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Работа ОДСК\Жилой дом №18-1\Тех.задание\ТЗ на вентиляцию\Для Кузяевой Е\"/>
    </mc:Choice>
  </mc:AlternateContent>
  <bookViews>
    <workbookView xWindow="0" yWindow="0" windowWidth="28770" windowHeight="11370"/>
  </bookViews>
  <sheets>
    <sheet name="1.Ведомость" sheetId="8" r:id="rId1"/>
    <sheet name="SourceOb.1" sheetId="7" state="hidden" r:id="rId2"/>
    <sheet name="Source" sheetId="1" state="hidden" r:id="rId3"/>
    <sheet name="SourceObSm" sheetId="2" state="hidden" r:id="rId4"/>
    <sheet name="SmtRes" sheetId="3" state="hidden" r:id="rId5"/>
    <sheet name="EtalonRes" sheetId="4" state="hidden" r:id="rId6"/>
    <sheet name="SrcKA" sheetId="5" state="hidden" r:id="rId7"/>
  </sheets>
  <definedNames>
    <definedName name="_xlnm.Print_Titles" localSheetId="0">'1.Ведомость'!$8:$11</definedName>
    <definedName name="_xlnm.Print_Area" localSheetId="0">'1.Ведомость'!$A$1:$D$452</definedName>
  </definedNames>
  <calcPr calcId="162913"/>
</workbook>
</file>

<file path=xl/calcChain.xml><?xml version="1.0" encoding="utf-8"?>
<calcChain xmlns="http://schemas.openxmlformats.org/spreadsheetml/2006/main">
  <c r="D447" i="8" l="1"/>
  <c r="H1453" i="1"/>
  <c r="D446" i="8"/>
  <c r="H1452" i="1"/>
  <c r="D444" i="8"/>
  <c r="H1450" i="1"/>
  <c r="D442" i="8"/>
  <c r="H1448" i="1"/>
  <c r="D439" i="8"/>
  <c r="H1411" i="1"/>
  <c r="D438" i="8"/>
  <c r="H1410" i="1"/>
  <c r="D436" i="8"/>
  <c r="H1408" i="1"/>
  <c r="D434" i="8"/>
  <c r="H1406" i="1"/>
  <c r="H1369" i="1"/>
  <c r="H1368" i="1"/>
  <c r="H1367" i="1"/>
  <c r="H1365" i="1"/>
  <c r="H1364" i="1"/>
  <c r="H1363" i="1"/>
  <c r="D427" i="8"/>
  <c r="H1361" i="1"/>
  <c r="H1360" i="1"/>
  <c r="D424" i="8"/>
  <c r="H1358" i="1"/>
  <c r="D422" i="8"/>
  <c r="H1356" i="1"/>
  <c r="D420" i="8"/>
  <c r="H1354" i="1"/>
  <c r="H1353" i="1"/>
  <c r="H1352" i="1"/>
  <c r="H1315" i="1"/>
  <c r="H1314" i="1"/>
  <c r="H1313" i="1"/>
  <c r="H1311" i="1"/>
  <c r="H1310" i="1"/>
  <c r="H1309" i="1"/>
  <c r="D413" i="8"/>
  <c r="H1307" i="1"/>
  <c r="H1306" i="1"/>
  <c r="D410" i="8"/>
  <c r="H1304" i="1"/>
  <c r="D408" i="8"/>
  <c r="H1302" i="1"/>
  <c r="D406" i="8"/>
  <c r="H1300" i="1"/>
  <c r="H1299" i="1"/>
  <c r="H1298" i="1"/>
  <c r="D404" i="8"/>
  <c r="H1296" i="1"/>
  <c r="H1259" i="1"/>
  <c r="H1258" i="1"/>
  <c r="H1257" i="1"/>
  <c r="H1255" i="1"/>
  <c r="H1254" i="1"/>
  <c r="H1253" i="1"/>
  <c r="D397" i="8"/>
  <c r="H1251" i="1"/>
  <c r="H1250" i="1"/>
  <c r="D394" i="8"/>
  <c r="H1248" i="1"/>
  <c r="D393" i="8"/>
  <c r="H1247" i="1"/>
  <c r="D391" i="8"/>
  <c r="H1245" i="1"/>
  <c r="D389" i="8"/>
  <c r="H1243" i="1"/>
  <c r="H1242" i="1"/>
  <c r="D387" i="8"/>
  <c r="H1240" i="1"/>
  <c r="H1239" i="1"/>
  <c r="H1238" i="1"/>
  <c r="D385" i="8"/>
  <c r="H1236" i="1"/>
  <c r="H1235" i="1"/>
  <c r="H1234" i="1"/>
  <c r="D383" i="8"/>
  <c r="H1232" i="1"/>
  <c r="H1231" i="1"/>
  <c r="H1230" i="1"/>
  <c r="D381" i="8"/>
  <c r="H1228" i="1"/>
  <c r="H1191" i="1"/>
  <c r="H1190" i="1"/>
  <c r="H1189" i="1"/>
  <c r="H1187" i="1"/>
  <c r="H1186" i="1"/>
  <c r="H1185" i="1"/>
  <c r="D374" i="8"/>
  <c r="H1183" i="1"/>
  <c r="H1182" i="1"/>
  <c r="D371" i="8"/>
  <c r="H1180" i="1"/>
  <c r="D370" i="8"/>
  <c r="H1179" i="1"/>
  <c r="D368" i="8"/>
  <c r="H1177" i="1"/>
  <c r="D366" i="8"/>
  <c r="H1175" i="1"/>
  <c r="H1174" i="1"/>
  <c r="H1173" i="1"/>
  <c r="D364" i="8"/>
  <c r="H1171" i="1"/>
  <c r="H1170" i="1"/>
  <c r="H1169" i="1"/>
  <c r="D362" i="8"/>
  <c r="H1167" i="1"/>
  <c r="H1166" i="1"/>
  <c r="H1165" i="1"/>
  <c r="D360" i="8"/>
  <c r="H1163" i="1"/>
  <c r="H1126" i="1"/>
  <c r="H1125" i="1"/>
  <c r="H1124" i="1"/>
  <c r="H1122" i="1"/>
  <c r="H1121" i="1"/>
  <c r="H1120" i="1"/>
  <c r="D353" i="8"/>
  <c r="H1118" i="1"/>
  <c r="H1117" i="1"/>
  <c r="D350" i="8"/>
  <c r="H1115" i="1"/>
  <c r="D349" i="8"/>
  <c r="H1114" i="1"/>
  <c r="D347" i="8"/>
  <c r="H1112" i="1"/>
  <c r="D345" i="8"/>
  <c r="H1110" i="1"/>
  <c r="H1109" i="1"/>
  <c r="H1108" i="1"/>
  <c r="D343" i="8"/>
  <c r="H1106" i="1"/>
  <c r="H1105" i="1"/>
  <c r="H1104" i="1"/>
  <c r="D341" i="8"/>
  <c r="H1102" i="1"/>
  <c r="H1101" i="1"/>
  <c r="H1100" i="1"/>
  <c r="D339" i="8"/>
  <c r="H1098" i="1"/>
  <c r="H1061" i="1"/>
  <c r="H1060" i="1"/>
  <c r="H1059" i="1"/>
  <c r="H1057" i="1"/>
  <c r="H1056" i="1"/>
  <c r="H1055" i="1"/>
  <c r="D332" i="8"/>
  <c r="H1053" i="1"/>
  <c r="D331" i="8"/>
  <c r="H1052" i="1"/>
  <c r="D329" i="8"/>
  <c r="H1050" i="1"/>
  <c r="D328" i="8"/>
  <c r="H1049" i="1"/>
  <c r="D326" i="8"/>
  <c r="H1047" i="1"/>
  <c r="D324" i="8"/>
  <c r="H1045" i="1"/>
  <c r="H1044" i="1"/>
  <c r="H1043" i="1"/>
  <c r="D322" i="8"/>
  <c r="H1041" i="1"/>
  <c r="H1040" i="1"/>
  <c r="H1039" i="1"/>
  <c r="D320" i="8"/>
  <c r="H1037" i="1"/>
  <c r="H1036" i="1"/>
  <c r="H1035" i="1"/>
  <c r="D318" i="8"/>
  <c r="H1033" i="1"/>
  <c r="H996" i="1"/>
  <c r="H995" i="1"/>
  <c r="H994" i="1"/>
  <c r="H992" i="1"/>
  <c r="H991" i="1"/>
  <c r="H990" i="1"/>
  <c r="D311" i="8"/>
  <c r="H988" i="1"/>
  <c r="H987" i="1"/>
  <c r="D308" i="8"/>
  <c r="H985" i="1"/>
  <c r="D307" i="8"/>
  <c r="H984" i="1"/>
  <c r="D305" i="8"/>
  <c r="H982" i="1"/>
  <c r="D303" i="8"/>
  <c r="H980" i="1"/>
  <c r="H979" i="1"/>
  <c r="H978" i="1"/>
  <c r="D301" i="8"/>
  <c r="H976" i="1"/>
  <c r="H975" i="1"/>
  <c r="H974" i="1"/>
  <c r="D299" i="8"/>
  <c r="H972" i="1"/>
  <c r="H971" i="1"/>
  <c r="H970" i="1"/>
  <c r="D297" i="8"/>
  <c r="H968" i="1"/>
  <c r="H931" i="1"/>
  <c r="H930" i="1"/>
  <c r="H929" i="1"/>
  <c r="H927" i="1"/>
  <c r="H926" i="1"/>
  <c r="H925" i="1"/>
  <c r="D290" i="8"/>
  <c r="H923" i="1"/>
  <c r="H922" i="1"/>
  <c r="D287" i="8"/>
  <c r="H920" i="1"/>
  <c r="D286" i="8"/>
  <c r="H919" i="1"/>
  <c r="D284" i="8"/>
  <c r="H917" i="1"/>
  <c r="D282" i="8"/>
  <c r="H915" i="1"/>
  <c r="H914" i="1"/>
  <c r="H913" i="1"/>
  <c r="D280" i="8"/>
  <c r="H911" i="1"/>
  <c r="H910" i="1"/>
  <c r="H909" i="1"/>
  <c r="D278" i="8"/>
  <c r="H907" i="1"/>
  <c r="H906" i="1"/>
  <c r="H905" i="1"/>
  <c r="D276" i="8"/>
  <c r="H903" i="1"/>
  <c r="H866" i="1"/>
  <c r="H865" i="1"/>
  <c r="H864" i="1"/>
  <c r="H862" i="1"/>
  <c r="H861" i="1"/>
  <c r="H860" i="1"/>
  <c r="D269" i="8"/>
  <c r="H858" i="1"/>
  <c r="H857" i="1"/>
  <c r="D266" i="8"/>
  <c r="H855" i="1"/>
  <c r="D265" i="8"/>
  <c r="H854" i="1"/>
  <c r="D263" i="8"/>
  <c r="H852" i="1"/>
  <c r="D261" i="8"/>
  <c r="H850" i="1"/>
  <c r="H849" i="1"/>
  <c r="H848" i="1"/>
  <c r="D259" i="8"/>
  <c r="H846" i="1"/>
  <c r="H845" i="1"/>
  <c r="H844" i="1"/>
  <c r="D257" i="8"/>
  <c r="H842" i="1"/>
  <c r="H805" i="1"/>
  <c r="H804" i="1"/>
  <c r="H803" i="1"/>
  <c r="H801" i="1"/>
  <c r="H800" i="1"/>
  <c r="H799" i="1"/>
  <c r="D250" i="8"/>
  <c r="H797" i="1"/>
  <c r="H796" i="1"/>
  <c r="D247" i="8"/>
  <c r="H794" i="1"/>
  <c r="D245" i="8"/>
  <c r="H792" i="1"/>
  <c r="D243" i="8"/>
  <c r="H790" i="1"/>
  <c r="H789" i="1"/>
  <c r="H788" i="1"/>
  <c r="D241" i="8"/>
  <c r="H786" i="1"/>
  <c r="H749" i="1"/>
  <c r="H748" i="1"/>
  <c r="H747" i="1"/>
  <c r="H745" i="1"/>
  <c r="H744" i="1"/>
  <c r="H743" i="1"/>
  <c r="D234" i="8"/>
  <c r="H741" i="1"/>
  <c r="D233" i="8"/>
  <c r="H740" i="1"/>
  <c r="D231" i="8"/>
  <c r="H738" i="1"/>
  <c r="D230" i="8"/>
  <c r="H737" i="1"/>
  <c r="D228" i="8"/>
  <c r="H735" i="1"/>
  <c r="D226" i="8"/>
  <c r="H733" i="1"/>
  <c r="H732" i="1"/>
  <c r="D224" i="8"/>
  <c r="H730" i="1"/>
  <c r="H729" i="1"/>
  <c r="H728" i="1"/>
  <c r="D222" i="8"/>
  <c r="H726" i="1"/>
  <c r="H689" i="1"/>
  <c r="H688" i="1"/>
  <c r="H687" i="1"/>
  <c r="H685" i="1"/>
  <c r="H684" i="1"/>
  <c r="H683" i="1"/>
  <c r="D215" i="8"/>
  <c r="H681" i="1"/>
  <c r="H680" i="1"/>
  <c r="D212" i="8"/>
  <c r="H678" i="1"/>
  <c r="D210" i="8"/>
  <c r="H676" i="1"/>
  <c r="D208" i="8"/>
  <c r="H674" i="1"/>
  <c r="H673" i="1"/>
  <c r="H672" i="1"/>
  <c r="D206" i="8"/>
  <c r="H670" i="1"/>
  <c r="H633" i="1"/>
  <c r="H632" i="1"/>
  <c r="H631" i="1"/>
  <c r="H629" i="1"/>
  <c r="H628" i="1"/>
  <c r="H627" i="1"/>
  <c r="D199" i="8"/>
  <c r="H625" i="1"/>
  <c r="H624" i="1"/>
  <c r="D196" i="8"/>
  <c r="H622" i="1"/>
  <c r="D194" i="8"/>
  <c r="H620" i="1"/>
  <c r="D192" i="8"/>
  <c r="H618" i="1"/>
  <c r="H617" i="1"/>
  <c r="H616" i="1"/>
  <c r="D190" i="8"/>
  <c r="H614" i="1"/>
  <c r="H577" i="1"/>
  <c r="H576" i="1"/>
  <c r="H575" i="1"/>
  <c r="H573" i="1"/>
  <c r="H572" i="1"/>
  <c r="H571" i="1"/>
  <c r="D183" i="8"/>
  <c r="H569" i="1"/>
  <c r="H568" i="1"/>
  <c r="D180" i="8"/>
  <c r="H566" i="1"/>
  <c r="D178" i="8"/>
  <c r="H564" i="1"/>
  <c r="H563" i="1"/>
  <c r="H562" i="1"/>
  <c r="D176" i="8"/>
  <c r="H560" i="1"/>
  <c r="H523" i="1"/>
  <c r="H522" i="1"/>
  <c r="H521" i="1"/>
  <c r="H519" i="1"/>
  <c r="H518" i="1"/>
  <c r="H517" i="1"/>
  <c r="D169" i="8"/>
  <c r="H515" i="1"/>
  <c r="H514" i="1"/>
  <c r="D166" i="8"/>
  <c r="H512" i="1"/>
  <c r="D164" i="8"/>
  <c r="H510" i="1"/>
  <c r="D162" i="8"/>
  <c r="H508" i="1"/>
  <c r="H507" i="1"/>
  <c r="H506" i="1"/>
  <c r="D160" i="8"/>
  <c r="H504" i="1"/>
  <c r="H467" i="1"/>
  <c r="H466" i="1"/>
  <c r="H465" i="1"/>
  <c r="H463" i="1"/>
  <c r="H462" i="1"/>
  <c r="H461" i="1"/>
  <c r="D153" i="8"/>
  <c r="H459" i="1"/>
  <c r="H458" i="1"/>
  <c r="D150" i="8"/>
  <c r="H456" i="1"/>
  <c r="D149" i="8"/>
  <c r="H455" i="1"/>
  <c r="D147" i="8"/>
  <c r="H453" i="1"/>
  <c r="D145" i="8"/>
  <c r="H451" i="1"/>
  <c r="H450" i="1"/>
  <c r="H449" i="1"/>
  <c r="D143" i="8"/>
  <c r="H447" i="1"/>
  <c r="H446" i="1"/>
  <c r="H445" i="1"/>
  <c r="D141" i="8"/>
  <c r="H443" i="1"/>
  <c r="H406" i="1"/>
  <c r="H405" i="1"/>
  <c r="H404" i="1"/>
  <c r="H402" i="1"/>
  <c r="H401" i="1"/>
  <c r="H400" i="1"/>
  <c r="D134" i="8"/>
  <c r="H398" i="1"/>
  <c r="D133" i="8"/>
  <c r="H397" i="1"/>
  <c r="D131" i="8"/>
  <c r="H395" i="1"/>
  <c r="D129" i="8"/>
  <c r="H393" i="1"/>
  <c r="D127" i="8"/>
  <c r="H391" i="1"/>
  <c r="H390" i="1"/>
  <c r="H389" i="1"/>
  <c r="D125" i="8"/>
  <c r="H387" i="1"/>
  <c r="H350" i="1"/>
  <c r="H349" i="1"/>
  <c r="H348" i="1"/>
  <c r="H346" i="1"/>
  <c r="H345" i="1"/>
  <c r="H344" i="1"/>
  <c r="D118" i="8"/>
  <c r="H342" i="1"/>
  <c r="D117" i="8"/>
  <c r="H341" i="1"/>
  <c r="D115" i="8"/>
  <c r="H339" i="1"/>
  <c r="D114" i="8"/>
  <c r="H338" i="1"/>
  <c r="D112" i="8"/>
  <c r="H336" i="1"/>
  <c r="D110" i="8"/>
  <c r="H334" i="1"/>
  <c r="H333" i="1"/>
  <c r="H332" i="1"/>
  <c r="D108" i="8"/>
  <c r="H330" i="1"/>
  <c r="H293" i="1"/>
  <c r="H292" i="1"/>
  <c r="H291" i="1"/>
  <c r="H289" i="1"/>
  <c r="H288" i="1"/>
  <c r="H287" i="1"/>
  <c r="D101" i="8"/>
  <c r="H285" i="1"/>
  <c r="D100" i="8"/>
  <c r="H284" i="1"/>
  <c r="D98" i="8"/>
  <c r="H282" i="1"/>
  <c r="D96" i="8"/>
  <c r="H280" i="1"/>
  <c r="D94" i="8"/>
  <c r="H278" i="1"/>
  <c r="H277" i="1"/>
  <c r="H276" i="1"/>
  <c r="D92" i="8"/>
  <c r="H274" i="1"/>
  <c r="H237" i="1"/>
  <c r="H236" i="1"/>
  <c r="H235" i="1"/>
  <c r="H233" i="1"/>
  <c r="H232" i="1"/>
  <c r="H231" i="1"/>
  <c r="D85" i="8"/>
  <c r="H229" i="1"/>
  <c r="H228" i="1"/>
  <c r="D82" i="8"/>
  <c r="H226" i="1"/>
  <c r="D80" i="8"/>
  <c r="H224" i="1"/>
  <c r="D78" i="8"/>
  <c r="H222" i="1"/>
  <c r="H221" i="1"/>
  <c r="H220" i="1"/>
  <c r="D76" i="8"/>
  <c r="H218" i="1"/>
  <c r="H181" i="1"/>
  <c r="H180" i="1"/>
  <c r="H179" i="1"/>
  <c r="H177" i="1"/>
  <c r="H176" i="1"/>
  <c r="H175" i="1"/>
  <c r="D69" i="8"/>
  <c r="H173" i="1"/>
  <c r="H172" i="1"/>
  <c r="D66" i="8"/>
  <c r="H170" i="1"/>
  <c r="D65" i="8"/>
  <c r="H169" i="1"/>
  <c r="D63" i="8"/>
  <c r="H167" i="1"/>
  <c r="D61" i="8"/>
  <c r="H165" i="1"/>
  <c r="H164" i="1"/>
  <c r="D59" i="8"/>
  <c r="H162" i="1"/>
  <c r="H161" i="1"/>
  <c r="H160" i="1"/>
  <c r="D57" i="8"/>
  <c r="H158" i="1"/>
  <c r="H157" i="1"/>
  <c r="H156" i="1"/>
  <c r="D55" i="8"/>
  <c r="H154" i="1"/>
  <c r="H117" i="1"/>
  <c r="H116" i="1"/>
  <c r="H115" i="1"/>
  <c r="H113" i="1"/>
  <c r="H112" i="1"/>
  <c r="H111" i="1"/>
  <c r="D48" i="8"/>
  <c r="H109" i="1"/>
  <c r="H108" i="1"/>
  <c r="D45" i="8"/>
  <c r="H106" i="1"/>
  <c r="D44" i="8"/>
  <c r="H105" i="1"/>
  <c r="H103" i="1"/>
  <c r="D40" i="8"/>
  <c r="H101" i="1"/>
  <c r="H100" i="1"/>
  <c r="H99" i="1"/>
  <c r="D38" i="8"/>
  <c r="H97" i="1"/>
  <c r="H96" i="1"/>
  <c r="H95" i="1"/>
  <c r="D36" i="8"/>
  <c r="H93" i="1"/>
  <c r="H56" i="1"/>
  <c r="H55" i="1"/>
  <c r="H54" i="1"/>
  <c r="H52" i="1"/>
  <c r="H51" i="1"/>
  <c r="H50" i="1"/>
  <c r="D29" i="8"/>
  <c r="H48" i="1"/>
  <c r="H47" i="1"/>
  <c r="D26" i="8"/>
  <c r="H45" i="1"/>
  <c r="D25" i="8"/>
  <c r="H44" i="1"/>
  <c r="D23" i="8"/>
  <c r="H42" i="1"/>
  <c r="D21" i="8"/>
  <c r="H40" i="1"/>
  <c r="H39" i="1"/>
  <c r="D19" i="8"/>
  <c r="H37" i="1"/>
  <c r="H36" i="1"/>
  <c r="H35" i="1"/>
  <c r="D17" i="8"/>
  <c r="H33" i="1"/>
  <c r="H32" i="1"/>
  <c r="H31" i="1"/>
  <c r="D15" i="8"/>
  <c r="H29" i="1"/>
  <c r="BR7" i="8"/>
  <c r="BR5" i="8"/>
  <c r="A1" i="4" l="1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1" i="3"/>
  <c r="Y1" i="3"/>
  <c r="CU1" i="3"/>
  <c r="CV1" i="3"/>
  <c r="CX1" i="3"/>
  <c r="CY1" i="3"/>
  <c r="CZ1" i="3"/>
  <c r="DA1" i="3"/>
  <c r="DB1" i="3"/>
  <c r="DC1" i="3"/>
  <c r="A2" i="3"/>
  <c r="Y2" i="3"/>
  <c r="CX2" i="3" s="1"/>
  <c r="CY2" i="3"/>
  <c r="CZ2" i="3"/>
  <c r="DB2" i="3" s="1"/>
  <c r="DA2" i="3"/>
  <c r="DC2" i="3"/>
  <c r="DG2" i="3"/>
  <c r="A3" i="3"/>
  <c r="Y3" i="3"/>
  <c r="CW3" i="3"/>
  <c r="CX3" i="3"/>
  <c r="DF3" i="3" s="1"/>
  <c r="CY3" i="3"/>
  <c r="CZ3" i="3"/>
  <c r="DA3" i="3"/>
  <c r="DB3" i="3"/>
  <c r="DC3" i="3"/>
  <c r="DG3" i="3"/>
  <c r="DJ3" i="3" s="1"/>
  <c r="DH3" i="3"/>
  <c r="DI3" i="3"/>
  <c r="A4" i="3"/>
  <c r="Y4" i="3"/>
  <c r="CX4" i="3" s="1"/>
  <c r="CW4" i="3"/>
  <c r="CY4" i="3"/>
  <c r="CZ4" i="3"/>
  <c r="DB4" i="3" s="1"/>
  <c r="DA4" i="3"/>
  <c r="DC4" i="3"/>
  <c r="DG4" i="3"/>
  <c r="DJ4" i="3" s="1"/>
  <c r="A5" i="3"/>
  <c r="Y5" i="3"/>
  <c r="CW5" i="3"/>
  <c r="CX5" i="3"/>
  <c r="DF5" i="3" s="1"/>
  <c r="CY5" i="3"/>
  <c r="CZ5" i="3"/>
  <c r="DA5" i="3"/>
  <c r="DB5" i="3"/>
  <c r="DC5" i="3"/>
  <c r="DG5" i="3"/>
  <c r="DJ5" i="3" s="1"/>
  <c r="DH5" i="3"/>
  <c r="DI5" i="3"/>
  <c r="A6" i="3"/>
  <c r="Y6" i="3"/>
  <c r="CX6" i="3"/>
  <c r="CY6" i="3"/>
  <c r="CZ6" i="3"/>
  <c r="DA6" i="3"/>
  <c r="DB6" i="3"/>
  <c r="DC6" i="3"/>
  <c r="DH6" i="3"/>
  <c r="A7" i="3"/>
  <c r="Y7" i="3"/>
  <c r="CX7" i="3" s="1"/>
  <c r="CY7" i="3"/>
  <c r="CZ7" i="3"/>
  <c r="DB7" i="3" s="1"/>
  <c r="DA7" i="3"/>
  <c r="DC7" i="3"/>
  <c r="DG7" i="3"/>
  <c r="A8" i="3"/>
  <c r="Y8" i="3"/>
  <c r="CX8" i="3"/>
  <c r="DG8" i="3" s="1"/>
  <c r="CY8" i="3"/>
  <c r="CZ8" i="3"/>
  <c r="DB8" i="3" s="1"/>
  <c r="DA8" i="3"/>
  <c r="DC8" i="3"/>
  <c r="DF8" i="3"/>
  <c r="DJ8" i="3" s="1"/>
  <c r="DH8" i="3"/>
  <c r="DI8" i="3"/>
  <c r="A9" i="3"/>
  <c r="Y9" i="3"/>
  <c r="CX9" i="3" s="1"/>
  <c r="CU9" i="3"/>
  <c r="CV9" i="3"/>
  <c r="CY9" i="3"/>
  <c r="CZ9" i="3"/>
  <c r="DB9" i="3" s="1"/>
  <c r="DA9" i="3"/>
  <c r="DC9" i="3"/>
  <c r="DG9" i="3"/>
  <c r="A10" i="3"/>
  <c r="Y10" i="3"/>
  <c r="CX10" i="3"/>
  <c r="DG10" i="3" s="1"/>
  <c r="CY10" i="3"/>
  <c r="CZ10" i="3"/>
  <c r="DB10" i="3" s="1"/>
  <c r="DA10" i="3"/>
  <c r="DC10" i="3"/>
  <c r="DF10" i="3"/>
  <c r="DH10" i="3"/>
  <c r="DI10" i="3"/>
  <c r="DJ10" i="3"/>
  <c r="A11" i="3"/>
  <c r="Y11" i="3"/>
  <c r="CW11" i="3"/>
  <c r="CX11" i="3"/>
  <c r="CY11" i="3"/>
  <c r="CZ11" i="3"/>
  <c r="DA11" i="3"/>
  <c r="DB11" i="3"/>
  <c r="DC11" i="3"/>
  <c r="DH11" i="3"/>
  <c r="A12" i="3"/>
  <c r="Y12" i="3"/>
  <c r="CY12" i="3"/>
  <c r="CZ12" i="3"/>
  <c r="DB12" i="3" s="1"/>
  <c r="DA12" i="3"/>
  <c r="DC12" i="3"/>
  <c r="A13" i="3"/>
  <c r="Y13" i="3"/>
  <c r="CX13" i="3"/>
  <c r="DG13" i="3" s="1"/>
  <c r="CY13" i="3"/>
  <c r="CZ13" i="3"/>
  <c r="DA13" i="3"/>
  <c r="DB13" i="3"/>
  <c r="DC13" i="3"/>
  <c r="DH13" i="3"/>
  <c r="DI13" i="3"/>
  <c r="A14" i="3"/>
  <c r="Y14" i="3"/>
  <c r="CX14" i="3"/>
  <c r="CY14" i="3"/>
  <c r="CZ14" i="3"/>
  <c r="DA14" i="3"/>
  <c r="DB14" i="3"/>
  <c r="DC14" i="3"/>
  <c r="DH14" i="3"/>
  <c r="A15" i="3"/>
  <c r="Y15" i="3"/>
  <c r="CX15" i="3" s="1"/>
  <c r="CY15" i="3"/>
  <c r="CZ15" i="3"/>
  <c r="DB15" i="3" s="1"/>
  <c r="DA15" i="3"/>
  <c r="DC15" i="3"/>
  <c r="DG15" i="3"/>
  <c r="A16" i="3"/>
  <c r="Y16" i="3"/>
  <c r="CX16" i="3"/>
  <c r="DG16" i="3" s="1"/>
  <c r="CY16" i="3"/>
  <c r="CZ16" i="3"/>
  <c r="DB16" i="3" s="1"/>
  <c r="DA16" i="3"/>
  <c r="DC16" i="3"/>
  <c r="DF16" i="3"/>
  <c r="DJ16" i="3" s="1"/>
  <c r="DH16" i="3"/>
  <c r="DI16" i="3"/>
  <c r="A17" i="3"/>
  <c r="Y17" i="3"/>
  <c r="CX17" i="3"/>
  <c r="DG17" i="3" s="1"/>
  <c r="CY17" i="3"/>
  <c r="CZ17" i="3"/>
  <c r="DA17" i="3"/>
  <c r="DB17" i="3"/>
  <c r="DC17" i="3"/>
  <c r="DH17" i="3"/>
  <c r="DI17" i="3"/>
  <c r="A18" i="3"/>
  <c r="Y18" i="3"/>
  <c r="CX18" i="3"/>
  <c r="CY18" i="3"/>
  <c r="CZ18" i="3"/>
  <c r="DA18" i="3"/>
  <c r="DB18" i="3"/>
  <c r="DC18" i="3"/>
  <c r="DG18" i="3"/>
  <c r="A19" i="3"/>
  <c r="Y19" i="3"/>
  <c r="CU19" i="3"/>
  <c r="CY19" i="3"/>
  <c r="CZ19" i="3"/>
  <c r="DA19" i="3"/>
  <c r="DB19" i="3"/>
  <c r="DC19" i="3"/>
  <c r="A20" i="3"/>
  <c r="Y20" i="3"/>
  <c r="CX20" i="3" s="1"/>
  <c r="CY20" i="3"/>
  <c r="CZ20" i="3"/>
  <c r="DB20" i="3" s="1"/>
  <c r="DA20" i="3"/>
  <c r="DC20" i="3"/>
  <c r="DF20" i="3"/>
  <c r="A21" i="3"/>
  <c r="Y21" i="3"/>
  <c r="CW21" i="3" s="1"/>
  <c r="CY21" i="3"/>
  <c r="CZ21" i="3"/>
  <c r="DB21" i="3" s="1"/>
  <c r="DA21" i="3"/>
  <c r="DC21" i="3"/>
  <c r="A22" i="3"/>
  <c r="Y22" i="3"/>
  <c r="CW22" i="3" s="1"/>
  <c r="CX22" i="3"/>
  <c r="DI22" i="3" s="1"/>
  <c r="CY22" i="3"/>
  <c r="CZ22" i="3"/>
  <c r="DA22" i="3"/>
  <c r="DB22" i="3"/>
  <c r="DC22" i="3"/>
  <c r="DH22" i="3"/>
  <c r="A23" i="3"/>
  <c r="Y23" i="3"/>
  <c r="CX23" i="3" s="1"/>
  <c r="DH23" i="3" s="1"/>
  <c r="CY23" i="3"/>
  <c r="CZ23" i="3"/>
  <c r="DB23" i="3" s="1"/>
  <c r="DA23" i="3"/>
  <c r="DC23" i="3"/>
  <c r="DF23" i="3"/>
  <c r="DJ23" i="3" s="1"/>
  <c r="DG23" i="3"/>
  <c r="DI23" i="3"/>
  <c r="A24" i="3"/>
  <c r="Y24" i="3"/>
  <c r="CX24" i="3"/>
  <c r="DG24" i="3" s="1"/>
  <c r="CY24" i="3"/>
  <c r="CZ24" i="3"/>
  <c r="DB24" i="3" s="1"/>
  <c r="DA24" i="3"/>
  <c r="DC24" i="3"/>
  <c r="DF24" i="3"/>
  <c r="DJ24" i="3" s="1"/>
  <c r="DH24" i="3"/>
  <c r="DI24" i="3"/>
  <c r="A25" i="3"/>
  <c r="Y25" i="3"/>
  <c r="CX25" i="3" s="1"/>
  <c r="CY25" i="3"/>
  <c r="CZ25" i="3"/>
  <c r="DA25" i="3"/>
  <c r="DB25" i="3"/>
  <c r="DC25" i="3"/>
  <c r="DH25" i="3"/>
  <c r="A26" i="3"/>
  <c r="Y26" i="3"/>
  <c r="CX26" i="3"/>
  <c r="CY26" i="3"/>
  <c r="CZ26" i="3"/>
  <c r="DA26" i="3"/>
  <c r="DB26" i="3"/>
  <c r="DC26" i="3"/>
  <c r="DH26" i="3"/>
  <c r="A27" i="3"/>
  <c r="Y27" i="3"/>
  <c r="CX27" i="3" s="1"/>
  <c r="DH27" i="3" s="1"/>
  <c r="CY27" i="3"/>
  <c r="CZ27" i="3"/>
  <c r="DB27" i="3" s="1"/>
  <c r="DA27" i="3"/>
  <c r="DC27" i="3"/>
  <c r="DF27" i="3"/>
  <c r="DJ27" i="3" s="1"/>
  <c r="A28" i="3"/>
  <c r="Y28" i="3"/>
  <c r="CX28" i="3"/>
  <c r="DG28" i="3" s="1"/>
  <c r="CY28" i="3"/>
  <c r="CZ28" i="3"/>
  <c r="DB28" i="3" s="1"/>
  <c r="DA28" i="3"/>
  <c r="DC28" i="3"/>
  <c r="DF28" i="3"/>
  <c r="DJ28" i="3" s="1"/>
  <c r="DH28" i="3"/>
  <c r="DI28" i="3"/>
  <c r="A29" i="3"/>
  <c r="Y29" i="3"/>
  <c r="CX29" i="3" s="1"/>
  <c r="DH29" i="3" s="1"/>
  <c r="CU29" i="3"/>
  <c r="CV29" i="3"/>
  <c r="CY29" i="3"/>
  <c r="CZ29" i="3"/>
  <c r="DB29" i="3" s="1"/>
  <c r="DA29" i="3"/>
  <c r="DC29" i="3"/>
  <c r="DF29" i="3"/>
  <c r="DG29" i="3"/>
  <c r="A30" i="3"/>
  <c r="Y30" i="3"/>
  <c r="CX30" i="3"/>
  <c r="DG30" i="3" s="1"/>
  <c r="CY30" i="3"/>
  <c r="CZ30" i="3"/>
  <c r="DB30" i="3" s="1"/>
  <c r="DA30" i="3"/>
  <c r="DC30" i="3"/>
  <c r="DF30" i="3"/>
  <c r="DH30" i="3"/>
  <c r="DI30" i="3"/>
  <c r="DJ30" i="3"/>
  <c r="A31" i="3"/>
  <c r="Y31" i="3"/>
  <c r="CW31" i="3" s="1"/>
  <c r="CX31" i="3"/>
  <c r="DI31" i="3" s="1"/>
  <c r="CY31" i="3"/>
  <c r="CZ31" i="3"/>
  <c r="DA31" i="3"/>
  <c r="DB31" i="3"/>
  <c r="DC31" i="3"/>
  <c r="DH31" i="3"/>
  <c r="A32" i="3"/>
  <c r="Y32" i="3"/>
  <c r="CW32" i="3" s="1"/>
  <c r="CX32" i="3"/>
  <c r="DG32" i="3" s="1"/>
  <c r="CY32" i="3"/>
  <c r="CZ32" i="3"/>
  <c r="DA32" i="3"/>
  <c r="DB32" i="3"/>
  <c r="DC32" i="3"/>
  <c r="DI32" i="3"/>
  <c r="DJ32" i="3"/>
  <c r="A33" i="3"/>
  <c r="Y33" i="3"/>
  <c r="CX33" i="3"/>
  <c r="DF33" i="3" s="1"/>
  <c r="DJ33" i="3" s="1"/>
  <c r="CY33" i="3"/>
  <c r="CZ33" i="3"/>
  <c r="DA33" i="3"/>
  <c r="DB33" i="3"/>
  <c r="DC33" i="3"/>
  <c r="DI33" i="3"/>
  <c r="A34" i="3"/>
  <c r="Y34" i="3"/>
  <c r="CX34" i="3" s="1"/>
  <c r="CY34" i="3"/>
  <c r="CZ34" i="3"/>
  <c r="DB34" i="3" s="1"/>
  <c r="DA34" i="3"/>
  <c r="DC34" i="3"/>
  <c r="DF34" i="3"/>
  <c r="DJ34" i="3" s="1"/>
  <c r="A35" i="3"/>
  <c r="Y35" i="3"/>
  <c r="CX35" i="3" s="1"/>
  <c r="DH35" i="3" s="1"/>
  <c r="CY35" i="3"/>
  <c r="CZ35" i="3"/>
  <c r="DB35" i="3" s="1"/>
  <c r="DA35" i="3"/>
  <c r="DC35" i="3"/>
  <c r="DG35" i="3"/>
  <c r="DI35" i="3"/>
  <c r="A36" i="3"/>
  <c r="Y36" i="3"/>
  <c r="CX36" i="3"/>
  <c r="CY36" i="3"/>
  <c r="CZ36" i="3"/>
  <c r="DA36" i="3"/>
  <c r="DB36" i="3"/>
  <c r="DC36" i="3"/>
  <c r="DI36" i="3"/>
  <c r="A37" i="3"/>
  <c r="Y37" i="3"/>
  <c r="CX37" i="3"/>
  <c r="CY37" i="3"/>
  <c r="CZ37" i="3"/>
  <c r="DA37" i="3"/>
  <c r="DB37" i="3"/>
  <c r="DC37" i="3"/>
  <c r="DI37" i="3"/>
  <c r="A38" i="3"/>
  <c r="Y38" i="3"/>
  <c r="CV38" i="3" s="1"/>
  <c r="CU38" i="3"/>
  <c r="CX38" i="3"/>
  <c r="CY38" i="3"/>
  <c r="CZ38" i="3"/>
  <c r="DA38" i="3"/>
  <c r="DB38" i="3"/>
  <c r="DC38" i="3"/>
  <c r="A39" i="3"/>
  <c r="Y39" i="3"/>
  <c r="CX39" i="3"/>
  <c r="CY39" i="3"/>
  <c r="CZ39" i="3"/>
  <c r="DA39" i="3"/>
  <c r="DB39" i="3"/>
  <c r="DC39" i="3"/>
  <c r="DI39" i="3"/>
  <c r="DJ39" i="3" s="1"/>
  <c r="A40" i="3"/>
  <c r="Y40" i="3"/>
  <c r="CX40" i="3" s="1"/>
  <c r="DH40" i="3" s="1"/>
  <c r="CW40" i="3"/>
  <c r="CY40" i="3"/>
  <c r="CZ40" i="3"/>
  <c r="DB40" i="3" s="1"/>
  <c r="DA40" i="3"/>
  <c r="DC40" i="3"/>
  <c r="DF40" i="3"/>
  <c r="DG40" i="3"/>
  <c r="DI40" i="3"/>
  <c r="DJ40" i="3"/>
  <c r="A41" i="3"/>
  <c r="Y41" i="3"/>
  <c r="CW41" i="3"/>
  <c r="CX41" i="3"/>
  <c r="DF41" i="3" s="1"/>
  <c r="CY41" i="3"/>
  <c r="CZ41" i="3"/>
  <c r="DA41" i="3"/>
  <c r="DB41" i="3"/>
  <c r="DC41" i="3"/>
  <c r="DI41" i="3"/>
  <c r="A42" i="3"/>
  <c r="Y42" i="3"/>
  <c r="CX42" i="3" s="1"/>
  <c r="DH42" i="3" s="1"/>
  <c r="CY42" i="3"/>
  <c r="CZ42" i="3"/>
  <c r="DB42" i="3" s="1"/>
  <c r="DA42" i="3"/>
  <c r="DC42" i="3"/>
  <c r="DF42" i="3"/>
  <c r="DG42" i="3"/>
  <c r="DJ42" i="3" s="1"/>
  <c r="DI42" i="3"/>
  <c r="A43" i="3"/>
  <c r="Y43" i="3"/>
  <c r="CW43" i="3"/>
  <c r="CX43" i="3"/>
  <c r="DF43" i="3" s="1"/>
  <c r="CY43" i="3"/>
  <c r="CZ43" i="3"/>
  <c r="DA43" i="3"/>
  <c r="DB43" i="3"/>
  <c r="DC43" i="3"/>
  <c r="DG43" i="3"/>
  <c r="DJ43" i="3" s="1"/>
  <c r="DH43" i="3"/>
  <c r="DI43" i="3"/>
  <c r="A44" i="3"/>
  <c r="Y44" i="3"/>
  <c r="CX44" i="3" s="1"/>
  <c r="DG44" i="3" s="1"/>
  <c r="CY44" i="3"/>
  <c r="CZ44" i="3"/>
  <c r="DB44" i="3" s="1"/>
  <c r="DA44" i="3"/>
  <c r="DC44" i="3"/>
  <c r="A45" i="3"/>
  <c r="Y45" i="3"/>
  <c r="CX45" i="3" s="1"/>
  <c r="CY45" i="3"/>
  <c r="CZ45" i="3"/>
  <c r="DB45" i="3" s="1"/>
  <c r="DA45" i="3"/>
  <c r="DC45" i="3"/>
  <c r="A46" i="3"/>
  <c r="Y46" i="3"/>
  <c r="CX46" i="3"/>
  <c r="DG46" i="3" s="1"/>
  <c r="CY46" i="3"/>
  <c r="CZ46" i="3"/>
  <c r="DA46" i="3"/>
  <c r="DB46" i="3"/>
  <c r="DC46" i="3"/>
  <c r="DI46" i="3"/>
  <c r="A47" i="3"/>
  <c r="Y47" i="3"/>
  <c r="CX47" i="3"/>
  <c r="DF47" i="3" s="1"/>
  <c r="DJ47" i="3" s="1"/>
  <c r="CY47" i="3"/>
  <c r="CZ47" i="3"/>
  <c r="DA47" i="3"/>
  <c r="DB47" i="3"/>
  <c r="DC47" i="3"/>
  <c r="DH47" i="3"/>
  <c r="DI47" i="3"/>
  <c r="A48" i="3"/>
  <c r="Y48" i="3"/>
  <c r="CX48" i="3"/>
  <c r="CY48" i="3"/>
  <c r="CZ48" i="3"/>
  <c r="DA48" i="3"/>
  <c r="DB48" i="3"/>
  <c r="DC48" i="3"/>
  <c r="A49" i="3"/>
  <c r="Y49" i="3"/>
  <c r="CX49" i="3" s="1"/>
  <c r="CY49" i="3"/>
  <c r="CZ49" i="3"/>
  <c r="DB49" i="3" s="1"/>
  <c r="DA49" i="3"/>
  <c r="DC49" i="3"/>
  <c r="A50" i="3"/>
  <c r="Y50" i="3"/>
  <c r="CU50" i="3"/>
  <c r="CV50" i="3"/>
  <c r="CX50" i="3"/>
  <c r="CY50" i="3"/>
  <c r="CZ50" i="3"/>
  <c r="DA50" i="3"/>
  <c r="DB50" i="3"/>
  <c r="DC50" i="3"/>
  <c r="DH50" i="3"/>
  <c r="A51" i="3"/>
  <c r="Y51" i="3"/>
  <c r="CX51" i="3" s="1"/>
  <c r="CY51" i="3"/>
  <c r="CZ51" i="3"/>
  <c r="DB51" i="3" s="1"/>
  <c r="DA51" i="3"/>
  <c r="DC51" i="3"/>
  <c r="A52" i="3"/>
  <c r="Y52" i="3"/>
  <c r="CW52" i="3" s="1"/>
  <c r="CX52" i="3"/>
  <c r="DF52" i="3" s="1"/>
  <c r="CY52" i="3"/>
  <c r="CZ52" i="3"/>
  <c r="DA52" i="3"/>
  <c r="DB52" i="3"/>
  <c r="DC52" i="3"/>
  <c r="DH52" i="3"/>
  <c r="DI52" i="3"/>
  <c r="A53" i="3"/>
  <c r="Y53" i="3"/>
  <c r="CX53" i="3" s="1"/>
  <c r="CW53" i="3"/>
  <c r="CY53" i="3"/>
  <c r="CZ53" i="3"/>
  <c r="DB53" i="3" s="1"/>
  <c r="DA53" i="3"/>
  <c r="DC53" i="3"/>
  <c r="DG53" i="3"/>
  <c r="DJ53" i="3" s="1"/>
  <c r="A54" i="3"/>
  <c r="Y54" i="3"/>
  <c r="CW54" i="3" s="1"/>
  <c r="CX54" i="3"/>
  <c r="DF54" i="3" s="1"/>
  <c r="CY54" i="3"/>
  <c r="CZ54" i="3"/>
  <c r="DA54" i="3"/>
  <c r="DB54" i="3"/>
  <c r="DC54" i="3"/>
  <c r="DH54" i="3"/>
  <c r="DI54" i="3"/>
  <c r="A55" i="3"/>
  <c r="Y55" i="3"/>
  <c r="CX55" i="3" s="1"/>
  <c r="CW55" i="3"/>
  <c r="CY55" i="3"/>
  <c r="CZ55" i="3"/>
  <c r="DB55" i="3" s="1"/>
  <c r="DA55" i="3"/>
  <c r="DC55" i="3"/>
  <c r="A56" i="3"/>
  <c r="Y56" i="3"/>
  <c r="CX56" i="3"/>
  <c r="CY56" i="3"/>
  <c r="CZ56" i="3"/>
  <c r="DB56" i="3" s="1"/>
  <c r="DA56" i="3"/>
  <c r="DC56" i="3"/>
  <c r="DF56" i="3"/>
  <c r="DJ56" i="3" s="1"/>
  <c r="DH56" i="3"/>
  <c r="A57" i="3"/>
  <c r="Y57" i="3"/>
  <c r="CX57" i="3" s="1"/>
  <c r="CY57" i="3"/>
  <c r="CZ57" i="3"/>
  <c r="DA57" i="3"/>
  <c r="DB57" i="3"/>
  <c r="DC57" i="3"/>
  <c r="DI57" i="3"/>
  <c r="A58" i="3"/>
  <c r="Y58" i="3"/>
  <c r="CX58" i="3"/>
  <c r="CY58" i="3"/>
  <c r="CZ58" i="3"/>
  <c r="DB58" i="3" s="1"/>
  <c r="DA58" i="3"/>
  <c r="DC58" i="3"/>
  <c r="DF58" i="3"/>
  <c r="DJ58" i="3" s="1"/>
  <c r="DH58" i="3"/>
  <c r="A59" i="3"/>
  <c r="Y59" i="3"/>
  <c r="CX59" i="3" s="1"/>
  <c r="DG59" i="3" s="1"/>
  <c r="CY59" i="3"/>
  <c r="CZ59" i="3"/>
  <c r="DB59" i="3" s="1"/>
  <c r="DA59" i="3"/>
  <c r="DC59" i="3"/>
  <c r="A60" i="3"/>
  <c r="Y60" i="3"/>
  <c r="CX60" i="3"/>
  <c r="CY60" i="3"/>
  <c r="CZ60" i="3"/>
  <c r="DB60" i="3" s="1"/>
  <c r="DA60" i="3"/>
  <c r="DC60" i="3"/>
  <c r="DF60" i="3"/>
  <c r="DJ60" i="3" s="1"/>
  <c r="A61" i="3"/>
  <c r="Y61" i="3"/>
  <c r="CX61" i="3" s="1"/>
  <c r="CY61" i="3"/>
  <c r="CZ61" i="3"/>
  <c r="DA61" i="3"/>
  <c r="DB61" i="3"/>
  <c r="DC61" i="3"/>
  <c r="A62" i="3"/>
  <c r="Y62" i="3"/>
  <c r="CX62" i="3"/>
  <c r="CY62" i="3"/>
  <c r="CZ62" i="3"/>
  <c r="DB62" i="3" s="1"/>
  <c r="DA62" i="3"/>
  <c r="DC62" i="3"/>
  <c r="DF62" i="3"/>
  <c r="DJ62" i="3" s="1"/>
  <c r="DH62" i="3"/>
  <c r="A63" i="3"/>
  <c r="Y63" i="3"/>
  <c r="CX63" i="3" s="1"/>
  <c r="CU63" i="3"/>
  <c r="CY63" i="3"/>
  <c r="CZ63" i="3"/>
  <c r="DA63" i="3"/>
  <c r="DB63" i="3"/>
  <c r="DC63" i="3"/>
  <c r="DG63" i="3"/>
  <c r="DI63" i="3"/>
  <c r="DJ63" i="3" s="1"/>
  <c r="A64" i="3"/>
  <c r="Y64" i="3"/>
  <c r="CX64" i="3"/>
  <c r="CY64" i="3"/>
  <c r="CZ64" i="3"/>
  <c r="DA64" i="3"/>
  <c r="DB64" i="3"/>
  <c r="DC64" i="3"/>
  <c r="A65" i="3"/>
  <c r="Y65" i="3"/>
  <c r="CY65" i="3"/>
  <c r="CZ65" i="3"/>
  <c r="DB65" i="3" s="1"/>
  <c r="DA65" i="3"/>
  <c r="DC65" i="3"/>
  <c r="A66" i="3"/>
  <c r="Y66" i="3"/>
  <c r="CY66" i="3"/>
  <c r="CZ66" i="3"/>
  <c r="DB66" i="3" s="1"/>
  <c r="DA66" i="3"/>
  <c r="DC66" i="3"/>
  <c r="A67" i="3"/>
  <c r="Y67" i="3"/>
  <c r="CW67" i="3" s="1"/>
  <c r="CX67" i="3"/>
  <c r="CY67" i="3"/>
  <c r="CZ67" i="3"/>
  <c r="DA67" i="3"/>
  <c r="DB67" i="3"/>
  <c r="DC67" i="3"/>
  <c r="A68" i="3"/>
  <c r="Y68" i="3"/>
  <c r="CW68" i="3" s="1"/>
  <c r="CX68" i="3"/>
  <c r="CY68" i="3"/>
  <c r="CZ68" i="3"/>
  <c r="DB68" i="3" s="1"/>
  <c r="DA68" i="3"/>
  <c r="DC68" i="3"/>
  <c r="DF68" i="3"/>
  <c r="A69" i="3"/>
  <c r="Y69" i="3"/>
  <c r="CX69" i="3" s="1"/>
  <c r="CY69" i="3"/>
  <c r="CZ69" i="3"/>
  <c r="DB69" i="3" s="1"/>
  <c r="DA69" i="3"/>
  <c r="DC69" i="3"/>
  <c r="DI69" i="3"/>
  <c r="A70" i="3"/>
  <c r="Y70" i="3"/>
  <c r="CX70" i="3"/>
  <c r="CY70" i="3"/>
  <c r="CZ70" i="3"/>
  <c r="DB70" i="3" s="1"/>
  <c r="DA70" i="3"/>
  <c r="DC70" i="3"/>
  <c r="DF70" i="3"/>
  <c r="DJ70" i="3" s="1"/>
  <c r="DH70" i="3"/>
  <c r="A71" i="3"/>
  <c r="Y71" i="3"/>
  <c r="CX71" i="3" s="1"/>
  <c r="CY71" i="3"/>
  <c r="CZ71" i="3"/>
  <c r="DA71" i="3"/>
  <c r="DB71" i="3"/>
  <c r="DC71" i="3"/>
  <c r="A72" i="3"/>
  <c r="Y72" i="3"/>
  <c r="CX72" i="3"/>
  <c r="CY72" i="3"/>
  <c r="CZ72" i="3"/>
  <c r="DB72" i="3" s="1"/>
  <c r="DA72" i="3"/>
  <c r="DC72" i="3"/>
  <c r="DF72" i="3"/>
  <c r="DJ72" i="3" s="1"/>
  <c r="DH72" i="3"/>
  <c r="A73" i="3"/>
  <c r="Y73" i="3"/>
  <c r="CX73" i="3" s="1"/>
  <c r="CY73" i="3"/>
  <c r="CZ73" i="3"/>
  <c r="DB73" i="3" s="1"/>
  <c r="DA73" i="3"/>
  <c r="DC73" i="3"/>
  <c r="A74" i="3"/>
  <c r="Y74" i="3"/>
  <c r="CX74" i="3"/>
  <c r="CY74" i="3"/>
  <c r="CZ74" i="3"/>
  <c r="DA74" i="3"/>
  <c r="DB74" i="3"/>
  <c r="DC74" i="3"/>
  <c r="A75" i="3"/>
  <c r="Y75" i="3"/>
  <c r="CX75" i="3" s="1"/>
  <c r="CY75" i="3"/>
  <c r="CZ75" i="3"/>
  <c r="DA75" i="3"/>
  <c r="DB75" i="3"/>
  <c r="DC75" i="3"/>
  <c r="DG75" i="3"/>
  <c r="A76" i="3"/>
  <c r="Y76" i="3"/>
  <c r="CV76" i="3" s="1"/>
  <c r="CU76" i="3"/>
  <c r="CY76" i="3"/>
  <c r="CZ76" i="3"/>
  <c r="DB76" i="3" s="1"/>
  <c r="DA76" i="3"/>
  <c r="DC76" i="3"/>
  <c r="A77" i="3"/>
  <c r="Y77" i="3"/>
  <c r="CX77" i="3"/>
  <c r="CY77" i="3"/>
  <c r="CZ77" i="3"/>
  <c r="DA77" i="3"/>
  <c r="DB77" i="3"/>
  <c r="DC77" i="3"/>
  <c r="A78" i="3"/>
  <c r="Y78" i="3"/>
  <c r="CY78" i="3"/>
  <c r="CZ78" i="3"/>
  <c r="DB78" i="3" s="1"/>
  <c r="DA78" i="3"/>
  <c r="DC78" i="3"/>
  <c r="A79" i="3"/>
  <c r="Y79" i="3"/>
  <c r="CX79" i="3"/>
  <c r="DG79" i="3" s="1"/>
  <c r="CY79" i="3"/>
  <c r="CZ79" i="3"/>
  <c r="DA79" i="3"/>
  <c r="DB79" i="3"/>
  <c r="DC79" i="3"/>
  <c r="DH79" i="3"/>
  <c r="DI79" i="3"/>
  <c r="A80" i="3"/>
  <c r="Y80" i="3"/>
  <c r="CX80" i="3"/>
  <c r="DI80" i="3" s="1"/>
  <c r="CY80" i="3"/>
  <c r="CZ80" i="3"/>
  <c r="DB80" i="3" s="1"/>
  <c r="DA80" i="3"/>
  <c r="DC80" i="3"/>
  <c r="DF80" i="3"/>
  <c r="DJ80" i="3" s="1"/>
  <c r="DH80" i="3"/>
  <c r="A81" i="3"/>
  <c r="Y81" i="3"/>
  <c r="CX81" i="3" s="1"/>
  <c r="DH81" i="3" s="1"/>
  <c r="CY81" i="3"/>
  <c r="CZ81" i="3"/>
  <c r="DB81" i="3" s="1"/>
  <c r="DA81" i="3"/>
  <c r="DC81" i="3"/>
  <c r="DF81" i="3"/>
  <c r="DJ81" i="3" s="1"/>
  <c r="DG81" i="3"/>
  <c r="DI81" i="3"/>
  <c r="A82" i="3"/>
  <c r="Y82" i="3"/>
  <c r="CX82" i="3"/>
  <c r="DI82" i="3" s="1"/>
  <c r="CY82" i="3"/>
  <c r="CZ82" i="3"/>
  <c r="DA82" i="3"/>
  <c r="DB82" i="3"/>
  <c r="DC82" i="3"/>
  <c r="A83" i="3"/>
  <c r="Y83" i="3"/>
  <c r="CX83" i="3" s="1"/>
  <c r="DH83" i="3" s="1"/>
  <c r="CU83" i="3"/>
  <c r="CY83" i="3"/>
  <c r="CZ83" i="3"/>
  <c r="DB83" i="3" s="1"/>
  <c r="DA83" i="3"/>
  <c r="DC83" i="3"/>
  <c r="DF83" i="3"/>
  <c r="DG83" i="3"/>
  <c r="DI83" i="3"/>
  <c r="DJ83" i="3" s="1"/>
  <c r="A84" i="3"/>
  <c r="Y84" i="3"/>
  <c r="CX84" i="3"/>
  <c r="CY84" i="3"/>
  <c r="CZ84" i="3"/>
  <c r="DA84" i="3"/>
  <c r="DB84" i="3"/>
  <c r="DC84" i="3"/>
  <c r="DI84" i="3"/>
  <c r="DJ84" i="3" s="1"/>
  <c r="A85" i="3"/>
  <c r="Y85" i="3"/>
  <c r="CX85" i="3" s="1"/>
  <c r="CW85" i="3"/>
  <c r="CY85" i="3"/>
  <c r="CZ85" i="3"/>
  <c r="DB85" i="3" s="1"/>
  <c r="DA85" i="3"/>
  <c r="DC85" i="3"/>
  <c r="DG85" i="3"/>
  <c r="DJ85" i="3" s="1"/>
  <c r="A86" i="3"/>
  <c r="Y86" i="3"/>
  <c r="CX86" i="3" s="1"/>
  <c r="CY86" i="3"/>
  <c r="CZ86" i="3"/>
  <c r="DB86" i="3" s="1"/>
  <c r="DA86" i="3"/>
  <c r="DC86" i="3"/>
  <c r="A87" i="3"/>
  <c r="Y87" i="3"/>
  <c r="CX87" i="3"/>
  <c r="DG87" i="3" s="1"/>
  <c r="CY87" i="3"/>
  <c r="CZ87" i="3"/>
  <c r="DA87" i="3"/>
  <c r="DB87" i="3"/>
  <c r="DC87" i="3"/>
  <c r="DH87" i="3"/>
  <c r="DI87" i="3"/>
  <c r="A88" i="3"/>
  <c r="Y88" i="3"/>
  <c r="CX88" i="3" s="1"/>
  <c r="CY88" i="3"/>
  <c r="CZ88" i="3"/>
  <c r="DA88" i="3"/>
  <c r="DB88" i="3"/>
  <c r="DC88" i="3"/>
  <c r="A89" i="3"/>
  <c r="Y89" i="3"/>
  <c r="CX89" i="3"/>
  <c r="DI89" i="3" s="1"/>
  <c r="CY89" i="3"/>
  <c r="CZ89" i="3"/>
  <c r="DB89" i="3" s="1"/>
  <c r="DA89" i="3"/>
  <c r="DC89" i="3"/>
  <c r="DF89" i="3"/>
  <c r="DJ89" i="3" s="1"/>
  <c r="DH89" i="3"/>
  <c r="A90" i="3"/>
  <c r="Y90" i="3"/>
  <c r="CU90" i="3"/>
  <c r="CV90" i="3"/>
  <c r="CX90" i="3"/>
  <c r="DI90" i="3" s="1"/>
  <c r="DJ90" i="3" s="1"/>
  <c r="CY90" i="3"/>
  <c r="CZ90" i="3"/>
  <c r="DA90" i="3"/>
  <c r="DB90" i="3"/>
  <c r="DC90" i="3"/>
  <c r="A91" i="3"/>
  <c r="Y91" i="3"/>
  <c r="CX91" i="3" s="1"/>
  <c r="CY91" i="3"/>
  <c r="CZ91" i="3"/>
  <c r="DA91" i="3"/>
  <c r="DB91" i="3"/>
  <c r="DC91" i="3"/>
  <c r="A92" i="3"/>
  <c r="Y92" i="3"/>
  <c r="CW92" i="3" s="1"/>
  <c r="CY92" i="3"/>
  <c r="CZ92" i="3"/>
  <c r="DA92" i="3"/>
  <c r="DB92" i="3"/>
  <c r="DC92" i="3"/>
  <c r="A93" i="3"/>
  <c r="Y93" i="3"/>
  <c r="CW93" i="3" s="1"/>
  <c r="CX93" i="3"/>
  <c r="CY93" i="3"/>
  <c r="CZ93" i="3"/>
  <c r="DA93" i="3"/>
  <c r="DB93" i="3"/>
  <c r="DC93" i="3"/>
  <c r="A94" i="3"/>
  <c r="Y94" i="3"/>
  <c r="CW94" i="3" s="1"/>
  <c r="CX94" i="3"/>
  <c r="CY94" i="3"/>
  <c r="CZ94" i="3"/>
  <c r="DA94" i="3"/>
  <c r="DB94" i="3"/>
  <c r="DC94" i="3"/>
  <c r="DI94" i="3"/>
  <c r="A95" i="3"/>
  <c r="Y95" i="3"/>
  <c r="CX95" i="3"/>
  <c r="CY95" i="3"/>
  <c r="CZ95" i="3"/>
  <c r="DA95" i="3"/>
  <c r="DB95" i="3"/>
  <c r="DC95" i="3"/>
  <c r="DI95" i="3"/>
  <c r="A96" i="3"/>
  <c r="Y96" i="3"/>
  <c r="CX96" i="3" s="1"/>
  <c r="CY96" i="3"/>
  <c r="CZ96" i="3"/>
  <c r="DA96" i="3"/>
  <c r="DB96" i="3"/>
  <c r="DC96" i="3"/>
  <c r="A97" i="3"/>
  <c r="Y97" i="3"/>
  <c r="CX97" i="3" s="1"/>
  <c r="DH97" i="3" s="1"/>
  <c r="CY97" i="3"/>
  <c r="CZ97" i="3"/>
  <c r="DB97" i="3" s="1"/>
  <c r="DA97" i="3"/>
  <c r="DC97" i="3"/>
  <c r="DG97" i="3"/>
  <c r="A98" i="3"/>
  <c r="Y98" i="3"/>
  <c r="CU98" i="3"/>
  <c r="CV98" i="3"/>
  <c r="CX98" i="3"/>
  <c r="DI98" i="3" s="1"/>
  <c r="CY98" i="3"/>
  <c r="CZ98" i="3"/>
  <c r="DA98" i="3"/>
  <c r="DB98" i="3"/>
  <c r="DC98" i="3"/>
  <c r="DG98" i="3"/>
  <c r="DH98" i="3"/>
  <c r="DJ98" i="3"/>
  <c r="A99" i="3"/>
  <c r="Y99" i="3"/>
  <c r="CX99" i="3" s="1"/>
  <c r="DH99" i="3" s="1"/>
  <c r="CY99" i="3"/>
  <c r="CZ99" i="3"/>
  <c r="DB99" i="3" s="1"/>
  <c r="DA99" i="3"/>
  <c r="DC99" i="3"/>
  <c r="DG99" i="3"/>
  <c r="A100" i="3"/>
  <c r="Y100" i="3"/>
  <c r="CW100" i="3"/>
  <c r="CX100" i="3"/>
  <c r="DF100" i="3" s="1"/>
  <c r="CY100" i="3"/>
  <c r="CZ100" i="3"/>
  <c r="DA100" i="3"/>
  <c r="DB100" i="3"/>
  <c r="DC100" i="3"/>
  <c r="DG100" i="3"/>
  <c r="DJ100" i="3" s="1"/>
  <c r="DI100" i="3"/>
  <c r="A101" i="3"/>
  <c r="Y101" i="3"/>
  <c r="CY101" i="3"/>
  <c r="CZ101" i="3"/>
  <c r="DB101" i="3" s="1"/>
  <c r="DA101" i="3"/>
  <c r="DC101" i="3"/>
  <c r="A102" i="3"/>
  <c r="Y102" i="3"/>
  <c r="CX102" i="3"/>
  <c r="CY102" i="3"/>
  <c r="CZ102" i="3"/>
  <c r="DA102" i="3"/>
  <c r="DB102" i="3"/>
  <c r="DC102" i="3"/>
  <c r="A103" i="3"/>
  <c r="Y103" i="3"/>
  <c r="CX103" i="3"/>
  <c r="CY103" i="3"/>
  <c r="CZ103" i="3"/>
  <c r="DA103" i="3"/>
  <c r="DB103" i="3"/>
  <c r="DC103" i="3"/>
  <c r="DI103" i="3"/>
  <c r="A104" i="3"/>
  <c r="Y104" i="3"/>
  <c r="CX104" i="3" s="1"/>
  <c r="CY104" i="3"/>
  <c r="CZ104" i="3"/>
  <c r="DA104" i="3"/>
  <c r="DB104" i="3"/>
  <c r="DC104" i="3"/>
  <c r="A105" i="3"/>
  <c r="Y105" i="3"/>
  <c r="CX105" i="3" s="1"/>
  <c r="DH105" i="3" s="1"/>
  <c r="CY105" i="3"/>
  <c r="CZ105" i="3"/>
  <c r="DB105" i="3" s="1"/>
  <c r="DA105" i="3"/>
  <c r="DC105" i="3"/>
  <c r="DG105" i="3"/>
  <c r="A106" i="3"/>
  <c r="Y106" i="3"/>
  <c r="CX106" i="3"/>
  <c r="DG106" i="3" s="1"/>
  <c r="CY106" i="3"/>
  <c r="CZ106" i="3"/>
  <c r="DB106" i="3" s="1"/>
  <c r="DA106" i="3"/>
  <c r="DC106" i="3"/>
  <c r="DF106" i="3"/>
  <c r="DH106" i="3"/>
  <c r="DI106" i="3"/>
  <c r="DJ106" i="3"/>
  <c r="A107" i="3"/>
  <c r="Y107" i="3"/>
  <c r="CX107" i="3" s="1"/>
  <c r="DH107" i="3" s="1"/>
  <c r="CY107" i="3"/>
  <c r="CZ107" i="3"/>
  <c r="DA107" i="3"/>
  <c r="DB107" i="3"/>
  <c r="DC107" i="3"/>
  <c r="A108" i="3"/>
  <c r="Y108" i="3"/>
  <c r="CV108" i="3" s="1"/>
  <c r="CU108" i="3"/>
  <c r="CY108" i="3"/>
  <c r="CZ108" i="3"/>
  <c r="DB108" i="3" s="1"/>
  <c r="DA108" i="3"/>
  <c r="DC108" i="3"/>
  <c r="A109" i="3"/>
  <c r="Y109" i="3"/>
  <c r="CX109" i="3" s="1"/>
  <c r="CY109" i="3"/>
  <c r="CZ109" i="3"/>
  <c r="DB109" i="3" s="1"/>
  <c r="DA109" i="3"/>
  <c r="DC109" i="3"/>
  <c r="DG109" i="3"/>
  <c r="A110" i="3"/>
  <c r="Y110" i="3"/>
  <c r="CW110" i="3"/>
  <c r="CX110" i="3"/>
  <c r="DF110" i="3" s="1"/>
  <c r="CY110" i="3"/>
  <c r="CZ110" i="3"/>
  <c r="DA110" i="3"/>
  <c r="DB110" i="3"/>
  <c r="DC110" i="3"/>
  <c r="DG110" i="3"/>
  <c r="DJ110" i="3" s="1"/>
  <c r="DH110" i="3"/>
  <c r="DI110" i="3"/>
  <c r="A111" i="3"/>
  <c r="Y111" i="3"/>
  <c r="CX111" i="3" s="1"/>
  <c r="CW111" i="3"/>
  <c r="CY111" i="3"/>
  <c r="CZ111" i="3"/>
  <c r="DB111" i="3" s="1"/>
  <c r="DA111" i="3"/>
  <c r="DC111" i="3"/>
  <c r="DG111" i="3"/>
  <c r="DJ111" i="3" s="1"/>
  <c r="A112" i="3"/>
  <c r="Y112" i="3"/>
  <c r="CX112" i="3"/>
  <c r="DG112" i="3" s="1"/>
  <c r="CY112" i="3"/>
  <c r="CZ112" i="3"/>
  <c r="DB112" i="3" s="1"/>
  <c r="DA112" i="3"/>
  <c r="DC112" i="3"/>
  <c r="DF112" i="3"/>
  <c r="DJ112" i="3" s="1"/>
  <c r="DH112" i="3"/>
  <c r="A113" i="3"/>
  <c r="Y113" i="3"/>
  <c r="CX113" i="3" s="1"/>
  <c r="CY113" i="3"/>
  <c r="CZ113" i="3"/>
  <c r="DA113" i="3"/>
  <c r="DB113" i="3"/>
  <c r="DC113" i="3"/>
  <c r="A114" i="3"/>
  <c r="Y114" i="3"/>
  <c r="CX114" i="3"/>
  <c r="CY114" i="3"/>
  <c r="CZ114" i="3"/>
  <c r="DA114" i="3"/>
  <c r="DB114" i="3"/>
  <c r="DC114" i="3"/>
  <c r="DH114" i="3"/>
  <c r="A115" i="3"/>
  <c r="Y115" i="3"/>
  <c r="CX115" i="3" s="1"/>
  <c r="CY115" i="3"/>
  <c r="CZ115" i="3"/>
  <c r="DB115" i="3" s="1"/>
  <c r="DA115" i="3"/>
  <c r="DC115" i="3"/>
  <c r="DG115" i="3"/>
  <c r="A116" i="3"/>
  <c r="Y116" i="3"/>
  <c r="CX116" i="3"/>
  <c r="DG116" i="3" s="1"/>
  <c r="CY116" i="3"/>
  <c r="CZ116" i="3"/>
  <c r="DB116" i="3" s="1"/>
  <c r="DA116" i="3"/>
  <c r="DC116" i="3"/>
  <c r="DF116" i="3"/>
  <c r="DH116" i="3"/>
  <c r="DJ116" i="3"/>
  <c r="A117" i="3"/>
  <c r="Y117" i="3"/>
  <c r="CX117" i="3" s="1"/>
  <c r="CY117" i="3"/>
  <c r="CZ117" i="3"/>
  <c r="DA117" i="3"/>
  <c r="DB117" i="3"/>
  <c r="DC117" i="3"/>
  <c r="DI117" i="3"/>
  <c r="A118" i="3"/>
  <c r="Y118" i="3"/>
  <c r="CV118" i="3" s="1"/>
  <c r="CU118" i="3"/>
  <c r="CX118" i="3"/>
  <c r="DG118" i="3" s="1"/>
  <c r="CY118" i="3"/>
  <c r="CZ118" i="3"/>
  <c r="DB118" i="3" s="1"/>
  <c r="DA118" i="3"/>
  <c r="DC118" i="3"/>
  <c r="DF118" i="3"/>
  <c r="DH118" i="3"/>
  <c r="A119" i="3"/>
  <c r="Y119" i="3"/>
  <c r="CX119" i="3" s="1"/>
  <c r="CY119" i="3"/>
  <c r="CZ119" i="3"/>
  <c r="DA119" i="3"/>
  <c r="DB119" i="3"/>
  <c r="DC119" i="3"/>
  <c r="DI119" i="3"/>
  <c r="DJ119" i="3" s="1"/>
  <c r="A120" i="3"/>
  <c r="Y120" i="3"/>
  <c r="CX120" i="3" s="1"/>
  <c r="CW120" i="3"/>
  <c r="CY120" i="3"/>
  <c r="CZ120" i="3"/>
  <c r="DB120" i="3" s="1"/>
  <c r="DA120" i="3"/>
  <c r="DC120" i="3"/>
  <c r="DG120" i="3"/>
  <c r="DJ120" i="3" s="1"/>
  <c r="A121" i="3"/>
  <c r="Y121" i="3"/>
  <c r="CW121" i="3"/>
  <c r="CX121" i="3"/>
  <c r="DF121" i="3" s="1"/>
  <c r="CY121" i="3"/>
  <c r="CZ121" i="3"/>
  <c r="DA121" i="3"/>
  <c r="DB121" i="3"/>
  <c r="DC121" i="3"/>
  <c r="DG121" i="3"/>
  <c r="DJ121" i="3" s="1"/>
  <c r="DH121" i="3"/>
  <c r="DI121" i="3"/>
  <c r="A122" i="3"/>
  <c r="Y122" i="3"/>
  <c r="CX122" i="3" s="1"/>
  <c r="CW122" i="3"/>
  <c r="CY122" i="3"/>
  <c r="CZ122" i="3"/>
  <c r="DB122" i="3" s="1"/>
  <c r="DA122" i="3"/>
  <c r="DC122" i="3"/>
  <c r="DG122" i="3"/>
  <c r="DJ122" i="3" s="1"/>
  <c r="A123" i="3"/>
  <c r="Y123" i="3"/>
  <c r="CW123" i="3"/>
  <c r="CX123" i="3"/>
  <c r="DF123" i="3" s="1"/>
  <c r="CY123" i="3"/>
  <c r="CZ123" i="3"/>
  <c r="DA123" i="3"/>
  <c r="DB123" i="3"/>
  <c r="DC123" i="3"/>
  <c r="DG123" i="3"/>
  <c r="DJ123" i="3" s="1"/>
  <c r="DH123" i="3"/>
  <c r="DI123" i="3"/>
  <c r="A124" i="3"/>
  <c r="Y124" i="3"/>
  <c r="CX124" i="3"/>
  <c r="CY124" i="3"/>
  <c r="CZ124" i="3"/>
  <c r="DA124" i="3"/>
  <c r="DB124" i="3"/>
  <c r="DC124" i="3"/>
  <c r="DH124" i="3"/>
  <c r="A125" i="3"/>
  <c r="Y125" i="3"/>
  <c r="CX125" i="3" s="1"/>
  <c r="CY125" i="3"/>
  <c r="CZ125" i="3"/>
  <c r="DB125" i="3" s="1"/>
  <c r="DA125" i="3"/>
  <c r="DC125" i="3"/>
  <c r="DG125" i="3"/>
  <c r="A126" i="3"/>
  <c r="Y126" i="3"/>
  <c r="CX126" i="3"/>
  <c r="DG126" i="3" s="1"/>
  <c r="CY126" i="3"/>
  <c r="CZ126" i="3"/>
  <c r="DB126" i="3" s="1"/>
  <c r="DA126" i="3"/>
  <c r="DC126" i="3"/>
  <c r="DF126" i="3"/>
  <c r="DJ126" i="3" s="1"/>
  <c r="DH126" i="3"/>
  <c r="A127" i="3"/>
  <c r="Y127" i="3"/>
  <c r="CX127" i="3" s="1"/>
  <c r="DI127" i="3" s="1"/>
  <c r="CY127" i="3"/>
  <c r="CZ127" i="3"/>
  <c r="DA127" i="3"/>
  <c r="DB127" i="3"/>
  <c r="DC127" i="3"/>
  <c r="A128" i="3"/>
  <c r="Y128" i="3"/>
  <c r="CX128" i="3"/>
  <c r="CY128" i="3"/>
  <c r="CZ128" i="3"/>
  <c r="DA128" i="3"/>
  <c r="DB128" i="3"/>
  <c r="DC128" i="3"/>
  <c r="A129" i="3"/>
  <c r="Y129" i="3"/>
  <c r="CX129" i="3" s="1"/>
  <c r="CY129" i="3"/>
  <c r="CZ129" i="3"/>
  <c r="DB129" i="3" s="1"/>
  <c r="DA129" i="3"/>
  <c r="DC129" i="3"/>
  <c r="A130" i="3"/>
  <c r="Y130" i="3"/>
  <c r="CU130" i="3"/>
  <c r="CV130" i="3"/>
  <c r="CX130" i="3"/>
  <c r="CY130" i="3"/>
  <c r="CZ130" i="3"/>
  <c r="DA130" i="3"/>
  <c r="DB130" i="3"/>
  <c r="DC130" i="3"/>
  <c r="DH130" i="3"/>
  <c r="A131" i="3"/>
  <c r="Y131" i="3"/>
  <c r="CX131" i="3" s="1"/>
  <c r="CY131" i="3"/>
  <c r="CZ131" i="3"/>
  <c r="DB131" i="3" s="1"/>
  <c r="DA131" i="3"/>
  <c r="DC131" i="3"/>
  <c r="DG131" i="3"/>
  <c r="A132" i="3"/>
  <c r="Y132" i="3"/>
  <c r="CW132" i="3"/>
  <c r="CX132" i="3"/>
  <c r="DF132" i="3" s="1"/>
  <c r="CY132" i="3"/>
  <c r="CZ132" i="3"/>
  <c r="DA132" i="3"/>
  <c r="DB132" i="3"/>
  <c r="DC132" i="3"/>
  <c r="DG132" i="3"/>
  <c r="DJ132" i="3" s="1"/>
  <c r="DH132" i="3"/>
  <c r="DI132" i="3"/>
  <c r="A133" i="3"/>
  <c r="Y133" i="3"/>
  <c r="CX133" i="3" s="1"/>
  <c r="CW133" i="3"/>
  <c r="CY133" i="3"/>
  <c r="CZ133" i="3"/>
  <c r="DB133" i="3" s="1"/>
  <c r="DA133" i="3"/>
  <c r="DC133" i="3"/>
  <c r="DG133" i="3"/>
  <c r="DJ133" i="3" s="1"/>
  <c r="DI133" i="3"/>
  <c r="A134" i="3"/>
  <c r="Y134" i="3"/>
  <c r="CW134" i="3"/>
  <c r="CX134" i="3"/>
  <c r="DF134" i="3" s="1"/>
  <c r="CY134" i="3"/>
  <c r="CZ134" i="3"/>
  <c r="DA134" i="3"/>
  <c r="DB134" i="3"/>
  <c r="DC134" i="3"/>
  <c r="DG134" i="3"/>
  <c r="DJ134" i="3" s="1"/>
  <c r="DH134" i="3"/>
  <c r="DI134" i="3"/>
  <c r="A135" i="3"/>
  <c r="Y135" i="3"/>
  <c r="CX135" i="3" s="1"/>
  <c r="DI135" i="3" s="1"/>
  <c r="CW135" i="3"/>
  <c r="CY135" i="3"/>
  <c r="CZ135" i="3"/>
  <c r="DB135" i="3" s="1"/>
  <c r="DA135" i="3"/>
  <c r="DC135" i="3"/>
  <c r="DG135" i="3"/>
  <c r="DJ135" i="3" s="1"/>
  <c r="A136" i="3"/>
  <c r="Y136" i="3"/>
  <c r="CX136" i="3"/>
  <c r="CY136" i="3"/>
  <c r="CZ136" i="3"/>
  <c r="DA136" i="3"/>
  <c r="DB136" i="3"/>
  <c r="DC136" i="3"/>
  <c r="A137" i="3"/>
  <c r="Y137" i="3"/>
  <c r="CX137" i="3" s="1"/>
  <c r="DI137" i="3" s="1"/>
  <c r="CY137" i="3"/>
  <c r="CZ137" i="3"/>
  <c r="DA137" i="3"/>
  <c r="DB137" i="3"/>
  <c r="DC137" i="3"/>
  <c r="DG137" i="3"/>
  <c r="A138" i="3"/>
  <c r="Y138" i="3"/>
  <c r="CX138" i="3"/>
  <c r="CY138" i="3"/>
  <c r="CZ138" i="3"/>
  <c r="DA138" i="3"/>
  <c r="DB138" i="3"/>
  <c r="DC138" i="3"/>
  <c r="A139" i="3"/>
  <c r="Y139" i="3"/>
  <c r="CX139" i="3" s="1"/>
  <c r="CY139" i="3"/>
  <c r="CZ139" i="3"/>
  <c r="DB139" i="3" s="1"/>
  <c r="DA139" i="3"/>
  <c r="DC139" i="3"/>
  <c r="DG139" i="3"/>
  <c r="DI139" i="3"/>
  <c r="A140" i="3"/>
  <c r="Y140" i="3"/>
  <c r="CX140" i="3"/>
  <c r="DF140" i="3" s="1"/>
  <c r="DJ140" i="3" s="1"/>
  <c r="CY140" i="3"/>
  <c r="CZ140" i="3"/>
  <c r="DA140" i="3"/>
  <c r="DB140" i="3"/>
  <c r="DC140" i="3"/>
  <c r="A141" i="3"/>
  <c r="Y141" i="3"/>
  <c r="CX141" i="3" s="1"/>
  <c r="DF141" i="3" s="1"/>
  <c r="DJ141" i="3" s="1"/>
  <c r="CY141" i="3"/>
  <c r="CZ141" i="3"/>
  <c r="DA141" i="3"/>
  <c r="DB141" i="3"/>
  <c r="DC141" i="3"/>
  <c r="DG141" i="3"/>
  <c r="DH141" i="3"/>
  <c r="DI141" i="3"/>
  <c r="A142" i="3"/>
  <c r="Y142" i="3"/>
  <c r="CX142" i="3"/>
  <c r="CY142" i="3"/>
  <c r="CZ142" i="3"/>
  <c r="DA142" i="3"/>
  <c r="DB142" i="3"/>
  <c r="DC142" i="3"/>
  <c r="DH142" i="3"/>
  <c r="A143" i="3"/>
  <c r="Y143" i="3"/>
  <c r="CX143" i="3" s="1"/>
  <c r="CU143" i="3"/>
  <c r="CY143" i="3"/>
  <c r="CZ143" i="3"/>
  <c r="DA143" i="3"/>
  <c r="DB143" i="3"/>
  <c r="DC143" i="3"/>
  <c r="DG143" i="3"/>
  <c r="A144" i="3"/>
  <c r="Y144" i="3"/>
  <c r="CX144" i="3" s="1"/>
  <c r="CY144" i="3"/>
  <c r="CZ144" i="3"/>
  <c r="DB144" i="3" s="1"/>
  <c r="DA144" i="3"/>
  <c r="DC144" i="3"/>
  <c r="A145" i="3"/>
  <c r="Y145" i="3"/>
  <c r="CY145" i="3"/>
  <c r="CZ145" i="3"/>
  <c r="DB145" i="3" s="1"/>
  <c r="DA145" i="3"/>
  <c r="DC145" i="3"/>
  <c r="A146" i="3"/>
  <c r="Y146" i="3"/>
  <c r="CY146" i="3"/>
  <c r="CZ146" i="3"/>
  <c r="DB146" i="3" s="1"/>
  <c r="DA146" i="3"/>
  <c r="DC146" i="3"/>
  <c r="A147" i="3"/>
  <c r="Y147" i="3"/>
  <c r="CW147" i="3" s="1"/>
  <c r="CX147" i="3"/>
  <c r="DG147" i="3" s="1"/>
  <c r="CY147" i="3"/>
  <c r="CZ147" i="3"/>
  <c r="DB147" i="3" s="1"/>
  <c r="DA147" i="3"/>
  <c r="DC147" i="3"/>
  <c r="DF147" i="3"/>
  <c r="DI147" i="3"/>
  <c r="DJ147" i="3"/>
  <c r="A148" i="3"/>
  <c r="Y148" i="3"/>
  <c r="CW148" i="3"/>
  <c r="CX148" i="3"/>
  <c r="DI148" i="3" s="1"/>
  <c r="CY148" i="3"/>
  <c r="CZ148" i="3"/>
  <c r="DA148" i="3"/>
  <c r="DB148" i="3"/>
  <c r="DC148" i="3"/>
  <c r="DG148" i="3"/>
  <c r="DH148" i="3"/>
  <c r="DJ148" i="3"/>
  <c r="A149" i="3"/>
  <c r="Y149" i="3"/>
  <c r="CX149" i="3" s="1"/>
  <c r="DH149" i="3" s="1"/>
  <c r="CY149" i="3"/>
  <c r="CZ149" i="3"/>
  <c r="DB149" i="3" s="1"/>
  <c r="DA149" i="3"/>
  <c r="DC149" i="3"/>
  <c r="DF149" i="3"/>
  <c r="DJ149" i="3" s="1"/>
  <c r="DG149" i="3"/>
  <c r="A150" i="3"/>
  <c r="Y150" i="3"/>
  <c r="CX150" i="3"/>
  <c r="DG150" i="3" s="1"/>
  <c r="CY150" i="3"/>
  <c r="CZ150" i="3"/>
  <c r="DB150" i="3" s="1"/>
  <c r="DA150" i="3"/>
  <c r="DC150" i="3"/>
  <c r="DF150" i="3"/>
  <c r="DJ150" i="3" s="1"/>
  <c r="DH150" i="3"/>
  <c r="DI150" i="3"/>
  <c r="A151" i="3"/>
  <c r="Y151" i="3"/>
  <c r="CX151" i="3" s="1"/>
  <c r="DH151" i="3" s="1"/>
  <c r="CY151" i="3"/>
  <c r="CZ151" i="3"/>
  <c r="DA151" i="3"/>
  <c r="DB151" i="3"/>
  <c r="DC151" i="3"/>
  <c r="A152" i="3"/>
  <c r="Y152" i="3"/>
  <c r="CX152" i="3"/>
  <c r="CY152" i="3"/>
  <c r="CZ152" i="3"/>
  <c r="DA152" i="3"/>
  <c r="DB152" i="3"/>
  <c r="DC152" i="3"/>
  <c r="DH152" i="3"/>
  <c r="A153" i="3"/>
  <c r="Y153" i="3"/>
  <c r="CX153" i="3" s="1"/>
  <c r="DH153" i="3" s="1"/>
  <c r="CY153" i="3"/>
  <c r="CZ153" i="3"/>
  <c r="DB153" i="3" s="1"/>
  <c r="DA153" i="3"/>
  <c r="DC153" i="3"/>
  <c r="DF153" i="3"/>
  <c r="DJ153" i="3" s="1"/>
  <c r="A154" i="3"/>
  <c r="Y154" i="3"/>
  <c r="CX154" i="3"/>
  <c r="DG154" i="3" s="1"/>
  <c r="CY154" i="3"/>
  <c r="CZ154" i="3"/>
  <c r="DB154" i="3" s="1"/>
  <c r="DA154" i="3"/>
  <c r="DC154" i="3"/>
  <c r="DF154" i="3"/>
  <c r="DJ154" i="3" s="1"/>
  <c r="DI154" i="3"/>
  <c r="A155" i="3"/>
  <c r="Y155" i="3"/>
  <c r="CX155" i="3"/>
  <c r="DF155" i="3" s="1"/>
  <c r="DJ155" i="3" s="1"/>
  <c r="CY155" i="3"/>
  <c r="CZ155" i="3"/>
  <c r="DA155" i="3"/>
  <c r="DB155" i="3"/>
  <c r="DC155" i="3"/>
  <c r="DG155" i="3"/>
  <c r="DI155" i="3"/>
  <c r="A156" i="3"/>
  <c r="Y156" i="3"/>
  <c r="CU156" i="3"/>
  <c r="CY156" i="3"/>
  <c r="CZ156" i="3"/>
  <c r="DB156" i="3" s="1"/>
  <c r="DA156" i="3"/>
  <c r="DC156" i="3"/>
  <c r="A157" i="3"/>
  <c r="Y157" i="3"/>
  <c r="CX157" i="3"/>
  <c r="DF157" i="3" s="1"/>
  <c r="CY157" i="3"/>
  <c r="CZ157" i="3"/>
  <c r="DA157" i="3"/>
  <c r="DB157" i="3"/>
  <c r="DC157" i="3"/>
  <c r="DG157" i="3"/>
  <c r="DI157" i="3"/>
  <c r="DJ157" i="3" s="1"/>
  <c r="A158" i="3"/>
  <c r="Y158" i="3"/>
  <c r="CY158" i="3"/>
  <c r="CZ158" i="3"/>
  <c r="DB158" i="3" s="1"/>
  <c r="DA158" i="3"/>
  <c r="DC158" i="3"/>
  <c r="A159" i="3"/>
  <c r="Y159" i="3"/>
  <c r="CX159" i="3"/>
  <c r="CY159" i="3"/>
  <c r="CZ159" i="3"/>
  <c r="DA159" i="3"/>
  <c r="DB159" i="3"/>
  <c r="DC159" i="3"/>
  <c r="DI159" i="3"/>
  <c r="A160" i="3"/>
  <c r="Y160" i="3"/>
  <c r="CX160" i="3"/>
  <c r="CY160" i="3"/>
  <c r="CZ160" i="3"/>
  <c r="DA160" i="3"/>
  <c r="DB160" i="3"/>
  <c r="DC160" i="3"/>
  <c r="DI160" i="3"/>
  <c r="A161" i="3"/>
  <c r="Y161" i="3"/>
  <c r="CX161" i="3" s="1"/>
  <c r="CY161" i="3"/>
  <c r="CZ161" i="3"/>
  <c r="DA161" i="3"/>
  <c r="DB161" i="3"/>
  <c r="DC161" i="3"/>
  <c r="A162" i="3"/>
  <c r="Y162" i="3"/>
  <c r="CX162" i="3" s="1"/>
  <c r="DH162" i="3" s="1"/>
  <c r="CY162" i="3"/>
  <c r="CZ162" i="3"/>
  <c r="DB162" i="3" s="1"/>
  <c r="DA162" i="3"/>
  <c r="DC162" i="3"/>
  <c r="DG162" i="3"/>
  <c r="A163" i="3"/>
  <c r="Y163" i="3"/>
  <c r="CU163" i="3"/>
  <c r="CV163" i="3"/>
  <c r="CX163" i="3"/>
  <c r="DI163" i="3" s="1"/>
  <c r="CY163" i="3"/>
  <c r="CZ163" i="3"/>
  <c r="DA163" i="3"/>
  <c r="DB163" i="3"/>
  <c r="DC163" i="3"/>
  <c r="DG163" i="3"/>
  <c r="DH163" i="3"/>
  <c r="DJ163" i="3"/>
  <c r="A164" i="3"/>
  <c r="Y164" i="3"/>
  <c r="CX164" i="3" s="1"/>
  <c r="DH164" i="3" s="1"/>
  <c r="CY164" i="3"/>
  <c r="CZ164" i="3"/>
  <c r="DB164" i="3" s="1"/>
  <c r="DA164" i="3"/>
  <c r="DC164" i="3"/>
  <c r="DF164" i="3"/>
  <c r="DG164" i="3"/>
  <c r="A165" i="3"/>
  <c r="Y165" i="3"/>
  <c r="CW165" i="3"/>
  <c r="CX165" i="3"/>
  <c r="DF165" i="3" s="1"/>
  <c r="CY165" i="3"/>
  <c r="CZ165" i="3"/>
  <c r="DA165" i="3"/>
  <c r="DB165" i="3"/>
  <c r="DC165" i="3"/>
  <c r="DG165" i="3"/>
  <c r="DJ165" i="3" s="1"/>
  <c r="DI165" i="3"/>
  <c r="A166" i="3"/>
  <c r="Y166" i="3"/>
  <c r="CX166" i="3" s="1"/>
  <c r="DG166" i="3" s="1"/>
  <c r="CY166" i="3"/>
  <c r="CZ166" i="3"/>
  <c r="DB166" i="3" s="1"/>
  <c r="DA166" i="3"/>
  <c r="DC166" i="3"/>
  <c r="A167" i="3"/>
  <c r="Y167" i="3"/>
  <c r="CX167" i="3" s="1"/>
  <c r="CY167" i="3"/>
  <c r="CZ167" i="3"/>
  <c r="DB167" i="3" s="1"/>
  <c r="DA167" i="3"/>
  <c r="DC167" i="3"/>
  <c r="A168" i="3"/>
  <c r="Y168" i="3"/>
  <c r="CX168" i="3"/>
  <c r="DF168" i="3" s="1"/>
  <c r="DJ168" i="3" s="1"/>
  <c r="CY168" i="3"/>
  <c r="CZ168" i="3"/>
  <c r="DA168" i="3"/>
  <c r="DB168" i="3"/>
  <c r="DC168" i="3"/>
  <c r="DG168" i="3"/>
  <c r="DH168" i="3"/>
  <c r="DI168" i="3"/>
  <c r="A169" i="3"/>
  <c r="Y169" i="3"/>
  <c r="CX169" i="3"/>
  <c r="CY169" i="3"/>
  <c r="CZ169" i="3"/>
  <c r="DA169" i="3"/>
  <c r="DB169" i="3"/>
  <c r="DC169" i="3"/>
  <c r="A170" i="3"/>
  <c r="Y170" i="3"/>
  <c r="CU170" i="3"/>
  <c r="CY170" i="3"/>
  <c r="CZ170" i="3"/>
  <c r="DA170" i="3"/>
  <c r="DB170" i="3"/>
  <c r="DC170" i="3"/>
  <c r="A171" i="3"/>
  <c r="Y171" i="3"/>
  <c r="CX171" i="3"/>
  <c r="CY171" i="3"/>
  <c r="CZ171" i="3"/>
  <c r="DA171" i="3"/>
  <c r="DB171" i="3"/>
  <c r="DC171" i="3"/>
  <c r="DH171" i="3"/>
  <c r="A172" i="3"/>
  <c r="Y172" i="3"/>
  <c r="CY172" i="3"/>
  <c r="CZ172" i="3"/>
  <c r="DB172" i="3" s="1"/>
  <c r="DA172" i="3"/>
  <c r="DC172" i="3"/>
  <c r="A173" i="3"/>
  <c r="Y173" i="3"/>
  <c r="CW173" i="3"/>
  <c r="CX173" i="3"/>
  <c r="CY173" i="3"/>
  <c r="CZ173" i="3"/>
  <c r="DA173" i="3"/>
  <c r="DB173" i="3"/>
  <c r="DC173" i="3"/>
  <c r="A174" i="3"/>
  <c r="Y174" i="3"/>
  <c r="CY174" i="3"/>
  <c r="CZ174" i="3"/>
  <c r="DB174" i="3" s="1"/>
  <c r="DA174" i="3"/>
  <c r="DC174" i="3"/>
  <c r="A175" i="3"/>
  <c r="Y175" i="3"/>
  <c r="CX175" i="3"/>
  <c r="DG175" i="3" s="1"/>
  <c r="CY175" i="3"/>
  <c r="CZ175" i="3"/>
  <c r="DA175" i="3"/>
  <c r="DB175" i="3"/>
  <c r="DC175" i="3"/>
  <c r="DH175" i="3"/>
  <c r="DI175" i="3"/>
  <c r="A176" i="3"/>
  <c r="Y176" i="3"/>
  <c r="CX176" i="3"/>
  <c r="CY176" i="3"/>
  <c r="CZ176" i="3"/>
  <c r="DA176" i="3"/>
  <c r="DB176" i="3"/>
  <c r="DC176" i="3"/>
  <c r="DH176" i="3"/>
  <c r="A177" i="3"/>
  <c r="Y177" i="3"/>
  <c r="CX177" i="3" s="1"/>
  <c r="CY177" i="3"/>
  <c r="CZ177" i="3"/>
  <c r="DB177" i="3" s="1"/>
  <c r="DA177" i="3"/>
  <c r="DC177" i="3"/>
  <c r="DG177" i="3"/>
  <c r="A178" i="3"/>
  <c r="Y178" i="3"/>
  <c r="CU178" i="3"/>
  <c r="CV178" i="3"/>
  <c r="CX178" i="3"/>
  <c r="DH178" i="3" s="1"/>
  <c r="CY178" i="3"/>
  <c r="CZ178" i="3"/>
  <c r="DA178" i="3"/>
  <c r="DB178" i="3"/>
  <c r="DC178" i="3"/>
  <c r="A179" i="3"/>
  <c r="Y179" i="3"/>
  <c r="CX179" i="3" s="1"/>
  <c r="DG179" i="3" s="1"/>
  <c r="CY179" i="3"/>
  <c r="CZ179" i="3"/>
  <c r="DB179" i="3" s="1"/>
  <c r="DA179" i="3"/>
  <c r="DC179" i="3"/>
  <c r="A180" i="3"/>
  <c r="Y180" i="3"/>
  <c r="CW180" i="3"/>
  <c r="CX180" i="3"/>
  <c r="DG180" i="3" s="1"/>
  <c r="DJ180" i="3" s="1"/>
  <c r="CY180" i="3"/>
  <c r="CZ180" i="3"/>
  <c r="DA180" i="3"/>
  <c r="DB180" i="3"/>
  <c r="DC180" i="3"/>
  <c r="DH180" i="3"/>
  <c r="DI180" i="3"/>
  <c r="A181" i="3"/>
  <c r="Y181" i="3"/>
  <c r="CX181" i="3" s="1"/>
  <c r="CW181" i="3"/>
  <c r="CY181" i="3"/>
  <c r="CZ181" i="3"/>
  <c r="DB181" i="3" s="1"/>
  <c r="DA181" i="3"/>
  <c r="DC181" i="3"/>
  <c r="DG181" i="3"/>
  <c r="DJ181" i="3" s="1"/>
  <c r="A182" i="3"/>
  <c r="Y182" i="3"/>
  <c r="CX182" i="3"/>
  <c r="DG182" i="3" s="1"/>
  <c r="CY182" i="3"/>
  <c r="CZ182" i="3"/>
  <c r="DB182" i="3" s="1"/>
  <c r="DA182" i="3"/>
  <c r="DC182" i="3"/>
  <c r="DF182" i="3"/>
  <c r="DH182" i="3"/>
  <c r="DI182" i="3"/>
  <c r="DJ182" i="3"/>
  <c r="A183" i="3"/>
  <c r="Y183" i="3"/>
  <c r="CX183" i="3"/>
  <c r="DG183" i="3" s="1"/>
  <c r="CY183" i="3"/>
  <c r="CZ183" i="3"/>
  <c r="DA183" i="3"/>
  <c r="DB183" i="3"/>
  <c r="DC183" i="3"/>
  <c r="DH183" i="3"/>
  <c r="DI183" i="3"/>
  <c r="A184" i="3"/>
  <c r="Y184" i="3"/>
  <c r="CX184" i="3"/>
  <c r="DH184" i="3" s="1"/>
  <c r="CY184" i="3"/>
  <c r="CZ184" i="3"/>
  <c r="DA184" i="3"/>
  <c r="DB184" i="3"/>
  <c r="DC184" i="3"/>
  <c r="A185" i="3"/>
  <c r="Y185" i="3"/>
  <c r="CX185" i="3" s="1"/>
  <c r="DG185" i="3" s="1"/>
  <c r="CY185" i="3"/>
  <c r="CZ185" i="3"/>
  <c r="DB185" i="3" s="1"/>
  <c r="DA185" i="3"/>
  <c r="DC185" i="3"/>
  <c r="A186" i="3"/>
  <c r="Y186" i="3"/>
  <c r="CX186" i="3"/>
  <c r="DG186" i="3" s="1"/>
  <c r="CY186" i="3"/>
  <c r="CZ186" i="3"/>
  <c r="DB186" i="3" s="1"/>
  <c r="DA186" i="3"/>
  <c r="DC186" i="3"/>
  <c r="DF186" i="3"/>
  <c r="DH186" i="3"/>
  <c r="DI186" i="3"/>
  <c r="DJ186" i="3"/>
  <c r="A187" i="3"/>
  <c r="Y187" i="3"/>
  <c r="CX187" i="3"/>
  <c r="DG187" i="3" s="1"/>
  <c r="CY187" i="3"/>
  <c r="CZ187" i="3"/>
  <c r="DA187" i="3"/>
  <c r="DB187" i="3"/>
  <c r="DC187" i="3"/>
  <c r="DH187" i="3"/>
  <c r="DI187" i="3"/>
  <c r="A188" i="3"/>
  <c r="Y188" i="3"/>
  <c r="CX188" i="3" s="1"/>
  <c r="DF188" i="3" s="1"/>
  <c r="CU188" i="3"/>
  <c r="CY188" i="3"/>
  <c r="CZ188" i="3"/>
  <c r="DB188" i="3" s="1"/>
  <c r="DA188" i="3"/>
  <c r="DC188" i="3"/>
  <c r="A189" i="3"/>
  <c r="Y189" i="3"/>
  <c r="CX189" i="3"/>
  <c r="DG189" i="3" s="1"/>
  <c r="CY189" i="3"/>
  <c r="CZ189" i="3"/>
  <c r="DA189" i="3"/>
  <c r="DB189" i="3"/>
  <c r="DC189" i="3"/>
  <c r="DH189" i="3"/>
  <c r="DI189" i="3"/>
  <c r="DJ189" i="3" s="1"/>
  <c r="A190" i="3"/>
  <c r="Y190" i="3"/>
  <c r="CX190" i="3" s="1"/>
  <c r="CW190" i="3"/>
  <c r="CY190" i="3"/>
  <c r="CZ190" i="3"/>
  <c r="DB190" i="3" s="1"/>
  <c r="DA190" i="3"/>
  <c r="DC190" i="3"/>
  <c r="A191" i="3"/>
  <c r="Y191" i="3"/>
  <c r="CW191" i="3"/>
  <c r="CX191" i="3"/>
  <c r="DG191" i="3" s="1"/>
  <c r="DJ191" i="3" s="1"/>
  <c r="CY191" i="3"/>
  <c r="CZ191" i="3"/>
  <c r="DA191" i="3"/>
  <c r="DB191" i="3"/>
  <c r="DC191" i="3"/>
  <c r="DH191" i="3"/>
  <c r="DI191" i="3"/>
  <c r="A192" i="3"/>
  <c r="Y192" i="3"/>
  <c r="CX192" i="3"/>
  <c r="CY192" i="3"/>
  <c r="CZ192" i="3"/>
  <c r="DA192" i="3"/>
  <c r="DB192" i="3"/>
  <c r="DC192" i="3"/>
  <c r="A193" i="3"/>
  <c r="Y193" i="3"/>
  <c r="CX193" i="3" s="1"/>
  <c r="CY193" i="3"/>
  <c r="CZ193" i="3"/>
  <c r="DB193" i="3" s="1"/>
  <c r="DA193" i="3"/>
  <c r="DC193" i="3"/>
  <c r="A194" i="3"/>
  <c r="Y194" i="3"/>
  <c r="CX194" i="3"/>
  <c r="DG194" i="3" s="1"/>
  <c r="CY194" i="3"/>
  <c r="CZ194" i="3"/>
  <c r="DB194" i="3" s="1"/>
  <c r="DA194" i="3"/>
  <c r="DC194" i="3"/>
  <c r="DF194" i="3"/>
  <c r="DH194" i="3"/>
  <c r="DI194" i="3"/>
  <c r="DJ194" i="3"/>
  <c r="A195" i="3"/>
  <c r="Y195" i="3"/>
  <c r="CX195" i="3"/>
  <c r="DG195" i="3" s="1"/>
  <c r="CY195" i="3"/>
  <c r="CZ195" i="3"/>
  <c r="DA195" i="3"/>
  <c r="DB195" i="3"/>
  <c r="DC195" i="3"/>
  <c r="DH195" i="3"/>
  <c r="DI195" i="3"/>
  <c r="A196" i="3"/>
  <c r="Y196" i="3"/>
  <c r="CX196" i="3"/>
  <c r="DH196" i="3" s="1"/>
  <c r="CY196" i="3"/>
  <c r="CZ196" i="3"/>
  <c r="DA196" i="3"/>
  <c r="DB196" i="3"/>
  <c r="DC196" i="3"/>
  <c r="A197" i="3"/>
  <c r="Y197" i="3"/>
  <c r="CX197" i="3" s="1"/>
  <c r="DG197" i="3" s="1"/>
  <c r="CY197" i="3"/>
  <c r="CZ197" i="3"/>
  <c r="DB197" i="3" s="1"/>
  <c r="DA197" i="3"/>
  <c r="DC197" i="3"/>
  <c r="A198" i="3"/>
  <c r="Y198" i="3"/>
  <c r="CU198" i="3"/>
  <c r="CV198" i="3"/>
  <c r="CX198" i="3"/>
  <c r="CY198" i="3"/>
  <c r="CZ198" i="3"/>
  <c r="DA198" i="3"/>
  <c r="DB198" i="3"/>
  <c r="DC198" i="3"/>
  <c r="DH198" i="3"/>
  <c r="A199" i="3"/>
  <c r="Y199" i="3"/>
  <c r="CX199" i="3" s="1"/>
  <c r="CY199" i="3"/>
  <c r="CZ199" i="3"/>
  <c r="DB199" i="3" s="1"/>
  <c r="DA199" i="3"/>
  <c r="DC199" i="3"/>
  <c r="DG199" i="3"/>
  <c r="A200" i="3"/>
  <c r="Y200" i="3"/>
  <c r="CW200" i="3"/>
  <c r="CX200" i="3"/>
  <c r="DG200" i="3" s="1"/>
  <c r="DJ200" i="3" s="1"/>
  <c r="CY200" i="3"/>
  <c r="CZ200" i="3"/>
  <c r="DA200" i="3"/>
  <c r="DB200" i="3"/>
  <c r="DC200" i="3"/>
  <c r="DH200" i="3"/>
  <c r="DI200" i="3"/>
  <c r="A201" i="3"/>
  <c r="Y201" i="3"/>
  <c r="CX201" i="3" s="1"/>
  <c r="DG201" i="3" s="1"/>
  <c r="DJ201" i="3" s="1"/>
  <c r="CW201" i="3"/>
  <c r="CY201" i="3"/>
  <c r="CZ201" i="3"/>
  <c r="DB201" i="3" s="1"/>
  <c r="DA201" i="3"/>
  <c r="DC201" i="3"/>
  <c r="A202" i="3"/>
  <c r="Y202" i="3"/>
  <c r="CX202" i="3"/>
  <c r="DG202" i="3" s="1"/>
  <c r="CY202" i="3"/>
  <c r="CZ202" i="3"/>
  <c r="DB202" i="3" s="1"/>
  <c r="DA202" i="3"/>
  <c r="DC202" i="3"/>
  <c r="DF202" i="3"/>
  <c r="DH202" i="3"/>
  <c r="DI202" i="3"/>
  <c r="DJ202" i="3"/>
  <c r="A203" i="3"/>
  <c r="Y203" i="3"/>
  <c r="CX203" i="3"/>
  <c r="DG203" i="3" s="1"/>
  <c r="CY203" i="3"/>
  <c r="CZ203" i="3"/>
  <c r="DA203" i="3"/>
  <c r="DB203" i="3"/>
  <c r="DC203" i="3"/>
  <c r="DH203" i="3"/>
  <c r="DI203" i="3"/>
  <c r="A204" i="3"/>
  <c r="Y204" i="3"/>
  <c r="CX204" i="3"/>
  <c r="CY204" i="3"/>
  <c r="CZ204" i="3"/>
  <c r="DA204" i="3"/>
  <c r="DB204" i="3"/>
  <c r="DC204" i="3"/>
  <c r="DH204" i="3"/>
  <c r="A205" i="3"/>
  <c r="Y205" i="3"/>
  <c r="CX205" i="3" s="1"/>
  <c r="CY205" i="3"/>
  <c r="CZ205" i="3"/>
  <c r="DB205" i="3" s="1"/>
  <c r="DA205" i="3"/>
  <c r="DC205" i="3"/>
  <c r="DG205" i="3"/>
  <c r="A206" i="3"/>
  <c r="Y206" i="3"/>
  <c r="CX206" i="3"/>
  <c r="DG206" i="3" s="1"/>
  <c r="CY206" i="3"/>
  <c r="CZ206" i="3"/>
  <c r="DB206" i="3" s="1"/>
  <c r="DA206" i="3"/>
  <c r="DC206" i="3"/>
  <c r="DF206" i="3"/>
  <c r="DJ206" i="3" s="1"/>
  <c r="DH206" i="3"/>
  <c r="DI206" i="3"/>
  <c r="A207" i="3"/>
  <c r="Y207" i="3"/>
  <c r="CX207" i="3" s="1"/>
  <c r="CU207" i="3"/>
  <c r="CV207" i="3"/>
  <c r="CY207" i="3"/>
  <c r="CZ207" i="3"/>
  <c r="DB207" i="3" s="1"/>
  <c r="DA207" i="3"/>
  <c r="DC207" i="3"/>
  <c r="DG207" i="3"/>
  <c r="A208" i="3"/>
  <c r="Y208" i="3"/>
  <c r="CX208" i="3"/>
  <c r="DG208" i="3" s="1"/>
  <c r="CY208" i="3"/>
  <c r="CZ208" i="3"/>
  <c r="DB208" i="3" s="1"/>
  <c r="DA208" i="3"/>
  <c r="DC208" i="3"/>
  <c r="DF208" i="3"/>
  <c r="DH208" i="3"/>
  <c r="DI208" i="3"/>
  <c r="DJ208" i="3"/>
  <c r="A209" i="3"/>
  <c r="Y209" i="3"/>
  <c r="CW209" i="3"/>
  <c r="CX209" i="3"/>
  <c r="CY209" i="3"/>
  <c r="CZ209" i="3"/>
  <c r="DA209" i="3"/>
  <c r="DB209" i="3"/>
  <c r="DC209" i="3"/>
  <c r="DH209" i="3"/>
  <c r="A210" i="3"/>
  <c r="Y210" i="3"/>
  <c r="CY210" i="3"/>
  <c r="CZ210" i="3"/>
  <c r="DB210" i="3" s="1"/>
  <c r="DA210" i="3"/>
  <c r="DC210" i="3"/>
  <c r="A211" i="3"/>
  <c r="Y211" i="3"/>
  <c r="CW211" i="3"/>
  <c r="CX211" i="3"/>
  <c r="DH211" i="3" s="1"/>
  <c r="CY211" i="3"/>
  <c r="CZ211" i="3"/>
  <c r="DA211" i="3"/>
  <c r="DB211" i="3"/>
  <c r="DC211" i="3"/>
  <c r="A212" i="3"/>
  <c r="Y212" i="3"/>
  <c r="CY212" i="3"/>
  <c r="CZ212" i="3"/>
  <c r="DB212" i="3" s="1"/>
  <c r="DA212" i="3"/>
  <c r="DC212" i="3"/>
  <c r="A213" i="3"/>
  <c r="Y213" i="3"/>
  <c r="CX213" i="3"/>
  <c r="CY213" i="3"/>
  <c r="CZ213" i="3"/>
  <c r="DA213" i="3"/>
  <c r="DB213" i="3"/>
  <c r="DC213" i="3"/>
  <c r="DH213" i="3"/>
  <c r="DI213" i="3"/>
  <c r="A214" i="3"/>
  <c r="Y214" i="3"/>
  <c r="CX214" i="3" s="1"/>
  <c r="CY214" i="3"/>
  <c r="CZ214" i="3"/>
  <c r="DA214" i="3"/>
  <c r="DB214" i="3"/>
  <c r="DC214" i="3"/>
  <c r="A215" i="3"/>
  <c r="Y215" i="3"/>
  <c r="CX215" i="3" s="1"/>
  <c r="DF215" i="3" s="1"/>
  <c r="DJ215" i="3" s="1"/>
  <c r="CY215" i="3"/>
  <c r="CZ215" i="3"/>
  <c r="DB215" i="3" s="1"/>
  <c r="DA215" i="3"/>
  <c r="DC215" i="3"/>
  <c r="DG215" i="3"/>
  <c r="A216" i="3"/>
  <c r="Y216" i="3"/>
  <c r="CX216" i="3"/>
  <c r="DG216" i="3" s="1"/>
  <c r="CY216" i="3"/>
  <c r="CZ216" i="3"/>
  <c r="DB216" i="3" s="1"/>
  <c r="DA216" i="3"/>
  <c r="DC216" i="3"/>
  <c r="DF216" i="3"/>
  <c r="DH216" i="3"/>
  <c r="DI216" i="3"/>
  <c r="DJ216" i="3"/>
  <c r="A217" i="3"/>
  <c r="Y217" i="3"/>
  <c r="CX217" i="3"/>
  <c r="CY217" i="3"/>
  <c r="CZ217" i="3"/>
  <c r="DA217" i="3"/>
  <c r="DB217" i="3"/>
  <c r="DC217" i="3"/>
  <c r="DH217" i="3"/>
  <c r="DI217" i="3"/>
  <c r="A218" i="3"/>
  <c r="Y218" i="3"/>
  <c r="CX218" i="3" s="1"/>
  <c r="DH218" i="3" s="1"/>
  <c r="CY218" i="3"/>
  <c r="CZ218" i="3"/>
  <c r="DA218" i="3"/>
  <c r="DB218" i="3"/>
  <c r="DC218" i="3"/>
  <c r="A219" i="3"/>
  <c r="Y219" i="3"/>
  <c r="CV219" i="3" s="1"/>
  <c r="CU219" i="3"/>
  <c r="CX219" i="3"/>
  <c r="CY219" i="3"/>
  <c r="CZ219" i="3"/>
  <c r="DA219" i="3"/>
  <c r="DB219" i="3"/>
  <c r="DC219" i="3"/>
  <c r="A220" i="3"/>
  <c r="Y220" i="3"/>
  <c r="CX220" i="3" s="1"/>
  <c r="DG220" i="3" s="1"/>
  <c r="CY220" i="3"/>
  <c r="CZ220" i="3"/>
  <c r="DA220" i="3"/>
  <c r="DB220" i="3"/>
  <c r="DC220" i="3"/>
  <c r="A221" i="3"/>
  <c r="Y221" i="3"/>
  <c r="CW221" i="3" s="1"/>
  <c r="CX221" i="3"/>
  <c r="CY221" i="3"/>
  <c r="CZ221" i="3"/>
  <c r="DA221" i="3"/>
  <c r="DB221" i="3"/>
  <c r="DC221" i="3"/>
  <c r="DI221" i="3"/>
  <c r="A222" i="3"/>
  <c r="Y222" i="3"/>
  <c r="CW222" i="3"/>
  <c r="CX222" i="3"/>
  <c r="DI222" i="3" s="1"/>
  <c r="CY222" i="3"/>
  <c r="CZ222" i="3"/>
  <c r="DA222" i="3"/>
  <c r="DB222" i="3"/>
  <c r="DC222" i="3"/>
  <c r="DG222" i="3"/>
  <c r="DJ222" i="3" s="1"/>
  <c r="DH222" i="3"/>
  <c r="A223" i="3"/>
  <c r="Y223" i="3"/>
  <c r="CY223" i="3"/>
  <c r="CZ223" i="3"/>
  <c r="DA223" i="3"/>
  <c r="DB223" i="3"/>
  <c r="DC223" i="3"/>
  <c r="A224" i="3"/>
  <c r="Y224" i="3"/>
  <c r="CY224" i="3"/>
  <c r="CZ224" i="3"/>
  <c r="DB224" i="3" s="1"/>
  <c r="DA224" i="3"/>
  <c r="DC224" i="3"/>
  <c r="A225" i="3"/>
  <c r="Y225" i="3"/>
  <c r="CX225" i="3" s="1"/>
  <c r="DH225" i="3" s="1"/>
  <c r="CY225" i="3"/>
  <c r="CZ225" i="3"/>
  <c r="DB225" i="3" s="1"/>
  <c r="DA225" i="3"/>
  <c r="DC225" i="3"/>
  <c r="DI225" i="3"/>
  <c r="A226" i="3"/>
  <c r="Y226" i="3"/>
  <c r="CX226" i="3"/>
  <c r="DI226" i="3" s="1"/>
  <c r="CY226" i="3"/>
  <c r="CZ226" i="3"/>
  <c r="DA226" i="3"/>
  <c r="DB226" i="3"/>
  <c r="DC226" i="3"/>
  <c r="A227" i="3"/>
  <c r="Y227" i="3"/>
  <c r="CX227" i="3"/>
  <c r="DI227" i="3" s="1"/>
  <c r="CY227" i="3"/>
  <c r="CZ227" i="3"/>
  <c r="DA227" i="3"/>
  <c r="DB227" i="3"/>
  <c r="DC227" i="3"/>
  <c r="A228" i="3"/>
  <c r="Y228" i="3"/>
  <c r="CX228" i="3" s="1"/>
  <c r="CY228" i="3"/>
  <c r="CZ228" i="3"/>
  <c r="DB228" i="3" s="1"/>
  <c r="DA228" i="3"/>
  <c r="DC228" i="3"/>
  <c r="A229" i="3"/>
  <c r="Y229" i="3"/>
  <c r="CX229" i="3" s="1"/>
  <c r="DH229" i="3" s="1"/>
  <c r="CY229" i="3"/>
  <c r="CZ229" i="3"/>
  <c r="DB229" i="3" s="1"/>
  <c r="DA229" i="3"/>
  <c r="DC229" i="3"/>
  <c r="DG229" i="3"/>
  <c r="DI229" i="3"/>
  <c r="A230" i="3"/>
  <c r="Y230" i="3"/>
  <c r="CX230" i="3"/>
  <c r="DG230" i="3" s="1"/>
  <c r="CY230" i="3"/>
  <c r="CZ230" i="3"/>
  <c r="DA230" i="3"/>
  <c r="DB230" i="3"/>
  <c r="DC230" i="3"/>
  <c r="DH230" i="3"/>
  <c r="DI230" i="3"/>
  <c r="A231" i="3"/>
  <c r="Y231" i="3"/>
  <c r="CX231" i="3" s="1"/>
  <c r="CY231" i="3"/>
  <c r="CZ231" i="3"/>
  <c r="DA231" i="3"/>
  <c r="DB231" i="3"/>
  <c r="DC231" i="3"/>
  <c r="DH231" i="3"/>
  <c r="A232" i="3"/>
  <c r="Y232" i="3"/>
  <c r="CV232" i="3" s="1"/>
  <c r="CU232" i="3"/>
  <c r="CX232" i="3"/>
  <c r="DI232" i="3" s="1"/>
  <c r="DJ232" i="3" s="1"/>
  <c r="CY232" i="3"/>
  <c r="CZ232" i="3"/>
  <c r="DA232" i="3"/>
  <c r="DB232" i="3"/>
  <c r="DC232" i="3"/>
  <c r="DG232" i="3"/>
  <c r="DH232" i="3"/>
  <c r="A233" i="3"/>
  <c r="Y233" i="3"/>
  <c r="CX233" i="3" s="1"/>
  <c r="CY233" i="3"/>
  <c r="CZ233" i="3"/>
  <c r="DB233" i="3" s="1"/>
  <c r="DA233" i="3"/>
  <c r="DC233" i="3"/>
  <c r="DF233" i="3"/>
  <c r="A234" i="3"/>
  <c r="Y234" i="3"/>
  <c r="CW234" i="3" s="1"/>
  <c r="CX234" i="3"/>
  <c r="CY234" i="3"/>
  <c r="CZ234" i="3"/>
  <c r="DA234" i="3"/>
  <c r="DB234" i="3"/>
  <c r="DC234" i="3"/>
  <c r="DH234" i="3"/>
  <c r="A235" i="3"/>
  <c r="Y235" i="3"/>
  <c r="CY235" i="3"/>
  <c r="CZ235" i="3"/>
  <c r="DB235" i="3" s="1"/>
  <c r="DA235" i="3"/>
  <c r="DC235" i="3"/>
  <c r="A236" i="3"/>
  <c r="Y236" i="3"/>
  <c r="CW236" i="3" s="1"/>
  <c r="CX236" i="3"/>
  <c r="CY236" i="3"/>
  <c r="CZ236" i="3"/>
  <c r="DA236" i="3"/>
  <c r="DB236" i="3"/>
  <c r="DC236" i="3"/>
  <c r="DH236" i="3"/>
  <c r="A237" i="3"/>
  <c r="Y237" i="3"/>
  <c r="CY237" i="3"/>
  <c r="CZ237" i="3"/>
  <c r="DB237" i="3" s="1"/>
  <c r="DA237" i="3"/>
  <c r="DC237" i="3"/>
  <c r="A238" i="3"/>
  <c r="Y238" i="3"/>
  <c r="CX238" i="3" s="1"/>
  <c r="CY238" i="3"/>
  <c r="CZ238" i="3"/>
  <c r="DB238" i="3" s="1"/>
  <c r="DA238" i="3"/>
  <c r="DC238" i="3"/>
  <c r="DI238" i="3"/>
  <c r="A239" i="3"/>
  <c r="Y239" i="3"/>
  <c r="CX239" i="3"/>
  <c r="CY239" i="3"/>
  <c r="CZ239" i="3"/>
  <c r="DA239" i="3"/>
  <c r="DB239" i="3"/>
  <c r="DC239" i="3"/>
  <c r="DH239" i="3"/>
  <c r="A240" i="3"/>
  <c r="Y240" i="3"/>
  <c r="CX240" i="3" s="1"/>
  <c r="CY240" i="3"/>
  <c r="CZ240" i="3"/>
  <c r="DA240" i="3"/>
  <c r="DB240" i="3"/>
  <c r="DC240" i="3"/>
  <c r="DG240" i="3"/>
  <c r="A241" i="3"/>
  <c r="Y241" i="3"/>
  <c r="CX241" i="3" s="1"/>
  <c r="CY241" i="3"/>
  <c r="CZ241" i="3"/>
  <c r="DB241" i="3" s="1"/>
  <c r="DA241" i="3"/>
  <c r="DC241" i="3"/>
  <c r="DF241" i="3"/>
  <c r="DJ241" i="3" s="1"/>
  <c r="A242" i="3"/>
  <c r="Y242" i="3"/>
  <c r="CX242" i="3" s="1"/>
  <c r="CY242" i="3"/>
  <c r="CZ242" i="3"/>
  <c r="DB242" i="3" s="1"/>
  <c r="DA242" i="3"/>
  <c r="DC242" i="3"/>
  <c r="DI242" i="3"/>
  <c r="A243" i="3"/>
  <c r="Y243" i="3"/>
  <c r="CX243" i="3"/>
  <c r="CY243" i="3"/>
  <c r="CZ243" i="3"/>
  <c r="DA243" i="3"/>
  <c r="DB243" i="3"/>
  <c r="DC243" i="3"/>
  <c r="DH243" i="3"/>
  <c r="A244" i="3"/>
  <c r="Y244" i="3"/>
  <c r="CX244" i="3" s="1"/>
  <c r="CY244" i="3"/>
  <c r="CZ244" i="3"/>
  <c r="DA244" i="3"/>
  <c r="DB244" i="3"/>
  <c r="DC244" i="3"/>
  <c r="DG244" i="3"/>
  <c r="A245" i="3"/>
  <c r="Y245" i="3"/>
  <c r="CV245" i="3" s="1"/>
  <c r="CU245" i="3"/>
  <c r="CX245" i="3"/>
  <c r="DH245" i="3" s="1"/>
  <c r="CY245" i="3"/>
  <c r="CZ245" i="3"/>
  <c r="DA245" i="3"/>
  <c r="DB245" i="3"/>
  <c r="DC245" i="3"/>
  <c r="A246" i="3"/>
  <c r="Y246" i="3"/>
  <c r="CX246" i="3" s="1"/>
  <c r="DG246" i="3" s="1"/>
  <c r="CY246" i="3"/>
  <c r="CZ246" i="3"/>
  <c r="DA246" i="3"/>
  <c r="DB246" i="3"/>
  <c r="DC246" i="3"/>
  <c r="A247" i="3"/>
  <c r="Y247" i="3"/>
  <c r="CW247" i="3" s="1"/>
  <c r="CY247" i="3"/>
  <c r="CZ247" i="3"/>
  <c r="DB247" i="3" s="1"/>
  <c r="DA247" i="3"/>
  <c r="DC247" i="3"/>
  <c r="A248" i="3"/>
  <c r="Y248" i="3"/>
  <c r="CX248" i="3"/>
  <c r="DH248" i="3" s="1"/>
  <c r="CY248" i="3"/>
  <c r="CZ248" i="3"/>
  <c r="DA248" i="3"/>
  <c r="DB248" i="3"/>
  <c r="DC248" i="3"/>
  <c r="A249" i="3"/>
  <c r="Y249" i="3"/>
  <c r="CX249" i="3" s="1"/>
  <c r="DG249" i="3" s="1"/>
  <c r="CY249" i="3"/>
  <c r="CZ249" i="3"/>
  <c r="DA249" i="3"/>
  <c r="DB249" i="3"/>
  <c r="DC249" i="3"/>
  <c r="A250" i="3"/>
  <c r="Y250" i="3"/>
  <c r="CX250" i="3" s="1"/>
  <c r="DF250" i="3" s="1"/>
  <c r="DJ250" i="3" s="1"/>
  <c r="CY250" i="3"/>
  <c r="CZ250" i="3"/>
  <c r="DB250" i="3" s="1"/>
  <c r="DA250" i="3"/>
  <c r="DC250" i="3"/>
  <c r="A251" i="3"/>
  <c r="Y251" i="3"/>
  <c r="CX251" i="3" s="1"/>
  <c r="DI251" i="3" s="1"/>
  <c r="CY251" i="3"/>
  <c r="CZ251" i="3"/>
  <c r="DB251" i="3" s="1"/>
  <c r="DA251" i="3"/>
  <c r="DC251" i="3"/>
  <c r="A252" i="3"/>
  <c r="Y252" i="3"/>
  <c r="CU252" i="3"/>
  <c r="CV252" i="3"/>
  <c r="CX252" i="3"/>
  <c r="DI252" i="3" s="1"/>
  <c r="CY252" i="3"/>
  <c r="CZ252" i="3"/>
  <c r="DB252" i="3" s="1"/>
  <c r="DA252" i="3"/>
  <c r="DC252" i="3"/>
  <c r="DF252" i="3"/>
  <c r="DG252" i="3"/>
  <c r="DH252" i="3"/>
  <c r="DJ252" i="3"/>
  <c r="A253" i="3"/>
  <c r="Y253" i="3"/>
  <c r="CX253" i="3" s="1"/>
  <c r="DI253" i="3" s="1"/>
  <c r="DJ253" i="3" s="1"/>
  <c r="CY253" i="3"/>
  <c r="CZ253" i="3"/>
  <c r="DB253" i="3" s="1"/>
  <c r="DA253" i="3"/>
  <c r="DC253" i="3"/>
  <c r="A254" i="3"/>
  <c r="Y254" i="3"/>
  <c r="CW254" i="3"/>
  <c r="CX254" i="3"/>
  <c r="DI254" i="3" s="1"/>
  <c r="CY254" i="3"/>
  <c r="CZ254" i="3"/>
  <c r="DA254" i="3"/>
  <c r="DB254" i="3"/>
  <c r="DC254" i="3"/>
  <c r="DG254" i="3"/>
  <c r="DJ254" i="3" s="1"/>
  <c r="DH254" i="3"/>
  <c r="A255" i="3"/>
  <c r="Y255" i="3"/>
  <c r="CX255" i="3" s="1"/>
  <c r="CY255" i="3"/>
  <c r="CZ255" i="3"/>
  <c r="DB255" i="3" s="1"/>
  <c r="DA255" i="3"/>
  <c r="DC255" i="3"/>
  <c r="DF255" i="3"/>
  <c r="DJ255" i="3" s="1"/>
  <c r="A256" i="3"/>
  <c r="Y256" i="3"/>
  <c r="CX256" i="3" s="1"/>
  <c r="CY256" i="3"/>
  <c r="CZ256" i="3"/>
  <c r="DB256" i="3" s="1"/>
  <c r="DA256" i="3"/>
  <c r="DC256" i="3"/>
  <c r="DI256" i="3"/>
  <c r="A257" i="3"/>
  <c r="Y257" i="3"/>
  <c r="CX257" i="3"/>
  <c r="CY257" i="3"/>
  <c r="CZ257" i="3"/>
  <c r="DA257" i="3"/>
  <c r="DB257" i="3"/>
  <c r="DC257" i="3"/>
  <c r="DH257" i="3"/>
  <c r="A258" i="3"/>
  <c r="Y258" i="3"/>
  <c r="CX258" i="3" s="1"/>
  <c r="CY258" i="3"/>
  <c r="CZ258" i="3"/>
  <c r="DA258" i="3"/>
  <c r="DB258" i="3"/>
  <c r="DC258" i="3"/>
  <c r="DG258" i="3"/>
  <c r="A259" i="3"/>
  <c r="Y259" i="3"/>
  <c r="CV259" i="3" s="1"/>
  <c r="CU259" i="3"/>
  <c r="CX259" i="3"/>
  <c r="DH259" i="3" s="1"/>
  <c r="CY259" i="3"/>
  <c r="CZ259" i="3"/>
  <c r="DA259" i="3"/>
  <c r="DB259" i="3"/>
  <c r="DC259" i="3"/>
  <c r="A260" i="3"/>
  <c r="Y260" i="3"/>
  <c r="CX260" i="3" s="1"/>
  <c r="DG260" i="3" s="1"/>
  <c r="CY260" i="3"/>
  <c r="CZ260" i="3"/>
  <c r="DA260" i="3"/>
  <c r="DB260" i="3"/>
  <c r="DC260" i="3"/>
  <c r="A261" i="3"/>
  <c r="Y261" i="3"/>
  <c r="CW261" i="3" s="1"/>
  <c r="CY261" i="3"/>
  <c r="CZ261" i="3"/>
  <c r="DB261" i="3" s="1"/>
  <c r="DA261" i="3"/>
  <c r="DC261" i="3"/>
  <c r="A262" i="3"/>
  <c r="Y262" i="3"/>
  <c r="CW262" i="3"/>
  <c r="CX262" i="3"/>
  <c r="DI262" i="3" s="1"/>
  <c r="CY262" i="3"/>
  <c r="CZ262" i="3"/>
  <c r="DA262" i="3"/>
  <c r="DB262" i="3"/>
  <c r="DC262" i="3"/>
  <c r="DG262" i="3"/>
  <c r="DJ262" i="3" s="1"/>
  <c r="DH262" i="3"/>
  <c r="A263" i="3"/>
  <c r="Y263" i="3"/>
  <c r="CW263" i="3" s="1"/>
  <c r="CY263" i="3"/>
  <c r="CZ263" i="3"/>
  <c r="DB263" i="3" s="1"/>
  <c r="DA263" i="3"/>
  <c r="DC263" i="3"/>
  <c r="A264" i="3"/>
  <c r="Y264" i="3"/>
  <c r="CX264" i="3"/>
  <c r="CY264" i="3"/>
  <c r="CZ264" i="3"/>
  <c r="DA264" i="3"/>
  <c r="DB264" i="3"/>
  <c r="DC264" i="3"/>
  <c r="DH264" i="3"/>
  <c r="A265" i="3"/>
  <c r="Y265" i="3"/>
  <c r="CX265" i="3" s="1"/>
  <c r="CY265" i="3"/>
  <c r="CZ265" i="3"/>
  <c r="DA265" i="3"/>
  <c r="DB265" i="3"/>
  <c r="DC265" i="3"/>
  <c r="DG265" i="3"/>
  <c r="A266" i="3"/>
  <c r="Y266" i="3"/>
  <c r="CX266" i="3" s="1"/>
  <c r="CY266" i="3"/>
  <c r="CZ266" i="3"/>
  <c r="DB266" i="3" s="1"/>
  <c r="DA266" i="3"/>
  <c r="DC266" i="3"/>
  <c r="DF266" i="3"/>
  <c r="DJ266" i="3"/>
  <c r="A267" i="3"/>
  <c r="Y267" i="3"/>
  <c r="CU267" i="3"/>
  <c r="CV267" i="3"/>
  <c r="CX267" i="3"/>
  <c r="DI267" i="3" s="1"/>
  <c r="DJ267" i="3" s="1"/>
  <c r="CY267" i="3"/>
  <c r="CZ267" i="3"/>
  <c r="DA267" i="3"/>
  <c r="DB267" i="3"/>
  <c r="DC267" i="3"/>
  <c r="DG267" i="3"/>
  <c r="DH267" i="3"/>
  <c r="A268" i="3"/>
  <c r="Y268" i="3"/>
  <c r="CX268" i="3" s="1"/>
  <c r="CY268" i="3"/>
  <c r="CZ268" i="3"/>
  <c r="DB268" i="3" s="1"/>
  <c r="DA268" i="3"/>
  <c r="DC268" i="3"/>
  <c r="DF268" i="3"/>
  <c r="DG268" i="3"/>
  <c r="A269" i="3"/>
  <c r="Y269" i="3"/>
  <c r="CW269" i="3" s="1"/>
  <c r="CX269" i="3"/>
  <c r="DH269" i="3" s="1"/>
  <c r="CY269" i="3"/>
  <c r="CZ269" i="3"/>
  <c r="DA269" i="3"/>
  <c r="DB269" i="3"/>
  <c r="DC269" i="3"/>
  <c r="A270" i="3"/>
  <c r="Y270" i="3"/>
  <c r="CX270" i="3" s="1"/>
  <c r="CY270" i="3"/>
  <c r="CZ270" i="3"/>
  <c r="DB270" i="3" s="1"/>
  <c r="DA270" i="3"/>
  <c r="DC270" i="3"/>
  <c r="DF270" i="3"/>
  <c r="DG270" i="3"/>
  <c r="DJ270" i="3" s="1"/>
  <c r="A271" i="3"/>
  <c r="Y271" i="3"/>
  <c r="CX271" i="3" s="1"/>
  <c r="DI271" i="3" s="1"/>
  <c r="CY271" i="3"/>
  <c r="CZ271" i="3"/>
  <c r="DB271" i="3" s="1"/>
  <c r="DA271" i="3"/>
  <c r="DC271" i="3"/>
  <c r="DF271" i="3"/>
  <c r="DJ271" i="3" s="1"/>
  <c r="A272" i="3"/>
  <c r="Y272" i="3"/>
  <c r="CX272" i="3"/>
  <c r="CY272" i="3"/>
  <c r="CZ272" i="3"/>
  <c r="DA272" i="3"/>
  <c r="DB272" i="3"/>
  <c r="DC272" i="3"/>
  <c r="DH272" i="3"/>
  <c r="DI272" i="3"/>
  <c r="A273" i="3"/>
  <c r="Y273" i="3"/>
  <c r="CX273" i="3"/>
  <c r="DG273" i="3" s="1"/>
  <c r="CY273" i="3"/>
  <c r="CZ273" i="3"/>
  <c r="DA273" i="3"/>
  <c r="DB273" i="3"/>
  <c r="DC273" i="3"/>
  <c r="A274" i="3"/>
  <c r="Y274" i="3"/>
  <c r="CX274" i="3" s="1"/>
  <c r="DF274" i="3" s="1"/>
  <c r="DJ274" i="3" s="1"/>
  <c r="CY274" i="3"/>
  <c r="CZ274" i="3"/>
  <c r="DB274" i="3" s="1"/>
  <c r="DA274" i="3"/>
  <c r="DC274" i="3"/>
  <c r="A275" i="3"/>
  <c r="Y275" i="3"/>
  <c r="CX275" i="3" s="1"/>
  <c r="DF275" i="3" s="1"/>
  <c r="DJ275" i="3" s="1"/>
  <c r="CY275" i="3"/>
  <c r="CZ275" i="3"/>
  <c r="DB275" i="3" s="1"/>
  <c r="DA275" i="3"/>
  <c r="DC275" i="3"/>
  <c r="DI275" i="3"/>
  <c r="A276" i="3"/>
  <c r="Y276" i="3"/>
  <c r="CX276" i="3"/>
  <c r="DH276" i="3" s="1"/>
  <c r="CY276" i="3"/>
  <c r="CZ276" i="3"/>
  <c r="DA276" i="3"/>
  <c r="DB276" i="3"/>
  <c r="DC276" i="3"/>
  <c r="A277" i="3"/>
  <c r="Y277" i="3"/>
  <c r="CU277" i="3"/>
  <c r="CY277" i="3"/>
  <c r="CZ277" i="3"/>
  <c r="DB277" i="3" s="1"/>
  <c r="DA277" i="3"/>
  <c r="DC277" i="3"/>
  <c r="A278" i="3"/>
  <c r="Y278" i="3"/>
  <c r="CX278" i="3"/>
  <c r="DH278" i="3" s="1"/>
  <c r="CY278" i="3"/>
  <c r="CZ278" i="3"/>
  <c r="DA278" i="3"/>
  <c r="DB278" i="3"/>
  <c r="DC278" i="3"/>
  <c r="A279" i="3"/>
  <c r="Y279" i="3"/>
  <c r="CX279" i="3" s="1"/>
  <c r="DF279" i="3" s="1"/>
  <c r="CY279" i="3"/>
  <c r="CZ279" i="3"/>
  <c r="DB279" i="3" s="1"/>
  <c r="DA279" i="3"/>
  <c r="DC279" i="3"/>
  <c r="A280" i="3"/>
  <c r="Y280" i="3"/>
  <c r="CW280" i="3" s="1"/>
  <c r="CX280" i="3"/>
  <c r="DH280" i="3" s="1"/>
  <c r="CY280" i="3"/>
  <c r="CZ280" i="3"/>
  <c r="DA280" i="3"/>
  <c r="DB280" i="3"/>
  <c r="DC280" i="3"/>
  <c r="A281" i="3"/>
  <c r="Y281" i="3"/>
  <c r="CX281" i="3" s="1"/>
  <c r="DF281" i="3" s="1"/>
  <c r="CY281" i="3"/>
  <c r="CZ281" i="3"/>
  <c r="DB281" i="3" s="1"/>
  <c r="DA281" i="3"/>
  <c r="DC281" i="3"/>
  <c r="DG281" i="3"/>
  <c r="DJ281" i="3" s="1"/>
  <c r="A282" i="3"/>
  <c r="Y282" i="3"/>
  <c r="CW282" i="3" s="1"/>
  <c r="CX282" i="3"/>
  <c r="DH282" i="3" s="1"/>
  <c r="CY282" i="3"/>
  <c r="CZ282" i="3"/>
  <c r="DA282" i="3"/>
  <c r="DB282" i="3"/>
  <c r="DC282" i="3"/>
  <c r="A283" i="3"/>
  <c r="Y283" i="3"/>
  <c r="CX283" i="3" s="1"/>
  <c r="CY283" i="3"/>
  <c r="CZ283" i="3"/>
  <c r="DA283" i="3"/>
  <c r="DB283" i="3"/>
  <c r="DC283" i="3"/>
  <c r="A284" i="3"/>
  <c r="Y284" i="3"/>
  <c r="CX284" i="3" s="1"/>
  <c r="CY284" i="3"/>
  <c r="CZ284" i="3"/>
  <c r="DB284" i="3" s="1"/>
  <c r="DA284" i="3"/>
  <c r="DC284" i="3"/>
  <c r="DF284" i="3"/>
  <c r="DJ284" i="3" s="1"/>
  <c r="DG284" i="3"/>
  <c r="A285" i="3"/>
  <c r="Y285" i="3"/>
  <c r="CX285" i="3" s="1"/>
  <c r="DF285" i="3" s="1"/>
  <c r="DJ285" i="3" s="1"/>
  <c r="CY285" i="3"/>
  <c r="CZ285" i="3"/>
  <c r="DB285" i="3" s="1"/>
  <c r="DA285" i="3"/>
  <c r="DC285" i="3"/>
  <c r="A286" i="3"/>
  <c r="Y286" i="3"/>
  <c r="CX286" i="3"/>
  <c r="CY286" i="3"/>
  <c r="CZ286" i="3"/>
  <c r="DA286" i="3"/>
  <c r="DB286" i="3"/>
  <c r="DC286" i="3"/>
  <c r="DH286" i="3"/>
  <c r="DI286" i="3"/>
  <c r="A287" i="3"/>
  <c r="Y287" i="3"/>
  <c r="CX287" i="3"/>
  <c r="DG287" i="3" s="1"/>
  <c r="CY287" i="3"/>
  <c r="CZ287" i="3"/>
  <c r="DA287" i="3"/>
  <c r="DB287" i="3"/>
  <c r="DC287" i="3"/>
  <c r="A288" i="3"/>
  <c r="Y288" i="3"/>
  <c r="CX288" i="3" s="1"/>
  <c r="DF288" i="3" s="1"/>
  <c r="DJ288" i="3" s="1"/>
  <c r="CY288" i="3"/>
  <c r="CZ288" i="3"/>
  <c r="DB288" i="3" s="1"/>
  <c r="DA288" i="3"/>
  <c r="DC288" i="3"/>
  <c r="A289" i="3"/>
  <c r="Y289" i="3"/>
  <c r="CU289" i="3"/>
  <c r="CV289" i="3"/>
  <c r="CX289" i="3"/>
  <c r="DG289" i="3" s="1"/>
  <c r="CY289" i="3"/>
  <c r="CZ289" i="3"/>
  <c r="DA289" i="3"/>
  <c r="DB289" i="3"/>
  <c r="DC289" i="3"/>
  <c r="DH289" i="3"/>
  <c r="A290" i="3"/>
  <c r="Y290" i="3"/>
  <c r="CX290" i="3" s="1"/>
  <c r="DF290" i="3" s="1"/>
  <c r="CY290" i="3"/>
  <c r="CZ290" i="3"/>
  <c r="DB290" i="3" s="1"/>
  <c r="DA290" i="3"/>
  <c r="DC290" i="3"/>
  <c r="DG290" i="3"/>
  <c r="A291" i="3"/>
  <c r="Y291" i="3"/>
  <c r="CW291" i="3" s="1"/>
  <c r="CX291" i="3"/>
  <c r="DH291" i="3" s="1"/>
  <c r="CY291" i="3"/>
  <c r="CZ291" i="3"/>
  <c r="DA291" i="3"/>
  <c r="DB291" i="3"/>
  <c r="DC291" i="3"/>
  <c r="A292" i="3"/>
  <c r="Y292" i="3"/>
  <c r="CX292" i="3" s="1"/>
  <c r="DF292" i="3" s="1"/>
  <c r="CY292" i="3"/>
  <c r="CZ292" i="3"/>
  <c r="DB292" i="3" s="1"/>
  <c r="DA292" i="3"/>
  <c r="DC292" i="3"/>
  <c r="DG292" i="3"/>
  <c r="DJ292" i="3" s="1"/>
  <c r="A293" i="3"/>
  <c r="Y293" i="3"/>
  <c r="CW293" i="3" s="1"/>
  <c r="CX293" i="3"/>
  <c r="DH293" i="3" s="1"/>
  <c r="CY293" i="3"/>
  <c r="CZ293" i="3"/>
  <c r="DA293" i="3"/>
  <c r="DB293" i="3"/>
  <c r="DC293" i="3"/>
  <c r="A294" i="3"/>
  <c r="Y294" i="3"/>
  <c r="CX294" i="3" s="1"/>
  <c r="DF294" i="3" s="1"/>
  <c r="CY294" i="3"/>
  <c r="CZ294" i="3"/>
  <c r="DB294" i="3" s="1"/>
  <c r="DA294" i="3"/>
  <c r="DC294" i="3"/>
  <c r="DG294" i="3"/>
  <c r="DJ294" i="3" s="1"/>
  <c r="A295" i="3"/>
  <c r="Y295" i="3"/>
  <c r="CX295" i="3" s="1"/>
  <c r="CY295" i="3"/>
  <c r="CZ295" i="3"/>
  <c r="DB295" i="3" s="1"/>
  <c r="DA295" i="3"/>
  <c r="DC295" i="3"/>
  <c r="DF295" i="3"/>
  <c r="DJ295" i="3" s="1"/>
  <c r="DI295" i="3"/>
  <c r="A296" i="3"/>
  <c r="Y296" i="3"/>
  <c r="CX296" i="3"/>
  <c r="DH296" i="3" s="1"/>
  <c r="CY296" i="3"/>
  <c r="CZ296" i="3"/>
  <c r="DA296" i="3"/>
  <c r="DB296" i="3"/>
  <c r="DC296" i="3"/>
  <c r="DI296" i="3"/>
  <c r="A297" i="3"/>
  <c r="Y297" i="3"/>
  <c r="CX297" i="3" s="1"/>
  <c r="CY297" i="3"/>
  <c r="CZ297" i="3"/>
  <c r="DA297" i="3"/>
  <c r="DB297" i="3"/>
  <c r="DC297" i="3"/>
  <c r="A298" i="3"/>
  <c r="Y298" i="3"/>
  <c r="CX298" i="3" s="1"/>
  <c r="DF298" i="3" s="1"/>
  <c r="DJ298" i="3" s="1"/>
  <c r="CY298" i="3"/>
  <c r="CZ298" i="3"/>
  <c r="DB298" i="3" s="1"/>
  <c r="DA298" i="3"/>
  <c r="DC298" i="3"/>
  <c r="A299" i="3"/>
  <c r="Y299" i="3"/>
  <c r="CX299" i="3"/>
  <c r="DG299" i="3" s="1"/>
  <c r="CY299" i="3"/>
  <c r="CZ299" i="3"/>
  <c r="DB299" i="3" s="1"/>
  <c r="DA299" i="3"/>
  <c r="DC299" i="3"/>
  <c r="DF299" i="3"/>
  <c r="DH299" i="3"/>
  <c r="DI299" i="3"/>
  <c r="DJ299" i="3"/>
  <c r="A300" i="3"/>
  <c r="Y300" i="3"/>
  <c r="CX300" i="3"/>
  <c r="DH300" i="3" s="1"/>
  <c r="CY300" i="3"/>
  <c r="CZ300" i="3"/>
  <c r="DA300" i="3"/>
  <c r="DB300" i="3"/>
  <c r="DC300" i="3"/>
  <c r="DI300" i="3"/>
  <c r="A301" i="3"/>
  <c r="Y301" i="3"/>
  <c r="CU301" i="3"/>
  <c r="CY301" i="3"/>
  <c r="CZ301" i="3"/>
  <c r="DB301" i="3" s="1"/>
  <c r="DA301" i="3"/>
  <c r="DC301" i="3"/>
  <c r="A302" i="3"/>
  <c r="Y302" i="3"/>
  <c r="CX302" i="3"/>
  <c r="DH302" i="3" s="1"/>
  <c r="CY302" i="3"/>
  <c r="CZ302" i="3"/>
  <c r="DA302" i="3"/>
  <c r="DB302" i="3"/>
  <c r="DC302" i="3"/>
  <c r="DI302" i="3"/>
  <c r="DJ302" i="3" s="1"/>
  <c r="A303" i="3"/>
  <c r="Y303" i="3"/>
  <c r="CX303" i="3" s="1"/>
  <c r="CY303" i="3"/>
  <c r="CZ303" i="3"/>
  <c r="DB303" i="3" s="1"/>
  <c r="DA303" i="3"/>
  <c r="DC303" i="3"/>
  <c r="DF303" i="3"/>
  <c r="DG303" i="3"/>
  <c r="DJ303" i="3" s="1"/>
  <c r="A304" i="3"/>
  <c r="Y304" i="3"/>
  <c r="CW304" i="3"/>
  <c r="CX304" i="3"/>
  <c r="DF304" i="3" s="1"/>
  <c r="CY304" i="3"/>
  <c r="CZ304" i="3"/>
  <c r="DA304" i="3"/>
  <c r="DB304" i="3"/>
  <c r="DC304" i="3"/>
  <c r="DG304" i="3"/>
  <c r="DJ304" i="3" s="1"/>
  <c r="DH304" i="3"/>
  <c r="DI304" i="3"/>
  <c r="A305" i="3"/>
  <c r="Y305" i="3"/>
  <c r="CX305" i="3" s="1"/>
  <c r="DH305" i="3" s="1"/>
  <c r="CY305" i="3"/>
  <c r="CZ305" i="3"/>
  <c r="DB305" i="3" s="1"/>
  <c r="DA305" i="3"/>
  <c r="DC305" i="3"/>
  <c r="DI305" i="3"/>
  <c r="A306" i="3"/>
  <c r="Y306" i="3"/>
  <c r="CW306" i="3"/>
  <c r="CX306" i="3"/>
  <c r="DI306" i="3" s="1"/>
  <c r="CY306" i="3"/>
  <c r="CZ306" i="3"/>
  <c r="DA306" i="3"/>
  <c r="DB306" i="3"/>
  <c r="DC306" i="3"/>
  <c r="DG306" i="3"/>
  <c r="DJ306" i="3" s="1"/>
  <c r="DH306" i="3"/>
  <c r="A307" i="3"/>
  <c r="Y307" i="3"/>
  <c r="CX307" i="3" s="1"/>
  <c r="CY307" i="3"/>
  <c r="CZ307" i="3"/>
  <c r="DB307" i="3" s="1"/>
  <c r="DA307" i="3"/>
  <c r="DC307" i="3"/>
  <c r="A308" i="3"/>
  <c r="Y308" i="3"/>
  <c r="CX308" i="3" s="1"/>
  <c r="CY308" i="3"/>
  <c r="CZ308" i="3"/>
  <c r="DB308" i="3" s="1"/>
  <c r="DA308" i="3"/>
  <c r="DC308" i="3"/>
  <c r="A309" i="3"/>
  <c r="Y309" i="3"/>
  <c r="CX309" i="3"/>
  <c r="DI309" i="3" s="1"/>
  <c r="CY309" i="3"/>
  <c r="CZ309" i="3"/>
  <c r="DA309" i="3"/>
  <c r="DB309" i="3"/>
  <c r="DC309" i="3"/>
  <c r="DH309" i="3"/>
  <c r="A310" i="3"/>
  <c r="Y310" i="3"/>
  <c r="CX310" i="3" s="1"/>
  <c r="CY310" i="3"/>
  <c r="CZ310" i="3"/>
  <c r="DA310" i="3"/>
  <c r="DB310" i="3"/>
  <c r="DC310" i="3"/>
  <c r="A311" i="3"/>
  <c r="Y311" i="3"/>
  <c r="CX311" i="3" s="1"/>
  <c r="CY311" i="3"/>
  <c r="CZ311" i="3"/>
  <c r="DB311" i="3" s="1"/>
  <c r="DA311" i="3"/>
  <c r="DC311" i="3"/>
  <c r="A312" i="3"/>
  <c r="Y312" i="3"/>
  <c r="CX312" i="3" s="1"/>
  <c r="CY312" i="3"/>
  <c r="CZ312" i="3"/>
  <c r="DB312" i="3" s="1"/>
  <c r="DA312" i="3"/>
  <c r="DC312" i="3"/>
  <c r="A313" i="3"/>
  <c r="Y313" i="3"/>
  <c r="CX313" i="3"/>
  <c r="DI313" i="3" s="1"/>
  <c r="CY313" i="3"/>
  <c r="CZ313" i="3"/>
  <c r="DA313" i="3"/>
  <c r="DB313" i="3"/>
  <c r="DC313" i="3"/>
  <c r="DH313" i="3"/>
  <c r="A314" i="3"/>
  <c r="Y314" i="3"/>
  <c r="CV314" i="3" s="1"/>
  <c r="CU314" i="3"/>
  <c r="CY314" i="3"/>
  <c r="CZ314" i="3"/>
  <c r="DB314" i="3" s="1"/>
  <c r="DA314" i="3"/>
  <c r="DC314" i="3"/>
  <c r="A315" i="3"/>
  <c r="Y315" i="3"/>
  <c r="CX315" i="3"/>
  <c r="DI315" i="3" s="1"/>
  <c r="DJ315" i="3" s="1"/>
  <c r="CY315" i="3"/>
  <c r="CZ315" i="3"/>
  <c r="DA315" i="3"/>
  <c r="DB315" i="3"/>
  <c r="DC315" i="3"/>
  <c r="DH315" i="3"/>
  <c r="A316" i="3"/>
  <c r="Y316" i="3"/>
  <c r="CW316" i="3" s="1"/>
  <c r="CY316" i="3"/>
  <c r="CZ316" i="3"/>
  <c r="DB316" i="3" s="1"/>
  <c r="DA316" i="3"/>
  <c r="DC316" i="3"/>
  <c r="A317" i="3"/>
  <c r="Y317" i="3"/>
  <c r="CX317" i="3" s="1"/>
  <c r="CY317" i="3"/>
  <c r="CZ317" i="3"/>
  <c r="DB317" i="3" s="1"/>
  <c r="DA317" i="3"/>
  <c r="DC317" i="3"/>
  <c r="A318" i="3"/>
  <c r="Y318" i="3"/>
  <c r="CX318" i="3"/>
  <c r="DI318" i="3" s="1"/>
  <c r="CY318" i="3"/>
  <c r="CZ318" i="3"/>
  <c r="DA318" i="3"/>
  <c r="DB318" i="3"/>
  <c r="DC318" i="3"/>
  <c r="DH318" i="3"/>
  <c r="A319" i="3"/>
  <c r="Y319" i="3"/>
  <c r="CX319" i="3" s="1"/>
  <c r="CY319" i="3"/>
  <c r="CZ319" i="3"/>
  <c r="DA319" i="3"/>
  <c r="DB319" i="3"/>
  <c r="DC319" i="3"/>
  <c r="A320" i="3"/>
  <c r="Y320" i="3"/>
  <c r="CX320" i="3" s="1"/>
  <c r="CY320" i="3"/>
  <c r="CZ320" i="3"/>
  <c r="DB320" i="3" s="1"/>
  <c r="DA320" i="3"/>
  <c r="DC320" i="3"/>
  <c r="A321" i="3"/>
  <c r="Y321" i="3"/>
  <c r="CU321" i="3"/>
  <c r="CV321" i="3"/>
  <c r="CX321" i="3"/>
  <c r="DI321" i="3" s="1"/>
  <c r="DJ321" i="3" s="1"/>
  <c r="CY321" i="3"/>
  <c r="CZ321" i="3"/>
  <c r="DA321" i="3"/>
  <c r="DB321" i="3"/>
  <c r="DC321" i="3"/>
  <c r="DG321" i="3"/>
  <c r="DH321" i="3"/>
  <c r="A322" i="3"/>
  <c r="Y322" i="3"/>
  <c r="CX322" i="3" s="1"/>
  <c r="CY322" i="3"/>
  <c r="CZ322" i="3"/>
  <c r="DB322" i="3" s="1"/>
  <c r="DA322" i="3"/>
  <c r="DC322" i="3"/>
  <c r="A323" i="3"/>
  <c r="Y323" i="3"/>
  <c r="CW323" i="3" s="1"/>
  <c r="CX323" i="3"/>
  <c r="DI323" i="3" s="1"/>
  <c r="CY323" i="3"/>
  <c r="CZ323" i="3"/>
  <c r="DA323" i="3"/>
  <c r="DB323" i="3"/>
  <c r="DC323" i="3"/>
  <c r="DH323" i="3"/>
  <c r="A324" i="3"/>
  <c r="Y324" i="3"/>
  <c r="CX324" i="3" s="1"/>
  <c r="CY324" i="3"/>
  <c r="CZ324" i="3"/>
  <c r="DA324" i="3"/>
  <c r="DB324" i="3"/>
  <c r="DC324" i="3"/>
  <c r="A325" i="3"/>
  <c r="Y325" i="3"/>
  <c r="CX325" i="3" s="1"/>
  <c r="CY325" i="3"/>
  <c r="CZ325" i="3"/>
  <c r="DB325" i="3" s="1"/>
  <c r="DA325" i="3"/>
  <c r="DC325" i="3"/>
  <c r="A326" i="3"/>
  <c r="Y326" i="3"/>
  <c r="CX326" i="3" s="1"/>
  <c r="CY326" i="3"/>
  <c r="CZ326" i="3"/>
  <c r="DB326" i="3" s="1"/>
  <c r="DA326" i="3"/>
  <c r="DC326" i="3"/>
  <c r="A327" i="3"/>
  <c r="Y327" i="3"/>
  <c r="CX327" i="3"/>
  <c r="DI327" i="3" s="1"/>
  <c r="CY327" i="3"/>
  <c r="CZ327" i="3"/>
  <c r="DA327" i="3"/>
  <c r="DB327" i="3"/>
  <c r="DC327" i="3"/>
  <c r="DH327" i="3"/>
  <c r="A328" i="3"/>
  <c r="Y328" i="3"/>
  <c r="CV328" i="3" s="1"/>
  <c r="CU328" i="3"/>
  <c r="CY328" i="3"/>
  <c r="CZ328" i="3"/>
  <c r="DB328" i="3" s="1"/>
  <c r="DA328" i="3"/>
  <c r="DC328" i="3"/>
  <c r="A329" i="3"/>
  <c r="Y329" i="3"/>
  <c r="CX329" i="3"/>
  <c r="DI329" i="3" s="1"/>
  <c r="DJ329" i="3" s="1"/>
  <c r="CY329" i="3"/>
  <c r="CZ329" i="3"/>
  <c r="DA329" i="3"/>
  <c r="DB329" i="3"/>
  <c r="DC329" i="3"/>
  <c r="DH329" i="3"/>
  <c r="A330" i="3"/>
  <c r="Y330" i="3"/>
  <c r="CW330" i="3" s="1"/>
  <c r="CY330" i="3"/>
  <c r="CZ330" i="3"/>
  <c r="DB330" i="3" s="1"/>
  <c r="DA330" i="3"/>
  <c r="DC330" i="3"/>
  <c r="A331" i="3"/>
  <c r="Y331" i="3"/>
  <c r="CW331" i="3" s="1"/>
  <c r="CX331" i="3"/>
  <c r="DI331" i="3" s="1"/>
  <c r="CY331" i="3"/>
  <c r="CZ331" i="3"/>
  <c r="DA331" i="3"/>
  <c r="DB331" i="3"/>
  <c r="DC331" i="3"/>
  <c r="DH331" i="3"/>
  <c r="A332" i="3"/>
  <c r="Y332" i="3"/>
  <c r="CW332" i="3" s="1"/>
  <c r="CY332" i="3"/>
  <c r="CZ332" i="3"/>
  <c r="DB332" i="3" s="1"/>
  <c r="DA332" i="3"/>
  <c r="DC332" i="3"/>
  <c r="A333" i="3"/>
  <c r="Y333" i="3"/>
  <c r="CX333" i="3" s="1"/>
  <c r="CY333" i="3"/>
  <c r="CZ333" i="3"/>
  <c r="DB333" i="3" s="1"/>
  <c r="DA333" i="3"/>
  <c r="DC333" i="3"/>
  <c r="A334" i="3"/>
  <c r="Y334" i="3"/>
  <c r="CX334" i="3"/>
  <c r="DI334" i="3" s="1"/>
  <c r="CY334" i="3"/>
  <c r="CZ334" i="3"/>
  <c r="DA334" i="3"/>
  <c r="DB334" i="3"/>
  <c r="DC334" i="3"/>
  <c r="DH334" i="3"/>
  <c r="A335" i="3"/>
  <c r="Y335" i="3"/>
  <c r="CX335" i="3" s="1"/>
  <c r="CY335" i="3"/>
  <c r="CZ335" i="3"/>
  <c r="DA335" i="3"/>
  <c r="DB335" i="3"/>
  <c r="DC335" i="3"/>
  <c r="A336" i="3"/>
  <c r="Y336" i="3"/>
  <c r="CV336" i="3" s="1"/>
  <c r="CU336" i="3"/>
  <c r="CX336" i="3"/>
  <c r="DI336" i="3" s="1"/>
  <c r="DJ336" i="3" s="1"/>
  <c r="CY336" i="3"/>
  <c r="CZ336" i="3"/>
  <c r="DA336" i="3"/>
  <c r="DB336" i="3"/>
  <c r="DC336" i="3"/>
  <c r="DH336" i="3"/>
  <c r="A337" i="3"/>
  <c r="Y337" i="3"/>
  <c r="CX337" i="3" s="1"/>
  <c r="CY337" i="3"/>
  <c r="CZ337" i="3"/>
  <c r="DA337" i="3"/>
  <c r="DB337" i="3"/>
  <c r="DC337" i="3"/>
  <c r="A338" i="3"/>
  <c r="Y338" i="3"/>
  <c r="CW338" i="3" s="1"/>
  <c r="CY338" i="3"/>
  <c r="CZ338" i="3"/>
  <c r="DB338" i="3" s="1"/>
  <c r="DA338" i="3"/>
  <c r="DC338" i="3"/>
  <c r="A339" i="3"/>
  <c r="Y339" i="3"/>
  <c r="CW339" i="3"/>
  <c r="CX339" i="3"/>
  <c r="DI339" i="3" s="1"/>
  <c r="CY339" i="3"/>
  <c r="CZ339" i="3"/>
  <c r="DA339" i="3"/>
  <c r="DB339" i="3"/>
  <c r="DC339" i="3"/>
  <c r="DG339" i="3"/>
  <c r="DJ339" i="3" s="1"/>
  <c r="DH339" i="3"/>
  <c r="A340" i="3"/>
  <c r="Y340" i="3"/>
  <c r="CX340" i="3" s="1"/>
  <c r="CY340" i="3"/>
  <c r="CZ340" i="3"/>
  <c r="DB340" i="3" s="1"/>
  <c r="DA340" i="3"/>
  <c r="DC340" i="3"/>
  <c r="A341" i="3"/>
  <c r="Y341" i="3"/>
  <c r="CX341" i="3" s="1"/>
  <c r="CY341" i="3"/>
  <c r="CZ341" i="3"/>
  <c r="DB341" i="3" s="1"/>
  <c r="DA341" i="3"/>
  <c r="DC341" i="3"/>
  <c r="A342" i="3"/>
  <c r="Y342" i="3"/>
  <c r="CX342" i="3"/>
  <c r="CY342" i="3"/>
  <c r="CZ342" i="3"/>
  <c r="DA342" i="3"/>
  <c r="DB342" i="3"/>
  <c r="DC342" i="3"/>
  <c r="A343" i="3"/>
  <c r="Y343" i="3"/>
  <c r="CX343" i="3" s="1"/>
  <c r="CY343" i="3"/>
  <c r="CZ343" i="3"/>
  <c r="DA343" i="3"/>
  <c r="DB343" i="3"/>
  <c r="DC343" i="3"/>
  <c r="A344" i="3"/>
  <c r="Y344" i="3"/>
  <c r="CX344" i="3" s="1"/>
  <c r="CY344" i="3"/>
  <c r="CZ344" i="3"/>
  <c r="DB344" i="3" s="1"/>
  <c r="DA344" i="3"/>
  <c r="DC344" i="3"/>
  <c r="A345" i="3"/>
  <c r="Y345" i="3"/>
  <c r="CX345" i="3" s="1"/>
  <c r="CY345" i="3"/>
  <c r="CZ345" i="3"/>
  <c r="DB345" i="3" s="1"/>
  <c r="DA345" i="3"/>
  <c r="DC345" i="3"/>
  <c r="A346" i="3"/>
  <c r="Y346" i="3"/>
  <c r="CU346" i="3"/>
  <c r="CV346" i="3"/>
  <c r="CX346" i="3"/>
  <c r="DI346" i="3" s="1"/>
  <c r="CY346" i="3"/>
  <c r="CZ346" i="3"/>
  <c r="DB346" i="3" s="1"/>
  <c r="DA346" i="3"/>
  <c r="DC346" i="3"/>
  <c r="DF346" i="3"/>
  <c r="DG346" i="3"/>
  <c r="DH346" i="3"/>
  <c r="DJ346" i="3"/>
  <c r="A347" i="3"/>
  <c r="Y347" i="3"/>
  <c r="CX347" i="3" s="1"/>
  <c r="CY347" i="3"/>
  <c r="CZ347" i="3"/>
  <c r="DB347" i="3" s="1"/>
  <c r="DA347" i="3"/>
  <c r="DC347" i="3"/>
  <c r="A348" i="3"/>
  <c r="Y348" i="3"/>
  <c r="CW348" i="3"/>
  <c r="CX348" i="3"/>
  <c r="DI348" i="3" s="1"/>
  <c r="CY348" i="3"/>
  <c r="CZ348" i="3"/>
  <c r="DA348" i="3"/>
  <c r="DB348" i="3"/>
  <c r="DC348" i="3"/>
  <c r="DG348" i="3"/>
  <c r="DJ348" i="3" s="1"/>
  <c r="DH348" i="3"/>
  <c r="A349" i="3"/>
  <c r="Y349" i="3"/>
  <c r="CY349" i="3"/>
  <c r="CZ349" i="3"/>
  <c r="DB349" i="3" s="1"/>
  <c r="DA349" i="3"/>
  <c r="DC349" i="3"/>
  <c r="A350" i="3"/>
  <c r="Y350" i="3"/>
  <c r="CW350" i="3"/>
  <c r="CX350" i="3"/>
  <c r="DG350" i="3" s="1"/>
  <c r="DJ350" i="3" s="1"/>
  <c r="CY350" i="3"/>
  <c r="CZ350" i="3"/>
  <c r="DA350" i="3"/>
  <c r="DB350" i="3"/>
  <c r="DC350" i="3"/>
  <c r="DH350" i="3"/>
  <c r="A351" i="3"/>
  <c r="Y351" i="3"/>
  <c r="CY351" i="3"/>
  <c r="CZ351" i="3"/>
  <c r="DB351" i="3" s="1"/>
  <c r="DA351" i="3"/>
  <c r="DC351" i="3"/>
  <c r="A352" i="3"/>
  <c r="Y352" i="3"/>
  <c r="CX352" i="3"/>
  <c r="CY352" i="3"/>
  <c r="CZ352" i="3"/>
  <c r="DA352" i="3"/>
  <c r="DB352" i="3"/>
  <c r="DC352" i="3"/>
  <c r="A353" i="3"/>
  <c r="Y353" i="3"/>
  <c r="CX353" i="3"/>
  <c r="CY353" i="3"/>
  <c r="CZ353" i="3"/>
  <c r="DA353" i="3"/>
  <c r="DB353" i="3"/>
  <c r="DC353" i="3"/>
  <c r="DG353" i="3"/>
  <c r="A354" i="3"/>
  <c r="Y354" i="3"/>
  <c r="CX354" i="3" s="1"/>
  <c r="CY354" i="3"/>
  <c r="CZ354" i="3"/>
  <c r="DB354" i="3" s="1"/>
  <c r="DA354" i="3"/>
  <c r="DC354" i="3"/>
  <c r="DF354" i="3"/>
  <c r="DJ354" i="3" s="1"/>
  <c r="DG354" i="3"/>
  <c r="A355" i="3"/>
  <c r="Y355" i="3"/>
  <c r="CX355" i="3" s="1"/>
  <c r="CY355" i="3"/>
  <c r="CZ355" i="3"/>
  <c r="DB355" i="3" s="1"/>
  <c r="DA355" i="3"/>
  <c r="DC355" i="3"/>
  <c r="A356" i="3"/>
  <c r="Y356" i="3"/>
  <c r="CX356" i="3"/>
  <c r="CY356" i="3"/>
  <c r="CZ356" i="3"/>
  <c r="DA356" i="3"/>
  <c r="DB356" i="3"/>
  <c r="DC356" i="3"/>
  <c r="DH356" i="3"/>
  <c r="A357" i="3"/>
  <c r="Y357" i="3"/>
  <c r="CX357" i="3"/>
  <c r="CY357" i="3"/>
  <c r="CZ357" i="3"/>
  <c r="DA357" i="3"/>
  <c r="DB357" i="3"/>
  <c r="DC357" i="3"/>
  <c r="A358" i="3"/>
  <c r="Y358" i="3"/>
  <c r="CV358" i="3" s="1"/>
  <c r="CU358" i="3"/>
  <c r="CY358" i="3"/>
  <c r="CZ358" i="3"/>
  <c r="DA358" i="3"/>
  <c r="DB358" i="3"/>
  <c r="DC358" i="3"/>
  <c r="A359" i="3"/>
  <c r="Y359" i="3"/>
  <c r="CX359" i="3" s="1"/>
  <c r="CY359" i="3"/>
  <c r="CZ359" i="3"/>
  <c r="DA359" i="3"/>
  <c r="DB359" i="3"/>
  <c r="DC359" i="3"/>
  <c r="DH359" i="3"/>
  <c r="A360" i="3"/>
  <c r="Y360" i="3"/>
  <c r="CY360" i="3"/>
  <c r="CZ360" i="3"/>
  <c r="DB360" i="3" s="1"/>
  <c r="DA360" i="3"/>
  <c r="DC360" i="3"/>
  <c r="A361" i="3"/>
  <c r="Y361" i="3"/>
  <c r="CW361" i="3"/>
  <c r="CX361" i="3"/>
  <c r="DG361" i="3" s="1"/>
  <c r="DJ361" i="3" s="1"/>
  <c r="CY361" i="3"/>
  <c r="CZ361" i="3"/>
  <c r="DA361" i="3"/>
  <c r="DB361" i="3"/>
  <c r="DC361" i="3"/>
  <c r="DH361" i="3"/>
  <c r="A362" i="3"/>
  <c r="Y362" i="3"/>
  <c r="CY362" i="3"/>
  <c r="CZ362" i="3"/>
  <c r="DB362" i="3" s="1"/>
  <c r="DA362" i="3"/>
  <c r="DC362" i="3"/>
  <c r="A363" i="3"/>
  <c r="Y363" i="3"/>
  <c r="CW363" i="3"/>
  <c r="CX363" i="3"/>
  <c r="DG363" i="3" s="1"/>
  <c r="DJ363" i="3" s="1"/>
  <c r="CY363" i="3"/>
  <c r="CZ363" i="3"/>
  <c r="DA363" i="3"/>
  <c r="DB363" i="3"/>
  <c r="DC363" i="3"/>
  <c r="DH363" i="3"/>
  <c r="A364" i="3"/>
  <c r="Y364" i="3"/>
  <c r="CX364" i="3" s="1"/>
  <c r="DF364" i="3" s="1"/>
  <c r="DJ364" i="3" s="1"/>
  <c r="CY364" i="3"/>
  <c r="CZ364" i="3"/>
  <c r="DB364" i="3" s="1"/>
  <c r="DA364" i="3"/>
  <c r="DC364" i="3"/>
  <c r="DG364" i="3"/>
  <c r="A365" i="3"/>
  <c r="Y365" i="3"/>
  <c r="CX365" i="3" s="1"/>
  <c r="CY365" i="3"/>
  <c r="CZ365" i="3"/>
  <c r="DB365" i="3" s="1"/>
  <c r="DA365" i="3"/>
  <c r="DC365" i="3"/>
  <c r="DF365" i="3"/>
  <c r="DJ365" i="3" s="1"/>
  <c r="DI365" i="3"/>
  <c r="A366" i="3"/>
  <c r="Y366" i="3"/>
  <c r="CX366" i="3"/>
  <c r="DH366" i="3" s="1"/>
  <c r="CY366" i="3"/>
  <c r="CZ366" i="3"/>
  <c r="DA366" i="3"/>
  <c r="DB366" i="3"/>
  <c r="DC366" i="3"/>
  <c r="DI366" i="3"/>
  <c r="A367" i="3"/>
  <c r="Y367" i="3"/>
  <c r="CX367" i="3" s="1"/>
  <c r="CY367" i="3"/>
  <c r="CZ367" i="3"/>
  <c r="DA367" i="3"/>
  <c r="DB367" i="3"/>
  <c r="DC367" i="3"/>
  <c r="A368" i="3"/>
  <c r="Y368" i="3"/>
  <c r="CX368" i="3" s="1"/>
  <c r="CY368" i="3"/>
  <c r="CZ368" i="3"/>
  <c r="DB368" i="3" s="1"/>
  <c r="DA368" i="3"/>
  <c r="DC368" i="3"/>
  <c r="A369" i="3"/>
  <c r="Y369" i="3"/>
  <c r="CX369" i="3" s="1"/>
  <c r="DI369" i="3" s="1"/>
  <c r="CY369" i="3"/>
  <c r="CZ369" i="3"/>
  <c r="DB369" i="3" s="1"/>
  <c r="DA369" i="3"/>
  <c r="DC369" i="3"/>
  <c r="DF369" i="3"/>
  <c r="DJ369" i="3"/>
  <c r="A370" i="3"/>
  <c r="Y370" i="3"/>
  <c r="CU370" i="3"/>
  <c r="CV370" i="3"/>
  <c r="CX370" i="3"/>
  <c r="DI370" i="3" s="1"/>
  <c r="CY370" i="3"/>
  <c r="CZ370" i="3"/>
  <c r="DB370" i="3" s="1"/>
  <c r="DA370" i="3"/>
  <c r="DC370" i="3"/>
  <c r="DF370" i="3"/>
  <c r="DG370" i="3"/>
  <c r="DH370" i="3"/>
  <c r="DJ370" i="3"/>
  <c r="A371" i="3"/>
  <c r="Y371" i="3"/>
  <c r="CX371" i="3" s="1"/>
  <c r="CY371" i="3"/>
  <c r="CZ371" i="3"/>
  <c r="DB371" i="3" s="1"/>
  <c r="DA371" i="3"/>
  <c r="DC371" i="3"/>
  <c r="DF371" i="3"/>
  <c r="DI371" i="3"/>
  <c r="DJ371" i="3"/>
  <c r="A372" i="3"/>
  <c r="Y372" i="3"/>
  <c r="CW372" i="3"/>
  <c r="CX372" i="3"/>
  <c r="CY372" i="3"/>
  <c r="CZ372" i="3"/>
  <c r="DA372" i="3"/>
  <c r="DB372" i="3"/>
  <c r="DC372" i="3"/>
  <c r="DG372" i="3"/>
  <c r="DJ372" i="3" s="1"/>
  <c r="A373" i="3"/>
  <c r="Y373" i="3"/>
  <c r="CY373" i="3"/>
  <c r="CZ373" i="3"/>
  <c r="DB373" i="3" s="1"/>
  <c r="DA373" i="3"/>
  <c r="DC373" i="3"/>
  <c r="A374" i="3"/>
  <c r="Y374" i="3"/>
  <c r="CW374" i="3"/>
  <c r="CX374" i="3"/>
  <c r="CY374" i="3"/>
  <c r="CZ374" i="3"/>
  <c r="DA374" i="3"/>
  <c r="DB374" i="3"/>
  <c r="DC374" i="3"/>
  <c r="DG374" i="3"/>
  <c r="DJ374" i="3" s="1"/>
  <c r="A375" i="3"/>
  <c r="Y375" i="3"/>
  <c r="CY375" i="3"/>
  <c r="CZ375" i="3"/>
  <c r="DB375" i="3" s="1"/>
  <c r="DA375" i="3"/>
  <c r="DC375" i="3"/>
  <c r="A376" i="3"/>
  <c r="Y376" i="3"/>
  <c r="CX376" i="3"/>
  <c r="DH376" i="3" s="1"/>
  <c r="CY376" i="3"/>
  <c r="CZ376" i="3"/>
  <c r="DA376" i="3"/>
  <c r="DB376" i="3"/>
  <c r="DC376" i="3"/>
  <c r="DI376" i="3"/>
  <c r="A377" i="3"/>
  <c r="Y377" i="3"/>
  <c r="CX377" i="3" s="1"/>
  <c r="CY377" i="3"/>
  <c r="CZ377" i="3"/>
  <c r="DA377" i="3"/>
  <c r="DB377" i="3"/>
  <c r="DC377" i="3"/>
  <c r="A378" i="3"/>
  <c r="Y378" i="3"/>
  <c r="CX378" i="3" s="1"/>
  <c r="CY378" i="3"/>
  <c r="CZ378" i="3"/>
  <c r="DB378" i="3" s="1"/>
  <c r="DA378" i="3"/>
  <c r="DC378" i="3"/>
  <c r="A379" i="3"/>
  <c r="Y379" i="3"/>
  <c r="CX379" i="3" s="1"/>
  <c r="DI379" i="3" s="1"/>
  <c r="CY379" i="3"/>
  <c r="CZ379" i="3"/>
  <c r="DB379" i="3" s="1"/>
  <c r="DA379" i="3"/>
  <c r="DC379" i="3"/>
  <c r="DF379" i="3"/>
  <c r="DJ379" i="3"/>
  <c r="A380" i="3"/>
  <c r="Y380" i="3"/>
  <c r="CX380" i="3"/>
  <c r="CY380" i="3"/>
  <c r="CZ380" i="3"/>
  <c r="DA380" i="3"/>
  <c r="DB380" i="3"/>
  <c r="DC380" i="3"/>
  <c r="DH380" i="3"/>
  <c r="DI380" i="3"/>
  <c r="A381" i="3"/>
  <c r="Y381" i="3"/>
  <c r="CX381" i="3" s="1"/>
  <c r="CY381" i="3"/>
  <c r="CZ381" i="3"/>
  <c r="DA381" i="3"/>
  <c r="DB381" i="3"/>
  <c r="DC381" i="3"/>
  <c r="A382" i="3"/>
  <c r="Y382" i="3"/>
  <c r="CX382" i="3" s="1"/>
  <c r="DI382" i="3" s="1"/>
  <c r="CY382" i="3"/>
  <c r="CZ382" i="3"/>
  <c r="DB382" i="3" s="1"/>
  <c r="DA382" i="3"/>
  <c r="DC382" i="3"/>
  <c r="DF382" i="3"/>
  <c r="DJ382" i="3" s="1"/>
  <c r="DH382" i="3"/>
  <c r="A383" i="3"/>
  <c r="Y383" i="3"/>
  <c r="CV383" i="3" s="1"/>
  <c r="CU383" i="3"/>
  <c r="CX383" i="3"/>
  <c r="CY383" i="3"/>
  <c r="CZ383" i="3"/>
  <c r="DA383" i="3"/>
  <c r="DB383" i="3"/>
  <c r="DC383" i="3"/>
  <c r="DI383" i="3"/>
  <c r="DJ383" i="3" s="1"/>
  <c r="A384" i="3"/>
  <c r="Y384" i="3"/>
  <c r="CX384" i="3" s="1"/>
  <c r="CY384" i="3"/>
  <c r="CZ384" i="3"/>
  <c r="DB384" i="3" s="1"/>
  <c r="DA384" i="3"/>
  <c r="DC384" i="3"/>
  <c r="A385" i="3"/>
  <c r="Y385" i="3"/>
  <c r="CW385" i="3" s="1"/>
  <c r="CY385" i="3"/>
  <c r="CZ385" i="3"/>
  <c r="DB385" i="3" s="1"/>
  <c r="DA385" i="3"/>
  <c r="DC385" i="3"/>
  <c r="A386" i="3"/>
  <c r="Y386" i="3"/>
  <c r="CX386" i="3" s="1"/>
  <c r="CY386" i="3"/>
  <c r="CZ386" i="3"/>
  <c r="DA386" i="3"/>
  <c r="DB386" i="3"/>
  <c r="DC386" i="3"/>
  <c r="A387" i="3"/>
  <c r="Y387" i="3"/>
  <c r="CX387" i="3"/>
  <c r="DI387" i="3" s="1"/>
  <c r="CY387" i="3"/>
  <c r="CZ387" i="3"/>
  <c r="DB387" i="3" s="1"/>
  <c r="DA387" i="3"/>
  <c r="DC387" i="3"/>
  <c r="DF387" i="3"/>
  <c r="DJ387" i="3" s="1"/>
  <c r="DH387" i="3"/>
  <c r="A388" i="3"/>
  <c r="Y388" i="3"/>
  <c r="CX388" i="3" s="1"/>
  <c r="DH388" i="3" s="1"/>
  <c r="CY388" i="3"/>
  <c r="CZ388" i="3"/>
  <c r="DB388" i="3" s="1"/>
  <c r="DA388" i="3"/>
  <c r="DC388" i="3"/>
  <c r="DF388" i="3"/>
  <c r="DJ388" i="3" s="1"/>
  <c r="DI388" i="3"/>
  <c r="A389" i="3"/>
  <c r="Y389" i="3"/>
  <c r="CX389" i="3"/>
  <c r="CY389" i="3"/>
  <c r="CZ389" i="3"/>
  <c r="DA389" i="3"/>
  <c r="DB389" i="3"/>
  <c r="DC389" i="3"/>
  <c r="DI389" i="3"/>
  <c r="A390" i="3"/>
  <c r="Y390" i="3"/>
  <c r="CX390" i="3" s="1"/>
  <c r="DH390" i="3" s="1"/>
  <c r="CU390" i="3"/>
  <c r="CV390" i="3"/>
  <c r="CY390" i="3"/>
  <c r="CZ390" i="3"/>
  <c r="DB390" i="3" s="1"/>
  <c r="DA390" i="3"/>
  <c r="DC390" i="3"/>
  <c r="DF390" i="3"/>
  <c r="DG390" i="3"/>
  <c r="DI390" i="3"/>
  <c r="DJ390" i="3" s="1"/>
  <c r="A391" i="3"/>
  <c r="Y391" i="3"/>
  <c r="CX391" i="3"/>
  <c r="CY391" i="3"/>
  <c r="CZ391" i="3"/>
  <c r="DA391" i="3"/>
  <c r="DB391" i="3"/>
  <c r="DC391" i="3"/>
  <c r="DI391" i="3"/>
  <c r="DJ391" i="3" s="1"/>
  <c r="A392" i="3"/>
  <c r="Y392" i="3"/>
  <c r="CW392" i="3"/>
  <c r="CX392" i="3"/>
  <c r="DI392" i="3" s="1"/>
  <c r="CY392" i="3"/>
  <c r="CZ392" i="3"/>
  <c r="DA392" i="3"/>
  <c r="DB392" i="3"/>
  <c r="DC392" i="3"/>
  <c r="DG392" i="3"/>
  <c r="DJ392" i="3" s="1"/>
  <c r="DH392" i="3"/>
  <c r="A393" i="3"/>
  <c r="Y393" i="3"/>
  <c r="CX393" i="3" s="1"/>
  <c r="CY393" i="3"/>
  <c r="CZ393" i="3"/>
  <c r="DA393" i="3"/>
  <c r="DB393" i="3"/>
  <c r="DC393" i="3"/>
  <c r="A394" i="3"/>
  <c r="Y394" i="3"/>
  <c r="CX394" i="3"/>
  <c r="DG394" i="3" s="1"/>
  <c r="CY394" i="3"/>
  <c r="CZ394" i="3"/>
  <c r="DB394" i="3" s="1"/>
  <c r="DA394" i="3"/>
  <c r="DC394" i="3"/>
  <c r="DF394" i="3"/>
  <c r="DH394" i="3"/>
  <c r="DJ394" i="3"/>
  <c r="A395" i="3"/>
  <c r="Y395" i="3"/>
  <c r="CX395" i="3" s="1"/>
  <c r="CY395" i="3"/>
  <c r="CZ395" i="3"/>
  <c r="DB395" i="3" s="1"/>
  <c r="DA395" i="3"/>
  <c r="DC395" i="3"/>
  <c r="DI395" i="3"/>
  <c r="A396" i="3"/>
  <c r="Y396" i="3"/>
  <c r="CX396" i="3"/>
  <c r="CY396" i="3"/>
  <c r="CZ396" i="3"/>
  <c r="DA396" i="3"/>
  <c r="DB396" i="3"/>
  <c r="DC396" i="3"/>
  <c r="DH396" i="3"/>
  <c r="A397" i="3"/>
  <c r="Y397" i="3"/>
  <c r="CU397" i="3"/>
  <c r="CY397" i="3"/>
  <c r="CZ397" i="3"/>
  <c r="DB397" i="3" s="1"/>
  <c r="DA397" i="3"/>
  <c r="DC397" i="3"/>
  <c r="A398" i="3"/>
  <c r="Y398" i="3"/>
  <c r="CX398" i="3"/>
  <c r="DH398" i="3" s="1"/>
  <c r="CY398" i="3"/>
  <c r="CZ398" i="3"/>
  <c r="DA398" i="3"/>
  <c r="DB398" i="3"/>
  <c r="DC398" i="3"/>
  <c r="A399" i="3"/>
  <c r="Y399" i="3"/>
  <c r="CY399" i="3"/>
  <c r="CZ399" i="3"/>
  <c r="DB399" i="3" s="1"/>
  <c r="DA399" i="3"/>
  <c r="DC399" i="3"/>
  <c r="A400" i="3"/>
  <c r="Y400" i="3"/>
  <c r="CW400" i="3" s="1"/>
  <c r="CX400" i="3"/>
  <c r="CY400" i="3"/>
  <c r="CZ400" i="3"/>
  <c r="DA400" i="3"/>
  <c r="DB400" i="3"/>
  <c r="DC400" i="3"/>
  <c r="A401" i="3"/>
  <c r="Y401" i="3"/>
  <c r="CY401" i="3"/>
  <c r="CZ401" i="3"/>
  <c r="DB401" i="3" s="1"/>
  <c r="DA401" i="3"/>
  <c r="DC401" i="3"/>
  <c r="A402" i="3"/>
  <c r="Y402" i="3"/>
  <c r="CX402" i="3" s="1"/>
  <c r="DI402" i="3" s="1"/>
  <c r="CY402" i="3"/>
  <c r="CZ402" i="3"/>
  <c r="DB402" i="3" s="1"/>
  <c r="DA402" i="3"/>
  <c r="DC402" i="3"/>
  <c r="A403" i="3"/>
  <c r="Y403" i="3"/>
  <c r="CX403" i="3"/>
  <c r="CY403" i="3"/>
  <c r="CZ403" i="3"/>
  <c r="DA403" i="3"/>
  <c r="DB403" i="3"/>
  <c r="DC403" i="3"/>
  <c r="A404" i="3"/>
  <c r="Y404" i="3"/>
  <c r="CX404" i="3" s="1"/>
  <c r="CY404" i="3"/>
  <c r="CZ404" i="3"/>
  <c r="DA404" i="3"/>
  <c r="DB404" i="3"/>
  <c r="DC404" i="3"/>
  <c r="A405" i="3"/>
  <c r="Y405" i="3"/>
  <c r="CV405" i="3" s="1"/>
  <c r="CU405" i="3"/>
  <c r="CX405" i="3"/>
  <c r="CY405" i="3"/>
  <c r="CZ405" i="3"/>
  <c r="DA405" i="3"/>
  <c r="DB405" i="3"/>
  <c r="DC405" i="3"/>
  <c r="DH405" i="3"/>
  <c r="A406" i="3"/>
  <c r="Y406" i="3"/>
  <c r="CX406" i="3" s="1"/>
  <c r="CY406" i="3"/>
  <c r="CZ406" i="3"/>
  <c r="DA406" i="3"/>
  <c r="DB406" i="3"/>
  <c r="DC406" i="3"/>
  <c r="DG406" i="3"/>
  <c r="A407" i="3"/>
  <c r="Y407" i="3"/>
  <c r="CX407" i="3" s="1"/>
  <c r="CW407" i="3"/>
  <c r="CY407" i="3"/>
  <c r="CZ407" i="3"/>
  <c r="DB407" i="3" s="1"/>
  <c r="DA407" i="3"/>
  <c r="DC407" i="3"/>
  <c r="DI407" i="3"/>
  <c r="A408" i="3"/>
  <c r="Y408" i="3"/>
  <c r="CW408" i="3"/>
  <c r="CX408" i="3"/>
  <c r="DF408" i="3" s="1"/>
  <c r="CY408" i="3"/>
  <c r="CZ408" i="3"/>
  <c r="DA408" i="3"/>
  <c r="DB408" i="3"/>
  <c r="DC408" i="3"/>
  <c r="DG408" i="3"/>
  <c r="DJ408" i="3" s="1"/>
  <c r="DH408" i="3"/>
  <c r="DI408" i="3"/>
  <c r="A409" i="3"/>
  <c r="Y409" i="3"/>
  <c r="CX409" i="3"/>
  <c r="DG409" i="3" s="1"/>
  <c r="CY409" i="3"/>
  <c r="CZ409" i="3"/>
  <c r="DB409" i="3" s="1"/>
  <c r="DA409" i="3"/>
  <c r="DC409" i="3"/>
  <c r="DF409" i="3"/>
  <c r="DJ409" i="3" s="1"/>
  <c r="DH409" i="3"/>
  <c r="A410" i="3"/>
  <c r="Y410" i="3"/>
  <c r="CX410" i="3" s="1"/>
  <c r="DI410" i="3" s="1"/>
  <c r="CY410" i="3"/>
  <c r="CZ410" i="3"/>
  <c r="DB410" i="3" s="1"/>
  <c r="DA410" i="3"/>
  <c r="DC410" i="3"/>
  <c r="A411" i="3"/>
  <c r="Y411" i="3"/>
  <c r="CX411" i="3"/>
  <c r="CY411" i="3"/>
  <c r="CZ411" i="3"/>
  <c r="DA411" i="3"/>
  <c r="DB411" i="3"/>
  <c r="DC411" i="3"/>
  <c r="A412" i="3"/>
  <c r="Y412" i="3"/>
  <c r="CX412" i="3" s="1"/>
  <c r="CY412" i="3"/>
  <c r="CZ412" i="3"/>
  <c r="DA412" i="3"/>
  <c r="DB412" i="3"/>
  <c r="DC412" i="3"/>
  <c r="A413" i="3"/>
  <c r="Y413" i="3"/>
  <c r="CX413" i="3"/>
  <c r="DG413" i="3" s="1"/>
  <c r="CY413" i="3"/>
  <c r="CZ413" i="3"/>
  <c r="DB413" i="3" s="1"/>
  <c r="DA413" i="3"/>
  <c r="DC413" i="3"/>
  <c r="DF413" i="3"/>
  <c r="DH413" i="3"/>
  <c r="DJ413" i="3"/>
  <c r="A414" i="3"/>
  <c r="Y414" i="3"/>
  <c r="CX414" i="3" s="1"/>
  <c r="CY414" i="3"/>
  <c r="CZ414" i="3"/>
  <c r="DB414" i="3" s="1"/>
  <c r="DA414" i="3"/>
  <c r="DC414" i="3"/>
  <c r="DI414" i="3"/>
  <c r="A415" i="3"/>
  <c r="Y415" i="3"/>
  <c r="CU415" i="3"/>
  <c r="CV415" i="3"/>
  <c r="CX415" i="3"/>
  <c r="DG415" i="3" s="1"/>
  <c r="CY415" i="3"/>
  <c r="CZ415" i="3"/>
  <c r="DB415" i="3" s="1"/>
  <c r="DA415" i="3"/>
  <c r="DC415" i="3"/>
  <c r="DF415" i="3"/>
  <c r="DH415" i="3"/>
  <c r="A416" i="3"/>
  <c r="Y416" i="3"/>
  <c r="CX416" i="3" s="1"/>
  <c r="CY416" i="3"/>
  <c r="CZ416" i="3"/>
  <c r="DB416" i="3" s="1"/>
  <c r="DA416" i="3"/>
  <c r="DC416" i="3"/>
  <c r="DI416" i="3"/>
  <c r="DJ416" i="3" s="1"/>
  <c r="A417" i="3"/>
  <c r="Y417" i="3"/>
  <c r="CW417" i="3"/>
  <c r="CX417" i="3"/>
  <c r="DF417" i="3" s="1"/>
  <c r="CY417" i="3"/>
  <c r="CZ417" i="3"/>
  <c r="DA417" i="3"/>
  <c r="DB417" i="3"/>
  <c r="DC417" i="3"/>
  <c r="DG417" i="3"/>
  <c r="DJ417" i="3" s="1"/>
  <c r="DH417" i="3"/>
  <c r="DI417" i="3"/>
  <c r="A418" i="3"/>
  <c r="Y418" i="3"/>
  <c r="CX418" i="3" s="1"/>
  <c r="CW418" i="3"/>
  <c r="CY418" i="3"/>
  <c r="CZ418" i="3"/>
  <c r="DB418" i="3" s="1"/>
  <c r="DA418" i="3"/>
  <c r="DC418" i="3"/>
  <c r="A419" i="3"/>
  <c r="Y419" i="3"/>
  <c r="CW419" i="3"/>
  <c r="CX419" i="3"/>
  <c r="DF419" i="3" s="1"/>
  <c r="CY419" i="3"/>
  <c r="CZ419" i="3"/>
  <c r="DA419" i="3"/>
  <c r="DB419" i="3"/>
  <c r="DC419" i="3"/>
  <c r="DG419" i="3"/>
  <c r="DJ419" i="3" s="1"/>
  <c r="DH419" i="3"/>
  <c r="DI419" i="3"/>
  <c r="A420" i="3"/>
  <c r="Y420" i="3"/>
  <c r="CX420" i="3" s="1"/>
  <c r="CW420" i="3"/>
  <c r="CY420" i="3"/>
  <c r="CZ420" i="3"/>
  <c r="DB420" i="3" s="1"/>
  <c r="DA420" i="3"/>
  <c r="DC420" i="3"/>
  <c r="A421" i="3"/>
  <c r="Y421" i="3"/>
  <c r="CX421" i="3"/>
  <c r="CY421" i="3"/>
  <c r="CZ421" i="3"/>
  <c r="DA421" i="3"/>
  <c r="DB421" i="3"/>
  <c r="DC421" i="3"/>
  <c r="DH421" i="3"/>
  <c r="A422" i="3"/>
  <c r="Y422" i="3"/>
  <c r="CX422" i="3" s="1"/>
  <c r="CY422" i="3"/>
  <c r="CZ422" i="3"/>
  <c r="DA422" i="3"/>
  <c r="DB422" i="3"/>
  <c r="DC422" i="3"/>
  <c r="DG422" i="3"/>
  <c r="A423" i="3"/>
  <c r="Y423" i="3"/>
  <c r="CX423" i="3"/>
  <c r="DG423" i="3" s="1"/>
  <c r="CY423" i="3"/>
  <c r="CZ423" i="3"/>
  <c r="DB423" i="3" s="1"/>
  <c r="DA423" i="3"/>
  <c r="DC423" i="3"/>
  <c r="DF423" i="3"/>
  <c r="DJ423" i="3" s="1"/>
  <c r="DH423" i="3"/>
  <c r="A424" i="3"/>
  <c r="Y424" i="3"/>
  <c r="CX424" i="3" s="1"/>
  <c r="CY424" i="3"/>
  <c r="CZ424" i="3"/>
  <c r="DB424" i="3" s="1"/>
  <c r="DA424" i="3"/>
  <c r="DC424" i="3"/>
  <c r="DI424" i="3"/>
  <c r="A425" i="3"/>
  <c r="Y425" i="3"/>
  <c r="CX425" i="3"/>
  <c r="DH425" i="3" s="1"/>
  <c r="CY425" i="3"/>
  <c r="CZ425" i="3"/>
  <c r="DA425" i="3"/>
  <c r="DB425" i="3"/>
  <c r="DC425" i="3"/>
  <c r="A426" i="3"/>
  <c r="Y426" i="3"/>
  <c r="CX426" i="3" s="1"/>
  <c r="DG426" i="3" s="1"/>
  <c r="CY426" i="3"/>
  <c r="CZ426" i="3"/>
  <c r="DA426" i="3"/>
  <c r="DB426" i="3"/>
  <c r="DC426" i="3"/>
  <c r="A427" i="3"/>
  <c r="Y427" i="3"/>
  <c r="CV427" i="3" s="1"/>
  <c r="CU427" i="3"/>
  <c r="CX427" i="3"/>
  <c r="CY427" i="3"/>
  <c r="CZ427" i="3"/>
  <c r="DA427" i="3"/>
  <c r="DB427" i="3"/>
  <c r="DC427" i="3"/>
  <c r="DH427" i="3"/>
  <c r="A428" i="3"/>
  <c r="Y428" i="3"/>
  <c r="CX428" i="3" s="1"/>
  <c r="CY428" i="3"/>
  <c r="CZ428" i="3"/>
  <c r="DA428" i="3"/>
  <c r="DB428" i="3"/>
  <c r="DC428" i="3"/>
  <c r="DG428" i="3"/>
  <c r="A429" i="3"/>
  <c r="Y429" i="3"/>
  <c r="CW429" i="3"/>
  <c r="CX429" i="3"/>
  <c r="DF429" i="3" s="1"/>
  <c r="CY429" i="3"/>
  <c r="CZ429" i="3"/>
  <c r="DA429" i="3"/>
  <c r="DB429" i="3"/>
  <c r="DC429" i="3"/>
  <c r="DG429" i="3"/>
  <c r="DJ429" i="3" s="1"/>
  <c r="DH429" i="3"/>
  <c r="DI429" i="3"/>
  <c r="A430" i="3"/>
  <c r="Y430" i="3"/>
  <c r="CX430" i="3" s="1"/>
  <c r="CW430" i="3"/>
  <c r="CY430" i="3"/>
  <c r="CZ430" i="3"/>
  <c r="DB430" i="3" s="1"/>
  <c r="DA430" i="3"/>
  <c r="DC430" i="3"/>
  <c r="DG430" i="3"/>
  <c r="DJ430" i="3" s="1"/>
  <c r="A431" i="3"/>
  <c r="Y431" i="3"/>
  <c r="CW431" i="3"/>
  <c r="CX431" i="3"/>
  <c r="DF431" i="3" s="1"/>
  <c r="CY431" i="3"/>
  <c r="CZ431" i="3"/>
  <c r="DA431" i="3"/>
  <c r="DB431" i="3"/>
  <c r="DC431" i="3"/>
  <c r="DG431" i="3"/>
  <c r="DJ431" i="3" s="1"/>
  <c r="DH431" i="3"/>
  <c r="DI431" i="3"/>
  <c r="A432" i="3"/>
  <c r="Y432" i="3"/>
  <c r="CX432" i="3" s="1"/>
  <c r="CW432" i="3"/>
  <c r="CY432" i="3"/>
  <c r="CZ432" i="3"/>
  <c r="DB432" i="3" s="1"/>
  <c r="DA432" i="3"/>
  <c r="DC432" i="3"/>
  <c r="DG432" i="3"/>
  <c r="DJ432" i="3" s="1"/>
  <c r="A433" i="3"/>
  <c r="Y433" i="3"/>
  <c r="CX433" i="3"/>
  <c r="DG433" i="3" s="1"/>
  <c r="CY433" i="3"/>
  <c r="CZ433" i="3"/>
  <c r="DB433" i="3" s="1"/>
  <c r="DA433" i="3"/>
  <c r="DC433" i="3"/>
  <c r="DF433" i="3"/>
  <c r="DJ433" i="3" s="1"/>
  <c r="DH433" i="3"/>
  <c r="DI433" i="3"/>
  <c r="A434" i="3"/>
  <c r="Y434" i="3"/>
  <c r="CX434" i="3"/>
  <c r="DF434" i="3" s="1"/>
  <c r="DJ434" i="3" s="1"/>
  <c r="CY434" i="3"/>
  <c r="CZ434" i="3"/>
  <c r="DA434" i="3"/>
  <c r="DB434" i="3"/>
  <c r="DC434" i="3"/>
  <c r="DH434" i="3"/>
  <c r="DI434" i="3"/>
  <c r="A435" i="3"/>
  <c r="Y435" i="3"/>
  <c r="CX435" i="3"/>
  <c r="DH435" i="3" s="1"/>
  <c r="CY435" i="3"/>
  <c r="CZ435" i="3"/>
  <c r="DA435" i="3"/>
  <c r="DB435" i="3"/>
  <c r="DC435" i="3"/>
  <c r="A436" i="3"/>
  <c r="Y436" i="3"/>
  <c r="CX436" i="3" s="1"/>
  <c r="CY436" i="3"/>
  <c r="CZ436" i="3"/>
  <c r="DB436" i="3" s="1"/>
  <c r="DA436" i="3"/>
  <c r="DC436" i="3"/>
  <c r="DG436" i="3"/>
  <c r="A437" i="3"/>
  <c r="Y437" i="3"/>
  <c r="CX437" i="3"/>
  <c r="DG437" i="3" s="1"/>
  <c r="CY437" i="3"/>
  <c r="CZ437" i="3"/>
  <c r="DB437" i="3" s="1"/>
  <c r="DA437" i="3"/>
  <c r="DC437" i="3"/>
  <c r="DF437" i="3"/>
  <c r="DJ437" i="3" s="1"/>
  <c r="DH437" i="3"/>
  <c r="DI437" i="3"/>
  <c r="A438" i="3"/>
  <c r="Y438" i="3"/>
  <c r="CX438" i="3"/>
  <c r="DF438" i="3" s="1"/>
  <c r="DJ438" i="3" s="1"/>
  <c r="CY438" i="3"/>
  <c r="CZ438" i="3"/>
  <c r="DA438" i="3"/>
  <c r="DB438" i="3"/>
  <c r="DC438" i="3"/>
  <c r="DH438" i="3"/>
  <c r="DI438" i="3"/>
  <c r="A439" i="3"/>
  <c r="Y439" i="3"/>
  <c r="CX439" i="3"/>
  <c r="CY439" i="3"/>
  <c r="CZ439" i="3"/>
  <c r="DA439" i="3"/>
  <c r="DB439" i="3"/>
  <c r="DC439" i="3"/>
  <c r="A440" i="3"/>
  <c r="Y440" i="3"/>
  <c r="CU440" i="3"/>
  <c r="CY440" i="3"/>
  <c r="CZ440" i="3"/>
  <c r="DA440" i="3"/>
  <c r="DB440" i="3"/>
  <c r="DC440" i="3"/>
  <c r="A441" i="3"/>
  <c r="Y441" i="3"/>
  <c r="CX441" i="3"/>
  <c r="CY441" i="3"/>
  <c r="CZ441" i="3"/>
  <c r="DA441" i="3"/>
  <c r="DB441" i="3"/>
  <c r="DC441" i="3"/>
  <c r="DH441" i="3"/>
  <c r="A442" i="3"/>
  <c r="Y442" i="3"/>
  <c r="CY442" i="3"/>
  <c r="CZ442" i="3"/>
  <c r="DB442" i="3" s="1"/>
  <c r="DA442" i="3"/>
  <c r="DC442" i="3"/>
  <c r="A443" i="3"/>
  <c r="Y443" i="3"/>
  <c r="CW443" i="3"/>
  <c r="CX443" i="3"/>
  <c r="CY443" i="3"/>
  <c r="CZ443" i="3"/>
  <c r="DA443" i="3"/>
  <c r="DB443" i="3"/>
  <c r="DC443" i="3"/>
  <c r="A444" i="3"/>
  <c r="Y444" i="3"/>
  <c r="CY444" i="3"/>
  <c r="CZ444" i="3"/>
  <c r="DB444" i="3" s="1"/>
  <c r="DA444" i="3"/>
  <c r="DC444" i="3"/>
  <c r="A445" i="3"/>
  <c r="Y445" i="3"/>
  <c r="CW445" i="3"/>
  <c r="CX445" i="3"/>
  <c r="CY445" i="3"/>
  <c r="CZ445" i="3"/>
  <c r="DA445" i="3"/>
  <c r="DB445" i="3"/>
  <c r="DC445" i="3"/>
  <c r="DH445" i="3"/>
  <c r="A446" i="3"/>
  <c r="Y446" i="3"/>
  <c r="CX446" i="3" s="1"/>
  <c r="CY446" i="3"/>
  <c r="CZ446" i="3"/>
  <c r="DB446" i="3" s="1"/>
  <c r="DA446" i="3"/>
  <c r="DC446" i="3"/>
  <c r="DG446" i="3"/>
  <c r="A447" i="3"/>
  <c r="Y447" i="3"/>
  <c r="CX447" i="3" s="1"/>
  <c r="CY447" i="3"/>
  <c r="CZ447" i="3"/>
  <c r="DB447" i="3" s="1"/>
  <c r="DA447" i="3"/>
  <c r="DC447" i="3"/>
  <c r="DF447" i="3"/>
  <c r="DJ447" i="3"/>
  <c r="A448" i="3"/>
  <c r="Y448" i="3"/>
  <c r="CX448" i="3"/>
  <c r="DF448" i="3" s="1"/>
  <c r="DJ448" i="3" s="1"/>
  <c r="CY448" i="3"/>
  <c r="CZ448" i="3"/>
  <c r="DA448" i="3"/>
  <c r="DB448" i="3"/>
  <c r="DC448" i="3"/>
  <c r="DH448" i="3"/>
  <c r="DI448" i="3"/>
  <c r="A449" i="3"/>
  <c r="Y449" i="3"/>
  <c r="CX449" i="3"/>
  <c r="CY449" i="3"/>
  <c r="CZ449" i="3"/>
  <c r="DA449" i="3"/>
  <c r="DB449" i="3"/>
  <c r="DC449" i="3"/>
  <c r="A450" i="3"/>
  <c r="Y450" i="3"/>
  <c r="CX450" i="3" s="1"/>
  <c r="DG450" i="3" s="1"/>
  <c r="CY450" i="3"/>
  <c r="CZ450" i="3"/>
  <c r="DB450" i="3" s="1"/>
  <c r="DA450" i="3"/>
  <c r="DC450" i="3"/>
  <c r="A451" i="3"/>
  <c r="Y451" i="3"/>
  <c r="CX451" i="3" s="1"/>
  <c r="CY451" i="3"/>
  <c r="CZ451" i="3"/>
  <c r="DB451" i="3" s="1"/>
  <c r="DA451" i="3"/>
  <c r="DC451" i="3"/>
  <c r="DF451" i="3"/>
  <c r="DJ451" i="3" s="1"/>
  <c r="A452" i="3"/>
  <c r="Y452" i="3"/>
  <c r="CX452" i="3"/>
  <c r="DF452" i="3" s="1"/>
  <c r="DJ452" i="3" s="1"/>
  <c r="CY452" i="3"/>
  <c r="CZ452" i="3"/>
  <c r="DA452" i="3"/>
  <c r="DB452" i="3"/>
  <c r="DC452" i="3"/>
  <c r="DH452" i="3"/>
  <c r="DI452" i="3"/>
  <c r="A453" i="3"/>
  <c r="Y453" i="3"/>
  <c r="CV453" i="3" s="1"/>
  <c r="CU453" i="3"/>
  <c r="CY453" i="3"/>
  <c r="CZ453" i="3"/>
  <c r="DB453" i="3" s="1"/>
  <c r="DA453" i="3"/>
  <c r="DC453" i="3"/>
  <c r="A454" i="3"/>
  <c r="Y454" i="3"/>
  <c r="CX454" i="3"/>
  <c r="DF454" i="3" s="1"/>
  <c r="CY454" i="3"/>
  <c r="CZ454" i="3"/>
  <c r="DA454" i="3"/>
  <c r="DB454" i="3"/>
  <c r="DC454" i="3"/>
  <c r="DH454" i="3"/>
  <c r="DI454" i="3"/>
  <c r="DJ454" i="3" s="1"/>
  <c r="A455" i="3"/>
  <c r="Y455" i="3"/>
  <c r="CX455" i="3" s="1"/>
  <c r="CW455" i="3"/>
  <c r="CY455" i="3"/>
  <c r="CZ455" i="3"/>
  <c r="DB455" i="3" s="1"/>
  <c r="DA455" i="3"/>
  <c r="DC455" i="3"/>
  <c r="A456" i="3"/>
  <c r="Y456" i="3"/>
  <c r="CX456" i="3"/>
  <c r="DG456" i="3" s="1"/>
  <c r="CY456" i="3"/>
  <c r="CZ456" i="3"/>
  <c r="DB456" i="3" s="1"/>
  <c r="DA456" i="3"/>
  <c r="DC456" i="3"/>
  <c r="DF456" i="3"/>
  <c r="DJ456" i="3" s="1"/>
  <c r="DH456" i="3"/>
  <c r="DI456" i="3"/>
  <c r="A457" i="3"/>
  <c r="Y457" i="3"/>
  <c r="CX457" i="3"/>
  <c r="DF457" i="3" s="1"/>
  <c r="DJ457" i="3" s="1"/>
  <c r="CY457" i="3"/>
  <c r="CZ457" i="3"/>
  <c r="DA457" i="3"/>
  <c r="DB457" i="3"/>
  <c r="DC457" i="3"/>
  <c r="DH457" i="3"/>
  <c r="DI457" i="3"/>
  <c r="A458" i="3"/>
  <c r="Y458" i="3"/>
  <c r="CX458" i="3"/>
  <c r="CY458" i="3"/>
  <c r="CZ458" i="3"/>
  <c r="DA458" i="3"/>
  <c r="DB458" i="3"/>
  <c r="DC458" i="3"/>
  <c r="DH458" i="3"/>
  <c r="A459" i="3"/>
  <c r="Y459" i="3"/>
  <c r="CX459" i="3" s="1"/>
  <c r="CY459" i="3"/>
  <c r="CZ459" i="3"/>
  <c r="DB459" i="3" s="1"/>
  <c r="DA459" i="3"/>
  <c r="DC459" i="3"/>
  <c r="DG459" i="3"/>
  <c r="A460" i="3"/>
  <c r="Y460" i="3"/>
  <c r="CU460" i="3"/>
  <c r="CV460" i="3"/>
  <c r="CX460" i="3"/>
  <c r="CY460" i="3"/>
  <c r="CZ460" i="3"/>
  <c r="DA460" i="3"/>
  <c r="DB460" i="3"/>
  <c r="DC460" i="3"/>
  <c r="A461" i="3"/>
  <c r="Y461" i="3"/>
  <c r="CX461" i="3" s="1"/>
  <c r="DG461" i="3" s="1"/>
  <c r="CY461" i="3"/>
  <c r="CZ461" i="3"/>
  <c r="DB461" i="3" s="1"/>
  <c r="DA461" i="3"/>
  <c r="DC461" i="3"/>
  <c r="A462" i="3"/>
  <c r="Y462" i="3"/>
  <c r="CW462" i="3"/>
  <c r="CX462" i="3"/>
  <c r="DF462" i="3" s="1"/>
  <c r="CY462" i="3"/>
  <c r="CZ462" i="3"/>
  <c r="DA462" i="3"/>
  <c r="DB462" i="3"/>
  <c r="DC462" i="3"/>
  <c r="DH462" i="3"/>
  <c r="DI462" i="3"/>
  <c r="A463" i="3"/>
  <c r="Y463" i="3"/>
  <c r="CX463" i="3"/>
  <c r="DH463" i="3" s="1"/>
  <c r="CY463" i="3"/>
  <c r="CZ463" i="3"/>
  <c r="DA463" i="3"/>
  <c r="DB463" i="3"/>
  <c r="DC463" i="3"/>
  <c r="A464" i="3"/>
  <c r="Y464" i="3"/>
  <c r="CX464" i="3" s="1"/>
  <c r="CY464" i="3"/>
  <c r="CZ464" i="3"/>
  <c r="DB464" i="3" s="1"/>
  <c r="DA464" i="3"/>
  <c r="DC464" i="3"/>
  <c r="DG464" i="3"/>
  <c r="A465" i="3"/>
  <c r="Y465" i="3"/>
  <c r="CX465" i="3"/>
  <c r="DG465" i="3" s="1"/>
  <c r="CY465" i="3"/>
  <c r="CZ465" i="3"/>
  <c r="DB465" i="3" s="1"/>
  <c r="DA465" i="3"/>
  <c r="DC465" i="3"/>
  <c r="DF465" i="3"/>
  <c r="DJ465" i="3" s="1"/>
  <c r="DH465" i="3"/>
  <c r="DI465" i="3"/>
  <c r="A466" i="3"/>
  <c r="Y466" i="3"/>
  <c r="CX466" i="3"/>
  <c r="DI466" i="3" s="1"/>
  <c r="CY466" i="3"/>
  <c r="CZ466" i="3"/>
  <c r="DA466" i="3"/>
  <c r="DB466" i="3"/>
  <c r="DC466" i="3"/>
  <c r="DH466" i="3"/>
  <c r="A467" i="3"/>
  <c r="Y467" i="3"/>
  <c r="CU467" i="3"/>
  <c r="CY467" i="3"/>
  <c r="CZ467" i="3"/>
  <c r="DB467" i="3" s="1"/>
  <c r="DA467" i="3"/>
  <c r="DC467" i="3"/>
  <c r="A468" i="3"/>
  <c r="Y468" i="3"/>
  <c r="CX468" i="3"/>
  <c r="DI468" i="3" s="1"/>
  <c r="DJ468" i="3" s="1"/>
  <c r="CY468" i="3"/>
  <c r="CZ468" i="3"/>
  <c r="DA468" i="3"/>
  <c r="DB468" i="3"/>
  <c r="DC468" i="3"/>
  <c r="DH468" i="3"/>
  <c r="A469" i="3"/>
  <c r="Y469" i="3"/>
  <c r="CX469" i="3" s="1"/>
  <c r="DH469" i="3" s="1"/>
  <c r="CW469" i="3"/>
  <c r="CY469" i="3"/>
  <c r="CZ469" i="3"/>
  <c r="DB469" i="3" s="1"/>
  <c r="DA469" i="3"/>
  <c r="DC469" i="3"/>
  <c r="DI469" i="3"/>
  <c r="A470" i="3"/>
  <c r="Y470" i="3"/>
  <c r="CW470" i="3"/>
  <c r="CX470" i="3"/>
  <c r="DF470" i="3" s="1"/>
  <c r="CY470" i="3"/>
  <c r="CZ470" i="3"/>
  <c r="DA470" i="3"/>
  <c r="DB470" i="3"/>
  <c r="DC470" i="3"/>
  <c r="DI470" i="3"/>
  <c r="A471" i="3"/>
  <c r="Y471" i="3"/>
  <c r="CX471" i="3" s="1"/>
  <c r="DH471" i="3" s="1"/>
  <c r="CW471" i="3"/>
  <c r="CY471" i="3"/>
  <c r="CZ471" i="3"/>
  <c r="DB471" i="3" s="1"/>
  <c r="DA471" i="3"/>
  <c r="DC471" i="3"/>
  <c r="DF471" i="3"/>
  <c r="DI471" i="3"/>
  <c r="A472" i="3"/>
  <c r="Y472" i="3"/>
  <c r="CX472" i="3"/>
  <c r="DG472" i="3" s="1"/>
  <c r="CY472" i="3"/>
  <c r="CZ472" i="3"/>
  <c r="DB472" i="3" s="1"/>
  <c r="DA472" i="3"/>
  <c r="DC472" i="3"/>
  <c r="DF472" i="3"/>
  <c r="DH472" i="3"/>
  <c r="DI472" i="3"/>
  <c r="DJ472" i="3"/>
  <c r="A473" i="3"/>
  <c r="Y473" i="3"/>
  <c r="CX473" i="3"/>
  <c r="DG473" i="3" s="1"/>
  <c r="CY473" i="3"/>
  <c r="CZ473" i="3"/>
  <c r="DA473" i="3"/>
  <c r="DB473" i="3"/>
  <c r="DC473" i="3"/>
  <c r="DH473" i="3"/>
  <c r="DI473" i="3"/>
  <c r="A474" i="3"/>
  <c r="Y474" i="3"/>
  <c r="CX474" i="3"/>
  <c r="DF474" i="3" s="1"/>
  <c r="DJ474" i="3" s="1"/>
  <c r="CY474" i="3"/>
  <c r="CZ474" i="3"/>
  <c r="DA474" i="3"/>
  <c r="DB474" i="3"/>
  <c r="DC474" i="3"/>
  <c r="DH474" i="3"/>
  <c r="A475" i="3"/>
  <c r="Y475" i="3"/>
  <c r="CV475" i="3" s="1"/>
  <c r="CU475" i="3"/>
  <c r="CY475" i="3"/>
  <c r="CZ475" i="3"/>
  <c r="DA475" i="3"/>
  <c r="DB475" i="3"/>
  <c r="DC475" i="3"/>
  <c r="A476" i="3"/>
  <c r="Y476" i="3"/>
  <c r="CX476" i="3"/>
  <c r="DF476" i="3" s="1"/>
  <c r="CY476" i="3"/>
  <c r="CZ476" i="3"/>
  <c r="DA476" i="3"/>
  <c r="DB476" i="3"/>
  <c r="DC476" i="3"/>
  <c r="DH476" i="3"/>
  <c r="A477" i="3"/>
  <c r="Y477" i="3"/>
  <c r="CX477" i="3" s="1"/>
  <c r="CY477" i="3"/>
  <c r="CZ477" i="3"/>
  <c r="DB477" i="3" s="1"/>
  <c r="DA477" i="3"/>
  <c r="DC477" i="3"/>
  <c r="A478" i="3"/>
  <c r="Y478" i="3"/>
  <c r="CW478" i="3"/>
  <c r="CX478" i="3"/>
  <c r="DF478" i="3" s="1"/>
  <c r="CY478" i="3"/>
  <c r="CZ478" i="3"/>
  <c r="DA478" i="3"/>
  <c r="DB478" i="3"/>
  <c r="DC478" i="3"/>
  <c r="DH478" i="3"/>
  <c r="A479" i="3"/>
  <c r="Y479" i="3"/>
  <c r="CX479" i="3" s="1"/>
  <c r="CY479" i="3"/>
  <c r="CZ479" i="3"/>
  <c r="DB479" i="3" s="1"/>
  <c r="DA479" i="3"/>
  <c r="DC479" i="3"/>
  <c r="A480" i="3"/>
  <c r="Y480" i="3"/>
  <c r="CX480" i="3"/>
  <c r="DG480" i="3" s="1"/>
  <c r="CY480" i="3"/>
  <c r="CZ480" i="3"/>
  <c r="DB480" i="3" s="1"/>
  <c r="DA480" i="3"/>
  <c r="DC480" i="3"/>
  <c r="DF480" i="3"/>
  <c r="DH480" i="3"/>
  <c r="DI480" i="3"/>
  <c r="DJ480" i="3"/>
  <c r="A481" i="3"/>
  <c r="Y481" i="3"/>
  <c r="CX481" i="3"/>
  <c r="DG481" i="3" s="1"/>
  <c r="CY481" i="3"/>
  <c r="CZ481" i="3"/>
  <c r="DA481" i="3"/>
  <c r="DB481" i="3"/>
  <c r="DC481" i="3"/>
  <c r="DH481" i="3"/>
  <c r="DI481" i="3"/>
  <c r="A482" i="3"/>
  <c r="Y482" i="3"/>
  <c r="CX482" i="3"/>
  <c r="DF482" i="3" s="1"/>
  <c r="DJ482" i="3" s="1"/>
  <c r="CY482" i="3"/>
  <c r="CZ482" i="3"/>
  <c r="DA482" i="3"/>
  <c r="DB482" i="3"/>
  <c r="DC482" i="3"/>
  <c r="DH482" i="3"/>
  <c r="A483" i="3"/>
  <c r="Y483" i="3"/>
  <c r="CX483" i="3" s="1"/>
  <c r="CY483" i="3"/>
  <c r="CZ483" i="3"/>
  <c r="DB483" i="3" s="1"/>
  <c r="DA483" i="3"/>
  <c r="DC483" i="3"/>
  <c r="A484" i="3"/>
  <c r="Y484" i="3"/>
  <c r="CX484" i="3"/>
  <c r="DG484" i="3" s="1"/>
  <c r="CY484" i="3"/>
  <c r="CZ484" i="3"/>
  <c r="DB484" i="3" s="1"/>
  <c r="DA484" i="3"/>
  <c r="DC484" i="3"/>
  <c r="DF484" i="3"/>
  <c r="DH484" i="3"/>
  <c r="DI484" i="3"/>
  <c r="DJ484" i="3"/>
  <c r="A485" i="3"/>
  <c r="Y485" i="3"/>
  <c r="CX485" i="3" s="1"/>
  <c r="CU485" i="3"/>
  <c r="CV485" i="3"/>
  <c r="CY485" i="3"/>
  <c r="CZ485" i="3"/>
  <c r="DB485" i="3" s="1"/>
  <c r="DA485" i="3"/>
  <c r="DC485" i="3"/>
  <c r="A486" i="3"/>
  <c r="Y486" i="3"/>
  <c r="CX486" i="3"/>
  <c r="DG486" i="3" s="1"/>
  <c r="CY486" i="3"/>
  <c r="CZ486" i="3"/>
  <c r="DB486" i="3" s="1"/>
  <c r="DA486" i="3"/>
  <c r="DC486" i="3"/>
  <c r="DF486" i="3"/>
  <c r="DH486" i="3"/>
  <c r="DI486" i="3"/>
  <c r="DJ486" i="3"/>
  <c r="A487" i="3"/>
  <c r="Y487" i="3"/>
  <c r="CW487" i="3"/>
  <c r="CX487" i="3"/>
  <c r="DF487" i="3" s="1"/>
  <c r="CY487" i="3"/>
  <c r="CZ487" i="3"/>
  <c r="DA487" i="3"/>
  <c r="DB487" i="3"/>
  <c r="DC487" i="3"/>
  <c r="DH487" i="3"/>
  <c r="A488" i="3"/>
  <c r="Y488" i="3"/>
  <c r="CX488" i="3" s="1"/>
  <c r="CY488" i="3"/>
  <c r="CZ488" i="3"/>
  <c r="DB488" i="3" s="1"/>
  <c r="DA488" i="3"/>
  <c r="DC488" i="3"/>
  <c r="A489" i="3"/>
  <c r="Y489" i="3"/>
  <c r="CW489" i="3"/>
  <c r="CX489" i="3"/>
  <c r="DF489" i="3" s="1"/>
  <c r="CY489" i="3"/>
  <c r="CZ489" i="3"/>
  <c r="DA489" i="3"/>
  <c r="DB489" i="3"/>
  <c r="DC489" i="3"/>
  <c r="DH489" i="3"/>
  <c r="A490" i="3"/>
  <c r="Y490" i="3"/>
  <c r="CX490" i="3" s="1"/>
  <c r="CY490" i="3"/>
  <c r="CZ490" i="3"/>
  <c r="DB490" i="3" s="1"/>
  <c r="DA490" i="3"/>
  <c r="DC490" i="3"/>
  <c r="A491" i="3"/>
  <c r="Y491" i="3"/>
  <c r="CX491" i="3"/>
  <c r="DG491" i="3" s="1"/>
  <c r="CY491" i="3"/>
  <c r="CZ491" i="3"/>
  <c r="DA491" i="3"/>
  <c r="DB491" i="3"/>
  <c r="DC491" i="3"/>
  <c r="DH491" i="3"/>
  <c r="DI491" i="3"/>
  <c r="A492" i="3"/>
  <c r="Y492" i="3"/>
  <c r="CX492" i="3"/>
  <c r="DF492" i="3" s="1"/>
  <c r="DJ492" i="3" s="1"/>
  <c r="CY492" i="3"/>
  <c r="CZ492" i="3"/>
  <c r="DA492" i="3"/>
  <c r="DB492" i="3"/>
  <c r="DC492" i="3"/>
  <c r="DH492" i="3"/>
  <c r="A493" i="3"/>
  <c r="Y493" i="3"/>
  <c r="CX493" i="3" s="1"/>
  <c r="CY493" i="3"/>
  <c r="CZ493" i="3"/>
  <c r="DB493" i="3" s="1"/>
  <c r="DA493" i="3"/>
  <c r="DC493" i="3"/>
  <c r="A494" i="3"/>
  <c r="Y494" i="3"/>
  <c r="CX494" i="3"/>
  <c r="DG494" i="3" s="1"/>
  <c r="CY494" i="3"/>
  <c r="CZ494" i="3"/>
  <c r="DB494" i="3" s="1"/>
  <c r="DA494" i="3"/>
  <c r="DC494" i="3"/>
  <c r="DF494" i="3"/>
  <c r="DH494" i="3"/>
  <c r="DI494" i="3"/>
  <c r="DJ494" i="3"/>
  <c r="A495" i="3"/>
  <c r="Y495" i="3"/>
  <c r="CX495" i="3"/>
  <c r="DG495" i="3" s="1"/>
  <c r="CY495" i="3"/>
  <c r="CZ495" i="3"/>
  <c r="DA495" i="3"/>
  <c r="DB495" i="3"/>
  <c r="DC495" i="3"/>
  <c r="DH495" i="3"/>
  <c r="DI495" i="3"/>
  <c r="A496" i="3"/>
  <c r="Y496" i="3"/>
  <c r="CX496" i="3"/>
  <c r="DF496" i="3" s="1"/>
  <c r="DJ496" i="3" s="1"/>
  <c r="CY496" i="3"/>
  <c r="CZ496" i="3"/>
  <c r="DA496" i="3"/>
  <c r="DB496" i="3"/>
  <c r="DC496" i="3"/>
  <c r="DH496" i="3"/>
  <c r="A497" i="3"/>
  <c r="Y497" i="3"/>
  <c r="CV497" i="3" s="1"/>
  <c r="CU497" i="3"/>
  <c r="CY497" i="3"/>
  <c r="CZ497" i="3"/>
  <c r="DA497" i="3"/>
  <c r="DB497" i="3"/>
  <c r="DC497" i="3"/>
  <c r="A498" i="3"/>
  <c r="Y498" i="3"/>
  <c r="CX498" i="3"/>
  <c r="DF498" i="3" s="1"/>
  <c r="CY498" i="3"/>
  <c r="CZ498" i="3"/>
  <c r="DA498" i="3"/>
  <c r="DB498" i="3"/>
  <c r="DC498" i="3"/>
  <c r="DH498" i="3"/>
  <c r="A499" i="3"/>
  <c r="Y499" i="3"/>
  <c r="CX499" i="3" s="1"/>
  <c r="CY499" i="3"/>
  <c r="CZ499" i="3"/>
  <c r="DB499" i="3" s="1"/>
  <c r="DA499" i="3"/>
  <c r="DC499" i="3"/>
  <c r="A500" i="3"/>
  <c r="Y500" i="3"/>
  <c r="CW500" i="3"/>
  <c r="CX500" i="3"/>
  <c r="DF500" i="3" s="1"/>
  <c r="CY500" i="3"/>
  <c r="CZ500" i="3"/>
  <c r="DA500" i="3"/>
  <c r="DB500" i="3"/>
  <c r="DC500" i="3"/>
  <c r="DH500" i="3"/>
  <c r="A501" i="3"/>
  <c r="Y501" i="3"/>
  <c r="CX501" i="3" s="1"/>
  <c r="CY501" i="3"/>
  <c r="CZ501" i="3"/>
  <c r="DB501" i="3" s="1"/>
  <c r="DA501" i="3"/>
  <c r="DC501" i="3"/>
  <c r="A502" i="3"/>
  <c r="Y502" i="3"/>
  <c r="CW502" i="3"/>
  <c r="CX502" i="3"/>
  <c r="DF502" i="3" s="1"/>
  <c r="CY502" i="3"/>
  <c r="CZ502" i="3"/>
  <c r="DA502" i="3"/>
  <c r="DB502" i="3"/>
  <c r="DC502" i="3"/>
  <c r="DH502" i="3"/>
  <c r="A503" i="3"/>
  <c r="Y503" i="3"/>
  <c r="CX503" i="3" s="1"/>
  <c r="CY503" i="3"/>
  <c r="CZ503" i="3"/>
  <c r="DB503" i="3" s="1"/>
  <c r="DA503" i="3"/>
  <c r="DC503" i="3"/>
  <c r="A504" i="3"/>
  <c r="Y504" i="3"/>
  <c r="CX504" i="3"/>
  <c r="DG504" i="3" s="1"/>
  <c r="CY504" i="3"/>
  <c r="CZ504" i="3"/>
  <c r="DB504" i="3" s="1"/>
  <c r="DA504" i="3"/>
  <c r="DC504" i="3"/>
  <c r="DF504" i="3"/>
  <c r="DH504" i="3"/>
  <c r="DI504" i="3"/>
  <c r="DJ504" i="3"/>
  <c r="A505" i="3"/>
  <c r="Y505" i="3"/>
  <c r="CX505" i="3"/>
  <c r="DG505" i="3" s="1"/>
  <c r="CY505" i="3"/>
  <c r="CZ505" i="3"/>
  <c r="DA505" i="3"/>
  <c r="DB505" i="3"/>
  <c r="DC505" i="3"/>
  <c r="DH505" i="3"/>
  <c r="DI505" i="3"/>
  <c r="A506" i="3"/>
  <c r="Y506" i="3"/>
  <c r="CX506" i="3"/>
  <c r="DF506" i="3" s="1"/>
  <c r="DJ506" i="3" s="1"/>
  <c r="CY506" i="3"/>
  <c r="CZ506" i="3"/>
  <c r="DA506" i="3"/>
  <c r="DB506" i="3"/>
  <c r="DC506" i="3"/>
  <c r="DH506" i="3"/>
  <c r="A507" i="3"/>
  <c r="Y507" i="3"/>
  <c r="CX507" i="3" s="1"/>
  <c r="CY507" i="3"/>
  <c r="CZ507" i="3"/>
  <c r="DB507" i="3" s="1"/>
  <c r="DA507" i="3"/>
  <c r="DC507" i="3"/>
  <c r="A508" i="3"/>
  <c r="Y508" i="3"/>
  <c r="CX508" i="3"/>
  <c r="DG508" i="3" s="1"/>
  <c r="CY508" i="3"/>
  <c r="CZ508" i="3"/>
  <c r="DB508" i="3" s="1"/>
  <c r="DA508" i="3"/>
  <c r="DC508" i="3"/>
  <c r="DF508" i="3"/>
  <c r="DH508" i="3"/>
  <c r="DI508" i="3"/>
  <c r="DJ508" i="3"/>
  <c r="A509" i="3"/>
  <c r="Y509" i="3"/>
  <c r="CX509" i="3" s="1"/>
  <c r="CU509" i="3"/>
  <c r="CV509" i="3"/>
  <c r="CY509" i="3"/>
  <c r="CZ509" i="3"/>
  <c r="DB509" i="3" s="1"/>
  <c r="DA509" i="3"/>
  <c r="DC509" i="3"/>
  <c r="A510" i="3"/>
  <c r="Y510" i="3"/>
  <c r="CX510" i="3"/>
  <c r="DG510" i="3" s="1"/>
  <c r="CY510" i="3"/>
  <c r="CZ510" i="3"/>
  <c r="DB510" i="3" s="1"/>
  <c r="DA510" i="3"/>
  <c r="DC510" i="3"/>
  <c r="DF510" i="3"/>
  <c r="DH510" i="3"/>
  <c r="DI510" i="3"/>
  <c r="DJ510" i="3"/>
  <c r="A511" i="3"/>
  <c r="Y511" i="3"/>
  <c r="CW511" i="3"/>
  <c r="CX511" i="3"/>
  <c r="DF511" i="3" s="1"/>
  <c r="CY511" i="3"/>
  <c r="CZ511" i="3"/>
  <c r="DA511" i="3"/>
  <c r="DB511" i="3"/>
  <c r="DC511" i="3"/>
  <c r="DH511" i="3"/>
  <c r="A512" i="3"/>
  <c r="Y512" i="3"/>
  <c r="CX512" i="3" s="1"/>
  <c r="CY512" i="3"/>
  <c r="CZ512" i="3"/>
  <c r="DB512" i="3" s="1"/>
  <c r="DA512" i="3"/>
  <c r="DC512" i="3"/>
  <c r="A513" i="3"/>
  <c r="Y513" i="3"/>
  <c r="CW513" i="3"/>
  <c r="CX513" i="3"/>
  <c r="DF513" i="3" s="1"/>
  <c r="CY513" i="3"/>
  <c r="CZ513" i="3"/>
  <c r="DA513" i="3"/>
  <c r="DB513" i="3"/>
  <c r="DC513" i="3"/>
  <c r="DH513" i="3"/>
  <c r="A514" i="3"/>
  <c r="Y514" i="3"/>
  <c r="CX514" i="3" s="1"/>
  <c r="CY514" i="3"/>
  <c r="CZ514" i="3"/>
  <c r="DB514" i="3" s="1"/>
  <c r="DA514" i="3"/>
  <c r="DC514" i="3"/>
  <c r="A515" i="3"/>
  <c r="Y515" i="3"/>
  <c r="CX515" i="3"/>
  <c r="DG515" i="3" s="1"/>
  <c r="CY515" i="3"/>
  <c r="CZ515" i="3"/>
  <c r="DA515" i="3"/>
  <c r="DB515" i="3"/>
  <c r="DC515" i="3"/>
  <c r="DH515" i="3"/>
  <c r="DI515" i="3"/>
  <c r="A516" i="3"/>
  <c r="Y516" i="3"/>
  <c r="CX516" i="3"/>
  <c r="DF516" i="3" s="1"/>
  <c r="DJ516" i="3" s="1"/>
  <c r="CY516" i="3"/>
  <c r="CZ516" i="3"/>
  <c r="DA516" i="3"/>
  <c r="DB516" i="3"/>
  <c r="DC516" i="3"/>
  <c r="DH516" i="3"/>
  <c r="A517" i="3"/>
  <c r="Y517" i="3"/>
  <c r="CX517" i="3" s="1"/>
  <c r="CY517" i="3"/>
  <c r="CZ517" i="3"/>
  <c r="DB517" i="3" s="1"/>
  <c r="DA517" i="3"/>
  <c r="DC517" i="3"/>
  <c r="A518" i="3"/>
  <c r="Y518" i="3"/>
  <c r="CX518" i="3"/>
  <c r="DG518" i="3" s="1"/>
  <c r="CY518" i="3"/>
  <c r="CZ518" i="3"/>
  <c r="DB518" i="3" s="1"/>
  <c r="DA518" i="3"/>
  <c r="DC518" i="3"/>
  <c r="DF518" i="3"/>
  <c r="DH518" i="3"/>
  <c r="DI518" i="3"/>
  <c r="DJ518" i="3"/>
  <c r="A519" i="3"/>
  <c r="Y519" i="3"/>
  <c r="CX519" i="3"/>
  <c r="DG519" i="3" s="1"/>
  <c r="CY519" i="3"/>
  <c r="CZ519" i="3"/>
  <c r="DA519" i="3"/>
  <c r="DB519" i="3"/>
  <c r="DC519" i="3"/>
  <c r="DH519" i="3"/>
  <c r="DI519" i="3"/>
  <c r="A520" i="3"/>
  <c r="Y520" i="3"/>
  <c r="CX520" i="3"/>
  <c r="DF520" i="3" s="1"/>
  <c r="DJ520" i="3" s="1"/>
  <c r="CY520" i="3"/>
  <c r="CZ520" i="3"/>
  <c r="DA520" i="3"/>
  <c r="DB520" i="3"/>
  <c r="DC520" i="3"/>
  <c r="DH520" i="3"/>
  <c r="A521" i="3"/>
  <c r="Y521" i="3"/>
  <c r="CX521" i="3" s="1"/>
  <c r="CY521" i="3"/>
  <c r="CZ521" i="3"/>
  <c r="DB521" i="3" s="1"/>
  <c r="DA521" i="3"/>
  <c r="DC521" i="3"/>
  <c r="A522" i="3"/>
  <c r="Y522" i="3"/>
  <c r="CU522" i="3"/>
  <c r="CV522" i="3"/>
  <c r="CX522" i="3"/>
  <c r="DF522" i="3" s="1"/>
  <c r="CY522" i="3"/>
  <c r="CZ522" i="3"/>
  <c r="DA522" i="3"/>
  <c r="DB522" i="3"/>
  <c r="DC522" i="3"/>
  <c r="DH522" i="3"/>
  <c r="A523" i="3"/>
  <c r="Y523" i="3"/>
  <c r="CX523" i="3" s="1"/>
  <c r="CY523" i="3"/>
  <c r="CZ523" i="3"/>
  <c r="DB523" i="3" s="1"/>
  <c r="DA523" i="3"/>
  <c r="DC523" i="3"/>
  <c r="A524" i="3"/>
  <c r="Y524" i="3"/>
  <c r="CW524" i="3"/>
  <c r="CX524" i="3"/>
  <c r="DG524" i="3" s="1"/>
  <c r="DJ524" i="3" s="1"/>
  <c r="CY524" i="3"/>
  <c r="CZ524" i="3"/>
  <c r="DA524" i="3"/>
  <c r="DB524" i="3"/>
  <c r="DC524" i="3"/>
  <c r="DH524" i="3"/>
  <c r="DI524" i="3"/>
  <c r="A525" i="3"/>
  <c r="Y525" i="3"/>
  <c r="CX525" i="3"/>
  <c r="DF525" i="3" s="1"/>
  <c r="DJ525" i="3" s="1"/>
  <c r="CY525" i="3"/>
  <c r="CZ525" i="3"/>
  <c r="DA525" i="3"/>
  <c r="DB525" i="3"/>
  <c r="DC525" i="3"/>
  <c r="DH525" i="3"/>
  <c r="A526" i="3"/>
  <c r="Y526" i="3"/>
  <c r="CX526" i="3" s="1"/>
  <c r="CY526" i="3"/>
  <c r="CZ526" i="3"/>
  <c r="DB526" i="3" s="1"/>
  <c r="DA526" i="3"/>
  <c r="DC526" i="3"/>
  <c r="A527" i="3"/>
  <c r="Y527" i="3"/>
  <c r="CX527" i="3"/>
  <c r="DG527" i="3" s="1"/>
  <c r="CY527" i="3"/>
  <c r="CZ527" i="3"/>
  <c r="DB527" i="3" s="1"/>
  <c r="DA527" i="3"/>
  <c r="DC527" i="3"/>
  <c r="DF527" i="3"/>
  <c r="DH527" i="3"/>
  <c r="DI527" i="3"/>
  <c r="DJ527" i="3"/>
  <c r="A528" i="3"/>
  <c r="Y528" i="3"/>
  <c r="CX528" i="3"/>
  <c r="DG528" i="3" s="1"/>
  <c r="CY528" i="3"/>
  <c r="CZ528" i="3"/>
  <c r="DA528" i="3"/>
  <c r="DB528" i="3"/>
  <c r="DC528" i="3"/>
  <c r="DH528" i="3"/>
  <c r="DI528" i="3"/>
  <c r="A529" i="3"/>
  <c r="Y529" i="3"/>
  <c r="CX529" i="3" s="1"/>
  <c r="CU529" i="3"/>
  <c r="CY529" i="3"/>
  <c r="CZ529" i="3"/>
  <c r="DB529" i="3" s="1"/>
  <c r="DA529" i="3"/>
  <c r="DC529" i="3"/>
  <c r="A530" i="3"/>
  <c r="Y530" i="3"/>
  <c r="CX530" i="3"/>
  <c r="DG530" i="3" s="1"/>
  <c r="CY530" i="3"/>
  <c r="CZ530" i="3"/>
  <c r="DA530" i="3"/>
  <c r="DB530" i="3"/>
  <c r="DC530" i="3"/>
  <c r="DH530" i="3"/>
  <c r="DI530" i="3"/>
  <c r="DJ530" i="3" s="1"/>
  <c r="A531" i="3"/>
  <c r="Y531" i="3"/>
  <c r="CX531" i="3" s="1"/>
  <c r="CW531" i="3"/>
  <c r="CY531" i="3"/>
  <c r="CZ531" i="3"/>
  <c r="DB531" i="3" s="1"/>
  <c r="DA531" i="3"/>
  <c r="DC531" i="3"/>
  <c r="A532" i="3"/>
  <c r="Y532" i="3"/>
  <c r="CX532" i="3"/>
  <c r="DG532" i="3" s="1"/>
  <c r="CY532" i="3"/>
  <c r="CZ532" i="3"/>
  <c r="DB532" i="3" s="1"/>
  <c r="DA532" i="3"/>
  <c r="DC532" i="3"/>
  <c r="DF532" i="3"/>
  <c r="DH532" i="3"/>
  <c r="DI532" i="3"/>
  <c r="DJ532" i="3"/>
  <c r="A533" i="3"/>
  <c r="Y533" i="3"/>
  <c r="CX533" i="3"/>
  <c r="DG533" i="3" s="1"/>
  <c r="CY533" i="3"/>
  <c r="CZ533" i="3"/>
  <c r="DA533" i="3"/>
  <c r="DB533" i="3"/>
  <c r="DC533" i="3"/>
  <c r="DH533" i="3"/>
  <c r="DI533" i="3"/>
  <c r="A534" i="3"/>
  <c r="Y534" i="3"/>
  <c r="CX534" i="3"/>
  <c r="DF534" i="3" s="1"/>
  <c r="DJ534" i="3" s="1"/>
  <c r="CY534" i="3"/>
  <c r="CZ534" i="3"/>
  <c r="DA534" i="3"/>
  <c r="DB534" i="3"/>
  <c r="DC534" i="3"/>
  <c r="DH534" i="3"/>
  <c r="A535" i="3"/>
  <c r="Y535" i="3"/>
  <c r="CX535" i="3" s="1"/>
  <c r="CY535" i="3"/>
  <c r="CZ535" i="3"/>
  <c r="DB535" i="3" s="1"/>
  <c r="DA535" i="3"/>
  <c r="DC535" i="3"/>
  <c r="A536" i="3"/>
  <c r="Y536" i="3"/>
  <c r="CU536" i="3"/>
  <c r="CV536" i="3"/>
  <c r="CX536" i="3"/>
  <c r="DF536" i="3" s="1"/>
  <c r="CY536" i="3"/>
  <c r="CZ536" i="3"/>
  <c r="DA536" i="3"/>
  <c r="DB536" i="3"/>
  <c r="DC536" i="3"/>
  <c r="DH536" i="3"/>
  <c r="A537" i="3"/>
  <c r="Y537" i="3"/>
  <c r="CX537" i="3" s="1"/>
  <c r="CY537" i="3"/>
  <c r="CZ537" i="3"/>
  <c r="DB537" i="3" s="1"/>
  <c r="DA537" i="3"/>
  <c r="DC537" i="3"/>
  <c r="A538" i="3"/>
  <c r="Y538" i="3"/>
  <c r="CW538" i="3"/>
  <c r="CX538" i="3"/>
  <c r="DG538" i="3" s="1"/>
  <c r="DJ538" i="3" s="1"/>
  <c r="CY538" i="3"/>
  <c r="CZ538" i="3"/>
  <c r="DA538" i="3"/>
  <c r="DB538" i="3"/>
  <c r="DC538" i="3"/>
  <c r="DH538" i="3"/>
  <c r="DI538" i="3"/>
  <c r="A539" i="3"/>
  <c r="Y539" i="3"/>
  <c r="CX539" i="3" s="1"/>
  <c r="CW539" i="3"/>
  <c r="CY539" i="3"/>
  <c r="CZ539" i="3"/>
  <c r="DB539" i="3" s="1"/>
  <c r="DA539" i="3"/>
  <c r="DC539" i="3"/>
  <c r="A540" i="3"/>
  <c r="Y540" i="3"/>
  <c r="CW540" i="3"/>
  <c r="CX540" i="3"/>
  <c r="DG540" i="3" s="1"/>
  <c r="DJ540" i="3" s="1"/>
  <c r="CY540" i="3"/>
  <c r="CZ540" i="3"/>
  <c r="DA540" i="3"/>
  <c r="DB540" i="3"/>
  <c r="DC540" i="3"/>
  <c r="DH540" i="3"/>
  <c r="DI540" i="3"/>
  <c r="A541" i="3"/>
  <c r="Y541" i="3"/>
  <c r="CX541" i="3"/>
  <c r="DF541" i="3" s="1"/>
  <c r="DJ541" i="3" s="1"/>
  <c r="CY541" i="3"/>
  <c r="CZ541" i="3"/>
  <c r="DA541" i="3"/>
  <c r="DB541" i="3"/>
  <c r="DC541" i="3"/>
  <c r="DH541" i="3"/>
  <c r="A542" i="3"/>
  <c r="Y542" i="3"/>
  <c r="CX542" i="3" s="1"/>
  <c r="CY542" i="3"/>
  <c r="CZ542" i="3"/>
  <c r="DB542" i="3" s="1"/>
  <c r="DA542" i="3"/>
  <c r="DC542" i="3"/>
  <c r="A543" i="3"/>
  <c r="Y543" i="3"/>
  <c r="CX543" i="3"/>
  <c r="DG543" i="3" s="1"/>
  <c r="CY543" i="3"/>
  <c r="CZ543" i="3"/>
  <c r="DB543" i="3" s="1"/>
  <c r="DA543" i="3"/>
  <c r="DC543" i="3"/>
  <c r="DF543" i="3"/>
  <c r="DH543" i="3"/>
  <c r="DI543" i="3"/>
  <c r="DJ543" i="3"/>
  <c r="A544" i="3"/>
  <c r="Y544" i="3"/>
  <c r="CX544" i="3" s="1"/>
  <c r="CU544" i="3"/>
  <c r="CV544" i="3"/>
  <c r="CY544" i="3"/>
  <c r="CZ544" i="3"/>
  <c r="DB544" i="3" s="1"/>
  <c r="DA544" i="3"/>
  <c r="DC544" i="3"/>
  <c r="A545" i="3"/>
  <c r="Y545" i="3"/>
  <c r="CX545" i="3"/>
  <c r="DG545" i="3" s="1"/>
  <c r="CY545" i="3"/>
  <c r="CZ545" i="3"/>
  <c r="DB545" i="3" s="1"/>
  <c r="DA545" i="3"/>
  <c r="DC545" i="3"/>
  <c r="DF545" i="3"/>
  <c r="DH545" i="3"/>
  <c r="DI545" i="3"/>
  <c r="DJ545" i="3"/>
  <c r="A546" i="3"/>
  <c r="Y546" i="3"/>
  <c r="CW546" i="3"/>
  <c r="CX546" i="3"/>
  <c r="DF546" i="3" s="1"/>
  <c r="CY546" i="3"/>
  <c r="CZ546" i="3"/>
  <c r="DA546" i="3"/>
  <c r="DB546" i="3"/>
  <c r="DC546" i="3"/>
  <c r="DH546" i="3"/>
  <c r="A547" i="3"/>
  <c r="Y547" i="3"/>
  <c r="CX547" i="3" s="1"/>
  <c r="CY547" i="3"/>
  <c r="CZ547" i="3"/>
  <c r="DB547" i="3" s="1"/>
  <c r="DA547" i="3"/>
  <c r="DC547" i="3"/>
  <c r="A548" i="3"/>
  <c r="Y548" i="3"/>
  <c r="CX548" i="3"/>
  <c r="DG548" i="3" s="1"/>
  <c r="CY548" i="3"/>
  <c r="CZ548" i="3"/>
  <c r="DA548" i="3"/>
  <c r="DB548" i="3"/>
  <c r="DC548" i="3"/>
  <c r="DH548" i="3"/>
  <c r="DI548" i="3"/>
  <c r="A549" i="3"/>
  <c r="Y549" i="3"/>
  <c r="CX549" i="3"/>
  <c r="DF549" i="3" s="1"/>
  <c r="DJ549" i="3" s="1"/>
  <c r="CY549" i="3"/>
  <c r="CZ549" i="3"/>
  <c r="DA549" i="3"/>
  <c r="DB549" i="3"/>
  <c r="DC549" i="3"/>
  <c r="DH549" i="3"/>
  <c r="A550" i="3"/>
  <c r="Y550" i="3"/>
  <c r="CX550" i="3" s="1"/>
  <c r="CY550" i="3"/>
  <c r="CZ550" i="3"/>
  <c r="DB550" i="3" s="1"/>
  <c r="DA550" i="3"/>
  <c r="DC550" i="3"/>
  <c r="A551" i="3"/>
  <c r="Y551" i="3"/>
  <c r="CX551" i="3"/>
  <c r="DG551" i="3" s="1"/>
  <c r="CY551" i="3"/>
  <c r="CZ551" i="3"/>
  <c r="DB551" i="3" s="1"/>
  <c r="DA551" i="3"/>
  <c r="DC551" i="3"/>
  <c r="DF551" i="3"/>
  <c r="DH551" i="3"/>
  <c r="DI551" i="3"/>
  <c r="DJ551" i="3"/>
  <c r="A552" i="3"/>
  <c r="Y552" i="3"/>
  <c r="CX552" i="3"/>
  <c r="DG552" i="3" s="1"/>
  <c r="CY552" i="3"/>
  <c r="CZ552" i="3"/>
  <c r="DA552" i="3"/>
  <c r="DB552" i="3"/>
  <c r="DC552" i="3"/>
  <c r="DH552" i="3"/>
  <c r="DI552" i="3"/>
  <c r="A553" i="3"/>
  <c r="Y553" i="3"/>
  <c r="CX553" i="3"/>
  <c r="DF553" i="3" s="1"/>
  <c r="DJ553" i="3" s="1"/>
  <c r="CY553" i="3"/>
  <c r="CZ553" i="3"/>
  <c r="DA553" i="3"/>
  <c r="DB553" i="3"/>
  <c r="DC553" i="3"/>
  <c r="DH553" i="3"/>
  <c r="A554" i="3"/>
  <c r="Y554" i="3"/>
  <c r="CV554" i="3" s="1"/>
  <c r="CU554" i="3"/>
  <c r="CY554" i="3"/>
  <c r="CZ554" i="3"/>
  <c r="DA554" i="3"/>
  <c r="DB554" i="3"/>
  <c r="DC554" i="3"/>
  <c r="A555" i="3"/>
  <c r="Y555" i="3"/>
  <c r="CX555" i="3"/>
  <c r="DF555" i="3" s="1"/>
  <c r="CY555" i="3"/>
  <c r="CZ555" i="3"/>
  <c r="DA555" i="3"/>
  <c r="DB555" i="3"/>
  <c r="DC555" i="3"/>
  <c r="DH555" i="3"/>
  <c r="A556" i="3"/>
  <c r="Y556" i="3"/>
  <c r="CX556" i="3" s="1"/>
  <c r="CY556" i="3"/>
  <c r="CZ556" i="3"/>
  <c r="DB556" i="3" s="1"/>
  <c r="DA556" i="3"/>
  <c r="DC556" i="3"/>
  <c r="A557" i="3"/>
  <c r="Y557" i="3"/>
  <c r="CW557" i="3"/>
  <c r="CX557" i="3"/>
  <c r="DF557" i="3" s="1"/>
  <c r="CY557" i="3"/>
  <c r="CZ557" i="3"/>
  <c r="DA557" i="3"/>
  <c r="DB557" i="3"/>
  <c r="DC557" i="3"/>
  <c r="DH557" i="3"/>
  <c r="A558" i="3"/>
  <c r="Y558" i="3"/>
  <c r="CX558" i="3" s="1"/>
  <c r="CY558" i="3"/>
  <c r="CZ558" i="3"/>
  <c r="DB558" i="3" s="1"/>
  <c r="DA558" i="3"/>
  <c r="DC558" i="3"/>
  <c r="A559" i="3"/>
  <c r="Y559" i="3"/>
  <c r="CX559" i="3"/>
  <c r="DG559" i="3" s="1"/>
  <c r="CY559" i="3"/>
  <c r="CZ559" i="3"/>
  <c r="DB559" i="3" s="1"/>
  <c r="DA559" i="3"/>
  <c r="DC559" i="3"/>
  <c r="DF559" i="3"/>
  <c r="DH559" i="3"/>
  <c r="DI559" i="3"/>
  <c r="DJ559" i="3"/>
  <c r="A560" i="3"/>
  <c r="Y560" i="3"/>
  <c r="CX560" i="3"/>
  <c r="DG560" i="3" s="1"/>
  <c r="CY560" i="3"/>
  <c r="CZ560" i="3"/>
  <c r="DA560" i="3"/>
  <c r="DB560" i="3"/>
  <c r="DC560" i="3"/>
  <c r="DH560" i="3"/>
  <c r="DI560" i="3"/>
  <c r="A561" i="3"/>
  <c r="Y561" i="3"/>
  <c r="CX561" i="3"/>
  <c r="DF561" i="3" s="1"/>
  <c r="DJ561" i="3" s="1"/>
  <c r="CY561" i="3"/>
  <c r="CZ561" i="3"/>
  <c r="DA561" i="3"/>
  <c r="DB561" i="3"/>
  <c r="DC561" i="3"/>
  <c r="DH561" i="3"/>
  <c r="A562" i="3"/>
  <c r="Y562" i="3"/>
  <c r="CX562" i="3" s="1"/>
  <c r="CY562" i="3"/>
  <c r="CZ562" i="3"/>
  <c r="DB562" i="3" s="1"/>
  <c r="DA562" i="3"/>
  <c r="DC562" i="3"/>
  <c r="A563" i="3"/>
  <c r="Y563" i="3"/>
  <c r="CX563" i="3"/>
  <c r="DG563" i="3" s="1"/>
  <c r="CY563" i="3"/>
  <c r="CZ563" i="3"/>
  <c r="DB563" i="3" s="1"/>
  <c r="DA563" i="3"/>
  <c r="DC563" i="3"/>
  <c r="DF563" i="3"/>
  <c r="DH563" i="3"/>
  <c r="DI563" i="3"/>
  <c r="DJ563" i="3"/>
  <c r="A564" i="3"/>
  <c r="Y564" i="3"/>
  <c r="CX564" i="3" s="1"/>
  <c r="CU564" i="3"/>
  <c r="CV564" i="3"/>
  <c r="CY564" i="3"/>
  <c r="CZ564" i="3"/>
  <c r="DB564" i="3" s="1"/>
  <c r="DA564" i="3"/>
  <c r="DC564" i="3"/>
  <c r="A565" i="3"/>
  <c r="Y565" i="3"/>
  <c r="CX565" i="3"/>
  <c r="DG565" i="3" s="1"/>
  <c r="CY565" i="3"/>
  <c r="CZ565" i="3"/>
  <c r="DB565" i="3" s="1"/>
  <c r="DA565" i="3"/>
  <c r="DC565" i="3"/>
  <c r="DF565" i="3"/>
  <c r="DH565" i="3"/>
  <c r="DI565" i="3"/>
  <c r="DJ565" i="3"/>
  <c r="A566" i="3"/>
  <c r="Y566" i="3"/>
  <c r="CW566" i="3"/>
  <c r="CX566" i="3"/>
  <c r="DF566" i="3" s="1"/>
  <c r="CY566" i="3"/>
  <c r="CZ566" i="3"/>
  <c r="DA566" i="3"/>
  <c r="DB566" i="3"/>
  <c r="DC566" i="3"/>
  <c r="DH566" i="3"/>
  <c r="A567" i="3"/>
  <c r="Y567" i="3"/>
  <c r="CX567" i="3" s="1"/>
  <c r="CY567" i="3"/>
  <c r="CZ567" i="3"/>
  <c r="DB567" i="3" s="1"/>
  <c r="DA567" i="3"/>
  <c r="DC567" i="3"/>
  <c r="A568" i="3"/>
  <c r="Y568" i="3"/>
  <c r="CW568" i="3"/>
  <c r="CX568" i="3"/>
  <c r="DH568" i="3" s="1"/>
  <c r="CY568" i="3"/>
  <c r="CZ568" i="3"/>
  <c r="DA568" i="3"/>
  <c r="DB568" i="3"/>
  <c r="DC568" i="3"/>
  <c r="A569" i="3"/>
  <c r="Y569" i="3"/>
  <c r="CY569" i="3"/>
  <c r="CZ569" i="3"/>
  <c r="DB569" i="3" s="1"/>
  <c r="DA569" i="3"/>
  <c r="DC569" i="3"/>
  <c r="A570" i="3"/>
  <c r="Y570" i="3"/>
  <c r="CX570" i="3"/>
  <c r="DG570" i="3" s="1"/>
  <c r="CY570" i="3"/>
  <c r="CZ570" i="3"/>
  <c r="DA570" i="3"/>
  <c r="DB570" i="3"/>
  <c r="DC570" i="3"/>
  <c r="DH570" i="3"/>
  <c r="DI570" i="3"/>
  <c r="A571" i="3"/>
  <c r="Y571" i="3"/>
  <c r="CX571" i="3"/>
  <c r="CY571" i="3"/>
  <c r="CZ571" i="3"/>
  <c r="DA571" i="3"/>
  <c r="DB571" i="3"/>
  <c r="DC571" i="3"/>
  <c r="DH571" i="3"/>
  <c r="A572" i="3"/>
  <c r="Y572" i="3"/>
  <c r="CX572" i="3" s="1"/>
  <c r="CY572" i="3"/>
  <c r="CZ572" i="3"/>
  <c r="DB572" i="3" s="1"/>
  <c r="DA572" i="3"/>
  <c r="DC572" i="3"/>
  <c r="DG572" i="3"/>
  <c r="A573" i="3"/>
  <c r="Y573" i="3"/>
  <c r="CX573" i="3"/>
  <c r="DG573" i="3" s="1"/>
  <c r="CY573" i="3"/>
  <c r="CZ573" i="3"/>
  <c r="DB573" i="3" s="1"/>
  <c r="DA573" i="3"/>
  <c r="DC573" i="3"/>
  <c r="DF573" i="3"/>
  <c r="DJ573" i="3" s="1"/>
  <c r="DH573" i="3"/>
  <c r="DI573" i="3"/>
  <c r="A574" i="3"/>
  <c r="Y574" i="3"/>
  <c r="CX574" i="3"/>
  <c r="DG574" i="3" s="1"/>
  <c r="CY574" i="3"/>
  <c r="CZ574" i="3"/>
  <c r="DA574" i="3"/>
  <c r="DB574" i="3"/>
  <c r="DC574" i="3"/>
  <c r="DH574" i="3"/>
  <c r="DI574" i="3"/>
  <c r="A575" i="3"/>
  <c r="Y575" i="3"/>
  <c r="CX575" i="3"/>
  <c r="DH575" i="3" s="1"/>
  <c r="CY575" i="3"/>
  <c r="CZ575" i="3"/>
  <c r="DA575" i="3"/>
  <c r="DB575" i="3"/>
  <c r="DC575" i="3"/>
  <c r="A576" i="3"/>
  <c r="Y576" i="3"/>
  <c r="CU576" i="3"/>
  <c r="CY576" i="3"/>
  <c r="CZ576" i="3"/>
  <c r="DA576" i="3"/>
  <c r="DB576" i="3"/>
  <c r="DC576" i="3"/>
  <c r="A577" i="3"/>
  <c r="Y577" i="3"/>
  <c r="CX577" i="3"/>
  <c r="CY577" i="3"/>
  <c r="CZ577" i="3"/>
  <c r="DA577" i="3"/>
  <c r="DB577" i="3"/>
  <c r="DC577" i="3"/>
  <c r="DH577" i="3"/>
  <c r="A578" i="3"/>
  <c r="Y578" i="3"/>
  <c r="CY578" i="3"/>
  <c r="CZ578" i="3"/>
  <c r="DB578" i="3" s="1"/>
  <c r="DA578" i="3"/>
  <c r="DC578" i="3"/>
  <c r="A579" i="3"/>
  <c r="Y579" i="3"/>
  <c r="CW579" i="3"/>
  <c r="CX579" i="3"/>
  <c r="DH579" i="3" s="1"/>
  <c r="CY579" i="3"/>
  <c r="CZ579" i="3"/>
  <c r="DA579" i="3"/>
  <c r="DB579" i="3"/>
  <c r="DC579" i="3"/>
  <c r="A580" i="3"/>
  <c r="Y580" i="3"/>
  <c r="CY580" i="3"/>
  <c r="CZ580" i="3"/>
  <c r="DB580" i="3" s="1"/>
  <c r="DA580" i="3"/>
  <c r="DC580" i="3"/>
  <c r="A581" i="3"/>
  <c r="Y581" i="3"/>
  <c r="CW581" i="3"/>
  <c r="CX581" i="3"/>
  <c r="CY581" i="3"/>
  <c r="CZ581" i="3"/>
  <c r="DA581" i="3"/>
  <c r="DB581" i="3"/>
  <c r="DC581" i="3"/>
  <c r="DH581" i="3"/>
  <c r="A582" i="3"/>
  <c r="Y582" i="3"/>
  <c r="CX582" i="3" s="1"/>
  <c r="CY582" i="3"/>
  <c r="CZ582" i="3"/>
  <c r="DB582" i="3" s="1"/>
  <c r="DA582" i="3"/>
  <c r="DC582" i="3"/>
  <c r="DG582" i="3"/>
  <c r="A583" i="3"/>
  <c r="Y583" i="3"/>
  <c r="CX583" i="3"/>
  <c r="DG583" i="3" s="1"/>
  <c r="CY583" i="3"/>
  <c r="CZ583" i="3"/>
  <c r="DB583" i="3" s="1"/>
  <c r="DA583" i="3"/>
  <c r="DC583" i="3"/>
  <c r="DF583" i="3"/>
  <c r="DJ583" i="3" s="1"/>
  <c r="DH583" i="3"/>
  <c r="DI583" i="3"/>
  <c r="A584" i="3"/>
  <c r="Y584" i="3"/>
  <c r="CX584" i="3"/>
  <c r="DG584" i="3" s="1"/>
  <c r="CY584" i="3"/>
  <c r="CZ584" i="3"/>
  <c r="DA584" i="3"/>
  <c r="DB584" i="3"/>
  <c r="DC584" i="3"/>
  <c r="DH584" i="3"/>
  <c r="DI584" i="3"/>
  <c r="A585" i="3"/>
  <c r="Y585" i="3"/>
  <c r="CX585" i="3"/>
  <c r="CY585" i="3"/>
  <c r="CZ585" i="3"/>
  <c r="DA585" i="3"/>
  <c r="DB585" i="3"/>
  <c r="DC585" i="3"/>
  <c r="DH585" i="3"/>
  <c r="A586" i="3"/>
  <c r="Y586" i="3"/>
  <c r="CX586" i="3" s="1"/>
  <c r="CY586" i="3"/>
  <c r="CZ586" i="3"/>
  <c r="DB586" i="3" s="1"/>
  <c r="DA586" i="3"/>
  <c r="DC586" i="3"/>
  <c r="DG586" i="3"/>
  <c r="A587" i="3"/>
  <c r="Y587" i="3"/>
  <c r="CX587" i="3"/>
  <c r="DG587" i="3" s="1"/>
  <c r="CY587" i="3"/>
  <c r="CZ587" i="3"/>
  <c r="DB587" i="3" s="1"/>
  <c r="DA587" i="3"/>
  <c r="DC587" i="3"/>
  <c r="DF587" i="3"/>
  <c r="DJ587" i="3" s="1"/>
  <c r="DH587" i="3"/>
  <c r="DI587" i="3"/>
  <c r="A588" i="3"/>
  <c r="Y588" i="3"/>
  <c r="CX588" i="3"/>
  <c r="DG588" i="3" s="1"/>
  <c r="CY588" i="3"/>
  <c r="CZ588" i="3"/>
  <c r="DA588" i="3"/>
  <c r="DB588" i="3"/>
  <c r="DC588" i="3"/>
  <c r="DH588" i="3"/>
  <c r="DI588" i="3"/>
  <c r="A589" i="3"/>
  <c r="Y589" i="3"/>
  <c r="CX589" i="3" s="1"/>
  <c r="CU589" i="3"/>
  <c r="CY589" i="3"/>
  <c r="CZ589" i="3"/>
  <c r="DB589" i="3" s="1"/>
  <c r="DA589" i="3"/>
  <c r="DC589" i="3"/>
  <c r="DF589" i="3"/>
  <c r="A590" i="3"/>
  <c r="Y590" i="3"/>
  <c r="CX590" i="3"/>
  <c r="DG590" i="3" s="1"/>
  <c r="CY590" i="3"/>
  <c r="CZ590" i="3"/>
  <c r="DA590" i="3"/>
  <c r="DB590" i="3"/>
  <c r="DC590" i="3"/>
  <c r="DH590" i="3"/>
  <c r="DI590" i="3"/>
  <c r="DJ590" i="3" s="1"/>
  <c r="A591" i="3"/>
  <c r="Y591" i="3"/>
  <c r="CX591" i="3" s="1"/>
  <c r="CW591" i="3"/>
  <c r="CY591" i="3"/>
  <c r="CZ591" i="3"/>
  <c r="DB591" i="3" s="1"/>
  <c r="DA591" i="3"/>
  <c r="DC591" i="3"/>
  <c r="DG591" i="3"/>
  <c r="DJ591" i="3" s="1"/>
  <c r="A592" i="3"/>
  <c r="Y592" i="3"/>
  <c r="CW592" i="3"/>
  <c r="CX592" i="3"/>
  <c r="DG592" i="3" s="1"/>
  <c r="DJ592" i="3" s="1"/>
  <c r="CY592" i="3"/>
  <c r="CZ592" i="3"/>
  <c r="DA592" i="3"/>
  <c r="DB592" i="3"/>
  <c r="DC592" i="3"/>
  <c r="DH592" i="3"/>
  <c r="DI592" i="3"/>
  <c r="A593" i="3"/>
  <c r="Y593" i="3"/>
  <c r="CX593" i="3" s="1"/>
  <c r="CW593" i="3"/>
  <c r="CY593" i="3"/>
  <c r="CZ593" i="3"/>
  <c r="DB593" i="3" s="1"/>
  <c r="DA593" i="3"/>
  <c r="DC593" i="3"/>
  <c r="A594" i="3"/>
  <c r="Y594" i="3"/>
  <c r="CW594" i="3"/>
  <c r="CX594" i="3"/>
  <c r="DG594" i="3" s="1"/>
  <c r="DJ594" i="3" s="1"/>
  <c r="CY594" i="3"/>
  <c r="CZ594" i="3"/>
  <c r="DA594" i="3"/>
  <c r="DB594" i="3"/>
  <c r="DC594" i="3"/>
  <c r="DH594" i="3"/>
  <c r="DI594" i="3"/>
  <c r="A595" i="3"/>
  <c r="Y595" i="3"/>
  <c r="CX595" i="3"/>
  <c r="CY595" i="3"/>
  <c r="CZ595" i="3"/>
  <c r="DA595" i="3"/>
  <c r="DB595" i="3"/>
  <c r="DC595" i="3"/>
  <c r="A596" i="3"/>
  <c r="Y596" i="3"/>
  <c r="CX596" i="3" s="1"/>
  <c r="CY596" i="3"/>
  <c r="CZ596" i="3"/>
  <c r="DB596" i="3" s="1"/>
  <c r="DA596" i="3"/>
  <c r="DC596" i="3"/>
  <c r="A597" i="3"/>
  <c r="Y597" i="3"/>
  <c r="CX597" i="3"/>
  <c r="DG597" i="3" s="1"/>
  <c r="CY597" i="3"/>
  <c r="CZ597" i="3"/>
  <c r="DB597" i="3" s="1"/>
  <c r="DA597" i="3"/>
  <c r="DC597" i="3"/>
  <c r="DF597" i="3"/>
  <c r="DH597" i="3"/>
  <c r="DI597" i="3"/>
  <c r="DJ597" i="3"/>
  <c r="A598" i="3"/>
  <c r="Y598" i="3"/>
  <c r="CX598" i="3"/>
  <c r="DG598" i="3" s="1"/>
  <c r="CY598" i="3"/>
  <c r="CZ598" i="3"/>
  <c r="DA598" i="3"/>
  <c r="DB598" i="3"/>
  <c r="DC598" i="3"/>
  <c r="DH598" i="3"/>
  <c r="DI598" i="3"/>
  <c r="A599" i="3"/>
  <c r="Y599" i="3"/>
  <c r="CX599" i="3"/>
  <c r="CY599" i="3"/>
  <c r="CZ599" i="3"/>
  <c r="DA599" i="3"/>
  <c r="DB599" i="3"/>
  <c r="DC599" i="3"/>
  <c r="DH599" i="3"/>
  <c r="A600" i="3"/>
  <c r="Y600" i="3"/>
  <c r="CX600" i="3" s="1"/>
  <c r="CY600" i="3"/>
  <c r="CZ600" i="3"/>
  <c r="DB600" i="3" s="1"/>
  <c r="DA600" i="3"/>
  <c r="DC600" i="3"/>
  <c r="DG600" i="3"/>
  <c r="A601" i="3"/>
  <c r="Y601" i="3"/>
  <c r="CX601" i="3"/>
  <c r="DG601" i="3" s="1"/>
  <c r="CY601" i="3"/>
  <c r="CZ601" i="3"/>
  <c r="DB601" i="3" s="1"/>
  <c r="DA601" i="3"/>
  <c r="DC601" i="3"/>
  <c r="DF601" i="3"/>
  <c r="DJ601" i="3" s="1"/>
  <c r="DH601" i="3"/>
  <c r="DI601" i="3"/>
  <c r="A602" i="3"/>
  <c r="Y602" i="3"/>
  <c r="CX602" i="3" s="1"/>
  <c r="CU602" i="3"/>
  <c r="CV602" i="3"/>
  <c r="CY602" i="3"/>
  <c r="CZ602" i="3"/>
  <c r="DB602" i="3" s="1"/>
  <c r="DA602" i="3"/>
  <c r="DC602" i="3"/>
  <c r="A603" i="3"/>
  <c r="Y603" i="3"/>
  <c r="CX603" i="3"/>
  <c r="DG603" i="3" s="1"/>
  <c r="CY603" i="3"/>
  <c r="CZ603" i="3"/>
  <c r="DB603" i="3" s="1"/>
  <c r="DA603" i="3"/>
  <c r="DC603" i="3"/>
  <c r="DF603" i="3"/>
  <c r="DH603" i="3"/>
  <c r="DI603" i="3"/>
  <c r="DJ603" i="3"/>
  <c r="A604" i="3"/>
  <c r="Y604" i="3"/>
  <c r="CW604" i="3"/>
  <c r="CX604" i="3"/>
  <c r="CY604" i="3"/>
  <c r="CZ604" i="3"/>
  <c r="DA604" i="3"/>
  <c r="DB604" i="3"/>
  <c r="DC604" i="3"/>
  <c r="DH604" i="3"/>
  <c r="A605" i="3"/>
  <c r="Y605" i="3"/>
  <c r="CX605" i="3" s="1"/>
  <c r="CY605" i="3"/>
  <c r="CZ605" i="3"/>
  <c r="DB605" i="3" s="1"/>
  <c r="DA605" i="3"/>
  <c r="DC605" i="3"/>
  <c r="DG605" i="3"/>
  <c r="A606" i="3"/>
  <c r="Y606" i="3"/>
  <c r="CX606" i="3"/>
  <c r="DG606" i="3" s="1"/>
  <c r="CY606" i="3"/>
  <c r="CZ606" i="3"/>
  <c r="DB606" i="3" s="1"/>
  <c r="DA606" i="3"/>
  <c r="DC606" i="3"/>
  <c r="DF606" i="3"/>
  <c r="DJ606" i="3" s="1"/>
  <c r="DH606" i="3"/>
  <c r="DI606" i="3"/>
  <c r="A607" i="3"/>
  <c r="Y607" i="3"/>
  <c r="CX607" i="3"/>
  <c r="DG607" i="3" s="1"/>
  <c r="CY607" i="3"/>
  <c r="CZ607" i="3"/>
  <c r="DA607" i="3"/>
  <c r="DB607" i="3"/>
  <c r="DC607" i="3"/>
  <c r="DH607" i="3"/>
  <c r="DI607" i="3"/>
  <c r="A608" i="3"/>
  <c r="Y608" i="3"/>
  <c r="CX608" i="3"/>
  <c r="DH608" i="3" s="1"/>
  <c r="CY608" i="3"/>
  <c r="CZ608" i="3"/>
  <c r="DA608" i="3"/>
  <c r="DB608" i="3"/>
  <c r="DC608" i="3"/>
  <c r="DG608" i="3"/>
  <c r="A609" i="3"/>
  <c r="Y609" i="3"/>
  <c r="CV609" i="3" s="1"/>
  <c r="CU609" i="3"/>
  <c r="CY609" i="3"/>
  <c r="CZ609" i="3"/>
  <c r="DA609" i="3"/>
  <c r="DB609" i="3"/>
  <c r="DC609" i="3"/>
  <c r="A610" i="3"/>
  <c r="Y610" i="3"/>
  <c r="CX610" i="3"/>
  <c r="DG610" i="3" s="1"/>
  <c r="CY610" i="3"/>
  <c r="CZ610" i="3"/>
  <c r="DA610" i="3"/>
  <c r="DB610" i="3"/>
  <c r="DC610" i="3"/>
  <c r="A611" i="3"/>
  <c r="Y611" i="3"/>
  <c r="CY611" i="3"/>
  <c r="CZ611" i="3"/>
  <c r="DB611" i="3" s="1"/>
  <c r="DA611" i="3"/>
  <c r="DC611" i="3"/>
  <c r="A612" i="3"/>
  <c r="Y612" i="3"/>
  <c r="CX612" i="3"/>
  <c r="DI612" i="3" s="1"/>
  <c r="CY612" i="3"/>
  <c r="CZ612" i="3"/>
  <c r="DA612" i="3"/>
  <c r="DB612" i="3"/>
  <c r="DC612" i="3"/>
  <c r="DH612" i="3"/>
  <c r="A613" i="3"/>
  <c r="Y613" i="3"/>
  <c r="CX613" i="3"/>
  <c r="CY613" i="3"/>
  <c r="CZ613" i="3"/>
  <c r="DA613" i="3"/>
  <c r="DB613" i="3"/>
  <c r="DC613" i="3"/>
  <c r="A614" i="3"/>
  <c r="Y614" i="3"/>
  <c r="CX614" i="3" s="1"/>
  <c r="CY614" i="3"/>
  <c r="CZ614" i="3"/>
  <c r="DB614" i="3" s="1"/>
  <c r="DA614" i="3"/>
  <c r="DC614" i="3"/>
  <c r="DF614" i="3"/>
  <c r="DG614" i="3"/>
  <c r="DJ614" i="3"/>
  <c r="A615" i="3"/>
  <c r="Y615" i="3"/>
  <c r="CX615" i="3"/>
  <c r="DG615" i="3" s="1"/>
  <c r="CY615" i="3"/>
  <c r="CZ615" i="3"/>
  <c r="DB615" i="3" s="1"/>
  <c r="DA615" i="3"/>
  <c r="DC615" i="3"/>
  <c r="DF615" i="3"/>
  <c r="DJ615" i="3" s="1"/>
  <c r="DH615" i="3"/>
  <c r="DI615" i="3"/>
  <c r="A616" i="3"/>
  <c r="Y616" i="3"/>
  <c r="CX616" i="3" s="1"/>
  <c r="CU616" i="3"/>
  <c r="CV616" i="3"/>
  <c r="CY616" i="3"/>
  <c r="CZ616" i="3"/>
  <c r="DB616" i="3" s="1"/>
  <c r="DA616" i="3"/>
  <c r="DC616" i="3"/>
  <c r="DF616" i="3"/>
  <c r="DG616" i="3"/>
  <c r="A617" i="3"/>
  <c r="Y617" i="3"/>
  <c r="CX617" i="3"/>
  <c r="DG617" i="3" s="1"/>
  <c r="CY617" i="3"/>
  <c r="CZ617" i="3"/>
  <c r="DB617" i="3" s="1"/>
  <c r="DA617" i="3"/>
  <c r="DC617" i="3"/>
  <c r="DF617" i="3"/>
  <c r="DH617" i="3"/>
  <c r="DI617" i="3"/>
  <c r="DJ617" i="3" s="1"/>
  <c r="A618" i="3"/>
  <c r="Y618" i="3"/>
  <c r="CW618" i="3"/>
  <c r="CX618" i="3"/>
  <c r="CY618" i="3"/>
  <c r="CZ618" i="3"/>
  <c r="DA618" i="3"/>
  <c r="DB618" i="3"/>
  <c r="DC618" i="3"/>
  <c r="DG618" i="3"/>
  <c r="DJ618" i="3" s="1"/>
  <c r="DH618" i="3"/>
  <c r="A619" i="3"/>
  <c r="Y619" i="3"/>
  <c r="CY619" i="3"/>
  <c r="CZ619" i="3"/>
  <c r="DB619" i="3" s="1"/>
  <c r="DA619" i="3"/>
  <c r="DC619" i="3"/>
  <c r="A620" i="3"/>
  <c r="Y620" i="3"/>
  <c r="CW620" i="3"/>
  <c r="CX620" i="3"/>
  <c r="CY620" i="3"/>
  <c r="CZ620" i="3"/>
  <c r="DA620" i="3"/>
  <c r="DB620" i="3"/>
  <c r="DC620" i="3"/>
  <c r="DG620" i="3"/>
  <c r="DJ620" i="3" s="1"/>
  <c r="DH620" i="3"/>
  <c r="A621" i="3"/>
  <c r="Y621" i="3"/>
  <c r="CX621" i="3" s="1"/>
  <c r="CY621" i="3"/>
  <c r="CZ621" i="3"/>
  <c r="DB621" i="3" s="1"/>
  <c r="DA621" i="3"/>
  <c r="DC621" i="3"/>
  <c r="DF621" i="3"/>
  <c r="DJ621" i="3" s="1"/>
  <c r="DG621" i="3"/>
  <c r="A622" i="3"/>
  <c r="Y622" i="3"/>
  <c r="CX622" i="3" s="1"/>
  <c r="DI622" i="3" s="1"/>
  <c r="CY622" i="3"/>
  <c r="CZ622" i="3"/>
  <c r="DB622" i="3" s="1"/>
  <c r="DA622" i="3"/>
  <c r="DC622" i="3"/>
  <c r="DF622" i="3"/>
  <c r="DJ622" i="3" s="1"/>
  <c r="A623" i="3"/>
  <c r="Y623" i="3"/>
  <c r="CX623" i="3"/>
  <c r="CY623" i="3"/>
  <c r="CZ623" i="3"/>
  <c r="DA623" i="3"/>
  <c r="DB623" i="3"/>
  <c r="DC623" i="3"/>
  <c r="DH623" i="3"/>
  <c r="DI623" i="3"/>
  <c r="A624" i="3"/>
  <c r="Y624" i="3"/>
  <c r="CU624" i="3"/>
  <c r="CY624" i="3"/>
  <c r="CZ624" i="3"/>
  <c r="DB624" i="3" s="1"/>
  <c r="DA624" i="3"/>
  <c r="DC624" i="3"/>
  <c r="A625" i="3"/>
  <c r="Y625" i="3"/>
  <c r="CX625" i="3"/>
  <c r="CY625" i="3"/>
  <c r="CZ625" i="3"/>
  <c r="DA625" i="3"/>
  <c r="DB625" i="3"/>
  <c r="DC625" i="3"/>
  <c r="DH625" i="3"/>
  <c r="DI625" i="3"/>
  <c r="DJ625" i="3" s="1"/>
  <c r="A626" i="3"/>
  <c r="Y626" i="3"/>
  <c r="CX626" i="3" s="1"/>
  <c r="DG626" i="3" s="1"/>
  <c r="DJ626" i="3" s="1"/>
  <c r="CW626" i="3"/>
  <c r="CY626" i="3"/>
  <c r="CZ626" i="3"/>
  <c r="DB626" i="3" s="1"/>
  <c r="DA626" i="3"/>
  <c r="DC626" i="3"/>
  <c r="DF626" i="3"/>
  <c r="A627" i="3"/>
  <c r="Y627" i="3"/>
  <c r="CW627" i="3"/>
  <c r="CX627" i="3"/>
  <c r="DI627" i="3" s="1"/>
  <c r="CY627" i="3"/>
  <c r="CZ627" i="3"/>
  <c r="DA627" i="3"/>
  <c r="DB627" i="3"/>
  <c r="DC627" i="3"/>
  <c r="DH627" i="3"/>
  <c r="A628" i="3"/>
  <c r="Y628" i="3"/>
  <c r="CX628" i="3"/>
  <c r="CY628" i="3"/>
  <c r="CZ628" i="3"/>
  <c r="DA628" i="3"/>
  <c r="DB628" i="3"/>
  <c r="DC628" i="3"/>
  <c r="A629" i="3"/>
  <c r="Y629" i="3"/>
  <c r="CX629" i="3" s="1"/>
  <c r="CY629" i="3"/>
  <c r="CZ629" i="3"/>
  <c r="DB629" i="3" s="1"/>
  <c r="DA629" i="3"/>
  <c r="DC629" i="3"/>
  <c r="DF629" i="3"/>
  <c r="DG629" i="3"/>
  <c r="DJ629" i="3"/>
  <c r="A630" i="3"/>
  <c r="Y630" i="3"/>
  <c r="CX630" i="3" s="1"/>
  <c r="CY630" i="3"/>
  <c r="CZ630" i="3"/>
  <c r="DB630" i="3" s="1"/>
  <c r="DA630" i="3"/>
  <c r="DC630" i="3"/>
  <c r="DF630" i="3"/>
  <c r="DJ630" i="3" s="1"/>
  <c r="DI630" i="3"/>
  <c r="A631" i="3"/>
  <c r="Y631" i="3"/>
  <c r="CX631" i="3"/>
  <c r="CY631" i="3"/>
  <c r="CZ631" i="3"/>
  <c r="DA631" i="3"/>
  <c r="DB631" i="3"/>
  <c r="DC631" i="3"/>
  <c r="A632" i="3"/>
  <c r="Y632" i="3"/>
  <c r="CX632" i="3"/>
  <c r="DH632" i="3" s="1"/>
  <c r="CY632" i="3"/>
  <c r="CZ632" i="3"/>
  <c r="DA632" i="3"/>
  <c r="DB632" i="3"/>
  <c r="DC632" i="3"/>
  <c r="DG632" i="3"/>
  <c r="A633" i="3"/>
  <c r="Y633" i="3"/>
  <c r="CX633" i="3" s="1"/>
  <c r="DG633" i="3" s="1"/>
  <c r="CY633" i="3"/>
  <c r="CZ633" i="3"/>
  <c r="DB633" i="3" s="1"/>
  <c r="DA633" i="3"/>
  <c r="DC633" i="3"/>
  <c r="DF633" i="3"/>
  <c r="DJ633" i="3" s="1"/>
  <c r="A634" i="3"/>
  <c r="Y634" i="3"/>
  <c r="CU634" i="3"/>
  <c r="CV634" i="3"/>
  <c r="CX634" i="3"/>
  <c r="DG634" i="3" s="1"/>
  <c r="CY634" i="3"/>
  <c r="CZ634" i="3"/>
  <c r="DA634" i="3"/>
  <c r="DB634" i="3"/>
  <c r="DC634" i="3"/>
  <c r="A635" i="3"/>
  <c r="Y635" i="3"/>
  <c r="CX635" i="3" s="1"/>
  <c r="CY635" i="3"/>
  <c r="CZ635" i="3"/>
  <c r="DB635" i="3" s="1"/>
  <c r="DA635" i="3"/>
  <c r="DC635" i="3"/>
  <c r="A636" i="3"/>
  <c r="Y636" i="3"/>
  <c r="CW636" i="3" s="1"/>
  <c r="CX636" i="3"/>
  <c r="DI636" i="3" s="1"/>
  <c r="CY636" i="3"/>
  <c r="CZ636" i="3"/>
  <c r="DA636" i="3"/>
  <c r="DB636" i="3"/>
  <c r="DC636" i="3"/>
  <c r="DH636" i="3"/>
  <c r="A637" i="3"/>
  <c r="Y637" i="3"/>
  <c r="CX637" i="3" s="1"/>
  <c r="DF637" i="3" s="1"/>
  <c r="CW637" i="3"/>
  <c r="CY637" i="3"/>
  <c r="CZ637" i="3"/>
  <c r="DB637" i="3" s="1"/>
  <c r="DA637" i="3"/>
  <c r="DC637" i="3"/>
  <c r="A638" i="3"/>
  <c r="Y638" i="3"/>
  <c r="CW638" i="3" s="1"/>
  <c r="CX638" i="3"/>
  <c r="DI638" i="3" s="1"/>
  <c r="CY638" i="3"/>
  <c r="CZ638" i="3"/>
  <c r="DA638" i="3"/>
  <c r="DB638" i="3"/>
  <c r="DC638" i="3"/>
  <c r="DH638" i="3"/>
  <c r="A639" i="3"/>
  <c r="Y639" i="3"/>
  <c r="CX639" i="3" s="1"/>
  <c r="DF639" i="3" s="1"/>
  <c r="CW639" i="3"/>
  <c r="CY639" i="3"/>
  <c r="CZ639" i="3"/>
  <c r="DB639" i="3" s="1"/>
  <c r="DA639" i="3"/>
  <c r="DC639" i="3"/>
  <c r="A640" i="3"/>
  <c r="Y640" i="3"/>
  <c r="CX640" i="3"/>
  <c r="DG640" i="3" s="1"/>
  <c r="CY640" i="3"/>
  <c r="CZ640" i="3"/>
  <c r="DB640" i="3" s="1"/>
  <c r="DA640" i="3"/>
  <c r="DC640" i="3"/>
  <c r="DF640" i="3"/>
  <c r="DJ640" i="3" s="1"/>
  <c r="DH640" i="3"/>
  <c r="DI640" i="3"/>
  <c r="A641" i="3"/>
  <c r="Y641" i="3"/>
  <c r="CX641" i="3"/>
  <c r="CY641" i="3"/>
  <c r="CZ641" i="3"/>
  <c r="DA641" i="3"/>
  <c r="DB641" i="3"/>
  <c r="DC641" i="3"/>
  <c r="DH641" i="3"/>
  <c r="DI641" i="3"/>
  <c r="A642" i="3"/>
  <c r="Y642" i="3"/>
  <c r="CX642" i="3"/>
  <c r="DG642" i="3" s="1"/>
  <c r="CY642" i="3"/>
  <c r="CZ642" i="3"/>
  <c r="DA642" i="3"/>
  <c r="DB642" i="3"/>
  <c r="DC642" i="3"/>
  <c r="A643" i="3"/>
  <c r="Y643" i="3"/>
  <c r="CX643" i="3" s="1"/>
  <c r="CY643" i="3"/>
  <c r="CZ643" i="3"/>
  <c r="DB643" i="3" s="1"/>
  <c r="DA643" i="3"/>
  <c r="DC643" i="3"/>
  <c r="A644" i="3"/>
  <c r="Y644" i="3"/>
  <c r="CX644" i="3" s="1"/>
  <c r="CY644" i="3"/>
  <c r="CZ644" i="3"/>
  <c r="DB644" i="3" s="1"/>
  <c r="DA644" i="3"/>
  <c r="DC644" i="3"/>
  <c r="DF644" i="3"/>
  <c r="DI644" i="3"/>
  <c r="DJ644" i="3"/>
  <c r="A645" i="3"/>
  <c r="Y645" i="3"/>
  <c r="CX645" i="3"/>
  <c r="DH645" i="3" s="1"/>
  <c r="CY645" i="3"/>
  <c r="CZ645" i="3"/>
  <c r="DA645" i="3"/>
  <c r="DB645" i="3"/>
  <c r="DC645" i="3"/>
  <c r="A646" i="3"/>
  <c r="Y646" i="3"/>
  <c r="CU646" i="3"/>
  <c r="CY646" i="3"/>
  <c r="CZ646" i="3"/>
  <c r="DB646" i="3" s="1"/>
  <c r="DA646" i="3"/>
  <c r="DC646" i="3"/>
  <c r="A647" i="3"/>
  <c r="Y647" i="3"/>
  <c r="CX647" i="3"/>
  <c r="DH647" i="3" s="1"/>
  <c r="CY647" i="3"/>
  <c r="CZ647" i="3"/>
  <c r="DA647" i="3"/>
  <c r="DB647" i="3"/>
  <c r="DC647" i="3"/>
  <c r="A648" i="3"/>
  <c r="Y648" i="3"/>
  <c r="CY648" i="3"/>
  <c r="CZ648" i="3"/>
  <c r="DB648" i="3" s="1"/>
  <c r="DA648" i="3"/>
  <c r="DC648" i="3"/>
  <c r="A649" i="3"/>
  <c r="Y649" i="3"/>
  <c r="CW649" i="3"/>
  <c r="CX649" i="3"/>
  <c r="CY649" i="3"/>
  <c r="CZ649" i="3"/>
  <c r="DA649" i="3"/>
  <c r="DB649" i="3"/>
  <c r="DC649" i="3"/>
  <c r="DH649" i="3"/>
  <c r="A650" i="3"/>
  <c r="Y650" i="3"/>
  <c r="CY650" i="3"/>
  <c r="CZ650" i="3"/>
  <c r="DB650" i="3" s="1"/>
  <c r="DA650" i="3"/>
  <c r="DC650" i="3"/>
  <c r="A651" i="3"/>
  <c r="Y651" i="3"/>
  <c r="CW651" i="3"/>
  <c r="CX651" i="3"/>
  <c r="CY651" i="3"/>
  <c r="CZ651" i="3"/>
  <c r="DA651" i="3"/>
  <c r="DB651" i="3"/>
  <c r="DC651" i="3"/>
  <c r="A652" i="3"/>
  <c r="Y652" i="3"/>
  <c r="CX652" i="3" s="1"/>
  <c r="CY652" i="3"/>
  <c r="CZ652" i="3"/>
  <c r="DB652" i="3" s="1"/>
  <c r="DA652" i="3"/>
  <c r="DC652" i="3"/>
  <c r="A653" i="3"/>
  <c r="Y653" i="3"/>
  <c r="CX653" i="3"/>
  <c r="DG653" i="3" s="1"/>
  <c r="CY653" i="3"/>
  <c r="CZ653" i="3"/>
  <c r="DB653" i="3" s="1"/>
  <c r="DA653" i="3"/>
  <c r="DC653" i="3"/>
  <c r="DF653" i="3"/>
  <c r="DH653" i="3"/>
  <c r="DI653" i="3"/>
  <c r="DJ653" i="3"/>
  <c r="A654" i="3"/>
  <c r="Y654" i="3"/>
  <c r="CX654" i="3"/>
  <c r="DG654" i="3" s="1"/>
  <c r="CY654" i="3"/>
  <c r="CZ654" i="3"/>
  <c r="DA654" i="3"/>
  <c r="DB654" i="3"/>
  <c r="DC654" i="3"/>
  <c r="DH654" i="3"/>
  <c r="DI654" i="3"/>
  <c r="A655" i="3"/>
  <c r="Y655" i="3"/>
  <c r="CX655" i="3"/>
  <c r="CY655" i="3"/>
  <c r="CZ655" i="3"/>
  <c r="DA655" i="3"/>
  <c r="DB655" i="3"/>
  <c r="DC655" i="3"/>
  <c r="DH655" i="3"/>
  <c r="A656" i="3"/>
  <c r="Y656" i="3"/>
  <c r="CX656" i="3" s="1"/>
  <c r="CY656" i="3"/>
  <c r="CZ656" i="3"/>
  <c r="DB656" i="3" s="1"/>
  <c r="DA656" i="3"/>
  <c r="DC656" i="3"/>
  <c r="DG656" i="3"/>
  <c r="A657" i="3"/>
  <c r="Y657" i="3"/>
  <c r="CX657" i="3"/>
  <c r="DG657" i="3" s="1"/>
  <c r="CY657" i="3"/>
  <c r="CZ657" i="3"/>
  <c r="DB657" i="3" s="1"/>
  <c r="DA657" i="3"/>
  <c r="DC657" i="3"/>
  <c r="DF657" i="3"/>
  <c r="DJ657" i="3" s="1"/>
  <c r="DH657" i="3"/>
  <c r="DI657" i="3"/>
  <c r="A658" i="3"/>
  <c r="Y658" i="3"/>
  <c r="CX658" i="3" s="1"/>
  <c r="CU658" i="3"/>
  <c r="CV658" i="3"/>
  <c r="CY658" i="3"/>
  <c r="CZ658" i="3"/>
  <c r="DB658" i="3" s="1"/>
  <c r="DA658" i="3"/>
  <c r="DC658" i="3"/>
  <c r="A659" i="3"/>
  <c r="Y659" i="3"/>
  <c r="CX659" i="3"/>
  <c r="DG659" i="3" s="1"/>
  <c r="CY659" i="3"/>
  <c r="CZ659" i="3"/>
  <c r="DB659" i="3" s="1"/>
  <c r="DA659" i="3"/>
  <c r="DC659" i="3"/>
  <c r="DF659" i="3"/>
  <c r="DH659" i="3"/>
  <c r="DI659" i="3"/>
  <c r="DJ659" i="3"/>
  <c r="A660" i="3"/>
  <c r="Y660" i="3"/>
  <c r="CW660" i="3"/>
  <c r="CX660" i="3"/>
  <c r="CY660" i="3"/>
  <c r="CZ660" i="3"/>
  <c r="DA660" i="3"/>
  <c r="DB660" i="3"/>
  <c r="DC660" i="3"/>
  <c r="DH660" i="3"/>
  <c r="A661" i="3"/>
  <c r="Y661" i="3"/>
  <c r="CY661" i="3"/>
  <c r="CZ661" i="3"/>
  <c r="DB661" i="3" s="1"/>
  <c r="DA661" i="3"/>
  <c r="DC661" i="3"/>
  <c r="A662" i="3"/>
  <c r="Y662" i="3"/>
  <c r="CW662" i="3"/>
  <c r="CX662" i="3"/>
  <c r="CY662" i="3"/>
  <c r="CZ662" i="3"/>
  <c r="DA662" i="3"/>
  <c r="DB662" i="3"/>
  <c r="DC662" i="3"/>
  <c r="A663" i="3"/>
  <c r="Y663" i="3"/>
  <c r="CY663" i="3"/>
  <c r="CZ663" i="3"/>
  <c r="DB663" i="3" s="1"/>
  <c r="DA663" i="3"/>
  <c r="DC663" i="3"/>
  <c r="A664" i="3"/>
  <c r="Y664" i="3"/>
  <c r="CX664" i="3"/>
  <c r="DG664" i="3" s="1"/>
  <c r="CY664" i="3"/>
  <c r="CZ664" i="3"/>
  <c r="DB664" i="3" s="1"/>
  <c r="DA664" i="3"/>
  <c r="DC664" i="3"/>
  <c r="DF664" i="3"/>
  <c r="DJ664" i="3" s="1"/>
  <c r="DH664" i="3"/>
  <c r="DI664" i="3"/>
  <c r="A665" i="3"/>
  <c r="Y665" i="3"/>
  <c r="CX665" i="3"/>
  <c r="CY665" i="3"/>
  <c r="CZ665" i="3"/>
  <c r="DA665" i="3"/>
  <c r="DB665" i="3"/>
  <c r="DC665" i="3"/>
  <c r="DH665" i="3"/>
  <c r="A666" i="3"/>
  <c r="Y666" i="3"/>
  <c r="CX666" i="3"/>
  <c r="CY666" i="3"/>
  <c r="CZ666" i="3"/>
  <c r="DA666" i="3"/>
  <c r="DB666" i="3"/>
  <c r="DC666" i="3"/>
  <c r="A667" i="3"/>
  <c r="Y667" i="3"/>
  <c r="CX667" i="3" s="1"/>
  <c r="CY667" i="3"/>
  <c r="CZ667" i="3"/>
  <c r="DB667" i="3" s="1"/>
  <c r="DA667" i="3"/>
  <c r="DC667" i="3"/>
  <c r="DF667" i="3"/>
  <c r="DG667" i="3"/>
  <c r="DJ667" i="3"/>
  <c r="A668" i="3"/>
  <c r="Y668" i="3"/>
  <c r="CX668" i="3"/>
  <c r="DG668" i="3" s="1"/>
  <c r="CY668" i="3"/>
  <c r="CZ668" i="3"/>
  <c r="DB668" i="3" s="1"/>
  <c r="DA668" i="3"/>
  <c r="DC668" i="3"/>
  <c r="DF668" i="3"/>
  <c r="DH668" i="3"/>
  <c r="DI668" i="3"/>
  <c r="DJ668" i="3"/>
  <c r="A669" i="3"/>
  <c r="Y669" i="3"/>
  <c r="CX669" i="3"/>
  <c r="CY669" i="3"/>
  <c r="CZ669" i="3"/>
  <c r="DA669" i="3"/>
  <c r="DB669" i="3"/>
  <c r="DC669" i="3"/>
  <c r="DH669" i="3"/>
  <c r="A670" i="3"/>
  <c r="Y670" i="3"/>
  <c r="CX670" i="3" s="1"/>
  <c r="CY670" i="3"/>
  <c r="CZ670" i="3"/>
  <c r="DA670" i="3"/>
  <c r="DB670" i="3"/>
  <c r="DC670" i="3"/>
  <c r="A671" i="3"/>
  <c r="Y671" i="3"/>
  <c r="CV671" i="3" s="1"/>
  <c r="CU671" i="3"/>
  <c r="CX671" i="3"/>
  <c r="CY671" i="3"/>
  <c r="CZ671" i="3"/>
  <c r="DA671" i="3"/>
  <c r="DB671" i="3"/>
  <c r="DC671" i="3"/>
  <c r="A672" i="3"/>
  <c r="Y672" i="3"/>
  <c r="CX672" i="3" s="1"/>
  <c r="CY672" i="3"/>
  <c r="CZ672" i="3"/>
  <c r="DA672" i="3"/>
  <c r="DB672" i="3"/>
  <c r="DC672" i="3"/>
  <c r="DG672" i="3"/>
  <c r="DH672" i="3"/>
  <c r="A673" i="3"/>
  <c r="Y673" i="3"/>
  <c r="CY673" i="3"/>
  <c r="CZ673" i="3"/>
  <c r="DB673" i="3" s="1"/>
  <c r="DA673" i="3"/>
  <c r="DC673" i="3"/>
  <c r="A674" i="3"/>
  <c r="Y674" i="3"/>
  <c r="CX674" i="3"/>
  <c r="CY674" i="3"/>
  <c r="CZ674" i="3"/>
  <c r="DA674" i="3"/>
  <c r="DB674" i="3"/>
  <c r="DC674" i="3"/>
  <c r="A675" i="3"/>
  <c r="Y675" i="3"/>
  <c r="CX675" i="3"/>
  <c r="CY675" i="3"/>
  <c r="CZ675" i="3"/>
  <c r="DA675" i="3"/>
  <c r="DB675" i="3"/>
  <c r="DC675" i="3"/>
  <c r="DG675" i="3"/>
  <c r="A676" i="3"/>
  <c r="Y676" i="3"/>
  <c r="CX676" i="3" s="1"/>
  <c r="DF676" i="3" s="1"/>
  <c r="DJ676" i="3" s="1"/>
  <c r="CY676" i="3"/>
  <c r="CZ676" i="3"/>
  <c r="DB676" i="3" s="1"/>
  <c r="DA676" i="3"/>
  <c r="DC676" i="3"/>
  <c r="A677" i="3"/>
  <c r="Y677" i="3"/>
  <c r="CX677" i="3"/>
  <c r="DG677" i="3" s="1"/>
  <c r="CY677" i="3"/>
  <c r="CZ677" i="3"/>
  <c r="DB677" i="3" s="1"/>
  <c r="DA677" i="3"/>
  <c r="DC677" i="3"/>
  <c r="DF677" i="3"/>
  <c r="DJ677" i="3" s="1"/>
  <c r="DH677" i="3"/>
  <c r="DI677" i="3"/>
  <c r="A678" i="3"/>
  <c r="Y678" i="3"/>
  <c r="CX678" i="3" s="1"/>
  <c r="CU678" i="3"/>
  <c r="CV678" i="3"/>
  <c r="CY678" i="3"/>
  <c r="CZ678" i="3"/>
  <c r="DB678" i="3" s="1"/>
  <c r="DA678" i="3"/>
  <c r="DC678" i="3"/>
  <c r="DG678" i="3"/>
  <c r="A679" i="3"/>
  <c r="Y679" i="3"/>
  <c r="CX679" i="3"/>
  <c r="DG679" i="3" s="1"/>
  <c r="CY679" i="3"/>
  <c r="CZ679" i="3"/>
  <c r="DB679" i="3" s="1"/>
  <c r="DA679" i="3"/>
  <c r="DC679" i="3"/>
  <c r="DF679" i="3"/>
  <c r="DH679" i="3"/>
  <c r="DI679" i="3"/>
  <c r="DJ679" i="3"/>
  <c r="A680" i="3"/>
  <c r="Y680" i="3"/>
  <c r="CW680" i="3"/>
  <c r="CX680" i="3"/>
  <c r="CY680" i="3"/>
  <c r="CZ680" i="3"/>
  <c r="DA680" i="3"/>
  <c r="DB680" i="3"/>
  <c r="DC680" i="3"/>
  <c r="A681" i="3"/>
  <c r="Y681" i="3"/>
  <c r="CX681" i="3" s="1"/>
  <c r="CY681" i="3"/>
  <c r="CZ681" i="3"/>
  <c r="DB681" i="3" s="1"/>
  <c r="DA681" i="3"/>
  <c r="DC681" i="3"/>
  <c r="A682" i="3"/>
  <c r="Y682" i="3"/>
  <c r="CX682" i="3"/>
  <c r="DG682" i="3" s="1"/>
  <c r="CY682" i="3"/>
  <c r="CZ682" i="3"/>
  <c r="DB682" i="3" s="1"/>
  <c r="DA682" i="3"/>
  <c r="DC682" i="3"/>
  <c r="DF682" i="3"/>
  <c r="DJ682" i="3" s="1"/>
  <c r="DH682" i="3"/>
  <c r="DI682" i="3"/>
  <c r="A683" i="3"/>
  <c r="Y683" i="3"/>
  <c r="CX683" i="3"/>
  <c r="CY683" i="3"/>
  <c r="CZ683" i="3"/>
  <c r="DA683" i="3"/>
  <c r="DB683" i="3"/>
  <c r="DC683" i="3"/>
  <c r="DH683" i="3"/>
  <c r="DI683" i="3"/>
  <c r="A684" i="3"/>
  <c r="Y684" i="3"/>
  <c r="CX684" i="3"/>
  <c r="CY684" i="3"/>
  <c r="CZ684" i="3"/>
  <c r="DA684" i="3"/>
  <c r="DB684" i="3"/>
  <c r="DC684" i="3"/>
  <c r="A685" i="3"/>
  <c r="Y685" i="3"/>
  <c r="CU685" i="3"/>
  <c r="CY685" i="3"/>
  <c r="CZ685" i="3"/>
  <c r="DA685" i="3"/>
  <c r="DB685" i="3"/>
  <c r="DC685" i="3"/>
  <c r="A686" i="3"/>
  <c r="Y686" i="3"/>
  <c r="CX686" i="3" s="1"/>
  <c r="CY686" i="3"/>
  <c r="CZ686" i="3"/>
  <c r="DA686" i="3"/>
  <c r="DB686" i="3"/>
  <c r="DC686" i="3"/>
  <c r="A687" i="3"/>
  <c r="Y687" i="3"/>
  <c r="CY687" i="3"/>
  <c r="CZ687" i="3"/>
  <c r="DB687" i="3" s="1"/>
  <c r="DA687" i="3"/>
  <c r="DC687" i="3"/>
  <c r="A688" i="3"/>
  <c r="Y688" i="3"/>
  <c r="CW688" i="3"/>
  <c r="CX688" i="3"/>
  <c r="CY688" i="3"/>
  <c r="CZ688" i="3"/>
  <c r="DA688" i="3"/>
  <c r="DB688" i="3"/>
  <c r="DC688" i="3"/>
  <c r="A689" i="3"/>
  <c r="Y689" i="3"/>
  <c r="CY689" i="3"/>
  <c r="CZ689" i="3"/>
  <c r="DB689" i="3" s="1"/>
  <c r="DA689" i="3"/>
  <c r="DC689" i="3"/>
  <c r="A690" i="3"/>
  <c r="Y690" i="3"/>
  <c r="CX690" i="3"/>
  <c r="CY690" i="3"/>
  <c r="CZ690" i="3"/>
  <c r="DA690" i="3"/>
  <c r="DB690" i="3"/>
  <c r="DC690" i="3"/>
  <c r="A691" i="3"/>
  <c r="Y691" i="3"/>
  <c r="CX691" i="3" s="1"/>
  <c r="CY691" i="3"/>
  <c r="CZ691" i="3"/>
  <c r="DA691" i="3"/>
  <c r="DB691" i="3"/>
  <c r="DC691" i="3"/>
  <c r="A692" i="3"/>
  <c r="Y692" i="3"/>
  <c r="CX692" i="3" s="1"/>
  <c r="CY692" i="3"/>
  <c r="CZ692" i="3"/>
  <c r="DB692" i="3" s="1"/>
  <c r="DA692" i="3"/>
  <c r="DC692" i="3"/>
  <c r="DF692" i="3"/>
  <c r="DJ692" i="3" s="1"/>
  <c r="DG692" i="3"/>
  <c r="A693" i="3"/>
  <c r="Y693" i="3"/>
  <c r="CU693" i="3"/>
  <c r="CV693" i="3"/>
  <c r="CX693" i="3"/>
  <c r="CY693" i="3"/>
  <c r="CZ693" i="3"/>
  <c r="DA693" i="3"/>
  <c r="DB693" i="3"/>
  <c r="DC693" i="3"/>
  <c r="DG693" i="3"/>
  <c r="A694" i="3"/>
  <c r="Y694" i="3"/>
  <c r="CX694" i="3" s="1"/>
  <c r="CY694" i="3"/>
  <c r="CZ694" i="3"/>
  <c r="DB694" i="3" s="1"/>
  <c r="DA694" i="3"/>
  <c r="DC694" i="3"/>
  <c r="DF694" i="3"/>
  <c r="A695" i="3"/>
  <c r="Y695" i="3"/>
  <c r="CW695" i="3" s="1"/>
  <c r="CX695" i="3"/>
  <c r="CY695" i="3"/>
  <c r="CZ695" i="3"/>
  <c r="DA695" i="3"/>
  <c r="DB695" i="3"/>
  <c r="DC695" i="3"/>
  <c r="DH695" i="3"/>
  <c r="DI695" i="3"/>
  <c r="A696" i="3"/>
  <c r="Y696" i="3"/>
  <c r="CX696" i="3" s="1"/>
  <c r="CW696" i="3"/>
  <c r="CY696" i="3"/>
  <c r="CZ696" i="3"/>
  <c r="DB696" i="3" s="1"/>
  <c r="DA696" i="3"/>
  <c r="DC696" i="3"/>
  <c r="DF696" i="3"/>
  <c r="A697" i="3"/>
  <c r="Y697" i="3"/>
  <c r="CX697" i="3"/>
  <c r="CY697" i="3"/>
  <c r="CZ697" i="3"/>
  <c r="DB697" i="3" s="1"/>
  <c r="DA697" i="3"/>
  <c r="DC697" i="3"/>
  <c r="DF697" i="3"/>
  <c r="DG697" i="3"/>
  <c r="DH697" i="3"/>
  <c r="DI697" i="3"/>
  <c r="DJ697" i="3"/>
  <c r="A698" i="3"/>
  <c r="Y698" i="3"/>
  <c r="CX698" i="3"/>
  <c r="CY698" i="3"/>
  <c r="CZ698" i="3"/>
  <c r="DA698" i="3"/>
  <c r="DB698" i="3"/>
  <c r="DC698" i="3"/>
  <c r="DH698" i="3"/>
  <c r="DI698" i="3"/>
  <c r="A699" i="3"/>
  <c r="Y699" i="3"/>
  <c r="CX699" i="3"/>
  <c r="CY699" i="3"/>
  <c r="CZ699" i="3"/>
  <c r="DA699" i="3"/>
  <c r="DB699" i="3"/>
  <c r="DC699" i="3"/>
  <c r="A700" i="3"/>
  <c r="Y700" i="3"/>
  <c r="CX700" i="3" s="1"/>
  <c r="CY700" i="3"/>
  <c r="CZ700" i="3"/>
  <c r="DB700" i="3" s="1"/>
  <c r="DA700" i="3"/>
  <c r="DC700" i="3"/>
  <c r="A701" i="3"/>
  <c r="Y701" i="3"/>
  <c r="CX701" i="3" s="1"/>
  <c r="CY701" i="3"/>
  <c r="CZ701" i="3"/>
  <c r="DB701" i="3" s="1"/>
  <c r="DA701" i="3"/>
  <c r="DC701" i="3"/>
  <c r="DF701" i="3"/>
  <c r="DI701" i="3"/>
  <c r="DJ701" i="3"/>
  <c r="A702" i="3"/>
  <c r="Y702" i="3"/>
  <c r="CX702" i="3"/>
  <c r="CY702" i="3"/>
  <c r="CZ702" i="3"/>
  <c r="DA702" i="3"/>
  <c r="DB702" i="3"/>
  <c r="DC702" i="3"/>
  <c r="A703" i="3"/>
  <c r="Y703" i="3"/>
  <c r="CU703" i="3"/>
  <c r="CY703" i="3"/>
  <c r="CZ703" i="3"/>
  <c r="DB703" i="3" s="1"/>
  <c r="DA703" i="3"/>
  <c r="DC703" i="3"/>
  <c r="A704" i="3"/>
  <c r="Y704" i="3"/>
  <c r="CX704" i="3"/>
  <c r="CY704" i="3"/>
  <c r="CZ704" i="3"/>
  <c r="DA704" i="3"/>
  <c r="DB704" i="3"/>
  <c r="DC704" i="3"/>
  <c r="A705" i="3"/>
  <c r="Y705" i="3"/>
  <c r="CY705" i="3"/>
  <c r="CZ705" i="3"/>
  <c r="DB705" i="3" s="1"/>
  <c r="DA705" i="3"/>
  <c r="DC705" i="3"/>
  <c r="A706" i="3"/>
  <c r="Y706" i="3"/>
  <c r="CW706" i="3"/>
  <c r="CX706" i="3"/>
  <c r="CY706" i="3"/>
  <c r="CZ706" i="3"/>
  <c r="DA706" i="3"/>
  <c r="DB706" i="3"/>
  <c r="DC706" i="3"/>
  <c r="DI706" i="3"/>
  <c r="A707" i="3"/>
  <c r="Y707" i="3"/>
  <c r="CX707" i="3" s="1"/>
  <c r="CW707" i="3"/>
  <c r="CY707" i="3"/>
  <c r="CZ707" i="3"/>
  <c r="DB707" i="3" s="1"/>
  <c r="DA707" i="3"/>
  <c r="DC707" i="3"/>
  <c r="DF707" i="3"/>
  <c r="DG707" i="3"/>
  <c r="DJ707" i="3" s="1"/>
  <c r="A708" i="3"/>
  <c r="Y708" i="3"/>
  <c r="CW708" i="3" s="1"/>
  <c r="CX708" i="3"/>
  <c r="CY708" i="3"/>
  <c r="CZ708" i="3"/>
  <c r="DA708" i="3"/>
  <c r="DB708" i="3"/>
  <c r="DC708" i="3"/>
  <c r="A709" i="3"/>
  <c r="Y709" i="3"/>
  <c r="CX709" i="3"/>
  <c r="CY709" i="3"/>
  <c r="CZ709" i="3"/>
  <c r="DA709" i="3"/>
  <c r="DB709" i="3"/>
  <c r="DC709" i="3"/>
  <c r="DG709" i="3"/>
  <c r="A710" i="3"/>
  <c r="Y710" i="3"/>
  <c r="CX710" i="3" s="1"/>
  <c r="CY710" i="3"/>
  <c r="CZ710" i="3"/>
  <c r="DB710" i="3" s="1"/>
  <c r="DA710" i="3"/>
  <c r="DC710" i="3"/>
  <c r="A711" i="3"/>
  <c r="Y711" i="3"/>
  <c r="CX711" i="3"/>
  <c r="DG711" i="3" s="1"/>
  <c r="CY711" i="3"/>
  <c r="CZ711" i="3"/>
  <c r="DB711" i="3" s="1"/>
  <c r="DA711" i="3"/>
  <c r="DC711" i="3"/>
  <c r="DF711" i="3"/>
  <c r="DJ711" i="3" s="1"/>
  <c r="DH711" i="3"/>
  <c r="DI711" i="3"/>
  <c r="A712" i="3"/>
  <c r="Y712" i="3"/>
  <c r="CX712" i="3"/>
  <c r="CY712" i="3"/>
  <c r="CZ712" i="3"/>
  <c r="DA712" i="3"/>
  <c r="DB712" i="3"/>
  <c r="DC712" i="3"/>
  <c r="DI712" i="3"/>
  <c r="A713" i="3"/>
  <c r="Y713" i="3"/>
  <c r="CX713" i="3"/>
  <c r="CY713" i="3"/>
  <c r="CZ713" i="3"/>
  <c r="DA713" i="3"/>
  <c r="DB713" i="3"/>
  <c r="DC713" i="3"/>
  <c r="DG713" i="3"/>
  <c r="A714" i="3"/>
  <c r="Y714" i="3"/>
  <c r="CX714" i="3" s="1"/>
  <c r="CY714" i="3"/>
  <c r="CZ714" i="3"/>
  <c r="DB714" i="3" s="1"/>
  <c r="DA714" i="3"/>
  <c r="DC714" i="3"/>
  <c r="DF714" i="3"/>
  <c r="DJ714" i="3" s="1"/>
  <c r="A715" i="3"/>
  <c r="Y715" i="3"/>
  <c r="CU715" i="3"/>
  <c r="CV715" i="3"/>
  <c r="CX715" i="3"/>
  <c r="CY715" i="3"/>
  <c r="CZ715" i="3"/>
  <c r="DA715" i="3"/>
  <c r="DB715" i="3"/>
  <c r="DC715" i="3"/>
  <c r="A716" i="3"/>
  <c r="Y716" i="3"/>
  <c r="CX716" i="3" s="1"/>
  <c r="CY716" i="3"/>
  <c r="CZ716" i="3"/>
  <c r="DB716" i="3" s="1"/>
  <c r="DA716" i="3"/>
  <c r="DC716" i="3"/>
  <c r="A717" i="3"/>
  <c r="Y717" i="3"/>
  <c r="CW717" i="3" s="1"/>
  <c r="CX717" i="3"/>
  <c r="CY717" i="3"/>
  <c r="CZ717" i="3"/>
  <c r="DA717" i="3"/>
  <c r="DB717" i="3"/>
  <c r="DC717" i="3"/>
  <c r="DH717" i="3"/>
  <c r="A718" i="3"/>
  <c r="Y718" i="3"/>
  <c r="CX718" i="3" s="1"/>
  <c r="CY718" i="3"/>
  <c r="CZ718" i="3"/>
  <c r="DB718" i="3" s="1"/>
  <c r="DA718" i="3"/>
  <c r="DC718" i="3"/>
  <c r="A719" i="3"/>
  <c r="Y719" i="3"/>
  <c r="CW719" i="3" s="1"/>
  <c r="CX719" i="3"/>
  <c r="CY719" i="3"/>
  <c r="CZ719" i="3"/>
  <c r="DA719" i="3"/>
  <c r="DB719" i="3"/>
  <c r="DC719" i="3"/>
  <c r="DH719" i="3"/>
  <c r="A720" i="3"/>
  <c r="Y720" i="3"/>
  <c r="CX720" i="3" s="1"/>
  <c r="CY720" i="3"/>
  <c r="CZ720" i="3"/>
  <c r="DB720" i="3" s="1"/>
  <c r="DA720" i="3"/>
  <c r="DC720" i="3"/>
  <c r="A721" i="3"/>
  <c r="Y721" i="3"/>
  <c r="CX721" i="3" s="1"/>
  <c r="CY721" i="3"/>
  <c r="CZ721" i="3"/>
  <c r="DB721" i="3" s="1"/>
  <c r="DA721" i="3"/>
  <c r="DC721" i="3"/>
  <c r="DF721" i="3"/>
  <c r="DI721" i="3"/>
  <c r="DJ721" i="3"/>
  <c r="A722" i="3"/>
  <c r="Y722" i="3"/>
  <c r="CX722" i="3"/>
  <c r="CY722" i="3"/>
  <c r="CZ722" i="3"/>
  <c r="DA722" i="3"/>
  <c r="DB722" i="3"/>
  <c r="DC722" i="3"/>
  <c r="A723" i="3"/>
  <c r="Y723" i="3"/>
  <c r="CX723" i="3" s="1"/>
  <c r="CY723" i="3"/>
  <c r="CZ723" i="3"/>
  <c r="DA723" i="3"/>
  <c r="DB723" i="3"/>
  <c r="DC723" i="3"/>
  <c r="DG723" i="3"/>
  <c r="DH723" i="3"/>
  <c r="A724" i="3"/>
  <c r="Y724" i="3"/>
  <c r="CX724" i="3" s="1"/>
  <c r="CY724" i="3"/>
  <c r="CZ724" i="3"/>
  <c r="DB724" i="3" s="1"/>
  <c r="DA724" i="3"/>
  <c r="DC724" i="3"/>
  <c r="DF724" i="3"/>
  <c r="DJ724" i="3" s="1"/>
  <c r="DG724" i="3"/>
  <c r="A725" i="3"/>
  <c r="Y725" i="3"/>
  <c r="CX725" i="3"/>
  <c r="DG725" i="3" s="1"/>
  <c r="CY725" i="3"/>
  <c r="CZ725" i="3"/>
  <c r="DB725" i="3" s="1"/>
  <c r="DA725" i="3"/>
  <c r="DC725" i="3"/>
  <c r="DF725" i="3"/>
  <c r="DH725" i="3"/>
  <c r="DI725" i="3"/>
  <c r="DJ725" i="3"/>
  <c r="A726" i="3"/>
  <c r="Y726" i="3"/>
  <c r="CX726" i="3"/>
  <c r="CY726" i="3"/>
  <c r="CZ726" i="3"/>
  <c r="DA726" i="3"/>
  <c r="DB726" i="3"/>
  <c r="DC726" i="3"/>
  <c r="A727" i="3"/>
  <c r="Y727" i="3"/>
  <c r="CX727" i="3" s="1"/>
  <c r="CY727" i="3"/>
  <c r="CZ727" i="3"/>
  <c r="DA727" i="3"/>
  <c r="DB727" i="3"/>
  <c r="DC727" i="3"/>
  <c r="DG727" i="3"/>
  <c r="DH727" i="3"/>
  <c r="A728" i="3"/>
  <c r="Y728" i="3"/>
  <c r="CV728" i="3" s="1"/>
  <c r="CU728" i="3"/>
  <c r="CX728" i="3"/>
  <c r="CY728" i="3"/>
  <c r="CZ728" i="3"/>
  <c r="DA728" i="3"/>
  <c r="DB728" i="3"/>
  <c r="DC728" i="3"/>
  <c r="DI728" i="3"/>
  <c r="DJ728" i="3" s="1"/>
  <c r="A729" i="3"/>
  <c r="Y729" i="3"/>
  <c r="CX729" i="3"/>
  <c r="CY729" i="3"/>
  <c r="CZ729" i="3"/>
  <c r="DA729" i="3"/>
  <c r="DB729" i="3"/>
  <c r="DC729" i="3"/>
  <c r="DG729" i="3"/>
  <c r="A730" i="3"/>
  <c r="Y730" i="3"/>
  <c r="CY730" i="3"/>
  <c r="CZ730" i="3"/>
  <c r="DB730" i="3" s="1"/>
  <c r="DA730" i="3"/>
  <c r="DC730" i="3"/>
  <c r="A731" i="3"/>
  <c r="Y731" i="3"/>
  <c r="CX731" i="3"/>
  <c r="CY731" i="3"/>
  <c r="CZ731" i="3"/>
  <c r="DA731" i="3"/>
  <c r="DB731" i="3"/>
  <c r="DC731" i="3"/>
  <c r="DH731" i="3"/>
  <c r="DI731" i="3"/>
  <c r="A732" i="3"/>
  <c r="Y732" i="3"/>
  <c r="CX732" i="3"/>
  <c r="CY732" i="3"/>
  <c r="CZ732" i="3"/>
  <c r="DA732" i="3"/>
  <c r="DB732" i="3"/>
  <c r="DC732" i="3"/>
  <c r="A733" i="3"/>
  <c r="Y733" i="3"/>
  <c r="CX733" i="3" s="1"/>
  <c r="CY733" i="3"/>
  <c r="CZ733" i="3"/>
  <c r="DB733" i="3" s="1"/>
  <c r="DA733" i="3"/>
  <c r="DC733" i="3"/>
  <c r="A734" i="3"/>
  <c r="Y734" i="3"/>
  <c r="CX734" i="3" s="1"/>
  <c r="CY734" i="3"/>
  <c r="CZ734" i="3"/>
  <c r="DB734" i="3" s="1"/>
  <c r="DA734" i="3"/>
  <c r="DC734" i="3"/>
  <c r="DF734" i="3"/>
  <c r="DI734" i="3"/>
  <c r="DJ734" i="3"/>
  <c r="A735" i="3"/>
  <c r="Y735" i="3"/>
  <c r="CU735" i="3"/>
  <c r="CV735" i="3"/>
  <c r="CX735" i="3"/>
  <c r="CY735" i="3"/>
  <c r="CZ735" i="3"/>
  <c r="DB735" i="3" s="1"/>
  <c r="DA735" i="3"/>
  <c r="DC735" i="3"/>
  <c r="DF735" i="3"/>
  <c r="DG735" i="3"/>
  <c r="DH735" i="3"/>
  <c r="DI735" i="3"/>
  <c r="DJ735" i="3"/>
  <c r="A736" i="3"/>
  <c r="Y736" i="3"/>
  <c r="CX736" i="3"/>
  <c r="DG736" i="3" s="1"/>
  <c r="CY736" i="3"/>
  <c r="CZ736" i="3"/>
  <c r="DB736" i="3" s="1"/>
  <c r="DA736" i="3"/>
  <c r="DC736" i="3"/>
  <c r="DF736" i="3"/>
  <c r="DH736" i="3"/>
  <c r="DI736" i="3"/>
  <c r="DJ736" i="3" s="1"/>
  <c r="A737" i="3"/>
  <c r="Y737" i="3"/>
  <c r="CW737" i="3"/>
  <c r="CX737" i="3"/>
  <c r="CY737" i="3"/>
  <c r="CZ737" i="3"/>
  <c r="DA737" i="3"/>
  <c r="DB737" i="3"/>
  <c r="DC737" i="3"/>
  <c r="DG737" i="3"/>
  <c r="DJ737" i="3" s="1"/>
  <c r="DH737" i="3"/>
  <c r="A738" i="3"/>
  <c r="Y738" i="3"/>
  <c r="CX738" i="3" s="1"/>
  <c r="CY738" i="3"/>
  <c r="CZ738" i="3"/>
  <c r="DB738" i="3" s="1"/>
  <c r="DA738" i="3"/>
  <c r="DC738" i="3"/>
  <c r="DF738" i="3"/>
  <c r="DJ738" i="3" s="1"/>
  <c r="DG738" i="3"/>
  <c r="A739" i="3"/>
  <c r="Y739" i="3"/>
  <c r="CX739" i="3" s="1"/>
  <c r="CY739" i="3"/>
  <c r="CZ739" i="3"/>
  <c r="DB739" i="3" s="1"/>
  <c r="DA739" i="3"/>
  <c r="DC739" i="3"/>
  <c r="DF739" i="3"/>
  <c r="DJ739" i="3" s="1"/>
  <c r="A740" i="3"/>
  <c r="Y740" i="3"/>
  <c r="CX740" i="3"/>
  <c r="CY740" i="3"/>
  <c r="CZ740" i="3"/>
  <c r="DA740" i="3"/>
  <c r="DB740" i="3"/>
  <c r="DC740" i="3"/>
  <c r="DH740" i="3"/>
  <c r="DI740" i="3"/>
  <c r="A741" i="3"/>
  <c r="Y741" i="3"/>
  <c r="CX741" i="3"/>
  <c r="CY741" i="3"/>
  <c r="CZ741" i="3"/>
  <c r="DA741" i="3"/>
  <c r="DB741" i="3"/>
  <c r="DC741" i="3"/>
  <c r="A742" i="3"/>
  <c r="Y742" i="3"/>
  <c r="CU742" i="3"/>
  <c r="CY742" i="3"/>
  <c r="CZ742" i="3"/>
  <c r="DA742" i="3"/>
  <c r="DB742" i="3"/>
  <c r="DC742" i="3"/>
  <c r="A743" i="3"/>
  <c r="Y743" i="3"/>
  <c r="CX743" i="3" s="1"/>
  <c r="CY743" i="3"/>
  <c r="CZ743" i="3"/>
  <c r="DA743" i="3"/>
  <c r="DB743" i="3"/>
  <c r="DC743" i="3"/>
  <c r="A744" i="3"/>
  <c r="Y744" i="3"/>
  <c r="CY744" i="3"/>
  <c r="CZ744" i="3"/>
  <c r="DB744" i="3" s="1"/>
  <c r="DA744" i="3"/>
  <c r="DC744" i="3"/>
  <c r="A745" i="3"/>
  <c r="Y745" i="3"/>
  <c r="CW745" i="3"/>
  <c r="CX745" i="3"/>
  <c r="CY745" i="3"/>
  <c r="CZ745" i="3"/>
  <c r="DA745" i="3"/>
  <c r="DB745" i="3"/>
  <c r="DC745" i="3"/>
  <c r="A746" i="3"/>
  <c r="Y746" i="3"/>
  <c r="CY746" i="3"/>
  <c r="CZ746" i="3"/>
  <c r="DB746" i="3" s="1"/>
  <c r="DA746" i="3"/>
  <c r="DC746" i="3"/>
  <c r="A747" i="3"/>
  <c r="Y747" i="3"/>
  <c r="CX747" i="3"/>
  <c r="CY747" i="3"/>
  <c r="CZ747" i="3"/>
  <c r="DA747" i="3"/>
  <c r="DB747" i="3"/>
  <c r="DC747" i="3"/>
  <c r="A748" i="3"/>
  <c r="Y748" i="3"/>
  <c r="CX748" i="3" s="1"/>
  <c r="CY748" i="3"/>
  <c r="CZ748" i="3"/>
  <c r="DA748" i="3"/>
  <c r="DB748" i="3"/>
  <c r="DC748" i="3"/>
  <c r="A749" i="3"/>
  <c r="Y749" i="3"/>
  <c r="CX749" i="3" s="1"/>
  <c r="CY749" i="3"/>
  <c r="CZ749" i="3"/>
  <c r="DB749" i="3" s="1"/>
  <c r="DA749" i="3"/>
  <c r="DC749" i="3"/>
  <c r="DF749" i="3"/>
  <c r="DJ749" i="3" s="1"/>
  <c r="DG749" i="3"/>
  <c r="A750" i="3"/>
  <c r="Y750" i="3"/>
  <c r="CU750" i="3"/>
  <c r="CV750" i="3"/>
  <c r="CX750" i="3"/>
  <c r="CY750" i="3"/>
  <c r="CZ750" i="3"/>
  <c r="DA750" i="3"/>
  <c r="DB750" i="3"/>
  <c r="DC750" i="3"/>
  <c r="DG750" i="3"/>
  <c r="A751" i="3"/>
  <c r="Y751" i="3"/>
  <c r="CX751" i="3" s="1"/>
  <c r="CY751" i="3"/>
  <c r="CZ751" i="3"/>
  <c r="DB751" i="3" s="1"/>
  <c r="DA751" i="3"/>
  <c r="DC751" i="3"/>
  <c r="DF751" i="3"/>
  <c r="A752" i="3"/>
  <c r="Y752" i="3"/>
  <c r="CW752" i="3"/>
  <c r="CX752" i="3"/>
  <c r="CY752" i="3"/>
  <c r="CZ752" i="3"/>
  <c r="DA752" i="3"/>
  <c r="DB752" i="3"/>
  <c r="DC752" i="3"/>
  <c r="DH752" i="3"/>
  <c r="A753" i="3"/>
  <c r="Y753" i="3"/>
  <c r="CX753" i="3" s="1"/>
  <c r="CY753" i="3"/>
  <c r="CZ753" i="3"/>
  <c r="DB753" i="3" s="1"/>
  <c r="DA753" i="3"/>
  <c r="DC753" i="3"/>
  <c r="A754" i="3"/>
  <c r="Y754" i="3"/>
  <c r="CX754" i="3" s="1"/>
  <c r="CY754" i="3"/>
  <c r="CZ754" i="3"/>
  <c r="DB754" i="3" s="1"/>
  <c r="DA754" i="3"/>
  <c r="DC754" i="3"/>
  <c r="DF754" i="3"/>
  <c r="DI754" i="3"/>
  <c r="DJ754" i="3"/>
  <c r="A755" i="3"/>
  <c r="Y755" i="3"/>
  <c r="CX755" i="3"/>
  <c r="CY755" i="3"/>
  <c r="CZ755" i="3"/>
  <c r="DA755" i="3"/>
  <c r="DB755" i="3"/>
  <c r="DC755" i="3"/>
  <c r="A756" i="3"/>
  <c r="Y756" i="3"/>
  <c r="CX756" i="3" s="1"/>
  <c r="CY756" i="3"/>
  <c r="CZ756" i="3"/>
  <c r="DA756" i="3"/>
  <c r="DB756" i="3"/>
  <c r="DC756" i="3"/>
  <c r="DG756" i="3"/>
  <c r="DH756" i="3"/>
  <c r="A757" i="3"/>
  <c r="Y757" i="3"/>
  <c r="CX757" i="3" s="1"/>
  <c r="CY757" i="3"/>
  <c r="CZ757" i="3"/>
  <c r="DB757" i="3" s="1"/>
  <c r="DA757" i="3"/>
  <c r="DC757" i="3"/>
  <c r="DF757" i="3"/>
  <c r="DJ757" i="3" s="1"/>
  <c r="DG757" i="3"/>
  <c r="A758" i="3"/>
  <c r="Y758" i="3"/>
  <c r="CX758" i="3" s="1"/>
  <c r="CY758" i="3"/>
  <c r="CZ758" i="3"/>
  <c r="DB758" i="3" s="1"/>
  <c r="DA758" i="3"/>
  <c r="DC758" i="3"/>
  <c r="DF758" i="3"/>
  <c r="DJ758" i="3" s="1"/>
  <c r="A759" i="3"/>
  <c r="Y759" i="3"/>
  <c r="CX759" i="3"/>
  <c r="CY759" i="3"/>
  <c r="CZ759" i="3"/>
  <c r="DA759" i="3"/>
  <c r="DB759" i="3"/>
  <c r="DC759" i="3"/>
  <c r="DH759" i="3"/>
  <c r="DI759" i="3"/>
  <c r="A760" i="3"/>
  <c r="Y760" i="3"/>
  <c r="CU760" i="3"/>
  <c r="CY760" i="3"/>
  <c r="CZ760" i="3"/>
  <c r="DB760" i="3" s="1"/>
  <c r="DA760" i="3"/>
  <c r="DC760" i="3"/>
  <c r="A761" i="3"/>
  <c r="Y761" i="3"/>
  <c r="CX761" i="3"/>
  <c r="CY761" i="3"/>
  <c r="CZ761" i="3"/>
  <c r="DA761" i="3"/>
  <c r="DB761" i="3"/>
  <c r="DC761" i="3"/>
  <c r="DH761" i="3"/>
  <c r="DI761" i="3"/>
  <c r="DJ761" i="3" s="1"/>
  <c r="A762" i="3"/>
  <c r="Y762" i="3"/>
  <c r="CX762" i="3" s="1"/>
  <c r="CW762" i="3"/>
  <c r="CY762" i="3"/>
  <c r="CZ762" i="3"/>
  <c r="DB762" i="3" s="1"/>
  <c r="DA762" i="3"/>
  <c r="DC762" i="3"/>
  <c r="DF762" i="3"/>
  <c r="DG762" i="3"/>
  <c r="DJ762" i="3" s="1"/>
  <c r="A763" i="3"/>
  <c r="Y763" i="3"/>
  <c r="CW763" i="3"/>
  <c r="CX763" i="3"/>
  <c r="CY763" i="3"/>
  <c r="CZ763" i="3"/>
  <c r="DA763" i="3"/>
  <c r="DB763" i="3"/>
  <c r="DC763" i="3"/>
  <c r="DH763" i="3"/>
  <c r="DI763" i="3"/>
  <c r="A764" i="3"/>
  <c r="Y764" i="3"/>
  <c r="CX764" i="3" s="1"/>
  <c r="CY764" i="3"/>
  <c r="CZ764" i="3"/>
  <c r="DB764" i="3" s="1"/>
  <c r="DA764" i="3"/>
  <c r="DC764" i="3"/>
  <c r="A765" i="3"/>
  <c r="Y765" i="3"/>
  <c r="CW765" i="3" s="1"/>
  <c r="CX765" i="3"/>
  <c r="CY765" i="3"/>
  <c r="CZ765" i="3"/>
  <c r="DA765" i="3"/>
  <c r="DB765" i="3"/>
  <c r="DC765" i="3"/>
  <c r="DH765" i="3"/>
  <c r="DI765" i="3"/>
  <c r="A766" i="3"/>
  <c r="Y766" i="3"/>
  <c r="CX766" i="3"/>
  <c r="CY766" i="3"/>
  <c r="CZ766" i="3"/>
  <c r="DA766" i="3"/>
  <c r="DB766" i="3"/>
  <c r="DC766" i="3"/>
  <c r="A767" i="3"/>
  <c r="Y767" i="3"/>
  <c r="CX767" i="3" s="1"/>
  <c r="DF767" i="3" s="1"/>
  <c r="DJ767" i="3" s="1"/>
  <c r="CY767" i="3"/>
  <c r="CZ767" i="3"/>
  <c r="DB767" i="3" s="1"/>
  <c r="DA767" i="3"/>
  <c r="DC767" i="3"/>
  <c r="DG767" i="3"/>
  <c r="A768" i="3"/>
  <c r="Y768" i="3"/>
  <c r="CX768" i="3"/>
  <c r="DG768" i="3" s="1"/>
  <c r="CY768" i="3"/>
  <c r="CZ768" i="3"/>
  <c r="DB768" i="3" s="1"/>
  <c r="DA768" i="3"/>
  <c r="DC768" i="3"/>
  <c r="DF768" i="3"/>
  <c r="DH768" i="3"/>
  <c r="DI768" i="3"/>
  <c r="DJ768" i="3"/>
  <c r="A769" i="3"/>
  <c r="Y769" i="3"/>
  <c r="CX769" i="3"/>
  <c r="CY769" i="3"/>
  <c r="CZ769" i="3"/>
  <c r="DA769" i="3"/>
  <c r="DB769" i="3"/>
  <c r="DC769" i="3"/>
  <c r="DH769" i="3"/>
  <c r="DI769" i="3"/>
  <c r="A770" i="3"/>
  <c r="Y770" i="3"/>
  <c r="CX770" i="3" s="1"/>
  <c r="CY770" i="3"/>
  <c r="CZ770" i="3"/>
  <c r="DA770" i="3"/>
  <c r="DB770" i="3"/>
  <c r="DC770" i="3"/>
  <c r="A771" i="3"/>
  <c r="Y771" i="3"/>
  <c r="CX771" i="3" s="1"/>
  <c r="DF771" i="3" s="1"/>
  <c r="CY771" i="3"/>
  <c r="CZ771" i="3"/>
  <c r="DB771" i="3" s="1"/>
  <c r="DA771" i="3"/>
  <c r="DC771" i="3"/>
  <c r="DG771" i="3"/>
  <c r="DJ771" i="3"/>
  <c r="A772" i="3"/>
  <c r="Y772" i="3"/>
  <c r="CU772" i="3"/>
  <c r="CV772" i="3"/>
  <c r="CX772" i="3"/>
  <c r="CY772" i="3"/>
  <c r="CZ772" i="3"/>
  <c r="DA772" i="3"/>
  <c r="DB772" i="3"/>
  <c r="DC772" i="3"/>
  <c r="DG772" i="3"/>
  <c r="DH772" i="3"/>
  <c r="A773" i="3"/>
  <c r="Y773" i="3"/>
  <c r="CX773" i="3" s="1"/>
  <c r="CY773" i="3"/>
  <c r="CZ773" i="3"/>
  <c r="DB773" i="3" s="1"/>
  <c r="DA773" i="3"/>
  <c r="DC773" i="3"/>
  <c r="DF773" i="3"/>
  <c r="DG773" i="3"/>
  <c r="A774" i="3"/>
  <c r="Y774" i="3"/>
  <c r="CW774" i="3" s="1"/>
  <c r="CX774" i="3"/>
  <c r="CY774" i="3"/>
  <c r="CZ774" i="3"/>
  <c r="DA774" i="3"/>
  <c r="DB774" i="3"/>
  <c r="DC774" i="3"/>
  <c r="A775" i="3"/>
  <c r="Y775" i="3"/>
  <c r="CX775" i="3" s="1"/>
  <c r="CY775" i="3"/>
  <c r="CZ775" i="3"/>
  <c r="DB775" i="3" s="1"/>
  <c r="DA775" i="3"/>
  <c r="DC775" i="3"/>
  <c r="DF775" i="3"/>
  <c r="DG775" i="3"/>
  <c r="DJ775" i="3" s="1"/>
  <c r="A776" i="3"/>
  <c r="Y776" i="3"/>
  <c r="CW776" i="3" s="1"/>
  <c r="CX776" i="3"/>
  <c r="CY776" i="3"/>
  <c r="CZ776" i="3"/>
  <c r="DA776" i="3"/>
  <c r="DB776" i="3"/>
  <c r="DC776" i="3"/>
  <c r="A777" i="3"/>
  <c r="Y777" i="3"/>
  <c r="CX777" i="3" s="1"/>
  <c r="CY777" i="3"/>
  <c r="CZ777" i="3"/>
  <c r="DB777" i="3" s="1"/>
  <c r="DA777" i="3"/>
  <c r="DC777" i="3"/>
  <c r="DF777" i="3"/>
  <c r="DG777" i="3"/>
  <c r="DJ777" i="3" s="1"/>
  <c r="A778" i="3"/>
  <c r="Y778" i="3"/>
  <c r="CX778" i="3" s="1"/>
  <c r="CY778" i="3"/>
  <c r="CZ778" i="3"/>
  <c r="DB778" i="3" s="1"/>
  <c r="DA778" i="3"/>
  <c r="DC778" i="3"/>
  <c r="A779" i="3"/>
  <c r="Y779" i="3"/>
  <c r="CX779" i="3"/>
  <c r="CY779" i="3"/>
  <c r="CZ779" i="3"/>
  <c r="DA779" i="3"/>
  <c r="DB779" i="3"/>
  <c r="DC779" i="3"/>
  <c r="DH779" i="3"/>
  <c r="DI779" i="3"/>
  <c r="A780" i="3"/>
  <c r="Y780" i="3"/>
  <c r="CX780" i="3"/>
  <c r="CY780" i="3"/>
  <c r="CZ780" i="3"/>
  <c r="DA780" i="3"/>
  <c r="DB780" i="3"/>
  <c r="DC780" i="3"/>
  <c r="A781" i="3"/>
  <c r="Y781" i="3"/>
  <c r="CX781" i="3" s="1"/>
  <c r="CY781" i="3"/>
  <c r="CZ781" i="3"/>
  <c r="DB781" i="3" s="1"/>
  <c r="DA781" i="3"/>
  <c r="DC781" i="3"/>
  <c r="A782" i="3"/>
  <c r="Y782" i="3"/>
  <c r="CX782" i="3"/>
  <c r="DG782" i="3" s="1"/>
  <c r="CY782" i="3"/>
  <c r="CZ782" i="3"/>
  <c r="DB782" i="3" s="1"/>
  <c r="DA782" i="3"/>
  <c r="DC782" i="3"/>
  <c r="DF782" i="3"/>
  <c r="DJ782" i="3" s="1"/>
  <c r="DH782" i="3"/>
  <c r="DI782" i="3"/>
  <c r="A783" i="3"/>
  <c r="Y783" i="3"/>
  <c r="CX783" i="3"/>
  <c r="CY783" i="3"/>
  <c r="CZ783" i="3"/>
  <c r="DA783" i="3"/>
  <c r="DB783" i="3"/>
  <c r="DC783" i="3"/>
  <c r="DH783" i="3"/>
  <c r="DI783" i="3"/>
  <c r="A784" i="3"/>
  <c r="Y784" i="3"/>
  <c r="CU784" i="3"/>
  <c r="CY784" i="3"/>
  <c r="CZ784" i="3"/>
  <c r="DB784" i="3" s="1"/>
  <c r="DA784" i="3"/>
  <c r="DC784" i="3"/>
  <c r="A785" i="3"/>
  <c r="Y785" i="3"/>
  <c r="CX785" i="3"/>
  <c r="CY785" i="3"/>
  <c r="CZ785" i="3"/>
  <c r="DA785" i="3"/>
  <c r="DB785" i="3"/>
  <c r="DC785" i="3"/>
  <c r="DH785" i="3"/>
  <c r="DI785" i="3"/>
  <c r="DJ785" i="3" s="1"/>
  <c r="A786" i="3"/>
  <c r="Y786" i="3"/>
  <c r="CX786" i="3" s="1"/>
  <c r="CW786" i="3"/>
  <c r="CY786" i="3"/>
  <c r="CZ786" i="3"/>
  <c r="DB786" i="3" s="1"/>
  <c r="DA786" i="3"/>
  <c r="DC786" i="3"/>
  <c r="DF786" i="3"/>
  <c r="DG786" i="3"/>
  <c r="DJ786" i="3" s="1"/>
  <c r="A787" i="3"/>
  <c r="Y787" i="3"/>
  <c r="CW787" i="3"/>
  <c r="CX787" i="3"/>
  <c r="CY787" i="3"/>
  <c r="CZ787" i="3"/>
  <c r="DA787" i="3"/>
  <c r="DB787" i="3"/>
  <c r="DC787" i="3"/>
  <c r="DH787" i="3"/>
  <c r="DI787" i="3"/>
  <c r="A788" i="3"/>
  <c r="Y788" i="3"/>
  <c r="CX788" i="3" s="1"/>
  <c r="CW788" i="3"/>
  <c r="CY788" i="3"/>
  <c r="CZ788" i="3"/>
  <c r="DB788" i="3" s="1"/>
  <c r="DA788" i="3"/>
  <c r="DC788" i="3"/>
  <c r="A789" i="3"/>
  <c r="Y789" i="3"/>
  <c r="CW789" i="3"/>
  <c r="CX789" i="3"/>
  <c r="CY789" i="3"/>
  <c r="CZ789" i="3"/>
  <c r="DA789" i="3"/>
  <c r="DB789" i="3"/>
  <c r="DC789" i="3"/>
  <c r="A790" i="3"/>
  <c r="Y790" i="3"/>
  <c r="CX790" i="3" s="1"/>
  <c r="CY790" i="3"/>
  <c r="CZ790" i="3"/>
  <c r="DA790" i="3"/>
  <c r="DB790" i="3"/>
  <c r="DC790" i="3"/>
  <c r="A791" i="3"/>
  <c r="Y791" i="3"/>
  <c r="CX791" i="3" s="1"/>
  <c r="CY791" i="3"/>
  <c r="CZ791" i="3"/>
  <c r="DB791" i="3" s="1"/>
  <c r="DA791" i="3"/>
  <c r="DC791" i="3"/>
  <c r="DF791" i="3"/>
  <c r="DJ791" i="3" s="1"/>
  <c r="DG791" i="3"/>
  <c r="A792" i="3"/>
  <c r="Y792" i="3"/>
  <c r="CX792" i="3" s="1"/>
  <c r="CY792" i="3"/>
  <c r="CZ792" i="3"/>
  <c r="DB792" i="3" s="1"/>
  <c r="DA792" i="3"/>
  <c r="DC792" i="3"/>
  <c r="A793" i="3"/>
  <c r="Y793" i="3"/>
  <c r="CX793" i="3"/>
  <c r="CY793" i="3"/>
  <c r="CZ793" i="3"/>
  <c r="DA793" i="3"/>
  <c r="DB793" i="3"/>
  <c r="DC793" i="3"/>
  <c r="DH793" i="3"/>
  <c r="DI793" i="3"/>
  <c r="A794" i="3"/>
  <c r="Y794" i="3"/>
  <c r="CX794" i="3"/>
  <c r="CY794" i="3"/>
  <c r="CZ794" i="3"/>
  <c r="DA794" i="3"/>
  <c r="DB794" i="3"/>
  <c r="DC794" i="3"/>
  <c r="A795" i="3"/>
  <c r="Y795" i="3"/>
  <c r="CX795" i="3" s="1"/>
  <c r="CY795" i="3"/>
  <c r="CZ795" i="3"/>
  <c r="DB795" i="3" s="1"/>
  <c r="DA795" i="3"/>
  <c r="DC795" i="3"/>
  <c r="A796" i="3"/>
  <c r="Y796" i="3"/>
  <c r="CX796" i="3" s="1"/>
  <c r="DF796" i="3" s="1"/>
  <c r="DJ796" i="3" s="1"/>
  <c r="CY796" i="3"/>
  <c r="CZ796" i="3"/>
  <c r="DB796" i="3" s="1"/>
  <c r="DA796" i="3"/>
  <c r="DC796" i="3"/>
  <c r="DI796" i="3"/>
  <c r="A797" i="3"/>
  <c r="Y797" i="3"/>
  <c r="CU797" i="3"/>
  <c r="CV797" i="3"/>
  <c r="CX797" i="3"/>
  <c r="DI797" i="3" s="1"/>
  <c r="CY797" i="3"/>
  <c r="CZ797" i="3"/>
  <c r="DB797" i="3" s="1"/>
  <c r="DA797" i="3"/>
  <c r="DC797" i="3"/>
  <c r="DF797" i="3"/>
  <c r="DG797" i="3"/>
  <c r="DH797" i="3"/>
  <c r="DJ797" i="3"/>
  <c r="A798" i="3"/>
  <c r="Y798" i="3"/>
  <c r="CX798" i="3" s="1"/>
  <c r="DF798" i="3" s="1"/>
  <c r="CY798" i="3"/>
  <c r="CZ798" i="3"/>
  <c r="DB798" i="3" s="1"/>
  <c r="DA798" i="3"/>
  <c r="DC798" i="3"/>
  <c r="A799" i="3"/>
  <c r="Y799" i="3"/>
  <c r="CW799" i="3"/>
  <c r="CX799" i="3"/>
  <c r="CY799" i="3"/>
  <c r="CZ799" i="3"/>
  <c r="DA799" i="3"/>
  <c r="DB799" i="3"/>
  <c r="DC799" i="3"/>
  <c r="DG799" i="3"/>
  <c r="DJ799" i="3" s="1"/>
  <c r="DH799" i="3"/>
  <c r="A800" i="3"/>
  <c r="Y800" i="3"/>
  <c r="CX800" i="3" s="1"/>
  <c r="CY800" i="3"/>
  <c r="CZ800" i="3"/>
  <c r="DB800" i="3" s="1"/>
  <c r="DA800" i="3"/>
  <c r="DC800" i="3"/>
  <c r="DF800" i="3"/>
  <c r="DJ800" i="3" s="1"/>
  <c r="A801" i="3"/>
  <c r="Y801" i="3"/>
  <c r="CX801" i="3" s="1"/>
  <c r="CY801" i="3"/>
  <c r="CZ801" i="3"/>
  <c r="DB801" i="3" s="1"/>
  <c r="DA801" i="3"/>
  <c r="DC801" i="3"/>
  <c r="A802" i="3"/>
  <c r="Y802" i="3"/>
  <c r="CX802" i="3"/>
  <c r="CY802" i="3"/>
  <c r="CZ802" i="3"/>
  <c r="DA802" i="3"/>
  <c r="DB802" i="3"/>
  <c r="DC802" i="3"/>
  <c r="DH802" i="3"/>
  <c r="DI802" i="3"/>
  <c r="A803" i="3"/>
  <c r="Y803" i="3"/>
  <c r="CX803" i="3"/>
  <c r="CY803" i="3"/>
  <c r="CZ803" i="3"/>
  <c r="DA803" i="3"/>
  <c r="DB803" i="3"/>
  <c r="DC803" i="3"/>
  <c r="A804" i="3"/>
  <c r="Y804" i="3"/>
  <c r="CV804" i="3" s="1"/>
  <c r="CU804" i="3"/>
  <c r="CX804" i="3"/>
  <c r="CY804" i="3"/>
  <c r="CZ804" i="3"/>
  <c r="DA804" i="3"/>
  <c r="DB804" i="3"/>
  <c r="DC804" i="3"/>
  <c r="A805" i="3"/>
  <c r="Y805" i="3"/>
  <c r="CX805" i="3" s="1"/>
  <c r="CY805" i="3"/>
  <c r="CZ805" i="3"/>
  <c r="DA805" i="3"/>
  <c r="DB805" i="3"/>
  <c r="DC805" i="3"/>
  <c r="DG805" i="3"/>
  <c r="DH805" i="3"/>
  <c r="A806" i="3"/>
  <c r="Y806" i="3"/>
  <c r="CY806" i="3"/>
  <c r="CZ806" i="3"/>
  <c r="DB806" i="3" s="1"/>
  <c r="DA806" i="3"/>
  <c r="DC806" i="3"/>
  <c r="A807" i="3"/>
  <c r="Y807" i="3"/>
  <c r="CX807" i="3"/>
  <c r="CY807" i="3"/>
  <c r="CZ807" i="3"/>
  <c r="DA807" i="3"/>
  <c r="DB807" i="3"/>
  <c r="DC807" i="3"/>
  <c r="A808" i="3"/>
  <c r="Y808" i="3"/>
  <c r="CX808" i="3" s="1"/>
  <c r="CY808" i="3"/>
  <c r="CZ808" i="3"/>
  <c r="DA808" i="3"/>
  <c r="DB808" i="3"/>
  <c r="DC808" i="3"/>
  <c r="A809" i="3"/>
  <c r="Y809" i="3"/>
  <c r="CX809" i="3" s="1"/>
  <c r="CY809" i="3"/>
  <c r="CZ809" i="3"/>
  <c r="DB809" i="3" s="1"/>
  <c r="DA809" i="3"/>
  <c r="DC809" i="3"/>
  <c r="DF809" i="3"/>
  <c r="DJ809" i="3" s="1"/>
  <c r="A810" i="3"/>
  <c r="Y810" i="3"/>
  <c r="CX810" i="3"/>
  <c r="DG810" i="3" s="1"/>
  <c r="CY810" i="3"/>
  <c r="CZ810" i="3"/>
  <c r="DB810" i="3" s="1"/>
  <c r="DA810" i="3"/>
  <c r="DC810" i="3"/>
  <c r="DF810" i="3"/>
  <c r="DH810" i="3"/>
  <c r="DI810" i="3"/>
  <c r="DJ810" i="3"/>
  <c r="A811" i="3"/>
  <c r="Y811" i="3"/>
  <c r="CX811" i="3" s="1"/>
  <c r="CU811" i="3"/>
  <c r="CV811" i="3"/>
  <c r="CY811" i="3"/>
  <c r="CZ811" i="3"/>
  <c r="DB811" i="3" s="1"/>
  <c r="DA811" i="3"/>
  <c r="DC811" i="3"/>
  <c r="DG811" i="3"/>
  <c r="A812" i="3"/>
  <c r="Y812" i="3"/>
  <c r="CX812" i="3"/>
  <c r="DG812" i="3" s="1"/>
  <c r="CY812" i="3"/>
  <c r="CZ812" i="3"/>
  <c r="DB812" i="3" s="1"/>
  <c r="DA812" i="3"/>
  <c r="DC812" i="3"/>
  <c r="DF812" i="3"/>
  <c r="DH812" i="3"/>
  <c r="DI812" i="3"/>
  <c r="DJ812" i="3"/>
  <c r="A813" i="3"/>
  <c r="Y813" i="3"/>
  <c r="CW813" i="3"/>
  <c r="CX813" i="3"/>
  <c r="CY813" i="3"/>
  <c r="CZ813" i="3"/>
  <c r="DA813" i="3"/>
  <c r="DB813" i="3"/>
  <c r="DC813" i="3"/>
  <c r="A814" i="3"/>
  <c r="Y814" i="3"/>
  <c r="CY814" i="3"/>
  <c r="CZ814" i="3"/>
  <c r="DB814" i="3" s="1"/>
  <c r="DA814" i="3"/>
  <c r="DC814" i="3"/>
  <c r="A815" i="3"/>
  <c r="Y815" i="3"/>
  <c r="CW815" i="3"/>
  <c r="CX815" i="3"/>
  <c r="CY815" i="3"/>
  <c r="CZ815" i="3"/>
  <c r="DA815" i="3"/>
  <c r="DB815" i="3"/>
  <c r="DC815" i="3"/>
  <c r="A816" i="3"/>
  <c r="Y816" i="3"/>
  <c r="CX816" i="3" s="1"/>
  <c r="CY816" i="3"/>
  <c r="CZ816" i="3"/>
  <c r="DA816" i="3"/>
  <c r="DB816" i="3"/>
  <c r="DC816" i="3"/>
  <c r="A817" i="3"/>
  <c r="Y817" i="3"/>
  <c r="CX817" i="3" s="1"/>
  <c r="CY817" i="3"/>
  <c r="CZ817" i="3"/>
  <c r="DB817" i="3" s="1"/>
  <c r="DA817" i="3"/>
  <c r="DC817" i="3"/>
  <c r="A818" i="3"/>
  <c r="Y818" i="3"/>
  <c r="CX818" i="3" s="1"/>
  <c r="DF818" i="3" s="1"/>
  <c r="DJ818" i="3" s="1"/>
  <c r="CY818" i="3"/>
  <c r="CZ818" i="3"/>
  <c r="DB818" i="3" s="1"/>
  <c r="DA818" i="3"/>
  <c r="DC818" i="3"/>
  <c r="DI818" i="3"/>
  <c r="A819" i="3"/>
  <c r="Y819" i="3"/>
  <c r="CU819" i="3"/>
  <c r="CV819" i="3"/>
  <c r="CX819" i="3"/>
  <c r="DI819" i="3" s="1"/>
  <c r="CY819" i="3"/>
  <c r="CZ819" i="3"/>
  <c r="DB819" i="3" s="1"/>
  <c r="DA819" i="3"/>
  <c r="DC819" i="3"/>
  <c r="DF819" i="3"/>
  <c r="DG819" i="3"/>
  <c r="DH819" i="3"/>
  <c r="DJ819" i="3"/>
  <c r="A820" i="3"/>
  <c r="Y820" i="3"/>
  <c r="CX820" i="3" s="1"/>
  <c r="CY820" i="3"/>
  <c r="CZ820" i="3"/>
  <c r="DB820" i="3" s="1"/>
  <c r="DA820" i="3"/>
  <c r="DC820" i="3"/>
  <c r="DF820" i="3"/>
  <c r="A821" i="3"/>
  <c r="Y821" i="3"/>
  <c r="CW821" i="3"/>
  <c r="CX821" i="3"/>
  <c r="CY821" i="3"/>
  <c r="CZ821" i="3"/>
  <c r="DA821" i="3"/>
  <c r="DB821" i="3"/>
  <c r="DC821" i="3"/>
  <c r="DG821" i="3"/>
  <c r="DJ821" i="3" s="1"/>
  <c r="DH821" i="3"/>
  <c r="A822" i="3"/>
  <c r="Y822" i="3"/>
  <c r="CY822" i="3"/>
  <c r="CZ822" i="3"/>
  <c r="DB822" i="3" s="1"/>
  <c r="DA822" i="3"/>
  <c r="DC822" i="3"/>
  <c r="A823" i="3"/>
  <c r="Y823" i="3"/>
  <c r="CX823" i="3"/>
  <c r="CY823" i="3"/>
  <c r="CZ823" i="3"/>
  <c r="DA823" i="3"/>
  <c r="DB823" i="3"/>
  <c r="DC823" i="3"/>
  <c r="DH823" i="3"/>
  <c r="DI823" i="3"/>
  <c r="A824" i="3"/>
  <c r="Y824" i="3"/>
  <c r="CX824" i="3"/>
  <c r="CY824" i="3"/>
  <c r="CZ824" i="3"/>
  <c r="DA824" i="3"/>
  <c r="DB824" i="3"/>
  <c r="DC824" i="3"/>
  <c r="A825" i="3"/>
  <c r="Y825" i="3"/>
  <c r="CX825" i="3" s="1"/>
  <c r="CY825" i="3"/>
  <c r="CZ825" i="3"/>
  <c r="DB825" i="3" s="1"/>
  <c r="DA825" i="3"/>
  <c r="DC825" i="3"/>
  <c r="A826" i="3"/>
  <c r="Y826" i="3"/>
  <c r="CX826" i="3" s="1"/>
  <c r="DF826" i="3" s="1"/>
  <c r="CY826" i="3"/>
  <c r="CZ826" i="3"/>
  <c r="DB826" i="3" s="1"/>
  <c r="DA826" i="3"/>
  <c r="DC826" i="3"/>
  <c r="DI826" i="3"/>
  <c r="DJ826" i="3"/>
  <c r="A827" i="3"/>
  <c r="Y827" i="3"/>
  <c r="CX827" i="3"/>
  <c r="CY827" i="3"/>
  <c r="CZ827" i="3"/>
  <c r="DA827" i="3"/>
  <c r="DB827" i="3"/>
  <c r="DC827" i="3"/>
  <c r="A828" i="3"/>
  <c r="Y828" i="3"/>
  <c r="CX828" i="3" s="1"/>
  <c r="CY828" i="3"/>
  <c r="CZ828" i="3"/>
  <c r="DA828" i="3"/>
  <c r="DB828" i="3"/>
  <c r="DC828" i="3"/>
  <c r="DH828" i="3"/>
  <c r="A829" i="3"/>
  <c r="Y829" i="3"/>
  <c r="CV829" i="3" s="1"/>
  <c r="CU829" i="3"/>
  <c r="CX829" i="3"/>
  <c r="CY829" i="3"/>
  <c r="CZ829" i="3"/>
  <c r="DA829" i="3"/>
  <c r="DB829" i="3"/>
  <c r="DC829" i="3"/>
  <c r="A830" i="3"/>
  <c r="Y830" i="3"/>
  <c r="CX830" i="3" s="1"/>
  <c r="DG830" i="3" s="1"/>
  <c r="CY830" i="3"/>
  <c r="CZ830" i="3"/>
  <c r="DA830" i="3"/>
  <c r="DB830" i="3"/>
  <c r="DC830" i="3"/>
  <c r="A831" i="3"/>
  <c r="Y831" i="3"/>
  <c r="CY831" i="3"/>
  <c r="CZ831" i="3"/>
  <c r="DB831" i="3" s="1"/>
  <c r="DA831" i="3"/>
  <c r="DC831" i="3"/>
  <c r="A832" i="3"/>
  <c r="Y832" i="3"/>
  <c r="CW832" i="3"/>
  <c r="CX832" i="3"/>
  <c r="CY832" i="3"/>
  <c r="CZ832" i="3"/>
  <c r="DA832" i="3"/>
  <c r="DB832" i="3"/>
  <c r="DC832" i="3"/>
  <c r="DG832" i="3"/>
  <c r="DJ832" i="3" s="1"/>
  <c r="DH832" i="3"/>
  <c r="A833" i="3"/>
  <c r="Y833" i="3"/>
  <c r="CY833" i="3"/>
  <c r="CZ833" i="3"/>
  <c r="DB833" i="3" s="1"/>
  <c r="DA833" i="3"/>
  <c r="DC833" i="3"/>
  <c r="A834" i="3"/>
  <c r="Y834" i="3"/>
  <c r="CW834" i="3"/>
  <c r="CX834" i="3"/>
  <c r="CY834" i="3"/>
  <c r="CZ834" i="3"/>
  <c r="DA834" i="3"/>
  <c r="DB834" i="3"/>
  <c r="DC834" i="3"/>
  <c r="DG834" i="3"/>
  <c r="DJ834" i="3" s="1"/>
  <c r="DH834" i="3"/>
  <c r="A835" i="3"/>
  <c r="Y835" i="3"/>
  <c r="CX835" i="3" s="1"/>
  <c r="CY835" i="3"/>
  <c r="CZ835" i="3"/>
  <c r="DB835" i="3" s="1"/>
  <c r="DA835" i="3"/>
  <c r="DC835" i="3"/>
  <c r="DF835" i="3"/>
  <c r="DJ835" i="3" s="1"/>
  <c r="A836" i="3"/>
  <c r="Y836" i="3"/>
  <c r="CX836" i="3" s="1"/>
  <c r="CY836" i="3"/>
  <c r="CZ836" i="3"/>
  <c r="DB836" i="3" s="1"/>
  <c r="DA836" i="3"/>
  <c r="DC836" i="3"/>
  <c r="A837" i="3"/>
  <c r="Y837" i="3"/>
  <c r="CX837" i="3"/>
  <c r="CY837" i="3"/>
  <c r="CZ837" i="3"/>
  <c r="DA837" i="3"/>
  <c r="DB837" i="3"/>
  <c r="DC837" i="3"/>
  <c r="DH837" i="3"/>
  <c r="DI837" i="3"/>
  <c r="A838" i="3"/>
  <c r="Y838" i="3"/>
  <c r="CX838" i="3"/>
  <c r="CY838" i="3"/>
  <c r="CZ838" i="3"/>
  <c r="DA838" i="3"/>
  <c r="DB838" i="3"/>
  <c r="DC838" i="3"/>
  <c r="A839" i="3"/>
  <c r="Y839" i="3"/>
  <c r="CX839" i="3" s="1"/>
  <c r="DF839" i="3" s="1"/>
  <c r="CY839" i="3"/>
  <c r="CZ839" i="3"/>
  <c r="DB839" i="3" s="1"/>
  <c r="DA839" i="3"/>
  <c r="DC839" i="3"/>
  <c r="DG839" i="3"/>
  <c r="DJ839" i="3"/>
  <c r="A840" i="3"/>
  <c r="Y840" i="3"/>
  <c r="CX840" i="3" s="1"/>
  <c r="CY840" i="3"/>
  <c r="CZ840" i="3"/>
  <c r="DB840" i="3" s="1"/>
  <c r="DA840" i="3"/>
  <c r="DC840" i="3"/>
  <c r="DF840" i="3"/>
  <c r="DJ840" i="3" s="1"/>
  <c r="DI840" i="3"/>
  <c r="A841" i="3"/>
  <c r="Y841" i="3"/>
  <c r="CU841" i="3"/>
  <c r="CV841" i="3"/>
  <c r="CX841" i="3"/>
  <c r="DI841" i="3" s="1"/>
  <c r="CY841" i="3"/>
  <c r="CZ841" i="3"/>
  <c r="DB841" i="3" s="1"/>
  <c r="DA841" i="3"/>
  <c r="DC841" i="3"/>
  <c r="DF841" i="3"/>
  <c r="DG841" i="3"/>
  <c r="DH841" i="3"/>
  <c r="DJ841" i="3"/>
  <c r="A842" i="3"/>
  <c r="Y842" i="3"/>
  <c r="CX842" i="3" s="1"/>
  <c r="CY842" i="3"/>
  <c r="CZ842" i="3"/>
  <c r="DB842" i="3" s="1"/>
  <c r="DA842" i="3"/>
  <c r="DC842" i="3"/>
  <c r="A843" i="3"/>
  <c r="Y843" i="3"/>
  <c r="CW843" i="3"/>
  <c r="CX843" i="3"/>
  <c r="CY843" i="3"/>
  <c r="CZ843" i="3"/>
  <c r="DA843" i="3"/>
  <c r="DB843" i="3"/>
  <c r="DC843" i="3"/>
  <c r="A844" i="3"/>
  <c r="Y844" i="3"/>
  <c r="CY844" i="3"/>
  <c r="CZ844" i="3"/>
  <c r="DB844" i="3" s="1"/>
  <c r="DA844" i="3"/>
  <c r="DC844" i="3"/>
  <c r="A845" i="3"/>
  <c r="Y845" i="3"/>
  <c r="CW845" i="3"/>
  <c r="CX845" i="3"/>
  <c r="CY845" i="3"/>
  <c r="CZ845" i="3"/>
  <c r="DA845" i="3"/>
  <c r="DB845" i="3"/>
  <c r="DC845" i="3"/>
  <c r="A846" i="3"/>
  <c r="Y846" i="3"/>
  <c r="CY846" i="3"/>
  <c r="CZ846" i="3"/>
  <c r="DB846" i="3" s="1"/>
  <c r="DA846" i="3"/>
  <c r="DC846" i="3"/>
  <c r="A847" i="3"/>
  <c r="Y847" i="3"/>
  <c r="CX847" i="3"/>
  <c r="CY847" i="3"/>
  <c r="CZ847" i="3"/>
  <c r="DA847" i="3"/>
  <c r="DB847" i="3"/>
  <c r="DC847" i="3"/>
  <c r="DH847" i="3"/>
  <c r="DI847" i="3"/>
  <c r="A848" i="3"/>
  <c r="Y848" i="3"/>
  <c r="CX848" i="3"/>
  <c r="CY848" i="3"/>
  <c r="CZ848" i="3"/>
  <c r="DA848" i="3"/>
  <c r="DB848" i="3"/>
  <c r="DC848" i="3"/>
  <c r="A849" i="3"/>
  <c r="Y849" i="3"/>
  <c r="CX849" i="3" s="1"/>
  <c r="DF849" i="3" s="1"/>
  <c r="CY849" i="3"/>
  <c r="CZ849" i="3"/>
  <c r="DB849" i="3" s="1"/>
  <c r="DA849" i="3"/>
  <c r="DC849" i="3"/>
  <c r="DG849" i="3"/>
  <c r="DJ849" i="3"/>
  <c r="A850" i="3"/>
  <c r="Y850" i="3"/>
  <c r="CX850" i="3" s="1"/>
  <c r="CY850" i="3"/>
  <c r="CZ850" i="3"/>
  <c r="DB850" i="3" s="1"/>
  <c r="DA850" i="3"/>
  <c r="DC850" i="3"/>
  <c r="DF850" i="3"/>
  <c r="DJ850" i="3" s="1"/>
  <c r="DI850" i="3"/>
  <c r="A851" i="3"/>
  <c r="Y851" i="3"/>
  <c r="CX851" i="3"/>
  <c r="CY851" i="3"/>
  <c r="CZ851" i="3"/>
  <c r="DA851" i="3"/>
  <c r="DB851" i="3"/>
  <c r="DC851" i="3"/>
  <c r="A852" i="3"/>
  <c r="Y852" i="3"/>
  <c r="CX852" i="3" s="1"/>
  <c r="CY852" i="3"/>
  <c r="CZ852" i="3"/>
  <c r="DA852" i="3"/>
  <c r="DB852" i="3"/>
  <c r="DC852" i="3"/>
  <c r="DG852" i="3"/>
  <c r="A853" i="3"/>
  <c r="Y853" i="3"/>
  <c r="CV853" i="3" s="1"/>
  <c r="CU853" i="3"/>
  <c r="CY853" i="3"/>
  <c r="CZ853" i="3"/>
  <c r="DA853" i="3"/>
  <c r="DB853" i="3"/>
  <c r="DC853" i="3"/>
  <c r="A854" i="3"/>
  <c r="Y854" i="3"/>
  <c r="CX854" i="3"/>
  <c r="CY854" i="3"/>
  <c r="CZ854" i="3"/>
  <c r="DA854" i="3"/>
  <c r="DB854" i="3"/>
  <c r="DC854" i="3"/>
  <c r="A855" i="3"/>
  <c r="Y855" i="3"/>
  <c r="CY855" i="3"/>
  <c r="CZ855" i="3"/>
  <c r="DB855" i="3" s="1"/>
  <c r="DA855" i="3"/>
  <c r="DC855" i="3"/>
  <c r="A856" i="3"/>
  <c r="Y856" i="3"/>
  <c r="CW856" i="3"/>
  <c r="CX856" i="3"/>
  <c r="CY856" i="3"/>
  <c r="CZ856" i="3"/>
  <c r="DA856" i="3"/>
  <c r="DB856" i="3"/>
  <c r="DC856" i="3"/>
  <c r="A857" i="3"/>
  <c r="Y857" i="3"/>
  <c r="CY857" i="3"/>
  <c r="CZ857" i="3"/>
  <c r="DB857" i="3" s="1"/>
  <c r="DA857" i="3"/>
  <c r="DC857" i="3"/>
  <c r="A858" i="3"/>
  <c r="Y858" i="3"/>
  <c r="CW858" i="3"/>
  <c r="CX858" i="3"/>
  <c r="CY858" i="3"/>
  <c r="CZ858" i="3"/>
  <c r="DA858" i="3"/>
  <c r="DB858" i="3"/>
  <c r="DC858" i="3"/>
  <c r="A859" i="3"/>
  <c r="Y859" i="3"/>
  <c r="CX859" i="3" s="1"/>
  <c r="CY859" i="3"/>
  <c r="CZ859" i="3"/>
  <c r="DB859" i="3" s="1"/>
  <c r="DA859" i="3"/>
  <c r="DC859" i="3"/>
  <c r="A860" i="3"/>
  <c r="Y860" i="3"/>
  <c r="CX860" i="3" s="1"/>
  <c r="CY860" i="3"/>
  <c r="CZ860" i="3"/>
  <c r="DB860" i="3" s="1"/>
  <c r="DA860" i="3"/>
  <c r="DC860" i="3"/>
  <c r="DF860" i="3"/>
  <c r="DI860" i="3"/>
  <c r="DJ860" i="3"/>
  <c r="A861" i="3"/>
  <c r="Y861" i="3"/>
  <c r="CX861" i="3"/>
  <c r="CY861" i="3"/>
  <c r="CZ861" i="3"/>
  <c r="DA861" i="3"/>
  <c r="DB861" i="3"/>
  <c r="DC861" i="3"/>
  <c r="A862" i="3"/>
  <c r="Y862" i="3"/>
  <c r="CX862" i="3" s="1"/>
  <c r="DH862" i="3" s="1"/>
  <c r="CY862" i="3"/>
  <c r="CZ862" i="3"/>
  <c r="DA862" i="3"/>
  <c r="DB862" i="3"/>
  <c r="DC862" i="3"/>
  <c r="A863" i="3"/>
  <c r="Y863" i="3"/>
  <c r="CX863" i="3" s="1"/>
  <c r="CY863" i="3"/>
  <c r="CZ863" i="3"/>
  <c r="DB863" i="3" s="1"/>
  <c r="DA863" i="3"/>
  <c r="DC863" i="3"/>
  <c r="DF863" i="3"/>
  <c r="DJ863" i="3" s="1"/>
  <c r="DG863" i="3"/>
  <c r="A864" i="3"/>
  <c r="Y864" i="3"/>
  <c r="CX864" i="3" s="1"/>
  <c r="CY864" i="3"/>
  <c r="CZ864" i="3"/>
  <c r="DB864" i="3" s="1"/>
  <c r="DA864" i="3"/>
  <c r="DC864" i="3"/>
  <c r="DF864" i="3"/>
  <c r="DJ864" i="3" s="1"/>
  <c r="A865" i="3"/>
  <c r="Y865" i="3"/>
  <c r="CX865" i="3"/>
  <c r="CY865" i="3"/>
  <c r="CZ865" i="3"/>
  <c r="DA865" i="3"/>
  <c r="DB865" i="3"/>
  <c r="DC865" i="3"/>
  <c r="DH865" i="3"/>
  <c r="DI865" i="3"/>
  <c r="A866" i="3"/>
  <c r="Y866" i="3"/>
  <c r="CU866" i="3"/>
  <c r="CY866" i="3"/>
  <c r="CZ866" i="3"/>
  <c r="DB866" i="3" s="1"/>
  <c r="DA866" i="3"/>
  <c r="DC866" i="3"/>
  <c r="A867" i="3"/>
  <c r="Y867" i="3"/>
  <c r="CX867" i="3"/>
  <c r="CY867" i="3"/>
  <c r="CZ867" i="3"/>
  <c r="DA867" i="3"/>
  <c r="DB867" i="3"/>
  <c r="DC867" i="3"/>
  <c r="DH867" i="3"/>
  <c r="DI867" i="3"/>
  <c r="DJ867" i="3" s="1"/>
  <c r="A868" i="3"/>
  <c r="Y868" i="3"/>
  <c r="CX868" i="3" s="1"/>
  <c r="CW868" i="3"/>
  <c r="CY868" i="3"/>
  <c r="CZ868" i="3"/>
  <c r="DB868" i="3" s="1"/>
  <c r="DA868" i="3"/>
  <c r="DC868" i="3"/>
  <c r="DF868" i="3"/>
  <c r="DG868" i="3"/>
  <c r="DJ868" i="3" s="1"/>
  <c r="A869" i="3"/>
  <c r="Y869" i="3"/>
  <c r="CX869" i="3" s="1"/>
  <c r="CY869" i="3"/>
  <c r="CZ869" i="3"/>
  <c r="DB869" i="3" s="1"/>
  <c r="DA869" i="3"/>
  <c r="DC869" i="3"/>
  <c r="A870" i="3"/>
  <c r="Y870" i="3"/>
  <c r="CX870" i="3"/>
  <c r="CY870" i="3"/>
  <c r="CZ870" i="3"/>
  <c r="DA870" i="3"/>
  <c r="DB870" i="3"/>
  <c r="DC870" i="3"/>
  <c r="DH870" i="3"/>
  <c r="DI870" i="3"/>
  <c r="A871" i="3"/>
  <c r="Y871" i="3"/>
  <c r="CX871" i="3"/>
  <c r="CY871" i="3"/>
  <c r="CZ871" i="3"/>
  <c r="DA871" i="3"/>
  <c r="DB871" i="3"/>
  <c r="DC871" i="3"/>
  <c r="A872" i="3"/>
  <c r="Y872" i="3"/>
  <c r="CX872" i="3" s="1"/>
  <c r="DF872" i="3" s="1"/>
  <c r="DJ872" i="3" s="1"/>
  <c r="CY872" i="3"/>
  <c r="CZ872" i="3"/>
  <c r="DB872" i="3" s="1"/>
  <c r="DA872" i="3"/>
  <c r="DC872" i="3"/>
  <c r="DG872" i="3"/>
  <c r="A873" i="3"/>
  <c r="Y873" i="3"/>
  <c r="CU873" i="3"/>
  <c r="CV873" i="3"/>
  <c r="CX873" i="3"/>
  <c r="CY873" i="3"/>
  <c r="CZ873" i="3"/>
  <c r="DA873" i="3"/>
  <c r="DB873" i="3"/>
  <c r="DC873" i="3"/>
  <c r="DG873" i="3"/>
  <c r="DH873" i="3"/>
  <c r="A874" i="3"/>
  <c r="Y874" i="3"/>
  <c r="CX874" i="3" s="1"/>
  <c r="CY874" i="3"/>
  <c r="CZ874" i="3"/>
  <c r="DB874" i="3" s="1"/>
  <c r="DA874" i="3"/>
  <c r="DC874" i="3"/>
  <c r="DF874" i="3"/>
  <c r="DG874" i="3"/>
  <c r="A875" i="3"/>
  <c r="Y875" i="3"/>
  <c r="CW875" i="3" s="1"/>
  <c r="CX875" i="3"/>
  <c r="CY875" i="3"/>
  <c r="CZ875" i="3"/>
  <c r="DA875" i="3"/>
  <c r="DB875" i="3"/>
  <c r="DC875" i="3"/>
  <c r="A876" i="3"/>
  <c r="Y876" i="3"/>
  <c r="CX876" i="3" s="1"/>
  <c r="DG876" i="3" s="1"/>
  <c r="CY876" i="3"/>
  <c r="CZ876" i="3"/>
  <c r="DA876" i="3"/>
  <c r="DB876" i="3"/>
  <c r="DC876" i="3"/>
  <c r="A877" i="3"/>
  <c r="Y877" i="3"/>
  <c r="CX877" i="3" s="1"/>
  <c r="CY877" i="3"/>
  <c r="CZ877" i="3"/>
  <c r="DB877" i="3" s="1"/>
  <c r="DA877" i="3"/>
  <c r="DC877" i="3"/>
  <c r="DF877" i="3"/>
  <c r="DJ877" i="3" s="1"/>
  <c r="A878" i="3"/>
  <c r="Y878" i="3"/>
  <c r="CX878" i="3" s="1"/>
  <c r="CY878" i="3"/>
  <c r="CZ878" i="3"/>
  <c r="DB878" i="3" s="1"/>
  <c r="DA878" i="3"/>
  <c r="DC878" i="3"/>
  <c r="A879" i="3"/>
  <c r="Y879" i="3"/>
  <c r="CX879" i="3"/>
  <c r="CY879" i="3"/>
  <c r="CZ879" i="3"/>
  <c r="DA879" i="3"/>
  <c r="DB879" i="3"/>
  <c r="DC879" i="3"/>
  <c r="DH879" i="3"/>
  <c r="DI879" i="3"/>
  <c r="A880" i="3"/>
  <c r="Y880" i="3"/>
  <c r="CU880" i="3"/>
  <c r="CY880" i="3"/>
  <c r="CZ880" i="3"/>
  <c r="DB880" i="3" s="1"/>
  <c r="DA880" i="3"/>
  <c r="DC880" i="3"/>
  <c r="A881" i="3"/>
  <c r="Y881" i="3"/>
  <c r="CX881" i="3"/>
  <c r="DG881" i="3" s="1"/>
  <c r="CY881" i="3"/>
  <c r="CZ881" i="3"/>
  <c r="DA881" i="3"/>
  <c r="DB881" i="3"/>
  <c r="DC881" i="3"/>
  <c r="DI881" i="3"/>
  <c r="DJ881" i="3"/>
  <c r="A882" i="3"/>
  <c r="Y882" i="3"/>
  <c r="CW882" i="3"/>
  <c r="CX882" i="3"/>
  <c r="CY882" i="3"/>
  <c r="CZ882" i="3"/>
  <c r="DA882" i="3"/>
  <c r="DB882" i="3"/>
  <c r="DC882" i="3"/>
  <c r="DH882" i="3"/>
  <c r="A883" i="3"/>
  <c r="Y883" i="3"/>
  <c r="CW883" i="3" s="1"/>
  <c r="CX883" i="3"/>
  <c r="DI883" i="3" s="1"/>
  <c r="CY883" i="3"/>
  <c r="CZ883" i="3"/>
  <c r="DA883" i="3"/>
  <c r="DB883" i="3"/>
  <c r="DC883" i="3"/>
  <c r="A884" i="3"/>
  <c r="Y884" i="3"/>
  <c r="CX884" i="3" s="1"/>
  <c r="DG884" i="3" s="1"/>
  <c r="DJ884" i="3" s="1"/>
  <c r="CW884" i="3"/>
  <c r="CY884" i="3"/>
  <c r="CZ884" i="3"/>
  <c r="DB884" i="3" s="1"/>
  <c r="DA884" i="3"/>
  <c r="DC884" i="3"/>
  <c r="A885" i="3"/>
  <c r="Y885" i="3"/>
  <c r="CX885" i="3" s="1"/>
  <c r="CY885" i="3"/>
  <c r="CZ885" i="3"/>
  <c r="DB885" i="3" s="1"/>
  <c r="DA885" i="3"/>
  <c r="DC885" i="3"/>
  <c r="A886" i="3"/>
  <c r="Y886" i="3"/>
  <c r="CX886" i="3"/>
  <c r="DG886" i="3" s="1"/>
  <c r="CY886" i="3"/>
  <c r="CZ886" i="3"/>
  <c r="DA886" i="3"/>
  <c r="DB886" i="3"/>
  <c r="DC886" i="3"/>
  <c r="DI886" i="3"/>
  <c r="A887" i="3"/>
  <c r="Y887" i="3"/>
  <c r="CX887" i="3"/>
  <c r="DF887" i="3" s="1"/>
  <c r="DJ887" i="3" s="1"/>
  <c r="CY887" i="3"/>
  <c r="CZ887" i="3"/>
  <c r="DA887" i="3"/>
  <c r="DB887" i="3"/>
  <c r="DC887" i="3"/>
  <c r="DI887" i="3"/>
  <c r="A888" i="3"/>
  <c r="Y888" i="3"/>
  <c r="CV888" i="3" s="1"/>
  <c r="CU888" i="3"/>
  <c r="CX888" i="3"/>
  <c r="DG888" i="3" s="1"/>
  <c r="CY888" i="3"/>
  <c r="CZ888" i="3"/>
  <c r="DA888" i="3"/>
  <c r="DB888" i="3"/>
  <c r="DC888" i="3"/>
  <c r="DI888" i="3"/>
  <c r="DJ888" i="3"/>
  <c r="A889" i="3"/>
  <c r="Y889" i="3"/>
  <c r="CX889" i="3"/>
  <c r="DF889" i="3" s="1"/>
  <c r="CY889" i="3"/>
  <c r="CZ889" i="3"/>
  <c r="DA889" i="3"/>
  <c r="DB889" i="3"/>
  <c r="DC889" i="3"/>
  <c r="DI889" i="3"/>
  <c r="DJ889" i="3" s="1"/>
  <c r="A890" i="3"/>
  <c r="Y890" i="3"/>
  <c r="CX890" i="3" s="1"/>
  <c r="DH890" i="3" s="1"/>
  <c r="CW890" i="3"/>
  <c r="CY890" i="3"/>
  <c r="CZ890" i="3"/>
  <c r="DB890" i="3" s="1"/>
  <c r="DA890" i="3"/>
  <c r="DC890" i="3"/>
  <c r="DF890" i="3"/>
  <c r="DG890" i="3"/>
  <c r="DJ890" i="3" s="1"/>
  <c r="DI890" i="3"/>
  <c r="A891" i="3"/>
  <c r="Y891" i="3"/>
  <c r="CW891" i="3"/>
  <c r="CX891" i="3"/>
  <c r="DF891" i="3" s="1"/>
  <c r="CY891" i="3"/>
  <c r="CZ891" i="3"/>
  <c r="DA891" i="3"/>
  <c r="DB891" i="3"/>
  <c r="DC891" i="3"/>
  <c r="DG891" i="3"/>
  <c r="DJ891" i="3" s="1"/>
  <c r="DH891" i="3"/>
  <c r="DI891" i="3"/>
  <c r="A892" i="3"/>
  <c r="Y892" i="3"/>
  <c r="CX892" i="3" s="1"/>
  <c r="CY892" i="3"/>
  <c r="CZ892" i="3"/>
  <c r="DB892" i="3" s="1"/>
  <c r="DA892" i="3"/>
  <c r="DC892" i="3"/>
  <c r="DG892" i="3"/>
  <c r="A893" i="3"/>
  <c r="Y893" i="3"/>
  <c r="CX893" i="3" s="1"/>
  <c r="CY893" i="3"/>
  <c r="CZ893" i="3"/>
  <c r="DB893" i="3" s="1"/>
  <c r="DA893" i="3"/>
  <c r="DC893" i="3"/>
  <c r="A894" i="3"/>
  <c r="Y894" i="3"/>
  <c r="CX894" i="3"/>
  <c r="DG894" i="3" s="1"/>
  <c r="CY894" i="3"/>
  <c r="CZ894" i="3"/>
  <c r="DA894" i="3"/>
  <c r="DB894" i="3"/>
  <c r="DC894" i="3"/>
  <c r="DI894" i="3"/>
  <c r="A895" i="3"/>
  <c r="Y895" i="3"/>
  <c r="CX895" i="3"/>
  <c r="DF895" i="3" s="1"/>
  <c r="DJ895" i="3" s="1"/>
  <c r="CY895" i="3"/>
  <c r="CZ895" i="3"/>
  <c r="DA895" i="3"/>
  <c r="DB895" i="3"/>
  <c r="DC895" i="3"/>
  <c r="DI895" i="3"/>
  <c r="A896" i="3"/>
  <c r="Y896" i="3"/>
  <c r="CX896" i="3"/>
  <c r="DI896" i="3" s="1"/>
  <c r="CY896" i="3"/>
  <c r="CZ896" i="3"/>
  <c r="DB896" i="3" s="1"/>
  <c r="DA896" i="3"/>
  <c r="DC896" i="3"/>
  <c r="DF896" i="3"/>
  <c r="DJ896" i="3" s="1"/>
  <c r="DH896" i="3"/>
  <c r="A897" i="3"/>
  <c r="Y897" i="3"/>
  <c r="CX897" i="3" s="1"/>
  <c r="DH897" i="3" s="1"/>
  <c r="CY897" i="3"/>
  <c r="CZ897" i="3"/>
  <c r="DB897" i="3" s="1"/>
  <c r="DA897" i="3"/>
  <c r="DC897" i="3"/>
  <c r="DF897" i="3"/>
  <c r="DJ897" i="3" s="1"/>
  <c r="DG897" i="3"/>
  <c r="DI897" i="3"/>
  <c r="A898" i="3"/>
  <c r="Y898" i="3"/>
  <c r="CU898" i="3"/>
  <c r="CV898" i="3"/>
  <c r="CX898" i="3"/>
  <c r="DI898" i="3" s="1"/>
  <c r="CY898" i="3"/>
  <c r="CZ898" i="3"/>
  <c r="DB898" i="3" s="1"/>
  <c r="DA898" i="3"/>
  <c r="DC898" i="3"/>
  <c r="DF898" i="3"/>
  <c r="DH898" i="3"/>
  <c r="DJ898" i="3"/>
  <c r="A899" i="3"/>
  <c r="Y899" i="3"/>
  <c r="CX899" i="3" s="1"/>
  <c r="DH899" i="3" s="1"/>
  <c r="CY899" i="3"/>
  <c r="CZ899" i="3"/>
  <c r="DB899" i="3" s="1"/>
  <c r="DA899" i="3"/>
  <c r="DC899" i="3"/>
  <c r="DF899" i="3"/>
  <c r="DG899" i="3"/>
  <c r="DI899" i="3"/>
  <c r="DJ899" i="3" s="1"/>
  <c r="A900" i="3"/>
  <c r="Y900" i="3"/>
  <c r="CW900" i="3"/>
  <c r="CX900" i="3"/>
  <c r="DF900" i="3" s="1"/>
  <c r="CY900" i="3"/>
  <c r="CZ900" i="3"/>
  <c r="DA900" i="3"/>
  <c r="DB900" i="3"/>
  <c r="DC900" i="3"/>
  <c r="DG900" i="3"/>
  <c r="DJ900" i="3" s="1"/>
  <c r="DH900" i="3"/>
  <c r="DI900" i="3"/>
  <c r="A901" i="3"/>
  <c r="Y901" i="3"/>
  <c r="CX901" i="3" s="1"/>
  <c r="DH901" i="3" s="1"/>
  <c r="CW901" i="3"/>
  <c r="CY901" i="3"/>
  <c r="CZ901" i="3"/>
  <c r="DB901" i="3" s="1"/>
  <c r="DA901" i="3"/>
  <c r="DC901" i="3"/>
  <c r="DI901" i="3"/>
  <c r="A902" i="3"/>
  <c r="Y902" i="3"/>
  <c r="CX902" i="3"/>
  <c r="DG902" i="3" s="1"/>
  <c r="CY902" i="3"/>
  <c r="CZ902" i="3"/>
  <c r="DA902" i="3"/>
  <c r="DB902" i="3"/>
  <c r="DC902" i="3"/>
  <c r="DI902" i="3"/>
  <c r="A903" i="3"/>
  <c r="Y903" i="3"/>
  <c r="CX903" i="3"/>
  <c r="DF903" i="3" s="1"/>
  <c r="DJ903" i="3" s="1"/>
  <c r="CY903" i="3"/>
  <c r="CZ903" i="3"/>
  <c r="DA903" i="3"/>
  <c r="DB903" i="3"/>
  <c r="DC903" i="3"/>
  <c r="DI903" i="3"/>
  <c r="A904" i="3"/>
  <c r="Y904" i="3"/>
  <c r="CX904" i="3"/>
  <c r="DI904" i="3" s="1"/>
  <c r="CY904" i="3"/>
  <c r="CZ904" i="3"/>
  <c r="DB904" i="3" s="1"/>
  <c r="DA904" i="3"/>
  <c r="DC904" i="3"/>
  <c r="DF904" i="3"/>
  <c r="DJ904" i="3" s="1"/>
  <c r="DH904" i="3"/>
  <c r="A905" i="3"/>
  <c r="Y905" i="3"/>
  <c r="CX905" i="3" s="1"/>
  <c r="DH905" i="3" s="1"/>
  <c r="CY905" i="3"/>
  <c r="CZ905" i="3"/>
  <c r="DB905" i="3" s="1"/>
  <c r="DA905" i="3"/>
  <c r="DC905" i="3"/>
  <c r="DF905" i="3"/>
  <c r="DJ905" i="3" s="1"/>
  <c r="DG905" i="3"/>
  <c r="DI905" i="3"/>
  <c r="A906" i="3"/>
  <c r="Y906" i="3"/>
  <c r="CX906" i="3"/>
  <c r="CY906" i="3"/>
  <c r="CZ906" i="3"/>
  <c r="DA906" i="3"/>
  <c r="DB906" i="3"/>
  <c r="DC906" i="3"/>
  <c r="DI906" i="3"/>
  <c r="A907" i="3"/>
  <c r="Y907" i="3"/>
  <c r="CX907" i="3" s="1"/>
  <c r="DH907" i="3" s="1"/>
  <c r="CU907" i="3"/>
  <c r="CY907" i="3"/>
  <c r="CZ907" i="3"/>
  <c r="DB907" i="3" s="1"/>
  <c r="DA907" i="3"/>
  <c r="DC907" i="3"/>
  <c r="DG907" i="3"/>
  <c r="DI907" i="3"/>
  <c r="DJ907" i="3" s="1"/>
  <c r="A908" i="3"/>
  <c r="Y908" i="3"/>
  <c r="CX908" i="3"/>
  <c r="DI908" i="3" s="1"/>
  <c r="DJ908" i="3" s="1"/>
  <c r="CY908" i="3"/>
  <c r="CZ908" i="3"/>
  <c r="DA908" i="3"/>
  <c r="DB908" i="3"/>
  <c r="DC908" i="3"/>
  <c r="A909" i="3"/>
  <c r="Y909" i="3"/>
  <c r="CX909" i="3" s="1"/>
  <c r="DG909" i="3" s="1"/>
  <c r="DJ909" i="3" s="1"/>
  <c r="CW909" i="3"/>
  <c r="CY909" i="3"/>
  <c r="CZ909" i="3"/>
  <c r="DB909" i="3" s="1"/>
  <c r="DA909" i="3"/>
  <c r="DC909" i="3"/>
  <c r="A910" i="3"/>
  <c r="Y910" i="3"/>
  <c r="CY910" i="3"/>
  <c r="CZ910" i="3"/>
  <c r="DB910" i="3" s="1"/>
  <c r="DA910" i="3"/>
  <c r="DC910" i="3"/>
  <c r="A911" i="3"/>
  <c r="Y911" i="3"/>
  <c r="CY911" i="3"/>
  <c r="CZ911" i="3"/>
  <c r="DB911" i="3" s="1"/>
  <c r="DA911" i="3"/>
  <c r="DC911" i="3"/>
  <c r="A912" i="3"/>
  <c r="Y912" i="3"/>
  <c r="CW912" i="3" s="1"/>
  <c r="CX912" i="3"/>
  <c r="DG912" i="3" s="1"/>
  <c r="CY912" i="3"/>
  <c r="CZ912" i="3"/>
  <c r="DB912" i="3" s="1"/>
  <c r="DA912" i="3"/>
  <c r="DC912" i="3"/>
  <c r="DF912" i="3"/>
  <c r="DH912" i="3"/>
  <c r="DI912" i="3"/>
  <c r="DJ912" i="3"/>
  <c r="A913" i="3"/>
  <c r="Y913" i="3"/>
  <c r="CX913" i="3"/>
  <c r="DF913" i="3" s="1"/>
  <c r="DJ913" i="3" s="1"/>
  <c r="CY913" i="3"/>
  <c r="CZ913" i="3"/>
  <c r="DA913" i="3"/>
  <c r="DB913" i="3"/>
  <c r="DC913" i="3"/>
  <c r="DG913" i="3"/>
  <c r="DI913" i="3"/>
  <c r="A914" i="3"/>
  <c r="Y914" i="3"/>
  <c r="CX914" i="3" s="1"/>
  <c r="CY914" i="3"/>
  <c r="CZ914" i="3"/>
  <c r="DB914" i="3" s="1"/>
  <c r="DA914" i="3"/>
  <c r="DC914" i="3"/>
  <c r="DG914" i="3"/>
  <c r="A915" i="3"/>
  <c r="Y915" i="3"/>
  <c r="CX915" i="3" s="1"/>
  <c r="CY915" i="3"/>
  <c r="CZ915" i="3"/>
  <c r="DB915" i="3" s="1"/>
  <c r="DA915" i="3"/>
  <c r="DC915" i="3"/>
  <c r="A916" i="3"/>
  <c r="Y916" i="3"/>
  <c r="CX916" i="3"/>
  <c r="DG916" i="3" s="1"/>
  <c r="CY916" i="3"/>
  <c r="CZ916" i="3"/>
  <c r="DA916" i="3"/>
  <c r="DB916" i="3"/>
  <c r="DC916" i="3"/>
  <c r="DI916" i="3"/>
  <c r="A917" i="3"/>
  <c r="Y917" i="3"/>
  <c r="CX917" i="3"/>
  <c r="DF917" i="3" s="1"/>
  <c r="DJ917" i="3" s="1"/>
  <c r="CY917" i="3"/>
  <c r="CZ917" i="3"/>
  <c r="DA917" i="3"/>
  <c r="DB917" i="3"/>
  <c r="DC917" i="3"/>
  <c r="DI917" i="3"/>
  <c r="A918" i="3"/>
  <c r="Y918" i="3"/>
  <c r="CX918" i="3"/>
  <c r="DI918" i="3" s="1"/>
  <c r="CY918" i="3"/>
  <c r="CZ918" i="3"/>
  <c r="DB918" i="3" s="1"/>
  <c r="DA918" i="3"/>
  <c r="DC918" i="3"/>
  <c r="DF918" i="3"/>
  <c r="DJ918" i="3" s="1"/>
  <c r="DH918" i="3"/>
  <c r="A919" i="3"/>
  <c r="Y919" i="3"/>
  <c r="CU919" i="3"/>
  <c r="CV919" i="3"/>
  <c r="CX919" i="3"/>
  <c r="DI919" i="3" s="1"/>
  <c r="DJ919" i="3" s="1"/>
  <c r="CY919" i="3"/>
  <c r="CZ919" i="3"/>
  <c r="DA919" i="3"/>
  <c r="DB919" i="3"/>
  <c r="DC919" i="3"/>
  <c r="A920" i="3"/>
  <c r="Y920" i="3"/>
  <c r="CX920" i="3"/>
  <c r="DI920" i="3" s="1"/>
  <c r="CY920" i="3"/>
  <c r="CZ920" i="3"/>
  <c r="DA920" i="3"/>
  <c r="DB920" i="3"/>
  <c r="DC920" i="3"/>
  <c r="DH920" i="3"/>
  <c r="DJ920" i="3"/>
  <c r="A921" i="3"/>
  <c r="Y921" i="3"/>
  <c r="CW921" i="3" s="1"/>
  <c r="CX921" i="3"/>
  <c r="DG921" i="3" s="1"/>
  <c r="CY921" i="3"/>
  <c r="CZ921" i="3"/>
  <c r="DA921" i="3"/>
  <c r="DB921" i="3"/>
  <c r="DC921" i="3"/>
  <c r="DI921" i="3"/>
  <c r="DJ921" i="3"/>
  <c r="A922" i="3"/>
  <c r="Y922" i="3"/>
  <c r="CW922" i="3"/>
  <c r="CX922" i="3"/>
  <c r="CY922" i="3"/>
  <c r="CZ922" i="3"/>
  <c r="DA922" i="3"/>
  <c r="DB922" i="3"/>
  <c r="DC922" i="3"/>
  <c r="DH922" i="3"/>
  <c r="A923" i="3"/>
  <c r="Y923" i="3"/>
  <c r="CW923" i="3" s="1"/>
  <c r="CX923" i="3"/>
  <c r="DI923" i="3" s="1"/>
  <c r="CY923" i="3"/>
  <c r="CZ923" i="3"/>
  <c r="DA923" i="3"/>
  <c r="DB923" i="3"/>
  <c r="DC923" i="3"/>
  <c r="A924" i="3"/>
  <c r="Y924" i="3"/>
  <c r="CX924" i="3" s="1"/>
  <c r="DG924" i="3" s="1"/>
  <c r="DJ924" i="3" s="1"/>
  <c r="CW924" i="3"/>
  <c r="CY924" i="3"/>
  <c r="CZ924" i="3"/>
  <c r="DB924" i="3" s="1"/>
  <c r="DA924" i="3"/>
  <c r="DC924" i="3"/>
  <c r="A925" i="3"/>
  <c r="Y925" i="3"/>
  <c r="CX925" i="3" s="1"/>
  <c r="CY925" i="3"/>
  <c r="CZ925" i="3"/>
  <c r="DB925" i="3" s="1"/>
  <c r="DA925" i="3"/>
  <c r="DC925" i="3"/>
  <c r="A926" i="3"/>
  <c r="Y926" i="3"/>
  <c r="CX926" i="3"/>
  <c r="DG926" i="3" s="1"/>
  <c r="CY926" i="3"/>
  <c r="CZ926" i="3"/>
  <c r="DA926" i="3"/>
  <c r="DB926" i="3"/>
  <c r="DC926" i="3"/>
  <c r="DI926" i="3"/>
  <c r="A927" i="3"/>
  <c r="Y927" i="3"/>
  <c r="CX927" i="3"/>
  <c r="DF927" i="3" s="1"/>
  <c r="DJ927" i="3" s="1"/>
  <c r="CY927" i="3"/>
  <c r="CZ927" i="3"/>
  <c r="DA927" i="3"/>
  <c r="DB927" i="3"/>
  <c r="DC927" i="3"/>
  <c r="DI927" i="3"/>
  <c r="A928" i="3"/>
  <c r="Y928" i="3"/>
  <c r="CX928" i="3"/>
  <c r="DI928" i="3" s="1"/>
  <c r="CY928" i="3"/>
  <c r="CZ928" i="3"/>
  <c r="DB928" i="3" s="1"/>
  <c r="DA928" i="3"/>
  <c r="DC928" i="3"/>
  <c r="DF928" i="3"/>
  <c r="DJ928" i="3" s="1"/>
  <c r="DH928" i="3"/>
  <c r="A929" i="3"/>
  <c r="Y929" i="3"/>
  <c r="CX929" i="3" s="1"/>
  <c r="DH929" i="3" s="1"/>
  <c r="CY929" i="3"/>
  <c r="CZ929" i="3"/>
  <c r="DB929" i="3" s="1"/>
  <c r="DA929" i="3"/>
  <c r="DC929" i="3"/>
  <c r="DF929" i="3"/>
  <c r="DJ929" i="3" s="1"/>
  <c r="DG929" i="3"/>
  <c r="DI929" i="3"/>
  <c r="A930" i="3"/>
  <c r="Y930" i="3"/>
  <c r="CX930" i="3"/>
  <c r="DI930" i="3" s="1"/>
  <c r="CY930" i="3"/>
  <c r="CZ930" i="3"/>
  <c r="DA930" i="3"/>
  <c r="DB930" i="3"/>
  <c r="DC930" i="3"/>
  <c r="A931" i="3"/>
  <c r="Y931" i="3"/>
  <c r="CX931" i="3"/>
  <c r="CY931" i="3"/>
  <c r="CZ931" i="3"/>
  <c r="DA931" i="3"/>
  <c r="DB931" i="3"/>
  <c r="DC931" i="3"/>
  <c r="DI931" i="3"/>
  <c r="A932" i="3"/>
  <c r="Y932" i="3"/>
  <c r="CV932" i="3" s="1"/>
  <c r="CU932" i="3"/>
  <c r="CX932" i="3"/>
  <c r="DI932" i="3" s="1"/>
  <c r="DJ932" i="3" s="1"/>
  <c r="CY932" i="3"/>
  <c r="CZ932" i="3"/>
  <c r="DA932" i="3"/>
  <c r="DB932" i="3"/>
  <c r="DC932" i="3"/>
  <c r="A933" i="3"/>
  <c r="Y933" i="3"/>
  <c r="CX933" i="3"/>
  <c r="DI933" i="3" s="1"/>
  <c r="DJ933" i="3" s="1"/>
  <c r="CY933" i="3"/>
  <c r="CZ933" i="3"/>
  <c r="DA933" i="3"/>
  <c r="DB933" i="3"/>
  <c r="DC933" i="3"/>
  <c r="A934" i="3"/>
  <c r="Y934" i="3"/>
  <c r="CX934" i="3" s="1"/>
  <c r="DH934" i="3" s="1"/>
  <c r="CW934" i="3"/>
  <c r="CY934" i="3"/>
  <c r="CZ934" i="3"/>
  <c r="DB934" i="3" s="1"/>
  <c r="DA934" i="3"/>
  <c r="DC934" i="3"/>
  <c r="DF934" i="3"/>
  <c r="DI934" i="3"/>
  <c r="A935" i="3"/>
  <c r="Y935" i="3"/>
  <c r="CW935" i="3"/>
  <c r="CX935" i="3"/>
  <c r="DF935" i="3" s="1"/>
  <c r="CY935" i="3"/>
  <c r="CZ935" i="3"/>
  <c r="DA935" i="3"/>
  <c r="DB935" i="3"/>
  <c r="DC935" i="3"/>
  <c r="DI935" i="3"/>
  <c r="A936" i="3"/>
  <c r="Y936" i="3"/>
  <c r="CX936" i="3" s="1"/>
  <c r="DH936" i="3" s="1"/>
  <c r="CW936" i="3"/>
  <c r="CY936" i="3"/>
  <c r="CZ936" i="3"/>
  <c r="DB936" i="3" s="1"/>
  <c r="DA936" i="3"/>
  <c r="DC936" i="3"/>
  <c r="DF936" i="3"/>
  <c r="DG936" i="3"/>
  <c r="DJ936" i="3" s="1"/>
  <c r="DI936" i="3"/>
  <c r="A937" i="3"/>
  <c r="Y937" i="3"/>
  <c r="CW937" i="3"/>
  <c r="CX937" i="3"/>
  <c r="DF937" i="3" s="1"/>
  <c r="CY937" i="3"/>
  <c r="CZ937" i="3"/>
  <c r="DA937" i="3"/>
  <c r="DB937" i="3"/>
  <c r="DC937" i="3"/>
  <c r="DG937" i="3"/>
  <c r="DJ937" i="3" s="1"/>
  <c r="DI937" i="3"/>
  <c r="A938" i="3"/>
  <c r="Y938" i="3"/>
  <c r="CX938" i="3" s="1"/>
  <c r="DG938" i="3" s="1"/>
  <c r="CY938" i="3"/>
  <c r="CZ938" i="3"/>
  <c r="DB938" i="3" s="1"/>
  <c r="DA938" i="3"/>
  <c r="DC938" i="3"/>
  <c r="A939" i="3"/>
  <c r="Y939" i="3"/>
  <c r="CX939" i="3" s="1"/>
  <c r="CY939" i="3"/>
  <c r="CZ939" i="3"/>
  <c r="DB939" i="3" s="1"/>
  <c r="DA939" i="3"/>
  <c r="DC939" i="3"/>
  <c r="DG939" i="3"/>
  <c r="A940" i="3"/>
  <c r="Y940" i="3"/>
  <c r="CX940" i="3"/>
  <c r="DG940" i="3" s="1"/>
  <c r="CY940" i="3"/>
  <c r="CZ940" i="3"/>
  <c r="DB940" i="3" s="1"/>
  <c r="DA940" i="3"/>
  <c r="DC940" i="3"/>
  <c r="DF940" i="3"/>
  <c r="DJ940" i="3" s="1"/>
  <c r="DH940" i="3"/>
  <c r="DI940" i="3"/>
  <c r="A941" i="3"/>
  <c r="Y941" i="3"/>
  <c r="CX941" i="3"/>
  <c r="DF941" i="3" s="1"/>
  <c r="DJ941" i="3" s="1"/>
  <c r="CY941" i="3"/>
  <c r="CZ941" i="3"/>
  <c r="DA941" i="3"/>
  <c r="DB941" i="3"/>
  <c r="DC941" i="3"/>
  <c r="DH941" i="3"/>
  <c r="DI941" i="3"/>
  <c r="A942" i="3"/>
  <c r="Y942" i="3"/>
  <c r="CX942" i="3"/>
  <c r="DH942" i="3" s="1"/>
  <c r="CY942" i="3"/>
  <c r="CZ942" i="3"/>
  <c r="DA942" i="3"/>
  <c r="DB942" i="3"/>
  <c r="DC942" i="3"/>
  <c r="A943" i="3"/>
  <c r="Y943" i="3"/>
  <c r="CX943" i="3" s="1"/>
  <c r="DG943" i="3" s="1"/>
  <c r="CY943" i="3"/>
  <c r="CZ943" i="3"/>
  <c r="DB943" i="3" s="1"/>
  <c r="DA943" i="3"/>
  <c r="DC943" i="3"/>
  <c r="A944" i="3"/>
  <c r="Y944" i="3"/>
  <c r="CX944" i="3"/>
  <c r="DG944" i="3" s="1"/>
  <c r="CY944" i="3"/>
  <c r="CZ944" i="3"/>
  <c r="DB944" i="3" s="1"/>
  <c r="DA944" i="3"/>
  <c r="DC944" i="3"/>
  <c r="DF944" i="3"/>
  <c r="DH944" i="3"/>
  <c r="DI944" i="3"/>
  <c r="DJ944" i="3"/>
  <c r="A945" i="3"/>
  <c r="Y945" i="3"/>
  <c r="CX945" i="3" s="1"/>
  <c r="CU945" i="3"/>
  <c r="CV945" i="3"/>
  <c r="CY945" i="3"/>
  <c r="CZ945" i="3"/>
  <c r="DB945" i="3" s="1"/>
  <c r="DA945" i="3"/>
  <c r="DC945" i="3"/>
  <c r="A946" i="3"/>
  <c r="Y946" i="3"/>
  <c r="CX946" i="3"/>
  <c r="DG946" i="3" s="1"/>
  <c r="CY946" i="3"/>
  <c r="CZ946" i="3"/>
  <c r="DB946" i="3" s="1"/>
  <c r="DA946" i="3"/>
  <c r="DC946" i="3"/>
  <c r="DF946" i="3"/>
  <c r="DH946" i="3"/>
  <c r="DI946" i="3"/>
  <c r="DJ946" i="3"/>
  <c r="A947" i="3"/>
  <c r="Y947" i="3"/>
  <c r="CW947" i="3"/>
  <c r="CX947" i="3"/>
  <c r="DH947" i="3" s="1"/>
  <c r="CY947" i="3"/>
  <c r="CZ947" i="3"/>
  <c r="DA947" i="3"/>
  <c r="DB947" i="3"/>
  <c r="DC947" i="3"/>
  <c r="A948" i="3"/>
  <c r="Y948" i="3"/>
  <c r="CX948" i="3" s="1"/>
  <c r="DG948" i="3" s="1"/>
  <c r="CY948" i="3"/>
  <c r="CZ948" i="3"/>
  <c r="DB948" i="3" s="1"/>
  <c r="DA948" i="3"/>
  <c r="DC948" i="3"/>
  <c r="A949" i="3"/>
  <c r="Y949" i="3"/>
  <c r="CX949" i="3"/>
  <c r="DG949" i="3" s="1"/>
  <c r="CY949" i="3"/>
  <c r="CZ949" i="3"/>
  <c r="DB949" i="3" s="1"/>
  <c r="DA949" i="3"/>
  <c r="DC949" i="3"/>
  <c r="DF949" i="3"/>
  <c r="DH949" i="3"/>
  <c r="DI949" i="3"/>
  <c r="DJ949" i="3"/>
  <c r="A950" i="3"/>
  <c r="Y950" i="3"/>
  <c r="CX950" i="3"/>
  <c r="DF950" i="3" s="1"/>
  <c r="DJ950" i="3" s="1"/>
  <c r="CY950" i="3"/>
  <c r="CZ950" i="3"/>
  <c r="DA950" i="3"/>
  <c r="DB950" i="3"/>
  <c r="DC950" i="3"/>
  <c r="DH950" i="3"/>
  <c r="DI950" i="3"/>
  <c r="A951" i="3"/>
  <c r="Y951" i="3"/>
  <c r="CX951" i="3"/>
  <c r="CY951" i="3"/>
  <c r="CZ951" i="3"/>
  <c r="DA951" i="3"/>
  <c r="DB951" i="3"/>
  <c r="DC951" i="3"/>
  <c r="DH951" i="3"/>
  <c r="A952" i="3"/>
  <c r="Y952" i="3"/>
  <c r="CU952" i="3"/>
  <c r="CY952" i="3"/>
  <c r="CZ952" i="3"/>
  <c r="DA952" i="3"/>
  <c r="DB952" i="3"/>
  <c r="DC952" i="3"/>
  <c r="A953" i="3"/>
  <c r="Y953" i="3"/>
  <c r="CX953" i="3"/>
  <c r="DH953" i="3" s="1"/>
  <c r="CY953" i="3"/>
  <c r="CZ953" i="3"/>
  <c r="DA953" i="3"/>
  <c r="DB953" i="3"/>
  <c r="DC953" i="3"/>
  <c r="A954" i="3"/>
  <c r="Y954" i="3"/>
  <c r="CY954" i="3"/>
  <c r="CZ954" i="3"/>
  <c r="DB954" i="3" s="1"/>
  <c r="DA954" i="3"/>
  <c r="DC954" i="3"/>
  <c r="A955" i="3"/>
  <c r="Y955" i="3"/>
  <c r="CX955" i="3"/>
  <c r="DF955" i="3" s="1"/>
  <c r="DJ955" i="3" s="1"/>
  <c r="CY955" i="3"/>
  <c r="CZ955" i="3"/>
  <c r="DA955" i="3"/>
  <c r="DB955" i="3"/>
  <c r="DC955" i="3"/>
  <c r="DH955" i="3"/>
  <c r="DI955" i="3"/>
  <c r="A956" i="3"/>
  <c r="Y956" i="3"/>
  <c r="CX956" i="3"/>
  <c r="CY956" i="3"/>
  <c r="CZ956" i="3"/>
  <c r="DA956" i="3"/>
  <c r="DB956" i="3"/>
  <c r="DC956" i="3"/>
  <c r="DH956" i="3"/>
  <c r="A957" i="3"/>
  <c r="Y957" i="3"/>
  <c r="CX957" i="3" s="1"/>
  <c r="CY957" i="3"/>
  <c r="CZ957" i="3"/>
  <c r="DB957" i="3" s="1"/>
  <c r="DA957" i="3"/>
  <c r="DC957" i="3"/>
  <c r="DG957" i="3"/>
  <c r="A958" i="3"/>
  <c r="Y958" i="3"/>
  <c r="CX958" i="3"/>
  <c r="DG958" i="3" s="1"/>
  <c r="CY958" i="3"/>
  <c r="CZ958" i="3"/>
  <c r="DB958" i="3" s="1"/>
  <c r="DA958" i="3"/>
  <c r="DC958" i="3"/>
  <c r="DF958" i="3"/>
  <c r="DJ958" i="3" s="1"/>
  <c r="DH958" i="3"/>
  <c r="DI958" i="3"/>
  <c r="A959" i="3"/>
  <c r="Y959" i="3"/>
  <c r="CX959" i="3" s="1"/>
  <c r="CU959" i="3"/>
  <c r="CV959" i="3"/>
  <c r="CY959" i="3"/>
  <c r="CZ959" i="3"/>
  <c r="DB959" i="3" s="1"/>
  <c r="DA959" i="3"/>
  <c r="DC959" i="3"/>
  <c r="A960" i="3"/>
  <c r="Y960" i="3"/>
  <c r="CX960" i="3"/>
  <c r="DG960" i="3" s="1"/>
  <c r="CY960" i="3"/>
  <c r="CZ960" i="3"/>
  <c r="DB960" i="3" s="1"/>
  <c r="DA960" i="3"/>
  <c r="DC960" i="3"/>
  <c r="DF960" i="3"/>
  <c r="DH960" i="3"/>
  <c r="DI960" i="3"/>
  <c r="DJ960" i="3"/>
  <c r="A961" i="3"/>
  <c r="Y961" i="3"/>
  <c r="CW961" i="3"/>
  <c r="CX961" i="3"/>
  <c r="CY961" i="3"/>
  <c r="CZ961" i="3"/>
  <c r="DA961" i="3"/>
  <c r="DB961" i="3"/>
  <c r="DC961" i="3"/>
  <c r="DH961" i="3"/>
  <c r="A962" i="3"/>
  <c r="Y962" i="3"/>
  <c r="CY962" i="3"/>
  <c r="CZ962" i="3"/>
  <c r="DB962" i="3" s="1"/>
  <c r="DA962" i="3"/>
  <c r="DC962" i="3"/>
  <c r="A963" i="3"/>
  <c r="Y963" i="3"/>
  <c r="CW963" i="3"/>
  <c r="CX963" i="3"/>
  <c r="DH963" i="3" s="1"/>
  <c r="CY963" i="3"/>
  <c r="CZ963" i="3"/>
  <c r="DA963" i="3"/>
  <c r="DB963" i="3"/>
  <c r="DC963" i="3"/>
  <c r="A964" i="3"/>
  <c r="Y964" i="3"/>
  <c r="CX964" i="3" s="1"/>
  <c r="DG964" i="3" s="1"/>
  <c r="CY964" i="3"/>
  <c r="CZ964" i="3"/>
  <c r="DB964" i="3" s="1"/>
  <c r="DA964" i="3"/>
  <c r="DC964" i="3"/>
  <c r="A965" i="3"/>
  <c r="Y965" i="3"/>
  <c r="CX965" i="3"/>
  <c r="DG965" i="3" s="1"/>
  <c r="CY965" i="3"/>
  <c r="CZ965" i="3"/>
  <c r="DB965" i="3" s="1"/>
  <c r="DA965" i="3"/>
  <c r="DC965" i="3"/>
  <c r="DF965" i="3"/>
  <c r="DH965" i="3"/>
  <c r="DI965" i="3"/>
  <c r="DJ965" i="3"/>
  <c r="A966" i="3"/>
  <c r="Y966" i="3"/>
  <c r="CX966" i="3"/>
  <c r="DF966" i="3" s="1"/>
  <c r="DJ966" i="3" s="1"/>
  <c r="CY966" i="3"/>
  <c r="CZ966" i="3"/>
  <c r="DA966" i="3"/>
  <c r="DB966" i="3"/>
  <c r="DC966" i="3"/>
  <c r="DH966" i="3"/>
  <c r="DI966" i="3"/>
  <c r="A967" i="3"/>
  <c r="Y967" i="3"/>
  <c r="CV967" i="3" s="1"/>
  <c r="CU967" i="3"/>
  <c r="CY967" i="3"/>
  <c r="CZ967" i="3"/>
  <c r="DB967" i="3" s="1"/>
  <c r="DA967" i="3"/>
  <c r="DC967" i="3"/>
  <c r="A968" i="3"/>
  <c r="Y968" i="3"/>
  <c r="CX968" i="3"/>
  <c r="DF968" i="3" s="1"/>
  <c r="CY968" i="3"/>
  <c r="CZ968" i="3"/>
  <c r="DA968" i="3"/>
  <c r="DB968" i="3"/>
  <c r="DC968" i="3"/>
  <c r="DH968" i="3"/>
  <c r="DI968" i="3"/>
  <c r="DJ968" i="3" s="1"/>
  <c r="A969" i="3"/>
  <c r="Y969" i="3"/>
  <c r="CX969" i="3" s="1"/>
  <c r="DG969" i="3" s="1"/>
  <c r="DJ969" i="3" s="1"/>
  <c r="CW969" i="3"/>
  <c r="CY969" i="3"/>
  <c r="CZ969" i="3"/>
  <c r="DB969" i="3" s="1"/>
  <c r="DA969" i="3"/>
  <c r="DC969" i="3"/>
  <c r="A970" i="3"/>
  <c r="Y970" i="3"/>
  <c r="CW970" i="3"/>
  <c r="CX970" i="3"/>
  <c r="DF970" i="3" s="1"/>
  <c r="CY970" i="3"/>
  <c r="CZ970" i="3"/>
  <c r="DA970" i="3"/>
  <c r="DB970" i="3"/>
  <c r="DC970" i="3"/>
  <c r="DH970" i="3"/>
  <c r="DI970" i="3"/>
  <c r="A971" i="3"/>
  <c r="Y971" i="3"/>
  <c r="CX971" i="3"/>
  <c r="DH971" i="3" s="1"/>
  <c r="CY971" i="3"/>
  <c r="CZ971" i="3"/>
  <c r="DA971" i="3"/>
  <c r="DB971" i="3"/>
  <c r="DC971" i="3"/>
  <c r="A972" i="3"/>
  <c r="Y972" i="3"/>
  <c r="CX972" i="3" s="1"/>
  <c r="CY972" i="3"/>
  <c r="CZ972" i="3"/>
  <c r="DB972" i="3" s="1"/>
  <c r="DA972" i="3"/>
  <c r="DC972" i="3"/>
  <c r="DG972" i="3"/>
  <c r="A973" i="3"/>
  <c r="Y973" i="3"/>
  <c r="CX973" i="3"/>
  <c r="DG973" i="3" s="1"/>
  <c r="CY973" i="3"/>
  <c r="CZ973" i="3"/>
  <c r="DB973" i="3" s="1"/>
  <c r="DA973" i="3"/>
  <c r="DC973" i="3"/>
  <c r="DF973" i="3"/>
  <c r="DJ973" i="3" s="1"/>
  <c r="DH973" i="3"/>
  <c r="DI973" i="3"/>
  <c r="A974" i="3"/>
  <c r="Y974" i="3"/>
  <c r="CX974" i="3"/>
  <c r="DF974" i="3" s="1"/>
  <c r="DJ974" i="3" s="1"/>
  <c r="CY974" i="3"/>
  <c r="CZ974" i="3"/>
  <c r="DA974" i="3"/>
  <c r="DB974" i="3"/>
  <c r="DC974" i="3"/>
  <c r="DH974" i="3"/>
  <c r="DI974" i="3"/>
  <c r="A975" i="3"/>
  <c r="Y975" i="3"/>
  <c r="CX975" i="3"/>
  <c r="DH975" i="3" s="1"/>
  <c r="CY975" i="3"/>
  <c r="CZ975" i="3"/>
  <c r="DA975" i="3"/>
  <c r="DB975" i="3"/>
  <c r="DC975" i="3"/>
  <c r="A976" i="3"/>
  <c r="Y976" i="3"/>
  <c r="CX976" i="3" s="1"/>
  <c r="DG976" i="3" s="1"/>
  <c r="CY976" i="3"/>
  <c r="CZ976" i="3"/>
  <c r="DB976" i="3" s="1"/>
  <c r="DA976" i="3"/>
  <c r="DC976" i="3"/>
  <c r="A977" i="3"/>
  <c r="Y977" i="3"/>
  <c r="CU977" i="3"/>
  <c r="CV977" i="3"/>
  <c r="CX977" i="3"/>
  <c r="CY977" i="3"/>
  <c r="CZ977" i="3"/>
  <c r="DA977" i="3"/>
  <c r="DB977" i="3"/>
  <c r="DC977" i="3"/>
  <c r="DH977" i="3"/>
  <c r="A978" i="3"/>
  <c r="Y978" i="3"/>
  <c r="CX978" i="3" s="1"/>
  <c r="CY978" i="3"/>
  <c r="CZ978" i="3"/>
  <c r="DB978" i="3" s="1"/>
  <c r="DA978" i="3"/>
  <c r="DC978" i="3"/>
  <c r="DG978" i="3"/>
  <c r="A979" i="3"/>
  <c r="Y979" i="3"/>
  <c r="CW979" i="3"/>
  <c r="CX979" i="3"/>
  <c r="DF979" i="3" s="1"/>
  <c r="CY979" i="3"/>
  <c r="CZ979" i="3"/>
  <c r="DA979" i="3"/>
  <c r="DB979" i="3"/>
  <c r="DC979" i="3"/>
  <c r="DH979" i="3"/>
  <c r="DI979" i="3"/>
  <c r="A980" i="3"/>
  <c r="Y980" i="3"/>
  <c r="CX980" i="3" s="1"/>
  <c r="DG980" i="3" s="1"/>
  <c r="DJ980" i="3" s="1"/>
  <c r="CW980" i="3"/>
  <c r="CY980" i="3"/>
  <c r="CZ980" i="3"/>
  <c r="DB980" i="3" s="1"/>
  <c r="DA980" i="3"/>
  <c r="DC980" i="3"/>
  <c r="A981" i="3"/>
  <c r="Y981" i="3"/>
  <c r="CW981" i="3"/>
  <c r="CX981" i="3"/>
  <c r="DF981" i="3" s="1"/>
  <c r="CY981" i="3"/>
  <c r="CZ981" i="3"/>
  <c r="DA981" i="3"/>
  <c r="DB981" i="3"/>
  <c r="DC981" i="3"/>
  <c r="DH981" i="3"/>
  <c r="DI981" i="3"/>
  <c r="A982" i="3"/>
  <c r="Y982" i="3"/>
  <c r="CX982" i="3" s="1"/>
  <c r="DG982" i="3" s="1"/>
  <c r="DJ982" i="3" s="1"/>
  <c r="CW982" i="3"/>
  <c r="CY982" i="3"/>
  <c r="CZ982" i="3"/>
  <c r="DB982" i="3" s="1"/>
  <c r="DA982" i="3"/>
  <c r="DC982" i="3"/>
  <c r="A983" i="3"/>
  <c r="Y983" i="3"/>
  <c r="CX983" i="3"/>
  <c r="DG983" i="3" s="1"/>
  <c r="CY983" i="3"/>
  <c r="CZ983" i="3"/>
  <c r="DB983" i="3" s="1"/>
  <c r="DA983" i="3"/>
  <c r="DC983" i="3"/>
  <c r="DF983" i="3"/>
  <c r="DH983" i="3"/>
  <c r="DI983" i="3"/>
  <c r="DJ983" i="3"/>
  <c r="A984" i="3"/>
  <c r="Y984" i="3"/>
  <c r="CX984" i="3"/>
  <c r="DF984" i="3" s="1"/>
  <c r="DJ984" i="3" s="1"/>
  <c r="CY984" i="3"/>
  <c r="CZ984" i="3"/>
  <c r="DA984" i="3"/>
  <c r="DB984" i="3"/>
  <c r="DC984" i="3"/>
  <c r="DH984" i="3"/>
  <c r="DI984" i="3"/>
  <c r="A985" i="3"/>
  <c r="Y985" i="3"/>
  <c r="CX985" i="3"/>
  <c r="CY985" i="3"/>
  <c r="CZ985" i="3"/>
  <c r="DA985" i="3"/>
  <c r="DB985" i="3"/>
  <c r="DC985" i="3"/>
  <c r="DH985" i="3"/>
  <c r="A986" i="3"/>
  <c r="Y986" i="3"/>
  <c r="CX986" i="3" s="1"/>
  <c r="CY986" i="3"/>
  <c r="CZ986" i="3"/>
  <c r="DB986" i="3" s="1"/>
  <c r="DA986" i="3"/>
  <c r="DC986" i="3"/>
  <c r="DG986" i="3"/>
  <c r="A987" i="3"/>
  <c r="Y987" i="3"/>
  <c r="CX987" i="3"/>
  <c r="DG987" i="3" s="1"/>
  <c r="CY987" i="3"/>
  <c r="CZ987" i="3"/>
  <c r="DB987" i="3" s="1"/>
  <c r="DA987" i="3"/>
  <c r="DC987" i="3"/>
  <c r="DF987" i="3"/>
  <c r="DJ987" i="3" s="1"/>
  <c r="DH987" i="3"/>
  <c r="DI987" i="3"/>
  <c r="A988" i="3"/>
  <c r="Y988" i="3"/>
  <c r="CX988" i="3"/>
  <c r="DF988" i="3" s="1"/>
  <c r="DJ988" i="3" s="1"/>
  <c r="CY988" i="3"/>
  <c r="CZ988" i="3"/>
  <c r="DA988" i="3"/>
  <c r="DB988" i="3"/>
  <c r="DC988" i="3"/>
  <c r="DH988" i="3"/>
  <c r="DI988" i="3"/>
  <c r="A989" i="3"/>
  <c r="Y989" i="3"/>
  <c r="CV989" i="3" s="1"/>
  <c r="CU989" i="3"/>
  <c r="CY989" i="3"/>
  <c r="CZ989" i="3"/>
  <c r="DB989" i="3" s="1"/>
  <c r="DA989" i="3"/>
  <c r="DC989" i="3"/>
  <c r="A990" i="3"/>
  <c r="Y990" i="3"/>
  <c r="CX990" i="3"/>
  <c r="DF990" i="3" s="1"/>
  <c r="CY990" i="3"/>
  <c r="CZ990" i="3"/>
  <c r="DA990" i="3"/>
  <c r="DB990" i="3"/>
  <c r="DC990" i="3"/>
  <c r="DH990" i="3"/>
  <c r="DI990" i="3"/>
  <c r="DJ990" i="3" s="1"/>
  <c r="A991" i="3"/>
  <c r="Y991" i="3"/>
  <c r="CX991" i="3" s="1"/>
  <c r="DG991" i="3" s="1"/>
  <c r="DJ991" i="3" s="1"/>
  <c r="CW991" i="3"/>
  <c r="CY991" i="3"/>
  <c r="CZ991" i="3"/>
  <c r="DB991" i="3" s="1"/>
  <c r="DA991" i="3"/>
  <c r="DC991" i="3"/>
  <c r="A992" i="3"/>
  <c r="Y992" i="3"/>
  <c r="CW992" i="3"/>
  <c r="CX992" i="3"/>
  <c r="DF992" i="3" s="1"/>
  <c r="CY992" i="3"/>
  <c r="CZ992" i="3"/>
  <c r="DA992" i="3"/>
  <c r="DB992" i="3"/>
  <c r="DC992" i="3"/>
  <c r="DH992" i="3"/>
  <c r="DI992" i="3"/>
  <c r="A993" i="3"/>
  <c r="Y993" i="3"/>
  <c r="CX993" i="3" s="1"/>
  <c r="DG993" i="3" s="1"/>
  <c r="DJ993" i="3" s="1"/>
  <c r="CW993" i="3"/>
  <c r="CY993" i="3"/>
  <c r="CZ993" i="3"/>
  <c r="DB993" i="3" s="1"/>
  <c r="DA993" i="3"/>
  <c r="DC993" i="3"/>
  <c r="A994" i="3"/>
  <c r="Y994" i="3"/>
  <c r="CW994" i="3"/>
  <c r="CX994" i="3"/>
  <c r="DF994" i="3" s="1"/>
  <c r="CY994" i="3"/>
  <c r="CZ994" i="3"/>
  <c r="DA994" i="3"/>
  <c r="DB994" i="3"/>
  <c r="DC994" i="3"/>
  <c r="DH994" i="3"/>
  <c r="DI994" i="3"/>
  <c r="A995" i="3"/>
  <c r="Y995" i="3"/>
  <c r="CX995" i="3"/>
  <c r="DH995" i="3" s="1"/>
  <c r="CY995" i="3"/>
  <c r="CZ995" i="3"/>
  <c r="DA995" i="3"/>
  <c r="DB995" i="3"/>
  <c r="DC995" i="3"/>
  <c r="A996" i="3"/>
  <c r="Y996" i="3"/>
  <c r="CX996" i="3" s="1"/>
  <c r="CY996" i="3"/>
  <c r="CZ996" i="3"/>
  <c r="DB996" i="3" s="1"/>
  <c r="DA996" i="3"/>
  <c r="DC996" i="3"/>
  <c r="DG996" i="3"/>
  <c r="A997" i="3"/>
  <c r="Y997" i="3"/>
  <c r="CX997" i="3"/>
  <c r="DG997" i="3" s="1"/>
  <c r="CY997" i="3"/>
  <c r="CZ997" i="3"/>
  <c r="DB997" i="3" s="1"/>
  <c r="DA997" i="3"/>
  <c r="DC997" i="3"/>
  <c r="DF997" i="3"/>
  <c r="DJ997" i="3" s="1"/>
  <c r="DH997" i="3"/>
  <c r="DI997" i="3"/>
  <c r="A998" i="3"/>
  <c r="Y998" i="3"/>
  <c r="CX998" i="3"/>
  <c r="DF998" i="3" s="1"/>
  <c r="DJ998" i="3" s="1"/>
  <c r="CY998" i="3"/>
  <c r="CZ998" i="3"/>
  <c r="DA998" i="3"/>
  <c r="DB998" i="3"/>
  <c r="DC998" i="3"/>
  <c r="DH998" i="3"/>
  <c r="DI998" i="3"/>
  <c r="A999" i="3"/>
  <c r="Y999" i="3"/>
  <c r="CX999" i="3"/>
  <c r="DH999" i="3" s="1"/>
  <c r="CY999" i="3"/>
  <c r="CZ999" i="3"/>
  <c r="DA999" i="3"/>
  <c r="DB999" i="3"/>
  <c r="DC999" i="3"/>
  <c r="A1000" i="3"/>
  <c r="Y1000" i="3"/>
  <c r="CX1000" i="3" s="1"/>
  <c r="DG1000" i="3" s="1"/>
  <c r="CY1000" i="3"/>
  <c r="CZ1000" i="3"/>
  <c r="DB1000" i="3" s="1"/>
  <c r="DA1000" i="3"/>
  <c r="DC1000" i="3"/>
  <c r="A1001" i="3"/>
  <c r="Y1001" i="3"/>
  <c r="CU1001" i="3"/>
  <c r="CV1001" i="3"/>
  <c r="CX1001" i="3"/>
  <c r="CY1001" i="3"/>
  <c r="CZ1001" i="3"/>
  <c r="DA1001" i="3"/>
  <c r="DB1001" i="3"/>
  <c r="DC1001" i="3"/>
  <c r="DH1001" i="3"/>
  <c r="A1002" i="3"/>
  <c r="Y1002" i="3"/>
  <c r="CX1002" i="3" s="1"/>
  <c r="CY1002" i="3"/>
  <c r="CZ1002" i="3"/>
  <c r="DB1002" i="3" s="1"/>
  <c r="DA1002" i="3"/>
  <c r="DC1002" i="3"/>
  <c r="DG1002" i="3"/>
  <c r="A1003" i="3"/>
  <c r="Y1003" i="3"/>
  <c r="CW1003" i="3"/>
  <c r="CX1003" i="3"/>
  <c r="DF1003" i="3" s="1"/>
  <c r="CY1003" i="3"/>
  <c r="CZ1003" i="3"/>
  <c r="DA1003" i="3"/>
  <c r="DB1003" i="3"/>
  <c r="DC1003" i="3"/>
  <c r="DH1003" i="3"/>
  <c r="DI1003" i="3"/>
  <c r="A1004" i="3"/>
  <c r="Y1004" i="3"/>
  <c r="CX1004" i="3" s="1"/>
  <c r="DG1004" i="3" s="1"/>
  <c r="DJ1004" i="3" s="1"/>
  <c r="CW1004" i="3"/>
  <c r="CY1004" i="3"/>
  <c r="CZ1004" i="3"/>
  <c r="DB1004" i="3" s="1"/>
  <c r="DA1004" i="3"/>
  <c r="DC1004" i="3"/>
  <c r="A1005" i="3"/>
  <c r="Y1005" i="3"/>
  <c r="CW1005" i="3"/>
  <c r="CX1005" i="3"/>
  <c r="DF1005" i="3" s="1"/>
  <c r="CY1005" i="3"/>
  <c r="CZ1005" i="3"/>
  <c r="DA1005" i="3"/>
  <c r="DB1005" i="3"/>
  <c r="DC1005" i="3"/>
  <c r="DH1005" i="3"/>
  <c r="DI1005" i="3"/>
  <c r="A1006" i="3"/>
  <c r="Y1006" i="3"/>
  <c r="CX1006" i="3" s="1"/>
  <c r="DG1006" i="3" s="1"/>
  <c r="DJ1006" i="3" s="1"/>
  <c r="CW1006" i="3"/>
  <c r="CY1006" i="3"/>
  <c r="CZ1006" i="3"/>
  <c r="DB1006" i="3" s="1"/>
  <c r="DA1006" i="3"/>
  <c r="DC1006" i="3"/>
  <c r="A1007" i="3"/>
  <c r="Y1007" i="3"/>
  <c r="CX1007" i="3"/>
  <c r="DG1007" i="3" s="1"/>
  <c r="CY1007" i="3"/>
  <c r="CZ1007" i="3"/>
  <c r="DB1007" i="3" s="1"/>
  <c r="DA1007" i="3"/>
  <c r="DC1007" i="3"/>
  <c r="DF1007" i="3"/>
  <c r="DH1007" i="3"/>
  <c r="DI1007" i="3"/>
  <c r="DJ1007" i="3"/>
  <c r="A1008" i="3"/>
  <c r="Y1008" i="3"/>
  <c r="CX1008" i="3"/>
  <c r="DF1008" i="3" s="1"/>
  <c r="DJ1008" i="3" s="1"/>
  <c r="CY1008" i="3"/>
  <c r="CZ1008" i="3"/>
  <c r="DA1008" i="3"/>
  <c r="DB1008" i="3"/>
  <c r="DC1008" i="3"/>
  <c r="DH1008" i="3"/>
  <c r="DI1008" i="3"/>
  <c r="A1009" i="3"/>
  <c r="Y1009" i="3"/>
  <c r="CX1009" i="3"/>
  <c r="CY1009" i="3"/>
  <c r="CZ1009" i="3"/>
  <c r="DA1009" i="3"/>
  <c r="DB1009" i="3"/>
  <c r="DC1009" i="3"/>
  <c r="DH1009" i="3"/>
  <c r="A1010" i="3"/>
  <c r="Y1010" i="3"/>
  <c r="CX1010" i="3" s="1"/>
  <c r="CY1010" i="3"/>
  <c r="CZ1010" i="3"/>
  <c r="DB1010" i="3" s="1"/>
  <c r="DA1010" i="3"/>
  <c r="DC1010" i="3"/>
  <c r="DG1010" i="3"/>
  <c r="A1011" i="3"/>
  <c r="Y1011" i="3"/>
  <c r="CX1011" i="3"/>
  <c r="DG1011" i="3" s="1"/>
  <c r="CY1011" i="3"/>
  <c r="CZ1011" i="3"/>
  <c r="DB1011" i="3" s="1"/>
  <c r="DA1011" i="3"/>
  <c r="DC1011" i="3"/>
  <c r="DF1011" i="3"/>
  <c r="DJ1011" i="3" s="1"/>
  <c r="DH1011" i="3"/>
  <c r="DI1011" i="3"/>
  <c r="A1012" i="3"/>
  <c r="Y1012" i="3"/>
  <c r="CX1012" i="3"/>
  <c r="DF1012" i="3" s="1"/>
  <c r="DJ1012" i="3" s="1"/>
  <c r="CY1012" i="3"/>
  <c r="CZ1012" i="3"/>
  <c r="DA1012" i="3"/>
  <c r="DB1012" i="3"/>
  <c r="DC1012" i="3"/>
  <c r="DH1012" i="3"/>
  <c r="DI1012" i="3"/>
  <c r="A1013" i="3"/>
  <c r="Y1013" i="3"/>
  <c r="CX1013" i="3"/>
  <c r="CY1013" i="3"/>
  <c r="CZ1013" i="3"/>
  <c r="DA1013" i="3"/>
  <c r="DB1013" i="3"/>
  <c r="DC1013" i="3"/>
  <c r="DH1013" i="3"/>
  <c r="A1014" i="3"/>
  <c r="Y1014" i="3"/>
  <c r="CU1014" i="3"/>
  <c r="CY1014" i="3"/>
  <c r="CZ1014" i="3"/>
  <c r="DA1014" i="3"/>
  <c r="DB1014" i="3"/>
  <c r="DC1014" i="3"/>
  <c r="A1015" i="3"/>
  <c r="Y1015" i="3"/>
  <c r="CX1015" i="3"/>
  <c r="DH1015" i="3" s="1"/>
  <c r="CY1015" i="3"/>
  <c r="CZ1015" i="3"/>
  <c r="DA1015" i="3"/>
  <c r="DB1015" i="3"/>
  <c r="DC1015" i="3"/>
  <c r="A1016" i="3"/>
  <c r="Y1016" i="3"/>
  <c r="CY1016" i="3"/>
  <c r="CZ1016" i="3"/>
  <c r="DB1016" i="3" s="1"/>
  <c r="DA1016" i="3"/>
  <c r="DC1016" i="3"/>
  <c r="A1017" i="3"/>
  <c r="Y1017" i="3"/>
  <c r="CX1017" i="3"/>
  <c r="DF1017" i="3" s="1"/>
  <c r="DJ1017" i="3" s="1"/>
  <c r="CY1017" i="3"/>
  <c r="CZ1017" i="3"/>
  <c r="DA1017" i="3"/>
  <c r="DB1017" i="3"/>
  <c r="DC1017" i="3"/>
  <c r="DH1017" i="3"/>
  <c r="DI1017" i="3"/>
  <c r="A1018" i="3"/>
  <c r="Y1018" i="3"/>
  <c r="CX1018" i="3"/>
  <c r="DH1018" i="3" s="1"/>
  <c r="CY1018" i="3"/>
  <c r="CZ1018" i="3"/>
  <c r="DA1018" i="3"/>
  <c r="DB1018" i="3"/>
  <c r="DC1018" i="3"/>
  <c r="A1019" i="3"/>
  <c r="Y1019" i="3"/>
  <c r="CX1019" i="3" s="1"/>
  <c r="CY1019" i="3"/>
  <c r="CZ1019" i="3"/>
  <c r="DB1019" i="3" s="1"/>
  <c r="DA1019" i="3"/>
  <c r="DC1019" i="3"/>
  <c r="DG1019" i="3"/>
  <c r="A1020" i="3"/>
  <c r="Y1020" i="3"/>
  <c r="CX1020" i="3"/>
  <c r="DG1020" i="3" s="1"/>
  <c r="CY1020" i="3"/>
  <c r="CZ1020" i="3"/>
  <c r="DB1020" i="3" s="1"/>
  <c r="DA1020" i="3"/>
  <c r="DC1020" i="3"/>
  <c r="DF1020" i="3"/>
  <c r="DJ1020" i="3" s="1"/>
  <c r="DH1020" i="3"/>
  <c r="DI1020" i="3"/>
  <c r="A1021" i="3"/>
  <c r="Y1021" i="3"/>
  <c r="CX1021" i="3" s="1"/>
  <c r="CU1021" i="3"/>
  <c r="CV1021" i="3"/>
  <c r="CY1021" i="3"/>
  <c r="CZ1021" i="3"/>
  <c r="DB1021" i="3" s="1"/>
  <c r="DA1021" i="3"/>
  <c r="DC1021" i="3"/>
  <c r="DG1021" i="3"/>
  <c r="A1022" i="3"/>
  <c r="Y1022" i="3"/>
  <c r="CX1022" i="3" s="1"/>
  <c r="CY1022" i="3"/>
  <c r="CZ1022" i="3"/>
  <c r="DB1022" i="3" s="1"/>
  <c r="DA1022" i="3"/>
  <c r="DC1022" i="3"/>
  <c r="DF1022" i="3"/>
  <c r="A1023" i="3"/>
  <c r="Y1023" i="3"/>
  <c r="CW1023" i="3"/>
  <c r="CX1023" i="3"/>
  <c r="DH1023" i="3" s="1"/>
  <c r="CY1023" i="3"/>
  <c r="CZ1023" i="3"/>
  <c r="DA1023" i="3"/>
  <c r="DB1023" i="3"/>
  <c r="DC1023" i="3"/>
  <c r="A1024" i="3"/>
  <c r="Y1024" i="3"/>
  <c r="CX1024" i="3" s="1"/>
  <c r="DG1024" i="3" s="1"/>
  <c r="CY1024" i="3"/>
  <c r="CZ1024" i="3"/>
  <c r="DB1024" i="3" s="1"/>
  <c r="DA1024" i="3"/>
  <c r="DC1024" i="3"/>
  <c r="A1025" i="3"/>
  <c r="Y1025" i="3"/>
  <c r="CX1025" i="3" s="1"/>
  <c r="CY1025" i="3"/>
  <c r="CZ1025" i="3"/>
  <c r="DB1025" i="3" s="1"/>
  <c r="DA1025" i="3"/>
  <c r="DC1025" i="3"/>
  <c r="DF1025" i="3"/>
  <c r="DJ1025" i="3" s="1"/>
  <c r="A1026" i="3"/>
  <c r="Y1026" i="3"/>
  <c r="CX1026" i="3"/>
  <c r="DF1026" i="3" s="1"/>
  <c r="DJ1026" i="3" s="1"/>
  <c r="CY1026" i="3"/>
  <c r="CZ1026" i="3"/>
  <c r="DA1026" i="3"/>
  <c r="DB1026" i="3"/>
  <c r="DC1026" i="3"/>
  <c r="DH1026" i="3"/>
  <c r="DI1026" i="3"/>
  <c r="A1027" i="3"/>
  <c r="Y1027" i="3"/>
  <c r="CX1027" i="3"/>
  <c r="CY1027" i="3"/>
  <c r="CZ1027" i="3"/>
  <c r="DA1027" i="3"/>
  <c r="DB1027" i="3"/>
  <c r="DC1027" i="3"/>
  <c r="DH1027" i="3"/>
  <c r="A1028" i="3"/>
  <c r="Y1028" i="3"/>
  <c r="CU1028" i="3"/>
  <c r="CY1028" i="3"/>
  <c r="CZ1028" i="3"/>
  <c r="DA1028" i="3"/>
  <c r="DB1028" i="3"/>
  <c r="DC1028" i="3"/>
  <c r="A1029" i="3"/>
  <c r="Y1029" i="3"/>
  <c r="CX1029" i="3"/>
  <c r="DH1029" i="3" s="1"/>
  <c r="CY1029" i="3"/>
  <c r="CZ1029" i="3"/>
  <c r="DA1029" i="3"/>
  <c r="DB1029" i="3"/>
  <c r="DC1029" i="3"/>
  <c r="A1030" i="3"/>
  <c r="Y1030" i="3"/>
  <c r="CY1030" i="3"/>
  <c r="CZ1030" i="3"/>
  <c r="DB1030" i="3" s="1"/>
  <c r="DA1030" i="3"/>
  <c r="DC1030" i="3"/>
  <c r="A1031" i="3"/>
  <c r="Y1031" i="3"/>
  <c r="CW1031" i="3"/>
  <c r="CX1031" i="3"/>
  <c r="CY1031" i="3"/>
  <c r="CZ1031" i="3"/>
  <c r="DA1031" i="3"/>
  <c r="DB1031" i="3"/>
  <c r="DC1031" i="3"/>
  <c r="DH1031" i="3"/>
  <c r="A1032" i="3"/>
  <c r="Y1032" i="3"/>
  <c r="CY1032" i="3"/>
  <c r="CZ1032" i="3"/>
  <c r="DB1032" i="3" s="1"/>
  <c r="DA1032" i="3"/>
  <c r="DC1032" i="3"/>
  <c r="A1033" i="3"/>
  <c r="Y1033" i="3"/>
  <c r="CX1033" i="3"/>
  <c r="DF1033" i="3" s="1"/>
  <c r="DJ1033" i="3" s="1"/>
  <c r="CY1033" i="3"/>
  <c r="CZ1033" i="3"/>
  <c r="DA1033" i="3"/>
  <c r="DB1033" i="3"/>
  <c r="DC1033" i="3"/>
  <c r="DH1033" i="3"/>
  <c r="DI1033" i="3"/>
  <c r="A1034" i="3"/>
  <c r="Y1034" i="3"/>
  <c r="CX1034" i="3"/>
  <c r="CY1034" i="3"/>
  <c r="CZ1034" i="3"/>
  <c r="DA1034" i="3"/>
  <c r="DB1034" i="3"/>
  <c r="DC1034" i="3"/>
  <c r="DH1034" i="3"/>
  <c r="A1035" i="3"/>
  <c r="Y1035" i="3"/>
  <c r="CX1035" i="3" s="1"/>
  <c r="CY1035" i="3"/>
  <c r="CZ1035" i="3"/>
  <c r="DB1035" i="3" s="1"/>
  <c r="DA1035" i="3"/>
  <c r="DC1035" i="3"/>
  <c r="DF1035" i="3"/>
  <c r="DG1035" i="3"/>
  <c r="DJ1035" i="3"/>
  <c r="A1036" i="3"/>
  <c r="Y1036" i="3"/>
  <c r="CU1036" i="3"/>
  <c r="CV1036" i="3"/>
  <c r="CX1036" i="3"/>
  <c r="CY1036" i="3"/>
  <c r="CZ1036" i="3"/>
  <c r="DA1036" i="3"/>
  <c r="DB1036" i="3"/>
  <c r="DC1036" i="3"/>
  <c r="DG1036" i="3"/>
  <c r="DH1036" i="3"/>
  <c r="A1037" i="3"/>
  <c r="Y1037" i="3"/>
  <c r="CX1037" i="3" s="1"/>
  <c r="CY1037" i="3"/>
  <c r="CZ1037" i="3"/>
  <c r="DB1037" i="3" s="1"/>
  <c r="DA1037" i="3"/>
  <c r="DC1037" i="3"/>
  <c r="DF1037" i="3"/>
  <c r="DG1037" i="3"/>
  <c r="A1038" i="3"/>
  <c r="Y1038" i="3"/>
  <c r="CW1038" i="3"/>
  <c r="CX1038" i="3"/>
  <c r="CY1038" i="3"/>
  <c r="CZ1038" i="3"/>
  <c r="DA1038" i="3"/>
  <c r="DB1038" i="3"/>
  <c r="DC1038" i="3"/>
  <c r="DH1038" i="3"/>
  <c r="DI1038" i="3"/>
  <c r="A1039" i="3"/>
  <c r="Y1039" i="3"/>
  <c r="CX1039" i="3" s="1"/>
  <c r="CW1039" i="3"/>
  <c r="CY1039" i="3"/>
  <c r="CZ1039" i="3"/>
  <c r="DB1039" i="3" s="1"/>
  <c r="DA1039" i="3"/>
  <c r="DC1039" i="3"/>
  <c r="DF1039" i="3"/>
  <c r="A1040" i="3"/>
  <c r="Y1040" i="3"/>
  <c r="CX1040" i="3" s="1"/>
  <c r="DF1040" i="3" s="1"/>
  <c r="DJ1040" i="3" s="1"/>
  <c r="CY1040" i="3"/>
  <c r="CZ1040" i="3"/>
  <c r="DB1040" i="3" s="1"/>
  <c r="DA1040" i="3"/>
  <c r="DC1040" i="3"/>
  <c r="A1041" i="3"/>
  <c r="Y1041" i="3"/>
  <c r="CX1041" i="3"/>
  <c r="CY1041" i="3"/>
  <c r="CZ1041" i="3"/>
  <c r="DA1041" i="3"/>
  <c r="DB1041" i="3"/>
  <c r="DC1041" i="3"/>
  <c r="DH1041" i="3"/>
  <c r="A1042" i="3"/>
  <c r="Y1042" i="3"/>
  <c r="CX1042" i="3"/>
  <c r="DG1042" i="3" s="1"/>
  <c r="CY1042" i="3"/>
  <c r="CZ1042" i="3"/>
  <c r="DA1042" i="3"/>
  <c r="DB1042" i="3"/>
  <c r="DC1042" i="3"/>
  <c r="A1043" i="3"/>
  <c r="Y1043" i="3"/>
  <c r="CX1043" i="3" s="1"/>
  <c r="CY1043" i="3"/>
  <c r="CZ1043" i="3"/>
  <c r="DB1043" i="3" s="1"/>
  <c r="DA1043" i="3"/>
  <c r="DC1043" i="3"/>
  <c r="DF1043" i="3"/>
  <c r="DG1043" i="3"/>
  <c r="DJ1043" i="3"/>
  <c r="A1044" i="3"/>
  <c r="Y1044" i="3"/>
  <c r="CX1044" i="3" s="1"/>
  <c r="CY1044" i="3"/>
  <c r="CZ1044" i="3"/>
  <c r="DB1044" i="3" s="1"/>
  <c r="DA1044" i="3"/>
  <c r="DC1044" i="3"/>
  <c r="DF1044" i="3"/>
  <c r="DJ1044" i="3" s="1"/>
  <c r="DI1044" i="3"/>
  <c r="A1045" i="3"/>
  <c r="Y1045" i="3"/>
  <c r="CX1045" i="3"/>
  <c r="DH1045" i="3" s="1"/>
  <c r="CY1045" i="3"/>
  <c r="CZ1045" i="3"/>
  <c r="DA1045" i="3"/>
  <c r="DB1045" i="3"/>
  <c r="DC1045" i="3"/>
  <c r="A1046" i="3"/>
  <c r="Y1046" i="3"/>
  <c r="CU1046" i="3"/>
  <c r="CY1046" i="3"/>
  <c r="CZ1046" i="3"/>
  <c r="DB1046" i="3" s="1"/>
  <c r="DA1046" i="3"/>
  <c r="DC1046" i="3"/>
  <c r="A1047" i="3"/>
  <c r="Y1047" i="3"/>
  <c r="CX1047" i="3"/>
  <c r="DH1047" i="3" s="1"/>
  <c r="CY1047" i="3"/>
  <c r="CZ1047" i="3"/>
  <c r="DA1047" i="3"/>
  <c r="DB1047" i="3"/>
  <c r="DC1047" i="3"/>
  <c r="A1048" i="3"/>
  <c r="Y1048" i="3"/>
  <c r="CX1048" i="3" s="1"/>
  <c r="CW1048" i="3"/>
  <c r="CY1048" i="3"/>
  <c r="CZ1048" i="3"/>
  <c r="DB1048" i="3" s="1"/>
  <c r="DA1048" i="3"/>
  <c r="DC1048" i="3"/>
  <c r="DF1048" i="3"/>
  <c r="DG1048" i="3"/>
  <c r="DJ1048" i="3" s="1"/>
  <c r="A1049" i="3"/>
  <c r="Y1049" i="3"/>
  <c r="CW1049" i="3"/>
  <c r="CX1049" i="3"/>
  <c r="CY1049" i="3"/>
  <c r="CZ1049" i="3"/>
  <c r="DA1049" i="3"/>
  <c r="DB1049" i="3"/>
  <c r="DC1049" i="3"/>
  <c r="DH1049" i="3"/>
  <c r="DI1049" i="3"/>
  <c r="A1050" i="3"/>
  <c r="Y1050" i="3"/>
  <c r="CX1050" i="3"/>
  <c r="DG1050" i="3" s="1"/>
  <c r="CY1050" i="3"/>
  <c r="CZ1050" i="3"/>
  <c r="DA1050" i="3"/>
  <c r="DB1050" i="3"/>
  <c r="DC1050" i="3"/>
  <c r="A1051" i="3"/>
  <c r="Y1051" i="3"/>
  <c r="CX1051" i="3" s="1"/>
  <c r="DF1051" i="3" s="1"/>
  <c r="DJ1051" i="3" s="1"/>
  <c r="CY1051" i="3"/>
  <c r="CZ1051" i="3"/>
  <c r="DB1051" i="3" s="1"/>
  <c r="DA1051" i="3"/>
  <c r="DC1051" i="3"/>
  <c r="A1052" i="3"/>
  <c r="Y1052" i="3"/>
  <c r="CX1052" i="3"/>
  <c r="DG1052" i="3" s="1"/>
  <c r="CY1052" i="3"/>
  <c r="CZ1052" i="3"/>
  <c r="DB1052" i="3" s="1"/>
  <c r="DA1052" i="3"/>
  <c r="DC1052" i="3"/>
  <c r="DF1052" i="3"/>
  <c r="DJ1052" i="3" s="1"/>
  <c r="DH1052" i="3"/>
  <c r="DI1052" i="3"/>
  <c r="A1053" i="3"/>
  <c r="Y1053" i="3"/>
  <c r="CX1053" i="3"/>
  <c r="CY1053" i="3"/>
  <c r="CZ1053" i="3"/>
  <c r="DA1053" i="3"/>
  <c r="DB1053" i="3"/>
  <c r="DC1053" i="3"/>
  <c r="DH1053" i="3"/>
  <c r="DI1053" i="3"/>
  <c r="A1054" i="3"/>
  <c r="Y1054" i="3"/>
  <c r="CX1054" i="3"/>
  <c r="DG1054" i="3" s="1"/>
  <c r="CY1054" i="3"/>
  <c r="CZ1054" i="3"/>
  <c r="DA1054" i="3"/>
  <c r="DB1054" i="3"/>
  <c r="DC1054" i="3"/>
  <c r="A1055" i="3"/>
  <c r="Y1055" i="3"/>
  <c r="CX1055" i="3" s="1"/>
  <c r="DF1055" i="3" s="1"/>
  <c r="DJ1055" i="3" s="1"/>
  <c r="CY1055" i="3"/>
  <c r="CZ1055" i="3"/>
  <c r="DB1055" i="3" s="1"/>
  <c r="DA1055" i="3"/>
  <c r="DC1055" i="3"/>
  <c r="A1056" i="3"/>
  <c r="Y1056" i="3"/>
  <c r="CU1056" i="3"/>
  <c r="CV1056" i="3"/>
  <c r="CX1056" i="3"/>
  <c r="DG1056" i="3" s="1"/>
  <c r="CY1056" i="3"/>
  <c r="CZ1056" i="3"/>
  <c r="DA1056" i="3"/>
  <c r="DB1056" i="3"/>
  <c r="DC1056" i="3"/>
  <c r="A1057" i="3"/>
  <c r="Y1057" i="3"/>
  <c r="CX1057" i="3" s="1"/>
  <c r="CY1057" i="3"/>
  <c r="CZ1057" i="3"/>
  <c r="DB1057" i="3" s="1"/>
  <c r="DA1057" i="3"/>
  <c r="DC1057" i="3"/>
  <c r="DF1057" i="3"/>
  <c r="DG1057" i="3"/>
  <c r="A1058" i="3"/>
  <c r="Y1058" i="3"/>
  <c r="CW1058" i="3" s="1"/>
  <c r="CX1058" i="3"/>
  <c r="DH1058" i="3" s="1"/>
  <c r="CY1058" i="3"/>
  <c r="CZ1058" i="3"/>
  <c r="DA1058" i="3"/>
  <c r="DB1058" i="3"/>
  <c r="DC1058" i="3"/>
  <c r="A1059" i="3"/>
  <c r="Y1059" i="3"/>
  <c r="CX1059" i="3" s="1"/>
  <c r="DF1059" i="3" s="1"/>
  <c r="CY1059" i="3"/>
  <c r="CZ1059" i="3"/>
  <c r="DB1059" i="3" s="1"/>
  <c r="DA1059" i="3"/>
  <c r="DC1059" i="3"/>
  <c r="A1060" i="3"/>
  <c r="Y1060" i="3"/>
  <c r="CW1060" i="3"/>
  <c r="CX1060" i="3"/>
  <c r="DH1060" i="3" s="1"/>
  <c r="CY1060" i="3"/>
  <c r="CZ1060" i="3"/>
  <c r="DA1060" i="3"/>
  <c r="DB1060" i="3"/>
  <c r="DC1060" i="3"/>
  <c r="A1061" i="3"/>
  <c r="Y1061" i="3"/>
  <c r="CX1061" i="3" s="1"/>
  <c r="CW1061" i="3"/>
  <c r="CY1061" i="3"/>
  <c r="CZ1061" i="3"/>
  <c r="DB1061" i="3" s="1"/>
  <c r="DA1061" i="3"/>
  <c r="DC1061" i="3"/>
  <c r="DF1061" i="3"/>
  <c r="DG1061" i="3"/>
  <c r="DJ1061" i="3" s="1"/>
  <c r="A1062" i="3"/>
  <c r="Y1062" i="3"/>
  <c r="CX1062" i="3"/>
  <c r="CY1062" i="3"/>
  <c r="CZ1062" i="3"/>
  <c r="DB1062" i="3" s="1"/>
  <c r="DA1062" i="3"/>
  <c r="DC1062" i="3"/>
  <c r="DF1062" i="3"/>
  <c r="DG1062" i="3"/>
  <c r="DH1062" i="3"/>
  <c r="DI1062" i="3"/>
  <c r="DJ1062" i="3"/>
  <c r="A1063" i="3"/>
  <c r="Y1063" i="3"/>
  <c r="CX1063" i="3"/>
  <c r="DH1063" i="3" s="1"/>
  <c r="CY1063" i="3"/>
  <c r="CZ1063" i="3"/>
  <c r="DA1063" i="3"/>
  <c r="DB1063" i="3"/>
  <c r="DC1063" i="3"/>
  <c r="A1064" i="3"/>
  <c r="Y1064" i="3"/>
  <c r="CX1064" i="3"/>
  <c r="CY1064" i="3"/>
  <c r="CZ1064" i="3"/>
  <c r="DA1064" i="3"/>
  <c r="DB1064" i="3"/>
  <c r="DC1064" i="3"/>
  <c r="DG1064" i="3"/>
  <c r="A1065" i="3"/>
  <c r="Y1065" i="3"/>
  <c r="CX1065" i="3" s="1"/>
  <c r="DG1065" i="3" s="1"/>
  <c r="CY1065" i="3"/>
  <c r="CZ1065" i="3"/>
  <c r="DB1065" i="3" s="1"/>
  <c r="DA1065" i="3"/>
  <c r="DC1065" i="3"/>
  <c r="DF1065" i="3"/>
  <c r="DJ1065" i="3" s="1"/>
  <c r="A1066" i="3"/>
  <c r="Y1066" i="3"/>
  <c r="CX1066" i="3" s="1"/>
  <c r="DF1066" i="3" s="1"/>
  <c r="DJ1066" i="3" s="1"/>
  <c r="CY1066" i="3"/>
  <c r="CZ1066" i="3"/>
  <c r="DB1066" i="3" s="1"/>
  <c r="DA1066" i="3"/>
  <c r="DC1066" i="3"/>
  <c r="A1067" i="3"/>
  <c r="Y1067" i="3"/>
  <c r="CX1067" i="3"/>
  <c r="CY1067" i="3"/>
  <c r="CZ1067" i="3"/>
  <c r="DA1067" i="3"/>
  <c r="DB1067" i="3"/>
  <c r="DC1067" i="3"/>
  <c r="DH1067" i="3"/>
  <c r="A1068" i="3"/>
  <c r="Y1068" i="3"/>
  <c r="CU1068" i="3"/>
  <c r="CY1068" i="3"/>
  <c r="CZ1068" i="3"/>
  <c r="DB1068" i="3" s="1"/>
  <c r="DA1068" i="3"/>
  <c r="DC1068" i="3"/>
  <c r="A1069" i="3"/>
  <c r="Y1069" i="3"/>
  <c r="CX1069" i="3"/>
  <c r="CY1069" i="3"/>
  <c r="CZ1069" i="3"/>
  <c r="DA1069" i="3"/>
  <c r="DB1069" i="3"/>
  <c r="DC1069" i="3"/>
  <c r="DH1069" i="3"/>
  <c r="A1070" i="3"/>
  <c r="Y1070" i="3"/>
  <c r="CX1070" i="3" s="1"/>
  <c r="DF1070" i="3" s="1"/>
  <c r="CW1070" i="3"/>
  <c r="CY1070" i="3"/>
  <c r="CZ1070" i="3"/>
  <c r="DB1070" i="3" s="1"/>
  <c r="DA1070" i="3"/>
  <c r="DC1070" i="3"/>
  <c r="DG1070" i="3"/>
  <c r="DJ1070" i="3" s="1"/>
  <c r="A1071" i="3"/>
  <c r="Y1071" i="3"/>
  <c r="CW1071" i="3"/>
  <c r="CX1071" i="3"/>
  <c r="DH1071" i="3" s="1"/>
  <c r="CY1071" i="3"/>
  <c r="CZ1071" i="3"/>
  <c r="DA1071" i="3"/>
  <c r="DB1071" i="3"/>
  <c r="DC1071" i="3"/>
  <c r="DI1071" i="3"/>
  <c r="A1072" i="3"/>
  <c r="Y1072" i="3"/>
  <c r="CX1072" i="3" s="1"/>
  <c r="DF1072" i="3" s="1"/>
  <c r="CY1072" i="3"/>
  <c r="CZ1072" i="3"/>
  <c r="DB1072" i="3" s="1"/>
  <c r="DA1072" i="3"/>
  <c r="DC1072" i="3"/>
  <c r="A1073" i="3"/>
  <c r="Y1073" i="3"/>
  <c r="CW1073" i="3"/>
  <c r="CX1073" i="3"/>
  <c r="DH1073" i="3" s="1"/>
  <c r="CY1073" i="3"/>
  <c r="CZ1073" i="3"/>
  <c r="DA1073" i="3"/>
  <c r="DB1073" i="3"/>
  <c r="DC1073" i="3"/>
  <c r="A1074" i="3"/>
  <c r="Y1074" i="3"/>
  <c r="CX1074" i="3"/>
  <c r="CY1074" i="3"/>
  <c r="CZ1074" i="3"/>
  <c r="DA1074" i="3"/>
  <c r="DB1074" i="3"/>
  <c r="DC1074" i="3"/>
  <c r="DG1074" i="3"/>
  <c r="A1075" i="3"/>
  <c r="Y1075" i="3"/>
  <c r="CX1075" i="3" s="1"/>
  <c r="DG1075" i="3" s="1"/>
  <c r="CY1075" i="3"/>
  <c r="CZ1075" i="3"/>
  <c r="DB1075" i="3" s="1"/>
  <c r="DA1075" i="3"/>
  <c r="DC1075" i="3"/>
  <c r="DF1075" i="3"/>
  <c r="DJ1075" i="3" s="1"/>
  <c r="A1076" i="3"/>
  <c r="Y1076" i="3"/>
  <c r="CX1076" i="3"/>
  <c r="CY1076" i="3"/>
  <c r="CZ1076" i="3"/>
  <c r="DB1076" i="3" s="1"/>
  <c r="DA1076" i="3"/>
  <c r="DC1076" i="3"/>
  <c r="DF1076" i="3"/>
  <c r="DG1076" i="3"/>
  <c r="DH1076" i="3"/>
  <c r="DI1076" i="3"/>
  <c r="DJ1076" i="3"/>
  <c r="A1077" i="3"/>
  <c r="Y1077" i="3"/>
  <c r="CX1077" i="3"/>
  <c r="CY1077" i="3"/>
  <c r="CZ1077" i="3"/>
  <c r="DA1077" i="3"/>
  <c r="DB1077" i="3"/>
  <c r="DC1077" i="3"/>
  <c r="DH1077" i="3"/>
  <c r="DI1077" i="3"/>
  <c r="A1078" i="3"/>
  <c r="Y1078" i="3"/>
  <c r="CX1078" i="3"/>
  <c r="DG1078" i="3" s="1"/>
  <c r="CY1078" i="3"/>
  <c r="CZ1078" i="3"/>
  <c r="DA1078" i="3"/>
  <c r="DB1078" i="3"/>
  <c r="DC1078" i="3"/>
  <c r="A1079" i="3"/>
  <c r="Y1079" i="3"/>
  <c r="CX1079" i="3" s="1"/>
  <c r="DF1079" i="3" s="1"/>
  <c r="DJ1079" i="3" s="1"/>
  <c r="CY1079" i="3"/>
  <c r="CZ1079" i="3"/>
  <c r="DB1079" i="3" s="1"/>
  <c r="DA1079" i="3"/>
  <c r="DC1079" i="3"/>
  <c r="A1080" i="3"/>
  <c r="Y1080" i="3"/>
  <c r="CX1080" i="3"/>
  <c r="DG1080" i="3" s="1"/>
  <c r="CY1080" i="3"/>
  <c r="CZ1080" i="3"/>
  <c r="DB1080" i="3" s="1"/>
  <c r="DA1080" i="3"/>
  <c r="DC1080" i="3"/>
  <c r="DF1080" i="3"/>
  <c r="DJ1080" i="3" s="1"/>
  <c r="DH1080" i="3"/>
  <c r="DI1080" i="3"/>
  <c r="A1081" i="3"/>
  <c r="Y1081" i="3"/>
  <c r="CX1081" i="3" s="1"/>
  <c r="CU1081" i="3"/>
  <c r="CV1081" i="3"/>
  <c r="CY1081" i="3"/>
  <c r="CZ1081" i="3"/>
  <c r="DB1081" i="3" s="1"/>
  <c r="DA1081" i="3"/>
  <c r="DC1081" i="3"/>
  <c r="DG1081" i="3"/>
  <c r="A1082" i="3"/>
  <c r="Y1082" i="3"/>
  <c r="CX1082" i="3"/>
  <c r="DG1082" i="3" s="1"/>
  <c r="CY1082" i="3"/>
  <c r="CZ1082" i="3"/>
  <c r="DB1082" i="3" s="1"/>
  <c r="DA1082" i="3"/>
  <c r="DC1082" i="3"/>
  <c r="DF1082" i="3"/>
  <c r="DH1082" i="3"/>
  <c r="DI1082" i="3"/>
  <c r="DJ1082" i="3"/>
  <c r="A1083" i="3"/>
  <c r="Y1083" i="3"/>
  <c r="CW1083" i="3"/>
  <c r="CX1083" i="3"/>
  <c r="DG1083" i="3" s="1"/>
  <c r="DJ1083" i="3" s="1"/>
  <c r="CY1083" i="3"/>
  <c r="CZ1083" i="3"/>
  <c r="DA1083" i="3"/>
  <c r="DB1083" i="3"/>
  <c r="DC1083" i="3"/>
  <c r="A1084" i="3"/>
  <c r="Y1084" i="3"/>
  <c r="CY1084" i="3"/>
  <c r="CZ1084" i="3"/>
  <c r="DB1084" i="3" s="1"/>
  <c r="DA1084" i="3"/>
  <c r="DC1084" i="3"/>
  <c r="A1085" i="3"/>
  <c r="Y1085" i="3"/>
  <c r="CW1085" i="3"/>
  <c r="CX1085" i="3"/>
  <c r="DG1085" i="3" s="1"/>
  <c r="DJ1085" i="3" s="1"/>
  <c r="CY1085" i="3"/>
  <c r="CZ1085" i="3"/>
  <c r="DA1085" i="3"/>
  <c r="DB1085" i="3"/>
  <c r="DC1085" i="3"/>
  <c r="A1086" i="3"/>
  <c r="Y1086" i="3"/>
  <c r="CY1086" i="3"/>
  <c r="CZ1086" i="3"/>
  <c r="DB1086" i="3" s="1"/>
  <c r="DA1086" i="3"/>
  <c r="DC1086" i="3"/>
  <c r="A1087" i="3"/>
  <c r="Y1087" i="3"/>
  <c r="CX1087" i="3"/>
  <c r="DH1087" i="3" s="1"/>
  <c r="CY1087" i="3"/>
  <c r="CZ1087" i="3"/>
  <c r="DA1087" i="3"/>
  <c r="DB1087" i="3"/>
  <c r="DC1087" i="3"/>
  <c r="A1088" i="3"/>
  <c r="Y1088" i="3"/>
  <c r="CX1088" i="3" s="1"/>
  <c r="CY1088" i="3"/>
  <c r="CZ1088" i="3"/>
  <c r="DA1088" i="3"/>
  <c r="DB1088" i="3"/>
  <c r="DC1088" i="3"/>
  <c r="A1089" i="3"/>
  <c r="Y1089" i="3"/>
  <c r="CX1089" i="3" s="1"/>
  <c r="CY1089" i="3"/>
  <c r="CZ1089" i="3"/>
  <c r="DB1089" i="3" s="1"/>
  <c r="DA1089" i="3"/>
  <c r="DC1089" i="3"/>
  <c r="DF1089" i="3"/>
  <c r="DJ1089" i="3" s="1"/>
  <c r="DG1089" i="3"/>
  <c r="A1090" i="3"/>
  <c r="Y1090" i="3"/>
  <c r="CX1090" i="3"/>
  <c r="DG1090" i="3" s="1"/>
  <c r="CY1090" i="3"/>
  <c r="CZ1090" i="3"/>
  <c r="DB1090" i="3" s="1"/>
  <c r="DA1090" i="3"/>
  <c r="DC1090" i="3"/>
  <c r="DF1090" i="3"/>
  <c r="DH1090" i="3"/>
  <c r="DI1090" i="3"/>
  <c r="DJ1090" i="3"/>
  <c r="A1091" i="3"/>
  <c r="Y1091" i="3"/>
  <c r="CX1091" i="3"/>
  <c r="DH1091" i="3" s="1"/>
  <c r="CY1091" i="3"/>
  <c r="CZ1091" i="3"/>
  <c r="DA1091" i="3"/>
  <c r="DB1091" i="3"/>
  <c r="DC1091" i="3"/>
  <c r="A1092" i="3"/>
  <c r="Y1092" i="3"/>
  <c r="CX1092" i="3" s="1"/>
  <c r="CY1092" i="3"/>
  <c r="CZ1092" i="3"/>
  <c r="DA1092" i="3"/>
  <c r="DB1092" i="3"/>
  <c r="DC1092" i="3"/>
  <c r="A1093" i="3"/>
  <c r="Y1093" i="3"/>
  <c r="CX1093" i="3" s="1"/>
  <c r="CY1093" i="3"/>
  <c r="CZ1093" i="3"/>
  <c r="DB1093" i="3" s="1"/>
  <c r="DA1093" i="3"/>
  <c r="DC1093" i="3"/>
  <c r="DF1093" i="3"/>
  <c r="DJ1093" i="3" s="1"/>
  <c r="DG1093" i="3"/>
  <c r="A1094" i="3"/>
  <c r="Y1094" i="3"/>
  <c r="CU1094" i="3"/>
  <c r="CV1094" i="3"/>
  <c r="CX1094" i="3"/>
  <c r="CY1094" i="3"/>
  <c r="CZ1094" i="3"/>
  <c r="DA1094" i="3"/>
  <c r="DB1094" i="3"/>
  <c r="DC1094" i="3"/>
  <c r="DG1094" i="3"/>
  <c r="A1095" i="3"/>
  <c r="Y1095" i="3"/>
  <c r="CX1095" i="3" s="1"/>
  <c r="DG1095" i="3" s="1"/>
  <c r="CY1095" i="3"/>
  <c r="CZ1095" i="3"/>
  <c r="DB1095" i="3" s="1"/>
  <c r="DA1095" i="3"/>
  <c r="DC1095" i="3"/>
  <c r="DF1095" i="3"/>
  <c r="A1096" i="3"/>
  <c r="Y1096" i="3"/>
  <c r="CW1096" i="3"/>
  <c r="CX1096" i="3"/>
  <c r="CY1096" i="3"/>
  <c r="CZ1096" i="3"/>
  <c r="DA1096" i="3"/>
  <c r="DB1096" i="3"/>
  <c r="DC1096" i="3"/>
  <c r="DH1096" i="3"/>
  <c r="A1097" i="3"/>
  <c r="Y1097" i="3"/>
  <c r="CX1097" i="3"/>
  <c r="DG1097" i="3" s="1"/>
  <c r="CY1097" i="3"/>
  <c r="CZ1097" i="3"/>
  <c r="DA1097" i="3"/>
  <c r="DB1097" i="3"/>
  <c r="DC1097" i="3"/>
  <c r="A1098" i="3"/>
  <c r="Y1098" i="3"/>
  <c r="CX1098" i="3" s="1"/>
  <c r="CY1098" i="3"/>
  <c r="CZ1098" i="3"/>
  <c r="DB1098" i="3" s="1"/>
  <c r="DA1098" i="3"/>
  <c r="DC1098" i="3"/>
  <c r="DF1098" i="3"/>
  <c r="DG1098" i="3"/>
  <c r="DJ1098" i="3"/>
  <c r="A1099" i="3"/>
  <c r="Y1099" i="3"/>
  <c r="CX1099" i="3"/>
  <c r="DG1099" i="3" s="1"/>
  <c r="CY1099" i="3"/>
  <c r="CZ1099" i="3"/>
  <c r="DB1099" i="3" s="1"/>
  <c r="DA1099" i="3"/>
  <c r="DC1099" i="3"/>
  <c r="DF1099" i="3"/>
  <c r="DJ1099" i="3" s="1"/>
  <c r="DH1099" i="3"/>
  <c r="DI1099" i="3"/>
  <c r="A1100" i="3"/>
  <c r="Y1100" i="3"/>
  <c r="CX1100" i="3"/>
  <c r="CY1100" i="3"/>
  <c r="CZ1100" i="3"/>
  <c r="DA1100" i="3"/>
  <c r="DB1100" i="3"/>
  <c r="DC1100" i="3"/>
  <c r="DH1100" i="3"/>
  <c r="A1101" i="3"/>
  <c r="Y1101" i="3"/>
  <c r="CU1101" i="3"/>
  <c r="CY1101" i="3"/>
  <c r="CZ1101" i="3"/>
  <c r="DB1101" i="3" s="1"/>
  <c r="DA1101" i="3"/>
  <c r="DC1101" i="3"/>
  <c r="A1102" i="3"/>
  <c r="Y1102" i="3"/>
  <c r="CX1102" i="3"/>
  <c r="CY1102" i="3"/>
  <c r="CZ1102" i="3"/>
  <c r="DA1102" i="3"/>
  <c r="DB1102" i="3"/>
  <c r="DC1102" i="3"/>
  <c r="DH1102" i="3"/>
  <c r="A1103" i="3"/>
  <c r="Y1103" i="3"/>
  <c r="CX1103" i="3" s="1"/>
  <c r="DF1103" i="3" s="1"/>
  <c r="CW1103" i="3"/>
  <c r="CY1103" i="3"/>
  <c r="CZ1103" i="3"/>
  <c r="DB1103" i="3" s="1"/>
  <c r="DA1103" i="3"/>
  <c r="DC1103" i="3"/>
  <c r="A1104" i="3"/>
  <c r="Y1104" i="3"/>
  <c r="CX1104" i="3"/>
  <c r="CY1104" i="3"/>
  <c r="CZ1104" i="3"/>
  <c r="DB1104" i="3" s="1"/>
  <c r="DA1104" i="3"/>
  <c r="DC1104" i="3"/>
  <c r="DF1104" i="3"/>
  <c r="DG1104" i="3"/>
  <c r="DH1104" i="3"/>
  <c r="DI1104" i="3"/>
  <c r="DJ1104" i="3"/>
  <c r="A1105" i="3"/>
  <c r="Y1105" i="3"/>
  <c r="CX1105" i="3"/>
  <c r="CY1105" i="3"/>
  <c r="CZ1105" i="3"/>
  <c r="DA1105" i="3"/>
  <c r="DB1105" i="3"/>
  <c r="DC1105" i="3"/>
  <c r="DH1105" i="3"/>
  <c r="A1106" i="3"/>
  <c r="Y1106" i="3"/>
  <c r="CX1106" i="3"/>
  <c r="DG1106" i="3" s="1"/>
  <c r="CY1106" i="3"/>
  <c r="CZ1106" i="3"/>
  <c r="DA1106" i="3"/>
  <c r="DB1106" i="3"/>
  <c r="DC1106" i="3"/>
  <c r="A1107" i="3"/>
  <c r="Y1107" i="3"/>
  <c r="CX1107" i="3" s="1"/>
  <c r="CY1107" i="3"/>
  <c r="CZ1107" i="3"/>
  <c r="DB1107" i="3" s="1"/>
  <c r="DA1107" i="3"/>
  <c r="DC1107" i="3"/>
  <c r="DF1107" i="3"/>
  <c r="DG1107" i="3"/>
  <c r="DJ1107" i="3"/>
  <c r="A1108" i="3"/>
  <c r="Y1108" i="3"/>
  <c r="CU1108" i="3"/>
  <c r="CV1108" i="3"/>
  <c r="CX1108" i="3"/>
  <c r="CY1108" i="3"/>
  <c r="CZ1108" i="3"/>
  <c r="DA1108" i="3"/>
  <c r="DB1108" i="3"/>
  <c r="DC1108" i="3"/>
  <c r="DG1108" i="3"/>
  <c r="DH1108" i="3"/>
  <c r="A1109" i="3"/>
  <c r="Y1109" i="3"/>
  <c r="CX1109" i="3" s="1"/>
  <c r="CY1109" i="3"/>
  <c r="CZ1109" i="3"/>
  <c r="DB1109" i="3" s="1"/>
  <c r="DA1109" i="3"/>
  <c r="DC1109" i="3"/>
  <c r="DF1109" i="3"/>
  <c r="DG1109" i="3"/>
  <c r="A1110" i="3"/>
  <c r="Y1110" i="3"/>
  <c r="CW1110" i="3" s="1"/>
  <c r="CX1110" i="3"/>
  <c r="DH1110" i="3" s="1"/>
  <c r="CY1110" i="3"/>
  <c r="CZ1110" i="3"/>
  <c r="DA1110" i="3"/>
  <c r="DB1110" i="3"/>
  <c r="DC1110" i="3"/>
  <c r="A1111" i="3"/>
  <c r="Y1111" i="3"/>
  <c r="CX1111" i="3" s="1"/>
  <c r="CW1111" i="3"/>
  <c r="CY1111" i="3"/>
  <c r="CZ1111" i="3"/>
  <c r="DB1111" i="3" s="1"/>
  <c r="DA1111" i="3"/>
  <c r="DC1111" i="3"/>
  <c r="DF1111" i="3"/>
  <c r="DG1111" i="3"/>
  <c r="DJ1111" i="3" s="1"/>
  <c r="A1112" i="3"/>
  <c r="Y1112" i="3"/>
  <c r="CW1112" i="3"/>
  <c r="CX1112" i="3"/>
  <c r="CY1112" i="3"/>
  <c r="CZ1112" i="3"/>
  <c r="DA1112" i="3"/>
  <c r="DB1112" i="3"/>
  <c r="DC1112" i="3"/>
  <c r="DH1112" i="3"/>
  <c r="DI1112" i="3"/>
  <c r="A1113" i="3"/>
  <c r="Y1113" i="3"/>
  <c r="CX1113" i="3"/>
  <c r="DG1113" i="3" s="1"/>
  <c r="CY1113" i="3"/>
  <c r="CZ1113" i="3"/>
  <c r="DA1113" i="3"/>
  <c r="DB1113" i="3"/>
  <c r="DC1113" i="3"/>
  <c r="A1114" i="3"/>
  <c r="Y1114" i="3"/>
  <c r="CX1114" i="3" s="1"/>
  <c r="DF1114" i="3" s="1"/>
  <c r="DJ1114" i="3" s="1"/>
  <c r="CY1114" i="3"/>
  <c r="CZ1114" i="3"/>
  <c r="DB1114" i="3" s="1"/>
  <c r="DA1114" i="3"/>
  <c r="DC1114" i="3"/>
  <c r="A1115" i="3"/>
  <c r="Y1115" i="3"/>
  <c r="CX1115" i="3" s="1"/>
  <c r="CY1115" i="3"/>
  <c r="CZ1115" i="3"/>
  <c r="DB1115" i="3" s="1"/>
  <c r="DA1115" i="3"/>
  <c r="DC1115" i="3"/>
  <c r="DF1115" i="3"/>
  <c r="DI1115" i="3"/>
  <c r="DJ1115" i="3"/>
  <c r="A1116" i="3"/>
  <c r="Y1116" i="3"/>
  <c r="CX1116" i="3" s="1"/>
  <c r="CU1116" i="3"/>
  <c r="CV1116" i="3"/>
  <c r="CY1116" i="3"/>
  <c r="CZ1116" i="3"/>
  <c r="DB1116" i="3" s="1"/>
  <c r="DA1116" i="3"/>
  <c r="DC1116" i="3"/>
  <c r="DG1116" i="3"/>
  <c r="A1117" i="3"/>
  <c r="Y1117" i="3"/>
  <c r="CX1117" i="3"/>
  <c r="DG1117" i="3" s="1"/>
  <c r="CY1117" i="3"/>
  <c r="CZ1117" i="3"/>
  <c r="DB1117" i="3" s="1"/>
  <c r="DA1117" i="3"/>
  <c r="DC1117" i="3"/>
  <c r="DF1117" i="3"/>
  <c r="DH1117" i="3"/>
  <c r="DI1117" i="3"/>
  <c r="DJ1117" i="3"/>
  <c r="A1118" i="3"/>
  <c r="Y1118" i="3"/>
  <c r="CW1118" i="3"/>
  <c r="CX1118" i="3"/>
  <c r="CY1118" i="3"/>
  <c r="CZ1118" i="3"/>
  <c r="DA1118" i="3"/>
  <c r="DB1118" i="3"/>
  <c r="DC1118" i="3"/>
  <c r="DG1118" i="3"/>
  <c r="DJ1118" i="3" s="1"/>
  <c r="A1119" i="3"/>
  <c r="Y1119" i="3"/>
  <c r="CY1119" i="3"/>
  <c r="CZ1119" i="3"/>
  <c r="DB1119" i="3" s="1"/>
  <c r="DA1119" i="3"/>
  <c r="DC1119" i="3"/>
  <c r="A1120" i="3"/>
  <c r="Y1120" i="3"/>
  <c r="CX1120" i="3"/>
  <c r="CY1120" i="3"/>
  <c r="CZ1120" i="3"/>
  <c r="DA1120" i="3"/>
  <c r="DB1120" i="3"/>
  <c r="DC1120" i="3"/>
  <c r="DH1120" i="3"/>
  <c r="DI1120" i="3"/>
  <c r="A1121" i="3"/>
  <c r="Y1121" i="3"/>
  <c r="CX1121" i="3"/>
  <c r="DG1121" i="3" s="1"/>
  <c r="CY1121" i="3"/>
  <c r="CZ1121" i="3"/>
  <c r="DA1121" i="3"/>
  <c r="DB1121" i="3"/>
  <c r="DC1121" i="3"/>
  <c r="A1122" i="3"/>
  <c r="Y1122" i="3"/>
  <c r="CX1122" i="3" s="1"/>
  <c r="DF1122" i="3" s="1"/>
  <c r="DJ1122" i="3" s="1"/>
  <c r="CY1122" i="3"/>
  <c r="CZ1122" i="3"/>
  <c r="DB1122" i="3" s="1"/>
  <c r="DA1122" i="3"/>
  <c r="DC1122" i="3"/>
  <c r="A1123" i="3"/>
  <c r="Y1123" i="3"/>
  <c r="CX1123" i="3" s="1"/>
  <c r="CY1123" i="3"/>
  <c r="CZ1123" i="3"/>
  <c r="DB1123" i="3" s="1"/>
  <c r="DA1123" i="3"/>
  <c r="DC1123" i="3"/>
  <c r="DF1123" i="3"/>
  <c r="DI1123" i="3"/>
  <c r="DJ1123" i="3"/>
  <c r="A1124" i="3"/>
  <c r="Y1124" i="3"/>
  <c r="CX1124" i="3"/>
  <c r="DH1124" i="3" s="1"/>
  <c r="CY1124" i="3"/>
  <c r="CZ1124" i="3"/>
  <c r="DA1124" i="3"/>
  <c r="DB1124" i="3"/>
  <c r="DC1124" i="3"/>
  <c r="A1125" i="3"/>
  <c r="Y1125" i="3"/>
  <c r="CX1125" i="3" s="1"/>
  <c r="CY1125" i="3"/>
  <c r="CZ1125" i="3"/>
  <c r="DA1125" i="3"/>
  <c r="DB1125" i="3"/>
  <c r="DC1125" i="3"/>
  <c r="A1126" i="3"/>
  <c r="Y1126" i="3"/>
  <c r="CV1126" i="3" s="1"/>
  <c r="CU1126" i="3"/>
  <c r="CX1126" i="3"/>
  <c r="DH1126" i="3" s="1"/>
  <c r="CY1126" i="3"/>
  <c r="CZ1126" i="3"/>
  <c r="DA1126" i="3"/>
  <c r="DB1126" i="3"/>
  <c r="DC1126" i="3"/>
  <c r="A1127" i="3"/>
  <c r="Y1127" i="3"/>
  <c r="CX1127" i="3"/>
  <c r="CY1127" i="3"/>
  <c r="CZ1127" i="3"/>
  <c r="DA1127" i="3"/>
  <c r="DB1127" i="3"/>
  <c r="DC1127" i="3"/>
  <c r="DG1127" i="3"/>
  <c r="A1128" i="3"/>
  <c r="Y1128" i="3"/>
  <c r="CY1128" i="3"/>
  <c r="CZ1128" i="3"/>
  <c r="DB1128" i="3" s="1"/>
  <c r="DA1128" i="3"/>
  <c r="DC1128" i="3"/>
  <c r="A1129" i="3"/>
  <c r="Y1129" i="3"/>
  <c r="CW1129" i="3"/>
  <c r="CX1129" i="3"/>
  <c r="CY1129" i="3"/>
  <c r="CZ1129" i="3"/>
  <c r="DA1129" i="3"/>
  <c r="DB1129" i="3"/>
  <c r="DC1129" i="3"/>
  <c r="DG1129" i="3"/>
  <c r="DJ1129" i="3" s="1"/>
  <c r="A1130" i="3"/>
  <c r="Y1130" i="3"/>
  <c r="CX1130" i="3" s="1"/>
  <c r="DG1130" i="3" s="1"/>
  <c r="CY1130" i="3"/>
  <c r="CZ1130" i="3"/>
  <c r="DB1130" i="3" s="1"/>
  <c r="DA1130" i="3"/>
  <c r="DC1130" i="3"/>
  <c r="DF1130" i="3"/>
  <c r="DJ1130" i="3" s="1"/>
  <c r="A1131" i="3"/>
  <c r="Y1131" i="3"/>
  <c r="CX1131" i="3" s="1"/>
  <c r="DF1131" i="3" s="1"/>
  <c r="DJ1131" i="3" s="1"/>
  <c r="CY1131" i="3"/>
  <c r="CZ1131" i="3"/>
  <c r="DB1131" i="3" s="1"/>
  <c r="DA1131" i="3"/>
  <c r="DC1131" i="3"/>
  <c r="A1132" i="3"/>
  <c r="Y1132" i="3"/>
  <c r="CX1132" i="3"/>
  <c r="CY1132" i="3"/>
  <c r="CZ1132" i="3"/>
  <c r="DA1132" i="3"/>
  <c r="DB1132" i="3"/>
  <c r="DC1132" i="3"/>
  <c r="DH1132" i="3"/>
  <c r="A1133" i="3"/>
  <c r="Y1133" i="3"/>
  <c r="CX1133" i="3"/>
  <c r="DG1133" i="3" s="1"/>
  <c r="CY1133" i="3"/>
  <c r="CZ1133" i="3"/>
  <c r="DA1133" i="3"/>
  <c r="DB1133" i="3"/>
  <c r="DC1133" i="3"/>
  <c r="A1134" i="3"/>
  <c r="Y1134" i="3"/>
  <c r="CX1134" i="3" s="1"/>
  <c r="CY1134" i="3"/>
  <c r="CZ1134" i="3"/>
  <c r="DB1134" i="3" s="1"/>
  <c r="DA1134" i="3"/>
  <c r="DC1134" i="3"/>
  <c r="DF1134" i="3"/>
  <c r="DG1134" i="3"/>
  <c r="DJ1134" i="3"/>
  <c r="A1135" i="3"/>
  <c r="Y1135" i="3"/>
  <c r="CX1135" i="3" s="1"/>
  <c r="CY1135" i="3"/>
  <c r="CZ1135" i="3"/>
  <c r="DB1135" i="3" s="1"/>
  <c r="DA1135" i="3"/>
  <c r="DC1135" i="3"/>
  <c r="DF1135" i="3"/>
  <c r="DJ1135" i="3" s="1"/>
  <c r="DI1135" i="3"/>
  <c r="A1136" i="3"/>
  <c r="Y1136" i="3"/>
  <c r="CU1136" i="3"/>
  <c r="CV1136" i="3"/>
  <c r="CX1136" i="3"/>
  <c r="DI1136" i="3" s="1"/>
  <c r="CY1136" i="3"/>
  <c r="CZ1136" i="3"/>
  <c r="DB1136" i="3" s="1"/>
  <c r="DA1136" i="3"/>
  <c r="DC1136" i="3"/>
  <c r="DF1136" i="3"/>
  <c r="DG1136" i="3"/>
  <c r="DH1136" i="3"/>
  <c r="DJ1136" i="3"/>
  <c r="A1137" i="3"/>
  <c r="Y1137" i="3"/>
  <c r="CX1137" i="3" s="1"/>
  <c r="DF1137" i="3" s="1"/>
  <c r="CY1137" i="3"/>
  <c r="CZ1137" i="3"/>
  <c r="DB1137" i="3" s="1"/>
  <c r="DA1137" i="3"/>
  <c r="DC1137" i="3"/>
  <c r="A1138" i="3"/>
  <c r="Y1138" i="3"/>
  <c r="CW1138" i="3"/>
  <c r="CX1138" i="3"/>
  <c r="DG1138" i="3" s="1"/>
  <c r="DJ1138" i="3" s="1"/>
  <c r="CY1138" i="3"/>
  <c r="CZ1138" i="3"/>
  <c r="DA1138" i="3"/>
  <c r="DB1138" i="3"/>
  <c r="DC1138" i="3"/>
  <c r="A1139" i="3"/>
  <c r="Y1139" i="3"/>
  <c r="CY1139" i="3"/>
  <c r="CZ1139" i="3"/>
  <c r="DB1139" i="3" s="1"/>
  <c r="DA1139" i="3"/>
  <c r="DC1139" i="3"/>
  <c r="A1140" i="3"/>
  <c r="Y1140" i="3"/>
  <c r="CX1140" i="3"/>
  <c r="CY1140" i="3"/>
  <c r="CZ1140" i="3"/>
  <c r="DA1140" i="3"/>
  <c r="DB1140" i="3"/>
  <c r="DC1140" i="3"/>
  <c r="DH1140" i="3"/>
  <c r="A1141" i="3"/>
  <c r="Y1141" i="3"/>
  <c r="CX1141" i="3"/>
  <c r="DG1141" i="3" s="1"/>
  <c r="CY1141" i="3"/>
  <c r="CZ1141" i="3"/>
  <c r="DA1141" i="3"/>
  <c r="DB1141" i="3"/>
  <c r="DC1141" i="3"/>
  <c r="A1142" i="3"/>
  <c r="Y1142" i="3"/>
  <c r="CX1142" i="3" s="1"/>
  <c r="CY1142" i="3"/>
  <c r="CZ1142" i="3"/>
  <c r="DB1142" i="3" s="1"/>
  <c r="DA1142" i="3"/>
  <c r="DC1142" i="3"/>
  <c r="DF1142" i="3"/>
  <c r="DG1142" i="3"/>
  <c r="DJ1142" i="3"/>
  <c r="A1143" i="3"/>
  <c r="Y1143" i="3"/>
  <c r="CX1143" i="3" s="1"/>
  <c r="CY1143" i="3"/>
  <c r="CZ1143" i="3"/>
  <c r="DB1143" i="3" s="1"/>
  <c r="DA1143" i="3"/>
  <c r="DC1143" i="3"/>
  <c r="DF1143" i="3"/>
  <c r="DJ1143" i="3" s="1"/>
  <c r="DI1143" i="3"/>
  <c r="A1144" i="3"/>
  <c r="Y1144" i="3"/>
  <c r="CX1144" i="3"/>
  <c r="DH1144" i="3" s="1"/>
  <c r="CY1144" i="3"/>
  <c r="CZ1144" i="3"/>
  <c r="DA1144" i="3"/>
  <c r="DB1144" i="3"/>
  <c r="DC1144" i="3"/>
  <c r="A1145" i="3"/>
  <c r="Y1145" i="3"/>
  <c r="CX1145" i="3"/>
  <c r="CY1145" i="3"/>
  <c r="CZ1145" i="3"/>
  <c r="DA1145" i="3"/>
  <c r="DB1145" i="3"/>
  <c r="DC1145" i="3"/>
  <c r="DG1145" i="3"/>
  <c r="A1146" i="3"/>
  <c r="Y1146" i="3"/>
  <c r="CV1146" i="3" s="1"/>
  <c r="CU1146" i="3"/>
  <c r="CY1146" i="3"/>
  <c r="CZ1146" i="3"/>
  <c r="DA1146" i="3"/>
  <c r="DB1146" i="3"/>
  <c r="DC1146" i="3"/>
  <c r="A1147" i="3"/>
  <c r="Y1147" i="3"/>
  <c r="CX1147" i="3"/>
  <c r="DG1147" i="3" s="1"/>
  <c r="CY1147" i="3"/>
  <c r="CZ1147" i="3"/>
  <c r="DA1147" i="3"/>
  <c r="DB1147" i="3"/>
  <c r="DC1147" i="3"/>
  <c r="A1148" i="3"/>
  <c r="Y1148" i="3"/>
  <c r="CY1148" i="3"/>
  <c r="CZ1148" i="3"/>
  <c r="DB1148" i="3" s="1"/>
  <c r="DA1148" i="3"/>
  <c r="DC1148" i="3"/>
  <c r="A1149" i="3"/>
  <c r="Y1149" i="3"/>
  <c r="CW1149" i="3"/>
  <c r="CX1149" i="3"/>
  <c r="DG1149" i="3" s="1"/>
  <c r="DJ1149" i="3" s="1"/>
  <c r="CY1149" i="3"/>
  <c r="CZ1149" i="3"/>
  <c r="DA1149" i="3"/>
  <c r="DB1149" i="3"/>
  <c r="DC1149" i="3"/>
  <c r="A1150" i="3"/>
  <c r="Y1150" i="3"/>
  <c r="CY1150" i="3"/>
  <c r="CZ1150" i="3"/>
  <c r="DB1150" i="3" s="1"/>
  <c r="DA1150" i="3"/>
  <c r="DC1150" i="3"/>
  <c r="A1151" i="3"/>
  <c r="Y1151" i="3"/>
  <c r="CW1151" i="3"/>
  <c r="CX1151" i="3"/>
  <c r="DG1151" i="3" s="1"/>
  <c r="DJ1151" i="3" s="1"/>
  <c r="CY1151" i="3"/>
  <c r="CZ1151" i="3"/>
  <c r="DA1151" i="3"/>
  <c r="DB1151" i="3"/>
  <c r="DC1151" i="3"/>
  <c r="A1152" i="3"/>
  <c r="Y1152" i="3"/>
  <c r="CX1152" i="3" s="1"/>
  <c r="DF1152" i="3" s="1"/>
  <c r="DJ1152" i="3" s="1"/>
  <c r="CY1152" i="3"/>
  <c r="CZ1152" i="3"/>
  <c r="DB1152" i="3" s="1"/>
  <c r="DA1152" i="3"/>
  <c r="DC1152" i="3"/>
  <c r="A1153" i="3"/>
  <c r="Y1153" i="3"/>
  <c r="CX1153" i="3" s="1"/>
  <c r="CY1153" i="3"/>
  <c r="CZ1153" i="3"/>
  <c r="DB1153" i="3" s="1"/>
  <c r="DA1153" i="3"/>
  <c r="DC1153" i="3"/>
  <c r="DF1153" i="3"/>
  <c r="DI1153" i="3"/>
  <c r="DJ1153" i="3"/>
  <c r="A1154" i="3"/>
  <c r="Y1154" i="3"/>
  <c r="CX1154" i="3"/>
  <c r="DH1154" i="3" s="1"/>
  <c r="CY1154" i="3"/>
  <c r="CZ1154" i="3"/>
  <c r="DA1154" i="3"/>
  <c r="DB1154" i="3"/>
  <c r="DC1154" i="3"/>
  <c r="A1155" i="3"/>
  <c r="Y1155" i="3"/>
  <c r="CX1155" i="3" s="1"/>
  <c r="CY1155" i="3"/>
  <c r="CZ1155" i="3"/>
  <c r="DA1155" i="3"/>
  <c r="DB1155" i="3"/>
  <c r="DC1155" i="3"/>
  <c r="A1156" i="3"/>
  <c r="Y1156" i="3"/>
  <c r="CX1156" i="3" s="1"/>
  <c r="CY1156" i="3"/>
  <c r="CZ1156" i="3"/>
  <c r="DB1156" i="3" s="1"/>
  <c r="DA1156" i="3"/>
  <c r="DC1156" i="3"/>
  <c r="DF1156" i="3"/>
  <c r="DJ1156" i="3" s="1"/>
  <c r="DG1156" i="3"/>
  <c r="A1157" i="3"/>
  <c r="Y1157" i="3"/>
  <c r="CX1157" i="3"/>
  <c r="DG1157" i="3" s="1"/>
  <c r="CY1157" i="3"/>
  <c r="CZ1157" i="3"/>
  <c r="DB1157" i="3" s="1"/>
  <c r="DA1157" i="3"/>
  <c r="DC1157" i="3"/>
  <c r="DF1157" i="3"/>
  <c r="DH1157" i="3"/>
  <c r="DI1157" i="3"/>
  <c r="DJ1157" i="3"/>
  <c r="A1158" i="3"/>
  <c r="Y1158" i="3"/>
  <c r="CX1158" i="3" s="1"/>
  <c r="CU1158" i="3"/>
  <c r="CV1158" i="3"/>
  <c r="CY1158" i="3"/>
  <c r="CZ1158" i="3"/>
  <c r="DB1158" i="3" s="1"/>
  <c r="DA1158" i="3"/>
  <c r="DC1158" i="3"/>
  <c r="DG1158" i="3"/>
  <c r="A1159" i="3"/>
  <c r="Y1159" i="3"/>
  <c r="CX1159" i="3"/>
  <c r="DG1159" i="3" s="1"/>
  <c r="CY1159" i="3"/>
  <c r="CZ1159" i="3"/>
  <c r="DB1159" i="3" s="1"/>
  <c r="DA1159" i="3"/>
  <c r="DC1159" i="3"/>
  <c r="DF1159" i="3"/>
  <c r="DH1159" i="3"/>
  <c r="DI1159" i="3"/>
  <c r="DJ1159" i="3"/>
  <c r="A1160" i="3"/>
  <c r="Y1160" i="3"/>
  <c r="CW1160" i="3"/>
  <c r="CX1160" i="3"/>
  <c r="CY1160" i="3"/>
  <c r="CZ1160" i="3"/>
  <c r="DA1160" i="3"/>
  <c r="DB1160" i="3"/>
  <c r="DC1160" i="3"/>
  <c r="DG1160" i="3"/>
  <c r="DJ1160" i="3" s="1"/>
  <c r="A1161" i="3"/>
  <c r="Y1161" i="3"/>
  <c r="CY1161" i="3"/>
  <c r="CZ1161" i="3"/>
  <c r="DB1161" i="3" s="1"/>
  <c r="DA1161" i="3"/>
  <c r="DC1161" i="3"/>
  <c r="A1162" i="3"/>
  <c r="Y1162" i="3"/>
  <c r="CW1162" i="3"/>
  <c r="CX1162" i="3"/>
  <c r="CY1162" i="3"/>
  <c r="CZ1162" i="3"/>
  <c r="DA1162" i="3"/>
  <c r="DB1162" i="3"/>
  <c r="DC1162" i="3"/>
  <c r="DG1162" i="3"/>
  <c r="DJ1162" i="3" s="1"/>
  <c r="A1163" i="3"/>
  <c r="Y1163" i="3"/>
  <c r="CY1163" i="3"/>
  <c r="CZ1163" i="3"/>
  <c r="DB1163" i="3" s="1"/>
  <c r="DA1163" i="3"/>
  <c r="DC1163" i="3"/>
  <c r="A1164" i="3"/>
  <c r="Y1164" i="3"/>
  <c r="CX1164" i="3"/>
  <c r="CY1164" i="3"/>
  <c r="CZ1164" i="3"/>
  <c r="DA1164" i="3"/>
  <c r="DB1164" i="3"/>
  <c r="DC1164" i="3"/>
  <c r="DH1164" i="3"/>
  <c r="DI1164" i="3"/>
  <c r="A1165" i="3"/>
  <c r="Y1165" i="3"/>
  <c r="CX1165" i="3" s="1"/>
  <c r="CY1165" i="3"/>
  <c r="CZ1165" i="3"/>
  <c r="DA1165" i="3"/>
  <c r="DB1165" i="3"/>
  <c r="DC1165" i="3"/>
  <c r="A1166" i="3"/>
  <c r="Y1166" i="3"/>
  <c r="CX1166" i="3" s="1"/>
  <c r="DF1166" i="3" s="1"/>
  <c r="DJ1166" i="3" s="1"/>
  <c r="CY1166" i="3"/>
  <c r="CZ1166" i="3"/>
  <c r="DB1166" i="3" s="1"/>
  <c r="DA1166" i="3"/>
  <c r="DC1166" i="3"/>
  <c r="A1167" i="3"/>
  <c r="Y1167" i="3"/>
  <c r="CX1167" i="3" s="1"/>
  <c r="CY1167" i="3"/>
  <c r="CZ1167" i="3"/>
  <c r="DB1167" i="3" s="1"/>
  <c r="DA1167" i="3"/>
  <c r="DC1167" i="3"/>
  <c r="DF1167" i="3"/>
  <c r="DI1167" i="3"/>
  <c r="DJ1167" i="3"/>
  <c r="A1168" i="3"/>
  <c r="Y1168" i="3"/>
  <c r="CX1168" i="3"/>
  <c r="DH1168" i="3" s="1"/>
  <c r="CY1168" i="3"/>
  <c r="CZ1168" i="3"/>
  <c r="DA1168" i="3"/>
  <c r="DB1168" i="3"/>
  <c r="DC1168" i="3"/>
  <c r="DI1168" i="3"/>
  <c r="A1169" i="3"/>
  <c r="Y1169" i="3"/>
  <c r="CX1169" i="3" s="1"/>
  <c r="CY1169" i="3"/>
  <c r="CZ1169" i="3"/>
  <c r="DA1169" i="3"/>
  <c r="DB1169" i="3"/>
  <c r="DC1169" i="3"/>
  <c r="A1170" i="3"/>
  <c r="Y1170" i="3"/>
  <c r="CX1170" i="3" s="1"/>
  <c r="CY1170" i="3"/>
  <c r="CZ1170" i="3"/>
  <c r="DB1170" i="3" s="1"/>
  <c r="DA1170" i="3"/>
  <c r="DC1170" i="3"/>
  <c r="DF1170" i="3"/>
  <c r="DJ1170" i="3" s="1"/>
  <c r="DG1170" i="3"/>
  <c r="A1171" i="3"/>
  <c r="Y1171" i="3"/>
  <c r="CU1171" i="3"/>
  <c r="CV1171" i="3"/>
  <c r="CX1171" i="3"/>
  <c r="CY1171" i="3"/>
  <c r="CZ1171" i="3"/>
  <c r="DA1171" i="3"/>
  <c r="DB1171" i="3"/>
  <c r="DC1171" i="3"/>
  <c r="DG1171" i="3"/>
  <c r="A1172" i="3"/>
  <c r="Y1172" i="3"/>
  <c r="CX1172" i="3" s="1"/>
  <c r="DG1172" i="3" s="1"/>
  <c r="CY1172" i="3"/>
  <c r="CZ1172" i="3"/>
  <c r="DB1172" i="3" s="1"/>
  <c r="DA1172" i="3"/>
  <c r="DC1172" i="3"/>
  <c r="DF1172" i="3"/>
  <c r="A1173" i="3"/>
  <c r="Y1173" i="3"/>
  <c r="CW1173" i="3" s="1"/>
  <c r="CX1173" i="3"/>
  <c r="CY1173" i="3"/>
  <c r="CZ1173" i="3"/>
  <c r="DA1173" i="3"/>
  <c r="DB1173" i="3"/>
  <c r="DC1173" i="3"/>
  <c r="DH1173" i="3"/>
  <c r="DI1173" i="3"/>
  <c r="A1174" i="3"/>
  <c r="Y1174" i="3"/>
  <c r="CX1174" i="3" s="1"/>
  <c r="CY1174" i="3"/>
  <c r="CZ1174" i="3"/>
  <c r="DB1174" i="3" s="1"/>
  <c r="DA1174" i="3"/>
  <c r="DC1174" i="3"/>
  <c r="DF1174" i="3"/>
  <c r="A1175" i="3"/>
  <c r="Y1175" i="3"/>
  <c r="CW1175" i="3" s="1"/>
  <c r="CX1175" i="3"/>
  <c r="CY1175" i="3"/>
  <c r="CZ1175" i="3"/>
  <c r="DA1175" i="3"/>
  <c r="DB1175" i="3"/>
  <c r="DC1175" i="3"/>
  <c r="DH1175" i="3"/>
  <c r="DI1175" i="3"/>
  <c r="A1176" i="3"/>
  <c r="Y1176" i="3"/>
  <c r="CX1176" i="3" s="1"/>
  <c r="CY1176" i="3"/>
  <c r="CZ1176" i="3"/>
  <c r="DB1176" i="3" s="1"/>
  <c r="DA1176" i="3"/>
  <c r="DC1176" i="3"/>
  <c r="DF1176" i="3"/>
  <c r="A1177" i="3"/>
  <c r="Y1177" i="3"/>
  <c r="CX1177" i="3" s="1"/>
  <c r="DF1177" i="3" s="1"/>
  <c r="DJ1177" i="3" s="1"/>
  <c r="CY1177" i="3"/>
  <c r="CZ1177" i="3"/>
  <c r="DB1177" i="3" s="1"/>
  <c r="DA1177" i="3"/>
  <c r="DC1177" i="3"/>
  <c r="A1178" i="3"/>
  <c r="Y1178" i="3"/>
  <c r="CX1178" i="3"/>
  <c r="CY1178" i="3"/>
  <c r="CZ1178" i="3"/>
  <c r="DA1178" i="3"/>
  <c r="DB1178" i="3"/>
  <c r="DC1178" i="3"/>
  <c r="DH1178" i="3"/>
  <c r="A1179" i="3"/>
  <c r="Y1179" i="3"/>
  <c r="CX1179" i="3"/>
  <c r="DG1179" i="3" s="1"/>
  <c r="CY1179" i="3"/>
  <c r="CZ1179" i="3"/>
  <c r="DA1179" i="3"/>
  <c r="DB1179" i="3"/>
  <c r="DC1179" i="3"/>
  <c r="A1180" i="3"/>
  <c r="Y1180" i="3"/>
  <c r="CX1180" i="3" s="1"/>
  <c r="CY1180" i="3"/>
  <c r="CZ1180" i="3"/>
  <c r="DB1180" i="3" s="1"/>
  <c r="DA1180" i="3"/>
  <c r="DC1180" i="3"/>
  <c r="DF1180" i="3"/>
  <c r="DG1180" i="3"/>
  <c r="DJ1180" i="3"/>
  <c r="A1181" i="3"/>
  <c r="Y1181" i="3"/>
  <c r="CX1181" i="3"/>
  <c r="DG1181" i="3" s="1"/>
  <c r="CY1181" i="3"/>
  <c r="CZ1181" i="3"/>
  <c r="DB1181" i="3" s="1"/>
  <c r="DA1181" i="3"/>
  <c r="DC1181" i="3"/>
  <c r="DF1181" i="3"/>
  <c r="DJ1181" i="3" s="1"/>
  <c r="DH1181" i="3"/>
  <c r="DI1181" i="3"/>
  <c r="A1182" i="3"/>
  <c r="Y1182" i="3"/>
  <c r="CX1182" i="3"/>
  <c r="CY1182" i="3"/>
  <c r="CZ1182" i="3"/>
  <c r="DA1182" i="3"/>
  <c r="DB1182" i="3"/>
  <c r="DC1182" i="3"/>
  <c r="DH1182" i="3"/>
  <c r="A1183" i="3"/>
  <c r="Y1183" i="3"/>
  <c r="CX1183" i="3"/>
  <c r="DG1183" i="3" s="1"/>
  <c r="CY1183" i="3"/>
  <c r="CZ1183" i="3"/>
  <c r="DA1183" i="3"/>
  <c r="DB1183" i="3"/>
  <c r="DC1183" i="3"/>
  <c r="A1184" i="3"/>
  <c r="Y1184" i="3"/>
  <c r="CV1184" i="3" s="1"/>
  <c r="CU1184" i="3"/>
  <c r="CX1184" i="3"/>
  <c r="DH1184" i="3" s="1"/>
  <c r="CY1184" i="3"/>
  <c r="CZ1184" i="3"/>
  <c r="DA1184" i="3"/>
  <c r="DB1184" i="3"/>
  <c r="DC1184" i="3"/>
  <c r="DI1184" i="3"/>
  <c r="DJ1184" i="3" s="1"/>
  <c r="A1185" i="3"/>
  <c r="Y1185" i="3"/>
  <c r="CX1185" i="3" s="1"/>
  <c r="CY1185" i="3"/>
  <c r="CZ1185" i="3"/>
  <c r="DA1185" i="3"/>
  <c r="DB1185" i="3"/>
  <c r="DC1185" i="3"/>
  <c r="A1186" i="3"/>
  <c r="Y1186" i="3"/>
  <c r="CY1186" i="3"/>
  <c r="CZ1186" i="3"/>
  <c r="DB1186" i="3" s="1"/>
  <c r="DA1186" i="3"/>
  <c r="DC1186" i="3"/>
  <c r="A1187" i="3"/>
  <c r="Y1187" i="3"/>
  <c r="CX1187" i="3"/>
  <c r="DH1187" i="3" s="1"/>
  <c r="CY1187" i="3"/>
  <c r="CZ1187" i="3"/>
  <c r="DA1187" i="3"/>
  <c r="DB1187" i="3"/>
  <c r="DC1187" i="3"/>
  <c r="A1188" i="3"/>
  <c r="Y1188" i="3"/>
  <c r="CX1188" i="3"/>
  <c r="CY1188" i="3"/>
  <c r="CZ1188" i="3"/>
  <c r="DA1188" i="3"/>
  <c r="DB1188" i="3"/>
  <c r="DC1188" i="3"/>
  <c r="DG1188" i="3"/>
  <c r="A1189" i="3"/>
  <c r="Y1189" i="3"/>
  <c r="CX1189" i="3" s="1"/>
  <c r="DG1189" i="3" s="1"/>
  <c r="CY1189" i="3"/>
  <c r="CZ1189" i="3"/>
  <c r="DB1189" i="3" s="1"/>
  <c r="DA1189" i="3"/>
  <c r="DC1189" i="3"/>
  <c r="DF1189" i="3"/>
  <c r="DJ1189" i="3" s="1"/>
  <c r="A1190" i="3"/>
  <c r="Y1190" i="3"/>
  <c r="CX1190" i="3" s="1"/>
  <c r="DF1190" i="3" s="1"/>
  <c r="DJ1190" i="3" s="1"/>
  <c r="CY1190" i="3"/>
  <c r="CZ1190" i="3"/>
  <c r="DB1190" i="3" s="1"/>
  <c r="DA1190" i="3"/>
  <c r="DC1190" i="3"/>
  <c r="A1191" i="3"/>
  <c r="Y1191" i="3"/>
  <c r="CU1191" i="3"/>
  <c r="CV1191" i="3"/>
  <c r="CX1191" i="3"/>
  <c r="DI1191" i="3" s="1"/>
  <c r="CY1191" i="3"/>
  <c r="CZ1191" i="3"/>
  <c r="DB1191" i="3" s="1"/>
  <c r="DA1191" i="3"/>
  <c r="DC1191" i="3"/>
  <c r="DF1191" i="3"/>
  <c r="DG1191" i="3"/>
  <c r="DH1191" i="3"/>
  <c r="DJ1191" i="3"/>
  <c r="A1192" i="3"/>
  <c r="Y1192" i="3"/>
  <c r="CX1192" i="3" s="1"/>
  <c r="CY1192" i="3"/>
  <c r="CZ1192" i="3"/>
  <c r="DB1192" i="3" s="1"/>
  <c r="DA1192" i="3"/>
  <c r="DC1192" i="3"/>
  <c r="DI1192" i="3"/>
  <c r="DJ1192" i="3" s="1"/>
  <c r="A1193" i="3"/>
  <c r="Y1193" i="3"/>
  <c r="CW1193" i="3"/>
  <c r="CX1193" i="3"/>
  <c r="CY1193" i="3"/>
  <c r="CZ1193" i="3"/>
  <c r="DA1193" i="3"/>
  <c r="DB1193" i="3"/>
  <c r="DC1193" i="3"/>
  <c r="DG1193" i="3"/>
  <c r="DJ1193" i="3" s="1"/>
  <c r="DH1193" i="3"/>
  <c r="A1194" i="3"/>
  <c r="Y1194" i="3"/>
  <c r="CX1194" i="3" s="1"/>
  <c r="CY1194" i="3"/>
  <c r="CZ1194" i="3"/>
  <c r="DB1194" i="3" s="1"/>
  <c r="DA1194" i="3"/>
  <c r="DC1194" i="3"/>
  <c r="DG1194" i="3"/>
  <c r="A1195" i="3"/>
  <c r="Y1195" i="3"/>
  <c r="CX1195" i="3" s="1"/>
  <c r="DI1195" i="3" s="1"/>
  <c r="CY1195" i="3"/>
  <c r="CZ1195" i="3"/>
  <c r="DB1195" i="3" s="1"/>
  <c r="DA1195" i="3"/>
  <c r="DC1195" i="3"/>
  <c r="DF1195" i="3"/>
  <c r="DJ1195" i="3" s="1"/>
  <c r="A1196" i="3"/>
  <c r="Y1196" i="3"/>
  <c r="CX1196" i="3"/>
  <c r="CY1196" i="3"/>
  <c r="CZ1196" i="3"/>
  <c r="DA1196" i="3"/>
  <c r="DB1196" i="3"/>
  <c r="DC1196" i="3"/>
  <c r="DH1196" i="3"/>
  <c r="DI1196" i="3"/>
  <c r="A1197" i="3"/>
  <c r="Y1197" i="3"/>
  <c r="CX1197" i="3" s="1"/>
  <c r="CY1197" i="3"/>
  <c r="CZ1197" i="3"/>
  <c r="DA1197" i="3"/>
  <c r="DB1197" i="3"/>
  <c r="DC1197" i="3"/>
  <c r="A1198" i="3"/>
  <c r="Y1198" i="3"/>
  <c r="CV1198" i="3" s="1"/>
  <c r="CU1198" i="3"/>
  <c r="CY1198" i="3"/>
  <c r="CZ1198" i="3"/>
  <c r="DA1198" i="3"/>
  <c r="DB1198" i="3"/>
  <c r="DC1198" i="3"/>
  <c r="A1199" i="3"/>
  <c r="Y1199" i="3"/>
  <c r="CX1199" i="3"/>
  <c r="DG1199" i="3" s="1"/>
  <c r="CY1199" i="3"/>
  <c r="CZ1199" i="3"/>
  <c r="DA1199" i="3"/>
  <c r="DB1199" i="3"/>
  <c r="DC1199" i="3"/>
  <c r="A1200" i="3"/>
  <c r="Y1200" i="3"/>
  <c r="CY1200" i="3"/>
  <c r="CZ1200" i="3"/>
  <c r="DB1200" i="3" s="1"/>
  <c r="DA1200" i="3"/>
  <c r="DC1200" i="3"/>
  <c r="A1201" i="3"/>
  <c r="Y1201" i="3"/>
  <c r="CW1201" i="3"/>
  <c r="CX1201" i="3"/>
  <c r="DG1201" i="3" s="1"/>
  <c r="DJ1201" i="3" s="1"/>
  <c r="CY1201" i="3"/>
  <c r="CZ1201" i="3"/>
  <c r="DA1201" i="3"/>
  <c r="DB1201" i="3"/>
  <c r="DC1201" i="3"/>
  <c r="A1202" i="3"/>
  <c r="Y1202" i="3"/>
  <c r="CY1202" i="3"/>
  <c r="CZ1202" i="3"/>
  <c r="DB1202" i="3" s="1"/>
  <c r="DA1202" i="3"/>
  <c r="DC1202" i="3"/>
  <c r="A1203" i="3"/>
  <c r="Y1203" i="3"/>
  <c r="CX1203" i="3"/>
  <c r="DH1203" i="3" s="1"/>
  <c r="CY1203" i="3"/>
  <c r="CZ1203" i="3"/>
  <c r="DA1203" i="3"/>
  <c r="DB1203" i="3"/>
  <c r="DC1203" i="3"/>
  <c r="DI1203" i="3"/>
  <c r="A1204" i="3"/>
  <c r="Y1204" i="3"/>
  <c r="CX1204" i="3" s="1"/>
  <c r="CY1204" i="3"/>
  <c r="CZ1204" i="3"/>
  <c r="DA1204" i="3"/>
  <c r="DB1204" i="3"/>
  <c r="DC1204" i="3"/>
  <c r="A1205" i="3"/>
  <c r="Y1205" i="3"/>
  <c r="CX1205" i="3" s="1"/>
  <c r="CY1205" i="3"/>
  <c r="CZ1205" i="3"/>
  <c r="DB1205" i="3" s="1"/>
  <c r="DA1205" i="3"/>
  <c r="DC1205" i="3"/>
  <c r="DG1205" i="3"/>
  <c r="A1206" i="3"/>
  <c r="Y1206" i="3"/>
  <c r="CU1206" i="3"/>
  <c r="CV1206" i="3"/>
  <c r="CX1206" i="3"/>
  <c r="CY1206" i="3"/>
  <c r="CZ1206" i="3"/>
  <c r="DA1206" i="3"/>
  <c r="DB1206" i="3"/>
  <c r="DC1206" i="3"/>
  <c r="DG1206" i="3"/>
  <c r="A1207" i="3"/>
  <c r="Y1207" i="3"/>
  <c r="CX1207" i="3" s="1"/>
  <c r="DG1207" i="3" s="1"/>
  <c r="CY1207" i="3"/>
  <c r="CZ1207" i="3"/>
  <c r="DB1207" i="3" s="1"/>
  <c r="DA1207" i="3"/>
  <c r="DC1207" i="3"/>
  <c r="DF1207" i="3"/>
  <c r="A1208" i="3"/>
  <c r="Y1208" i="3"/>
  <c r="CW1208" i="3" s="1"/>
  <c r="CX1208" i="3"/>
  <c r="CY1208" i="3"/>
  <c r="CZ1208" i="3"/>
  <c r="DA1208" i="3"/>
  <c r="DB1208" i="3"/>
  <c r="DC1208" i="3"/>
  <c r="DH1208" i="3"/>
  <c r="DI1208" i="3"/>
  <c r="A1209" i="3"/>
  <c r="Y1209" i="3"/>
  <c r="CX1209" i="3" s="1"/>
  <c r="CY1209" i="3"/>
  <c r="CZ1209" i="3"/>
  <c r="DB1209" i="3" s="1"/>
  <c r="DA1209" i="3"/>
  <c r="DC1209" i="3"/>
  <c r="DF1209" i="3"/>
  <c r="A1210" i="3"/>
  <c r="Y1210" i="3"/>
  <c r="CX1210" i="3"/>
  <c r="CY1210" i="3"/>
  <c r="CZ1210" i="3"/>
  <c r="DB1210" i="3" s="1"/>
  <c r="DA1210" i="3"/>
  <c r="DC1210" i="3"/>
  <c r="DF1210" i="3"/>
  <c r="DG1210" i="3"/>
  <c r="DH1210" i="3"/>
  <c r="DI1210" i="3"/>
  <c r="DJ1210" i="3"/>
  <c r="A1211" i="3"/>
  <c r="Y1211" i="3"/>
  <c r="CX1211" i="3"/>
  <c r="CY1211" i="3"/>
  <c r="CZ1211" i="3"/>
  <c r="DA1211" i="3"/>
  <c r="DB1211" i="3"/>
  <c r="DC1211" i="3"/>
  <c r="DH1211" i="3"/>
  <c r="DI1211" i="3"/>
  <c r="A1212" i="3"/>
  <c r="Y1212" i="3"/>
  <c r="CX1212" i="3" s="1"/>
  <c r="CY1212" i="3"/>
  <c r="CZ1212" i="3"/>
  <c r="DA1212" i="3"/>
  <c r="DB1212" i="3"/>
  <c r="DC1212" i="3"/>
  <c r="A1213" i="3"/>
  <c r="Y1213" i="3"/>
  <c r="CX1213" i="3" s="1"/>
  <c r="DF1213" i="3" s="1"/>
  <c r="DJ1213" i="3" s="1"/>
  <c r="CY1213" i="3"/>
  <c r="CZ1213" i="3"/>
  <c r="DB1213" i="3" s="1"/>
  <c r="DA1213" i="3"/>
  <c r="DC1213" i="3"/>
  <c r="A1214" i="3"/>
  <c r="Y1214" i="3"/>
  <c r="CX1214" i="3" s="1"/>
  <c r="CY1214" i="3"/>
  <c r="CZ1214" i="3"/>
  <c r="DB1214" i="3" s="1"/>
  <c r="DA1214" i="3"/>
  <c r="DC1214" i="3"/>
  <c r="DF1214" i="3"/>
  <c r="DI1214" i="3"/>
  <c r="DJ1214" i="3"/>
  <c r="A1215" i="3"/>
  <c r="Y1215" i="3"/>
  <c r="CX1215" i="3"/>
  <c r="DH1215" i="3" s="1"/>
  <c r="CY1215" i="3"/>
  <c r="CZ1215" i="3"/>
  <c r="DA1215" i="3"/>
  <c r="DB1215" i="3"/>
  <c r="DC1215" i="3"/>
  <c r="DI1215" i="3"/>
  <c r="A1216" i="3"/>
  <c r="Y1216" i="3"/>
  <c r="CU1216" i="3"/>
  <c r="CY1216" i="3"/>
  <c r="CZ1216" i="3"/>
  <c r="DB1216" i="3" s="1"/>
  <c r="DA1216" i="3"/>
  <c r="DC1216" i="3"/>
  <c r="A1217" i="3"/>
  <c r="Y1217" i="3"/>
  <c r="CX1217" i="3"/>
  <c r="DH1217" i="3" s="1"/>
  <c r="CY1217" i="3"/>
  <c r="CZ1217" i="3"/>
  <c r="DA1217" i="3"/>
  <c r="DB1217" i="3"/>
  <c r="DC1217" i="3"/>
  <c r="DI1217" i="3"/>
  <c r="DJ1217" i="3" s="1"/>
  <c r="A1218" i="3"/>
  <c r="Y1218" i="3"/>
  <c r="CX1218" i="3" s="1"/>
  <c r="DF1218" i="3" s="1"/>
  <c r="CY1218" i="3"/>
  <c r="CZ1218" i="3"/>
  <c r="DB1218" i="3" s="1"/>
  <c r="DA1218" i="3"/>
  <c r="DC1218" i="3"/>
  <c r="A1219" i="3"/>
  <c r="Y1219" i="3"/>
  <c r="CW1219" i="3"/>
  <c r="CX1219" i="3"/>
  <c r="DH1219" i="3" s="1"/>
  <c r="CY1219" i="3"/>
  <c r="CZ1219" i="3"/>
  <c r="DA1219" i="3"/>
  <c r="DB1219" i="3"/>
  <c r="DC1219" i="3"/>
  <c r="A1220" i="3"/>
  <c r="Y1220" i="3"/>
  <c r="CX1220" i="3"/>
  <c r="CY1220" i="3"/>
  <c r="CZ1220" i="3"/>
  <c r="DA1220" i="3"/>
  <c r="DB1220" i="3"/>
  <c r="DC1220" i="3"/>
  <c r="DG1220" i="3"/>
  <c r="A1221" i="3"/>
  <c r="Y1221" i="3"/>
  <c r="CX1221" i="3" s="1"/>
  <c r="DG1221" i="3" s="1"/>
  <c r="CY1221" i="3"/>
  <c r="CZ1221" i="3"/>
  <c r="DB1221" i="3" s="1"/>
  <c r="DA1221" i="3"/>
  <c r="DC1221" i="3"/>
  <c r="DF1221" i="3"/>
  <c r="DJ1221" i="3" s="1"/>
  <c r="A1222" i="3"/>
  <c r="Y1222" i="3"/>
  <c r="CX1222" i="3"/>
  <c r="DG1222" i="3" s="1"/>
  <c r="CY1222" i="3"/>
  <c r="CZ1222" i="3"/>
  <c r="DB1222" i="3" s="1"/>
  <c r="DA1222" i="3"/>
  <c r="DC1222" i="3"/>
  <c r="DF1222" i="3"/>
  <c r="DJ1222" i="3" s="1"/>
  <c r="DH1222" i="3"/>
  <c r="DI1222" i="3"/>
  <c r="A1223" i="3"/>
  <c r="Y1223" i="3"/>
  <c r="CX1223" i="3"/>
  <c r="DH1223" i="3" s="1"/>
  <c r="CY1223" i="3"/>
  <c r="CZ1223" i="3"/>
  <c r="DA1223" i="3"/>
  <c r="DB1223" i="3"/>
  <c r="DC1223" i="3"/>
  <c r="A1224" i="3"/>
  <c r="Y1224" i="3"/>
  <c r="CX1224" i="3"/>
  <c r="CY1224" i="3"/>
  <c r="CZ1224" i="3"/>
  <c r="DA1224" i="3"/>
  <c r="DB1224" i="3"/>
  <c r="DC1224" i="3"/>
  <c r="DG1224" i="3"/>
  <c r="A1225" i="3"/>
  <c r="Y1225" i="3"/>
  <c r="CX1225" i="3" s="1"/>
  <c r="DG1225" i="3" s="1"/>
  <c r="CY1225" i="3"/>
  <c r="CZ1225" i="3"/>
  <c r="DB1225" i="3" s="1"/>
  <c r="DA1225" i="3"/>
  <c r="DC1225" i="3"/>
  <c r="DF1225" i="3"/>
  <c r="DJ1225" i="3" s="1"/>
  <c r="A1226" i="3"/>
  <c r="Y1226" i="3"/>
  <c r="CU1226" i="3"/>
  <c r="CV1226" i="3"/>
  <c r="CX1226" i="3"/>
  <c r="DG1226" i="3" s="1"/>
  <c r="CY1226" i="3"/>
  <c r="CZ1226" i="3"/>
  <c r="DA1226" i="3"/>
  <c r="DB1226" i="3"/>
  <c r="DC1226" i="3"/>
  <c r="DH1226" i="3"/>
  <c r="A1227" i="3"/>
  <c r="Y1227" i="3"/>
  <c r="CX1227" i="3" s="1"/>
  <c r="DF1227" i="3" s="1"/>
  <c r="CY1227" i="3"/>
  <c r="CZ1227" i="3"/>
  <c r="DB1227" i="3" s="1"/>
  <c r="DA1227" i="3"/>
  <c r="DC1227" i="3"/>
  <c r="A1228" i="3"/>
  <c r="Y1228" i="3"/>
  <c r="CW1228" i="3" s="1"/>
  <c r="CX1228" i="3"/>
  <c r="CY1228" i="3"/>
  <c r="CZ1228" i="3"/>
  <c r="DA1228" i="3"/>
  <c r="DB1228" i="3"/>
  <c r="DC1228" i="3"/>
  <c r="DH1228" i="3"/>
  <c r="A1229" i="3"/>
  <c r="Y1229" i="3"/>
  <c r="CX1229" i="3" s="1"/>
  <c r="DF1229" i="3" s="1"/>
  <c r="CW1229" i="3"/>
  <c r="CY1229" i="3"/>
  <c r="CZ1229" i="3"/>
  <c r="DB1229" i="3" s="1"/>
  <c r="DA1229" i="3"/>
  <c r="DC1229" i="3"/>
  <c r="DG1229" i="3"/>
  <c r="DJ1229" i="3" s="1"/>
  <c r="A1230" i="3"/>
  <c r="Y1230" i="3"/>
  <c r="CX1230" i="3" s="1"/>
  <c r="CY1230" i="3"/>
  <c r="CZ1230" i="3"/>
  <c r="DB1230" i="3" s="1"/>
  <c r="DA1230" i="3"/>
  <c r="DC1230" i="3"/>
  <c r="DF1230" i="3"/>
  <c r="DI1230" i="3"/>
  <c r="DJ1230" i="3"/>
  <c r="A1231" i="3"/>
  <c r="Y1231" i="3"/>
  <c r="CX1231" i="3"/>
  <c r="DH1231" i="3" s="1"/>
  <c r="CY1231" i="3"/>
  <c r="CZ1231" i="3"/>
  <c r="DA1231" i="3"/>
  <c r="DB1231" i="3"/>
  <c r="DC1231" i="3"/>
  <c r="DI1231" i="3"/>
  <c r="A1232" i="3"/>
  <c r="Y1232" i="3"/>
  <c r="CX1232" i="3" s="1"/>
  <c r="CY1232" i="3"/>
  <c r="CZ1232" i="3"/>
  <c r="DA1232" i="3"/>
  <c r="DB1232" i="3"/>
  <c r="DC1232" i="3"/>
  <c r="A1233" i="3"/>
  <c r="Y1233" i="3"/>
  <c r="CX1233" i="3" s="1"/>
  <c r="CY1233" i="3"/>
  <c r="CZ1233" i="3"/>
  <c r="DB1233" i="3" s="1"/>
  <c r="DA1233" i="3"/>
  <c r="DC1233" i="3"/>
  <c r="DG1233" i="3"/>
  <c r="A1234" i="3"/>
  <c r="Y1234" i="3"/>
  <c r="CX1234" i="3" s="1"/>
  <c r="DI1234" i="3" s="1"/>
  <c r="CY1234" i="3"/>
  <c r="CZ1234" i="3"/>
  <c r="DB1234" i="3" s="1"/>
  <c r="DA1234" i="3"/>
  <c r="DC1234" i="3"/>
  <c r="DF1234" i="3"/>
  <c r="DJ1234" i="3" s="1"/>
  <c r="A1235" i="3"/>
  <c r="Y1235" i="3"/>
  <c r="CX1235" i="3" s="1"/>
  <c r="CY1235" i="3"/>
  <c r="CZ1235" i="3"/>
  <c r="DB1235" i="3" s="1"/>
  <c r="DA1235" i="3"/>
  <c r="DC1235" i="3"/>
  <c r="A1236" i="3"/>
  <c r="Y1236" i="3"/>
  <c r="CU1236" i="3"/>
  <c r="CV1236" i="3"/>
  <c r="CX1236" i="3"/>
  <c r="DG1236" i="3" s="1"/>
  <c r="CY1236" i="3"/>
  <c r="CZ1236" i="3"/>
  <c r="DA1236" i="3"/>
  <c r="DB1236" i="3"/>
  <c r="DC1236" i="3"/>
  <c r="DH1236" i="3"/>
  <c r="A1237" i="3"/>
  <c r="Y1237" i="3"/>
  <c r="CX1237" i="3" s="1"/>
  <c r="CY1237" i="3"/>
  <c r="CZ1237" i="3"/>
  <c r="DB1237" i="3" s="1"/>
  <c r="DA1237" i="3"/>
  <c r="DC1237" i="3"/>
  <c r="A1238" i="3"/>
  <c r="Y1238" i="3"/>
  <c r="CW1238" i="3"/>
  <c r="CX1238" i="3"/>
  <c r="DF1238" i="3" s="1"/>
  <c r="CY1238" i="3"/>
  <c r="CZ1238" i="3"/>
  <c r="DA1238" i="3"/>
  <c r="DB1238" i="3"/>
  <c r="DC1238" i="3"/>
  <c r="DG1238" i="3"/>
  <c r="DJ1238" i="3" s="1"/>
  <c r="DH1238" i="3"/>
  <c r="DI1238" i="3"/>
  <c r="A1239" i="3"/>
  <c r="Y1239" i="3"/>
  <c r="CX1239" i="3" s="1"/>
  <c r="CW1239" i="3"/>
  <c r="CY1239" i="3"/>
  <c r="CZ1239" i="3"/>
  <c r="DB1239" i="3" s="1"/>
  <c r="DA1239" i="3"/>
  <c r="DC1239" i="3"/>
  <c r="A1240" i="3"/>
  <c r="Y1240" i="3"/>
  <c r="CW1240" i="3"/>
  <c r="CX1240" i="3"/>
  <c r="DF1240" i="3" s="1"/>
  <c r="CY1240" i="3"/>
  <c r="CZ1240" i="3"/>
  <c r="DA1240" i="3"/>
  <c r="DB1240" i="3"/>
  <c r="DC1240" i="3"/>
  <c r="DG1240" i="3"/>
  <c r="DJ1240" i="3" s="1"/>
  <c r="DH1240" i="3"/>
  <c r="DI1240" i="3"/>
  <c r="A1241" i="3"/>
  <c r="Y1241" i="3"/>
  <c r="CX1241" i="3" s="1"/>
  <c r="CW1241" i="3"/>
  <c r="CY1241" i="3"/>
  <c r="CZ1241" i="3"/>
  <c r="DB1241" i="3" s="1"/>
  <c r="DA1241" i="3"/>
  <c r="DC1241" i="3"/>
  <c r="A1242" i="3"/>
  <c r="Y1242" i="3"/>
  <c r="CX1242" i="3"/>
  <c r="DI1242" i="3" s="1"/>
  <c r="CY1242" i="3"/>
  <c r="CZ1242" i="3"/>
  <c r="DB1242" i="3" s="1"/>
  <c r="DA1242" i="3"/>
  <c r="DC1242" i="3"/>
  <c r="DF1242" i="3"/>
  <c r="DH1242" i="3"/>
  <c r="DJ1242" i="3"/>
  <c r="A1243" i="3"/>
  <c r="Y1243" i="3"/>
  <c r="CX1243" i="3" s="1"/>
  <c r="CY1243" i="3"/>
  <c r="CZ1243" i="3"/>
  <c r="DA1243" i="3"/>
  <c r="DB1243" i="3"/>
  <c r="DC1243" i="3"/>
  <c r="A1244" i="3"/>
  <c r="Y1244" i="3"/>
  <c r="CX1244" i="3"/>
  <c r="DG1244" i="3" s="1"/>
  <c r="CY1244" i="3"/>
  <c r="CZ1244" i="3"/>
  <c r="DA1244" i="3"/>
  <c r="DB1244" i="3"/>
  <c r="DC1244" i="3"/>
  <c r="DH1244" i="3"/>
  <c r="A1245" i="3"/>
  <c r="Y1245" i="3"/>
  <c r="CX1245" i="3" s="1"/>
  <c r="CY1245" i="3"/>
  <c r="CZ1245" i="3"/>
  <c r="DB1245" i="3" s="1"/>
  <c r="DA1245" i="3"/>
  <c r="DC1245" i="3"/>
  <c r="A1246" i="3"/>
  <c r="Y1246" i="3"/>
  <c r="CX1246" i="3"/>
  <c r="DI1246" i="3" s="1"/>
  <c r="CY1246" i="3"/>
  <c r="CZ1246" i="3"/>
  <c r="DB1246" i="3" s="1"/>
  <c r="DA1246" i="3"/>
  <c r="DC1246" i="3"/>
  <c r="DF1246" i="3"/>
  <c r="DH1246" i="3"/>
  <c r="DJ1246" i="3"/>
  <c r="A1247" i="3"/>
  <c r="Y1247" i="3"/>
  <c r="CX1247" i="3" s="1"/>
  <c r="CY1247" i="3"/>
  <c r="CZ1247" i="3"/>
  <c r="DA1247" i="3"/>
  <c r="DB1247" i="3"/>
  <c r="DC1247" i="3"/>
  <c r="A1248" i="3"/>
  <c r="Y1248" i="3"/>
  <c r="CV1248" i="3" s="1"/>
  <c r="CU1248" i="3"/>
  <c r="CX1248" i="3"/>
  <c r="DI1248" i="3" s="1"/>
  <c r="DJ1248" i="3" s="1"/>
  <c r="CY1248" i="3"/>
  <c r="CZ1248" i="3"/>
  <c r="DB1248" i="3" s="1"/>
  <c r="DA1248" i="3"/>
  <c r="DC1248" i="3"/>
  <c r="DF1248" i="3"/>
  <c r="DH1248" i="3"/>
  <c r="A1249" i="3"/>
  <c r="Y1249" i="3"/>
  <c r="CX1249" i="3" s="1"/>
  <c r="CY1249" i="3"/>
  <c r="CZ1249" i="3"/>
  <c r="DA1249" i="3"/>
  <c r="DB1249" i="3"/>
  <c r="DC1249" i="3"/>
  <c r="A1250" i="3"/>
  <c r="Y1250" i="3"/>
  <c r="CX1250" i="3" s="1"/>
  <c r="CW1250" i="3"/>
  <c r="CY1250" i="3"/>
  <c r="CZ1250" i="3"/>
  <c r="DB1250" i="3" s="1"/>
  <c r="DA1250" i="3"/>
  <c r="DC1250" i="3"/>
  <c r="A1251" i="3"/>
  <c r="Y1251" i="3"/>
  <c r="CW1251" i="3"/>
  <c r="CX1251" i="3"/>
  <c r="DF1251" i="3" s="1"/>
  <c r="CY1251" i="3"/>
  <c r="CZ1251" i="3"/>
  <c r="DA1251" i="3"/>
  <c r="DB1251" i="3"/>
  <c r="DC1251" i="3"/>
  <c r="DG1251" i="3"/>
  <c r="DJ1251" i="3" s="1"/>
  <c r="DH1251" i="3"/>
  <c r="DI1251" i="3"/>
  <c r="A1252" i="3"/>
  <c r="Y1252" i="3"/>
  <c r="CX1252" i="3" s="1"/>
  <c r="CW1252" i="3"/>
  <c r="CY1252" i="3"/>
  <c r="CZ1252" i="3"/>
  <c r="DB1252" i="3" s="1"/>
  <c r="DA1252" i="3"/>
  <c r="DC1252" i="3"/>
  <c r="DG1252" i="3"/>
  <c r="DJ1252" i="3" s="1"/>
  <c r="A1253" i="3"/>
  <c r="Y1253" i="3"/>
  <c r="CW1253" i="3"/>
  <c r="CX1253" i="3"/>
  <c r="DF1253" i="3" s="1"/>
  <c r="CY1253" i="3"/>
  <c r="CZ1253" i="3"/>
  <c r="DA1253" i="3"/>
  <c r="DB1253" i="3"/>
  <c r="DC1253" i="3"/>
  <c r="DG1253" i="3"/>
  <c r="DJ1253" i="3" s="1"/>
  <c r="DH1253" i="3"/>
  <c r="DI1253" i="3"/>
  <c r="A1254" i="3"/>
  <c r="Y1254" i="3"/>
  <c r="CX1254" i="3"/>
  <c r="DH1254" i="3" s="1"/>
  <c r="CY1254" i="3"/>
  <c r="CZ1254" i="3"/>
  <c r="DA1254" i="3"/>
  <c r="DB1254" i="3"/>
  <c r="DC1254" i="3"/>
  <c r="A1255" i="3"/>
  <c r="Y1255" i="3"/>
  <c r="CX1255" i="3" s="1"/>
  <c r="CY1255" i="3"/>
  <c r="CZ1255" i="3"/>
  <c r="DB1255" i="3" s="1"/>
  <c r="DA1255" i="3"/>
  <c r="DC1255" i="3"/>
  <c r="DG1255" i="3"/>
  <c r="A1256" i="3"/>
  <c r="Y1256" i="3"/>
  <c r="CX1256" i="3"/>
  <c r="DI1256" i="3" s="1"/>
  <c r="CY1256" i="3"/>
  <c r="CZ1256" i="3"/>
  <c r="DB1256" i="3" s="1"/>
  <c r="DA1256" i="3"/>
  <c r="DC1256" i="3"/>
  <c r="DF1256" i="3"/>
  <c r="DJ1256" i="3" s="1"/>
  <c r="DH1256" i="3"/>
  <c r="A1257" i="3"/>
  <c r="Y1257" i="3"/>
  <c r="CX1257" i="3" s="1"/>
  <c r="DI1257" i="3" s="1"/>
  <c r="CY1257" i="3"/>
  <c r="CZ1257" i="3"/>
  <c r="DA1257" i="3"/>
  <c r="DB1257" i="3"/>
  <c r="DC1257" i="3"/>
  <c r="A1258" i="3"/>
  <c r="Y1258" i="3"/>
  <c r="CX1258" i="3"/>
  <c r="CY1258" i="3"/>
  <c r="CZ1258" i="3"/>
  <c r="DA1258" i="3"/>
  <c r="DB1258" i="3"/>
  <c r="DC1258" i="3"/>
  <c r="DH1258" i="3"/>
  <c r="A1259" i="3"/>
  <c r="Y1259" i="3"/>
  <c r="CX1259" i="3" s="1"/>
  <c r="DG1259" i="3" s="1"/>
  <c r="CY1259" i="3"/>
  <c r="CZ1259" i="3"/>
  <c r="DB1259" i="3" s="1"/>
  <c r="DA1259" i="3"/>
  <c r="DC1259" i="3"/>
  <c r="A1260" i="3"/>
  <c r="Y1260" i="3"/>
  <c r="CX1260" i="3"/>
  <c r="DI1260" i="3" s="1"/>
  <c r="CY1260" i="3"/>
  <c r="CZ1260" i="3"/>
  <c r="DB1260" i="3" s="1"/>
  <c r="DA1260" i="3"/>
  <c r="DC1260" i="3"/>
  <c r="DF1260" i="3"/>
  <c r="DH1260" i="3"/>
  <c r="DJ1260" i="3"/>
  <c r="A1261" i="3"/>
  <c r="Y1261" i="3"/>
  <c r="CX1261" i="3" s="1"/>
  <c r="CU1261" i="3"/>
  <c r="CV1261" i="3"/>
  <c r="CY1261" i="3"/>
  <c r="CZ1261" i="3"/>
  <c r="DB1261" i="3" s="1"/>
  <c r="DA1261" i="3"/>
  <c r="DC1261" i="3"/>
  <c r="DG1261" i="3"/>
  <c r="A1262" i="3"/>
  <c r="Y1262" i="3"/>
  <c r="CX1262" i="3"/>
  <c r="DI1262" i="3" s="1"/>
  <c r="DJ1262" i="3" s="1"/>
  <c r="CY1262" i="3"/>
  <c r="CZ1262" i="3"/>
  <c r="DB1262" i="3" s="1"/>
  <c r="DA1262" i="3"/>
  <c r="DC1262" i="3"/>
  <c r="DF1262" i="3"/>
  <c r="DH1262" i="3"/>
  <c r="A1263" i="3"/>
  <c r="Y1263" i="3"/>
  <c r="CW1263" i="3" s="1"/>
  <c r="CX1263" i="3"/>
  <c r="CY1263" i="3"/>
  <c r="CZ1263" i="3"/>
  <c r="DA1263" i="3"/>
  <c r="DB1263" i="3"/>
  <c r="DC1263" i="3"/>
  <c r="DH1263" i="3"/>
  <c r="A1264" i="3"/>
  <c r="Y1264" i="3"/>
  <c r="CY1264" i="3"/>
  <c r="CZ1264" i="3"/>
  <c r="DB1264" i="3" s="1"/>
  <c r="DA1264" i="3"/>
  <c r="DC1264" i="3"/>
  <c r="A1265" i="3"/>
  <c r="Y1265" i="3"/>
  <c r="CW1265" i="3" s="1"/>
  <c r="CX1265" i="3"/>
  <c r="DH1265" i="3" s="1"/>
  <c r="CY1265" i="3"/>
  <c r="CZ1265" i="3"/>
  <c r="DA1265" i="3"/>
  <c r="DB1265" i="3"/>
  <c r="DC1265" i="3"/>
  <c r="A1266" i="3"/>
  <c r="Y1266" i="3"/>
  <c r="CY1266" i="3"/>
  <c r="CZ1266" i="3"/>
  <c r="DB1266" i="3" s="1"/>
  <c r="DA1266" i="3"/>
  <c r="DC1266" i="3"/>
  <c r="A1267" i="3"/>
  <c r="Y1267" i="3"/>
  <c r="CX1267" i="3" s="1"/>
  <c r="DI1267" i="3" s="1"/>
  <c r="CY1267" i="3"/>
  <c r="CZ1267" i="3"/>
  <c r="DA1267" i="3"/>
  <c r="DB1267" i="3"/>
  <c r="DC1267" i="3"/>
  <c r="A1268" i="3"/>
  <c r="Y1268" i="3"/>
  <c r="CX1268" i="3"/>
  <c r="DH1268" i="3" s="1"/>
  <c r="CY1268" i="3"/>
  <c r="CZ1268" i="3"/>
  <c r="DA1268" i="3"/>
  <c r="DB1268" i="3"/>
  <c r="DC1268" i="3"/>
  <c r="A1269" i="3"/>
  <c r="Y1269" i="3"/>
  <c r="CX1269" i="3" s="1"/>
  <c r="DG1269" i="3" s="1"/>
  <c r="CY1269" i="3"/>
  <c r="CZ1269" i="3"/>
  <c r="DB1269" i="3" s="1"/>
  <c r="DA1269" i="3"/>
  <c r="DC1269" i="3"/>
  <c r="A1270" i="3"/>
  <c r="Y1270" i="3"/>
  <c r="CX1270" i="3"/>
  <c r="DI1270" i="3" s="1"/>
  <c r="CY1270" i="3"/>
  <c r="CZ1270" i="3"/>
  <c r="DB1270" i="3" s="1"/>
  <c r="DA1270" i="3"/>
  <c r="DC1270" i="3"/>
  <c r="DF1270" i="3"/>
  <c r="DH1270" i="3"/>
  <c r="DJ1270" i="3"/>
  <c r="A1271" i="3"/>
  <c r="Y1271" i="3"/>
  <c r="CX1271" i="3" s="1"/>
  <c r="CY1271" i="3"/>
  <c r="CZ1271" i="3"/>
  <c r="DA1271" i="3"/>
  <c r="DB1271" i="3"/>
  <c r="DC1271" i="3"/>
  <c r="DI1271" i="3"/>
  <c r="A1272" i="3"/>
  <c r="Y1272" i="3"/>
  <c r="CX1272" i="3"/>
  <c r="CY1272" i="3"/>
  <c r="CZ1272" i="3"/>
  <c r="DA1272" i="3"/>
  <c r="DB1272" i="3"/>
  <c r="DC1272" i="3"/>
  <c r="DH1272" i="3"/>
  <c r="A1273" i="3"/>
  <c r="Y1273" i="3"/>
  <c r="CX1273" i="3" s="1"/>
  <c r="CY1273" i="3"/>
  <c r="CZ1273" i="3"/>
  <c r="DB1273" i="3" s="1"/>
  <c r="DA1273" i="3"/>
  <c r="DC1273" i="3"/>
  <c r="DG1273" i="3"/>
  <c r="A1274" i="3"/>
  <c r="Y1274" i="3"/>
  <c r="CU1274" i="3"/>
  <c r="CV1274" i="3"/>
  <c r="CX1274" i="3"/>
  <c r="DH1274" i="3" s="1"/>
  <c r="CY1274" i="3"/>
  <c r="CZ1274" i="3"/>
  <c r="DA1274" i="3"/>
  <c r="DB1274" i="3"/>
  <c r="DC1274" i="3"/>
  <c r="A1275" i="3"/>
  <c r="Y1275" i="3"/>
  <c r="CX1275" i="3" s="1"/>
  <c r="DG1275" i="3" s="1"/>
  <c r="CY1275" i="3"/>
  <c r="CZ1275" i="3"/>
  <c r="DB1275" i="3" s="1"/>
  <c r="DA1275" i="3"/>
  <c r="DC1275" i="3"/>
  <c r="A1276" i="3"/>
  <c r="Y1276" i="3"/>
  <c r="CW1276" i="3"/>
  <c r="CX1276" i="3"/>
  <c r="DF1276" i="3" s="1"/>
  <c r="CY1276" i="3"/>
  <c r="CZ1276" i="3"/>
  <c r="DA1276" i="3"/>
  <c r="DB1276" i="3"/>
  <c r="DC1276" i="3"/>
  <c r="DG1276" i="3"/>
  <c r="DJ1276" i="3" s="1"/>
  <c r="DH1276" i="3"/>
  <c r="DI1276" i="3"/>
  <c r="A1277" i="3"/>
  <c r="Y1277" i="3"/>
  <c r="CX1277" i="3"/>
  <c r="DH1277" i="3" s="1"/>
  <c r="CY1277" i="3"/>
  <c r="CZ1277" i="3"/>
  <c r="DA1277" i="3"/>
  <c r="DB1277" i="3"/>
  <c r="DC1277" i="3"/>
  <c r="A1278" i="3"/>
  <c r="Y1278" i="3"/>
  <c r="CX1278" i="3" s="1"/>
  <c r="DG1278" i="3" s="1"/>
  <c r="CY1278" i="3"/>
  <c r="CZ1278" i="3"/>
  <c r="DB1278" i="3" s="1"/>
  <c r="DA1278" i="3"/>
  <c r="DC1278" i="3"/>
  <c r="A1279" i="3"/>
  <c r="Y1279" i="3"/>
  <c r="CX1279" i="3"/>
  <c r="DI1279" i="3" s="1"/>
  <c r="CY1279" i="3"/>
  <c r="CZ1279" i="3"/>
  <c r="DB1279" i="3" s="1"/>
  <c r="DA1279" i="3"/>
  <c r="DC1279" i="3"/>
  <c r="DF1279" i="3"/>
  <c r="DH1279" i="3"/>
  <c r="DJ1279" i="3"/>
  <c r="A1280" i="3"/>
  <c r="Y1280" i="3"/>
  <c r="CX1280" i="3" s="1"/>
  <c r="CY1280" i="3"/>
  <c r="CZ1280" i="3"/>
  <c r="DA1280" i="3"/>
  <c r="DB1280" i="3"/>
  <c r="DC1280" i="3"/>
  <c r="DI1280" i="3"/>
  <c r="A1281" i="3"/>
  <c r="Y1281" i="3"/>
  <c r="CV1281" i="3" s="1"/>
  <c r="CU1281" i="3"/>
  <c r="CX1281" i="3"/>
  <c r="DI1281" i="3" s="1"/>
  <c r="DJ1281" i="3" s="1"/>
  <c r="CY1281" i="3"/>
  <c r="CZ1281" i="3"/>
  <c r="DB1281" i="3" s="1"/>
  <c r="DA1281" i="3"/>
  <c r="DC1281" i="3"/>
  <c r="DF1281" i="3"/>
  <c r="DH1281" i="3"/>
  <c r="A1282" i="3"/>
  <c r="Y1282" i="3"/>
  <c r="CX1282" i="3" s="1"/>
  <c r="DI1282" i="3" s="1"/>
  <c r="DJ1282" i="3" s="1"/>
  <c r="CY1282" i="3"/>
  <c r="CZ1282" i="3"/>
  <c r="DA1282" i="3"/>
  <c r="DB1282" i="3"/>
  <c r="DC1282" i="3"/>
  <c r="A1283" i="3"/>
  <c r="Y1283" i="3"/>
  <c r="CX1283" i="3" s="1"/>
  <c r="DG1283" i="3" s="1"/>
  <c r="DJ1283" i="3" s="1"/>
  <c r="CW1283" i="3"/>
  <c r="CY1283" i="3"/>
  <c r="CZ1283" i="3"/>
  <c r="DB1283" i="3" s="1"/>
  <c r="DA1283" i="3"/>
  <c r="DC1283" i="3"/>
  <c r="A1284" i="3"/>
  <c r="Y1284" i="3"/>
  <c r="CX1284" i="3"/>
  <c r="DI1284" i="3" s="1"/>
  <c r="CY1284" i="3"/>
  <c r="CZ1284" i="3"/>
  <c r="DB1284" i="3" s="1"/>
  <c r="DA1284" i="3"/>
  <c r="DC1284" i="3"/>
  <c r="DF1284" i="3"/>
  <c r="DH1284" i="3"/>
  <c r="DJ1284" i="3"/>
  <c r="A1285" i="3"/>
  <c r="Y1285" i="3"/>
  <c r="CX1285" i="3" s="1"/>
  <c r="CY1285" i="3"/>
  <c r="CZ1285" i="3"/>
  <c r="DA1285" i="3"/>
  <c r="DB1285" i="3"/>
  <c r="DC1285" i="3"/>
  <c r="DI1285" i="3"/>
  <c r="A1286" i="3"/>
  <c r="Y1286" i="3"/>
  <c r="CX1286" i="3"/>
  <c r="DH1286" i="3" s="1"/>
  <c r="CY1286" i="3"/>
  <c r="CZ1286" i="3"/>
  <c r="DA1286" i="3"/>
  <c r="DB1286" i="3"/>
  <c r="DC1286" i="3"/>
  <c r="A1287" i="3"/>
  <c r="Y1287" i="3"/>
  <c r="CX1287" i="3" s="1"/>
  <c r="CY1287" i="3"/>
  <c r="CZ1287" i="3"/>
  <c r="DB1287" i="3" s="1"/>
  <c r="DA1287" i="3"/>
  <c r="DC1287" i="3"/>
  <c r="DG1287" i="3"/>
  <c r="A1288" i="3"/>
  <c r="Y1288" i="3"/>
  <c r="CU1288" i="3"/>
  <c r="CV1288" i="3"/>
  <c r="CX1288" i="3"/>
  <c r="CY1288" i="3"/>
  <c r="CZ1288" i="3"/>
  <c r="DA1288" i="3"/>
  <c r="DB1288" i="3"/>
  <c r="DC1288" i="3"/>
  <c r="DH1288" i="3"/>
  <c r="A1289" i="3"/>
  <c r="Y1289" i="3"/>
  <c r="CX1289" i="3" s="1"/>
  <c r="DG1289" i="3" s="1"/>
  <c r="CY1289" i="3"/>
  <c r="CZ1289" i="3"/>
  <c r="DB1289" i="3" s="1"/>
  <c r="DA1289" i="3"/>
  <c r="DC1289" i="3"/>
  <c r="A1290" i="3"/>
  <c r="Y1290" i="3"/>
  <c r="CW1290" i="3"/>
  <c r="CX1290" i="3"/>
  <c r="DF1290" i="3" s="1"/>
  <c r="CY1290" i="3"/>
  <c r="CZ1290" i="3"/>
  <c r="DA1290" i="3"/>
  <c r="DB1290" i="3"/>
  <c r="DC1290" i="3"/>
  <c r="DG1290" i="3"/>
  <c r="DJ1290" i="3" s="1"/>
  <c r="DH1290" i="3"/>
  <c r="DI1290" i="3"/>
  <c r="A1291" i="3"/>
  <c r="Y1291" i="3"/>
  <c r="CX1291" i="3" s="1"/>
  <c r="DG1291" i="3" s="1"/>
  <c r="DJ1291" i="3" s="1"/>
  <c r="CW1291" i="3"/>
  <c r="CY1291" i="3"/>
  <c r="CZ1291" i="3"/>
  <c r="DB1291" i="3" s="1"/>
  <c r="DA1291" i="3"/>
  <c r="DC1291" i="3"/>
  <c r="A1292" i="3"/>
  <c r="Y1292" i="3"/>
  <c r="CW1292" i="3"/>
  <c r="CX1292" i="3"/>
  <c r="DF1292" i="3" s="1"/>
  <c r="CY1292" i="3"/>
  <c r="CZ1292" i="3"/>
  <c r="DA1292" i="3"/>
  <c r="DB1292" i="3"/>
  <c r="DC1292" i="3"/>
  <c r="DG1292" i="3"/>
  <c r="DJ1292" i="3" s="1"/>
  <c r="DH1292" i="3"/>
  <c r="DI1292" i="3"/>
  <c r="A1293" i="3"/>
  <c r="Y1293" i="3"/>
  <c r="CX1293" i="3" s="1"/>
  <c r="CY1293" i="3"/>
  <c r="CZ1293" i="3"/>
  <c r="DB1293" i="3" s="1"/>
  <c r="DA1293" i="3"/>
  <c r="DC1293" i="3"/>
  <c r="A1294" i="3"/>
  <c r="Y1294" i="3"/>
  <c r="CX1294" i="3" s="1"/>
  <c r="DH1294" i="3" s="1"/>
  <c r="CY1294" i="3"/>
  <c r="CZ1294" i="3"/>
  <c r="DB1294" i="3" s="1"/>
  <c r="DA1294" i="3"/>
  <c r="DC1294" i="3"/>
  <c r="DG1294" i="3"/>
  <c r="DI1294" i="3"/>
  <c r="A1295" i="3"/>
  <c r="Y1295" i="3"/>
  <c r="CX1295" i="3"/>
  <c r="DG1295" i="3" s="1"/>
  <c r="CY1295" i="3"/>
  <c r="CZ1295" i="3"/>
  <c r="DA1295" i="3"/>
  <c r="DB1295" i="3"/>
  <c r="DC1295" i="3"/>
  <c r="DI1295" i="3"/>
  <c r="A1296" i="3"/>
  <c r="Y1296" i="3"/>
  <c r="CX1296" i="3" s="1"/>
  <c r="DH1296" i="3" s="1"/>
  <c r="CU1296" i="3"/>
  <c r="CY1296" i="3"/>
  <c r="CZ1296" i="3"/>
  <c r="DB1296" i="3" s="1"/>
  <c r="DA1296" i="3"/>
  <c r="DC1296" i="3"/>
  <c r="DG1296" i="3"/>
  <c r="DI1296" i="3"/>
  <c r="DJ1296" i="3" s="1"/>
  <c r="A1297" i="3"/>
  <c r="Y1297" i="3"/>
  <c r="CX1297" i="3"/>
  <c r="DG1297" i="3" s="1"/>
  <c r="CY1297" i="3"/>
  <c r="CZ1297" i="3"/>
  <c r="DA1297" i="3"/>
  <c r="DB1297" i="3"/>
  <c r="DC1297" i="3"/>
  <c r="DI1297" i="3"/>
  <c r="DJ1297" i="3" s="1"/>
  <c r="A1298" i="3"/>
  <c r="Y1298" i="3"/>
  <c r="CX1298" i="3" s="1"/>
  <c r="CW1298" i="3"/>
  <c r="CY1298" i="3"/>
  <c r="CZ1298" i="3"/>
  <c r="DB1298" i="3" s="1"/>
  <c r="DA1298" i="3"/>
  <c r="DC1298" i="3"/>
  <c r="A1299" i="3"/>
  <c r="Y1299" i="3"/>
  <c r="CW1299" i="3" s="1"/>
  <c r="CY1299" i="3"/>
  <c r="CZ1299" i="3"/>
  <c r="DB1299" i="3" s="1"/>
  <c r="DA1299" i="3"/>
  <c r="DC1299" i="3"/>
  <c r="A1300" i="3"/>
  <c r="Y1300" i="3"/>
  <c r="CX1300" i="3" s="1"/>
  <c r="CY1300" i="3"/>
  <c r="CZ1300" i="3"/>
  <c r="DA1300" i="3"/>
  <c r="DB1300" i="3"/>
  <c r="DC1300" i="3"/>
  <c r="A1301" i="3"/>
  <c r="Y1301" i="3"/>
  <c r="CX1301" i="3"/>
  <c r="DI1301" i="3" s="1"/>
  <c r="CY1301" i="3"/>
  <c r="CZ1301" i="3"/>
  <c r="DA1301" i="3"/>
  <c r="DB1301" i="3"/>
  <c r="DC1301" i="3"/>
  <c r="DH1301" i="3"/>
  <c r="A1302" i="3"/>
  <c r="Y1302" i="3"/>
  <c r="CX1302" i="3" s="1"/>
  <c r="DH1302" i="3" s="1"/>
  <c r="CY1302" i="3"/>
  <c r="CZ1302" i="3"/>
  <c r="DB1302" i="3" s="1"/>
  <c r="DA1302" i="3"/>
  <c r="DC1302" i="3"/>
  <c r="DF1302" i="3"/>
  <c r="DJ1302" i="3" s="1"/>
  <c r="A1303" i="3"/>
  <c r="Y1303" i="3"/>
  <c r="CX1303" i="3"/>
  <c r="DG1303" i="3" s="1"/>
  <c r="CY1303" i="3"/>
  <c r="CZ1303" i="3"/>
  <c r="DB1303" i="3" s="1"/>
  <c r="DA1303" i="3"/>
  <c r="DC1303" i="3"/>
  <c r="DF1303" i="3"/>
  <c r="DJ1303" i="3" s="1"/>
  <c r="DH1303" i="3"/>
  <c r="DI1303" i="3"/>
  <c r="A1304" i="3"/>
  <c r="Y1304" i="3"/>
  <c r="CX1304" i="3" s="1"/>
  <c r="CY1304" i="3"/>
  <c r="CZ1304" i="3"/>
  <c r="DA1304" i="3"/>
  <c r="DB1304" i="3"/>
  <c r="DC1304" i="3"/>
  <c r="A1305" i="3"/>
  <c r="Y1305" i="3"/>
  <c r="CX1305" i="3" s="1"/>
  <c r="CY1305" i="3"/>
  <c r="CZ1305" i="3"/>
  <c r="DB1305" i="3" s="1"/>
  <c r="DA1305" i="3"/>
  <c r="DC1305" i="3"/>
  <c r="A1306" i="3"/>
  <c r="Y1306" i="3"/>
  <c r="CX1306" i="3" s="1"/>
  <c r="CU1306" i="3"/>
  <c r="CY1306" i="3"/>
  <c r="CZ1306" i="3"/>
  <c r="DA1306" i="3"/>
  <c r="DB1306" i="3"/>
  <c r="DC1306" i="3"/>
  <c r="A1307" i="3"/>
  <c r="Y1307" i="3"/>
  <c r="CX1307" i="3" s="1"/>
  <c r="CY1307" i="3"/>
  <c r="CZ1307" i="3"/>
  <c r="DB1307" i="3" s="1"/>
  <c r="DA1307" i="3"/>
  <c r="DC1307" i="3"/>
  <c r="A1308" i="3"/>
  <c r="Y1308" i="3"/>
  <c r="CW1308" i="3" s="1"/>
  <c r="CY1308" i="3"/>
  <c r="CZ1308" i="3"/>
  <c r="DB1308" i="3" s="1"/>
  <c r="DA1308" i="3"/>
  <c r="DC1308" i="3"/>
  <c r="A1309" i="3"/>
  <c r="Y1309" i="3"/>
  <c r="CW1309" i="3" s="1"/>
  <c r="CX1309" i="3"/>
  <c r="DI1309" i="3" s="1"/>
  <c r="CY1309" i="3"/>
  <c r="CZ1309" i="3"/>
  <c r="DA1309" i="3"/>
  <c r="DB1309" i="3"/>
  <c r="DC1309" i="3"/>
  <c r="DH1309" i="3"/>
  <c r="A1310" i="3"/>
  <c r="Y1310" i="3"/>
  <c r="CX1310" i="3" s="1"/>
  <c r="DH1310" i="3" s="1"/>
  <c r="CY1310" i="3"/>
  <c r="CZ1310" i="3"/>
  <c r="DB1310" i="3" s="1"/>
  <c r="DA1310" i="3"/>
  <c r="DC1310" i="3"/>
  <c r="DF1310" i="3"/>
  <c r="DJ1310" i="3" s="1"/>
  <c r="DG1310" i="3"/>
  <c r="DI1310" i="3"/>
  <c r="A1311" i="3"/>
  <c r="Y1311" i="3"/>
  <c r="CX1311" i="3"/>
  <c r="DG1311" i="3" s="1"/>
  <c r="CY1311" i="3"/>
  <c r="CZ1311" i="3"/>
  <c r="DB1311" i="3" s="1"/>
  <c r="DA1311" i="3"/>
  <c r="DC1311" i="3"/>
  <c r="DF1311" i="3"/>
  <c r="DJ1311" i="3" s="1"/>
  <c r="DH1311" i="3"/>
  <c r="DI1311" i="3"/>
  <c r="A1312" i="3"/>
  <c r="Y1312" i="3"/>
  <c r="CX1312" i="3" s="1"/>
  <c r="CY1312" i="3"/>
  <c r="CZ1312" i="3"/>
  <c r="DA1312" i="3"/>
  <c r="DB1312" i="3"/>
  <c r="DC1312" i="3"/>
  <c r="A1313" i="3"/>
  <c r="Y1313" i="3"/>
  <c r="CX1313" i="3"/>
  <c r="DI1313" i="3" s="1"/>
  <c r="CY1313" i="3"/>
  <c r="CZ1313" i="3"/>
  <c r="DA1313" i="3"/>
  <c r="DB1313" i="3"/>
  <c r="DC1313" i="3"/>
  <c r="DH1313" i="3"/>
  <c r="A1314" i="3"/>
  <c r="Y1314" i="3"/>
  <c r="CX1314" i="3" s="1"/>
  <c r="DH1314" i="3" s="1"/>
  <c r="CY1314" i="3"/>
  <c r="CZ1314" i="3"/>
  <c r="DB1314" i="3" s="1"/>
  <c r="DA1314" i="3"/>
  <c r="DC1314" i="3"/>
  <c r="DF1314" i="3"/>
  <c r="DJ1314" i="3" s="1"/>
  <c r="A1315" i="3"/>
  <c r="Y1315" i="3"/>
  <c r="CX1315" i="3"/>
  <c r="DG1315" i="3" s="1"/>
  <c r="CY1315" i="3"/>
  <c r="CZ1315" i="3"/>
  <c r="DB1315" i="3" s="1"/>
  <c r="DA1315" i="3"/>
  <c r="DC1315" i="3"/>
  <c r="DF1315" i="3"/>
  <c r="DJ1315" i="3" s="1"/>
  <c r="DH1315" i="3"/>
  <c r="DI1315" i="3"/>
  <c r="A1316" i="3"/>
  <c r="Y1316" i="3"/>
  <c r="CX1316" i="3" s="1"/>
  <c r="DH1316" i="3" s="1"/>
  <c r="CU1316" i="3"/>
  <c r="CV1316" i="3"/>
  <c r="CY1316" i="3"/>
  <c r="CZ1316" i="3"/>
  <c r="DB1316" i="3" s="1"/>
  <c r="DA1316" i="3"/>
  <c r="DC1316" i="3"/>
  <c r="DF1316" i="3"/>
  <c r="DG1316" i="3"/>
  <c r="A1317" i="3"/>
  <c r="Y1317" i="3"/>
  <c r="CX1317" i="3"/>
  <c r="DG1317" i="3" s="1"/>
  <c r="CY1317" i="3"/>
  <c r="CZ1317" i="3"/>
  <c r="DB1317" i="3" s="1"/>
  <c r="DA1317" i="3"/>
  <c r="DC1317" i="3"/>
  <c r="DF1317" i="3"/>
  <c r="DH1317" i="3"/>
  <c r="DI1317" i="3"/>
  <c r="DJ1317" i="3"/>
  <c r="A1318" i="3"/>
  <c r="Y1318" i="3"/>
  <c r="CX1318" i="3" s="1"/>
  <c r="CY1318" i="3"/>
  <c r="CZ1318" i="3"/>
  <c r="DB1318" i="3" s="1"/>
  <c r="DA1318" i="3"/>
  <c r="DC1318" i="3"/>
  <c r="A1319" i="3"/>
  <c r="Y1319" i="3"/>
  <c r="CW1319" i="3" s="1"/>
  <c r="CX1319" i="3"/>
  <c r="DG1319" i="3" s="1"/>
  <c r="CY1319" i="3"/>
  <c r="CZ1319" i="3"/>
  <c r="DA1319" i="3"/>
  <c r="DB1319" i="3"/>
  <c r="DC1319" i="3"/>
  <c r="DF1319" i="3"/>
  <c r="DI1319" i="3"/>
  <c r="DJ1319" i="3"/>
  <c r="A1320" i="3"/>
  <c r="Y1320" i="3"/>
  <c r="CX1320" i="3"/>
  <c r="DF1320" i="3" s="1"/>
  <c r="DJ1320" i="3" s="1"/>
  <c r="CY1320" i="3"/>
  <c r="CZ1320" i="3"/>
  <c r="DA1320" i="3"/>
  <c r="DB1320" i="3"/>
  <c r="DC1320" i="3"/>
  <c r="DH1320" i="3"/>
  <c r="DI1320" i="3"/>
  <c r="A1321" i="3"/>
  <c r="Y1321" i="3"/>
  <c r="CX1321" i="3"/>
  <c r="DG1321" i="3" s="1"/>
  <c r="CY1321" i="3"/>
  <c r="CZ1321" i="3"/>
  <c r="DA1321" i="3"/>
  <c r="DB1321" i="3"/>
  <c r="DC1321" i="3"/>
  <c r="DH1321" i="3"/>
  <c r="A1322" i="3"/>
  <c r="Y1322" i="3"/>
  <c r="CX1322" i="3" s="1"/>
  <c r="CY1322" i="3"/>
  <c r="CZ1322" i="3"/>
  <c r="DB1322" i="3" s="1"/>
  <c r="DA1322" i="3"/>
  <c r="DC1322" i="3"/>
  <c r="A1323" i="3"/>
  <c r="Y1323" i="3"/>
  <c r="CX1323" i="3" s="1"/>
  <c r="CY1323" i="3"/>
  <c r="CZ1323" i="3"/>
  <c r="DB1323" i="3" s="1"/>
  <c r="DA1323" i="3"/>
  <c r="DC1323" i="3"/>
  <c r="A1324" i="3"/>
  <c r="Y1324" i="3"/>
  <c r="CX1324" i="3"/>
  <c r="DF1324" i="3" s="1"/>
  <c r="DJ1324" i="3" s="1"/>
  <c r="CY1324" i="3"/>
  <c r="CZ1324" i="3"/>
  <c r="DA1324" i="3"/>
  <c r="DB1324" i="3"/>
  <c r="DC1324" i="3"/>
  <c r="DH1324" i="3"/>
  <c r="DI1324" i="3"/>
  <c r="A1325" i="3"/>
  <c r="Y1325" i="3"/>
  <c r="CX1325" i="3"/>
  <c r="DG1325" i="3" s="1"/>
  <c r="CY1325" i="3"/>
  <c r="CZ1325" i="3"/>
  <c r="DA1325" i="3"/>
  <c r="DB1325" i="3"/>
  <c r="DC1325" i="3"/>
  <c r="DH1325" i="3"/>
  <c r="A1326" i="3"/>
  <c r="Y1326" i="3"/>
  <c r="CX1326" i="3" s="1"/>
  <c r="CU1326" i="3"/>
  <c r="CY1326" i="3"/>
  <c r="CZ1326" i="3"/>
  <c r="DA1326" i="3"/>
  <c r="DB1326" i="3"/>
  <c r="DC1326" i="3"/>
  <c r="A1327" i="3"/>
  <c r="Y1327" i="3"/>
  <c r="CX1327" i="3"/>
  <c r="DG1327" i="3" s="1"/>
  <c r="CY1327" i="3"/>
  <c r="CZ1327" i="3"/>
  <c r="DA1327" i="3"/>
  <c r="DB1327" i="3"/>
  <c r="DC1327" i="3"/>
  <c r="DH1327" i="3"/>
  <c r="A1328" i="3"/>
  <c r="Y1328" i="3"/>
  <c r="CW1328" i="3" s="1"/>
  <c r="CY1328" i="3"/>
  <c r="CZ1328" i="3"/>
  <c r="DB1328" i="3" s="1"/>
  <c r="DA1328" i="3"/>
  <c r="DC1328" i="3"/>
  <c r="A1329" i="3"/>
  <c r="Y1329" i="3"/>
  <c r="CW1329" i="3"/>
  <c r="CX1329" i="3"/>
  <c r="DG1329" i="3" s="1"/>
  <c r="DJ1329" i="3" s="1"/>
  <c r="CY1329" i="3"/>
  <c r="CZ1329" i="3"/>
  <c r="DA1329" i="3"/>
  <c r="DB1329" i="3"/>
  <c r="DC1329" i="3"/>
  <c r="DH1329" i="3"/>
  <c r="A1330" i="3"/>
  <c r="Y1330" i="3"/>
  <c r="CW1330" i="3" s="1"/>
  <c r="CY1330" i="3"/>
  <c r="CZ1330" i="3"/>
  <c r="DB1330" i="3" s="1"/>
  <c r="DA1330" i="3"/>
  <c r="DC1330" i="3"/>
  <c r="A1331" i="3"/>
  <c r="Y1331" i="3"/>
  <c r="CW1331" i="3"/>
  <c r="CX1331" i="3"/>
  <c r="DG1331" i="3" s="1"/>
  <c r="DJ1331" i="3" s="1"/>
  <c r="CY1331" i="3"/>
  <c r="CZ1331" i="3"/>
  <c r="DA1331" i="3"/>
  <c r="DB1331" i="3"/>
  <c r="DC1331" i="3"/>
  <c r="DH1331" i="3"/>
  <c r="A1332" i="3"/>
  <c r="Y1332" i="3"/>
  <c r="CX1332" i="3" s="1"/>
  <c r="CY1332" i="3"/>
  <c r="CZ1332" i="3"/>
  <c r="DB1332" i="3" s="1"/>
  <c r="DA1332" i="3"/>
  <c r="DC1332" i="3"/>
  <c r="A1333" i="3"/>
  <c r="Y1333" i="3"/>
  <c r="CX1333" i="3" s="1"/>
  <c r="CY1333" i="3"/>
  <c r="CZ1333" i="3"/>
  <c r="DB1333" i="3" s="1"/>
  <c r="DA1333" i="3"/>
  <c r="DC1333" i="3"/>
  <c r="A1334" i="3"/>
  <c r="Y1334" i="3"/>
  <c r="CX1334" i="3"/>
  <c r="DF1334" i="3" s="1"/>
  <c r="DJ1334" i="3" s="1"/>
  <c r="CY1334" i="3"/>
  <c r="CZ1334" i="3"/>
  <c r="DA1334" i="3"/>
  <c r="DB1334" i="3"/>
  <c r="DC1334" i="3"/>
  <c r="DH1334" i="3"/>
  <c r="DI1334" i="3"/>
  <c r="A1335" i="3"/>
  <c r="Y1335" i="3"/>
  <c r="CX1335" i="3"/>
  <c r="DG1335" i="3" s="1"/>
  <c r="CY1335" i="3"/>
  <c r="CZ1335" i="3"/>
  <c r="DA1335" i="3"/>
  <c r="DB1335" i="3"/>
  <c r="DC1335" i="3"/>
  <c r="DH1335" i="3"/>
  <c r="A1336" i="3"/>
  <c r="Y1336" i="3"/>
  <c r="CX1336" i="3" s="1"/>
  <c r="CY1336" i="3"/>
  <c r="CZ1336" i="3"/>
  <c r="DB1336" i="3" s="1"/>
  <c r="DA1336" i="3"/>
  <c r="DC1336" i="3"/>
  <c r="A1337" i="3"/>
  <c r="Y1337" i="3"/>
  <c r="CX1337" i="3" s="1"/>
  <c r="CY1337" i="3"/>
  <c r="CZ1337" i="3"/>
  <c r="DB1337" i="3" s="1"/>
  <c r="DA1337" i="3"/>
  <c r="DC1337" i="3"/>
  <c r="A1338" i="3"/>
  <c r="Y1338" i="3"/>
  <c r="CU1338" i="3"/>
  <c r="CV1338" i="3"/>
  <c r="CX1338" i="3"/>
  <c r="DI1338" i="3" s="1"/>
  <c r="DJ1338" i="3" s="1"/>
  <c r="CY1338" i="3"/>
  <c r="CZ1338" i="3"/>
  <c r="DB1338" i="3" s="1"/>
  <c r="DA1338" i="3"/>
  <c r="DC1338" i="3"/>
  <c r="DF1338" i="3"/>
  <c r="DG1338" i="3"/>
  <c r="DH1338" i="3"/>
  <c r="A1339" i="3"/>
  <c r="Y1339" i="3"/>
  <c r="CX1339" i="3" s="1"/>
  <c r="CY1339" i="3"/>
  <c r="CZ1339" i="3"/>
  <c r="DB1339" i="3" s="1"/>
  <c r="DA1339" i="3"/>
  <c r="DC1339" i="3"/>
  <c r="A1340" i="3"/>
  <c r="Y1340" i="3"/>
  <c r="CW1340" i="3"/>
  <c r="CX1340" i="3"/>
  <c r="DG1340" i="3" s="1"/>
  <c r="DJ1340" i="3" s="1"/>
  <c r="CY1340" i="3"/>
  <c r="CZ1340" i="3"/>
  <c r="DA1340" i="3"/>
  <c r="DB1340" i="3"/>
  <c r="DC1340" i="3"/>
  <c r="DH1340" i="3"/>
  <c r="A1341" i="3"/>
  <c r="Y1341" i="3"/>
  <c r="CW1341" i="3" s="1"/>
  <c r="CY1341" i="3"/>
  <c r="CZ1341" i="3"/>
  <c r="DB1341" i="3" s="1"/>
  <c r="DA1341" i="3"/>
  <c r="DC1341" i="3"/>
  <c r="A1342" i="3"/>
  <c r="Y1342" i="3"/>
  <c r="CW1342" i="3"/>
  <c r="CX1342" i="3"/>
  <c r="DG1342" i="3" s="1"/>
  <c r="DJ1342" i="3" s="1"/>
  <c r="CY1342" i="3"/>
  <c r="CZ1342" i="3"/>
  <c r="DA1342" i="3"/>
  <c r="DB1342" i="3"/>
  <c r="DC1342" i="3"/>
  <c r="DH1342" i="3"/>
  <c r="A1343" i="3"/>
  <c r="Y1343" i="3"/>
  <c r="CW1343" i="3" s="1"/>
  <c r="CY1343" i="3"/>
  <c r="CZ1343" i="3"/>
  <c r="DB1343" i="3" s="1"/>
  <c r="DA1343" i="3"/>
  <c r="DC1343" i="3"/>
  <c r="A1344" i="3"/>
  <c r="Y1344" i="3"/>
  <c r="CX1344" i="3"/>
  <c r="DF1344" i="3" s="1"/>
  <c r="DJ1344" i="3" s="1"/>
  <c r="CY1344" i="3"/>
  <c r="CZ1344" i="3"/>
  <c r="DA1344" i="3"/>
  <c r="DB1344" i="3"/>
  <c r="DC1344" i="3"/>
  <c r="DH1344" i="3"/>
  <c r="DI1344" i="3"/>
  <c r="A1345" i="3"/>
  <c r="Y1345" i="3"/>
  <c r="CX1345" i="3"/>
  <c r="DG1345" i="3" s="1"/>
  <c r="CY1345" i="3"/>
  <c r="CZ1345" i="3"/>
  <c r="DA1345" i="3"/>
  <c r="DB1345" i="3"/>
  <c r="DC1345" i="3"/>
  <c r="DH1345" i="3"/>
  <c r="A1346" i="3"/>
  <c r="Y1346" i="3"/>
  <c r="CX1346" i="3" s="1"/>
  <c r="CY1346" i="3"/>
  <c r="CZ1346" i="3"/>
  <c r="DB1346" i="3" s="1"/>
  <c r="DA1346" i="3"/>
  <c r="DC1346" i="3"/>
  <c r="A1347" i="3"/>
  <c r="Y1347" i="3"/>
  <c r="CX1347" i="3" s="1"/>
  <c r="CY1347" i="3"/>
  <c r="CZ1347" i="3"/>
  <c r="DB1347" i="3" s="1"/>
  <c r="DA1347" i="3"/>
  <c r="DC1347" i="3"/>
  <c r="A1348" i="3"/>
  <c r="Y1348" i="3"/>
  <c r="CX1348" i="3"/>
  <c r="DF1348" i="3" s="1"/>
  <c r="DJ1348" i="3" s="1"/>
  <c r="CY1348" i="3"/>
  <c r="CZ1348" i="3"/>
  <c r="DA1348" i="3"/>
  <c r="DB1348" i="3"/>
  <c r="DC1348" i="3"/>
  <c r="DH1348" i="3"/>
  <c r="DI1348" i="3"/>
  <c r="A1349" i="3"/>
  <c r="Y1349" i="3"/>
  <c r="CX1349" i="3"/>
  <c r="DG1349" i="3" s="1"/>
  <c r="CY1349" i="3"/>
  <c r="CZ1349" i="3"/>
  <c r="DA1349" i="3"/>
  <c r="DB1349" i="3"/>
  <c r="DC1349" i="3"/>
  <c r="DH1349" i="3"/>
  <c r="A1350" i="3"/>
  <c r="Y1350" i="3"/>
  <c r="CX1350" i="3" s="1"/>
  <c r="CY1350" i="3"/>
  <c r="CZ1350" i="3"/>
  <c r="DB1350" i="3" s="1"/>
  <c r="DA1350" i="3"/>
  <c r="DC1350" i="3"/>
  <c r="A1351" i="3"/>
  <c r="Y1351" i="3"/>
  <c r="CU1351" i="3"/>
  <c r="CV1351" i="3"/>
  <c r="CX1351" i="3"/>
  <c r="DG1351" i="3" s="1"/>
  <c r="CY1351" i="3"/>
  <c r="CZ1351" i="3"/>
  <c r="DA1351" i="3"/>
  <c r="DB1351" i="3"/>
  <c r="DC1351" i="3"/>
  <c r="DH1351" i="3"/>
  <c r="A1352" i="3"/>
  <c r="Y1352" i="3"/>
  <c r="CX1352" i="3" s="1"/>
  <c r="CY1352" i="3"/>
  <c r="CZ1352" i="3"/>
  <c r="DB1352" i="3" s="1"/>
  <c r="DA1352" i="3"/>
  <c r="DC1352" i="3"/>
  <c r="A1353" i="3"/>
  <c r="Y1353" i="3"/>
  <c r="CW1353" i="3" s="1"/>
  <c r="CX1353" i="3"/>
  <c r="DF1353" i="3" s="1"/>
  <c r="CY1353" i="3"/>
  <c r="CZ1353" i="3"/>
  <c r="DA1353" i="3"/>
  <c r="DB1353" i="3"/>
  <c r="DC1353" i="3"/>
  <c r="DH1353" i="3"/>
  <c r="DI1353" i="3"/>
  <c r="A1354" i="3"/>
  <c r="Y1354" i="3"/>
  <c r="CX1354" i="3" s="1"/>
  <c r="CW1354" i="3"/>
  <c r="CY1354" i="3"/>
  <c r="CZ1354" i="3"/>
  <c r="DB1354" i="3" s="1"/>
  <c r="DA1354" i="3"/>
  <c r="DC1354" i="3"/>
  <c r="A1355" i="3"/>
  <c r="Y1355" i="3"/>
  <c r="CW1355" i="3" s="1"/>
  <c r="CX1355" i="3"/>
  <c r="DF1355" i="3" s="1"/>
  <c r="CY1355" i="3"/>
  <c r="CZ1355" i="3"/>
  <c r="DA1355" i="3"/>
  <c r="DB1355" i="3"/>
  <c r="DC1355" i="3"/>
  <c r="DH1355" i="3"/>
  <c r="DI1355" i="3"/>
  <c r="A1356" i="3"/>
  <c r="Y1356" i="3"/>
  <c r="CX1356" i="3" s="1"/>
  <c r="CW1356" i="3"/>
  <c r="CY1356" i="3"/>
  <c r="CZ1356" i="3"/>
  <c r="DB1356" i="3" s="1"/>
  <c r="DA1356" i="3"/>
  <c r="DC1356" i="3"/>
  <c r="A1357" i="3"/>
  <c r="Y1357" i="3"/>
  <c r="CX1357" i="3" s="1"/>
  <c r="CY1357" i="3"/>
  <c r="CZ1357" i="3"/>
  <c r="DB1357" i="3" s="1"/>
  <c r="DA1357" i="3"/>
  <c r="DC1357" i="3"/>
  <c r="A1358" i="3"/>
  <c r="Y1358" i="3"/>
  <c r="CX1358" i="3"/>
  <c r="DF1358" i="3" s="1"/>
  <c r="DJ1358" i="3" s="1"/>
  <c r="CY1358" i="3"/>
  <c r="CZ1358" i="3"/>
  <c r="DA1358" i="3"/>
  <c r="DB1358" i="3"/>
  <c r="DC1358" i="3"/>
  <c r="DH1358" i="3"/>
  <c r="DI1358" i="3"/>
  <c r="A1359" i="3"/>
  <c r="Y1359" i="3"/>
  <c r="CX1359" i="3"/>
  <c r="DG1359" i="3" s="1"/>
  <c r="CY1359" i="3"/>
  <c r="CZ1359" i="3"/>
  <c r="DA1359" i="3"/>
  <c r="DB1359" i="3"/>
  <c r="DC1359" i="3"/>
  <c r="DH1359" i="3"/>
  <c r="A1360" i="3"/>
  <c r="Y1360" i="3"/>
  <c r="CX1360" i="3" s="1"/>
  <c r="CY1360" i="3"/>
  <c r="CZ1360" i="3"/>
  <c r="DB1360" i="3" s="1"/>
  <c r="DA1360" i="3"/>
  <c r="DC1360" i="3"/>
  <c r="A1361" i="3"/>
  <c r="Y1361" i="3"/>
  <c r="CX1361" i="3" s="1"/>
  <c r="CY1361" i="3"/>
  <c r="CZ1361" i="3"/>
  <c r="DB1361" i="3" s="1"/>
  <c r="DA1361" i="3"/>
  <c r="DC1361" i="3"/>
  <c r="A1362" i="3"/>
  <c r="Y1362" i="3"/>
  <c r="CX1362" i="3"/>
  <c r="DF1362" i="3" s="1"/>
  <c r="DJ1362" i="3" s="1"/>
  <c r="CY1362" i="3"/>
  <c r="CZ1362" i="3"/>
  <c r="DA1362" i="3"/>
  <c r="DB1362" i="3"/>
  <c r="DC1362" i="3"/>
  <c r="DH1362" i="3"/>
  <c r="DI1362" i="3"/>
  <c r="A1363" i="3"/>
  <c r="Y1363" i="3"/>
  <c r="CX1363" i="3"/>
  <c r="DG1363" i="3" s="1"/>
  <c r="CY1363" i="3"/>
  <c r="CZ1363" i="3"/>
  <c r="DA1363" i="3"/>
  <c r="DB1363" i="3"/>
  <c r="DC1363" i="3"/>
  <c r="DH1363" i="3"/>
  <c r="A1364" i="3"/>
  <c r="Y1364" i="3"/>
  <c r="CX1364" i="3" s="1"/>
  <c r="CU1364" i="3"/>
  <c r="CY1364" i="3"/>
  <c r="CZ1364" i="3"/>
  <c r="DA1364" i="3"/>
  <c r="DB1364" i="3"/>
  <c r="DC1364" i="3"/>
  <c r="A1365" i="3"/>
  <c r="Y1365" i="3"/>
  <c r="CX1365" i="3"/>
  <c r="DG1365" i="3" s="1"/>
  <c r="CY1365" i="3"/>
  <c r="CZ1365" i="3"/>
  <c r="DA1365" i="3"/>
  <c r="DB1365" i="3"/>
  <c r="DC1365" i="3"/>
  <c r="DH1365" i="3"/>
  <c r="A1366" i="3"/>
  <c r="Y1366" i="3"/>
  <c r="CW1366" i="3" s="1"/>
  <c r="CY1366" i="3"/>
  <c r="CZ1366" i="3"/>
  <c r="DB1366" i="3" s="1"/>
  <c r="DA1366" i="3"/>
  <c r="DC1366" i="3"/>
  <c r="A1367" i="3"/>
  <c r="Y1367" i="3"/>
  <c r="CX1367" i="3"/>
  <c r="DF1367" i="3" s="1"/>
  <c r="DJ1367" i="3" s="1"/>
  <c r="CY1367" i="3"/>
  <c r="CZ1367" i="3"/>
  <c r="DA1367" i="3"/>
  <c r="DB1367" i="3"/>
  <c r="DC1367" i="3"/>
  <c r="DH1367" i="3"/>
  <c r="DI1367" i="3"/>
  <c r="A1368" i="3"/>
  <c r="Y1368" i="3"/>
  <c r="CX1368" i="3"/>
  <c r="DG1368" i="3" s="1"/>
  <c r="CY1368" i="3"/>
  <c r="CZ1368" i="3"/>
  <c r="DA1368" i="3"/>
  <c r="DB1368" i="3"/>
  <c r="DC1368" i="3"/>
  <c r="DH1368" i="3"/>
  <c r="A1369" i="3"/>
  <c r="Y1369" i="3"/>
  <c r="CX1369" i="3" s="1"/>
  <c r="CY1369" i="3"/>
  <c r="CZ1369" i="3"/>
  <c r="DB1369" i="3" s="1"/>
  <c r="DA1369" i="3"/>
  <c r="DC1369" i="3"/>
  <c r="A1370" i="3"/>
  <c r="Y1370" i="3"/>
  <c r="CX1370" i="3" s="1"/>
  <c r="CY1370" i="3"/>
  <c r="CZ1370" i="3"/>
  <c r="DB1370" i="3" s="1"/>
  <c r="DA1370" i="3"/>
  <c r="DC1370" i="3"/>
  <c r="A1371" i="3"/>
  <c r="Y1371" i="3"/>
  <c r="CU1371" i="3"/>
  <c r="CV1371" i="3"/>
  <c r="CX1371" i="3"/>
  <c r="DI1371" i="3" s="1"/>
  <c r="DJ1371" i="3" s="1"/>
  <c r="CY1371" i="3"/>
  <c r="CZ1371" i="3"/>
  <c r="DB1371" i="3" s="1"/>
  <c r="DA1371" i="3"/>
  <c r="DC1371" i="3"/>
  <c r="DF1371" i="3"/>
  <c r="DG1371" i="3"/>
  <c r="DH1371" i="3"/>
  <c r="A1372" i="3"/>
  <c r="Y1372" i="3"/>
  <c r="CX1372" i="3" s="1"/>
  <c r="CY1372" i="3"/>
  <c r="CZ1372" i="3"/>
  <c r="DB1372" i="3" s="1"/>
  <c r="DA1372" i="3"/>
  <c r="DC1372" i="3"/>
  <c r="A1373" i="3"/>
  <c r="Y1373" i="3"/>
  <c r="CW1373" i="3"/>
  <c r="CX1373" i="3"/>
  <c r="DG1373" i="3" s="1"/>
  <c r="DJ1373" i="3" s="1"/>
  <c r="CY1373" i="3"/>
  <c r="CZ1373" i="3"/>
  <c r="DA1373" i="3"/>
  <c r="DB1373" i="3"/>
  <c r="DC1373" i="3"/>
  <c r="DH1373" i="3"/>
  <c r="A1374" i="3"/>
  <c r="Y1374" i="3"/>
  <c r="CX1374" i="3" s="1"/>
  <c r="CY1374" i="3"/>
  <c r="CZ1374" i="3"/>
  <c r="DB1374" i="3" s="1"/>
  <c r="DA1374" i="3"/>
  <c r="DC1374" i="3"/>
  <c r="A1375" i="3"/>
  <c r="Y1375" i="3"/>
  <c r="CX1375" i="3" s="1"/>
  <c r="CY1375" i="3"/>
  <c r="CZ1375" i="3"/>
  <c r="DB1375" i="3" s="1"/>
  <c r="DA1375" i="3"/>
  <c r="DC1375" i="3"/>
  <c r="A1376" i="3"/>
  <c r="Y1376" i="3"/>
  <c r="CX1376" i="3"/>
  <c r="DF1376" i="3" s="1"/>
  <c r="DJ1376" i="3" s="1"/>
  <c r="CY1376" i="3"/>
  <c r="CZ1376" i="3"/>
  <c r="DA1376" i="3"/>
  <c r="DB1376" i="3"/>
  <c r="DC1376" i="3"/>
  <c r="DH1376" i="3"/>
  <c r="DI1376" i="3"/>
  <c r="A1377" i="3"/>
  <c r="Y1377" i="3"/>
  <c r="CX1377" i="3"/>
  <c r="DG1377" i="3" s="1"/>
  <c r="CY1377" i="3"/>
  <c r="CZ1377" i="3"/>
  <c r="DA1377" i="3"/>
  <c r="DB1377" i="3"/>
  <c r="DC1377" i="3"/>
  <c r="DH1377" i="3"/>
  <c r="A1378" i="3"/>
  <c r="Y1378" i="3"/>
  <c r="CX1378" i="3" s="1"/>
  <c r="CU1378" i="3"/>
  <c r="CY1378" i="3"/>
  <c r="CZ1378" i="3"/>
  <c r="DA1378" i="3"/>
  <c r="DB1378" i="3"/>
  <c r="DC1378" i="3"/>
  <c r="A1379" i="3"/>
  <c r="Y1379" i="3"/>
  <c r="CX1379" i="3"/>
  <c r="DG1379" i="3" s="1"/>
  <c r="CY1379" i="3"/>
  <c r="CZ1379" i="3"/>
  <c r="DA1379" i="3"/>
  <c r="DB1379" i="3"/>
  <c r="DC1379" i="3"/>
  <c r="DH1379" i="3"/>
  <c r="A1380" i="3"/>
  <c r="Y1380" i="3"/>
  <c r="CW1380" i="3" s="1"/>
  <c r="CY1380" i="3"/>
  <c r="CZ1380" i="3"/>
  <c r="DB1380" i="3" s="1"/>
  <c r="DA1380" i="3"/>
  <c r="DC1380" i="3"/>
  <c r="A1381" i="3"/>
  <c r="Y1381" i="3"/>
  <c r="CW1381" i="3"/>
  <c r="CX1381" i="3"/>
  <c r="DG1381" i="3" s="1"/>
  <c r="DJ1381" i="3" s="1"/>
  <c r="CY1381" i="3"/>
  <c r="CZ1381" i="3"/>
  <c r="DA1381" i="3"/>
  <c r="DB1381" i="3"/>
  <c r="DC1381" i="3"/>
  <c r="DH1381" i="3"/>
  <c r="A1382" i="3"/>
  <c r="Y1382" i="3"/>
  <c r="CW1382" i="3" s="1"/>
  <c r="CY1382" i="3"/>
  <c r="CZ1382" i="3"/>
  <c r="DB1382" i="3" s="1"/>
  <c r="DA1382" i="3"/>
  <c r="DC1382" i="3"/>
  <c r="A1383" i="3"/>
  <c r="Y1383" i="3"/>
  <c r="CX1383" i="3"/>
  <c r="DF1383" i="3" s="1"/>
  <c r="DJ1383" i="3" s="1"/>
  <c r="CY1383" i="3"/>
  <c r="CZ1383" i="3"/>
  <c r="DA1383" i="3"/>
  <c r="DB1383" i="3"/>
  <c r="DC1383" i="3"/>
  <c r="DH1383" i="3"/>
  <c r="DI1383" i="3"/>
  <c r="A1384" i="3"/>
  <c r="Y1384" i="3"/>
  <c r="CX1384" i="3"/>
  <c r="DG1384" i="3" s="1"/>
  <c r="CY1384" i="3"/>
  <c r="CZ1384" i="3"/>
  <c r="DA1384" i="3"/>
  <c r="DB1384" i="3"/>
  <c r="DC1384" i="3"/>
  <c r="DH1384" i="3"/>
  <c r="A1385" i="3"/>
  <c r="Y1385" i="3"/>
  <c r="CX1385" i="3" s="1"/>
  <c r="CY1385" i="3"/>
  <c r="CZ1385" i="3"/>
  <c r="DB1385" i="3" s="1"/>
  <c r="DA1385" i="3"/>
  <c r="DC1385" i="3"/>
  <c r="A1386" i="3"/>
  <c r="Y1386" i="3"/>
  <c r="CU1386" i="3"/>
  <c r="CV1386" i="3"/>
  <c r="CX1386" i="3"/>
  <c r="DG1386" i="3" s="1"/>
  <c r="CY1386" i="3"/>
  <c r="CZ1386" i="3"/>
  <c r="DA1386" i="3"/>
  <c r="DB1386" i="3"/>
  <c r="DC1386" i="3"/>
  <c r="DH1386" i="3"/>
  <c r="A1387" i="3"/>
  <c r="Y1387" i="3"/>
  <c r="CX1387" i="3" s="1"/>
  <c r="CY1387" i="3"/>
  <c r="CZ1387" i="3"/>
  <c r="DB1387" i="3" s="1"/>
  <c r="DA1387" i="3"/>
  <c r="DC1387" i="3"/>
  <c r="A1388" i="3"/>
  <c r="Y1388" i="3"/>
  <c r="CW1388" i="3" s="1"/>
  <c r="CX1388" i="3"/>
  <c r="DF1388" i="3" s="1"/>
  <c r="CY1388" i="3"/>
  <c r="CZ1388" i="3"/>
  <c r="DA1388" i="3"/>
  <c r="DB1388" i="3"/>
  <c r="DC1388" i="3"/>
  <c r="DH1388" i="3"/>
  <c r="DI1388" i="3"/>
  <c r="A1389" i="3"/>
  <c r="Y1389" i="3"/>
  <c r="CX1389" i="3" s="1"/>
  <c r="CW1389" i="3"/>
  <c r="CY1389" i="3"/>
  <c r="CZ1389" i="3"/>
  <c r="DB1389" i="3" s="1"/>
  <c r="DA1389" i="3"/>
  <c r="DC1389" i="3"/>
  <c r="A1390" i="3"/>
  <c r="Y1390" i="3"/>
  <c r="CX1390" i="3" s="1"/>
  <c r="CY1390" i="3"/>
  <c r="CZ1390" i="3"/>
  <c r="DB1390" i="3" s="1"/>
  <c r="DA1390" i="3"/>
  <c r="DC1390" i="3"/>
  <c r="A1391" i="3"/>
  <c r="Y1391" i="3"/>
  <c r="CX1391" i="3"/>
  <c r="DF1391" i="3" s="1"/>
  <c r="DJ1391" i="3" s="1"/>
  <c r="CY1391" i="3"/>
  <c r="CZ1391" i="3"/>
  <c r="DA1391" i="3"/>
  <c r="DB1391" i="3"/>
  <c r="DC1391" i="3"/>
  <c r="DH1391" i="3"/>
  <c r="DI1391" i="3"/>
  <c r="A1392" i="3"/>
  <c r="Y1392" i="3"/>
  <c r="CX1392" i="3"/>
  <c r="DG1392" i="3" s="1"/>
  <c r="CY1392" i="3"/>
  <c r="CZ1392" i="3"/>
  <c r="DA1392" i="3"/>
  <c r="DB1392" i="3"/>
  <c r="DC1392" i="3"/>
  <c r="DH1392" i="3"/>
  <c r="A1393" i="3"/>
  <c r="Y1393" i="3"/>
  <c r="CX1393" i="3" s="1"/>
  <c r="CY1393" i="3"/>
  <c r="CZ1393" i="3"/>
  <c r="DB1393" i="3" s="1"/>
  <c r="DA1393" i="3"/>
  <c r="DC1393" i="3"/>
  <c r="A1394" i="3"/>
  <c r="Y1394" i="3"/>
  <c r="CX1394" i="3" s="1"/>
  <c r="CY1394" i="3"/>
  <c r="CZ1394" i="3"/>
  <c r="DB1394" i="3" s="1"/>
  <c r="DA1394" i="3"/>
  <c r="DC1394" i="3"/>
  <c r="A1395" i="3"/>
  <c r="Y1395" i="3"/>
  <c r="CX1395" i="3"/>
  <c r="DF1395" i="3" s="1"/>
  <c r="DJ1395" i="3" s="1"/>
  <c r="CY1395" i="3"/>
  <c r="CZ1395" i="3"/>
  <c r="DA1395" i="3"/>
  <c r="DB1395" i="3"/>
  <c r="DC1395" i="3"/>
  <c r="DH1395" i="3"/>
  <c r="DI1395" i="3"/>
  <c r="A1396" i="3"/>
  <c r="Y1396" i="3"/>
  <c r="CV1396" i="3" s="1"/>
  <c r="CU1396" i="3"/>
  <c r="CY1396" i="3"/>
  <c r="CZ1396" i="3"/>
  <c r="DB1396" i="3" s="1"/>
  <c r="DA1396" i="3"/>
  <c r="DC1396" i="3"/>
  <c r="A1397" i="3"/>
  <c r="Y1397" i="3"/>
  <c r="CX1397" i="3"/>
  <c r="DF1397" i="3" s="1"/>
  <c r="CY1397" i="3"/>
  <c r="CZ1397" i="3"/>
  <c r="DA1397" i="3"/>
  <c r="DB1397" i="3"/>
  <c r="DC1397" i="3"/>
  <c r="DH1397" i="3"/>
  <c r="DI1397" i="3"/>
  <c r="DJ1397" i="3" s="1"/>
  <c r="A1398" i="3"/>
  <c r="Y1398" i="3"/>
  <c r="CX1398" i="3" s="1"/>
  <c r="CW1398" i="3"/>
  <c r="CY1398" i="3"/>
  <c r="CZ1398" i="3"/>
  <c r="DB1398" i="3" s="1"/>
  <c r="DA1398" i="3"/>
  <c r="DC1398" i="3"/>
  <c r="A1399" i="3"/>
  <c r="Y1399" i="3"/>
  <c r="CW1399" i="3"/>
  <c r="CX1399" i="3"/>
  <c r="DF1399" i="3" s="1"/>
  <c r="CY1399" i="3"/>
  <c r="CZ1399" i="3"/>
  <c r="DA1399" i="3"/>
  <c r="DB1399" i="3"/>
  <c r="DC1399" i="3"/>
  <c r="DH1399" i="3"/>
  <c r="DI1399" i="3"/>
  <c r="A1400" i="3"/>
  <c r="Y1400" i="3"/>
  <c r="CX1400" i="3"/>
  <c r="DG1400" i="3" s="1"/>
  <c r="CY1400" i="3"/>
  <c r="CZ1400" i="3"/>
  <c r="DA1400" i="3"/>
  <c r="DB1400" i="3"/>
  <c r="DC1400" i="3"/>
  <c r="DH1400" i="3"/>
  <c r="A1401" i="3"/>
  <c r="Y1401" i="3"/>
  <c r="CX1401" i="3" s="1"/>
  <c r="CY1401" i="3"/>
  <c r="CZ1401" i="3"/>
  <c r="DB1401" i="3" s="1"/>
  <c r="DA1401" i="3"/>
  <c r="DC1401" i="3"/>
  <c r="A1402" i="3"/>
  <c r="Y1402" i="3"/>
  <c r="CX1402" i="3" s="1"/>
  <c r="CY1402" i="3"/>
  <c r="CZ1402" i="3"/>
  <c r="DB1402" i="3" s="1"/>
  <c r="DA1402" i="3"/>
  <c r="DC1402" i="3"/>
  <c r="A1403" i="3"/>
  <c r="Y1403" i="3"/>
  <c r="CX1403" i="3"/>
  <c r="DF1403" i="3" s="1"/>
  <c r="DJ1403" i="3" s="1"/>
  <c r="CY1403" i="3"/>
  <c r="CZ1403" i="3"/>
  <c r="DA1403" i="3"/>
  <c r="DB1403" i="3"/>
  <c r="DC1403" i="3"/>
  <c r="DH1403" i="3"/>
  <c r="DI1403" i="3"/>
  <c r="A1404" i="3"/>
  <c r="Y1404" i="3"/>
  <c r="CX1404" i="3"/>
  <c r="DG1404" i="3" s="1"/>
  <c r="CY1404" i="3"/>
  <c r="CZ1404" i="3"/>
  <c r="DA1404" i="3"/>
  <c r="DB1404" i="3"/>
  <c r="DC1404" i="3"/>
  <c r="DH1404" i="3"/>
  <c r="A1405" i="3"/>
  <c r="Y1405" i="3"/>
  <c r="CX1405" i="3" s="1"/>
  <c r="CY1405" i="3"/>
  <c r="CZ1405" i="3"/>
  <c r="DB1405" i="3" s="1"/>
  <c r="DA1405" i="3"/>
  <c r="DC1405" i="3"/>
  <c r="A1406" i="3"/>
  <c r="Y1406" i="3"/>
  <c r="CU1406" i="3"/>
  <c r="CV1406" i="3"/>
  <c r="CX1406" i="3"/>
  <c r="DG1406" i="3" s="1"/>
  <c r="CY1406" i="3"/>
  <c r="CZ1406" i="3"/>
  <c r="DA1406" i="3"/>
  <c r="DB1406" i="3"/>
  <c r="DC1406" i="3"/>
  <c r="DH1406" i="3"/>
  <c r="A1407" i="3"/>
  <c r="Y1407" i="3"/>
  <c r="CX1407" i="3" s="1"/>
  <c r="CY1407" i="3"/>
  <c r="CZ1407" i="3"/>
  <c r="DB1407" i="3" s="1"/>
  <c r="DA1407" i="3"/>
  <c r="DC1407" i="3"/>
  <c r="A1408" i="3"/>
  <c r="Y1408" i="3"/>
  <c r="CW1408" i="3"/>
  <c r="CX1408" i="3"/>
  <c r="DF1408" i="3" s="1"/>
  <c r="CY1408" i="3"/>
  <c r="CZ1408" i="3"/>
  <c r="DA1408" i="3"/>
  <c r="DB1408" i="3"/>
  <c r="DC1408" i="3"/>
  <c r="DH1408" i="3"/>
  <c r="DI1408" i="3"/>
  <c r="A1409" i="3"/>
  <c r="Y1409" i="3"/>
  <c r="CX1409" i="3" s="1"/>
  <c r="CW1409" i="3"/>
  <c r="CY1409" i="3"/>
  <c r="CZ1409" i="3"/>
  <c r="DB1409" i="3" s="1"/>
  <c r="DA1409" i="3"/>
  <c r="DC1409" i="3"/>
  <c r="A1410" i="3"/>
  <c r="Y1410" i="3"/>
  <c r="CX1410" i="3"/>
  <c r="CY1410" i="3"/>
  <c r="CZ1410" i="3"/>
  <c r="DB1410" i="3" s="1"/>
  <c r="DA1410" i="3"/>
  <c r="DC1410" i="3"/>
  <c r="DF1410" i="3"/>
  <c r="DG1410" i="3"/>
  <c r="DH1410" i="3"/>
  <c r="DI1410" i="3"/>
  <c r="DJ1410" i="3"/>
  <c r="A1411" i="3"/>
  <c r="Y1411" i="3"/>
  <c r="CX1411" i="3"/>
  <c r="DF1411" i="3" s="1"/>
  <c r="DJ1411" i="3" s="1"/>
  <c r="CY1411" i="3"/>
  <c r="CZ1411" i="3"/>
  <c r="DA1411" i="3"/>
  <c r="DB1411" i="3"/>
  <c r="DC1411" i="3"/>
  <c r="DH1411" i="3"/>
  <c r="DI1411" i="3"/>
  <c r="A1412" i="3"/>
  <c r="Y1412" i="3"/>
  <c r="CX1412" i="3"/>
  <c r="DG1412" i="3" s="1"/>
  <c r="CY1412" i="3"/>
  <c r="CZ1412" i="3"/>
  <c r="DA1412" i="3"/>
  <c r="DB1412" i="3"/>
  <c r="DC1412" i="3"/>
  <c r="DH1412" i="3"/>
  <c r="A1413" i="3"/>
  <c r="Y1413" i="3"/>
  <c r="CX1413" i="3" s="1"/>
  <c r="CY1413" i="3"/>
  <c r="CZ1413" i="3"/>
  <c r="DB1413" i="3" s="1"/>
  <c r="DA1413" i="3"/>
  <c r="DC1413" i="3"/>
  <c r="A1414" i="3"/>
  <c r="Y1414" i="3"/>
  <c r="CX1414" i="3" s="1"/>
  <c r="CY1414" i="3"/>
  <c r="CZ1414" i="3"/>
  <c r="DB1414" i="3" s="1"/>
  <c r="DA1414" i="3"/>
  <c r="DC1414" i="3"/>
  <c r="A1415" i="3"/>
  <c r="Y1415" i="3"/>
  <c r="CX1415" i="3"/>
  <c r="DF1415" i="3" s="1"/>
  <c r="DJ1415" i="3" s="1"/>
  <c r="CY1415" i="3"/>
  <c r="CZ1415" i="3"/>
  <c r="DA1415" i="3"/>
  <c r="DB1415" i="3"/>
  <c r="DC1415" i="3"/>
  <c r="DH1415" i="3"/>
  <c r="DI1415" i="3"/>
  <c r="A1416" i="3"/>
  <c r="Y1416" i="3"/>
  <c r="CV1416" i="3" s="1"/>
  <c r="CU1416" i="3"/>
  <c r="CY1416" i="3"/>
  <c r="CZ1416" i="3"/>
  <c r="DB1416" i="3" s="1"/>
  <c r="DA1416" i="3"/>
  <c r="DC1416" i="3"/>
  <c r="A1417" i="3"/>
  <c r="Y1417" i="3"/>
  <c r="CX1417" i="3"/>
  <c r="DF1417" i="3" s="1"/>
  <c r="CY1417" i="3"/>
  <c r="CZ1417" i="3"/>
  <c r="DA1417" i="3"/>
  <c r="DB1417" i="3"/>
  <c r="DC1417" i="3"/>
  <c r="DH1417" i="3"/>
  <c r="DI1417" i="3"/>
  <c r="DJ1417" i="3" s="1"/>
  <c r="A1418" i="3"/>
  <c r="Y1418" i="3"/>
  <c r="CX1418" i="3" s="1"/>
  <c r="CW1418" i="3"/>
  <c r="CY1418" i="3"/>
  <c r="CZ1418" i="3"/>
  <c r="DB1418" i="3" s="1"/>
  <c r="DA1418" i="3"/>
  <c r="DC1418" i="3"/>
  <c r="A1419" i="3"/>
  <c r="Y1419" i="3"/>
  <c r="CW1419" i="3"/>
  <c r="CX1419" i="3"/>
  <c r="DF1419" i="3" s="1"/>
  <c r="CY1419" i="3"/>
  <c r="CZ1419" i="3"/>
  <c r="DA1419" i="3"/>
  <c r="DB1419" i="3"/>
  <c r="DC1419" i="3"/>
  <c r="DH1419" i="3"/>
  <c r="DI1419" i="3"/>
  <c r="A1420" i="3"/>
  <c r="Y1420" i="3"/>
  <c r="CX1420" i="3" s="1"/>
  <c r="CW1420" i="3"/>
  <c r="CY1420" i="3"/>
  <c r="CZ1420" i="3"/>
  <c r="DB1420" i="3" s="1"/>
  <c r="DA1420" i="3"/>
  <c r="DC1420" i="3"/>
  <c r="A1421" i="3"/>
  <c r="Y1421" i="3"/>
  <c r="CW1421" i="3"/>
  <c r="CX1421" i="3"/>
  <c r="DF1421" i="3" s="1"/>
  <c r="CY1421" i="3"/>
  <c r="CZ1421" i="3"/>
  <c r="DA1421" i="3"/>
  <c r="DB1421" i="3"/>
  <c r="DC1421" i="3"/>
  <c r="DH1421" i="3"/>
  <c r="DI1421" i="3"/>
  <c r="A1422" i="3"/>
  <c r="Y1422" i="3"/>
  <c r="CX1422" i="3"/>
  <c r="DG1422" i="3" s="1"/>
  <c r="CY1422" i="3"/>
  <c r="CZ1422" i="3"/>
  <c r="DA1422" i="3"/>
  <c r="DB1422" i="3"/>
  <c r="DC1422" i="3"/>
  <c r="DH1422" i="3"/>
  <c r="A1423" i="3"/>
  <c r="Y1423" i="3"/>
  <c r="CX1423" i="3" s="1"/>
  <c r="CY1423" i="3"/>
  <c r="CZ1423" i="3"/>
  <c r="DB1423" i="3" s="1"/>
  <c r="DA1423" i="3"/>
  <c r="DC1423" i="3"/>
  <c r="A1424" i="3"/>
  <c r="Y1424" i="3"/>
  <c r="CX1424" i="3"/>
  <c r="DG1424" i="3" s="1"/>
  <c r="CY1424" i="3"/>
  <c r="CZ1424" i="3"/>
  <c r="DB1424" i="3" s="1"/>
  <c r="DA1424" i="3"/>
  <c r="DC1424" i="3"/>
  <c r="DF1424" i="3"/>
  <c r="DH1424" i="3"/>
  <c r="DI1424" i="3"/>
  <c r="DJ1424" i="3"/>
  <c r="A1425" i="3"/>
  <c r="Y1425" i="3"/>
  <c r="CX1425" i="3"/>
  <c r="DF1425" i="3" s="1"/>
  <c r="DJ1425" i="3" s="1"/>
  <c r="CY1425" i="3"/>
  <c r="CZ1425" i="3"/>
  <c r="DA1425" i="3"/>
  <c r="DB1425" i="3"/>
  <c r="DC1425" i="3"/>
  <c r="DH1425" i="3"/>
  <c r="DI1425" i="3"/>
  <c r="A1426" i="3"/>
  <c r="Y1426" i="3"/>
  <c r="CX1426" i="3"/>
  <c r="DG1426" i="3" s="1"/>
  <c r="CY1426" i="3"/>
  <c r="CZ1426" i="3"/>
  <c r="DA1426" i="3"/>
  <c r="DB1426" i="3"/>
  <c r="DC1426" i="3"/>
  <c r="DH1426" i="3"/>
  <c r="A1427" i="3"/>
  <c r="Y1427" i="3"/>
  <c r="CX1427" i="3" s="1"/>
  <c r="CY1427" i="3"/>
  <c r="CZ1427" i="3"/>
  <c r="DB1427" i="3" s="1"/>
  <c r="DA1427" i="3"/>
  <c r="DC1427" i="3"/>
  <c r="A1428" i="3"/>
  <c r="Y1428" i="3"/>
  <c r="CU1428" i="3"/>
  <c r="CV1428" i="3"/>
  <c r="CX1428" i="3"/>
  <c r="DG1428" i="3" s="1"/>
  <c r="CY1428" i="3"/>
  <c r="CZ1428" i="3"/>
  <c r="DA1428" i="3"/>
  <c r="DB1428" i="3"/>
  <c r="DC1428" i="3"/>
  <c r="DH1428" i="3"/>
  <c r="A1429" i="3"/>
  <c r="Y1429" i="3"/>
  <c r="CX1429" i="3" s="1"/>
  <c r="CY1429" i="3"/>
  <c r="CZ1429" i="3"/>
  <c r="DB1429" i="3" s="1"/>
  <c r="DA1429" i="3"/>
  <c r="DC1429" i="3"/>
  <c r="A1430" i="3"/>
  <c r="Y1430" i="3"/>
  <c r="CW1430" i="3" s="1"/>
  <c r="CX1430" i="3"/>
  <c r="DF1430" i="3" s="1"/>
  <c r="CY1430" i="3"/>
  <c r="CZ1430" i="3"/>
  <c r="DA1430" i="3"/>
  <c r="DB1430" i="3"/>
  <c r="DC1430" i="3"/>
  <c r="DH1430" i="3"/>
  <c r="DI1430" i="3"/>
  <c r="A1431" i="3"/>
  <c r="Y1431" i="3"/>
  <c r="CX1431" i="3" s="1"/>
  <c r="CW1431" i="3"/>
  <c r="CY1431" i="3"/>
  <c r="CZ1431" i="3"/>
  <c r="DB1431" i="3" s="1"/>
  <c r="DA1431" i="3"/>
  <c r="DC1431" i="3"/>
  <c r="A1432" i="3"/>
  <c r="Y1432" i="3"/>
  <c r="CW1432" i="3" s="1"/>
  <c r="CX1432" i="3"/>
  <c r="DF1432" i="3" s="1"/>
  <c r="CY1432" i="3"/>
  <c r="CZ1432" i="3"/>
  <c r="DA1432" i="3"/>
  <c r="DB1432" i="3"/>
  <c r="DC1432" i="3"/>
  <c r="DH1432" i="3"/>
  <c r="DI1432" i="3"/>
  <c r="A1433" i="3"/>
  <c r="Y1433" i="3"/>
  <c r="CX1433" i="3" s="1"/>
  <c r="CW1433" i="3"/>
  <c r="CY1433" i="3"/>
  <c r="CZ1433" i="3"/>
  <c r="DB1433" i="3" s="1"/>
  <c r="DA1433" i="3"/>
  <c r="DC1433" i="3"/>
  <c r="A1434" i="3"/>
  <c r="Y1434" i="3"/>
  <c r="CX1434" i="3"/>
  <c r="DG1434" i="3" s="1"/>
  <c r="CY1434" i="3"/>
  <c r="CZ1434" i="3"/>
  <c r="DB1434" i="3" s="1"/>
  <c r="DA1434" i="3"/>
  <c r="DC1434" i="3"/>
  <c r="DF1434" i="3"/>
  <c r="DH1434" i="3"/>
  <c r="DI1434" i="3"/>
  <c r="DJ1434" i="3"/>
  <c r="A1435" i="3"/>
  <c r="Y1435" i="3"/>
  <c r="CX1435" i="3"/>
  <c r="DF1435" i="3" s="1"/>
  <c r="DJ1435" i="3" s="1"/>
  <c r="CY1435" i="3"/>
  <c r="CZ1435" i="3"/>
  <c r="DA1435" i="3"/>
  <c r="DB1435" i="3"/>
  <c r="DC1435" i="3"/>
  <c r="DH1435" i="3"/>
  <c r="DI1435" i="3"/>
  <c r="A1436" i="3"/>
  <c r="Y1436" i="3"/>
  <c r="CX1436" i="3"/>
  <c r="DG1436" i="3" s="1"/>
  <c r="CY1436" i="3"/>
  <c r="CZ1436" i="3"/>
  <c r="DA1436" i="3"/>
  <c r="DB1436" i="3"/>
  <c r="DC1436" i="3"/>
  <c r="DH1436" i="3"/>
  <c r="A1437" i="3"/>
  <c r="Y1437" i="3"/>
  <c r="CX1437" i="3" s="1"/>
  <c r="CY1437" i="3"/>
  <c r="CZ1437" i="3"/>
  <c r="DB1437" i="3" s="1"/>
  <c r="DA1437" i="3"/>
  <c r="DC1437" i="3"/>
  <c r="A1438" i="3"/>
  <c r="Y1438" i="3"/>
  <c r="CX1438" i="3"/>
  <c r="DG1438" i="3" s="1"/>
  <c r="CY1438" i="3"/>
  <c r="CZ1438" i="3"/>
  <c r="DB1438" i="3" s="1"/>
  <c r="DA1438" i="3"/>
  <c r="DC1438" i="3"/>
  <c r="DF1438" i="3"/>
  <c r="DH1438" i="3"/>
  <c r="DI1438" i="3"/>
  <c r="DJ1438" i="3"/>
  <c r="A1439" i="3"/>
  <c r="Y1439" i="3"/>
  <c r="CX1439" i="3"/>
  <c r="DF1439" i="3" s="1"/>
  <c r="DJ1439" i="3" s="1"/>
  <c r="CY1439" i="3"/>
  <c r="CZ1439" i="3"/>
  <c r="DA1439" i="3"/>
  <c r="DB1439" i="3"/>
  <c r="DC1439" i="3"/>
  <c r="DH1439" i="3"/>
  <c r="DI1439" i="3"/>
  <c r="A1440" i="3"/>
  <c r="Y1440" i="3"/>
  <c r="CX1440" i="3"/>
  <c r="DG1440" i="3" s="1"/>
  <c r="CY1440" i="3"/>
  <c r="CZ1440" i="3"/>
  <c r="DA1440" i="3"/>
  <c r="DB1440" i="3"/>
  <c r="DC1440" i="3"/>
  <c r="DH1440" i="3"/>
  <c r="A1441" i="3"/>
  <c r="Y1441" i="3"/>
  <c r="CX1441" i="3" s="1"/>
  <c r="CU1441" i="3"/>
  <c r="CY1441" i="3"/>
  <c r="CZ1441" i="3"/>
  <c r="DA1441" i="3"/>
  <c r="DB1441" i="3"/>
  <c r="DC1441" i="3"/>
  <c r="A1442" i="3"/>
  <c r="Y1442" i="3"/>
  <c r="CX1442" i="3"/>
  <c r="DG1442" i="3" s="1"/>
  <c r="CY1442" i="3"/>
  <c r="CZ1442" i="3"/>
  <c r="DA1442" i="3"/>
  <c r="DB1442" i="3"/>
  <c r="DC1442" i="3"/>
  <c r="DH1442" i="3"/>
  <c r="A1443" i="3"/>
  <c r="Y1443" i="3"/>
  <c r="CW1443" i="3" s="1"/>
  <c r="CY1443" i="3"/>
  <c r="CZ1443" i="3"/>
  <c r="DB1443" i="3" s="1"/>
  <c r="DA1443" i="3"/>
  <c r="DC1443" i="3"/>
  <c r="A1444" i="3"/>
  <c r="Y1444" i="3"/>
  <c r="CW1444" i="3"/>
  <c r="CX1444" i="3"/>
  <c r="DG1444" i="3" s="1"/>
  <c r="DJ1444" i="3" s="1"/>
  <c r="CY1444" i="3"/>
  <c r="CZ1444" i="3"/>
  <c r="DA1444" i="3"/>
  <c r="DB1444" i="3"/>
  <c r="DC1444" i="3"/>
  <c r="DH1444" i="3"/>
  <c r="A1445" i="3"/>
  <c r="Y1445" i="3"/>
  <c r="CW1445" i="3" s="1"/>
  <c r="CY1445" i="3"/>
  <c r="CZ1445" i="3"/>
  <c r="DB1445" i="3" s="1"/>
  <c r="DA1445" i="3"/>
  <c r="DC1445" i="3"/>
  <c r="A1446" i="3"/>
  <c r="Y1446" i="3"/>
  <c r="CW1446" i="3"/>
  <c r="CX1446" i="3"/>
  <c r="DG1446" i="3" s="1"/>
  <c r="DJ1446" i="3" s="1"/>
  <c r="CY1446" i="3"/>
  <c r="CZ1446" i="3"/>
  <c r="DA1446" i="3"/>
  <c r="DB1446" i="3"/>
  <c r="DC1446" i="3"/>
  <c r="DH1446" i="3"/>
  <c r="A1447" i="3"/>
  <c r="Y1447" i="3"/>
  <c r="CX1447" i="3" s="1"/>
  <c r="CY1447" i="3"/>
  <c r="CZ1447" i="3"/>
  <c r="DB1447" i="3" s="1"/>
  <c r="DA1447" i="3"/>
  <c r="DC1447" i="3"/>
  <c r="A1448" i="3"/>
  <c r="Y1448" i="3"/>
  <c r="CX1448" i="3" s="1"/>
  <c r="CY1448" i="3"/>
  <c r="CZ1448" i="3"/>
  <c r="DB1448" i="3" s="1"/>
  <c r="DA1448" i="3"/>
  <c r="DC1448" i="3"/>
  <c r="A1449" i="3"/>
  <c r="Y1449" i="3"/>
  <c r="CX1449" i="3"/>
  <c r="DF1449" i="3" s="1"/>
  <c r="DJ1449" i="3" s="1"/>
  <c r="CY1449" i="3"/>
  <c r="CZ1449" i="3"/>
  <c r="DA1449" i="3"/>
  <c r="DB1449" i="3"/>
  <c r="DC1449" i="3"/>
  <c r="DH1449" i="3"/>
  <c r="DI1449" i="3"/>
  <c r="A1450" i="3"/>
  <c r="Y1450" i="3"/>
  <c r="CX1450" i="3"/>
  <c r="DG1450" i="3" s="1"/>
  <c r="CY1450" i="3"/>
  <c r="CZ1450" i="3"/>
  <c r="DA1450" i="3"/>
  <c r="DB1450" i="3"/>
  <c r="DC1450" i="3"/>
  <c r="DH1450" i="3"/>
  <c r="A1451" i="3"/>
  <c r="Y1451" i="3"/>
  <c r="CX1451" i="3" s="1"/>
  <c r="CY1451" i="3"/>
  <c r="CZ1451" i="3"/>
  <c r="DB1451" i="3" s="1"/>
  <c r="DA1451" i="3"/>
  <c r="DC1451" i="3"/>
  <c r="A1452" i="3"/>
  <c r="Y1452" i="3"/>
  <c r="CX1452" i="3"/>
  <c r="DG1452" i="3" s="1"/>
  <c r="CY1452" i="3"/>
  <c r="CZ1452" i="3"/>
  <c r="DB1452" i="3" s="1"/>
  <c r="DA1452" i="3"/>
  <c r="DC1452" i="3"/>
  <c r="DF1452" i="3"/>
  <c r="DH1452" i="3"/>
  <c r="DI1452" i="3"/>
  <c r="DJ1452" i="3"/>
  <c r="A1453" i="3"/>
  <c r="Y1453" i="3"/>
  <c r="CX1453" i="3"/>
  <c r="DF1453" i="3" s="1"/>
  <c r="DJ1453" i="3" s="1"/>
  <c r="CY1453" i="3"/>
  <c r="CZ1453" i="3"/>
  <c r="DA1453" i="3"/>
  <c r="DB1453" i="3"/>
  <c r="DC1453" i="3"/>
  <c r="DH1453" i="3"/>
  <c r="DI1453" i="3"/>
  <c r="A1454" i="3"/>
  <c r="Y1454" i="3"/>
  <c r="CV1454" i="3" s="1"/>
  <c r="CU1454" i="3"/>
  <c r="CY1454" i="3"/>
  <c r="CZ1454" i="3"/>
  <c r="DB1454" i="3" s="1"/>
  <c r="DA1454" i="3"/>
  <c r="DC1454" i="3"/>
  <c r="A1455" i="3"/>
  <c r="Y1455" i="3"/>
  <c r="CX1455" i="3"/>
  <c r="DF1455" i="3" s="1"/>
  <c r="CY1455" i="3"/>
  <c r="CZ1455" i="3"/>
  <c r="DA1455" i="3"/>
  <c r="DB1455" i="3"/>
  <c r="DC1455" i="3"/>
  <c r="DH1455" i="3"/>
  <c r="DI1455" i="3"/>
  <c r="DJ1455" i="3" s="1"/>
  <c r="A1456" i="3"/>
  <c r="Y1456" i="3"/>
  <c r="CX1456" i="3" s="1"/>
  <c r="CW1456" i="3"/>
  <c r="CY1456" i="3"/>
  <c r="CZ1456" i="3"/>
  <c r="DB1456" i="3" s="1"/>
  <c r="DA1456" i="3"/>
  <c r="DC1456" i="3"/>
  <c r="A1457" i="3"/>
  <c r="Y1457" i="3"/>
  <c r="CX1457" i="3"/>
  <c r="DG1457" i="3" s="1"/>
  <c r="CY1457" i="3"/>
  <c r="CZ1457" i="3"/>
  <c r="DB1457" i="3" s="1"/>
  <c r="DA1457" i="3"/>
  <c r="DC1457" i="3"/>
  <c r="DF1457" i="3"/>
  <c r="DH1457" i="3"/>
  <c r="DI1457" i="3"/>
  <c r="DJ1457" i="3"/>
  <c r="A1458" i="3"/>
  <c r="Y1458" i="3"/>
  <c r="CX1458" i="3"/>
  <c r="DF1458" i="3" s="1"/>
  <c r="DJ1458" i="3" s="1"/>
  <c r="CY1458" i="3"/>
  <c r="CZ1458" i="3"/>
  <c r="DA1458" i="3"/>
  <c r="DB1458" i="3"/>
  <c r="DC1458" i="3"/>
  <c r="DH1458" i="3"/>
  <c r="DI1458" i="3"/>
  <c r="A1459" i="3"/>
  <c r="Y1459" i="3"/>
  <c r="CX1459" i="3"/>
  <c r="DG1459" i="3" s="1"/>
  <c r="CY1459" i="3"/>
  <c r="CZ1459" i="3"/>
  <c r="DA1459" i="3"/>
  <c r="DB1459" i="3"/>
  <c r="DC1459" i="3"/>
  <c r="DH1459" i="3"/>
  <c r="A1460" i="3"/>
  <c r="Y1460" i="3"/>
  <c r="CX1460" i="3" s="1"/>
  <c r="CY1460" i="3"/>
  <c r="CZ1460" i="3"/>
  <c r="DB1460" i="3" s="1"/>
  <c r="DA1460" i="3"/>
  <c r="DC1460" i="3"/>
  <c r="A1461" i="3"/>
  <c r="Y1461" i="3"/>
  <c r="CU1461" i="3"/>
  <c r="CV1461" i="3"/>
  <c r="CX1461" i="3"/>
  <c r="DG1461" i="3" s="1"/>
  <c r="CY1461" i="3"/>
  <c r="CZ1461" i="3"/>
  <c r="DA1461" i="3"/>
  <c r="DB1461" i="3"/>
  <c r="DC1461" i="3"/>
  <c r="DH1461" i="3"/>
  <c r="A1462" i="3"/>
  <c r="Y1462" i="3"/>
  <c r="CX1462" i="3" s="1"/>
  <c r="CY1462" i="3"/>
  <c r="CZ1462" i="3"/>
  <c r="DB1462" i="3" s="1"/>
  <c r="DA1462" i="3"/>
  <c r="DC1462" i="3"/>
  <c r="A1463" i="3"/>
  <c r="Y1463" i="3"/>
  <c r="CW1463" i="3"/>
  <c r="CX1463" i="3"/>
  <c r="DF1463" i="3" s="1"/>
  <c r="CY1463" i="3"/>
  <c r="CZ1463" i="3"/>
  <c r="DA1463" i="3"/>
  <c r="DB1463" i="3"/>
  <c r="DC1463" i="3"/>
  <c r="DH1463" i="3"/>
  <c r="DI1463" i="3"/>
  <c r="A1464" i="3"/>
  <c r="Y1464" i="3"/>
  <c r="CX1464" i="3"/>
  <c r="DG1464" i="3" s="1"/>
  <c r="CY1464" i="3"/>
  <c r="CZ1464" i="3"/>
  <c r="DA1464" i="3"/>
  <c r="DB1464" i="3"/>
  <c r="DC1464" i="3"/>
  <c r="DH1464" i="3"/>
  <c r="A1465" i="3"/>
  <c r="Y1465" i="3"/>
  <c r="CX1465" i="3" s="1"/>
  <c r="CY1465" i="3"/>
  <c r="CZ1465" i="3"/>
  <c r="DB1465" i="3" s="1"/>
  <c r="DA1465" i="3"/>
  <c r="DC1465" i="3"/>
  <c r="A1466" i="3"/>
  <c r="Y1466" i="3"/>
  <c r="CX1466" i="3"/>
  <c r="DG1466" i="3" s="1"/>
  <c r="CY1466" i="3"/>
  <c r="CZ1466" i="3"/>
  <c r="DB1466" i="3" s="1"/>
  <c r="DA1466" i="3"/>
  <c r="DC1466" i="3"/>
  <c r="DF1466" i="3"/>
  <c r="DH1466" i="3"/>
  <c r="DI1466" i="3"/>
  <c r="DJ1466" i="3"/>
  <c r="A1467" i="3"/>
  <c r="Y1467" i="3"/>
  <c r="CX1467" i="3"/>
  <c r="DF1467" i="3" s="1"/>
  <c r="DJ1467" i="3" s="1"/>
  <c r="CY1467" i="3"/>
  <c r="CZ1467" i="3"/>
  <c r="DA1467" i="3"/>
  <c r="DB1467" i="3"/>
  <c r="DC1467" i="3"/>
  <c r="DH1467" i="3"/>
  <c r="DI1467" i="3"/>
  <c r="A1468" i="3"/>
  <c r="Y1468" i="3"/>
  <c r="CV1468" i="3" s="1"/>
  <c r="CU1468" i="3"/>
  <c r="CY1468" i="3"/>
  <c r="CZ1468" i="3"/>
  <c r="DB1468" i="3" s="1"/>
  <c r="DA1468" i="3"/>
  <c r="DC1468" i="3"/>
  <c r="A1469" i="3"/>
  <c r="Y1469" i="3"/>
  <c r="CX1469" i="3"/>
  <c r="DF1469" i="3" s="1"/>
  <c r="CY1469" i="3"/>
  <c r="CZ1469" i="3"/>
  <c r="DA1469" i="3"/>
  <c r="DB1469" i="3"/>
  <c r="DC1469" i="3"/>
  <c r="DH1469" i="3"/>
  <c r="DI1469" i="3"/>
  <c r="DJ1469" i="3" s="1"/>
  <c r="A1470" i="3"/>
  <c r="Y1470" i="3"/>
  <c r="CX1470" i="3" s="1"/>
  <c r="CW1470" i="3"/>
  <c r="CY1470" i="3"/>
  <c r="CZ1470" i="3"/>
  <c r="DB1470" i="3" s="1"/>
  <c r="DA1470" i="3"/>
  <c r="DC1470" i="3"/>
  <c r="A1471" i="3"/>
  <c r="Y1471" i="3"/>
  <c r="CW1471" i="3"/>
  <c r="CX1471" i="3"/>
  <c r="DF1471" i="3" s="1"/>
  <c r="CY1471" i="3"/>
  <c r="CZ1471" i="3"/>
  <c r="DA1471" i="3"/>
  <c r="DB1471" i="3"/>
  <c r="DC1471" i="3"/>
  <c r="DH1471" i="3"/>
  <c r="DI1471" i="3"/>
  <c r="A1472" i="3"/>
  <c r="Y1472" i="3"/>
  <c r="CX1472" i="3" s="1"/>
  <c r="CW1472" i="3"/>
  <c r="CY1472" i="3"/>
  <c r="CZ1472" i="3"/>
  <c r="DB1472" i="3" s="1"/>
  <c r="DA1472" i="3"/>
  <c r="DC1472" i="3"/>
  <c r="A1473" i="3"/>
  <c r="Y1473" i="3"/>
  <c r="CX1473" i="3"/>
  <c r="DG1473" i="3" s="1"/>
  <c r="CY1473" i="3"/>
  <c r="CZ1473" i="3"/>
  <c r="DB1473" i="3" s="1"/>
  <c r="DA1473" i="3"/>
  <c r="DC1473" i="3"/>
  <c r="DF1473" i="3"/>
  <c r="DH1473" i="3"/>
  <c r="DI1473" i="3"/>
  <c r="DJ1473" i="3"/>
  <c r="A1474" i="3"/>
  <c r="Y1474" i="3"/>
  <c r="CX1474" i="3"/>
  <c r="DF1474" i="3" s="1"/>
  <c r="DJ1474" i="3" s="1"/>
  <c r="CY1474" i="3"/>
  <c r="CZ1474" i="3"/>
  <c r="DA1474" i="3"/>
  <c r="DB1474" i="3"/>
  <c r="DC1474" i="3"/>
  <c r="DH1474" i="3"/>
  <c r="DI1474" i="3"/>
  <c r="A1475" i="3"/>
  <c r="Y1475" i="3"/>
  <c r="CX1475" i="3"/>
  <c r="DG1475" i="3" s="1"/>
  <c r="CY1475" i="3"/>
  <c r="CZ1475" i="3"/>
  <c r="DA1475" i="3"/>
  <c r="DB1475" i="3"/>
  <c r="DC1475" i="3"/>
  <c r="DH1475" i="3"/>
  <c r="A1476" i="3"/>
  <c r="Y1476" i="3"/>
  <c r="CX1476" i="3" s="1"/>
  <c r="CU1476" i="3"/>
  <c r="CY1476" i="3"/>
  <c r="CZ1476" i="3"/>
  <c r="DA1476" i="3"/>
  <c r="DB1476" i="3"/>
  <c r="DC1476" i="3"/>
  <c r="A1477" i="3"/>
  <c r="Y1477" i="3"/>
  <c r="CX1477" i="3"/>
  <c r="DG1477" i="3" s="1"/>
  <c r="CY1477" i="3"/>
  <c r="CZ1477" i="3"/>
  <c r="DA1477" i="3"/>
  <c r="DB1477" i="3"/>
  <c r="DC1477" i="3"/>
  <c r="DH1477" i="3"/>
  <c r="A1478" i="3"/>
  <c r="Y1478" i="3"/>
  <c r="CW1478" i="3" s="1"/>
  <c r="CY1478" i="3"/>
  <c r="CZ1478" i="3"/>
  <c r="DB1478" i="3" s="1"/>
  <c r="DA1478" i="3"/>
  <c r="DC1478" i="3"/>
  <c r="A1479" i="3"/>
  <c r="Y1479" i="3"/>
  <c r="CW1479" i="3"/>
  <c r="CX1479" i="3"/>
  <c r="DG1479" i="3" s="1"/>
  <c r="DJ1479" i="3" s="1"/>
  <c r="CY1479" i="3"/>
  <c r="CZ1479" i="3"/>
  <c r="DA1479" i="3"/>
  <c r="DB1479" i="3"/>
  <c r="DC1479" i="3"/>
  <c r="DH1479" i="3"/>
  <c r="A1480" i="3"/>
  <c r="Y1480" i="3"/>
  <c r="CX1480" i="3" s="1"/>
  <c r="CY1480" i="3"/>
  <c r="CZ1480" i="3"/>
  <c r="DB1480" i="3" s="1"/>
  <c r="DA1480" i="3"/>
  <c r="DC1480" i="3"/>
  <c r="A1481" i="3"/>
  <c r="Y1481" i="3"/>
  <c r="CX1481" i="3"/>
  <c r="DG1481" i="3" s="1"/>
  <c r="CY1481" i="3"/>
  <c r="CZ1481" i="3"/>
  <c r="DB1481" i="3" s="1"/>
  <c r="DA1481" i="3"/>
  <c r="DC1481" i="3"/>
  <c r="DF1481" i="3"/>
  <c r="DH1481" i="3"/>
  <c r="DI1481" i="3"/>
  <c r="DJ1481" i="3"/>
  <c r="A1482" i="3"/>
  <c r="Y1482" i="3"/>
  <c r="CX1482" i="3"/>
  <c r="DF1482" i="3" s="1"/>
  <c r="DJ1482" i="3" s="1"/>
  <c r="CY1482" i="3"/>
  <c r="CZ1482" i="3"/>
  <c r="DA1482" i="3"/>
  <c r="DB1482" i="3"/>
  <c r="DC1482" i="3"/>
  <c r="DH1482" i="3"/>
  <c r="DI1482" i="3"/>
  <c r="A1483" i="3"/>
  <c r="Y1483" i="3"/>
  <c r="CX1483" i="3"/>
  <c r="DG1483" i="3" s="1"/>
  <c r="CY1483" i="3"/>
  <c r="CZ1483" i="3"/>
  <c r="DA1483" i="3"/>
  <c r="DB1483" i="3"/>
  <c r="DC1483" i="3"/>
  <c r="DH1483" i="3"/>
  <c r="A1484" i="3"/>
  <c r="Y1484" i="3"/>
  <c r="CX1484" i="3" s="1"/>
  <c r="CY1484" i="3"/>
  <c r="CZ1484" i="3"/>
  <c r="DB1484" i="3" s="1"/>
  <c r="DA1484" i="3"/>
  <c r="DC1484" i="3"/>
  <c r="A1485" i="3"/>
  <c r="Y1485" i="3"/>
  <c r="CX1485" i="3"/>
  <c r="DG1485" i="3" s="1"/>
  <c r="CY1485" i="3"/>
  <c r="CZ1485" i="3"/>
  <c r="DB1485" i="3" s="1"/>
  <c r="DA1485" i="3"/>
  <c r="DC1485" i="3"/>
  <c r="DF1485" i="3"/>
  <c r="DH1485" i="3"/>
  <c r="DI1485" i="3"/>
  <c r="DJ1485" i="3"/>
  <c r="A1486" i="3"/>
  <c r="Y1486" i="3"/>
  <c r="CX1486" i="3" s="1"/>
  <c r="CU1486" i="3"/>
  <c r="CV1486" i="3"/>
  <c r="CY1486" i="3"/>
  <c r="CZ1486" i="3"/>
  <c r="DB1486" i="3" s="1"/>
  <c r="DA1486" i="3"/>
  <c r="DC1486" i="3"/>
  <c r="A1487" i="3"/>
  <c r="Y1487" i="3"/>
  <c r="CX1487" i="3"/>
  <c r="DG1487" i="3" s="1"/>
  <c r="CY1487" i="3"/>
  <c r="CZ1487" i="3"/>
  <c r="DB1487" i="3" s="1"/>
  <c r="DA1487" i="3"/>
  <c r="DC1487" i="3"/>
  <c r="DF1487" i="3"/>
  <c r="DH1487" i="3"/>
  <c r="DI1487" i="3"/>
  <c r="DJ1487" i="3"/>
  <c r="A1488" i="3"/>
  <c r="Y1488" i="3"/>
  <c r="CW1488" i="3"/>
  <c r="CX1488" i="3"/>
  <c r="DG1488" i="3" s="1"/>
  <c r="DJ1488" i="3" s="1"/>
  <c r="CY1488" i="3"/>
  <c r="CZ1488" i="3"/>
  <c r="DA1488" i="3"/>
  <c r="DB1488" i="3"/>
  <c r="DC1488" i="3"/>
  <c r="DH1488" i="3"/>
  <c r="A1489" i="3"/>
  <c r="Y1489" i="3"/>
  <c r="CW1489" i="3" s="1"/>
  <c r="CY1489" i="3"/>
  <c r="CZ1489" i="3"/>
  <c r="DB1489" i="3" s="1"/>
  <c r="DA1489" i="3"/>
  <c r="DC1489" i="3"/>
  <c r="A1490" i="3"/>
  <c r="Y1490" i="3"/>
  <c r="CX1490" i="3"/>
  <c r="DF1490" i="3" s="1"/>
  <c r="DJ1490" i="3" s="1"/>
  <c r="CY1490" i="3"/>
  <c r="CZ1490" i="3"/>
  <c r="DA1490" i="3"/>
  <c r="DB1490" i="3"/>
  <c r="DC1490" i="3"/>
  <c r="DH1490" i="3"/>
  <c r="DI1490" i="3"/>
  <c r="A1491" i="3"/>
  <c r="Y1491" i="3"/>
  <c r="CX1491" i="3"/>
  <c r="DG1491" i="3" s="1"/>
  <c r="CY1491" i="3"/>
  <c r="CZ1491" i="3"/>
  <c r="DA1491" i="3"/>
  <c r="DB1491" i="3"/>
  <c r="DC1491" i="3"/>
  <c r="DH1491" i="3"/>
  <c r="A1492" i="3"/>
  <c r="Y1492" i="3"/>
  <c r="CX1492" i="3" s="1"/>
  <c r="CY1492" i="3"/>
  <c r="CZ1492" i="3"/>
  <c r="DB1492" i="3" s="1"/>
  <c r="DA1492" i="3"/>
  <c r="DC1492" i="3"/>
  <c r="A1493" i="3"/>
  <c r="Y1493" i="3"/>
  <c r="CX1493" i="3"/>
  <c r="DG1493" i="3" s="1"/>
  <c r="CY1493" i="3"/>
  <c r="CZ1493" i="3"/>
  <c r="DB1493" i="3" s="1"/>
  <c r="DA1493" i="3"/>
  <c r="DC1493" i="3"/>
  <c r="DF1493" i="3"/>
  <c r="DH1493" i="3"/>
  <c r="DI1493" i="3"/>
  <c r="DJ1493" i="3"/>
  <c r="A1494" i="3"/>
  <c r="Y1494" i="3"/>
  <c r="CX1494" i="3"/>
  <c r="DF1494" i="3" s="1"/>
  <c r="DJ1494" i="3" s="1"/>
  <c r="CY1494" i="3"/>
  <c r="CZ1494" i="3"/>
  <c r="DA1494" i="3"/>
  <c r="DB1494" i="3"/>
  <c r="DC1494" i="3"/>
  <c r="DH1494" i="3"/>
  <c r="DI1494" i="3"/>
  <c r="A1495" i="3"/>
  <c r="Y1495" i="3"/>
  <c r="CX1495" i="3"/>
  <c r="DG1495" i="3" s="1"/>
  <c r="CY1495" i="3"/>
  <c r="CZ1495" i="3"/>
  <c r="DA1495" i="3"/>
  <c r="DB1495" i="3"/>
  <c r="DC1495" i="3"/>
  <c r="DH1495" i="3"/>
  <c r="A1496" i="3"/>
  <c r="Y1496" i="3"/>
  <c r="CX1496" i="3" s="1"/>
  <c r="CU1496" i="3"/>
  <c r="CY1496" i="3"/>
  <c r="CZ1496" i="3"/>
  <c r="DA1496" i="3"/>
  <c r="DB1496" i="3"/>
  <c r="DC1496" i="3"/>
  <c r="A1497" i="3"/>
  <c r="Y1497" i="3"/>
  <c r="CX1497" i="3"/>
  <c r="DG1497" i="3" s="1"/>
  <c r="CY1497" i="3"/>
  <c r="CZ1497" i="3"/>
  <c r="DA1497" i="3"/>
  <c r="DB1497" i="3"/>
  <c r="DC1497" i="3"/>
  <c r="DH1497" i="3"/>
  <c r="A1498" i="3"/>
  <c r="Y1498" i="3"/>
  <c r="CW1498" i="3" s="1"/>
  <c r="CY1498" i="3"/>
  <c r="CZ1498" i="3"/>
  <c r="DB1498" i="3" s="1"/>
  <c r="DA1498" i="3"/>
  <c r="DC1498" i="3"/>
  <c r="A1499" i="3"/>
  <c r="Y1499" i="3"/>
  <c r="CW1499" i="3"/>
  <c r="CX1499" i="3"/>
  <c r="DG1499" i="3" s="1"/>
  <c r="DJ1499" i="3" s="1"/>
  <c r="CY1499" i="3"/>
  <c r="CZ1499" i="3"/>
  <c r="DA1499" i="3"/>
  <c r="DB1499" i="3"/>
  <c r="DC1499" i="3"/>
  <c r="DH1499" i="3"/>
  <c r="A1500" i="3"/>
  <c r="Y1500" i="3"/>
  <c r="CX1500" i="3" s="1"/>
  <c r="CY1500" i="3"/>
  <c r="CZ1500" i="3"/>
  <c r="DB1500" i="3" s="1"/>
  <c r="DA1500" i="3"/>
  <c r="DC1500" i="3"/>
  <c r="A1501" i="3"/>
  <c r="Y1501" i="3"/>
  <c r="CX1501" i="3"/>
  <c r="DG1501" i="3" s="1"/>
  <c r="CY1501" i="3"/>
  <c r="CZ1501" i="3"/>
  <c r="DB1501" i="3" s="1"/>
  <c r="DA1501" i="3"/>
  <c r="DC1501" i="3"/>
  <c r="DF1501" i="3"/>
  <c r="DH1501" i="3"/>
  <c r="DI1501" i="3"/>
  <c r="DJ1501" i="3"/>
  <c r="A1502" i="3"/>
  <c r="Y1502" i="3"/>
  <c r="CX1502" i="3"/>
  <c r="DF1502" i="3" s="1"/>
  <c r="DJ1502" i="3" s="1"/>
  <c r="CY1502" i="3"/>
  <c r="CZ1502" i="3"/>
  <c r="DA1502" i="3"/>
  <c r="DB1502" i="3"/>
  <c r="DC1502" i="3"/>
  <c r="DH1502" i="3"/>
  <c r="DI1502" i="3"/>
  <c r="A1503" i="3"/>
  <c r="Y1503" i="3"/>
  <c r="CX1503" i="3"/>
  <c r="DG1503" i="3" s="1"/>
  <c r="CY1503" i="3"/>
  <c r="CZ1503" i="3"/>
  <c r="DA1503" i="3"/>
  <c r="DB1503" i="3"/>
  <c r="DC1503" i="3"/>
  <c r="DH1503" i="3"/>
  <c r="A1504" i="3"/>
  <c r="Y1504" i="3"/>
  <c r="CX1504" i="3" s="1"/>
  <c r="CY1504" i="3"/>
  <c r="CZ1504" i="3"/>
  <c r="DB1504" i="3" s="1"/>
  <c r="DA1504" i="3"/>
  <c r="DC1504" i="3"/>
  <c r="A1505" i="3"/>
  <c r="Y1505" i="3"/>
  <c r="CX1505" i="3"/>
  <c r="DG1505" i="3" s="1"/>
  <c r="CY1505" i="3"/>
  <c r="CZ1505" i="3"/>
  <c r="DB1505" i="3" s="1"/>
  <c r="DA1505" i="3"/>
  <c r="DC1505" i="3"/>
  <c r="DF1505" i="3"/>
  <c r="DH1505" i="3"/>
  <c r="DI1505" i="3"/>
  <c r="DJ1505" i="3"/>
  <c r="A1506" i="3"/>
  <c r="Y1506" i="3"/>
  <c r="CX1506" i="3" s="1"/>
  <c r="CU1506" i="3"/>
  <c r="CV1506" i="3"/>
  <c r="CY1506" i="3"/>
  <c r="CZ1506" i="3"/>
  <c r="DB1506" i="3" s="1"/>
  <c r="DA1506" i="3"/>
  <c r="DC1506" i="3"/>
  <c r="A1507" i="3"/>
  <c r="Y1507" i="3"/>
  <c r="CX1507" i="3"/>
  <c r="DG1507" i="3" s="1"/>
  <c r="CY1507" i="3"/>
  <c r="CZ1507" i="3"/>
  <c r="DB1507" i="3" s="1"/>
  <c r="DA1507" i="3"/>
  <c r="DC1507" i="3"/>
  <c r="DF1507" i="3"/>
  <c r="DH1507" i="3"/>
  <c r="DI1507" i="3"/>
  <c r="DJ1507" i="3"/>
  <c r="A1508" i="3"/>
  <c r="Y1508" i="3"/>
  <c r="CW1508" i="3"/>
  <c r="CX1508" i="3"/>
  <c r="DG1508" i="3" s="1"/>
  <c r="DJ1508" i="3" s="1"/>
  <c r="CY1508" i="3"/>
  <c r="CZ1508" i="3"/>
  <c r="DA1508" i="3"/>
  <c r="DB1508" i="3"/>
  <c r="DC1508" i="3"/>
  <c r="DH1508" i="3"/>
  <c r="A1509" i="3"/>
  <c r="Y1509" i="3"/>
  <c r="CW1509" i="3" s="1"/>
  <c r="CY1509" i="3"/>
  <c r="CZ1509" i="3"/>
  <c r="DB1509" i="3" s="1"/>
  <c r="DA1509" i="3"/>
  <c r="DC1509" i="3"/>
  <c r="A1510" i="3"/>
  <c r="Y1510" i="3"/>
  <c r="CW1510" i="3"/>
  <c r="CX1510" i="3"/>
  <c r="DG1510" i="3" s="1"/>
  <c r="DJ1510" i="3" s="1"/>
  <c r="CY1510" i="3"/>
  <c r="CZ1510" i="3"/>
  <c r="DA1510" i="3"/>
  <c r="DB1510" i="3"/>
  <c r="DC1510" i="3"/>
  <c r="DH1510" i="3"/>
  <c r="A1511" i="3"/>
  <c r="Y1511" i="3"/>
  <c r="CW1511" i="3" s="1"/>
  <c r="CY1511" i="3"/>
  <c r="CZ1511" i="3"/>
  <c r="DB1511" i="3" s="1"/>
  <c r="DA1511" i="3"/>
  <c r="DC1511" i="3"/>
  <c r="A1512" i="3"/>
  <c r="Y1512" i="3"/>
  <c r="CX1512" i="3"/>
  <c r="DF1512" i="3" s="1"/>
  <c r="DJ1512" i="3" s="1"/>
  <c r="CY1512" i="3"/>
  <c r="CZ1512" i="3"/>
  <c r="DA1512" i="3"/>
  <c r="DB1512" i="3"/>
  <c r="DC1512" i="3"/>
  <c r="DH1512" i="3"/>
  <c r="DI1512" i="3"/>
  <c r="A1513" i="3"/>
  <c r="Y1513" i="3"/>
  <c r="CX1513" i="3"/>
  <c r="DG1513" i="3" s="1"/>
  <c r="CY1513" i="3"/>
  <c r="CZ1513" i="3"/>
  <c r="DA1513" i="3"/>
  <c r="DB1513" i="3"/>
  <c r="DC1513" i="3"/>
  <c r="DH1513" i="3"/>
  <c r="A1514" i="3"/>
  <c r="Y1514" i="3"/>
  <c r="CX1514" i="3" s="1"/>
  <c r="CY1514" i="3"/>
  <c r="CZ1514" i="3"/>
  <c r="DB1514" i="3" s="1"/>
  <c r="DA1514" i="3"/>
  <c r="DC1514" i="3"/>
  <c r="A1515" i="3"/>
  <c r="Y1515" i="3"/>
  <c r="CX1515" i="3" s="1"/>
  <c r="CY1515" i="3"/>
  <c r="CZ1515" i="3"/>
  <c r="DB1515" i="3" s="1"/>
  <c r="DA1515" i="3"/>
  <c r="DC1515" i="3"/>
  <c r="A1516" i="3"/>
  <c r="Y1516" i="3"/>
  <c r="CX1516" i="3"/>
  <c r="DF1516" i="3" s="1"/>
  <c r="DJ1516" i="3" s="1"/>
  <c r="CY1516" i="3"/>
  <c r="CZ1516" i="3"/>
  <c r="DA1516" i="3"/>
  <c r="DB1516" i="3"/>
  <c r="DC1516" i="3"/>
  <c r="DH1516" i="3"/>
  <c r="DI1516" i="3"/>
  <c r="A1517" i="3"/>
  <c r="Y1517" i="3"/>
  <c r="CX1517" i="3"/>
  <c r="DG1517" i="3" s="1"/>
  <c r="CY1517" i="3"/>
  <c r="CZ1517" i="3"/>
  <c r="DA1517" i="3"/>
  <c r="DB1517" i="3"/>
  <c r="DC1517" i="3"/>
  <c r="DH1517" i="3"/>
  <c r="A1518" i="3"/>
  <c r="Y1518" i="3"/>
  <c r="CX1518" i="3" s="1"/>
  <c r="CU1518" i="3"/>
  <c r="CY1518" i="3"/>
  <c r="CZ1518" i="3"/>
  <c r="DA1518" i="3"/>
  <c r="DB1518" i="3"/>
  <c r="DC1518" i="3"/>
  <c r="A1519" i="3"/>
  <c r="Y1519" i="3"/>
  <c r="CX1519" i="3"/>
  <c r="DG1519" i="3" s="1"/>
  <c r="CY1519" i="3"/>
  <c r="CZ1519" i="3"/>
  <c r="DA1519" i="3"/>
  <c r="DB1519" i="3"/>
  <c r="DC1519" i="3"/>
  <c r="DH1519" i="3"/>
  <c r="A1520" i="3"/>
  <c r="Y1520" i="3"/>
  <c r="CW1520" i="3" s="1"/>
  <c r="CY1520" i="3"/>
  <c r="CZ1520" i="3"/>
  <c r="DB1520" i="3" s="1"/>
  <c r="DA1520" i="3"/>
  <c r="DC1520" i="3"/>
  <c r="A1521" i="3"/>
  <c r="Y1521" i="3"/>
  <c r="CW1521" i="3"/>
  <c r="CX1521" i="3"/>
  <c r="DG1521" i="3" s="1"/>
  <c r="DJ1521" i="3" s="1"/>
  <c r="CY1521" i="3"/>
  <c r="CZ1521" i="3"/>
  <c r="DA1521" i="3"/>
  <c r="DB1521" i="3"/>
  <c r="DC1521" i="3"/>
  <c r="DH1521" i="3"/>
  <c r="A1522" i="3"/>
  <c r="Y1522" i="3"/>
  <c r="CW1522" i="3" s="1"/>
  <c r="CY1522" i="3"/>
  <c r="CZ1522" i="3"/>
  <c r="DB1522" i="3" s="1"/>
  <c r="DA1522" i="3"/>
  <c r="DC1522" i="3"/>
  <c r="A1523" i="3"/>
  <c r="Y1523" i="3"/>
  <c r="CW1523" i="3"/>
  <c r="CX1523" i="3"/>
  <c r="DG1523" i="3" s="1"/>
  <c r="DJ1523" i="3" s="1"/>
  <c r="CY1523" i="3"/>
  <c r="CZ1523" i="3"/>
  <c r="DA1523" i="3"/>
  <c r="DB1523" i="3"/>
  <c r="DC1523" i="3"/>
  <c r="DH1523" i="3"/>
  <c r="A1524" i="3"/>
  <c r="Y1524" i="3"/>
  <c r="CX1524" i="3" s="1"/>
  <c r="CY1524" i="3"/>
  <c r="CZ1524" i="3"/>
  <c r="DB1524" i="3" s="1"/>
  <c r="DA1524" i="3"/>
  <c r="DC1524" i="3"/>
  <c r="A1525" i="3"/>
  <c r="Y1525" i="3"/>
  <c r="CX1525" i="3"/>
  <c r="DG1525" i="3" s="1"/>
  <c r="CY1525" i="3"/>
  <c r="CZ1525" i="3"/>
  <c r="DB1525" i="3" s="1"/>
  <c r="DA1525" i="3"/>
  <c r="DC1525" i="3"/>
  <c r="DF1525" i="3"/>
  <c r="DH1525" i="3"/>
  <c r="DI1525" i="3"/>
  <c r="DJ1525" i="3"/>
  <c r="A1526" i="3"/>
  <c r="Y1526" i="3"/>
  <c r="CX1526" i="3"/>
  <c r="DF1526" i="3" s="1"/>
  <c r="DJ1526" i="3" s="1"/>
  <c r="CY1526" i="3"/>
  <c r="CZ1526" i="3"/>
  <c r="DA1526" i="3"/>
  <c r="DB1526" i="3"/>
  <c r="DC1526" i="3"/>
  <c r="DH1526" i="3"/>
  <c r="DI1526" i="3"/>
  <c r="A1527" i="3"/>
  <c r="Y1527" i="3"/>
  <c r="CX1527" i="3"/>
  <c r="DG1527" i="3" s="1"/>
  <c r="CY1527" i="3"/>
  <c r="CZ1527" i="3"/>
  <c r="DA1527" i="3"/>
  <c r="DB1527" i="3"/>
  <c r="DC1527" i="3"/>
  <c r="DH1527" i="3"/>
  <c r="A1528" i="3"/>
  <c r="Y1528" i="3"/>
  <c r="CX1528" i="3" s="1"/>
  <c r="CY1528" i="3"/>
  <c r="CZ1528" i="3"/>
  <c r="DB1528" i="3" s="1"/>
  <c r="DA1528" i="3"/>
  <c r="DC1528" i="3"/>
  <c r="A1529" i="3"/>
  <c r="Y1529" i="3"/>
  <c r="CX1529" i="3" s="1"/>
  <c r="CY1529" i="3"/>
  <c r="CZ1529" i="3"/>
  <c r="DB1529" i="3" s="1"/>
  <c r="DA1529" i="3"/>
  <c r="DC1529" i="3"/>
  <c r="A1530" i="3"/>
  <c r="Y1530" i="3"/>
  <c r="CX1530" i="3"/>
  <c r="DF1530" i="3" s="1"/>
  <c r="DJ1530" i="3" s="1"/>
  <c r="CY1530" i="3"/>
  <c r="CZ1530" i="3"/>
  <c r="DA1530" i="3"/>
  <c r="DB1530" i="3"/>
  <c r="DC1530" i="3"/>
  <c r="DH1530" i="3"/>
  <c r="DI1530" i="3"/>
  <c r="A1531" i="3"/>
  <c r="Y1531" i="3"/>
  <c r="CV1531" i="3" s="1"/>
  <c r="CU1531" i="3"/>
  <c r="CY1531" i="3"/>
  <c r="CZ1531" i="3"/>
  <c r="DB1531" i="3" s="1"/>
  <c r="DA1531" i="3"/>
  <c r="DC1531" i="3"/>
  <c r="A1532" i="3"/>
  <c r="Y1532" i="3"/>
  <c r="CX1532" i="3"/>
  <c r="DF1532" i="3" s="1"/>
  <c r="CY1532" i="3"/>
  <c r="CZ1532" i="3"/>
  <c r="DA1532" i="3"/>
  <c r="DB1532" i="3"/>
  <c r="DC1532" i="3"/>
  <c r="DH1532" i="3"/>
  <c r="DI1532" i="3"/>
  <c r="DJ1532" i="3" s="1"/>
  <c r="A1533" i="3"/>
  <c r="Y1533" i="3"/>
  <c r="CX1533" i="3" s="1"/>
  <c r="CW1533" i="3"/>
  <c r="CY1533" i="3"/>
  <c r="CZ1533" i="3"/>
  <c r="DB1533" i="3" s="1"/>
  <c r="DA1533" i="3"/>
  <c r="DC1533" i="3"/>
  <c r="A1534" i="3"/>
  <c r="Y1534" i="3"/>
  <c r="CW1534" i="3"/>
  <c r="CX1534" i="3"/>
  <c r="DF1534" i="3" s="1"/>
  <c r="CY1534" i="3"/>
  <c r="CZ1534" i="3"/>
  <c r="DA1534" i="3"/>
  <c r="DB1534" i="3"/>
  <c r="DC1534" i="3"/>
  <c r="DH1534" i="3"/>
  <c r="DI1534" i="3"/>
  <c r="A1535" i="3"/>
  <c r="Y1535" i="3"/>
  <c r="CX1535" i="3" s="1"/>
  <c r="CW1535" i="3"/>
  <c r="CY1535" i="3"/>
  <c r="CZ1535" i="3"/>
  <c r="DB1535" i="3" s="1"/>
  <c r="DA1535" i="3"/>
  <c r="DC1535" i="3"/>
  <c r="A1536" i="3"/>
  <c r="Y1536" i="3"/>
  <c r="CW1536" i="3"/>
  <c r="CX1536" i="3"/>
  <c r="DF1536" i="3" s="1"/>
  <c r="CY1536" i="3"/>
  <c r="CZ1536" i="3"/>
  <c r="DA1536" i="3"/>
  <c r="DB1536" i="3"/>
  <c r="DC1536" i="3"/>
  <c r="DH1536" i="3"/>
  <c r="DI1536" i="3"/>
  <c r="A1537" i="3"/>
  <c r="Y1537" i="3"/>
  <c r="CX1537" i="3"/>
  <c r="DG1537" i="3" s="1"/>
  <c r="CY1537" i="3"/>
  <c r="CZ1537" i="3"/>
  <c r="DA1537" i="3"/>
  <c r="DB1537" i="3"/>
  <c r="DC1537" i="3"/>
  <c r="DH1537" i="3"/>
  <c r="A1538" i="3"/>
  <c r="Y1538" i="3"/>
  <c r="CX1538" i="3" s="1"/>
  <c r="CY1538" i="3"/>
  <c r="CZ1538" i="3"/>
  <c r="DB1538" i="3" s="1"/>
  <c r="DA1538" i="3"/>
  <c r="DC1538" i="3"/>
  <c r="A1539" i="3"/>
  <c r="Y1539" i="3"/>
  <c r="CX1539" i="3"/>
  <c r="DG1539" i="3" s="1"/>
  <c r="CY1539" i="3"/>
  <c r="CZ1539" i="3"/>
  <c r="DB1539" i="3" s="1"/>
  <c r="DA1539" i="3"/>
  <c r="DC1539" i="3"/>
  <c r="DF1539" i="3"/>
  <c r="DH1539" i="3"/>
  <c r="DI1539" i="3"/>
  <c r="DJ1539" i="3"/>
  <c r="A1540" i="3"/>
  <c r="Y1540" i="3"/>
  <c r="CX1540" i="3"/>
  <c r="DF1540" i="3" s="1"/>
  <c r="DJ1540" i="3" s="1"/>
  <c r="CY1540" i="3"/>
  <c r="CZ1540" i="3"/>
  <c r="DA1540" i="3"/>
  <c r="DB1540" i="3"/>
  <c r="DC1540" i="3"/>
  <c r="DH1540" i="3"/>
  <c r="DI1540" i="3"/>
  <c r="A1541" i="3"/>
  <c r="Y1541" i="3"/>
  <c r="CX1541" i="3"/>
  <c r="DG1541" i="3" s="1"/>
  <c r="CY1541" i="3"/>
  <c r="CZ1541" i="3"/>
  <c r="DA1541" i="3"/>
  <c r="DB1541" i="3"/>
  <c r="DC1541" i="3"/>
  <c r="DH1541" i="3"/>
  <c r="A1542" i="3"/>
  <c r="Y1542" i="3"/>
  <c r="CX1542" i="3" s="1"/>
  <c r="CY1542" i="3"/>
  <c r="CZ1542" i="3"/>
  <c r="DB1542" i="3" s="1"/>
  <c r="DA1542" i="3"/>
  <c r="DC1542" i="3"/>
  <c r="A1543" i="3"/>
  <c r="Y1543" i="3"/>
  <c r="CX1543" i="3" s="1"/>
  <c r="CY1543" i="3"/>
  <c r="CZ1543" i="3"/>
  <c r="DB1543" i="3" s="1"/>
  <c r="DA1543" i="3"/>
  <c r="DC1543" i="3"/>
  <c r="A1544" i="3"/>
  <c r="Y1544" i="3"/>
  <c r="CX1544" i="3" s="1"/>
  <c r="CU1544" i="3"/>
  <c r="CV1544" i="3"/>
  <c r="CY1544" i="3"/>
  <c r="CZ1544" i="3"/>
  <c r="DB1544" i="3" s="1"/>
  <c r="DA1544" i="3"/>
  <c r="DC1544" i="3"/>
  <c r="A1545" i="3"/>
  <c r="Y1545" i="3"/>
  <c r="CX1545" i="3"/>
  <c r="DG1545" i="3" s="1"/>
  <c r="CY1545" i="3"/>
  <c r="CZ1545" i="3"/>
  <c r="DB1545" i="3" s="1"/>
  <c r="DA1545" i="3"/>
  <c r="DC1545" i="3"/>
  <c r="DF1545" i="3"/>
  <c r="DH1545" i="3"/>
  <c r="DI1545" i="3"/>
  <c r="DJ1545" i="3"/>
  <c r="A1546" i="3"/>
  <c r="Y1546" i="3"/>
  <c r="CW1546" i="3"/>
  <c r="CX1546" i="3"/>
  <c r="DG1546" i="3" s="1"/>
  <c r="DJ1546" i="3" s="1"/>
  <c r="CY1546" i="3"/>
  <c r="CZ1546" i="3"/>
  <c r="DA1546" i="3"/>
  <c r="DB1546" i="3"/>
  <c r="DC1546" i="3"/>
  <c r="DH1546" i="3"/>
  <c r="A1547" i="3"/>
  <c r="Y1547" i="3"/>
  <c r="CX1547" i="3" s="1"/>
  <c r="CY1547" i="3"/>
  <c r="CZ1547" i="3"/>
  <c r="DB1547" i="3" s="1"/>
  <c r="DA1547" i="3"/>
  <c r="DC1547" i="3"/>
  <c r="A1548" i="3"/>
  <c r="Y1548" i="3"/>
  <c r="CX1548" i="3" s="1"/>
  <c r="CY1548" i="3"/>
  <c r="CZ1548" i="3"/>
  <c r="DB1548" i="3" s="1"/>
  <c r="DA1548" i="3"/>
  <c r="DC1548" i="3"/>
  <c r="A1549" i="3"/>
  <c r="Y1549" i="3"/>
  <c r="CX1549" i="3"/>
  <c r="DF1549" i="3" s="1"/>
  <c r="DJ1549" i="3" s="1"/>
  <c r="CY1549" i="3"/>
  <c r="CZ1549" i="3"/>
  <c r="DA1549" i="3"/>
  <c r="DB1549" i="3"/>
  <c r="DC1549" i="3"/>
  <c r="DH1549" i="3"/>
  <c r="DI1549" i="3"/>
  <c r="A1550" i="3"/>
  <c r="Y1550" i="3"/>
  <c r="CX1550" i="3"/>
  <c r="DG1550" i="3" s="1"/>
  <c r="CY1550" i="3"/>
  <c r="CZ1550" i="3"/>
  <c r="DA1550" i="3"/>
  <c r="DB1550" i="3"/>
  <c r="DC1550" i="3"/>
  <c r="DH1550" i="3"/>
  <c r="A1551" i="3"/>
  <c r="Y1551" i="3"/>
  <c r="CX1551" i="3" s="1"/>
  <c r="CU1551" i="3"/>
  <c r="CY1551" i="3"/>
  <c r="CZ1551" i="3"/>
  <c r="DA1551" i="3"/>
  <c r="DB1551" i="3"/>
  <c r="DC1551" i="3"/>
  <c r="A1552" i="3"/>
  <c r="Y1552" i="3"/>
  <c r="CX1552" i="3"/>
  <c r="DG1552" i="3" s="1"/>
  <c r="CY1552" i="3"/>
  <c r="CZ1552" i="3"/>
  <c r="DA1552" i="3"/>
  <c r="DB1552" i="3"/>
  <c r="DC1552" i="3"/>
  <c r="DH1552" i="3"/>
  <c r="A1553" i="3"/>
  <c r="Y1553" i="3"/>
  <c r="CW1553" i="3" s="1"/>
  <c r="CY1553" i="3"/>
  <c r="CZ1553" i="3"/>
  <c r="DB1553" i="3" s="1"/>
  <c r="DA1553" i="3"/>
  <c r="DC1553" i="3"/>
  <c r="A1554" i="3"/>
  <c r="Y1554" i="3"/>
  <c r="CX1554" i="3"/>
  <c r="DF1554" i="3" s="1"/>
  <c r="DJ1554" i="3" s="1"/>
  <c r="CY1554" i="3"/>
  <c r="CZ1554" i="3"/>
  <c r="DA1554" i="3"/>
  <c r="DB1554" i="3"/>
  <c r="DC1554" i="3"/>
  <c r="DH1554" i="3"/>
  <c r="DI1554" i="3"/>
  <c r="A1555" i="3"/>
  <c r="Y1555" i="3"/>
  <c r="CX1555" i="3"/>
  <c r="DG1555" i="3" s="1"/>
  <c r="CY1555" i="3"/>
  <c r="CZ1555" i="3"/>
  <c r="DA1555" i="3"/>
  <c r="DB1555" i="3"/>
  <c r="DC1555" i="3"/>
  <c r="DH1555" i="3"/>
  <c r="A1556" i="3"/>
  <c r="Y1556" i="3"/>
  <c r="CX1556" i="3" s="1"/>
  <c r="CY1556" i="3"/>
  <c r="CZ1556" i="3"/>
  <c r="DB1556" i="3" s="1"/>
  <c r="DA1556" i="3"/>
  <c r="DC1556" i="3"/>
  <c r="A1557" i="3"/>
  <c r="Y1557" i="3"/>
  <c r="CX1557" i="3" s="1"/>
  <c r="CY1557" i="3"/>
  <c r="CZ1557" i="3"/>
  <c r="DB1557" i="3" s="1"/>
  <c r="DA1557" i="3"/>
  <c r="DC1557" i="3"/>
  <c r="A1558" i="3"/>
  <c r="Y1558" i="3"/>
  <c r="CX1558" i="3" s="1"/>
  <c r="CU1558" i="3"/>
  <c r="CV1558" i="3"/>
  <c r="CY1558" i="3"/>
  <c r="CZ1558" i="3"/>
  <c r="DB1558" i="3" s="1"/>
  <c r="DA1558" i="3"/>
  <c r="DC1558" i="3"/>
  <c r="A1559" i="3"/>
  <c r="Y1559" i="3"/>
  <c r="CX1559" i="3"/>
  <c r="DG1559" i="3" s="1"/>
  <c r="CY1559" i="3"/>
  <c r="CZ1559" i="3"/>
  <c r="DB1559" i="3" s="1"/>
  <c r="DA1559" i="3"/>
  <c r="DC1559" i="3"/>
  <c r="DF1559" i="3"/>
  <c r="DH1559" i="3"/>
  <c r="DI1559" i="3"/>
  <c r="DJ1559" i="3"/>
  <c r="A1560" i="3"/>
  <c r="Y1560" i="3"/>
  <c r="CW1560" i="3"/>
  <c r="CX1560" i="3"/>
  <c r="DG1560" i="3" s="1"/>
  <c r="DJ1560" i="3" s="1"/>
  <c r="CY1560" i="3"/>
  <c r="CZ1560" i="3"/>
  <c r="DA1560" i="3"/>
  <c r="DB1560" i="3"/>
  <c r="DC1560" i="3"/>
  <c r="DH1560" i="3"/>
  <c r="A1561" i="3"/>
  <c r="Y1561" i="3"/>
  <c r="CW1561" i="3" s="1"/>
  <c r="CY1561" i="3"/>
  <c r="CZ1561" i="3"/>
  <c r="DB1561" i="3" s="1"/>
  <c r="DA1561" i="3"/>
  <c r="DC1561" i="3"/>
  <c r="A1562" i="3"/>
  <c r="Y1562" i="3"/>
  <c r="CW1562" i="3"/>
  <c r="CX1562" i="3"/>
  <c r="DG1562" i="3" s="1"/>
  <c r="DJ1562" i="3" s="1"/>
  <c r="CY1562" i="3"/>
  <c r="CZ1562" i="3"/>
  <c r="DA1562" i="3"/>
  <c r="DB1562" i="3"/>
  <c r="DC1562" i="3"/>
  <c r="DH1562" i="3"/>
  <c r="A1563" i="3"/>
  <c r="Y1563" i="3"/>
  <c r="CX1563" i="3" s="1"/>
  <c r="CY1563" i="3"/>
  <c r="CZ1563" i="3"/>
  <c r="DB1563" i="3" s="1"/>
  <c r="DA1563" i="3"/>
  <c r="DC1563" i="3"/>
  <c r="A1564" i="3"/>
  <c r="Y1564" i="3"/>
  <c r="CX1564" i="3" s="1"/>
  <c r="CY1564" i="3"/>
  <c r="CZ1564" i="3"/>
  <c r="DB1564" i="3" s="1"/>
  <c r="DA1564" i="3"/>
  <c r="DC1564" i="3"/>
  <c r="A1565" i="3"/>
  <c r="Y1565" i="3"/>
  <c r="CX1565" i="3"/>
  <c r="DF1565" i="3" s="1"/>
  <c r="DJ1565" i="3" s="1"/>
  <c r="CY1565" i="3"/>
  <c r="CZ1565" i="3"/>
  <c r="DA1565" i="3"/>
  <c r="DB1565" i="3"/>
  <c r="DC1565" i="3"/>
  <c r="DH1565" i="3"/>
  <c r="DI1565" i="3"/>
  <c r="A1566" i="3"/>
  <c r="Y1566" i="3"/>
  <c r="CV1566" i="3" s="1"/>
  <c r="CU1566" i="3"/>
  <c r="CY1566" i="3"/>
  <c r="CZ1566" i="3"/>
  <c r="DB1566" i="3" s="1"/>
  <c r="DA1566" i="3"/>
  <c r="DC1566" i="3"/>
  <c r="A1567" i="3"/>
  <c r="Y1567" i="3"/>
  <c r="CX1567" i="3"/>
  <c r="DF1567" i="3" s="1"/>
  <c r="CY1567" i="3"/>
  <c r="CZ1567" i="3"/>
  <c r="DA1567" i="3"/>
  <c r="DB1567" i="3"/>
  <c r="DC1567" i="3"/>
  <c r="DH1567" i="3"/>
  <c r="DI1567" i="3"/>
  <c r="DJ1567" i="3" s="1"/>
  <c r="A1568" i="3"/>
  <c r="Y1568" i="3"/>
  <c r="CX1568" i="3" s="1"/>
  <c r="CW1568" i="3"/>
  <c r="CY1568" i="3"/>
  <c r="CZ1568" i="3"/>
  <c r="DB1568" i="3" s="1"/>
  <c r="DA1568" i="3"/>
  <c r="DC1568" i="3"/>
  <c r="A1569" i="3"/>
  <c r="Y1569" i="3"/>
  <c r="CW1569" i="3"/>
  <c r="CX1569" i="3"/>
  <c r="DF1569" i="3" s="1"/>
  <c r="CY1569" i="3"/>
  <c r="CZ1569" i="3"/>
  <c r="DA1569" i="3"/>
  <c r="DB1569" i="3"/>
  <c r="DC1569" i="3"/>
  <c r="DH1569" i="3"/>
  <c r="DI1569" i="3"/>
  <c r="A1570" i="3"/>
  <c r="Y1570" i="3"/>
  <c r="CX1570" i="3"/>
  <c r="DG1570" i="3" s="1"/>
  <c r="CY1570" i="3"/>
  <c r="CZ1570" i="3"/>
  <c r="DA1570" i="3"/>
  <c r="DB1570" i="3"/>
  <c r="DC1570" i="3"/>
  <c r="DH1570" i="3"/>
  <c r="A1571" i="3"/>
  <c r="Y1571" i="3"/>
  <c r="CX1571" i="3" s="1"/>
  <c r="CY1571" i="3"/>
  <c r="CZ1571" i="3"/>
  <c r="DB1571" i="3" s="1"/>
  <c r="DA1571" i="3"/>
  <c r="DC1571" i="3"/>
  <c r="A1572" i="3"/>
  <c r="Y1572" i="3"/>
  <c r="CX1572" i="3" s="1"/>
  <c r="CY1572" i="3"/>
  <c r="CZ1572" i="3"/>
  <c r="DB1572" i="3" s="1"/>
  <c r="DA1572" i="3"/>
  <c r="DC1572" i="3"/>
  <c r="A1573" i="3"/>
  <c r="Y1573" i="3"/>
  <c r="CX1573" i="3"/>
  <c r="DF1573" i="3" s="1"/>
  <c r="DJ1573" i="3" s="1"/>
  <c r="CY1573" i="3"/>
  <c r="CZ1573" i="3"/>
  <c r="DA1573" i="3"/>
  <c r="DB1573" i="3"/>
  <c r="DC1573" i="3"/>
  <c r="DH1573" i="3"/>
  <c r="DI1573" i="3"/>
  <c r="A1574" i="3"/>
  <c r="Y1574" i="3"/>
  <c r="CX1574" i="3"/>
  <c r="DG1574" i="3" s="1"/>
  <c r="CY1574" i="3"/>
  <c r="CZ1574" i="3"/>
  <c r="DA1574" i="3"/>
  <c r="DB1574" i="3"/>
  <c r="DC1574" i="3"/>
  <c r="DH1574" i="3"/>
  <c r="A1575" i="3"/>
  <c r="Y1575" i="3"/>
  <c r="CX1575" i="3" s="1"/>
  <c r="CY1575" i="3"/>
  <c r="CZ1575" i="3"/>
  <c r="DB1575" i="3" s="1"/>
  <c r="DA1575" i="3"/>
  <c r="DC1575" i="3"/>
  <c r="A1576" i="3"/>
  <c r="Y1576" i="3"/>
  <c r="CU1576" i="3"/>
  <c r="CV1576" i="3"/>
  <c r="CX1576" i="3"/>
  <c r="DG1576" i="3" s="1"/>
  <c r="CY1576" i="3"/>
  <c r="CZ1576" i="3"/>
  <c r="DA1576" i="3"/>
  <c r="DB1576" i="3"/>
  <c r="DC1576" i="3"/>
  <c r="DH1576" i="3"/>
  <c r="A1577" i="3"/>
  <c r="Y1577" i="3"/>
  <c r="CX1577" i="3" s="1"/>
  <c r="CY1577" i="3"/>
  <c r="CZ1577" i="3"/>
  <c r="DB1577" i="3" s="1"/>
  <c r="DA1577" i="3"/>
  <c r="DC1577" i="3"/>
  <c r="A1578" i="3"/>
  <c r="Y1578" i="3"/>
  <c r="CW1578" i="3" s="1"/>
  <c r="CX1578" i="3"/>
  <c r="DF1578" i="3" s="1"/>
  <c r="CY1578" i="3"/>
  <c r="CZ1578" i="3"/>
  <c r="DA1578" i="3"/>
  <c r="DB1578" i="3"/>
  <c r="DC1578" i="3"/>
  <c r="DH1578" i="3"/>
  <c r="DI1578" i="3"/>
  <c r="A1579" i="3"/>
  <c r="Y1579" i="3"/>
  <c r="CX1579" i="3" s="1"/>
  <c r="CW1579" i="3"/>
  <c r="CY1579" i="3"/>
  <c r="CZ1579" i="3"/>
  <c r="DB1579" i="3" s="1"/>
  <c r="DA1579" i="3"/>
  <c r="DC1579" i="3"/>
  <c r="A1580" i="3"/>
  <c r="Y1580" i="3"/>
  <c r="CX1580" i="3"/>
  <c r="CY1580" i="3"/>
  <c r="CZ1580" i="3"/>
  <c r="DB1580" i="3" s="1"/>
  <c r="DA1580" i="3"/>
  <c r="DC1580" i="3"/>
  <c r="DF1580" i="3"/>
  <c r="DG1580" i="3"/>
  <c r="DH1580" i="3"/>
  <c r="DI1580" i="3"/>
  <c r="DJ1580" i="3"/>
  <c r="A1581" i="3"/>
  <c r="Y1581" i="3"/>
  <c r="CX1581" i="3"/>
  <c r="DF1581" i="3" s="1"/>
  <c r="DJ1581" i="3" s="1"/>
  <c r="CY1581" i="3"/>
  <c r="CZ1581" i="3"/>
  <c r="DA1581" i="3"/>
  <c r="DB1581" i="3"/>
  <c r="DC1581" i="3"/>
  <c r="DH1581" i="3"/>
  <c r="DI1581" i="3"/>
  <c r="A1582" i="3"/>
  <c r="Y1582" i="3"/>
  <c r="CX1582" i="3"/>
  <c r="DG1582" i="3" s="1"/>
  <c r="CY1582" i="3"/>
  <c r="CZ1582" i="3"/>
  <c r="DA1582" i="3"/>
  <c r="DB1582" i="3"/>
  <c r="DC1582" i="3"/>
  <c r="DH1582" i="3"/>
  <c r="A1583" i="3"/>
  <c r="Y1583" i="3"/>
  <c r="CX1583" i="3" s="1"/>
  <c r="CY1583" i="3"/>
  <c r="CZ1583" i="3"/>
  <c r="DB1583" i="3" s="1"/>
  <c r="DA1583" i="3"/>
  <c r="DC1583" i="3"/>
  <c r="A1584" i="3"/>
  <c r="Y1584" i="3"/>
  <c r="CX1584" i="3"/>
  <c r="DG1584" i="3" s="1"/>
  <c r="CY1584" i="3"/>
  <c r="CZ1584" i="3"/>
  <c r="DB1584" i="3" s="1"/>
  <c r="DA1584" i="3"/>
  <c r="DC1584" i="3"/>
  <c r="DF1584" i="3"/>
  <c r="DH1584" i="3"/>
  <c r="DI1584" i="3"/>
  <c r="DJ1584" i="3"/>
  <c r="A1585" i="3"/>
  <c r="Y1585" i="3"/>
  <c r="CX1585" i="3"/>
  <c r="DF1585" i="3" s="1"/>
  <c r="DJ1585" i="3" s="1"/>
  <c r="CY1585" i="3"/>
  <c r="CZ1585" i="3"/>
  <c r="DA1585" i="3"/>
  <c r="DB1585" i="3"/>
  <c r="DC1585" i="3"/>
  <c r="DH1585" i="3"/>
  <c r="DI1585" i="3"/>
  <c r="A1586" i="3"/>
  <c r="Y1586" i="3"/>
  <c r="CV1586" i="3" s="1"/>
  <c r="CU1586" i="3"/>
  <c r="CY1586" i="3"/>
  <c r="CZ1586" i="3"/>
  <c r="DB1586" i="3" s="1"/>
  <c r="DA1586" i="3"/>
  <c r="DC1586" i="3"/>
  <c r="A1587" i="3"/>
  <c r="Y1587" i="3"/>
  <c r="CX1587" i="3"/>
  <c r="DF1587" i="3" s="1"/>
  <c r="CY1587" i="3"/>
  <c r="CZ1587" i="3"/>
  <c r="DA1587" i="3"/>
  <c r="DB1587" i="3"/>
  <c r="DC1587" i="3"/>
  <c r="DH1587" i="3"/>
  <c r="DI1587" i="3"/>
  <c r="DJ1587" i="3" s="1"/>
  <c r="A1588" i="3"/>
  <c r="Y1588" i="3"/>
  <c r="CX1588" i="3" s="1"/>
  <c r="CW1588" i="3"/>
  <c r="CY1588" i="3"/>
  <c r="CZ1588" i="3"/>
  <c r="DB1588" i="3" s="1"/>
  <c r="DA1588" i="3"/>
  <c r="DC1588" i="3"/>
  <c r="A1589" i="3"/>
  <c r="Y1589" i="3"/>
  <c r="CW1589" i="3"/>
  <c r="CX1589" i="3"/>
  <c r="DF1589" i="3" s="1"/>
  <c r="CY1589" i="3"/>
  <c r="CZ1589" i="3"/>
  <c r="DA1589" i="3"/>
  <c r="DB1589" i="3"/>
  <c r="DC1589" i="3"/>
  <c r="DH1589" i="3"/>
  <c r="DI1589" i="3"/>
  <c r="A1590" i="3"/>
  <c r="Y1590" i="3"/>
  <c r="CX1590" i="3"/>
  <c r="DG1590" i="3" s="1"/>
  <c r="CY1590" i="3"/>
  <c r="CZ1590" i="3"/>
  <c r="DA1590" i="3"/>
  <c r="DB1590" i="3"/>
  <c r="DC1590" i="3"/>
  <c r="DH1590" i="3"/>
  <c r="A1591" i="3"/>
  <c r="Y1591" i="3"/>
  <c r="CX1591" i="3" s="1"/>
  <c r="CY1591" i="3"/>
  <c r="CZ1591" i="3"/>
  <c r="DB1591" i="3" s="1"/>
  <c r="DA1591" i="3"/>
  <c r="DC1591" i="3"/>
  <c r="A1592" i="3"/>
  <c r="Y1592" i="3"/>
  <c r="CX1592" i="3" s="1"/>
  <c r="CY1592" i="3"/>
  <c r="CZ1592" i="3"/>
  <c r="DB1592" i="3" s="1"/>
  <c r="DA1592" i="3"/>
  <c r="DC1592" i="3"/>
  <c r="A1593" i="3"/>
  <c r="Y1593" i="3"/>
  <c r="CX1593" i="3"/>
  <c r="DF1593" i="3" s="1"/>
  <c r="DJ1593" i="3" s="1"/>
  <c r="CY1593" i="3"/>
  <c r="CZ1593" i="3"/>
  <c r="DA1593" i="3"/>
  <c r="DB1593" i="3"/>
  <c r="DC1593" i="3"/>
  <c r="DH1593" i="3"/>
  <c r="DI1593" i="3"/>
  <c r="A1594" i="3"/>
  <c r="Y1594" i="3"/>
  <c r="CX1594" i="3"/>
  <c r="DG1594" i="3" s="1"/>
  <c r="CY1594" i="3"/>
  <c r="CZ1594" i="3"/>
  <c r="DA1594" i="3"/>
  <c r="DB1594" i="3"/>
  <c r="DC1594" i="3"/>
  <c r="DH1594" i="3"/>
  <c r="A1595" i="3"/>
  <c r="Y1595" i="3"/>
  <c r="CX1595" i="3" s="1"/>
  <c r="CY1595" i="3"/>
  <c r="CZ1595" i="3"/>
  <c r="DB1595" i="3" s="1"/>
  <c r="DA1595" i="3"/>
  <c r="DC1595" i="3"/>
  <c r="A1596" i="3"/>
  <c r="Y1596" i="3"/>
  <c r="CU1596" i="3"/>
  <c r="CV1596" i="3"/>
  <c r="CX1596" i="3"/>
  <c r="DG1596" i="3" s="1"/>
  <c r="CY1596" i="3"/>
  <c r="CZ1596" i="3"/>
  <c r="DA1596" i="3"/>
  <c r="DB1596" i="3"/>
  <c r="DC1596" i="3"/>
  <c r="DH1596" i="3"/>
  <c r="A1597" i="3"/>
  <c r="Y1597" i="3"/>
  <c r="CX1597" i="3" s="1"/>
  <c r="CY1597" i="3"/>
  <c r="CZ1597" i="3"/>
  <c r="DB1597" i="3" s="1"/>
  <c r="DA1597" i="3"/>
  <c r="DC1597" i="3"/>
  <c r="A1598" i="3"/>
  <c r="Y1598" i="3"/>
  <c r="CW1598" i="3"/>
  <c r="CX1598" i="3"/>
  <c r="DF1598" i="3" s="1"/>
  <c r="CY1598" i="3"/>
  <c r="CZ1598" i="3"/>
  <c r="DA1598" i="3"/>
  <c r="DB1598" i="3"/>
  <c r="DC1598" i="3"/>
  <c r="DH1598" i="3"/>
  <c r="DI1598" i="3"/>
  <c r="A1599" i="3"/>
  <c r="Y1599" i="3"/>
  <c r="CX1599" i="3" s="1"/>
  <c r="CW1599" i="3"/>
  <c r="CY1599" i="3"/>
  <c r="CZ1599" i="3"/>
  <c r="DB1599" i="3" s="1"/>
  <c r="DA1599" i="3"/>
  <c r="DC1599" i="3"/>
  <c r="A1600" i="3"/>
  <c r="Y1600" i="3"/>
  <c r="CX1600" i="3"/>
  <c r="DG1600" i="3" s="1"/>
  <c r="CY1600" i="3"/>
  <c r="CZ1600" i="3"/>
  <c r="DB1600" i="3" s="1"/>
  <c r="DA1600" i="3"/>
  <c r="DC1600" i="3"/>
  <c r="DF1600" i="3"/>
  <c r="DH1600" i="3"/>
  <c r="DI1600" i="3"/>
  <c r="DJ1600" i="3"/>
  <c r="A1601" i="3"/>
  <c r="Y1601" i="3"/>
  <c r="CX1601" i="3"/>
  <c r="DF1601" i="3" s="1"/>
  <c r="DJ1601" i="3" s="1"/>
  <c r="CY1601" i="3"/>
  <c r="CZ1601" i="3"/>
  <c r="DA1601" i="3"/>
  <c r="DB1601" i="3"/>
  <c r="DC1601" i="3"/>
  <c r="DH1601" i="3"/>
  <c r="DI1601" i="3"/>
  <c r="A1602" i="3"/>
  <c r="Y1602" i="3"/>
  <c r="CX1602" i="3"/>
  <c r="DG1602" i="3" s="1"/>
  <c r="CY1602" i="3"/>
  <c r="CZ1602" i="3"/>
  <c r="DA1602" i="3"/>
  <c r="DB1602" i="3"/>
  <c r="DC1602" i="3"/>
  <c r="DH1602" i="3"/>
  <c r="A1603" i="3"/>
  <c r="Y1603" i="3"/>
  <c r="CX1603" i="3" s="1"/>
  <c r="CY1603" i="3"/>
  <c r="CZ1603" i="3"/>
  <c r="DB1603" i="3" s="1"/>
  <c r="DA1603" i="3"/>
  <c r="DC1603" i="3"/>
  <c r="A1604" i="3"/>
  <c r="Y1604" i="3"/>
  <c r="CX1604" i="3"/>
  <c r="DG1604" i="3" s="1"/>
  <c r="CY1604" i="3"/>
  <c r="CZ1604" i="3"/>
  <c r="DB1604" i="3" s="1"/>
  <c r="DA1604" i="3"/>
  <c r="DC1604" i="3"/>
  <c r="DF1604" i="3"/>
  <c r="DH1604" i="3"/>
  <c r="DI1604" i="3"/>
  <c r="DJ1604" i="3"/>
  <c r="A1605" i="3"/>
  <c r="Y1605" i="3"/>
  <c r="CX1605" i="3" s="1"/>
  <c r="CU1605" i="3"/>
  <c r="CV1605" i="3"/>
  <c r="CY1605" i="3"/>
  <c r="CZ1605" i="3"/>
  <c r="DB1605" i="3" s="1"/>
  <c r="DA1605" i="3"/>
  <c r="DC1605" i="3"/>
  <c r="A1606" i="3"/>
  <c r="Y1606" i="3"/>
  <c r="CX1606" i="3"/>
  <c r="DG1606" i="3" s="1"/>
  <c r="CY1606" i="3"/>
  <c r="CZ1606" i="3"/>
  <c r="DB1606" i="3" s="1"/>
  <c r="DA1606" i="3"/>
  <c r="DC1606" i="3"/>
  <c r="DF1606" i="3"/>
  <c r="DH1606" i="3"/>
  <c r="DI1606" i="3"/>
  <c r="DJ1606" i="3"/>
  <c r="A1607" i="3"/>
  <c r="Y1607" i="3"/>
  <c r="CW1607" i="3"/>
  <c r="CX1607" i="3"/>
  <c r="DG1607" i="3" s="1"/>
  <c r="DJ1607" i="3" s="1"/>
  <c r="CY1607" i="3"/>
  <c r="CZ1607" i="3"/>
  <c r="DA1607" i="3"/>
  <c r="DB1607" i="3"/>
  <c r="DC1607" i="3"/>
  <c r="DH1607" i="3"/>
  <c r="A1608" i="3"/>
  <c r="Y1608" i="3"/>
  <c r="CW1608" i="3" s="1"/>
  <c r="CY1608" i="3"/>
  <c r="CZ1608" i="3"/>
  <c r="DB1608" i="3" s="1"/>
  <c r="DA1608" i="3"/>
  <c r="DC1608" i="3"/>
  <c r="A1609" i="3"/>
  <c r="Y1609" i="3"/>
  <c r="CW1609" i="3"/>
  <c r="CX1609" i="3"/>
  <c r="DG1609" i="3" s="1"/>
  <c r="DJ1609" i="3" s="1"/>
  <c r="CY1609" i="3"/>
  <c r="CZ1609" i="3"/>
  <c r="DA1609" i="3"/>
  <c r="DB1609" i="3"/>
  <c r="DC1609" i="3"/>
  <c r="DH1609" i="3"/>
  <c r="A1610" i="3"/>
  <c r="Y1610" i="3"/>
  <c r="CW1610" i="3" s="1"/>
  <c r="CY1610" i="3"/>
  <c r="CZ1610" i="3"/>
  <c r="DB1610" i="3" s="1"/>
  <c r="DA1610" i="3"/>
  <c r="DC1610" i="3"/>
  <c r="A1611" i="3"/>
  <c r="Y1611" i="3"/>
  <c r="CX1611" i="3"/>
  <c r="DF1611" i="3" s="1"/>
  <c r="DJ1611" i="3" s="1"/>
  <c r="CY1611" i="3"/>
  <c r="CZ1611" i="3"/>
  <c r="DA1611" i="3"/>
  <c r="DB1611" i="3"/>
  <c r="DC1611" i="3"/>
  <c r="DH1611" i="3"/>
  <c r="DI1611" i="3"/>
  <c r="A1612" i="3"/>
  <c r="Y1612" i="3"/>
  <c r="CX1612" i="3"/>
  <c r="DG1612" i="3" s="1"/>
  <c r="CY1612" i="3"/>
  <c r="CZ1612" i="3"/>
  <c r="DA1612" i="3"/>
  <c r="DB1612" i="3"/>
  <c r="DC1612" i="3"/>
  <c r="DH1612" i="3"/>
  <c r="A1613" i="3"/>
  <c r="Y1613" i="3"/>
  <c r="CX1613" i="3" s="1"/>
  <c r="CY1613" i="3"/>
  <c r="CZ1613" i="3"/>
  <c r="DB1613" i="3" s="1"/>
  <c r="DA1613" i="3"/>
  <c r="DC1613" i="3"/>
  <c r="A1614" i="3"/>
  <c r="Y1614" i="3"/>
  <c r="CX1614" i="3" s="1"/>
  <c r="CY1614" i="3"/>
  <c r="CZ1614" i="3"/>
  <c r="DB1614" i="3" s="1"/>
  <c r="DA1614" i="3"/>
  <c r="DC1614" i="3"/>
  <c r="A1615" i="3"/>
  <c r="Y1615" i="3"/>
  <c r="CX1615" i="3"/>
  <c r="DF1615" i="3" s="1"/>
  <c r="DJ1615" i="3" s="1"/>
  <c r="CY1615" i="3"/>
  <c r="CZ1615" i="3"/>
  <c r="DA1615" i="3"/>
  <c r="DB1615" i="3"/>
  <c r="DC1615" i="3"/>
  <c r="DH1615" i="3"/>
  <c r="DI1615" i="3"/>
  <c r="A1616" i="3"/>
  <c r="Y1616" i="3"/>
  <c r="CX1616" i="3"/>
  <c r="DG1616" i="3" s="1"/>
  <c r="CY1616" i="3"/>
  <c r="CZ1616" i="3"/>
  <c r="DA1616" i="3"/>
  <c r="DB1616" i="3"/>
  <c r="DC1616" i="3"/>
  <c r="DH1616" i="3"/>
  <c r="A1617" i="3"/>
  <c r="Y1617" i="3"/>
  <c r="CX1617" i="3" s="1"/>
  <c r="CU1617" i="3"/>
  <c r="CY1617" i="3"/>
  <c r="CZ1617" i="3"/>
  <c r="DA1617" i="3"/>
  <c r="DB1617" i="3"/>
  <c r="DC1617" i="3"/>
  <c r="A1618" i="3"/>
  <c r="Y1618" i="3"/>
  <c r="CX1618" i="3"/>
  <c r="DG1618" i="3" s="1"/>
  <c r="CY1618" i="3"/>
  <c r="CZ1618" i="3"/>
  <c r="DA1618" i="3"/>
  <c r="DB1618" i="3"/>
  <c r="DC1618" i="3"/>
  <c r="DH1618" i="3"/>
  <c r="A1619" i="3"/>
  <c r="Y1619" i="3"/>
  <c r="CW1619" i="3" s="1"/>
  <c r="CY1619" i="3"/>
  <c r="CZ1619" i="3"/>
  <c r="DB1619" i="3" s="1"/>
  <c r="DA1619" i="3"/>
  <c r="DC1619" i="3"/>
  <c r="A1620" i="3"/>
  <c r="Y1620" i="3"/>
  <c r="CW1620" i="3"/>
  <c r="CX1620" i="3"/>
  <c r="DG1620" i="3" s="1"/>
  <c r="DJ1620" i="3" s="1"/>
  <c r="CY1620" i="3"/>
  <c r="CZ1620" i="3"/>
  <c r="DA1620" i="3"/>
  <c r="DB1620" i="3"/>
  <c r="DC1620" i="3"/>
  <c r="DH1620" i="3"/>
  <c r="A1621" i="3"/>
  <c r="Y1621" i="3"/>
  <c r="CW1621" i="3" s="1"/>
  <c r="CY1621" i="3"/>
  <c r="CZ1621" i="3"/>
  <c r="DB1621" i="3" s="1"/>
  <c r="DA1621" i="3"/>
  <c r="DC1621" i="3"/>
  <c r="A1622" i="3"/>
  <c r="Y1622" i="3"/>
  <c r="CW1622" i="3"/>
  <c r="CX1622" i="3"/>
  <c r="DG1622" i="3" s="1"/>
  <c r="DJ1622" i="3" s="1"/>
  <c r="CY1622" i="3"/>
  <c r="CZ1622" i="3"/>
  <c r="DA1622" i="3"/>
  <c r="DB1622" i="3"/>
  <c r="DC1622" i="3"/>
  <c r="DH1622" i="3"/>
  <c r="A1623" i="3"/>
  <c r="Y1623" i="3"/>
  <c r="CX1623" i="3" s="1"/>
  <c r="CY1623" i="3"/>
  <c r="CZ1623" i="3"/>
  <c r="DB1623" i="3" s="1"/>
  <c r="DA1623" i="3"/>
  <c r="DC1623" i="3"/>
  <c r="A1624" i="3"/>
  <c r="Y1624" i="3"/>
  <c r="CX1624" i="3" s="1"/>
  <c r="CY1624" i="3"/>
  <c r="CZ1624" i="3"/>
  <c r="DB1624" i="3" s="1"/>
  <c r="DA1624" i="3"/>
  <c r="DC1624" i="3"/>
  <c r="A1625" i="3"/>
  <c r="Y1625" i="3"/>
  <c r="CX1625" i="3"/>
  <c r="DF1625" i="3" s="1"/>
  <c r="DJ1625" i="3" s="1"/>
  <c r="CY1625" i="3"/>
  <c r="CZ1625" i="3"/>
  <c r="DA1625" i="3"/>
  <c r="DB1625" i="3"/>
  <c r="DC1625" i="3"/>
  <c r="DH1625" i="3"/>
  <c r="DI1625" i="3"/>
  <c r="A1626" i="3"/>
  <c r="Y1626" i="3"/>
  <c r="CX1626" i="3"/>
  <c r="DG1626" i="3" s="1"/>
  <c r="CY1626" i="3"/>
  <c r="CZ1626" i="3"/>
  <c r="DA1626" i="3"/>
  <c r="DB1626" i="3"/>
  <c r="DC1626" i="3"/>
  <c r="DH1626" i="3"/>
  <c r="A1627" i="3"/>
  <c r="Y1627" i="3"/>
  <c r="CX1627" i="3" s="1"/>
  <c r="CY1627" i="3"/>
  <c r="CZ1627" i="3"/>
  <c r="DB1627" i="3" s="1"/>
  <c r="DA1627" i="3"/>
  <c r="DC1627" i="3"/>
  <c r="A1628" i="3"/>
  <c r="Y1628" i="3"/>
  <c r="CX1628" i="3"/>
  <c r="DG1628" i="3" s="1"/>
  <c r="CY1628" i="3"/>
  <c r="CZ1628" i="3"/>
  <c r="DB1628" i="3" s="1"/>
  <c r="DA1628" i="3"/>
  <c r="DC1628" i="3"/>
  <c r="DF1628" i="3"/>
  <c r="DH1628" i="3"/>
  <c r="DI1628" i="3"/>
  <c r="DJ1628" i="3"/>
  <c r="A1629" i="3"/>
  <c r="Y1629" i="3"/>
  <c r="CX1629" i="3"/>
  <c r="DF1629" i="3" s="1"/>
  <c r="DJ1629" i="3" s="1"/>
  <c r="CY1629" i="3"/>
  <c r="CZ1629" i="3"/>
  <c r="DA1629" i="3"/>
  <c r="DB1629" i="3"/>
  <c r="DC1629" i="3"/>
  <c r="DH1629" i="3"/>
  <c r="DI1629" i="3"/>
  <c r="A1630" i="3"/>
  <c r="Y1630" i="3"/>
  <c r="CV1630" i="3" s="1"/>
  <c r="CU1630" i="3"/>
  <c r="CY1630" i="3"/>
  <c r="CZ1630" i="3"/>
  <c r="DB1630" i="3" s="1"/>
  <c r="DA1630" i="3"/>
  <c r="DC1630" i="3"/>
  <c r="A1631" i="3"/>
  <c r="Y1631" i="3"/>
  <c r="CX1631" i="3"/>
  <c r="DF1631" i="3" s="1"/>
  <c r="CY1631" i="3"/>
  <c r="CZ1631" i="3"/>
  <c r="DA1631" i="3"/>
  <c r="DB1631" i="3"/>
  <c r="DC1631" i="3"/>
  <c r="DH1631" i="3"/>
  <c r="DI1631" i="3"/>
  <c r="DJ1631" i="3" s="1"/>
  <c r="A1632" i="3"/>
  <c r="Y1632" i="3"/>
  <c r="CX1632" i="3" s="1"/>
  <c r="CW1632" i="3"/>
  <c r="CY1632" i="3"/>
  <c r="CZ1632" i="3"/>
  <c r="DB1632" i="3" s="1"/>
  <c r="DA1632" i="3"/>
  <c r="DC1632" i="3"/>
  <c r="A1633" i="3"/>
  <c r="Y1633" i="3"/>
  <c r="CW1633" i="3"/>
  <c r="CX1633" i="3"/>
  <c r="DF1633" i="3" s="1"/>
  <c r="CY1633" i="3"/>
  <c r="CZ1633" i="3"/>
  <c r="DA1633" i="3"/>
  <c r="DB1633" i="3"/>
  <c r="DC1633" i="3"/>
  <c r="DH1633" i="3"/>
  <c r="DI1633" i="3"/>
  <c r="A1634" i="3"/>
  <c r="Y1634" i="3"/>
  <c r="CX1634" i="3" s="1"/>
  <c r="CW1634" i="3"/>
  <c r="CY1634" i="3"/>
  <c r="CZ1634" i="3"/>
  <c r="DB1634" i="3" s="1"/>
  <c r="DA1634" i="3"/>
  <c r="DC1634" i="3"/>
  <c r="A1635" i="3"/>
  <c r="Y1635" i="3"/>
  <c r="CW1635" i="3"/>
  <c r="CX1635" i="3"/>
  <c r="DF1635" i="3" s="1"/>
  <c r="CY1635" i="3"/>
  <c r="CZ1635" i="3"/>
  <c r="DA1635" i="3"/>
  <c r="DB1635" i="3"/>
  <c r="DC1635" i="3"/>
  <c r="DH1635" i="3"/>
  <c r="DI1635" i="3"/>
  <c r="A1636" i="3"/>
  <c r="Y1636" i="3"/>
  <c r="CX1636" i="3"/>
  <c r="DG1636" i="3" s="1"/>
  <c r="CY1636" i="3"/>
  <c r="CZ1636" i="3"/>
  <c r="DA1636" i="3"/>
  <c r="DB1636" i="3"/>
  <c r="DC1636" i="3"/>
  <c r="DH1636" i="3"/>
  <c r="A1637" i="3"/>
  <c r="Y1637" i="3"/>
  <c r="CX1637" i="3" s="1"/>
  <c r="CY1637" i="3"/>
  <c r="CZ1637" i="3"/>
  <c r="DB1637" i="3" s="1"/>
  <c r="DA1637" i="3"/>
  <c r="DC1637" i="3"/>
  <c r="A1638" i="3"/>
  <c r="Y1638" i="3"/>
  <c r="CX1638" i="3"/>
  <c r="DG1638" i="3" s="1"/>
  <c r="CY1638" i="3"/>
  <c r="CZ1638" i="3"/>
  <c r="DB1638" i="3" s="1"/>
  <c r="DA1638" i="3"/>
  <c r="DC1638" i="3"/>
  <c r="DF1638" i="3"/>
  <c r="DH1638" i="3"/>
  <c r="DI1638" i="3"/>
  <c r="DJ1638" i="3"/>
  <c r="A1639" i="3"/>
  <c r="Y1639" i="3"/>
  <c r="CX1639" i="3"/>
  <c r="DF1639" i="3" s="1"/>
  <c r="DJ1639" i="3" s="1"/>
  <c r="CY1639" i="3"/>
  <c r="CZ1639" i="3"/>
  <c r="DA1639" i="3"/>
  <c r="DB1639" i="3"/>
  <c r="DC1639" i="3"/>
  <c r="DH1639" i="3"/>
  <c r="DI1639" i="3"/>
  <c r="A1640" i="3"/>
  <c r="Y1640" i="3"/>
  <c r="CX1640" i="3"/>
  <c r="CY1640" i="3"/>
  <c r="CZ1640" i="3"/>
  <c r="DA1640" i="3"/>
  <c r="DB1640" i="3"/>
  <c r="DC1640" i="3"/>
  <c r="A1641" i="3"/>
  <c r="Y1641" i="3"/>
  <c r="CX1641" i="3" s="1"/>
  <c r="DG1641" i="3" s="1"/>
  <c r="CY1641" i="3"/>
  <c r="CZ1641" i="3"/>
  <c r="DB1641" i="3" s="1"/>
  <c r="DA1641" i="3"/>
  <c r="DC1641" i="3"/>
  <c r="A1642" i="3"/>
  <c r="Y1642" i="3"/>
  <c r="CX1642" i="3"/>
  <c r="DG1642" i="3" s="1"/>
  <c r="CY1642" i="3"/>
  <c r="CZ1642" i="3"/>
  <c r="DB1642" i="3" s="1"/>
  <c r="DA1642" i="3"/>
  <c r="DC1642" i="3"/>
  <c r="DF1642" i="3"/>
  <c r="DH1642" i="3"/>
  <c r="DI1642" i="3"/>
  <c r="DJ1642" i="3"/>
  <c r="A1643" i="3"/>
  <c r="Y1643" i="3"/>
  <c r="CX1643" i="3" s="1"/>
  <c r="DG1643" i="3" s="1"/>
  <c r="CU1643" i="3"/>
  <c r="CV1643" i="3"/>
  <c r="CY1643" i="3"/>
  <c r="CZ1643" i="3"/>
  <c r="DB1643" i="3" s="1"/>
  <c r="DA1643" i="3"/>
  <c r="DC1643" i="3"/>
  <c r="A1644" i="3"/>
  <c r="Y1644" i="3"/>
  <c r="CX1644" i="3"/>
  <c r="DG1644" i="3" s="1"/>
  <c r="CY1644" i="3"/>
  <c r="CZ1644" i="3"/>
  <c r="DB1644" i="3" s="1"/>
  <c r="DA1644" i="3"/>
  <c r="DC1644" i="3"/>
  <c r="DF1644" i="3"/>
  <c r="DH1644" i="3"/>
  <c r="DI1644" i="3"/>
  <c r="DJ1644" i="3"/>
  <c r="A1645" i="3"/>
  <c r="Y1645" i="3"/>
  <c r="CW1645" i="3"/>
  <c r="CX1645" i="3"/>
  <c r="CY1645" i="3"/>
  <c r="CZ1645" i="3"/>
  <c r="DA1645" i="3"/>
  <c r="DB1645" i="3"/>
  <c r="DC1645" i="3"/>
  <c r="A1646" i="3"/>
  <c r="Y1646" i="3"/>
  <c r="CX1646" i="3" s="1"/>
  <c r="DG1646" i="3" s="1"/>
  <c r="CY1646" i="3"/>
  <c r="CZ1646" i="3"/>
  <c r="DB1646" i="3" s="1"/>
  <c r="DA1646" i="3"/>
  <c r="DC1646" i="3"/>
  <c r="A1647" i="3"/>
  <c r="Y1647" i="3"/>
  <c r="CX1647" i="3" s="1"/>
  <c r="DF1647" i="3" s="1"/>
  <c r="DJ1647" i="3" s="1"/>
  <c r="CY1647" i="3"/>
  <c r="CZ1647" i="3"/>
  <c r="DB1647" i="3" s="1"/>
  <c r="DA1647" i="3"/>
  <c r="DC1647" i="3"/>
  <c r="A1648" i="3"/>
  <c r="Y1648" i="3"/>
  <c r="CX1648" i="3"/>
  <c r="DF1648" i="3" s="1"/>
  <c r="DJ1648" i="3" s="1"/>
  <c r="CY1648" i="3"/>
  <c r="CZ1648" i="3"/>
  <c r="DA1648" i="3"/>
  <c r="DB1648" i="3"/>
  <c r="DC1648" i="3"/>
  <c r="DH1648" i="3"/>
  <c r="DI1648" i="3"/>
  <c r="A1649" i="3"/>
  <c r="Y1649" i="3"/>
  <c r="CX1649" i="3"/>
  <c r="CY1649" i="3"/>
  <c r="CZ1649" i="3"/>
  <c r="DA1649" i="3"/>
  <c r="DB1649" i="3"/>
  <c r="DC1649" i="3"/>
  <c r="DH1649" i="3"/>
  <c r="A1650" i="3"/>
  <c r="Y1650" i="3"/>
  <c r="CU1650" i="3"/>
  <c r="CY1650" i="3"/>
  <c r="CZ1650" i="3"/>
  <c r="DA1650" i="3"/>
  <c r="DB1650" i="3"/>
  <c r="DC1650" i="3"/>
  <c r="A1651" i="3"/>
  <c r="Y1651" i="3"/>
  <c r="CX1651" i="3"/>
  <c r="CY1651" i="3"/>
  <c r="CZ1651" i="3"/>
  <c r="DA1651" i="3"/>
  <c r="DB1651" i="3"/>
  <c r="DC1651" i="3"/>
  <c r="A1652" i="3"/>
  <c r="Y1652" i="3"/>
  <c r="CY1652" i="3"/>
  <c r="CZ1652" i="3"/>
  <c r="DB1652" i="3" s="1"/>
  <c r="DA1652" i="3"/>
  <c r="DC1652" i="3"/>
  <c r="A1653" i="3"/>
  <c r="Y1653" i="3"/>
  <c r="CX1653" i="3"/>
  <c r="DF1653" i="3" s="1"/>
  <c r="DJ1653" i="3" s="1"/>
  <c r="CY1653" i="3"/>
  <c r="CZ1653" i="3"/>
  <c r="DA1653" i="3"/>
  <c r="DB1653" i="3"/>
  <c r="DC1653" i="3"/>
  <c r="DH1653" i="3"/>
  <c r="DI1653" i="3"/>
  <c r="A1654" i="3"/>
  <c r="Y1654" i="3"/>
  <c r="CX1654" i="3"/>
  <c r="DH1654" i="3" s="1"/>
  <c r="CY1654" i="3"/>
  <c r="CZ1654" i="3"/>
  <c r="DA1654" i="3"/>
  <c r="DB1654" i="3"/>
  <c r="DC1654" i="3"/>
  <c r="A1655" i="3"/>
  <c r="Y1655" i="3"/>
  <c r="CX1655" i="3" s="1"/>
  <c r="DG1655" i="3" s="1"/>
  <c r="CY1655" i="3"/>
  <c r="CZ1655" i="3"/>
  <c r="DB1655" i="3" s="1"/>
  <c r="DA1655" i="3"/>
  <c r="DC1655" i="3"/>
  <c r="A1656" i="3"/>
  <c r="Y1656" i="3"/>
  <c r="CX1656" i="3" s="1"/>
  <c r="CY1656" i="3"/>
  <c r="CZ1656" i="3"/>
  <c r="DB1656" i="3" s="1"/>
  <c r="DA1656" i="3"/>
  <c r="DC1656" i="3"/>
  <c r="DF1656" i="3"/>
  <c r="DJ1656" i="3" s="1"/>
  <c r="A1657" i="3"/>
  <c r="Y1657" i="3"/>
  <c r="CX1657" i="3" s="1"/>
  <c r="DG1657" i="3" s="1"/>
  <c r="CU1657" i="3"/>
  <c r="CV1657" i="3"/>
  <c r="CY1657" i="3"/>
  <c r="CZ1657" i="3"/>
  <c r="DB1657" i="3" s="1"/>
  <c r="DA1657" i="3"/>
  <c r="DC1657" i="3"/>
  <c r="A1658" i="3"/>
  <c r="Y1658" i="3"/>
  <c r="CX1658" i="3"/>
  <c r="DG1658" i="3" s="1"/>
  <c r="CY1658" i="3"/>
  <c r="CZ1658" i="3"/>
  <c r="DB1658" i="3" s="1"/>
  <c r="DA1658" i="3"/>
  <c r="DC1658" i="3"/>
  <c r="DF1658" i="3"/>
  <c r="DH1658" i="3"/>
  <c r="DI1658" i="3"/>
  <c r="DJ1658" i="3"/>
  <c r="A1659" i="3"/>
  <c r="Y1659" i="3"/>
  <c r="CW1659" i="3"/>
  <c r="CX1659" i="3"/>
  <c r="CY1659" i="3"/>
  <c r="CZ1659" i="3"/>
  <c r="DA1659" i="3"/>
  <c r="DB1659" i="3"/>
  <c r="DC1659" i="3"/>
  <c r="A1660" i="3"/>
  <c r="Y1660" i="3"/>
  <c r="CY1660" i="3"/>
  <c r="CZ1660" i="3"/>
  <c r="DB1660" i="3" s="1"/>
  <c r="DA1660" i="3"/>
  <c r="DC1660" i="3"/>
  <c r="A1661" i="3"/>
  <c r="Y1661" i="3"/>
  <c r="CW1661" i="3"/>
  <c r="CX1661" i="3"/>
  <c r="CY1661" i="3"/>
  <c r="CZ1661" i="3"/>
  <c r="DA1661" i="3"/>
  <c r="DB1661" i="3"/>
  <c r="DC1661" i="3"/>
  <c r="DH1661" i="3"/>
  <c r="A1662" i="3"/>
  <c r="Y1662" i="3"/>
  <c r="CX1662" i="3" s="1"/>
  <c r="CY1662" i="3"/>
  <c r="CZ1662" i="3"/>
  <c r="DA1662" i="3"/>
  <c r="DB1662" i="3"/>
  <c r="DC1662" i="3"/>
  <c r="DG1662" i="3"/>
  <c r="A1663" i="3"/>
  <c r="Y1663" i="3"/>
  <c r="CX1663" i="3" s="1"/>
  <c r="CY1663" i="3"/>
  <c r="CZ1663" i="3"/>
  <c r="DB1663" i="3" s="1"/>
  <c r="DA1663" i="3"/>
  <c r="DC1663" i="3"/>
  <c r="DF1663" i="3"/>
  <c r="DJ1663" i="3"/>
  <c r="A1664" i="3"/>
  <c r="Y1664" i="3"/>
  <c r="CX1664" i="3" s="1"/>
  <c r="CY1664" i="3"/>
  <c r="CZ1664" i="3"/>
  <c r="DB1664" i="3" s="1"/>
  <c r="DA1664" i="3"/>
  <c r="DC1664" i="3"/>
  <c r="DI1664" i="3"/>
  <c r="A1665" i="3"/>
  <c r="Y1665" i="3"/>
  <c r="CX1665" i="3" s="1"/>
  <c r="CU1665" i="3"/>
  <c r="CV1665" i="3"/>
  <c r="CY1665" i="3"/>
  <c r="CZ1665" i="3"/>
  <c r="DB1665" i="3" s="1"/>
  <c r="DA1665" i="3"/>
  <c r="DC1665" i="3"/>
  <c r="DF1665" i="3"/>
  <c r="A1666" i="3"/>
  <c r="Y1666" i="3"/>
  <c r="CX1666" i="3"/>
  <c r="DF1666" i="3" s="1"/>
  <c r="CY1666" i="3"/>
  <c r="CZ1666" i="3"/>
  <c r="DA1666" i="3"/>
  <c r="DB1666" i="3"/>
  <c r="DC1666" i="3"/>
  <c r="DH1666" i="3"/>
  <c r="DI1666" i="3"/>
  <c r="DJ1666" i="3" s="1"/>
  <c r="A1667" i="3"/>
  <c r="Y1667" i="3"/>
  <c r="CX1667" i="3" s="1"/>
  <c r="CW1667" i="3"/>
  <c r="CY1667" i="3"/>
  <c r="CZ1667" i="3"/>
  <c r="DB1667" i="3" s="1"/>
  <c r="DA1667" i="3"/>
  <c r="DC1667" i="3"/>
  <c r="DG1667" i="3"/>
  <c r="DJ1667" i="3" s="1"/>
  <c r="A1668" i="3"/>
  <c r="Y1668" i="3"/>
  <c r="CW1668" i="3"/>
  <c r="CX1668" i="3"/>
  <c r="DF1668" i="3" s="1"/>
  <c r="CY1668" i="3"/>
  <c r="CZ1668" i="3"/>
  <c r="DA1668" i="3"/>
  <c r="DB1668" i="3"/>
  <c r="DC1668" i="3"/>
  <c r="DH1668" i="3"/>
  <c r="DI1668" i="3"/>
  <c r="A1669" i="3"/>
  <c r="Y1669" i="3"/>
  <c r="CX1669" i="3"/>
  <c r="CY1669" i="3"/>
  <c r="CZ1669" i="3"/>
  <c r="DA1669" i="3"/>
  <c r="DB1669" i="3"/>
  <c r="DC1669" i="3"/>
  <c r="DH1669" i="3"/>
  <c r="A1670" i="3"/>
  <c r="Y1670" i="3"/>
  <c r="CX1670" i="3" s="1"/>
  <c r="CY1670" i="3"/>
  <c r="CZ1670" i="3"/>
  <c r="DB1670" i="3" s="1"/>
  <c r="DA1670" i="3"/>
  <c r="DC1670" i="3"/>
  <c r="DG1670" i="3"/>
  <c r="A1671" i="3"/>
  <c r="Y1671" i="3"/>
  <c r="CX1671" i="3" s="1"/>
  <c r="DF1671" i="3" s="1"/>
  <c r="DJ1671" i="3" s="1"/>
  <c r="CY1671" i="3"/>
  <c r="CZ1671" i="3"/>
  <c r="DB1671" i="3" s="1"/>
  <c r="DA1671" i="3"/>
  <c r="DC1671" i="3"/>
  <c r="A1672" i="3"/>
  <c r="Y1672" i="3"/>
  <c r="CX1672" i="3"/>
  <c r="DF1672" i="3" s="1"/>
  <c r="DJ1672" i="3" s="1"/>
  <c r="CY1672" i="3"/>
  <c r="CZ1672" i="3"/>
  <c r="DA1672" i="3"/>
  <c r="DB1672" i="3"/>
  <c r="DC1672" i="3"/>
  <c r="DH1672" i="3"/>
  <c r="DI1672" i="3"/>
  <c r="A1673" i="3"/>
  <c r="Y1673" i="3"/>
  <c r="CX1673" i="3"/>
  <c r="DH1673" i="3" s="1"/>
  <c r="CY1673" i="3"/>
  <c r="CZ1673" i="3"/>
  <c r="DA1673" i="3"/>
  <c r="DB1673" i="3"/>
  <c r="DC1673" i="3"/>
  <c r="A1674" i="3"/>
  <c r="Y1674" i="3"/>
  <c r="CX1674" i="3" s="1"/>
  <c r="CY1674" i="3"/>
  <c r="CZ1674" i="3"/>
  <c r="DB1674" i="3" s="1"/>
  <c r="DA1674" i="3"/>
  <c r="DC1674" i="3"/>
  <c r="DG1674" i="3"/>
  <c r="A1675" i="3"/>
  <c r="Y1675" i="3"/>
  <c r="CU1675" i="3"/>
  <c r="CV1675" i="3"/>
  <c r="CX1675" i="3"/>
  <c r="CY1675" i="3"/>
  <c r="CZ1675" i="3"/>
  <c r="DA1675" i="3"/>
  <c r="DB1675" i="3"/>
  <c r="DC1675" i="3"/>
  <c r="DH1675" i="3"/>
  <c r="A1676" i="3"/>
  <c r="Y1676" i="3"/>
  <c r="CX1676" i="3"/>
  <c r="DF1676" i="3" s="1"/>
  <c r="CY1676" i="3"/>
  <c r="CZ1676" i="3"/>
  <c r="DA1676" i="3"/>
  <c r="DB1676" i="3"/>
  <c r="DC1676" i="3"/>
  <c r="DG1676" i="3"/>
  <c r="DI1676" i="3"/>
  <c r="DJ1676" i="3"/>
  <c r="A1677" i="3"/>
  <c r="Y1677" i="3"/>
  <c r="CW1677" i="3"/>
  <c r="CX1677" i="3"/>
  <c r="DG1677" i="3" s="1"/>
  <c r="DJ1677" i="3" s="1"/>
  <c r="CY1677" i="3"/>
  <c r="CZ1677" i="3"/>
  <c r="DA1677" i="3"/>
  <c r="DB1677" i="3"/>
  <c r="DC1677" i="3"/>
  <c r="DH1677" i="3"/>
  <c r="DI1677" i="3"/>
  <c r="A1678" i="3"/>
  <c r="Y1678" i="3"/>
  <c r="CX1678" i="3" s="1"/>
  <c r="CW1678" i="3"/>
  <c r="CY1678" i="3"/>
  <c r="CZ1678" i="3"/>
  <c r="DB1678" i="3" s="1"/>
  <c r="DA1678" i="3"/>
  <c r="DC1678" i="3"/>
  <c r="A1679" i="3"/>
  <c r="Y1679" i="3"/>
  <c r="CW1679" i="3"/>
  <c r="CX1679" i="3"/>
  <c r="DG1679" i="3" s="1"/>
  <c r="DJ1679" i="3" s="1"/>
  <c r="CY1679" i="3"/>
  <c r="CZ1679" i="3"/>
  <c r="DA1679" i="3"/>
  <c r="DB1679" i="3"/>
  <c r="DC1679" i="3"/>
  <c r="DH1679" i="3"/>
  <c r="DI1679" i="3"/>
  <c r="A1680" i="3"/>
  <c r="Y1680" i="3"/>
  <c r="CX1680" i="3" s="1"/>
  <c r="CW1680" i="3"/>
  <c r="CY1680" i="3"/>
  <c r="CZ1680" i="3"/>
  <c r="DB1680" i="3" s="1"/>
  <c r="DA1680" i="3"/>
  <c r="DC1680" i="3"/>
  <c r="A1681" i="3"/>
  <c r="Y1681" i="3"/>
  <c r="CX1681" i="3"/>
  <c r="DG1681" i="3" s="1"/>
  <c r="CY1681" i="3"/>
  <c r="CZ1681" i="3"/>
  <c r="DB1681" i="3" s="1"/>
  <c r="DA1681" i="3"/>
  <c r="DC1681" i="3"/>
  <c r="DF1681" i="3"/>
  <c r="DH1681" i="3"/>
  <c r="DI1681" i="3"/>
  <c r="DJ1681" i="3"/>
  <c r="A1682" i="3"/>
  <c r="Y1682" i="3"/>
  <c r="CX1682" i="3"/>
  <c r="DG1682" i="3" s="1"/>
  <c r="CY1682" i="3"/>
  <c r="CZ1682" i="3"/>
  <c r="DA1682" i="3"/>
  <c r="DB1682" i="3"/>
  <c r="DC1682" i="3"/>
  <c r="DH1682" i="3"/>
  <c r="DI1682" i="3"/>
  <c r="A1683" i="3"/>
  <c r="Y1683" i="3"/>
  <c r="CX1683" i="3"/>
  <c r="DF1683" i="3" s="1"/>
  <c r="DJ1683" i="3" s="1"/>
  <c r="CY1683" i="3"/>
  <c r="CZ1683" i="3"/>
  <c r="DA1683" i="3"/>
  <c r="DB1683" i="3"/>
  <c r="DC1683" i="3"/>
  <c r="DH1683" i="3"/>
  <c r="A1684" i="3"/>
  <c r="Y1684" i="3"/>
  <c r="CX1684" i="3" s="1"/>
  <c r="CY1684" i="3"/>
  <c r="CZ1684" i="3"/>
  <c r="DB1684" i="3" s="1"/>
  <c r="DA1684" i="3"/>
  <c r="DC1684" i="3"/>
  <c r="A1685" i="3"/>
  <c r="Y1685" i="3"/>
  <c r="CX1685" i="3"/>
  <c r="DG1685" i="3" s="1"/>
  <c r="CY1685" i="3"/>
  <c r="CZ1685" i="3"/>
  <c r="DB1685" i="3" s="1"/>
  <c r="DA1685" i="3"/>
  <c r="DC1685" i="3"/>
  <c r="DF1685" i="3"/>
  <c r="DH1685" i="3"/>
  <c r="DI1685" i="3"/>
  <c r="DJ1685" i="3"/>
  <c r="A1686" i="3"/>
  <c r="Y1686" i="3"/>
  <c r="CX1686" i="3"/>
  <c r="DG1686" i="3" s="1"/>
  <c r="CY1686" i="3"/>
  <c r="CZ1686" i="3"/>
  <c r="DA1686" i="3"/>
  <c r="DB1686" i="3"/>
  <c r="DC1686" i="3"/>
  <c r="DH1686" i="3"/>
  <c r="DI1686" i="3"/>
  <c r="A1687" i="3"/>
  <c r="Y1687" i="3"/>
  <c r="CX1687" i="3" s="1"/>
  <c r="CU1687" i="3"/>
  <c r="CY1687" i="3"/>
  <c r="CZ1687" i="3"/>
  <c r="DB1687" i="3" s="1"/>
  <c r="DA1687" i="3"/>
  <c r="DC1687" i="3"/>
  <c r="A1688" i="3"/>
  <c r="Y1688" i="3"/>
  <c r="CX1688" i="3"/>
  <c r="DG1688" i="3" s="1"/>
  <c r="CY1688" i="3"/>
  <c r="CZ1688" i="3"/>
  <c r="DA1688" i="3"/>
  <c r="DB1688" i="3"/>
  <c r="DC1688" i="3"/>
  <c r="DH1688" i="3"/>
  <c r="DI1688" i="3"/>
  <c r="DJ1688" i="3" s="1"/>
  <c r="A1689" i="3"/>
  <c r="Y1689" i="3"/>
  <c r="CX1689" i="3" s="1"/>
  <c r="CW1689" i="3"/>
  <c r="CY1689" i="3"/>
  <c r="CZ1689" i="3"/>
  <c r="DB1689" i="3" s="1"/>
  <c r="DA1689" i="3"/>
  <c r="DC1689" i="3"/>
  <c r="A1690" i="3"/>
  <c r="Y1690" i="3"/>
  <c r="CW1690" i="3"/>
  <c r="CX1690" i="3"/>
  <c r="DG1690" i="3" s="1"/>
  <c r="DJ1690" i="3" s="1"/>
  <c r="CY1690" i="3"/>
  <c r="CZ1690" i="3"/>
  <c r="DA1690" i="3"/>
  <c r="DB1690" i="3"/>
  <c r="DC1690" i="3"/>
  <c r="DH1690" i="3"/>
  <c r="DI1690" i="3"/>
  <c r="A1691" i="3"/>
  <c r="Y1691" i="3"/>
  <c r="CX1691" i="3" s="1"/>
  <c r="CW1691" i="3"/>
  <c r="CY1691" i="3"/>
  <c r="CZ1691" i="3"/>
  <c r="DB1691" i="3" s="1"/>
  <c r="DA1691" i="3"/>
  <c r="DC1691" i="3"/>
  <c r="A1692" i="3"/>
  <c r="Y1692" i="3"/>
  <c r="CW1692" i="3"/>
  <c r="CX1692" i="3"/>
  <c r="DG1692" i="3" s="1"/>
  <c r="DJ1692" i="3" s="1"/>
  <c r="CY1692" i="3"/>
  <c r="CZ1692" i="3"/>
  <c r="DA1692" i="3"/>
  <c r="DB1692" i="3"/>
  <c r="DC1692" i="3"/>
  <c r="DH1692" i="3"/>
  <c r="DI1692" i="3"/>
  <c r="A1693" i="3"/>
  <c r="Y1693" i="3"/>
  <c r="CX1693" i="3"/>
  <c r="DF1693" i="3" s="1"/>
  <c r="DJ1693" i="3" s="1"/>
  <c r="CY1693" i="3"/>
  <c r="CZ1693" i="3"/>
  <c r="DA1693" i="3"/>
  <c r="DB1693" i="3"/>
  <c r="DC1693" i="3"/>
  <c r="DH1693" i="3"/>
  <c r="A1694" i="3"/>
  <c r="Y1694" i="3"/>
  <c r="CX1694" i="3" s="1"/>
  <c r="CY1694" i="3"/>
  <c r="CZ1694" i="3"/>
  <c r="DB1694" i="3" s="1"/>
  <c r="DA1694" i="3"/>
  <c r="DC1694" i="3"/>
  <c r="A1695" i="3"/>
  <c r="Y1695" i="3"/>
  <c r="CX1695" i="3"/>
  <c r="DG1695" i="3" s="1"/>
  <c r="CY1695" i="3"/>
  <c r="CZ1695" i="3"/>
  <c r="DB1695" i="3" s="1"/>
  <c r="DA1695" i="3"/>
  <c r="DC1695" i="3"/>
  <c r="DF1695" i="3"/>
  <c r="DH1695" i="3"/>
  <c r="DI1695" i="3"/>
  <c r="DJ1695" i="3"/>
  <c r="A1696" i="3"/>
  <c r="Y1696" i="3"/>
  <c r="CX1696" i="3"/>
  <c r="DG1696" i="3" s="1"/>
  <c r="CY1696" i="3"/>
  <c r="CZ1696" i="3"/>
  <c r="DA1696" i="3"/>
  <c r="DB1696" i="3"/>
  <c r="DC1696" i="3"/>
  <c r="DH1696" i="3"/>
  <c r="DI1696" i="3"/>
  <c r="A1697" i="3"/>
  <c r="Y1697" i="3"/>
  <c r="CX1697" i="3"/>
  <c r="DF1697" i="3" s="1"/>
  <c r="DJ1697" i="3" s="1"/>
  <c r="CY1697" i="3"/>
  <c r="CZ1697" i="3"/>
  <c r="DA1697" i="3"/>
  <c r="DB1697" i="3"/>
  <c r="DC1697" i="3"/>
  <c r="DH1697" i="3"/>
  <c r="A1698" i="3"/>
  <c r="Y1698" i="3"/>
  <c r="CX1698" i="3" s="1"/>
  <c r="CY1698" i="3"/>
  <c r="CZ1698" i="3"/>
  <c r="DB1698" i="3" s="1"/>
  <c r="DA1698" i="3"/>
  <c r="DC1698" i="3"/>
  <c r="A1699" i="3"/>
  <c r="Y1699" i="3"/>
  <c r="CU1699" i="3"/>
  <c r="CV1699" i="3"/>
  <c r="CX1699" i="3"/>
  <c r="DF1699" i="3" s="1"/>
  <c r="CY1699" i="3"/>
  <c r="CZ1699" i="3"/>
  <c r="DA1699" i="3"/>
  <c r="DB1699" i="3"/>
  <c r="DC1699" i="3"/>
  <c r="DH1699" i="3"/>
  <c r="A1700" i="3"/>
  <c r="Y1700" i="3"/>
  <c r="CX1700" i="3" s="1"/>
  <c r="CY1700" i="3"/>
  <c r="CZ1700" i="3"/>
  <c r="DB1700" i="3" s="1"/>
  <c r="DA1700" i="3"/>
  <c r="DC1700" i="3"/>
  <c r="A1701" i="3"/>
  <c r="Y1701" i="3"/>
  <c r="CW1701" i="3"/>
  <c r="CX1701" i="3"/>
  <c r="DG1701" i="3" s="1"/>
  <c r="DJ1701" i="3" s="1"/>
  <c r="CY1701" i="3"/>
  <c r="CZ1701" i="3"/>
  <c r="DA1701" i="3"/>
  <c r="DB1701" i="3"/>
  <c r="DC1701" i="3"/>
  <c r="DH1701" i="3"/>
  <c r="DI1701" i="3"/>
  <c r="A1702" i="3"/>
  <c r="Y1702" i="3"/>
  <c r="CX1702" i="3" s="1"/>
  <c r="CW1702" i="3"/>
  <c r="CY1702" i="3"/>
  <c r="CZ1702" i="3"/>
  <c r="DB1702" i="3" s="1"/>
  <c r="DA1702" i="3"/>
  <c r="DC1702" i="3"/>
  <c r="A1703" i="3"/>
  <c r="Y1703" i="3"/>
  <c r="CW1703" i="3"/>
  <c r="CX1703" i="3"/>
  <c r="DG1703" i="3" s="1"/>
  <c r="DJ1703" i="3" s="1"/>
  <c r="CY1703" i="3"/>
  <c r="CZ1703" i="3"/>
  <c r="DA1703" i="3"/>
  <c r="DB1703" i="3"/>
  <c r="DC1703" i="3"/>
  <c r="DH1703" i="3"/>
  <c r="DI1703" i="3"/>
  <c r="A1704" i="3"/>
  <c r="Y1704" i="3"/>
  <c r="CX1704" i="3" s="1"/>
  <c r="CW1704" i="3"/>
  <c r="CY1704" i="3"/>
  <c r="CZ1704" i="3"/>
  <c r="DB1704" i="3" s="1"/>
  <c r="DA1704" i="3"/>
  <c r="DC1704" i="3"/>
  <c r="A1705" i="3"/>
  <c r="Y1705" i="3"/>
  <c r="CX1705" i="3"/>
  <c r="DG1705" i="3" s="1"/>
  <c r="CY1705" i="3"/>
  <c r="CZ1705" i="3"/>
  <c r="DB1705" i="3" s="1"/>
  <c r="DA1705" i="3"/>
  <c r="DC1705" i="3"/>
  <c r="DF1705" i="3"/>
  <c r="DH1705" i="3"/>
  <c r="DI1705" i="3"/>
  <c r="DJ1705" i="3"/>
  <c r="A1706" i="3"/>
  <c r="Y1706" i="3"/>
  <c r="CX1706" i="3"/>
  <c r="DG1706" i="3" s="1"/>
  <c r="CY1706" i="3"/>
  <c r="CZ1706" i="3"/>
  <c r="DA1706" i="3"/>
  <c r="DB1706" i="3"/>
  <c r="DC1706" i="3"/>
  <c r="DH1706" i="3"/>
  <c r="DI1706" i="3"/>
  <c r="A1707" i="3"/>
  <c r="Y1707" i="3"/>
  <c r="CX1707" i="3"/>
  <c r="DF1707" i="3" s="1"/>
  <c r="DJ1707" i="3" s="1"/>
  <c r="CY1707" i="3"/>
  <c r="CZ1707" i="3"/>
  <c r="DA1707" i="3"/>
  <c r="DB1707" i="3"/>
  <c r="DC1707" i="3"/>
  <c r="DH1707" i="3"/>
  <c r="A1708" i="3"/>
  <c r="Y1708" i="3"/>
  <c r="CX1708" i="3" s="1"/>
  <c r="CY1708" i="3"/>
  <c r="CZ1708" i="3"/>
  <c r="DB1708" i="3" s="1"/>
  <c r="DA1708" i="3"/>
  <c r="DC1708" i="3"/>
  <c r="A1709" i="3"/>
  <c r="Y1709" i="3"/>
  <c r="CX1709" i="3"/>
  <c r="DG1709" i="3" s="1"/>
  <c r="CY1709" i="3"/>
  <c r="CZ1709" i="3"/>
  <c r="DB1709" i="3" s="1"/>
  <c r="DA1709" i="3"/>
  <c r="DC1709" i="3"/>
  <c r="DF1709" i="3"/>
  <c r="DH1709" i="3"/>
  <c r="DI1709" i="3"/>
  <c r="DJ1709" i="3"/>
  <c r="A1710" i="3"/>
  <c r="Y1710" i="3"/>
  <c r="CX1710" i="3"/>
  <c r="DG1710" i="3" s="1"/>
  <c r="CY1710" i="3"/>
  <c r="CZ1710" i="3"/>
  <c r="DA1710" i="3"/>
  <c r="DB1710" i="3"/>
  <c r="DC1710" i="3"/>
  <c r="DH1710" i="3"/>
  <c r="DI1710" i="3"/>
  <c r="A1711" i="3"/>
  <c r="Y1711" i="3"/>
  <c r="CX1711" i="3"/>
  <c r="DF1711" i="3" s="1"/>
  <c r="DJ1711" i="3" s="1"/>
  <c r="CY1711" i="3"/>
  <c r="CZ1711" i="3"/>
  <c r="DA1711" i="3"/>
  <c r="DB1711" i="3"/>
  <c r="DC1711" i="3"/>
  <c r="DH1711" i="3"/>
  <c r="A1712" i="3"/>
  <c r="Y1712" i="3"/>
  <c r="CV1712" i="3" s="1"/>
  <c r="CU1712" i="3"/>
  <c r="CY1712" i="3"/>
  <c r="CZ1712" i="3"/>
  <c r="DA1712" i="3"/>
  <c r="DB1712" i="3"/>
  <c r="DC1712" i="3"/>
  <c r="A1713" i="3"/>
  <c r="Y1713" i="3"/>
  <c r="CX1713" i="3"/>
  <c r="DF1713" i="3" s="1"/>
  <c r="CY1713" i="3"/>
  <c r="CZ1713" i="3"/>
  <c r="DA1713" i="3"/>
  <c r="DB1713" i="3"/>
  <c r="DC1713" i="3"/>
  <c r="DH1713" i="3"/>
  <c r="A1714" i="3"/>
  <c r="Y1714" i="3"/>
  <c r="CX1714" i="3" s="1"/>
  <c r="CY1714" i="3"/>
  <c r="CZ1714" i="3"/>
  <c r="DB1714" i="3" s="1"/>
  <c r="DA1714" i="3"/>
  <c r="DC1714" i="3"/>
  <c r="A1715" i="3"/>
  <c r="Y1715" i="3"/>
  <c r="CX1715" i="3"/>
  <c r="DG1715" i="3" s="1"/>
  <c r="CY1715" i="3"/>
  <c r="CZ1715" i="3"/>
  <c r="DA1715" i="3"/>
  <c r="DB1715" i="3"/>
  <c r="DC1715" i="3"/>
  <c r="DH1715" i="3"/>
  <c r="DI1715" i="3"/>
  <c r="A1716" i="3"/>
  <c r="Y1716" i="3"/>
  <c r="CX1716" i="3"/>
  <c r="DF1716" i="3" s="1"/>
  <c r="DJ1716" i="3" s="1"/>
  <c r="CY1716" i="3"/>
  <c r="CZ1716" i="3"/>
  <c r="DA1716" i="3"/>
  <c r="DB1716" i="3"/>
  <c r="DC1716" i="3"/>
  <c r="DH1716" i="3"/>
  <c r="A1717" i="3"/>
  <c r="Y1717" i="3"/>
  <c r="CX1717" i="3" s="1"/>
  <c r="CY1717" i="3"/>
  <c r="CZ1717" i="3"/>
  <c r="DB1717" i="3" s="1"/>
  <c r="DA1717" i="3"/>
  <c r="DC1717" i="3"/>
  <c r="A1718" i="3"/>
  <c r="Y1718" i="3"/>
  <c r="CX1718" i="3"/>
  <c r="DG1718" i="3" s="1"/>
  <c r="CY1718" i="3"/>
  <c r="CZ1718" i="3"/>
  <c r="DB1718" i="3" s="1"/>
  <c r="DA1718" i="3"/>
  <c r="DC1718" i="3"/>
  <c r="DF1718" i="3"/>
  <c r="DH1718" i="3"/>
  <c r="DI1718" i="3"/>
  <c r="DJ1718" i="3"/>
  <c r="A1719" i="3"/>
  <c r="Y1719" i="3"/>
  <c r="CX1719" i="3" s="1"/>
  <c r="CU1719" i="3"/>
  <c r="CV1719" i="3"/>
  <c r="CY1719" i="3"/>
  <c r="CZ1719" i="3"/>
  <c r="DB1719" i="3" s="1"/>
  <c r="DA1719" i="3"/>
  <c r="DC1719" i="3"/>
  <c r="A1720" i="3"/>
  <c r="Y1720" i="3"/>
  <c r="CX1720" i="3"/>
  <c r="DG1720" i="3" s="1"/>
  <c r="CY1720" i="3"/>
  <c r="CZ1720" i="3"/>
  <c r="DB1720" i="3" s="1"/>
  <c r="DA1720" i="3"/>
  <c r="DC1720" i="3"/>
  <c r="DF1720" i="3"/>
  <c r="DH1720" i="3"/>
  <c r="DI1720" i="3"/>
  <c r="DJ1720" i="3"/>
  <c r="A1721" i="3"/>
  <c r="Y1721" i="3"/>
  <c r="CW1721" i="3"/>
  <c r="CX1721" i="3"/>
  <c r="DF1721" i="3" s="1"/>
  <c r="CY1721" i="3"/>
  <c r="CZ1721" i="3"/>
  <c r="DA1721" i="3"/>
  <c r="DB1721" i="3"/>
  <c r="DC1721" i="3"/>
  <c r="DH1721" i="3"/>
  <c r="A1722" i="3"/>
  <c r="Y1722" i="3"/>
  <c r="CX1722" i="3" s="1"/>
  <c r="CY1722" i="3"/>
  <c r="CZ1722" i="3"/>
  <c r="DB1722" i="3" s="1"/>
  <c r="DA1722" i="3"/>
  <c r="DC1722" i="3"/>
  <c r="A1723" i="3"/>
  <c r="Y1723" i="3"/>
  <c r="CX1723" i="3"/>
  <c r="DG1723" i="3" s="1"/>
  <c r="CY1723" i="3"/>
  <c r="CZ1723" i="3"/>
  <c r="DB1723" i="3" s="1"/>
  <c r="DA1723" i="3"/>
  <c r="DC1723" i="3"/>
  <c r="DF1723" i="3"/>
  <c r="DH1723" i="3"/>
  <c r="DI1723" i="3"/>
  <c r="DJ1723" i="3"/>
  <c r="A1724" i="3"/>
  <c r="Y1724" i="3"/>
  <c r="CX1724" i="3"/>
  <c r="DG1724" i="3" s="1"/>
  <c r="CY1724" i="3"/>
  <c r="CZ1724" i="3"/>
  <c r="DA1724" i="3"/>
  <c r="DB1724" i="3"/>
  <c r="DC1724" i="3"/>
  <c r="DH1724" i="3"/>
  <c r="DI1724" i="3"/>
  <c r="A1725" i="3"/>
  <c r="Y1725" i="3"/>
  <c r="CX1725" i="3"/>
  <c r="DF1725" i="3" s="1"/>
  <c r="DJ1725" i="3" s="1"/>
  <c r="CY1725" i="3"/>
  <c r="CZ1725" i="3"/>
  <c r="DA1725" i="3"/>
  <c r="DB1725" i="3"/>
  <c r="DC1725" i="3"/>
  <c r="DH1725" i="3"/>
  <c r="A1726" i="3"/>
  <c r="Y1726" i="3"/>
  <c r="CV1726" i="3" s="1"/>
  <c r="CU1726" i="3"/>
  <c r="CY1726" i="3"/>
  <c r="CZ1726" i="3"/>
  <c r="DA1726" i="3"/>
  <c r="DB1726" i="3"/>
  <c r="DC1726" i="3"/>
  <c r="A1727" i="3"/>
  <c r="Y1727" i="3"/>
  <c r="CX1727" i="3"/>
  <c r="DF1727" i="3" s="1"/>
  <c r="CY1727" i="3"/>
  <c r="CZ1727" i="3"/>
  <c r="DA1727" i="3"/>
  <c r="DB1727" i="3"/>
  <c r="DC1727" i="3"/>
  <c r="DH1727" i="3"/>
  <c r="A1728" i="3"/>
  <c r="Y1728" i="3"/>
  <c r="CX1728" i="3" s="1"/>
  <c r="CY1728" i="3"/>
  <c r="CZ1728" i="3"/>
  <c r="DB1728" i="3" s="1"/>
  <c r="DA1728" i="3"/>
  <c r="DC1728" i="3"/>
  <c r="A1729" i="3"/>
  <c r="Y1729" i="3"/>
  <c r="CW1729" i="3"/>
  <c r="CX1729" i="3"/>
  <c r="DF1729" i="3" s="1"/>
  <c r="CY1729" i="3"/>
  <c r="CZ1729" i="3"/>
  <c r="DA1729" i="3"/>
  <c r="DB1729" i="3"/>
  <c r="DC1729" i="3"/>
  <c r="DH1729" i="3"/>
  <c r="A1730" i="3"/>
  <c r="Y1730" i="3"/>
  <c r="CX1730" i="3" s="1"/>
  <c r="CY1730" i="3"/>
  <c r="CZ1730" i="3"/>
  <c r="DB1730" i="3" s="1"/>
  <c r="DA1730" i="3"/>
  <c r="DC1730" i="3"/>
  <c r="A1731" i="3"/>
  <c r="Y1731" i="3"/>
  <c r="CX1731" i="3"/>
  <c r="DG1731" i="3" s="1"/>
  <c r="CY1731" i="3"/>
  <c r="CZ1731" i="3"/>
  <c r="DB1731" i="3" s="1"/>
  <c r="DA1731" i="3"/>
  <c r="DC1731" i="3"/>
  <c r="DF1731" i="3"/>
  <c r="DH1731" i="3"/>
  <c r="DI1731" i="3"/>
  <c r="DJ1731" i="3"/>
  <c r="A1732" i="3"/>
  <c r="Y1732" i="3"/>
  <c r="CX1732" i="3"/>
  <c r="DG1732" i="3" s="1"/>
  <c r="CY1732" i="3"/>
  <c r="CZ1732" i="3"/>
  <c r="DA1732" i="3"/>
  <c r="DB1732" i="3"/>
  <c r="DC1732" i="3"/>
  <c r="DH1732" i="3"/>
  <c r="DI1732" i="3"/>
  <c r="A1733" i="3"/>
  <c r="Y1733" i="3"/>
  <c r="CX1733" i="3"/>
  <c r="DF1733" i="3" s="1"/>
  <c r="DJ1733" i="3" s="1"/>
  <c r="CY1733" i="3"/>
  <c r="CZ1733" i="3"/>
  <c r="DA1733" i="3"/>
  <c r="DB1733" i="3"/>
  <c r="DC1733" i="3"/>
  <c r="DH1733" i="3"/>
  <c r="A1734" i="3"/>
  <c r="Y1734" i="3"/>
  <c r="CX1734" i="3" s="1"/>
  <c r="CY1734" i="3"/>
  <c r="CZ1734" i="3"/>
  <c r="DB1734" i="3" s="1"/>
  <c r="DA1734" i="3"/>
  <c r="DC1734" i="3"/>
  <c r="A1735" i="3"/>
  <c r="Y1735" i="3"/>
  <c r="CX1735" i="3"/>
  <c r="DG1735" i="3" s="1"/>
  <c r="CY1735" i="3"/>
  <c r="CZ1735" i="3"/>
  <c r="DB1735" i="3" s="1"/>
  <c r="DA1735" i="3"/>
  <c r="DC1735" i="3"/>
  <c r="DF1735" i="3"/>
  <c r="DH1735" i="3"/>
  <c r="DI1735" i="3"/>
  <c r="DJ1735" i="3"/>
  <c r="A1736" i="3"/>
  <c r="Y1736" i="3"/>
  <c r="CX1736" i="3" s="1"/>
  <c r="CU1736" i="3"/>
  <c r="CV1736" i="3"/>
  <c r="CY1736" i="3"/>
  <c r="CZ1736" i="3"/>
  <c r="DB1736" i="3" s="1"/>
  <c r="DA1736" i="3"/>
  <c r="DC1736" i="3"/>
  <c r="A1737" i="3"/>
  <c r="Y1737" i="3"/>
  <c r="CX1737" i="3"/>
  <c r="DG1737" i="3" s="1"/>
  <c r="CY1737" i="3"/>
  <c r="CZ1737" i="3"/>
  <c r="DB1737" i="3" s="1"/>
  <c r="DA1737" i="3"/>
  <c r="DC1737" i="3"/>
  <c r="DF1737" i="3"/>
  <c r="DH1737" i="3"/>
  <c r="DI1737" i="3"/>
  <c r="DJ1737" i="3"/>
  <c r="A1738" i="3"/>
  <c r="Y1738" i="3"/>
  <c r="CW1738" i="3"/>
  <c r="CX1738" i="3"/>
  <c r="DF1738" i="3" s="1"/>
  <c r="CY1738" i="3"/>
  <c r="CZ1738" i="3"/>
  <c r="DA1738" i="3"/>
  <c r="DB1738" i="3"/>
  <c r="DC1738" i="3"/>
  <c r="DH1738" i="3"/>
  <c r="A1739" i="3"/>
  <c r="Y1739" i="3"/>
  <c r="CX1739" i="3" s="1"/>
  <c r="CY1739" i="3"/>
  <c r="CZ1739" i="3"/>
  <c r="DB1739" i="3" s="1"/>
  <c r="DA1739" i="3"/>
  <c r="DC1739" i="3"/>
  <c r="A1740" i="3"/>
  <c r="Y1740" i="3"/>
  <c r="CW1740" i="3"/>
  <c r="CX1740" i="3"/>
  <c r="DF1740" i="3" s="1"/>
  <c r="CY1740" i="3"/>
  <c r="CZ1740" i="3"/>
  <c r="DA1740" i="3"/>
  <c r="DB1740" i="3"/>
  <c r="DC1740" i="3"/>
  <c r="DH1740" i="3"/>
  <c r="A1741" i="3"/>
  <c r="Y1741" i="3"/>
  <c r="CX1741" i="3" s="1"/>
  <c r="CY1741" i="3"/>
  <c r="CZ1741" i="3"/>
  <c r="DB1741" i="3" s="1"/>
  <c r="DA1741" i="3"/>
  <c r="DC1741" i="3"/>
  <c r="A1742" i="3"/>
  <c r="Y1742" i="3"/>
  <c r="CX1742" i="3"/>
  <c r="DG1742" i="3" s="1"/>
  <c r="CY1742" i="3"/>
  <c r="CZ1742" i="3"/>
  <c r="DA1742" i="3"/>
  <c r="DB1742" i="3"/>
  <c r="DC1742" i="3"/>
  <c r="DH1742" i="3"/>
  <c r="DI1742" i="3"/>
  <c r="A1743" i="3"/>
  <c r="Y1743" i="3"/>
  <c r="CX1743" i="3"/>
  <c r="DF1743" i="3" s="1"/>
  <c r="DJ1743" i="3" s="1"/>
  <c r="CY1743" i="3"/>
  <c r="CZ1743" i="3"/>
  <c r="DA1743" i="3"/>
  <c r="DB1743" i="3"/>
  <c r="DC1743" i="3"/>
  <c r="DH1743" i="3"/>
  <c r="A1744" i="3"/>
  <c r="Y1744" i="3"/>
  <c r="CX1744" i="3" s="1"/>
  <c r="CY1744" i="3"/>
  <c r="CZ1744" i="3"/>
  <c r="DB1744" i="3" s="1"/>
  <c r="DA1744" i="3"/>
  <c r="DC1744" i="3"/>
  <c r="A1745" i="3"/>
  <c r="Y1745" i="3"/>
  <c r="CX1745" i="3"/>
  <c r="DG1745" i="3" s="1"/>
  <c r="CY1745" i="3"/>
  <c r="CZ1745" i="3"/>
  <c r="DB1745" i="3" s="1"/>
  <c r="DA1745" i="3"/>
  <c r="DC1745" i="3"/>
  <c r="DF1745" i="3"/>
  <c r="DH1745" i="3"/>
  <c r="DI1745" i="3"/>
  <c r="DJ1745" i="3"/>
  <c r="A1746" i="3"/>
  <c r="Y1746" i="3"/>
  <c r="CX1746" i="3"/>
  <c r="DG1746" i="3" s="1"/>
  <c r="CY1746" i="3"/>
  <c r="CZ1746" i="3"/>
  <c r="DA1746" i="3"/>
  <c r="DB1746" i="3"/>
  <c r="DC1746" i="3"/>
  <c r="DH1746" i="3"/>
  <c r="DI1746" i="3"/>
  <c r="A1747" i="3"/>
  <c r="Y1747" i="3"/>
  <c r="CX1747" i="3"/>
  <c r="DF1747" i="3" s="1"/>
  <c r="DJ1747" i="3" s="1"/>
  <c r="CY1747" i="3"/>
  <c r="CZ1747" i="3"/>
  <c r="DA1747" i="3"/>
  <c r="DB1747" i="3"/>
  <c r="DC1747" i="3"/>
  <c r="DH1747" i="3"/>
  <c r="A1748" i="3"/>
  <c r="Y1748" i="3"/>
  <c r="CV1748" i="3" s="1"/>
  <c r="CU1748" i="3"/>
  <c r="CY1748" i="3"/>
  <c r="CZ1748" i="3"/>
  <c r="DA1748" i="3"/>
  <c r="DB1748" i="3"/>
  <c r="DC1748" i="3"/>
  <c r="A1749" i="3"/>
  <c r="Y1749" i="3"/>
  <c r="CX1749" i="3"/>
  <c r="DF1749" i="3" s="1"/>
  <c r="CY1749" i="3"/>
  <c r="CZ1749" i="3"/>
  <c r="DA1749" i="3"/>
  <c r="DB1749" i="3"/>
  <c r="DC1749" i="3"/>
  <c r="DH1749" i="3"/>
  <c r="A1750" i="3"/>
  <c r="Y1750" i="3"/>
  <c r="CX1750" i="3" s="1"/>
  <c r="CY1750" i="3"/>
  <c r="CZ1750" i="3"/>
  <c r="DB1750" i="3" s="1"/>
  <c r="DA1750" i="3"/>
  <c r="DC1750" i="3"/>
  <c r="A1751" i="3"/>
  <c r="Y1751" i="3"/>
  <c r="CW1751" i="3"/>
  <c r="CX1751" i="3"/>
  <c r="DF1751" i="3" s="1"/>
  <c r="CY1751" i="3"/>
  <c r="CZ1751" i="3"/>
  <c r="DA1751" i="3"/>
  <c r="DB1751" i="3"/>
  <c r="DC1751" i="3"/>
  <c r="DH1751" i="3"/>
  <c r="A1752" i="3"/>
  <c r="Y1752" i="3"/>
  <c r="CX1752" i="3" s="1"/>
  <c r="CY1752" i="3"/>
  <c r="CZ1752" i="3"/>
  <c r="DB1752" i="3" s="1"/>
  <c r="DA1752" i="3"/>
  <c r="DC1752" i="3"/>
  <c r="A1753" i="3"/>
  <c r="Y1753" i="3"/>
  <c r="CW1753" i="3"/>
  <c r="CX1753" i="3"/>
  <c r="DF1753" i="3" s="1"/>
  <c r="CY1753" i="3"/>
  <c r="CZ1753" i="3"/>
  <c r="DA1753" i="3"/>
  <c r="DB1753" i="3"/>
  <c r="DC1753" i="3"/>
  <c r="DH1753" i="3"/>
  <c r="A1754" i="3"/>
  <c r="Y1754" i="3"/>
  <c r="CX1754" i="3" s="1"/>
  <c r="CY1754" i="3"/>
  <c r="CZ1754" i="3"/>
  <c r="DB1754" i="3" s="1"/>
  <c r="DA1754" i="3"/>
  <c r="DC1754" i="3"/>
  <c r="A1755" i="3"/>
  <c r="Y1755" i="3"/>
  <c r="CX1755" i="3"/>
  <c r="DG1755" i="3" s="1"/>
  <c r="CY1755" i="3"/>
  <c r="CZ1755" i="3"/>
  <c r="DB1755" i="3" s="1"/>
  <c r="DA1755" i="3"/>
  <c r="DC1755" i="3"/>
  <c r="DF1755" i="3"/>
  <c r="DH1755" i="3"/>
  <c r="DI1755" i="3"/>
  <c r="DJ1755" i="3"/>
  <c r="A1756" i="3"/>
  <c r="Y1756" i="3"/>
  <c r="CX1756" i="3"/>
  <c r="DG1756" i="3" s="1"/>
  <c r="CY1756" i="3"/>
  <c r="CZ1756" i="3"/>
  <c r="DA1756" i="3"/>
  <c r="DB1756" i="3"/>
  <c r="DC1756" i="3"/>
  <c r="DH1756" i="3"/>
  <c r="DI1756" i="3"/>
  <c r="A1757" i="3"/>
  <c r="Y1757" i="3"/>
  <c r="CX1757" i="3"/>
  <c r="DF1757" i="3" s="1"/>
  <c r="DJ1757" i="3" s="1"/>
  <c r="CY1757" i="3"/>
  <c r="CZ1757" i="3"/>
  <c r="DA1757" i="3"/>
  <c r="DB1757" i="3"/>
  <c r="DC1757" i="3"/>
  <c r="DH1757" i="3"/>
  <c r="A1758" i="3"/>
  <c r="Y1758" i="3"/>
  <c r="CX1758" i="3" s="1"/>
  <c r="CY1758" i="3"/>
  <c r="CZ1758" i="3"/>
  <c r="DB1758" i="3" s="1"/>
  <c r="DA1758" i="3"/>
  <c r="DC1758" i="3"/>
  <c r="A1759" i="3"/>
  <c r="Y1759" i="3"/>
  <c r="CX1759" i="3"/>
  <c r="DG1759" i="3" s="1"/>
  <c r="CY1759" i="3"/>
  <c r="CZ1759" i="3"/>
  <c r="DB1759" i="3" s="1"/>
  <c r="DA1759" i="3"/>
  <c r="DC1759" i="3"/>
  <c r="DF1759" i="3"/>
  <c r="DH1759" i="3"/>
  <c r="DI1759" i="3"/>
  <c r="DJ1759" i="3"/>
  <c r="A1760" i="3"/>
  <c r="Y1760" i="3"/>
  <c r="CX1760" i="3" s="1"/>
  <c r="CU1760" i="3"/>
  <c r="CV1760" i="3"/>
  <c r="CY1760" i="3"/>
  <c r="CZ1760" i="3"/>
  <c r="DB1760" i="3" s="1"/>
  <c r="DA1760" i="3"/>
  <c r="DC1760" i="3"/>
  <c r="A1761" i="3"/>
  <c r="Y1761" i="3"/>
  <c r="CX1761" i="3"/>
  <c r="DG1761" i="3" s="1"/>
  <c r="CY1761" i="3"/>
  <c r="CZ1761" i="3"/>
  <c r="DB1761" i="3" s="1"/>
  <c r="DA1761" i="3"/>
  <c r="DC1761" i="3"/>
  <c r="DF1761" i="3"/>
  <c r="DH1761" i="3"/>
  <c r="DI1761" i="3"/>
  <c r="DJ1761" i="3"/>
  <c r="A1762" i="3"/>
  <c r="Y1762" i="3"/>
  <c r="CW1762" i="3"/>
  <c r="CX1762" i="3"/>
  <c r="DF1762" i="3" s="1"/>
  <c r="CY1762" i="3"/>
  <c r="CZ1762" i="3"/>
  <c r="DA1762" i="3"/>
  <c r="DB1762" i="3"/>
  <c r="DC1762" i="3"/>
  <c r="DH1762" i="3"/>
  <c r="A1763" i="3"/>
  <c r="Y1763" i="3"/>
  <c r="CX1763" i="3" s="1"/>
  <c r="CY1763" i="3"/>
  <c r="CZ1763" i="3"/>
  <c r="DB1763" i="3" s="1"/>
  <c r="DA1763" i="3"/>
  <c r="DC1763" i="3"/>
  <c r="A1764" i="3"/>
  <c r="Y1764" i="3"/>
  <c r="CW1764" i="3"/>
  <c r="CX1764" i="3"/>
  <c r="DF1764" i="3" s="1"/>
  <c r="CY1764" i="3"/>
  <c r="CZ1764" i="3"/>
  <c r="DA1764" i="3"/>
  <c r="DB1764" i="3"/>
  <c r="DC1764" i="3"/>
  <c r="DH1764" i="3"/>
  <c r="A1765" i="3"/>
  <c r="Y1765" i="3"/>
  <c r="CX1765" i="3" s="1"/>
  <c r="CY1765" i="3"/>
  <c r="CZ1765" i="3"/>
  <c r="DB1765" i="3" s="1"/>
  <c r="DA1765" i="3"/>
  <c r="DC1765" i="3"/>
  <c r="A1766" i="3"/>
  <c r="Y1766" i="3"/>
  <c r="CW1766" i="3"/>
  <c r="CX1766" i="3"/>
  <c r="DF1766" i="3" s="1"/>
  <c r="CY1766" i="3"/>
  <c r="CZ1766" i="3"/>
  <c r="DA1766" i="3"/>
  <c r="DB1766" i="3"/>
  <c r="DC1766" i="3"/>
  <c r="DH1766" i="3"/>
  <c r="A1767" i="3"/>
  <c r="Y1767" i="3"/>
  <c r="CX1767" i="3" s="1"/>
  <c r="CY1767" i="3"/>
  <c r="CZ1767" i="3"/>
  <c r="DB1767" i="3" s="1"/>
  <c r="DA1767" i="3"/>
  <c r="DC1767" i="3"/>
  <c r="A1768" i="3"/>
  <c r="Y1768" i="3"/>
  <c r="CX1768" i="3"/>
  <c r="DG1768" i="3" s="1"/>
  <c r="CY1768" i="3"/>
  <c r="CZ1768" i="3"/>
  <c r="DB1768" i="3" s="1"/>
  <c r="DA1768" i="3"/>
  <c r="DC1768" i="3"/>
  <c r="DF1768" i="3"/>
  <c r="DH1768" i="3"/>
  <c r="DI1768" i="3"/>
  <c r="DJ1768" i="3"/>
  <c r="A1769" i="3"/>
  <c r="Y1769" i="3"/>
  <c r="CX1769" i="3"/>
  <c r="DG1769" i="3" s="1"/>
  <c r="CY1769" i="3"/>
  <c r="CZ1769" i="3"/>
  <c r="DA1769" i="3"/>
  <c r="DB1769" i="3"/>
  <c r="DC1769" i="3"/>
  <c r="DH1769" i="3"/>
  <c r="DI1769" i="3"/>
  <c r="A1770" i="3"/>
  <c r="Y1770" i="3"/>
  <c r="CX1770" i="3"/>
  <c r="DF1770" i="3" s="1"/>
  <c r="DJ1770" i="3" s="1"/>
  <c r="CY1770" i="3"/>
  <c r="CZ1770" i="3"/>
  <c r="DA1770" i="3"/>
  <c r="DB1770" i="3"/>
  <c r="DC1770" i="3"/>
  <c r="DH1770" i="3"/>
  <c r="A1771" i="3"/>
  <c r="Y1771" i="3"/>
  <c r="CX1771" i="3" s="1"/>
  <c r="CY1771" i="3"/>
  <c r="CZ1771" i="3"/>
  <c r="DB1771" i="3" s="1"/>
  <c r="DA1771" i="3"/>
  <c r="DC1771" i="3"/>
  <c r="A1772" i="3"/>
  <c r="Y1772" i="3"/>
  <c r="CX1772" i="3"/>
  <c r="DG1772" i="3" s="1"/>
  <c r="CY1772" i="3"/>
  <c r="CZ1772" i="3"/>
  <c r="DB1772" i="3" s="1"/>
  <c r="DA1772" i="3"/>
  <c r="DC1772" i="3"/>
  <c r="DF1772" i="3"/>
  <c r="DH1772" i="3"/>
  <c r="DI1772" i="3"/>
  <c r="DJ1772" i="3"/>
  <c r="A1773" i="3"/>
  <c r="Y1773" i="3"/>
  <c r="CX1773" i="3"/>
  <c r="DG1773" i="3" s="1"/>
  <c r="CY1773" i="3"/>
  <c r="CZ1773" i="3"/>
  <c r="DA1773" i="3"/>
  <c r="DB1773" i="3"/>
  <c r="DC1773" i="3"/>
  <c r="DH1773" i="3"/>
  <c r="DI1773" i="3"/>
  <c r="A1774" i="3"/>
  <c r="Y1774" i="3"/>
  <c r="CX1774" i="3" s="1"/>
  <c r="CU1774" i="3"/>
  <c r="CY1774" i="3"/>
  <c r="CZ1774" i="3"/>
  <c r="DB1774" i="3" s="1"/>
  <c r="DA1774" i="3"/>
  <c r="DC1774" i="3"/>
  <c r="A1775" i="3"/>
  <c r="Y1775" i="3"/>
  <c r="CX1775" i="3"/>
  <c r="DG1775" i="3" s="1"/>
  <c r="CY1775" i="3"/>
  <c r="CZ1775" i="3"/>
  <c r="DA1775" i="3"/>
  <c r="DB1775" i="3"/>
  <c r="DC1775" i="3"/>
  <c r="DH1775" i="3"/>
  <c r="DI1775" i="3"/>
  <c r="DJ1775" i="3" s="1"/>
  <c r="A1776" i="3"/>
  <c r="Y1776" i="3"/>
  <c r="CX1776" i="3" s="1"/>
  <c r="CW1776" i="3"/>
  <c r="CY1776" i="3"/>
  <c r="CZ1776" i="3"/>
  <c r="DB1776" i="3" s="1"/>
  <c r="DA1776" i="3"/>
  <c r="DC1776" i="3"/>
  <c r="A1777" i="3"/>
  <c r="Y1777" i="3"/>
  <c r="CX1777" i="3"/>
  <c r="DG1777" i="3" s="1"/>
  <c r="CY1777" i="3"/>
  <c r="CZ1777" i="3"/>
  <c r="DB1777" i="3" s="1"/>
  <c r="DA1777" i="3"/>
  <c r="DC1777" i="3"/>
  <c r="DF1777" i="3"/>
  <c r="DH1777" i="3"/>
  <c r="DI1777" i="3"/>
  <c r="DJ1777" i="3"/>
  <c r="A1778" i="3"/>
  <c r="Y1778" i="3"/>
  <c r="CX1778" i="3"/>
  <c r="DG1778" i="3" s="1"/>
  <c r="CY1778" i="3"/>
  <c r="CZ1778" i="3"/>
  <c r="DA1778" i="3"/>
  <c r="DB1778" i="3"/>
  <c r="DC1778" i="3"/>
  <c r="DH1778" i="3"/>
  <c r="DI1778" i="3"/>
  <c r="A1779" i="3"/>
  <c r="Y1779" i="3"/>
  <c r="CX1779" i="3"/>
  <c r="DF1779" i="3" s="1"/>
  <c r="DJ1779" i="3" s="1"/>
  <c r="CY1779" i="3"/>
  <c r="CZ1779" i="3"/>
  <c r="DA1779" i="3"/>
  <c r="DB1779" i="3"/>
  <c r="DC1779" i="3"/>
  <c r="DH1779" i="3"/>
  <c r="A1780" i="3"/>
  <c r="Y1780" i="3"/>
  <c r="CX1780" i="3" s="1"/>
  <c r="CY1780" i="3"/>
  <c r="CZ1780" i="3"/>
  <c r="DB1780" i="3" s="1"/>
  <c r="DA1780" i="3"/>
  <c r="DC1780" i="3"/>
  <c r="A1781" i="3"/>
  <c r="Y1781" i="3"/>
  <c r="CU1781" i="3"/>
  <c r="CV1781" i="3"/>
  <c r="CX1781" i="3"/>
  <c r="DF1781" i="3" s="1"/>
  <c r="CY1781" i="3"/>
  <c r="CZ1781" i="3"/>
  <c r="DA1781" i="3"/>
  <c r="DB1781" i="3"/>
  <c r="DC1781" i="3"/>
  <c r="DH1781" i="3"/>
  <c r="A1782" i="3"/>
  <c r="Y1782" i="3"/>
  <c r="CX1782" i="3" s="1"/>
  <c r="CY1782" i="3"/>
  <c r="CZ1782" i="3"/>
  <c r="DB1782" i="3" s="1"/>
  <c r="DA1782" i="3"/>
  <c r="DC1782" i="3"/>
  <c r="A1783" i="3"/>
  <c r="Y1783" i="3"/>
  <c r="CW1783" i="3"/>
  <c r="CX1783" i="3"/>
  <c r="DG1783" i="3" s="1"/>
  <c r="DJ1783" i="3" s="1"/>
  <c r="CY1783" i="3"/>
  <c r="CZ1783" i="3"/>
  <c r="DA1783" i="3"/>
  <c r="DB1783" i="3"/>
  <c r="DC1783" i="3"/>
  <c r="DH1783" i="3"/>
  <c r="DI1783" i="3"/>
  <c r="A1784" i="3"/>
  <c r="Y1784" i="3"/>
  <c r="CX1784" i="3"/>
  <c r="DF1784" i="3" s="1"/>
  <c r="DJ1784" i="3" s="1"/>
  <c r="CY1784" i="3"/>
  <c r="CZ1784" i="3"/>
  <c r="DA1784" i="3"/>
  <c r="DB1784" i="3"/>
  <c r="DC1784" i="3"/>
  <c r="DH1784" i="3"/>
  <c r="A1785" i="3"/>
  <c r="Y1785" i="3"/>
  <c r="CX1785" i="3" s="1"/>
  <c r="CY1785" i="3"/>
  <c r="CZ1785" i="3"/>
  <c r="DB1785" i="3" s="1"/>
  <c r="DA1785" i="3"/>
  <c r="DC1785" i="3"/>
  <c r="A1786" i="3"/>
  <c r="Y1786" i="3"/>
  <c r="CX1786" i="3"/>
  <c r="DG1786" i="3" s="1"/>
  <c r="CY1786" i="3"/>
  <c r="CZ1786" i="3"/>
  <c r="DB1786" i="3" s="1"/>
  <c r="DA1786" i="3"/>
  <c r="DC1786" i="3"/>
  <c r="DF1786" i="3"/>
  <c r="DH1786" i="3"/>
  <c r="DI1786" i="3"/>
  <c r="DJ1786" i="3"/>
  <c r="A1787" i="3"/>
  <c r="Y1787" i="3"/>
  <c r="CX1787" i="3"/>
  <c r="DG1787" i="3" s="1"/>
  <c r="CY1787" i="3"/>
  <c r="CZ1787" i="3"/>
  <c r="DA1787" i="3"/>
  <c r="DB1787" i="3"/>
  <c r="DC1787" i="3"/>
  <c r="DH1787" i="3"/>
  <c r="DI1787" i="3"/>
  <c r="A1788" i="3"/>
  <c r="Y1788" i="3"/>
  <c r="CX1788" i="3" s="1"/>
  <c r="CU1788" i="3"/>
  <c r="CY1788" i="3"/>
  <c r="CZ1788" i="3"/>
  <c r="DB1788" i="3" s="1"/>
  <c r="DA1788" i="3"/>
  <c r="DC1788" i="3"/>
  <c r="A1789" i="3"/>
  <c r="Y1789" i="3"/>
  <c r="CX1789" i="3"/>
  <c r="DG1789" i="3" s="1"/>
  <c r="CY1789" i="3"/>
  <c r="CZ1789" i="3"/>
  <c r="DA1789" i="3"/>
  <c r="DB1789" i="3"/>
  <c r="DC1789" i="3"/>
  <c r="DH1789" i="3"/>
  <c r="DI1789" i="3"/>
  <c r="DJ1789" i="3" s="1"/>
  <c r="A1790" i="3"/>
  <c r="Y1790" i="3"/>
  <c r="CX1790" i="3" s="1"/>
  <c r="CW1790" i="3"/>
  <c r="CY1790" i="3"/>
  <c r="CZ1790" i="3"/>
  <c r="DB1790" i="3" s="1"/>
  <c r="DA1790" i="3"/>
  <c r="DC1790" i="3"/>
  <c r="A1791" i="3"/>
  <c r="Y1791" i="3"/>
  <c r="CW1791" i="3"/>
  <c r="CX1791" i="3"/>
  <c r="DG1791" i="3" s="1"/>
  <c r="DJ1791" i="3" s="1"/>
  <c r="CY1791" i="3"/>
  <c r="CZ1791" i="3"/>
  <c r="DA1791" i="3"/>
  <c r="DB1791" i="3"/>
  <c r="DC1791" i="3"/>
  <c r="DH1791" i="3"/>
  <c r="DI1791" i="3"/>
  <c r="A1792" i="3"/>
  <c r="Y1792" i="3"/>
  <c r="CX1792" i="3" s="1"/>
  <c r="CW1792" i="3"/>
  <c r="CY1792" i="3"/>
  <c r="CZ1792" i="3"/>
  <c r="DB1792" i="3" s="1"/>
  <c r="DA1792" i="3"/>
  <c r="DC1792" i="3"/>
  <c r="A1793" i="3"/>
  <c r="Y1793" i="3"/>
  <c r="CX1793" i="3"/>
  <c r="DG1793" i="3" s="1"/>
  <c r="CY1793" i="3"/>
  <c r="CZ1793" i="3"/>
  <c r="DB1793" i="3" s="1"/>
  <c r="DA1793" i="3"/>
  <c r="DC1793" i="3"/>
  <c r="DF1793" i="3"/>
  <c r="DH1793" i="3"/>
  <c r="DI1793" i="3"/>
  <c r="DJ1793" i="3"/>
  <c r="A1794" i="3"/>
  <c r="Y1794" i="3"/>
  <c r="CX1794" i="3"/>
  <c r="DG1794" i="3" s="1"/>
  <c r="CY1794" i="3"/>
  <c r="CZ1794" i="3"/>
  <c r="DA1794" i="3"/>
  <c r="DB1794" i="3"/>
  <c r="DC1794" i="3"/>
  <c r="DH1794" i="3"/>
  <c r="DI1794" i="3"/>
  <c r="A1795" i="3"/>
  <c r="Y1795" i="3"/>
  <c r="CX1795" i="3"/>
  <c r="DF1795" i="3" s="1"/>
  <c r="DJ1795" i="3" s="1"/>
  <c r="CY1795" i="3"/>
  <c r="CZ1795" i="3"/>
  <c r="DA1795" i="3"/>
  <c r="DB1795" i="3"/>
  <c r="DC1795" i="3"/>
  <c r="DH1795" i="3"/>
  <c r="A1796" i="3"/>
  <c r="Y1796" i="3"/>
  <c r="CV1796" i="3" s="1"/>
  <c r="CU1796" i="3"/>
  <c r="CY1796" i="3"/>
  <c r="CZ1796" i="3"/>
  <c r="DA1796" i="3"/>
  <c r="DB1796" i="3"/>
  <c r="DC1796" i="3"/>
  <c r="A1797" i="3"/>
  <c r="Y1797" i="3"/>
  <c r="CX1797" i="3"/>
  <c r="DF1797" i="3" s="1"/>
  <c r="CY1797" i="3"/>
  <c r="CZ1797" i="3"/>
  <c r="DA1797" i="3"/>
  <c r="DB1797" i="3"/>
  <c r="DC1797" i="3"/>
  <c r="DH1797" i="3"/>
  <c r="A1798" i="3"/>
  <c r="Y1798" i="3"/>
  <c r="CX1798" i="3" s="1"/>
  <c r="CY1798" i="3"/>
  <c r="CZ1798" i="3"/>
  <c r="DB1798" i="3" s="1"/>
  <c r="DA1798" i="3"/>
  <c r="DC1798" i="3"/>
  <c r="A1799" i="3"/>
  <c r="Y1799" i="3"/>
  <c r="CW1799" i="3"/>
  <c r="CX1799" i="3"/>
  <c r="DF1799" i="3" s="1"/>
  <c r="CY1799" i="3"/>
  <c r="CZ1799" i="3"/>
  <c r="DA1799" i="3"/>
  <c r="DB1799" i="3"/>
  <c r="DC1799" i="3"/>
  <c r="DH1799" i="3"/>
  <c r="A1800" i="3"/>
  <c r="Y1800" i="3"/>
  <c r="CX1800" i="3" s="1"/>
  <c r="CY1800" i="3"/>
  <c r="CZ1800" i="3"/>
  <c r="DB1800" i="3" s="1"/>
  <c r="DA1800" i="3"/>
  <c r="DC1800" i="3"/>
  <c r="A1801" i="3"/>
  <c r="Y1801" i="3"/>
  <c r="CX1801" i="3"/>
  <c r="DG1801" i="3" s="1"/>
  <c r="CY1801" i="3"/>
  <c r="CZ1801" i="3"/>
  <c r="DB1801" i="3" s="1"/>
  <c r="DA1801" i="3"/>
  <c r="DC1801" i="3"/>
  <c r="DF1801" i="3"/>
  <c r="DH1801" i="3"/>
  <c r="DI1801" i="3"/>
  <c r="DJ1801" i="3"/>
  <c r="A1802" i="3"/>
  <c r="Y1802" i="3"/>
  <c r="CX1802" i="3"/>
  <c r="DG1802" i="3" s="1"/>
  <c r="CY1802" i="3"/>
  <c r="CZ1802" i="3"/>
  <c r="DA1802" i="3"/>
  <c r="DB1802" i="3"/>
  <c r="DC1802" i="3"/>
  <c r="DH1802" i="3"/>
  <c r="DI1802" i="3"/>
  <c r="A1803" i="3"/>
  <c r="Y1803" i="3"/>
  <c r="CX1803" i="3"/>
  <c r="DF1803" i="3" s="1"/>
  <c r="DJ1803" i="3" s="1"/>
  <c r="CY1803" i="3"/>
  <c r="CZ1803" i="3"/>
  <c r="DA1803" i="3"/>
  <c r="DB1803" i="3"/>
  <c r="DC1803" i="3"/>
  <c r="DH1803" i="3"/>
  <c r="A1804" i="3"/>
  <c r="Y1804" i="3"/>
  <c r="CX1804" i="3" s="1"/>
  <c r="CY1804" i="3"/>
  <c r="CZ1804" i="3"/>
  <c r="DB1804" i="3" s="1"/>
  <c r="DA1804" i="3"/>
  <c r="DC1804" i="3"/>
  <c r="A1805" i="3"/>
  <c r="Y1805" i="3"/>
  <c r="CX1805" i="3"/>
  <c r="DG1805" i="3" s="1"/>
  <c r="CY1805" i="3"/>
  <c r="CZ1805" i="3"/>
  <c r="DB1805" i="3" s="1"/>
  <c r="DA1805" i="3"/>
  <c r="DC1805" i="3"/>
  <c r="DF1805" i="3"/>
  <c r="DH1805" i="3"/>
  <c r="DI1805" i="3"/>
  <c r="DJ1805" i="3"/>
  <c r="A1806" i="3"/>
  <c r="Y1806" i="3"/>
  <c r="CX1806" i="3" s="1"/>
  <c r="CU1806" i="3"/>
  <c r="CV1806" i="3"/>
  <c r="CY1806" i="3"/>
  <c r="CZ1806" i="3"/>
  <c r="DB1806" i="3" s="1"/>
  <c r="DA1806" i="3"/>
  <c r="DC1806" i="3"/>
  <c r="A1807" i="3"/>
  <c r="Y1807" i="3"/>
  <c r="CX1807" i="3"/>
  <c r="DG1807" i="3" s="1"/>
  <c r="CY1807" i="3"/>
  <c r="CZ1807" i="3"/>
  <c r="DB1807" i="3" s="1"/>
  <c r="DA1807" i="3"/>
  <c r="DC1807" i="3"/>
  <c r="DF1807" i="3"/>
  <c r="DH1807" i="3"/>
  <c r="DI1807" i="3"/>
  <c r="DJ1807" i="3"/>
  <c r="A1808" i="3"/>
  <c r="Y1808" i="3"/>
  <c r="CW1808" i="3"/>
  <c r="CX1808" i="3"/>
  <c r="DF1808" i="3" s="1"/>
  <c r="CY1808" i="3"/>
  <c r="CZ1808" i="3"/>
  <c r="DA1808" i="3"/>
  <c r="DB1808" i="3"/>
  <c r="DC1808" i="3"/>
  <c r="DH1808" i="3"/>
  <c r="A1809" i="3"/>
  <c r="Y1809" i="3"/>
  <c r="CX1809" i="3" s="1"/>
  <c r="CY1809" i="3"/>
  <c r="CZ1809" i="3"/>
  <c r="DB1809" i="3" s="1"/>
  <c r="DA1809" i="3"/>
  <c r="DC1809" i="3"/>
  <c r="A1810" i="3"/>
  <c r="Y1810" i="3"/>
  <c r="CW1810" i="3"/>
  <c r="CX1810" i="3"/>
  <c r="DF1810" i="3" s="1"/>
  <c r="CY1810" i="3"/>
  <c r="CZ1810" i="3"/>
  <c r="DA1810" i="3"/>
  <c r="DB1810" i="3"/>
  <c r="DC1810" i="3"/>
  <c r="DH1810" i="3"/>
  <c r="A1811" i="3"/>
  <c r="Y1811" i="3"/>
  <c r="CX1811" i="3" s="1"/>
  <c r="CY1811" i="3"/>
  <c r="CZ1811" i="3"/>
  <c r="DB1811" i="3" s="1"/>
  <c r="DA1811" i="3"/>
  <c r="DC1811" i="3"/>
  <c r="A1812" i="3"/>
  <c r="Y1812" i="3"/>
  <c r="CW1812" i="3"/>
  <c r="CX1812" i="3"/>
  <c r="DF1812" i="3" s="1"/>
  <c r="CY1812" i="3"/>
  <c r="CZ1812" i="3"/>
  <c r="DA1812" i="3"/>
  <c r="DB1812" i="3"/>
  <c r="DC1812" i="3"/>
  <c r="DH1812" i="3"/>
  <c r="A1813" i="3"/>
  <c r="Y1813" i="3"/>
  <c r="CX1813" i="3" s="1"/>
  <c r="CY1813" i="3"/>
  <c r="CZ1813" i="3"/>
  <c r="DB1813" i="3" s="1"/>
  <c r="DA1813" i="3"/>
  <c r="DC1813" i="3"/>
  <c r="A1814" i="3"/>
  <c r="Y1814" i="3"/>
  <c r="CX1814" i="3"/>
  <c r="DG1814" i="3" s="1"/>
  <c r="CY1814" i="3"/>
  <c r="CZ1814" i="3"/>
  <c r="DB1814" i="3" s="1"/>
  <c r="DA1814" i="3"/>
  <c r="DC1814" i="3"/>
  <c r="DF1814" i="3"/>
  <c r="DH1814" i="3"/>
  <c r="DI1814" i="3"/>
  <c r="DJ1814" i="3"/>
  <c r="A1815" i="3"/>
  <c r="Y1815" i="3"/>
  <c r="CX1815" i="3"/>
  <c r="DG1815" i="3" s="1"/>
  <c r="CY1815" i="3"/>
  <c r="CZ1815" i="3"/>
  <c r="DA1815" i="3"/>
  <c r="DB1815" i="3"/>
  <c r="DC1815" i="3"/>
  <c r="DH1815" i="3"/>
  <c r="DI1815" i="3"/>
  <c r="A1816" i="3"/>
  <c r="Y1816" i="3"/>
  <c r="CX1816" i="3"/>
  <c r="DF1816" i="3" s="1"/>
  <c r="DJ1816" i="3" s="1"/>
  <c r="CY1816" i="3"/>
  <c r="CZ1816" i="3"/>
  <c r="DA1816" i="3"/>
  <c r="DB1816" i="3"/>
  <c r="DC1816" i="3"/>
  <c r="DH1816" i="3"/>
  <c r="A1817" i="3"/>
  <c r="Y1817" i="3"/>
  <c r="CX1817" i="3" s="1"/>
  <c r="CY1817" i="3"/>
  <c r="CZ1817" i="3"/>
  <c r="DB1817" i="3" s="1"/>
  <c r="DA1817" i="3"/>
  <c r="DC1817" i="3"/>
  <c r="A1818" i="3"/>
  <c r="Y1818" i="3"/>
  <c r="CX1818" i="3"/>
  <c r="DG1818" i="3" s="1"/>
  <c r="CY1818" i="3"/>
  <c r="CZ1818" i="3"/>
  <c r="DB1818" i="3" s="1"/>
  <c r="DA1818" i="3"/>
  <c r="DC1818" i="3"/>
  <c r="DF1818" i="3"/>
  <c r="DH1818" i="3"/>
  <c r="DI1818" i="3"/>
  <c r="DJ1818" i="3"/>
  <c r="A1819" i="3"/>
  <c r="Y1819" i="3"/>
  <c r="CX1819" i="3"/>
  <c r="DG1819" i="3" s="1"/>
  <c r="CY1819" i="3"/>
  <c r="CZ1819" i="3"/>
  <c r="DA1819" i="3"/>
  <c r="DB1819" i="3"/>
  <c r="DC1819" i="3"/>
  <c r="DH1819" i="3"/>
  <c r="DI1819" i="3"/>
  <c r="A1820" i="3"/>
  <c r="Y1820" i="3"/>
  <c r="CX1820" i="3" s="1"/>
  <c r="CU1820" i="3"/>
  <c r="CY1820" i="3"/>
  <c r="CZ1820" i="3"/>
  <c r="DB1820" i="3" s="1"/>
  <c r="DA1820" i="3"/>
  <c r="DC1820" i="3"/>
  <c r="A1821" i="3"/>
  <c r="Y1821" i="3"/>
  <c r="CX1821" i="3"/>
  <c r="DG1821" i="3" s="1"/>
  <c r="CY1821" i="3"/>
  <c r="CZ1821" i="3"/>
  <c r="DA1821" i="3"/>
  <c r="DB1821" i="3"/>
  <c r="DC1821" i="3"/>
  <c r="DH1821" i="3"/>
  <c r="DI1821" i="3"/>
  <c r="DJ1821" i="3" s="1"/>
  <c r="A1822" i="3"/>
  <c r="Y1822" i="3"/>
  <c r="CX1822" i="3" s="1"/>
  <c r="CW1822" i="3"/>
  <c r="CY1822" i="3"/>
  <c r="CZ1822" i="3"/>
  <c r="DB1822" i="3" s="1"/>
  <c r="DA1822" i="3"/>
  <c r="DC1822" i="3"/>
  <c r="A1823" i="3"/>
  <c r="Y1823" i="3"/>
  <c r="CW1823" i="3"/>
  <c r="CX1823" i="3"/>
  <c r="DG1823" i="3" s="1"/>
  <c r="DJ1823" i="3" s="1"/>
  <c r="CY1823" i="3"/>
  <c r="CZ1823" i="3"/>
  <c r="DA1823" i="3"/>
  <c r="DB1823" i="3"/>
  <c r="DC1823" i="3"/>
  <c r="DH1823" i="3"/>
  <c r="DI1823" i="3"/>
  <c r="A1824" i="3"/>
  <c r="Y1824" i="3"/>
  <c r="CX1824" i="3" s="1"/>
  <c r="CW1824" i="3"/>
  <c r="CY1824" i="3"/>
  <c r="CZ1824" i="3"/>
  <c r="DB1824" i="3" s="1"/>
  <c r="DA1824" i="3"/>
  <c r="DC1824" i="3"/>
  <c r="A1825" i="3"/>
  <c r="Y1825" i="3"/>
  <c r="CX1825" i="3"/>
  <c r="DG1825" i="3" s="1"/>
  <c r="CY1825" i="3"/>
  <c r="CZ1825" i="3"/>
  <c r="DB1825" i="3" s="1"/>
  <c r="DA1825" i="3"/>
  <c r="DC1825" i="3"/>
  <c r="DF1825" i="3"/>
  <c r="DH1825" i="3"/>
  <c r="DI1825" i="3"/>
  <c r="DJ1825" i="3"/>
  <c r="A1826" i="3"/>
  <c r="Y1826" i="3"/>
  <c r="CX1826" i="3"/>
  <c r="DG1826" i="3" s="1"/>
  <c r="CY1826" i="3"/>
  <c r="CZ1826" i="3"/>
  <c r="DA1826" i="3"/>
  <c r="DB1826" i="3"/>
  <c r="DC1826" i="3"/>
  <c r="DH1826" i="3"/>
  <c r="DI1826" i="3"/>
  <c r="A1827" i="3"/>
  <c r="Y1827" i="3"/>
  <c r="CX1827" i="3"/>
  <c r="DF1827" i="3" s="1"/>
  <c r="DJ1827" i="3" s="1"/>
  <c r="CY1827" i="3"/>
  <c r="CZ1827" i="3"/>
  <c r="DA1827" i="3"/>
  <c r="DB1827" i="3"/>
  <c r="DC1827" i="3"/>
  <c r="DH1827" i="3"/>
  <c r="A1828" i="3"/>
  <c r="Y1828" i="3"/>
  <c r="CV1828" i="3" s="1"/>
  <c r="CU1828" i="3"/>
  <c r="CY1828" i="3"/>
  <c r="CZ1828" i="3"/>
  <c r="DA1828" i="3"/>
  <c r="DB1828" i="3"/>
  <c r="DC1828" i="3"/>
  <c r="A1829" i="3"/>
  <c r="Y1829" i="3"/>
  <c r="CX1829" i="3"/>
  <c r="DF1829" i="3" s="1"/>
  <c r="CY1829" i="3"/>
  <c r="CZ1829" i="3"/>
  <c r="DA1829" i="3"/>
  <c r="DB1829" i="3"/>
  <c r="DC1829" i="3"/>
  <c r="DH1829" i="3"/>
  <c r="A1830" i="3"/>
  <c r="Y1830" i="3"/>
  <c r="CX1830" i="3" s="1"/>
  <c r="CY1830" i="3"/>
  <c r="CZ1830" i="3"/>
  <c r="DB1830" i="3" s="1"/>
  <c r="DA1830" i="3"/>
  <c r="DC1830" i="3"/>
  <c r="A1831" i="3"/>
  <c r="Y1831" i="3"/>
  <c r="CW1831" i="3"/>
  <c r="CX1831" i="3"/>
  <c r="DF1831" i="3" s="1"/>
  <c r="CY1831" i="3"/>
  <c r="CZ1831" i="3"/>
  <c r="DA1831" i="3"/>
  <c r="DB1831" i="3"/>
  <c r="DC1831" i="3"/>
  <c r="DH1831" i="3"/>
  <c r="A1832" i="3"/>
  <c r="Y1832" i="3"/>
  <c r="CX1832" i="3" s="1"/>
  <c r="CY1832" i="3"/>
  <c r="CZ1832" i="3"/>
  <c r="DB1832" i="3" s="1"/>
  <c r="DA1832" i="3"/>
  <c r="DC1832" i="3"/>
  <c r="A1833" i="3"/>
  <c r="Y1833" i="3"/>
  <c r="CX1833" i="3"/>
  <c r="DG1833" i="3" s="1"/>
  <c r="CY1833" i="3"/>
  <c r="CZ1833" i="3"/>
  <c r="DB1833" i="3" s="1"/>
  <c r="DA1833" i="3"/>
  <c r="DC1833" i="3"/>
  <c r="DF1833" i="3"/>
  <c r="DH1833" i="3"/>
  <c r="DI1833" i="3"/>
  <c r="DJ1833" i="3"/>
  <c r="A1834" i="3"/>
  <c r="Y1834" i="3"/>
  <c r="CX1834" i="3"/>
  <c r="DG1834" i="3" s="1"/>
  <c r="CY1834" i="3"/>
  <c r="CZ1834" i="3"/>
  <c r="DA1834" i="3"/>
  <c r="DB1834" i="3"/>
  <c r="DC1834" i="3"/>
  <c r="DH1834" i="3"/>
  <c r="DI1834" i="3"/>
  <c r="A1835" i="3"/>
  <c r="Y1835" i="3"/>
  <c r="CX1835" i="3"/>
  <c r="DF1835" i="3" s="1"/>
  <c r="DJ1835" i="3" s="1"/>
  <c r="CY1835" i="3"/>
  <c r="CZ1835" i="3"/>
  <c r="DA1835" i="3"/>
  <c r="DB1835" i="3"/>
  <c r="DC1835" i="3"/>
  <c r="DH1835" i="3"/>
  <c r="A1836" i="3"/>
  <c r="Y1836" i="3"/>
  <c r="CX1836" i="3" s="1"/>
  <c r="CY1836" i="3"/>
  <c r="CZ1836" i="3"/>
  <c r="DB1836" i="3" s="1"/>
  <c r="DA1836" i="3"/>
  <c r="DC1836" i="3"/>
  <c r="A1837" i="3"/>
  <c r="Y1837" i="3"/>
  <c r="CX1837" i="3"/>
  <c r="DG1837" i="3" s="1"/>
  <c r="CY1837" i="3"/>
  <c r="CZ1837" i="3"/>
  <c r="DB1837" i="3" s="1"/>
  <c r="DA1837" i="3"/>
  <c r="DC1837" i="3"/>
  <c r="DF1837" i="3"/>
  <c r="DH1837" i="3"/>
  <c r="DI1837" i="3"/>
  <c r="DJ1837" i="3"/>
  <c r="A1838" i="3"/>
  <c r="Y1838" i="3"/>
  <c r="CX1838" i="3" s="1"/>
  <c r="CU1838" i="3"/>
  <c r="CV1838" i="3"/>
  <c r="CY1838" i="3"/>
  <c r="CZ1838" i="3"/>
  <c r="DB1838" i="3" s="1"/>
  <c r="DA1838" i="3"/>
  <c r="DC1838" i="3"/>
  <c r="A1839" i="3"/>
  <c r="Y1839" i="3"/>
  <c r="CX1839" i="3"/>
  <c r="DG1839" i="3" s="1"/>
  <c r="CY1839" i="3"/>
  <c r="CZ1839" i="3"/>
  <c r="DB1839" i="3" s="1"/>
  <c r="DA1839" i="3"/>
  <c r="DC1839" i="3"/>
  <c r="DF1839" i="3"/>
  <c r="DH1839" i="3"/>
  <c r="DI1839" i="3"/>
  <c r="DJ1839" i="3"/>
  <c r="A1840" i="3"/>
  <c r="Y1840" i="3"/>
  <c r="CW1840" i="3"/>
  <c r="CX1840" i="3"/>
  <c r="DF1840" i="3" s="1"/>
  <c r="CY1840" i="3"/>
  <c r="CZ1840" i="3"/>
  <c r="DA1840" i="3"/>
  <c r="DB1840" i="3"/>
  <c r="DC1840" i="3"/>
  <c r="DH1840" i="3"/>
  <c r="A1841" i="3"/>
  <c r="Y1841" i="3"/>
  <c r="CX1841" i="3" s="1"/>
  <c r="CY1841" i="3"/>
  <c r="CZ1841" i="3"/>
  <c r="DB1841" i="3" s="1"/>
  <c r="DA1841" i="3"/>
  <c r="DC1841" i="3"/>
  <c r="A1842" i="3"/>
  <c r="Y1842" i="3"/>
  <c r="CW1842" i="3"/>
  <c r="CX1842" i="3"/>
  <c r="DF1842" i="3" s="1"/>
  <c r="CY1842" i="3"/>
  <c r="CZ1842" i="3"/>
  <c r="DA1842" i="3"/>
  <c r="DB1842" i="3"/>
  <c r="DC1842" i="3"/>
  <c r="DH1842" i="3"/>
  <c r="A1843" i="3"/>
  <c r="Y1843" i="3"/>
  <c r="CX1843" i="3" s="1"/>
  <c r="CY1843" i="3"/>
  <c r="CZ1843" i="3"/>
  <c r="DB1843" i="3" s="1"/>
  <c r="DA1843" i="3"/>
  <c r="DC1843" i="3"/>
  <c r="A1844" i="3"/>
  <c r="Y1844" i="3"/>
  <c r="CW1844" i="3"/>
  <c r="CX1844" i="3"/>
  <c r="DF1844" i="3" s="1"/>
  <c r="CY1844" i="3"/>
  <c r="CZ1844" i="3"/>
  <c r="DA1844" i="3"/>
  <c r="DB1844" i="3"/>
  <c r="DC1844" i="3"/>
  <c r="DH1844" i="3"/>
  <c r="A1845" i="3"/>
  <c r="Y1845" i="3"/>
  <c r="CX1845" i="3" s="1"/>
  <c r="CY1845" i="3"/>
  <c r="CZ1845" i="3"/>
  <c r="DB1845" i="3" s="1"/>
  <c r="DA1845" i="3"/>
  <c r="DC1845" i="3"/>
  <c r="A1846" i="3"/>
  <c r="Y1846" i="3"/>
  <c r="CX1846" i="3"/>
  <c r="DG1846" i="3" s="1"/>
  <c r="CY1846" i="3"/>
  <c r="CZ1846" i="3"/>
  <c r="DB1846" i="3" s="1"/>
  <c r="DA1846" i="3"/>
  <c r="DC1846" i="3"/>
  <c r="DF1846" i="3"/>
  <c r="DH1846" i="3"/>
  <c r="DI1846" i="3"/>
  <c r="DJ1846" i="3"/>
  <c r="A1847" i="3"/>
  <c r="Y1847" i="3"/>
  <c r="CX1847" i="3"/>
  <c r="DG1847" i="3" s="1"/>
  <c r="CY1847" i="3"/>
  <c r="CZ1847" i="3"/>
  <c r="DA1847" i="3"/>
  <c r="DB1847" i="3"/>
  <c r="DC1847" i="3"/>
  <c r="DH1847" i="3"/>
  <c r="DI1847" i="3"/>
  <c r="A1848" i="3"/>
  <c r="Y1848" i="3"/>
  <c r="CX1848" i="3"/>
  <c r="DF1848" i="3" s="1"/>
  <c r="DJ1848" i="3" s="1"/>
  <c r="CY1848" i="3"/>
  <c r="CZ1848" i="3"/>
  <c r="DA1848" i="3"/>
  <c r="DB1848" i="3"/>
  <c r="DC1848" i="3"/>
  <c r="DH1848" i="3"/>
  <c r="A1849" i="3"/>
  <c r="Y1849" i="3"/>
  <c r="CX1849" i="3" s="1"/>
  <c r="CY1849" i="3"/>
  <c r="CZ1849" i="3"/>
  <c r="DB1849" i="3" s="1"/>
  <c r="DA1849" i="3"/>
  <c r="DC1849" i="3"/>
  <c r="A1850" i="3"/>
  <c r="Y1850" i="3"/>
  <c r="CX1850" i="3"/>
  <c r="DG1850" i="3" s="1"/>
  <c r="CY1850" i="3"/>
  <c r="CZ1850" i="3"/>
  <c r="DB1850" i="3" s="1"/>
  <c r="DA1850" i="3"/>
  <c r="DC1850" i="3"/>
  <c r="DF1850" i="3"/>
  <c r="DH1850" i="3"/>
  <c r="DI1850" i="3"/>
  <c r="DJ1850" i="3"/>
  <c r="A1851" i="3"/>
  <c r="Y1851" i="3"/>
  <c r="CX1851" i="3"/>
  <c r="DG1851" i="3" s="1"/>
  <c r="CY1851" i="3"/>
  <c r="CZ1851" i="3"/>
  <c r="DA1851" i="3"/>
  <c r="DB1851" i="3"/>
  <c r="DC1851" i="3"/>
  <c r="DH1851" i="3"/>
  <c r="DI1851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M26" i="1"/>
  <c r="AN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C28" i="1"/>
  <c r="D28" i="1"/>
  <c r="AC28" i="1"/>
  <c r="AE28" i="1"/>
  <c r="AD28" i="1" s="1"/>
  <c r="AF28" i="1"/>
  <c r="CT28" i="1" s="1"/>
  <c r="S28" i="1" s="1"/>
  <c r="AG28" i="1"/>
  <c r="AH28" i="1"/>
  <c r="AI28" i="1"/>
  <c r="AJ28" i="1"/>
  <c r="CX28" i="1" s="1"/>
  <c r="W28" i="1" s="1"/>
  <c r="CQ28" i="1"/>
  <c r="P28" i="1" s="1"/>
  <c r="CS28" i="1"/>
  <c r="R28" i="1" s="1"/>
  <c r="CU28" i="1"/>
  <c r="T28" i="1" s="1"/>
  <c r="CV28" i="1"/>
  <c r="U28" i="1" s="1"/>
  <c r="CW28" i="1"/>
  <c r="V28" i="1" s="1"/>
  <c r="FR28" i="1"/>
  <c r="GL28" i="1"/>
  <c r="GO28" i="1"/>
  <c r="GP28" i="1"/>
  <c r="GV28" i="1"/>
  <c r="HC28" i="1"/>
  <c r="GX28" i="1" s="1"/>
  <c r="I29" i="1"/>
  <c r="AC29" i="1"/>
  <c r="AD29" i="1"/>
  <c r="AB29" i="1" s="1"/>
  <c r="AE29" i="1"/>
  <c r="CS29" i="1" s="1"/>
  <c r="R29" i="1" s="1"/>
  <c r="AF29" i="1"/>
  <c r="CT29" i="1" s="1"/>
  <c r="S29" i="1" s="1"/>
  <c r="AG29" i="1"/>
  <c r="AH29" i="1"/>
  <c r="AI29" i="1"/>
  <c r="CW29" i="1" s="1"/>
  <c r="V29" i="1" s="1"/>
  <c r="AJ29" i="1"/>
  <c r="CX29" i="1" s="1"/>
  <c r="W29" i="1" s="1"/>
  <c r="CQ29" i="1"/>
  <c r="P29" i="1" s="1"/>
  <c r="CR29" i="1"/>
  <c r="Q29" i="1" s="1"/>
  <c r="CU29" i="1"/>
  <c r="T29" i="1" s="1"/>
  <c r="CV29" i="1"/>
  <c r="U29" i="1" s="1"/>
  <c r="CY29" i="1"/>
  <c r="X29" i="1" s="1"/>
  <c r="CZ29" i="1"/>
  <c r="Y29" i="1" s="1"/>
  <c r="GL29" i="1"/>
  <c r="GN29" i="1"/>
  <c r="GO29" i="1"/>
  <c r="GP29" i="1"/>
  <c r="GV29" i="1"/>
  <c r="HC29" i="1" s="1"/>
  <c r="GX29" i="1" s="1"/>
  <c r="HH29" i="1"/>
  <c r="C30" i="1"/>
  <c r="D30" i="1"/>
  <c r="AC30" i="1"/>
  <c r="CQ30" i="1" s="1"/>
  <c r="P30" i="1" s="1"/>
  <c r="AE30" i="1"/>
  <c r="AD30" i="1" s="1"/>
  <c r="AF30" i="1"/>
  <c r="CT30" i="1" s="1"/>
  <c r="S30" i="1" s="1"/>
  <c r="AG30" i="1"/>
  <c r="CU30" i="1" s="1"/>
  <c r="T30" i="1" s="1"/>
  <c r="AH30" i="1"/>
  <c r="AI30" i="1"/>
  <c r="AJ30" i="1"/>
  <c r="CX30" i="1" s="1"/>
  <c r="W30" i="1" s="1"/>
  <c r="CS30" i="1"/>
  <c r="R30" i="1" s="1"/>
  <c r="CV30" i="1"/>
  <c r="U30" i="1" s="1"/>
  <c r="CW30" i="1"/>
  <c r="V30" i="1" s="1"/>
  <c r="FR30" i="1"/>
  <c r="GL30" i="1"/>
  <c r="GO30" i="1"/>
  <c r="GP30" i="1"/>
  <c r="GV30" i="1"/>
  <c r="HC30" i="1"/>
  <c r="GX30" i="1" s="1"/>
  <c r="I31" i="1"/>
  <c r="AC31" i="1"/>
  <c r="AE31" i="1"/>
  <c r="AD31" i="1" s="1"/>
  <c r="AF31" i="1"/>
  <c r="CT31" i="1" s="1"/>
  <c r="S31" i="1" s="1"/>
  <c r="AG31" i="1"/>
  <c r="AH31" i="1"/>
  <c r="AI31" i="1"/>
  <c r="CW31" i="1" s="1"/>
  <c r="V31" i="1" s="1"/>
  <c r="AJ31" i="1"/>
  <c r="CX31" i="1" s="1"/>
  <c r="W31" i="1" s="1"/>
  <c r="CQ31" i="1"/>
  <c r="P31" i="1" s="1"/>
  <c r="CU31" i="1"/>
  <c r="T31" i="1" s="1"/>
  <c r="CV31" i="1"/>
  <c r="U31" i="1" s="1"/>
  <c r="FR31" i="1"/>
  <c r="GL31" i="1"/>
  <c r="GO31" i="1"/>
  <c r="GP31" i="1"/>
  <c r="GV31" i="1"/>
  <c r="HC31" i="1" s="1"/>
  <c r="GX31" i="1" s="1"/>
  <c r="I32" i="1"/>
  <c r="AC32" i="1"/>
  <c r="AB32" i="1" s="1"/>
  <c r="AD32" i="1"/>
  <c r="CR32" i="1" s="1"/>
  <c r="Q32" i="1" s="1"/>
  <c r="AE32" i="1"/>
  <c r="AF32" i="1"/>
  <c r="AG32" i="1"/>
  <c r="AH32" i="1"/>
  <c r="CV32" i="1" s="1"/>
  <c r="U32" i="1" s="1"/>
  <c r="AI32" i="1"/>
  <c r="AJ32" i="1"/>
  <c r="CQ32" i="1"/>
  <c r="P32" i="1" s="1"/>
  <c r="CS32" i="1"/>
  <c r="R32" i="1" s="1"/>
  <c r="CT32" i="1"/>
  <c r="S32" i="1" s="1"/>
  <c r="CU32" i="1"/>
  <c r="T32" i="1" s="1"/>
  <c r="CW32" i="1"/>
  <c r="V32" i="1" s="1"/>
  <c r="CX32" i="1"/>
  <c r="W32" i="1" s="1"/>
  <c r="FR32" i="1"/>
  <c r="GL32" i="1"/>
  <c r="GO32" i="1"/>
  <c r="GP32" i="1"/>
  <c r="GV32" i="1"/>
  <c r="HC32" i="1" s="1"/>
  <c r="GX32" i="1" s="1"/>
  <c r="I33" i="1"/>
  <c r="AC33" i="1"/>
  <c r="AB33" i="1" s="1"/>
  <c r="AD33" i="1"/>
  <c r="CR33" i="1" s="1"/>
  <c r="Q33" i="1" s="1"/>
  <c r="AE33" i="1"/>
  <c r="AF33" i="1"/>
  <c r="AG33" i="1"/>
  <c r="CU33" i="1" s="1"/>
  <c r="T33" i="1" s="1"/>
  <c r="AH33" i="1"/>
  <c r="CV33" i="1" s="1"/>
  <c r="U33" i="1" s="1"/>
  <c r="AI33" i="1"/>
  <c r="AJ33" i="1"/>
  <c r="CS33" i="1"/>
  <c r="R33" i="1" s="1"/>
  <c r="CT33" i="1"/>
  <c r="S33" i="1" s="1"/>
  <c r="CW33" i="1"/>
  <c r="V33" i="1" s="1"/>
  <c r="CX33" i="1"/>
  <c r="W33" i="1" s="1"/>
  <c r="FR33" i="1"/>
  <c r="GL33" i="1"/>
  <c r="GO33" i="1"/>
  <c r="GP33" i="1"/>
  <c r="GV33" i="1"/>
  <c r="HC33" i="1"/>
  <c r="GX33" i="1" s="1"/>
  <c r="HG33" i="1"/>
  <c r="C34" i="1"/>
  <c r="D34" i="1"/>
  <c r="AC34" i="1"/>
  <c r="AB34" i="1" s="1"/>
  <c r="AD34" i="1"/>
  <c r="CR34" i="1" s="1"/>
  <c r="Q34" i="1" s="1"/>
  <c r="AE34" i="1"/>
  <c r="AF34" i="1"/>
  <c r="AG34" i="1"/>
  <c r="AH34" i="1"/>
  <c r="CV34" i="1" s="1"/>
  <c r="U34" i="1" s="1"/>
  <c r="AI34" i="1"/>
  <c r="AJ34" i="1"/>
  <c r="CQ34" i="1"/>
  <c r="P34" i="1" s="1"/>
  <c r="CS34" i="1"/>
  <c r="R34" i="1" s="1"/>
  <c r="CT34" i="1"/>
  <c r="S34" i="1" s="1"/>
  <c r="CU34" i="1"/>
  <c r="T34" i="1" s="1"/>
  <c r="CW34" i="1"/>
  <c r="V34" i="1" s="1"/>
  <c r="CX34" i="1"/>
  <c r="W34" i="1" s="1"/>
  <c r="FR34" i="1"/>
  <c r="GL34" i="1"/>
  <c r="GO34" i="1"/>
  <c r="GP34" i="1"/>
  <c r="GV34" i="1"/>
  <c r="HC34" i="1" s="1"/>
  <c r="GX34" i="1" s="1"/>
  <c r="I35" i="1"/>
  <c r="AC35" i="1"/>
  <c r="AB35" i="1" s="1"/>
  <c r="AD35" i="1"/>
  <c r="AE35" i="1"/>
  <c r="AF35" i="1"/>
  <c r="AG35" i="1"/>
  <c r="CU35" i="1" s="1"/>
  <c r="T35" i="1" s="1"/>
  <c r="AH35" i="1"/>
  <c r="AI35" i="1"/>
  <c r="AJ35" i="1"/>
  <c r="CR35" i="1"/>
  <c r="Q35" i="1" s="1"/>
  <c r="CS35" i="1"/>
  <c r="R35" i="1" s="1"/>
  <c r="CT35" i="1"/>
  <c r="S35" i="1" s="1"/>
  <c r="CV35" i="1"/>
  <c r="U35" i="1" s="1"/>
  <c r="CW35" i="1"/>
  <c r="V35" i="1" s="1"/>
  <c r="CX35" i="1"/>
  <c r="W35" i="1" s="1"/>
  <c r="FR35" i="1"/>
  <c r="GL35" i="1"/>
  <c r="GO35" i="1"/>
  <c r="GP35" i="1"/>
  <c r="GV35" i="1"/>
  <c r="HC35" i="1"/>
  <c r="GX35" i="1" s="1"/>
  <c r="I36" i="1"/>
  <c r="AC36" i="1"/>
  <c r="AE36" i="1"/>
  <c r="AD36" i="1" s="1"/>
  <c r="AF36" i="1"/>
  <c r="CT36" i="1" s="1"/>
  <c r="S36" i="1" s="1"/>
  <c r="AG36" i="1"/>
  <c r="AH36" i="1"/>
  <c r="AI36" i="1"/>
  <c r="AJ36" i="1"/>
  <c r="CX36" i="1" s="1"/>
  <c r="W36" i="1" s="1"/>
  <c r="CQ36" i="1"/>
  <c r="P36" i="1" s="1"/>
  <c r="CS36" i="1"/>
  <c r="R36" i="1" s="1"/>
  <c r="CU36" i="1"/>
  <c r="T36" i="1" s="1"/>
  <c r="CV36" i="1"/>
  <c r="U36" i="1" s="1"/>
  <c r="CW36" i="1"/>
  <c r="V36" i="1" s="1"/>
  <c r="FR36" i="1"/>
  <c r="GL36" i="1"/>
  <c r="GO36" i="1"/>
  <c r="GP36" i="1"/>
  <c r="GV36" i="1"/>
  <c r="HC36" i="1"/>
  <c r="GX36" i="1" s="1"/>
  <c r="I37" i="1"/>
  <c r="AC37" i="1"/>
  <c r="AE37" i="1"/>
  <c r="AD37" i="1" s="1"/>
  <c r="CR37" i="1" s="1"/>
  <c r="Q37" i="1" s="1"/>
  <c r="AF37" i="1"/>
  <c r="AG37" i="1"/>
  <c r="AH37" i="1"/>
  <c r="AI37" i="1"/>
  <c r="CW37" i="1" s="1"/>
  <c r="V37" i="1" s="1"/>
  <c r="AJ37" i="1"/>
  <c r="CQ37" i="1"/>
  <c r="P37" i="1" s="1"/>
  <c r="CT37" i="1"/>
  <c r="S37" i="1" s="1"/>
  <c r="CU37" i="1"/>
  <c r="T37" i="1" s="1"/>
  <c r="CV37" i="1"/>
  <c r="U37" i="1" s="1"/>
  <c r="CX37" i="1"/>
  <c r="W37" i="1" s="1"/>
  <c r="FR37" i="1"/>
  <c r="GL37" i="1"/>
  <c r="GO37" i="1"/>
  <c r="GP37" i="1"/>
  <c r="GV37" i="1"/>
  <c r="HC37" i="1" s="1"/>
  <c r="GX37" i="1" s="1"/>
  <c r="HG37" i="1"/>
  <c r="C38" i="1"/>
  <c r="D38" i="1"/>
  <c r="AC38" i="1"/>
  <c r="AE38" i="1"/>
  <c r="AD38" i="1" s="1"/>
  <c r="AF38" i="1"/>
  <c r="CT38" i="1" s="1"/>
  <c r="S38" i="1" s="1"/>
  <c r="AG38" i="1"/>
  <c r="AH38" i="1"/>
  <c r="AI38" i="1"/>
  <c r="AJ38" i="1"/>
  <c r="CX38" i="1" s="1"/>
  <c r="W38" i="1" s="1"/>
  <c r="CQ38" i="1"/>
  <c r="P38" i="1" s="1"/>
  <c r="CS38" i="1"/>
  <c r="R38" i="1" s="1"/>
  <c r="CU38" i="1"/>
  <c r="T38" i="1" s="1"/>
  <c r="CV38" i="1"/>
  <c r="U38" i="1" s="1"/>
  <c r="CW38" i="1"/>
  <c r="V38" i="1" s="1"/>
  <c r="FR38" i="1"/>
  <c r="GL38" i="1"/>
  <c r="GO38" i="1"/>
  <c r="GP38" i="1"/>
  <c r="GV38" i="1"/>
  <c r="HC38" i="1"/>
  <c r="GX38" i="1" s="1"/>
  <c r="I39" i="1"/>
  <c r="AC39" i="1"/>
  <c r="AE39" i="1"/>
  <c r="AD39" i="1" s="1"/>
  <c r="CR39" i="1" s="1"/>
  <c r="Q39" i="1" s="1"/>
  <c r="AF39" i="1"/>
  <c r="AG39" i="1"/>
  <c r="AH39" i="1"/>
  <c r="AI39" i="1"/>
  <c r="CW39" i="1" s="1"/>
  <c r="V39" i="1" s="1"/>
  <c r="AJ39" i="1"/>
  <c r="CQ39" i="1"/>
  <c r="P39" i="1" s="1"/>
  <c r="CT39" i="1"/>
  <c r="S39" i="1" s="1"/>
  <c r="CU39" i="1"/>
  <c r="T39" i="1" s="1"/>
  <c r="CV39" i="1"/>
  <c r="U39" i="1" s="1"/>
  <c r="CX39" i="1"/>
  <c r="W39" i="1" s="1"/>
  <c r="FR39" i="1"/>
  <c r="GL39" i="1"/>
  <c r="GO39" i="1"/>
  <c r="GP39" i="1"/>
  <c r="GV39" i="1"/>
  <c r="HC39" i="1" s="1"/>
  <c r="GX39" i="1" s="1"/>
  <c r="I40" i="1"/>
  <c r="AC40" i="1"/>
  <c r="AB40" i="1" s="1"/>
  <c r="AD40" i="1"/>
  <c r="CR40" i="1" s="1"/>
  <c r="Q40" i="1" s="1"/>
  <c r="AE40" i="1"/>
  <c r="AF40" i="1"/>
  <c r="AG40" i="1"/>
  <c r="AH40" i="1"/>
  <c r="CV40" i="1" s="1"/>
  <c r="U40" i="1" s="1"/>
  <c r="AI40" i="1"/>
  <c r="AJ40" i="1"/>
  <c r="CQ40" i="1"/>
  <c r="P40" i="1" s="1"/>
  <c r="CP40" i="1" s="1"/>
  <c r="O40" i="1" s="1"/>
  <c r="CS40" i="1"/>
  <c r="R40" i="1" s="1"/>
  <c r="CT40" i="1"/>
  <c r="S40" i="1" s="1"/>
  <c r="CU40" i="1"/>
  <c r="T40" i="1" s="1"/>
  <c r="CW40" i="1"/>
  <c r="V40" i="1" s="1"/>
  <c r="CX40" i="1"/>
  <c r="W40" i="1" s="1"/>
  <c r="FR40" i="1"/>
  <c r="GL40" i="1"/>
  <c r="GO40" i="1"/>
  <c r="GP40" i="1"/>
  <c r="GV40" i="1"/>
  <c r="HC40" i="1" s="1"/>
  <c r="GX40" i="1" s="1"/>
  <c r="HG40" i="1"/>
  <c r="C41" i="1"/>
  <c r="D41" i="1"/>
  <c r="AC41" i="1"/>
  <c r="AE41" i="1"/>
  <c r="AD41" i="1" s="1"/>
  <c r="CR41" i="1" s="1"/>
  <c r="Q41" i="1" s="1"/>
  <c r="AF41" i="1"/>
  <c r="AG41" i="1"/>
  <c r="AH41" i="1"/>
  <c r="AI41" i="1"/>
  <c r="CW41" i="1" s="1"/>
  <c r="V41" i="1" s="1"/>
  <c r="AJ41" i="1"/>
  <c r="CQ41" i="1"/>
  <c r="P41" i="1" s="1"/>
  <c r="CT41" i="1"/>
  <c r="S41" i="1" s="1"/>
  <c r="CU41" i="1"/>
  <c r="T41" i="1" s="1"/>
  <c r="CV41" i="1"/>
  <c r="U41" i="1" s="1"/>
  <c r="CX41" i="1"/>
  <c r="W41" i="1" s="1"/>
  <c r="FR41" i="1"/>
  <c r="GL41" i="1"/>
  <c r="GO41" i="1"/>
  <c r="GP41" i="1"/>
  <c r="GV41" i="1"/>
  <c r="HC41" i="1" s="1"/>
  <c r="GX41" i="1" s="1"/>
  <c r="I42" i="1"/>
  <c r="AC42" i="1"/>
  <c r="AB42" i="1" s="1"/>
  <c r="AD42" i="1"/>
  <c r="CR42" i="1" s="1"/>
  <c r="Q42" i="1" s="1"/>
  <c r="AE42" i="1"/>
  <c r="AF42" i="1"/>
  <c r="AG42" i="1"/>
  <c r="AH42" i="1"/>
  <c r="CV42" i="1" s="1"/>
  <c r="U42" i="1" s="1"/>
  <c r="AI42" i="1"/>
  <c r="AJ42" i="1"/>
  <c r="CQ42" i="1"/>
  <c r="P42" i="1" s="1"/>
  <c r="CP42" i="1" s="1"/>
  <c r="O42" i="1" s="1"/>
  <c r="CS42" i="1"/>
  <c r="R42" i="1" s="1"/>
  <c r="CT42" i="1"/>
  <c r="S42" i="1" s="1"/>
  <c r="CU42" i="1"/>
  <c r="T42" i="1" s="1"/>
  <c r="CW42" i="1"/>
  <c r="V42" i="1" s="1"/>
  <c r="CX42" i="1"/>
  <c r="W42" i="1" s="1"/>
  <c r="FR42" i="1"/>
  <c r="GL42" i="1"/>
  <c r="GO42" i="1"/>
  <c r="GP42" i="1"/>
  <c r="GV42" i="1"/>
  <c r="HC42" i="1" s="1"/>
  <c r="GX42" i="1" s="1"/>
  <c r="C43" i="1"/>
  <c r="D43" i="1"/>
  <c r="AC43" i="1"/>
  <c r="AE43" i="1"/>
  <c r="AD43" i="1" s="1"/>
  <c r="AF43" i="1"/>
  <c r="CT43" i="1" s="1"/>
  <c r="S43" i="1" s="1"/>
  <c r="AG43" i="1"/>
  <c r="AH43" i="1"/>
  <c r="AI43" i="1"/>
  <c r="AJ43" i="1"/>
  <c r="CX43" i="1" s="1"/>
  <c r="W43" i="1" s="1"/>
  <c r="CQ43" i="1"/>
  <c r="P43" i="1" s="1"/>
  <c r="CS43" i="1"/>
  <c r="R43" i="1" s="1"/>
  <c r="CU43" i="1"/>
  <c r="T43" i="1" s="1"/>
  <c r="CV43" i="1"/>
  <c r="U43" i="1" s="1"/>
  <c r="CW43" i="1"/>
  <c r="V43" i="1" s="1"/>
  <c r="FR43" i="1"/>
  <c r="GL43" i="1"/>
  <c r="GO43" i="1"/>
  <c r="GP43" i="1"/>
  <c r="GV43" i="1"/>
  <c r="HC43" i="1"/>
  <c r="GX43" i="1" s="1"/>
  <c r="I44" i="1"/>
  <c r="AC44" i="1"/>
  <c r="AB44" i="1" s="1"/>
  <c r="AE44" i="1"/>
  <c r="AD44" i="1" s="1"/>
  <c r="CR44" i="1" s="1"/>
  <c r="Q44" i="1" s="1"/>
  <c r="AF44" i="1"/>
  <c r="AG44" i="1"/>
  <c r="AH44" i="1"/>
  <c r="AI44" i="1"/>
  <c r="CW44" i="1" s="1"/>
  <c r="V44" i="1" s="1"/>
  <c r="AJ44" i="1"/>
  <c r="CQ44" i="1"/>
  <c r="P44" i="1" s="1"/>
  <c r="CT44" i="1"/>
  <c r="S44" i="1" s="1"/>
  <c r="CU44" i="1"/>
  <c r="T44" i="1" s="1"/>
  <c r="CV44" i="1"/>
  <c r="U44" i="1" s="1"/>
  <c r="CX44" i="1"/>
  <c r="W44" i="1" s="1"/>
  <c r="FR44" i="1"/>
  <c r="GL44" i="1"/>
  <c r="GO44" i="1"/>
  <c r="GP44" i="1"/>
  <c r="GV44" i="1"/>
  <c r="HC44" i="1" s="1"/>
  <c r="GX44" i="1" s="1"/>
  <c r="I45" i="1"/>
  <c r="AC45" i="1"/>
  <c r="AB45" i="1" s="1"/>
  <c r="AD45" i="1"/>
  <c r="CR45" i="1" s="1"/>
  <c r="Q45" i="1" s="1"/>
  <c r="AE45" i="1"/>
  <c r="AF45" i="1"/>
  <c r="AG45" i="1"/>
  <c r="AH45" i="1"/>
  <c r="CV45" i="1" s="1"/>
  <c r="U45" i="1" s="1"/>
  <c r="AI45" i="1"/>
  <c r="AJ45" i="1"/>
  <c r="CQ45" i="1"/>
  <c r="P45" i="1" s="1"/>
  <c r="CS45" i="1"/>
  <c r="R45" i="1" s="1"/>
  <c r="CT45" i="1"/>
  <c r="S45" i="1" s="1"/>
  <c r="CU45" i="1"/>
  <c r="T45" i="1" s="1"/>
  <c r="CW45" i="1"/>
  <c r="V45" i="1" s="1"/>
  <c r="CX45" i="1"/>
  <c r="W45" i="1" s="1"/>
  <c r="FR45" i="1"/>
  <c r="GL45" i="1"/>
  <c r="GO45" i="1"/>
  <c r="GP45" i="1"/>
  <c r="GV45" i="1"/>
  <c r="HC45" i="1" s="1"/>
  <c r="GX45" i="1" s="1"/>
  <c r="C46" i="1"/>
  <c r="D46" i="1"/>
  <c r="AC46" i="1"/>
  <c r="AE46" i="1"/>
  <c r="AD46" i="1" s="1"/>
  <c r="AF46" i="1"/>
  <c r="CT46" i="1" s="1"/>
  <c r="S46" i="1" s="1"/>
  <c r="AG46" i="1"/>
  <c r="AH46" i="1"/>
  <c r="AI46" i="1"/>
  <c r="AJ46" i="1"/>
  <c r="CX46" i="1" s="1"/>
  <c r="W46" i="1" s="1"/>
  <c r="CQ46" i="1"/>
  <c r="P46" i="1" s="1"/>
  <c r="CS46" i="1"/>
  <c r="R46" i="1" s="1"/>
  <c r="CU46" i="1"/>
  <c r="T46" i="1" s="1"/>
  <c r="CV46" i="1"/>
  <c r="U46" i="1" s="1"/>
  <c r="CW46" i="1"/>
  <c r="V46" i="1" s="1"/>
  <c r="FR46" i="1"/>
  <c r="GL46" i="1"/>
  <c r="GO46" i="1"/>
  <c r="GP46" i="1"/>
  <c r="GV46" i="1"/>
  <c r="HC46" i="1"/>
  <c r="GX46" i="1" s="1"/>
  <c r="I47" i="1"/>
  <c r="AC47" i="1"/>
  <c r="AE47" i="1"/>
  <c r="AD47" i="1" s="1"/>
  <c r="CR47" i="1" s="1"/>
  <c r="Q47" i="1" s="1"/>
  <c r="AF47" i="1"/>
  <c r="AG47" i="1"/>
  <c r="AH47" i="1"/>
  <c r="AI47" i="1"/>
  <c r="CW47" i="1" s="1"/>
  <c r="V47" i="1" s="1"/>
  <c r="AJ47" i="1"/>
  <c r="CQ47" i="1"/>
  <c r="P47" i="1" s="1"/>
  <c r="CT47" i="1"/>
  <c r="S47" i="1" s="1"/>
  <c r="CU47" i="1"/>
  <c r="T47" i="1" s="1"/>
  <c r="CV47" i="1"/>
  <c r="U47" i="1" s="1"/>
  <c r="CX47" i="1"/>
  <c r="W47" i="1" s="1"/>
  <c r="FR47" i="1"/>
  <c r="GL47" i="1"/>
  <c r="GO47" i="1"/>
  <c r="GP47" i="1"/>
  <c r="GV47" i="1"/>
  <c r="HC47" i="1" s="1"/>
  <c r="GX47" i="1" s="1"/>
  <c r="I48" i="1"/>
  <c r="AC48" i="1"/>
  <c r="AB48" i="1" s="1"/>
  <c r="AD48" i="1"/>
  <c r="CR48" i="1" s="1"/>
  <c r="Q48" i="1" s="1"/>
  <c r="AE48" i="1"/>
  <c r="AF48" i="1"/>
  <c r="AG48" i="1"/>
  <c r="AH48" i="1"/>
  <c r="CV48" i="1" s="1"/>
  <c r="U48" i="1" s="1"/>
  <c r="AI48" i="1"/>
  <c r="AJ48" i="1"/>
  <c r="CQ48" i="1"/>
  <c r="P48" i="1" s="1"/>
  <c r="CP48" i="1" s="1"/>
  <c r="O48" i="1" s="1"/>
  <c r="CS48" i="1"/>
  <c r="R48" i="1" s="1"/>
  <c r="CT48" i="1"/>
  <c r="S48" i="1" s="1"/>
  <c r="CU48" i="1"/>
  <c r="T48" i="1" s="1"/>
  <c r="CW48" i="1"/>
  <c r="V48" i="1" s="1"/>
  <c r="CX48" i="1"/>
  <c r="W48" i="1" s="1"/>
  <c r="FR48" i="1"/>
  <c r="GL48" i="1"/>
  <c r="GO48" i="1"/>
  <c r="GP48" i="1"/>
  <c r="GV48" i="1"/>
  <c r="HC48" i="1" s="1"/>
  <c r="GX48" i="1" s="1"/>
  <c r="C49" i="1"/>
  <c r="D49" i="1"/>
  <c r="AC49" i="1"/>
  <c r="AE49" i="1"/>
  <c r="AD49" i="1" s="1"/>
  <c r="AF49" i="1"/>
  <c r="CT49" i="1" s="1"/>
  <c r="S49" i="1" s="1"/>
  <c r="AG49" i="1"/>
  <c r="AH49" i="1"/>
  <c r="AI49" i="1"/>
  <c r="AJ49" i="1"/>
  <c r="CX49" i="1" s="1"/>
  <c r="W49" i="1" s="1"/>
  <c r="CQ49" i="1"/>
  <c r="P49" i="1" s="1"/>
  <c r="CS49" i="1"/>
  <c r="R49" i="1" s="1"/>
  <c r="CU49" i="1"/>
  <c r="T49" i="1" s="1"/>
  <c r="CV49" i="1"/>
  <c r="U49" i="1" s="1"/>
  <c r="CW49" i="1"/>
  <c r="V49" i="1" s="1"/>
  <c r="FR49" i="1"/>
  <c r="GL49" i="1"/>
  <c r="GO49" i="1"/>
  <c r="CC58" i="1" s="1"/>
  <c r="GP49" i="1"/>
  <c r="GV49" i="1"/>
  <c r="HC49" i="1"/>
  <c r="GX49" i="1" s="1"/>
  <c r="I50" i="1"/>
  <c r="AC50" i="1"/>
  <c r="AB50" i="1" s="1"/>
  <c r="AE50" i="1"/>
  <c r="AD50" i="1" s="1"/>
  <c r="CR50" i="1" s="1"/>
  <c r="Q50" i="1" s="1"/>
  <c r="AF50" i="1"/>
  <c r="AG50" i="1"/>
  <c r="AH50" i="1"/>
  <c r="AI50" i="1"/>
  <c r="CW50" i="1" s="1"/>
  <c r="V50" i="1" s="1"/>
  <c r="AJ50" i="1"/>
  <c r="CQ50" i="1"/>
  <c r="P50" i="1" s="1"/>
  <c r="CT50" i="1"/>
  <c r="S50" i="1" s="1"/>
  <c r="CU50" i="1"/>
  <c r="T50" i="1" s="1"/>
  <c r="CV50" i="1"/>
  <c r="U50" i="1" s="1"/>
  <c r="CX50" i="1"/>
  <c r="W50" i="1" s="1"/>
  <c r="FR50" i="1"/>
  <c r="GL50" i="1"/>
  <c r="GO50" i="1"/>
  <c r="GP50" i="1"/>
  <c r="GV50" i="1"/>
  <c r="HC50" i="1" s="1"/>
  <c r="GX50" i="1" s="1"/>
  <c r="I51" i="1"/>
  <c r="AC51" i="1"/>
  <c r="AB51" i="1" s="1"/>
  <c r="AD51" i="1"/>
  <c r="CR51" i="1" s="1"/>
  <c r="Q51" i="1" s="1"/>
  <c r="AE51" i="1"/>
  <c r="AF51" i="1"/>
  <c r="AG51" i="1"/>
  <c r="AH51" i="1"/>
  <c r="CV51" i="1" s="1"/>
  <c r="U51" i="1" s="1"/>
  <c r="AI51" i="1"/>
  <c r="AJ51" i="1"/>
  <c r="CQ51" i="1"/>
  <c r="P51" i="1" s="1"/>
  <c r="CS51" i="1"/>
  <c r="R51" i="1" s="1"/>
  <c r="CT51" i="1"/>
  <c r="S51" i="1" s="1"/>
  <c r="CU51" i="1"/>
  <c r="T51" i="1" s="1"/>
  <c r="CW51" i="1"/>
  <c r="V51" i="1" s="1"/>
  <c r="CX51" i="1"/>
  <c r="W51" i="1" s="1"/>
  <c r="FR51" i="1"/>
  <c r="GL51" i="1"/>
  <c r="GO51" i="1"/>
  <c r="GP51" i="1"/>
  <c r="GV51" i="1"/>
  <c r="HC51" i="1" s="1"/>
  <c r="GX51" i="1" s="1"/>
  <c r="I52" i="1"/>
  <c r="AC52" i="1"/>
  <c r="AE52" i="1"/>
  <c r="AD52" i="1" s="1"/>
  <c r="CR52" i="1" s="1"/>
  <c r="Q52" i="1" s="1"/>
  <c r="AF52" i="1"/>
  <c r="AG52" i="1"/>
  <c r="CU52" i="1" s="1"/>
  <c r="T52" i="1" s="1"/>
  <c r="AH52" i="1"/>
  <c r="AI52" i="1"/>
  <c r="AJ52" i="1"/>
  <c r="CS52" i="1"/>
  <c r="R52" i="1" s="1"/>
  <c r="CT52" i="1"/>
  <c r="S52" i="1" s="1"/>
  <c r="CV52" i="1"/>
  <c r="U52" i="1" s="1"/>
  <c r="CW52" i="1"/>
  <c r="V52" i="1" s="1"/>
  <c r="CX52" i="1"/>
  <c r="W52" i="1" s="1"/>
  <c r="FR52" i="1"/>
  <c r="GL52" i="1"/>
  <c r="BZ58" i="1" s="1"/>
  <c r="GO52" i="1"/>
  <c r="GP52" i="1"/>
  <c r="CD58" i="1" s="1"/>
  <c r="GV52" i="1"/>
  <c r="HC52" i="1"/>
  <c r="GX52" i="1" s="1"/>
  <c r="C53" i="1"/>
  <c r="D53" i="1"/>
  <c r="AC53" i="1"/>
  <c r="AE53" i="1"/>
  <c r="AD53" i="1" s="1"/>
  <c r="CR53" i="1" s="1"/>
  <c r="Q53" i="1" s="1"/>
  <c r="AF53" i="1"/>
  <c r="AG53" i="1"/>
  <c r="AH53" i="1"/>
  <c r="AI53" i="1"/>
  <c r="CW53" i="1" s="1"/>
  <c r="V53" i="1" s="1"/>
  <c r="AJ53" i="1"/>
  <c r="CQ53" i="1"/>
  <c r="P53" i="1" s="1"/>
  <c r="CT53" i="1"/>
  <c r="S53" i="1" s="1"/>
  <c r="CU53" i="1"/>
  <c r="T53" i="1" s="1"/>
  <c r="CV53" i="1"/>
  <c r="U53" i="1" s="1"/>
  <c r="CX53" i="1"/>
  <c r="W53" i="1" s="1"/>
  <c r="FR53" i="1"/>
  <c r="GL53" i="1"/>
  <c r="GO53" i="1"/>
  <c r="GP53" i="1"/>
  <c r="GV53" i="1"/>
  <c r="HC53" i="1" s="1"/>
  <c r="GX53" i="1" s="1"/>
  <c r="I54" i="1"/>
  <c r="AC54" i="1"/>
  <c r="AB54" i="1" s="1"/>
  <c r="AD54" i="1"/>
  <c r="CR54" i="1" s="1"/>
  <c r="Q54" i="1" s="1"/>
  <c r="AE54" i="1"/>
  <c r="AF54" i="1"/>
  <c r="AG54" i="1"/>
  <c r="AH54" i="1"/>
  <c r="CV54" i="1" s="1"/>
  <c r="U54" i="1" s="1"/>
  <c r="AI54" i="1"/>
  <c r="AJ54" i="1"/>
  <c r="CQ54" i="1"/>
  <c r="P54" i="1" s="1"/>
  <c r="CP54" i="1" s="1"/>
  <c r="O54" i="1" s="1"/>
  <c r="CS54" i="1"/>
  <c r="R54" i="1" s="1"/>
  <c r="CT54" i="1"/>
  <c r="S54" i="1" s="1"/>
  <c r="CU54" i="1"/>
  <c r="T54" i="1" s="1"/>
  <c r="CW54" i="1"/>
  <c r="V54" i="1" s="1"/>
  <c r="CX54" i="1"/>
  <c r="W54" i="1" s="1"/>
  <c r="FR54" i="1"/>
  <c r="GL54" i="1"/>
  <c r="GO54" i="1"/>
  <c r="GP54" i="1"/>
  <c r="GV54" i="1"/>
  <c r="HC54" i="1" s="1"/>
  <c r="GX54" i="1" s="1"/>
  <c r="I55" i="1"/>
  <c r="AC55" i="1"/>
  <c r="AB55" i="1" s="1"/>
  <c r="AE55" i="1"/>
  <c r="AD55" i="1" s="1"/>
  <c r="CR55" i="1" s="1"/>
  <c r="Q55" i="1" s="1"/>
  <c r="AF55" i="1"/>
  <c r="AG55" i="1"/>
  <c r="CU55" i="1" s="1"/>
  <c r="T55" i="1" s="1"/>
  <c r="AH55" i="1"/>
  <c r="AI55" i="1"/>
  <c r="AJ55" i="1"/>
  <c r="CS55" i="1"/>
  <c r="R55" i="1" s="1"/>
  <c r="CT55" i="1"/>
  <c r="S55" i="1" s="1"/>
  <c r="CV55" i="1"/>
  <c r="U55" i="1" s="1"/>
  <c r="CW55" i="1"/>
  <c r="V55" i="1" s="1"/>
  <c r="CX55" i="1"/>
  <c r="W55" i="1" s="1"/>
  <c r="FR55" i="1"/>
  <c r="GL55" i="1"/>
  <c r="GO55" i="1"/>
  <c r="GP55" i="1"/>
  <c r="GV55" i="1"/>
  <c r="HC55" i="1"/>
  <c r="GX55" i="1" s="1"/>
  <c r="I56" i="1"/>
  <c r="AC56" i="1"/>
  <c r="AE56" i="1"/>
  <c r="AD56" i="1" s="1"/>
  <c r="AF56" i="1"/>
  <c r="CT56" i="1" s="1"/>
  <c r="S56" i="1" s="1"/>
  <c r="AG56" i="1"/>
  <c r="AH56" i="1"/>
  <c r="AI56" i="1"/>
  <c r="AJ56" i="1"/>
  <c r="CX56" i="1" s="1"/>
  <c r="W56" i="1" s="1"/>
  <c r="CQ56" i="1"/>
  <c r="P56" i="1" s="1"/>
  <c r="CS56" i="1"/>
  <c r="R56" i="1" s="1"/>
  <c r="CU56" i="1"/>
  <c r="T56" i="1" s="1"/>
  <c r="CV56" i="1"/>
  <c r="U56" i="1" s="1"/>
  <c r="CW56" i="1"/>
  <c r="V56" i="1" s="1"/>
  <c r="FR56" i="1"/>
  <c r="GL56" i="1"/>
  <c r="GO56" i="1"/>
  <c r="GP56" i="1"/>
  <c r="GV56" i="1"/>
  <c r="HC56" i="1"/>
  <c r="GX56" i="1" s="1"/>
  <c r="B58" i="1"/>
  <c r="B26" i="1" s="1"/>
  <c r="C58" i="1"/>
  <c r="C26" i="1" s="1"/>
  <c r="D58" i="1"/>
  <c r="D26" i="1" s="1"/>
  <c r="F58" i="1"/>
  <c r="F26" i="1" s="1"/>
  <c r="G58" i="1"/>
  <c r="G26" i="1" s="1"/>
  <c r="BX58" i="1"/>
  <c r="BX26" i="1" s="1"/>
  <c r="CK58" i="1"/>
  <c r="CK26" i="1" s="1"/>
  <c r="CL58" i="1"/>
  <c r="CL26" i="1" s="1"/>
  <c r="CM58" i="1"/>
  <c r="CM26" i="1" s="1"/>
  <c r="D88" i="1"/>
  <c r="E90" i="1"/>
  <c r="Z90" i="1"/>
  <c r="AA90" i="1"/>
  <c r="AM90" i="1"/>
  <c r="AN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C92" i="1"/>
  <c r="D92" i="1"/>
  <c r="AC92" i="1"/>
  <c r="AB92" i="1" s="1"/>
  <c r="AE92" i="1"/>
  <c r="AD92" i="1" s="1"/>
  <c r="CR92" i="1" s="1"/>
  <c r="Q92" i="1" s="1"/>
  <c r="AF92" i="1"/>
  <c r="AG92" i="1"/>
  <c r="CU92" i="1" s="1"/>
  <c r="T92" i="1" s="1"/>
  <c r="AH92" i="1"/>
  <c r="AI92" i="1"/>
  <c r="AJ92" i="1"/>
  <c r="CS92" i="1"/>
  <c r="R92" i="1" s="1"/>
  <c r="CT92" i="1"/>
  <c r="S92" i="1" s="1"/>
  <c r="CV92" i="1"/>
  <c r="U92" i="1" s="1"/>
  <c r="CW92" i="1"/>
  <c r="V92" i="1" s="1"/>
  <c r="CX92" i="1"/>
  <c r="W92" i="1" s="1"/>
  <c r="FR92" i="1"/>
  <c r="GL92" i="1"/>
  <c r="GO92" i="1"/>
  <c r="GP92" i="1"/>
  <c r="GV92" i="1"/>
  <c r="GX92" i="1"/>
  <c r="HC92" i="1"/>
  <c r="I93" i="1"/>
  <c r="HH93" i="1" s="1"/>
  <c r="AC93" i="1"/>
  <c r="AD93" i="1"/>
  <c r="AE93" i="1"/>
  <c r="AF93" i="1"/>
  <c r="AB93" i="1" s="1"/>
  <c r="AG93" i="1"/>
  <c r="AH93" i="1"/>
  <c r="CV93" i="1" s="1"/>
  <c r="U93" i="1" s="1"/>
  <c r="AI93" i="1"/>
  <c r="AJ93" i="1"/>
  <c r="CX93" i="1" s="1"/>
  <c r="W93" i="1" s="1"/>
  <c r="CQ93" i="1"/>
  <c r="P93" i="1" s="1"/>
  <c r="CR93" i="1"/>
  <c r="Q93" i="1" s="1"/>
  <c r="CS93" i="1"/>
  <c r="R93" i="1" s="1"/>
  <c r="CU93" i="1"/>
  <c r="T93" i="1" s="1"/>
  <c r="CW93" i="1"/>
  <c r="V93" i="1" s="1"/>
  <c r="CY93" i="1"/>
  <c r="X93" i="1" s="1"/>
  <c r="CZ93" i="1"/>
  <c r="Y93" i="1" s="1"/>
  <c r="GL93" i="1"/>
  <c r="GN93" i="1"/>
  <c r="GO93" i="1"/>
  <c r="GP93" i="1"/>
  <c r="GV93" i="1"/>
  <c r="HC93" i="1"/>
  <c r="GX93" i="1" s="1"/>
  <c r="C94" i="1"/>
  <c r="D94" i="1"/>
  <c r="AC94" i="1"/>
  <c r="AE94" i="1"/>
  <c r="AD94" i="1" s="1"/>
  <c r="CR94" i="1" s="1"/>
  <c r="Q94" i="1" s="1"/>
  <c r="AF94" i="1"/>
  <c r="AG94" i="1"/>
  <c r="CU94" i="1" s="1"/>
  <c r="T94" i="1" s="1"/>
  <c r="AH94" i="1"/>
  <c r="AI94" i="1"/>
  <c r="AJ94" i="1"/>
  <c r="CS94" i="1"/>
  <c r="R94" i="1" s="1"/>
  <c r="CT94" i="1"/>
  <c r="S94" i="1" s="1"/>
  <c r="CV94" i="1"/>
  <c r="U94" i="1" s="1"/>
  <c r="CW94" i="1"/>
  <c r="V94" i="1" s="1"/>
  <c r="CX94" i="1"/>
  <c r="W94" i="1" s="1"/>
  <c r="FR94" i="1"/>
  <c r="GL94" i="1"/>
  <c r="GO94" i="1"/>
  <c r="GP94" i="1"/>
  <c r="GV94" i="1"/>
  <c r="GX94" i="1"/>
  <c r="HC94" i="1"/>
  <c r="I95" i="1"/>
  <c r="V95" i="1"/>
  <c r="AC95" i="1"/>
  <c r="AD95" i="1"/>
  <c r="CR95" i="1" s="1"/>
  <c r="Q95" i="1" s="1"/>
  <c r="AE95" i="1"/>
  <c r="AF95" i="1"/>
  <c r="CT95" i="1" s="1"/>
  <c r="S95" i="1" s="1"/>
  <c r="AG95" i="1"/>
  <c r="AH95" i="1"/>
  <c r="CV95" i="1" s="1"/>
  <c r="U95" i="1" s="1"/>
  <c r="AI95" i="1"/>
  <c r="AJ95" i="1"/>
  <c r="CX95" i="1" s="1"/>
  <c r="W95" i="1" s="1"/>
  <c r="CQ95" i="1"/>
  <c r="P95" i="1" s="1"/>
  <c r="CS95" i="1"/>
  <c r="R95" i="1" s="1"/>
  <c r="CU95" i="1"/>
  <c r="T95" i="1" s="1"/>
  <c r="CW95" i="1"/>
  <c r="FR95" i="1"/>
  <c r="GL95" i="1"/>
  <c r="GO95" i="1"/>
  <c r="GP95" i="1"/>
  <c r="GV95" i="1"/>
  <c r="HC95" i="1"/>
  <c r="GX95" i="1" s="1"/>
  <c r="I96" i="1"/>
  <c r="AC96" i="1"/>
  <c r="AE96" i="1"/>
  <c r="AF96" i="1"/>
  <c r="AG96" i="1"/>
  <c r="AH96" i="1"/>
  <c r="AI96" i="1"/>
  <c r="CW96" i="1" s="1"/>
  <c r="V96" i="1" s="1"/>
  <c r="AJ96" i="1"/>
  <c r="CQ96" i="1"/>
  <c r="P96" i="1" s="1"/>
  <c r="CT96" i="1"/>
  <c r="S96" i="1" s="1"/>
  <c r="CU96" i="1"/>
  <c r="T96" i="1" s="1"/>
  <c r="CV96" i="1"/>
  <c r="U96" i="1" s="1"/>
  <c r="CX96" i="1"/>
  <c r="W96" i="1" s="1"/>
  <c r="FR96" i="1"/>
  <c r="GL96" i="1"/>
  <c r="GO96" i="1"/>
  <c r="GP96" i="1"/>
  <c r="GV96" i="1"/>
  <c r="HC96" i="1" s="1"/>
  <c r="GX96" i="1"/>
  <c r="I97" i="1"/>
  <c r="P97" i="1"/>
  <c r="X97" i="1"/>
  <c r="AC97" i="1"/>
  <c r="AD97" i="1"/>
  <c r="CR97" i="1" s="1"/>
  <c r="Q97" i="1" s="1"/>
  <c r="AE97" i="1"/>
  <c r="AF97" i="1"/>
  <c r="AG97" i="1"/>
  <c r="AH97" i="1"/>
  <c r="CV97" i="1" s="1"/>
  <c r="U97" i="1" s="1"/>
  <c r="AI97" i="1"/>
  <c r="AJ97" i="1"/>
  <c r="CQ97" i="1"/>
  <c r="CS97" i="1"/>
  <c r="R97" i="1" s="1"/>
  <c r="CT97" i="1"/>
  <c r="S97" i="1" s="1"/>
  <c r="CZ97" i="1" s="1"/>
  <c r="Y97" i="1" s="1"/>
  <c r="CU97" i="1"/>
  <c r="T97" i="1" s="1"/>
  <c r="CW97" i="1"/>
  <c r="V97" i="1" s="1"/>
  <c r="CX97" i="1"/>
  <c r="W97" i="1" s="1"/>
  <c r="CY97" i="1"/>
  <c r="FR97" i="1"/>
  <c r="GL97" i="1"/>
  <c r="GO97" i="1"/>
  <c r="GP97" i="1"/>
  <c r="GV97" i="1"/>
  <c r="HC97" i="1" s="1"/>
  <c r="GX97" i="1" s="1"/>
  <c r="HG97" i="1"/>
  <c r="C98" i="1"/>
  <c r="D98" i="1"/>
  <c r="AC98" i="1"/>
  <c r="AE98" i="1"/>
  <c r="AF98" i="1"/>
  <c r="CT98" i="1" s="1"/>
  <c r="S98" i="1" s="1"/>
  <c r="AG98" i="1"/>
  <c r="AH98" i="1"/>
  <c r="AI98" i="1"/>
  <c r="CW98" i="1" s="1"/>
  <c r="V98" i="1" s="1"/>
  <c r="AJ98" i="1"/>
  <c r="CX98" i="1" s="1"/>
  <c r="W98" i="1" s="1"/>
  <c r="CQ98" i="1"/>
  <c r="P98" i="1" s="1"/>
  <c r="CU98" i="1"/>
  <c r="T98" i="1" s="1"/>
  <c r="CV98" i="1"/>
  <c r="U98" i="1" s="1"/>
  <c r="FR98" i="1"/>
  <c r="GL98" i="1"/>
  <c r="GO98" i="1"/>
  <c r="GP98" i="1"/>
  <c r="GV98" i="1"/>
  <c r="HC98" i="1" s="1"/>
  <c r="GX98" i="1"/>
  <c r="I99" i="1"/>
  <c r="P99" i="1"/>
  <c r="AC99" i="1"/>
  <c r="AD99" i="1"/>
  <c r="CR99" i="1" s="1"/>
  <c r="Q99" i="1" s="1"/>
  <c r="AE99" i="1"/>
  <c r="AF99" i="1"/>
  <c r="AG99" i="1"/>
  <c r="AH99" i="1"/>
  <c r="CV99" i="1" s="1"/>
  <c r="U99" i="1" s="1"/>
  <c r="AI99" i="1"/>
  <c r="AJ99" i="1"/>
  <c r="CQ99" i="1"/>
  <c r="CS99" i="1"/>
  <c r="R99" i="1" s="1"/>
  <c r="CY99" i="1" s="1"/>
  <c r="X99" i="1" s="1"/>
  <c r="CT99" i="1"/>
  <c r="S99" i="1" s="1"/>
  <c r="CU99" i="1"/>
  <c r="T99" i="1" s="1"/>
  <c r="CW99" i="1"/>
  <c r="V99" i="1" s="1"/>
  <c r="CX99" i="1"/>
  <c r="W99" i="1" s="1"/>
  <c r="FR99" i="1"/>
  <c r="GL99" i="1"/>
  <c r="GO99" i="1"/>
  <c r="GP99" i="1"/>
  <c r="GV99" i="1"/>
  <c r="HC99" i="1" s="1"/>
  <c r="GX99" i="1" s="1"/>
  <c r="I100" i="1"/>
  <c r="W100" i="1"/>
  <c r="AC100" i="1"/>
  <c r="AD100" i="1"/>
  <c r="AE100" i="1"/>
  <c r="AF100" i="1"/>
  <c r="AG100" i="1"/>
  <c r="CU100" i="1" s="1"/>
  <c r="T100" i="1" s="1"/>
  <c r="AH100" i="1"/>
  <c r="AI100" i="1"/>
  <c r="AJ100" i="1"/>
  <c r="CR100" i="1"/>
  <c r="Q100" i="1" s="1"/>
  <c r="CS100" i="1"/>
  <c r="R100" i="1" s="1"/>
  <c r="CT100" i="1"/>
  <c r="S100" i="1" s="1"/>
  <c r="CV100" i="1"/>
  <c r="U100" i="1" s="1"/>
  <c r="CW100" i="1"/>
  <c r="V100" i="1" s="1"/>
  <c r="CX100" i="1"/>
  <c r="FR100" i="1"/>
  <c r="GL100" i="1"/>
  <c r="GO100" i="1"/>
  <c r="GP100" i="1"/>
  <c r="GV100" i="1"/>
  <c r="HC100" i="1" s="1"/>
  <c r="GX100" i="1" s="1"/>
  <c r="I101" i="1"/>
  <c r="HG101" i="1" s="1"/>
  <c r="AC101" i="1"/>
  <c r="CQ101" i="1" s="1"/>
  <c r="P101" i="1" s="1"/>
  <c r="AD101" i="1"/>
  <c r="CR101" i="1" s="1"/>
  <c r="AE101" i="1"/>
  <c r="AF101" i="1"/>
  <c r="CT101" i="1" s="1"/>
  <c r="AG101" i="1"/>
  <c r="CU101" i="1" s="1"/>
  <c r="T101" i="1" s="1"/>
  <c r="AH101" i="1"/>
  <c r="CV101" i="1" s="1"/>
  <c r="AI101" i="1"/>
  <c r="AJ101" i="1"/>
  <c r="CX101" i="1" s="1"/>
  <c r="CS101" i="1"/>
  <c r="R101" i="1" s="1"/>
  <c r="CW101" i="1"/>
  <c r="FR101" i="1"/>
  <c r="GL101" i="1"/>
  <c r="GO101" i="1"/>
  <c r="GP101" i="1"/>
  <c r="GV101" i="1"/>
  <c r="HC101" i="1"/>
  <c r="C102" i="1"/>
  <c r="D102" i="1"/>
  <c r="AC102" i="1"/>
  <c r="AD102" i="1"/>
  <c r="CR102" i="1" s="1"/>
  <c r="Q102" i="1" s="1"/>
  <c r="AE102" i="1"/>
  <c r="AF102" i="1"/>
  <c r="AG102" i="1"/>
  <c r="CU102" i="1" s="1"/>
  <c r="T102" i="1" s="1"/>
  <c r="AH102" i="1"/>
  <c r="CV102" i="1" s="1"/>
  <c r="U102" i="1" s="1"/>
  <c r="AI102" i="1"/>
  <c r="CW102" i="1" s="1"/>
  <c r="V102" i="1" s="1"/>
  <c r="AJ102" i="1"/>
  <c r="CS102" i="1"/>
  <c r="R102" i="1" s="1"/>
  <c r="CT102" i="1"/>
  <c r="S102" i="1" s="1"/>
  <c r="CX102" i="1"/>
  <c r="W102" i="1" s="1"/>
  <c r="FR102" i="1"/>
  <c r="GL102" i="1"/>
  <c r="GO102" i="1"/>
  <c r="GP102" i="1"/>
  <c r="GV102" i="1"/>
  <c r="HC102" i="1" s="1"/>
  <c r="GX102" i="1" s="1"/>
  <c r="I103" i="1"/>
  <c r="V103" i="1"/>
  <c r="AC103" i="1"/>
  <c r="CQ103" i="1" s="1"/>
  <c r="P103" i="1" s="1"/>
  <c r="CP103" i="1" s="1"/>
  <c r="O103" i="1" s="1"/>
  <c r="AE103" i="1"/>
  <c r="AD103" i="1" s="1"/>
  <c r="CR103" i="1" s="1"/>
  <c r="Q103" i="1" s="1"/>
  <c r="AF103" i="1"/>
  <c r="AG103" i="1"/>
  <c r="CU103" i="1" s="1"/>
  <c r="T103" i="1" s="1"/>
  <c r="AH103" i="1"/>
  <c r="AI103" i="1"/>
  <c r="AJ103" i="1"/>
  <c r="CS103" i="1"/>
  <c r="R103" i="1" s="1"/>
  <c r="CT103" i="1"/>
  <c r="S103" i="1" s="1"/>
  <c r="CV103" i="1"/>
  <c r="CW103" i="1"/>
  <c r="CX103" i="1"/>
  <c r="W103" i="1" s="1"/>
  <c r="FR103" i="1"/>
  <c r="GL103" i="1"/>
  <c r="GO103" i="1"/>
  <c r="GP103" i="1"/>
  <c r="GV103" i="1"/>
  <c r="HC103" i="1" s="1"/>
  <c r="GX103" i="1" s="1"/>
  <c r="C104" i="1"/>
  <c r="D104" i="1"/>
  <c r="P104" i="1"/>
  <c r="AC104" i="1"/>
  <c r="AE104" i="1"/>
  <c r="AD104" i="1" s="1"/>
  <c r="CR104" i="1" s="1"/>
  <c r="Q104" i="1" s="1"/>
  <c r="AF104" i="1"/>
  <c r="AG104" i="1"/>
  <c r="AH104" i="1"/>
  <c r="AI104" i="1"/>
  <c r="CW104" i="1" s="1"/>
  <c r="V104" i="1" s="1"/>
  <c r="AJ104" i="1"/>
  <c r="CQ104" i="1"/>
  <c r="CT104" i="1"/>
  <c r="S104" i="1" s="1"/>
  <c r="CU104" i="1"/>
  <c r="T104" i="1" s="1"/>
  <c r="CV104" i="1"/>
  <c r="U104" i="1" s="1"/>
  <c r="CX104" i="1"/>
  <c r="W104" i="1" s="1"/>
  <c r="FR104" i="1"/>
  <c r="GL104" i="1"/>
  <c r="GO104" i="1"/>
  <c r="GP104" i="1"/>
  <c r="GV104" i="1"/>
  <c r="HC104" i="1" s="1"/>
  <c r="GX104" i="1" s="1"/>
  <c r="I105" i="1"/>
  <c r="AC105" i="1"/>
  <c r="AB105" i="1" s="1"/>
  <c r="AD105" i="1"/>
  <c r="CR105" i="1" s="1"/>
  <c r="Q105" i="1" s="1"/>
  <c r="AE105" i="1"/>
  <c r="AF105" i="1"/>
  <c r="AG105" i="1"/>
  <c r="AH105" i="1"/>
  <c r="CV105" i="1" s="1"/>
  <c r="U105" i="1" s="1"/>
  <c r="AI105" i="1"/>
  <c r="AJ105" i="1"/>
  <c r="CQ105" i="1"/>
  <c r="P105" i="1" s="1"/>
  <c r="CP105" i="1" s="1"/>
  <c r="O105" i="1" s="1"/>
  <c r="CS105" i="1"/>
  <c r="R105" i="1" s="1"/>
  <c r="CT105" i="1"/>
  <c r="S105" i="1" s="1"/>
  <c r="CU105" i="1"/>
  <c r="T105" i="1" s="1"/>
  <c r="CW105" i="1"/>
  <c r="V105" i="1" s="1"/>
  <c r="CX105" i="1"/>
  <c r="W105" i="1" s="1"/>
  <c r="FR105" i="1"/>
  <c r="GL105" i="1"/>
  <c r="GO105" i="1"/>
  <c r="GP105" i="1"/>
  <c r="GV105" i="1"/>
  <c r="HC105" i="1" s="1"/>
  <c r="GX105" i="1" s="1"/>
  <c r="I106" i="1"/>
  <c r="AC106" i="1"/>
  <c r="AB106" i="1" s="1"/>
  <c r="AE106" i="1"/>
  <c r="AD106" i="1" s="1"/>
  <c r="CR106" i="1" s="1"/>
  <c r="Q106" i="1" s="1"/>
  <c r="AF106" i="1"/>
  <c r="AG106" i="1"/>
  <c r="CU106" i="1" s="1"/>
  <c r="T106" i="1" s="1"/>
  <c r="AH106" i="1"/>
  <c r="AI106" i="1"/>
  <c r="AJ106" i="1"/>
  <c r="CS106" i="1"/>
  <c r="R106" i="1" s="1"/>
  <c r="CT106" i="1"/>
  <c r="S106" i="1" s="1"/>
  <c r="CV106" i="1"/>
  <c r="U106" i="1" s="1"/>
  <c r="CW106" i="1"/>
  <c r="V106" i="1" s="1"/>
  <c r="CX106" i="1"/>
  <c r="W106" i="1" s="1"/>
  <c r="FR106" i="1"/>
  <c r="GL106" i="1"/>
  <c r="GO106" i="1"/>
  <c r="GP106" i="1"/>
  <c r="GV106" i="1"/>
  <c r="HC106" i="1"/>
  <c r="GX106" i="1" s="1"/>
  <c r="C107" i="1"/>
  <c r="D107" i="1"/>
  <c r="AC107" i="1"/>
  <c r="AB107" i="1" s="1"/>
  <c r="AE107" i="1"/>
  <c r="AD107" i="1" s="1"/>
  <c r="CR107" i="1" s="1"/>
  <c r="Q107" i="1" s="1"/>
  <c r="AF107" i="1"/>
  <c r="AG107" i="1"/>
  <c r="AH107" i="1"/>
  <c r="AI107" i="1"/>
  <c r="CW107" i="1" s="1"/>
  <c r="V107" i="1" s="1"/>
  <c r="AJ107" i="1"/>
  <c r="CQ107" i="1"/>
  <c r="P107" i="1" s="1"/>
  <c r="CT107" i="1"/>
  <c r="S107" i="1" s="1"/>
  <c r="CU107" i="1"/>
  <c r="T107" i="1" s="1"/>
  <c r="CV107" i="1"/>
  <c r="U107" i="1" s="1"/>
  <c r="CX107" i="1"/>
  <c r="W107" i="1" s="1"/>
  <c r="FR107" i="1"/>
  <c r="GL107" i="1"/>
  <c r="GO107" i="1"/>
  <c r="GP107" i="1"/>
  <c r="GV107" i="1"/>
  <c r="HC107" i="1" s="1"/>
  <c r="GX107" i="1" s="1"/>
  <c r="I108" i="1"/>
  <c r="AC108" i="1"/>
  <c r="AB108" i="1" s="1"/>
  <c r="AD108" i="1"/>
  <c r="CR108" i="1" s="1"/>
  <c r="Q108" i="1" s="1"/>
  <c r="AE108" i="1"/>
  <c r="AF108" i="1"/>
  <c r="AG108" i="1"/>
  <c r="AH108" i="1"/>
  <c r="CV108" i="1" s="1"/>
  <c r="U108" i="1" s="1"/>
  <c r="AI108" i="1"/>
  <c r="AJ108" i="1"/>
  <c r="CQ108" i="1"/>
  <c r="P108" i="1" s="1"/>
  <c r="CS108" i="1"/>
  <c r="R108" i="1" s="1"/>
  <c r="CT108" i="1"/>
  <c r="S108" i="1" s="1"/>
  <c r="CU108" i="1"/>
  <c r="T108" i="1" s="1"/>
  <c r="CW108" i="1"/>
  <c r="V108" i="1" s="1"/>
  <c r="CX108" i="1"/>
  <c r="W108" i="1" s="1"/>
  <c r="FR108" i="1"/>
  <c r="GL108" i="1"/>
  <c r="GO108" i="1"/>
  <c r="GP108" i="1"/>
  <c r="GV108" i="1"/>
  <c r="HC108" i="1" s="1"/>
  <c r="GX108" i="1" s="1"/>
  <c r="I109" i="1"/>
  <c r="AC109" i="1"/>
  <c r="AE109" i="1"/>
  <c r="AD109" i="1" s="1"/>
  <c r="CR109" i="1" s="1"/>
  <c r="Q109" i="1" s="1"/>
  <c r="AF109" i="1"/>
  <c r="AG109" i="1"/>
  <c r="CU109" i="1" s="1"/>
  <c r="T109" i="1" s="1"/>
  <c r="AH109" i="1"/>
  <c r="AI109" i="1"/>
  <c r="AJ109" i="1"/>
  <c r="CS109" i="1"/>
  <c r="R109" i="1" s="1"/>
  <c r="CT109" i="1"/>
  <c r="S109" i="1" s="1"/>
  <c r="CV109" i="1"/>
  <c r="U109" i="1" s="1"/>
  <c r="CW109" i="1"/>
  <c r="V109" i="1" s="1"/>
  <c r="CX109" i="1"/>
  <c r="W109" i="1" s="1"/>
  <c r="FR109" i="1"/>
  <c r="GL109" i="1"/>
  <c r="BZ119" i="1" s="1"/>
  <c r="GO109" i="1"/>
  <c r="GP109" i="1"/>
  <c r="CD119" i="1" s="1"/>
  <c r="GV109" i="1"/>
  <c r="HC109" i="1"/>
  <c r="GX109" i="1" s="1"/>
  <c r="C110" i="1"/>
  <c r="D110" i="1"/>
  <c r="AC110" i="1"/>
  <c r="AE110" i="1"/>
  <c r="AD110" i="1" s="1"/>
  <c r="CR110" i="1" s="1"/>
  <c r="Q110" i="1" s="1"/>
  <c r="AF110" i="1"/>
  <c r="AG110" i="1"/>
  <c r="AH110" i="1"/>
  <c r="AI110" i="1"/>
  <c r="CW110" i="1" s="1"/>
  <c r="V110" i="1" s="1"/>
  <c r="AJ110" i="1"/>
  <c r="CQ110" i="1"/>
  <c r="P110" i="1" s="1"/>
  <c r="CT110" i="1"/>
  <c r="S110" i="1" s="1"/>
  <c r="CU110" i="1"/>
  <c r="T110" i="1" s="1"/>
  <c r="CV110" i="1"/>
  <c r="U110" i="1" s="1"/>
  <c r="CX110" i="1"/>
  <c r="W110" i="1" s="1"/>
  <c r="FR110" i="1"/>
  <c r="GL110" i="1"/>
  <c r="GO110" i="1"/>
  <c r="GP110" i="1"/>
  <c r="GV110" i="1"/>
  <c r="HC110" i="1" s="1"/>
  <c r="GX110" i="1" s="1"/>
  <c r="I111" i="1"/>
  <c r="AC111" i="1"/>
  <c r="AB111" i="1" s="1"/>
  <c r="AD111" i="1"/>
  <c r="CR111" i="1" s="1"/>
  <c r="Q111" i="1" s="1"/>
  <c r="AE111" i="1"/>
  <c r="AF111" i="1"/>
  <c r="AG111" i="1"/>
  <c r="AH111" i="1"/>
  <c r="CV111" i="1" s="1"/>
  <c r="U111" i="1" s="1"/>
  <c r="AI111" i="1"/>
  <c r="AJ111" i="1"/>
  <c r="CQ111" i="1"/>
  <c r="P111" i="1" s="1"/>
  <c r="CP111" i="1" s="1"/>
  <c r="O111" i="1" s="1"/>
  <c r="CS111" i="1"/>
  <c r="R111" i="1" s="1"/>
  <c r="CT111" i="1"/>
  <c r="S111" i="1" s="1"/>
  <c r="CU111" i="1"/>
  <c r="T111" i="1" s="1"/>
  <c r="CW111" i="1"/>
  <c r="V111" i="1" s="1"/>
  <c r="CX111" i="1"/>
  <c r="W111" i="1" s="1"/>
  <c r="FR111" i="1"/>
  <c r="GL111" i="1"/>
  <c r="GO111" i="1"/>
  <c r="GP111" i="1"/>
  <c r="GV111" i="1"/>
  <c r="HC111" i="1" s="1"/>
  <c r="GX111" i="1" s="1"/>
  <c r="I112" i="1"/>
  <c r="AC112" i="1"/>
  <c r="AB112" i="1" s="1"/>
  <c r="AE112" i="1"/>
  <c r="AD112" i="1" s="1"/>
  <c r="CR112" i="1" s="1"/>
  <c r="Q112" i="1" s="1"/>
  <c r="AF112" i="1"/>
  <c r="AG112" i="1"/>
  <c r="CU112" i="1" s="1"/>
  <c r="T112" i="1" s="1"/>
  <c r="AH112" i="1"/>
  <c r="AI112" i="1"/>
  <c r="AJ112" i="1"/>
  <c r="CS112" i="1"/>
  <c r="R112" i="1" s="1"/>
  <c r="CT112" i="1"/>
  <c r="S112" i="1" s="1"/>
  <c r="CV112" i="1"/>
  <c r="U112" i="1" s="1"/>
  <c r="CW112" i="1"/>
  <c r="V112" i="1" s="1"/>
  <c r="CX112" i="1"/>
  <c r="W112" i="1" s="1"/>
  <c r="FR112" i="1"/>
  <c r="GL112" i="1"/>
  <c r="GO112" i="1"/>
  <c r="GP112" i="1"/>
  <c r="GV112" i="1"/>
  <c r="HC112" i="1"/>
  <c r="GX112" i="1" s="1"/>
  <c r="I113" i="1"/>
  <c r="AC113" i="1"/>
  <c r="AE113" i="1"/>
  <c r="AD113" i="1" s="1"/>
  <c r="AF113" i="1"/>
  <c r="CT113" i="1" s="1"/>
  <c r="S113" i="1" s="1"/>
  <c r="AG113" i="1"/>
  <c r="AH113" i="1"/>
  <c r="AI113" i="1"/>
  <c r="AJ113" i="1"/>
  <c r="CX113" i="1" s="1"/>
  <c r="W113" i="1" s="1"/>
  <c r="CQ113" i="1"/>
  <c r="P113" i="1" s="1"/>
  <c r="CS113" i="1"/>
  <c r="R113" i="1" s="1"/>
  <c r="CU113" i="1"/>
  <c r="T113" i="1" s="1"/>
  <c r="CV113" i="1"/>
  <c r="U113" i="1" s="1"/>
  <c r="CW113" i="1"/>
  <c r="V113" i="1" s="1"/>
  <c r="FR113" i="1"/>
  <c r="GL113" i="1"/>
  <c r="GO113" i="1"/>
  <c r="CC119" i="1" s="1"/>
  <c r="GP113" i="1"/>
  <c r="GV113" i="1"/>
  <c r="HC113" i="1"/>
  <c r="GX113" i="1" s="1"/>
  <c r="C114" i="1"/>
  <c r="D114" i="1"/>
  <c r="AC114" i="1"/>
  <c r="AB114" i="1" s="1"/>
  <c r="AD114" i="1"/>
  <c r="CR114" i="1" s="1"/>
  <c r="Q114" i="1" s="1"/>
  <c r="AE114" i="1"/>
  <c r="AF114" i="1"/>
  <c r="AG114" i="1"/>
  <c r="AH114" i="1"/>
  <c r="CV114" i="1" s="1"/>
  <c r="U114" i="1" s="1"/>
  <c r="AI114" i="1"/>
  <c r="AJ114" i="1"/>
  <c r="CQ114" i="1"/>
  <c r="P114" i="1" s="1"/>
  <c r="CS114" i="1"/>
  <c r="R114" i="1" s="1"/>
  <c r="CT114" i="1"/>
  <c r="S114" i="1" s="1"/>
  <c r="CU114" i="1"/>
  <c r="T114" i="1" s="1"/>
  <c r="CW114" i="1"/>
  <c r="V114" i="1" s="1"/>
  <c r="CX114" i="1"/>
  <c r="W114" i="1" s="1"/>
  <c r="FR114" i="1"/>
  <c r="GL114" i="1"/>
  <c r="GO114" i="1"/>
  <c r="GP114" i="1"/>
  <c r="GV114" i="1"/>
  <c r="HC114" i="1" s="1"/>
  <c r="GX114" i="1" s="1"/>
  <c r="I115" i="1"/>
  <c r="AC115" i="1"/>
  <c r="AE115" i="1"/>
  <c r="AD115" i="1" s="1"/>
  <c r="CR115" i="1" s="1"/>
  <c r="Q115" i="1" s="1"/>
  <c r="AF115" i="1"/>
  <c r="AG115" i="1"/>
  <c r="CU115" i="1" s="1"/>
  <c r="T115" i="1" s="1"/>
  <c r="AH115" i="1"/>
  <c r="AI115" i="1"/>
  <c r="AJ115" i="1"/>
  <c r="CS115" i="1"/>
  <c r="R115" i="1" s="1"/>
  <c r="CT115" i="1"/>
  <c r="S115" i="1" s="1"/>
  <c r="CV115" i="1"/>
  <c r="U115" i="1" s="1"/>
  <c r="CW115" i="1"/>
  <c r="V115" i="1" s="1"/>
  <c r="CX115" i="1"/>
  <c r="W115" i="1" s="1"/>
  <c r="FR115" i="1"/>
  <c r="GL115" i="1"/>
  <c r="GO115" i="1"/>
  <c r="GP115" i="1"/>
  <c r="GV115" i="1"/>
  <c r="HC115" i="1"/>
  <c r="GX115" i="1" s="1"/>
  <c r="I116" i="1"/>
  <c r="AC116" i="1"/>
  <c r="AE116" i="1"/>
  <c r="AD116" i="1" s="1"/>
  <c r="AF116" i="1"/>
  <c r="CT116" i="1" s="1"/>
  <c r="S116" i="1" s="1"/>
  <c r="AG116" i="1"/>
  <c r="AH116" i="1"/>
  <c r="AI116" i="1"/>
  <c r="AJ116" i="1"/>
  <c r="CX116" i="1" s="1"/>
  <c r="W116" i="1" s="1"/>
  <c r="CQ116" i="1"/>
  <c r="P116" i="1" s="1"/>
  <c r="CS116" i="1"/>
  <c r="R116" i="1" s="1"/>
  <c r="CU116" i="1"/>
  <c r="T116" i="1" s="1"/>
  <c r="CV116" i="1"/>
  <c r="U116" i="1" s="1"/>
  <c r="CW116" i="1"/>
  <c r="V116" i="1" s="1"/>
  <c r="FR116" i="1"/>
  <c r="GL116" i="1"/>
  <c r="GO116" i="1"/>
  <c r="GP116" i="1"/>
  <c r="GV116" i="1"/>
  <c r="HC116" i="1"/>
  <c r="GX116" i="1" s="1"/>
  <c r="I117" i="1"/>
  <c r="AC117" i="1"/>
  <c r="AB117" i="1" s="1"/>
  <c r="AE117" i="1"/>
  <c r="AD117" i="1" s="1"/>
  <c r="CR117" i="1" s="1"/>
  <c r="Q117" i="1" s="1"/>
  <c r="AF117" i="1"/>
  <c r="AG117" i="1"/>
  <c r="AH117" i="1"/>
  <c r="AI117" i="1"/>
  <c r="CW117" i="1" s="1"/>
  <c r="V117" i="1" s="1"/>
  <c r="AJ117" i="1"/>
  <c r="CQ117" i="1"/>
  <c r="P117" i="1" s="1"/>
  <c r="CP117" i="1" s="1"/>
  <c r="O117" i="1" s="1"/>
  <c r="CT117" i="1"/>
  <c r="S117" i="1" s="1"/>
  <c r="CU117" i="1"/>
  <c r="T117" i="1" s="1"/>
  <c r="CV117" i="1"/>
  <c r="U117" i="1" s="1"/>
  <c r="CX117" i="1"/>
  <c r="W117" i="1" s="1"/>
  <c r="FR117" i="1"/>
  <c r="GL117" i="1"/>
  <c r="GO117" i="1"/>
  <c r="GP117" i="1"/>
  <c r="GV117" i="1"/>
  <c r="HC117" i="1" s="1"/>
  <c r="GX117" i="1" s="1"/>
  <c r="B119" i="1"/>
  <c r="B90" i="1" s="1"/>
  <c r="C119" i="1"/>
  <c r="C90" i="1" s="1"/>
  <c r="D119" i="1"/>
  <c r="D90" i="1" s="1"/>
  <c r="F119" i="1"/>
  <c r="F90" i="1" s="1"/>
  <c r="G119" i="1"/>
  <c r="G90" i="1" s="1"/>
  <c r="BX119" i="1"/>
  <c r="BX90" i="1" s="1"/>
  <c r="CK119" i="1"/>
  <c r="CK90" i="1" s="1"/>
  <c r="CL119" i="1"/>
  <c r="CL90" i="1" s="1"/>
  <c r="CM119" i="1"/>
  <c r="CM90" i="1" s="1"/>
  <c r="D149" i="1"/>
  <c r="E151" i="1"/>
  <c r="Z151" i="1"/>
  <c r="AA151" i="1"/>
  <c r="AM151" i="1"/>
  <c r="AN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C153" i="1"/>
  <c r="D153" i="1"/>
  <c r="AC153" i="1"/>
  <c r="AE153" i="1"/>
  <c r="AD153" i="1" s="1"/>
  <c r="AF153" i="1"/>
  <c r="CT153" i="1" s="1"/>
  <c r="S153" i="1" s="1"/>
  <c r="AG153" i="1"/>
  <c r="AH153" i="1"/>
  <c r="AI153" i="1"/>
  <c r="AJ153" i="1"/>
  <c r="CX153" i="1" s="1"/>
  <c r="W153" i="1" s="1"/>
  <c r="CQ153" i="1"/>
  <c r="P153" i="1" s="1"/>
  <c r="CS153" i="1"/>
  <c r="R153" i="1" s="1"/>
  <c r="CU153" i="1"/>
  <c r="T153" i="1" s="1"/>
  <c r="CV153" i="1"/>
  <c r="U153" i="1" s="1"/>
  <c r="CW153" i="1"/>
  <c r="V153" i="1" s="1"/>
  <c r="FR153" i="1"/>
  <c r="GL153" i="1"/>
  <c r="GO153" i="1"/>
  <c r="GP153" i="1"/>
  <c r="GV153" i="1"/>
  <c r="HC153" i="1"/>
  <c r="GX153" i="1" s="1"/>
  <c r="I154" i="1"/>
  <c r="AC154" i="1"/>
  <c r="AB154" i="1" s="1"/>
  <c r="AD154" i="1"/>
  <c r="AE154" i="1"/>
  <c r="CS154" i="1" s="1"/>
  <c r="R154" i="1" s="1"/>
  <c r="AF154" i="1"/>
  <c r="AG154" i="1"/>
  <c r="AH154" i="1"/>
  <c r="AI154" i="1"/>
  <c r="CW154" i="1" s="1"/>
  <c r="V154" i="1" s="1"/>
  <c r="AJ154" i="1"/>
  <c r="CQ154" i="1"/>
  <c r="P154" i="1" s="1"/>
  <c r="CP154" i="1" s="1"/>
  <c r="O154" i="1" s="1"/>
  <c r="CR154" i="1"/>
  <c r="Q154" i="1" s="1"/>
  <c r="CT154" i="1"/>
  <c r="S154" i="1" s="1"/>
  <c r="CU154" i="1"/>
  <c r="T154" i="1" s="1"/>
  <c r="CV154" i="1"/>
  <c r="U154" i="1" s="1"/>
  <c r="CX154" i="1"/>
  <c r="W154" i="1" s="1"/>
  <c r="CY154" i="1"/>
  <c r="X154" i="1" s="1"/>
  <c r="CZ154" i="1"/>
  <c r="Y154" i="1" s="1"/>
  <c r="GL154" i="1"/>
  <c r="GN154" i="1"/>
  <c r="GO154" i="1"/>
  <c r="GP154" i="1"/>
  <c r="GV154" i="1"/>
  <c r="HC154" i="1" s="1"/>
  <c r="GX154" i="1" s="1"/>
  <c r="HH154" i="1"/>
  <c r="C155" i="1"/>
  <c r="D155" i="1"/>
  <c r="AC155" i="1"/>
  <c r="AE155" i="1"/>
  <c r="AD155" i="1" s="1"/>
  <c r="AF155" i="1"/>
  <c r="CT155" i="1" s="1"/>
  <c r="S155" i="1" s="1"/>
  <c r="AG155" i="1"/>
  <c r="AH155" i="1"/>
  <c r="AI155" i="1"/>
  <c r="AJ155" i="1"/>
  <c r="CX155" i="1" s="1"/>
  <c r="W155" i="1" s="1"/>
  <c r="CQ155" i="1"/>
  <c r="P155" i="1" s="1"/>
  <c r="CS155" i="1"/>
  <c r="R155" i="1" s="1"/>
  <c r="CU155" i="1"/>
  <c r="T155" i="1" s="1"/>
  <c r="CV155" i="1"/>
  <c r="U155" i="1" s="1"/>
  <c r="CW155" i="1"/>
  <c r="V155" i="1" s="1"/>
  <c r="FR155" i="1"/>
  <c r="GL155" i="1"/>
  <c r="GO155" i="1"/>
  <c r="GP155" i="1"/>
  <c r="GV155" i="1"/>
  <c r="HC155" i="1"/>
  <c r="GX155" i="1" s="1"/>
  <c r="I156" i="1"/>
  <c r="AC156" i="1"/>
  <c r="AE156" i="1"/>
  <c r="AD156" i="1" s="1"/>
  <c r="CR156" i="1" s="1"/>
  <c r="Q156" i="1" s="1"/>
  <c r="AF156" i="1"/>
  <c r="AG156" i="1"/>
  <c r="AH156" i="1"/>
  <c r="AI156" i="1"/>
  <c r="CW156" i="1" s="1"/>
  <c r="V156" i="1" s="1"/>
  <c r="AJ156" i="1"/>
  <c r="CQ156" i="1"/>
  <c r="P156" i="1" s="1"/>
  <c r="CT156" i="1"/>
  <c r="S156" i="1" s="1"/>
  <c r="CU156" i="1"/>
  <c r="T156" i="1" s="1"/>
  <c r="CV156" i="1"/>
  <c r="U156" i="1" s="1"/>
  <c r="CX156" i="1"/>
  <c r="W156" i="1" s="1"/>
  <c r="FR156" i="1"/>
  <c r="GL156" i="1"/>
  <c r="GO156" i="1"/>
  <c r="GP156" i="1"/>
  <c r="GV156" i="1"/>
  <c r="HC156" i="1" s="1"/>
  <c r="GX156" i="1" s="1"/>
  <c r="I157" i="1"/>
  <c r="AC157" i="1"/>
  <c r="AB157" i="1" s="1"/>
  <c r="AD157" i="1"/>
  <c r="CR157" i="1" s="1"/>
  <c r="Q157" i="1" s="1"/>
  <c r="AE157" i="1"/>
  <c r="AF157" i="1"/>
  <c r="AG157" i="1"/>
  <c r="AH157" i="1"/>
  <c r="CV157" i="1" s="1"/>
  <c r="U157" i="1" s="1"/>
  <c r="AI157" i="1"/>
  <c r="AJ157" i="1"/>
  <c r="CQ157" i="1"/>
  <c r="P157" i="1" s="1"/>
  <c r="CP157" i="1" s="1"/>
  <c r="O157" i="1" s="1"/>
  <c r="CS157" i="1"/>
  <c r="R157" i="1" s="1"/>
  <c r="CT157" i="1"/>
  <c r="S157" i="1" s="1"/>
  <c r="CU157" i="1"/>
  <c r="T157" i="1" s="1"/>
  <c r="CW157" i="1"/>
  <c r="V157" i="1" s="1"/>
  <c r="CX157" i="1"/>
  <c r="W157" i="1" s="1"/>
  <c r="FR157" i="1"/>
  <c r="GL157" i="1"/>
  <c r="GO157" i="1"/>
  <c r="GP157" i="1"/>
  <c r="GV157" i="1"/>
  <c r="HC157" i="1" s="1"/>
  <c r="GX157" i="1" s="1"/>
  <c r="I158" i="1"/>
  <c r="AC158" i="1"/>
  <c r="AB158" i="1" s="1"/>
  <c r="AE158" i="1"/>
  <c r="AD158" i="1" s="1"/>
  <c r="CR158" i="1" s="1"/>
  <c r="Q158" i="1" s="1"/>
  <c r="AF158" i="1"/>
  <c r="AG158" i="1"/>
  <c r="CU158" i="1" s="1"/>
  <c r="T158" i="1" s="1"/>
  <c r="AH158" i="1"/>
  <c r="AI158" i="1"/>
  <c r="AJ158" i="1"/>
  <c r="CS158" i="1"/>
  <c r="R158" i="1" s="1"/>
  <c r="CT158" i="1"/>
  <c r="S158" i="1" s="1"/>
  <c r="CV158" i="1"/>
  <c r="U158" i="1" s="1"/>
  <c r="CW158" i="1"/>
  <c r="V158" i="1" s="1"/>
  <c r="CX158" i="1"/>
  <c r="W158" i="1" s="1"/>
  <c r="FR158" i="1"/>
  <c r="GL158" i="1"/>
  <c r="GO158" i="1"/>
  <c r="GP158" i="1"/>
  <c r="GV158" i="1"/>
  <c r="HC158" i="1"/>
  <c r="GX158" i="1" s="1"/>
  <c r="HG158" i="1"/>
  <c r="C159" i="1"/>
  <c r="D159" i="1"/>
  <c r="AC159" i="1"/>
  <c r="AB159" i="1" s="1"/>
  <c r="AD159" i="1"/>
  <c r="CR159" i="1" s="1"/>
  <c r="Q159" i="1" s="1"/>
  <c r="AE159" i="1"/>
  <c r="AF159" i="1"/>
  <c r="CT159" i="1" s="1"/>
  <c r="S159" i="1" s="1"/>
  <c r="AG159" i="1"/>
  <c r="AH159" i="1"/>
  <c r="CV159" i="1" s="1"/>
  <c r="U159" i="1" s="1"/>
  <c r="AI159" i="1"/>
  <c r="AJ159" i="1"/>
  <c r="CX159" i="1" s="1"/>
  <c r="W159" i="1" s="1"/>
  <c r="CQ159" i="1"/>
  <c r="P159" i="1" s="1"/>
  <c r="CS159" i="1"/>
  <c r="R159" i="1" s="1"/>
  <c r="CU159" i="1"/>
  <c r="T159" i="1" s="1"/>
  <c r="CW159" i="1"/>
  <c r="V159" i="1" s="1"/>
  <c r="FR159" i="1"/>
  <c r="GL159" i="1"/>
  <c r="GO159" i="1"/>
  <c r="GP159" i="1"/>
  <c r="GV159" i="1"/>
  <c r="HC159" i="1" s="1"/>
  <c r="GX159" i="1" s="1"/>
  <c r="I160" i="1"/>
  <c r="AC160" i="1"/>
  <c r="AB160" i="1" s="1"/>
  <c r="AD160" i="1"/>
  <c r="AE160" i="1"/>
  <c r="AF160" i="1"/>
  <c r="AG160" i="1"/>
  <c r="CU160" i="1" s="1"/>
  <c r="T160" i="1" s="1"/>
  <c r="AH160" i="1"/>
  <c r="AI160" i="1"/>
  <c r="AJ160" i="1"/>
  <c r="CR160" i="1"/>
  <c r="Q160" i="1" s="1"/>
  <c r="CS160" i="1"/>
  <c r="R160" i="1" s="1"/>
  <c r="CT160" i="1"/>
  <c r="S160" i="1" s="1"/>
  <c r="CV160" i="1"/>
  <c r="U160" i="1" s="1"/>
  <c r="CW160" i="1"/>
  <c r="V160" i="1" s="1"/>
  <c r="CX160" i="1"/>
  <c r="W160" i="1" s="1"/>
  <c r="FR160" i="1"/>
  <c r="GL160" i="1"/>
  <c r="GO160" i="1"/>
  <c r="GP160" i="1"/>
  <c r="GV160" i="1"/>
  <c r="HC160" i="1" s="1"/>
  <c r="GX160" i="1" s="1"/>
  <c r="I161" i="1"/>
  <c r="AC161" i="1"/>
  <c r="AD161" i="1"/>
  <c r="AE161" i="1"/>
  <c r="AF161" i="1"/>
  <c r="AB161" i="1" s="1"/>
  <c r="AG161" i="1"/>
  <c r="AH161" i="1"/>
  <c r="AI161" i="1"/>
  <c r="AJ161" i="1"/>
  <c r="CX161" i="1" s="1"/>
  <c r="W161" i="1" s="1"/>
  <c r="CQ161" i="1"/>
  <c r="P161" i="1" s="1"/>
  <c r="CR161" i="1"/>
  <c r="Q161" i="1" s="1"/>
  <c r="CS161" i="1"/>
  <c r="R161" i="1" s="1"/>
  <c r="CU161" i="1"/>
  <c r="T161" i="1" s="1"/>
  <c r="CV161" i="1"/>
  <c r="U161" i="1" s="1"/>
  <c r="CW161" i="1"/>
  <c r="V161" i="1" s="1"/>
  <c r="FR161" i="1"/>
  <c r="GL161" i="1"/>
  <c r="GO161" i="1"/>
  <c r="GP161" i="1"/>
  <c r="GV161" i="1"/>
  <c r="HC161" i="1"/>
  <c r="GX161" i="1" s="1"/>
  <c r="I162" i="1"/>
  <c r="AC162" i="1"/>
  <c r="AB162" i="1" s="1"/>
  <c r="AE162" i="1"/>
  <c r="AD162" i="1" s="1"/>
  <c r="CR162" i="1" s="1"/>
  <c r="Q162" i="1" s="1"/>
  <c r="AF162" i="1"/>
  <c r="AG162" i="1"/>
  <c r="AH162" i="1"/>
  <c r="AI162" i="1"/>
  <c r="CW162" i="1" s="1"/>
  <c r="V162" i="1" s="1"/>
  <c r="AJ162" i="1"/>
  <c r="CQ162" i="1"/>
  <c r="P162" i="1" s="1"/>
  <c r="CP162" i="1" s="1"/>
  <c r="O162" i="1" s="1"/>
  <c r="CT162" i="1"/>
  <c r="S162" i="1" s="1"/>
  <c r="CU162" i="1"/>
  <c r="T162" i="1" s="1"/>
  <c r="CV162" i="1"/>
  <c r="U162" i="1" s="1"/>
  <c r="CX162" i="1"/>
  <c r="W162" i="1" s="1"/>
  <c r="FR162" i="1"/>
  <c r="GL162" i="1"/>
  <c r="GO162" i="1"/>
  <c r="GP162" i="1"/>
  <c r="GV162" i="1"/>
  <c r="GX162" i="1"/>
  <c r="HC162" i="1"/>
  <c r="HG162" i="1"/>
  <c r="C163" i="1"/>
  <c r="D163" i="1"/>
  <c r="AC163" i="1"/>
  <c r="AE163" i="1"/>
  <c r="AD163" i="1" s="1"/>
  <c r="AF163" i="1"/>
  <c r="CT163" i="1" s="1"/>
  <c r="S163" i="1" s="1"/>
  <c r="AG163" i="1"/>
  <c r="AH163" i="1"/>
  <c r="AI163" i="1"/>
  <c r="AJ163" i="1"/>
  <c r="CX163" i="1" s="1"/>
  <c r="W163" i="1" s="1"/>
  <c r="CQ163" i="1"/>
  <c r="P163" i="1" s="1"/>
  <c r="CS163" i="1"/>
  <c r="R163" i="1" s="1"/>
  <c r="CU163" i="1"/>
  <c r="T163" i="1" s="1"/>
  <c r="CV163" i="1"/>
  <c r="U163" i="1" s="1"/>
  <c r="CW163" i="1"/>
  <c r="V163" i="1" s="1"/>
  <c r="FR163" i="1"/>
  <c r="GL163" i="1"/>
  <c r="GO163" i="1"/>
  <c r="GP163" i="1"/>
  <c r="GV163" i="1"/>
  <c r="HC163" i="1"/>
  <c r="GX163" i="1" s="1"/>
  <c r="I164" i="1"/>
  <c r="AC164" i="1"/>
  <c r="AE164" i="1"/>
  <c r="AD164" i="1" s="1"/>
  <c r="CR164" i="1" s="1"/>
  <c r="Q164" i="1" s="1"/>
  <c r="AF164" i="1"/>
  <c r="AG164" i="1"/>
  <c r="AH164" i="1"/>
  <c r="AI164" i="1"/>
  <c r="CW164" i="1" s="1"/>
  <c r="V164" i="1" s="1"/>
  <c r="AJ164" i="1"/>
  <c r="CQ164" i="1"/>
  <c r="P164" i="1" s="1"/>
  <c r="CP164" i="1" s="1"/>
  <c r="O164" i="1" s="1"/>
  <c r="CT164" i="1"/>
  <c r="S164" i="1" s="1"/>
  <c r="CU164" i="1"/>
  <c r="T164" i="1" s="1"/>
  <c r="CV164" i="1"/>
  <c r="U164" i="1" s="1"/>
  <c r="CX164" i="1"/>
  <c r="W164" i="1" s="1"/>
  <c r="FR164" i="1"/>
  <c r="GL164" i="1"/>
  <c r="GO164" i="1"/>
  <c r="GP164" i="1"/>
  <c r="GV164" i="1"/>
  <c r="GX164" i="1"/>
  <c r="HC164" i="1"/>
  <c r="I165" i="1"/>
  <c r="AC165" i="1"/>
  <c r="AB165" i="1" s="1"/>
  <c r="AD165" i="1"/>
  <c r="CR165" i="1" s="1"/>
  <c r="Q165" i="1" s="1"/>
  <c r="AE165" i="1"/>
  <c r="AF165" i="1"/>
  <c r="AG165" i="1"/>
  <c r="AH165" i="1"/>
  <c r="CV165" i="1" s="1"/>
  <c r="U165" i="1" s="1"/>
  <c r="AI165" i="1"/>
  <c r="AJ165" i="1"/>
  <c r="CQ165" i="1"/>
  <c r="P165" i="1" s="1"/>
  <c r="CS165" i="1"/>
  <c r="R165" i="1" s="1"/>
  <c r="CT165" i="1"/>
  <c r="S165" i="1" s="1"/>
  <c r="CU165" i="1"/>
  <c r="T165" i="1" s="1"/>
  <c r="CW165" i="1"/>
  <c r="V165" i="1" s="1"/>
  <c r="CX165" i="1"/>
  <c r="W165" i="1" s="1"/>
  <c r="FR165" i="1"/>
  <c r="GL165" i="1"/>
  <c r="GO165" i="1"/>
  <c r="GP165" i="1"/>
  <c r="GV165" i="1"/>
  <c r="HC165" i="1" s="1"/>
  <c r="GX165" i="1" s="1"/>
  <c r="HG165" i="1"/>
  <c r="C166" i="1"/>
  <c r="D166" i="1"/>
  <c r="AC166" i="1"/>
  <c r="AB166" i="1" s="1"/>
  <c r="AE166" i="1"/>
  <c r="AD166" i="1" s="1"/>
  <c r="CR166" i="1" s="1"/>
  <c r="Q166" i="1" s="1"/>
  <c r="AF166" i="1"/>
  <c r="AG166" i="1"/>
  <c r="AH166" i="1"/>
  <c r="AI166" i="1"/>
  <c r="CW166" i="1" s="1"/>
  <c r="V166" i="1" s="1"/>
  <c r="AJ166" i="1"/>
  <c r="CQ166" i="1"/>
  <c r="P166" i="1" s="1"/>
  <c r="CT166" i="1"/>
  <c r="S166" i="1" s="1"/>
  <c r="CU166" i="1"/>
  <c r="T166" i="1" s="1"/>
  <c r="CV166" i="1"/>
  <c r="U166" i="1" s="1"/>
  <c r="CX166" i="1"/>
  <c r="W166" i="1" s="1"/>
  <c r="FR166" i="1"/>
  <c r="GL166" i="1"/>
  <c r="GO166" i="1"/>
  <c r="GP166" i="1"/>
  <c r="GV166" i="1"/>
  <c r="HC166" i="1" s="1"/>
  <c r="GX166" i="1" s="1"/>
  <c r="I167" i="1"/>
  <c r="AC167" i="1"/>
  <c r="AB167" i="1" s="1"/>
  <c r="AD167" i="1"/>
  <c r="CR167" i="1" s="1"/>
  <c r="Q167" i="1" s="1"/>
  <c r="AE167" i="1"/>
  <c r="AF167" i="1"/>
  <c r="AG167" i="1"/>
  <c r="AH167" i="1"/>
  <c r="CV167" i="1" s="1"/>
  <c r="U167" i="1" s="1"/>
  <c r="AI167" i="1"/>
  <c r="AJ167" i="1"/>
  <c r="CQ167" i="1"/>
  <c r="P167" i="1" s="1"/>
  <c r="CS167" i="1"/>
  <c r="R167" i="1" s="1"/>
  <c r="CT167" i="1"/>
  <c r="S167" i="1" s="1"/>
  <c r="CU167" i="1"/>
  <c r="T167" i="1" s="1"/>
  <c r="CW167" i="1"/>
  <c r="V167" i="1" s="1"/>
  <c r="CX167" i="1"/>
  <c r="W167" i="1" s="1"/>
  <c r="FR167" i="1"/>
  <c r="GL167" i="1"/>
  <c r="GO167" i="1"/>
  <c r="GP167" i="1"/>
  <c r="GV167" i="1"/>
  <c r="HC167" i="1" s="1"/>
  <c r="GX167" i="1" s="1"/>
  <c r="C168" i="1"/>
  <c r="D168" i="1"/>
  <c r="AC168" i="1"/>
  <c r="AE168" i="1"/>
  <c r="AD168" i="1" s="1"/>
  <c r="AF168" i="1"/>
  <c r="CT168" i="1" s="1"/>
  <c r="S168" i="1" s="1"/>
  <c r="AG168" i="1"/>
  <c r="AH168" i="1"/>
  <c r="AI168" i="1"/>
  <c r="AJ168" i="1"/>
  <c r="CX168" i="1" s="1"/>
  <c r="W168" i="1" s="1"/>
  <c r="CQ168" i="1"/>
  <c r="P168" i="1" s="1"/>
  <c r="CS168" i="1"/>
  <c r="R168" i="1" s="1"/>
  <c r="CU168" i="1"/>
  <c r="T168" i="1" s="1"/>
  <c r="CV168" i="1"/>
  <c r="U168" i="1" s="1"/>
  <c r="CW168" i="1"/>
  <c r="V168" i="1" s="1"/>
  <c r="FR168" i="1"/>
  <c r="GL168" i="1"/>
  <c r="GO168" i="1"/>
  <c r="GP168" i="1"/>
  <c r="GV168" i="1"/>
  <c r="HC168" i="1"/>
  <c r="GX168" i="1" s="1"/>
  <c r="I169" i="1"/>
  <c r="AC169" i="1"/>
  <c r="CQ169" i="1" s="1"/>
  <c r="P169" i="1" s="1"/>
  <c r="AE169" i="1"/>
  <c r="AD169" i="1" s="1"/>
  <c r="CR169" i="1" s="1"/>
  <c r="Q169" i="1" s="1"/>
  <c r="AF169" i="1"/>
  <c r="AG169" i="1"/>
  <c r="CU169" i="1" s="1"/>
  <c r="T169" i="1" s="1"/>
  <c r="AH169" i="1"/>
  <c r="AI169" i="1"/>
  <c r="CW169" i="1" s="1"/>
  <c r="V169" i="1" s="1"/>
  <c r="AJ169" i="1"/>
  <c r="CT169" i="1"/>
  <c r="S169" i="1" s="1"/>
  <c r="CV169" i="1"/>
  <c r="U169" i="1" s="1"/>
  <c r="CX169" i="1"/>
  <c r="W169" i="1" s="1"/>
  <c r="FR169" i="1"/>
  <c r="GL169" i="1"/>
  <c r="GO169" i="1"/>
  <c r="GP169" i="1"/>
  <c r="GV169" i="1"/>
  <c r="GX169" i="1"/>
  <c r="HC169" i="1"/>
  <c r="I170" i="1"/>
  <c r="AC170" i="1"/>
  <c r="AD170" i="1"/>
  <c r="CR170" i="1" s="1"/>
  <c r="Q170" i="1" s="1"/>
  <c r="AE170" i="1"/>
  <c r="AF170" i="1"/>
  <c r="CT170" i="1" s="1"/>
  <c r="S170" i="1" s="1"/>
  <c r="AG170" i="1"/>
  <c r="AH170" i="1"/>
  <c r="CV170" i="1" s="1"/>
  <c r="U170" i="1" s="1"/>
  <c r="AI170" i="1"/>
  <c r="AJ170" i="1"/>
  <c r="CX170" i="1" s="1"/>
  <c r="W170" i="1" s="1"/>
  <c r="CQ170" i="1"/>
  <c r="P170" i="1" s="1"/>
  <c r="CP170" i="1" s="1"/>
  <c r="O170" i="1" s="1"/>
  <c r="CS170" i="1"/>
  <c r="R170" i="1" s="1"/>
  <c r="CU170" i="1"/>
  <c r="T170" i="1" s="1"/>
  <c r="CW170" i="1"/>
  <c r="V170" i="1" s="1"/>
  <c r="FR170" i="1"/>
  <c r="GL170" i="1"/>
  <c r="GO170" i="1"/>
  <c r="GP170" i="1"/>
  <c r="GV170" i="1"/>
  <c r="HC170" i="1" s="1"/>
  <c r="GX170" i="1" s="1"/>
  <c r="C171" i="1"/>
  <c r="D171" i="1"/>
  <c r="AC171" i="1"/>
  <c r="AD171" i="1"/>
  <c r="CR171" i="1" s="1"/>
  <c r="Q171" i="1" s="1"/>
  <c r="AE171" i="1"/>
  <c r="AF171" i="1"/>
  <c r="AB171" i="1" s="1"/>
  <c r="AG171" i="1"/>
  <c r="AH171" i="1"/>
  <c r="CV171" i="1" s="1"/>
  <c r="U171" i="1" s="1"/>
  <c r="AI171" i="1"/>
  <c r="AJ171" i="1"/>
  <c r="CX171" i="1" s="1"/>
  <c r="W171" i="1" s="1"/>
  <c r="CQ171" i="1"/>
  <c r="P171" i="1" s="1"/>
  <c r="CS171" i="1"/>
  <c r="R171" i="1" s="1"/>
  <c r="CU171" i="1"/>
  <c r="T171" i="1" s="1"/>
  <c r="CW171" i="1"/>
  <c r="V171" i="1" s="1"/>
  <c r="FR171" i="1"/>
  <c r="GL171" i="1"/>
  <c r="GO171" i="1"/>
  <c r="GP171" i="1"/>
  <c r="GV171" i="1"/>
  <c r="HC171" i="1"/>
  <c r="GX171" i="1" s="1"/>
  <c r="I172" i="1"/>
  <c r="AC172" i="1"/>
  <c r="CQ172" i="1" s="1"/>
  <c r="P172" i="1" s="1"/>
  <c r="AE172" i="1"/>
  <c r="AD172" i="1" s="1"/>
  <c r="CR172" i="1" s="1"/>
  <c r="Q172" i="1" s="1"/>
  <c r="AF172" i="1"/>
  <c r="AG172" i="1"/>
  <c r="CU172" i="1" s="1"/>
  <c r="T172" i="1" s="1"/>
  <c r="AH172" i="1"/>
  <c r="AI172" i="1"/>
  <c r="CW172" i="1" s="1"/>
  <c r="V172" i="1" s="1"/>
  <c r="AJ172" i="1"/>
  <c r="CT172" i="1"/>
  <c r="S172" i="1" s="1"/>
  <c r="CV172" i="1"/>
  <c r="U172" i="1" s="1"/>
  <c r="CX172" i="1"/>
  <c r="W172" i="1" s="1"/>
  <c r="FR172" i="1"/>
  <c r="GL172" i="1"/>
  <c r="GO172" i="1"/>
  <c r="GP172" i="1"/>
  <c r="GV172" i="1"/>
  <c r="GX172" i="1"/>
  <c r="HC172" i="1"/>
  <c r="I173" i="1"/>
  <c r="AC173" i="1"/>
  <c r="AD173" i="1"/>
  <c r="CR173" i="1" s="1"/>
  <c r="Q173" i="1" s="1"/>
  <c r="AE173" i="1"/>
  <c r="AF173" i="1"/>
  <c r="CT173" i="1" s="1"/>
  <c r="S173" i="1" s="1"/>
  <c r="AG173" i="1"/>
  <c r="AH173" i="1"/>
  <c r="CV173" i="1" s="1"/>
  <c r="U173" i="1" s="1"/>
  <c r="AI173" i="1"/>
  <c r="AJ173" i="1"/>
  <c r="CX173" i="1" s="1"/>
  <c r="W173" i="1" s="1"/>
  <c r="CQ173" i="1"/>
  <c r="P173" i="1" s="1"/>
  <c r="CP173" i="1" s="1"/>
  <c r="O173" i="1" s="1"/>
  <c r="CS173" i="1"/>
  <c r="R173" i="1" s="1"/>
  <c r="CU173" i="1"/>
  <c r="T173" i="1" s="1"/>
  <c r="CW173" i="1"/>
  <c r="V173" i="1" s="1"/>
  <c r="FR173" i="1"/>
  <c r="GL173" i="1"/>
  <c r="GO173" i="1"/>
  <c r="GP173" i="1"/>
  <c r="GV173" i="1"/>
  <c r="HC173" i="1" s="1"/>
  <c r="GX173" i="1" s="1"/>
  <c r="C174" i="1"/>
  <c r="D174" i="1"/>
  <c r="AC174" i="1"/>
  <c r="AE174" i="1"/>
  <c r="AD174" i="1" s="1"/>
  <c r="AF174" i="1"/>
  <c r="CT174" i="1" s="1"/>
  <c r="S174" i="1" s="1"/>
  <c r="AG174" i="1"/>
  <c r="AH174" i="1"/>
  <c r="AI174" i="1"/>
  <c r="AJ174" i="1"/>
  <c r="CX174" i="1" s="1"/>
  <c r="W174" i="1" s="1"/>
  <c r="CQ174" i="1"/>
  <c r="P174" i="1" s="1"/>
  <c r="CS174" i="1"/>
  <c r="R174" i="1" s="1"/>
  <c r="CU174" i="1"/>
  <c r="T174" i="1" s="1"/>
  <c r="CV174" i="1"/>
  <c r="U174" i="1" s="1"/>
  <c r="CW174" i="1"/>
  <c r="V174" i="1" s="1"/>
  <c r="FR174" i="1"/>
  <c r="GL174" i="1"/>
  <c r="GO174" i="1"/>
  <c r="GP174" i="1"/>
  <c r="GV174" i="1"/>
  <c r="HC174" i="1"/>
  <c r="GX174" i="1" s="1"/>
  <c r="I175" i="1"/>
  <c r="AC175" i="1"/>
  <c r="AE175" i="1"/>
  <c r="AD175" i="1" s="1"/>
  <c r="CR175" i="1" s="1"/>
  <c r="Q175" i="1" s="1"/>
  <c r="AF175" i="1"/>
  <c r="AG175" i="1"/>
  <c r="AH175" i="1"/>
  <c r="AI175" i="1"/>
  <c r="CW175" i="1" s="1"/>
  <c r="V175" i="1" s="1"/>
  <c r="AJ175" i="1"/>
  <c r="CQ175" i="1"/>
  <c r="P175" i="1" s="1"/>
  <c r="CP175" i="1" s="1"/>
  <c r="O175" i="1" s="1"/>
  <c r="CT175" i="1"/>
  <c r="S175" i="1" s="1"/>
  <c r="CU175" i="1"/>
  <c r="T175" i="1" s="1"/>
  <c r="CV175" i="1"/>
  <c r="U175" i="1" s="1"/>
  <c r="CX175" i="1"/>
  <c r="W175" i="1" s="1"/>
  <c r="FR175" i="1"/>
  <c r="GL175" i="1"/>
  <c r="GO175" i="1"/>
  <c r="GP175" i="1"/>
  <c r="GV175" i="1"/>
  <c r="GX175" i="1"/>
  <c r="HC175" i="1"/>
  <c r="I176" i="1"/>
  <c r="AC176" i="1"/>
  <c r="AB176" i="1" s="1"/>
  <c r="AD176" i="1"/>
  <c r="CR176" i="1" s="1"/>
  <c r="Q176" i="1" s="1"/>
  <c r="AE176" i="1"/>
  <c r="AF176" i="1"/>
  <c r="AG176" i="1"/>
  <c r="AH176" i="1"/>
  <c r="CV176" i="1" s="1"/>
  <c r="U176" i="1" s="1"/>
  <c r="AI176" i="1"/>
  <c r="AJ176" i="1"/>
  <c r="CQ176" i="1"/>
  <c r="P176" i="1" s="1"/>
  <c r="CS176" i="1"/>
  <c r="R176" i="1" s="1"/>
  <c r="CT176" i="1"/>
  <c r="S176" i="1" s="1"/>
  <c r="CU176" i="1"/>
  <c r="T176" i="1" s="1"/>
  <c r="CW176" i="1"/>
  <c r="V176" i="1" s="1"/>
  <c r="CX176" i="1"/>
  <c r="W176" i="1" s="1"/>
  <c r="FR176" i="1"/>
  <c r="GL176" i="1"/>
  <c r="GO176" i="1"/>
  <c r="GP176" i="1"/>
  <c r="GV176" i="1"/>
  <c r="HC176" i="1" s="1"/>
  <c r="GX176" i="1" s="1"/>
  <c r="I177" i="1"/>
  <c r="AC177" i="1"/>
  <c r="AE177" i="1"/>
  <c r="AD177" i="1" s="1"/>
  <c r="CR177" i="1" s="1"/>
  <c r="Q177" i="1" s="1"/>
  <c r="AF177" i="1"/>
  <c r="AG177" i="1"/>
  <c r="CU177" i="1" s="1"/>
  <c r="T177" i="1" s="1"/>
  <c r="AH177" i="1"/>
  <c r="AI177" i="1"/>
  <c r="AJ177" i="1"/>
  <c r="CS177" i="1"/>
  <c r="R177" i="1" s="1"/>
  <c r="CT177" i="1"/>
  <c r="S177" i="1" s="1"/>
  <c r="CV177" i="1"/>
  <c r="U177" i="1" s="1"/>
  <c r="CW177" i="1"/>
  <c r="V177" i="1" s="1"/>
  <c r="CX177" i="1"/>
  <c r="W177" i="1" s="1"/>
  <c r="FR177" i="1"/>
  <c r="GL177" i="1"/>
  <c r="GO177" i="1"/>
  <c r="GP177" i="1"/>
  <c r="GV177" i="1"/>
  <c r="HC177" i="1" s="1"/>
  <c r="GX177" i="1" s="1"/>
  <c r="C178" i="1"/>
  <c r="D178" i="1"/>
  <c r="AC178" i="1"/>
  <c r="AB178" i="1" s="1"/>
  <c r="AE178" i="1"/>
  <c r="AD178" i="1" s="1"/>
  <c r="CR178" i="1" s="1"/>
  <c r="Q178" i="1" s="1"/>
  <c r="AF178" i="1"/>
  <c r="AG178" i="1"/>
  <c r="CU178" i="1" s="1"/>
  <c r="T178" i="1" s="1"/>
  <c r="AH178" i="1"/>
  <c r="AI178" i="1"/>
  <c r="CW178" i="1" s="1"/>
  <c r="V178" i="1" s="1"/>
  <c r="AJ178" i="1"/>
  <c r="CQ178" i="1"/>
  <c r="P178" i="1" s="1"/>
  <c r="CP178" i="1" s="1"/>
  <c r="O178" i="1" s="1"/>
  <c r="CT178" i="1"/>
  <c r="S178" i="1" s="1"/>
  <c r="CV178" i="1"/>
  <c r="U178" i="1" s="1"/>
  <c r="CX178" i="1"/>
  <c r="W178" i="1" s="1"/>
  <c r="FR178" i="1"/>
  <c r="GL178" i="1"/>
  <c r="GO178" i="1"/>
  <c r="GP178" i="1"/>
  <c r="GV178" i="1"/>
  <c r="GX178" i="1"/>
  <c r="HC178" i="1"/>
  <c r="I179" i="1"/>
  <c r="AC179" i="1"/>
  <c r="AB179" i="1" s="1"/>
  <c r="AD179" i="1"/>
  <c r="CR179" i="1" s="1"/>
  <c r="Q179" i="1" s="1"/>
  <c r="AE179" i="1"/>
  <c r="AF179" i="1"/>
  <c r="AG179" i="1"/>
  <c r="AH179" i="1"/>
  <c r="CV179" i="1" s="1"/>
  <c r="U179" i="1" s="1"/>
  <c r="AI179" i="1"/>
  <c r="AJ179" i="1"/>
  <c r="CQ179" i="1"/>
  <c r="P179" i="1" s="1"/>
  <c r="CP179" i="1" s="1"/>
  <c r="O179" i="1" s="1"/>
  <c r="CS179" i="1"/>
  <c r="R179" i="1" s="1"/>
  <c r="CT179" i="1"/>
  <c r="S179" i="1" s="1"/>
  <c r="CU179" i="1"/>
  <c r="T179" i="1" s="1"/>
  <c r="CW179" i="1"/>
  <c r="V179" i="1" s="1"/>
  <c r="CX179" i="1"/>
  <c r="W179" i="1" s="1"/>
  <c r="FR179" i="1"/>
  <c r="GL179" i="1"/>
  <c r="GO179" i="1"/>
  <c r="GP179" i="1"/>
  <c r="GV179" i="1"/>
  <c r="HC179" i="1" s="1"/>
  <c r="GX179" i="1" s="1"/>
  <c r="I180" i="1"/>
  <c r="AC180" i="1"/>
  <c r="AB180" i="1" s="1"/>
  <c r="AE180" i="1"/>
  <c r="AD180" i="1" s="1"/>
  <c r="CR180" i="1" s="1"/>
  <c r="Q180" i="1" s="1"/>
  <c r="AF180" i="1"/>
  <c r="AG180" i="1"/>
  <c r="CU180" i="1" s="1"/>
  <c r="T180" i="1" s="1"/>
  <c r="AH180" i="1"/>
  <c r="AI180" i="1"/>
  <c r="AJ180" i="1"/>
  <c r="CS180" i="1"/>
  <c r="R180" i="1" s="1"/>
  <c r="CT180" i="1"/>
  <c r="S180" i="1" s="1"/>
  <c r="CV180" i="1"/>
  <c r="U180" i="1" s="1"/>
  <c r="CW180" i="1"/>
  <c r="V180" i="1" s="1"/>
  <c r="CX180" i="1"/>
  <c r="W180" i="1" s="1"/>
  <c r="FR180" i="1"/>
  <c r="GL180" i="1"/>
  <c r="GO180" i="1"/>
  <c r="GP180" i="1"/>
  <c r="GV180" i="1"/>
  <c r="HC180" i="1"/>
  <c r="GX180" i="1" s="1"/>
  <c r="I181" i="1"/>
  <c r="AC181" i="1"/>
  <c r="AD181" i="1"/>
  <c r="CR181" i="1" s="1"/>
  <c r="Q181" i="1" s="1"/>
  <c r="AE181" i="1"/>
  <c r="AF181" i="1"/>
  <c r="AB181" i="1" s="1"/>
  <c r="AG181" i="1"/>
  <c r="AH181" i="1"/>
  <c r="CV181" i="1" s="1"/>
  <c r="U181" i="1" s="1"/>
  <c r="AI181" i="1"/>
  <c r="AJ181" i="1"/>
  <c r="CX181" i="1" s="1"/>
  <c r="W181" i="1" s="1"/>
  <c r="CQ181" i="1"/>
  <c r="P181" i="1" s="1"/>
  <c r="CS181" i="1"/>
  <c r="R181" i="1" s="1"/>
  <c r="CU181" i="1"/>
  <c r="T181" i="1" s="1"/>
  <c r="CW181" i="1"/>
  <c r="V181" i="1" s="1"/>
  <c r="FR181" i="1"/>
  <c r="GL181" i="1"/>
  <c r="GO181" i="1"/>
  <c r="GP181" i="1"/>
  <c r="GV181" i="1"/>
  <c r="HC181" i="1"/>
  <c r="GX181" i="1" s="1"/>
  <c r="B183" i="1"/>
  <c r="B151" i="1" s="1"/>
  <c r="C183" i="1"/>
  <c r="C151" i="1" s="1"/>
  <c r="D183" i="1"/>
  <c r="D151" i="1" s="1"/>
  <c r="F183" i="1"/>
  <c r="F151" i="1" s="1"/>
  <c r="G183" i="1"/>
  <c r="G151" i="1" s="1"/>
  <c r="BX183" i="1"/>
  <c r="BX151" i="1" s="1"/>
  <c r="BZ183" i="1"/>
  <c r="BZ151" i="1" s="1"/>
  <c r="CC183" i="1"/>
  <c r="CC151" i="1" s="1"/>
  <c r="CD183" i="1"/>
  <c r="CD151" i="1" s="1"/>
  <c r="CK183" i="1"/>
  <c r="CK151" i="1" s="1"/>
  <c r="CL183" i="1"/>
  <c r="CL151" i="1" s="1"/>
  <c r="CM183" i="1"/>
  <c r="CM151" i="1" s="1"/>
  <c r="D213" i="1"/>
  <c r="E215" i="1"/>
  <c r="Z215" i="1"/>
  <c r="AA215" i="1"/>
  <c r="AM215" i="1"/>
  <c r="AN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C217" i="1"/>
  <c r="D217" i="1"/>
  <c r="AC217" i="1"/>
  <c r="AE217" i="1"/>
  <c r="CS217" i="1" s="1"/>
  <c r="R217" i="1" s="1"/>
  <c r="AF217" i="1"/>
  <c r="AG217" i="1"/>
  <c r="AH217" i="1"/>
  <c r="AI217" i="1"/>
  <c r="CW217" i="1" s="1"/>
  <c r="V217" i="1" s="1"/>
  <c r="AJ217" i="1"/>
  <c r="CQ217" i="1"/>
  <c r="P217" i="1" s="1"/>
  <c r="CT217" i="1"/>
  <c r="S217" i="1" s="1"/>
  <c r="CU217" i="1"/>
  <c r="T217" i="1" s="1"/>
  <c r="CV217" i="1"/>
  <c r="U217" i="1" s="1"/>
  <c r="CX217" i="1"/>
  <c r="W217" i="1" s="1"/>
  <c r="FR217" i="1"/>
  <c r="GL217" i="1"/>
  <c r="GO217" i="1"/>
  <c r="GP217" i="1"/>
  <c r="GV217" i="1"/>
  <c r="HC217" i="1" s="1"/>
  <c r="GX217" i="1" s="1"/>
  <c r="I218" i="1"/>
  <c r="AC218" i="1"/>
  <c r="AB218" i="1" s="1"/>
  <c r="AD218" i="1"/>
  <c r="CR218" i="1" s="1"/>
  <c r="Q218" i="1" s="1"/>
  <c r="AE218" i="1"/>
  <c r="AF218" i="1"/>
  <c r="AG218" i="1"/>
  <c r="AH218" i="1"/>
  <c r="CV218" i="1" s="1"/>
  <c r="U218" i="1" s="1"/>
  <c r="AI218" i="1"/>
  <c r="AJ218" i="1"/>
  <c r="CQ218" i="1"/>
  <c r="P218" i="1" s="1"/>
  <c r="CP218" i="1" s="1"/>
  <c r="O218" i="1" s="1"/>
  <c r="CS218" i="1"/>
  <c r="R218" i="1" s="1"/>
  <c r="CT218" i="1"/>
  <c r="S218" i="1" s="1"/>
  <c r="CU218" i="1"/>
  <c r="T218" i="1" s="1"/>
  <c r="CW218" i="1"/>
  <c r="V218" i="1" s="1"/>
  <c r="CX218" i="1"/>
  <c r="W218" i="1" s="1"/>
  <c r="CY218" i="1"/>
  <c r="X218" i="1" s="1"/>
  <c r="CZ218" i="1"/>
  <c r="Y218" i="1" s="1"/>
  <c r="GL218" i="1"/>
  <c r="GN218" i="1"/>
  <c r="GO218" i="1"/>
  <c r="GP218" i="1"/>
  <c r="GV218" i="1"/>
  <c r="HC218" i="1" s="1"/>
  <c r="GX218" i="1" s="1"/>
  <c r="HH218" i="1"/>
  <c r="C219" i="1"/>
  <c r="D219" i="1"/>
  <c r="AC219" i="1"/>
  <c r="AE219" i="1"/>
  <c r="CS219" i="1" s="1"/>
  <c r="R219" i="1" s="1"/>
  <c r="AF219" i="1"/>
  <c r="AG219" i="1"/>
  <c r="AH219" i="1"/>
  <c r="AI219" i="1"/>
  <c r="CW219" i="1" s="1"/>
  <c r="V219" i="1" s="1"/>
  <c r="AJ219" i="1"/>
  <c r="CQ219" i="1"/>
  <c r="P219" i="1" s="1"/>
  <c r="CT219" i="1"/>
  <c r="S219" i="1" s="1"/>
  <c r="CU219" i="1"/>
  <c r="T219" i="1" s="1"/>
  <c r="CV219" i="1"/>
  <c r="U219" i="1" s="1"/>
  <c r="CX219" i="1"/>
  <c r="W219" i="1" s="1"/>
  <c r="FR219" i="1"/>
  <c r="GL219" i="1"/>
  <c r="GO219" i="1"/>
  <c r="GP219" i="1"/>
  <c r="GV219" i="1"/>
  <c r="HC219" i="1" s="1"/>
  <c r="GX219" i="1" s="1"/>
  <c r="I220" i="1"/>
  <c r="AC220" i="1"/>
  <c r="AB220" i="1" s="1"/>
  <c r="AD220" i="1"/>
  <c r="CR220" i="1" s="1"/>
  <c r="Q220" i="1" s="1"/>
  <c r="AE220" i="1"/>
  <c r="AF220" i="1"/>
  <c r="AG220" i="1"/>
  <c r="AH220" i="1"/>
  <c r="CV220" i="1" s="1"/>
  <c r="U220" i="1" s="1"/>
  <c r="AI220" i="1"/>
  <c r="AJ220" i="1"/>
  <c r="CQ220" i="1"/>
  <c r="P220" i="1" s="1"/>
  <c r="CS220" i="1"/>
  <c r="R220" i="1" s="1"/>
  <c r="CT220" i="1"/>
  <c r="S220" i="1" s="1"/>
  <c r="CU220" i="1"/>
  <c r="T220" i="1" s="1"/>
  <c r="CW220" i="1"/>
  <c r="V220" i="1" s="1"/>
  <c r="CX220" i="1"/>
  <c r="W220" i="1" s="1"/>
  <c r="FR220" i="1"/>
  <c r="GL220" i="1"/>
  <c r="GO220" i="1"/>
  <c r="GP220" i="1"/>
  <c r="GV220" i="1"/>
  <c r="HC220" i="1" s="1"/>
  <c r="GX220" i="1" s="1"/>
  <c r="I221" i="1"/>
  <c r="AC221" i="1"/>
  <c r="CQ221" i="1" s="1"/>
  <c r="P221" i="1" s="1"/>
  <c r="AE221" i="1"/>
  <c r="AD221" i="1" s="1"/>
  <c r="AF221" i="1"/>
  <c r="AG221" i="1"/>
  <c r="CU221" i="1" s="1"/>
  <c r="T221" i="1" s="1"/>
  <c r="AH221" i="1"/>
  <c r="AI221" i="1"/>
  <c r="AJ221" i="1"/>
  <c r="CS221" i="1"/>
  <c r="R221" i="1" s="1"/>
  <c r="CT221" i="1"/>
  <c r="S221" i="1" s="1"/>
  <c r="CV221" i="1"/>
  <c r="U221" i="1" s="1"/>
  <c r="CW221" i="1"/>
  <c r="V221" i="1" s="1"/>
  <c r="CX221" i="1"/>
  <c r="W221" i="1" s="1"/>
  <c r="FR221" i="1"/>
  <c r="GL221" i="1"/>
  <c r="GO221" i="1"/>
  <c r="GP221" i="1"/>
  <c r="GV221" i="1"/>
  <c r="HC221" i="1"/>
  <c r="GX221" i="1" s="1"/>
  <c r="I222" i="1"/>
  <c r="AC222" i="1"/>
  <c r="AE222" i="1"/>
  <c r="AD222" i="1" s="1"/>
  <c r="AF222" i="1"/>
  <c r="CT222" i="1" s="1"/>
  <c r="S222" i="1" s="1"/>
  <c r="AG222" i="1"/>
  <c r="AH222" i="1"/>
  <c r="AI222" i="1"/>
  <c r="AJ222" i="1"/>
  <c r="CX222" i="1" s="1"/>
  <c r="W222" i="1" s="1"/>
  <c r="CQ222" i="1"/>
  <c r="P222" i="1" s="1"/>
  <c r="CS222" i="1"/>
  <c r="R222" i="1" s="1"/>
  <c r="CU222" i="1"/>
  <c r="T222" i="1" s="1"/>
  <c r="CV222" i="1"/>
  <c r="U222" i="1" s="1"/>
  <c r="CW222" i="1"/>
  <c r="V222" i="1" s="1"/>
  <c r="FR222" i="1"/>
  <c r="GL222" i="1"/>
  <c r="GO222" i="1"/>
  <c r="GP222" i="1"/>
  <c r="GV222" i="1"/>
  <c r="HC222" i="1"/>
  <c r="GX222" i="1" s="1"/>
  <c r="HG222" i="1"/>
  <c r="C223" i="1"/>
  <c r="D223" i="1"/>
  <c r="AC223" i="1"/>
  <c r="CQ223" i="1" s="1"/>
  <c r="P223" i="1" s="1"/>
  <c r="AE223" i="1"/>
  <c r="AD223" i="1" s="1"/>
  <c r="CR223" i="1" s="1"/>
  <c r="Q223" i="1" s="1"/>
  <c r="AF223" i="1"/>
  <c r="CT223" i="1" s="1"/>
  <c r="S223" i="1" s="1"/>
  <c r="AG223" i="1"/>
  <c r="CU223" i="1" s="1"/>
  <c r="T223" i="1" s="1"/>
  <c r="AH223" i="1"/>
  <c r="AI223" i="1"/>
  <c r="AJ223" i="1"/>
  <c r="CS223" i="1"/>
  <c r="R223" i="1" s="1"/>
  <c r="CV223" i="1"/>
  <c r="U223" i="1" s="1"/>
  <c r="CW223" i="1"/>
  <c r="V223" i="1" s="1"/>
  <c r="CX223" i="1"/>
  <c r="W223" i="1" s="1"/>
  <c r="FR223" i="1"/>
  <c r="GL223" i="1"/>
  <c r="GO223" i="1"/>
  <c r="GP223" i="1"/>
  <c r="GV223" i="1"/>
  <c r="HC223" i="1"/>
  <c r="GX223" i="1" s="1"/>
  <c r="I224" i="1"/>
  <c r="AC224" i="1"/>
  <c r="AE224" i="1"/>
  <c r="AD224" i="1" s="1"/>
  <c r="AF224" i="1"/>
  <c r="CT224" i="1" s="1"/>
  <c r="S224" i="1" s="1"/>
  <c r="AG224" i="1"/>
  <c r="AH224" i="1"/>
  <c r="AI224" i="1"/>
  <c r="AJ224" i="1"/>
  <c r="CX224" i="1" s="1"/>
  <c r="W224" i="1" s="1"/>
  <c r="CQ224" i="1"/>
  <c r="P224" i="1" s="1"/>
  <c r="CS224" i="1"/>
  <c r="R224" i="1" s="1"/>
  <c r="CU224" i="1"/>
  <c r="T224" i="1" s="1"/>
  <c r="CV224" i="1"/>
  <c r="U224" i="1" s="1"/>
  <c r="CW224" i="1"/>
  <c r="V224" i="1" s="1"/>
  <c r="FR224" i="1"/>
  <c r="GL224" i="1"/>
  <c r="GO224" i="1"/>
  <c r="GP224" i="1"/>
  <c r="GV224" i="1"/>
  <c r="HC224" i="1"/>
  <c r="GX224" i="1" s="1"/>
  <c r="C225" i="1"/>
  <c r="D225" i="1"/>
  <c r="AC225" i="1"/>
  <c r="AB225" i="1" s="1"/>
  <c r="AE225" i="1"/>
  <c r="AD225" i="1" s="1"/>
  <c r="CR225" i="1" s="1"/>
  <c r="Q225" i="1" s="1"/>
  <c r="AF225" i="1"/>
  <c r="AG225" i="1"/>
  <c r="AH225" i="1"/>
  <c r="AI225" i="1"/>
  <c r="AJ225" i="1"/>
  <c r="CQ225" i="1"/>
  <c r="P225" i="1" s="1"/>
  <c r="CP225" i="1" s="1"/>
  <c r="O225" i="1" s="1"/>
  <c r="CS225" i="1"/>
  <c r="R225" i="1" s="1"/>
  <c r="CT225" i="1"/>
  <c r="S225" i="1" s="1"/>
  <c r="CU225" i="1"/>
  <c r="T225" i="1" s="1"/>
  <c r="CV225" i="1"/>
  <c r="U225" i="1" s="1"/>
  <c r="CW225" i="1"/>
  <c r="V225" i="1" s="1"/>
  <c r="CX225" i="1"/>
  <c r="W225" i="1" s="1"/>
  <c r="FR225" i="1"/>
  <c r="GL225" i="1"/>
  <c r="GO225" i="1"/>
  <c r="GP225" i="1"/>
  <c r="GV225" i="1"/>
  <c r="HC225" i="1" s="1"/>
  <c r="GX225" i="1" s="1"/>
  <c r="I226" i="1"/>
  <c r="AC226" i="1"/>
  <c r="AB226" i="1" s="1"/>
  <c r="AE226" i="1"/>
  <c r="AD226" i="1" s="1"/>
  <c r="CR226" i="1" s="1"/>
  <c r="Q226" i="1" s="1"/>
  <c r="AF226" i="1"/>
  <c r="AG226" i="1"/>
  <c r="AH226" i="1"/>
  <c r="AI226" i="1"/>
  <c r="AJ226" i="1"/>
  <c r="CQ226" i="1"/>
  <c r="P226" i="1" s="1"/>
  <c r="CP226" i="1" s="1"/>
  <c r="O226" i="1" s="1"/>
  <c r="CS226" i="1"/>
  <c r="R226" i="1" s="1"/>
  <c r="CT226" i="1"/>
  <c r="S226" i="1" s="1"/>
  <c r="CU226" i="1"/>
  <c r="T226" i="1" s="1"/>
  <c r="CV226" i="1"/>
  <c r="U226" i="1" s="1"/>
  <c r="CW226" i="1"/>
  <c r="V226" i="1" s="1"/>
  <c r="CX226" i="1"/>
  <c r="W226" i="1" s="1"/>
  <c r="FR226" i="1"/>
  <c r="GL226" i="1"/>
  <c r="GO226" i="1"/>
  <c r="GP226" i="1"/>
  <c r="GV226" i="1"/>
  <c r="HC226" i="1"/>
  <c r="GX226" i="1" s="1"/>
  <c r="C227" i="1"/>
  <c r="D227" i="1"/>
  <c r="AC227" i="1"/>
  <c r="AE227" i="1"/>
  <c r="AD227" i="1" s="1"/>
  <c r="CR227" i="1" s="1"/>
  <c r="Q227" i="1" s="1"/>
  <c r="AF227" i="1"/>
  <c r="CT227" i="1" s="1"/>
  <c r="S227" i="1" s="1"/>
  <c r="AG227" i="1"/>
  <c r="AH227" i="1"/>
  <c r="AI227" i="1"/>
  <c r="CW227" i="1" s="1"/>
  <c r="V227" i="1" s="1"/>
  <c r="AJ227" i="1"/>
  <c r="CX227" i="1" s="1"/>
  <c r="W227" i="1" s="1"/>
  <c r="CQ227" i="1"/>
  <c r="P227" i="1" s="1"/>
  <c r="CS227" i="1"/>
  <c r="R227" i="1" s="1"/>
  <c r="CU227" i="1"/>
  <c r="T227" i="1" s="1"/>
  <c r="CV227" i="1"/>
  <c r="U227" i="1" s="1"/>
  <c r="FR227" i="1"/>
  <c r="GL227" i="1"/>
  <c r="GO227" i="1"/>
  <c r="GP227" i="1"/>
  <c r="GV227" i="1"/>
  <c r="GX227" i="1"/>
  <c r="HC227" i="1"/>
  <c r="I228" i="1"/>
  <c r="AC228" i="1"/>
  <c r="AB228" i="1" s="1"/>
  <c r="AD228" i="1"/>
  <c r="CR228" i="1" s="1"/>
  <c r="Q228" i="1" s="1"/>
  <c r="AE228" i="1"/>
  <c r="AF228" i="1"/>
  <c r="AG228" i="1"/>
  <c r="AH228" i="1"/>
  <c r="CV228" i="1" s="1"/>
  <c r="U228" i="1" s="1"/>
  <c r="AI228" i="1"/>
  <c r="AJ228" i="1"/>
  <c r="CQ228" i="1"/>
  <c r="P228" i="1" s="1"/>
  <c r="CS228" i="1"/>
  <c r="R228" i="1" s="1"/>
  <c r="CT228" i="1"/>
  <c r="S228" i="1" s="1"/>
  <c r="CU228" i="1"/>
  <c r="T228" i="1" s="1"/>
  <c r="CW228" i="1"/>
  <c r="V228" i="1" s="1"/>
  <c r="CX228" i="1"/>
  <c r="W228" i="1" s="1"/>
  <c r="FR228" i="1"/>
  <c r="GL228" i="1"/>
  <c r="GO228" i="1"/>
  <c r="GP228" i="1"/>
  <c r="GV228" i="1"/>
  <c r="HC228" i="1" s="1"/>
  <c r="GX228" i="1" s="1"/>
  <c r="I229" i="1"/>
  <c r="AC229" i="1"/>
  <c r="AE229" i="1"/>
  <c r="AD229" i="1" s="1"/>
  <c r="CR229" i="1" s="1"/>
  <c r="Q229" i="1" s="1"/>
  <c r="AF229" i="1"/>
  <c r="AG229" i="1"/>
  <c r="AH229" i="1"/>
  <c r="AI229" i="1"/>
  <c r="AJ229" i="1"/>
  <c r="CQ229" i="1"/>
  <c r="P229" i="1" s="1"/>
  <c r="CP229" i="1" s="1"/>
  <c r="O229" i="1" s="1"/>
  <c r="CS229" i="1"/>
  <c r="R229" i="1" s="1"/>
  <c r="CT229" i="1"/>
  <c r="S229" i="1" s="1"/>
  <c r="CU229" i="1"/>
  <c r="T229" i="1" s="1"/>
  <c r="CV229" i="1"/>
  <c r="U229" i="1" s="1"/>
  <c r="CW229" i="1"/>
  <c r="V229" i="1" s="1"/>
  <c r="CX229" i="1"/>
  <c r="W229" i="1" s="1"/>
  <c r="FR229" i="1"/>
  <c r="GL229" i="1"/>
  <c r="GO229" i="1"/>
  <c r="GP229" i="1"/>
  <c r="GV229" i="1"/>
  <c r="HC229" i="1"/>
  <c r="GX229" i="1" s="1"/>
  <c r="C230" i="1"/>
  <c r="D230" i="1"/>
  <c r="AC230" i="1"/>
  <c r="AB230" i="1" s="1"/>
  <c r="AE230" i="1"/>
  <c r="AD230" i="1" s="1"/>
  <c r="CR230" i="1" s="1"/>
  <c r="Q230" i="1" s="1"/>
  <c r="AF230" i="1"/>
  <c r="AG230" i="1"/>
  <c r="AH230" i="1"/>
  <c r="AI230" i="1"/>
  <c r="AJ230" i="1"/>
  <c r="CQ230" i="1"/>
  <c r="P230" i="1" s="1"/>
  <c r="CS230" i="1"/>
  <c r="R230" i="1" s="1"/>
  <c r="CT230" i="1"/>
  <c r="S230" i="1" s="1"/>
  <c r="CU230" i="1"/>
  <c r="T230" i="1" s="1"/>
  <c r="CV230" i="1"/>
  <c r="U230" i="1" s="1"/>
  <c r="CW230" i="1"/>
  <c r="V230" i="1" s="1"/>
  <c r="CX230" i="1"/>
  <c r="W230" i="1" s="1"/>
  <c r="FR230" i="1"/>
  <c r="GL230" i="1"/>
  <c r="GO230" i="1"/>
  <c r="GP230" i="1"/>
  <c r="GV230" i="1"/>
  <c r="HC230" i="1"/>
  <c r="GX230" i="1" s="1"/>
  <c r="I231" i="1"/>
  <c r="AC231" i="1"/>
  <c r="AB231" i="1" s="1"/>
  <c r="AE231" i="1"/>
  <c r="AD231" i="1" s="1"/>
  <c r="CR231" i="1" s="1"/>
  <c r="Q231" i="1" s="1"/>
  <c r="AF231" i="1"/>
  <c r="AG231" i="1"/>
  <c r="AH231" i="1"/>
  <c r="AI231" i="1"/>
  <c r="AJ231" i="1"/>
  <c r="CQ231" i="1"/>
  <c r="P231" i="1" s="1"/>
  <c r="CP231" i="1" s="1"/>
  <c r="O231" i="1" s="1"/>
  <c r="CS231" i="1"/>
  <c r="R231" i="1" s="1"/>
  <c r="CT231" i="1"/>
  <c r="S231" i="1" s="1"/>
  <c r="CU231" i="1"/>
  <c r="T231" i="1" s="1"/>
  <c r="CV231" i="1"/>
  <c r="U231" i="1" s="1"/>
  <c r="CW231" i="1"/>
  <c r="V231" i="1" s="1"/>
  <c r="CX231" i="1"/>
  <c r="W231" i="1" s="1"/>
  <c r="FR231" i="1"/>
  <c r="GL231" i="1"/>
  <c r="GO231" i="1"/>
  <c r="GP231" i="1"/>
  <c r="GV231" i="1"/>
  <c r="HC231" i="1" s="1"/>
  <c r="GX231" i="1" s="1"/>
  <c r="I232" i="1"/>
  <c r="AC232" i="1"/>
  <c r="CQ232" i="1" s="1"/>
  <c r="P232" i="1" s="1"/>
  <c r="AE232" i="1"/>
  <c r="AD232" i="1" s="1"/>
  <c r="CR232" i="1" s="1"/>
  <c r="Q232" i="1" s="1"/>
  <c r="AF232" i="1"/>
  <c r="AG232" i="1"/>
  <c r="CU232" i="1" s="1"/>
  <c r="T232" i="1" s="1"/>
  <c r="AH232" i="1"/>
  <c r="AI232" i="1"/>
  <c r="AJ232" i="1"/>
  <c r="CS232" i="1"/>
  <c r="R232" i="1" s="1"/>
  <c r="CT232" i="1"/>
  <c r="S232" i="1" s="1"/>
  <c r="CV232" i="1"/>
  <c r="U232" i="1" s="1"/>
  <c r="CW232" i="1"/>
  <c r="V232" i="1" s="1"/>
  <c r="CX232" i="1"/>
  <c r="W232" i="1" s="1"/>
  <c r="FR232" i="1"/>
  <c r="GL232" i="1"/>
  <c r="GO232" i="1"/>
  <c r="GP232" i="1"/>
  <c r="GV232" i="1"/>
  <c r="HC232" i="1"/>
  <c r="GX232" i="1" s="1"/>
  <c r="I233" i="1"/>
  <c r="AC233" i="1"/>
  <c r="AD233" i="1"/>
  <c r="CR233" i="1" s="1"/>
  <c r="Q233" i="1" s="1"/>
  <c r="AE233" i="1"/>
  <c r="AF233" i="1"/>
  <c r="CT233" i="1" s="1"/>
  <c r="S233" i="1" s="1"/>
  <c r="AG233" i="1"/>
  <c r="AH233" i="1"/>
  <c r="CV233" i="1" s="1"/>
  <c r="U233" i="1" s="1"/>
  <c r="AI233" i="1"/>
  <c r="AJ233" i="1"/>
  <c r="CX233" i="1" s="1"/>
  <c r="W233" i="1" s="1"/>
  <c r="CQ233" i="1"/>
  <c r="P233" i="1" s="1"/>
  <c r="CP233" i="1" s="1"/>
  <c r="O233" i="1" s="1"/>
  <c r="CS233" i="1"/>
  <c r="R233" i="1" s="1"/>
  <c r="CU233" i="1"/>
  <c r="T233" i="1" s="1"/>
  <c r="CW233" i="1"/>
  <c r="V233" i="1" s="1"/>
  <c r="FR233" i="1"/>
  <c r="GL233" i="1"/>
  <c r="GO233" i="1"/>
  <c r="GP233" i="1"/>
  <c r="GV233" i="1"/>
  <c r="HC233" i="1"/>
  <c r="GX233" i="1" s="1"/>
  <c r="C234" i="1"/>
  <c r="D234" i="1"/>
  <c r="AC234" i="1"/>
  <c r="AB234" i="1" s="1"/>
  <c r="AD234" i="1"/>
  <c r="CR234" i="1" s="1"/>
  <c r="Q234" i="1" s="1"/>
  <c r="AE234" i="1"/>
  <c r="AF234" i="1"/>
  <c r="AG234" i="1"/>
  <c r="AH234" i="1"/>
  <c r="CV234" i="1" s="1"/>
  <c r="U234" i="1" s="1"/>
  <c r="AI234" i="1"/>
  <c r="AJ234" i="1"/>
  <c r="CQ234" i="1"/>
  <c r="P234" i="1" s="1"/>
  <c r="CP234" i="1" s="1"/>
  <c r="O234" i="1" s="1"/>
  <c r="CS234" i="1"/>
  <c r="R234" i="1" s="1"/>
  <c r="CT234" i="1"/>
  <c r="S234" i="1" s="1"/>
  <c r="CU234" i="1"/>
  <c r="T234" i="1" s="1"/>
  <c r="CW234" i="1"/>
  <c r="V234" i="1" s="1"/>
  <c r="CX234" i="1"/>
  <c r="W234" i="1" s="1"/>
  <c r="FR234" i="1"/>
  <c r="GL234" i="1"/>
  <c r="GO234" i="1"/>
  <c r="GP234" i="1"/>
  <c r="GV234" i="1"/>
  <c r="HC234" i="1" s="1"/>
  <c r="GX234" i="1" s="1"/>
  <c r="I235" i="1"/>
  <c r="AC235" i="1"/>
  <c r="CQ235" i="1" s="1"/>
  <c r="P235" i="1" s="1"/>
  <c r="AE235" i="1"/>
  <c r="AD235" i="1" s="1"/>
  <c r="CR235" i="1" s="1"/>
  <c r="Q235" i="1" s="1"/>
  <c r="AF235" i="1"/>
  <c r="AG235" i="1"/>
  <c r="CU235" i="1" s="1"/>
  <c r="T235" i="1" s="1"/>
  <c r="AH235" i="1"/>
  <c r="AI235" i="1"/>
  <c r="AJ235" i="1"/>
  <c r="CS235" i="1"/>
  <c r="R235" i="1" s="1"/>
  <c r="CT235" i="1"/>
  <c r="S235" i="1" s="1"/>
  <c r="CV235" i="1"/>
  <c r="U235" i="1" s="1"/>
  <c r="CW235" i="1"/>
  <c r="V235" i="1" s="1"/>
  <c r="CX235" i="1"/>
  <c r="W235" i="1" s="1"/>
  <c r="FR235" i="1"/>
  <c r="GL235" i="1"/>
  <c r="GO235" i="1"/>
  <c r="GP235" i="1"/>
  <c r="GV235" i="1"/>
  <c r="HC235" i="1"/>
  <c r="GX235" i="1" s="1"/>
  <c r="I236" i="1"/>
  <c r="AC236" i="1"/>
  <c r="AE236" i="1"/>
  <c r="AD236" i="1" s="1"/>
  <c r="AF236" i="1"/>
  <c r="CT236" i="1" s="1"/>
  <c r="S236" i="1" s="1"/>
  <c r="AG236" i="1"/>
  <c r="AH236" i="1"/>
  <c r="AI236" i="1"/>
  <c r="AJ236" i="1"/>
  <c r="CX236" i="1" s="1"/>
  <c r="W236" i="1" s="1"/>
  <c r="CQ236" i="1"/>
  <c r="P236" i="1" s="1"/>
  <c r="CS236" i="1"/>
  <c r="R236" i="1" s="1"/>
  <c r="CU236" i="1"/>
  <c r="T236" i="1" s="1"/>
  <c r="CV236" i="1"/>
  <c r="U236" i="1" s="1"/>
  <c r="CW236" i="1"/>
  <c r="V236" i="1" s="1"/>
  <c r="FR236" i="1"/>
  <c r="GL236" i="1"/>
  <c r="GO236" i="1"/>
  <c r="GP236" i="1"/>
  <c r="GV236" i="1"/>
  <c r="HC236" i="1"/>
  <c r="GX236" i="1" s="1"/>
  <c r="I237" i="1"/>
  <c r="AC237" i="1"/>
  <c r="AE237" i="1"/>
  <c r="AD237" i="1" s="1"/>
  <c r="AF237" i="1"/>
  <c r="AG237" i="1"/>
  <c r="AH237" i="1"/>
  <c r="AI237" i="1"/>
  <c r="AJ237" i="1"/>
  <c r="CQ237" i="1"/>
  <c r="P237" i="1" s="1"/>
  <c r="CS237" i="1"/>
  <c r="R237" i="1" s="1"/>
  <c r="CT237" i="1"/>
  <c r="S237" i="1" s="1"/>
  <c r="CU237" i="1"/>
  <c r="T237" i="1" s="1"/>
  <c r="CV237" i="1"/>
  <c r="U237" i="1" s="1"/>
  <c r="CW237" i="1"/>
  <c r="V237" i="1" s="1"/>
  <c r="CX237" i="1"/>
  <c r="W237" i="1" s="1"/>
  <c r="FR237" i="1"/>
  <c r="GL237" i="1"/>
  <c r="GO237" i="1"/>
  <c r="GP237" i="1"/>
  <c r="GV237" i="1"/>
  <c r="HC237" i="1"/>
  <c r="GX237" i="1" s="1"/>
  <c r="B239" i="1"/>
  <c r="B215" i="1" s="1"/>
  <c r="C239" i="1"/>
  <c r="C215" i="1" s="1"/>
  <c r="D239" i="1"/>
  <c r="D215" i="1" s="1"/>
  <c r="F239" i="1"/>
  <c r="F215" i="1" s="1"/>
  <c r="G239" i="1"/>
  <c r="G215" i="1" s="1"/>
  <c r="BX239" i="1"/>
  <c r="BX215" i="1" s="1"/>
  <c r="BZ239" i="1"/>
  <c r="BZ215" i="1" s="1"/>
  <c r="CC239" i="1"/>
  <c r="CC215" i="1" s="1"/>
  <c r="CD239" i="1"/>
  <c r="CD215" i="1" s="1"/>
  <c r="CG239" i="1"/>
  <c r="CG215" i="1" s="1"/>
  <c r="CK239" i="1"/>
  <c r="CK215" i="1" s="1"/>
  <c r="CL239" i="1"/>
  <c r="CL215" i="1" s="1"/>
  <c r="CM239" i="1"/>
  <c r="CM215" i="1" s="1"/>
  <c r="D269" i="1"/>
  <c r="E271" i="1"/>
  <c r="Z271" i="1"/>
  <c r="AA271" i="1"/>
  <c r="AM271" i="1"/>
  <c r="AN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C273" i="1"/>
  <c r="D273" i="1"/>
  <c r="AC273" i="1"/>
  <c r="AB273" i="1" s="1"/>
  <c r="AE273" i="1"/>
  <c r="AD273" i="1" s="1"/>
  <c r="CR273" i="1" s="1"/>
  <c r="Q273" i="1" s="1"/>
  <c r="AF273" i="1"/>
  <c r="AG273" i="1"/>
  <c r="AH273" i="1"/>
  <c r="AI273" i="1"/>
  <c r="CW273" i="1" s="1"/>
  <c r="V273" i="1" s="1"/>
  <c r="AJ273" i="1"/>
  <c r="CQ273" i="1"/>
  <c r="P273" i="1" s="1"/>
  <c r="CT273" i="1"/>
  <c r="S273" i="1" s="1"/>
  <c r="CU273" i="1"/>
  <c r="T273" i="1" s="1"/>
  <c r="CV273" i="1"/>
  <c r="U273" i="1" s="1"/>
  <c r="CX273" i="1"/>
  <c r="W273" i="1" s="1"/>
  <c r="FR273" i="1"/>
  <c r="GL273" i="1"/>
  <c r="GO273" i="1"/>
  <c r="GP273" i="1"/>
  <c r="GV273" i="1"/>
  <c r="HC273" i="1" s="1"/>
  <c r="GX273" i="1" s="1"/>
  <c r="I274" i="1"/>
  <c r="AC274" i="1"/>
  <c r="AB274" i="1" s="1"/>
  <c r="AD274" i="1"/>
  <c r="CR274" i="1" s="1"/>
  <c r="Q274" i="1" s="1"/>
  <c r="AE274" i="1"/>
  <c r="AF274" i="1"/>
  <c r="AG274" i="1"/>
  <c r="AH274" i="1"/>
  <c r="CV274" i="1" s="1"/>
  <c r="U274" i="1" s="1"/>
  <c r="AI274" i="1"/>
  <c r="AJ274" i="1"/>
  <c r="CQ274" i="1"/>
  <c r="P274" i="1" s="1"/>
  <c r="CS274" i="1"/>
  <c r="R274" i="1" s="1"/>
  <c r="CT274" i="1"/>
  <c r="S274" i="1" s="1"/>
  <c r="CU274" i="1"/>
  <c r="T274" i="1" s="1"/>
  <c r="CW274" i="1"/>
  <c r="V274" i="1" s="1"/>
  <c r="CX274" i="1"/>
  <c r="W274" i="1" s="1"/>
  <c r="CY274" i="1"/>
  <c r="X274" i="1" s="1"/>
  <c r="CZ274" i="1"/>
  <c r="Y274" i="1" s="1"/>
  <c r="GL274" i="1"/>
  <c r="GN274" i="1"/>
  <c r="GO274" i="1"/>
  <c r="GP274" i="1"/>
  <c r="GV274" i="1"/>
  <c r="HC274" i="1" s="1"/>
  <c r="GX274" i="1" s="1"/>
  <c r="HH274" i="1"/>
  <c r="C275" i="1"/>
  <c r="D275" i="1"/>
  <c r="AC275" i="1"/>
  <c r="AE275" i="1"/>
  <c r="AD275" i="1" s="1"/>
  <c r="CR275" i="1" s="1"/>
  <c r="Q275" i="1" s="1"/>
  <c r="AF275" i="1"/>
  <c r="AG275" i="1"/>
  <c r="AH275" i="1"/>
  <c r="AI275" i="1"/>
  <c r="CW275" i="1" s="1"/>
  <c r="V275" i="1" s="1"/>
  <c r="AJ275" i="1"/>
  <c r="CQ275" i="1"/>
  <c r="P275" i="1" s="1"/>
  <c r="CT275" i="1"/>
  <c r="S275" i="1" s="1"/>
  <c r="CU275" i="1"/>
  <c r="T275" i="1" s="1"/>
  <c r="CV275" i="1"/>
  <c r="U275" i="1" s="1"/>
  <c r="CX275" i="1"/>
  <c r="W275" i="1" s="1"/>
  <c r="FR275" i="1"/>
  <c r="GL275" i="1"/>
  <c r="GO275" i="1"/>
  <c r="GP275" i="1"/>
  <c r="GV275" i="1"/>
  <c r="HC275" i="1" s="1"/>
  <c r="GX275" i="1" s="1"/>
  <c r="I276" i="1"/>
  <c r="AC276" i="1"/>
  <c r="AB276" i="1" s="1"/>
  <c r="AD276" i="1"/>
  <c r="CR276" i="1" s="1"/>
  <c r="Q276" i="1" s="1"/>
  <c r="AE276" i="1"/>
  <c r="AF276" i="1"/>
  <c r="AG276" i="1"/>
  <c r="AH276" i="1"/>
  <c r="CV276" i="1" s="1"/>
  <c r="U276" i="1" s="1"/>
  <c r="AI276" i="1"/>
  <c r="AJ276" i="1"/>
  <c r="CQ276" i="1"/>
  <c r="P276" i="1" s="1"/>
  <c r="CP276" i="1" s="1"/>
  <c r="O276" i="1" s="1"/>
  <c r="CS276" i="1"/>
  <c r="R276" i="1" s="1"/>
  <c r="CT276" i="1"/>
  <c r="S276" i="1" s="1"/>
  <c r="CU276" i="1"/>
  <c r="T276" i="1" s="1"/>
  <c r="CW276" i="1"/>
  <c r="V276" i="1" s="1"/>
  <c r="CX276" i="1"/>
  <c r="W276" i="1" s="1"/>
  <c r="FR276" i="1"/>
  <c r="GL276" i="1"/>
  <c r="GO276" i="1"/>
  <c r="GP276" i="1"/>
  <c r="GV276" i="1"/>
  <c r="HC276" i="1" s="1"/>
  <c r="GX276" i="1" s="1"/>
  <c r="I277" i="1"/>
  <c r="AC277" i="1"/>
  <c r="AB277" i="1" s="1"/>
  <c r="AE277" i="1"/>
  <c r="AD277" i="1" s="1"/>
  <c r="CR277" i="1" s="1"/>
  <c r="Q277" i="1" s="1"/>
  <c r="AF277" i="1"/>
  <c r="AG277" i="1"/>
  <c r="CU277" i="1" s="1"/>
  <c r="T277" i="1" s="1"/>
  <c r="AH277" i="1"/>
  <c r="AI277" i="1"/>
  <c r="AJ277" i="1"/>
  <c r="CS277" i="1"/>
  <c r="R277" i="1" s="1"/>
  <c r="CT277" i="1"/>
  <c r="S277" i="1" s="1"/>
  <c r="CV277" i="1"/>
  <c r="U277" i="1" s="1"/>
  <c r="CW277" i="1"/>
  <c r="V277" i="1" s="1"/>
  <c r="CX277" i="1"/>
  <c r="W277" i="1" s="1"/>
  <c r="FR277" i="1"/>
  <c r="GL277" i="1"/>
  <c r="GO277" i="1"/>
  <c r="GP277" i="1"/>
  <c r="GV277" i="1"/>
  <c r="HC277" i="1"/>
  <c r="GX277" i="1" s="1"/>
  <c r="I278" i="1"/>
  <c r="AC278" i="1"/>
  <c r="AE278" i="1"/>
  <c r="AD278" i="1" s="1"/>
  <c r="AF278" i="1"/>
  <c r="CT278" i="1" s="1"/>
  <c r="S278" i="1" s="1"/>
  <c r="AG278" i="1"/>
  <c r="AH278" i="1"/>
  <c r="AI278" i="1"/>
  <c r="AJ278" i="1"/>
  <c r="CX278" i="1" s="1"/>
  <c r="W278" i="1" s="1"/>
  <c r="CQ278" i="1"/>
  <c r="P278" i="1" s="1"/>
  <c r="CS278" i="1"/>
  <c r="R278" i="1" s="1"/>
  <c r="CU278" i="1"/>
  <c r="T278" i="1" s="1"/>
  <c r="CV278" i="1"/>
  <c r="U278" i="1" s="1"/>
  <c r="CW278" i="1"/>
  <c r="V278" i="1" s="1"/>
  <c r="FR278" i="1"/>
  <c r="GL278" i="1"/>
  <c r="GO278" i="1"/>
  <c r="GP278" i="1"/>
  <c r="GV278" i="1"/>
  <c r="HC278" i="1"/>
  <c r="GX278" i="1" s="1"/>
  <c r="HG278" i="1"/>
  <c r="C279" i="1"/>
  <c r="D279" i="1"/>
  <c r="AC279" i="1"/>
  <c r="AB279" i="1" s="1"/>
  <c r="AE279" i="1"/>
  <c r="AD279" i="1" s="1"/>
  <c r="CR279" i="1" s="1"/>
  <c r="Q279" i="1" s="1"/>
  <c r="AF279" i="1"/>
  <c r="AG279" i="1"/>
  <c r="AH279" i="1"/>
  <c r="AI279" i="1"/>
  <c r="AJ279" i="1"/>
  <c r="CQ279" i="1"/>
  <c r="P279" i="1" s="1"/>
  <c r="CP279" i="1" s="1"/>
  <c r="O279" i="1" s="1"/>
  <c r="CS279" i="1"/>
  <c r="R279" i="1" s="1"/>
  <c r="CT279" i="1"/>
  <c r="S279" i="1" s="1"/>
  <c r="CU279" i="1"/>
  <c r="T279" i="1" s="1"/>
  <c r="CV279" i="1"/>
  <c r="U279" i="1" s="1"/>
  <c r="CW279" i="1"/>
  <c r="V279" i="1" s="1"/>
  <c r="CX279" i="1"/>
  <c r="W279" i="1" s="1"/>
  <c r="FR279" i="1"/>
  <c r="GL279" i="1"/>
  <c r="GO279" i="1"/>
  <c r="GP279" i="1"/>
  <c r="GV279" i="1"/>
  <c r="HC279" i="1"/>
  <c r="GX279" i="1" s="1"/>
  <c r="I280" i="1"/>
  <c r="AC280" i="1"/>
  <c r="AE280" i="1"/>
  <c r="AD280" i="1" s="1"/>
  <c r="CR280" i="1" s="1"/>
  <c r="Q280" i="1" s="1"/>
  <c r="AF280" i="1"/>
  <c r="AG280" i="1"/>
  <c r="AH280" i="1"/>
  <c r="AI280" i="1"/>
  <c r="AJ280" i="1"/>
  <c r="CQ280" i="1"/>
  <c r="P280" i="1" s="1"/>
  <c r="CP280" i="1" s="1"/>
  <c r="O280" i="1" s="1"/>
  <c r="CS280" i="1"/>
  <c r="R280" i="1" s="1"/>
  <c r="CT280" i="1"/>
  <c r="S280" i="1" s="1"/>
  <c r="CU280" i="1"/>
  <c r="T280" i="1" s="1"/>
  <c r="CV280" i="1"/>
  <c r="U280" i="1" s="1"/>
  <c r="CW280" i="1"/>
  <c r="V280" i="1" s="1"/>
  <c r="CX280" i="1"/>
  <c r="W280" i="1" s="1"/>
  <c r="FR280" i="1"/>
  <c r="GL280" i="1"/>
  <c r="GO280" i="1"/>
  <c r="GP280" i="1"/>
  <c r="GV280" i="1"/>
  <c r="HC280" i="1"/>
  <c r="GX280" i="1" s="1"/>
  <c r="C281" i="1"/>
  <c r="D281" i="1"/>
  <c r="AC281" i="1"/>
  <c r="AB281" i="1" s="1"/>
  <c r="AD281" i="1"/>
  <c r="CR281" i="1" s="1"/>
  <c r="Q281" i="1" s="1"/>
  <c r="AE281" i="1"/>
  <c r="AF281" i="1"/>
  <c r="CT281" i="1" s="1"/>
  <c r="S281" i="1" s="1"/>
  <c r="AG281" i="1"/>
  <c r="AH281" i="1"/>
  <c r="CV281" i="1" s="1"/>
  <c r="U281" i="1" s="1"/>
  <c r="AI281" i="1"/>
  <c r="CW281" i="1" s="1"/>
  <c r="V281" i="1" s="1"/>
  <c r="AJ281" i="1"/>
  <c r="CX281" i="1" s="1"/>
  <c r="W281" i="1" s="1"/>
  <c r="CQ281" i="1"/>
  <c r="P281" i="1" s="1"/>
  <c r="CP281" i="1" s="1"/>
  <c r="O281" i="1" s="1"/>
  <c r="CS281" i="1"/>
  <c r="R281" i="1" s="1"/>
  <c r="CU281" i="1"/>
  <c r="T281" i="1" s="1"/>
  <c r="FR281" i="1"/>
  <c r="GL281" i="1"/>
  <c r="GO281" i="1"/>
  <c r="GP281" i="1"/>
  <c r="GV281" i="1"/>
  <c r="HC281" i="1" s="1"/>
  <c r="GX281" i="1" s="1"/>
  <c r="I282" i="1"/>
  <c r="AC282" i="1"/>
  <c r="AB282" i="1" s="1"/>
  <c r="AD282" i="1"/>
  <c r="CR282" i="1" s="1"/>
  <c r="Q282" i="1" s="1"/>
  <c r="AE282" i="1"/>
  <c r="AF282" i="1"/>
  <c r="AG282" i="1"/>
  <c r="CU282" i="1" s="1"/>
  <c r="T282" i="1" s="1"/>
  <c r="AH282" i="1"/>
  <c r="CV282" i="1" s="1"/>
  <c r="U282" i="1" s="1"/>
  <c r="AI282" i="1"/>
  <c r="AJ282" i="1"/>
  <c r="CS282" i="1"/>
  <c r="R282" i="1" s="1"/>
  <c r="CT282" i="1"/>
  <c r="S282" i="1" s="1"/>
  <c r="CW282" i="1"/>
  <c r="V282" i="1" s="1"/>
  <c r="CX282" i="1"/>
  <c r="W282" i="1" s="1"/>
  <c r="FR282" i="1"/>
  <c r="GL282" i="1"/>
  <c r="GO282" i="1"/>
  <c r="GP282" i="1"/>
  <c r="GV282" i="1"/>
  <c r="HC282" i="1" s="1"/>
  <c r="GX282" i="1" s="1"/>
  <c r="C283" i="1"/>
  <c r="D283" i="1"/>
  <c r="AC283" i="1"/>
  <c r="AB283" i="1" s="1"/>
  <c r="AE283" i="1"/>
  <c r="AD283" i="1" s="1"/>
  <c r="CR283" i="1" s="1"/>
  <c r="Q283" i="1" s="1"/>
  <c r="AF283" i="1"/>
  <c r="AG283" i="1"/>
  <c r="AH283" i="1"/>
  <c r="AI283" i="1"/>
  <c r="CW283" i="1" s="1"/>
  <c r="V283" i="1" s="1"/>
  <c r="AJ283" i="1"/>
  <c r="CQ283" i="1"/>
  <c r="P283" i="1" s="1"/>
  <c r="CT283" i="1"/>
  <c r="S283" i="1" s="1"/>
  <c r="CU283" i="1"/>
  <c r="T283" i="1" s="1"/>
  <c r="CV283" i="1"/>
  <c r="U283" i="1" s="1"/>
  <c r="CX283" i="1"/>
  <c r="W283" i="1" s="1"/>
  <c r="FR283" i="1"/>
  <c r="GL283" i="1"/>
  <c r="GO283" i="1"/>
  <c r="GP283" i="1"/>
  <c r="GV283" i="1"/>
  <c r="GX283" i="1"/>
  <c r="HC283" i="1"/>
  <c r="I284" i="1"/>
  <c r="AC284" i="1"/>
  <c r="AB284" i="1" s="1"/>
  <c r="AD284" i="1"/>
  <c r="CR284" i="1" s="1"/>
  <c r="Q284" i="1" s="1"/>
  <c r="AE284" i="1"/>
  <c r="AF284" i="1"/>
  <c r="AG284" i="1"/>
  <c r="AH284" i="1"/>
  <c r="CV284" i="1" s="1"/>
  <c r="U284" i="1" s="1"/>
  <c r="AI284" i="1"/>
  <c r="AJ284" i="1"/>
  <c r="CQ284" i="1"/>
  <c r="P284" i="1" s="1"/>
  <c r="CP284" i="1" s="1"/>
  <c r="O284" i="1" s="1"/>
  <c r="CS284" i="1"/>
  <c r="R284" i="1" s="1"/>
  <c r="CT284" i="1"/>
  <c r="S284" i="1" s="1"/>
  <c r="CU284" i="1"/>
  <c r="T284" i="1" s="1"/>
  <c r="CW284" i="1"/>
  <c r="V284" i="1" s="1"/>
  <c r="CX284" i="1"/>
  <c r="W284" i="1" s="1"/>
  <c r="FR284" i="1"/>
  <c r="GL284" i="1"/>
  <c r="GO284" i="1"/>
  <c r="GP284" i="1"/>
  <c r="GV284" i="1"/>
  <c r="HC284" i="1" s="1"/>
  <c r="GX284" i="1" s="1"/>
  <c r="I285" i="1"/>
  <c r="AC285" i="1"/>
  <c r="AB285" i="1" s="1"/>
  <c r="AE285" i="1"/>
  <c r="AD285" i="1" s="1"/>
  <c r="CR285" i="1" s="1"/>
  <c r="Q285" i="1" s="1"/>
  <c r="AF285" i="1"/>
  <c r="AG285" i="1"/>
  <c r="CU285" i="1" s="1"/>
  <c r="T285" i="1" s="1"/>
  <c r="AH285" i="1"/>
  <c r="AI285" i="1"/>
  <c r="AJ285" i="1"/>
  <c r="CS285" i="1"/>
  <c r="R285" i="1" s="1"/>
  <c r="CT285" i="1"/>
  <c r="S285" i="1" s="1"/>
  <c r="CV285" i="1"/>
  <c r="U285" i="1" s="1"/>
  <c r="CW285" i="1"/>
  <c r="V285" i="1" s="1"/>
  <c r="CX285" i="1"/>
  <c r="W285" i="1" s="1"/>
  <c r="FR285" i="1"/>
  <c r="GL285" i="1"/>
  <c r="GO285" i="1"/>
  <c r="GP285" i="1"/>
  <c r="GV285" i="1"/>
  <c r="HC285" i="1"/>
  <c r="GX285" i="1" s="1"/>
  <c r="C286" i="1"/>
  <c r="D286" i="1"/>
  <c r="AC286" i="1"/>
  <c r="CQ286" i="1" s="1"/>
  <c r="P286" i="1" s="1"/>
  <c r="CP286" i="1" s="1"/>
  <c r="O286" i="1" s="1"/>
  <c r="AE286" i="1"/>
  <c r="AD286" i="1" s="1"/>
  <c r="CR286" i="1" s="1"/>
  <c r="Q286" i="1" s="1"/>
  <c r="AF286" i="1"/>
  <c r="AG286" i="1"/>
  <c r="CU286" i="1" s="1"/>
  <c r="T286" i="1" s="1"/>
  <c r="AH286" i="1"/>
  <c r="AI286" i="1"/>
  <c r="CW286" i="1" s="1"/>
  <c r="V286" i="1" s="1"/>
  <c r="AJ286" i="1"/>
  <c r="CT286" i="1"/>
  <c r="S286" i="1" s="1"/>
  <c r="CV286" i="1"/>
  <c r="U286" i="1" s="1"/>
  <c r="CX286" i="1"/>
  <c r="W286" i="1" s="1"/>
  <c r="FR286" i="1"/>
  <c r="GL286" i="1"/>
  <c r="GO286" i="1"/>
  <c r="GP286" i="1"/>
  <c r="GV286" i="1"/>
  <c r="GX286" i="1"/>
  <c r="HC286" i="1"/>
  <c r="I287" i="1"/>
  <c r="AC287" i="1"/>
  <c r="AB287" i="1" s="1"/>
  <c r="AD287" i="1"/>
  <c r="CR287" i="1" s="1"/>
  <c r="Q287" i="1" s="1"/>
  <c r="AE287" i="1"/>
  <c r="AF287" i="1"/>
  <c r="AG287" i="1"/>
  <c r="AH287" i="1"/>
  <c r="CV287" i="1" s="1"/>
  <c r="U287" i="1" s="1"/>
  <c r="AI287" i="1"/>
  <c r="AJ287" i="1"/>
  <c r="CQ287" i="1"/>
  <c r="P287" i="1" s="1"/>
  <c r="CS287" i="1"/>
  <c r="R287" i="1" s="1"/>
  <c r="CT287" i="1"/>
  <c r="S287" i="1" s="1"/>
  <c r="CU287" i="1"/>
  <c r="T287" i="1" s="1"/>
  <c r="CW287" i="1"/>
  <c r="V287" i="1" s="1"/>
  <c r="CX287" i="1"/>
  <c r="W287" i="1" s="1"/>
  <c r="FR287" i="1"/>
  <c r="GL287" i="1"/>
  <c r="GO287" i="1"/>
  <c r="GP287" i="1"/>
  <c r="GV287" i="1"/>
  <c r="HC287" i="1" s="1"/>
  <c r="GX287" i="1" s="1"/>
  <c r="I288" i="1"/>
  <c r="AC288" i="1"/>
  <c r="AE288" i="1"/>
  <c r="AD288" i="1" s="1"/>
  <c r="CR288" i="1" s="1"/>
  <c r="Q288" i="1" s="1"/>
  <c r="AF288" i="1"/>
  <c r="AG288" i="1"/>
  <c r="CU288" i="1" s="1"/>
  <c r="T288" i="1" s="1"/>
  <c r="AH288" i="1"/>
  <c r="AI288" i="1"/>
  <c r="AJ288" i="1"/>
  <c r="CS288" i="1"/>
  <c r="R288" i="1" s="1"/>
  <c r="CT288" i="1"/>
  <c r="S288" i="1" s="1"/>
  <c r="CV288" i="1"/>
  <c r="U288" i="1" s="1"/>
  <c r="CW288" i="1"/>
  <c r="V288" i="1" s="1"/>
  <c r="CX288" i="1"/>
  <c r="W288" i="1" s="1"/>
  <c r="FR288" i="1"/>
  <c r="GL288" i="1"/>
  <c r="GO288" i="1"/>
  <c r="GP288" i="1"/>
  <c r="GV288" i="1"/>
  <c r="HC288" i="1"/>
  <c r="GX288" i="1" s="1"/>
  <c r="I289" i="1"/>
  <c r="AC289" i="1"/>
  <c r="AB289" i="1" s="1"/>
  <c r="AD289" i="1"/>
  <c r="CR289" i="1" s="1"/>
  <c r="Q289" i="1" s="1"/>
  <c r="AE289" i="1"/>
  <c r="AF289" i="1"/>
  <c r="AG289" i="1"/>
  <c r="AH289" i="1"/>
  <c r="CV289" i="1" s="1"/>
  <c r="U289" i="1" s="1"/>
  <c r="AI289" i="1"/>
  <c r="AJ289" i="1"/>
  <c r="CQ289" i="1"/>
  <c r="P289" i="1" s="1"/>
  <c r="CP289" i="1" s="1"/>
  <c r="O289" i="1" s="1"/>
  <c r="CS289" i="1"/>
  <c r="R289" i="1" s="1"/>
  <c r="CT289" i="1"/>
  <c r="S289" i="1" s="1"/>
  <c r="CU289" i="1"/>
  <c r="T289" i="1" s="1"/>
  <c r="CW289" i="1"/>
  <c r="V289" i="1" s="1"/>
  <c r="CX289" i="1"/>
  <c r="W289" i="1" s="1"/>
  <c r="FR289" i="1"/>
  <c r="GL289" i="1"/>
  <c r="GO289" i="1"/>
  <c r="GP289" i="1"/>
  <c r="GV289" i="1"/>
  <c r="HC289" i="1" s="1"/>
  <c r="GX289" i="1" s="1"/>
  <c r="C290" i="1"/>
  <c r="D290" i="1"/>
  <c r="AC290" i="1"/>
  <c r="AE290" i="1"/>
  <c r="AD290" i="1" s="1"/>
  <c r="CR290" i="1" s="1"/>
  <c r="Q290" i="1" s="1"/>
  <c r="AF290" i="1"/>
  <c r="AG290" i="1"/>
  <c r="CU290" i="1" s="1"/>
  <c r="T290" i="1" s="1"/>
  <c r="AH290" i="1"/>
  <c r="AI290" i="1"/>
  <c r="AJ290" i="1"/>
  <c r="CS290" i="1"/>
  <c r="R290" i="1" s="1"/>
  <c r="CT290" i="1"/>
  <c r="S290" i="1" s="1"/>
  <c r="CV290" i="1"/>
  <c r="U290" i="1" s="1"/>
  <c r="CW290" i="1"/>
  <c r="V290" i="1" s="1"/>
  <c r="CX290" i="1"/>
  <c r="W290" i="1" s="1"/>
  <c r="FR290" i="1"/>
  <c r="GL290" i="1"/>
  <c r="GO290" i="1"/>
  <c r="GP290" i="1"/>
  <c r="GV290" i="1"/>
  <c r="HC290" i="1"/>
  <c r="GX290" i="1" s="1"/>
  <c r="I291" i="1"/>
  <c r="AC291" i="1"/>
  <c r="AB291" i="1" s="1"/>
  <c r="AE291" i="1"/>
  <c r="AD291" i="1" s="1"/>
  <c r="CR291" i="1" s="1"/>
  <c r="Q291" i="1" s="1"/>
  <c r="AF291" i="1"/>
  <c r="AG291" i="1"/>
  <c r="AH291" i="1"/>
  <c r="AI291" i="1"/>
  <c r="AJ291" i="1"/>
  <c r="CQ291" i="1"/>
  <c r="P291" i="1" s="1"/>
  <c r="CP291" i="1" s="1"/>
  <c r="O291" i="1" s="1"/>
  <c r="CS291" i="1"/>
  <c r="R291" i="1" s="1"/>
  <c r="CT291" i="1"/>
  <c r="S291" i="1" s="1"/>
  <c r="CU291" i="1"/>
  <c r="T291" i="1" s="1"/>
  <c r="CV291" i="1"/>
  <c r="U291" i="1" s="1"/>
  <c r="CW291" i="1"/>
  <c r="V291" i="1" s="1"/>
  <c r="CX291" i="1"/>
  <c r="W291" i="1" s="1"/>
  <c r="FR291" i="1"/>
  <c r="GL291" i="1"/>
  <c r="GO291" i="1"/>
  <c r="GP291" i="1"/>
  <c r="GV291" i="1"/>
  <c r="HC291" i="1"/>
  <c r="GX291" i="1" s="1"/>
  <c r="I292" i="1"/>
  <c r="AC292" i="1"/>
  <c r="AE292" i="1"/>
  <c r="AD292" i="1" s="1"/>
  <c r="AF292" i="1"/>
  <c r="AG292" i="1"/>
  <c r="AH292" i="1"/>
  <c r="AI292" i="1"/>
  <c r="AJ292" i="1"/>
  <c r="CQ292" i="1"/>
  <c r="P292" i="1" s="1"/>
  <c r="CS292" i="1"/>
  <c r="R292" i="1" s="1"/>
  <c r="CT292" i="1"/>
  <c r="S292" i="1" s="1"/>
  <c r="CU292" i="1"/>
  <c r="T292" i="1" s="1"/>
  <c r="CV292" i="1"/>
  <c r="U292" i="1" s="1"/>
  <c r="CW292" i="1"/>
  <c r="V292" i="1" s="1"/>
  <c r="CX292" i="1"/>
  <c r="W292" i="1" s="1"/>
  <c r="FR292" i="1"/>
  <c r="GL292" i="1"/>
  <c r="GO292" i="1"/>
  <c r="GP292" i="1"/>
  <c r="GV292" i="1"/>
  <c r="HC292" i="1"/>
  <c r="GX292" i="1" s="1"/>
  <c r="I293" i="1"/>
  <c r="AC293" i="1"/>
  <c r="AE293" i="1"/>
  <c r="AD293" i="1" s="1"/>
  <c r="CR293" i="1" s="1"/>
  <c r="Q293" i="1" s="1"/>
  <c r="AF293" i="1"/>
  <c r="AG293" i="1"/>
  <c r="AH293" i="1"/>
  <c r="AI293" i="1"/>
  <c r="AJ293" i="1"/>
  <c r="CQ293" i="1"/>
  <c r="P293" i="1" s="1"/>
  <c r="CS293" i="1"/>
  <c r="R293" i="1" s="1"/>
  <c r="CT293" i="1"/>
  <c r="S293" i="1" s="1"/>
  <c r="CU293" i="1"/>
  <c r="T293" i="1" s="1"/>
  <c r="CV293" i="1"/>
  <c r="U293" i="1" s="1"/>
  <c r="CW293" i="1"/>
  <c r="V293" i="1" s="1"/>
  <c r="CX293" i="1"/>
  <c r="W293" i="1" s="1"/>
  <c r="FR293" i="1"/>
  <c r="GL293" i="1"/>
  <c r="GO293" i="1"/>
  <c r="GP293" i="1"/>
  <c r="GV293" i="1"/>
  <c r="HC293" i="1"/>
  <c r="GX293" i="1" s="1"/>
  <c r="B295" i="1"/>
  <c r="B271" i="1" s="1"/>
  <c r="C295" i="1"/>
  <c r="C271" i="1" s="1"/>
  <c r="D295" i="1"/>
  <c r="D271" i="1" s="1"/>
  <c r="F295" i="1"/>
  <c r="F271" i="1" s="1"/>
  <c r="G295" i="1"/>
  <c r="G271" i="1" s="1"/>
  <c r="BX295" i="1"/>
  <c r="BX271" i="1" s="1"/>
  <c r="BZ295" i="1"/>
  <c r="BZ271" i="1" s="1"/>
  <c r="CC295" i="1"/>
  <c r="CC271" i="1" s="1"/>
  <c r="CD295" i="1"/>
  <c r="CD271" i="1" s="1"/>
  <c r="CG295" i="1"/>
  <c r="CG271" i="1" s="1"/>
  <c r="CK295" i="1"/>
  <c r="CK271" i="1" s="1"/>
  <c r="CL295" i="1"/>
  <c r="CL271" i="1" s="1"/>
  <c r="CM295" i="1"/>
  <c r="CM271" i="1" s="1"/>
  <c r="D325" i="1"/>
  <c r="E327" i="1"/>
  <c r="Z327" i="1"/>
  <c r="AA327" i="1"/>
  <c r="AM327" i="1"/>
  <c r="AN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FC327" i="1"/>
  <c r="FD327" i="1"/>
  <c r="FE327" i="1"/>
  <c r="FF327" i="1"/>
  <c r="FG327" i="1"/>
  <c r="FH327" i="1"/>
  <c r="FI327" i="1"/>
  <c r="FJ327" i="1"/>
  <c r="FK327" i="1"/>
  <c r="FL327" i="1"/>
  <c r="FM327" i="1"/>
  <c r="FN327" i="1"/>
  <c r="FO327" i="1"/>
  <c r="FP327" i="1"/>
  <c r="FQ327" i="1"/>
  <c r="FR327" i="1"/>
  <c r="FS327" i="1"/>
  <c r="FT327" i="1"/>
  <c r="FU327" i="1"/>
  <c r="FV327" i="1"/>
  <c r="FW327" i="1"/>
  <c r="FX327" i="1"/>
  <c r="FY327" i="1"/>
  <c r="FZ327" i="1"/>
  <c r="GA327" i="1"/>
  <c r="GB327" i="1"/>
  <c r="GC327" i="1"/>
  <c r="GD327" i="1"/>
  <c r="GE327" i="1"/>
  <c r="GF327" i="1"/>
  <c r="GG327" i="1"/>
  <c r="GH327" i="1"/>
  <c r="GI327" i="1"/>
  <c r="GJ327" i="1"/>
  <c r="GK327" i="1"/>
  <c r="GL327" i="1"/>
  <c r="GM327" i="1"/>
  <c r="GN327" i="1"/>
  <c r="GO327" i="1"/>
  <c r="GP327" i="1"/>
  <c r="GQ327" i="1"/>
  <c r="GR327" i="1"/>
  <c r="GS327" i="1"/>
  <c r="GT327" i="1"/>
  <c r="GU327" i="1"/>
  <c r="GV327" i="1"/>
  <c r="GW327" i="1"/>
  <c r="GX327" i="1"/>
  <c r="C329" i="1"/>
  <c r="D329" i="1"/>
  <c r="AC329" i="1"/>
  <c r="AE329" i="1"/>
  <c r="AD329" i="1" s="1"/>
  <c r="CR329" i="1" s="1"/>
  <c r="Q329" i="1" s="1"/>
  <c r="AF329" i="1"/>
  <c r="AG329" i="1"/>
  <c r="AH329" i="1"/>
  <c r="AI329" i="1"/>
  <c r="CW329" i="1" s="1"/>
  <c r="V329" i="1" s="1"/>
  <c r="AJ329" i="1"/>
  <c r="CQ329" i="1"/>
  <c r="P329" i="1" s="1"/>
  <c r="CP329" i="1" s="1"/>
  <c r="O329" i="1" s="1"/>
  <c r="CT329" i="1"/>
  <c r="S329" i="1" s="1"/>
  <c r="CU329" i="1"/>
  <c r="T329" i="1" s="1"/>
  <c r="CV329" i="1"/>
  <c r="U329" i="1" s="1"/>
  <c r="CX329" i="1"/>
  <c r="W329" i="1" s="1"/>
  <c r="FR329" i="1"/>
  <c r="GL329" i="1"/>
  <c r="GO329" i="1"/>
  <c r="GP329" i="1"/>
  <c r="GV329" i="1"/>
  <c r="HC329" i="1" s="1"/>
  <c r="GX329" i="1" s="1"/>
  <c r="I330" i="1"/>
  <c r="AC330" i="1"/>
  <c r="AD330" i="1"/>
  <c r="CR330" i="1" s="1"/>
  <c r="Q330" i="1" s="1"/>
  <c r="AE330" i="1"/>
  <c r="AF330" i="1"/>
  <c r="AG330" i="1"/>
  <c r="AH330" i="1"/>
  <c r="CV330" i="1" s="1"/>
  <c r="U330" i="1" s="1"/>
  <c r="AI330" i="1"/>
  <c r="AJ330" i="1"/>
  <c r="CQ330" i="1"/>
  <c r="P330" i="1" s="1"/>
  <c r="CP330" i="1" s="1"/>
  <c r="O330" i="1" s="1"/>
  <c r="GM330" i="1" s="1"/>
  <c r="FR330" i="1" s="1"/>
  <c r="CS330" i="1"/>
  <c r="R330" i="1" s="1"/>
  <c r="CT330" i="1"/>
  <c r="S330" i="1" s="1"/>
  <c r="CU330" i="1"/>
  <c r="T330" i="1" s="1"/>
  <c r="CW330" i="1"/>
  <c r="V330" i="1" s="1"/>
  <c r="CX330" i="1"/>
  <c r="W330" i="1" s="1"/>
  <c r="CY330" i="1"/>
  <c r="X330" i="1" s="1"/>
  <c r="CZ330" i="1"/>
  <c r="Y330" i="1" s="1"/>
  <c r="GL330" i="1"/>
  <c r="GN330" i="1"/>
  <c r="GO330" i="1"/>
  <c r="GP330" i="1"/>
  <c r="GV330" i="1"/>
  <c r="HC330" i="1"/>
  <c r="GX330" i="1" s="1"/>
  <c r="HH330" i="1"/>
  <c r="C331" i="1"/>
  <c r="D331" i="1"/>
  <c r="AC331" i="1"/>
  <c r="AB331" i="1" s="1"/>
  <c r="AE331" i="1"/>
  <c r="AD331" i="1" s="1"/>
  <c r="CR331" i="1" s="1"/>
  <c r="Q331" i="1" s="1"/>
  <c r="AF331" i="1"/>
  <c r="AG331" i="1"/>
  <c r="AH331" i="1"/>
  <c r="AI331" i="1"/>
  <c r="CW331" i="1" s="1"/>
  <c r="V331" i="1" s="1"/>
  <c r="AJ331" i="1"/>
  <c r="CQ331" i="1"/>
  <c r="P331" i="1" s="1"/>
  <c r="CP331" i="1" s="1"/>
  <c r="O331" i="1" s="1"/>
  <c r="CS331" i="1"/>
  <c r="R331" i="1" s="1"/>
  <c r="CT331" i="1"/>
  <c r="S331" i="1" s="1"/>
  <c r="CU331" i="1"/>
  <c r="T331" i="1" s="1"/>
  <c r="CV331" i="1"/>
  <c r="U331" i="1" s="1"/>
  <c r="CX331" i="1"/>
  <c r="W331" i="1" s="1"/>
  <c r="FR331" i="1"/>
  <c r="GL331" i="1"/>
  <c r="GO331" i="1"/>
  <c r="GP331" i="1"/>
  <c r="GV331" i="1"/>
  <c r="HC331" i="1" s="1"/>
  <c r="GX331" i="1" s="1"/>
  <c r="I332" i="1"/>
  <c r="AC332" i="1"/>
  <c r="AB332" i="1" s="1"/>
  <c r="AE332" i="1"/>
  <c r="AD332" i="1" s="1"/>
  <c r="CR332" i="1" s="1"/>
  <c r="Q332" i="1" s="1"/>
  <c r="AF332" i="1"/>
  <c r="AG332" i="1"/>
  <c r="AH332" i="1"/>
  <c r="AI332" i="1"/>
  <c r="AJ332" i="1"/>
  <c r="CQ332" i="1"/>
  <c r="P332" i="1" s="1"/>
  <c r="CS332" i="1"/>
  <c r="R332" i="1" s="1"/>
  <c r="CT332" i="1"/>
  <c r="S332" i="1" s="1"/>
  <c r="CU332" i="1"/>
  <c r="T332" i="1" s="1"/>
  <c r="CV332" i="1"/>
  <c r="U332" i="1" s="1"/>
  <c r="CW332" i="1"/>
  <c r="V332" i="1" s="1"/>
  <c r="CX332" i="1"/>
  <c r="W332" i="1" s="1"/>
  <c r="FR332" i="1"/>
  <c r="GL332" i="1"/>
  <c r="GO332" i="1"/>
  <c r="GP332" i="1"/>
  <c r="GV332" i="1"/>
  <c r="HC332" i="1"/>
  <c r="GX332" i="1" s="1"/>
  <c r="I333" i="1"/>
  <c r="AC333" i="1"/>
  <c r="AB333" i="1" s="1"/>
  <c r="AE333" i="1"/>
  <c r="AD333" i="1" s="1"/>
  <c r="CR333" i="1" s="1"/>
  <c r="Q333" i="1" s="1"/>
  <c r="AF333" i="1"/>
  <c r="AG333" i="1"/>
  <c r="AH333" i="1"/>
  <c r="AI333" i="1"/>
  <c r="AJ333" i="1"/>
  <c r="CQ333" i="1"/>
  <c r="P333" i="1" s="1"/>
  <c r="CP333" i="1" s="1"/>
  <c r="O333" i="1" s="1"/>
  <c r="CS333" i="1"/>
  <c r="R333" i="1" s="1"/>
  <c r="CT333" i="1"/>
  <c r="S333" i="1" s="1"/>
  <c r="CU333" i="1"/>
  <c r="T333" i="1" s="1"/>
  <c r="CV333" i="1"/>
  <c r="U333" i="1" s="1"/>
  <c r="CW333" i="1"/>
  <c r="V333" i="1" s="1"/>
  <c r="CX333" i="1"/>
  <c r="W333" i="1" s="1"/>
  <c r="FR333" i="1"/>
  <c r="GL333" i="1"/>
  <c r="GO333" i="1"/>
  <c r="GP333" i="1"/>
  <c r="GV333" i="1"/>
  <c r="HC333" i="1"/>
  <c r="GX333" i="1" s="1"/>
  <c r="I334" i="1"/>
  <c r="AC334" i="1"/>
  <c r="AE334" i="1"/>
  <c r="AD334" i="1" s="1"/>
  <c r="CR334" i="1" s="1"/>
  <c r="Q334" i="1" s="1"/>
  <c r="AF334" i="1"/>
  <c r="AG334" i="1"/>
  <c r="CU334" i="1" s="1"/>
  <c r="T334" i="1" s="1"/>
  <c r="AH334" i="1"/>
  <c r="AI334" i="1"/>
  <c r="AJ334" i="1"/>
  <c r="CS334" i="1"/>
  <c r="R334" i="1" s="1"/>
  <c r="CT334" i="1"/>
  <c r="S334" i="1" s="1"/>
  <c r="CV334" i="1"/>
  <c r="U334" i="1" s="1"/>
  <c r="CW334" i="1"/>
  <c r="V334" i="1" s="1"/>
  <c r="CX334" i="1"/>
  <c r="W334" i="1" s="1"/>
  <c r="FR334" i="1"/>
  <c r="GL334" i="1"/>
  <c r="GO334" i="1"/>
  <c r="GP334" i="1"/>
  <c r="GV334" i="1"/>
  <c r="HC334" i="1"/>
  <c r="GX334" i="1" s="1"/>
  <c r="HG334" i="1"/>
  <c r="C335" i="1"/>
  <c r="D335" i="1"/>
  <c r="AC335" i="1"/>
  <c r="AE335" i="1"/>
  <c r="AD335" i="1" s="1"/>
  <c r="CR335" i="1" s="1"/>
  <c r="Q335" i="1" s="1"/>
  <c r="AF335" i="1"/>
  <c r="CT335" i="1" s="1"/>
  <c r="S335" i="1" s="1"/>
  <c r="AG335" i="1"/>
  <c r="AH335" i="1"/>
  <c r="AI335" i="1"/>
  <c r="AJ335" i="1"/>
  <c r="CX335" i="1" s="1"/>
  <c r="W335" i="1" s="1"/>
  <c r="CQ335" i="1"/>
  <c r="P335" i="1" s="1"/>
  <c r="CS335" i="1"/>
  <c r="R335" i="1" s="1"/>
  <c r="CU335" i="1"/>
  <c r="T335" i="1" s="1"/>
  <c r="CV335" i="1"/>
  <c r="U335" i="1" s="1"/>
  <c r="CW335" i="1"/>
  <c r="V335" i="1" s="1"/>
  <c r="FR335" i="1"/>
  <c r="GL335" i="1"/>
  <c r="GO335" i="1"/>
  <c r="GP335" i="1"/>
  <c r="GV335" i="1"/>
  <c r="HC335" i="1"/>
  <c r="GX335" i="1" s="1"/>
  <c r="I336" i="1"/>
  <c r="AC336" i="1"/>
  <c r="AE336" i="1"/>
  <c r="AD336" i="1" s="1"/>
  <c r="CR336" i="1" s="1"/>
  <c r="Q336" i="1" s="1"/>
  <c r="AF336" i="1"/>
  <c r="AG336" i="1"/>
  <c r="AH336" i="1"/>
  <c r="AI336" i="1"/>
  <c r="AJ336" i="1"/>
  <c r="CQ336" i="1"/>
  <c r="P336" i="1" s="1"/>
  <c r="CP336" i="1" s="1"/>
  <c r="O336" i="1" s="1"/>
  <c r="CS336" i="1"/>
  <c r="R336" i="1" s="1"/>
  <c r="CT336" i="1"/>
  <c r="S336" i="1" s="1"/>
  <c r="CU336" i="1"/>
  <c r="T336" i="1" s="1"/>
  <c r="CV336" i="1"/>
  <c r="U336" i="1" s="1"/>
  <c r="CW336" i="1"/>
  <c r="V336" i="1" s="1"/>
  <c r="CX336" i="1"/>
  <c r="W336" i="1" s="1"/>
  <c r="FR336" i="1"/>
  <c r="GL336" i="1"/>
  <c r="GO336" i="1"/>
  <c r="GP336" i="1"/>
  <c r="GV336" i="1"/>
  <c r="HC336" i="1" s="1"/>
  <c r="GX336" i="1" s="1"/>
  <c r="C337" i="1"/>
  <c r="D337" i="1"/>
  <c r="AC337" i="1"/>
  <c r="AE337" i="1"/>
  <c r="AD337" i="1" s="1"/>
  <c r="CR337" i="1" s="1"/>
  <c r="Q337" i="1" s="1"/>
  <c r="AF337" i="1"/>
  <c r="AG337" i="1"/>
  <c r="AH337" i="1"/>
  <c r="AI337" i="1"/>
  <c r="AJ337" i="1"/>
  <c r="CQ337" i="1"/>
  <c r="P337" i="1" s="1"/>
  <c r="CS337" i="1"/>
  <c r="R337" i="1" s="1"/>
  <c r="CT337" i="1"/>
  <c r="S337" i="1" s="1"/>
  <c r="CU337" i="1"/>
  <c r="T337" i="1" s="1"/>
  <c r="CV337" i="1"/>
  <c r="U337" i="1" s="1"/>
  <c r="CW337" i="1"/>
  <c r="V337" i="1" s="1"/>
  <c r="CX337" i="1"/>
  <c r="W337" i="1" s="1"/>
  <c r="FR337" i="1"/>
  <c r="GL337" i="1"/>
  <c r="GO337" i="1"/>
  <c r="GP337" i="1"/>
  <c r="GV337" i="1"/>
  <c r="GX337" i="1"/>
  <c r="HC337" i="1"/>
  <c r="I338" i="1"/>
  <c r="AC338" i="1"/>
  <c r="AB338" i="1" s="1"/>
  <c r="AD338" i="1"/>
  <c r="AE338" i="1"/>
  <c r="AF338" i="1"/>
  <c r="AG338" i="1"/>
  <c r="AH338" i="1"/>
  <c r="AI338" i="1"/>
  <c r="AJ338" i="1"/>
  <c r="CQ338" i="1"/>
  <c r="P338" i="1" s="1"/>
  <c r="CR338" i="1"/>
  <c r="Q338" i="1" s="1"/>
  <c r="CS338" i="1"/>
  <c r="R338" i="1" s="1"/>
  <c r="CT338" i="1"/>
  <c r="S338" i="1" s="1"/>
  <c r="CU338" i="1"/>
  <c r="T338" i="1" s="1"/>
  <c r="CV338" i="1"/>
  <c r="U338" i="1" s="1"/>
  <c r="CW338" i="1"/>
  <c r="V338" i="1" s="1"/>
  <c r="CX338" i="1"/>
  <c r="W338" i="1" s="1"/>
  <c r="FR338" i="1"/>
  <c r="GL338" i="1"/>
  <c r="GO338" i="1"/>
  <c r="GP338" i="1"/>
  <c r="GV338" i="1"/>
  <c r="HC338" i="1" s="1"/>
  <c r="GX338" i="1" s="1"/>
  <c r="I339" i="1"/>
  <c r="AC339" i="1"/>
  <c r="AE339" i="1"/>
  <c r="AD339" i="1" s="1"/>
  <c r="CR339" i="1" s="1"/>
  <c r="Q339" i="1" s="1"/>
  <c r="AF339" i="1"/>
  <c r="AG339" i="1"/>
  <c r="AH339" i="1"/>
  <c r="AI339" i="1"/>
  <c r="AJ339" i="1"/>
  <c r="CQ339" i="1"/>
  <c r="P339" i="1" s="1"/>
  <c r="CS339" i="1"/>
  <c r="R339" i="1" s="1"/>
  <c r="CT339" i="1"/>
  <c r="S339" i="1" s="1"/>
  <c r="CU339" i="1"/>
  <c r="T339" i="1" s="1"/>
  <c r="CV339" i="1"/>
  <c r="U339" i="1" s="1"/>
  <c r="CW339" i="1"/>
  <c r="V339" i="1" s="1"/>
  <c r="CX339" i="1"/>
  <c r="W339" i="1" s="1"/>
  <c r="FR339" i="1"/>
  <c r="GL339" i="1"/>
  <c r="GO339" i="1"/>
  <c r="GP339" i="1"/>
  <c r="GV339" i="1"/>
  <c r="HC339" i="1" s="1"/>
  <c r="GX339" i="1" s="1"/>
  <c r="C340" i="1"/>
  <c r="D340" i="1"/>
  <c r="AC340" i="1"/>
  <c r="AB340" i="1" s="1"/>
  <c r="AE340" i="1"/>
  <c r="AD340" i="1" s="1"/>
  <c r="CR340" i="1" s="1"/>
  <c r="Q340" i="1" s="1"/>
  <c r="AF340" i="1"/>
  <c r="CT340" i="1" s="1"/>
  <c r="S340" i="1" s="1"/>
  <c r="AG340" i="1"/>
  <c r="AH340" i="1"/>
  <c r="AI340" i="1"/>
  <c r="CW340" i="1" s="1"/>
  <c r="V340" i="1" s="1"/>
  <c r="AJ340" i="1"/>
  <c r="CQ340" i="1"/>
  <c r="P340" i="1" s="1"/>
  <c r="CS340" i="1"/>
  <c r="R340" i="1" s="1"/>
  <c r="CU340" i="1"/>
  <c r="T340" i="1" s="1"/>
  <c r="CV340" i="1"/>
  <c r="U340" i="1" s="1"/>
  <c r="CX340" i="1"/>
  <c r="W340" i="1" s="1"/>
  <c r="FR340" i="1"/>
  <c r="GL340" i="1"/>
  <c r="GO340" i="1"/>
  <c r="GP340" i="1"/>
  <c r="GV340" i="1"/>
  <c r="HC340" i="1" s="1"/>
  <c r="GX340" i="1" s="1"/>
  <c r="I341" i="1"/>
  <c r="AC341" i="1"/>
  <c r="AE341" i="1"/>
  <c r="AD341" i="1" s="1"/>
  <c r="CR341" i="1" s="1"/>
  <c r="Q341" i="1" s="1"/>
  <c r="AF341" i="1"/>
  <c r="AG341" i="1"/>
  <c r="AH341" i="1"/>
  <c r="AI341" i="1"/>
  <c r="AJ341" i="1"/>
  <c r="CQ341" i="1"/>
  <c r="P341" i="1" s="1"/>
  <c r="CP341" i="1" s="1"/>
  <c r="O341" i="1" s="1"/>
  <c r="CS341" i="1"/>
  <c r="R341" i="1" s="1"/>
  <c r="CT341" i="1"/>
  <c r="S341" i="1" s="1"/>
  <c r="CU341" i="1"/>
  <c r="T341" i="1" s="1"/>
  <c r="CV341" i="1"/>
  <c r="U341" i="1" s="1"/>
  <c r="CW341" i="1"/>
  <c r="V341" i="1" s="1"/>
  <c r="CX341" i="1"/>
  <c r="W341" i="1" s="1"/>
  <c r="FR341" i="1"/>
  <c r="GL341" i="1"/>
  <c r="GO341" i="1"/>
  <c r="GP341" i="1"/>
  <c r="GV341" i="1"/>
  <c r="HC341" i="1"/>
  <c r="GX341" i="1" s="1"/>
  <c r="I342" i="1"/>
  <c r="AC342" i="1"/>
  <c r="AE342" i="1"/>
  <c r="AD342" i="1" s="1"/>
  <c r="CR342" i="1" s="1"/>
  <c r="Q342" i="1" s="1"/>
  <c r="AF342" i="1"/>
  <c r="AG342" i="1"/>
  <c r="AH342" i="1"/>
  <c r="AI342" i="1"/>
  <c r="AJ342" i="1"/>
  <c r="CQ342" i="1"/>
  <c r="P342" i="1" s="1"/>
  <c r="CS342" i="1"/>
  <c r="R342" i="1" s="1"/>
  <c r="CT342" i="1"/>
  <c r="S342" i="1" s="1"/>
  <c r="CU342" i="1"/>
  <c r="T342" i="1" s="1"/>
  <c r="CV342" i="1"/>
  <c r="U342" i="1" s="1"/>
  <c r="CW342" i="1"/>
  <c r="V342" i="1" s="1"/>
  <c r="CX342" i="1"/>
  <c r="W342" i="1" s="1"/>
  <c r="FR342" i="1"/>
  <c r="GL342" i="1"/>
  <c r="GO342" i="1"/>
  <c r="GP342" i="1"/>
  <c r="GV342" i="1"/>
  <c r="HC342" i="1"/>
  <c r="GX342" i="1" s="1"/>
  <c r="C343" i="1"/>
  <c r="D343" i="1"/>
  <c r="AC343" i="1"/>
  <c r="AB343" i="1" s="1"/>
  <c r="AE343" i="1"/>
  <c r="AD343" i="1" s="1"/>
  <c r="CR343" i="1" s="1"/>
  <c r="Q343" i="1" s="1"/>
  <c r="AF343" i="1"/>
  <c r="AG343" i="1"/>
  <c r="AH343" i="1"/>
  <c r="AI343" i="1"/>
  <c r="CW343" i="1" s="1"/>
  <c r="V343" i="1" s="1"/>
  <c r="AJ343" i="1"/>
  <c r="CQ343" i="1"/>
  <c r="P343" i="1" s="1"/>
  <c r="CP343" i="1" s="1"/>
  <c r="O343" i="1" s="1"/>
  <c r="CT343" i="1"/>
  <c r="S343" i="1" s="1"/>
  <c r="CU343" i="1"/>
  <c r="T343" i="1" s="1"/>
  <c r="CV343" i="1"/>
  <c r="U343" i="1" s="1"/>
  <c r="CX343" i="1"/>
  <c r="W343" i="1" s="1"/>
  <c r="FR343" i="1"/>
  <c r="GL343" i="1"/>
  <c r="GO343" i="1"/>
  <c r="GP343" i="1"/>
  <c r="GV343" i="1"/>
  <c r="GX343" i="1"/>
  <c r="HC343" i="1"/>
  <c r="I344" i="1"/>
  <c r="AC344" i="1"/>
  <c r="AB344" i="1" s="1"/>
  <c r="AD344" i="1"/>
  <c r="CR344" i="1" s="1"/>
  <c r="Q344" i="1" s="1"/>
  <c r="AE344" i="1"/>
  <c r="AF344" i="1"/>
  <c r="AG344" i="1"/>
  <c r="AH344" i="1"/>
  <c r="CV344" i="1" s="1"/>
  <c r="U344" i="1" s="1"/>
  <c r="AI344" i="1"/>
  <c r="AJ344" i="1"/>
  <c r="CQ344" i="1"/>
  <c r="P344" i="1" s="1"/>
  <c r="CP344" i="1" s="1"/>
  <c r="O344" i="1" s="1"/>
  <c r="CS344" i="1"/>
  <c r="R344" i="1" s="1"/>
  <c r="CT344" i="1"/>
  <c r="S344" i="1" s="1"/>
  <c r="CU344" i="1"/>
  <c r="T344" i="1" s="1"/>
  <c r="CW344" i="1"/>
  <c r="V344" i="1" s="1"/>
  <c r="AI352" i="1" s="1"/>
  <c r="CX344" i="1"/>
  <c r="W344" i="1" s="1"/>
  <c r="FR344" i="1"/>
  <c r="GL344" i="1"/>
  <c r="GO344" i="1"/>
  <c r="GP344" i="1"/>
  <c r="GV344" i="1"/>
  <c r="HC344" i="1" s="1"/>
  <c r="GX344" i="1" s="1"/>
  <c r="I345" i="1"/>
  <c r="AC345" i="1"/>
  <c r="AB345" i="1" s="1"/>
  <c r="AE345" i="1"/>
  <c r="AD345" i="1" s="1"/>
  <c r="CR345" i="1" s="1"/>
  <c r="Q345" i="1" s="1"/>
  <c r="AF345" i="1"/>
  <c r="AG345" i="1"/>
  <c r="CU345" i="1" s="1"/>
  <c r="T345" i="1" s="1"/>
  <c r="AH345" i="1"/>
  <c r="AI345" i="1"/>
  <c r="AJ345" i="1"/>
  <c r="CS345" i="1"/>
  <c r="R345" i="1" s="1"/>
  <c r="CT345" i="1"/>
  <c r="S345" i="1" s="1"/>
  <c r="CV345" i="1"/>
  <c r="U345" i="1" s="1"/>
  <c r="CW345" i="1"/>
  <c r="V345" i="1" s="1"/>
  <c r="CX345" i="1"/>
  <c r="W345" i="1" s="1"/>
  <c r="FR345" i="1"/>
  <c r="GL345" i="1"/>
  <c r="GO345" i="1"/>
  <c r="GP345" i="1"/>
  <c r="GV345" i="1"/>
  <c r="HC345" i="1"/>
  <c r="GX345" i="1" s="1"/>
  <c r="I346" i="1"/>
  <c r="AC346" i="1"/>
  <c r="AD346" i="1"/>
  <c r="AE346" i="1"/>
  <c r="AF346" i="1"/>
  <c r="AB346" i="1" s="1"/>
  <c r="AG346" i="1"/>
  <c r="AH346" i="1"/>
  <c r="AI346" i="1"/>
  <c r="AJ346" i="1"/>
  <c r="CQ346" i="1"/>
  <c r="P346" i="1" s="1"/>
  <c r="CP346" i="1" s="1"/>
  <c r="O346" i="1" s="1"/>
  <c r="CR346" i="1"/>
  <c r="Q346" i="1" s="1"/>
  <c r="CS346" i="1"/>
  <c r="R346" i="1" s="1"/>
  <c r="CT346" i="1"/>
  <c r="S346" i="1" s="1"/>
  <c r="CU346" i="1"/>
  <c r="T346" i="1" s="1"/>
  <c r="CV346" i="1"/>
  <c r="U346" i="1" s="1"/>
  <c r="CW346" i="1"/>
  <c r="V346" i="1" s="1"/>
  <c r="CX346" i="1"/>
  <c r="W346" i="1" s="1"/>
  <c r="FR346" i="1"/>
  <c r="GL346" i="1"/>
  <c r="GO346" i="1"/>
  <c r="GP346" i="1"/>
  <c r="GV346" i="1"/>
  <c r="HC346" i="1"/>
  <c r="GX346" i="1" s="1"/>
  <c r="C347" i="1"/>
  <c r="D347" i="1"/>
  <c r="AC347" i="1"/>
  <c r="AB347" i="1" s="1"/>
  <c r="AE347" i="1"/>
  <c r="AD347" i="1" s="1"/>
  <c r="CR347" i="1" s="1"/>
  <c r="Q347" i="1" s="1"/>
  <c r="AF347" i="1"/>
  <c r="AG347" i="1"/>
  <c r="AH347" i="1"/>
  <c r="AI347" i="1"/>
  <c r="AJ347" i="1"/>
  <c r="CQ347" i="1"/>
  <c r="P347" i="1" s="1"/>
  <c r="CS347" i="1"/>
  <c r="R347" i="1" s="1"/>
  <c r="CT347" i="1"/>
  <c r="S347" i="1" s="1"/>
  <c r="CU347" i="1"/>
  <c r="T347" i="1" s="1"/>
  <c r="CV347" i="1"/>
  <c r="U347" i="1" s="1"/>
  <c r="CW347" i="1"/>
  <c r="V347" i="1" s="1"/>
  <c r="CX347" i="1"/>
  <c r="W347" i="1" s="1"/>
  <c r="FR347" i="1"/>
  <c r="GL347" i="1"/>
  <c r="GO347" i="1"/>
  <c r="GP347" i="1"/>
  <c r="GV347" i="1"/>
  <c r="HC347" i="1"/>
  <c r="GX347" i="1" s="1"/>
  <c r="I348" i="1"/>
  <c r="AC348" i="1"/>
  <c r="AB348" i="1" s="1"/>
  <c r="AE348" i="1"/>
  <c r="AD348" i="1" s="1"/>
  <c r="CR348" i="1" s="1"/>
  <c r="Q348" i="1" s="1"/>
  <c r="AF348" i="1"/>
  <c r="AG348" i="1"/>
  <c r="AH348" i="1"/>
  <c r="AI348" i="1"/>
  <c r="AJ348" i="1"/>
  <c r="CQ348" i="1"/>
  <c r="P348" i="1" s="1"/>
  <c r="CP348" i="1" s="1"/>
  <c r="O348" i="1" s="1"/>
  <c r="CS348" i="1"/>
  <c r="R348" i="1" s="1"/>
  <c r="CT348" i="1"/>
  <c r="S348" i="1" s="1"/>
  <c r="CU348" i="1"/>
  <c r="T348" i="1" s="1"/>
  <c r="CV348" i="1"/>
  <c r="U348" i="1" s="1"/>
  <c r="CW348" i="1"/>
  <c r="V348" i="1" s="1"/>
  <c r="CX348" i="1"/>
  <c r="W348" i="1" s="1"/>
  <c r="FR348" i="1"/>
  <c r="GL348" i="1"/>
  <c r="GO348" i="1"/>
  <c r="GP348" i="1"/>
  <c r="GV348" i="1"/>
  <c r="HC348" i="1" s="1"/>
  <c r="GX348" i="1" s="1"/>
  <c r="I349" i="1"/>
  <c r="P349" i="1"/>
  <c r="T349" i="1"/>
  <c r="AC349" i="1"/>
  <c r="AD349" i="1"/>
  <c r="CR349" i="1" s="1"/>
  <c r="Q349" i="1" s="1"/>
  <c r="AE349" i="1"/>
  <c r="AF349" i="1"/>
  <c r="AG349" i="1"/>
  <c r="AH349" i="1"/>
  <c r="CV349" i="1" s="1"/>
  <c r="U349" i="1" s="1"/>
  <c r="AI349" i="1"/>
  <c r="AJ349" i="1"/>
  <c r="CQ349" i="1"/>
  <c r="CS349" i="1"/>
  <c r="R349" i="1" s="1"/>
  <c r="CT349" i="1"/>
  <c r="S349" i="1" s="1"/>
  <c r="CZ349" i="1" s="1"/>
  <c r="Y349" i="1" s="1"/>
  <c r="CU349" i="1"/>
  <c r="CW349" i="1"/>
  <c r="V349" i="1" s="1"/>
  <c r="CX349" i="1"/>
  <c r="W349" i="1" s="1"/>
  <c r="CY349" i="1"/>
  <c r="X349" i="1" s="1"/>
  <c r="FR349" i="1"/>
  <c r="GL349" i="1"/>
  <c r="GO349" i="1"/>
  <c r="GP349" i="1"/>
  <c r="GV349" i="1"/>
  <c r="HC349" i="1" s="1"/>
  <c r="GX349" i="1" s="1"/>
  <c r="I350" i="1"/>
  <c r="AC350" i="1"/>
  <c r="AB350" i="1" s="1"/>
  <c r="AD350" i="1"/>
  <c r="CR350" i="1" s="1"/>
  <c r="Q350" i="1" s="1"/>
  <c r="AE350" i="1"/>
  <c r="AF350" i="1"/>
  <c r="AG350" i="1"/>
  <c r="CU350" i="1" s="1"/>
  <c r="T350" i="1" s="1"/>
  <c r="AH350" i="1"/>
  <c r="CV350" i="1" s="1"/>
  <c r="U350" i="1" s="1"/>
  <c r="AI350" i="1"/>
  <c r="AJ350" i="1"/>
  <c r="CS350" i="1"/>
  <c r="R350" i="1" s="1"/>
  <c r="CT350" i="1"/>
  <c r="S350" i="1" s="1"/>
  <c r="CW350" i="1"/>
  <c r="V350" i="1" s="1"/>
  <c r="CX350" i="1"/>
  <c r="W350" i="1" s="1"/>
  <c r="AJ352" i="1" s="1"/>
  <c r="FR350" i="1"/>
  <c r="GL350" i="1"/>
  <c r="BZ352" i="1" s="1"/>
  <c r="GO350" i="1"/>
  <c r="GP350" i="1"/>
  <c r="CD352" i="1" s="1"/>
  <c r="GV350" i="1"/>
  <c r="HC350" i="1" s="1"/>
  <c r="GX350" i="1" s="1"/>
  <c r="B352" i="1"/>
  <c r="B327" i="1" s="1"/>
  <c r="C352" i="1"/>
  <c r="C327" i="1" s="1"/>
  <c r="D352" i="1"/>
  <c r="D327" i="1" s="1"/>
  <c r="F352" i="1"/>
  <c r="F327" i="1" s="1"/>
  <c r="G352" i="1"/>
  <c r="G327" i="1" s="1"/>
  <c r="BX352" i="1"/>
  <c r="BX327" i="1" s="1"/>
  <c r="BY352" i="1"/>
  <c r="BY327" i="1" s="1"/>
  <c r="CC352" i="1"/>
  <c r="CC327" i="1" s="1"/>
  <c r="CK352" i="1"/>
  <c r="CK327" i="1" s="1"/>
  <c r="CL352" i="1"/>
  <c r="CL327" i="1" s="1"/>
  <c r="CM352" i="1"/>
  <c r="CM327" i="1" s="1"/>
  <c r="D382" i="1"/>
  <c r="E384" i="1"/>
  <c r="Z384" i="1"/>
  <c r="AA384" i="1"/>
  <c r="AM384" i="1"/>
  <c r="AN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GA384" i="1"/>
  <c r="GB384" i="1"/>
  <c r="GC384" i="1"/>
  <c r="GD384" i="1"/>
  <c r="GE384" i="1"/>
  <c r="GF384" i="1"/>
  <c r="GG384" i="1"/>
  <c r="GH384" i="1"/>
  <c r="GI384" i="1"/>
  <c r="GJ384" i="1"/>
  <c r="GK384" i="1"/>
  <c r="GL384" i="1"/>
  <c r="GM384" i="1"/>
  <c r="GN384" i="1"/>
  <c r="GO384" i="1"/>
  <c r="GP384" i="1"/>
  <c r="GQ384" i="1"/>
  <c r="GR384" i="1"/>
  <c r="GS384" i="1"/>
  <c r="GT384" i="1"/>
  <c r="GU384" i="1"/>
  <c r="GV384" i="1"/>
  <c r="GW384" i="1"/>
  <c r="GX384" i="1"/>
  <c r="C386" i="1"/>
  <c r="D386" i="1"/>
  <c r="AC386" i="1"/>
  <c r="AB386" i="1" s="1"/>
  <c r="AD386" i="1"/>
  <c r="CR386" i="1" s="1"/>
  <c r="Q386" i="1" s="1"/>
  <c r="AE386" i="1"/>
  <c r="CS386" i="1" s="1"/>
  <c r="R386" i="1" s="1"/>
  <c r="AF386" i="1"/>
  <c r="AG386" i="1"/>
  <c r="AH386" i="1"/>
  <c r="CV386" i="1" s="1"/>
  <c r="U386" i="1" s="1"/>
  <c r="AI386" i="1"/>
  <c r="CW386" i="1" s="1"/>
  <c r="V386" i="1" s="1"/>
  <c r="AJ386" i="1"/>
  <c r="CQ386" i="1"/>
  <c r="P386" i="1" s="1"/>
  <c r="CT386" i="1"/>
  <c r="S386" i="1" s="1"/>
  <c r="CU386" i="1"/>
  <c r="T386" i="1" s="1"/>
  <c r="CX386" i="1"/>
  <c r="W386" i="1" s="1"/>
  <c r="FR386" i="1"/>
  <c r="GL386" i="1"/>
  <c r="GO386" i="1"/>
  <c r="GP386" i="1"/>
  <c r="GV386" i="1"/>
  <c r="HC386" i="1" s="1"/>
  <c r="GX386" i="1" s="1"/>
  <c r="I387" i="1"/>
  <c r="AC387" i="1"/>
  <c r="AB387" i="1" s="1"/>
  <c r="AD387" i="1"/>
  <c r="CR387" i="1" s="1"/>
  <c r="Q387" i="1" s="1"/>
  <c r="AE387" i="1"/>
  <c r="AF387" i="1"/>
  <c r="AG387" i="1"/>
  <c r="CU387" i="1" s="1"/>
  <c r="T387" i="1" s="1"/>
  <c r="AH387" i="1"/>
  <c r="CV387" i="1" s="1"/>
  <c r="U387" i="1" s="1"/>
  <c r="AI387" i="1"/>
  <c r="AJ387" i="1"/>
  <c r="CS387" i="1"/>
  <c r="R387" i="1" s="1"/>
  <c r="CT387" i="1"/>
  <c r="S387" i="1" s="1"/>
  <c r="CW387" i="1"/>
  <c r="V387" i="1" s="1"/>
  <c r="CX387" i="1"/>
  <c r="W387" i="1" s="1"/>
  <c r="CY387" i="1"/>
  <c r="X387" i="1" s="1"/>
  <c r="CZ387" i="1"/>
  <c r="Y387" i="1" s="1"/>
  <c r="GL387" i="1"/>
  <c r="GN387" i="1"/>
  <c r="GO387" i="1"/>
  <c r="GP387" i="1"/>
  <c r="GV387" i="1"/>
  <c r="HC387" i="1" s="1"/>
  <c r="GX387" i="1" s="1"/>
  <c r="HH387" i="1"/>
  <c r="C388" i="1"/>
  <c r="D388" i="1"/>
  <c r="AC388" i="1"/>
  <c r="AB388" i="1" s="1"/>
  <c r="AD388" i="1"/>
  <c r="CR388" i="1" s="1"/>
  <c r="Q388" i="1" s="1"/>
  <c r="AE388" i="1"/>
  <c r="CS388" i="1" s="1"/>
  <c r="R388" i="1" s="1"/>
  <c r="AF388" i="1"/>
  <c r="AG388" i="1"/>
  <c r="AH388" i="1"/>
  <c r="CV388" i="1" s="1"/>
  <c r="U388" i="1" s="1"/>
  <c r="AI388" i="1"/>
  <c r="CW388" i="1" s="1"/>
  <c r="V388" i="1" s="1"/>
  <c r="AJ388" i="1"/>
  <c r="CQ388" i="1"/>
  <c r="P388" i="1" s="1"/>
  <c r="CT388" i="1"/>
  <c r="S388" i="1" s="1"/>
  <c r="CU388" i="1"/>
  <c r="T388" i="1" s="1"/>
  <c r="CX388" i="1"/>
  <c r="W388" i="1" s="1"/>
  <c r="FR388" i="1"/>
  <c r="GL388" i="1"/>
  <c r="GO388" i="1"/>
  <c r="GP388" i="1"/>
  <c r="GV388" i="1"/>
  <c r="HC388" i="1" s="1"/>
  <c r="GX388" i="1" s="1"/>
  <c r="I389" i="1"/>
  <c r="AC389" i="1"/>
  <c r="AB389" i="1" s="1"/>
  <c r="AD389" i="1"/>
  <c r="CR389" i="1" s="1"/>
  <c r="Q389" i="1" s="1"/>
  <c r="AE389" i="1"/>
  <c r="AF389" i="1"/>
  <c r="AG389" i="1"/>
  <c r="CU389" i="1" s="1"/>
  <c r="T389" i="1" s="1"/>
  <c r="AH389" i="1"/>
  <c r="CV389" i="1" s="1"/>
  <c r="U389" i="1" s="1"/>
  <c r="AI389" i="1"/>
  <c r="AJ389" i="1"/>
  <c r="CS389" i="1"/>
  <c r="R389" i="1" s="1"/>
  <c r="CT389" i="1"/>
  <c r="S389" i="1" s="1"/>
  <c r="CW389" i="1"/>
  <c r="V389" i="1" s="1"/>
  <c r="CX389" i="1"/>
  <c r="W389" i="1" s="1"/>
  <c r="FR389" i="1"/>
  <c r="GL389" i="1"/>
  <c r="GO389" i="1"/>
  <c r="GP389" i="1"/>
  <c r="GV389" i="1"/>
  <c r="HC389" i="1" s="1"/>
  <c r="GX389" i="1" s="1"/>
  <c r="I390" i="1"/>
  <c r="AC390" i="1"/>
  <c r="CQ390" i="1" s="1"/>
  <c r="P390" i="1" s="1"/>
  <c r="AE390" i="1"/>
  <c r="AD390" i="1" s="1"/>
  <c r="AF390" i="1"/>
  <c r="CT390" i="1" s="1"/>
  <c r="S390" i="1" s="1"/>
  <c r="AG390" i="1"/>
  <c r="CU390" i="1" s="1"/>
  <c r="T390" i="1" s="1"/>
  <c r="AH390" i="1"/>
  <c r="AI390" i="1"/>
  <c r="AJ390" i="1"/>
  <c r="CX390" i="1" s="1"/>
  <c r="W390" i="1" s="1"/>
  <c r="CS390" i="1"/>
  <c r="R390" i="1" s="1"/>
  <c r="CV390" i="1"/>
  <c r="U390" i="1" s="1"/>
  <c r="CW390" i="1"/>
  <c r="V390" i="1" s="1"/>
  <c r="FR390" i="1"/>
  <c r="GL390" i="1"/>
  <c r="GO390" i="1"/>
  <c r="GP390" i="1"/>
  <c r="GV390" i="1"/>
  <c r="HC390" i="1"/>
  <c r="GX390" i="1" s="1"/>
  <c r="I391" i="1"/>
  <c r="HG391" i="1" s="1"/>
  <c r="AC391" i="1"/>
  <c r="AE391" i="1"/>
  <c r="AD391" i="1" s="1"/>
  <c r="AF391" i="1"/>
  <c r="CT391" i="1" s="1"/>
  <c r="S391" i="1" s="1"/>
  <c r="AG391" i="1"/>
  <c r="AH391" i="1"/>
  <c r="AI391" i="1"/>
  <c r="CW391" i="1" s="1"/>
  <c r="V391" i="1" s="1"/>
  <c r="AJ391" i="1"/>
  <c r="CX391" i="1" s="1"/>
  <c r="W391" i="1" s="1"/>
  <c r="CQ391" i="1"/>
  <c r="P391" i="1" s="1"/>
  <c r="CU391" i="1"/>
  <c r="T391" i="1" s="1"/>
  <c r="CV391" i="1"/>
  <c r="U391" i="1" s="1"/>
  <c r="FR391" i="1"/>
  <c r="GL391" i="1"/>
  <c r="GO391" i="1"/>
  <c r="GP391" i="1"/>
  <c r="GV391" i="1"/>
  <c r="GX391" i="1"/>
  <c r="HC391" i="1"/>
  <c r="C392" i="1"/>
  <c r="D392" i="1"/>
  <c r="AC392" i="1"/>
  <c r="CQ392" i="1" s="1"/>
  <c r="P392" i="1" s="1"/>
  <c r="AE392" i="1"/>
  <c r="AD392" i="1" s="1"/>
  <c r="AF392" i="1"/>
  <c r="CT392" i="1" s="1"/>
  <c r="S392" i="1" s="1"/>
  <c r="AG392" i="1"/>
  <c r="CU392" i="1" s="1"/>
  <c r="T392" i="1" s="1"/>
  <c r="AH392" i="1"/>
  <c r="AI392" i="1"/>
  <c r="AJ392" i="1"/>
  <c r="CX392" i="1" s="1"/>
  <c r="W392" i="1" s="1"/>
  <c r="CS392" i="1"/>
  <c r="R392" i="1" s="1"/>
  <c r="CV392" i="1"/>
  <c r="U392" i="1" s="1"/>
  <c r="CW392" i="1"/>
  <c r="V392" i="1" s="1"/>
  <c r="FR392" i="1"/>
  <c r="GL392" i="1"/>
  <c r="GO392" i="1"/>
  <c r="GP392" i="1"/>
  <c r="GV392" i="1"/>
  <c r="HC392" i="1"/>
  <c r="GX392" i="1" s="1"/>
  <c r="I393" i="1"/>
  <c r="AC393" i="1"/>
  <c r="AE393" i="1"/>
  <c r="AD393" i="1" s="1"/>
  <c r="AF393" i="1"/>
  <c r="CT393" i="1" s="1"/>
  <c r="S393" i="1" s="1"/>
  <c r="AG393" i="1"/>
  <c r="AH393" i="1"/>
  <c r="AI393" i="1"/>
  <c r="CW393" i="1" s="1"/>
  <c r="V393" i="1" s="1"/>
  <c r="AJ393" i="1"/>
  <c r="CX393" i="1" s="1"/>
  <c r="W393" i="1" s="1"/>
  <c r="CQ393" i="1"/>
  <c r="P393" i="1" s="1"/>
  <c r="CU393" i="1"/>
  <c r="T393" i="1" s="1"/>
  <c r="CV393" i="1"/>
  <c r="U393" i="1" s="1"/>
  <c r="FR393" i="1"/>
  <c r="GL393" i="1"/>
  <c r="GO393" i="1"/>
  <c r="GP393" i="1"/>
  <c r="GV393" i="1"/>
  <c r="GX393" i="1"/>
  <c r="HC393" i="1"/>
  <c r="C394" i="1"/>
  <c r="D394" i="1"/>
  <c r="AC394" i="1"/>
  <c r="AB394" i="1" s="1"/>
  <c r="AD394" i="1"/>
  <c r="CR394" i="1" s="1"/>
  <c r="Q394" i="1" s="1"/>
  <c r="AE394" i="1"/>
  <c r="AF394" i="1"/>
  <c r="AG394" i="1"/>
  <c r="CU394" i="1" s="1"/>
  <c r="T394" i="1" s="1"/>
  <c r="AH394" i="1"/>
  <c r="CV394" i="1" s="1"/>
  <c r="U394" i="1" s="1"/>
  <c r="AI394" i="1"/>
  <c r="AJ394" i="1"/>
  <c r="CS394" i="1"/>
  <c r="R394" i="1" s="1"/>
  <c r="CT394" i="1"/>
  <c r="S394" i="1" s="1"/>
  <c r="CW394" i="1"/>
  <c r="V394" i="1" s="1"/>
  <c r="CX394" i="1"/>
  <c r="W394" i="1" s="1"/>
  <c r="FR394" i="1"/>
  <c r="GL394" i="1"/>
  <c r="GO394" i="1"/>
  <c r="GP394" i="1"/>
  <c r="GV394" i="1"/>
  <c r="HC394" i="1" s="1"/>
  <c r="GX394" i="1" s="1"/>
  <c r="I395" i="1"/>
  <c r="AC395" i="1"/>
  <c r="CQ395" i="1" s="1"/>
  <c r="P395" i="1" s="1"/>
  <c r="AE395" i="1"/>
  <c r="AD395" i="1" s="1"/>
  <c r="AF395" i="1"/>
  <c r="CT395" i="1" s="1"/>
  <c r="S395" i="1" s="1"/>
  <c r="AG395" i="1"/>
  <c r="CU395" i="1" s="1"/>
  <c r="T395" i="1" s="1"/>
  <c r="AH395" i="1"/>
  <c r="AI395" i="1"/>
  <c r="AJ395" i="1"/>
  <c r="CX395" i="1" s="1"/>
  <c r="W395" i="1" s="1"/>
  <c r="CS395" i="1"/>
  <c r="R395" i="1" s="1"/>
  <c r="CV395" i="1"/>
  <c r="U395" i="1" s="1"/>
  <c r="CW395" i="1"/>
  <c r="V395" i="1" s="1"/>
  <c r="FR395" i="1"/>
  <c r="GL395" i="1"/>
  <c r="GO395" i="1"/>
  <c r="GP395" i="1"/>
  <c r="GV395" i="1"/>
  <c r="HC395" i="1"/>
  <c r="GX395" i="1" s="1"/>
  <c r="C396" i="1"/>
  <c r="D396" i="1"/>
  <c r="AC396" i="1"/>
  <c r="AB396" i="1" s="1"/>
  <c r="AD396" i="1"/>
  <c r="CR396" i="1" s="1"/>
  <c r="Q396" i="1" s="1"/>
  <c r="AE396" i="1"/>
  <c r="CS396" i="1" s="1"/>
  <c r="R396" i="1" s="1"/>
  <c r="AF396" i="1"/>
  <c r="AG396" i="1"/>
  <c r="AH396" i="1"/>
  <c r="CV396" i="1" s="1"/>
  <c r="U396" i="1" s="1"/>
  <c r="AI396" i="1"/>
  <c r="CW396" i="1" s="1"/>
  <c r="V396" i="1" s="1"/>
  <c r="AJ396" i="1"/>
  <c r="CQ396" i="1"/>
  <c r="P396" i="1" s="1"/>
  <c r="CT396" i="1"/>
  <c r="S396" i="1" s="1"/>
  <c r="CU396" i="1"/>
  <c r="T396" i="1" s="1"/>
  <c r="CX396" i="1"/>
  <c r="W396" i="1" s="1"/>
  <c r="FR396" i="1"/>
  <c r="GL396" i="1"/>
  <c r="GO396" i="1"/>
  <c r="GP396" i="1"/>
  <c r="GV396" i="1"/>
  <c r="HC396" i="1" s="1"/>
  <c r="GX396" i="1" s="1"/>
  <c r="I397" i="1"/>
  <c r="AC397" i="1"/>
  <c r="AB397" i="1" s="1"/>
  <c r="AD397" i="1"/>
  <c r="CR397" i="1" s="1"/>
  <c r="Q397" i="1" s="1"/>
  <c r="AE397" i="1"/>
  <c r="AF397" i="1"/>
  <c r="AG397" i="1"/>
  <c r="CU397" i="1" s="1"/>
  <c r="T397" i="1" s="1"/>
  <c r="AH397" i="1"/>
  <c r="CV397" i="1" s="1"/>
  <c r="U397" i="1" s="1"/>
  <c r="AI397" i="1"/>
  <c r="AJ397" i="1"/>
  <c r="CS397" i="1"/>
  <c r="R397" i="1" s="1"/>
  <c r="CT397" i="1"/>
  <c r="S397" i="1" s="1"/>
  <c r="CW397" i="1"/>
  <c r="V397" i="1" s="1"/>
  <c r="CX397" i="1"/>
  <c r="W397" i="1" s="1"/>
  <c r="FR397" i="1"/>
  <c r="GL397" i="1"/>
  <c r="GO397" i="1"/>
  <c r="GP397" i="1"/>
  <c r="GV397" i="1"/>
  <c r="HC397" i="1" s="1"/>
  <c r="GX397" i="1" s="1"/>
  <c r="I398" i="1"/>
  <c r="AC398" i="1"/>
  <c r="CQ398" i="1" s="1"/>
  <c r="P398" i="1" s="1"/>
  <c r="AE398" i="1"/>
  <c r="AD398" i="1" s="1"/>
  <c r="AF398" i="1"/>
  <c r="CT398" i="1" s="1"/>
  <c r="S398" i="1" s="1"/>
  <c r="AG398" i="1"/>
  <c r="CU398" i="1" s="1"/>
  <c r="T398" i="1" s="1"/>
  <c r="AH398" i="1"/>
  <c r="AI398" i="1"/>
  <c r="AJ398" i="1"/>
  <c r="CX398" i="1" s="1"/>
  <c r="W398" i="1" s="1"/>
  <c r="CS398" i="1"/>
  <c r="R398" i="1" s="1"/>
  <c r="CV398" i="1"/>
  <c r="U398" i="1" s="1"/>
  <c r="CW398" i="1"/>
  <c r="V398" i="1" s="1"/>
  <c r="FR398" i="1"/>
  <c r="GL398" i="1"/>
  <c r="GO398" i="1"/>
  <c r="CC408" i="1" s="1"/>
  <c r="GP398" i="1"/>
  <c r="GV398" i="1"/>
  <c r="HC398" i="1"/>
  <c r="GX398" i="1" s="1"/>
  <c r="C399" i="1"/>
  <c r="D399" i="1"/>
  <c r="AC399" i="1"/>
  <c r="AB399" i="1" s="1"/>
  <c r="AD399" i="1"/>
  <c r="CR399" i="1" s="1"/>
  <c r="Q399" i="1" s="1"/>
  <c r="AE399" i="1"/>
  <c r="CS399" i="1" s="1"/>
  <c r="R399" i="1" s="1"/>
  <c r="AF399" i="1"/>
  <c r="AG399" i="1"/>
  <c r="AH399" i="1"/>
  <c r="CV399" i="1" s="1"/>
  <c r="U399" i="1" s="1"/>
  <c r="AI399" i="1"/>
  <c r="CW399" i="1" s="1"/>
  <c r="V399" i="1" s="1"/>
  <c r="AJ399" i="1"/>
  <c r="CQ399" i="1"/>
  <c r="P399" i="1" s="1"/>
  <c r="CP399" i="1" s="1"/>
  <c r="O399" i="1" s="1"/>
  <c r="CT399" i="1"/>
  <c r="S399" i="1" s="1"/>
  <c r="CU399" i="1"/>
  <c r="T399" i="1" s="1"/>
  <c r="CX399" i="1"/>
  <c r="W399" i="1" s="1"/>
  <c r="FR399" i="1"/>
  <c r="GL399" i="1"/>
  <c r="GO399" i="1"/>
  <c r="GP399" i="1"/>
  <c r="GV399" i="1"/>
  <c r="HC399" i="1" s="1"/>
  <c r="GX399" i="1" s="1"/>
  <c r="I400" i="1"/>
  <c r="AC400" i="1"/>
  <c r="AB400" i="1" s="1"/>
  <c r="AD400" i="1"/>
  <c r="CR400" i="1" s="1"/>
  <c r="Q400" i="1" s="1"/>
  <c r="AE400" i="1"/>
  <c r="AF400" i="1"/>
  <c r="AG400" i="1"/>
  <c r="CU400" i="1" s="1"/>
  <c r="T400" i="1" s="1"/>
  <c r="AH400" i="1"/>
  <c r="CV400" i="1" s="1"/>
  <c r="U400" i="1" s="1"/>
  <c r="AI400" i="1"/>
  <c r="AJ400" i="1"/>
  <c r="CS400" i="1"/>
  <c r="R400" i="1" s="1"/>
  <c r="CT400" i="1"/>
  <c r="S400" i="1" s="1"/>
  <c r="CW400" i="1"/>
  <c r="V400" i="1" s="1"/>
  <c r="CX400" i="1"/>
  <c r="W400" i="1" s="1"/>
  <c r="FR400" i="1"/>
  <c r="GL400" i="1"/>
  <c r="GO400" i="1"/>
  <c r="GP400" i="1"/>
  <c r="GV400" i="1"/>
  <c r="HC400" i="1" s="1"/>
  <c r="GX400" i="1" s="1"/>
  <c r="I401" i="1"/>
  <c r="AC401" i="1"/>
  <c r="CQ401" i="1" s="1"/>
  <c r="P401" i="1" s="1"/>
  <c r="AE401" i="1"/>
  <c r="AD401" i="1" s="1"/>
  <c r="AF401" i="1"/>
  <c r="CT401" i="1" s="1"/>
  <c r="S401" i="1" s="1"/>
  <c r="AG401" i="1"/>
  <c r="CU401" i="1" s="1"/>
  <c r="T401" i="1" s="1"/>
  <c r="AH401" i="1"/>
  <c r="AI401" i="1"/>
  <c r="AJ401" i="1"/>
  <c r="CX401" i="1" s="1"/>
  <c r="W401" i="1" s="1"/>
  <c r="CS401" i="1"/>
  <c r="R401" i="1" s="1"/>
  <c r="CV401" i="1"/>
  <c r="U401" i="1" s="1"/>
  <c r="CW401" i="1"/>
  <c r="V401" i="1" s="1"/>
  <c r="FR401" i="1"/>
  <c r="GL401" i="1"/>
  <c r="GO401" i="1"/>
  <c r="GP401" i="1"/>
  <c r="GV401" i="1"/>
  <c r="HC401" i="1"/>
  <c r="GX401" i="1" s="1"/>
  <c r="I402" i="1"/>
  <c r="AC402" i="1"/>
  <c r="AE402" i="1"/>
  <c r="AD402" i="1" s="1"/>
  <c r="AF402" i="1"/>
  <c r="CT402" i="1" s="1"/>
  <c r="S402" i="1" s="1"/>
  <c r="AG402" i="1"/>
  <c r="AH402" i="1"/>
  <c r="AI402" i="1"/>
  <c r="CW402" i="1" s="1"/>
  <c r="V402" i="1" s="1"/>
  <c r="AJ402" i="1"/>
  <c r="CX402" i="1" s="1"/>
  <c r="W402" i="1" s="1"/>
  <c r="CQ402" i="1"/>
  <c r="P402" i="1" s="1"/>
  <c r="CU402" i="1"/>
  <c r="T402" i="1" s="1"/>
  <c r="CV402" i="1"/>
  <c r="U402" i="1" s="1"/>
  <c r="FR402" i="1"/>
  <c r="GL402" i="1"/>
  <c r="GO402" i="1"/>
  <c r="GP402" i="1"/>
  <c r="GV402" i="1"/>
  <c r="GX402" i="1"/>
  <c r="HC402" i="1"/>
  <c r="C403" i="1"/>
  <c r="D403" i="1"/>
  <c r="AC403" i="1"/>
  <c r="AB403" i="1" s="1"/>
  <c r="AD403" i="1"/>
  <c r="CR403" i="1" s="1"/>
  <c r="Q403" i="1" s="1"/>
  <c r="AE403" i="1"/>
  <c r="AF403" i="1"/>
  <c r="AG403" i="1"/>
  <c r="CU403" i="1" s="1"/>
  <c r="T403" i="1" s="1"/>
  <c r="AH403" i="1"/>
  <c r="CV403" i="1" s="1"/>
  <c r="U403" i="1" s="1"/>
  <c r="AI403" i="1"/>
  <c r="AJ403" i="1"/>
  <c r="CS403" i="1"/>
  <c r="R403" i="1" s="1"/>
  <c r="CT403" i="1"/>
  <c r="S403" i="1" s="1"/>
  <c r="CW403" i="1"/>
  <c r="V403" i="1" s="1"/>
  <c r="CX403" i="1"/>
  <c r="W403" i="1" s="1"/>
  <c r="FR403" i="1"/>
  <c r="GL403" i="1"/>
  <c r="GO403" i="1"/>
  <c r="GP403" i="1"/>
  <c r="GV403" i="1"/>
  <c r="HC403" i="1" s="1"/>
  <c r="GX403" i="1" s="1"/>
  <c r="I404" i="1"/>
  <c r="AC404" i="1"/>
  <c r="CQ404" i="1" s="1"/>
  <c r="P404" i="1" s="1"/>
  <c r="AE404" i="1"/>
  <c r="AD404" i="1" s="1"/>
  <c r="AF404" i="1"/>
  <c r="CT404" i="1" s="1"/>
  <c r="S404" i="1" s="1"/>
  <c r="AG404" i="1"/>
  <c r="CU404" i="1" s="1"/>
  <c r="T404" i="1" s="1"/>
  <c r="AH404" i="1"/>
  <c r="AI404" i="1"/>
  <c r="AJ404" i="1"/>
  <c r="CX404" i="1" s="1"/>
  <c r="W404" i="1" s="1"/>
  <c r="CS404" i="1"/>
  <c r="R404" i="1" s="1"/>
  <c r="CV404" i="1"/>
  <c r="U404" i="1" s="1"/>
  <c r="CW404" i="1"/>
  <c r="V404" i="1" s="1"/>
  <c r="FR404" i="1"/>
  <c r="GL404" i="1"/>
  <c r="GO404" i="1"/>
  <c r="GP404" i="1"/>
  <c r="GV404" i="1"/>
  <c r="HC404" i="1"/>
  <c r="GX404" i="1" s="1"/>
  <c r="I405" i="1"/>
  <c r="AC405" i="1"/>
  <c r="AE405" i="1"/>
  <c r="AD405" i="1" s="1"/>
  <c r="AF405" i="1"/>
  <c r="CT405" i="1" s="1"/>
  <c r="S405" i="1" s="1"/>
  <c r="AG405" i="1"/>
  <c r="AH405" i="1"/>
  <c r="AI405" i="1"/>
  <c r="CW405" i="1" s="1"/>
  <c r="V405" i="1" s="1"/>
  <c r="AJ405" i="1"/>
  <c r="CX405" i="1" s="1"/>
  <c r="W405" i="1" s="1"/>
  <c r="CQ405" i="1"/>
  <c r="P405" i="1" s="1"/>
  <c r="CU405" i="1"/>
  <c r="T405" i="1" s="1"/>
  <c r="CV405" i="1"/>
  <c r="U405" i="1" s="1"/>
  <c r="FR405" i="1"/>
  <c r="GL405" i="1"/>
  <c r="GO405" i="1"/>
  <c r="GP405" i="1"/>
  <c r="GV405" i="1"/>
  <c r="GX405" i="1"/>
  <c r="HC405" i="1"/>
  <c r="I406" i="1"/>
  <c r="AC406" i="1"/>
  <c r="AD406" i="1"/>
  <c r="CR406" i="1" s="1"/>
  <c r="Q406" i="1" s="1"/>
  <c r="AE406" i="1"/>
  <c r="CS406" i="1" s="1"/>
  <c r="R406" i="1" s="1"/>
  <c r="AF406" i="1"/>
  <c r="CT406" i="1" s="1"/>
  <c r="S406" i="1" s="1"/>
  <c r="AG406" i="1"/>
  <c r="AH406" i="1"/>
  <c r="CV406" i="1" s="1"/>
  <c r="U406" i="1" s="1"/>
  <c r="AI406" i="1"/>
  <c r="CW406" i="1" s="1"/>
  <c r="V406" i="1" s="1"/>
  <c r="AJ406" i="1"/>
  <c r="CX406" i="1" s="1"/>
  <c r="W406" i="1" s="1"/>
  <c r="CQ406" i="1"/>
  <c r="P406" i="1" s="1"/>
  <c r="CU406" i="1"/>
  <c r="T406" i="1" s="1"/>
  <c r="FR406" i="1"/>
  <c r="GL406" i="1"/>
  <c r="GO406" i="1"/>
  <c r="GP406" i="1"/>
  <c r="GV406" i="1"/>
  <c r="HC406" i="1" s="1"/>
  <c r="GX406" i="1" s="1"/>
  <c r="B408" i="1"/>
  <c r="B384" i="1" s="1"/>
  <c r="C408" i="1"/>
  <c r="C384" i="1" s="1"/>
  <c r="D408" i="1"/>
  <c r="D384" i="1" s="1"/>
  <c r="F408" i="1"/>
  <c r="F384" i="1" s="1"/>
  <c r="G408" i="1"/>
  <c r="G384" i="1" s="1"/>
  <c r="BX408" i="1"/>
  <c r="BX384" i="1" s="1"/>
  <c r="BZ408" i="1"/>
  <c r="CG408" i="1" s="1"/>
  <c r="CD408" i="1"/>
  <c r="CD384" i="1" s="1"/>
  <c r="CK408" i="1"/>
  <c r="CK384" i="1" s="1"/>
  <c r="CL408" i="1"/>
  <c r="CL384" i="1" s="1"/>
  <c r="CM408" i="1"/>
  <c r="CM384" i="1" s="1"/>
  <c r="D438" i="1"/>
  <c r="E440" i="1"/>
  <c r="Z440" i="1"/>
  <c r="AA440" i="1"/>
  <c r="AM440" i="1"/>
  <c r="AN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CN440" i="1"/>
  <c r="CO440" i="1"/>
  <c r="CP440" i="1"/>
  <c r="CQ440" i="1"/>
  <c r="CR440" i="1"/>
  <c r="CS440" i="1"/>
  <c r="CT440" i="1"/>
  <c r="CU440" i="1"/>
  <c r="CV440" i="1"/>
  <c r="CW440" i="1"/>
  <c r="CX440" i="1"/>
  <c r="CY440" i="1"/>
  <c r="CZ440" i="1"/>
  <c r="DA440" i="1"/>
  <c r="DB440" i="1"/>
  <c r="DC440" i="1"/>
  <c r="DD440" i="1"/>
  <c r="DE440" i="1"/>
  <c r="DF440" i="1"/>
  <c r="DG440" i="1"/>
  <c r="DH440" i="1"/>
  <c r="DI440" i="1"/>
  <c r="DJ440" i="1"/>
  <c r="DK440" i="1"/>
  <c r="DL440" i="1"/>
  <c r="DM440" i="1"/>
  <c r="DN440" i="1"/>
  <c r="DO440" i="1"/>
  <c r="DP440" i="1"/>
  <c r="DQ440" i="1"/>
  <c r="DR440" i="1"/>
  <c r="DS440" i="1"/>
  <c r="DT440" i="1"/>
  <c r="DU440" i="1"/>
  <c r="DV440" i="1"/>
  <c r="DW440" i="1"/>
  <c r="DX440" i="1"/>
  <c r="DY440" i="1"/>
  <c r="DZ440" i="1"/>
  <c r="EA440" i="1"/>
  <c r="EB440" i="1"/>
  <c r="EC440" i="1"/>
  <c r="ED440" i="1"/>
  <c r="EE440" i="1"/>
  <c r="EF440" i="1"/>
  <c r="EG440" i="1"/>
  <c r="EH440" i="1"/>
  <c r="EI440" i="1"/>
  <c r="EJ440" i="1"/>
  <c r="EK440" i="1"/>
  <c r="EL440" i="1"/>
  <c r="EM440" i="1"/>
  <c r="EN440" i="1"/>
  <c r="EO440" i="1"/>
  <c r="EP440" i="1"/>
  <c r="EQ440" i="1"/>
  <c r="ER440" i="1"/>
  <c r="ES440" i="1"/>
  <c r="ET440" i="1"/>
  <c r="EU440" i="1"/>
  <c r="EV440" i="1"/>
  <c r="EW440" i="1"/>
  <c r="EX440" i="1"/>
  <c r="EY440" i="1"/>
  <c r="EZ440" i="1"/>
  <c r="FA440" i="1"/>
  <c r="FB440" i="1"/>
  <c r="FC440" i="1"/>
  <c r="FD440" i="1"/>
  <c r="FE440" i="1"/>
  <c r="FF440" i="1"/>
  <c r="FG440" i="1"/>
  <c r="FH440" i="1"/>
  <c r="FI440" i="1"/>
  <c r="FJ440" i="1"/>
  <c r="FK440" i="1"/>
  <c r="FL440" i="1"/>
  <c r="FM440" i="1"/>
  <c r="FN440" i="1"/>
  <c r="FO440" i="1"/>
  <c r="FP440" i="1"/>
  <c r="FQ440" i="1"/>
  <c r="FR440" i="1"/>
  <c r="FS440" i="1"/>
  <c r="FT440" i="1"/>
  <c r="FU440" i="1"/>
  <c r="FV440" i="1"/>
  <c r="FW440" i="1"/>
  <c r="FX440" i="1"/>
  <c r="FY440" i="1"/>
  <c r="FZ440" i="1"/>
  <c r="GA440" i="1"/>
  <c r="GB440" i="1"/>
  <c r="GC440" i="1"/>
  <c r="GD440" i="1"/>
  <c r="GE440" i="1"/>
  <c r="GF440" i="1"/>
  <c r="GG440" i="1"/>
  <c r="GH440" i="1"/>
  <c r="GI440" i="1"/>
  <c r="GJ440" i="1"/>
  <c r="GK440" i="1"/>
  <c r="GL440" i="1"/>
  <c r="GM440" i="1"/>
  <c r="GN440" i="1"/>
  <c r="GO440" i="1"/>
  <c r="GP440" i="1"/>
  <c r="GQ440" i="1"/>
  <c r="GR440" i="1"/>
  <c r="GS440" i="1"/>
  <c r="GT440" i="1"/>
  <c r="GU440" i="1"/>
  <c r="GV440" i="1"/>
  <c r="GW440" i="1"/>
  <c r="GX440" i="1"/>
  <c r="C442" i="1"/>
  <c r="D442" i="1"/>
  <c r="AC442" i="1"/>
  <c r="AE442" i="1"/>
  <c r="AD442" i="1" s="1"/>
  <c r="AF442" i="1"/>
  <c r="CT442" i="1" s="1"/>
  <c r="S442" i="1" s="1"/>
  <c r="AG442" i="1"/>
  <c r="AH442" i="1"/>
  <c r="AI442" i="1"/>
  <c r="CW442" i="1" s="1"/>
  <c r="V442" i="1" s="1"/>
  <c r="AJ442" i="1"/>
  <c r="CX442" i="1" s="1"/>
  <c r="W442" i="1" s="1"/>
  <c r="CQ442" i="1"/>
  <c r="P442" i="1" s="1"/>
  <c r="CU442" i="1"/>
  <c r="T442" i="1" s="1"/>
  <c r="CV442" i="1"/>
  <c r="U442" i="1" s="1"/>
  <c r="FR442" i="1"/>
  <c r="GL442" i="1"/>
  <c r="GO442" i="1"/>
  <c r="GP442" i="1"/>
  <c r="GV442" i="1"/>
  <c r="GX442" i="1"/>
  <c r="HC442" i="1"/>
  <c r="I443" i="1"/>
  <c r="AC443" i="1"/>
  <c r="AB443" i="1" s="1"/>
  <c r="AD443" i="1"/>
  <c r="CR443" i="1" s="1"/>
  <c r="Q443" i="1" s="1"/>
  <c r="AE443" i="1"/>
  <c r="CS443" i="1" s="1"/>
  <c r="R443" i="1" s="1"/>
  <c r="AF443" i="1"/>
  <c r="AG443" i="1"/>
  <c r="AH443" i="1"/>
  <c r="CV443" i="1" s="1"/>
  <c r="U443" i="1" s="1"/>
  <c r="AI443" i="1"/>
  <c r="CW443" i="1" s="1"/>
  <c r="V443" i="1" s="1"/>
  <c r="AJ443" i="1"/>
  <c r="CQ443" i="1"/>
  <c r="P443" i="1" s="1"/>
  <c r="CT443" i="1"/>
  <c r="S443" i="1" s="1"/>
  <c r="CU443" i="1"/>
  <c r="T443" i="1" s="1"/>
  <c r="CX443" i="1"/>
  <c r="W443" i="1" s="1"/>
  <c r="CY443" i="1"/>
  <c r="X443" i="1" s="1"/>
  <c r="CZ443" i="1"/>
  <c r="Y443" i="1" s="1"/>
  <c r="GL443" i="1"/>
  <c r="GN443" i="1"/>
  <c r="GO443" i="1"/>
  <c r="GP443" i="1"/>
  <c r="GV443" i="1"/>
  <c r="HC443" i="1" s="1"/>
  <c r="GX443" i="1" s="1"/>
  <c r="HH443" i="1"/>
  <c r="C444" i="1"/>
  <c r="D444" i="1"/>
  <c r="AC444" i="1"/>
  <c r="AE444" i="1"/>
  <c r="AD444" i="1" s="1"/>
  <c r="AF444" i="1"/>
  <c r="CT444" i="1" s="1"/>
  <c r="S444" i="1" s="1"/>
  <c r="AG444" i="1"/>
  <c r="AH444" i="1"/>
  <c r="AI444" i="1"/>
  <c r="CW444" i="1" s="1"/>
  <c r="V444" i="1" s="1"/>
  <c r="AJ444" i="1"/>
  <c r="CX444" i="1" s="1"/>
  <c r="W444" i="1" s="1"/>
  <c r="CQ444" i="1"/>
  <c r="P444" i="1" s="1"/>
  <c r="CU444" i="1"/>
  <c r="T444" i="1" s="1"/>
  <c r="CV444" i="1"/>
  <c r="U444" i="1" s="1"/>
  <c r="FR444" i="1"/>
  <c r="GL444" i="1"/>
  <c r="GO444" i="1"/>
  <c r="GP444" i="1"/>
  <c r="GV444" i="1"/>
  <c r="GX444" i="1"/>
  <c r="HC444" i="1"/>
  <c r="I445" i="1"/>
  <c r="AC445" i="1"/>
  <c r="AB445" i="1" s="1"/>
  <c r="AD445" i="1"/>
  <c r="CR445" i="1" s="1"/>
  <c r="Q445" i="1" s="1"/>
  <c r="AE445" i="1"/>
  <c r="CS445" i="1" s="1"/>
  <c r="R445" i="1" s="1"/>
  <c r="AF445" i="1"/>
  <c r="AG445" i="1"/>
  <c r="AH445" i="1"/>
  <c r="CV445" i="1" s="1"/>
  <c r="U445" i="1" s="1"/>
  <c r="AI445" i="1"/>
  <c r="CW445" i="1" s="1"/>
  <c r="V445" i="1" s="1"/>
  <c r="AJ445" i="1"/>
  <c r="CQ445" i="1"/>
  <c r="P445" i="1" s="1"/>
  <c r="CT445" i="1"/>
  <c r="S445" i="1" s="1"/>
  <c r="CU445" i="1"/>
  <c r="T445" i="1" s="1"/>
  <c r="CX445" i="1"/>
  <c r="W445" i="1" s="1"/>
  <c r="FR445" i="1"/>
  <c r="GL445" i="1"/>
  <c r="GO445" i="1"/>
  <c r="GP445" i="1"/>
  <c r="GV445" i="1"/>
  <c r="HC445" i="1" s="1"/>
  <c r="GX445" i="1" s="1"/>
  <c r="I446" i="1"/>
  <c r="AC446" i="1"/>
  <c r="AB446" i="1" s="1"/>
  <c r="AD446" i="1"/>
  <c r="CR446" i="1" s="1"/>
  <c r="Q446" i="1" s="1"/>
  <c r="AE446" i="1"/>
  <c r="AF446" i="1"/>
  <c r="AG446" i="1"/>
  <c r="CU446" i="1" s="1"/>
  <c r="T446" i="1" s="1"/>
  <c r="AH446" i="1"/>
  <c r="CV446" i="1" s="1"/>
  <c r="U446" i="1" s="1"/>
  <c r="AI446" i="1"/>
  <c r="AJ446" i="1"/>
  <c r="CS446" i="1"/>
  <c r="R446" i="1" s="1"/>
  <c r="CT446" i="1"/>
  <c r="S446" i="1" s="1"/>
  <c r="CW446" i="1"/>
  <c r="V446" i="1" s="1"/>
  <c r="CX446" i="1"/>
  <c r="W446" i="1" s="1"/>
  <c r="FR446" i="1"/>
  <c r="GL446" i="1"/>
  <c r="GO446" i="1"/>
  <c r="GP446" i="1"/>
  <c r="GV446" i="1"/>
  <c r="HC446" i="1" s="1"/>
  <c r="GX446" i="1" s="1"/>
  <c r="I447" i="1"/>
  <c r="HG447" i="1" s="1"/>
  <c r="AC447" i="1"/>
  <c r="CQ447" i="1" s="1"/>
  <c r="P447" i="1" s="1"/>
  <c r="AE447" i="1"/>
  <c r="AD447" i="1" s="1"/>
  <c r="AF447" i="1"/>
  <c r="CT447" i="1" s="1"/>
  <c r="S447" i="1" s="1"/>
  <c r="AG447" i="1"/>
  <c r="CU447" i="1" s="1"/>
  <c r="T447" i="1" s="1"/>
  <c r="AH447" i="1"/>
  <c r="AI447" i="1"/>
  <c r="AJ447" i="1"/>
  <c r="CX447" i="1" s="1"/>
  <c r="W447" i="1" s="1"/>
  <c r="CS447" i="1"/>
  <c r="R447" i="1" s="1"/>
  <c r="CV447" i="1"/>
  <c r="U447" i="1" s="1"/>
  <c r="CW447" i="1"/>
  <c r="V447" i="1" s="1"/>
  <c r="FR447" i="1"/>
  <c r="GL447" i="1"/>
  <c r="GO447" i="1"/>
  <c r="GP447" i="1"/>
  <c r="GV447" i="1"/>
  <c r="HC447" i="1"/>
  <c r="GX447" i="1" s="1"/>
  <c r="C448" i="1"/>
  <c r="D448" i="1"/>
  <c r="AC448" i="1"/>
  <c r="AB448" i="1" s="1"/>
  <c r="AD448" i="1"/>
  <c r="CR448" i="1" s="1"/>
  <c r="Q448" i="1" s="1"/>
  <c r="AE448" i="1"/>
  <c r="AF448" i="1"/>
  <c r="AG448" i="1"/>
  <c r="CU448" i="1" s="1"/>
  <c r="T448" i="1" s="1"/>
  <c r="AH448" i="1"/>
  <c r="CV448" i="1" s="1"/>
  <c r="U448" i="1" s="1"/>
  <c r="AI448" i="1"/>
  <c r="AJ448" i="1"/>
  <c r="CS448" i="1"/>
  <c r="R448" i="1" s="1"/>
  <c r="CT448" i="1"/>
  <c r="S448" i="1" s="1"/>
  <c r="CW448" i="1"/>
  <c r="V448" i="1" s="1"/>
  <c r="CX448" i="1"/>
  <c r="W448" i="1" s="1"/>
  <c r="FR448" i="1"/>
  <c r="GL448" i="1"/>
  <c r="GO448" i="1"/>
  <c r="GP448" i="1"/>
  <c r="GV448" i="1"/>
  <c r="HC448" i="1" s="1"/>
  <c r="GX448" i="1" s="1"/>
  <c r="I449" i="1"/>
  <c r="AC449" i="1"/>
  <c r="CQ449" i="1" s="1"/>
  <c r="P449" i="1" s="1"/>
  <c r="AD449" i="1"/>
  <c r="AE449" i="1"/>
  <c r="AF449" i="1"/>
  <c r="AB449" i="1" s="1"/>
  <c r="AG449" i="1"/>
  <c r="CU449" i="1" s="1"/>
  <c r="T449" i="1" s="1"/>
  <c r="AH449" i="1"/>
  <c r="AI449" i="1"/>
  <c r="AJ449" i="1"/>
  <c r="CX449" i="1" s="1"/>
  <c r="W449" i="1" s="1"/>
  <c r="CR449" i="1"/>
  <c r="Q449" i="1" s="1"/>
  <c r="CS449" i="1"/>
  <c r="R449" i="1" s="1"/>
  <c r="CV449" i="1"/>
  <c r="U449" i="1" s="1"/>
  <c r="CW449" i="1"/>
  <c r="V449" i="1" s="1"/>
  <c r="FR449" i="1"/>
  <c r="GL449" i="1"/>
  <c r="GO449" i="1"/>
  <c r="GP449" i="1"/>
  <c r="GV449" i="1"/>
  <c r="HC449" i="1"/>
  <c r="GX449" i="1" s="1"/>
  <c r="I450" i="1"/>
  <c r="AC450" i="1"/>
  <c r="AE450" i="1"/>
  <c r="AD450" i="1" s="1"/>
  <c r="AF450" i="1"/>
  <c r="CT450" i="1" s="1"/>
  <c r="S450" i="1" s="1"/>
  <c r="AG450" i="1"/>
  <c r="AH450" i="1"/>
  <c r="AI450" i="1"/>
  <c r="CW450" i="1" s="1"/>
  <c r="V450" i="1" s="1"/>
  <c r="AJ450" i="1"/>
  <c r="CX450" i="1" s="1"/>
  <c r="W450" i="1" s="1"/>
  <c r="CQ450" i="1"/>
  <c r="P450" i="1" s="1"/>
  <c r="CU450" i="1"/>
  <c r="T450" i="1" s="1"/>
  <c r="CV450" i="1"/>
  <c r="U450" i="1" s="1"/>
  <c r="FR450" i="1"/>
  <c r="GL450" i="1"/>
  <c r="GO450" i="1"/>
  <c r="GP450" i="1"/>
  <c r="GV450" i="1"/>
  <c r="GX450" i="1"/>
  <c r="HC450" i="1"/>
  <c r="I451" i="1"/>
  <c r="AC451" i="1"/>
  <c r="AB451" i="1" s="1"/>
  <c r="AD451" i="1"/>
  <c r="CR451" i="1" s="1"/>
  <c r="Q451" i="1" s="1"/>
  <c r="AE451" i="1"/>
  <c r="CS451" i="1" s="1"/>
  <c r="R451" i="1" s="1"/>
  <c r="AF451" i="1"/>
  <c r="AG451" i="1"/>
  <c r="AH451" i="1"/>
  <c r="CV451" i="1" s="1"/>
  <c r="U451" i="1" s="1"/>
  <c r="AI451" i="1"/>
  <c r="CW451" i="1" s="1"/>
  <c r="V451" i="1" s="1"/>
  <c r="AJ451" i="1"/>
  <c r="CQ451" i="1"/>
  <c r="P451" i="1" s="1"/>
  <c r="CP451" i="1" s="1"/>
  <c r="O451" i="1" s="1"/>
  <c r="CT451" i="1"/>
  <c r="S451" i="1" s="1"/>
  <c r="CU451" i="1"/>
  <c r="T451" i="1" s="1"/>
  <c r="CX451" i="1"/>
  <c r="W451" i="1" s="1"/>
  <c r="FR451" i="1"/>
  <c r="GL451" i="1"/>
  <c r="GO451" i="1"/>
  <c r="GP451" i="1"/>
  <c r="GV451" i="1"/>
  <c r="HC451" i="1" s="1"/>
  <c r="GX451" i="1" s="1"/>
  <c r="HG451" i="1"/>
  <c r="C452" i="1"/>
  <c r="D452" i="1"/>
  <c r="AC452" i="1"/>
  <c r="AE452" i="1"/>
  <c r="AD452" i="1" s="1"/>
  <c r="AF452" i="1"/>
  <c r="CT452" i="1" s="1"/>
  <c r="S452" i="1" s="1"/>
  <c r="AG452" i="1"/>
  <c r="AH452" i="1"/>
  <c r="AI452" i="1"/>
  <c r="CW452" i="1" s="1"/>
  <c r="V452" i="1" s="1"/>
  <c r="AJ452" i="1"/>
  <c r="CX452" i="1" s="1"/>
  <c r="W452" i="1" s="1"/>
  <c r="CQ452" i="1"/>
  <c r="P452" i="1" s="1"/>
  <c r="CU452" i="1"/>
  <c r="T452" i="1" s="1"/>
  <c r="CV452" i="1"/>
  <c r="U452" i="1" s="1"/>
  <c r="FR452" i="1"/>
  <c r="GL452" i="1"/>
  <c r="GO452" i="1"/>
  <c r="GP452" i="1"/>
  <c r="GV452" i="1"/>
  <c r="GX452" i="1"/>
  <c r="HC452" i="1"/>
  <c r="I453" i="1"/>
  <c r="AC453" i="1"/>
  <c r="AB453" i="1" s="1"/>
  <c r="AD453" i="1"/>
  <c r="CR453" i="1" s="1"/>
  <c r="Q453" i="1" s="1"/>
  <c r="AE453" i="1"/>
  <c r="CS453" i="1" s="1"/>
  <c r="R453" i="1" s="1"/>
  <c r="AF453" i="1"/>
  <c r="AG453" i="1"/>
  <c r="AH453" i="1"/>
  <c r="CV453" i="1" s="1"/>
  <c r="U453" i="1" s="1"/>
  <c r="AI453" i="1"/>
  <c r="CW453" i="1" s="1"/>
  <c r="V453" i="1" s="1"/>
  <c r="AJ453" i="1"/>
  <c r="CQ453" i="1"/>
  <c r="P453" i="1" s="1"/>
  <c r="CT453" i="1"/>
  <c r="S453" i="1" s="1"/>
  <c r="CU453" i="1"/>
  <c r="T453" i="1" s="1"/>
  <c r="CX453" i="1"/>
  <c r="W453" i="1" s="1"/>
  <c r="FR453" i="1"/>
  <c r="GL453" i="1"/>
  <c r="GO453" i="1"/>
  <c r="GP453" i="1"/>
  <c r="GV453" i="1"/>
  <c r="HC453" i="1" s="1"/>
  <c r="GX453" i="1" s="1"/>
  <c r="C454" i="1"/>
  <c r="D454" i="1"/>
  <c r="AC454" i="1"/>
  <c r="CQ454" i="1" s="1"/>
  <c r="P454" i="1" s="1"/>
  <c r="AE454" i="1"/>
  <c r="AD454" i="1" s="1"/>
  <c r="AF454" i="1"/>
  <c r="CT454" i="1" s="1"/>
  <c r="S454" i="1" s="1"/>
  <c r="AG454" i="1"/>
  <c r="CU454" i="1" s="1"/>
  <c r="T454" i="1" s="1"/>
  <c r="AH454" i="1"/>
  <c r="AI454" i="1"/>
  <c r="AJ454" i="1"/>
  <c r="CX454" i="1" s="1"/>
  <c r="W454" i="1" s="1"/>
  <c r="CS454" i="1"/>
  <c r="R454" i="1" s="1"/>
  <c r="CV454" i="1"/>
  <c r="U454" i="1" s="1"/>
  <c r="CW454" i="1"/>
  <c r="V454" i="1" s="1"/>
  <c r="FR454" i="1"/>
  <c r="GL454" i="1"/>
  <c r="GO454" i="1"/>
  <c r="GP454" i="1"/>
  <c r="GV454" i="1"/>
  <c r="HC454" i="1"/>
  <c r="GX454" i="1" s="1"/>
  <c r="I455" i="1"/>
  <c r="AC455" i="1"/>
  <c r="AE455" i="1"/>
  <c r="AD455" i="1" s="1"/>
  <c r="AF455" i="1"/>
  <c r="CT455" i="1" s="1"/>
  <c r="S455" i="1" s="1"/>
  <c r="AG455" i="1"/>
  <c r="AH455" i="1"/>
  <c r="AI455" i="1"/>
  <c r="CW455" i="1" s="1"/>
  <c r="V455" i="1" s="1"/>
  <c r="AJ455" i="1"/>
  <c r="CX455" i="1" s="1"/>
  <c r="W455" i="1" s="1"/>
  <c r="CQ455" i="1"/>
  <c r="P455" i="1" s="1"/>
  <c r="CU455" i="1"/>
  <c r="T455" i="1" s="1"/>
  <c r="CV455" i="1"/>
  <c r="U455" i="1" s="1"/>
  <c r="FR455" i="1"/>
  <c r="GL455" i="1"/>
  <c r="GO455" i="1"/>
  <c r="GP455" i="1"/>
  <c r="GV455" i="1"/>
  <c r="GX455" i="1"/>
  <c r="HC455" i="1"/>
  <c r="I456" i="1"/>
  <c r="AC456" i="1"/>
  <c r="AB456" i="1" s="1"/>
  <c r="AD456" i="1"/>
  <c r="CR456" i="1" s="1"/>
  <c r="Q456" i="1" s="1"/>
  <c r="AE456" i="1"/>
  <c r="AF456" i="1"/>
  <c r="AG456" i="1"/>
  <c r="AH456" i="1"/>
  <c r="CV456" i="1" s="1"/>
  <c r="U456" i="1" s="1"/>
  <c r="AI456" i="1"/>
  <c r="AJ456" i="1"/>
  <c r="CQ456" i="1"/>
  <c r="P456" i="1" s="1"/>
  <c r="CP456" i="1" s="1"/>
  <c r="O456" i="1" s="1"/>
  <c r="CS456" i="1"/>
  <c r="R456" i="1" s="1"/>
  <c r="CT456" i="1"/>
  <c r="S456" i="1" s="1"/>
  <c r="CU456" i="1"/>
  <c r="T456" i="1" s="1"/>
  <c r="CW456" i="1"/>
  <c r="V456" i="1" s="1"/>
  <c r="CX456" i="1"/>
  <c r="W456" i="1" s="1"/>
  <c r="FR456" i="1"/>
  <c r="GL456" i="1"/>
  <c r="GO456" i="1"/>
  <c r="GP456" i="1"/>
  <c r="GV456" i="1"/>
  <c r="HC456" i="1" s="1"/>
  <c r="GX456" i="1" s="1"/>
  <c r="C457" i="1"/>
  <c r="D457" i="1"/>
  <c r="AC457" i="1"/>
  <c r="AE457" i="1"/>
  <c r="AD457" i="1" s="1"/>
  <c r="AF457" i="1"/>
  <c r="CT457" i="1" s="1"/>
  <c r="S457" i="1" s="1"/>
  <c r="AG457" i="1"/>
  <c r="AH457" i="1"/>
  <c r="AI457" i="1"/>
  <c r="AJ457" i="1"/>
  <c r="CX457" i="1" s="1"/>
  <c r="W457" i="1" s="1"/>
  <c r="CQ457" i="1"/>
  <c r="P457" i="1" s="1"/>
  <c r="CS457" i="1"/>
  <c r="R457" i="1" s="1"/>
  <c r="CU457" i="1"/>
  <c r="T457" i="1" s="1"/>
  <c r="CV457" i="1"/>
  <c r="U457" i="1" s="1"/>
  <c r="CW457" i="1"/>
  <c r="V457" i="1" s="1"/>
  <c r="FR457" i="1"/>
  <c r="GL457" i="1"/>
  <c r="GO457" i="1"/>
  <c r="GP457" i="1"/>
  <c r="GV457" i="1"/>
  <c r="HC457" i="1"/>
  <c r="GX457" i="1" s="1"/>
  <c r="I458" i="1"/>
  <c r="AC458" i="1"/>
  <c r="AB458" i="1" s="1"/>
  <c r="AE458" i="1"/>
  <c r="AD458" i="1" s="1"/>
  <c r="CR458" i="1" s="1"/>
  <c r="Q458" i="1" s="1"/>
  <c r="AF458" i="1"/>
  <c r="AG458" i="1"/>
  <c r="AH458" i="1"/>
  <c r="AI458" i="1"/>
  <c r="CW458" i="1" s="1"/>
  <c r="V458" i="1" s="1"/>
  <c r="AJ458" i="1"/>
  <c r="CQ458" i="1"/>
  <c r="P458" i="1" s="1"/>
  <c r="CT458" i="1"/>
  <c r="S458" i="1" s="1"/>
  <c r="CU458" i="1"/>
  <c r="T458" i="1" s="1"/>
  <c r="CV458" i="1"/>
  <c r="U458" i="1" s="1"/>
  <c r="CX458" i="1"/>
  <c r="W458" i="1" s="1"/>
  <c r="FR458" i="1"/>
  <c r="GL458" i="1"/>
  <c r="GO458" i="1"/>
  <c r="GP458" i="1"/>
  <c r="GV458" i="1"/>
  <c r="GX458" i="1"/>
  <c r="HC458" i="1"/>
  <c r="I459" i="1"/>
  <c r="AC459" i="1"/>
  <c r="AB459" i="1" s="1"/>
  <c r="AD459" i="1"/>
  <c r="CR459" i="1" s="1"/>
  <c r="Q459" i="1" s="1"/>
  <c r="AE459" i="1"/>
  <c r="AF459" i="1"/>
  <c r="AG459" i="1"/>
  <c r="AH459" i="1"/>
  <c r="CV459" i="1" s="1"/>
  <c r="U459" i="1" s="1"/>
  <c r="AI459" i="1"/>
  <c r="AJ459" i="1"/>
  <c r="CQ459" i="1"/>
  <c r="P459" i="1" s="1"/>
  <c r="CP459" i="1" s="1"/>
  <c r="O459" i="1" s="1"/>
  <c r="CS459" i="1"/>
  <c r="R459" i="1" s="1"/>
  <c r="CT459" i="1"/>
  <c r="S459" i="1" s="1"/>
  <c r="CU459" i="1"/>
  <c r="T459" i="1" s="1"/>
  <c r="CW459" i="1"/>
  <c r="V459" i="1" s="1"/>
  <c r="CX459" i="1"/>
  <c r="W459" i="1" s="1"/>
  <c r="FR459" i="1"/>
  <c r="GL459" i="1"/>
  <c r="GO459" i="1"/>
  <c r="GP459" i="1"/>
  <c r="GV459" i="1"/>
  <c r="HC459" i="1" s="1"/>
  <c r="GX459" i="1" s="1"/>
  <c r="C460" i="1"/>
  <c r="D460" i="1"/>
  <c r="AC460" i="1"/>
  <c r="AE460" i="1"/>
  <c r="AD460" i="1" s="1"/>
  <c r="AF460" i="1"/>
  <c r="CT460" i="1" s="1"/>
  <c r="S460" i="1" s="1"/>
  <c r="AG460" i="1"/>
  <c r="AH460" i="1"/>
  <c r="AI460" i="1"/>
  <c r="AJ460" i="1"/>
  <c r="CX460" i="1" s="1"/>
  <c r="W460" i="1" s="1"/>
  <c r="CQ460" i="1"/>
  <c r="P460" i="1" s="1"/>
  <c r="CS460" i="1"/>
  <c r="R460" i="1" s="1"/>
  <c r="CU460" i="1"/>
  <c r="T460" i="1" s="1"/>
  <c r="CV460" i="1"/>
  <c r="U460" i="1" s="1"/>
  <c r="CW460" i="1"/>
  <c r="V460" i="1" s="1"/>
  <c r="FR460" i="1"/>
  <c r="GL460" i="1"/>
  <c r="GO460" i="1"/>
  <c r="GP460" i="1"/>
  <c r="GV460" i="1"/>
  <c r="HC460" i="1"/>
  <c r="GX460" i="1" s="1"/>
  <c r="I461" i="1"/>
  <c r="AC461" i="1"/>
  <c r="AB461" i="1" s="1"/>
  <c r="AE461" i="1"/>
  <c r="AD461" i="1" s="1"/>
  <c r="CR461" i="1" s="1"/>
  <c r="Q461" i="1" s="1"/>
  <c r="AF461" i="1"/>
  <c r="AG461" i="1"/>
  <c r="AH461" i="1"/>
  <c r="AI461" i="1"/>
  <c r="CW461" i="1" s="1"/>
  <c r="V461" i="1" s="1"/>
  <c r="AJ461" i="1"/>
  <c r="CQ461" i="1"/>
  <c r="P461" i="1" s="1"/>
  <c r="CT461" i="1"/>
  <c r="S461" i="1" s="1"/>
  <c r="CU461" i="1"/>
  <c r="T461" i="1" s="1"/>
  <c r="CV461" i="1"/>
  <c r="U461" i="1" s="1"/>
  <c r="CX461" i="1"/>
  <c r="W461" i="1" s="1"/>
  <c r="FR461" i="1"/>
  <c r="GL461" i="1"/>
  <c r="GO461" i="1"/>
  <c r="GP461" i="1"/>
  <c r="GV461" i="1"/>
  <c r="GX461" i="1"/>
  <c r="HC461" i="1"/>
  <c r="I462" i="1"/>
  <c r="AC462" i="1"/>
  <c r="AB462" i="1" s="1"/>
  <c r="AD462" i="1"/>
  <c r="CR462" i="1" s="1"/>
  <c r="Q462" i="1" s="1"/>
  <c r="AE462" i="1"/>
  <c r="AF462" i="1"/>
  <c r="AG462" i="1"/>
  <c r="AH462" i="1"/>
  <c r="CV462" i="1" s="1"/>
  <c r="U462" i="1" s="1"/>
  <c r="AI462" i="1"/>
  <c r="AJ462" i="1"/>
  <c r="CQ462" i="1"/>
  <c r="P462" i="1" s="1"/>
  <c r="CP462" i="1" s="1"/>
  <c r="O462" i="1" s="1"/>
  <c r="CS462" i="1"/>
  <c r="R462" i="1" s="1"/>
  <c r="CT462" i="1"/>
  <c r="S462" i="1" s="1"/>
  <c r="CU462" i="1"/>
  <c r="T462" i="1" s="1"/>
  <c r="CW462" i="1"/>
  <c r="V462" i="1" s="1"/>
  <c r="CX462" i="1"/>
  <c r="W462" i="1" s="1"/>
  <c r="FR462" i="1"/>
  <c r="GL462" i="1"/>
  <c r="GO462" i="1"/>
  <c r="GP462" i="1"/>
  <c r="GV462" i="1"/>
  <c r="HC462" i="1" s="1"/>
  <c r="GX462" i="1" s="1"/>
  <c r="I463" i="1"/>
  <c r="AC463" i="1"/>
  <c r="AB463" i="1" s="1"/>
  <c r="AE463" i="1"/>
  <c r="AD463" i="1" s="1"/>
  <c r="CR463" i="1" s="1"/>
  <c r="Q463" i="1" s="1"/>
  <c r="AF463" i="1"/>
  <c r="AG463" i="1"/>
  <c r="CU463" i="1" s="1"/>
  <c r="T463" i="1" s="1"/>
  <c r="AH463" i="1"/>
  <c r="AI463" i="1"/>
  <c r="AJ463" i="1"/>
  <c r="CS463" i="1"/>
  <c r="R463" i="1" s="1"/>
  <c r="CT463" i="1"/>
  <c r="S463" i="1" s="1"/>
  <c r="CV463" i="1"/>
  <c r="U463" i="1" s="1"/>
  <c r="CW463" i="1"/>
  <c r="V463" i="1" s="1"/>
  <c r="CX463" i="1"/>
  <c r="W463" i="1" s="1"/>
  <c r="FR463" i="1"/>
  <c r="GL463" i="1"/>
  <c r="GO463" i="1"/>
  <c r="GP463" i="1"/>
  <c r="GV463" i="1"/>
  <c r="HC463" i="1"/>
  <c r="GX463" i="1" s="1"/>
  <c r="C464" i="1"/>
  <c r="D464" i="1"/>
  <c r="AC464" i="1"/>
  <c r="AB464" i="1" s="1"/>
  <c r="AE464" i="1"/>
  <c r="AD464" i="1" s="1"/>
  <c r="CR464" i="1" s="1"/>
  <c r="Q464" i="1" s="1"/>
  <c r="AF464" i="1"/>
  <c r="AG464" i="1"/>
  <c r="AH464" i="1"/>
  <c r="AI464" i="1"/>
  <c r="CW464" i="1" s="1"/>
  <c r="V464" i="1" s="1"/>
  <c r="AJ464" i="1"/>
  <c r="CQ464" i="1"/>
  <c r="P464" i="1" s="1"/>
  <c r="CT464" i="1"/>
  <c r="S464" i="1" s="1"/>
  <c r="CU464" i="1"/>
  <c r="T464" i="1" s="1"/>
  <c r="CV464" i="1"/>
  <c r="U464" i="1" s="1"/>
  <c r="CX464" i="1"/>
  <c r="W464" i="1" s="1"/>
  <c r="FR464" i="1"/>
  <c r="GL464" i="1"/>
  <c r="GO464" i="1"/>
  <c r="GP464" i="1"/>
  <c r="GV464" i="1"/>
  <c r="GX464" i="1"/>
  <c r="HC464" i="1"/>
  <c r="I465" i="1"/>
  <c r="AC465" i="1"/>
  <c r="AB465" i="1" s="1"/>
  <c r="AD465" i="1"/>
  <c r="CR465" i="1" s="1"/>
  <c r="Q465" i="1" s="1"/>
  <c r="AE465" i="1"/>
  <c r="AF465" i="1"/>
  <c r="AG465" i="1"/>
  <c r="AH465" i="1"/>
  <c r="CV465" i="1" s="1"/>
  <c r="U465" i="1" s="1"/>
  <c r="AI465" i="1"/>
  <c r="AJ465" i="1"/>
  <c r="CQ465" i="1"/>
  <c r="P465" i="1" s="1"/>
  <c r="CP465" i="1" s="1"/>
  <c r="O465" i="1" s="1"/>
  <c r="CS465" i="1"/>
  <c r="R465" i="1" s="1"/>
  <c r="CT465" i="1"/>
  <c r="S465" i="1" s="1"/>
  <c r="CU465" i="1"/>
  <c r="T465" i="1" s="1"/>
  <c r="CW465" i="1"/>
  <c r="V465" i="1" s="1"/>
  <c r="CX465" i="1"/>
  <c r="W465" i="1" s="1"/>
  <c r="FR465" i="1"/>
  <c r="GL465" i="1"/>
  <c r="GO465" i="1"/>
  <c r="GP465" i="1"/>
  <c r="GV465" i="1"/>
  <c r="HC465" i="1" s="1"/>
  <c r="GX465" i="1" s="1"/>
  <c r="I466" i="1"/>
  <c r="AC466" i="1"/>
  <c r="AB466" i="1" s="1"/>
  <c r="AE466" i="1"/>
  <c r="AD466" i="1" s="1"/>
  <c r="CR466" i="1" s="1"/>
  <c r="Q466" i="1" s="1"/>
  <c r="AF466" i="1"/>
  <c r="AG466" i="1"/>
  <c r="CU466" i="1" s="1"/>
  <c r="T466" i="1" s="1"/>
  <c r="AH466" i="1"/>
  <c r="AI466" i="1"/>
  <c r="AJ466" i="1"/>
  <c r="CS466" i="1"/>
  <c r="R466" i="1" s="1"/>
  <c r="CT466" i="1"/>
  <c r="S466" i="1" s="1"/>
  <c r="CV466" i="1"/>
  <c r="U466" i="1" s="1"/>
  <c r="CW466" i="1"/>
  <c r="V466" i="1" s="1"/>
  <c r="CX466" i="1"/>
  <c r="W466" i="1" s="1"/>
  <c r="FR466" i="1"/>
  <c r="GL466" i="1"/>
  <c r="GO466" i="1"/>
  <c r="GP466" i="1"/>
  <c r="GV466" i="1"/>
  <c r="HC466" i="1" s="1"/>
  <c r="GX466" i="1" s="1"/>
  <c r="I467" i="1"/>
  <c r="AC467" i="1"/>
  <c r="AD467" i="1"/>
  <c r="CR467" i="1" s="1"/>
  <c r="Q467" i="1" s="1"/>
  <c r="AE467" i="1"/>
  <c r="AF467" i="1"/>
  <c r="AB467" i="1" s="1"/>
  <c r="AG467" i="1"/>
  <c r="AH467" i="1"/>
  <c r="CV467" i="1" s="1"/>
  <c r="U467" i="1" s="1"/>
  <c r="AI467" i="1"/>
  <c r="AJ467" i="1"/>
  <c r="CX467" i="1" s="1"/>
  <c r="W467" i="1" s="1"/>
  <c r="CQ467" i="1"/>
  <c r="P467" i="1" s="1"/>
  <c r="CS467" i="1"/>
  <c r="R467" i="1" s="1"/>
  <c r="CU467" i="1"/>
  <c r="T467" i="1" s="1"/>
  <c r="CW467" i="1"/>
  <c r="V467" i="1" s="1"/>
  <c r="FR467" i="1"/>
  <c r="GL467" i="1"/>
  <c r="GO467" i="1"/>
  <c r="GP467" i="1"/>
  <c r="GV467" i="1"/>
  <c r="HC467" i="1"/>
  <c r="GX467" i="1" s="1"/>
  <c r="B469" i="1"/>
  <c r="B440" i="1" s="1"/>
  <c r="C469" i="1"/>
  <c r="C440" i="1" s="1"/>
  <c r="D469" i="1"/>
  <c r="D440" i="1" s="1"/>
  <c r="F469" i="1"/>
  <c r="F440" i="1" s="1"/>
  <c r="G469" i="1"/>
  <c r="G440" i="1" s="1"/>
  <c r="BX469" i="1"/>
  <c r="AO469" i="1" s="1"/>
  <c r="BZ469" i="1"/>
  <c r="BZ440" i="1" s="1"/>
  <c r="CC469" i="1"/>
  <c r="AT469" i="1" s="1"/>
  <c r="CD469" i="1"/>
  <c r="CD440" i="1" s="1"/>
  <c r="CK469" i="1"/>
  <c r="BB469" i="1" s="1"/>
  <c r="CL469" i="1"/>
  <c r="CL440" i="1" s="1"/>
  <c r="CM469" i="1"/>
  <c r="BD469" i="1" s="1"/>
  <c r="D499" i="1"/>
  <c r="E501" i="1"/>
  <c r="Z501" i="1"/>
  <c r="AA501" i="1"/>
  <c r="AM501" i="1"/>
  <c r="AN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CN501" i="1"/>
  <c r="CO501" i="1"/>
  <c r="CP501" i="1"/>
  <c r="CQ501" i="1"/>
  <c r="CR501" i="1"/>
  <c r="CS501" i="1"/>
  <c r="CT501" i="1"/>
  <c r="CU501" i="1"/>
  <c r="CV501" i="1"/>
  <c r="CW501" i="1"/>
  <c r="CX501" i="1"/>
  <c r="CY501" i="1"/>
  <c r="CZ501" i="1"/>
  <c r="DA501" i="1"/>
  <c r="DB501" i="1"/>
  <c r="DC501" i="1"/>
  <c r="DD501" i="1"/>
  <c r="DE501" i="1"/>
  <c r="DF501" i="1"/>
  <c r="DG501" i="1"/>
  <c r="DH501" i="1"/>
  <c r="DI501" i="1"/>
  <c r="DJ501" i="1"/>
  <c r="DK501" i="1"/>
  <c r="DL501" i="1"/>
  <c r="DM501" i="1"/>
  <c r="DN501" i="1"/>
  <c r="DO501" i="1"/>
  <c r="DP501" i="1"/>
  <c r="DQ501" i="1"/>
  <c r="DR501" i="1"/>
  <c r="DS501" i="1"/>
  <c r="DT501" i="1"/>
  <c r="DU501" i="1"/>
  <c r="DV501" i="1"/>
  <c r="DW501" i="1"/>
  <c r="DX501" i="1"/>
  <c r="DY501" i="1"/>
  <c r="DZ501" i="1"/>
  <c r="EA501" i="1"/>
  <c r="EB501" i="1"/>
  <c r="EC501" i="1"/>
  <c r="ED501" i="1"/>
  <c r="EE501" i="1"/>
  <c r="EF501" i="1"/>
  <c r="EG501" i="1"/>
  <c r="EH501" i="1"/>
  <c r="EI501" i="1"/>
  <c r="EJ501" i="1"/>
  <c r="EK501" i="1"/>
  <c r="EL501" i="1"/>
  <c r="EM501" i="1"/>
  <c r="EN501" i="1"/>
  <c r="EO501" i="1"/>
  <c r="EP501" i="1"/>
  <c r="EQ501" i="1"/>
  <c r="ER501" i="1"/>
  <c r="ES501" i="1"/>
  <c r="ET501" i="1"/>
  <c r="EU501" i="1"/>
  <c r="EV501" i="1"/>
  <c r="EW501" i="1"/>
  <c r="EX501" i="1"/>
  <c r="EY501" i="1"/>
  <c r="EZ501" i="1"/>
  <c r="FA501" i="1"/>
  <c r="FB501" i="1"/>
  <c r="FC501" i="1"/>
  <c r="FD501" i="1"/>
  <c r="FE501" i="1"/>
  <c r="FF501" i="1"/>
  <c r="FG501" i="1"/>
  <c r="FH501" i="1"/>
  <c r="FI501" i="1"/>
  <c r="FJ501" i="1"/>
  <c r="FK501" i="1"/>
  <c r="FL501" i="1"/>
  <c r="FM501" i="1"/>
  <c r="FN501" i="1"/>
  <c r="FO501" i="1"/>
  <c r="FP501" i="1"/>
  <c r="FQ501" i="1"/>
  <c r="FR501" i="1"/>
  <c r="FS501" i="1"/>
  <c r="FT501" i="1"/>
  <c r="FU501" i="1"/>
  <c r="FV501" i="1"/>
  <c r="FW501" i="1"/>
  <c r="FX501" i="1"/>
  <c r="FY501" i="1"/>
  <c r="FZ501" i="1"/>
  <c r="GA501" i="1"/>
  <c r="GB501" i="1"/>
  <c r="GC501" i="1"/>
  <c r="GD501" i="1"/>
  <c r="GE501" i="1"/>
  <c r="GF501" i="1"/>
  <c r="GG501" i="1"/>
  <c r="GH501" i="1"/>
  <c r="GI501" i="1"/>
  <c r="GJ501" i="1"/>
  <c r="GK501" i="1"/>
  <c r="GL501" i="1"/>
  <c r="GM501" i="1"/>
  <c r="GN501" i="1"/>
  <c r="GO501" i="1"/>
  <c r="GP501" i="1"/>
  <c r="GQ501" i="1"/>
  <c r="GR501" i="1"/>
  <c r="GS501" i="1"/>
  <c r="GT501" i="1"/>
  <c r="GU501" i="1"/>
  <c r="GV501" i="1"/>
  <c r="GW501" i="1"/>
  <c r="GX501" i="1"/>
  <c r="C503" i="1"/>
  <c r="D503" i="1"/>
  <c r="AC503" i="1"/>
  <c r="AE503" i="1"/>
  <c r="CS503" i="1" s="1"/>
  <c r="R503" i="1" s="1"/>
  <c r="AF503" i="1"/>
  <c r="AG503" i="1"/>
  <c r="AH503" i="1"/>
  <c r="AI503" i="1"/>
  <c r="CW503" i="1" s="1"/>
  <c r="V503" i="1" s="1"/>
  <c r="AJ503" i="1"/>
  <c r="CQ503" i="1"/>
  <c r="P503" i="1" s="1"/>
  <c r="CT503" i="1"/>
  <c r="S503" i="1" s="1"/>
  <c r="CU503" i="1"/>
  <c r="T503" i="1" s="1"/>
  <c r="CV503" i="1"/>
  <c r="U503" i="1" s="1"/>
  <c r="CX503" i="1"/>
  <c r="W503" i="1" s="1"/>
  <c r="FR503" i="1"/>
  <c r="GL503" i="1"/>
  <c r="GO503" i="1"/>
  <c r="GP503" i="1"/>
  <c r="GV503" i="1"/>
  <c r="HC503" i="1" s="1"/>
  <c r="GX503" i="1" s="1"/>
  <c r="I504" i="1"/>
  <c r="AC504" i="1"/>
  <c r="AD504" i="1"/>
  <c r="CR504" i="1" s="1"/>
  <c r="Q504" i="1" s="1"/>
  <c r="AE504" i="1"/>
  <c r="AF504" i="1"/>
  <c r="CT504" i="1" s="1"/>
  <c r="S504" i="1" s="1"/>
  <c r="AG504" i="1"/>
  <c r="AH504" i="1"/>
  <c r="CV504" i="1" s="1"/>
  <c r="U504" i="1" s="1"/>
  <c r="AI504" i="1"/>
  <c r="AJ504" i="1"/>
  <c r="CX504" i="1" s="1"/>
  <c r="W504" i="1" s="1"/>
  <c r="CQ504" i="1"/>
  <c r="P504" i="1" s="1"/>
  <c r="CP504" i="1" s="1"/>
  <c r="O504" i="1" s="1"/>
  <c r="CS504" i="1"/>
  <c r="R504" i="1" s="1"/>
  <c r="CU504" i="1"/>
  <c r="T504" i="1" s="1"/>
  <c r="CW504" i="1"/>
  <c r="V504" i="1" s="1"/>
  <c r="CY504" i="1"/>
  <c r="X504" i="1" s="1"/>
  <c r="CZ504" i="1"/>
  <c r="Y504" i="1" s="1"/>
  <c r="GL504" i="1"/>
  <c r="GN504" i="1"/>
  <c r="GO504" i="1"/>
  <c r="GP504" i="1"/>
  <c r="GV504" i="1"/>
  <c r="HC504" i="1"/>
  <c r="GX504" i="1" s="1"/>
  <c r="HH504" i="1"/>
  <c r="C505" i="1"/>
  <c r="D505" i="1"/>
  <c r="AC505" i="1"/>
  <c r="AB505" i="1" s="1"/>
  <c r="AD505" i="1"/>
  <c r="CR505" i="1" s="1"/>
  <c r="Q505" i="1" s="1"/>
  <c r="AE505" i="1"/>
  <c r="CS505" i="1" s="1"/>
  <c r="R505" i="1" s="1"/>
  <c r="AF505" i="1"/>
  <c r="AG505" i="1"/>
  <c r="AH505" i="1"/>
  <c r="CV505" i="1" s="1"/>
  <c r="U505" i="1" s="1"/>
  <c r="AI505" i="1"/>
  <c r="CW505" i="1" s="1"/>
  <c r="V505" i="1" s="1"/>
  <c r="AJ505" i="1"/>
  <c r="CQ505" i="1"/>
  <c r="P505" i="1" s="1"/>
  <c r="CT505" i="1"/>
  <c r="S505" i="1" s="1"/>
  <c r="CU505" i="1"/>
  <c r="T505" i="1" s="1"/>
  <c r="CX505" i="1"/>
  <c r="W505" i="1" s="1"/>
  <c r="FR505" i="1"/>
  <c r="GL505" i="1"/>
  <c r="GO505" i="1"/>
  <c r="GP505" i="1"/>
  <c r="GV505" i="1"/>
  <c r="HC505" i="1" s="1"/>
  <c r="GX505" i="1" s="1"/>
  <c r="I506" i="1"/>
  <c r="AC506" i="1"/>
  <c r="AB506" i="1" s="1"/>
  <c r="AD506" i="1"/>
  <c r="CR506" i="1" s="1"/>
  <c r="Q506" i="1" s="1"/>
  <c r="AE506" i="1"/>
  <c r="AF506" i="1"/>
  <c r="AG506" i="1"/>
  <c r="CU506" i="1" s="1"/>
  <c r="T506" i="1" s="1"/>
  <c r="AH506" i="1"/>
  <c r="CV506" i="1" s="1"/>
  <c r="U506" i="1" s="1"/>
  <c r="AI506" i="1"/>
  <c r="AJ506" i="1"/>
  <c r="CS506" i="1"/>
  <c r="R506" i="1" s="1"/>
  <c r="CT506" i="1"/>
  <c r="S506" i="1" s="1"/>
  <c r="CW506" i="1"/>
  <c r="V506" i="1" s="1"/>
  <c r="CX506" i="1"/>
  <c r="W506" i="1" s="1"/>
  <c r="FR506" i="1"/>
  <c r="GL506" i="1"/>
  <c r="GO506" i="1"/>
  <c r="GP506" i="1"/>
  <c r="GV506" i="1"/>
  <c r="HC506" i="1" s="1"/>
  <c r="GX506" i="1" s="1"/>
  <c r="I507" i="1"/>
  <c r="AC507" i="1"/>
  <c r="CQ507" i="1" s="1"/>
  <c r="P507" i="1" s="1"/>
  <c r="AE507" i="1"/>
  <c r="AD507" i="1" s="1"/>
  <c r="AF507" i="1"/>
  <c r="CT507" i="1" s="1"/>
  <c r="S507" i="1" s="1"/>
  <c r="AG507" i="1"/>
  <c r="CU507" i="1" s="1"/>
  <c r="T507" i="1" s="1"/>
  <c r="AH507" i="1"/>
  <c r="AI507" i="1"/>
  <c r="AJ507" i="1"/>
  <c r="CX507" i="1" s="1"/>
  <c r="W507" i="1" s="1"/>
  <c r="CS507" i="1"/>
  <c r="R507" i="1" s="1"/>
  <c r="CV507" i="1"/>
  <c r="U507" i="1" s="1"/>
  <c r="CW507" i="1"/>
  <c r="V507" i="1" s="1"/>
  <c r="FR507" i="1"/>
  <c r="GL507" i="1"/>
  <c r="GO507" i="1"/>
  <c r="GP507" i="1"/>
  <c r="GV507" i="1"/>
  <c r="HC507" i="1"/>
  <c r="GX507" i="1" s="1"/>
  <c r="I508" i="1"/>
  <c r="AC508" i="1"/>
  <c r="AE508" i="1"/>
  <c r="AD508" i="1" s="1"/>
  <c r="AF508" i="1"/>
  <c r="CT508" i="1" s="1"/>
  <c r="S508" i="1" s="1"/>
  <c r="AG508" i="1"/>
  <c r="AH508" i="1"/>
  <c r="AI508" i="1"/>
  <c r="AJ508" i="1"/>
  <c r="CX508" i="1" s="1"/>
  <c r="W508" i="1" s="1"/>
  <c r="CQ508" i="1"/>
  <c r="P508" i="1" s="1"/>
  <c r="CS508" i="1"/>
  <c r="R508" i="1" s="1"/>
  <c r="CU508" i="1"/>
  <c r="T508" i="1" s="1"/>
  <c r="CV508" i="1"/>
  <c r="U508" i="1" s="1"/>
  <c r="CW508" i="1"/>
  <c r="V508" i="1" s="1"/>
  <c r="FR508" i="1"/>
  <c r="GL508" i="1"/>
  <c r="GO508" i="1"/>
  <c r="GP508" i="1"/>
  <c r="GV508" i="1"/>
  <c r="GX508" i="1"/>
  <c r="HC508" i="1"/>
  <c r="HG508" i="1"/>
  <c r="C509" i="1"/>
  <c r="D509" i="1"/>
  <c r="AC509" i="1"/>
  <c r="AE509" i="1"/>
  <c r="AD509" i="1" s="1"/>
  <c r="CR509" i="1" s="1"/>
  <c r="Q509" i="1" s="1"/>
  <c r="AF509" i="1"/>
  <c r="CT509" i="1" s="1"/>
  <c r="S509" i="1" s="1"/>
  <c r="AG509" i="1"/>
  <c r="AH509" i="1"/>
  <c r="AI509" i="1"/>
  <c r="AJ509" i="1"/>
  <c r="CQ509" i="1"/>
  <c r="P509" i="1" s="1"/>
  <c r="CS509" i="1"/>
  <c r="R509" i="1" s="1"/>
  <c r="CU509" i="1"/>
  <c r="T509" i="1" s="1"/>
  <c r="CV509" i="1"/>
  <c r="U509" i="1" s="1"/>
  <c r="CW509" i="1"/>
  <c r="V509" i="1" s="1"/>
  <c r="CX509" i="1"/>
  <c r="W509" i="1" s="1"/>
  <c r="FR509" i="1"/>
  <c r="GL509" i="1"/>
  <c r="GO509" i="1"/>
  <c r="GP509" i="1"/>
  <c r="GV509" i="1"/>
  <c r="GX509" i="1"/>
  <c r="HC509" i="1"/>
  <c r="I510" i="1"/>
  <c r="AC510" i="1"/>
  <c r="AB510" i="1" s="1"/>
  <c r="AD510" i="1"/>
  <c r="CR510" i="1" s="1"/>
  <c r="Q510" i="1" s="1"/>
  <c r="AE510" i="1"/>
  <c r="AF510" i="1"/>
  <c r="AG510" i="1"/>
  <c r="AH510" i="1"/>
  <c r="CV510" i="1" s="1"/>
  <c r="U510" i="1" s="1"/>
  <c r="AI510" i="1"/>
  <c r="AJ510" i="1"/>
  <c r="CQ510" i="1"/>
  <c r="P510" i="1" s="1"/>
  <c r="CS510" i="1"/>
  <c r="R510" i="1" s="1"/>
  <c r="CT510" i="1"/>
  <c r="S510" i="1" s="1"/>
  <c r="CU510" i="1"/>
  <c r="T510" i="1" s="1"/>
  <c r="CW510" i="1"/>
  <c r="V510" i="1" s="1"/>
  <c r="CX510" i="1"/>
  <c r="W510" i="1" s="1"/>
  <c r="FR510" i="1"/>
  <c r="GL510" i="1"/>
  <c r="GO510" i="1"/>
  <c r="GP510" i="1"/>
  <c r="GV510" i="1"/>
  <c r="HC510" i="1" s="1"/>
  <c r="GX510" i="1" s="1"/>
  <c r="C511" i="1"/>
  <c r="D511" i="1"/>
  <c r="AC511" i="1"/>
  <c r="AE511" i="1"/>
  <c r="AD511" i="1" s="1"/>
  <c r="AF511" i="1"/>
  <c r="CT511" i="1" s="1"/>
  <c r="S511" i="1" s="1"/>
  <c r="AG511" i="1"/>
  <c r="AH511" i="1"/>
  <c r="AI511" i="1"/>
  <c r="AJ511" i="1"/>
  <c r="CX511" i="1" s="1"/>
  <c r="W511" i="1" s="1"/>
  <c r="CQ511" i="1"/>
  <c r="P511" i="1" s="1"/>
  <c r="CS511" i="1"/>
  <c r="R511" i="1" s="1"/>
  <c r="CU511" i="1"/>
  <c r="T511" i="1" s="1"/>
  <c r="CV511" i="1"/>
  <c r="U511" i="1" s="1"/>
  <c r="CW511" i="1"/>
  <c r="V511" i="1" s="1"/>
  <c r="FR511" i="1"/>
  <c r="GL511" i="1"/>
  <c r="GO511" i="1"/>
  <c r="GP511" i="1"/>
  <c r="GV511" i="1"/>
  <c r="HC511" i="1"/>
  <c r="GX511" i="1" s="1"/>
  <c r="I512" i="1"/>
  <c r="AC512" i="1"/>
  <c r="AE512" i="1"/>
  <c r="AD512" i="1" s="1"/>
  <c r="CR512" i="1" s="1"/>
  <c r="Q512" i="1" s="1"/>
  <c r="AF512" i="1"/>
  <c r="AG512" i="1"/>
  <c r="AH512" i="1"/>
  <c r="AI512" i="1"/>
  <c r="CW512" i="1" s="1"/>
  <c r="V512" i="1" s="1"/>
  <c r="AJ512" i="1"/>
  <c r="CQ512" i="1"/>
  <c r="P512" i="1" s="1"/>
  <c r="CT512" i="1"/>
  <c r="S512" i="1" s="1"/>
  <c r="CU512" i="1"/>
  <c r="T512" i="1" s="1"/>
  <c r="CV512" i="1"/>
  <c r="U512" i="1" s="1"/>
  <c r="CX512" i="1"/>
  <c r="W512" i="1" s="1"/>
  <c r="FR512" i="1"/>
  <c r="GL512" i="1"/>
  <c r="GO512" i="1"/>
  <c r="GP512" i="1"/>
  <c r="GV512" i="1"/>
  <c r="HC512" i="1" s="1"/>
  <c r="GX512" i="1" s="1"/>
  <c r="C513" i="1"/>
  <c r="D513" i="1"/>
  <c r="AC513" i="1"/>
  <c r="AE513" i="1"/>
  <c r="AD513" i="1" s="1"/>
  <c r="CR513" i="1" s="1"/>
  <c r="Q513" i="1" s="1"/>
  <c r="AF513" i="1"/>
  <c r="CT513" i="1" s="1"/>
  <c r="S513" i="1" s="1"/>
  <c r="AG513" i="1"/>
  <c r="AH513" i="1"/>
  <c r="AI513" i="1"/>
  <c r="AJ513" i="1"/>
  <c r="CQ513" i="1"/>
  <c r="P513" i="1" s="1"/>
  <c r="CS513" i="1"/>
  <c r="R513" i="1" s="1"/>
  <c r="CU513" i="1"/>
  <c r="T513" i="1" s="1"/>
  <c r="CV513" i="1"/>
  <c r="U513" i="1" s="1"/>
  <c r="CW513" i="1"/>
  <c r="V513" i="1" s="1"/>
  <c r="CX513" i="1"/>
  <c r="W513" i="1" s="1"/>
  <c r="FR513" i="1"/>
  <c r="GL513" i="1"/>
  <c r="GO513" i="1"/>
  <c r="GP513" i="1"/>
  <c r="GV513" i="1"/>
  <c r="GX513" i="1"/>
  <c r="HC513" i="1"/>
  <c r="I514" i="1"/>
  <c r="AC514" i="1"/>
  <c r="AD514" i="1"/>
  <c r="CR514" i="1" s="1"/>
  <c r="Q514" i="1" s="1"/>
  <c r="AE514" i="1"/>
  <c r="AF514" i="1"/>
  <c r="AG514" i="1"/>
  <c r="AH514" i="1"/>
  <c r="CV514" i="1" s="1"/>
  <c r="U514" i="1" s="1"/>
  <c r="AI514" i="1"/>
  <c r="AJ514" i="1"/>
  <c r="CQ514" i="1"/>
  <c r="P514" i="1" s="1"/>
  <c r="CS514" i="1"/>
  <c r="R514" i="1" s="1"/>
  <c r="CT514" i="1"/>
  <c r="S514" i="1" s="1"/>
  <c r="CU514" i="1"/>
  <c r="T514" i="1" s="1"/>
  <c r="CW514" i="1"/>
  <c r="V514" i="1" s="1"/>
  <c r="CX514" i="1"/>
  <c r="W514" i="1" s="1"/>
  <c r="FR514" i="1"/>
  <c r="GL514" i="1"/>
  <c r="GO514" i="1"/>
  <c r="GP514" i="1"/>
  <c r="GV514" i="1"/>
  <c r="HC514" i="1" s="1"/>
  <c r="GX514" i="1" s="1"/>
  <c r="I515" i="1"/>
  <c r="AC515" i="1"/>
  <c r="AE515" i="1"/>
  <c r="AD515" i="1" s="1"/>
  <c r="CR515" i="1" s="1"/>
  <c r="Q515" i="1" s="1"/>
  <c r="AF515" i="1"/>
  <c r="AG515" i="1"/>
  <c r="AH515" i="1"/>
  <c r="AI515" i="1"/>
  <c r="AJ515" i="1"/>
  <c r="CQ515" i="1"/>
  <c r="P515" i="1" s="1"/>
  <c r="CS515" i="1"/>
  <c r="R515" i="1" s="1"/>
  <c r="CT515" i="1"/>
  <c r="S515" i="1" s="1"/>
  <c r="CU515" i="1"/>
  <c r="T515" i="1" s="1"/>
  <c r="CV515" i="1"/>
  <c r="U515" i="1" s="1"/>
  <c r="CW515" i="1"/>
  <c r="V515" i="1" s="1"/>
  <c r="CX515" i="1"/>
  <c r="W515" i="1" s="1"/>
  <c r="FR515" i="1"/>
  <c r="GL515" i="1"/>
  <c r="GO515" i="1"/>
  <c r="GP515" i="1"/>
  <c r="GV515" i="1"/>
  <c r="HC515" i="1"/>
  <c r="GX515" i="1" s="1"/>
  <c r="C516" i="1"/>
  <c r="D516" i="1"/>
  <c r="AC516" i="1"/>
  <c r="AB516" i="1" s="1"/>
  <c r="AE516" i="1"/>
  <c r="AD516" i="1" s="1"/>
  <c r="CR516" i="1" s="1"/>
  <c r="Q516" i="1" s="1"/>
  <c r="AF516" i="1"/>
  <c r="AG516" i="1"/>
  <c r="AH516" i="1"/>
  <c r="AI516" i="1"/>
  <c r="AJ516" i="1"/>
  <c r="CQ516" i="1"/>
  <c r="P516" i="1" s="1"/>
  <c r="CP516" i="1" s="1"/>
  <c r="O516" i="1" s="1"/>
  <c r="CS516" i="1"/>
  <c r="R516" i="1" s="1"/>
  <c r="CT516" i="1"/>
  <c r="S516" i="1" s="1"/>
  <c r="CU516" i="1"/>
  <c r="T516" i="1" s="1"/>
  <c r="CV516" i="1"/>
  <c r="U516" i="1" s="1"/>
  <c r="CW516" i="1"/>
  <c r="V516" i="1" s="1"/>
  <c r="CX516" i="1"/>
  <c r="W516" i="1" s="1"/>
  <c r="FR516" i="1"/>
  <c r="GL516" i="1"/>
  <c r="GO516" i="1"/>
  <c r="GP516" i="1"/>
  <c r="GV516" i="1"/>
  <c r="HC516" i="1"/>
  <c r="GX516" i="1" s="1"/>
  <c r="I517" i="1"/>
  <c r="AC517" i="1"/>
  <c r="AE517" i="1"/>
  <c r="AD517" i="1" s="1"/>
  <c r="CR517" i="1" s="1"/>
  <c r="Q517" i="1" s="1"/>
  <c r="AF517" i="1"/>
  <c r="AG517" i="1"/>
  <c r="AH517" i="1"/>
  <c r="AI517" i="1"/>
  <c r="AJ517" i="1"/>
  <c r="CQ517" i="1"/>
  <c r="P517" i="1" s="1"/>
  <c r="CP517" i="1" s="1"/>
  <c r="O517" i="1" s="1"/>
  <c r="CS517" i="1"/>
  <c r="R517" i="1" s="1"/>
  <c r="CT517" i="1"/>
  <c r="S517" i="1" s="1"/>
  <c r="CU517" i="1"/>
  <c r="T517" i="1" s="1"/>
  <c r="CV517" i="1"/>
  <c r="U517" i="1" s="1"/>
  <c r="CW517" i="1"/>
  <c r="V517" i="1" s="1"/>
  <c r="CX517" i="1"/>
  <c r="W517" i="1" s="1"/>
  <c r="FR517" i="1"/>
  <c r="GL517" i="1"/>
  <c r="GO517" i="1"/>
  <c r="GP517" i="1"/>
  <c r="GV517" i="1"/>
  <c r="HC517" i="1"/>
  <c r="GX517" i="1" s="1"/>
  <c r="I518" i="1"/>
  <c r="AC518" i="1"/>
  <c r="AE518" i="1"/>
  <c r="AD518" i="1" s="1"/>
  <c r="CR518" i="1" s="1"/>
  <c r="Q518" i="1" s="1"/>
  <c r="AF518" i="1"/>
  <c r="AG518" i="1"/>
  <c r="AH518" i="1"/>
  <c r="AI518" i="1"/>
  <c r="AJ518" i="1"/>
  <c r="CQ518" i="1"/>
  <c r="P518" i="1" s="1"/>
  <c r="CS518" i="1"/>
  <c r="R518" i="1" s="1"/>
  <c r="CT518" i="1"/>
  <c r="S518" i="1" s="1"/>
  <c r="CU518" i="1"/>
  <c r="T518" i="1" s="1"/>
  <c r="CV518" i="1"/>
  <c r="U518" i="1" s="1"/>
  <c r="CW518" i="1"/>
  <c r="V518" i="1" s="1"/>
  <c r="CX518" i="1"/>
  <c r="W518" i="1" s="1"/>
  <c r="FR518" i="1"/>
  <c r="GL518" i="1"/>
  <c r="GO518" i="1"/>
  <c r="GP518" i="1"/>
  <c r="GV518" i="1"/>
  <c r="HC518" i="1"/>
  <c r="GX518" i="1" s="1"/>
  <c r="I519" i="1"/>
  <c r="AC519" i="1"/>
  <c r="CQ519" i="1" s="1"/>
  <c r="P519" i="1" s="1"/>
  <c r="AE519" i="1"/>
  <c r="AD519" i="1" s="1"/>
  <c r="CR519" i="1" s="1"/>
  <c r="Q519" i="1" s="1"/>
  <c r="AF519" i="1"/>
  <c r="AG519" i="1"/>
  <c r="CU519" i="1" s="1"/>
  <c r="T519" i="1" s="1"/>
  <c r="AH519" i="1"/>
  <c r="AI519" i="1"/>
  <c r="AJ519" i="1"/>
  <c r="CS519" i="1"/>
  <c r="R519" i="1" s="1"/>
  <c r="CT519" i="1"/>
  <c r="S519" i="1" s="1"/>
  <c r="CV519" i="1"/>
  <c r="U519" i="1" s="1"/>
  <c r="CW519" i="1"/>
  <c r="V519" i="1" s="1"/>
  <c r="CX519" i="1"/>
  <c r="W519" i="1" s="1"/>
  <c r="FR519" i="1"/>
  <c r="GL519" i="1"/>
  <c r="GO519" i="1"/>
  <c r="GP519" i="1"/>
  <c r="GV519" i="1"/>
  <c r="HC519" i="1"/>
  <c r="GX519" i="1" s="1"/>
  <c r="C520" i="1"/>
  <c r="D520" i="1"/>
  <c r="AC520" i="1"/>
  <c r="AB520" i="1" s="1"/>
  <c r="AE520" i="1"/>
  <c r="AD520" i="1" s="1"/>
  <c r="CR520" i="1" s="1"/>
  <c r="Q520" i="1" s="1"/>
  <c r="AF520" i="1"/>
  <c r="AG520" i="1"/>
  <c r="CU520" i="1" s="1"/>
  <c r="T520" i="1" s="1"/>
  <c r="AH520" i="1"/>
  <c r="AI520" i="1"/>
  <c r="AJ520" i="1"/>
  <c r="CS520" i="1"/>
  <c r="R520" i="1" s="1"/>
  <c r="CT520" i="1"/>
  <c r="S520" i="1" s="1"/>
  <c r="CV520" i="1"/>
  <c r="U520" i="1" s="1"/>
  <c r="CW520" i="1"/>
  <c r="V520" i="1" s="1"/>
  <c r="CX520" i="1"/>
  <c r="W520" i="1" s="1"/>
  <c r="FR520" i="1"/>
  <c r="GL520" i="1"/>
  <c r="GO520" i="1"/>
  <c r="GP520" i="1"/>
  <c r="GV520" i="1"/>
  <c r="HC520" i="1"/>
  <c r="GX520" i="1" s="1"/>
  <c r="I521" i="1"/>
  <c r="AC521" i="1"/>
  <c r="AE521" i="1"/>
  <c r="AD521" i="1" s="1"/>
  <c r="AF521" i="1"/>
  <c r="CT521" i="1" s="1"/>
  <c r="S521" i="1" s="1"/>
  <c r="AG521" i="1"/>
  <c r="AH521" i="1"/>
  <c r="AI521" i="1"/>
  <c r="AJ521" i="1"/>
  <c r="CX521" i="1" s="1"/>
  <c r="W521" i="1" s="1"/>
  <c r="CQ521" i="1"/>
  <c r="P521" i="1" s="1"/>
  <c r="CS521" i="1"/>
  <c r="R521" i="1" s="1"/>
  <c r="CU521" i="1"/>
  <c r="T521" i="1" s="1"/>
  <c r="CV521" i="1"/>
  <c r="U521" i="1" s="1"/>
  <c r="CW521" i="1"/>
  <c r="V521" i="1" s="1"/>
  <c r="FR521" i="1"/>
  <c r="GL521" i="1"/>
  <c r="GO521" i="1"/>
  <c r="GP521" i="1"/>
  <c r="GV521" i="1"/>
  <c r="HC521" i="1"/>
  <c r="GX521" i="1" s="1"/>
  <c r="I522" i="1"/>
  <c r="AC522" i="1"/>
  <c r="AE522" i="1"/>
  <c r="AD522" i="1" s="1"/>
  <c r="CR522" i="1" s="1"/>
  <c r="Q522" i="1" s="1"/>
  <c r="AF522" i="1"/>
  <c r="AG522" i="1"/>
  <c r="CU522" i="1" s="1"/>
  <c r="T522" i="1" s="1"/>
  <c r="AH522" i="1"/>
  <c r="AI522" i="1"/>
  <c r="AJ522" i="1"/>
  <c r="CQ522" i="1"/>
  <c r="P522" i="1" s="1"/>
  <c r="CP522" i="1" s="1"/>
  <c r="O522" i="1" s="1"/>
  <c r="CS522" i="1"/>
  <c r="R522" i="1" s="1"/>
  <c r="CT522" i="1"/>
  <c r="S522" i="1" s="1"/>
  <c r="CV522" i="1"/>
  <c r="U522" i="1" s="1"/>
  <c r="CW522" i="1"/>
  <c r="V522" i="1" s="1"/>
  <c r="CX522" i="1"/>
  <c r="W522" i="1" s="1"/>
  <c r="FR522" i="1"/>
  <c r="GL522" i="1"/>
  <c r="GO522" i="1"/>
  <c r="GP522" i="1"/>
  <c r="GV522" i="1"/>
  <c r="GX522" i="1"/>
  <c r="HC522" i="1"/>
  <c r="I523" i="1"/>
  <c r="AC523" i="1"/>
  <c r="AD523" i="1"/>
  <c r="AB523" i="1" s="1"/>
  <c r="AE523" i="1"/>
  <c r="AF523" i="1"/>
  <c r="AG523" i="1"/>
  <c r="AH523" i="1"/>
  <c r="CV523" i="1" s="1"/>
  <c r="U523" i="1" s="1"/>
  <c r="AI523" i="1"/>
  <c r="AJ523" i="1"/>
  <c r="CQ523" i="1"/>
  <c r="P523" i="1" s="1"/>
  <c r="CS523" i="1"/>
  <c r="R523" i="1" s="1"/>
  <c r="CT523" i="1"/>
  <c r="S523" i="1" s="1"/>
  <c r="CU523" i="1"/>
  <c r="T523" i="1" s="1"/>
  <c r="CW523" i="1"/>
  <c r="V523" i="1" s="1"/>
  <c r="CX523" i="1"/>
  <c r="W523" i="1" s="1"/>
  <c r="FR523" i="1"/>
  <c r="GL523" i="1"/>
  <c r="GO523" i="1"/>
  <c r="GP523" i="1"/>
  <c r="GV523" i="1"/>
  <c r="HC523" i="1"/>
  <c r="GX523" i="1" s="1"/>
  <c r="B525" i="1"/>
  <c r="B501" i="1" s="1"/>
  <c r="C525" i="1"/>
  <c r="C501" i="1" s="1"/>
  <c r="D525" i="1"/>
  <c r="D501" i="1" s="1"/>
  <c r="F525" i="1"/>
  <c r="F501" i="1" s="1"/>
  <c r="G525" i="1"/>
  <c r="G501" i="1" s="1"/>
  <c r="BX525" i="1"/>
  <c r="BX501" i="1" s="1"/>
  <c r="BZ525" i="1"/>
  <c r="BZ501" i="1" s="1"/>
  <c r="CC525" i="1"/>
  <c r="CC501" i="1" s="1"/>
  <c r="CD525" i="1"/>
  <c r="CD501" i="1" s="1"/>
  <c r="CG525" i="1"/>
  <c r="CG501" i="1" s="1"/>
  <c r="CK525" i="1"/>
  <c r="CK501" i="1" s="1"/>
  <c r="CL525" i="1"/>
  <c r="CL501" i="1" s="1"/>
  <c r="CM525" i="1"/>
  <c r="CM501" i="1" s="1"/>
  <c r="D555" i="1"/>
  <c r="E557" i="1"/>
  <c r="Z557" i="1"/>
  <c r="AA557" i="1"/>
  <c r="AM557" i="1"/>
  <c r="AN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DB557" i="1"/>
  <c r="DC557" i="1"/>
  <c r="DD557" i="1"/>
  <c r="DE557" i="1"/>
  <c r="DF557" i="1"/>
  <c r="DG557" i="1"/>
  <c r="DH557" i="1"/>
  <c r="DI557" i="1"/>
  <c r="DJ557" i="1"/>
  <c r="DK557" i="1"/>
  <c r="DL557" i="1"/>
  <c r="DM557" i="1"/>
  <c r="DN557" i="1"/>
  <c r="DO557" i="1"/>
  <c r="DP557" i="1"/>
  <c r="DQ557" i="1"/>
  <c r="DR557" i="1"/>
  <c r="DS557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EM557" i="1"/>
  <c r="EN557" i="1"/>
  <c r="EO557" i="1"/>
  <c r="EP557" i="1"/>
  <c r="EQ557" i="1"/>
  <c r="ER557" i="1"/>
  <c r="ES557" i="1"/>
  <c r="ET557" i="1"/>
  <c r="EU557" i="1"/>
  <c r="EV557" i="1"/>
  <c r="EW557" i="1"/>
  <c r="EX557" i="1"/>
  <c r="EY557" i="1"/>
  <c r="EZ557" i="1"/>
  <c r="FA557" i="1"/>
  <c r="FB557" i="1"/>
  <c r="FC557" i="1"/>
  <c r="FD557" i="1"/>
  <c r="FE557" i="1"/>
  <c r="FF557" i="1"/>
  <c r="FG557" i="1"/>
  <c r="FH557" i="1"/>
  <c r="FI557" i="1"/>
  <c r="FJ557" i="1"/>
  <c r="FK557" i="1"/>
  <c r="FL557" i="1"/>
  <c r="FM557" i="1"/>
  <c r="FN557" i="1"/>
  <c r="FO557" i="1"/>
  <c r="FP557" i="1"/>
  <c r="FQ557" i="1"/>
  <c r="FR557" i="1"/>
  <c r="FS557" i="1"/>
  <c r="FT557" i="1"/>
  <c r="FU557" i="1"/>
  <c r="FV557" i="1"/>
  <c r="FW557" i="1"/>
  <c r="FX557" i="1"/>
  <c r="FY557" i="1"/>
  <c r="FZ557" i="1"/>
  <c r="GA557" i="1"/>
  <c r="GB557" i="1"/>
  <c r="GC557" i="1"/>
  <c r="GD557" i="1"/>
  <c r="GE557" i="1"/>
  <c r="GF557" i="1"/>
  <c r="GG557" i="1"/>
  <c r="GH557" i="1"/>
  <c r="GI557" i="1"/>
  <c r="GJ557" i="1"/>
  <c r="GK557" i="1"/>
  <c r="GL557" i="1"/>
  <c r="GM557" i="1"/>
  <c r="GN557" i="1"/>
  <c r="GO557" i="1"/>
  <c r="GP557" i="1"/>
  <c r="GQ557" i="1"/>
  <c r="GR557" i="1"/>
  <c r="GS557" i="1"/>
  <c r="GT557" i="1"/>
  <c r="GU557" i="1"/>
  <c r="GV557" i="1"/>
  <c r="GW557" i="1"/>
  <c r="GX557" i="1"/>
  <c r="C559" i="1"/>
  <c r="D559" i="1"/>
  <c r="AC559" i="1"/>
  <c r="AE559" i="1"/>
  <c r="AD559" i="1" s="1"/>
  <c r="CR559" i="1" s="1"/>
  <c r="Q559" i="1" s="1"/>
  <c r="AF559" i="1"/>
  <c r="AG559" i="1"/>
  <c r="AH559" i="1"/>
  <c r="AI559" i="1"/>
  <c r="CW559" i="1" s="1"/>
  <c r="V559" i="1" s="1"/>
  <c r="AJ559" i="1"/>
  <c r="CQ559" i="1"/>
  <c r="P559" i="1" s="1"/>
  <c r="CT559" i="1"/>
  <c r="S559" i="1" s="1"/>
  <c r="CU559" i="1"/>
  <c r="T559" i="1" s="1"/>
  <c r="CV559" i="1"/>
  <c r="U559" i="1" s="1"/>
  <c r="CX559" i="1"/>
  <c r="W559" i="1" s="1"/>
  <c r="FR559" i="1"/>
  <c r="GL559" i="1"/>
  <c r="GO559" i="1"/>
  <c r="GP559" i="1"/>
  <c r="GV559" i="1"/>
  <c r="HC559" i="1" s="1"/>
  <c r="GX559" i="1" s="1"/>
  <c r="I560" i="1"/>
  <c r="AC560" i="1"/>
  <c r="AB560" i="1" s="1"/>
  <c r="AD560" i="1"/>
  <c r="CR560" i="1" s="1"/>
  <c r="Q560" i="1" s="1"/>
  <c r="AE560" i="1"/>
  <c r="AF560" i="1"/>
  <c r="AG560" i="1"/>
  <c r="AH560" i="1"/>
  <c r="CV560" i="1" s="1"/>
  <c r="U560" i="1" s="1"/>
  <c r="AI560" i="1"/>
  <c r="AJ560" i="1"/>
  <c r="CQ560" i="1"/>
  <c r="P560" i="1" s="1"/>
  <c r="CP560" i="1" s="1"/>
  <c r="O560" i="1" s="1"/>
  <c r="CS560" i="1"/>
  <c r="R560" i="1" s="1"/>
  <c r="CT560" i="1"/>
  <c r="S560" i="1" s="1"/>
  <c r="CU560" i="1"/>
  <c r="T560" i="1" s="1"/>
  <c r="CW560" i="1"/>
  <c r="V560" i="1" s="1"/>
  <c r="CX560" i="1"/>
  <c r="W560" i="1" s="1"/>
  <c r="CY560" i="1"/>
  <c r="X560" i="1" s="1"/>
  <c r="CZ560" i="1"/>
  <c r="Y560" i="1" s="1"/>
  <c r="GL560" i="1"/>
  <c r="GN560" i="1"/>
  <c r="GO560" i="1"/>
  <c r="GP560" i="1"/>
  <c r="GV560" i="1"/>
  <c r="HC560" i="1" s="1"/>
  <c r="GX560" i="1" s="1"/>
  <c r="HH560" i="1"/>
  <c r="C561" i="1"/>
  <c r="D561" i="1"/>
  <c r="AC561" i="1"/>
  <c r="AB561" i="1" s="1"/>
  <c r="AE561" i="1"/>
  <c r="AD561" i="1" s="1"/>
  <c r="CR561" i="1" s="1"/>
  <c r="Q561" i="1" s="1"/>
  <c r="AF561" i="1"/>
  <c r="CT561" i="1" s="1"/>
  <c r="S561" i="1" s="1"/>
  <c r="AG561" i="1"/>
  <c r="AH561" i="1"/>
  <c r="AI561" i="1"/>
  <c r="CW561" i="1" s="1"/>
  <c r="V561" i="1" s="1"/>
  <c r="AJ561" i="1"/>
  <c r="CX561" i="1" s="1"/>
  <c r="W561" i="1" s="1"/>
  <c r="CQ561" i="1"/>
  <c r="P561" i="1" s="1"/>
  <c r="CU561" i="1"/>
  <c r="T561" i="1" s="1"/>
  <c r="CV561" i="1"/>
  <c r="U561" i="1" s="1"/>
  <c r="FR561" i="1"/>
  <c r="GL561" i="1"/>
  <c r="GO561" i="1"/>
  <c r="GP561" i="1"/>
  <c r="GV561" i="1"/>
  <c r="HC561" i="1" s="1"/>
  <c r="GX561" i="1" s="1"/>
  <c r="I562" i="1"/>
  <c r="AC562" i="1"/>
  <c r="AB562" i="1" s="1"/>
  <c r="AD562" i="1"/>
  <c r="CR562" i="1" s="1"/>
  <c r="Q562" i="1" s="1"/>
  <c r="AE562" i="1"/>
  <c r="AF562" i="1"/>
  <c r="AG562" i="1"/>
  <c r="AH562" i="1"/>
  <c r="CV562" i="1" s="1"/>
  <c r="U562" i="1" s="1"/>
  <c r="AI562" i="1"/>
  <c r="AJ562" i="1"/>
  <c r="CQ562" i="1"/>
  <c r="P562" i="1" s="1"/>
  <c r="CP562" i="1" s="1"/>
  <c r="O562" i="1" s="1"/>
  <c r="CS562" i="1"/>
  <c r="R562" i="1" s="1"/>
  <c r="CT562" i="1"/>
  <c r="S562" i="1" s="1"/>
  <c r="CU562" i="1"/>
  <c r="T562" i="1" s="1"/>
  <c r="CW562" i="1"/>
  <c r="V562" i="1" s="1"/>
  <c r="CX562" i="1"/>
  <c r="W562" i="1" s="1"/>
  <c r="FR562" i="1"/>
  <c r="GL562" i="1"/>
  <c r="GO562" i="1"/>
  <c r="GP562" i="1"/>
  <c r="GV562" i="1"/>
  <c r="HC562" i="1" s="1"/>
  <c r="GX562" i="1" s="1"/>
  <c r="I563" i="1"/>
  <c r="AC563" i="1"/>
  <c r="AB563" i="1" s="1"/>
  <c r="AE563" i="1"/>
  <c r="AD563" i="1" s="1"/>
  <c r="CR563" i="1" s="1"/>
  <c r="Q563" i="1" s="1"/>
  <c r="AF563" i="1"/>
  <c r="AG563" i="1"/>
  <c r="CU563" i="1" s="1"/>
  <c r="T563" i="1" s="1"/>
  <c r="AH563" i="1"/>
  <c r="AI563" i="1"/>
  <c r="AJ563" i="1"/>
  <c r="CS563" i="1"/>
  <c r="R563" i="1" s="1"/>
  <c r="CT563" i="1"/>
  <c r="S563" i="1" s="1"/>
  <c r="CV563" i="1"/>
  <c r="U563" i="1" s="1"/>
  <c r="CW563" i="1"/>
  <c r="V563" i="1" s="1"/>
  <c r="CX563" i="1"/>
  <c r="W563" i="1" s="1"/>
  <c r="FR563" i="1"/>
  <c r="GL563" i="1"/>
  <c r="GO563" i="1"/>
  <c r="GP563" i="1"/>
  <c r="GV563" i="1"/>
  <c r="HC563" i="1"/>
  <c r="GX563" i="1" s="1"/>
  <c r="I564" i="1"/>
  <c r="AC564" i="1"/>
  <c r="AE564" i="1"/>
  <c r="AD564" i="1" s="1"/>
  <c r="AF564" i="1"/>
  <c r="CT564" i="1" s="1"/>
  <c r="S564" i="1" s="1"/>
  <c r="AG564" i="1"/>
  <c r="AH564" i="1"/>
  <c r="AI564" i="1"/>
  <c r="AJ564" i="1"/>
  <c r="CX564" i="1" s="1"/>
  <c r="W564" i="1" s="1"/>
  <c r="CQ564" i="1"/>
  <c r="P564" i="1" s="1"/>
  <c r="CS564" i="1"/>
  <c r="R564" i="1" s="1"/>
  <c r="CU564" i="1"/>
  <c r="T564" i="1" s="1"/>
  <c r="CV564" i="1"/>
  <c r="U564" i="1" s="1"/>
  <c r="CW564" i="1"/>
  <c r="V564" i="1" s="1"/>
  <c r="FR564" i="1"/>
  <c r="GL564" i="1"/>
  <c r="GO564" i="1"/>
  <c r="GP564" i="1"/>
  <c r="GV564" i="1"/>
  <c r="HC564" i="1"/>
  <c r="GX564" i="1" s="1"/>
  <c r="HG564" i="1"/>
  <c r="C565" i="1"/>
  <c r="D565" i="1"/>
  <c r="AC565" i="1"/>
  <c r="AE565" i="1"/>
  <c r="AD565" i="1" s="1"/>
  <c r="CR565" i="1" s="1"/>
  <c r="Q565" i="1" s="1"/>
  <c r="AF565" i="1"/>
  <c r="AG565" i="1"/>
  <c r="AH565" i="1"/>
  <c r="AI565" i="1"/>
  <c r="AJ565" i="1"/>
  <c r="CQ565" i="1"/>
  <c r="P565" i="1" s="1"/>
  <c r="CS565" i="1"/>
  <c r="R565" i="1" s="1"/>
  <c r="CT565" i="1"/>
  <c r="S565" i="1" s="1"/>
  <c r="CU565" i="1"/>
  <c r="T565" i="1" s="1"/>
  <c r="CV565" i="1"/>
  <c r="U565" i="1" s="1"/>
  <c r="CW565" i="1"/>
  <c r="V565" i="1" s="1"/>
  <c r="CX565" i="1"/>
  <c r="W565" i="1" s="1"/>
  <c r="FR565" i="1"/>
  <c r="GL565" i="1"/>
  <c r="GO565" i="1"/>
  <c r="GP565" i="1"/>
  <c r="GV565" i="1"/>
  <c r="HC565" i="1" s="1"/>
  <c r="GX565" i="1" s="1"/>
  <c r="I566" i="1"/>
  <c r="AC566" i="1"/>
  <c r="AE566" i="1"/>
  <c r="AD566" i="1" s="1"/>
  <c r="CR566" i="1" s="1"/>
  <c r="Q566" i="1" s="1"/>
  <c r="AF566" i="1"/>
  <c r="AG566" i="1"/>
  <c r="AH566" i="1"/>
  <c r="AI566" i="1"/>
  <c r="AJ566" i="1"/>
  <c r="CQ566" i="1"/>
  <c r="P566" i="1" s="1"/>
  <c r="CS566" i="1"/>
  <c r="R566" i="1" s="1"/>
  <c r="CT566" i="1"/>
  <c r="S566" i="1" s="1"/>
  <c r="CU566" i="1"/>
  <c r="T566" i="1" s="1"/>
  <c r="CV566" i="1"/>
  <c r="U566" i="1" s="1"/>
  <c r="CW566" i="1"/>
  <c r="V566" i="1" s="1"/>
  <c r="CX566" i="1"/>
  <c r="W566" i="1" s="1"/>
  <c r="FR566" i="1"/>
  <c r="GL566" i="1"/>
  <c r="GO566" i="1"/>
  <c r="GP566" i="1"/>
  <c r="GV566" i="1"/>
  <c r="GX566" i="1"/>
  <c r="HC566" i="1"/>
  <c r="C567" i="1"/>
  <c r="D567" i="1"/>
  <c r="AC567" i="1"/>
  <c r="AE567" i="1"/>
  <c r="AD567" i="1" s="1"/>
  <c r="CR567" i="1" s="1"/>
  <c r="Q567" i="1" s="1"/>
  <c r="AF567" i="1"/>
  <c r="AG567" i="1"/>
  <c r="AH567" i="1"/>
  <c r="AI567" i="1"/>
  <c r="AJ567" i="1"/>
  <c r="CQ567" i="1"/>
  <c r="P567" i="1" s="1"/>
  <c r="CS567" i="1"/>
  <c r="R567" i="1" s="1"/>
  <c r="CT567" i="1"/>
  <c r="S567" i="1" s="1"/>
  <c r="CU567" i="1"/>
  <c r="T567" i="1" s="1"/>
  <c r="CV567" i="1"/>
  <c r="U567" i="1" s="1"/>
  <c r="CW567" i="1"/>
  <c r="V567" i="1" s="1"/>
  <c r="CX567" i="1"/>
  <c r="W567" i="1" s="1"/>
  <c r="FR567" i="1"/>
  <c r="GL567" i="1"/>
  <c r="GO567" i="1"/>
  <c r="GP567" i="1"/>
  <c r="GV567" i="1"/>
  <c r="HC567" i="1"/>
  <c r="GX567" i="1" s="1"/>
  <c r="I568" i="1"/>
  <c r="AC568" i="1"/>
  <c r="AE568" i="1"/>
  <c r="AD568" i="1" s="1"/>
  <c r="CR568" i="1" s="1"/>
  <c r="Q568" i="1" s="1"/>
  <c r="AF568" i="1"/>
  <c r="AG568" i="1"/>
  <c r="AH568" i="1"/>
  <c r="AI568" i="1"/>
  <c r="AJ568" i="1"/>
  <c r="CQ568" i="1"/>
  <c r="P568" i="1" s="1"/>
  <c r="CS568" i="1"/>
  <c r="R568" i="1" s="1"/>
  <c r="CT568" i="1"/>
  <c r="S568" i="1" s="1"/>
  <c r="CU568" i="1"/>
  <c r="T568" i="1" s="1"/>
  <c r="CV568" i="1"/>
  <c r="U568" i="1" s="1"/>
  <c r="CW568" i="1"/>
  <c r="V568" i="1" s="1"/>
  <c r="CX568" i="1"/>
  <c r="W568" i="1" s="1"/>
  <c r="FR568" i="1"/>
  <c r="GL568" i="1"/>
  <c r="GO568" i="1"/>
  <c r="GP568" i="1"/>
  <c r="GV568" i="1"/>
  <c r="HC568" i="1"/>
  <c r="GX568" i="1" s="1"/>
  <c r="I569" i="1"/>
  <c r="AC569" i="1"/>
  <c r="AB569" i="1" s="1"/>
  <c r="AE569" i="1"/>
  <c r="AD569" i="1" s="1"/>
  <c r="CR569" i="1" s="1"/>
  <c r="Q569" i="1" s="1"/>
  <c r="AF569" i="1"/>
  <c r="AG569" i="1"/>
  <c r="AH569" i="1"/>
  <c r="AI569" i="1"/>
  <c r="AJ569" i="1"/>
  <c r="CQ569" i="1"/>
  <c r="P569" i="1" s="1"/>
  <c r="CP569" i="1" s="1"/>
  <c r="O569" i="1" s="1"/>
  <c r="CS569" i="1"/>
  <c r="R569" i="1" s="1"/>
  <c r="CT569" i="1"/>
  <c r="S569" i="1" s="1"/>
  <c r="CU569" i="1"/>
  <c r="T569" i="1" s="1"/>
  <c r="CV569" i="1"/>
  <c r="U569" i="1" s="1"/>
  <c r="CW569" i="1"/>
  <c r="V569" i="1" s="1"/>
  <c r="CX569" i="1"/>
  <c r="W569" i="1" s="1"/>
  <c r="FR569" i="1"/>
  <c r="GL569" i="1"/>
  <c r="GO569" i="1"/>
  <c r="GP569" i="1"/>
  <c r="GV569" i="1"/>
  <c r="HC569" i="1"/>
  <c r="GX569" i="1" s="1"/>
  <c r="C570" i="1"/>
  <c r="D570" i="1"/>
  <c r="AC570" i="1"/>
  <c r="AE570" i="1"/>
  <c r="AD570" i="1" s="1"/>
  <c r="CR570" i="1" s="1"/>
  <c r="Q570" i="1" s="1"/>
  <c r="AF570" i="1"/>
  <c r="AG570" i="1"/>
  <c r="CU570" i="1" s="1"/>
  <c r="T570" i="1" s="1"/>
  <c r="AH570" i="1"/>
  <c r="AI570" i="1"/>
  <c r="AJ570" i="1"/>
  <c r="CQ570" i="1"/>
  <c r="P570" i="1" s="1"/>
  <c r="CS570" i="1"/>
  <c r="R570" i="1" s="1"/>
  <c r="CT570" i="1"/>
  <c r="S570" i="1" s="1"/>
  <c r="CV570" i="1"/>
  <c r="U570" i="1" s="1"/>
  <c r="CW570" i="1"/>
  <c r="V570" i="1" s="1"/>
  <c r="CX570" i="1"/>
  <c r="W570" i="1" s="1"/>
  <c r="FR570" i="1"/>
  <c r="GL570" i="1"/>
  <c r="GO570" i="1"/>
  <c r="GP570" i="1"/>
  <c r="GV570" i="1"/>
  <c r="HC570" i="1"/>
  <c r="GX570" i="1" s="1"/>
  <c r="I571" i="1"/>
  <c r="AC571" i="1"/>
  <c r="AB571" i="1" s="1"/>
  <c r="AD571" i="1"/>
  <c r="AE571" i="1"/>
  <c r="AF571" i="1"/>
  <c r="AG571" i="1"/>
  <c r="AH571" i="1"/>
  <c r="AI571" i="1"/>
  <c r="AJ571" i="1"/>
  <c r="CQ571" i="1"/>
  <c r="P571" i="1" s="1"/>
  <c r="CR571" i="1"/>
  <c r="Q571" i="1" s="1"/>
  <c r="CS571" i="1"/>
  <c r="R571" i="1" s="1"/>
  <c r="CT571" i="1"/>
  <c r="S571" i="1" s="1"/>
  <c r="CU571" i="1"/>
  <c r="T571" i="1" s="1"/>
  <c r="CV571" i="1"/>
  <c r="U571" i="1" s="1"/>
  <c r="CW571" i="1"/>
  <c r="V571" i="1" s="1"/>
  <c r="CX571" i="1"/>
  <c r="W571" i="1" s="1"/>
  <c r="FR571" i="1"/>
  <c r="GL571" i="1"/>
  <c r="GO571" i="1"/>
  <c r="GP571" i="1"/>
  <c r="GV571" i="1"/>
  <c r="HC571" i="1"/>
  <c r="GX571" i="1" s="1"/>
  <c r="I572" i="1"/>
  <c r="AC572" i="1"/>
  <c r="AE572" i="1"/>
  <c r="AD572" i="1" s="1"/>
  <c r="CR572" i="1" s="1"/>
  <c r="Q572" i="1" s="1"/>
  <c r="AF572" i="1"/>
  <c r="AG572" i="1"/>
  <c r="AH572" i="1"/>
  <c r="AI572" i="1"/>
  <c r="CW572" i="1" s="1"/>
  <c r="V572" i="1" s="1"/>
  <c r="AJ572" i="1"/>
  <c r="CQ572" i="1"/>
  <c r="P572" i="1" s="1"/>
  <c r="CP572" i="1" s="1"/>
  <c r="O572" i="1" s="1"/>
  <c r="CT572" i="1"/>
  <c r="S572" i="1" s="1"/>
  <c r="CU572" i="1"/>
  <c r="T572" i="1" s="1"/>
  <c r="CV572" i="1"/>
  <c r="U572" i="1" s="1"/>
  <c r="CX572" i="1"/>
  <c r="W572" i="1" s="1"/>
  <c r="FR572" i="1"/>
  <c r="GL572" i="1"/>
  <c r="GO572" i="1"/>
  <c r="GP572" i="1"/>
  <c r="GV572" i="1"/>
  <c r="HC572" i="1" s="1"/>
  <c r="GX572" i="1" s="1"/>
  <c r="I573" i="1"/>
  <c r="AC573" i="1"/>
  <c r="AB573" i="1" s="1"/>
  <c r="AD573" i="1"/>
  <c r="CR573" i="1" s="1"/>
  <c r="Q573" i="1" s="1"/>
  <c r="AE573" i="1"/>
  <c r="AF573" i="1"/>
  <c r="AG573" i="1"/>
  <c r="AH573" i="1"/>
  <c r="CV573" i="1" s="1"/>
  <c r="U573" i="1" s="1"/>
  <c r="AI573" i="1"/>
  <c r="AJ573" i="1"/>
  <c r="CQ573" i="1"/>
  <c r="P573" i="1" s="1"/>
  <c r="CP573" i="1" s="1"/>
  <c r="O573" i="1" s="1"/>
  <c r="CS573" i="1"/>
  <c r="R573" i="1" s="1"/>
  <c r="CT573" i="1"/>
  <c r="S573" i="1" s="1"/>
  <c r="CU573" i="1"/>
  <c r="T573" i="1" s="1"/>
  <c r="CW573" i="1"/>
  <c r="V573" i="1" s="1"/>
  <c r="CX573" i="1"/>
  <c r="W573" i="1" s="1"/>
  <c r="FR573" i="1"/>
  <c r="GL573" i="1"/>
  <c r="GO573" i="1"/>
  <c r="GP573" i="1"/>
  <c r="GV573" i="1"/>
  <c r="HC573" i="1" s="1"/>
  <c r="GX573" i="1" s="1"/>
  <c r="C574" i="1"/>
  <c r="D574" i="1"/>
  <c r="AC574" i="1"/>
  <c r="AE574" i="1"/>
  <c r="AD574" i="1" s="1"/>
  <c r="AF574" i="1"/>
  <c r="CT574" i="1" s="1"/>
  <c r="S574" i="1" s="1"/>
  <c r="AG574" i="1"/>
  <c r="AH574" i="1"/>
  <c r="AI574" i="1"/>
  <c r="AJ574" i="1"/>
  <c r="CX574" i="1" s="1"/>
  <c r="W574" i="1" s="1"/>
  <c r="CQ574" i="1"/>
  <c r="P574" i="1" s="1"/>
  <c r="CS574" i="1"/>
  <c r="R574" i="1" s="1"/>
  <c r="CU574" i="1"/>
  <c r="T574" i="1" s="1"/>
  <c r="CV574" i="1"/>
  <c r="U574" i="1" s="1"/>
  <c r="CW574" i="1"/>
  <c r="V574" i="1" s="1"/>
  <c r="FR574" i="1"/>
  <c r="GL574" i="1"/>
  <c r="GO574" i="1"/>
  <c r="GP574" i="1"/>
  <c r="GV574" i="1"/>
  <c r="HC574" i="1"/>
  <c r="GX574" i="1" s="1"/>
  <c r="I575" i="1"/>
  <c r="AC575" i="1"/>
  <c r="AB575" i="1" s="1"/>
  <c r="AE575" i="1"/>
  <c r="AD575" i="1" s="1"/>
  <c r="CR575" i="1" s="1"/>
  <c r="Q575" i="1" s="1"/>
  <c r="AF575" i="1"/>
  <c r="AG575" i="1"/>
  <c r="AH575" i="1"/>
  <c r="AI575" i="1"/>
  <c r="AJ575" i="1"/>
  <c r="CQ575" i="1"/>
  <c r="P575" i="1" s="1"/>
  <c r="CS575" i="1"/>
  <c r="R575" i="1" s="1"/>
  <c r="CT575" i="1"/>
  <c r="S575" i="1" s="1"/>
  <c r="CU575" i="1"/>
  <c r="T575" i="1" s="1"/>
  <c r="CV575" i="1"/>
  <c r="U575" i="1" s="1"/>
  <c r="CW575" i="1"/>
  <c r="V575" i="1" s="1"/>
  <c r="CX575" i="1"/>
  <c r="W575" i="1" s="1"/>
  <c r="FR575" i="1"/>
  <c r="GL575" i="1"/>
  <c r="GO575" i="1"/>
  <c r="GP575" i="1"/>
  <c r="GV575" i="1"/>
  <c r="HC575" i="1"/>
  <c r="GX575" i="1" s="1"/>
  <c r="I576" i="1"/>
  <c r="AC576" i="1"/>
  <c r="AB576" i="1" s="1"/>
  <c r="AE576" i="1"/>
  <c r="AD576" i="1" s="1"/>
  <c r="CR576" i="1" s="1"/>
  <c r="Q576" i="1" s="1"/>
  <c r="AF576" i="1"/>
  <c r="AG576" i="1"/>
  <c r="AH576" i="1"/>
  <c r="AI576" i="1"/>
  <c r="AJ576" i="1"/>
  <c r="CQ576" i="1"/>
  <c r="P576" i="1" s="1"/>
  <c r="CP576" i="1" s="1"/>
  <c r="O576" i="1" s="1"/>
  <c r="CS576" i="1"/>
  <c r="R576" i="1" s="1"/>
  <c r="CT576" i="1"/>
  <c r="S576" i="1" s="1"/>
  <c r="CU576" i="1"/>
  <c r="T576" i="1" s="1"/>
  <c r="CV576" i="1"/>
  <c r="U576" i="1" s="1"/>
  <c r="CW576" i="1"/>
  <c r="V576" i="1" s="1"/>
  <c r="CX576" i="1"/>
  <c r="W576" i="1" s="1"/>
  <c r="FR576" i="1"/>
  <c r="GL576" i="1"/>
  <c r="GO576" i="1"/>
  <c r="GP576" i="1"/>
  <c r="GV576" i="1"/>
  <c r="HC576" i="1"/>
  <c r="GX576" i="1" s="1"/>
  <c r="I577" i="1"/>
  <c r="AC577" i="1"/>
  <c r="AE577" i="1"/>
  <c r="AD577" i="1" s="1"/>
  <c r="CR577" i="1" s="1"/>
  <c r="Q577" i="1" s="1"/>
  <c r="AF577" i="1"/>
  <c r="AG577" i="1"/>
  <c r="AH577" i="1"/>
  <c r="AI577" i="1"/>
  <c r="AJ577" i="1"/>
  <c r="CQ577" i="1"/>
  <c r="P577" i="1" s="1"/>
  <c r="CP577" i="1" s="1"/>
  <c r="O577" i="1" s="1"/>
  <c r="CS577" i="1"/>
  <c r="R577" i="1" s="1"/>
  <c r="CT577" i="1"/>
  <c r="S577" i="1" s="1"/>
  <c r="CU577" i="1"/>
  <c r="T577" i="1" s="1"/>
  <c r="CV577" i="1"/>
  <c r="U577" i="1" s="1"/>
  <c r="CW577" i="1"/>
  <c r="V577" i="1" s="1"/>
  <c r="CX577" i="1"/>
  <c r="W577" i="1" s="1"/>
  <c r="FR577" i="1"/>
  <c r="GL577" i="1"/>
  <c r="GO577" i="1"/>
  <c r="GP577" i="1"/>
  <c r="GV577" i="1"/>
  <c r="HC577" i="1"/>
  <c r="GX577" i="1" s="1"/>
  <c r="B579" i="1"/>
  <c r="B557" i="1" s="1"/>
  <c r="C579" i="1"/>
  <c r="C557" i="1" s="1"/>
  <c r="D579" i="1"/>
  <c r="D557" i="1" s="1"/>
  <c r="F579" i="1"/>
  <c r="F557" i="1" s="1"/>
  <c r="G579" i="1"/>
  <c r="G557" i="1" s="1"/>
  <c r="BX579" i="1"/>
  <c r="AO579" i="1" s="1"/>
  <c r="BZ579" i="1"/>
  <c r="BZ557" i="1" s="1"/>
  <c r="CC579" i="1"/>
  <c r="CC557" i="1" s="1"/>
  <c r="CD579" i="1"/>
  <c r="CD557" i="1" s="1"/>
  <c r="CG579" i="1"/>
  <c r="CG557" i="1" s="1"/>
  <c r="CK579" i="1"/>
  <c r="CK557" i="1" s="1"/>
  <c r="CL579" i="1"/>
  <c r="CL557" i="1" s="1"/>
  <c r="CM579" i="1"/>
  <c r="CM557" i="1" s="1"/>
  <c r="D609" i="1"/>
  <c r="E611" i="1"/>
  <c r="Z611" i="1"/>
  <c r="AA611" i="1"/>
  <c r="AM611" i="1"/>
  <c r="AN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CN611" i="1"/>
  <c r="CO611" i="1"/>
  <c r="CP611" i="1"/>
  <c r="CQ611" i="1"/>
  <c r="CR611" i="1"/>
  <c r="CS611" i="1"/>
  <c r="CT611" i="1"/>
  <c r="CU611" i="1"/>
  <c r="CV611" i="1"/>
  <c r="CW611" i="1"/>
  <c r="CX611" i="1"/>
  <c r="CY611" i="1"/>
  <c r="CZ611" i="1"/>
  <c r="DA611" i="1"/>
  <c r="DB611" i="1"/>
  <c r="DC611" i="1"/>
  <c r="DD611" i="1"/>
  <c r="DE611" i="1"/>
  <c r="DF611" i="1"/>
  <c r="DG611" i="1"/>
  <c r="DH611" i="1"/>
  <c r="DI611" i="1"/>
  <c r="DJ611" i="1"/>
  <c r="DK611" i="1"/>
  <c r="DL611" i="1"/>
  <c r="DM611" i="1"/>
  <c r="DN611" i="1"/>
  <c r="DO611" i="1"/>
  <c r="DP611" i="1"/>
  <c r="DQ611" i="1"/>
  <c r="DR611" i="1"/>
  <c r="DS611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EM611" i="1"/>
  <c r="EN611" i="1"/>
  <c r="EO611" i="1"/>
  <c r="EP611" i="1"/>
  <c r="EQ611" i="1"/>
  <c r="ER611" i="1"/>
  <c r="ES611" i="1"/>
  <c r="ET611" i="1"/>
  <c r="EU611" i="1"/>
  <c r="EV611" i="1"/>
  <c r="EW611" i="1"/>
  <c r="EX611" i="1"/>
  <c r="EY611" i="1"/>
  <c r="EZ611" i="1"/>
  <c r="FA611" i="1"/>
  <c r="FB611" i="1"/>
  <c r="FC611" i="1"/>
  <c r="FD611" i="1"/>
  <c r="FE611" i="1"/>
  <c r="FF611" i="1"/>
  <c r="FG611" i="1"/>
  <c r="FH611" i="1"/>
  <c r="FI611" i="1"/>
  <c r="FJ611" i="1"/>
  <c r="FK611" i="1"/>
  <c r="FL611" i="1"/>
  <c r="FM611" i="1"/>
  <c r="FN611" i="1"/>
  <c r="FO611" i="1"/>
  <c r="FP611" i="1"/>
  <c r="FQ611" i="1"/>
  <c r="FR611" i="1"/>
  <c r="FS611" i="1"/>
  <c r="FT611" i="1"/>
  <c r="FU611" i="1"/>
  <c r="FV611" i="1"/>
  <c r="FW611" i="1"/>
  <c r="FX611" i="1"/>
  <c r="FY611" i="1"/>
  <c r="FZ611" i="1"/>
  <c r="GA611" i="1"/>
  <c r="GB611" i="1"/>
  <c r="GC611" i="1"/>
  <c r="GD611" i="1"/>
  <c r="GE611" i="1"/>
  <c r="GF611" i="1"/>
  <c r="GG611" i="1"/>
  <c r="GH611" i="1"/>
  <c r="GI611" i="1"/>
  <c r="GJ611" i="1"/>
  <c r="GK611" i="1"/>
  <c r="GL611" i="1"/>
  <c r="GM611" i="1"/>
  <c r="GN611" i="1"/>
  <c r="GO611" i="1"/>
  <c r="GP611" i="1"/>
  <c r="GQ611" i="1"/>
  <c r="GR611" i="1"/>
  <c r="GS611" i="1"/>
  <c r="GT611" i="1"/>
  <c r="GU611" i="1"/>
  <c r="GV611" i="1"/>
  <c r="GW611" i="1"/>
  <c r="GX611" i="1"/>
  <c r="C613" i="1"/>
  <c r="D613" i="1"/>
  <c r="AC613" i="1"/>
  <c r="AB613" i="1" s="1"/>
  <c r="AE613" i="1"/>
  <c r="AD613" i="1" s="1"/>
  <c r="CR613" i="1" s="1"/>
  <c r="Q613" i="1" s="1"/>
  <c r="AF613" i="1"/>
  <c r="CT613" i="1" s="1"/>
  <c r="S613" i="1" s="1"/>
  <c r="AG613" i="1"/>
  <c r="AH613" i="1"/>
  <c r="AI613" i="1"/>
  <c r="AJ613" i="1"/>
  <c r="CX613" i="1" s="1"/>
  <c r="W613" i="1" s="1"/>
  <c r="CQ613" i="1"/>
  <c r="P613" i="1" s="1"/>
  <c r="CS613" i="1"/>
  <c r="R613" i="1" s="1"/>
  <c r="CU613" i="1"/>
  <c r="T613" i="1" s="1"/>
  <c r="CV613" i="1"/>
  <c r="U613" i="1" s="1"/>
  <c r="CW613" i="1"/>
  <c r="V613" i="1" s="1"/>
  <c r="FR613" i="1"/>
  <c r="GL613" i="1"/>
  <c r="GO613" i="1"/>
  <c r="GP613" i="1"/>
  <c r="GV613" i="1"/>
  <c r="HC613" i="1"/>
  <c r="GX613" i="1" s="1"/>
  <c r="I614" i="1"/>
  <c r="AC614" i="1"/>
  <c r="AB614" i="1" s="1"/>
  <c r="AD614" i="1"/>
  <c r="AE614" i="1"/>
  <c r="AF614" i="1"/>
  <c r="AG614" i="1"/>
  <c r="AH614" i="1"/>
  <c r="AI614" i="1"/>
  <c r="AJ614" i="1"/>
  <c r="CQ614" i="1"/>
  <c r="P614" i="1" s="1"/>
  <c r="CR614" i="1"/>
  <c r="Q614" i="1" s="1"/>
  <c r="CS614" i="1"/>
  <c r="R614" i="1" s="1"/>
  <c r="CT614" i="1"/>
  <c r="S614" i="1" s="1"/>
  <c r="CU614" i="1"/>
  <c r="T614" i="1" s="1"/>
  <c r="CV614" i="1"/>
  <c r="U614" i="1" s="1"/>
  <c r="CW614" i="1"/>
  <c r="V614" i="1" s="1"/>
  <c r="CX614" i="1"/>
  <c r="W614" i="1" s="1"/>
  <c r="CY614" i="1"/>
  <c r="X614" i="1" s="1"/>
  <c r="CZ614" i="1"/>
  <c r="Y614" i="1" s="1"/>
  <c r="GL614" i="1"/>
  <c r="GN614" i="1"/>
  <c r="GO614" i="1"/>
  <c r="GP614" i="1"/>
  <c r="GV614" i="1"/>
  <c r="HC614" i="1" s="1"/>
  <c r="GX614" i="1" s="1"/>
  <c r="HH614" i="1"/>
  <c r="C615" i="1"/>
  <c r="D615" i="1"/>
  <c r="AC615" i="1"/>
  <c r="AE615" i="1"/>
  <c r="AD615" i="1" s="1"/>
  <c r="CR615" i="1" s="1"/>
  <c r="Q615" i="1" s="1"/>
  <c r="AF615" i="1"/>
  <c r="CT615" i="1" s="1"/>
  <c r="S615" i="1" s="1"/>
  <c r="AG615" i="1"/>
  <c r="AH615" i="1"/>
  <c r="AI615" i="1"/>
  <c r="AJ615" i="1"/>
  <c r="CX615" i="1" s="1"/>
  <c r="W615" i="1" s="1"/>
  <c r="CQ615" i="1"/>
  <c r="P615" i="1" s="1"/>
  <c r="CP615" i="1" s="1"/>
  <c r="O615" i="1" s="1"/>
  <c r="CS615" i="1"/>
  <c r="R615" i="1" s="1"/>
  <c r="CU615" i="1"/>
  <c r="T615" i="1" s="1"/>
  <c r="CV615" i="1"/>
  <c r="U615" i="1" s="1"/>
  <c r="CW615" i="1"/>
  <c r="V615" i="1" s="1"/>
  <c r="FR615" i="1"/>
  <c r="GL615" i="1"/>
  <c r="GO615" i="1"/>
  <c r="GP615" i="1"/>
  <c r="GV615" i="1"/>
  <c r="HC615" i="1"/>
  <c r="GX615" i="1" s="1"/>
  <c r="I616" i="1"/>
  <c r="AC616" i="1"/>
  <c r="AB616" i="1" s="1"/>
  <c r="AE616" i="1"/>
  <c r="AD616" i="1" s="1"/>
  <c r="CR616" i="1" s="1"/>
  <c r="Q616" i="1" s="1"/>
  <c r="AF616" i="1"/>
  <c r="AG616" i="1"/>
  <c r="AH616" i="1"/>
  <c r="AI616" i="1"/>
  <c r="AJ616" i="1"/>
  <c r="CQ616" i="1"/>
  <c r="P616" i="1" s="1"/>
  <c r="CP616" i="1" s="1"/>
  <c r="O616" i="1" s="1"/>
  <c r="CS616" i="1"/>
  <c r="R616" i="1" s="1"/>
  <c r="CT616" i="1"/>
  <c r="S616" i="1" s="1"/>
  <c r="CU616" i="1"/>
  <c r="T616" i="1" s="1"/>
  <c r="CV616" i="1"/>
  <c r="U616" i="1" s="1"/>
  <c r="CW616" i="1"/>
  <c r="V616" i="1" s="1"/>
  <c r="CX616" i="1"/>
  <c r="W616" i="1" s="1"/>
  <c r="FR616" i="1"/>
  <c r="GL616" i="1"/>
  <c r="GO616" i="1"/>
  <c r="GP616" i="1"/>
  <c r="GV616" i="1"/>
  <c r="HC616" i="1"/>
  <c r="GX616" i="1" s="1"/>
  <c r="I617" i="1"/>
  <c r="AC617" i="1"/>
  <c r="AE617" i="1"/>
  <c r="AD617" i="1" s="1"/>
  <c r="CR617" i="1" s="1"/>
  <c r="Q617" i="1" s="1"/>
  <c r="AF617" i="1"/>
  <c r="AG617" i="1"/>
  <c r="AH617" i="1"/>
  <c r="AI617" i="1"/>
  <c r="AJ617" i="1"/>
  <c r="CQ617" i="1"/>
  <c r="P617" i="1" s="1"/>
  <c r="CP617" i="1" s="1"/>
  <c r="O617" i="1" s="1"/>
  <c r="CS617" i="1"/>
  <c r="R617" i="1" s="1"/>
  <c r="CT617" i="1"/>
  <c r="S617" i="1" s="1"/>
  <c r="CU617" i="1"/>
  <c r="T617" i="1" s="1"/>
  <c r="CV617" i="1"/>
  <c r="U617" i="1" s="1"/>
  <c r="CW617" i="1"/>
  <c r="V617" i="1" s="1"/>
  <c r="CX617" i="1"/>
  <c r="W617" i="1" s="1"/>
  <c r="FR617" i="1"/>
  <c r="GL617" i="1"/>
  <c r="GO617" i="1"/>
  <c r="GP617" i="1"/>
  <c r="GV617" i="1"/>
  <c r="HC617" i="1"/>
  <c r="GX617" i="1" s="1"/>
  <c r="I618" i="1"/>
  <c r="AC618" i="1"/>
  <c r="AE618" i="1"/>
  <c r="AD618" i="1" s="1"/>
  <c r="CR618" i="1" s="1"/>
  <c r="Q618" i="1" s="1"/>
  <c r="AF618" i="1"/>
  <c r="AG618" i="1"/>
  <c r="CU618" i="1" s="1"/>
  <c r="T618" i="1" s="1"/>
  <c r="AH618" i="1"/>
  <c r="AI618" i="1"/>
  <c r="AJ618" i="1"/>
  <c r="CQ618" i="1"/>
  <c r="P618" i="1" s="1"/>
  <c r="CS618" i="1"/>
  <c r="R618" i="1" s="1"/>
  <c r="CT618" i="1"/>
  <c r="S618" i="1" s="1"/>
  <c r="CV618" i="1"/>
  <c r="U618" i="1" s="1"/>
  <c r="CW618" i="1"/>
  <c r="V618" i="1" s="1"/>
  <c r="CX618" i="1"/>
  <c r="W618" i="1" s="1"/>
  <c r="FR618" i="1"/>
  <c r="GL618" i="1"/>
  <c r="GO618" i="1"/>
  <c r="GP618" i="1"/>
  <c r="GV618" i="1"/>
  <c r="HC618" i="1"/>
  <c r="GX618" i="1" s="1"/>
  <c r="HG618" i="1"/>
  <c r="C619" i="1"/>
  <c r="D619" i="1"/>
  <c r="AC619" i="1"/>
  <c r="AB619" i="1" s="1"/>
  <c r="AD619" i="1"/>
  <c r="CR619" i="1" s="1"/>
  <c r="Q619" i="1" s="1"/>
  <c r="AE619" i="1"/>
  <c r="AF619" i="1"/>
  <c r="CT619" i="1" s="1"/>
  <c r="S619" i="1" s="1"/>
  <c r="AG619" i="1"/>
  <c r="AH619" i="1"/>
  <c r="CV619" i="1" s="1"/>
  <c r="U619" i="1" s="1"/>
  <c r="AI619" i="1"/>
  <c r="AJ619" i="1"/>
  <c r="CX619" i="1" s="1"/>
  <c r="W619" i="1" s="1"/>
  <c r="CQ619" i="1"/>
  <c r="P619" i="1" s="1"/>
  <c r="CP619" i="1" s="1"/>
  <c r="O619" i="1" s="1"/>
  <c r="CS619" i="1"/>
  <c r="R619" i="1" s="1"/>
  <c r="CU619" i="1"/>
  <c r="T619" i="1" s="1"/>
  <c r="CW619" i="1"/>
  <c r="V619" i="1" s="1"/>
  <c r="FR619" i="1"/>
  <c r="GL619" i="1"/>
  <c r="GO619" i="1"/>
  <c r="GP619" i="1"/>
  <c r="GV619" i="1"/>
  <c r="HC619" i="1" s="1"/>
  <c r="GX619" i="1" s="1"/>
  <c r="I620" i="1"/>
  <c r="AC620" i="1"/>
  <c r="CQ620" i="1" s="1"/>
  <c r="P620" i="1" s="1"/>
  <c r="AE620" i="1"/>
  <c r="AD620" i="1" s="1"/>
  <c r="CR620" i="1" s="1"/>
  <c r="Q620" i="1" s="1"/>
  <c r="AF620" i="1"/>
  <c r="AG620" i="1"/>
  <c r="AH620" i="1"/>
  <c r="AI620" i="1"/>
  <c r="AJ620" i="1"/>
  <c r="CS620" i="1"/>
  <c r="R620" i="1" s="1"/>
  <c r="CT620" i="1"/>
  <c r="S620" i="1" s="1"/>
  <c r="CU620" i="1"/>
  <c r="T620" i="1" s="1"/>
  <c r="CV620" i="1"/>
  <c r="U620" i="1" s="1"/>
  <c r="CW620" i="1"/>
  <c r="V620" i="1" s="1"/>
  <c r="CX620" i="1"/>
  <c r="W620" i="1" s="1"/>
  <c r="FR620" i="1"/>
  <c r="GL620" i="1"/>
  <c r="GO620" i="1"/>
  <c r="GP620" i="1"/>
  <c r="GV620" i="1"/>
  <c r="HC620" i="1" s="1"/>
  <c r="GX620" i="1" s="1"/>
  <c r="C621" i="1"/>
  <c r="D621" i="1"/>
  <c r="AC621" i="1"/>
  <c r="AE621" i="1"/>
  <c r="AD621" i="1" s="1"/>
  <c r="CR621" i="1" s="1"/>
  <c r="Q621" i="1" s="1"/>
  <c r="AF621" i="1"/>
  <c r="AG621" i="1"/>
  <c r="AH621" i="1"/>
  <c r="AI621" i="1"/>
  <c r="CW621" i="1" s="1"/>
  <c r="V621" i="1" s="1"/>
  <c r="AJ621" i="1"/>
  <c r="CQ621" i="1"/>
  <c r="P621" i="1" s="1"/>
  <c r="CS621" i="1"/>
  <c r="R621" i="1" s="1"/>
  <c r="CT621" i="1"/>
  <c r="S621" i="1" s="1"/>
  <c r="CU621" i="1"/>
  <c r="T621" i="1" s="1"/>
  <c r="CV621" i="1"/>
  <c r="U621" i="1" s="1"/>
  <c r="CX621" i="1"/>
  <c r="W621" i="1" s="1"/>
  <c r="FR621" i="1"/>
  <c r="GL621" i="1"/>
  <c r="GO621" i="1"/>
  <c r="GP621" i="1"/>
  <c r="GV621" i="1"/>
  <c r="GX621" i="1"/>
  <c r="HC621" i="1"/>
  <c r="I622" i="1"/>
  <c r="AC622" i="1"/>
  <c r="AD622" i="1"/>
  <c r="CR622" i="1" s="1"/>
  <c r="Q622" i="1" s="1"/>
  <c r="AE622" i="1"/>
  <c r="AF622" i="1"/>
  <c r="AG622" i="1"/>
  <c r="AH622" i="1"/>
  <c r="CV622" i="1" s="1"/>
  <c r="U622" i="1" s="1"/>
  <c r="AI622" i="1"/>
  <c r="AJ622" i="1"/>
  <c r="CQ622" i="1"/>
  <c r="P622" i="1" s="1"/>
  <c r="CS622" i="1"/>
  <c r="R622" i="1" s="1"/>
  <c r="CT622" i="1"/>
  <c r="S622" i="1" s="1"/>
  <c r="CU622" i="1"/>
  <c r="T622" i="1" s="1"/>
  <c r="CW622" i="1"/>
  <c r="V622" i="1" s="1"/>
  <c r="CX622" i="1"/>
  <c r="W622" i="1" s="1"/>
  <c r="FR622" i="1"/>
  <c r="GL622" i="1"/>
  <c r="GO622" i="1"/>
  <c r="GP622" i="1"/>
  <c r="GV622" i="1"/>
  <c r="HC622" i="1" s="1"/>
  <c r="GX622" i="1" s="1"/>
  <c r="C623" i="1"/>
  <c r="D623" i="1"/>
  <c r="AC623" i="1"/>
  <c r="AB623" i="1" s="1"/>
  <c r="AE623" i="1"/>
  <c r="AD623" i="1" s="1"/>
  <c r="CR623" i="1" s="1"/>
  <c r="Q623" i="1" s="1"/>
  <c r="AF623" i="1"/>
  <c r="AG623" i="1"/>
  <c r="AH623" i="1"/>
  <c r="AI623" i="1"/>
  <c r="AJ623" i="1"/>
  <c r="CQ623" i="1"/>
  <c r="P623" i="1" s="1"/>
  <c r="CP623" i="1" s="1"/>
  <c r="O623" i="1" s="1"/>
  <c r="CS623" i="1"/>
  <c r="R623" i="1" s="1"/>
  <c r="CT623" i="1"/>
  <c r="S623" i="1" s="1"/>
  <c r="CU623" i="1"/>
  <c r="T623" i="1" s="1"/>
  <c r="CV623" i="1"/>
  <c r="U623" i="1" s="1"/>
  <c r="CW623" i="1"/>
  <c r="V623" i="1" s="1"/>
  <c r="CX623" i="1"/>
  <c r="W623" i="1" s="1"/>
  <c r="FR623" i="1"/>
  <c r="GL623" i="1"/>
  <c r="GO623" i="1"/>
  <c r="GP623" i="1"/>
  <c r="GV623" i="1"/>
  <c r="GX623" i="1"/>
  <c r="HC623" i="1"/>
  <c r="I624" i="1"/>
  <c r="AC624" i="1"/>
  <c r="AE624" i="1"/>
  <c r="AD624" i="1" s="1"/>
  <c r="CR624" i="1" s="1"/>
  <c r="Q624" i="1" s="1"/>
  <c r="AF624" i="1"/>
  <c r="AG624" i="1"/>
  <c r="AH624" i="1"/>
  <c r="AI624" i="1"/>
  <c r="AJ624" i="1"/>
  <c r="CQ624" i="1"/>
  <c r="P624" i="1" s="1"/>
  <c r="CS624" i="1"/>
  <c r="R624" i="1" s="1"/>
  <c r="CT624" i="1"/>
  <c r="S624" i="1" s="1"/>
  <c r="CU624" i="1"/>
  <c r="T624" i="1" s="1"/>
  <c r="CV624" i="1"/>
  <c r="U624" i="1" s="1"/>
  <c r="CW624" i="1"/>
  <c r="V624" i="1" s="1"/>
  <c r="CX624" i="1"/>
  <c r="W624" i="1" s="1"/>
  <c r="FR624" i="1"/>
  <c r="GL624" i="1"/>
  <c r="GO624" i="1"/>
  <c r="GP624" i="1"/>
  <c r="GV624" i="1"/>
  <c r="HC624" i="1"/>
  <c r="GX624" i="1" s="1"/>
  <c r="I625" i="1"/>
  <c r="AC625" i="1"/>
  <c r="AE625" i="1"/>
  <c r="AD625" i="1" s="1"/>
  <c r="CR625" i="1" s="1"/>
  <c r="Q625" i="1" s="1"/>
  <c r="AF625" i="1"/>
  <c r="AG625" i="1"/>
  <c r="AH625" i="1"/>
  <c r="AI625" i="1"/>
  <c r="AJ625" i="1"/>
  <c r="CQ625" i="1"/>
  <c r="P625" i="1" s="1"/>
  <c r="CS625" i="1"/>
  <c r="R625" i="1" s="1"/>
  <c r="CT625" i="1"/>
  <c r="S625" i="1" s="1"/>
  <c r="CU625" i="1"/>
  <c r="T625" i="1" s="1"/>
  <c r="CV625" i="1"/>
  <c r="U625" i="1" s="1"/>
  <c r="CW625" i="1"/>
  <c r="V625" i="1" s="1"/>
  <c r="CX625" i="1"/>
  <c r="W625" i="1" s="1"/>
  <c r="FR625" i="1"/>
  <c r="GL625" i="1"/>
  <c r="GO625" i="1"/>
  <c r="GP625" i="1"/>
  <c r="GV625" i="1"/>
  <c r="HC625" i="1"/>
  <c r="GX625" i="1" s="1"/>
  <c r="C626" i="1"/>
  <c r="D626" i="1"/>
  <c r="AC626" i="1"/>
  <c r="AE626" i="1"/>
  <c r="AD626" i="1" s="1"/>
  <c r="CR626" i="1" s="1"/>
  <c r="Q626" i="1" s="1"/>
  <c r="AF626" i="1"/>
  <c r="AG626" i="1"/>
  <c r="AH626" i="1"/>
  <c r="AI626" i="1"/>
  <c r="AJ626" i="1"/>
  <c r="CQ626" i="1"/>
  <c r="P626" i="1" s="1"/>
  <c r="CP626" i="1" s="1"/>
  <c r="O626" i="1" s="1"/>
  <c r="CS626" i="1"/>
  <c r="R626" i="1" s="1"/>
  <c r="CT626" i="1"/>
  <c r="S626" i="1" s="1"/>
  <c r="CU626" i="1"/>
  <c r="T626" i="1" s="1"/>
  <c r="CV626" i="1"/>
  <c r="U626" i="1" s="1"/>
  <c r="CW626" i="1"/>
  <c r="V626" i="1" s="1"/>
  <c r="CX626" i="1"/>
  <c r="W626" i="1" s="1"/>
  <c r="FR626" i="1"/>
  <c r="GL626" i="1"/>
  <c r="GO626" i="1"/>
  <c r="GP626" i="1"/>
  <c r="GV626" i="1"/>
  <c r="GX626" i="1"/>
  <c r="HC626" i="1"/>
  <c r="I627" i="1"/>
  <c r="AC627" i="1"/>
  <c r="AE627" i="1"/>
  <c r="AD627" i="1" s="1"/>
  <c r="CR627" i="1" s="1"/>
  <c r="Q627" i="1" s="1"/>
  <c r="AF627" i="1"/>
  <c r="AG627" i="1"/>
  <c r="AH627" i="1"/>
  <c r="AI627" i="1"/>
  <c r="AJ627" i="1"/>
  <c r="CQ627" i="1"/>
  <c r="P627" i="1" s="1"/>
  <c r="CS627" i="1"/>
  <c r="R627" i="1" s="1"/>
  <c r="CT627" i="1"/>
  <c r="S627" i="1" s="1"/>
  <c r="CU627" i="1"/>
  <c r="T627" i="1" s="1"/>
  <c r="CV627" i="1"/>
  <c r="U627" i="1" s="1"/>
  <c r="CW627" i="1"/>
  <c r="V627" i="1" s="1"/>
  <c r="CX627" i="1"/>
  <c r="W627" i="1" s="1"/>
  <c r="FR627" i="1"/>
  <c r="GL627" i="1"/>
  <c r="GO627" i="1"/>
  <c r="GP627" i="1"/>
  <c r="GV627" i="1"/>
  <c r="HC627" i="1"/>
  <c r="GX627" i="1" s="1"/>
  <c r="I628" i="1"/>
  <c r="AC628" i="1"/>
  <c r="AE628" i="1"/>
  <c r="AD628" i="1" s="1"/>
  <c r="AF628" i="1"/>
  <c r="AG628" i="1"/>
  <c r="AH628" i="1"/>
  <c r="AI628" i="1"/>
  <c r="AJ628" i="1"/>
  <c r="CQ628" i="1"/>
  <c r="P628" i="1" s="1"/>
  <c r="CS628" i="1"/>
  <c r="R628" i="1" s="1"/>
  <c r="CT628" i="1"/>
  <c r="S628" i="1" s="1"/>
  <c r="CU628" i="1"/>
  <c r="T628" i="1" s="1"/>
  <c r="CV628" i="1"/>
  <c r="U628" i="1" s="1"/>
  <c r="CW628" i="1"/>
  <c r="V628" i="1" s="1"/>
  <c r="CX628" i="1"/>
  <c r="W628" i="1" s="1"/>
  <c r="FR628" i="1"/>
  <c r="GL628" i="1"/>
  <c r="GO628" i="1"/>
  <c r="GP628" i="1"/>
  <c r="GV628" i="1"/>
  <c r="HC628" i="1"/>
  <c r="GX628" i="1" s="1"/>
  <c r="I629" i="1"/>
  <c r="AC629" i="1"/>
  <c r="CQ629" i="1" s="1"/>
  <c r="P629" i="1" s="1"/>
  <c r="AE629" i="1"/>
  <c r="AD629" i="1" s="1"/>
  <c r="CR629" i="1" s="1"/>
  <c r="Q629" i="1" s="1"/>
  <c r="AF629" i="1"/>
  <c r="AG629" i="1"/>
  <c r="CU629" i="1" s="1"/>
  <c r="T629" i="1" s="1"/>
  <c r="AH629" i="1"/>
  <c r="AI629" i="1"/>
  <c r="AJ629" i="1"/>
  <c r="CS629" i="1"/>
  <c r="R629" i="1" s="1"/>
  <c r="CT629" i="1"/>
  <c r="S629" i="1" s="1"/>
  <c r="CV629" i="1"/>
  <c r="U629" i="1" s="1"/>
  <c r="CW629" i="1"/>
  <c r="V629" i="1" s="1"/>
  <c r="CX629" i="1"/>
  <c r="W629" i="1" s="1"/>
  <c r="FR629" i="1"/>
  <c r="GL629" i="1"/>
  <c r="GO629" i="1"/>
  <c r="GP629" i="1"/>
  <c r="GV629" i="1"/>
  <c r="HC629" i="1"/>
  <c r="GX629" i="1" s="1"/>
  <c r="C630" i="1"/>
  <c r="D630" i="1"/>
  <c r="AC630" i="1"/>
  <c r="AE630" i="1"/>
  <c r="AD630" i="1" s="1"/>
  <c r="CR630" i="1" s="1"/>
  <c r="Q630" i="1" s="1"/>
  <c r="AF630" i="1"/>
  <c r="AG630" i="1"/>
  <c r="AH630" i="1"/>
  <c r="AI630" i="1"/>
  <c r="AJ630" i="1"/>
  <c r="CQ630" i="1"/>
  <c r="P630" i="1" s="1"/>
  <c r="CP630" i="1" s="1"/>
  <c r="O630" i="1" s="1"/>
  <c r="CS630" i="1"/>
  <c r="R630" i="1" s="1"/>
  <c r="CT630" i="1"/>
  <c r="S630" i="1" s="1"/>
  <c r="CU630" i="1"/>
  <c r="T630" i="1" s="1"/>
  <c r="CV630" i="1"/>
  <c r="U630" i="1" s="1"/>
  <c r="CW630" i="1"/>
  <c r="V630" i="1" s="1"/>
  <c r="CX630" i="1"/>
  <c r="W630" i="1" s="1"/>
  <c r="FR630" i="1"/>
  <c r="GL630" i="1"/>
  <c r="GO630" i="1"/>
  <c r="GP630" i="1"/>
  <c r="GV630" i="1"/>
  <c r="GX630" i="1"/>
  <c r="HC630" i="1"/>
  <c r="I631" i="1"/>
  <c r="AC631" i="1"/>
  <c r="AE631" i="1"/>
  <c r="AD631" i="1" s="1"/>
  <c r="CR631" i="1" s="1"/>
  <c r="Q631" i="1" s="1"/>
  <c r="AF631" i="1"/>
  <c r="AG631" i="1"/>
  <c r="AH631" i="1"/>
  <c r="AI631" i="1"/>
  <c r="AJ631" i="1"/>
  <c r="CQ631" i="1"/>
  <c r="P631" i="1" s="1"/>
  <c r="CS631" i="1"/>
  <c r="R631" i="1" s="1"/>
  <c r="CT631" i="1"/>
  <c r="S631" i="1" s="1"/>
  <c r="CU631" i="1"/>
  <c r="T631" i="1" s="1"/>
  <c r="CV631" i="1"/>
  <c r="U631" i="1" s="1"/>
  <c r="CW631" i="1"/>
  <c r="V631" i="1" s="1"/>
  <c r="CX631" i="1"/>
  <c r="W631" i="1" s="1"/>
  <c r="FR631" i="1"/>
  <c r="GL631" i="1"/>
  <c r="GO631" i="1"/>
  <c r="GP631" i="1"/>
  <c r="GV631" i="1"/>
  <c r="HC631" i="1"/>
  <c r="GX631" i="1" s="1"/>
  <c r="I632" i="1"/>
  <c r="AC632" i="1"/>
  <c r="AB632" i="1" s="1"/>
  <c r="AE632" i="1"/>
  <c r="AD632" i="1" s="1"/>
  <c r="CR632" i="1" s="1"/>
  <c r="Q632" i="1" s="1"/>
  <c r="AF632" i="1"/>
  <c r="AG632" i="1"/>
  <c r="AH632" i="1"/>
  <c r="AI632" i="1"/>
  <c r="AJ632" i="1"/>
  <c r="CQ632" i="1"/>
  <c r="P632" i="1" s="1"/>
  <c r="CP632" i="1" s="1"/>
  <c r="O632" i="1" s="1"/>
  <c r="CS632" i="1"/>
  <c r="R632" i="1" s="1"/>
  <c r="CT632" i="1"/>
  <c r="S632" i="1" s="1"/>
  <c r="CU632" i="1"/>
  <c r="T632" i="1" s="1"/>
  <c r="CV632" i="1"/>
  <c r="U632" i="1" s="1"/>
  <c r="CW632" i="1"/>
  <c r="V632" i="1" s="1"/>
  <c r="CX632" i="1"/>
  <c r="W632" i="1" s="1"/>
  <c r="FR632" i="1"/>
  <c r="GL632" i="1"/>
  <c r="GO632" i="1"/>
  <c r="GP632" i="1"/>
  <c r="GV632" i="1"/>
  <c r="HC632" i="1"/>
  <c r="GX632" i="1" s="1"/>
  <c r="I633" i="1"/>
  <c r="AC633" i="1"/>
  <c r="AE633" i="1"/>
  <c r="AD633" i="1" s="1"/>
  <c r="AF633" i="1"/>
  <c r="AG633" i="1"/>
  <c r="AH633" i="1"/>
  <c r="AI633" i="1"/>
  <c r="AJ633" i="1"/>
  <c r="CQ633" i="1"/>
  <c r="P633" i="1" s="1"/>
  <c r="CS633" i="1"/>
  <c r="R633" i="1" s="1"/>
  <c r="CT633" i="1"/>
  <c r="S633" i="1" s="1"/>
  <c r="CU633" i="1"/>
  <c r="T633" i="1" s="1"/>
  <c r="CV633" i="1"/>
  <c r="U633" i="1" s="1"/>
  <c r="CW633" i="1"/>
  <c r="V633" i="1" s="1"/>
  <c r="CX633" i="1"/>
  <c r="W633" i="1" s="1"/>
  <c r="FR633" i="1"/>
  <c r="GL633" i="1"/>
  <c r="GO633" i="1"/>
  <c r="GP633" i="1"/>
  <c r="GV633" i="1"/>
  <c r="HC633" i="1"/>
  <c r="GX633" i="1" s="1"/>
  <c r="B635" i="1"/>
  <c r="B611" i="1" s="1"/>
  <c r="C635" i="1"/>
  <c r="C611" i="1" s="1"/>
  <c r="D635" i="1"/>
  <c r="D611" i="1" s="1"/>
  <c r="F635" i="1"/>
  <c r="F611" i="1" s="1"/>
  <c r="G635" i="1"/>
  <c r="G611" i="1" s="1"/>
  <c r="BX635" i="1"/>
  <c r="BX611" i="1" s="1"/>
  <c r="BZ635" i="1"/>
  <c r="BZ611" i="1" s="1"/>
  <c r="CC635" i="1"/>
  <c r="CC611" i="1" s="1"/>
  <c r="CD635" i="1"/>
  <c r="CD611" i="1" s="1"/>
  <c r="CG635" i="1"/>
  <c r="CG611" i="1" s="1"/>
  <c r="CK635" i="1"/>
  <c r="CK611" i="1" s="1"/>
  <c r="CL635" i="1"/>
  <c r="CL611" i="1" s="1"/>
  <c r="CM635" i="1"/>
  <c r="CM611" i="1" s="1"/>
  <c r="D665" i="1"/>
  <c r="E667" i="1"/>
  <c r="Z667" i="1"/>
  <c r="AA667" i="1"/>
  <c r="AM667" i="1"/>
  <c r="AN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CZ667" i="1"/>
  <c r="DA667" i="1"/>
  <c r="DB667" i="1"/>
  <c r="DC667" i="1"/>
  <c r="DD667" i="1"/>
  <c r="DE667" i="1"/>
  <c r="DF667" i="1"/>
  <c r="DG667" i="1"/>
  <c r="DH667" i="1"/>
  <c r="DI667" i="1"/>
  <c r="DJ667" i="1"/>
  <c r="DK667" i="1"/>
  <c r="DL667" i="1"/>
  <c r="DM667" i="1"/>
  <c r="DN667" i="1"/>
  <c r="DO667" i="1"/>
  <c r="DP667" i="1"/>
  <c r="DQ667" i="1"/>
  <c r="DR667" i="1"/>
  <c r="DS667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EM667" i="1"/>
  <c r="EN667" i="1"/>
  <c r="EO667" i="1"/>
  <c r="EP667" i="1"/>
  <c r="EQ667" i="1"/>
  <c r="ER667" i="1"/>
  <c r="ES667" i="1"/>
  <c r="ET667" i="1"/>
  <c r="EU667" i="1"/>
  <c r="EV667" i="1"/>
  <c r="EW667" i="1"/>
  <c r="EX667" i="1"/>
  <c r="EY667" i="1"/>
  <c r="EZ667" i="1"/>
  <c r="FA667" i="1"/>
  <c r="FB667" i="1"/>
  <c r="FC667" i="1"/>
  <c r="FD667" i="1"/>
  <c r="FE667" i="1"/>
  <c r="FF667" i="1"/>
  <c r="FG667" i="1"/>
  <c r="FH667" i="1"/>
  <c r="FI667" i="1"/>
  <c r="FJ667" i="1"/>
  <c r="FK667" i="1"/>
  <c r="FL667" i="1"/>
  <c r="FM667" i="1"/>
  <c r="FN667" i="1"/>
  <c r="FO667" i="1"/>
  <c r="FP667" i="1"/>
  <c r="FQ667" i="1"/>
  <c r="FR667" i="1"/>
  <c r="FS667" i="1"/>
  <c r="FT667" i="1"/>
  <c r="FU667" i="1"/>
  <c r="FV667" i="1"/>
  <c r="FW667" i="1"/>
  <c r="FX667" i="1"/>
  <c r="FY667" i="1"/>
  <c r="FZ667" i="1"/>
  <c r="GA667" i="1"/>
  <c r="GB667" i="1"/>
  <c r="GC667" i="1"/>
  <c r="GD667" i="1"/>
  <c r="GE667" i="1"/>
  <c r="GF667" i="1"/>
  <c r="GG667" i="1"/>
  <c r="GH667" i="1"/>
  <c r="GI667" i="1"/>
  <c r="GJ667" i="1"/>
  <c r="GK667" i="1"/>
  <c r="GL667" i="1"/>
  <c r="GM667" i="1"/>
  <c r="GN667" i="1"/>
  <c r="GO667" i="1"/>
  <c r="GP667" i="1"/>
  <c r="GQ667" i="1"/>
  <c r="GR667" i="1"/>
  <c r="GS667" i="1"/>
  <c r="GT667" i="1"/>
  <c r="GU667" i="1"/>
  <c r="GV667" i="1"/>
  <c r="GW667" i="1"/>
  <c r="GX667" i="1"/>
  <c r="C669" i="1"/>
  <c r="D669" i="1"/>
  <c r="AC669" i="1"/>
  <c r="AB669" i="1" s="1"/>
  <c r="AE669" i="1"/>
  <c r="AD669" i="1" s="1"/>
  <c r="CR669" i="1" s="1"/>
  <c r="Q669" i="1" s="1"/>
  <c r="AF669" i="1"/>
  <c r="AG669" i="1"/>
  <c r="AH669" i="1"/>
  <c r="AI669" i="1"/>
  <c r="CW669" i="1" s="1"/>
  <c r="V669" i="1" s="1"/>
  <c r="AJ669" i="1"/>
  <c r="CQ669" i="1"/>
  <c r="P669" i="1" s="1"/>
  <c r="CT669" i="1"/>
  <c r="S669" i="1" s="1"/>
  <c r="CU669" i="1"/>
  <c r="T669" i="1" s="1"/>
  <c r="CV669" i="1"/>
  <c r="U669" i="1" s="1"/>
  <c r="CX669" i="1"/>
  <c r="W669" i="1" s="1"/>
  <c r="FR669" i="1"/>
  <c r="GL669" i="1"/>
  <c r="GO669" i="1"/>
  <c r="GP669" i="1"/>
  <c r="GV669" i="1"/>
  <c r="HC669" i="1" s="1"/>
  <c r="GX669" i="1" s="1"/>
  <c r="I670" i="1"/>
  <c r="AC670" i="1"/>
  <c r="AB670" i="1" s="1"/>
  <c r="AD670" i="1"/>
  <c r="CR670" i="1" s="1"/>
  <c r="Q670" i="1" s="1"/>
  <c r="AE670" i="1"/>
  <c r="AF670" i="1"/>
  <c r="AG670" i="1"/>
  <c r="AH670" i="1"/>
  <c r="CV670" i="1" s="1"/>
  <c r="U670" i="1" s="1"/>
  <c r="AI670" i="1"/>
  <c r="AJ670" i="1"/>
  <c r="CQ670" i="1"/>
  <c r="P670" i="1" s="1"/>
  <c r="CS670" i="1"/>
  <c r="R670" i="1" s="1"/>
  <c r="CT670" i="1"/>
  <c r="S670" i="1" s="1"/>
  <c r="CU670" i="1"/>
  <c r="T670" i="1" s="1"/>
  <c r="CW670" i="1"/>
  <c r="V670" i="1" s="1"/>
  <c r="CX670" i="1"/>
  <c r="W670" i="1" s="1"/>
  <c r="CY670" i="1"/>
  <c r="X670" i="1" s="1"/>
  <c r="CZ670" i="1"/>
  <c r="Y670" i="1" s="1"/>
  <c r="GL670" i="1"/>
  <c r="GN670" i="1"/>
  <c r="GO670" i="1"/>
  <c r="GP670" i="1"/>
  <c r="GV670" i="1"/>
  <c r="HC670" i="1" s="1"/>
  <c r="GX670" i="1" s="1"/>
  <c r="HH670" i="1"/>
  <c r="C671" i="1"/>
  <c r="D671" i="1"/>
  <c r="AC671" i="1"/>
  <c r="AE671" i="1"/>
  <c r="AD671" i="1" s="1"/>
  <c r="CR671" i="1" s="1"/>
  <c r="Q671" i="1" s="1"/>
  <c r="AF671" i="1"/>
  <c r="AG671" i="1"/>
  <c r="AH671" i="1"/>
  <c r="AI671" i="1"/>
  <c r="CW671" i="1" s="1"/>
  <c r="V671" i="1" s="1"/>
  <c r="AJ671" i="1"/>
  <c r="CQ671" i="1"/>
  <c r="P671" i="1" s="1"/>
  <c r="CT671" i="1"/>
  <c r="S671" i="1" s="1"/>
  <c r="CU671" i="1"/>
  <c r="T671" i="1" s="1"/>
  <c r="CV671" i="1"/>
  <c r="U671" i="1" s="1"/>
  <c r="CX671" i="1"/>
  <c r="W671" i="1" s="1"/>
  <c r="FR671" i="1"/>
  <c r="GL671" i="1"/>
  <c r="GO671" i="1"/>
  <c r="GP671" i="1"/>
  <c r="GV671" i="1"/>
  <c r="HC671" i="1" s="1"/>
  <c r="GX671" i="1" s="1"/>
  <c r="I672" i="1"/>
  <c r="AC672" i="1"/>
  <c r="AB672" i="1" s="1"/>
  <c r="AD672" i="1"/>
  <c r="CR672" i="1" s="1"/>
  <c r="Q672" i="1" s="1"/>
  <c r="AE672" i="1"/>
  <c r="AF672" i="1"/>
  <c r="CT672" i="1" s="1"/>
  <c r="S672" i="1" s="1"/>
  <c r="AG672" i="1"/>
  <c r="AH672" i="1"/>
  <c r="CV672" i="1" s="1"/>
  <c r="U672" i="1" s="1"/>
  <c r="AI672" i="1"/>
  <c r="AJ672" i="1"/>
  <c r="CX672" i="1" s="1"/>
  <c r="W672" i="1" s="1"/>
  <c r="CQ672" i="1"/>
  <c r="P672" i="1" s="1"/>
  <c r="CP672" i="1" s="1"/>
  <c r="O672" i="1" s="1"/>
  <c r="CS672" i="1"/>
  <c r="R672" i="1" s="1"/>
  <c r="CU672" i="1"/>
  <c r="T672" i="1" s="1"/>
  <c r="CW672" i="1"/>
  <c r="V672" i="1" s="1"/>
  <c r="FR672" i="1"/>
  <c r="GL672" i="1"/>
  <c r="GO672" i="1"/>
  <c r="GP672" i="1"/>
  <c r="GV672" i="1"/>
  <c r="HC672" i="1"/>
  <c r="GX672" i="1" s="1"/>
  <c r="I673" i="1"/>
  <c r="AC673" i="1"/>
  <c r="AE673" i="1"/>
  <c r="CS673" i="1" s="1"/>
  <c r="R673" i="1" s="1"/>
  <c r="AF673" i="1"/>
  <c r="AG673" i="1"/>
  <c r="CU673" i="1" s="1"/>
  <c r="T673" i="1" s="1"/>
  <c r="AH673" i="1"/>
  <c r="AI673" i="1"/>
  <c r="CW673" i="1" s="1"/>
  <c r="V673" i="1" s="1"/>
  <c r="AJ673" i="1"/>
  <c r="CT673" i="1"/>
  <c r="S673" i="1" s="1"/>
  <c r="CV673" i="1"/>
  <c r="U673" i="1" s="1"/>
  <c r="CX673" i="1"/>
  <c r="W673" i="1" s="1"/>
  <c r="FR673" i="1"/>
  <c r="GL673" i="1"/>
  <c r="GO673" i="1"/>
  <c r="GP673" i="1"/>
  <c r="GV673" i="1"/>
  <c r="GX673" i="1"/>
  <c r="HC673" i="1"/>
  <c r="I674" i="1"/>
  <c r="AC674" i="1"/>
  <c r="AD674" i="1"/>
  <c r="CR674" i="1" s="1"/>
  <c r="Q674" i="1" s="1"/>
  <c r="AE674" i="1"/>
  <c r="AF674" i="1"/>
  <c r="AG674" i="1"/>
  <c r="AH674" i="1"/>
  <c r="CV674" i="1" s="1"/>
  <c r="U674" i="1" s="1"/>
  <c r="AI674" i="1"/>
  <c r="AJ674" i="1"/>
  <c r="CQ674" i="1"/>
  <c r="P674" i="1" s="1"/>
  <c r="CS674" i="1"/>
  <c r="R674" i="1" s="1"/>
  <c r="CT674" i="1"/>
  <c r="S674" i="1" s="1"/>
  <c r="CU674" i="1"/>
  <c r="T674" i="1" s="1"/>
  <c r="CW674" i="1"/>
  <c r="V674" i="1" s="1"/>
  <c r="CX674" i="1"/>
  <c r="W674" i="1" s="1"/>
  <c r="FR674" i="1"/>
  <c r="GL674" i="1"/>
  <c r="GO674" i="1"/>
  <c r="GP674" i="1"/>
  <c r="GV674" i="1"/>
  <c r="HC674" i="1" s="1"/>
  <c r="GX674" i="1" s="1"/>
  <c r="HG674" i="1"/>
  <c r="C675" i="1"/>
  <c r="D675" i="1"/>
  <c r="AC675" i="1"/>
  <c r="AE675" i="1"/>
  <c r="CS675" i="1" s="1"/>
  <c r="R675" i="1" s="1"/>
  <c r="AF675" i="1"/>
  <c r="CT675" i="1" s="1"/>
  <c r="S675" i="1" s="1"/>
  <c r="AG675" i="1"/>
  <c r="AH675" i="1"/>
  <c r="AI675" i="1"/>
  <c r="CW675" i="1" s="1"/>
  <c r="V675" i="1" s="1"/>
  <c r="AJ675" i="1"/>
  <c r="CX675" i="1" s="1"/>
  <c r="W675" i="1" s="1"/>
  <c r="CQ675" i="1"/>
  <c r="P675" i="1" s="1"/>
  <c r="CU675" i="1"/>
  <c r="T675" i="1" s="1"/>
  <c r="CV675" i="1"/>
  <c r="U675" i="1" s="1"/>
  <c r="FR675" i="1"/>
  <c r="GL675" i="1"/>
  <c r="GO675" i="1"/>
  <c r="GP675" i="1"/>
  <c r="GV675" i="1"/>
  <c r="HC675" i="1" s="1"/>
  <c r="GX675" i="1" s="1"/>
  <c r="I676" i="1"/>
  <c r="AC676" i="1"/>
  <c r="AB676" i="1" s="1"/>
  <c r="AD676" i="1"/>
  <c r="CR676" i="1" s="1"/>
  <c r="Q676" i="1" s="1"/>
  <c r="AE676" i="1"/>
  <c r="AF676" i="1"/>
  <c r="AG676" i="1"/>
  <c r="CU676" i="1" s="1"/>
  <c r="T676" i="1" s="1"/>
  <c r="AH676" i="1"/>
  <c r="CV676" i="1" s="1"/>
  <c r="U676" i="1" s="1"/>
  <c r="AI676" i="1"/>
  <c r="AJ676" i="1"/>
  <c r="CS676" i="1"/>
  <c r="R676" i="1" s="1"/>
  <c r="CT676" i="1"/>
  <c r="S676" i="1" s="1"/>
  <c r="CW676" i="1"/>
  <c r="V676" i="1" s="1"/>
  <c r="CX676" i="1"/>
  <c r="W676" i="1" s="1"/>
  <c r="FR676" i="1"/>
  <c r="GL676" i="1"/>
  <c r="GO676" i="1"/>
  <c r="GP676" i="1"/>
  <c r="GV676" i="1"/>
  <c r="HC676" i="1" s="1"/>
  <c r="GX676" i="1" s="1"/>
  <c r="C677" i="1"/>
  <c r="D677" i="1"/>
  <c r="AC677" i="1"/>
  <c r="AE677" i="1"/>
  <c r="AD677" i="1" s="1"/>
  <c r="CR677" i="1" s="1"/>
  <c r="Q677" i="1" s="1"/>
  <c r="AF677" i="1"/>
  <c r="CT677" i="1" s="1"/>
  <c r="S677" i="1" s="1"/>
  <c r="AG677" i="1"/>
  <c r="AH677" i="1"/>
  <c r="AI677" i="1"/>
  <c r="CW677" i="1" s="1"/>
  <c r="V677" i="1" s="1"/>
  <c r="AJ677" i="1"/>
  <c r="CX677" i="1" s="1"/>
  <c r="W677" i="1" s="1"/>
  <c r="CQ677" i="1"/>
  <c r="P677" i="1" s="1"/>
  <c r="CU677" i="1"/>
  <c r="T677" i="1" s="1"/>
  <c r="CV677" i="1"/>
  <c r="U677" i="1" s="1"/>
  <c r="FR677" i="1"/>
  <c r="GL677" i="1"/>
  <c r="GO677" i="1"/>
  <c r="GP677" i="1"/>
  <c r="GV677" i="1"/>
  <c r="HC677" i="1" s="1"/>
  <c r="GX677" i="1" s="1"/>
  <c r="I678" i="1"/>
  <c r="AC678" i="1"/>
  <c r="AB678" i="1" s="1"/>
  <c r="AD678" i="1"/>
  <c r="CR678" i="1" s="1"/>
  <c r="Q678" i="1" s="1"/>
  <c r="AE678" i="1"/>
  <c r="AF678" i="1"/>
  <c r="AG678" i="1"/>
  <c r="AH678" i="1"/>
  <c r="CV678" i="1" s="1"/>
  <c r="U678" i="1" s="1"/>
  <c r="AI678" i="1"/>
  <c r="AJ678" i="1"/>
  <c r="CQ678" i="1"/>
  <c r="P678" i="1" s="1"/>
  <c r="CS678" i="1"/>
  <c r="R678" i="1" s="1"/>
  <c r="CT678" i="1"/>
  <c r="S678" i="1" s="1"/>
  <c r="CU678" i="1"/>
  <c r="T678" i="1" s="1"/>
  <c r="CW678" i="1"/>
  <c r="V678" i="1" s="1"/>
  <c r="CX678" i="1"/>
  <c r="W678" i="1" s="1"/>
  <c r="FR678" i="1"/>
  <c r="GL678" i="1"/>
  <c r="GO678" i="1"/>
  <c r="GP678" i="1"/>
  <c r="GV678" i="1"/>
  <c r="HC678" i="1" s="1"/>
  <c r="GX678" i="1" s="1"/>
  <c r="C679" i="1"/>
  <c r="D679" i="1"/>
  <c r="AC679" i="1"/>
  <c r="AE679" i="1"/>
  <c r="AD679" i="1" s="1"/>
  <c r="AF679" i="1"/>
  <c r="CT679" i="1" s="1"/>
  <c r="S679" i="1" s="1"/>
  <c r="AG679" i="1"/>
  <c r="AH679" i="1"/>
  <c r="AI679" i="1"/>
  <c r="AJ679" i="1"/>
  <c r="CX679" i="1" s="1"/>
  <c r="W679" i="1" s="1"/>
  <c r="CQ679" i="1"/>
  <c r="P679" i="1" s="1"/>
  <c r="CS679" i="1"/>
  <c r="R679" i="1" s="1"/>
  <c r="CU679" i="1"/>
  <c r="T679" i="1" s="1"/>
  <c r="CV679" i="1"/>
  <c r="U679" i="1" s="1"/>
  <c r="CW679" i="1"/>
  <c r="V679" i="1" s="1"/>
  <c r="FR679" i="1"/>
  <c r="GL679" i="1"/>
  <c r="GO679" i="1"/>
  <c r="GP679" i="1"/>
  <c r="GV679" i="1"/>
  <c r="HC679" i="1"/>
  <c r="GX679" i="1" s="1"/>
  <c r="I680" i="1"/>
  <c r="AC680" i="1"/>
  <c r="AE680" i="1"/>
  <c r="AD680" i="1" s="1"/>
  <c r="AF680" i="1"/>
  <c r="AG680" i="1"/>
  <c r="AH680" i="1"/>
  <c r="AI680" i="1"/>
  <c r="CW680" i="1" s="1"/>
  <c r="V680" i="1" s="1"/>
  <c r="AJ680" i="1"/>
  <c r="CQ680" i="1"/>
  <c r="P680" i="1" s="1"/>
  <c r="CT680" i="1"/>
  <c r="S680" i="1" s="1"/>
  <c r="CU680" i="1"/>
  <c r="T680" i="1" s="1"/>
  <c r="CV680" i="1"/>
  <c r="U680" i="1" s="1"/>
  <c r="CX680" i="1"/>
  <c r="W680" i="1" s="1"/>
  <c r="FR680" i="1"/>
  <c r="GL680" i="1"/>
  <c r="GO680" i="1"/>
  <c r="GP680" i="1"/>
  <c r="GV680" i="1"/>
  <c r="GX680" i="1"/>
  <c r="HC680" i="1"/>
  <c r="I681" i="1"/>
  <c r="AC681" i="1"/>
  <c r="AD681" i="1"/>
  <c r="AB681" i="1" s="1"/>
  <c r="AE681" i="1"/>
  <c r="AF681" i="1"/>
  <c r="CT681" i="1" s="1"/>
  <c r="S681" i="1" s="1"/>
  <c r="AG681" i="1"/>
  <c r="AH681" i="1"/>
  <c r="CV681" i="1" s="1"/>
  <c r="U681" i="1" s="1"/>
  <c r="AI681" i="1"/>
  <c r="AJ681" i="1"/>
  <c r="CX681" i="1" s="1"/>
  <c r="W681" i="1" s="1"/>
  <c r="CQ681" i="1"/>
  <c r="P681" i="1" s="1"/>
  <c r="CS681" i="1"/>
  <c r="R681" i="1" s="1"/>
  <c r="CU681" i="1"/>
  <c r="T681" i="1" s="1"/>
  <c r="CW681" i="1"/>
  <c r="V681" i="1" s="1"/>
  <c r="FR681" i="1"/>
  <c r="GL681" i="1"/>
  <c r="GO681" i="1"/>
  <c r="GP681" i="1"/>
  <c r="GV681" i="1"/>
  <c r="HC681" i="1"/>
  <c r="GX681" i="1" s="1"/>
  <c r="C682" i="1"/>
  <c r="D682" i="1"/>
  <c r="AC682" i="1"/>
  <c r="AD682" i="1"/>
  <c r="CR682" i="1" s="1"/>
  <c r="Q682" i="1" s="1"/>
  <c r="AE682" i="1"/>
  <c r="AF682" i="1"/>
  <c r="CT682" i="1" s="1"/>
  <c r="S682" i="1" s="1"/>
  <c r="AG682" i="1"/>
  <c r="AH682" i="1"/>
  <c r="CV682" i="1" s="1"/>
  <c r="U682" i="1" s="1"/>
  <c r="AI682" i="1"/>
  <c r="AJ682" i="1"/>
  <c r="CX682" i="1" s="1"/>
  <c r="W682" i="1" s="1"/>
  <c r="CQ682" i="1"/>
  <c r="P682" i="1" s="1"/>
  <c r="CS682" i="1"/>
  <c r="R682" i="1" s="1"/>
  <c r="CU682" i="1"/>
  <c r="T682" i="1" s="1"/>
  <c r="CW682" i="1"/>
  <c r="V682" i="1" s="1"/>
  <c r="FR682" i="1"/>
  <c r="GL682" i="1"/>
  <c r="GO682" i="1"/>
  <c r="GP682" i="1"/>
  <c r="GV682" i="1"/>
  <c r="HC682" i="1" s="1"/>
  <c r="GX682" i="1" s="1"/>
  <c r="I683" i="1"/>
  <c r="AC683" i="1"/>
  <c r="CQ683" i="1" s="1"/>
  <c r="P683" i="1" s="1"/>
  <c r="CP683" i="1" s="1"/>
  <c r="O683" i="1" s="1"/>
  <c r="AE683" i="1"/>
  <c r="AD683" i="1" s="1"/>
  <c r="CR683" i="1" s="1"/>
  <c r="Q683" i="1" s="1"/>
  <c r="AF683" i="1"/>
  <c r="AG683" i="1"/>
  <c r="CU683" i="1" s="1"/>
  <c r="T683" i="1" s="1"/>
  <c r="AH683" i="1"/>
  <c r="AI683" i="1"/>
  <c r="CW683" i="1" s="1"/>
  <c r="V683" i="1" s="1"/>
  <c r="AJ683" i="1"/>
  <c r="CT683" i="1"/>
  <c r="S683" i="1" s="1"/>
  <c r="CV683" i="1"/>
  <c r="U683" i="1" s="1"/>
  <c r="CX683" i="1"/>
  <c r="W683" i="1" s="1"/>
  <c r="FR683" i="1"/>
  <c r="GL683" i="1"/>
  <c r="GO683" i="1"/>
  <c r="GP683" i="1"/>
  <c r="GV683" i="1"/>
  <c r="GX683" i="1"/>
  <c r="HC683" i="1"/>
  <c r="I684" i="1"/>
  <c r="AC684" i="1"/>
  <c r="AD684" i="1"/>
  <c r="CR684" i="1" s="1"/>
  <c r="Q684" i="1" s="1"/>
  <c r="AE684" i="1"/>
  <c r="AF684" i="1"/>
  <c r="AB684" i="1" s="1"/>
  <c r="AG684" i="1"/>
  <c r="AH684" i="1"/>
  <c r="CV684" i="1" s="1"/>
  <c r="U684" i="1" s="1"/>
  <c r="AI684" i="1"/>
  <c r="AJ684" i="1"/>
  <c r="CX684" i="1" s="1"/>
  <c r="W684" i="1" s="1"/>
  <c r="CQ684" i="1"/>
  <c r="P684" i="1" s="1"/>
  <c r="CS684" i="1"/>
  <c r="R684" i="1" s="1"/>
  <c r="CU684" i="1"/>
  <c r="T684" i="1" s="1"/>
  <c r="CW684" i="1"/>
  <c r="V684" i="1" s="1"/>
  <c r="FR684" i="1"/>
  <c r="GL684" i="1"/>
  <c r="GO684" i="1"/>
  <c r="GP684" i="1"/>
  <c r="GV684" i="1"/>
  <c r="HC684" i="1"/>
  <c r="GX684" i="1" s="1"/>
  <c r="I685" i="1"/>
  <c r="AC685" i="1"/>
  <c r="AE685" i="1"/>
  <c r="CS685" i="1" s="1"/>
  <c r="R685" i="1" s="1"/>
  <c r="AF685" i="1"/>
  <c r="AG685" i="1"/>
  <c r="CU685" i="1" s="1"/>
  <c r="T685" i="1" s="1"/>
  <c r="AH685" i="1"/>
  <c r="AI685" i="1"/>
  <c r="CW685" i="1" s="1"/>
  <c r="V685" i="1" s="1"/>
  <c r="AJ685" i="1"/>
  <c r="CT685" i="1"/>
  <c r="S685" i="1" s="1"/>
  <c r="CV685" i="1"/>
  <c r="U685" i="1" s="1"/>
  <c r="CX685" i="1"/>
  <c r="W685" i="1" s="1"/>
  <c r="FR685" i="1"/>
  <c r="GL685" i="1"/>
  <c r="GO685" i="1"/>
  <c r="GP685" i="1"/>
  <c r="GV685" i="1"/>
  <c r="GX685" i="1"/>
  <c r="HC685" i="1"/>
  <c r="C686" i="1"/>
  <c r="D686" i="1"/>
  <c r="AC686" i="1"/>
  <c r="CQ686" i="1" s="1"/>
  <c r="P686" i="1" s="1"/>
  <c r="CP686" i="1" s="1"/>
  <c r="O686" i="1" s="1"/>
  <c r="AE686" i="1"/>
  <c r="AD686" i="1" s="1"/>
  <c r="CR686" i="1" s="1"/>
  <c r="Q686" i="1" s="1"/>
  <c r="AF686" i="1"/>
  <c r="AG686" i="1"/>
  <c r="CU686" i="1" s="1"/>
  <c r="T686" i="1" s="1"/>
  <c r="AH686" i="1"/>
  <c r="AI686" i="1"/>
  <c r="CW686" i="1" s="1"/>
  <c r="V686" i="1" s="1"/>
  <c r="AJ686" i="1"/>
  <c r="CT686" i="1"/>
  <c r="S686" i="1" s="1"/>
  <c r="CV686" i="1"/>
  <c r="U686" i="1" s="1"/>
  <c r="CX686" i="1"/>
  <c r="W686" i="1" s="1"/>
  <c r="FR686" i="1"/>
  <c r="GL686" i="1"/>
  <c r="GO686" i="1"/>
  <c r="GP686" i="1"/>
  <c r="GV686" i="1"/>
  <c r="GX686" i="1"/>
  <c r="HC686" i="1"/>
  <c r="I687" i="1"/>
  <c r="AC687" i="1"/>
  <c r="AD687" i="1"/>
  <c r="CR687" i="1" s="1"/>
  <c r="Q687" i="1" s="1"/>
  <c r="AE687" i="1"/>
  <c r="AF687" i="1"/>
  <c r="AB687" i="1" s="1"/>
  <c r="AG687" i="1"/>
  <c r="AH687" i="1"/>
  <c r="CV687" i="1" s="1"/>
  <c r="U687" i="1" s="1"/>
  <c r="AI687" i="1"/>
  <c r="AJ687" i="1"/>
  <c r="CX687" i="1" s="1"/>
  <c r="W687" i="1" s="1"/>
  <c r="CQ687" i="1"/>
  <c r="P687" i="1" s="1"/>
  <c r="CS687" i="1"/>
  <c r="R687" i="1" s="1"/>
  <c r="CU687" i="1"/>
  <c r="T687" i="1" s="1"/>
  <c r="CW687" i="1"/>
  <c r="V687" i="1" s="1"/>
  <c r="FR687" i="1"/>
  <c r="GL687" i="1"/>
  <c r="GO687" i="1"/>
  <c r="GP687" i="1"/>
  <c r="GV687" i="1"/>
  <c r="HC687" i="1"/>
  <c r="GX687" i="1" s="1"/>
  <c r="I688" i="1"/>
  <c r="AC688" i="1"/>
  <c r="AE688" i="1"/>
  <c r="CS688" i="1" s="1"/>
  <c r="R688" i="1" s="1"/>
  <c r="AF688" i="1"/>
  <c r="AG688" i="1"/>
  <c r="CU688" i="1" s="1"/>
  <c r="T688" i="1" s="1"/>
  <c r="AH688" i="1"/>
  <c r="AI688" i="1"/>
  <c r="CW688" i="1" s="1"/>
  <c r="V688" i="1" s="1"/>
  <c r="AJ688" i="1"/>
  <c r="CT688" i="1"/>
  <c r="S688" i="1" s="1"/>
  <c r="CV688" i="1"/>
  <c r="U688" i="1" s="1"/>
  <c r="CX688" i="1"/>
  <c r="W688" i="1" s="1"/>
  <c r="FR688" i="1"/>
  <c r="GL688" i="1"/>
  <c r="GO688" i="1"/>
  <c r="GP688" i="1"/>
  <c r="GV688" i="1"/>
  <c r="GX688" i="1"/>
  <c r="HC688" i="1"/>
  <c r="I689" i="1"/>
  <c r="AC689" i="1"/>
  <c r="AD689" i="1"/>
  <c r="CR689" i="1" s="1"/>
  <c r="Q689" i="1" s="1"/>
  <c r="AE689" i="1"/>
  <c r="AF689" i="1"/>
  <c r="CT689" i="1" s="1"/>
  <c r="S689" i="1" s="1"/>
  <c r="AG689" i="1"/>
  <c r="AH689" i="1"/>
  <c r="CV689" i="1" s="1"/>
  <c r="U689" i="1" s="1"/>
  <c r="AI689" i="1"/>
  <c r="AJ689" i="1"/>
  <c r="CX689" i="1" s="1"/>
  <c r="W689" i="1" s="1"/>
  <c r="CQ689" i="1"/>
  <c r="P689" i="1" s="1"/>
  <c r="CS689" i="1"/>
  <c r="R689" i="1" s="1"/>
  <c r="CU689" i="1"/>
  <c r="T689" i="1" s="1"/>
  <c r="CW689" i="1"/>
  <c r="V689" i="1" s="1"/>
  <c r="FR689" i="1"/>
  <c r="GL689" i="1"/>
  <c r="GO689" i="1"/>
  <c r="GP689" i="1"/>
  <c r="GV689" i="1"/>
  <c r="HC689" i="1" s="1"/>
  <c r="GX689" i="1" s="1"/>
  <c r="B691" i="1"/>
  <c r="B667" i="1" s="1"/>
  <c r="C691" i="1"/>
  <c r="C667" i="1" s="1"/>
  <c r="D691" i="1"/>
  <c r="D667" i="1" s="1"/>
  <c r="F691" i="1"/>
  <c r="F667" i="1" s="1"/>
  <c r="G691" i="1"/>
  <c r="G667" i="1" s="1"/>
  <c r="BX691" i="1"/>
  <c r="BX667" i="1" s="1"/>
  <c r="BZ691" i="1"/>
  <c r="BZ667" i="1" s="1"/>
  <c r="CC691" i="1"/>
  <c r="CC667" i="1" s="1"/>
  <c r="CD691" i="1"/>
  <c r="CD667" i="1" s="1"/>
  <c r="CG691" i="1"/>
  <c r="CG667" i="1" s="1"/>
  <c r="CK691" i="1"/>
  <c r="CK667" i="1" s="1"/>
  <c r="CL691" i="1"/>
  <c r="CL667" i="1" s="1"/>
  <c r="CM691" i="1"/>
  <c r="CM667" i="1" s="1"/>
  <c r="D721" i="1"/>
  <c r="E723" i="1"/>
  <c r="Z723" i="1"/>
  <c r="AA723" i="1"/>
  <c r="AM723" i="1"/>
  <c r="AN723" i="1"/>
  <c r="BE723" i="1"/>
  <c r="BF723" i="1"/>
  <c r="BG723" i="1"/>
  <c r="BH723" i="1"/>
  <c r="BI723" i="1"/>
  <c r="BJ723" i="1"/>
  <c r="BK723" i="1"/>
  <c r="BL723" i="1"/>
  <c r="BM723" i="1"/>
  <c r="BN723" i="1"/>
  <c r="BO723" i="1"/>
  <c r="BP723" i="1"/>
  <c r="BQ723" i="1"/>
  <c r="BR723" i="1"/>
  <c r="BS723" i="1"/>
  <c r="BT723" i="1"/>
  <c r="BU723" i="1"/>
  <c r="BV723" i="1"/>
  <c r="BW723" i="1"/>
  <c r="CN723" i="1"/>
  <c r="CO723" i="1"/>
  <c r="CP723" i="1"/>
  <c r="CQ723" i="1"/>
  <c r="CR723" i="1"/>
  <c r="CS723" i="1"/>
  <c r="CT723" i="1"/>
  <c r="CU723" i="1"/>
  <c r="CV723" i="1"/>
  <c r="CW723" i="1"/>
  <c r="CX723" i="1"/>
  <c r="CY723" i="1"/>
  <c r="CZ723" i="1"/>
  <c r="DA723" i="1"/>
  <c r="DB723" i="1"/>
  <c r="DC723" i="1"/>
  <c r="DD723" i="1"/>
  <c r="DE723" i="1"/>
  <c r="DF723" i="1"/>
  <c r="DG723" i="1"/>
  <c r="DH723" i="1"/>
  <c r="DI723" i="1"/>
  <c r="DJ723" i="1"/>
  <c r="DK723" i="1"/>
  <c r="DL723" i="1"/>
  <c r="DM723" i="1"/>
  <c r="DN723" i="1"/>
  <c r="DO723" i="1"/>
  <c r="DP723" i="1"/>
  <c r="DQ723" i="1"/>
  <c r="DR723" i="1"/>
  <c r="DS723" i="1"/>
  <c r="DT723" i="1"/>
  <c r="DU723" i="1"/>
  <c r="DV723" i="1"/>
  <c r="DW723" i="1"/>
  <c r="DX723" i="1"/>
  <c r="DY723" i="1"/>
  <c r="DZ723" i="1"/>
  <c r="EA723" i="1"/>
  <c r="EB723" i="1"/>
  <c r="EC723" i="1"/>
  <c r="ED723" i="1"/>
  <c r="EE723" i="1"/>
  <c r="EF723" i="1"/>
  <c r="EG723" i="1"/>
  <c r="EH723" i="1"/>
  <c r="EI723" i="1"/>
  <c r="EJ723" i="1"/>
  <c r="EK723" i="1"/>
  <c r="EL723" i="1"/>
  <c r="EM723" i="1"/>
  <c r="EN723" i="1"/>
  <c r="EO723" i="1"/>
  <c r="EP723" i="1"/>
  <c r="EQ723" i="1"/>
  <c r="ER723" i="1"/>
  <c r="ES723" i="1"/>
  <c r="ET723" i="1"/>
  <c r="EU723" i="1"/>
  <c r="EV723" i="1"/>
  <c r="EW723" i="1"/>
  <c r="EX723" i="1"/>
  <c r="EY723" i="1"/>
  <c r="EZ723" i="1"/>
  <c r="FA723" i="1"/>
  <c r="FB723" i="1"/>
  <c r="FC723" i="1"/>
  <c r="FD723" i="1"/>
  <c r="FE723" i="1"/>
  <c r="FF723" i="1"/>
  <c r="FG723" i="1"/>
  <c r="FH723" i="1"/>
  <c r="FI723" i="1"/>
  <c r="FJ723" i="1"/>
  <c r="FK723" i="1"/>
  <c r="FL723" i="1"/>
  <c r="FM723" i="1"/>
  <c r="FN723" i="1"/>
  <c r="FO723" i="1"/>
  <c r="FP723" i="1"/>
  <c r="FQ723" i="1"/>
  <c r="FR723" i="1"/>
  <c r="FS723" i="1"/>
  <c r="FT723" i="1"/>
  <c r="FU723" i="1"/>
  <c r="FV723" i="1"/>
  <c r="FW723" i="1"/>
  <c r="FX723" i="1"/>
  <c r="FY723" i="1"/>
  <c r="FZ723" i="1"/>
  <c r="GA723" i="1"/>
  <c r="GB723" i="1"/>
  <c r="GC723" i="1"/>
  <c r="GD723" i="1"/>
  <c r="GE723" i="1"/>
  <c r="GF723" i="1"/>
  <c r="GG723" i="1"/>
  <c r="GH723" i="1"/>
  <c r="GI723" i="1"/>
  <c r="GJ723" i="1"/>
  <c r="GK723" i="1"/>
  <c r="GL723" i="1"/>
  <c r="GM723" i="1"/>
  <c r="GN723" i="1"/>
  <c r="GO723" i="1"/>
  <c r="GP723" i="1"/>
  <c r="GQ723" i="1"/>
  <c r="GR723" i="1"/>
  <c r="GS723" i="1"/>
  <c r="GT723" i="1"/>
  <c r="GU723" i="1"/>
  <c r="GV723" i="1"/>
  <c r="GW723" i="1"/>
  <c r="GX723" i="1"/>
  <c r="C725" i="1"/>
  <c r="D725" i="1"/>
  <c r="AC725" i="1"/>
  <c r="AE725" i="1"/>
  <c r="AD725" i="1" s="1"/>
  <c r="CR725" i="1" s="1"/>
  <c r="Q725" i="1" s="1"/>
  <c r="AF725" i="1"/>
  <c r="CT725" i="1" s="1"/>
  <c r="S725" i="1" s="1"/>
  <c r="AG725" i="1"/>
  <c r="AH725" i="1"/>
  <c r="AI725" i="1"/>
  <c r="AJ725" i="1"/>
  <c r="CX725" i="1" s="1"/>
  <c r="W725" i="1" s="1"/>
  <c r="CQ725" i="1"/>
  <c r="P725" i="1" s="1"/>
  <c r="CS725" i="1"/>
  <c r="R725" i="1" s="1"/>
  <c r="CU725" i="1"/>
  <c r="T725" i="1" s="1"/>
  <c r="CV725" i="1"/>
  <c r="U725" i="1" s="1"/>
  <c r="CW725" i="1"/>
  <c r="V725" i="1" s="1"/>
  <c r="FR725" i="1"/>
  <c r="GL725" i="1"/>
  <c r="GO725" i="1"/>
  <c r="GP725" i="1"/>
  <c r="GV725" i="1"/>
  <c r="GX725" i="1"/>
  <c r="HC725" i="1"/>
  <c r="I726" i="1"/>
  <c r="AC726" i="1"/>
  <c r="AB726" i="1" s="1"/>
  <c r="AD726" i="1"/>
  <c r="AE726" i="1"/>
  <c r="AF726" i="1"/>
  <c r="AG726" i="1"/>
  <c r="AH726" i="1"/>
  <c r="AI726" i="1"/>
  <c r="AJ726" i="1"/>
  <c r="CQ726" i="1"/>
  <c r="P726" i="1" s="1"/>
  <c r="CR726" i="1"/>
  <c r="Q726" i="1" s="1"/>
  <c r="CS726" i="1"/>
  <c r="R726" i="1" s="1"/>
  <c r="CT726" i="1"/>
  <c r="S726" i="1" s="1"/>
  <c r="CU726" i="1"/>
  <c r="T726" i="1" s="1"/>
  <c r="CV726" i="1"/>
  <c r="U726" i="1" s="1"/>
  <c r="CW726" i="1"/>
  <c r="V726" i="1" s="1"/>
  <c r="CX726" i="1"/>
  <c r="W726" i="1" s="1"/>
  <c r="CY726" i="1"/>
  <c r="X726" i="1" s="1"/>
  <c r="CZ726" i="1"/>
  <c r="Y726" i="1" s="1"/>
  <c r="GL726" i="1"/>
  <c r="GN726" i="1"/>
  <c r="GO726" i="1"/>
  <c r="GP726" i="1"/>
  <c r="GV726" i="1"/>
  <c r="HC726" i="1"/>
  <c r="GX726" i="1" s="1"/>
  <c r="HH726" i="1"/>
  <c r="C727" i="1"/>
  <c r="D727" i="1"/>
  <c r="AC727" i="1"/>
  <c r="AE727" i="1"/>
  <c r="AD727" i="1" s="1"/>
  <c r="CR727" i="1" s="1"/>
  <c r="Q727" i="1" s="1"/>
  <c r="AF727" i="1"/>
  <c r="AG727" i="1"/>
  <c r="AH727" i="1"/>
  <c r="AI727" i="1"/>
  <c r="AJ727" i="1"/>
  <c r="CQ727" i="1"/>
  <c r="P727" i="1" s="1"/>
  <c r="CS727" i="1"/>
  <c r="R727" i="1" s="1"/>
  <c r="CT727" i="1"/>
  <c r="S727" i="1" s="1"/>
  <c r="CU727" i="1"/>
  <c r="T727" i="1" s="1"/>
  <c r="CV727" i="1"/>
  <c r="U727" i="1" s="1"/>
  <c r="CW727" i="1"/>
  <c r="V727" i="1" s="1"/>
  <c r="CX727" i="1"/>
  <c r="W727" i="1" s="1"/>
  <c r="FR727" i="1"/>
  <c r="GL727" i="1"/>
  <c r="GO727" i="1"/>
  <c r="GP727" i="1"/>
  <c r="GV727" i="1"/>
  <c r="HC727" i="1" s="1"/>
  <c r="GX727" i="1" s="1"/>
  <c r="I728" i="1"/>
  <c r="AC728" i="1"/>
  <c r="AE728" i="1"/>
  <c r="AD728" i="1" s="1"/>
  <c r="CR728" i="1" s="1"/>
  <c r="Q728" i="1" s="1"/>
  <c r="AF728" i="1"/>
  <c r="AG728" i="1"/>
  <c r="AH728" i="1"/>
  <c r="AI728" i="1"/>
  <c r="AJ728" i="1"/>
  <c r="CQ728" i="1"/>
  <c r="P728" i="1" s="1"/>
  <c r="CS728" i="1"/>
  <c r="R728" i="1" s="1"/>
  <c r="CT728" i="1"/>
  <c r="S728" i="1" s="1"/>
  <c r="CU728" i="1"/>
  <c r="T728" i="1" s="1"/>
  <c r="CV728" i="1"/>
  <c r="U728" i="1" s="1"/>
  <c r="CW728" i="1"/>
  <c r="V728" i="1" s="1"/>
  <c r="CX728" i="1"/>
  <c r="W728" i="1" s="1"/>
  <c r="FR728" i="1"/>
  <c r="GL728" i="1"/>
  <c r="GO728" i="1"/>
  <c r="GP728" i="1"/>
  <c r="GV728" i="1"/>
  <c r="HC728" i="1"/>
  <c r="GX728" i="1" s="1"/>
  <c r="I729" i="1"/>
  <c r="AC729" i="1"/>
  <c r="AB729" i="1" s="1"/>
  <c r="AD729" i="1"/>
  <c r="AE729" i="1"/>
  <c r="AF729" i="1"/>
  <c r="AG729" i="1"/>
  <c r="AH729" i="1"/>
  <c r="AI729" i="1"/>
  <c r="AJ729" i="1"/>
  <c r="CQ729" i="1"/>
  <c r="P729" i="1" s="1"/>
  <c r="CR729" i="1"/>
  <c r="Q729" i="1" s="1"/>
  <c r="CS729" i="1"/>
  <c r="R729" i="1" s="1"/>
  <c r="CT729" i="1"/>
  <c r="S729" i="1" s="1"/>
  <c r="CU729" i="1"/>
  <c r="T729" i="1" s="1"/>
  <c r="CV729" i="1"/>
  <c r="U729" i="1" s="1"/>
  <c r="CW729" i="1"/>
  <c r="V729" i="1" s="1"/>
  <c r="CX729" i="1"/>
  <c r="W729" i="1" s="1"/>
  <c r="FR729" i="1"/>
  <c r="GL729" i="1"/>
  <c r="GO729" i="1"/>
  <c r="GP729" i="1"/>
  <c r="GV729" i="1"/>
  <c r="HC729" i="1"/>
  <c r="GX729" i="1" s="1"/>
  <c r="I730" i="1"/>
  <c r="AC730" i="1"/>
  <c r="AE730" i="1"/>
  <c r="AD730" i="1" s="1"/>
  <c r="CR730" i="1" s="1"/>
  <c r="Q730" i="1" s="1"/>
  <c r="AF730" i="1"/>
  <c r="AG730" i="1"/>
  <c r="AH730" i="1"/>
  <c r="AI730" i="1"/>
  <c r="AJ730" i="1"/>
  <c r="CQ730" i="1"/>
  <c r="P730" i="1" s="1"/>
  <c r="CS730" i="1"/>
  <c r="R730" i="1" s="1"/>
  <c r="CT730" i="1"/>
  <c r="S730" i="1" s="1"/>
  <c r="CU730" i="1"/>
  <c r="T730" i="1" s="1"/>
  <c r="CV730" i="1"/>
  <c r="U730" i="1" s="1"/>
  <c r="CW730" i="1"/>
  <c r="V730" i="1" s="1"/>
  <c r="CX730" i="1"/>
  <c r="W730" i="1" s="1"/>
  <c r="FR730" i="1"/>
  <c r="GL730" i="1"/>
  <c r="GO730" i="1"/>
  <c r="GP730" i="1"/>
  <c r="GV730" i="1"/>
  <c r="GX730" i="1"/>
  <c r="HC730" i="1"/>
  <c r="HG730" i="1"/>
  <c r="C731" i="1"/>
  <c r="D731" i="1"/>
  <c r="AC731" i="1"/>
  <c r="AE731" i="1"/>
  <c r="AD731" i="1" s="1"/>
  <c r="AF731" i="1"/>
  <c r="CT731" i="1" s="1"/>
  <c r="S731" i="1" s="1"/>
  <c r="AG731" i="1"/>
  <c r="AH731" i="1"/>
  <c r="AI731" i="1"/>
  <c r="AJ731" i="1"/>
  <c r="CX731" i="1" s="1"/>
  <c r="W731" i="1" s="1"/>
  <c r="CQ731" i="1"/>
  <c r="P731" i="1" s="1"/>
  <c r="CS731" i="1"/>
  <c r="R731" i="1" s="1"/>
  <c r="CU731" i="1"/>
  <c r="T731" i="1" s="1"/>
  <c r="CV731" i="1"/>
  <c r="U731" i="1" s="1"/>
  <c r="CW731" i="1"/>
  <c r="V731" i="1" s="1"/>
  <c r="FR731" i="1"/>
  <c r="GL731" i="1"/>
  <c r="GO731" i="1"/>
  <c r="GP731" i="1"/>
  <c r="GV731" i="1"/>
  <c r="HC731" i="1"/>
  <c r="GX731" i="1" s="1"/>
  <c r="I732" i="1"/>
  <c r="AC732" i="1"/>
  <c r="AE732" i="1"/>
  <c r="CS732" i="1" s="1"/>
  <c r="R732" i="1" s="1"/>
  <c r="AF732" i="1"/>
  <c r="AG732" i="1"/>
  <c r="AH732" i="1"/>
  <c r="AI732" i="1"/>
  <c r="CW732" i="1" s="1"/>
  <c r="V732" i="1" s="1"/>
  <c r="AJ732" i="1"/>
  <c r="CQ732" i="1"/>
  <c r="P732" i="1" s="1"/>
  <c r="CT732" i="1"/>
  <c r="S732" i="1" s="1"/>
  <c r="CU732" i="1"/>
  <c r="T732" i="1" s="1"/>
  <c r="CV732" i="1"/>
  <c r="U732" i="1" s="1"/>
  <c r="CX732" i="1"/>
  <c r="W732" i="1" s="1"/>
  <c r="FR732" i="1"/>
  <c r="GL732" i="1"/>
  <c r="GO732" i="1"/>
  <c r="GP732" i="1"/>
  <c r="GV732" i="1"/>
  <c r="HC732" i="1" s="1"/>
  <c r="GX732" i="1" s="1"/>
  <c r="I733" i="1"/>
  <c r="AC733" i="1"/>
  <c r="AB733" i="1" s="1"/>
  <c r="AD733" i="1"/>
  <c r="CR733" i="1" s="1"/>
  <c r="Q733" i="1" s="1"/>
  <c r="AE733" i="1"/>
  <c r="AF733" i="1"/>
  <c r="AG733" i="1"/>
  <c r="AH733" i="1"/>
  <c r="CV733" i="1" s="1"/>
  <c r="U733" i="1" s="1"/>
  <c r="AI733" i="1"/>
  <c r="AJ733" i="1"/>
  <c r="CQ733" i="1"/>
  <c r="P733" i="1" s="1"/>
  <c r="CS733" i="1"/>
  <c r="R733" i="1" s="1"/>
  <c r="CT733" i="1"/>
  <c r="S733" i="1" s="1"/>
  <c r="CU733" i="1"/>
  <c r="T733" i="1" s="1"/>
  <c r="CW733" i="1"/>
  <c r="V733" i="1" s="1"/>
  <c r="CX733" i="1"/>
  <c r="W733" i="1" s="1"/>
  <c r="FR733" i="1"/>
  <c r="GL733" i="1"/>
  <c r="GO733" i="1"/>
  <c r="GP733" i="1"/>
  <c r="GV733" i="1"/>
  <c r="HC733" i="1" s="1"/>
  <c r="GX733" i="1" s="1"/>
  <c r="HG733" i="1"/>
  <c r="C734" i="1"/>
  <c r="D734" i="1"/>
  <c r="AC734" i="1"/>
  <c r="AE734" i="1"/>
  <c r="CS734" i="1" s="1"/>
  <c r="R734" i="1" s="1"/>
  <c r="AF734" i="1"/>
  <c r="CT734" i="1" s="1"/>
  <c r="S734" i="1" s="1"/>
  <c r="AG734" i="1"/>
  <c r="AH734" i="1"/>
  <c r="AI734" i="1"/>
  <c r="CW734" i="1" s="1"/>
  <c r="V734" i="1" s="1"/>
  <c r="AJ734" i="1"/>
  <c r="CX734" i="1" s="1"/>
  <c r="W734" i="1" s="1"/>
  <c r="CQ734" i="1"/>
  <c r="P734" i="1" s="1"/>
  <c r="CU734" i="1"/>
  <c r="T734" i="1" s="1"/>
  <c r="CV734" i="1"/>
  <c r="U734" i="1" s="1"/>
  <c r="FR734" i="1"/>
  <c r="GL734" i="1"/>
  <c r="GO734" i="1"/>
  <c r="GP734" i="1"/>
  <c r="GV734" i="1"/>
  <c r="GX734" i="1"/>
  <c r="HC734" i="1"/>
  <c r="I735" i="1"/>
  <c r="AC735" i="1"/>
  <c r="AB735" i="1" s="1"/>
  <c r="AD735" i="1"/>
  <c r="CR735" i="1" s="1"/>
  <c r="Q735" i="1" s="1"/>
  <c r="AE735" i="1"/>
  <c r="AF735" i="1"/>
  <c r="AG735" i="1"/>
  <c r="AH735" i="1"/>
  <c r="CV735" i="1" s="1"/>
  <c r="U735" i="1" s="1"/>
  <c r="AI735" i="1"/>
  <c r="AJ735" i="1"/>
  <c r="CQ735" i="1"/>
  <c r="P735" i="1" s="1"/>
  <c r="CS735" i="1"/>
  <c r="R735" i="1" s="1"/>
  <c r="CT735" i="1"/>
  <c r="S735" i="1" s="1"/>
  <c r="CU735" i="1"/>
  <c r="T735" i="1" s="1"/>
  <c r="CW735" i="1"/>
  <c r="V735" i="1" s="1"/>
  <c r="CX735" i="1"/>
  <c r="W735" i="1" s="1"/>
  <c r="FR735" i="1"/>
  <c r="GL735" i="1"/>
  <c r="GO735" i="1"/>
  <c r="GP735" i="1"/>
  <c r="GV735" i="1"/>
  <c r="HC735" i="1" s="1"/>
  <c r="GX735" i="1" s="1"/>
  <c r="C736" i="1"/>
  <c r="D736" i="1"/>
  <c r="AC736" i="1"/>
  <c r="AE736" i="1"/>
  <c r="AD736" i="1" s="1"/>
  <c r="AF736" i="1"/>
  <c r="CT736" i="1" s="1"/>
  <c r="S736" i="1" s="1"/>
  <c r="AG736" i="1"/>
  <c r="AH736" i="1"/>
  <c r="AI736" i="1"/>
  <c r="AJ736" i="1"/>
  <c r="CX736" i="1" s="1"/>
  <c r="W736" i="1" s="1"/>
  <c r="CQ736" i="1"/>
  <c r="P736" i="1" s="1"/>
  <c r="CS736" i="1"/>
  <c r="R736" i="1" s="1"/>
  <c r="CU736" i="1"/>
  <c r="T736" i="1" s="1"/>
  <c r="CV736" i="1"/>
  <c r="U736" i="1" s="1"/>
  <c r="CW736" i="1"/>
  <c r="V736" i="1" s="1"/>
  <c r="FR736" i="1"/>
  <c r="GL736" i="1"/>
  <c r="GO736" i="1"/>
  <c r="GP736" i="1"/>
  <c r="GV736" i="1"/>
  <c r="HC736" i="1"/>
  <c r="GX736" i="1" s="1"/>
  <c r="I737" i="1"/>
  <c r="AC737" i="1"/>
  <c r="AE737" i="1"/>
  <c r="CS737" i="1" s="1"/>
  <c r="R737" i="1" s="1"/>
  <c r="AF737" i="1"/>
  <c r="AG737" i="1"/>
  <c r="AH737" i="1"/>
  <c r="AI737" i="1"/>
  <c r="CW737" i="1" s="1"/>
  <c r="V737" i="1" s="1"/>
  <c r="AJ737" i="1"/>
  <c r="CQ737" i="1"/>
  <c r="P737" i="1" s="1"/>
  <c r="CT737" i="1"/>
  <c r="S737" i="1" s="1"/>
  <c r="CU737" i="1"/>
  <c r="T737" i="1" s="1"/>
  <c r="CV737" i="1"/>
  <c r="U737" i="1" s="1"/>
  <c r="CX737" i="1"/>
  <c r="W737" i="1" s="1"/>
  <c r="FR737" i="1"/>
  <c r="GL737" i="1"/>
  <c r="GO737" i="1"/>
  <c r="GP737" i="1"/>
  <c r="GV737" i="1"/>
  <c r="HC737" i="1" s="1"/>
  <c r="GX737" i="1" s="1"/>
  <c r="I738" i="1"/>
  <c r="AC738" i="1"/>
  <c r="AB738" i="1" s="1"/>
  <c r="AD738" i="1"/>
  <c r="CR738" i="1" s="1"/>
  <c r="Q738" i="1" s="1"/>
  <c r="AE738" i="1"/>
  <c r="AF738" i="1"/>
  <c r="AG738" i="1"/>
  <c r="CU738" i="1" s="1"/>
  <c r="T738" i="1" s="1"/>
  <c r="AH738" i="1"/>
  <c r="CV738" i="1" s="1"/>
  <c r="U738" i="1" s="1"/>
  <c r="AI738" i="1"/>
  <c r="AJ738" i="1"/>
  <c r="CS738" i="1"/>
  <c r="R738" i="1" s="1"/>
  <c r="CT738" i="1"/>
  <c r="S738" i="1" s="1"/>
  <c r="CW738" i="1"/>
  <c r="V738" i="1" s="1"/>
  <c r="CX738" i="1"/>
  <c r="W738" i="1" s="1"/>
  <c r="FR738" i="1"/>
  <c r="GL738" i="1"/>
  <c r="GO738" i="1"/>
  <c r="GP738" i="1"/>
  <c r="GV738" i="1"/>
  <c r="HC738" i="1" s="1"/>
  <c r="GX738" i="1" s="1"/>
  <c r="C739" i="1"/>
  <c r="D739" i="1"/>
  <c r="AC739" i="1"/>
  <c r="AE739" i="1"/>
  <c r="AD739" i="1" s="1"/>
  <c r="AF739" i="1"/>
  <c r="CT739" i="1" s="1"/>
  <c r="S739" i="1" s="1"/>
  <c r="AG739" i="1"/>
  <c r="AH739" i="1"/>
  <c r="AI739" i="1"/>
  <c r="CW739" i="1" s="1"/>
  <c r="V739" i="1" s="1"/>
  <c r="AJ739" i="1"/>
  <c r="CX739" i="1" s="1"/>
  <c r="W739" i="1" s="1"/>
  <c r="CQ739" i="1"/>
  <c r="P739" i="1" s="1"/>
  <c r="CU739" i="1"/>
  <c r="T739" i="1" s="1"/>
  <c r="CV739" i="1"/>
  <c r="U739" i="1" s="1"/>
  <c r="FR739" i="1"/>
  <c r="GL739" i="1"/>
  <c r="GO739" i="1"/>
  <c r="GP739" i="1"/>
  <c r="GV739" i="1"/>
  <c r="GX739" i="1"/>
  <c r="HC739" i="1"/>
  <c r="I740" i="1"/>
  <c r="AC740" i="1"/>
  <c r="AB740" i="1" s="1"/>
  <c r="AD740" i="1"/>
  <c r="CR740" i="1" s="1"/>
  <c r="Q740" i="1" s="1"/>
  <c r="AE740" i="1"/>
  <c r="AF740" i="1"/>
  <c r="AG740" i="1"/>
  <c r="AH740" i="1"/>
  <c r="CV740" i="1" s="1"/>
  <c r="U740" i="1" s="1"/>
  <c r="AI740" i="1"/>
  <c r="AJ740" i="1"/>
  <c r="CQ740" i="1"/>
  <c r="P740" i="1" s="1"/>
  <c r="CS740" i="1"/>
  <c r="R740" i="1" s="1"/>
  <c r="CT740" i="1"/>
  <c r="S740" i="1" s="1"/>
  <c r="CU740" i="1"/>
  <c r="T740" i="1" s="1"/>
  <c r="CW740" i="1"/>
  <c r="V740" i="1" s="1"/>
  <c r="CX740" i="1"/>
  <c r="W740" i="1" s="1"/>
  <c r="FR740" i="1"/>
  <c r="GL740" i="1"/>
  <c r="GO740" i="1"/>
  <c r="GP740" i="1"/>
  <c r="GV740" i="1"/>
  <c r="HC740" i="1" s="1"/>
  <c r="GX740" i="1" s="1"/>
  <c r="I741" i="1"/>
  <c r="AC741" i="1"/>
  <c r="AE741" i="1"/>
  <c r="AD741" i="1" s="1"/>
  <c r="CR741" i="1" s="1"/>
  <c r="Q741" i="1" s="1"/>
  <c r="AF741" i="1"/>
  <c r="AG741" i="1"/>
  <c r="CU741" i="1" s="1"/>
  <c r="T741" i="1" s="1"/>
  <c r="AH741" i="1"/>
  <c r="AI741" i="1"/>
  <c r="AJ741" i="1"/>
  <c r="CS741" i="1"/>
  <c r="R741" i="1" s="1"/>
  <c r="CT741" i="1"/>
  <c r="S741" i="1" s="1"/>
  <c r="CV741" i="1"/>
  <c r="U741" i="1" s="1"/>
  <c r="CW741" i="1"/>
  <c r="V741" i="1" s="1"/>
  <c r="CX741" i="1"/>
  <c r="W741" i="1" s="1"/>
  <c r="FR741" i="1"/>
  <c r="GL741" i="1"/>
  <c r="GO741" i="1"/>
  <c r="GP741" i="1"/>
  <c r="GV741" i="1"/>
  <c r="HC741" i="1"/>
  <c r="GX741" i="1" s="1"/>
  <c r="C742" i="1"/>
  <c r="D742" i="1"/>
  <c r="AC742" i="1"/>
  <c r="CQ742" i="1" s="1"/>
  <c r="P742" i="1" s="1"/>
  <c r="AE742" i="1"/>
  <c r="AD742" i="1" s="1"/>
  <c r="CR742" i="1" s="1"/>
  <c r="Q742" i="1" s="1"/>
  <c r="AF742" i="1"/>
  <c r="AG742" i="1"/>
  <c r="CU742" i="1" s="1"/>
  <c r="T742" i="1" s="1"/>
  <c r="AH742" i="1"/>
  <c r="AI742" i="1"/>
  <c r="CW742" i="1" s="1"/>
  <c r="V742" i="1" s="1"/>
  <c r="AJ742" i="1"/>
  <c r="CT742" i="1"/>
  <c r="S742" i="1" s="1"/>
  <c r="CV742" i="1"/>
  <c r="U742" i="1" s="1"/>
  <c r="CX742" i="1"/>
  <c r="W742" i="1" s="1"/>
  <c r="FR742" i="1"/>
  <c r="GL742" i="1"/>
  <c r="GO742" i="1"/>
  <c r="GP742" i="1"/>
  <c r="GV742" i="1"/>
  <c r="GX742" i="1"/>
  <c r="HC742" i="1"/>
  <c r="I743" i="1"/>
  <c r="AC743" i="1"/>
  <c r="AD743" i="1"/>
  <c r="CR743" i="1" s="1"/>
  <c r="Q743" i="1" s="1"/>
  <c r="AE743" i="1"/>
  <c r="AF743" i="1"/>
  <c r="AB743" i="1" s="1"/>
  <c r="AG743" i="1"/>
  <c r="AH743" i="1"/>
  <c r="CV743" i="1" s="1"/>
  <c r="U743" i="1" s="1"/>
  <c r="AI743" i="1"/>
  <c r="AJ743" i="1"/>
  <c r="CX743" i="1" s="1"/>
  <c r="W743" i="1" s="1"/>
  <c r="CQ743" i="1"/>
  <c r="P743" i="1" s="1"/>
  <c r="CS743" i="1"/>
  <c r="R743" i="1" s="1"/>
  <c r="CU743" i="1"/>
  <c r="T743" i="1" s="1"/>
  <c r="CW743" i="1"/>
  <c r="V743" i="1" s="1"/>
  <c r="FR743" i="1"/>
  <c r="GL743" i="1"/>
  <c r="GO743" i="1"/>
  <c r="GP743" i="1"/>
  <c r="GV743" i="1"/>
  <c r="HC743" i="1"/>
  <c r="GX743" i="1" s="1"/>
  <c r="I744" i="1"/>
  <c r="AC744" i="1"/>
  <c r="AE744" i="1"/>
  <c r="CS744" i="1" s="1"/>
  <c r="R744" i="1" s="1"/>
  <c r="AF744" i="1"/>
  <c r="AG744" i="1"/>
  <c r="AH744" i="1"/>
  <c r="AI744" i="1"/>
  <c r="CW744" i="1" s="1"/>
  <c r="V744" i="1" s="1"/>
  <c r="AJ744" i="1"/>
  <c r="CQ744" i="1"/>
  <c r="P744" i="1" s="1"/>
  <c r="CT744" i="1"/>
  <c r="S744" i="1" s="1"/>
  <c r="CU744" i="1"/>
  <c r="T744" i="1" s="1"/>
  <c r="CV744" i="1"/>
  <c r="U744" i="1" s="1"/>
  <c r="CX744" i="1"/>
  <c r="W744" i="1" s="1"/>
  <c r="FR744" i="1"/>
  <c r="GL744" i="1"/>
  <c r="GO744" i="1"/>
  <c r="GP744" i="1"/>
  <c r="GV744" i="1"/>
  <c r="GX744" i="1"/>
  <c r="HC744" i="1"/>
  <c r="I745" i="1"/>
  <c r="AC745" i="1"/>
  <c r="AB745" i="1" s="1"/>
  <c r="AD745" i="1"/>
  <c r="CR745" i="1" s="1"/>
  <c r="Q745" i="1" s="1"/>
  <c r="AE745" i="1"/>
  <c r="AF745" i="1"/>
  <c r="AG745" i="1"/>
  <c r="AH745" i="1"/>
  <c r="CV745" i="1" s="1"/>
  <c r="U745" i="1" s="1"/>
  <c r="AI745" i="1"/>
  <c r="AJ745" i="1"/>
  <c r="CQ745" i="1"/>
  <c r="P745" i="1" s="1"/>
  <c r="CS745" i="1"/>
  <c r="R745" i="1" s="1"/>
  <c r="CT745" i="1"/>
  <c r="S745" i="1" s="1"/>
  <c r="CU745" i="1"/>
  <c r="T745" i="1" s="1"/>
  <c r="CW745" i="1"/>
  <c r="V745" i="1" s="1"/>
  <c r="CX745" i="1"/>
  <c r="W745" i="1" s="1"/>
  <c r="FR745" i="1"/>
  <c r="GL745" i="1"/>
  <c r="GO745" i="1"/>
  <c r="GP745" i="1"/>
  <c r="GV745" i="1"/>
  <c r="HC745" i="1" s="1"/>
  <c r="GX745" i="1" s="1"/>
  <c r="C746" i="1"/>
  <c r="D746" i="1"/>
  <c r="AC746" i="1"/>
  <c r="AE746" i="1"/>
  <c r="AD746" i="1" s="1"/>
  <c r="AF746" i="1"/>
  <c r="CT746" i="1" s="1"/>
  <c r="S746" i="1" s="1"/>
  <c r="AG746" i="1"/>
  <c r="AH746" i="1"/>
  <c r="AI746" i="1"/>
  <c r="AJ746" i="1"/>
  <c r="CX746" i="1" s="1"/>
  <c r="W746" i="1" s="1"/>
  <c r="CQ746" i="1"/>
  <c r="P746" i="1" s="1"/>
  <c r="CS746" i="1"/>
  <c r="R746" i="1" s="1"/>
  <c r="CU746" i="1"/>
  <c r="T746" i="1" s="1"/>
  <c r="CV746" i="1"/>
  <c r="U746" i="1" s="1"/>
  <c r="CW746" i="1"/>
  <c r="V746" i="1" s="1"/>
  <c r="FR746" i="1"/>
  <c r="GL746" i="1"/>
  <c r="GO746" i="1"/>
  <c r="GP746" i="1"/>
  <c r="GV746" i="1"/>
  <c r="HC746" i="1"/>
  <c r="GX746" i="1" s="1"/>
  <c r="I747" i="1"/>
  <c r="AC747" i="1"/>
  <c r="AE747" i="1"/>
  <c r="AD747" i="1" s="1"/>
  <c r="AF747" i="1"/>
  <c r="AG747" i="1"/>
  <c r="AH747" i="1"/>
  <c r="AI747" i="1"/>
  <c r="AJ747" i="1"/>
  <c r="CQ747" i="1"/>
  <c r="P747" i="1" s="1"/>
  <c r="CS747" i="1"/>
  <c r="R747" i="1" s="1"/>
  <c r="CT747" i="1"/>
  <c r="S747" i="1" s="1"/>
  <c r="CU747" i="1"/>
  <c r="T747" i="1" s="1"/>
  <c r="CV747" i="1"/>
  <c r="U747" i="1" s="1"/>
  <c r="CW747" i="1"/>
  <c r="V747" i="1" s="1"/>
  <c r="CX747" i="1"/>
  <c r="W747" i="1" s="1"/>
  <c r="FR747" i="1"/>
  <c r="GL747" i="1"/>
  <c r="GO747" i="1"/>
  <c r="GP747" i="1"/>
  <c r="GV747" i="1"/>
  <c r="HC747" i="1"/>
  <c r="GX747" i="1" s="1"/>
  <c r="I748" i="1"/>
  <c r="AC748" i="1"/>
  <c r="AB748" i="1" s="1"/>
  <c r="AE748" i="1"/>
  <c r="AD748" i="1" s="1"/>
  <c r="CR748" i="1" s="1"/>
  <c r="Q748" i="1" s="1"/>
  <c r="AF748" i="1"/>
  <c r="AG748" i="1"/>
  <c r="CU748" i="1" s="1"/>
  <c r="T748" i="1" s="1"/>
  <c r="AH748" i="1"/>
  <c r="AI748" i="1"/>
  <c r="AJ748" i="1"/>
  <c r="CQ748" i="1"/>
  <c r="P748" i="1" s="1"/>
  <c r="CP748" i="1" s="1"/>
  <c r="O748" i="1" s="1"/>
  <c r="CS748" i="1"/>
  <c r="R748" i="1" s="1"/>
  <c r="CT748" i="1"/>
  <c r="S748" i="1" s="1"/>
  <c r="CV748" i="1"/>
  <c r="U748" i="1" s="1"/>
  <c r="CW748" i="1"/>
  <c r="V748" i="1" s="1"/>
  <c r="CX748" i="1"/>
  <c r="W748" i="1" s="1"/>
  <c r="FR748" i="1"/>
  <c r="GL748" i="1"/>
  <c r="GO748" i="1"/>
  <c r="GP748" i="1"/>
  <c r="GV748" i="1"/>
  <c r="HC748" i="1"/>
  <c r="GX748" i="1" s="1"/>
  <c r="I749" i="1"/>
  <c r="AC749" i="1"/>
  <c r="AB749" i="1" s="1"/>
  <c r="AE749" i="1"/>
  <c r="AD749" i="1" s="1"/>
  <c r="CR749" i="1" s="1"/>
  <c r="Q749" i="1" s="1"/>
  <c r="AF749" i="1"/>
  <c r="AG749" i="1"/>
  <c r="AH749" i="1"/>
  <c r="AI749" i="1"/>
  <c r="AJ749" i="1"/>
  <c r="CQ749" i="1"/>
  <c r="P749" i="1" s="1"/>
  <c r="CP749" i="1" s="1"/>
  <c r="O749" i="1" s="1"/>
  <c r="CS749" i="1"/>
  <c r="R749" i="1" s="1"/>
  <c r="CT749" i="1"/>
  <c r="S749" i="1" s="1"/>
  <c r="CU749" i="1"/>
  <c r="T749" i="1" s="1"/>
  <c r="CV749" i="1"/>
  <c r="U749" i="1" s="1"/>
  <c r="CW749" i="1"/>
  <c r="V749" i="1" s="1"/>
  <c r="CX749" i="1"/>
  <c r="W749" i="1" s="1"/>
  <c r="FR749" i="1"/>
  <c r="GL749" i="1"/>
  <c r="GO749" i="1"/>
  <c r="GP749" i="1"/>
  <c r="GV749" i="1"/>
  <c r="HC749" i="1"/>
  <c r="GX749" i="1" s="1"/>
  <c r="B751" i="1"/>
  <c r="B723" i="1" s="1"/>
  <c r="C751" i="1"/>
  <c r="C723" i="1" s="1"/>
  <c r="D751" i="1"/>
  <c r="D723" i="1" s="1"/>
  <c r="F751" i="1"/>
  <c r="F723" i="1" s="1"/>
  <c r="G751" i="1"/>
  <c r="G723" i="1" s="1"/>
  <c r="BX751" i="1"/>
  <c r="BX723" i="1" s="1"/>
  <c r="BZ751" i="1"/>
  <c r="AQ751" i="1" s="1"/>
  <c r="CC751" i="1"/>
  <c r="AT751" i="1" s="1"/>
  <c r="CD751" i="1"/>
  <c r="AU751" i="1" s="1"/>
  <c r="CG751" i="1"/>
  <c r="AX751" i="1" s="1"/>
  <c r="CK751" i="1"/>
  <c r="BB751" i="1" s="1"/>
  <c r="CL751" i="1"/>
  <c r="BC751" i="1" s="1"/>
  <c r="CM751" i="1"/>
  <c r="CM723" i="1" s="1"/>
  <c r="D781" i="1"/>
  <c r="E783" i="1"/>
  <c r="Z783" i="1"/>
  <c r="AA783" i="1"/>
  <c r="AM783" i="1"/>
  <c r="AN783" i="1"/>
  <c r="BE783" i="1"/>
  <c r="BF783" i="1"/>
  <c r="BG783" i="1"/>
  <c r="BH783" i="1"/>
  <c r="BI783" i="1"/>
  <c r="BJ783" i="1"/>
  <c r="BK783" i="1"/>
  <c r="BL783" i="1"/>
  <c r="BM783" i="1"/>
  <c r="BN783" i="1"/>
  <c r="BO783" i="1"/>
  <c r="BP783" i="1"/>
  <c r="BQ783" i="1"/>
  <c r="BR783" i="1"/>
  <c r="BS783" i="1"/>
  <c r="BT783" i="1"/>
  <c r="BU783" i="1"/>
  <c r="BV783" i="1"/>
  <c r="BW783" i="1"/>
  <c r="CN783" i="1"/>
  <c r="CO783" i="1"/>
  <c r="CP783" i="1"/>
  <c r="CQ783" i="1"/>
  <c r="CR783" i="1"/>
  <c r="CS783" i="1"/>
  <c r="CT783" i="1"/>
  <c r="CU783" i="1"/>
  <c r="CV783" i="1"/>
  <c r="CW783" i="1"/>
  <c r="CX783" i="1"/>
  <c r="CY783" i="1"/>
  <c r="CZ783" i="1"/>
  <c r="DA783" i="1"/>
  <c r="DB783" i="1"/>
  <c r="DC783" i="1"/>
  <c r="DD783" i="1"/>
  <c r="DE783" i="1"/>
  <c r="DF783" i="1"/>
  <c r="DG783" i="1"/>
  <c r="DH783" i="1"/>
  <c r="DI783" i="1"/>
  <c r="DJ783" i="1"/>
  <c r="DK783" i="1"/>
  <c r="DL783" i="1"/>
  <c r="DM783" i="1"/>
  <c r="DN783" i="1"/>
  <c r="DO783" i="1"/>
  <c r="DP783" i="1"/>
  <c r="DQ783" i="1"/>
  <c r="DR783" i="1"/>
  <c r="DS783" i="1"/>
  <c r="DT783" i="1"/>
  <c r="DU783" i="1"/>
  <c r="DV783" i="1"/>
  <c r="DW783" i="1"/>
  <c r="DX783" i="1"/>
  <c r="DY783" i="1"/>
  <c r="DZ783" i="1"/>
  <c r="EA783" i="1"/>
  <c r="EB783" i="1"/>
  <c r="EC783" i="1"/>
  <c r="ED783" i="1"/>
  <c r="EE783" i="1"/>
  <c r="EF783" i="1"/>
  <c r="EG783" i="1"/>
  <c r="EH783" i="1"/>
  <c r="EI783" i="1"/>
  <c r="EJ783" i="1"/>
  <c r="EK783" i="1"/>
  <c r="EL783" i="1"/>
  <c r="EM783" i="1"/>
  <c r="EN783" i="1"/>
  <c r="EO783" i="1"/>
  <c r="EP783" i="1"/>
  <c r="EQ783" i="1"/>
  <c r="ER783" i="1"/>
  <c r="ES783" i="1"/>
  <c r="ET783" i="1"/>
  <c r="EU783" i="1"/>
  <c r="EV783" i="1"/>
  <c r="EW783" i="1"/>
  <c r="EX783" i="1"/>
  <c r="EY783" i="1"/>
  <c r="EZ783" i="1"/>
  <c r="FA783" i="1"/>
  <c r="FB783" i="1"/>
  <c r="FC783" i="1"/>
  <c r="FD783" i="1"/>
  <c r="FE783" i="1"/>
  <c r="FF783" i="1"/>
  <c r="FG783" i="1"/>
  <c r="FH783" i="1"/>
  <c r="FI783" i="1"/>
  <c r="FJ783" i="1"/>
  <c r="FK783" i="1"/>
  <c r="FL783" i="1"/>
  <c r="FM783" i="1"/>
  <c r="FN783" i="1"/>
  <c r="FO783" i="1"/>
  <c r="FP783" i="1"/>
  <c r="FQ783" i="1"/>
  <c r="FR783" i="1"/>
  <c r="FS783" i="1"/>
  <c r="FT783" i="1"/>
  <c r="FU783" i="1"/>
  <c r="FV783" i="1"/>
  <c r="FW783" i="1"/>
  <c r="FX783" i="1"/>
  <c r="FY783" i="1"/>
  <c r="FZ783" i="1"/>
  <c r="GA783" i="1"/>
  <c r="GB783" i="1"/>
  <c r="GC783" i="1"/>
  <c r="GD783" i="1"/>
  <c r="GE783" i="1"/>
  <c r="GF783" i="1"/>
  <c r="GG783" i="1"/>
  <c r="GH783" i="1"/>
  <c r="GI783" i="1"/>
  <c r="GJ783" i="1"/>
  <c r="GK783" i="1"/>
  <c r="GL783" i="1"/>
  <c r="GM783" i="1"/>
  <c r="GN783" i="1"/>
  <c r="GO783" i="1"/>
  <c r="GP783" i="1"/>
  <c r="GQ783" i="1"/>
  <c r="GR783" i="1"/>
  <c r="GS783" i="1"/>
  <c r="GT783" i="1"/>
  <c r="GU783" i="1"/>
  <c r="GV783" i="1"/>
  <c r="GW783" i="1"/>
  <c r="GX783" i="1"/>
  <c r="C785" i="1"/>
  <c r="D785" i="1"/>
  <c r="AC785" i="1"/>
  <c r="AE785" i="1"/>
  <c r="AD785" i="1" s="1"/>
  <c r="CR785" i="1" s="1"/>
  <c r="Q785" i="1" s="1"/>
  <c r="AF785" i="1"/>
  <c r="CT785" i="1" s="1"/>
  <c r="S785" i="1" s="1"/>
  <c r="AG785" i="1"/>
  <c r="AH785" i="1"/>
  <c r="AI785" i="1"/>
  <c r="CW785" i="1" s="1"/>
  <c r="V785" i="1" s="1"/>
  <c r="AJ785" i="1"/>
  <c r="CX785" i="1" s="1"/>
  <c r="W785" i="1" s="1"/>
  <c r="CQ785" i="1"/>
  <c r="P785" i="1" s="1"/>
  <c r="CU785" i="1"/>
  <c r="T785" i="1" s="1"/>
  <c r="CV785" i="1"/>
  <c r="U785" i="1" s="1"/>
  <c r="FR785" i="1"/>
  <c r="GL785" i="1"/>
  <c r="GO785" i="1"/>
  <c r="GP785" i="1"/>
  <c r="GV785" i="1"/>
  <c r="GX785" i="1"/>
  <c r="HC785" i="1"/>
  <c r="I786" i="1"/>
  <c r="AC786" i="1"/>
  <c r="AB786" i="1" s="1"/>
  <c r="AD786" i="1"/>
  <c r="CR786" i="1" s="1"/>
  <c r="Q786" i="1" s="1"/>
  <c r="AE786" i="1"/>
  <c r="AF786" i="1"/>
  <c r="AG786" i="1"/>
  <c r="AH786" i="1"/>
  <c r="CV786" i="1" s="1"/>
  <c r="U786" i="1" s="1"/>
  <c r="AI786" i="1"/>
  <c r="AJ786" i="1"/>
  <c r="CQ786" i="1"/>
  <c r="P786" i="1" s="1"/>
  <c r="CS786" i="1"/>
  <c r="R786" i="1" s="1"/>
  <c r="CT786" i="1"/>
  <c r="S786" i="1" s="1"/>
  <c r="CU786" i="1"/>
  <c r="T786" i="1" s="1"/>
  <c r="CW786" i="1"/>
  <c r="V786" i="1" s="1"/>
  <c r="CX786" i="1"/>
  <c r="W786" i="1" s="1"/>
  <c r="CY786" i="1"/>
  <c r="X786" i="1" s="1"/>
  <c r="CZ786" i="1"/>
  <c r="Y786" i="1" s="1"/>
  <c r="GL786" i="1"/>
  <c r="GN786" i="1"/>
  <c r="GO786" i="1"/>
  <c r="GP786" i="1"/>
  <c r="GV786" i="1"/>
  <c r="HC786" i="1" s="1"/>
  <c r="GX786" i="1" s="1"/>
  <c r="HH786" i="1"/>
  <c r="C787" i="1"/>
  <c r="D787" i="1"/>
  <c r="AC787" i="1"/>
  <c r="AE787" i="1"/>
  <c r="AD787" i="1" s="1"/>
  <c r="CR787" i="1" s="1"/>
  <c r="Q787" i="1" s="1"/>
  <c r="AF787" i="1"/>
  <c r="AG787" i="1"/>
  <c r="AH787" i="1"/>
  <c r="AI787" i="1"/>
  <c r="CW787" i="1" s="1"/>
  <c r="V787" i="1" s="1"/>
  <c r="AJ787" i="1"/>
  <c r="CQ787" i="1"/>
  <c r="P787" i="1" s="1"/>
  <c r="CP787" i="1" s="1"/>
  <c r="O787" i="1" s="1"/>
  <c r="CT787" i="1"/>
  <c r="S787" i="1" s="1"/>
  <c r="CU787" i="1"/>
  <c r="T787" i="1" s="1"/>
  <c r="CV787" i="1"/>
  <c r="U787" i="1" s="1"/>
  <c r="CX787" i="1"/>
  <c r="W787" i="1" s="1"/>
  <c r="FR787" i="1"/>
  <c r="GL787" i="1"/>
  <c r="GO787" i="1"/>
  <c r="GP787" i="1"/>
  <c r="GV787" i="1"/>
  <c r="HC787" i="1" s="1"/>
  <c r="GX787" i="1" s="1"/>
  <c r="I788" i="1"/>
  <c r="AC788" i="1"/>
  <c r="AB788" i="1" s="1"/>
  <c r="AD788" i="1"/>
  <c r="CR788" i="1" s="1"/>
  <c r="Q788" i="1" s="1"/>
  <c r="AE788" i="1"/>
  <c r="AF788" i="1"/>
  <c r="AG788" i="1"/>
  <c r="AH788" i="1"/>
  <c r="CV788" i="1" s="1"/>
  <c r="U788" i="1" s="1"/>
  <c r="AI788" i="1"/>
  <c r="AJ788" i="1"/>
  <c r="CQ788" i="1"/>
  <c r="P788" i="1" s="1"/>
  <c r="CS788" i="1"/>
  <c r="R788" i="1" s="1"/>
  <c r="CT788" i="1"/>
  <c r="S788" i="1" s="1"/>
  <c r="CU788" i="1"/>
  <c r="T788" i="1" s="1"/>
  <c r="CW788" i="1"/>
  <c r="V788" i="1" s="1"/>
  <c r="CX788" i="1"/>
  <c r="W788" i="1" s="1"/>
  <c r="FR788" i="1"/>
  <c r="GL788" i="1"/>
  <c r="GO788" i="1"/>
  <c r="GP788" i="1"/>
  <c r="GV788" i="1"/>
  <c r="HC788" i="1" s="1"/>
  <c r="GX788" i="1" s="1"/>
  <c r="I789" i="1"/>
  <c r="AC789" i="1"/>
  <c r="AB789" i="1" s="1"/>
  <c r="AD789" i="1"/>
  <c r="AE789" i="1"/>
  <c r="AF789" i="1"/>
  <c r="AG789" i="1"/>
  <c r="CU789" i="1" s="1"/>
  <c r="T789" i="1" s="1"/>
  <c r="AH789" i="1"/>
  <c r="AI789" i="1"/>
  <c r="AJ789" i="1"/>
  <c r="CR789" i="1"/>
  <c r="Q789" i="1" s="1"/>
  <c r="CS789" i="1"/>
  <c r="R789" i="1" s="1"/>
  <c r="CT789" i="1"/>
  <c r="S789" i="1" s="1"/>
  <c r="CV789" i="1"/>
  <c r="U789" i="1" s="1"/>
  <c r="CW789" i="1"/>
  <c r="V789" i="1" s="1"/>
  <c r="CX789" i="1"/>
  <c r="W789" i="1" s="1"/>
  <c r="FR789" i="1"/>
  <c r="GL789" i="1"/>
  <c r="GO789" i="1"/>
  <c r="GP789" i="1"/>
  <c r="GV789" i="1"/>
  <c r="HC789" i="1"/>
  <c r="GX789" i="1" s="1"/>
  <c r="I790" i="1"/>
  <c r="AC790" i="1"/>
  <c r="AD790" i="1"/>
  <c r="AE790" i="1"/>
  <c r="AF790" i="1"/>
  <c r="AB790" i="1" s="1"/>
  <c r="AG790" i="1"/>
  <c r="AH790" i="1"/>
  <c r="AI790" i="1"/>
  <c r="AJ790" i="1"/>
  <c r="CQ790" i="1"/>
  <c r="P790" i="1" s="1"/>
  <c r="CP790" i="1" s="1"/>
  <c r="O790" i="1" s="1"/>
  <c r="CR790" i="1"/>
  <c r="Q790" i="1" s="1"/>
  <c r="CS790" i="1"/>
  <c r="R790" i="1" s="1"/>
  <c r="CT790" i="1"/>
  <c r="S790" i="1" s="1"/>
  <c r="CU790" i="1"/>
  <c r="T790" i="1" s="1"/>
  <c r="CV790" i="1"/>
  <c r="U790" i="1" s="1"/>
  <c r="CW790" i="1"/>
  <c r="V790" i="1" s="1"/>
  <c r="CX790" i="1"/>
  <c r="W790" i="1" s="1"/>
  <c r="FR790" i="1"/>
  <c r="GL790" i="1"/>
  <c r="GO790" i="1"/>
  <c r="GP790" i="1"/>
  <c r="GV790" i="1"/>
  <c r="HC790" i="1"/>
  <c r="GX790" i="1" s="1"/>
  <c r="HG790" i="1"/>
  <c r="C791" i="1"/>
  <c r="D791" i="1"/>
  <c r="AC791" i="1"/>
  <c r="AE791" i="1"/>
  <c r="AD791" i="1" s="1"/>
  <c r="CR791" i="1" s="1"/>
  <c r="Q791" i="1" s="1"/>
  <c r="AF791" i="1"/>
  <c r="CT791" i="1" s="1"/>
  <c r="S791" i="1" s="1"/>
  <c r="AG791" i="1"/>
  <c r="AH791" i="1"/>
  <c r="AI791" i="1"/>
  <c r="AJ791" i="1"/>
  <c r="CX791" i="1" s="1"/>
  <c r="W791" i="1" s="1"/>
  <c r="CQ791" i="1"/>
  <c r="P791" i="1" s="1"/>
  <c r="CP791" i="1" s="1"/>
  <c r="O791" i="1" s="1"/>
  <c r="CS791" i="1"/>
  <c r="R791" i="1" s="1"/>
  <c r="CU791" i="1"/>
  <c r="T791" i="1" s="1"/>
  <c r="CV791" i="1"/>
  <c r="U791" i="1" s="1"/>
  <c r="CW791" i="1"/>
  <c r="V791" i="1" s="1"/>
  <c r="FR791" i="1"/>
  <c r="GL791" i="1"/>
  <c r="GO791" i="1"/>
  <c r="GP791" i="1"/>
  <c r="GV791" i="1"/>
  <c r="HC791" i="1"/>
  <c r="GX791" i="1" s="1"/>
  <c r="I792" i="1"/>
  <c r="AC792" i="1"/>
  <c r="AB792" i="1" s="1"/>
  <c r="AE792" i="1"/>
  <c r="AD792" i="1" s="1"/>
  <c r="CR792" i="1" s="1"/>
  <c r="Q792" i="1" s="1"/>
  <c r="AF792" i="1"/>
  <c r="AG792" i="1"/>
  <c r="AH792" i="1"/>
  <c r="AI792" i="1"/>
  <c r="AJ792" i="1"/>
  <c r="CQ792" i="1"/>
  <c r="P792" i="1" s="1"/>
  <c r="CP792" i="1" s="1"/>
  <c r="O792" i="1" s="1"/>
  <c r="CS792" i="1"/>
  <c r="R792" i="1" s="1"/>
  <c r="CT792" i="1"/>
  <c r="S792" i="1" s="1"/>
  <c r="CU792" i="1"/>
  <c r="T792" i="1" s="1"/>
  <c r="CV792" i="1"/>
  <c r="U792" i="1" s="1"/>
  <c r="CW792" i="1"/>
  <c r="V792" i="1" s="1"/>
  <c r="CX792" i="1"/>
  <c r="W792" i="1" s="1"/>
  <c r="FR792" i="1"/>
  <c r="GL792" i="1"/>
  <c r="GO792" i="1"/>
  <c r="GP792" i="1"/>
  <c r="GV792" i="1"/>
  <c r="HC792" i="1" s="1"/>
  <c r="GX792" i="1" s="1"/>
  <c r="C793" i="1"/>
  <c r="D793" i="1"/>
  <c r="AC793" i="1"/>
  <c r="AE793" i="1"/>
  <c r="AD793" i="1" s="1"/>
  <c r="CR793" i="1" s="1"/>
  <c r="Q793" i="1" s="1"/>
  <c r="AF793" i="1"/>
  <c r="CT793" i="1" s="1"/>
  <c r="S793" i="1" s="1"/>
  <c r="AG793" i="1"/>
  <c r="AH793" i="1"/>
  <c r="AI793" i="1"/>
  <c r="CW793" i="1" s="1"/>
  <c r="V793" i="1" s="1"/>
  <c r="AJ793" i="1"/>
  <c r="CQ793" i="1"/>
  <c r="P793" i="1" s="1"/>
  <c r="CP793" i="1" s="1"/>
  <c r="O793" i="1" s="1"/>
  <c r="CS793" i="1"/>
  <c r="R793" i="1" s="1"/>
  <c r="CU793" i="1"/>
  <c r="T793" i="1" s="1"/>
  <c r="CV793" i="1"/>
  <c r="U793" i="1" s="1"/>
  <c r="CX793" i="1"/>
  <c r="W793" i="1" s="1"/>
  <c r="FR793" i="1"/>
  <c r="GL793" i="1"/>
  <c r="GO793" i="1"/>
  <c r="GP793" i="1"/>
  <c r="GV793" i="1"/>
  <c r="GX793" i="1"/>
  <c r="HC793" i="1"/>
  <c r="I794" i="1"/>
  <c r="AC794" i="1"/>
  <c r="AB794" i="1" s="1"/>
  <c r="AD794" i="1"/>
  <c r="CR794" i="1" s="1"/>
  <c r="Q794" i="1" s="1"/>
  <c r="AE794" i="1"/>
  <c r="AF794" i="1"/>
  <c r="AG794" i="1"/>
  <c r="AH794" i="1"/>
  <c r="CV794" i="1" s="1"/>
  <c r="U794" i="1" s="1"/>
  <c r="AI794" i="1"/>
  <c r="AJ794" i="1"/>
  <c r="CQ794" i="1"/>
  <c r="P794" i="1" s="1"/>
  <c r="CS794" i="1"/>
  <c r="R794" i="1" s="1"/>
  <c r="CT794" i="1"/>
  <c r="S794" i="1" s="1"/>
  <c r="CU794" i="1"/>
  <c r="T794" i="1" s="1"/>
  <c r="CW794" i="1"/>
  <c r="V794" i="1" s="1"/>
  <c r="CX794" i="1"/>
  <c r="W794" i="1" s="1"/>
  <c r="FR794" i="1"/>
  <c r="GL794" i="1"/>
  <c r="GO794" i="1"/>
  <c r="GP794" i="1"/>
  <c r="GV794" i="1"/>
  <c r="HC794" i="1" s="1"/>
  <c r="GX794" i="1" s="1"/>
  <c r="C795" i="1"/>
  <c r="D795" i="1"/>
  <c r="AC795" i="1"/>
  <c r="AE795" i="1"/>
  <c r="AD795" i="1" s="1"/>
  <c r="CR795" i="1" s="1"/>
  <c r="Q795" i="1" s="1"/>
  <c r="AF795" i="1"/>
  <c r="AG795" i="1"/>
  <c r="AH795" i="1"/>
  <c r="AI795" i="1"/>
  <c r="AJ795" i="1"/>
  <c r="CQ795" i="1"/>
  <c r="P795" i="1" s="1"/>
  <c r="CS795" i="1"/>
  <c r="R795" i="1" s="1"/>
  <c r="CT795" i="1"/>
  <c r="S795" i="1" s="1"/>
  <c r="CU795" i="1"/>
  <c r="T795" i="1" s="1"/>
  <c r="CV795" i="1"/>
  <c r="U795" i="1" s="1"/>
  <c r="CW795" i="1"/>
  <c r="V795" i="1" s="1"/>
  <c r="CX795" i="1"/>
  <c r="W795" i="1" s="1"/>
  <c r="FR795" i="1"/>
  <c r="GL795" i="1"/>
  <c r="GO795" i="1"/>
  <c r="GP795" i="1"/>
  <c r="GV795" i="1"/>
  <c r="HC795" i="1"/>
  <c r="GX795" i="1" s="1"/>
  <c r="I796" i="1"/>
  <c r="AC796" i="1"/>
  <c r="AE796" i="1"/>
  <c r="AD796" i="1" s="1"/>
  <c r="CR796" i="1" s="1"/>
  <c r="Q796" i="1" s="1"/>
  <c r="AF796" i="1"/>
  <c r="AG796" i="1"/>
  <c r="AH796" i="1"/>
  <c r="AI796" i="1"/>
  <c r="AJ796" i="1"/>
  <c r="CQ796" i="1"/>
  <c r="P796" i="1" s="1"/>
  <c r="CS796" i="1"/>
  <c r="R796" i="1" s="1"/>
  <c r="CT796" i="1"/>
  <c r="S796" i="1" s="1"/>
  <c r="CU796" i="1"/>
  <c r="T796" i="1" s="1"/>
  <c r="CV796" i="1"/>
  <c r="U796" i="1" s="1"/>
  <c r="CW796" i="1"/>
  <c r="V796" i="1" s="1"/>
  <c r="CX796" i="1"/>
  <c r="W796" i="1" s="1"/>
  <c r="FR796" i="1"/>
  <c r="GL796" i="1"/>
  <c r="GO796" i="1"/>
  <c r="GP796" i="1"/>
  <c r="GV796" i="1"/>
  <c r="HC796" i="1"/>
  <c r="GX796" i="1" s="1"/>
  <c r="I797" i="1"/>
  <c r="AC797" i="1"/>
  <c r="AB797" i="1" s="1"/>
  <c r="AD797" i="1"/>
  <c r="CR797" i="1" s="1"/>
  <c r="Q797" i="1" s="1"/>
  <c r="AE797" i="1"/>
  <c r="AF797" i="1"/>
  <c r="AG797" i="1"/>
  <c r="AH797" i="1"/>
  <c r="CV797" i="1" s="1"/>
  <c r="U797" i="1" s="1"/>
  <c r="AI797" i="1"/>
  <c r="AJ797" i="1"/>
  <c r="CQ797" i="1"/>
  <c r="P797" i="1" s="1"/>
  <c r="CP797" i="1" s="1"/>
  <c r="O797" i="1" s="1"/>
  <c r="CS797" i="1"/>
  <c r="R797" i="1" s="1"/>
  <c r="CT797" i="1"/>
  <c r="S797" i="1" s="1"/>
  <c r="CU797" i="1"/>
  <c r="T797" i="1" s="1"/>
  <c r="CW797" i="1"/>
  <c r="V797" i="1" s="1"/>
  <c r="CX797" i="1"/>
  <c r="W797" i="1" s="1"/>
  <c r="FR797" i="1"/>
  <c r="GL797" i="1"/>
  <c r="GO797" i="1"/>
  <c r="GP797" i="1"/>
  <c r="GV797" i="1"/>
  <c r="HC797" i="1" s="1"/>
  <c r="GX797" i="1" s="1"/>
  <c r="C798" i="1"/>
  <c r="D798" i="1"/>
  <c r="AC798" i="1"/>
  <c r="AE798" i="1"/>
  <c r="AD798" i="1" s="1"/>
  <c r="CR798" i="1" s="1"/>
  <c r="Q798" i="1" s="1"/>
  <c r="AF798" i="1"/>
  <c r="AG798" i="1"/>
  <c r="AH798" i="1"/>
  <c r="AI798" i="1"/>
  <c r="AJ798" i="1"/>
  <c r="CQ798" i="1"/>
  <c r="P798" i="1" s="1"/>
  <c r="CP798" i="1" s="1"/>
  <c r="O798" i="1" s="1"/>
  <c r="CS798" i="1"/>
  <c r="R798" i="1" s="1"/>
  <c r="CT798" i="1"/>
  <c r="S798" i="1" s="1"/>
  <c r="CU798" i="1"/>
  <c r="T798" i="1" s="1"/>
  <c r="CV798" i="1"/>
  <c r="U798" i="1" s="1"/>
  <c r="CW798" i="1"/>
  <c r="V798" i="1" s="1"/>
  <c r="CX798" i="1"/>
  <c r="W798" i="1" s="1"/>
  <c r="FR798" i="1"/>
  <c r="GL798" i="1"/>
  <c r="GO798" i="1"/>
  <c r="GP798" i="1"/>
  <c r="GV798" i="1"/>
  <c r="HC798" i="1"/>
  <c r="GX798" i="1" s="1"/>
  <c r="I799" i="1"/>
  <c r="AC799" i="1"/>
  <c r="AE799" i="1"/>
  <c r="AD799" i="1" s="1"/>
  <c r="CR799" i="1" s="1"/>
  <c r="Q799" i="1" s="1"/>
  <c r="AF799" i="1"/>
  <c r="AG799" i="1"/>
  <c r="AH799" i="1"/>
  <c r="AI799" i="1"/>
  <c r="AJ799" i="1"/>
  <c r="CQ799" i="1"/>
  <c r="P799" i="1" s="1"/>
  <c r="CS799" i="1"/>
  <c r="R799" i="1" s="1"/>
  <c r="CT799" i="1"/>
  <c r="S799" i="1" s="1"/>
  <c r="CU799" i="1"/>
  <c r="T799" i="1" s="1"/>
  <c r="CV799" i="1"/>
  <c r="U799" i="1" s="1"/>
  <c r="CW799" i="1"/>
  <c r="V799" i="1" s="1"/>
  <c r="CX799" i="1"/>
  <c r="W799" i="1" s="1"/>
  <c r="FR799" i="1"/>
  <c r="GL799" i="1"/>
  <c r="GO799" i="1"/>
  <c r="GP799" i="1"/>
  <c r="GV799" i="1"/>
  <c r="HC799" i="1"/>
  <c r="GX799" i="1" s="1"/>
  <c r="I800" i="1"/>
  <c r="AC800" i="1"/>
  <c r="AE800" i="1"/>
  <c r="AD800" i="1" s="1"/>
  <c r="AF800" i="1"/>
  <c r="AG800" i="1"/>
  <c r="AH800" i="1"/>
  <c r="AI800" i="1"/>
  <c r="AJ800" i="1"/>
  <c r="CQ800" i="1"/>
  <c r="P800" i="1" s="1"/>
  <c r="CS800" i="1"/>
  <c r="R800" i="1" s="1"/>
  <c r="CT800" i="1"/>
  <c r="S800" i="1" s="1"/>
  <c r="CU800" i="1"/>
  <c r="T800" i="1" s="1"/>
  <c r="CV800" i="1"/>
  <c r="U800" i="1" s="1"/>
  <c r="CW800" i="1"/>
  <c r="V800" i="1" s="1"/>
  <c r="CX800" i="1"/>
  <c r="W800" i="1" s="1"/>
  <c r="FR800" i="1"/>
  <c r="GL800" i="1"/>
  <c r="GO800" i="1"/>
  <c r="GP800" i="1"/>
  <c r="GV800" i="1"/>
  <c r="HC800" i="1"/>
  <c r="GX800" i="1" s="1"/>
  <c r="I801" i="1"/>
  <c r="AC801" i="1"/>
  <c r="AB801" i="1" s="1"/>
  <c r="AE801" i="1"/>
  <c r="AD801" i="1" s="1"/>
  <c r="CR801" i="1" s="1"/>
  <c r="Q801" i="1" s="1"/>
  <c r="AF801" i="1"/>
  <c r="AG801" i="1"/>
  <c r="AH801" i="1"/>
  <c r="AI801" i="1"/>
  <c r="AJ801" i="1"/>
  <c r="CQ801" i="1"/>
  <c r="P801" i="1" s="1"/>
  <c r="CP801" i="1" s="1"/>
  <c r="O801" i="1" s="1"/>
  <c r="CS801" i="1"/>
  <c r="R801" i="1" s="1"/>
  <c r="CT801" i="1"/>
  <c r="S801" i="1" s="1"/>
  <c r="CU801" i="1"/>
  <c r="T801" i="1" s="1"/>
  <c r="CV801" i="1"/>
  <c r="U801" i="1" s="1"/>
  <c r="CW801" i="1"/>
  <c r="V801" i="1" s="1"/>
  <c r="CX801" i="1"/>
  <c r="W801" i="1" s="1"/>
  <c r="FR801" i="1"/>
  <c r="GL801" i="1"/>
  <c r="GO801" i="1"/>
  <c r="GP801" i="1"/>
  <c r="GV801" i="1"/>
  <c r="HC801" i="1"/>
  <c r="GX801" i="1" s="1"/>
  <c r="C802" i="1"/>
  <c r="D802" i="1"/>
  <c r="AC802" i="1"/>
  <c r="AE802" i="1"/>
  <c r="AD802" i="1" s="1"/>
  <c r="CR802" i="1" s="1"/>
  <c r="Q802" i="1" s="1"/>
  <c r="AF802" i="1"/>
  <c r="AG802" i="1"/>
  <c r="AH802" i="1"/>
  <c r="AI802" i="1"/>
  <c r="AJ802" i="1"/>
  <c r="CQ802" i="1"/>
  <c r="P802" i="1" s="1"/>
  <c r="CS802" i="1"/>
  <c r="R802" i="1" s="1"/>
  <c r="CT802" i="1"/>
  <c r="S802" i="1" s="1"/>
  <c r="CU802" i="1"/>
  <c r="T802" i="1" s="1"/>
  <c r="CV802" i="1"/>
  <c r="U802" i="1" s="1"/>
  <c r="CW802" i="1"/>
  <c r="V802" i="1" s="1"/>
  <c r="CX802" i="1"/>
  <c r="W802" i="1" s="1"/>
  <c r="FR802" i="1"/>
  <c r="GL802" i="1"/>
  <c r="GO802" i="1"/>
  <c r="GP802" i="1"/>
  <c r="GV802" i="1"/>
  <c r="HC802" i="1"/>
  <c r="GX802" i="1" s="1"/>
  <c r="I803" i="1"/>
  <c r="AC803" i="1"/>
  <c r="AE803" i="1"/>
  <c r="AD803" i="1" s="1"/>
  <c r="CR803" i="1" s="1"/>
  <c r="Q803" i="1" s="1"/>
  <c r="AF803" i="1"/>
  <c r="AG803" i="1"/>
  <c r="AH803" i="1"/>
  <c r="AI803" i="1"/>
  <c r="AJ803" i="1"/>
  <c r="CQ803" i="1"/>
  <c r="P803" i="1" s="1"/>
  <c r="CS803" i="1"/>
  <c r="R803" i="1" s="1"/>
  <c r="CT803" i="1"/>
  <c r="S803" i="1" s="1"/>
  <c r="CU803" i="1"/>
  <c r="T803" i="1" s="1"/>
  <c r="CV803" i="1"/>
  <c r="U803" i="1" s="1"/>
  <c r="CW803" i="1"/>
  <c r="V803" i="1" s="1"/>
  <c r="CX803" i="1"/>
  <c r="W803" i="1" s="1"/>
  <c r="FR803" i="1"/>
  <c r="GL803" i="1"/>
  <c r="GO803" i="1"/>
  <c r="GP803" i="1"/>
  <c r="GV803" i="1"/>
  <c r="HC803" i="1"/>
  <c r="GX803" i="1" s="1"/>
  <c r="I804" i="1"/>
  <c r="AC804" i="1"/>
  <c r="AB804" i="1" s="1"/>
  <c r="AD804" i="1"/>
  <c r="CR804" i="1" s="1"/>
  <c r="Q804" i="1" s="1"/>
  <c r="AE804" i="1"/>
  <c r="AF804" i="1"/>
  <c r="AG804" i="1"/>
  <c r="AH804" i="1"/>
  <c r="CV804" i="1" s="1"/>
  <c r="U804" i="1" s="1"/>
  <c r="AI804" i="1"/>
  <c r="AJ804" i="1"/>
  <c r="CQ804" i="1"/>
  <c r="P804" i="1" s="1"/>
  <c r="CP804" i="1" s="1"/>
  <c r="O804" i="1" s="1"/>
  <c r="CS804" i="1"/>
  <c r="R804" i="1" s="1"/>
  <c r="CT804" i="1"/>
  <c r="S804" i="1" s="1"/>
  <c r="CU804" i="1"/>
  <c r="T804" i="1" s="1"/>
  <c r="CW804" i="1"/>
  <c r="V804" i="1" s="1"/>
  <c r="CX804" i="1"/>
  <c r="W804" i="1" s="1"/>
  <c r="FR804" i="1"/>
  <c r="GL804" i="1"/>
  <c r="GO804" i="1"/>
  <c r="GP804" i="1"/>
  <c r="GV804" i="1"/>
  <c r="HC804" i="1"/>
  <c r="GX804" i="1" s="1"/>
  <c r="I805" i="1"/>
  <c r="AC805" i="1"/>
  <c r="CQ805" i="1" s="1"/>
  <c r="P805" i="1" s="1"/>
  <c r="AE805" i="1"/>
  <c r="AD805" i="1" s="1"/>
  <c r="AF805" i="1"/>
  <c r="CT805" i="1" s="1"/>
  <c r="S805" i="1" s="1"/>
  <c r="AG805" i="1"/>
  <c r="CU805" i="1" s="1"/>
  <c r="T805" i="1" s="1"/>
  <c r="AH805" i="1"/>
  <c r="AI805" i="1"/>
  <c r="AJ805" i="1"/>
  <c r="CX805" i="1" s="1"/>
  <c r="W805" i="1" s="1"/>
  <c r="CS805" i="1"/>
  <c r="R805" i="1" s="1"/>
  <c r="CV805" i="1"/>
  <c r="U805" i="1" s="1"/>
  <c r="CW805" i="1"/>
  <c r="V805" i="1" s="1"/>
  <c r="FR805" i="1"/>
  <c r="GL805" i="1"/>
  <c r="GO805" i="1"/>
  <c r="GP805" i="1"/>
  <c r="GV805" i="1"/>
  <c r="HC805" i="1"/>
  <c r="GX805" i="1" s="1"/>
  <c r="B807" i="1"/>
  <c r="B783" i="1" s="1"/>
  <c r="C807" i="1"/>
  <c r="C783" i="1" s="1"/>
  <c r="D807" i="1"/>
  <c r="D783" i="1" s="1"/>
  <c r="F807" i="1"/>
  <c r="F783" i="1" s="1"/>
  <c r="G807" i="1"/>
  <c r="G783" i="1" s="1"/>
  <c r="BX807" i="1"/>
  <c r="BX783" i="1" s="1"/>
  <c r="BZ807" i="1"/>
  <c r="BZ783" i="1" s="1"/>
  <c r="CC807" i="1"/>
  <c r="CC783" i="1" s="1"/>
  <c r="CD807" i="1"/>
  <c r="CD783" i="1" s="1"/>
  <c r="CG807" i="1"/>
  <c r="CG783" i="1" s="1"/>
  <c r="CK807" i="1"/>
  <c r="CK783" i="1" s="1"/>
  <c r="CL807" i="1"/>
  <c r="CL783" i="1" s="1"/>
  <c r="CM807" i="1"/>
  <c r="CM783" i="1" s="1"/>
  <c r="D837" i="1"/>
  <c r="E839" i="1"/>
  <c r="Z839" i="1"/>
  <c r="AA839" i="1"/>
  <c r="AM839" i="1"/>
  <c r="AN839" i="1"/>
  <c r="BE839" i="1"/>
  <c r="BF839" i="1"/>
  <c r="BG839" i="1"/>
  <c r="BH839" i="1"/>
  <c r="BI839" i="1"/>
  <c r="BJ839" i="1"/>
  <c r="BK839" i="1"/>
  <c r="BL839" i="1"/>
  <c r="BM839" i="1"/>
  <c r="BN839" i="1"/>
  <c r="BO839" i="1"/>
  <c r="BP839" i="1"/>
  <c r="BQ839" i="1"/>
  <c r="BR839" i="1"/>
  <c r="BS839" i="1"/>
  <c r="BT839" i="1"/>
  <c r="BU839" i="1"/>
  <c r="BV839" i="1"/>
  <c r="BW839" i="1"/>
  <c r="CN839" i="1"/>
  <c r="CO839" i="1"/>
  <c r="CP839" i="1"/>
  <c r="CQ839" i="1"/>
  <c r="CR839" i="1"/>
  <c r="CS839" i="1"/>
  <c r="CT839" i="1"/>
  <c r="CU839" i="1"/>
  <c r="CV839" i="1"/>
  <c r="CW839" i="1"/>
  <c r="CX839" i="1"/>
  <c r="CY839" i="1"/>
  <c r="CZ839" i="1"/>
  <c r="DA839" i="1"/>
  <c r="DB839" i="1"/>
  <c r="DC839" i="1"/>
  <c r="DD839" i="1"/>
  <c r="DE839" i="1"/>
  <c r="DF839" i="1"/>
  <c r="DG839" i="1"/>
  <c r="DH839" i="1"/>
  <c r="DI839" i="1"/>
  <c r="DJ839" i="1"/>
  <c r="DK839" i="1"/>
  <c r="DL839" i="1"/>
  <c r="DM839" i="1"/>
  <c r="DN839" i="1"/>
  <c r="DO839" i="1"/>
  <c r="DP839" i="1"/>
  <c r="DQ839" i="1"/>
  <c r="DR839" i="1"/>
  <c r="DS839" i="1"/>
  <c r="DT839" i="1"/>
  <c r="DU839" i="1"/>
  <c r="DV839" i="1"/>
  <c r="DW839" i="1"/>
  <c r="DX839" i="1"/>
  <c r="DY839" i="1"/>
  <c r="DZ839" i="1"/>
  <c r="EA839" i="1"/>
  <c r="EB839" i="1"/>
  <c r="EC839" i="1"/>
  <c r="ED839" i="1"/>
  <c r="EE839" i="1"/>
  <c r="EF839" i="1"/>
  <c r="EG839" i="1"/>
  <c r="EH839" i="1"/>
  <c r="EI839" i="1"/>
  <c r="EJ839" i="1"/>
  <c r="EK839" i="1"/>
  <c r="EL839" i="1"/>
  <c r="EM839" i="1"/>
  <c r="EN839" i="1"/>
  <c r="EO839" i="1"/>
  <c r="EP839" i="1"/>
  <c r="EQ839" i="1"/>
  <c r="ER839" i="1"/>
  <c r="ES839" i="1"/>
  <c r="ET839" i="1"/>
  <c r="EU839" i="1"/>
  <c r="EV839" i="1"/>
  <c r="EW839" i="1"/>
  <c r="EX839" i="1"/>
  <c r="EY839" i="1"/>
  <c r="EZ839" i="1"/>
  <c r="FA839" i="1"/>
  <c r="FB839" i="1"/>
  <c r="FC839" i="1"/>
  <c r="FD839" i="1"/>
  <c r="FE839" i="1"/>
  <c r="FF839" i="1"/>
  <c r="FG839" i="1"/>
  <c r="FH839" i="1"/>
  <c r="FI839" i="1"/>
  <c r="FJ839" i="1"/>
  <c r="FK839" i="1"/>
  <c r="FL839" i="1"/>
  <c r="FM839" i="1"/>
  <c r="FN839" i="1"/>
  <c r="FO839" i="1"/>
  <c r="FP839" i="1"/>
  <c r="FQ839" i="1"/>
  <c r="FR839" i="1"/>
  <c r="FS839" i="1"/>
  <c r="FT839" i="1"/>
  <c r="FU839" i="1"/>
  <c r="FV839" i="1"/>
  <c r="FW839" i="1"/>
  <c r="FX839" i="1"/>
  <c r="FY839" i="1"/>
  <c r="FZ839" i="1"/>
  <c r="GA839" i="1"/>
  <c r="GB839" i="1"/>
  <c r="GC839" i="1"/>
  <c r="GD839" i="1"/>
  <c r="GE839" i="1"/>
  <c r="GF839" i="1"/>
  <c r="GG839" i="1"/>
  <c r="GH839" i="1"/>
  <c r="GI839" i="1"/>
  <c r="GJ839" i="1"/>
  <c r="GK839" i="1"/>
  <c r="GL839" i="1"/>
  <c r="GM839" i="1"/>
  <c r="GN839" i="1"/>
  <c r="GO839" i="1"/>
  <c r="GP839" i="1"/>
  <c r="GQ839" i="1"/>
  <c r="GR839" i="1"/>
  <c r="GS839" i="1"/>
  <c r="GT839" i="1"/>
  <c r="GU839" i="1"/>
  <c r="GV839" i="1"/>
  <c r="GW839" i="1"/>
  <c r="GX839" i="1"/>
  <c r="C841" i="1"/>
  <c r="D841" i="1"/>
  <c r="AC841" i="1"/>
  <c r="AD841" i="1"/>
  <c r="CR841" i="1" s="1"/>
  <c r="Q841" i="1" s="1"/>
  <c r="AE841" i="1"/>
  <c r="CS841" i="1" s="1"/>
  <c r="R841" i="1" s="1"/>
  <c r="AF841" i="1"/>
  <c r="AG841" i="1"/>
  <c r="AH841" i="1"/>
  <c r="AI841" i="1"/>
  <c r="CW841" i="1" s="1"/>
  <c r="V841" i="1" s="1"/>
  <c r="AJ841" i="1"/>
  <c r="CQ841" i="1"/>
  <c r="P841" i="1" s="1"/>
  <c r="CT841" i="1"/>
  <c r="S841" i="1" s="1"/>
  <c r="CU841" i="1"/>
  <c r="T841" i="1" s="1"/>
  <c r="CV841" i="1"/>
  <c r="U841" i="1" s="1"/>
  <c r="CX841" i="1"/>
  <c r="W841" i="1" s="1"/>
  <c r="CY841" i="1"/>
  <c r="X841" i="1" s="1"/>
  <c r="CZ841" i="1"/>
  <c r="Y841" i="1" s="1"/>
  <c r="FR841" i="1"/>
  <c r="GL841" i="1"/>
  <c r="GO841" i="1"/>
  <c r="GP841" i="1"/>
  <c r="GV841" i="1"/>
  <c r="HC841" i="1" s="1"/>
  <c r="GX841" i="1"/>
  <c r="I842" i="1"/>
  <c r="HH842" i="1" s="1"/>
  <c r="S842" i="1"/>
  <c r="X842" i="1"/>
  <c r="AC842" i="1"/>
  <c r="AB842" i="1" s="1"/>
  <c r="AD842" i="1"/>
  <c r="AE842" i="1"/>
  <c r="AF842" i="1"/>
  <c r="AG842" i="1"/>
  <c r="AH842" i="1"/>
  <c r="AI842" i="1"/>
  <c r="CW842" i="1" s="1"/>
  <c r="V842" i="1" s="1"/>
  <c r="AJ842" i="1"/>
  <c r="CQ842" i="1"/>
  <c r="P842" i="1" s="1"/>
  <c r="CR842" i="1"/>
  <c r="Q842" i="1" s="1"/>
  <c r="CS842" i="1"/>
  <c r="CT842" i="1"/>
  <c r="CU842" i="1"/>
  <c r="T842" i="1" s="1"/>
  <c r="CV842" i="1"/>
  <c r="U842" i="1" s="1"/>
  <c r="CX842" i="1"/>
  <c r="CY842" i="1"/>
  <c r="CZ842" i="1"/>
  <c r="Y842" i="1" s="1"/>
  <c r="GL842" i="1"/>
  <c r="GN842" i="1"/>
  <c r="GO842" i="1"/>
  <c r="GP842" i="1"/>
  <c r="GV842" i="1"/>
  <c r="HC842" i="1" s="1"/>
  <c r="GX842" i="1" s="1"/>
  <c r="C843" i="1"/>
  <c r="D843" i="1"/>
  <c r="AC843" i="1"/>
  <c r="AE843" i="1"/>
  <c r="AD843" i="1" s="1"/>
  <c r="AF843" i="1"/>
  <c r="CT843" i="1" s="1"/>
  <c r="S843" i="1" s="1"/>
  <c r="AG843" i="1"/>
  <c r="AH843" i="1"/>
  <c r="AI843" i="1"/>
  <c r="AJ843" i="1"/>
  <c r="CX843" i="1" s="1"/>
  <c r="W843" i="1" s="1"/>
  <c r="CQ843" i="1"/>
  <c r="P843" i="1" s="1"/>
  <c r="CS843" i="1"/>
  <c r="R843" i="1" s="1"/>
  <c r="CU843" i="1"/>
  <c r="T843" i="1" s="1"/>
  <c r="CV843" i="1"/>
  <c r="U843" i="1" s="1"/>
  <c r="CW843" i="1"/>
  <c r="V843" i="1" s="1"/>
  <c r="FR843" i="1"/>
  <c r="GL843" i="1"/>
  <c r="GO843" i="1"/>
  <c r="GP843" i="1"/>
  <c r="GV843" i="1"/>
  <c r="HC843" i="1"/>
  <c r="GX843" i="1" s="1"/>
  <c r="I844" i="1"/>
  <c r="AC844" i="1"/>
  <c r="AE844" i="1"/>
  <c r="AD844" i="1" s="1"/>
  <c r="CR844" i="1" s="1"/>
  <c r="Q844" i="1" s="1"/>
  <c r="AF844" i="1"/>
  <c r="AG844" i="1"/>
  <c r="AH844" i="1"/>
  <c r="AI844" i="1"/>
  <c r="CW844" i="1" s="1"/>
  <c r="V844" i="1" s="1"/>
  <c r="AJ844" i="1"/>
  <c r="CQ844" i="1"/>
  <c r="P844" i="1" s="1"/>
  <c r="CP844" i="1" s="1"/>
  <c r="O844" i="1" s="1"/>
  <c r="CT844" i="1"/>
  <c r="S844" i="1" s="1"/>
  <c r="CU844" i="1"/>
  <c r="T844" i="1" s="1"/>
  <c r="CV844" i="1"/>
  <c r="U844" i="1" s="1"/>
  <c r="CX844" i="1"/>
  <c r="W844" i="1" s="1"/>
  <c r="FR844" i="1"/>
  <c r="GL844" i="1"/>
  <c r="GO844" i="1"/>
  <c r="GP844" i="1"/>
  <c r="GV844" i="1"/>
  <c r="HC844" i="1" s="1"/>
  <c r="GX844" i="1" s="1"/>
  <c r="I845" i="1"/>
  <c r="AC845" i="1"/>
  <c r="AB845" i="1" s="1"/>
  <c r="AD845" i="1"/>
  <c r="CR845" i="1" s="1"/>
  <c r="Q845" i="1" s="1"/>
  <c r="AE845" i="1"/>
  <c r="AF845" i="1"/>
  <c r="AG845" i="1"/>
  <c r="AH845" i="1"/>
  <c r="CV845" i="1" s="1"/>
  <c r="U845" i="1" s="1"/>
  <c r="AI845" i="1"/>
  <c r="AJ845" i="1"/>
  <c r="CQ845" i="1"/>
  <c r="P845" i="1" s="1"/>
  <c r="CP845" i="1" s="1"/>
  <c r="O845" i="1" s="1"/>
  <c r="CS845" i="1"/>
  <c r="R845" i="1" s="1"/>
  <c r="CT845" i="1"/>
  <c r="S845" i="1" s="1"/>
  <c r="CU845" i="1"/>
  <c r="T845" i="1" s="1"/>
  <c r="CW845" i="1"/>
  <c r="V845" i="1" s="1"/>
  <c r="CX845" i="1"/>
  <c r="W845" i="1" s="1"/>
  <c r="FR845" i="1"/>
  <c r="GL845" i="1"/>
  <c r="GO845" i="1"/>
  <c r="GP845" i="1"/>
  <c r="GV845" i="1"/>
  <c r="HC845" i="1" s="1"/>
  <c r="GX845" i="1" s="1"/>
  <c r="I846" i="1"/>
  <c r="AC846" i="1"/>
  <c r="AB846" i="1" s="1"/>
  <c r="AE846" i="1"/>
  <c r="AD846" i="1" s="1"/>
  <c r="CR846" i="1" s="1"/>
  <c r="Q846" i="1" s="1"/>
  <c r="AF846" i="1"/>
  <c r="AG846" i="1"/>
  <c r="CU846" i="1" s="1"/>
  <c r="T846" i="1" s="1"/>
  <c r="AH846" i="1"/>
  <c r="AI846" i="1"/>
  <c r="AJ846" i="1"/>
  <c r="CS846" i="1"/>
  <c r="R846" i="1" s="1"/>
  <c r="CT846" i="1"/>
  <c r="S846" i="1" s="1"/>
  <c r="CV846" i="1"/>
  <c r="U846" i="1" s="1"/>
  <c r="CW846" i="1"/>
  <c r="V846" i="1" s="1"/>
  <c r="CX846" i="1"/>
  <c r="W846" i="1" s="1"/>
  <c r="FR846" i="1"/>
  <c r="GL846" i="1"/>
  <c r="GO846" i="1"/>
  <c r="GP846" i="1"/>
  <c r="GV846" i="1"/>
  <c r="HC846" i="1"/>
  <c r="GX846" i="1" s="1"/>
  <c r="HG846" i="1"/>
  <c r="C847" i="1"/>
  <c r="D847" i="1"/>
  <c r="AC847" i="1"/>
  <c r="AB847" i="1" s="1"/>
  <c r="AD847" i="1"/>
  <c r="CR847" i="1" s="1"/>
  <c r="Q847" i="1" s="1"/>
  <c r="AE847" i="1"/>
  <c r="AF847" i="1"/>
  <c r="AG847" i="1"/>
  <c r="AH847" i="1"/>
  <c r="CV847" i="1" s="1"/>
  <c r="U847" i="1" s="1"/>
  <c r="AI847" i="1"/>
  <c r="AJ847" i="1"/>
  <c r="CQ847" i="1"/>
  <c r="P847" i="1" s="1"/>
  <c r="CP847" i="1" s="1"/>
  <c r="O847" i="1" s="1"/>
  <c r="CS847" i="1"/>
  <c r="R847" i="1" s="1"/>
  <c r="CT847" i="1"/>
  <c r="S847" i="1" s="1"/>
  <c r="CU847" i="1"/>
  <c r="T847" i="1" s="1"/>
  <c r="CW847" i="1"/>
  <c r="V847" i="1" s="1"/>
  <c r="CX847" i="1"/>
  <c r="W847" i="1" s="1"/>
  <c r="FR847" i="1"/>
  <c r="GL847" i="1"/>
  <c r="GO847" i="1"/>
  <c r="GP847" i="1"/>
  <c r="GV847" i="1"/>
  <c r="HC847" i="1" s="1"/>
  <c r="GX847" i="1" s="1"/>
  <c r="I848" i="1"/>
  <c r="AC848" i="1"/>
  <c r="AB848" i="1" s="1"/>
  <c r="AE848" i="1"/>
  <c r="AD848" i="1" s="1"/>
  <c r="CR848" i="1" s="1"/>
  <c r="Q848" i="1" s="1"/>
  <c r="AF848" i="1"/>
  <c r="AG848" i="1"/>
  <c r="CU848" i="1" s="1"/>
  <c r="T848" i="1" s="1"/>
  <c r="AH848" i="1"/>
  <c r="AI848" i="1"/>
  <c r="AJ848" i="1"/>
  <c r="CS848" i="1"/>
  <c r="R848" i="1" s="1"/>
  <c r="CT848" i="1"/>
  <c r="S848" i="1" s="1"/>
  <c r="CV848" i="1"/>
  <c r="U848" i="1" s="1"/>
  <c r="CW848" i="1"/>
  <c r="V848" i="1" s="1"/>
  <c r="CX848" i="1"/>
  <c r="W848" i="1" s="1"/>
  <c r="FR848" i="1"/>
  <c r="GL848" i="1"/>
  <c r="GO848" i="1"/>
  <c r="GP848" i="1"/>
  <c r="GV848" i="1"/>
  <c r="HC848" i="1"/>
  <c r="GX848" i="1" s="1"/>
  <c r="I849" i="1"/>
  <c r="AC849" i="1"/>
  <c r="AE849" i="1"/>
  <c r="AD849" i="1" s="1"/>
  <c r="AF849" i="1"/>
  <c r="CT849" i="1" s="1"/>
  <c r="S849" i="1" s="1"/>
  <c r="AG849" i="1"/>
  <c r="AH849" i="1"/>
  <c r="AI849" i="1"/>
  <c r="AJ849" i="1"/>
  <c r="CX849" i="1" s="1"/>
  <c r="W849" i="1" s="1"/>
  <c r="CQ849" i="1"/>
  <c r="P849" i="1" s="1"/>
  <c r="CS849" i="1"/>
  <c r="R849" i="1" s="1"/>
  <c r="CU849" i="1"/>
  <c r="T849" i="1" s="1"/>
  <c r="CV849" i="1"/>
  <c r="U849" i="1" s="1"/>
  <c r="CW849" i="1"/>
  <c r="V849" i="1" s="1"/>
  <c r="FR849" i="1"/>
  <c r="GL849" i="1"/>
  <c r="GO849" i="1"/>
  <c r="GP849" i="1"/>
  <c r="GV849" i="1"/>
  <c r="HC849" i="1"/>
  <c r="GX849" i="1" s="1"/>
  <c r="I850" i="1"/>
  <c r="AC850" i="1"/>
  <c r="AE850" i="1"/>
  <c r="AD850" i="1" s="1"/>
  <c r="CR850" i="1" s="1"/>
  <c r="Q850" i="1" s="1"/>
  <c r="AF850" i="1"/>
  <c r="AG850" i="1"/>
  <c r="AH850" i="1"/>
  <c r="AI850" i="1"/>
  <c r="CW850" i="1" s="1"/>
  <c r="V850" i="1" s="1"/>
  <c r="AJ850" i="1"/>
  <c r="CQ850" i="1"/>
  <c r="P850" i="1" s="1"/>
  <c r="CT850" i="1"/>
  <c r="S850" i="1" s="1"/>
  <c r="CU850" i="1"/>
  <c r="T850" i="1" s="1"/>
  <c r="CV850" i="1"/>
  <c r="U850" i="1" s="1"/>
  <c r="CX850" i="1"/>
  <c r="W850" i="1" s="1"/>
  <c r="FR850" i="1"/>
  <c r="GL850" i="1"/>
  <c r="GO850" i="1"/>
  <c r="GP850" i="1"/>
  <c r="GV850" i="1"/>
  <c r="HC850" i="1" s="1"/>
  <c r="GX850" i="1" s="1"/>
  <c r="HG850" i="1"/>
  <c r="C851" i="1"/>
  <c r="D851" i="1"/>
  <c r="AC851" i="1"/>
  <c r="AE851" i="1"/>
  <c r="AD851" i="1" s="1"/>
  <c r="AF851" i="1"/>
  <c r="CT851" i="1" s="1"/>
  <c r="S851" i="1" s="1"/>
  <c r="AG851" i="1"/>
  <c r="AH851" i="1"/>
  <c r="AI851" i="1"/>
  <c r="AJ851" i="1"/>
  <c r="CX851" i="1" s="1"/>
  <c r="W851" i="1" s="1"/>
  <c r="CQ851" i="1"/>
  <c r="P851" i="1" s="1"/>
  <c r="CS851" i="1"/>
  <c r="R851" i="1" s="1"/>
  <c r="CU851" i="1"/>
  <c r="T851" i="1" s="1"/>
  <c r="CV851" i="1"/>
  <c r="U851" i="1" s="1"/>
  <c r="CW851" i="1"/>
  <c r="V851" i="1" s="1"/>
  <c r="FR851" i="1"/>
  <c r="GL851" i="1"/>
  <c r="GO851" i="1"/>
  <c r="GP851" i="1"/>
  <c r="GV851" i="1"/>
  <c r="HC851" i="1"/>
  <c r="GX851" i="1" s="1"/>
  <c r="I852" i="1"/>
  <c r="AC852" i="1"/>
  <c r="AB852" i="1" s="1"/>
  <c r="AE852" i="1"/>
  <c r="AD852" i="1" s="1"/>
  <c r="CR852" i="1" s="1"/>
  <c r="Q852" i="1" s="1"/>
  <c r="AF852" i="1"/>
  <c r="AG852" i="1"/>
  <c r="AH852" i="1"/>
  <c r="AI852" i="1"/>
  <c r="CW852" i="1" s="1"/>
  <c r="V852" i="1" s="1"/>
  <c r="AJ852" i="1"/>
  <c r="CQ852" i="1"/>
  <c r="P852" i="1" s="1"/>
  <c r="CP852" i="1" s="1"/>
  <c r="O852" i="1" s="1"/>
  <c r="CT852" i="1"/>
  <c r="S852" i="1" s="1"/>
  <c r="CU852" i="1"/>
  <c r="T852" i="1" s="1"/>
  <c r="CV852" i="1"/>
  <c r="U852" i="1" s="1"/>
  <c r="CX852" i="1"/>
  <c r="W852" i="1" s="1"/>
  <c r="FR852" i="1"/>
  <c r="GL852" i="1"/>
  <c r="GO852" i="1"/>
  <c r="GP852" i="1"/>
  <c r="GV852" i="1"/>
  <c r="HC852" i="1" s="1"/>
  <c r="GX852" i="1" s="1"/>
  <c r="C853" i="1"/>
  <c r="D853" i="1"/>
  <c r="AC853" i="1"/>
  <c r="AB853" i="1" s="1"/>
  <c r="AE853" i="1"/>
  <c r="AD853" i="1" s="1"/>
  <c r="CR853" i="1" s="1"/>
  <c r="Q853" i="1" s="1"/>
  <c r="AF853" i="1"/>
  <c r="AG853" i="1"/>
  <c r="CU853" i="1" s="1"/>
  <c r="T853" i="1" s="1"/>
  <c r="AH853" i="1"/>
  <c r="AI853" i="1"/>
  <c r="AJ853" i="1"/>
  <c r="CS853" i="1"/>
  <c r="R853" i="1" s="1"/>
  <c r="CT853" i="1"/>
  <c r="S853" i="1" s="1"/>
  <c r="CV853" i="1"/>
  <c r="U853" i="1" s="1"/>
  <c r="CW853" i="1"/>
  <c r="V853" i="1" s="1"/>
  <c r="CX853" i="1"/>
  <c r="W853" i="1" s="1"/>
  <c r="FR853" i="1"/>
  <c r="GL853" i="1"/>
  <c r="GO853" i="1"/>
  <c r="GP853" i="1"/>
  <c r="GV853" i="1"/>
  <c r="HC853" i="1"/>
  <c r="GX853" i="1" s="1"/>
  <c r="I854" i="1"/>
  <c r="AC854" i="1"/>
  <c r="AE854" i="1"/>
  <c r="AD854" i="1" s="1"/>
  <c r="AF854" i="1"/>
  <c r="CT854" i="1" s="1"/>
  <c r="S854" i="1" s="1"/>
  <c r="AG854" i="1"/>
  <c r="AH854" i="1"/>
  <c r="AI854" i="1"/>
  <c r="AJ854" i="1"/>
  <c r="CX854" i="1" s="1"/>
  <c r="W854" i="1" s="1"/>
  <c r="CQ854" i="1"/>
  <c r="P854" i="1" s="1"/>
  <c r="CS854" i="1"/>
  <c r="R854" i="1" s="1"/>
  <c r="CU854" i="1"/>
  <c r="T854" i="1" s="1"/>
  <c r="CV854" i="1"/>
  <c r="U854" i="1" s="1"/>
  <c r="CW854" i="1"/>
  <c r="V854" i="1" s="1"/>
  <c r="FR854" i="1"/>
  <c r="GL854" i="1"/>
  <c r="GO854" i="1"/>
  <c r="GP854" i="1"/>
  <c r="GV854" i="1"/>
  <c r="HC854" i="1"/>
  <c r="GX854" i="1" s="1"/>
  <c r="I855" i="1"/>
  <c r="AC855" i="1"/>
  <c r="AE855" i="1"/>
  <c r="AD855" i="1" s="1"/>
  <c r="CR855" i="1" s="1"/>
  <c r="Q855" i="1" s="1"/>
  <c r="AF855" i="1"/>
  <c r="AG855" i="1"/>
  <c r="AH855" i="1"/>
  <c r="AI855" i="1"/>
  <c r="CW855" i="1" s="1"/>
  <c r="V855" i="1" s="1"/>
  <c r="AJ855" i="1"/>
  <c r="CQ855" i="1"/>
  <c r="P855" i="1" s="1"/>
  <c r="CP855" i="1" s="1"/>
  <c r="O855" i="1" s="1"/>
  <c r="CT855" i="1"/>
  <c r="S855" i="1" s="1"/>
  <c r="CU855" i="1"/>
  <c r="T855" i="1" s="1"/>
  <c r="CV855" i="1"/>
  <c r="U855" i="1" s="1"/>
  <c r="CX855" i="1"/>
  <c r="W855" i="1" s="1"/>
  <c r="FR855" i="1"/>
  <c r="GL855" i="1"/>
  <c r="GO855" i="1"/>
  <c r="GP855" i="1"/>
  <c r="GV855" i="1"/>
  <c r="HC855" i="1" s="1"/>
  <c r="GX855" i="1" s="1"/>
  <c r="C856" i="1"/>
  <c r="D856" i="1"/>
  <c r="AC856" i="1"/>
  <c r="AB856" i="1" s="1"/>
  <c r="AE856" i="1"/>
  <c r="AD856" i="1" s="1"/>
  <c r="CR856" i="1" s="1"/>
  <c r="Q856" i="1" s="1"/>
  <c r="AF856" i="1"/>
  <c r="AG856" i="1"/>
  <c r="CU856" i="1" s="1"/>
  <c r="T856" i="1" s="1"/>
  <c r="AH856" i="1"/>
  <c r="AI856" i="1"/>
  <c r="AJ856" i="1"/>
  <c r="CS856" i="1"/>
  <c r="R856" i="1" s="1"/>
  <c r="CT856" i="1"/>
  <c r="S856" i="1" s="1"/>
  <c r="CV856" i="1"/>
  <c r="U856" i="1" s="1"/>
  <c r="CW856" i="1"/>
  <c r="V856" i="1" s="1"/>
  <c r="CX856" i="1"/>
  <c r="W856" i="1" s="1"/>
  <c r="FR856" i="1"/>
  <c r="GL856" i="1"/>
  <c r="BZ868" i="1" s="1"/>
  <c r="GO856" i="1"/>
  <c r="GP856" i="1"/>
  <c r="CD868" i="1" s="1"/>
  <c r="GV856" i="1"/>
  <c r="HC856" i="1"/>
  <c r="GX856" i="1" s="1"/>
  <c r="I857" i="1"/>
  <c r="AC857" i="1"/>
  <c r="AE857" i="1"/>
  <c r="AD857" i="1" s="1"/>
  <c r="AF857" i="1"/>
  <c r="CT857" i="1" s="1"/>
  <c r="S857" i="1" s="1"/>
  <c r="AG857" i="1"/>
  <c r="AH857" i="1"/>
  <c r="AI857" i="1"/>
  <c r="AJ857" i="1"/>
  <c r="CX857" i="1" s="1"/>
  <c r="W857" i="1" s="1"/>
  <c r="CQ857" i="1"/>
  <c r="P857" i="1" s="1"/>
  <c r="CS857" i="1"/>
  <c r="R857" i="1" s="1"/>
  <c r="CU857" i="1"/>
  <c r="T857" i="1" s="1"/>
  <c r="CV857" i="1"/>
  <c r="U857" i="1" s="1"/>
  <c r="CW857" i="1"/>
  <c r="V857" i="1" s="1"/>
  <c r="FR857" i="1"/>
  <c r="GL857" i="1"/>
  <c r="GO857" i="1"/>
  <c r="GP857" i="1"/>
  <c r="GV857" i="1"/>
  <c r="HC857" i="1"/>
  <c r="GX857" i="1" s="1"/>
  <c r="I858" i="1"/>
  <c r="AC858" i="1"/>
  <c r="AE858" i="1"/>
  <c r="AD858" i="1" s="1"/>
  <c r="CR858" i="1" s="1"/>
  <c r="Q858" i="1" s="1"/>
  <c r="AF858" i="1"/>
  <c r="AG858" i="1"/>
  <c r="AH858" i="1"/>
  <c r="AI858" i="1"/>
  <c r="CW858" i="1" s="1"/>
  <c r="V858" i="1" s="1"/>
  <c r="AJ858" i="1"/>
  <c r="CQ858" i="1"/>
  <c r="P858" i="1" s="1"/>
  <c r="CT858" i="1"/>
  <c r="S858" i="1" s="1"/>
  <c r="CU858" i="1"/>
  <c r="T858" i="1" s="1"/>
  <c r="CV858" i="1"/>
  <c r="U858" i="1" s="1"/>
  <c r="CX858" i="1"/>
  <c r="W858" i="1" s="1"/>
  <c r="FR858" i="1"/>
  <c r="GL858" i="1"/>
  <c r="GO858" i="1"/>
  <c r="GP858" i="1"/>
  <c r="GV858" i="1"/>
  <c r="HC858" i="1" s="1"/>
  <c r="GX858" i="1" s="1"/>
  <c r="C859" i="1"/>
  <c r="D859" i="1"/>
  <c r="AC859" i="1"/>
  <c r="AB859" i="1" s="1"/>
  <c r="AE859" i="1"/>
  <c r="AD859" i="1" s="1"/>
  <c r="CR859" i="1" s="1"/>
  <c r="Q859" i="1" s="1"/>
  <c r="AF859" i="1"/>
  <c r="AG859" i="1"/>
  <c r="CU859" i="1" s="1"/>
  <c r="T859" i="1" s="1"/>
  <c r="AH859" i="1"/>
  <c r="AI859" i="1"/>
  <c r="AJ859" i="1"/>
  <c r="CS859" i="1"/>
  <c r="R859" i="1" s="1"/>
  <c r="CT859" i="1"/>
  <c r="S859" i="1" s="1"/>
  <c r="CV859" i="1"/>
  <c r="U859" i="1" s="1"/>
  <c r="CW859" i="1"/>
  <c r="V859" i="1" s="1"/>
  <c r="CX859" i="1"/>
  <c r="W859" i="1" s="1"/>
  <c r="FR859" i="1"/>
  <c r="GL859" i="1"/>
  <c r="GO859" i="1"/>
  <c r="GP859" i="1"/>
  <c r="GV859" i="1"/>
  <c r="HC859" i="1"/>
  <c r="GX859" i="1" s="1"/>
  <c r="I860" i="1"/>
  <c r="AC860" i="1"/>
  <c r="AE860" i="1"/>
  <c r="AD860" i="1" s="1"/>
  <c r="AF860" i="1"/>
  <c r="CT860" i="1" s="1"/>
  <c r="S860" i="1" s="1"/>
  <c r="AG860" i="1"/>
  <c r="AH860" i="1"/>
  <c r="AI860" i="1"/>
  <c r="AJ860" i="1"/>
  <c r="CX860" i="1" s="1"/>
  <c r="W860" i="1" s="1"/>
  <c r="CQ860" i="1"/>
  <c r="P860" i="1" s="1"/>
  <c r="CS860" i="1"/>
  <c r="R860" i="1" s="1"/>
  <c r="CU860" i="1"/>
  <c r="T860" i="1" s="1"/>
  <c r="CV860" i="1"/>
  <c r="U860" i="1" s="1"/>
  <c r="CW860" i="1"/>
  <c r="V860" i="1" s="1"/>
  <c r="FR860" i="1"/>
  <c r="GL860" i="1"/>
  <c r="GO860" i="1"/>
  <c r="GP860" i="1"/>
  <c r="GV860" i="1"/>
  <c r="HC860" i="1"/>
  <c r="GX860" i="1" s="1"/>
  <c r="I861" i="1"/>
  <c r="AC861" i="1"/>
  <c r="AB861" i="1" s="1"/>
  <c r="AE861" i="1"/>
  <c r="AD861" i="1" s="1"/>
  <c r="CR861" i="1" s="1"/>
  <c r="Q861" i="1" s="1"/>
  <c r="AF861" i="1"/>
  <c r="AG861" i="1"/>
  <c r="AH861" i="1"/>
  <c r="AI861" i="1"/>
  <c r="CW861" i="1" s="1"/>
  <c r="V861" i="1" s="1"/>
  <c r="AJ861" i="1"/>
  <c r="CQ861" i="1"/>
  <c r="P861" i="1" s="1"/>
  <c r="CT861" i="1"/>
  <c r="S861" i="1" s="1"/>
  <c r="CU861" i="1"/>
  <c r="T861" i="1" s="1"/>
  <c r="CV861" i="1"/>
  <c r="U861" i="1" s="1"/>
  <c r="CX861" i="1"/>
  <c r="W861" i="1" s="1"/>
  <c r="FR861" i="1"/>
  <c r="GL861" i="1"/>
  <c r="GO861" i="1"/>
  <c r="GP861" i="1"/>
  <c r="GV861" i="1"/>
  <c r="HC861" i="1" s="1"/>
  <c r="GX861" i="1" s="1"/>
  <c r="I862" i="1"/>
  <c r="AC862" i="1"/>
  <c r="AB862" i="1" s="1"/>
  <c r="AD862" i="1"/>
  <c r="CR862" i="1" s="1"/>
  <c r="Q862" i="1" s="1"/>
  <c r="AE862" i="1"/>
  <c r="AF862" i="1"/>
  <c r="AG862" i="1"/>
  <c r="AH862" i="1"/>
  <c r="CV862" i="1" s="1"/>
  <c r="U862" i="1" s="1"/>
  <c r="AI862" i="1"/>
  <c r="AJ862" i="1"/>
  <c r="CQ862" i="1"/>
  <c r="P862" i="1" s="1"/>
  <c r="CP862" i="1" s="1"/>
  <c r="O862" i="1" s="1"/>
  <c r="CS862" i="1"/>
  <c r="R862" i="1" s="1"/>
  <c r="CT862" i="1"/>
  <c r="S862" i="1" s="1"/>
  <c r="CU862" i="1"/>
  <c r="T862" i="1" s="1"/>
  <c r="CW862" i="1"/>
  <c r="V862" i="1" s="1"/>
  <c r="CX862" i="1"/>
  <c r="W862" i="1" s="1"/>
  <c r="FR862" i="1"/>
  <c r="GL862" i="1"/>
  <c r="GO862" i="1"/>
  <c r="GP862" i="1"/>
  <c r="GV862" i="1"/>
  <c r="HC862" i="1" s="1"/>
  <c r="GX862" i="1" s="1"/>
  <c r="C863" i="1"/>
  <c r="D863" i="1"/>
  <c r="AC863" i="1"/>
  <c r="AE863" i="1"/>
  <c r="AD863" i="1" s="1"/>
  <c r="AF863" i="1"/>
  <c r="CT863" i="1" s="1"/>
  <c r="S863" i="1" s="1"/>
  <c r="AG863" i="1"/>
  <c r="AH863" i="1"/>
  <c r="AI863" i="1"/>
  <c r="AJ863" i="1"/>
  <c r="CX863" i="1" s="1"/>
  <c r="W863" i="1" s="1"/>
  <c r="CQ863" i="1"/>
  <c r="P863" i="1" s="1"/>
  <c r="CS863" i="1"/>
  <c r="R863" i="1" s="1"/>
  <c r="CU863" i="1"/>
  <c r="T863" i="1" s="1"/>
  <c r="CV863" i="1"/>
  <c r="U863" i="1" s="1"/>
  <c r="CW863" i="1"/>
  <c r="V863" i="1" s="1"/>
  <c r="FR863" i="1"/>
  <c r="GL863" i="1"/>
  <c r="GO863" i="1"/>
  <c r="GP863" i="1"/>
  <c r="GV863" i="1"/>
  <c r="HC863" i="1"/>
  <c r="GX863" i="1" s="1"/>
  <c r="I864" i="1"/>
  <c r="AC864" i="1"/>
  <c r="AB864" i="1" s="1"/>
  <c r="AE864" i="1"/>
  <c r="AD864" i="1" s="1"/>
  <c r="CR864" i="1" s="1"/>
  <c r="Q864" i="1" s="1"/>
  <c r="AF864" i="1"/>
  <c r="AG864" i="1"/>
  <c r="AH864" i="1"/>
  <c r="AI864" i="1"/>
  <c r="CW864" i="1" s="1"/>
  <c r="V864" i="1" s="1"/>
  <c r="AJ864" i="1"/>
  <c r="CQ864" i="1"/>
  <c r="P864" i="1" s="1"/>
  <c r="CT864" i="1"/>
  <c r="S864" i="1" s="1"/>
  <c r="CU864" i="1"/>
  <c r="T864" i="1" s="1"/>
  <c r="CV864" i="1"/>
  <c r="U864" i="1" s="1"/>
  <c r="CX864" i="1"/>
  <c r="W864" i="1" s="1"/>
  <c r="FR864" i="1"/>
  <c r="GL864" i="1"/>
  <c r="GO864" i="1"/>
  <c r="GP864" i="1"/>
  <c r="GV864" i="1"/>
  <c r="HC864" i="1" s="1"/>
  <c r="GX864" i="1" s="1"/>
  <c r="I865" i="1"/>
  <c r="AC865" i="1"/>
  <c r="AB865" i="1" s="1"/>
  <c r="AD865" i="1"/>
  <c r="CR865" i="1" s="1"/>
  <c r="Q865" i="1" s="1"/>
  <c r="AE865" i="1"/>
  <c r="AF865" i="1"/>
  <c r="AG865" i="1"/>
  <c r="AH865" i="1"/>
  <c r="CV865" i="1" s="1"/>
  <c r="U865" i="1" s="1"/>
  <c r="AI865" i="1"/>
  <c r="AJ865" i="1"/>
  <c r="CQ865" i="1"/>
  <c r="P865" i="1" s="1"/>
  <c r="CS865" i="1"/>
  <c r="R865" i="1" s="1"/>
  <c r="CT865" i="1"/>
  <c r="S865" i="1" s="1"/>
  <c r="CU865" i="1"/>
  <c r="T865" i="1" s="1"/>
  <c r="CW865" i="1"/>
  <c r="V865" i="1" s="1"/>
  <c r="CX865" i="1"/>
  <c r="W865" i="1" s="1"/>
  <c r="FR865" i="1"/>
  <c r="GL865" i="1"/>
  <c r="GO865" i="1"/>
  <c r="GP865" i="1"/>
  <c r="GV865" i="1"/>
  <c r="HC865" i="1" s="1"/>
  <c r="GX865" i="1" s="1"/>
  <c r="I866" i="1"/>
  <c r="AC866" i="1"/>
  <c r="AB866" i="1" s="1"/>
  <c r="AD866" i="1"/>
  <c r="CR866" i="1" s="1"/>
  <c r="Q866" i="1" s="1"/>
  <c r="AE866" i="1"/>
  <c r="AF866" i="1"/>
  <c r="AG866" i="1"/>
  <c r="CU866" i="1" s="1"/>
  <c r="T866" i="1" s="1"/>
  <c r="AH866" i="1"/>
  <c r="CV866" i="1" s="1"/>
  <c r="U866" i="1" s="1"/>
  <c r="AI866" i="1"/>
  <c r="AJ866" i="1"/>
  <c r="CS866" i="1"/>
  <c r="R866" i="1" s="1"/>
  <c r="CT866" i="1"/>
  <c r="S866" i="1" s="1"/>
  <c r="CW866" i="1"/>
  <c r="V866" i="1" s="1"/>
  <c r="CX866" i="1"/>
  <c r="W866" i="1" s="1"/>
  <c r="FR866" i="1"/>
  <c r="GL866" i="1"/>
  <c r="GO866" i="1"/>
  <c r="GP866" i="1"/>
  <c r="GV866" i="1"/>
  <c r="HC866" i="1"/>
  <c r="GX866" i="1" s="1"/>
  <c r="B868" i="1"/>
  <c r="B839" i="1" s="1"/>
  <c r="C868" i="1"/>
  <c r="C839" i="1" s="1"/>
  <c r="D868" i="1"/>
  <c r="D839" i="1" s="1"/>
  <c r="F868" i="1"/>
  <c r="F839" i="1" s="1"/>
  <c r="G868" i="1"/>
  <c r="G839" i="1" s="1"/>
  <c r="BX868" i="1"/>
  <c r="BX839" i="1" s="1"/>
  <c r="CC868" i="1"/>
  <c r="CC839" i="1" s="1"/>
  <c r="CK868" i="1"/>
  <c r="CK839" i="1" s="1"/>
  <c r="CL868" i="1"/>
  <c r="CL839" i="1" s="1"/>
  <c r="CM868" i="1"/>
  <c r="CM839" i="1" s="1"/>
  <c r="D898" i="1"/>
  <c r="E900" i="1"/>
  <c r="Z900" i="1"/>
  <c r="AA900" i="1"/>
  <c r="AM900" i="1"/>
  <c r="AN900" i="1"/>
  <c r="BE900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T900" i="1"/>
  <c r="BU900" i="1"/>
  <c r="BV900" i="1"/>
  <c r="BW900" i="1"/>
  <c r="CN900" i="1"/>
  <c r="CO900" i="1"/>
  <c r="CP900" i="1"/>
  <c r="CQ900" i="1"/>
  <c r="CR900" i="1"/>
  <c r="CS900" i="1"/>
  <c r="CT900" i="1"/>
  <c r="CU900" i="1"/>
  <c r="CV900" i="1"/>
  <c r="CW900" i="1"/>
  <c r="CX900" i="1"/>
  <c r="CY900" i="1"/>
  <c r="CZ900" i="1"/>
  <c r="DA900" i="1"/>
  <c r="DB900" i="1"/>
  <c r="DC900" i="1"/>
  <c r="DD900" i="1"/>
  <c r="DE900" i="1"/>
  <c r="DF900" i="1"/>
  <c r="DG900" i="1"/>
  <c r="DH900" i="1"/>
  <c r="DI900" i="1"/>
  <c r="DJ900" i="1"/>
  <c r="DK900" i="1"/>
  <c r="DL900" i="1"/>
  <c r="DM900" i="1"/>
  <c r="DN900" i="1"/>
  <c r="DO900" i="1"/>
  <c r="DP900" i="1"/>
  <c r="DQ900" i="1"/>
  <c r="DR900" i="1"/>
  <c r="DS900" i="1"/>
  <c r="DT900" i="1"/>
  <c r="DU900" i="1"/>
  <c r="DV900" i="1"/>
  <c r="DW900" i="1"/>
  <c r="DX900" i="1"/>
  <c r="DY900" i="1"/>
  <c r="DZ900" i="1"/>
  <c r="EA900" i="1"/>
  <c r="EB900" i="1"/>
  <c r="EC900" i="1"/>
  <c r="ED900" i="1"/>
  <c r="EE900" i="1"/>
  <c r="EF900" i="1"/>
  <c r="EG900" i="1"/>
  <c r="EH900" i="1"/>
  <c r="EI900" i="1"/>
  <c r="EJ900" i="1"/>
  <c r="EK900" i="1"/>
  <c r="EL900" i="1"/>
  <c r="EM900" i="1"/>
  <c r="EN900" i="1"/>
  <c r="EO900" i="1"/>
  <c r="EP900" i="1"/>
  <c r="EQ900" i="1"/>
  <c r="ER900" i="1"/>
  <c r="ES900" i="1"/>
  <c r="ET900" i="1"/>
  <c r="EU900" i="1"/>
  <c r="EV900" i="1"/>
  <c r="EW900" i="1"/>
  <c r="EX900" i="1"/>
  <c r="EY900" i="1"/>
  <c r="EZ900" i="1"/>
  <c r="FA900" i="1"/>
  <c r="FB900" i="1"/>
  <c r="FC900" i="1"/>
  <c r="FD900" i="1"/>
  <c r="FE900" i="1"/>
  <c r="FF900" i="1"/>
  <c r="FG900" i="1"/>
  <c r="FH900" i="1"/>
  <c r="FI900" i="1"/>
  <c r="FJ900" i="1"/>
  <c r="FK900" i="1"/>
  <c r="FL900" i="1"/>
  <c r="FM900" i="1"/>
  <c r="FN900" i="1"/>
  <c r="FO900" i="1"/>
  <c r="FP900" i="1"/>
  <c r="FQ900" i="1"/>
  <c r="FR900" i="1"/>
  <c r="FS900" i="1"/>
  <c r="FT900" i="1"/>
  <c r="FU900" i="1"/>
  <c r="FV900" i="1"/>
  <c r="FW900" i="1"/>
  <c r="FX900" i="1"/>
  <c r="FY900" i="1"/>
  <c r="FZ900" i="1"/>
  <c r="GA900" i="1"/>
  <c r="GB900" i="1"/>
  <c r="GC900" i="1"/>
  <c r="GD900" i="1"/>
  <c r="GE900" i="1"/>
  <c r="GF900" i="1"/>
  <c r="GG900" i="1"/>
  <c r="GH900" i="1"/>
  <c r="GI900" i="1"/>
  <c r="GJ900" i="1"/>
  <c r="GK900" i="1"/>
  <c r="GL900" i="1"/>
  <c r="GM900" i="1"/>
  <c r="GN900" i="1"/>
  <c r="GO900" i="1"/>
  <c r="GP900" i="1"/>
  <c r="GQ900" i="1"/>
  <c r="GR900" i="1"/>
  <c r="GS900" i="1"/>
  <c r="GT900" i="1"/>
  <c r="GU900" i="1"/>
  <c r="GV900" i="1"/>
  <c r="GW900" i="1"/>
  <c r="GX900" i="1"/>
  <c r="C902" i="1"/>
  <c r="D902" i="1"/>
  <c r="AC902" i="1"/>
  <c r="AB902" i="1" s="1"/>
  <c r="AD902" i="1"/>
  <c r="CR902" i="1" s="1"/>
  <c r="Q902" i="1" s="1"/>
  <c r="AE902" i="1"/>
  <c r="CS902" i="1" s="1"/>
  <c r="R902" i="1" s="1"/>
  <c r="AF902" i="1"/>
  <c r="AG902" i="1"/>
  <c r="AH902" i="1"/>
  <c r="CV902" i="1" s="1"/>
  <c r="U902" i="1" s="1"/>
  <c r="AI902" i="1"/>
  <c r="CW902" i="1" s="1"/>
  <c r="V902" i="1" s="1"/>
  <c r="AJ902" i="1"/>
  <c r="CQ902" i="1"/>
  <c r="P902" i="1" s="1"/>
  <c r="CT902" i="1"/>
  <c r="S902" i="1" s="1"/>
  <c r="CU902" i="1"/>
  <c r="T902" i="1" s="1"/>
  <c r="CX902" i="1"/>
  <c r="W902" i="1" s="1"/>
  <c r="FR902" i="1"/>
  <c r="GL902" i="1"/>
  <c r="GO902" i="1"/>
  <c r="GP902" i="1"/>
  <c r="GV902" i="1"/>
  <c r="HC902" i="1" s="1"/>
  <c r="GX902" i="1" s="1"/>
  <c r="I903" i="1"/>
  <c r="AC903" i="1"/>
  <c r="AB903" i="1" s="1"/>
  <c r="AD903" i="1"/>
  <c r="CR903" i="1" s="1"/>
  <c r="Q903" i="1" s="1"/>
  <c r="AE903" i="1"/>
  <c r="AF903" i="1"/>
  <c r="AG903" i="1"/>
  <c r="CU903" i="1" s="1"/>
  <c r="T903" i="1" s="1"/>
  <c r="AH903" i="1"/>
  <c r="CV903" i="1" s="1"/>
  <c r="U903" i="1" s="1"/>
  <c r="AI903" i="1"/>
  <c r="AJ903" i="1"/>
  <c r="CS903" i="1"/>
  <c r="R903" i="1" s="1"/>
  <c r="CT903" i="1"/>
  <c r="S903" i="1" s="1"/>
  <c r="CW903" i="1"/>
  <c r="V903" i="1" s="1"/>
  <c r="CX903" i="1"/>
  <c r="W903" i="1" s="1"/>
  <c r="CY903" i="1"/>
  <c r="X903" i="1" s="1"/>
  <c r="CZ903" i="1"/>
  <c r="Y903" i="1" s="1"/>
  <c r="GL903" i="1"/>
  <c r="GN903" i="1"/>
  <c r="GO903" i="1"/>
  <c r="GP903" i="1"/>
  <c r="GV903" i="1"/>
  <c r="HC903" i="1"/>
  <c r="GX903" i="1" s="1"/>
  <c r="HH903" i="1"/>
  <c r="C904" i="1"/>
  <c r="D904" i="1"/>
  <c r="AC904" i="1"/>
  <c r="AB904" i="1" s="1"/>
  <c r="AD904" i="1"/>
  <c r="CR904" i="1" s="1"/>
  <c r="Q904" i="1" s="1"/>
  <c r="AE904" i="1"/>
  <c r="AF904" i="1"/>
  <c r="AG904" i="1"/>
  <c r="AH904" i="1"/>
  <c r="CV904" i="1" s="1"/>
  <c r="U904" i="1" s="1"/>
  <c r="AI904" i="1"/>
  <c r="CW904" i="1" s="1"/>
  <c r="V904" i="1" s="1"/>
  <c r="AJ904" i="1"/>
  <c r="CQ904" i="1"/>
  <c r="P904" i="1" s="1"/>
  <c r="CS904" i="1"/>
  <c r="R904" i="1" s="1"/>
  <c r="CT904" i="1"/>
  <c r="S904" i="1" s="1"/>
  <c r="CU904" i="1"/>
  <c r="T904" i="1" s="1"/>
  <c r="CX904" i="1"/>
  <c r="W904" i="1" s="1"/>
  <c r="FR904" i="1"/>
  <c r="GL904" i="1"/>
  <c r="GO904" i="1"/>
  <c r="GP904" i="1"/>
  <c r="GV904" i="1"/>
  <c r="HC904" i="1" s="1"/>
  <c r="GX904" i="1" s="1"/>
  <c r="I905" i="1"/>
  <c r="AC905" i="1"/>
  <c r="AB905" i="1" s="1"/>
  <c r="AD905" i="1"/>
  <c r="CR905" i="1" s="1"/>
  <c r="Q905" i="1" s="1"/>
  <c r="AE905" i="1"/>
  <c r="AF905" i="1"/>
  <c r="AG905" i="1"/>
  <c r="CU905" i="1" s="1"/>
  <c r="T905" i="1" s="1"/>
  <c r="AH905" i="1"/>
  <c r="CV905" i="1" s="1"/>
  <c r="U905" i="1" s="1"/>
  <c r="AI905" i="1"/>
  <c r="AJ905" i="1"/>
  <c r="CS905" i="1"/>
  <c r="R905" i="1" s="1"/>
  <c r="CT905" i="1"/>
  <c r="S905" i="1" s="1"/>
  <c r="CW905" i="1"/>
  <c r="V905" i="1" s="1"/>
  <c r="CX905" i="1"/>
  <c r="W905" i="1" s="1"/>
  <c r="FR905" i="1"/>
  <c r="GL905" i="1"/>
  <c r="GO905" i="1"/>
  <c r="GP905" i="1"/>
  <c r="GV905" i="1"/>
  <c r="HC905" i="1"/>
  <c r="GX905" i="1" s="1"/>
  <c r="I906" i="1"/>
  <c r="AC906" i="1"/>
  <c r="AE906" i="1"/>
  <c r="AD906" i="1" s="1"/>
  <c r="AF906" i="1"/>
  <c r="CT906" i="1" s="1"/>
  <c r="S906" i="1" s="1"/>
  <c r="AG906" i="1"/>
  <c r="AH906" i="1"/>
  <c r="AI906" i="1"/>
  <c r="AJ906" i="1"/>
  <c r="CX906" i="1" s="1"/>
  <c r="W906" i="1" s="1"/>
  <c r="CQ906" i="1"/>
  <c r="P906" i="1" s="1"/>
  <c r="CS906" i="1"/>
  <c r="R906" i="1" s="1"/>
  <c r="CU906" i="1"/>
  <c r="T906" i="1" s="1"/>
  <c r="CV906" i="1"/>
  <c r="U906" i="1" s="1"/>
  <c r="CW906" i="1"/>
  <c r="V906" i="1" s="1"/>
  <c r="FR906" i="1"/>
  <c r="GL906" i="1"/>
  <c r="GO906" i="1"/>
  <c r="GP906" i="1"/>
  <c r="GV906" i="1"/>
  <c r="HC906" i="1"/>
  <c r="GX906" i="1" s="1"/>
  <c r="I907" i="1"/>
  <c r="AC907" i="1"/>
  <c r="AE907" i="1"/>
  <c r="AD907" i="1" s="1"/>
  <c r="AF907" i="1"/>
  <c r="AG907" i="1"/>
  <c r="AH907" i="1"/>
  <c r="AI907" i="1"/>
  <c r="CW907" i="1" s="1"/>
  <c r="V907" i="1" s="1"/>
  <c r="AJ907" i="1"/>
  <c r="CQ907" i="1"/>
  <c r="P907" i="1" s="1"/>
  <c r="CT907" i="1"/>
  <c r="S907" i="1" s="1"/>
  <c r="CU907" i="1"/>
  <c r="T907" i="1" s="1"/>
  <c r="CV907" i="1"/>
  <c r="U907" i="1" s="1"/>
  <c r="CX907" i="1"/>
  <c r="W907" i="1" s="1"/>
  <c r="FR907" i="1"/>
  <c r="GL907" i="1"/>
  <c r="GO907" i="1"/>
  <c r="GP907" i="1"/>
  <c r="GV907" i="1"/>
  <c r="HC907" i="1" s="1"/>
  <c r="GX907" i="1" s="1"/>
  <c r="HG907" i="1"/>
  <c r="C908" i="1"/>
  <c r="D908" i="1"/>
  <c r="AC908" i="1"/>
  <c r="AE908" i="1"/>
  <c r="AD908" i="1" s="1"/>
  <c r="AF908" i="1"/>
  <c r="CT908" i="1" s="1"/>
  <c r="S908" i="1" s="1"/>
  <c r="AG908" i="1"/>
  <c r="AH908" i="1"/>
  <c r="AI908" i="1"/>
  <c r="AJ908" i="1"/>
  <c r="CX908" i="1" s="1"/>
  <c r="W908" i="1" s="1"/>
  <c r="CQ908" i="1"/>
  <c r="P908" i="1" s="1"/>
  <c r="CS908" i="1"/>
  <c r="R908" i="1" s="1"/>
  <c r="CU908" i="1"/>
  <c r="T908" i="1" s="1"/>
  <c r="CV908" i="1"/>
  <c r="U908" i="1" s="1"/>
  <c r="CW908" i="1"/>
  <c r="V908" i="1" s="1"/>
  <c r="FR908" i="1"/>
  <c r="GL908" i="1"/>
  <c r="GO908" i="1"/>
  <c r="GP908" i="1"/>
  <c r="GV908" i="1"/>
  <c r="HC908" i="1"/>
  <c r="GX908" i="1" s="1"/>
  <c r="I909" i="1"/>
  <c r="AC909" i="1"/>
  <c r="AE909" i="1"/>
  <c r="AD909" i="1" s="1"/>
  <c r="CR909" i="1" s="1"/>
  <c r="Q909" i="1" s="1"/>
  <c r="AF909" i="1"/>
  <c r="AG909" i="1"/>
  <c r="AH909" i="1"/>
  <c r="AI909" i="1"/>
  <c r="CW909" i="1" s="1"/>
  <c r="V909" i="1" s="1"/>
  <c r="AJ909" i="1"/>
  <c r="CQ909" i="1"/>
  <c r="P909" i="1" s="1"/>
  <c r="CT909" i="1"/>
  <c r="S909" i="1" s="1"/>
  <c r="CU909" i="1"/>
  <c r="T909" i="1" s="1"/>
  <c r="CV909" i="1"/>
  <c r="U909" i="1" s="1"/>
  <c r="CX909" i="1"/>
  <c r="W909" i="1" s="1"/>
  <c r="FR909" i="1"/>
  <c r="GL909" i="1"/>
  <c r="GO909" i="1"/>
  <c r="GP909" i="1"/>
  <c r="GV909" i="1"/>
  <c r="HC909" i="1" s="1"/>
  <c r="GX909" i="1" s="1"/>
  <c r="I910" i="1"/>
  <c r="AC910" i="1"/>
  <c r="AB910" i="1" s="1"/>
  <c r="AD910" i="1"/>
  <c r="CR910" i="1" s="1"/>
  <c r="Q910" i="1" s="1"/>
  <c r="AE910" i="1"/>
  <c r="AF910" i="1"/>
  <c r="AG910" i="1"/>
  <c r="AH910" i="1"/>
  <c r="CV910" i="1" s="1"/>
  <c r="U910" i="1" s="1"/>
  <c r="AI910" i="1"/>
  <c r="AJ910" i="1"/>
  <c r="CQ910" i="1"/>
  <c r="P910" i="1" s="1"/>
  <c r="CS910" i="1"/>
  <c r="R910" i="1" s="1"/>
  <c r="CT910" i="1"/>
  <c r="S910" i="1" s="1"/>
  <c r="CU910" i="1"/>
  <c r="T910" i="1" s="1"/>
  <c r="CW910" i="1"/>
  <c r="V910" i="1" s="1"/>
  <c r="CX910" i="1"/>
  <c r="W910" i="1" s="1"/>
  <c r="FR910" i="1"/>
  <c r="GL910" i="1"/>
  <c r="GO910" i="1"/>
  <c r="GP910" i="1"/>
  <c r="GV910" i="1"/>
  <c r="HC910" i="1" s="1"/>
  <c r="GX910" i="1" s="1"/>
  <c r="I911" i="1"/>
  <c r="AC911" i="1"/>
  <c r="AE911" i="1"/>
  <c r="AD911" i="1" s="1"/>
  <c r="CR911" i="1" s="1"/>
  <c r="Q911" i="1" s="1"/>
  <c r="AF911" i="1"/>
  <c r="AG911" i="1"/>
  <c r="CU911" i="1" s="1"/>
  <c r="T911" i="1" s="1"/>
  <c r="AH911" i="1"/>
  <c r="AI911" i="1"/>
  <c r="AJ911" i="1"/>
  <c r="CS911" i="1"/>
  <c r="R911" i="1" s="1"/>
  <c r="CT911" i="1"/>
  <c r="S911" i="1" s="1"/>
  <c r="CV911" i="1"/>
  <c r="U911" i="1" s="1"/>
  <c r="CW911" i="1"/>
  <c r="V911" i="1" s="1"/>
  <c r="CX911" i="1"/>
  <c r="W911" i="1" s="1"/>
  <c r="FR911" i="1"/>
  <c r="GL911" i="1"/>
  <c r="GO911" i="1"/>
  <c r="GP911" i="1"/>
  <c r="GV911" i="1"/>
  <c r="HC911" i="1"/>
  <c r="GX911" i="1" s="1"/>
  <c r="HG911" i="1"/>
  <c r="C912" i="1"/>
  <c r="D912" i="1"/>
  <c r="AC912" i="1"/>
  <c r="AB912" i="1" s="1"/>
  <c r="AD912" i="1"/>
  <c r="CR912" i="1" s="1"/>
  <c r="Q912" i="1" s="1"/>
  <c r="AE912" i="1"/>
  <c r="AF912" i="1"/>
  <c r="AG912" i="1"/>
  <c r="AH912" i="1"/>
  <c r="CV912" i="1" s="1"/>
  <c r="U912" i="1" s="1"/>
  <c r="AI912" i="1"/>
  <c r="AJ912" i="1"/>
  <c r="CQ912" i="1"/>
  <c r="P912" i="1" s="1"/>
  <c r="CP912" i="1" s="1"/>
  <c r="O912" i="1" s="1"/>
  <c r="CS912" i="1"/>
  <c r="R912" i="1" s="1"/>
  <c r="CT912" i="1"/>
  <c r="S912" i="1" s="1"/>
  <c r="CU912" i="1"/>
  <c r="T912" i="1" s="1"/>
  <c r="CW912" i="1"/>
  <c r="V912" i="1" s="1"/>
  <c r="CX912" i="1"/>
  <c r="W912" i="1" s="1"/>
  <c r="FR912" i="1"/>
  <c r="GL912" i="1"/>
  <c r="GO912" i="1"/>
  <c r="GP912" i="1"/>
  <c r="GV912" i="1"/>
  <c r="HC912" i="1" s="1"/>
  <c r="GX912" i="1" s="1"/>
  <c r="I913" i="1"/>
  <c r="AC913" i="1"/>
  <c r="AB913" i="1" s="1"/>
  <c r="AE913" i="1"/>
  <c r="AD913" i="1" s="1"/>
  <c r="CR913" i="1" s="1"/>
  <c r="Q913" i="1" s="1"/>
  <c r="AF913" i="1"/>
  <c r="AG913" i="1"/>
  <c r="CU913" i="1" s="1"/>
  <c r="T913" i="1" s="1"/>
  <c r="AH913" i="1"/>
  <c r="AI913" i="1"/>
  <c r="AJ913" i="1"/>
  <c r="CS913" i="1"/>
  <c r="R913" i="1" s="1"/>
  <c r="CT913" i="1"/>
  <c r="S913" i="1" s="1"/>
  <c r="CV913" i="1"/>
  <c r="U913" i="1" s="1"/>
  <c r="CW913" i="1"/>
  <c r="V913" i="1" s="1"/>
  <c r="CX913" i="1"/>
  <c r="W913" i="1" s="1"/>
  <c r="FR913" i="1"/>
  <c r="GL913" i="1"/>
  <c r="GO913" i="1"/>
  <c r="GP913" i="1"/>
  <c r="GV913" i="1"/>
  <c r="HC913" i="1"/>
  <c r="GX913" i="1" s="1"/>
  <c r="I914" i="1"/>
  <c r="AC914" i="1"/>
  <c r="AE914" i="1"/>
  <c r="AD914" i="1" s="1"/>
  <c r="AF914" i="1"/>
  <c r="CT914" i="1" s="1"/>
  <c r="S914" i="1" s="1"/>
  <c r="AG914" i="1"/>
  <c r="AH914" i="1"/>
  <c r="AI914" i="1"/>
  <c r="AJ914" i="1"/>
  <c r="CX914" i="1" s="1"/>
  <c r="W914" i="1" s="1"/>
  <c r="CQ914" i="1"/>
  <c r="P914" i="1" s="1"/>
  <c r="CS914" i="1"/>
  <c r="R914" i="1" s="1"/>
  <c r="CU914" i="1"/>
  <c r="T914" i="1" s="1"/>
  <c r="CV914" i="1"/>
  <c r="U914" i="1" s="1"/>
  <c r="CW914" i="1"/>
  <c r="V914" i="1" s="1"/>
  <c r="FR914" i="1"/>
  <c r="GL914" i="1"/>
  <c r="GO914" i="1"/>
  <c r="GP914" i="1"/>
  <c r="GV914" i="1"/>
  <c r="HC914" i="1"/>
  <c r="GX914" i="1" s="1"/>
  <c r="I915" i="1"/>
  <c r="AC915" i="1"/>
  <c r="AB915" i="1" s="1"/>
  <c r="AE915" i="1"/>
  <c r="AD915" i="1" s="1"/>
  <c r="CR915" i="1" s="1"/>
  <c r="Q915" i="1" s="1"/>
  <c r="AF915" i="1"/>
  <c r="AG915" i="1"/>
  <c r="AH915" i="1"/>
  <c r="AI915" i="1"/>
  <c r="CW915" i="1" s="1"/>
  <c r="V915" i="1" s="1"/>
  <c r="AJ915" i="1"/>
  <c r="CQ915" i="1"/>
  <c r="P915" i="1" s="1"/>
  <c r="CT915" i="1"/>
  <c r="S915" i="1" s="1"/>
  <c r="CU915" i="1"/>
  <c r="T915" i="1" s="1"/>
  <c r="CV915" i="1"/>
  <c r="U915" i="1" s="1"/>
  <c r="CX915" i="1"/>
  <c r="W915" i="1" s="1"/>
  <c r="FR915" i="1"/>
  <c r="GL915" i="1"/>
  <c r="GO915" i="1"/>
  <c r="GP915" i="1"/>
  <c r="GV915" i="1"/>
  <c r="GX915" i="1"/>
  <c r="HC915" i="1"/>
  <c r="HG915" i="1"/>
  <c r="C916" i="1"/>
  <c r="D916" i="1"/>
  <c r="AC916" i="1"/>
  <c r="CQ916" i="1" s="1"/>
  <c r="P916" i="1" s="1"/>
  <c r="AE916" i="1"/>
  <c r="AD916" i="1" s="1"/>
  <c r="AF916" i="1"/>
  <c r="CT916" i="1" s="1"/>
  <c r="S916" i="1" s="1"/>
  <c r="AG916" i="1"/>
  <c r="CU916" i="1" s="1"/>
  <c r="T916" i="1" s="1"/>
  <c r="AH916" i="1"/>
  <c r="AI916" i="1"/>
  <c r="AJ916" i="1"/>
  <c r="CX916" i="1" s="1"/>
  <c r="W916" i="1" s="1"/>
  <c r="CS916" i="1"/>
  <c r="R916" i="1" s="1"/>
  <c r="CV916" i="1"/>
  <c r="U916" i="1" s="1"/>
  <c r="CW916" i="1"/>
  <c r="V916" i="1" s="1"/>
  <c r="FR916" i="1"/>
  <c r="GL916" i="1"/>
  <c r="GO916" i="1"/>
  <c r="GP916" i="1"/>
  <c r="GV916" i="1"/>
  <c r="HC916" i="1"/>
  <c r="GX916" i="1" s="1"/>
  <c r="I917" i="1"/>
  <c r="AC917" i="1"/>
  <c r="AE917" i="1"/>
  <c r="AD917" i="1" s="1"/>
  <c r="AF917" i="1"/>
  <c r="CT917" i="1" s="1"/>
  <c r="S917" i="1" s="1"/>
  <c r="AG917" i="1"/>
  <c r="AH917" i="1"/>
  <c r="AI917" i="1"/>
  <c r="CW917" i="1" s="1"/>
  <c r="V917" i="1" s="1"/>
  <c r="AJ917" i="1"/>
  <c r="CX917" i="1" s="1"/>
  <c r="W917" i="1" s="1"/>
  <c r="CQ917" i="1"/>
  <c r="P917" i="1" s="1"/>
  <c r="CU917" i="1"/>
  <c r="T917" i="1" s="1"/>
  <c r="CV917" i="1"/>
  <c r="U917" i="1" s="1"/>
  <c r="FR917" i="1"/>
  <c r="GL917" i="1"/>
  <c r="GO917" i="1"/>
  <c r="GP917" i="1"/>
  <c r="GV917" i="1"/>
  <c r="GX917" i="1"/>
  <c r="HC917" i="1"/>
  <c r="C918" i="1"/>
  <c r="D918" i="1"/>
  <c r="AC918" i="1"/>
  <c r="AB918" i="1" s="1"/>
  <c r="AE918" i="1"/>
  <c r="AD918" i="1" s="1"/>
  <c r="CR918" i="1" s="1"/>
  <c r="Q918" i="1" s="1"/>
  <c r="AF918" i="1"/>
  <c r="AG918" i="1"/>
  <c r="CU918" i="1" s="1"/>
  <c r="T918" i="1" s="1"/>
  <c r="AH918" i="1"/>
  <c r="AI918" i="1"/>
  <c r="AJ918" i="1"/>
  <c r="CS918" i="1"/>
  <c r="R918" i="1" s="1"/>
  <c r="CT918" i="1"/>
  <c r="S918" i="1" s="1"/>
  <c r="CV918" i="1"/>
  <c r="U918" i="1" s="1"/>
  <c r="CW918" i="1"/>
  <c r="V918" i="1" s="1"/>
  <c r="CX918" i="1"/>
  <c r="W918" i="1" s="1"/>
  <c r="FR918" i="1"/>
  <c r="GL918" i="1"/>
  <c r="GO918" i="1"/>
  <c r="GP918" i="1"/>
  <c r="GV918" i="1"/>
  <c r="GX918" i="1"/>
  <c r="HC918" i="1"/>
  <c r="I919" i="1"/>
  <c r="AC919" i="1"/>
  <c r="AD919" i="1"/>
  <c r="AE919" i="1"/>
  <c r="AF919" i="1"/>
  <c r="AB919" i="1" s="1"/>
  <c r="AG919" i="1"/>
  <c r="AH919" i="1"/>
  <c r="AI919" i="1"/>
  <c r="AJ919" i="1"/>
  <c r="CX919" i="1" s="1"/>
  <c r="W919" i="1" s="1"/>
  <c r="CQ919" i="1"/>
  <c r="P919" i="1" s="1"/>
  <c r="CR919" i="1"/>
  <c r="Q919" i="1" s="1"/>
  <c r="CS919" i="1"/>
  <c r="R919" i="1" s="1"/>
  <c r="CU919" i="1"/>
  <c r="T919" i="1" s="1"/>
  <c r="CV919" i="1"/>
  <c r="U919" i="1" s="1"/>
  <c r="CW919" i="1"/>
  <c r="V919" i="1" s="1"/>
  <c r="FR919" i="1"/>
  <c r="GL919" i="1"/>
  <c r="GO919" i="1"/>
  <c r="GP919" i="1"/>
  <c r="GV919" i="1"/>
  <c r="HC919" i="1"/>
  <c r="GX919" i="1" s="1"/>
  <c r="I920" i="1"/>
  <c r="AC920" i="1"/>
  <c r="CQ920" i="1" s="1"/>
  <c r="P920" i="1" s="1"/>
  <c r="AE920" i="1"/>
  <c r="AD920" i="1" s="1"/>
  <c r="CR920" i="1" s="1"/>
  <c r="Q920" i="1" s="1"/>
  <c r="AF920" i="1"/>
  <c r="AG920" i="1"/>
  <c r="CU920" i="1" s="1"/>
  <c r="T920" i="1" s="1"/>
  <c r="AH920" i="1"/>
  <c r="AI920" i="1"/>
  <c r="CW920" i="1" s="1"/>
  <c r="V920" i="1" s="1"/>
  <c r="AJ920" i="1"/>
  <c r="CT920" i="1"/>
  <c r="S920" i="1" s="1"/>
  <c r="CV920" i="1"/>
  <c r="U920" i="1" s="1"/>
  <c r="CX920" i="1"/>
  <c r="W920" i="1" s="1"/>
  <c r="FR920" i="1"/>
  <c r="GL920" i="1"/>
  <c r="GO920" i="1"/>
  <c r="GP920" i="1"/>
  <c r="GV920" i="1"/>
  <c r="GX920" i="1"/>
  <c r="HC920" i="1"/>
  <c r="C921" i="1"/>
  <c r="D921" i="1"/>
  <c r="AC921" i="1"/>
  <c r="AB921" i="1" s="1"/>
  <c r="AE921" i="1"/>
  <c r="AD921" i="1" s="1"/>
  <c r="CR921" i="1" s="1"/>
  <c r="Q921" i="1" s="1"/>
  <c r="AF921" i="1"/>
  <c r="AG921" i="1"/>
  <c r="CU921" i="1" s="1"/>
  <c r="T921" i="1" s="1"/>
  <c r="AH921" i="1"/>
  <c r="AI921" i="1"/>
  <c r="CW921" i="1" s="1"/>
  <c r="V921" i="1" s="1"/>
  <c r="AJ921" i="1"/>
  <c r="CS921" i="1"/>
  <c r="R921" i="1" s="1"/>
  <c r="CT921" i="1"/>
  <c r="S921" i="1" s="1"/>
  <c r="CV921" i="1"/>
  <c r="U921" i="1" s="1"/>
  <c r="CX921" i="1"/>
  <c r="W921" i="1" s="1"/>
  <c r="FR921" i="1"/>
  <c r="GL921" i="1"/>
  <c r="GO921" i="1"/>
  <c r="GP921" i="1"/>
  <c r="GV921" i="1"/>
  <c r="GX921" i="1"/>
  <c r="HC921" i="1"/>
  <c r="I922" i="1"/>
  <c r="AC922" i="1"/>
  <c r="AD922" i="1"/>
  <c r="AE922" i="1"/>
  <c r="AF922" i="1"/>
  <c r="AB922" i="1" s="1"/>
  <c r="AG922" i="1"/>
  <c r="AH922" i="1"/>
  <c r="AI922" i="1"/>
  <c r="AJ922" i="1"/>
  <c r="CX922" i="1" s="1"/>
  <c r="W922" i="1" s="1"/>
  <c r="CQ922" i="1"/>
  <c r="P922" i="1" s="1"/>
  <c r="CR922" i="1"/>
  <c r="Q922" i="1" s="1"/>
  <c r="CS922" i="1"/>
  <c r="R922" i="1" s="1"/>
  <c r="CU922" i="1"/>
  <c r="T922" i="1" s="1"/>
  <c r="CV922" i="1"/>
  <c r="U922" i="1" s="1"/>
  <c r="CW922" i="1"/>
  <c r="V922" i="1" s="1"/>
  <c r="FR922" i="1"/>
  <c r="GL922" i="1"/>
  <c r="GO922" i="1"/>
  <c r="GP922" i="1"/>
  <c r="GV922" i="1"/>
  <c r="HC922" i="1"/>
  <c r="GX922" i="1" s="1"/>
  <c r="I923" i="1"/>
  <c r="AC923" i="1"/>
  <c r="CQ923" i="1" s="1"/>
  <c r="P923" i="1" s="1"/>
  <c r="CP923" i="1" s="1"/>
  <c r="O923" i="1" s="1"/>
  <c r="AE923" i="1"/>
  <c r="AD923" i="1" s="1"/>
  <c r="CR923" i="1" s="1"/>
  <c r="Q923" i="1" s="1"/>
  <c r="AF923" i="1"/>
  <c r="AG923" i="1"/>
  <c r="CU923" i="1" s="1"/>
  <c r="T923" i="1" s="1"/>
  <c r="AH923" i="1"/>
  <c r="AI923" i="1"/>
  <c r="CW923" i="1" s="1"/>
  <c r="V923" i="1" s="1"/>
  <c r="AJ923" i="1"/>
  <c r="CT923" i="1"/>
  <c r="S923" i="1" s="1"/>
  <c r="CV923" i="1"/>
  <c r="U923" i="1" s="1"/>
  <c r="CX923" i="1"/>
  <c r="W923" i="1" s="1"/>
  <c r="FR923" i="1"/>
  <c r="GL923" i="1"/>
  <c r="GO923" i="1"/>
  <c r="GP923" i="1"/>
  <c r="GV923" i="1"/>
  <c r="GX923" i="1"/>
  <c r="HC923" i="1"/>
  <c r="C924" i="1"/>
  <c r="D924" i="1"/>
  <c r="AC924" i="1"/>
  <c r="AE924" i="1"/>
  <c r="AD924" i="1" s="1"/>
  <c r="CR924" i="1" s="1"/>
  <c r="Q924" i="1" s="1"/>
  <c r="AF924" i="1"/>
  <c r="AG924" i="1"/>
  <c r="CU924" i="1" s="1"/>
  <c r="T924" i="1" s="1"/>
  <c r="AH924" i="1"/>
  <c r="AI924" i="1"/>
  <c r="AJ924" i="1"/>
  <c r="CS924" i="1"/>
  <c r="R924" i="1" s="1"/>
  <c r="CT924" i="1"/>
  <c r="S924" i="1" s="1"/>
  <c r="CV924" i="1"/>
  <c r="U924" i="1" s="1"/>
  <c r="CW924" i="1"/>
  <c r="V924" i="1" s="1"/>
  <c r="CX924" i="1"/>
  <c r="W924" i="1" s="1"/>
  <c r="FR924" i="1"/>
  <c r="GL924" i="1"/>
  <c r="BZ933" i="1" s="1"/>
  <c r="GO924" i="1"/>
  <c r="GP924" i="1"/>
  <c r="GV924" i="1"/>
  <c r="HC924" i="1"/>
  <c r="GX924" i="1" s="1"/>
  <c r="I925" i="1"/>
  <c r="AC925" i="1"/>
  <c r="AE925" i="1"/>
  <c r="AD925" i="1" s="1"/>
  <c r="AF925" i="1"/>
  <c r="CT925" i="1" s="1"/>
  <c r="S925" i="1" s="1"/>
  <c r="AG925" i="1"/>
  <c r="AH925" i="1"/>
  <c r="AI925" i="1"/>
  <c r="AJ925" i="1"/>
  <c r="CX925" i="1" s="1"/>
  <c r="W925" i="1" s="1"/>
  <c r="CQ925" i="1"/>
  <c r="P925" i="1" s="1"/>
  <c r="CS925" i="1"/>
  <c r="R925" i="1" s="1"/>
  <c r="CU925" i="1"/>
  <c r="T925" i="1" s="1"/>
  <c r="CV925" i="1"/>
  <c r="U925" i="1" s="1"/>
  <c r="CW925" i="1"/>
  <c r="V925" i="1" s="1"/>
  <c r="FR925" i="1"/>
  <c r="GL925" i="1"/>
  <c r="GO925" i="1"/>
  <c r="GP925" i="1"/>
  <c r="GV925" i="1"/>
  <c r="HC925" i="1"/>
  <c r="GX925" i="1" s="1"/>
  <c r="I926" i="1"/>
  <c r="AC926" i="1"/>
  <c r="AB926" i="1" s="1"/>
  <c r="AE926" i="1"/>
  <c r="AD926" i="1" s="1"/>
  <c r="CR926" i="1" s="1"/>
  <c r="Q926" i="1" s="1"/>
  <c r="AF926" i="1"/>
  <c r="AG926" i="1"/>
  <c r="AH926" i="1"/>
  <c r="AI926" i="1"/>
  <c r="CW926" i="1" s="1"/>
  <c r="V926" i="1" s="1"/>
  <c r="AJ926" i="1"/>
  <c r="CQ926" i="1"/>
  <c r="P926" i="1" s="1"/>
  <c r="CP926" i="1" s="1"/>
  <c r="O926" i="1" s="1"/>
  <c r="CT926" i="1"/>
  <c r="S926" i="1" s="1"/>
  <c r="CU926" i="1"/>
  <c r="T926" i="1" s="1"/>
  <c r="CV926" i="1"/>
  <c r="U926" i="1" s="1"/>
  <c r="CX926" i="1"/>
  <c r="W926" i="1" s="1"/>
  <c r="FR926" i="1"/>
  <c r="GL926" i="1"/>
  <c r="GO926" i="1"/>
  <c r="GP926" i="1"/>
  <c r="GV926" i="1"/>
  <c r="GX926" i="1"/>
  <c r="HC926" i="1"/>
  <c r="I927" i="1"/>
  <c r="AC927" i="1"/>
  <c r="AB927" i="1" s="1"/>
  <c r="AD927" i="1"/>
  <c r="CR927" i="1" s="1"/>
  <c r="Q927" i="1" s="1"/>
  <c r="AE927" i="1"/>
  <c r="AF927" i="1"/>
  <c r="AG927" i="1"/>
  <c r="AH927" i="1"/>
  <c r="CV927" i="1" s="1"/>
  <c r="U927" i="1" s="1"/>
  <c r="AI927" i="1"/>
  <c r="AJ927" i="1"/>
  <c r="CQ927" i="1"/>
  <c r="P927" i="1" s="1"/>
  <c r="CP927" i="1" s="1"/>
  <c r="O927" i="1" s="1"/>
  <c r="CS927" i="1"/>
  <c r="R927" i="1" s="1"/>
  <c r="CT927" i="1"/>
  <c r="S927" i="1" s="1"/>
  <c r="CU927" i="1"/>
  <c r="T927" i="1" s="1"/>
  <c r="CW927" i="1"/>
  <c r="V927" i="1" s="1"/>
  <c r="CX927" i="1"/>
  <c r="W927" i="1" s="1"/>
  <c r="FR927" i="1"/>
  <c r="GL927" i="1"/>
  <c r="GO927" i="1"/>
  <c r="GP927" i="1"/>
  <c r="GV927" i="1"/>
  <c r="HC927" i="1" s="1"/>
  <c r="GX927" i="1" s="1"/>
  <c r="C928" i="1"/>
  <c r="D928" i="1"/>
  <c r="AC928" i="1"/>
  <c r="AE928" i="1"/>
  <c r="AD928" i="1" s="1"/>
  <c r="AF928" i="1"/>
  <c r="CT928" i="1" s="1"/>
  <c r="S928" i="1" s="1"/>
  <c r="AG928" i="1"/>
  <c r="AH928" i="1"/>
  <c r="AI928" i="1"/>
  <c r="AJ928" i="1"/>
  <c r="CX928" i="1" s="1"/>
  <c r="W928" i="1" s="1"/>
  <c r="CQ928" i="1"/>
  <c r="P928" i="1" s="1"/>
  <c r="CS928" i="1"/>
  <c r="R928" i="1" s="1"/>
  <c r="CU928" i="1"/>
  <c r="T928" i="1" s="1"/>
  <c r="CV928" i="1"/>
  <c r="U928" i="1" s="1"/>
  <c r="CW928" i="1"/>
  <c r="V928" i="1" s="1"/>
  <c r="FR928" i="1"/>
  <c r="GL928" i="1"/>
  <c r="GO928" i="1"/>
  <c r="GP928" i="1"/>
  <c r="GV928" i="1"/>
  <c r="HC928" i="1"/>
  <c r="GX928" i="1" s="1"/>
  <c r="I929" i="1"/>
  <c r="AC929" i="1"/>
  <c r="AB929" i="1" s="1"/>
  <c r="AE929" i="1"/>
  <c r="AD929" i="1" s="1"/>
  <c r="CR929" i="1" s="1"/>
  <c r="Q929" i="1" s="1"/>
  <c r="AF929" i="1"/>
  <c r="AG929" i="1"/>
  <c r="AH929" i="1"/>
  <c r="AI929" i="1"/>
  <c r="CW929" i="1" s="1"/>
  <c r="V929" i="1" s="1"/>
  <c r="AJ929" i="1"/>
  <c r="CQ929" i="1"/>
  <c r="P929" i="1" s="1"/>
  <c r="CP929" i="1" s="1"/>
  <c r="O929" i="1" s="1"/>
  <c r="CT929" i="1"/>
  <c r="S929" i="1" s="1"/>
  <c r="CU929" i="1"/>
  <c r="T929" i="1" s="1"/>
  <c r="CV929" i="1"/>
  <c r="U929" i="1" s="1"/>
  <c r="CX929" i="1"/>
  <c r="W929" i="1" s="1"/>
  <c r="FR929" i="1"/>
  <c r="GL929" i="1"/>
  <c r="GO929" i="1"/>
  <c r="GP929" i="1"/>
  <c r="GV929" i="1"/>
  <c r="GX929" i="1"/>
  <c r="HC929" i="1"/>
  <c r="I930" i="1"/>
  <c r="AC930" i="1"/>
  <c r="AB930" i="1" s="1"/>
  <c r="AD930" i="1"/>
  <c r="CR930" i="1" s="1"/>
  <c r="Q930" i="1" s="1"/>
  <c r="AE930" i="1"/>
  <c r="AF930" i="1"/>
  <c r="AG930" i="1"/>
  <c r="AH930" i="1"/>
  <c r="CV930" i="1" s="1"/>
  <c r="U930" i="1" s="1"/>
  <c r="AI930" i="1"/>
  <c r="AJ930" i="1"/>
  <c r="CQ930" i="1"/>
  <c r="P930" i="1" s="1"/>
  <c r="CP930" i="1" s="1"/>
  <c r="O930" i="1" s="1"/>
  <c r="CS930" i="1"/>
  <c r="R930" i="1" s="1"/>
  <c r="CT930" i="1"/>
  <c r="S930" i="1" s="1"/>
  <c r="CU930" i="1"/>
  <c r="T930" i="1" s="1"/>
  <c r="CW930" i="1"/>
  <c r="V930" i="1" s="1"/>
  <c r="CX930" i="1"/>
  <c r="W930" i="1" s="1"/>
  <c r="FR930" i="1"/>
  <c r="GL930" i="1"/>
  <c r="GO930" i="1"/>
  <c r="GP930" i="1"/>
  <c r="GV930" i="1"/>
  <c r="HC930" i="1" s="1"/>
  <c r="GX930" i="1" s="1"/>
  <c r="I931" i="1"/>
  <c r="AC931" i="1"/>
  <c r="AB931" i="1" s="1"/>
  <c r="AD931" i="1"/>
  <c r="CR931" i="1" s="1"/>
  <c r="Q931" i="1" s="1"/>
  <c r="AE931" i="1"/>
  <c r="AF931" i="1"/>
  <c r="AG931" i="1"/>
  <c r="CU931" i="1" s="1"/>
  <c r="T931" i="1" s="1"/>
  <c r="AH931" i="1"/>
  <c r="CV931" i="1" s="1"/>
  <c r="U931" i="1" s="1"/>
  <c r="AI931" i="1"/>
  <c r="AJ931" i="1"/>
  <c r="CS931" i="1"/>
  <c r="R931" i="1" s="1"/>
  <c r="CT931" i="1"/>
  <c r="S931" i="1" s="1"/>
  <c r="CW931" i="1"/>
  <c r="V931" i="1" s="1"/>
  <c r="CX931" i="1"/>
  <c r="W931" i="1" s="1"/>
  <c r="FR931" i="1"/>
  <c r="GL931" i="1"/>
  <c r="GO931" i="1"/>
  <c r="GP931" i="1"/>
  <c r="CD933" i="1" s="1"/>
  <c r="GV931" i="1"/>
  <c r="HC931" i="1" s="1"/>
  <c r="GX931" i="1" s="1"/>
  <c r="B933" i="1"/>
  <c r="B900" i="1" s="1"/>
  <c r="C933" i="1"/>
  <c r="C900" i="1" s="1"/>
  <c r="D933" i="1"/>
  <c r="D900" i="1" s="1"/>
  <c r="F933" i="1"/>
  <c r="F900" i="1" s="1"/>
  <c r="G933" i="1"/>
  <c r="G900" i="1" s="1"/>
  <c r="BX933" i="1"/>
  <c r="BX900" i="1" s="1"/>
  <c r="CC933" i="1"/>
  <c r="CC900" i="1" s="1"/>
  <c r="CK933" i="1"/>
  <c r="CK900" i="1" s="1"/>
  <c r="CL933" i="1"/>
  <c r="CL900" i="1" s="1"/>
  <c r="CM933" i="1"/>
  <c r="BD933" i="1" s="1"/>
  <c r="D963" i="1"/>
  <c r="E965" i="1"/>
  <c r="Z965" i="1"/>
  <c r="AA965" i="1"/>
  <c r="AM965" i="1"/>
  <c r="AN965" i="1"/>
  <c r="BE965" i="1"/>
  <c r="BF965" i="1"/>
  <c r="BG965" i="1"/>
  <c r="BH965" i="1"/>
  <c r="BI965" i="1"/>
  <c r="BJ965" i="1"/>
  <c r="BK965" i="1"/>
  <c r="BL965" i="1"/>
  <c r="BM965" i="1"/>
  <c r="BN965" i="1"/>
  <c r="BO965" i="1"/>
  <c r="BP965" i="1"/>
  <c r="BQ965" i="1"/>
  <c r="BR965" i="1"/>
  <c r="BS965" i="1"/>
  <c r="BT965" i="1"/>
  <c r="BU965" i="1"/>
  <c r="BV965" i="1"/>
  <c r="BW965" i="1"/>
  <c r="CN965" i="1"/>
  <c r="CO965" i="1"/>
  <c r="CP965" i="1"/>
  <c r="CQ965" i="1"/>
  <c r="CR965" i="1"/>
  <c r="CS965" i="1"/>
  <c r="CT965" i="1"/>
  <c r="CU965" i="1"/>
  <c r="CV965" i="1"/>
  <c r="CW965" i="1"/>
  <c r="CX965" i="1"/>
  <c r="CY965" i="1"/>
  <c r="CZ965" i="1"/>
  <c r="DA965" i="1"/>
  <c r="DB965" i="1"/>
  <c r="DC965" i="1"/>
  <c r="DD965" i="1"/>
  <c r="DE965" i="1"/>
  <c r="DF965" i="1"/>
  <c r="DG965" i="1"/>
  <c r="DH965" i="1"/>
  <c r="DI965" i="1"/>
  <c r="DJ965" i="1"/>
  <c r="DK965" i="1"/>
  <c r="DL965" i="1"/>
  <c r="DM965" i="1"/>
  <c r="DN965" i="1"/>
  <c r="DO965" i="1"/>
  <c r="DP965" i="1"/>
  <c r="DQ965" i="1"/>
  <c r="DR965" i="1"/>
  <c r="DS965" i="1"/>
  <c r="DT965" i="1"/>
  <c r="DU965" i="1"/>
  <c r="DV965" i="1"/>
  <c r="DW965" i="1"/>
  <c r="DX965" i="1"/>
  <c r="DY965" i="1"/>
  <c r="DZ965" i="1"/>
  <c r="EA965" i="1"/>
  <c r="EB965" i="1"/>
  <c r="EC965" i="1"/>
  <c r="ED965" i="1"/>
  <c r="EE965" i="1"/>
  <c r="EF965" i="1"/>
  <c r="EG965" i="1"/>
  <c r="EH965" i="1"/>
  <c r="EI965" i="1"/>
  <c r="EJ965" i="1"/>
  <c r="EK965" i="1"/>
  <c r="EL965" i="1"/>
  <c r="EM965" i="1"/>
  <c r="EN965" i="1"/>
  <c r="EO965" i="1"/>
  <c r="EP965" i="1"/>
  <c r="EQ965" i="1"/>
  <c r="ER965" i="1"/>
  <c r="ES965" i="1"/>
  <c r="ET965" i="1"/>
  <c r="EU965" i="1"/>
  <c r="EV965" i="1"/>
  <c r="EW965" i="1"/>
  <c r="EX965" i="1"/>
  <c r="EY965" i="1"/>
  <c r="EZ965" i="1"/>
  <c r="FA965" i="1"/>
  <c r="FB965" i="1"/>
  <c r="FC965" i="1"/>
  <c r="FD965" i="1"/>
  <c r="FE965" i="1"/>
  <c r="FF965" i="1"/>
  <c r="FG965" i="1"/>
  <c r="FH965" i="1"/>
  <c r="FI965" i="1"/>
  <c r="FJ965" i="1"/>
  <c r="FK965" i="1"/>
  <c r="FL965" i="1"/>
  <c r="FM965" i="1"/>
  <c r="FN965" i="1"/>
  <c r="FO965" i="1"/>
  <c r="FP965" i="1"/>
  <c r="FQ965" i="1"/>
  <c r="FR965" i="1"/>
  <c r="FS965" i="1"/>
  <c r="FT965" i="1"/>
  <c r="FU965" i="1"/>
  <c r="FV965" i="1"/>
  <c r="FW965" i="1"/>
  <c r="FX965" i="1"/>
  <c r="FY965" i="1"/>
  <c r="FZ965" i="1"/>
  <c r="GA965" i="1"/>
  <c r="GB965" i="1"/>
  <c r="GC965" i="1"/>
  <c r="GD965" i="1"/>
  <c r="GE965" i="1"/>
  <c r="GF965" i="1"/>
  <c r="GG965" i="1"/>
  <c r="GH965" i="1"/>
  <c r="GI965" i="1"/>
  <c r="GJ965" i="1"/>
  <c r="GK965" i="1"/>
  <c r="GL965" i="1"/>
  <c r="GM965" i="1"/>
  <c r="GN965" i="1"/>
  <c r="GO965" i="1"/>
  <c r="GP965" i="1"/>
  <c r="GQ965" i="1"/>
  <c r="GR965" i="1"/>
  <c r="GS965" i="1"/>
  <c r="GT965" i="1"/>
  <c r="GU965" i="1"/>
  <c r="GV965" i="1"/>
  <c r="GW965" i="1"/>
  <c r="GX965" i="1"/>
  <c r="C967" i="1"/>
  <c r="D967" i="1"/>
  <c r="AC967" i="1"/>
  <c r="AB967" i="1" s="1"/>
  <c r="AD967" i="1"/>
  <c r="CR967" i="1" s="1"/>
  <c r="Q967" i="1" s="1"/>
  <c r="AE967" i="1"/>
  <c r="CS967" i="1" s="1"/>
  <c r="R967" i="1" s="1"/>
  <c r="AF967" i="1"/>
  <c r="CT967" i="1" s="1"/>
  <c r="S967" i="1" s="1"/>
  <c r="AG967" i="1"/>
  <c r="AH967" i="1"/>
  <c r="CV967" i="1" s="1"/>
  <c r="U967" i="1" s="1"/>
  <c r="AI967" i="1"/>
  <c r="CW967" i="1" s="1"/>
  <c r="V967" i="1" s="1"/>
  <c r="AJ967" i="1"/>
  <c r="CX967" i="1" s="1"/>
  <c r="W967" i="1" s="1"/>
  <c r="CQ967" i="1"/>
  <c r="P967" i="1" s="1"/>
  <c r="CU967" i="1"/>
  <c r="T967" i="1" s="1"/>
  <c r="FR967" i="1"/>
  <c r="GL967" i="1"/>
  <c r="GO967" i="1"/>
  <c r="GP967" i="1"/>
  <c r="GV967" i="1"/>
  <c r="HC967" i="1" s="1"/>
  <c r="GX967" i="1" s="1"/>
  <c r="I968" i="1"/>
  <c r="AC968" i="1"/>
  <c r="AB968" i="1" s="1"/>
  <c r="AD968" i="1"/>
  <c r="CR968" i="1" s="1"/>
  <c r="Q968" i="1" s="1"/>
  <c r="AE968" i="1"/>
  <c r="AF968" i="1"/>
  <c r="AG968" i="1"/>
  <c r="CU968" i="1" s="1"/>
  <c r="T968" i="1" s="1"/>
  <c r="AH968" i="1"/>
  <c r="CV968" i="1" s="1"/>
  <c r="U968" i="1" s="1"/>
  <c r="AI968" i="1"/>
  <c r="AJ968" i="1"/>
  <c r="CS968" i="1"/>
  <c r="R968" i="1" s="1"/>
  <c r="CT968" i="1"/>
  <c r="S968" i="1" s="1"/>
  <c r="CW968" i="1"/>
  <c r="V968" i="1" s="1"/>
  <c r="CX968" i="1"/>
  <c r="W968" i="1" s="1"/>
  <c r="CY968" i="1"/>
  <c r="X968" i="1" s="1"/>
  <c r="CZ968" i="1"/>
  <c r="Y968" i="1" s="1"/>
  <c r="GL968" i="1"/>
  <c r="GN968" i="1"/>
  <c r="GO968" i="1"/>
  <c r="GP968" i="1"/>
  <c r="GV968" i="1"/>
  <c r="HC968" i="1" s="1"/>
  <c r="GX968" i="1" s="1"/>
  <c r="HH968" i="1"/>
  <c r="C969" i="1"/>
  <c r="D969" i="1"/>
  <c r="AC969" i="1"/>
  <c r="AB969" i="1" s="1"/>
  <c r="AD969" i="1"/>
  <c r="CR969" i="1" s="1"/>
  <c r="Q969" i="1" s="1"/>
  <c r="AE969" i="1"/>
  <c r="AF969" i="1"/>
  <c r="AG969" i="1"/>
  <c r="AH969" i="1"/>
  <c r="CV969" i="1" s="1"/>
  <c r="U969" i="1" s="1"/>
  <c r="AI969" i="1"/>
  <c r="CW969" i="1" s="1"/>
  <c r="V969" i="1" s="1"/>
  <c r="AJ969" i="1"/>
  <c r="CQ969" i="1"/>
  <c r="P969" i="1" s="1"/>
  <c r="CP969" i="1" s="1"/>
  <c r="O969" i="1" s="1"/>
  <c r="CS969" i="1"/>
  <c r="R969" i="1" s="1"/>
  <c r="CT969" i="1"/>
  <c r="S969" i="1" s="1"/>
  <c r="CU969" i="1"/>
  <c r="T969" i="1" s="1"/>
  <c r="CX969" i="1"/>
  <c r="W969" i="1" s="1"/>
  <c r="FR969" i="1"/>
  <c r="GL969" i="1"/>
  <c r="GO969" i="1"/>
  <c r="GP969" i="1"/>
  <c r="GV969" i="1"/>
  <c r="HC969" i="1" s="1"/>
  <c r="GX969" i="1" s="1"/>
  <c r="I970" i="1"/>
  <c r="AC970" i="1"/>
  <c r="AB970" i="1" s="1"/>
  <c r="AD970" i="1"/>
  <c r="AE970" i="1"/>
  <c r="AF970" i="1"/>
  <c r="AG970" i="1"/>
  <c r="CU970" i="1" s="1"/>
  <c r="T970" i="1" s="1"/>
  <c r="AH970" i="1"/>
  <c r="AI970" i="1"/>
  <c r="AJ970" i="1"/>
  <c r="CR970" i="1"/>
  <c r="Q970" i="1" s="1"/>
  <c r="CS970" i="1"/>
  <c r="R970" i="1" s="1"/>
  <c r="CT970" i="1"/>
  <c r="S970" i="1" s="1"/>
  <c r="CV970" i="1"/>
  <c r="U970" i="1" s="1"/>
  <c r="CW970" i="1"/>
  <c r="V970" i="1" s="1"/>
  <c r="CX970" i="1"/>
  <c r="W970" i="1" s="1"/>
  <c r="FR970" i="1"/>
  <c r="GL970" i="1"/>
  <c r="GO970" i="1"/>
  <c r="GP970" i="1"/>
  <c r="GV970" i="1"/>
  <c r="HC970" i="1" s="1"/>
  <c r="GX970" i="1" s="1"/>
  <c r="I971" i="1"/>
  <c r="AC971" i="1"/>
  <c r="AD971" i="1"/>
  <c r="AE971" i="1"/>
  <c r="AF971" i="1"/>
  <c r="AB971" i="1" s="1"/>
  <c r="AG971" i="1"/>
  <c r="AH971" i="1"/>
  <c r="AI971" i="1"/>
  <c r="AJ971" i="1"/>
  <c r="CX971" i="1" s="1"/>
  <c r="W971" i="1" s="1"/>
  <c r="CQ971" i="1"/>
  <c r="P971" i="1" s="1"/>
  <c r="CR971" i="1"/>
  <c r="Q971" i="1" s="1"/>
  <c r="CS971" i="1"/>
  <c r="R971" i="1" s="1"/>
  <c r="CU971" i="1"/>
  <c r="T971" i="1" s="1"/>
  <c r="CV971" i="1"/>
  <c r="U971" i="1" s="1"/>
  <c r="CW971" i="1"/>
  <c r="V971" i="1" s="1"/>
  <c r="FR971" i="1"/>
  <c r="GL971" i="1"/>
  <c r="GO971" i="1"/>
  <c r="GP971" i="1"/>
  <c r="GV971" i="1"/>
  <c r="HC971" i="1"/>
  <c r="GX971" i="1" s="1"/>
  <c r="I972" i="1"/>
  <c r="AC972" i="1"/>
  <c r="AE972" i="1"/>
  <c r="AD972" i="1" s="1"/>
  <c r="AF972" i="1"/>
  <c r="CT972" i="1" s="1"/>
  <c r="S972" i="1" s="1"/>
  <c r="AG972" i="1"/>
  <c r="AH972" i="1"/>
  <c r="AI972" i="1"/>
  <c r="CW972" i="1" s="1"/>
  <c r="V972" i="1" s="1"/>
  <c r="AJ972" i="1"/>
  <c r="CX972" i="1" s="1"/>
  <c r="W972" i="1" s="1"/>
  <c r="CQ972" i="1"/>
  <c r="P972" i="1" s="1"/>
  <c r="CU972" i="1"/>
  <c r="T972" i="1" s="1"/>
  <c r="CV972" i="1"/>
  <c r="U972" i="1" s="1"/>
  <c r="FR972" i="1"/>
  <c r="GL972" i="1"/>
  <c r="GO972" i="1"/>
  <c r="GP972" i="1"/>
  <c r="GV972" i="1"/>
  <c r="GX972" i="1"/>
  <c r="HC972" i="1"/>
  <c r="HG972" i="1"/>
  <c r="C973" i="1"/>
  <c r="D973" i="1"/>
  <c r="AC973" i="1"/>
  <c r="AD973" i="1"/>
  <c r="CR973" i="1" s="1"/>
  <c r="Q973" i="1" s="1"/>
  <c r="AE973" i="1"/>
  <c r="AF973" i="1"/>
  <c r="AB973" i="1" s="1"/>
  <c r="AG973" i="1"/>
  <c r="AH973" i="1"/>
  <c r="CV973" i="1" s="1"/>
  <c r="U973" i="1" s="1"/>
  <c r="AI973" i="1"/>
  <c r="AJ973" i="1"/>
  <c r="CX973" i="1" s="1"/>
  <c r="W973" i="1" s="1"/>
  <c r="CQ973" i="1"/>
  <c r="P973" i="1" s="1"/>
  <c r="CS973" i="1"/>
  <c r="R973" i="1" s="1"/>
  <c r="CU973" i="1"/>
  <c r="T973" i="1" s="1"/>
  <c r="CW973" i="1"/>
  <c r="V973" i="1" s="1"/>
  <c r="FR973" i="1"/>
  <c r="GL973" i="1"/>
  <c r="GO973" i="1"/>
  <c r="GP973" i="1"/>
  <c r="GV973" i="1"/>
  <c r="HC973" i="1"/>
  <c r="GX973" i="1" s="1"/>
  <c r="I974" i="1"/>
  <c r="AC974" i="1"/>
  <c r="AE974" i="1"/>
  <c r="AD974" i="1" s="1"/>
  <c r="CR974" i="1" s="1"/>
  <c r="Q974" i="1" s="1"/>
  <c r="AF974" i="1"/>
  <c r="AG974" i="1"/>
  <c r="CU974" i="1" s="1"/>
  <c r="T974" i="1" s="1"/>
  <c r="AH974" i="1"/>
  <c r="AI974" i="1"/>
  <c r="CW974" i="1" s="1"/>
  <c r="V974" i="1" s="1"/>
  <c r="AJ974" i="1"/>
  <c r="CQ974" i="1"/>
  <c r="P974" i="1" s="1"/>
  <c r="CT974" i="1"/>
  <c r="S974" i="1" s="1"/>
  <c r="CV974" i="1"/>
  <c r="U974" i="1" s="1"/>
  <c r="CX974" i="1"/>
  <c r="W974" i="1" s="1"/>
  <c r="FR974" i="1"/>
  <c r="GL974" i="1"/>
  <c r="GO974" i="1"/>
  <c r="GP974" i="1"/>
  <c r="GV974" i="1"/>
  <c r="GX974" i="1"/>
  <c r="HC974" i="1"/>
  <c r="I975" i="1"/>
  <c r="AC975" i="1"/>
  <c r="AD975" i="1"/>
  <c r="AB975" i="1" s="1"/>
  <c r="AE975" i="1"/>
  <c r="AF975" i="1"/>
  <c r="AG975" i="1"/>
  <c r="AH975" i="1"/>
  <c r="CV975" i="1" s="1"/>
  <c r="U975" i="1" s="1"/>
  <c r="AI975" i="1"/>
  <c r="AJ975" i="1"/>
  <c r="CQ975" i="1"/>
  <c r="P975" i="1" s="1"/>
  <c r="CS975" i="1"/>
  <c r="R975" i="1" s="1"/>
  <c r="CT975" i="1"/>
  <c r="S975" i="1" s="1"/>
  <c r="CU975" i="1"/>
  <c r="T975" i="1" s="1"/>
  <c r="CW975" i="1"/>
  <c r="V975" i="1" s="1"/>
  <c r="CX975" i="1"/>
  <c r="W975" i="1" s="1"/>
  <c r="FR975" i="1"/>
  <c r="GL975" i="1"/>
  <c r="GO975" i="1"/>
  <c r="GP975" i="1"/>
  <c r="GV975" i="1"/>
  <c r="HC975" i="1" s="1"/>
  <c r="GX975" i="1" s="1"/>
  <c r="I976" i="1"/>
  <c r="AC976" i="1"/>
  <c r="AB976" i="1" s="1"/>
  <c r="AE976" i="1"/>
  <c r="AD976" i="1" s="1"/>
  <c r="CR976" i="1" s="1"/>
  <c r="Q976" i="1" s="1"/>
  <c r="AF976" i="1"/>
  <c r="AG976" i="1"/>
  <c r="CU976" i="1" s="1"/>
  <c r="T976" i="1" s="1"/>
  <c r="AH976" i="1"/>
  <c r="AI976" i="1"/>
  <c r="AJ976" i="1"/>
  <c r="CS976" i="1"/>
  <c r="R976" i="1" s="1"/>
  <c r="CT976" i="1"/>
  <c r="S976" i="1" s="1"/>
  <c r="CV976" i="1"/>
  <c r="U976" i="1" s="1"/>
  <c r="CW976" i="1"/>
  <c r="V976" i="1" s="1"/>
  <c r="CX976" i="1"/>
  <c r="W976" i="1" s="1"/>
  <c r="FR976" i="1"/>
  <c r="GL976" i="1"/>
  <c r="GO976" i="1"/>
  <c r="GP976" i="1"/>
  <c r="GV976" i="1"/>
  <c r="HC976" i="1"/>
  <c r="GX976" i="1" s="1"/>
  <c r="HG976" i="1"/>
  <c r="C977" i="1"/>
  <c r="D977" i="1"/>
  <c r="AC977" i="1"/>
  <c r="AB977" i="1" s="1"/>
  <c r="AD977" i="1"/>
  <c r="CR977" i="1" s="1"/>
  <c r="Q977" i="1" s="1"/>
  <c r="AE977" i="1"/>
  <c r="AF977" i="1"/>
  <c r="AG977" i="1"/>
  <c r="AH977" i="1"/>
  <c r="CV977" i="1" s="1"/>
  <c r="U977" i="1" s="1"/>
  <c r="AI977" i="1"/>
  <c r="AJ977" i="1"/>
  <c r="CQ977" i="1"/>
  <c r="P977" i="1" s="1"/>
  <c r="CS977" i="1"/>
  <c r="R977" i="1" s="1"/>
  <c r="CT977" i="1"/>
  <c r="S977" i="1" s="1"/>
  <c r="CU977" i="1"/>
  <c r="T977" i="1" s="1"/>
  <c r="CW977" i="1"/>
  <c r="V977" i="1" s="1"/>
  <c r="CX977" i="1"/>
  <c r="W977" i="1" s="1"/>
  <c r="FR977" i="1"/>
  <c r="GL977" i="1"/>
  <c r="GO977" i="1"/>
  <c r="GP977" i="1"/>
  <c r="GV977" i="1"/>
  <c r="HC977" i="1" s="1"/>
  <c r="GX977" i="1" s="1"/>
  <c r="I978" i="1"/>
  <c r="AC978" i="1"/>
  <c r="AE978" i="1"/>
  <c r="AD978" i="1" s="1"/>
  <c r="CR978" i="1" s="1"/>
  <c r="Q978" i="1" s="1"/>
  <c r="AF978" i="1"/>
  <c r="AG978" i="1"/>
  <c r="CU978" i="1" s="1"/>
  <c r="T978" i="1" s="1"/>
  <c r="AH978" i="1"/>
  <c r="AI978" i="1"/>
  <c r="AJ978" i="1"/>
  <c r="CS978" i="1"/>
  <c r="R978" i="1" s="1"/>
  <c r="CT978" i="1"/>
  <c r="S978" i="1" s="1"/>
  <c r="CV978" i="1"/>
  <c r="U978" i="1" s="1"/>
  <c r="CW978" i="1"/>
  <c r="V978" i="1" s="1"/>
  <c r="CX978" i="1"/>
  <c r="W978" i="1" s="1"/>
  <c r="FR978" i="1"/>
  <c r="GL978" i="1"/>
  <c r="GO978" i="1"/>
  <c r="GP978" i="1"/>
  <c r="GV978" i="1"/>
  <c r="HC978" i="1"/>
  <c r="GX978" i="1" s="1"/>
  <c r="I979" i="1"/>
  <c r="AC979" i="1"/>
  <c r="AD979" i="1"/>
  <c r="AE979" i="1"/>
  <c r="AF979" i="1"/>
  <c r="AB979" i="1" s="1"/>
  <c r="AG979" i="1"/>
  <c r="AH979" i="1"/>
  <c r="AI979" i="1"/>
  <c r="AJ979" i="1"/>
  <c r="CX979" i="1" s="1"/>
  <c r="W979" i="1" s="1"/>
  <c r="CQ979" i="1"/>
  <c r="P979" i="1" s="1"/>
  <c r="CR979" i="1"/>
  <c r="Q979" i="1" s="1"/>
  <c r="CS979" i="1"/>
  <c r="R979" i="1" s="1"/>
  <c r="CU979" i="1"/>
  <c r="T979" i="1" s="1"/>
  <c r="CV979" i="1"/>
  <c r="U979" i="1" s="1"/>
  <c r="CW979" i="1"/>
  <c r="V979" i="1" s="1"/>
  <c r="FR979" i="1"/>
  <c r="GL979" i="1"/>
  <c r="GO979" i="1"/>
  <c r="GP979" i="1"/>
  <c r="GV979" i="1"/>
  <c r="HC979" i="1"/>
  <c r="GX979" i="1" s="1"/>
  <c r="I980" i="1"/>
  <c r="AC980" i="1"/>
  <c r="AE980" i="1"/>
  <c r="AD980" i="1" s="1"/>
  <c r="CR980" i="1" s="1"/>
  <c r="Q980" i="1" s="1"/>
  <c r="AF980" i="1"/>
  <c r="AG980" i="1"/>
  <c r="AH980" i="1"/>
  <c r="AI980" i="1"/>
  <c r="CW980" i="1" s="1"/>
  <c r="V980" i="1" s="1"/>
  <c r="AJ980" i="1"/>
  <c r="CQ980" i="1"/>
  <c r="P980" i="1" s="1"/>
  <c r="CT980" i="1"/>
  <c r="S980" i="1" s="1"/>
  <c r="CU980" i="1"/>
  <c r="T980" i="1" s="1"/>
  <c r="CV980" i="1"/>
  <c r="U980" i="1" s="1"/>
  <c r="CX980" i="1"/>
  <c r="W980" i="1" s="1"/>
  <c r="FR980" i="1"/>
  <c r="GL980" i="1"/>
  <c r="GO980" i="1"/>
  <c r="GP980" i="1"/>
  <c r="GV980" i="1"/>
  <c r="GX980" i="1"/>
  <c r="HC980" i="1"/>
  <c r="HG980" i="1"/>
  <c r="C981" i="1"/>
  <c r="D981" i="1"/>
  <c r="AC981" i="1"/>
  <c r="AD981" i="1"/>
  <c r="CR981" i="1" s="1"/>
  <c r="Q981" i="1" s="1"/>
  <c r="AE981" i="1"/>
  <c r="AF981" i="1"/>
  <c r="AB981" i="1" s="1"/>
  <c r="AG981" i="1"/>
  <c r="AH981" i="1"/>
  <c r="CV981" i="1" s="1"/>
  <c r="U981" i="1" s="1"/>
  <c r="AI981" i="1"/>
  <c r="AJ981" i="1"/>
  <c r="CX981" i="1" s="1"/>
  <c r="W981" i="1" s="1"/>
  <c r="CQ981" i="1"/>
  <c r="P981" i="1" s="1"/>
  <c r="CS981" i="1"/>
  <c r="R981" i="1" s="1"/>
  <c r="CU981" i="1"/>
  <c r="T981" i="1" s="1"/>
  <c r="CW981" i="1"/>
  <c r="V981" i="1" s="1"/>
  <c r="FR981" i="1"/>
  <c r="GL981" i="1"/>
  <c r="GO981" i="1"/>
  <c r="GP981" i="1"/>
  <c r="GV981" i="1"/>
  <c r="HC981" i="1"/>
  <c r="GX981" i="1" s="1"/>
  <c r="I982" i="1"/>
  <c r="AC982" i="1"/>
  <c r="CQ982" i="1" s="1"/>
  <c r="P982" i="1" s="1"/>
  <c r="CP982" i="1" s="1"/>
  <c r="O982" i="1" s="1"/>
  <c r="AE982" i="1"/>
  <c r="AD982" i="1" s="1"/>
  <c r="CR982" i="1" s="1"/>
  <c r="Q982" i="1" s="1"/>
  <c r="AF982" i="1"/>
  <c r="AG982" i="1"/>
  <c r="CU982" i="1" s="1"/>
  <c r="T982" i="1" s="1"/>
  <c r="AH982" i="1"/>
  <c r="AI982" i="1"/>
  <c r="CW982" i="1" s="1"/>
  <c r="V982" i="1" s="1"/>
  <c r="AJ982" i="1"/>
  <c r="CT982" i="1"/>
  <c r="S982" i="1" s="1"/>
  <c r="CV982" i="1"/>
  <c r="U982" i="1" s="1"/>
  <c r="CX982" i="1"/>
  <c r="W982" i="1" s="1"/>
  <c r="FR982" i="1"/>
  <c r="GL982" i="1"/>
  <c r="GO982" i="1"/>
  <c r="GP982" i="1"/>
  <c r="GV982" i="1"/>
  <c r="GX982" i="1"/>
  <c r="HC982" i="1"/>
  <c r="C983" i="1"/>
  <c r="D983" i="1"/>
  <c r="AC983" i="1"/>
  <c r="AE983" i="1"/>
  <c r="CS983" i="1" s="1"/>
  <c r="R983" i="1" s="1"/>
  <c r="AF983" i="1"/>
  <c r="AG983" i="1"/>
  <c r="CU983" i="1" s="1"/>
  <c r="T983" i="1" s="1"/>
  <c r="AH983" i="1"/>
  <c r="AI983" i="1"/>
  <c r="CW983" i="1" s="1"/>
  <c r="V983" i="1" s="1"/>
  <c r="AJ983" i="1"/>
  <c r="CT983" i="1"/>
  <c r="S983" i="1" s="1"/>
  <c r="CV983" i="1"/>
  <c r="U983" i="1" s="1"/>
  <c r="CX983" i="1"/>
  <c r="W983" i="1" s="1"/>
  <c r="FR983" i="1"/>
  <c r="GL983" i="1"/>
  <c r="GO983" i="1"/>
  <c r="GP983" i="1"/>
  <c r="GV983" i="1"/>
  <c r="GX983" i="1"/>
  <c r="HC983" i="1"/>
  <c r="I984" i="1"/>
  <c r="AC984" i="1"/>
  <c r="AD984" i="1"/>
  <c r="CR984" i="1" s="1"/>
  <c r="Q984" i="1" s="1"/>
  <c r="AE984" i="1"/>
  <c r="AF984" i="1"/>
  <c r="AB984" i="1" s="1"/>
  <c r="AG984" i="1"/>
  <c r="AH984" i="1"/>
  <c r="CV984" i="1" s="1"/>
  <c r="U984" i="1" s="1"/>
  <c r="AI984" i="1"/>
  <c r="AJ984" i="1"/>
  <c r="CX984" i="1" s="1"/>
  <c r="W984" i="1" s="1"/>
  <c r="CQ984" i="1"/>
  <c r="P984" i="1" s="1"/>
  <c r="CS984" i="1"/>
  <c r="R984" i="1" s="1"/>
  <c r="CU984" i="1"/>
  <c r="T984" i="1" s="1"/>
  <c r="CW984" i="1"/>
  <c r="V984" i="1" s="1"/>
  <c r="FR984" i="1"/>
  <c r="GL984" i="1"/>
  <c r="GO984" i="1"/>
  <c r="GP984" i="1"/>
  <c r="GV984" i="1"/>
  <c r="HC984" i="1"/>
  <c r="GX984" i="1" s="1"/>
  <c r="I985" i="1"/>
  <c r="AC985" i="1"/>
  <c r="CQ985" i="1" s="1"/>
  <c r="P985" i="1" s="1"/>
  <c r="CP985" i="1" s="1"/>
  <c r="O985" i="1" s="1"/>
  <c r="AE985" i="1"/>
  <c r="AD985" i="1" s="1"/>
  <c r="CR985" i="1" s="1"/>
  <c r="Q985" i="1" s="1"/>
  <c r="AF985" i="1"/>
  <c r="AG985" i="1"/>
  <c r="CU985" i="1" s="1"/>
  <c r="T985" i="1" s="1"/>
  <c r="AH985" i="1"/>
  <c r="AI985" i="1"/>
  <c r="CW985" i="1" s="1"/>
  <c r="V985" i="1" s="1"/>
  <c r="AJ985" i="1"/>
  <c r="CT985" i="1"/>
  <c r="S985" i="1" s="1"/>
  <c r="CV985" i="1"/>
  <c r="U985" i="1" s="1"/>
  <c r="CX985" i="1"/>
  <c r="W985" i="1" s="1"/>
  <c r="FR985" i="1"/>
  <c r="GL985" i="1"/>
  <c r="GO985" i="1"/>
  <c r="GP985" i="1"/>
  <c r="GV985" i="1"/>
  <c r="GX985" i="1"/>
  <c r="HC985" i="1"/>
  <c r="C986" i="1"/>
  <c r="D986" i="1"/>
  <c r="AC986" i="1"/>
  <c r="AE986" i="1"/>
  <c r="AD986" i="1" s="1"/>
  <c r="CR986" i="1" s="1"/>
  <c r="Q986" i="1" s="1"/>
  <c r="AF986" i="1"/>
  <c r="AG986" i="1"/>
  <c r="CU986" i="1" s="1"/>
  <c r="T986" i="1" s="1"/>
  <c r="AH986" i="1"/>
  <c r="AI986" i="1"/>
  <c r="CW986" i="1" s="1"/>
  <c r="V986" i="1" s="1"/>
  <c r="AJ986" i="1"/>
  <c r="CS986" i="1"/>
  <c r="R986" i="1" s="1"/>
  <c r="CT986" i="1"/>
  <c r="S986" i="1" s="1"/>
  <c r="CV986" i="1"/>
  <c r="U986" i="1" s="1"/>
  <c r="CX986" i="1"/>
  <c r="W986" i="1" s="1"/>
  <c r="FR986" i="1"/>
  <c r="GL986" i="1"/>
  <c r="GO986" i="1"/>
  <c r="GP986" i="1"/>
  <c r="GV986" i="1"/>
  <c r="GX986" i="1"/>
  <c r="HC986" i="1"/>
  <c r="I987" i="1"/>
  <c r="AC987" i="1"/>
  <c r="AE987" i="1"/>
  <c r="AD987" i="1" s="1"/>
  <c r="AF987" i="1"/>
  <c r="CT987" i="1" s="1"/>
  <c r="S987" i="1" s="1"/>
  <c r="AG987" i="1"/>
  <c r="AH987" i="1"/>
  <c r="AI987" i="1"/>
  <c r="AJ987" i="1"/>
  <c r="CX987" i="1" s="1"/>
  <c r="W987" i="1" s="1"/>
  <c r="CQ987" i="1"/>
  <c r="P987" i="1" s="1"/>
  <c r="CS987" i="1"/>
  <c r="R987" i="1" s="1"/>
  <c r="CU987" i="1"/>
  <c r="T987" i="1" s="1"/>
  <c r="CV987" i="1"/>
  <c r="U987" i="1" s="1"/>
  <c r="CW987" i="1"/>
  <c r="V987" i="1" s="1"/>
  <c r="FR987" i="1"/>
  <c r="GL987" i="1"/>
  <c r="GO987" i="1"/>
  <c r="GP987" i="1"/>
  <c r="GV987" i="1"/>
  <c r="HC987" i="1"/>
  <c r="GX987" i="1" s="1"/>
  <c r="I988" i="1"/>
  <c r="AC988" i="1"/>
  <c r="AB988" i="1" s="1"/>
  <c r="AE988" i="1"/>
  <c r="AD988" i="1" s="1"/>
  <c r="CR988" i="1" s="1"/>
  <c r="Q988" i="1" s="1"/>
  <c r="AF988" i="1"/>
  <c r="AG988" i="1"/>
  <c r="CU988" i="1" s="1"/>
  <c r="T988" i="1" s="1"/>
  <c r="AH988" i="1"/>
  <c r="AI988" i="1"/>
  <c r="CW988" i="1" s="1"/>
  <c r="V988" i="1" s="1"/>
  <c r="AJ988" i="1"/>
  <c r="CQ988" i="1"/>
  <c r="P988" i="1" s="1"/>
  <c r="CP988" i="1" s="1"/>
  <c r="O988" i="1" s="1"/>
  <c r="CT988" i="1"/>
  <c r="S988" i="1" s="1"/>
  <c r="CV988" i="1"/>
  <c r="U988" i="1" s="1"/>
  <c r="CX988" i="1"/>
  <c r="W988" i="1" s="1"/>
  <c r="FR988" i="1"/>
  <c r="GL988" i="1"/>
  <c r="GO988" i="1"/>
  <c r="GP988" i="1"/>
  <c r="GV988" i="1"/>
  <c r="GX988" i="1"/>
  <c r="HC988" i="1"/>
  <c r="C989" i="1"/>
  <c r="D989" i="1"/>
  <c r="AC989" i="1"/>
  <c r="AB989" i="1" s="1"/>
  <c r="AE989" i="1"/>
  <c r="AD989" i="1" s="1"/>
  <c r="CR989" i="1" s="1"/>
  <c r="Q989" i="1" s="1"/>
  <c r="AF989" i="1"/>
  <c r="AG989" i="1"/>
  <c r="CU989" i="1" s="1"/>
  <c r="T989" i="1" s="1"/>
  <c r="AH989" i="1"/>
  <c r="AI989" i="1"/>
  <c r="AJ989" i="1"/>
  <c r="CS989" i="1"/>
  <c r="R989" i="1" s="1"/>
  <c r="CT989" i="1"/>
  <c r="S989" i="1" s="1"/>
  <c r="CV989" i="1"/>
  <c r="U989" i="1" s="1"/>
  <c r="CW989" i="1"/>
  <c r="V989" i="1" s="1"/>
  <c r="CX989" i="1"/>
  <c r="W989" i="1" s="1"/>
  <c r="FR989" i="1"/>
  <c r="GL989" i="1"/>
  <c r="GO989" i="1"/>
  <c r="GP989" i="1"/>
  <c r="GV989" i="1"/>
  <c r="HC989" i="1"/>
  <c r="GX989" i="1" s="1"/>
  <c r="I990" i="1"/>
  <c r="AC990" i="1"/>
  <c r="AE990" i="1"/>
  <c r="AD990" i="1" s="1"/>
  <c r="AF990" i="1"/>
  <c r="CT990" i="1" s="1"/>
  <c r="S990" i="1" s="1"/>
  <c r="AG990" i="1"/>
  <c r="AH990" i="1"/>
  <c r="AI990" i="1"/>
  <c r="AJ990" i="1"/>
  <c r="CX990" i="1" s="1"/>
  <c r="W990" i="1" s="1"/>
  <c r="CQ990" i="1"/>
  <c r="P990" i="1" s="1"/>
  <c r="CS990" i="1"/>
  <c r="R990" i="1" s="1"/>
  <c r="CU990" i="1"/>
  <c r="T990" i="1" s="1"/>
  <c r="CV990" i="1"/>
  <c r="U990" i="1" s="1"/>
  <c r="CW990" i="1"/>
  <c r="V990" i="1" s="1"/>
  <c r="FR990" i="1"/>
  <c r="GL990" i="1"/>
  <c r="GO990" i="1"/>
  <c r="GP990" i="1"/>
  <c r="GV990" i="1"/>
  <c r="HC990" i="1"/>
  <c r="GX990" i="1" s="1"/>
  <c r="I991" i="1"/>
  <c r="AC991" i="1"/>
  <c r="AE991" i="1"/>
  <c r="AD991" i="1" s="1"/>
  <c r="CR991" i="1" s="1"/>
  <c r="Q991" i="1" s="1"/>
  <c r="AF991" i="1"/>
  <c r="AG991" i="1"/>
  <c r="AH991" i="1"/>
  <c r="AI991" i="1"/>
  <c r="CW991" i="1" s="1"/>
  <c r="V991" i="1" s="1"/>
  <c r="AJ991" i="1"/>
  <c r="CQ991" i="1"/>
  <c r="P991" i="1" s="1"/>
  <c r="CT991" i="1"/>
  <c r="S991" i="1" s="1"/>
  <c r="CU991" i="1"/>
  <c r="T991" i="1" s="1"/>
  <c r="CV991" i="1"/>
  <c r="U991" i="1" s="1"/>
  <c r="CX991" i="1"/>
  <c r="W991" i="1" s="1"/>
  <c r="FR991" i="1"/>
  <c r="GL991" i="1"/>
  <c r="GO991" i="1"/>
  <c r="GP991" i="1"/>
  <c r="GV991" i="1"/>
  <c r="HC991" i="1" s="1"/>
  <c r="GX991" i="1" s="1"/>
  <c r="I992" i="1"/>
  <c r="AC992" i="1"/>
  <c r="AB992" i="1" s="1"/>
  <c r="AD992" i="1"/>
  <c r="CR992" i="1" s="1"/>
  <c r="Q992" i="1" s="1"/>
  <c r="AE992" i="1"/>
  <c r="AF992" i="1"/>
  <c r="AG992" i="1"/>
  <c r="AH992" i="1"/>
  <c r="CV992" i="1" s="1"/>
  <c r="U992" i="1" s="1"/>
  <c r="AI992" i="1"/>
  <c r="AJ992" i="1"/>
  <c r="CQ992" i="1"/>
  <c r="P992" i="1" s="1"/>
  <c r="CP992" i="1" s="1"/>
  <c r="O992" i="1" s="1"/>
  <c r="CS992" i="1"/>
  <c r="R992" i="1" s="1"/>
  <c r="CT992" i="1"/>
  <c r="S992" i="1" s="1"/>
  <c r="CU992" i="1"/>
  <c r="T992" i="1" s="1"/>
  <c r="CW992" i="1"/>
  <c r="V992" i="1" s="1"/>
  <c r="CX992" i="1"/>
  <c r="W992" i="1" s="1"/>
  <c r="FR992" i="1"/>
  <c r="GL992" i="1"/>
  <c r="GO992" i="1"/>
  <c r="GP992" i="1"/>
  <c r="GV992" i="1"/>
  <c r="HC992" i="1" s="1"/>
  <c r="GX992" i="1" s="1"/>
  <c r="C993" i="1"/>
  <c r="D993" i="1"/>
  <c r="AC993" i="1"/>
  <c r="AE993" i="1"/>
  <c r="AD993" i="1" s="1"/>
  <c r="AF993" i="1"/>
  <c r="CT993" i="1" s="1"/>
  <c r="S993" i="1" s="1"/>
  <c r="AG993" i="1"/>
  <c r="AH993" i="1"/>
  <c r="AI993" i="1"/>
  <c r="AJ993" i="1"/>
  <c r="CX993" i="1" s="1"/>
  <c r="W993" i="1" s="1"/>
  <c r="CQ993" i="1"/>
  <c r="P993" i="1" s="1"/>
  <c r="CS993" i="1"/>
  <c r="R993" i="1" s="1"/>
  <c r="CU993" i="1"/>
  <c r="T993" i="1" s="1"/>
  <c r="CV993" i="1"/>
  <c r="U993" i="1" s="1"/>
  <c r="CW993" i="1"/>
  <c r="V993" i="1" s="1"/>
  <c r="FR993" i="1"/>
  <c r="GL993" i="1"/>
  <c r="GO993" i="1"/>
  <c r="GP993" i="1"/>
  <c r="GV993" i="1"/>
  <c r="HC993" i="1"/>
  <c r="GX993" i="1" s="1"/>
  <c r="I994" i="1"/>
  <c r="AC994" i="1"/>
  <c r="AE994" i="1"/>
  <c r="AD994" i="1" s="1"/>
  <c r="AF994" i="1"/>
  <c r="AG994" i="1"/>
  <c r="AH994" i="1"/>
  <c r="AI994" i="1"/>
  <c r="CW994" i="1" s="1"/>
  <c r="V994" i="1" s="1"/>
  <c r="AJ994" i="1"/>
  <c r="CQ994" i="1"/>
  <c r="P994" i="1" s="1"/>
  <c r="CT994" i="1"/>
  <c r="S994" i="1" s="1"/>
  <c r="CU994" i="1"/>
  <c r="T994" i="1" s="1"/>
  <c r="CV994" i="1"/>
  <c r="U994" i="1" s="1"/>
  <c r="CX994" i="1"/>
  <c r="W994" i="1" s="1"/>
  <c r="FR994" i="1"/>
  <c r="GL994" i="1"/>
  <c r="GO994" i="1"/>
  <c r="GP994" i="1"/>
  <c r="GV994" i="1"/>
  <c r="GX994" i="1"/>
  <c r="HC994" i="1"/>
  <c r="I995" i="1"/>
  <c r="AC995" i="1"/>
  <c r="AB995" i="1" s="1"/>
  <c r="AD995" i="1"/>
  <c r="CR995" i="1" s="1"/>
  <c r="Q995" i="1" s="1"/>
  <c r="AE995" i="1"/>
  <c r="AF995" i="1"/>
  <c r="AG995" i="1"/>
  <c r="AH995" i="1"/>
  <c r="CV995" i="1" s="1"/>
  <c r="U995" i="1" s="1"/>
  <c r="AI995" i="1"/>
  <c r="AJ995" i="1"/>
  <c r="CQ995" i="1"/>
  <c r="P995" i="1" s="1"/>
  <c r="CP995" i="1" s="1"/>
  <c r="O995" i="1" s="1"/>
  <c r="CS995" i="1"/>
  <c r="R995" i="1" s="1"/>
  <c r="CT995" i="1"/>
  <c r="S995" i="1" s="1"/>
  <c r="CU995" i="1"/>
  <c r="T995" i="1" s="1"/>
  <c r="CW995" i="1"/>
  <c r="V995" i="1" s="1"/>
  <c r="CX995" i="1"/>
  <c r="W995" i="1" s="1"/>
  <c r="FR995" i="1"/>
  <c r="GL995" i="1"/>
  <c r="GO995" i="1"/>
  <c r="GP995" i="1"/>
  <c r="GV995" i="1"/>
  <c r="HC995" i="1" s="1"/>
  <c r="GX995" i="1" s="1"/>
  <c r="I996" i="1"/>
  <c r="AC996" i="1"/>
  <c r="AB996" i="1" s="1"/>
  <c r="AE996" i="1"/>
  <c r="AD996" i="1" s="1"/>
  <c r="CR996" i="1" s="1"/>
  <c r="Q996" i="1" s="1"/>
  <c r="AF996" i="1"/>
  <c r="AG996" i="1"/>
  <c r="CU996" i="1" s="1"/>
  <c r="T996" i="1" s="1"/>
  <c r="AH996" i="1"/>
  <c r="AI996" i="1"/>
  <c r="AJ996" i="1"/>
  <c r="CS996" i="1"/>
  <c r="R996" i="1" s="1"/>
  <c r="CT996" i="1"/>
  <c r="S996" i="1" s="1"/>
  <c r="CV996" i="1"/>
  <c r="U996" i="1" s="1"/>
  <c r="CW996" i="1"/>
  <c r="V996" i="1" s="1"/>
  <c r="CX996" i="1"/>
  <c r="W996" i="1" s="1"/>
  <c r="FR996" i="1"/>
  <c r="GL996" i="1"/>
  <c r="BZ998" i="1" s="1"/>
  <c r="GO996" i="1"/>
  <c r="GP996" i="1"/>
  <c r="CD998" i="1" s="1"/>
  <c r="GV996" i="1"/>
  <c r="HC996" i="1"/>
  <c r="GX996" i="1" s="1"/>
  <c r="B998" i="1"/>
  <c r="B965" i="1" s="1"/>
  <c r="C998" i="1"/>
  <c r="C965" i="1" s="1"/>
  <c r="D998" i="1"/>
  <c r="D965" i="1" s="1"/>
  <c r="F998" i="1"/>
  <c r="F965" i="1" s="1"/>
  <c r="G998" i="1"/>
  <c r="G965" i="1" s="1"/>
  <c r="BX998" i="1"/>
  <c r="BX965" i="1" s="1"/>
  <c r="CC998" i="1"/>
  <c r="CC965" i="1" s="1"/>
  <c r="CK998" i="1"/>
  <c r="CK965" i="1" s="1"/>
  <c r="CL998" i="1"/>
  <c r="CL965" i="1" s="1"/>
  <c r="CM998" i="1"/>
  <c r="BD998" i="1" s="1"/>
  <c r="D1028" i="1"/>
  <c r="E1030" i="1"/>
  <c r="Z1030" i="1"/>
  <c r="AA1030" i="1"/>
  <c r="AM1030" i="1"/>
  <c r="AN1030" i="1"/>
  <c r="BE1030" i="1"/>
  <c r="BF1030" i="1"/>
  <c r="BG1030" i="1"/>
  <c r="BH1030" i="1"/>
  <c r="BI1030" i="1"/>
  <c r="BJ1030" i="1"/>
  <c r="BK1030" i="1"/>
  <c r="BL1030" i="1"/>
  <c r="BM1030" i="1"/>
  <c r="BN1030" i="1"/>
  <c r="BO1030" i="1"/>
  <c r="BP1030" i="1"/>
  <c r="BQ1030" i="1"/>
  <c r="BR1030" i="1"/>
  <c r="BS1030" i="1"/>
  <c r="BT1030" i="1"/>
  <c r="BU1030" i="1"/>
  <c r="BV1030" i="1"/>
  <c r="BW1030" i="1"/>
  <c r="CN1030" i="1"/>
  <c r="CO1030" i="1"/>
  <c r="CP1030" i="1"/>
  <c r="CQ1030" i="1"/>
  <c r="CR1030" i="1"/>
  <c r="CS1030" i="1"/>
  <c r="CT1030" i="1"/>
  <c r="CU1030" i="1"/>
  <c r="CV1030" i="1"/>
  <c r="CW1030" i="1"/>
  <c r="CX1030" i="1"/>
  <c r="CY1030" i="1"/>
  <c r="CZ1030" i="1"/>
  <c r="DA1030" i="1"/>
  <c r="DB1030" i="1"/>
  <c r="DC1030" i="1"/>
  <c r="DD1030" i="1"/>
  <c r="DE1030" i="1"/>
  <c r="DF1030" i="1"/>
  <c r="DG1030" i="1"/>
  <c r="DH1030" i="1"/>
  <c r="DI1030" i="1"/>
  <c r="DJ1030" i="1"/>
  <c r="DK1030" i="1"/>
  <c r="DL1030" i="1"/>
  <c r="DM1030" i="1"/>
  <c r="DN1030" i="1"/>
  <c r="DO1030" i="1"/>
  <c r="DP1030" i="1"/>
  <c r="DQ1030" i="1"/>
  <c r="DR1030" i="1"/>
  <c r="DS1030" i="1"/>
  <c r="DT1030" i="1"/>
  <c r="DU1030" i="1"/>
  <c r="DV1030" i="1"/>
  <c r="DW1030" i="1"/>
  <c r="DX1030" i="1"/>
  <c r="DY1030" i="1"/>
  <c r="DZ1030" i="1"/>
  <c r="EA1030" i="1"/>
  <c r="EB1030" i="1"/>
  <c r="EC1030" i="1"/>
  <c r="ED1030" i="1"/>
  <c r="EE1030" i="1"/>
  <c r="EF1030" i="1"/>
  <c r="EG1030" i="1"/>
  <c r="EH1030" i="1"/>
  <c r="EI1030" i="1"/>
  <c r="EJ1030" i="1"/>
  <c r="EK1030" i="1"/>
  <c r="EL1030" i="1"/>
  <c r="EM1030" i="1"/>
  <c r="EN1030" i="1"/>
  <c r="EO1030" i="1"/>
  <c r="EP1030" i="1"/>
  <c r="EQ1030" i="1"/>
  <c r="ER1030" i="1"/>
  <c r="ES1030" i="1"/>
  <c r="ET1030" i="1"/>
  <c r="EU1030" i="1"/>
  <c r="EV1030" i="1"/>
  <c r="EW1030" i="1"/>
  <c r="EX1030" i="1"/>
  <c r="EY1030" i="1"/>
  <c r="EZ1030" i="1"/>
  <c r="FA1030" i="1"/>
  <c r="FB1030" i="1"/>
  <c r="FC1030" i="1"/>
  <c r="FD1030" i="1"/>
  <c r="FE1030" i="1"/>
  <c r="FF1030" i="1"/>
  <c r="FG1030" i="1"/>
  <c r="FH1030" i="1"/>
  <c r="FI1030" i="1"/>
  <c r="FJ1030" i="1"/>
  <c r="FK1030" i="1"/>
  <c r="FL1030" i="1"/>
  <c r="FM1030" i="1"/>
  <c r="FN1030" i="1"/>
  <c r="FO1030" i="1"/>
  <c r="FP1030" i="1"/>
  <c r="FQ1030" i="1"/>
  <c r="FR1030" i="1"/>
  <c r="FS1030" i="1"/>
  <c r="FT1030" i="1"/>
  <c r="FU1030" i="1"/>
  <c r="FV1030" i="1"/>
  <c r="FW1030" i="1"/>
  <c r="FX1030" i="1"/>
  <c r="FY1030" i="1"/>
  <c r="FZ1030" i="1"/>
  <c r="GA1030" i="1"/>
  <c r="GB1030" i="1"/>
  <c r="GC1030" i="1"/>
  <c r="GD1030" i="1"/>
  <c r="GE1030" i="1"/>
  <c r="GF1030" i="1"/>
  <c r="GG1030" i="1"/>
  <c r="GH1030" i="1"/>
  <c r="GI1030" i="1"/>
  <c r="GJ1030" i="1"/>
  <c r="GK1030" i="1"/>
  <c r="GL1030" i="1"/>
  <c r="GM1030" i="1"/>
  <c r="GN1030" i="1"/>
  <c r="GO1030" i="1"/>
  <c r="GP1030" i="1"/>
  <c r="GQ1030" i="1"/>
  <c r="GR1030" i="1"/>
  <c r="GS1030" i="1"/>
  <c r="GT1030" i="1"/>
  <c r="GU1030" i="1"/>
  <c r="GV1030" i="1"/>
  <c r="GW1030" i="1"/>
  <c r="GX1030" i="1"/>
  <c r="C1032" i="1"/>
  <c r="D1032" i="1"/>
  <c r="AC1032" i="1"/>
  <c r="AB1032" i="1" s="1"/>
  <c r="AD1032" i="1"/>
  <c r="CR1032" i="1" s="1"/>
  <c r="Q1032" i="1" s="1"/>
  <c r="AE1032" i="1"/>
  <c r="CS1032" i="1" s="1"/>
  <c r="R1032" i="1" s="1"/>
  <c r="AF1032" i="1"/>
  <c r="AG1032" i="1"/>
  <c r="AH1032" i="1"/>
  <c r="CV1032" i="1" s="1"/>
  <c r="U1032" i="1" s="1"/>
  <c r="AI1032" i="1"/>
  <c r="CW1032" i="1" s="1"/>
  <c r="V1032" i="1" s="1"/>
  <c r="AJ1032" i="1"/>
  <c r="CQ1032" i="1"/>
  <c r="P1032" i="1" s="1"/>
  <c r="CT1032" i="1"/>
  <c r="S1032" i="1" s="1"/>
  <c r="CU1032" i="1"/>
  <c r="T1032" i="1" s="1"/>
  <c r="CX1032" i="1"/>
  <c r="W1032" i="1" s="1"/>
  <c r="FR1032" i="1"/>
  <c r="GL1032" i="1"/>
  <c r="GO1032" i="1"/>
  <c r="GP1032" i="1"/>
  <c r="GV1032" i="1"/>
  <c r="HC1032" i="1" s="1"/>
  <c r="GX1032" i="1" s="1"/>
  <c r="I1033" i="1"/>
  <c r="AC1033" i="1"/>
  <c r="AB1033" i="1" s="1"/>
  <c r="AD1033" i="1"/>
  <c r="CR1033" i="1" s="1"/>
  <c r="Q1033" i="1" s="1"/>
  <c r="AE1033" i="1"/>
  <c r="AF1033" i="1"/>
  <c r="AG1033" i="1"/>
  <c r="CU1033" i="1" s="1"/>
  <c r="T1033" i="1" s="1"/>
  <c r="AH1033" i="1"/>
  <c r="CV1033" i="1" s="1"/>
  <c r="U1033" i="1" s="1"/>
  <c r="AI1033" i="1"/>
  <c r="AJ1033" i="1"/>
  <c r="CS1033" i="1"/>
  <c r="R1033" i="1" s="1"/>
  <c r="CT1033" i="1"/>
  <c r="S1033" i="1" s="1"/>
  <c r="CW1033" i="1"/>
  <c r="V1033" i="1" s="1"/>
  <c r="CX1033" i="1"/>
  <c r="W1033" i="1" s="1"/>
  <c r="CY1033" i="1"/>
  <c r="X1033" i="1" s="1"/>
  <c r="CZ1033" i="1"/>
  <c r="Y1033" i="1" s="1"/>
  <c r="GL1033" i="1"/>
  <c r="GN1033" i="1"/>
  <c r="GO1033" i="1"/>
  <c r="GP1033" i="1"/>
  <c r="GV1033" i="1"/>
  <c r="HC1033" i="1" s="1"/>
  <c r="GX1033" i="1" s="1"/>
  <c r="HH1033" i="1"/>
  <c r="C1034" i="1"/>
  <c r="D1034" i="1"/>
  <c r="AC1034" i="1"/>
  <c r="AB1034" i="1" s="1"/>
  <c r="AD1034" i="1"/>
  <c r="CR1034" i="1" s="1"/>
  <c r="Q1034" i="1" s="1"/>
  <c r="AE1034" i="1"/>
  <c r="CS1034" i="1" s="1"/>
  <c r="R1034" i="1" s="1"/>
  <c r="AF1034" i="1"/>
  <c r="AG1034" i="1"/>
  <c r="AH1034" i="1"/>
  <c r="CV1034" i="1" s="1"/>
  <c r="U1034" i="1" s="1"/>
  <c r="AI1034" i="1"/>
  <c r="CW1034" i="1" s="1"/>
  <c r="V1034" i="1" s="1"/>
  <c r="AJ1034" i="1"/>
  <c r="CQ1034" i="1"/>
  <c r="P1034" i="1" s="1"/>
  <c r="CT1034" i="1"/>
  <c r="S1034" i="1" s="1"/>
  <c r="CU1034" i="1"/>
  <c r="T1034" i="1" s="1"/>
  <c r="CX1034" i="1"/>
  <c r="W1034" i="1" s="1"/>
  <c r="FR1034" i="1"/>
  <c r="GL1034" i="1"/>
  <c r="GO1034" i="1"/>
  <c r="GP1034" i="1"/>
  <c r="GV1034" i="1"/>
  <c r="HC1034" i="1" s="1"/>
  <c r="GX1034" i="1" s="1"/>
  <c r="I1035" i="1"/>
  <c r="AC1035" i="1"/>
  <c r="AB1035" i="1" s="1"/>
  <c r="AD1035" i="1"/>
  <c r="CR1035" i="1" s="1"/>
  <c r="Q1035" i="1" s="1"/>
  <c r="AE1035" i="1"/>
  <c r="AF1035" i="1"/>
  <c r="AG1035" i="1"/>
  <c r="CU1035" i="1" s="1"/>
  <c r="T1035" i="1" s="1"/>
  <c r="AH1035" i="1"/>
  <c r="CV1035" i="1" s="1"/>
  <c r="U1035" i="1" s="1"/>
  <c r="AI1035" i="1"/>
  <c r="AJ1035" i="1"/>
  <c r="CS1035" i="1"/>
  <c r="R1035" i="1" s="1"/>
  <c r="CT1035" i="1"/>
  <c r="S1035" i="1" s="1"/>
  <c r="CW1035" i="1"/>
  <c r="V1035" i="1" s="1"/>
  <c r="CX1035" i="1"/>
  <c r="W1035" i="1" s="1"/>
  <c r="FR1035" i="1"/>
  <c r="GL1035" i="1"/>
  <c r="GO1035" i="1"/>
  <c r="GP1035" i="1"/>
  <c r="GV1035" i="1"/>
  <c r="HC1035" i="1" s="1"/>
  <c r="GX1035" i="1" s="1"/>
  <c r="I1036" i="1"/>
  <c r="AC1036" i="1"/>
  <c r="CQ1036" i="1" s="1"/>
  <c r="P1036" i="1" s="1"/>
  <c r="AE1036" i="1"/>
  <c r="AD1036" i="1" s="1"/>
  <c r="AF1036" i="1"/>
  <c r="CT1036" i="1" s="1"/>
  <c r="S1036" i="1" s="1"/>
  <c r="AG1036" i="1"/>
  <c r="CU1036" i="1" s="1"/>
  <c r="T1036" i="1" s="1"/>
  <c r="AH1036" i="1"/>
  <c r="AI1036" i="1"/>
  <c r="AJ1036" i="1"/>
  <c r="CX1036" i="1" s="1"/>
  <c r="W1036" i="1" s="1"/>
  <c r="CS1036" i="1"/>
  <c r="R1036" i="1" s="1"/>
  <c r="CV1036" i="1"/>
  <c r="U1036" i="1" s="1"/>
  <c r="CW1036" i="1"/>
  <c r="V1036" i="1" s="1"/>
  <c r="FR1036" i="1"/>
  <c r="GL1036" i="1"/>
  <c r="GO1036" i="1"/>
  <c r="GP1036" i="1"/>
  <c r="GV1036" i="1"/>
  <c r="HC1036" i="1"/>
  <c r="GX1036" i="1" s="1"/>
  <c r="I1037" i="1"/>
  <c r="AC1037" i="1"/>
  <c r="AE1037" i="1"/>
  <c r="AD1037" i="1" s="1"/>
  <c r="AF1037" i="1"/>
  <c r="CT1037" i="1" s="1"/>
  <c r="S1037" i="1" s="1"/>
  <c r="AG1037" i="1"/>
  <c r="AH1037" i="1"/>
  <c r="AI1037" i="1"/>
  <c r="CW1037" i="1" s="1"/>
  <c r="V1037" i="1" s="1"/>
  <c r="AJ1037" i="1"/>
  <c r="CX1037" i="1" s="1"/>
  <c r="W1037" i="1" s="1"/>
  <c r="CQ1037" i="1"/>
  <c r="P1037" i="1" s="1"/>
  <c r="CU1037" i="1"/>
  <c r="T1037" i="1" s="1"/>
  <c r="CV1037" i="1"/>
  <c r="U1037" i="1" s="1"/>
  <c r="FR1037" i="1"/>
  <c r="GL1037" i="1"/>
  <c r="GO1037" i="1"/>
  <c r="GP1037" i="1"/>
  <c r="GV1037" i="1"/>
  <c r="GX1037" i="1"/>
  <c r="HC1037" i="1"/>
  <c r="HG1037" i="1"/>
  <c r="C1038" i="1"/>
  <c r="D1038" i="1"/>
  <c r="AC1038" i="1"/>
  <c r="AD1038" i="1"/>
  <c r="CR1038" i="1" s="1"/>
  <c r="Q1038" i="1" s="1"/>
  <c r="AE1038" i="1"/>
  <c r="AF1038" i="1"/>
  <c r="AB1038" i="1" s="1"/>
  <c r="AG1038" i="1"/>
  <c r="AH1038" i="1"/>
  <c r="CV1038" i="1" s="1"/>
  <c r="U1038" i="1" s="1"/>
  <c r="AI1038" i="1"/>
  <c r="AJ1038" i="1"/>
  <c r="CX1038" i="1" s="1"/>
  <c r="W1038" i="1" s="1"/>
  <c r="CQ1038" i="1"/>
  <c r="P1038" i="1" s="1"/>
  <c r="CS1038" i="1"/>
  <c r="R1038" i="1" s="1"/>
  <c r="CU1038" i="1"/>
  <c r="T1038" i="1" s="1"/>
  <c r="CW1038" i="1"/>
  <c r="V1038" i="1" s="1"/>
  <c r="FR1038" i="1"/>
  <c r="GL1038" i="1"/>
  <c r="GO1038" i="1"/>
  <c r="GP1038" i="1"/>
  <c r="GV1038" i="1"/>
  <c r="HC1038" i="1"/>
  <c r="GX1038" i="1" s="1"/>
  <c r="I1039" i="1"/>
  <c r="AC1039" i="1"/>
  <c r="CQ1039" i="1" s="1"/>
  <c r="P1039" i="1" s="1"/>
  <c r="AE1039" i="1"/>
  <c r="AD1039" i="1" s="1"/>
  <c r="CR1039" i="1" s="1"/>
  <c r="Q1039" i="1" s="1"/>
  <c r="AF1039" i="1"/>
  <c r="AG1039" i="1"/>
  <c r="CU1039" i="1" s="1"/>
  <c r="T1039" i="1" s="1"/>
  <c r="AH1039" i="1"/>
  <c r="AI1039" i="1"/>
  <c r="CW1039" i="1" s="1"/>
  <c r="V1039" i="1" s="1"/>
  <c r="AJ1039" i="1"/>
  <c r="CT1039" i="1"/>
  <c r="S1039" i="1" s="1"/>
  <c r="CV1039" i="1"/>
  <c r="U1039" i="1" s="1"/>
  <c r="CX1039" i="1"/>
  <c r="W1039" i="1" s="1"/>
  <c r="FR1039" i="1"/>
  <c r="GL1039" i="1"/>
  <c r="GO1039" i="1"/>
  <c r="GP1039" i="1"/>
  <c r="GV1039" i="1"/>
  <c r="GX1039" i="1"/>
  <c r="HC1039" i="1"/>
  <c r="I1040" i="1"/>
  <c r="AC1040" i="1"/>
  <c r="AD1040" i="1"/>
  <c r="AB1040" i="1" s="1"/>
  <c r="AE1040" i="1"/>
  <c r="AF1040" i="1"/>
  <c r="AG1040" i="1"/>
  <c r="AH1040" i="1"/>
  <c r="CV1040" i="1" s="1"/>
  <c r="U1040" i="1" s="1"/>
  <c r="AI1040" i="1"/>
  <c r="AJ1040" i="1"/>
  <c r="CQ1040" i="1"/>
  <c r="P1040" i="1" s="1"/>
  <c r="CS1040" i="1"/>
  <c r="R1040" i="1" s="1"/>
  <c r="CT1040" i="1"/>
  <c r="S1040" i="1" s="1"/>
  <c r="CU1040" i="1"/>
  <c r="T1040" i="1" s="1"/>
  <c r="CW1040" i="1"/>
  <c r="V1040" i="1" s="1"/>
  <c r="CX1040" i="1"/>
  <c r="W1040" i="1" s="1"/>
  <c r="FR1040" i="1"/>
  <c r="GL1040" i="1"/>
  <c r="GO1040" i="1"/>
  <c r="GP1040" i="1"/>
  <c r="GV1040" i="1"/>
  <c r="HC1040" i="1" s="1"/>
  <c r="GX1040" i="1" s="1"/>
  <c r="I1041" i="1"/>
  <c r="AC1041" i="1"/>
  <c r="AB1041" i="1" s="1"/>
  <c r="AE1041" i="1"/>
  <c r="AD1041" i="1" s="1"/>
  <c r="CR1041" i="1" s="1"/>
  <c r="Q1041" i="1" s="1"/>
  <c r="AF1041" i="1"/>
  <c r="AG1041" i="1"/>
  <c r="CU1041" i="1" s="1"/>
  <c r="T1041" i="1" s="1"/>
  <c r="AH1041" i="1"/>
  <c r="AI1041" i="1"/>
  <c r="AJ1041" i="1"/>
  <c r="CS1041" i="1"/>
  <c r="R1041" i="1" s="1"/>
  <c r="CT1041" i="1"/>
  <c r="S1041" i="1" s="1"/>
  <c r="CV1041" i="1"/>
  <c r="U1041" i="1" s="1"/>
  <c r="CW1041" i="1"/>
  <c r="V1041" i="1" s="1"/>
  <c r="CX1041" i="1"/>
  <c r="W1041" i="1" s="1"/>
  <c r="FR1041" i="1"/>
  <c r="GL1041" i="1"/>
  <c r="GO1041" i="1"/>
  <c r="GP1041" i="1"/>
  <c r="GV1041" i="1"/>
  <c r="HC1041" i="1"/>
  <c r="GX1041" i="1" s="1"/>
  <c r="HG1041" i="1"/>
  <c r="C1042" i="1"/>
  <c r="D1042" i="1"/>
  <c r="AC1042" i="1"/>
  <c r="AB1042" i="1" s="1"/>
  <c r="AD1042" i="1"/>
  <c r="CR1042" i="1" s="1"/>
  <c r="Q1042" i="1" s="1"/>
  <c r="AE1042" i="1"/>
  <c r="AF1042" i="1"/>
  <c r="AG1042" i="1"/>
  <c r="AH1042" i="1"/>
  <c r="CV1042" i="1" s="1"/>
  <c r="U1042" i="1" s="1"/>
  <c r="AI1042" i="1"/>
  <c r="CW1042" i="1" s="1"/>
  <c r="V1042" i="1" s="1"/>
  <c r="AJ1042" i="1"/>
  <c r="CQ1042" i="1"/>
  <c r="P1042" i="1" s="1"/>
  <c r="CS1042" i="1"/>
  <c r="R1042" i="1" s="1"/>
  <c r="CT1042" i="1"/>
  <c r="S1042" i="1" s="1"/>
  <c r="CU1042" i="1"/>
  <c r="T1042" i="1" s="1"/>
  <c r="CX1042" i="1"/>
  <c r="W1042" i="1" s="1"/>
  <c r="FR1042" i="1"/>
  <c r="GL1042" i="1"/>
  <c r="GO1042" i="1"/>
  <c r="GP1042" i="1"/>
  <c r="GV1042" i="1"/>
  <c r="HC1042" i="1" s="1"/>
  <c r="GX1042" i="1" s="1"/>
  <c r="I1043" i="1"/>
  <c r="AC1043" i="1"/>
  <c r="AB1043" i="1" s="1"/>
  <c r="AD1043" i="1"/>
  <c r="AE1043" i="1"/>
  <c r="AF1043" i="1"/>
  <c r="AG1043" i="1"/>
  <c r="CU1043" i="1" s="1"/>
  <c r="T1043" i="1" s="1"/>
  <c r="AH1043" i="1"/>
  <c r="AI1043" i="1"/>
  <c r="AJ1043" i="1"/>
  <c r="CR1043" i="1"/>
  <c r="Q1043" i="1" s="1"/>
  <c r="CS1043" i="1"/>
  <c r="R1043" i="1" s="1"/>
  <c r="CT1043" i="1"/>
  <c r="S1043" i="1" s="1"/>
  <c r="CV1043" i="1"/>
  <c r="U1043" i="1" s="1"/>
  <c r="CW1043" i="1"/>
  <c r="V1043" i="1" s="1"/>
  <c r="CX1043" i="1"/>
  <c r="W1043" i="1" s="1"/>
  <c r="FR1043" i="1"/>
  <c r="GL1043" i="1"/>
  <c r="GO1043" i="1"/>
  <c r="GP1043" i="1"/>
  <c r="GV1043" i="1"/>
  <c r="HC1043" i="1" s="1"/>
  <c r="GX1043" i="1" s="1"/>
  <c r="I1044" i="1"/>
  <c r="AC1044" i="1"/>
  <c r="AE1044" i="1"/>
  <c r="AD1044" i="1" s="1"/>
  <c r="AF1044" i="1"/>
  <c r="CT1044" i="1" s="1"/>
  <c r="S1044" i="1" s="1"/>
  <c r="AG1044" i="1"/>
  <c r="AH1044" i="1"/>
  <c r="AI1044" i="1"/>
  <c r="AJ1044" i="1"/>
  <c r="CX1044" i="1" s="1"/>
  <c r="W1044" i="1" s="1"/>
  <c r="CQ1044" i="1"/>
  <c r="P1044" i="1" s="1"/>
  <c r="CS1044" i="1"/>
  <c r="R1044" i="1" s="1"/>
  <c r="CU1044" i="1"/>
  <c r="T1044" i="1" s="1"/>
  <c r="CV1044" i="1"/>
  <c r="U1044" i="1" s="1"/>
  <c r="CW1044" i="1"/>
  <c r="V1044" i="1" s="1"/>
  <c r="FR1044" i="1"/>
  <c r="GL1044" i="1"/>
  <c r="GO1044" i="1"/>
  <c r="GP1044" i="1"/>
  <c r="GV1044" i="1"/>
  <c r="HC1044" i="1"/>
  <c r="GX1044" i="1" s="1"/>
  <c r="I1045" i="1"/>
  <c r="AC1045" i="1"/>
  <c r="AB1045" i="1" s="1"/>
  <c r="AE1045" i="1"/>
  <c r="AD1045" i="1" s="1"/>
  <c r="CR1045" i="1" s="1"/>
  <c r="Q1045" i="1" s="1"/>
  <c r="AF1045" i="1"/>
  <c r="AG1045" i="1"/>
  <c r="AH1045" i="1"/>
  <c r="AI1045" i="1"/>
  <c r="CW1045" i="1" s="1"/>
  <c r="V1045" i="1" s="1"/>
  <c r="AJ1045" i="1"/>
  <c r="CQ1045" i="1"/>
  <c r="P1045" i="1" s="1"/>
  <c r="CT1045" i="1"/>
  <c r="S1045" i="1" s="1"/>
  <c r="CU1045" i="1"/>
  <c r="T1045" i="1" s="1"/>
  <c r="CV1045" i="1"/>
  <c r="U1045" i="1" s="1"/>
  <c r="CX1045" i="1"/>
  <c r="W1045" i="1" s="1"/>
  <c r="FR1045" i="1"/>
  <c r="GL1045" i="1"/>
  <c r="GO1045" i="1"/>
  <c r="GP1045" i="1"/>
  <c r="GV1045" i="1"/>
  <c r="GX1045" i="1"/>
  <c r="HC1045" i="1"/>
  <c r="HG1045" i="1"/>
  <c r="C1046" i="1"/>
  <c r="D1046" i="1"/>
  <c r="AC1046" i="1"/>
  <c r="AD1046" i="1"/>
  <c r="CR1046" i="1" s="1"/>
  <c r="Q1046" i="1" s="1"/>
  <c r="AE1046" i="1"/>
  <c r="AF1046" i="1"/>
  <c r="AB1046" i="1" s="1"/>
  <c r="AG1046" i="1"/>
  <c r="AH1046" i="1"/>
  <c r="CV1046" i="1" s="1"/>
  <c r="U1046" i="1" s="1"/>
  <c r="AI1046" i="1"/>
  <c r="AJ1046" i="1"/>
  <c r="CX1046" i="1" s="1"/>
  <c r="W1046" i="1" s="1"/>
  <c r="CQ1046" i="1"/>
  <c r="P1046" i="1" s="1"/>
  <c r="CS1046" i="1"/>
  <c r="R1046" i="1" s="1"/>
  <c r="CU1046" i="1"/>
  <c r="T1046" i="1" s="1"/>
  <c r="CW1046" i="1"/>
  <c r="V1046" i="1" s="1"/>
  <c r="FR1046" i="1"/>
  <c r="GL1046" i="1"/>
  <c r="GO1046" i="1"/>
  <c r="GP1046" i="1"/>
  <c r="GV1046" i="1"/>
  <c r="HC1046" i="1"/>
  <c r="GX1046" i="1" s="1"/>
  <c r="I1047" i="1"/>
  <c r="AC1047" i="1"/>
  <c r="CQ1047" i="1" s="1"/>
  <c r="P1047" i="1" s="1"/>
  <c r="AE1047" i="1"/>
  <c r="AD1047" i="1" s="1"/>
  <c r="CR1047" i="1" s="1"/>
  <c r="Q1047" i="1" s="1"/>
  <c r="AF1047" i="1"/>
  <c r="AG1047" i="1"/>
  <c r="CU1047" i="1" s="1"/>
  <c r="T1047" i="1" s="1"/>
  <c r="AH1047" i="1"/>
  <c r="AI1047" i="1"/>
  <c r="CW1047" i="1" s="1"/>
  <c r="V1047" i="1" s="1"/>
  <c r="AJ1047" i="1"/>
  <c r="CT1047" i="1"/>
  <c r="S1047" i="1" s="1"/>
  <c r="CV1047" i="1"/>
  <c r="U1047" i="1" s="1"/>
  <c r="CX1047" i="1"/>
  <c r="W1047" i="1" s="1"/>
  <c r="FR1047" i="1"/>
  <c r="GL1047" i="1"/>
  <c r="GO1047" i="1"/>
  <c r="GP1047" i="1"/>
  <c r="GV1047" i="1"/>
  <c r="GX1047" i="1"/>
  <c r="HC1047" i="1"/>
  <c r="C1048" i="1"/>
  <c r="D1048" i="1"/>
  <c r="AC1048" i="1"/>
  <c r="AE1048" i="1"/>
  <c r="CS1048" i="1" s="1"/>
  <c r="R1048" i="1" s="1"/>
  <c r="AF1048" i="1"/>
  <c r="AG1048" i="1"/>
  <c r="CU1048" i="1" s="1"/>
  <c r="T1048" i="1" s="1"/>
  <c r="AH1048" i="1"/>
  <c r="AI1048" i="1"/>
  <c r="CW1048" i="1" s="1"/>
  <c r="V1048" i="1" s="1"/>
  <c r="AJ1048" i="1"/>
  <c r="CT1048" i="1"/>
  <c r="S1048" i="1" s="1"/>
  <c r="CV1048" i="1"/>
  <c r="U1048" i="1" s="1"/>
  <c r="CX1048" i="1"/>
  <c r="W1048" i="1" s="1"/>
  <c r="FR1048" i="1"/>
  <c r="GL1048" i="1"/>
  <c r="GO1048" i="1"/>
  <c r="GP1048" i="1"/>
  <c r="GV1048" i="1"/>
  <c r="GX1048" i="1"/>
  <c r="HC1048" i="1"/>
  <c r="I1049" i="1"/>
  <c r="AC1049" i="1"/>
  <c r="AD1049" i="1"/>
  <c r="CR1049" i="1" s="1"/>
  <c r="Q1049" i="1" s="1"/>
  <c r="AE1049" i="1"/>
  <c r="AF1049" i="1"/>
  <c r="AB1049" i="1" s="1"/>
  <c r="AG1049" i="1"/>
  <c r="AH1049" i="1"/>
  <c r="CV1049" i="1" s="1"/>
  <c r="U1049" i="1" s="1"/>
  <c r="AI1049" i="1"/>
  <c r="AJ1049" i="1"/>
  <c r="CX1049" i="1" s="1"/>
  <c r="W1049" i="1" s="1"/>
  <c r="CQ1049" i="1"/>
  <c r="P1049" i="1" s="1"/>
  <c r="CS1049" i="1"/>
  <c r="R1049" i="1" s="1"/>
  <c r="CU1049" i="1"/>
  <c r="T1049" i="1" s="1"/>
  <c r="CW1049" i="1"/>
  <c r="V1049" i="1" s="1"/>
  <c r="FR1049" i="1"/>
  <c r="GL1049" i="1"/>
  <c r="GO1049" i="1"/>
  <c r="GP1049" i="1"/>
  <c r="GV1049" i="1"/>
  <c r="HC1049" i="1"/>
  <c r="GX1049" i="1" s="1"/>
  <c r="I1050" i="1"/>
  <c r="AC1050" i="1"/>
  <c r="CQ1050" i="1" s="1"/>
  <c r="P1050" i="1" s="1"/>
  <c r="AE1050" i="1"/>
  <c r="AD1050" i="1" s="1"/>
  <c r="CR1050" i="1" s="1"/>
  <c r="Q1050" i="1" s="1"/>
  <c r="AF1050" i="1"/>
  <c r="AG1050" i="1"/>
  <c r="CU1050" i="1" s="1"/>
  <c r="T1050" i="1" s="1"/>
  <c r="AH1050" i="1"/>
  <c r="AI1050" i="1"/>
  <c r="CW1050" i="1" s="1"/>
  <c r="V1050" i="1" s="1"/>
  <c r="AJ1050" i="1"/>
  <c r="CT1050" i="1"/>
  <c r="S1050" i="1" s="1"/>
  <c r="CV1050" i="1"/>
  <c r="U1050" i="1" s="1"/>
  <c r="CX1050" i="1"/>
  <c r="W1050" i="1" s="1"/>
  <c r="FR1050" i="1"/>
  <c r="GL1050" i="1"/>
  <c r="GO1050" i="1"/>
  <c r="GP1050" i="1"/>
  <c r="GV1050" i="1"/>
  <c r="GX1050" i="1"/>
  <c r="HC1050" i="1"/>
  <c r="C1051" i="1"/>
  <c r="D1051" i="1"/>
  <c r="AC1051" i="1"/>
  <c r="AB1051" i="1" s="1"/>
  <c r="AE1051" i="1"/>
  <c r="AD1051" i="1" s="1"/>
  <c r="CR1051" i="1" s="1"/>
  <c r="Q1051" i="1" s="1"/>
  <c r="AF1051" i="1"/>
  <c r="AG1051" i="1"/>
  <c r="CU1051" i="1" s="1"/>
  <c r="T1051" i="1" s="1"/>
  <c r="AH1051" i="1"/>
  <c r="AI1051" i="1"/>
  <c r="CW1051" i="1" s="1"/>
  <c r="V1051" i="1" s="1"/>
  <c r="AJ1051" i="1"/>
  <c r="CS1051" i="1"/>
  <c r="R1051" i="1" s="1"/>
  <c r="CT1051" i="1"/>
  <c r="S1051" i="1" s="1"/>
  <c r="CV1051" i="1"/>
  <c r="U1051" i="1" s="1"/>
  <c r="CX1051" i="1"/>
  <c r="W1051" i="1" s="1"/>
  <c r="FR1051" i="1"/>
  <c r="GL1051" i="1"/>
  <c r="GO1051" i="1"/>
  <c r="GP1051" i="1"/>
  <c r="GV1051" i="1"/>
  <c r="GX1051" i="1"/>
  <c r="HC1051" i="1"/>
  <c r="I1052" i="1"/>
  <c r="AC1052" i="1"/>
  <c r="AD1052" i="1"/>
  <c r="AE1052" i="1"/>
  <c r="AF1052" i="1"/>
  <c r="AB1052" i="1" s="1"/>
  <c r="AG1052" i="1"/>
  <c r="AH1052" i="1"/>
  <c r="AI1052" i="1"/>
  <c r="AJ1052" i="1"/>
  <c r="CX1052" i="1" s="1"/>
  <c r="W1052" i="1" s="1"/>
  <c r="CQ1052" i="1"/>
  <c r="P1052" i="1" s="1"/>
  <c r="CR1052" i="1"/>
  <c r="Q1052" i="1" s="1"/>
  <c r="CS1052" i="1"/>
  <c r="R1052" i="1" s="1"/>
  <c r="CU1052" i="1"/>
  <c r="T1052" i="1" s="1"/>
  <c r="CV1052" i="1"/>
  <c r="U1052" i="1" s="1"/>
  <c r="CW1052" i="1"/>
  <c r="V1052" i="1" s="1"/>
  <c r="FR1052" i="1"/>
  <c r="GL1052" i="1"/>
  <c r="GO1052" i="1"/>
  <c r="GP1052" i="1"/>
  <c r="GV1052" i="1"/>
  <c r="HC1052" i="1"/>
  <c r="GX1052" i="1" s="1"/>
  <c r="I1053" i="1"/>
  <c r="AC1053" i="1"/>
  <c r="AB1053" i="1" s="1"/>
  <c r="AE1053" i="1"/>
  <c r="AD1053" i="1" s="1"/>
  <c r="CR1053" i="1" s="1"/>
  <c r="Q1053" i="1" s="1"/>
  <c r="AF1053" i="1"/>
  <c r="AG1053" i="1"/>
  <c r="AH1053" i="1"/>
  <c r="AI1053" i="1"/>
  <c r="CW1053" i="1" s="1"/>
  <c r="V1053" i="1" s="1"/>
  <c r="AJ1053" i="1"/>
  <c r="CQ1053" i="1"/>
  <c r="P1053" i="1" s="1"/>
  <c r="CT1053" i="1"/>
  <c r="S1053" i="1" s="1"/>
  <c r="CU1053" i="1"/>
  <c r="T1053" i="1" s="1"/>
  <c r="CV1053" i="1"/>
  <c r="U1053" i="1" s="1"/>
  <c r="CX1053" i="1"/>
  <c r="W1053" i="1" s="1"/>
  <c r="FR1053" i="1"/>
  <c r="GL1053" i="1"/>
  <c r="GO1053" i="1"/>
  <c r="GP1053" i="1"/>
  <c r="GV1053" i="1"/>
  <c r="GX1053" i="1"/>
  <c r="HC1053" i="1"/>
  <c r="C1054" i="1"/>
  <c r="D1054" i="1"/>
  <c r="AC1054" i="1"/>
  <c r="AB1054" i="1" s="1"/>
  <c r="AE1054" i="1"/>
  <c r="AD1054" i="1" s="1"/>
  <c r="CR1054" i="1" s="1"/>
  <c r="Q1054" i="1" s="1"/>
  <c r="AF1054" i="1"/>
  <c r="AG1054" i="1"/>
  <c r="CU1054" i="1" s="1"/>
  <c r="T1054" i="1" s="1"/>
  <c r="AH1054" i="1"/>
  <c r="AI1054" i="1"/>
  <c r="AJ1054" i="1"/>
  <c r="CS1054" i="1"/>
  <c r="R1054" i="1" s="1"/>
  <c r="CT1054" i="1"/>
  <c r="S1054" i="1" s="1"/>
  <c r="CV1054" i="1"/>
  <c r="U1054" i="1" s="1"/>
  <c r="CW1054" i="1"/>
  <c r="V1054" i="1" s="1"/>
  <c r="CX1054" i="1"/>
  <c r="W1054" i="1" s="1"/>
  <c r="FR1054" i="1"/>
  <c r="GL1054" i="1"/>
  <c r="GO1054" i="1"/>
  <c r="GP1054" i="1"/>
  <c r="GV1054" i="1"/>
  <c r="HC1054" i="1"/>
  <c r="GX1054" i="1" s="1"/>
  <c r="I1055" i="1"/>
  <c r="AC1055" i="1"/>
  <c r="AD1055" i="1"/>
  <c r="AE1055" i="1"/>
  <c r="AF1055" i="1"/>
  <c r="AB1055" i="1" s="1"/>
  <c r="AG1055" i="1"/>
  <c r="AH1055" i="1"/>
  <c r="AI1055" i="1"/>
  <c r="AJ1055" i="1"/>
  <c r="CX1055" i="1" s="1"/>
  <c r="W1055" i="1" s="1"/>
  <c r="CQ1055" i="1"/>
  <c r="P1055" i="1" s="1"/>
  <c r="CR1055" i="1"/>
  <c r="Q1055" i="1" s="1"/>
  <c r="CS1055" i="1"/>
  <c r="R1055" i="1" s="1"/>
  <c r="CU1055" i="1"/>
  <c r="T1055" i="1" s="1"/>
  <c r="CV1055" i="1"/>
  <c r="U1055" i="1" s="1"/>
  <c r="CW1055" i="1"/>
  <c r="V1055" i="1" s="1"/>
  <c r="FR1055" i="1"/>
  <c r="GL1055" i="1"/>
  <c r="GO1055" i="1"/>
  <c r="GP1055" i="1"/>
  <c r="GV1055" i="1"/>
  <c r="HC1055" i="1"/>
  <c r="GX1055" i="1" s="1"/>
  <c r="I1056" i="1"/>
  <c r="AC1056" i="1"/>
  <c r="AB1056" i="1" s="1"/>
  <c r="AE1056" i="1"/>
  <c r="AD1056" i="1" s="1"/>
  <c r="CR1056" i="1" s="1"/>
  <c r="Q1056" i="1" s="1"/>
  <c r="AF1056" i="1"/>
  <c r="AG1056" i="1"/>
  <c r="AH1056" i="1"/>
  <c r="AI1056" i="1"/>
  <c r="AJ1056" i="1"/>
  <c r="CQ1056" i="1"/>
  <c r="P1056" i="1" s="1"/>
  <c r="CP1056" i="1" s="1"/>
  <c r="O1056" i="1" s="1"/>
  <c r="CS1056" i="1"/>
  <c r="R1056" i="1" s="1"/>
  <c r="CT1056" i="1"/>
  <c r="S1056" i="1" s="1"/>
  <c r="CU1056" i="1"/>
  <c r="T1056" i="1" s="1"/>
  <c r="CV1056" i="1"/>
  <c r="U1056" i="1" s="1"/>
  <c r="CW1056" i="1"/>
  <c r="V1056" i="1" s="1"/>
  <c r="CX1056" i="1"/>
  <c r="W1056" i="1" s="1"/>
  <c r="FR1056" i="1"/>
  <c r="GL1056" i="1"/>
  <c r="GO1056" i="1"/>
  <c r="GP1056" i="1"/>
  <c r="GV1056" i="1"/>
  <c r="GX1056" i="1"/>
  <c r="HC1056" i="1"/>
  <c r="I1057" i="1"/>
  <c r="AC1057" i="1"/>
  <c r="AD1057" i="1"/>
  <c r="AB1057" i="1" s="1"/>
  <c r="AE1057" i="1"/>
  <c r="AF1057" i="1"/>
  <c r="AG1057" i="1"/>
  <c r="AH1057" i="1"/>
  <c r="CV1057" i="1" s="1"/>
  <c r="U1057" i="1" s="1"/>
  <c r="AI1057" i="1"/>
  <c r="AJ1057" i="1"/>
  <c r="CQ1057" i="1"/>
  <c r="P1057" i="1" s="1"/>
  <c r="CS1057" i="1"/>
  <c r="R1057" i="1" s="1"/>
  <c r="CT1057" i="1"/>
  <c r="S1057" i="1" s="1"/>
  <c r="CU1057" i="1"/>
  <c r="T1057" i="1" s="1"/>
  <c r="CW1057" i="1"/>
  <c r="V1057" i="1" s="1"/>
  <c r="CX1057" i="1"/>
  <c r="W1057" i="1" s="1"/>
  <c r="FR1057" i="1"/>
  <c r="GL1057" i="1"/>
  <c r="GO1057" i="1"/>
  <c r="GP1057" i="1"/>
  <c r="GV1057" i="1"/>
  <c r="HC1057" i="1" s="1"/>
  <c r="GX1057" i="1" s="1"/>
  <c r="C1058" i="1"/>
  <c r="D1058" i="1"/>
  <c r="AC1058" i="1"/>
  <c r="AB1058" i="1" s="1"/>
  <c r="AE1058" i="1"/>
  <c r="AD1058" i="1" s="1"/>
  <c r="CR1058" i="1" s="1"/>
  <c r="Q1058" i="1" s="1"/>
  <c r="AF1058" i="1"/>
  <c r="AG1058" i="1"/>
  <c r="CU1058" i="1" s="1"/>
  <c r="T1058" i="1" s="1"/>
  <c r="AH1058" i="1"/>
  <c r="AI1058" i="1"/>
  <c r="AJ1058" i="1"/>
  <c r="CQ1058" i="1"/>
  <c r="P1058" i="1" s="1"/>
  <c r="CS1058" i="1"/>
  <c r="R1058" i="1" s="1"/>
  <c r="CT1058" i="1"/>
  <c r="S1058" i="1" s="1"/>
  <c r="CV1058" i="1"/>
  <c r="U1058" i="1" s="1"/>
  <c r="CW1058" i="1"/>
  <c r="V1058" i="1" s="1"/>
  <c r="CX1058" i="1"/>
  <c r="W1058" i="1" s="1"/>
  <c r="FR1058" i="1"/>
  <c r="GL1058" i="1"/>
  <c r="GO1058" i="1"/>
  <c r="GP1058" i="1"/>
  <c r="GV1058" i="1"/>
  <c r="HC1058" i="1"/>
  <c r="GX1058" i="1" s="1"/>
  <c r="I1059" i="1"/>
  <c r="AC1059" i="1"/>
  <c r="AE1059" i="1"/>
  <c r="AD1059" i="1" s="1"/>
  <c r="AF1059" i="1"/>
  <c r="AG1059" i="1"/>
  <c r="AH1059" i="1"/>
  <c r="AI1059" i="1"/>
  <c r="AJ1059" i="1"/>
  <c r="CQ1059" i="1"/>
  <c r="P1059" i="1" s="1"/>
  <c r="CS1059" i="1"/>
  <c r="R1059" i="1" s="1"/>
  <c r="CT1059" i="1"/>
  <c r="S1059" i="1" s="1"/>
  <c r="CU1059" i="1"/>
  <c r="T1059" i="1" s="1"/>
  <c r="CV1059" i="1"/>
  <c r="U1059" i="1" s="1"/>
  <c r="CW1059" i="1"/>
  <c r="V1059" i="1" s="1"/>
  <c r="CX1059" i="1"/>
  <c r="W1059" i="1" s="1"/>
  <c r="FR1059" i="1"/>
  <c r="GL1059" i="1"/>
  <c r="GO1059" i="1"/>
  <c r="GP1059" i="1"/>
  <c r="GV1059" i="1"/>
  <c r="HC1059" i="1"/>
  <c r="GX1059" i="1" s="1"/>
  <c r="I1060" i="1"/>
  <c r="AC1060" i="1"/>
  <c r="AE1060" i="1"/>
  <c r="AD1060" i="1" s="1"/>
  <c r="AF1060" i="1"/>
  <c r="AG1060" i="1"/>
  <c r="AH1060" i="1"/>
  <c r="AI1060" i="1"/>
  <c r="AJ1060" i="1"/>
  <c r="CQ1060" i="1"/>
  <c r="P1060" i="1" s="1"/>
  <c r="CS1060" i="1"/>
  <c r="R1060" i="1" s="1"/>
  <c r="CT1060" i="1"/>
  <c r="S1060" i="1" s="1"/>
  <c r="CU1060" i="1"/>
  <c r="T1060" i="1" s="1"/>
  <c r="CV1060" i="1"/>
  <c r="U1060" i="1" s="1"/>
  <c r="CW1060" i="1"/>
  <c r="V1060" i="1" s="1"/>
  <c r="CX1060" i="1"/>
  <c r="W1060" i="1" s="1"/>
  <c r="FR1060" i="1"/>
  <c r="GL1060" i="1"/>
  <c r="GO1060" i="1"/>
  <c r="GP1060" i="1"/>
  <c r="GV1060" i="1"/>
  <c r="HC1060" i="1"/>
  <c r="GX1060" i="1" s="1"/>
  <c r="I1061" i="1"/>
  <c r="AC1061" i="1"/>
  <c r="AE1061" i="1"/>
  <c r="AD1061" i="1" s="1"/>
  <c r="AF1061" i="1"/>
  <c r="AG1061" i="1"/>
  <c r="AH1061" i="1"/>
  <c r="AI1061" i="1"/>
  <c r="AJ1061" i="1"/>
  <c r="CQ1061" i="1"/>
  <c r="P1061" i="1" s="1"/>
  <c r="CS1061" i="1"/>
  <c r="R1061" i="1" s="1"/>
  <c r="CT1061" i="1"/>
  <c r="S1061" i="1" s="1"/>
  <c r="CU1061" i="1"/>
  <c r="T1061" i="1" s="1"/>
  <c r="CV1061" i="1"/>
  <c r="U1061" i="1" s="1"/>
  <c r="CW1061" i="1"/>
  <c r="V1061" i="1" s="1"/>
  <c r="CX1061" i="1"/>
  <c r="W1061" i="1" s="1"/>
  <c r="FR1061" i="1"/>
  <c r="GL1061" i="1"/>
  <c r="GO1061" i="1"/>
  <c r="GP1061" i="1"/>
  <c r="GV1061" i="1"/>
  <c r="HC1061" i="1"/>
  <c r="GX1061" i="1" s="1"/>
  <c r="B1063" i="1"/>
  <c r="B1030" i="1" s="1"/>
  <c r="C1063" i="1"/>
  <c r="C1030" i="1" s="1"/>
  <c r="D1063" i="1"/>
  <c r="D1030" i="1" s="1"/>
  <c r="F1063" i="1"/>
  <c r="F1030" i="1" s="1"/>
  <c r="G1063" i="1"/>
  <c r="G1030" i="1" s="1"/>
  <c r="BX1063" i="1"/>
  <c r="BX1030" i="1" s="1"/>
  <c r="BZ1063" i="1"/>
  <c r="BZ1030" i="1" s="1"/>
  <c r="CC1063" i="1"/>
  <c r="CC1030" i="1" s="1"/>
  <c r="CD1063" i="1"/>
  <c r="CD1030" i="1" s="1"/>
  <c r="CG1063" i="1"/>
  <c r="CG1030" i="1" s="1"/>
  <c r="CK1063" i="1"/>
  <c r="CK1030" i="1" s="1"/>
  <c r="CL1063" i="1"/>
  <c r="CL1030" i="1" s="1"/>
  <c r="CM1063" i="1"/>
  <c r="BD1063" i="1" s="1"/>
  <c r="D1093" i="1"/>
  <c r="E1095" i="1"/>
  <c r="Z1095" i="1"/>
  <c r="AA1095" i="1"/>
  <c r="AM1095" i="1"/>
  <c r="AN1095" i="1"/>
  <c r="BE1095" i="1"/>
  <c r="BF1095" i="1"/>
  <c r="BG1095" i="1"/>
  <c r="BH1095" i="1"/>
  <c r="BI1095" i="1"/>
  <c r="BJ1095" i="1"/>
  <c r="BK1095" i="1"/>
  <c r="BL1095" i="1"/>
  <c r="BM1095" i="1"/>
  <c r="BN1095" i="1"/>
  <c r="BO1095" i="1"/>
  <c r="BP1095" i="1"/>
  <c r="BQ1095" i="1"/>
  <c r="BR1095" i="1"/>
  <c r="BS1095" i="1"/>
  <c r="BT1095" i="1"/>
  <c r="BU1095" i="1"/>
  <c r="BV1095" i="1"/>
  <c r="BW1095" i="1"/>
  <c r="CN1095" i="1"/>
  <c r="CO1095" i="1"/>
  <c r="CP1095" i="1"/>
  <c r="CQ1095" i="1"/>
  <c r="CR1095" i="1"/>
  <c r="CS1095" i="1"/>
  <c r="CT1095" i="1"/>
  <c r="CU1095" i="1"/>
  <c r="CV1095" i="1"/>
  <c r="CW1095" i="1"/>
  <c r="CX1095" i="1"/>
  <c r="CY1095" i="1"/>
  <c r="CZ1095" i="1"/>
  <c r="DA1095" i="1"/>
  <c r="DB1095" i="1"/>
  <c r="DC1095" i="1"/>
  <c r="DD1095" i="1"/>
  <c r="DE1095" i="1"/>
  <c r="DF1095" i="1"/>
  <c r="DG1095" i="1"/>
  <c r="DH1095" i="1"/>
  <c r="DI1095" i="1"/>
  <c r="DJ1095" i="1"/>
  <c r="DK1095" i="1"/>
  <c r="DL1095" i="1"/>
  <c r="DM1095" i="1"/>
  <c r="DN1095" i="1"/>
  <c r="DO1095" i="1"/>
  <c r="DP1095" i="1"/>
  <c r="DQ1095" i="1"/>
  <c r="DR1095" i="1"/>
  <c r="DS1095" i="1"/>
  <c r="DT1095" i="1"/>
  <c r="DU1095" i="1"/>
  <c r="DV1095" i="1"/>
  <c r="DW1095" i="1"/>
  <c r="DX1095" i="1"/>
  <c r="DY1095" i="1"/>
  <c r="DZ1095" i="1"/>
  <c r="EA1095" i="1"/>
  <c r="EB1095" i="1"/>
  <c r="EC1095" i="1"/>
  <c r="ED1095" i="1"/>
  <c r="EE1095" i="1"/>
  <c r="EF1095" i="1"/>
  <c r="EG1095" i="1"/>
  <c r="EH1095" i="1"/>
  <c r="EI1095" i="1"/>
  <c r="EJ1095" i="1"/>
  <c r="EK1095" i="1"/>
  <c r="EL1095" i="1"/>
  <c r="EM1095" i="1"/>
  <c r="EN1095" i="1"/>
  <c r="EO1095" i="1"/>
  <c r="EP1095" i="1"/>
  <c r="EQ1095" i="1"/>
  <c r="ER1095" i="1"/>
  <c r="ES1095" i="1"/>
  <c r="ET1095" i="1"/>
  <c r="EU1095" i="1"/>
  <c r="EV1095" i="1"/>
  <c r="EW1095" i="1"/>
  <c r="EX1095" i="1"/>
  <c r="EY1095" i="1"/>
  <c r="EZ1095" i="1"/>
  <c r="FA1095" i="1"/>
  <c r="FB1095" i="1"/>
  <c r="FC1095" i="1"/>
  <c r="FD1095" i="1"/>
  <c r="FE1095" i="1"/>
  <c r="FF1095" i="1"/>
  <c r="FG1095" i="1"/>
  <c r="FH1095" i="1"/>
  <c r="FI1095" i="1"/>
  <c r="FJ1095" i="1"/>
  <c r="FK1095" i="1"/>
  <c r="FL1095" i="1"/>
  <c r="FM1095" i="1"/>
  <c r="FN1095" i="1"/>
  <c r="FO1095" i="1"/>
  <c r="FP1095" i="1"/>
  <c r="FQ1095" i="1"/>
  <c r="FR1095" i="1"/>
  <c r="FS1095" i="1"/>
  <c r="FT1095" i="1"/>
  <c r="FU1095" i="1"/>
  <c r="FV1095" i="1"/>
  <c r="FW1095" i="1"/>
  <c r="FX1095" i="1"/>
  <c r="FY1095" i="1"/>
  <c r="FZ1095" i="1"/>
  <c r="GA1095" i="1"/>
  <c r="GB1095" i="1"/>
  <c r="GC1095" i="1"/>
  <c r="GD1095" i="1"/>
  <c r="GE1095" i="1"/>
  <c r="GF1095" i="1"/>
  <c r="GG1095" i="1"/>
  <c r="GH1095" i="1"/>
  <c r="GI1095" i="1"/>
  <c r="GJ1095" i="1"/>
  <c r="GK1095" i="1"/>
  <c r="GL1095" i="1"/>
  <c r="GM1095" i="1"/>
  <c r="GN1095" i="1"/>
  <c r="GO1095" i="1"/>
  <c r="GP1095" i="1"/>
  <c r="GQ1095" i="1"/>
  <c r="GR1095" i="1"/>
  <c r="GS1095" i="1"/>
  <c r="GT1095" i="1"/>
  <c r="GU1095" i="1"/>
  <c r="GV1095" i="1"/>
  <c r="GW1095" i="1"/>
  <c r="GX1095" i="1"/>
  <c r="C1097" i="1"/>
  <c r="D1097" i="1"/>
  <c r="AC1097" i="1"/>
  <c r="AE1097" i="1"/>
  <c r="CS1097" i="1" s="1"/>
  <c r="R1097" i="1" s="1"/>
  <c r="AF1097" i="1"/>
  <c r="CT1097" i="1" s="1"/>
  <c r="S1097" i="1" s="1"/>
  <c r="AG1097" i="1"/>
  <c r="AH1097" i="1"/>
  <c r="AI1097" i="1"/>
  <c r="CW1097" i="1" s="1"/>
  <c r="V1097" i="1" s="1"/>
  <c r="AJ1097" i="1"/>
  <c r="CX1097" i="1" s="1"/>
  <c r="W1097" i="1" s="1"/>
  <c r="CQ1097" i="1"/>
  <c r="P1097" i="1" s="1"/>
  <c r="CU1097" i="1"/>
  <c r="T1097" i="1" s="1"/>
  <c r="CV1097" i="1"/>
  <c r="U1097" i="1" s="1"/>
  <c r="FR1097" i="1"/>
  <c r="GL1097" i="1"/>
  <c r="GO1097" i="1"/>
  <c r="GP1097" i="1"/>
  <c r="GV1097" i="1"/>
  <c r="HC1097" i="1" s="1"/>
  <c r="GX1097" i="1" s="1"/>
  <c r="I1098" i="1"/>
  <c r="AC1098" i="1"/>
  <c r="AB1098" i="1" s="1"/>
  <c r="AD1098" i="1"/>
  <c r="CR1098" i="1" s="1"/>
  <c r="Q1098" i="1" s="1"/>
  <c r="AE1098" i="1"/>
  <c r="AF1098" i="1"/>
  <c r="AG1098" i="1"/>
  <c r="AH1098" i="1"/>
  <c r="CV1098" i="1" s="1"/>
  <c r="U1098" i="1" s="1"/>
  <c r="AI1098" i="1"/>
  <c r="AJ1098" i="1"/>
  <c r="CQ1098" i="1"/>
  <c r="P1098" i="1" s="1"/>
  <c r="CP1098" i="1" s="1"/>
  <c r="O1098" i="1" s="1"/>
  <c r="CS1098" i="1"/>
  <c r="R1098" i="1" s="1"/>
  <c r="CT1098" i="1"/>
  <c r="S1098" i="1" s="1"/>
  <c r="CU1098" i="1"/>
  <c r="T1098" i="1" s="1"/>
  <c r="CW1098" i="1"/>
  <c r="V1098" i="1" s="1"/>
  <c r="CX1098" i="1"/>
  <c r="W1098" i="1" s="1"/>
  <c r="CY1098" i="1"/>
  <c r="X1098" i="1" s="1"/>
  <c r="CZ1098" i="1"/>
  <c r="Y1098" i="1" s="1"/>
  <c r="GL1098" i="1"/>
  <c r="GN1098" i="1"/>
  <c r="GO1098" i="1"/>
  <c r="GP1098" i="1"/>
  <c r="GV1098" i="1"/>
  <c r="HC1098" i="1" s="1"/>
  <c r="GX1098" i="1" s="1"/>
  <c r="HH1098" i="1"/>
  <c r="C1099" i="1"/>
  <c r="D1099" i="1"/>
  <c r="AC1099" i="1"/>
  <c r="AB1099" i="1" s="1"/>
  <c r="AD1099" i="1"/>
  <c r="CR1099" i="1" s="1"/>
  <c r="Q1099" i="1" s="1"/>
  <c r="AE1099" i="1"/>
  <c r="AF1099" i="1"/>
  <c r="CT1099" i="1" s="1"/>
  <c r="S1099" i="1" s="1"/>
  <c r="AG1099" i="1"/>
  <c r="AH1099" i="1"/>
  <c r="CV1099" i="1" s="1"/>
  <c r="U1099" i="1" s="1"/>
  <c r="AI1099" i="1"/>
  <c r="CW1099" i="1" s="1"/>
  <c r="V1099" i="1" s="1"/>
  <c r="AJ1099" i="1"/>
  <c r="CX1099" i="1" s="1"/>
  <c r="W1099" i="1" s="1"/>
  <c r="CQ1099" i="1"/>
  <c r="P1099" i="1" s="1"/>
  <c r="CS1099" i="1"/>
  <c r="R1099" i="1" s="1"/>
  <c r="CU1099" i="1"/>
  <c r="T1099" i="1" s="1"/>
  <c r="FR1099" i="1"/>
  <c r="GL1099" i="1"/>
  <c r="GO1099" i="1"/>
  <c r="GP1099" i="1"/>
  <c r="GV1099" i="1"/>
  <c r="HC1099" i="1" s="1"/>
  <c r="GX1099" i="1" s="1"/>
  <c r="I1100" i="1"/>
  <c r="AC1100" i="1"/>
  <c r="AB1100" i="1" s="1"/>
  <c r="AD1100" i="1"/>
  <c r="AE1100" i="1"/>
  <c r="AF1100" i="1"/>
  <c r="AG1100" i="1"/>
  <c r="CU1100" i="1" s="1"/>
  <c r="T1100" i="1" s="1"/>
  <c r="AH1100" i="1"/>
  <c r="AI1100" i="1"/>
  <c r="AJ1100" i="1"/>
  <c r="CR1100" i="1"/>
  <c r="Q1100" i="1" s="1"/>
  <c r="CS1100" i="1"/>
  <c r="R1100" i="1" s="1"/>
  <c r="CT1100" i="1"/>
  <c r="S1100" i="1" s="1"/>
  <c r="CV1100" i="1"/>
  <c r="U1100" i="1" s="1"/>
  <c r="CW1100" i="1"/>
  <c r="V1100" i="1" s="1"/>
  <c r="CX1100" i="1"/>
  <c r="W1100" i="1" s="1"/>
  <c r="FR1100" i="1"/>
  <c r="GL1100" i="1"/>
  <c r="GO1100" i="1"/>
  <c r="GP1100" i="1"/>
  <c r="GV1100" i="1"/>
  <c r="HC1100" i="1"/>
  <c r="GX1100" i="1" s="1"/>
  <c r="I1101" i="1"/>
  <c r="AC1101" i="1"/>
  <c r="AD1101" i="1"/>
  <c r="AE1101" i="1"/>
  <c r="AF1101" i="1"/>
  <c r="AB1101" i="1" s="1"/>
  <c r="AG1101" i="1"/>
  <c r="AH1101" i="1"/>
  <c r="AI1101" i="1"/>
  <c r="AJ1101" i="1"/>
  <c r="CQ1101" i="1"/>
  <c r="P1101" i="1" s="1"/>
  <c r="CR1101" i="1"/>
  <c r="Q1101" i="1" s="1"/>
  <c r="CS1101" i="1"/>
  <c r="R1101" i="1" s="1"/>
  <c r="CT1101" i="1"/>
  <c r="S1101" i="1" s="1"/>
  <c r="CU1101" i="1"/>
  <c r="T1101" i="1" s="1"/>
  <c r="CV1101" i="1"/>
  <c r="U1101" i="1" s="1"/>
  <c r="CW1101" i="1"/>
  <c r="V1101" i="1" s="1"/>
  <c r="CX1101" i="1"/>
  <c r="W1101" i="1" s="1"/>
  <c r="FR1101" i="1"/>
  <c r="GL1101" i="1"/>
  <c r="GO1101" i="1"/>
  <c r="GP1101" i="1"/>
  <c r="GV1101" i="1"/>
  <c r="HC1101" i="1"/>
  <c r="GX1101" i="1" s="1"/>
  <c r="I1102" i="1"/>
  <c r="AC1102" i="1"/>
  <c r="AB1102" i="1" s="1"/>
  <c r="AD1102" i="1"/>
  <c r="AE1102" i="1"/>
  <c r="AF1102" i="1"/>
  <c r="AG1102" i="1"/>
  <c r="AH1102" i="1"/>
  <c r="CV1102" i="1" s="1"/>
  <c r="U1102" i="1" s="1"/>
  <c r="AI1102" i="1"/>
  <c r="AJ1102" i="1"/>
  <c r="CQ1102" i="1"/>
  <c r="P1102" i="1" s="1"/>
  <c r="CR1102" i="1"/>
  <c r="Q1102" i="1" s="1"/>
  <c r="CS1102" i="1"/>
  <c r="R1102" i="1" s="1"/>
  <c r="CT1102" i="1"/>
  <c r="S1102" i="1" s="1"/>
  <c r="CU1102" i="1"/>
  <c r="T1102" i="1" s="1"/>
  <c r="CW1102" i="1"/>
  <c r="V1102" i="1" s="1"/>
  <c r="CX1102" i="1"/>
  <c r="W1102" i="1" s="1"/>
  <c r="FR1102" i="1"/>
  <c r="GL1102" i="1"/>
  <c r="GO1102" i="1"/>
  <c r="GP1102" i="1"/>
  <c r="GV1102" i="1"/>
  <c r="HC1102" i="1"/>
  <c r="GX1102" i="1" s="1"/>
  <c r="HG1102" i="1"/>
  <c r="C1103" i="1"/>
  <c r="D1103" i="1"/>
  <c r="AC1103" i="1"/>
  <c r="AB1103" i="1" s="1"/>
  <c r="AE1103" i="1"/>
  <c r="AD1103" i="1" s="1"/>
  <c r="CR1103" i="1" s="1"/>
  <c r="Q1103" i="1" s="1"/>
  <c r="AF1103" i="1"/>
  <c r="CT1103" i="1" s="1"/>
  <c r="S1103" i="1" s="1"/>
  <c r="AG1103" i="1"/>
  <c r="AH1103" i="1"/>
  <c r="AI1103" i="1"/>
  <c r="AJ1103" i="1"/>
  <c r="CX1103" i="1" s="1"/>
  <c r="W1103" i="1" s="1"/>
  <c r="CQ1103" i="1"/>
  <c r="P1103" i="1" s="1"/>
  <c r="CS1103" i="1"/>
  <c r="R1103" i="1" s="1"/>
  <c r="CU1103" i="1"/>
  <c r="T1103" i="1" s="1"/>
  <c r="CV1103" i="1"/>
  <c r="U1103" i="1" s="1"/>
  <c r="CW1103" i="1"/>
  <c r="V1103" i="1" s="1"/>
  <c r="FR1103" i="1"/>
  <c r="GL1103" i="1"/>
  <c r="GO1103" i="1"/>
  <c r="GP1103" i="1"/>
  <c r="GV1103" i="1"/>
  <c r="HC1103" i="1"/>
  <c r="GX1103" i="1" s="1"/>
  <c r="I1104" i="1"/>
  <c r="AC1104" i="1"/>
  <c r="AB1104" i="1" s="1"/>
  <c r="AE1104" i="1"/>
  <c r="AD1104" i="1" s="1"/>
  <c r="CR1104" i="1" s="1"/>
  <c r="Q1104" i="1" s="1"/>
  <c r="AF1104" i="1"/>
  <c r="AG1104" i="1"/>
  <c r="AH1104" i="1"/>
  <c r="AI1104" i="1"/>
  <c r="AJ1104" i="1"/>
  <c r="CQ1104" i="1"/>
  <c r="P1104" i="1" s="1"/>
  <c r="CP1104" i="1" s="1"/>
  <c r="O1104" i="1" s="1"/>
  <c r="CS1104" i="1"/>
  <c r="R1104" i="1" s="1"/>
  <c r="CT1104" i="1"/>
  <c r="S1104" i="1" s="1"/>
  <c r="CU1104" i="1"/>
  <c r="T1104" i="1" s="1"/>
  <c r="CV1104" i="1"/>
  <c r="U1104" i="1" s="1"/>
  <c r="CW1104" i="1"/>
  <c r="V1104" i="1" s="1"/>
  <c r="CX1104" i="1"/>
  <c r="W1104" i="1" s="1"/>
  <c r="FR1104" i="1"/>
  <c r="GL1104" i="1"/>
  <c r="GO1104" i="1"/>
  <c r="GP1104" i="1"/>
  <c r="GV1104" i="1"/>
  <c r="GX1104" i="1"/>
  <c r="HC1104" i="1"/>
  <c r="I1105" i="1"/>
  <c r="AC1105" i="1"/>
  <c r="AB1105" i="1" s="1"/>
  <c r="AD1105" i="1"/>
  <c r="AE1105" i="1"/>
  <c r="AF1105" i="1"/>
  <c r="AG1105" i="1"/>
  <c r="AH1105" i="1"/>
  <c r="AI1105" i="1"/>
  <c r="AJ1105" i="1"/>
  <c r="CQ1105" i="1"/>
  <c r="P1105" i="1" s="1"/>
  <c r="CR1105" i="1"/>
  <c r="Q1105" i="1" s="1"/>
  <c r="CS1105" i="1"/>
  <c r="R1105" i="1" s="1"/>
  <c r="CT1105" i="1"/>
  <c r="S1105" i="1" s="1"/>
  <c r="CU1105" i="1"/>
  <c r="T1105" i="1" s="1"/>
  <c r="CV1105" i="1"/>
  <c r="U1105" i="1" s="1"/>
  <c r="CW1105" i="1"/>
  <c r="V1105" i="1" s="1"/>
  <c r="CX1105" i="1"/>
  <c r="W1105" i="1" s="1"/>
  <c r="FR1105" i="1"/>
  <c r="GL1105" i="1"/>
  <c r="GO1105" i="1"/>
  <c r="GP1105" i="1"/>
  <c r="GV1105" i="1"/>
  <c r="GX1105" i="1"/>
  <c r="HC1105" i="1"/>
  <c r="I1106" i="1"/>
  <c r="AC1106" i="1"/>
  <c r="AB1106" i="1" s="1"/>
  <c r="AD1106" i="1"/>
  <c r="AE1106" i="1"/>
  <c r="AF1106" i="1"/>
  <c r="AG1106" i="1"/>
  <c r="AH1106" i="1"/>
  <c r="AI1106" i="1"/>
  <c r="AJ1106" i="1"/>
  <c r="CQ1106" i="1"/>
  <c r="P1106" i="1" s="1"/>
  <c r="CR1106" i="1"/>
  <c r="Q1106" i="1" s="1"/>
  <c r="CS1106" i="1"/>
  <c r="R1106" i="1" s="1"/>
  <c r="CT1106" i="1"/>
  <c r="S1106" i="1" s="1"/>
  <c r="CU1106" i="1"/>
  <c r="T1106" i="1" s="1"/>
  <c r="CV1106" i="1"/>
  <c r="U1106" i="1" s="1"/>
  <c r="CW1106" i="1"/>
  <c r="V1106" i="1" s="1"/>
  <c r="CX1106" i="1"/>
  <c r="W1106" i="1" s="1"/>
  <c r="FR1106" i="1"/>
  <c r="GL1106" i="1"/>
  <c r="GO1106" i="1"/>
  <c r="GP1106" i="1"/>
  <c r="GV1106" i="1"/>
  <c r="GX1106" i="1"/>
  <c r="HC1106" i="1"/>
  <c r="HG1106" i="1"/>
  <c r="C1107" i="1"/>
  <c r="D1107" i="1"/>
  <c r="AC1107" i="1"/>
  <c r="AE1107" i="1"/>
  <c r="AD1107" i="1" s="1"/>
  <c r="CR1107" i="1" s="1"/>
  <c r="Q1107" i="1" s="1"/>
  <c r="AF1107" i="1"/>
  <c r="CT1107" i="1" s="1"/>
  <c r="S1107" i="1" s="1"/>
  <c r="AG1107" i="1"/>
  <c r="AH1107" i="1"/>
  <c r="AI1107" i="1"/>
  <c r="AJ1107" i="1"/>
  <c r="CX1107" i="1" s="1"/>
  <c r="W1107" i="1" s="1"/>
  <c r="CQ1107" i="1"/>
  <c r="P1107" i="1" s="1"/>
  <c r="CP1107" i="1" s="1"/>
  <c r="O1107" i="1" s="1"/>
  <c r="CS1107" i="1"/>
  <c r="R1107" i="1" s="1"/>
  <c r="CU1107" i="1"/>
  <c r="T1107" i="1" s="1"/>
  <c r="CV1107" i="1"/>
  <c r="U1107" i="1" s="1"/>
  <c r="CW1107" i="1"/>
  <c r="V1107" i="1" s="1"/>
  <c r="FR1107" i="1"/>
  <c r="GL1107" i="1"/>
  <c r="GO1107" i="1"/>
  <c r="GP1107" i="1"/>
  <c r="GV1107" i="1"/>
  <c r="HC1107" i="1" s="1"/>
  <c r="GX1107" i="1" s="1"/>
  <c r="I1108" i="1"/>
  <c r="AC1108" i="1"/>
  <c r="AE1108" i="1"/>
  <c r="AD1108" i="1" s="1"/>
  <c r="CR1108" i="1" s="1"/>
  <c r="Q1108" i="1" s="1"/>
  <c r="AF1108" i="1"/>
  <c r="AG1108" i="1"/>
  <c r="AH1108" i="1"/>
  <c r="AI1108" i="1"/>
  <c r="AJ1108" i="1"/>
  <c r="CQ1108" i="1"/>
  <c r="P1108" i="1" s="1"/>
  <c r="CS1108" i="1"/>
  <c r="R1108" i="1" s="1"/>
  <c r="CT1108" i="1"/>
  <c r="S1108" i="1" s="1"/>
  <c r="CU1108" i="1"/>
  <c r="T1108" i="1" s="1"/>
  <c r="CV1108" i="1"/>
  <c r="U1108" i="1" s="1"/>
  <c r="CW1108" i="1"/>
  <c r="V1108" i="1" s="1"/>
  <c r="CX1108" i="1"/>
  <c r="W1108" i="1" s="1"/>
  <c r="FR1108" i="1"/>
  <c r="GL1108" i="1"/>
  <c r="GO1108" i="1"/>
  <c r="GP1108" i="1"/>
  <c r="GV1108" i="1"/>
  <c r="HC1108" i="1" s="1"/>
  <c r="GX1108" i="1" s="1"/>
  <c r="I1109" i="1"/>
  <c r="AC1109" i="1"/>
  <c r="AE1109" i="1"/>
  <c r="AD1109" i="1" s="1"/>
  <c r="CR1109" i="1" s="1"/>
  <c r="Q1109" i="1" s="1"/>
  <c r="AF1109" i="1"/>
  <c r="AG1109" i="1"/>
  <c r="AH1109" i="1"/>
  <c r="AI1109" i="1"/>
  <c r="AJ1109" i="1"/>
  <c r="CQ1109" i="1"/>
  <c r="P1109" i="1" s="1"/>
  <c r="CS1109" i="1"/>
  <c r="R1109" i="1" s="1"/>
  <c r="CT1109" i="1"/>
  <c r="S1109" i="1" s="1"/>
  <c r="CU1109" i="1"/>
  <c r="T1109" i="1" s="1"/>
  <c r="CV1109" i="1"/>
  <c r="U1109" i="1" s="1"/>
  <c r="CW1109" i="1"/>
  <c r="V1109" i="1" s="1"/>
  <c r="CX1109" i="1"/>
  <c r="W1109" i="1" s="1"/>
  <c r="FR1109" i="1"/>
  <c r="GL1109" i="1"/>
  <c r="GO1109" i="1"/>
  <c r="GP1109" i="1"/>
  <c r="GV1109" i="1"/>
  <c r="HC1109" i="1"/>
  <c r="GX1109" i="1" s="1"/>
  <c r="I1110" i="1"/>
  <c r="AC1110" i="1"/>
  <c r="AB1110" i="1" s="1"/>
  <c r="AE1110" i="1"/>
  <c r="AD1110" i="1" s="1"/>
  <c r="CR1110" i="1" s="1"/>
  <c r="Q1110" i="1" s="1"/>
  <c r="AF1110" i="1"/>
  <c r="AG1110" i="1"/>
  <c r="AH1110" i="1"/>
  <c r="AI1110" i="1"/>
  <c r="AJ1110" i="1"/>
  <c r="CQ1110" i="1"/>
  <c r="P1110" i="1" s="1"/>
  <c r="CS1110" i="1"/>
  <c r="R1110" i="1" s="1"/>
  <c r="CT1110" i="1"/>
  <c r="S1110" i="1" s="1"/>
  <c r="CU1110" i="1"/>
  <c r="T1110" i="1" s="1"/>
  <c r="CV1110" i="1"/>
  <c r="U1110" i="1" s="1"/>
  <c r="CW1110" i="1"/>
  <c r="V1110" i="1" s="1"/>
  <c r="CX1110" i="1"/>
  <c r="W1110" i="1" s="1"/>
  <c r="FR1110" i="1"/>
  <c r="GL1110" i="1"/>
  <c r="GO1110" i="1"/>
  <c r="GP1110" i="1"/>
  <c r="GV1110" i="1"/>
  <c r="HC1110" i="1"/>
  <c r="GX1110" i="1" s="1"/>
  <c r="HG1110" i="1"/>
  <c r="C1111" i="1"/>
  <c r="D1111" i="1"/>
  <c r="AC1111" i="1"/>
  <c r="AE1111" i="1"/>
  <c r="AD1111" i="1" s="1"/>
  <c r="CR1111" i="1" s="1"/>
  <c r="Q1111" i="1" s="1"/>
  <c r="AF1111" i="1"/>
  <c r="AG1111" i="1"/>
  <c r="AH1111" i="1"/>
  <c r="AI1111" i="1"/>
  <c r="AJ1111" i="1"/>
  <c r="CQ1111" i="1"/>
  <c r="P1111" i="1" s="1"/>
  <c r="CS1111" i="1"/>
  <c r="R1111" i="1" s="1"/>
  <c r="CT1111" i="1"/>
  <c r="S1111" i="1" s="1"/>
  <c r="CU1111" i="1"/>
  <c r="T1111" i="1" s="1"/>
  <c r="CV1111" i="1"/>
  <c r="U1111" i="1" s="1"/>
  <c r="CW1111" i="1"/>
  <c r="V1111" i="1" s="1"/>
  <c r="CX1111" i="1"/>
  <c r="W1111" i="1" s="1"/>
  <c r="FR1111" i="1"/>
  <c r="GL1111" i="1"/>
  <c r="GO1111" i="1"/>
  <c r="GP1111" i="1"/>
  <c r="GV1111" i="1"/>
  <c r="HC1111" i="1"/>
  <c r="GX1111" i="1" s="1"/>
  <c r="I1112" i="1"/>
  <c r="AC1112" i="1"/>
  <c r="AB1112" i="1" s="1"/>
  <c r="AE1112" i="1"/>
  <c r="AD1112" i="1" s="1"/>
  <c r="CR1112" i="1" s="1"/>
  <c r="Q1112" i="1" s="1"/>
  <c r="AF1112" i="1"/>
  <c r="AG1112" i="1"/>
  <c r="AH1112" i="1"/>
  <c r="AI1112" i="1"/>
  <c r="AJ1112" i="1"/>
  <c r="CQ1112" i="1"/>
  <c r="P1112" i="1" s="1"/>
  <c r="CS1112" i="1"/>
  <c r="R1112" i="1" s="1"/>
  <c r="CT1112" i="1"/>
  <c r="S1112" i="1" s="1"/>
  <c r="CU1112" i="1"/>
  <c r="T1112" i="1" s="1"/>
  <c r="CV1112" i="1"/>
  <c r="U1112" i="1" s="1"/>
  <c r="CW1112" i="1"/>
  <c r="V1112" i="1" s="1"/>
  <c r="CX1112" i="1"/>
  <c r="W1112" i="1" s="1"/>
  <c r="FR1112" i="1"/>
  <c r="GL1112" i="1"/>
  <c r="GO1112" i="1"/>
  <c r="GP1112" i="1"/>
  <c r="GV1112" i="1"/>
  <c r="GX1112" i="1"/>
  <c r="HC1112" i="1"/>
  <c r="C1113" i="1"/>
  <c r="D1113" i="1"/>
  <c r="AC1113" i="1"/>
  <c r="AE1113" i="1"/>
  <c r="AD1113" i="1" s="1"/>
  <c r="CR1113" i="1" s="1"/>
  <c r="Q1113" i="1" s="1"/>
  <c r="AF1113" i="1"/>
  <c r="AG1113" i="1"/>
  <c r="AH1113" i="1"/>
  <c r="AI1113" i="1"/>
  <c r="AJ1113" i="1"/>
  <c r="CQ1113" i="1"/>
  <c r="P1113" i="1" s="1"/>
  <c r="CS1113" i="1"/>
  <c r="R1113" i="1" s="1"/>
  <c r="CT1113" i="1"/>
  <c r="S1113" i="1" s="1"/>
  <c r="CU1113" i="1"/>
  <c r="T1113" i="1" s="1"/>
  <c r="CV1113" i="1"/>
  <c r="U1113" i="1" s="1"/>
  <c r="CW1113" i="1"/>
  <c r="V1113" i="1" s="1"/>
  <c r="CX1113" i="1"/>
  <c r="W1113" i="1" s="1"/>
  <c r="FR1113" i="1"/>
  <c r="GL1113" i="1"/>
  <c r="GO1113" i="1"/>
  <c r="GP1113" i="1"/>
  <c r="GV1113" i="1"/>
  <c r="HC1113" i="1"/>
  <c r="GX1113" i="1" s="1"/>
  <c r="I1114" i="1"/>
  <c r="AC1114" i="1"/>
  <c r="AE1114" i="1"/>
  <c r="AD1114" i="1" s="1"/>
  <c r="AF1114" i="1"/>
  <c r="AG1114" i="1"/>
  <c r="AH1114" i="1"/>
  <c r="AI1114" i="1"/>
  <c r="AJ1114" i="1"/>
  <c r="CQ1114" i="1"/>
  <c r="P1114" i="1" s="1"/>
  <c r="CS1114" i="1"/>
  <c r="R1114" i="1" s="1"/>
  <c r="CT1114" i="1"/>
  <c r="S1114" i="1" s="1"/>
  <c r="CU1114" i="1"/>
  <c r="T1114" i="1" s="1"/>
  <c r="CV1114" i="1"/>
  <c r="U1114" i="1" s="1"/>
  <c r="CW1114" i="1"/>
  <c r="V1114" i="1" s="1"/>
  <c r="CX1114" i="1"/>
  <c r="W1114" i="1" s="1"/>
  <c r="FR1114" i="1"/>
  <c r="GL1114" i="1"/>
  <c r="GO1114" i="1"/>
  <c r="GP1114" i="1"/>
  <c r="GV1114" i="1"/>
  <c r="HC1114" i="1"/>
  <c r="GX1114" i="1" s="1"/>
  <c r="I1115" i="1"/>
  <c r="AC1115" i="1"/>
  <c r="CQ1115" i="1" s="1"/>
  <c r="P1115" i="1" s="1"/>
  <c r="AE1115" i="1"/>
  <c r="AD1115" i="1" s="1"/>
  <c r="CR1115" i="1" s="1"/>
  <c r="Q1115" i="1" s="1"/>
  <c r="AF1115" i="1"/>
  <c r="AG1115" i="1"/>
  <c r="CU1115" i="1" s="1"/>
  <c r="T1115" i="1" s="1"/>
  <c r="AH1115" i="1"/>
  <c r="AI1115" i="1"/>
  <c r="AJ1115" i="1"/>
  <c r="CS1115" i="1"/>
  <c r="R1115" i="1" s="1"/>
  <c r="CT1115" i="1"/>
  <c r="S1115" i="1" s="1"/>
  <c r="CV1115" i="1"/>
  <c r="U1115" i="1" s="1"/>
  <c r="CW1115" i="1"/>
  <c r="V1115" i="1" s="1"/>
  <c r="CX1115" i="1"/>
  <c r="W1115" i="1" s="1"/>
  <c r="FR1115" i="1"/>
  <c r="GL1115" i="1"/>
  <c r="GO1115" i="1"/>
  <c r="GP1115" i="1"/>
  <c r="GV1115" i="1"/>
  <c r="HC1115" i="1"/>
  <c r="GX1115" i="1" s="1"/>
  <c r="C1116" i="1"/>
  <c r="D1116" i="1"/>
  <c r="AC1116" i="1"/>
  <c r="AB1116" i="1" s="1"/>
  <c r="AD1116" i="1"/>
  <c r="CR1116" i="1" s="1"/>
  <c r="Q1116" i="1" s="1"/>
  <c r="AE1116" i="1"/>
  <c r="AF1116" i="1"/>
  <c r="AG1116" i="1"/>
  <c r="AH1116" i="1"/>
  <c r="CV1116" i="1" s="1"/>
  <c r="U1116" i="1" s="1"/>
  <c r="AI1116" i="1"/>
  <c r="CW1116" i="1" s="1"/>
  <c r="V1116" i="1" s="1"/>
  <c r="AJ1116" i="1"/>
  <c r="CQ1116" i="1"/>
  <c r="P1116" i="1" s="1"/>
  <c r="CS1116" i="1"/>
  <c r="R1116" i="1" s="1"/>
  <c r="CT1116" i="1"/>
  <c r="S1116" i="1" s="1"/>
  <c r="CU1116" i="1"/>
  <c r="T1116" i="1" s="1"/>
  <c r="CX1116" i="1"/>
  <c r="W1116" i="1" s="1"/>
  <c r="FR1116" i="1"/>
  <c r="GL1116" i="1"/>
  <c r="GO1116" i="1"/>
  <c r="GP1116" i="1"/>
  <c r="GV1116" i="1"/>
  <c r="HC1116" i="1" s="1"/>
  <c r="GX1116" i="1" s="1"/>
  <c r="I1117" i="1"/>
  <c r="AC1117" i="1"/>
  <c r="CQ1117" i="1" s="1"/>
  <c r="P1117" i="1" s="1"/>
  <c r="AE1117" i="1"/>
  <c r="AD1117" i="1" s="1"/>
  <c r="CR1117" i="1" s="1"/>
  <c r="Q1117" i="1" s="1"/>
  <c r="AF1117" i="1"/>
  <c r="AG1117" i="1"/>
  <c r="CU1117" i="1" s="1"/>
  <c r="T1117" i="1" s="1"/>
  <c r="AH1117" i="1"/>
  <c r="AI1117" i="1"/>
  <c r="AJ1117" i="1"/>
  <c r="CS1117" i="1"/>
  <c r="R1117" i="1" s="1"/>
  <c r="CT1117" i="1"/>
  <c r="S1117" i="1" s="1"/>
  <c r="CV1117" i="1"/>
  <c r="U1117" i="1" s="1"/>
  <c r="CW1117" i="1"/>
  <c r="V1117" i="1" s="1"/>
  <c r="CX1117" i="1"/>
  <c r="W1117" i="1" s="1"/>
  <c r="FR1117" i="1"/>
  <c r="GL1117" i="1"/>
  <c r="GO1117" i="1"/>
  <c r="GP1117" i="1"/>
  <c r="GV1117" i="1"/>
  <c r="HC1117" i="1" s="1"/>
  <c r="GX1117" i="1" s="1"/>
  <c r="I1118" i="1"/>
  <c r="AC1118" i="1"/>
  <c r="AD1118" i="1"/>
  <c r="AE1118" i="1"/>
  <c r="AF1118" i="1"/>
  <c r="CT1118" i="1" s="1"/>
  <c r="S1118" i="1" s="1"/>
  <c r="AG1118" i="1"/>
  <c r="AH1118" i="1"/>
  <c r="AI1118" i="1"/>
  <c r="AJ1118" i="1"/>
  <c r="CX1118" i="1" s="1"/>
  <c r="W1118" i="1" s="1"/>
  <c r="CQ1118" i="1"/>
  <c r="P1118" i="1" s="1"/>
  <c r="CP1118" i="1" s="1"/>
  <c r="O1118" i="1" s="1"/>
  <c r="CR1118" i="1"/>
  <c r="Q1118" i="1" s="1"/>
  <c r="CS1118" i="1"/>
  <c r="R1118" i="1" s="1"/>
  <c r="CU1118" i="1"/>
  <c r="T1118" i="1" s="1"/>
  <c r="CV1118" i="1"/>
  <c r="U1118" i="1" s="1"/>
  <c r="CW1118" i="1"/>
  <c r="V1118" i="1" s="1"/>
  <c r="FR1118" i="1"/>
  <c r="GL1118" i="1"/>
  <c r="GO1118" i="1"/>
  <c r="GP1118" i="1"/>
  <c r="GV1118" i="1"/>
  <c r="HC1118" i="1"/>
  <c r="GX1118" i="1" s="1"/>
  <c r="C1119" i="1"/>
  <c r="D1119" i="1"/>
  <c r="AC1119" i="1"/>
  <c r="AB1119" i="1" s="1"/>
  <c r="AD1119" i="1"/>
  <c r="CR1119" i="1" s="1"/>
  <c r="Q1119" i="1" s="1"/>
  <c r="AE1119" i="1"/>
  <c r="AF1119" i="1"/>
  <c r="AG1119" i="1"/>
  <c r="AH1119" i="1"/>
  <c r="CV1119" i="1" s="1"/>
  <c r="U1119" i="1" s="1"/>
  <c r="AI1119" i="1"/>
  <c r="AJ1119" i="1"/>
  <c r="CQ1119" i="1"/>
  <c r="P1119" i="1" s="1"/>
  <c r="CP1119" i="1" s="1"/>
  <c r="O1119" i="1" s="1"/>
  <c r="CS1119" i="1"/>
  <c r="R1119" i="1" s="1"/>
  <c r="CT1119" i="1"/>
  <c r="S1119" i="1" s="1"/>
  <c r="CU1119" i="1"/>
  <c r="T1119" i="1" s="1"/>
  <c r="CW1119" i="1"/>
  <c r="V1119" i="1" s="1"/>
  <c r="CX1119" i="1"/>
  <c r="W1119" i="1" s="1"/>
  <c r="FR1119" i="1"/>
  <c r="GL1119" i="1"/>
  <c r="GO1119" i="1"/>
  <c r="GP1119" i="1"/>
  <c r="GV1119" i="1"/>
  <c r="HC1119" i="1" s="1"/>
  <c r="GX1119" i="1" s="1"/>
  <c r="I1120" i="1"/>
  <c r="AC1120" i="1"/>
  <c r="AB1120" i="1" s="1"/>
  <c r="AE1120" i="1"/>
  <c r="AD1120" i="1" s="1"/>
  <c r="CR1120" i="1" s="1"/>
  <c r="Q1120" i="1" s="1"/>
  <c r="AF1120" i="1"/>
  <c r="AG1120" i="1"/>
  <c r="AH1120" i="1"/>
  <c r="AI1120" i="1"/>
  <c r="AJ1120" i="1"/>
  <c r="CQ1120" i="1"/>
  <c r="P1120" i="1" s="1"/>
  <c r="CS1120" i="1"/>
  <c r="R1120" i="1" s="1"/>
  <c r="CT1120" i="1"/>
  <c r="S1120" i="1" s="1"/>
  <c r="CU1120" i="1"/>
  <c r="T1120" i="1" s="1"/>
  <c r="CV1120" i="1"/>
  <c r="U1120" i="1" s="1"/>
  <c r="CW1120" i="1"/>
  <c r="V1120" i="1" s="1"/>
  <c r="CX1120" i="1"/>
  <c r="W1120" i="1" s="1"/>
  <c r="FR1120" i="1"/>
  <c r="GL1120" i="1"/>
  <c r="GO1120" i="1"/>
  <c r="GP1120" i="1"/>
  <c r="GV1120" i="1"/>
  <c r="HC1120" i="1"/>
  <c r="GX1120" i="1" s="1"/>
  <c r="I1121" i="1"/>
  <c r="AC1121" i="1"/>
  <c r="AB1121" i="1" s="1"/>
  <c r="AE1121" i="1"/>
  <c r="AD1121" i="1" s="1"/>
  <c r="CR1121" i="1" s="1"/>
  <c r="Q1121" i="1" s="1"/>
  <c r="AF1121" i="1"/>
  <c r="AG1121" i="1"/>
  <c r="AH1121" i="1"/>
  <c r="AI1121" i="1"/>
  <c r="AJ1121" i="1"/>
  <c r="CQ1121" i="1"/>
  <c r="P1121" i="1" s="1"/>
  <c r="CP1121" i="1" s="1"/>
  <c r="O1121" i="1" s="1"/>
  <c r="CS1121" i="1"/>
  <c r="R1121" i="1" s="1"/>
  <c r="CT1121" i="1"/>
  <c r="S1121" i="1" s="1"/>
  <c r="CU1121" i="1"/>
  <c r="T1121" i="1" s="1"/>
  <c r="CV1121" i="1"/>
  <c r="U1121" i="1" s="1"/>
  <c r="CW1121" i="1"/>
  <c r="V1121" i="1" s="1"/>
  <c r="CX1121" i="1"/>
  <c r="W1121" i="1" s="1"/>
  <c r="FR1121" i="1"/>
  <c r="GL1121" i="1"/>
  <c r="GO1121" i="1"/>
  <c r="GP1121" i="1"/>
  <c r="GV1121" i="1"/>
  <c r="HC1121" i="1"/>
  <c r="GX1121" i="1" s="1"/>
  <c r="I1122" i="1"/>
  <c r="AC1122" i="1"/>
  <c r="AB1122" i="1" s="1"/>
  <c r="AE1122" i="1"/>
  <c r="AD1122" i="1" s="1"/>
  <c r="CR1122" i="1" s="1"/>
  <c r="Q1122" i="1" s="1"/>
  <c r="AF1122" i="1"/>
  <c r="AG1122" i="1"/>
  <c r="AH1122" i="1"/>
  <c r="AI1122" i="1"/>
  <c r="AJ1122" i="1"/>
  <c r="CQ1122" i="1"/>
  <c r="P1122" i="1" s="1"/>
  <c r="CP1122" i="1" s="1"/>
  <c r="O1122" i="1" s="1"/>
  <c r="CS1122" i="1"/>
  <c r="R1122" i="1" s="1"/>
  <c r="CT1122" i="1"/>
  <c r="S1122" i="1" s="1"/>
  <c r="CU1122" i="1"/>
  <c r="T1122" i="1" s="1"/>
  <c r="CV1122" i="1"/>
  <c r="U1122" i="1" s="1"/>
  <c r="CW1122" i="1"/>
  <c r="V1122" i="1" s="1"/>
  <c r="CX1122" i="1"/>
  <c r="W1122" i="1" s="1"/>
  <c r="FR1122" i="1"/>
  <c r="GL1122" i="1"/>
  <c r="GO1122" i="1"/>
  <c r="GP1122" i="1"/>
  <c r="GV1122" i="1"/>
  <c r="HC1122" i="1"/>
  <c r="GX1122" i="1" s="1"/>
  <c r="C1123" i="1"/>
  <c r="D1123" i="1"/>
  <c r="AC1123" i="1"/>
  <c r="CQ1123" i="1" s="1"/>
  <c r="P1123" i="1" s="1"/>
  <c r="AE1123" i="1"/>
  <c r="AD1123" i="1" s="1"/>
  <c r="CR1123" i="1" s="1"/>
  <c r="Q1123" i="1" s="1"/>
  <c r="AF1123" i="1"/>
  <c r="AG1123" i="1"/>
  <c r="CU1123" i="1" s="1"/>
  <c r="T1123" i="1" s="1"/>
  <c r="AH1123" i="1"/>
  <c r="AI1123" i="1"/>
  <c r="AJ1123" i="1"/>
  <c r="CS1123" i="1"/>
  <c r="R1123" i="1" s="1"/>
  <c r="CT1123" i="1"/>
  <c r="S1123" i="1" s="1"/>
  <c r="CV1123" i="1"/>
  <c r="U1123" i="1" s="1"/>
  <c r="CW1123" i="1"/>
  <c r="V1123" i="1" s="1"/>
  <c r="CX1123" i="1"/>
  <c r="W1123" i="1" s="1"/>
  <c r="FR1123" i="1"/>
  <c r="GL1123" i="1"/>
  <c r="GO1123" i="1"/>
  <c r="GP1123" i="1"/>
  <c r="GV1123" i="1"/>
  <c r="HC1123" i="1"/>
  <c r="GX1123" i="1" s="1"/>
  <c r="I1124" i="1"/>
  <c r="AC1124" i="1"/>
  <c r="AE1124" i="1"/>
  <c r="AD1124" i="1" s="1"/>
  <c r="AF1124" i="1"/>
  <c r="AG1124" i="1"/>
  <c r="AH1124" i="1"/>
  <c r="AI1124" i="1"/>
  <c r="AJ1124" i="1"/>
  <c r="CQ1124" i="1"/>
  <c r="P1124" i="1" s="1"/>
  <c r="CS1124" i="1"/>
  <c r="R1124" i="1" s="1"/>
  <c r="CT1124" i="1"/>
  <c r="S1124" i="1" s="1"/>
  <c r="CU1124" i="1"/>
  <c r="T1124" i="1" s="1"/>
  <c r="CV1124" i="1"/>
  <c r="U1124" i="1" s="1"/>
  <c r="CW1124" i="1"/>
  <c r="V1124" i="1" s="1"/>
  <c r="CX1124" i="1"/>
  <c r="W1124" i="1" s="1"/>
  <c r="FR1124" i="1"/>
  <c r="GL1124" i="1"/>
  <c r="GO1124" i="1"/>
  <c r="GP1124" i="1"/>
  <c r="GV1124" i="1"/>
  <c r="HC1124" i="1"/>
  <c r="GX1124" i="1" s="1"/>
  <c r="I1125" i="1"/>
  <c r="AC1125" i="1"/>
  <c r="AB1125" i="1" s="1"/>
  <c r="AE1125" i="1"/>
  <c r="AD1125" i="1" s="1"/>
  <c r="CR1125" i="1" s="1"/>
  <c r="Q1125" i="1" s="1"/>
  <c r="AF1125" i="1"/>
  <c r="AG1125" i="1"/>
  <c r="AH1125" i="1"/>
  <c r="AI1125" i="1"/>
  <c r="AJ1125" i="1"/>
  <c r="CQ1125" i="1"/>
  <c r="P1125" i="1" s="1"/>
  <c r="CS1125" i="1"/>
  <c r="R1125" i="1" s="1"/>
  <c r="CT1125" i="1"/>
  <c r="S1125" i="1" s="1"/>
  <c r="CU1125" i="1"/>
  <c r="T1125" i="1" s="1"/>
  <c r="CV1125" i="1"/>
  <c r="U1125" i="1" s="1"/>
  <c r="CW1125" i="1"/>
  <c r="V1125" i="1" s="1"/>
  <c r="CX1125" i="1"/>
  <c r="W1125" i="1" s="1"/>
  <c r="FR1125" i="1"/>
  <c r="GL1125" i="1"/>
  <c r="GO1125" i="1"/>
  <c r="GP1125" i="1"/>
  <c r="GV1125" i="1"/>
  <c r="HC1125" i="1"/>
  <c r="GX1125" i="1" s="1"/>
  <c r="I1126" i="1"/>
  <c r="AC1126" i="1"/>
  <c r="AB1126" i="1" s="1"/>
  <c r="AD1126" i="1"/>
  <c r="CR1126" i="1" s="1"/>
  <c r="Q1126" i="1" s="1"/>
  <c r="AE1126" i="1"/>
  <c r="AF1126" i="1"/>
  <c r="AG1126" i="1"/>
  <c r="AH1126" i="1"/>
  <c r="CV1126" i="1" s="1"/>
  <c r="U1126" i="1" s="1"/>
  <c r="AI1126" i="1"/>
  <c r="AJ1126" i="1"/>
  <c r="CQ1126" i="1"/>
  <c r="P1126" i="1" s="1"/>
  <c r="CP1126" i="1" s="1"/>
  <c r="O1126" i="1" s="1"/>
  <c r="CS1126" i="1"/>
  <c r="R1126" i="1" s="1"/>
  <c r="CT1126" i="1"/>
  <c r="S1126" i="1" s="1"/>
  <c r="CU1126" i="1"/>
  <c r="T1126" i="1" s="1"/>
  <c r="CW1126" i="1"/>
  <c r="V1126" i="1" s="1"/>
  <c r="CX1126" i="1"/>
  <c r="W1126" i="1" s="1"/>
  <c r="FR1126" i="1"/>
  <c r="GL1126" i="1"/>
  <c r="GO1126" i="1"/>
  <c r="GP1126" i="1"/>
  <c r="GV1126" i="1"/>
  <c r="HC1126" i="1" s="1"/>
  <c r="GX1126" i="1" s="1"/>
  <c r="B1128" i="1"/>
  <c r="B1095" i="1" s="1"/>
  <c r="C1128" i="1"/>
  <c r="C1095" i="1" s="1"/>
  <c r="D1128" i="1"/>
  <c r="D1095" i="1" s="1"/>
  <c r="F1128" i="1"/>
  <c r="F1095" i="1" s="1"/>
  <c r="G1128" i="1"/>
  <c r="G1095" i="1" s="1"/>
  <c r="BX1128" i="1"/>
  <c r="BX1095" i="1" s="1"/>
  <c r="BZ1128" i="1"/>
  <c r="BZ1095" i="1" s="1"/>
  <c r="CC1128" i="1"/>
  <c r="CC1095" i="1" s="1"/>
  <c r="CD1128" i="1"/>
  <c r="CD1095" i="1" s="1"/>
  <c r="CG1128" i="1"/>
  <c r="CG1095" i="1" s="1"/>
  <c r="CK1128" i="1"/>
  <c r="CK1095" i="1" s="1"/>
  <c r="CL1128" i="1"/>
  <c r="CL1095" i="1" s="1"/>
  <c r="CM1128" i="1"/>
  <c r="BD1128" i="1" s="1"/>
  <c r="D1158" i="1"/>
  <c r="E1160" i="1"/>
  <c r="Z1160" i="1"/>
  <c r="AA1160" i="1"/>
  <c r="AM1160" i="1"/>
  <c r="AN1160" i="1"/>
  <c r="BE1160" i="1"/>
  <c r="BF1160" i="1"/>
  <c r="BG1160" i="1"/>
  <c r="BH1160" i="1"/>
  <c r="BI1160" i="1"/>
  <c r="BJ1160" i="1"/>
  <c r="BK1160" i="1"/>
  <c r="BL1160" i="1"/>
  <c r="BM1160" i="1"/>
  <c r="BN1160" i="1"/>
  <c r="BO1160" i="1"/>
  <c r="BP1160" i="1"/>
  <c r="BQ1160" i="1"/>
  <c r="BR1160" i="1"/>
  <c r="BS1160" i="1"/>
  <c r="BT1160" i="1"/>
  <c r="BU1160" i="1"/>
  <c r="BV1160" i="1"/>
  <c r="BW1160" i="1"/>
  <c r="CN1160" i="1"/>
  <c r="CO1160" i="1"/>
  <c r="CP1160" i="1"/>
  <c r="CQ1160" i="1"/>
  <c r="CR1160" i="1"/>
  <c r="CS1160" i="1"/>
  <c r="CT1160" i="1"/>
  <c r="CU1160" i="1"/>
  <c r="CV1160" i="1"/>
  <c r="CW1160" i="1"/>
  <c r="CX1160" i="1"/>
  <c r="CY1160" i="1"/>
  <c r="CZ1160" i="1"/>
  <c r="DA1160" i="1"/>
  <c r="DB1160" i="1"/>
  <c r="DC1160" i="1"/>
  <c r="DD1160" i="1"/>
  <c r="DE1160" i="1"/>
  <c r="DF1160" i="1"/>
  <c r="DG1160" i="1"/>
  <c r="DH1160" i="1"/>
  <c r="DI1160" i="1"/>
  <c r="DJ1160" i="1"/>
  <c r="DK1160" i="1"/>
  <c r="DL1160" i="1"/>
  <c r="DM1160" i="1"/>
  <c r="DN1160" i="1"/>
  <c r="DO1160" i="1"/>
  <c r="DP1160" i="1"/>
  <c r="DQ1160" i="1"/>
  <c r="DR1160" i="1"/>
  <c r="DS1160" i="1"/>
  <c r="DT1160" i="1"/>
  <c r="DU1160" i="1"/>
  <c r="DV1160" i="1"/>
  <c r="DW1160" i="1"/>
  <c r="DX1160" i="1"/>
  <c r="DY1160" i="1"/>
  <c r="DZ1160" i="1"/>
  <c r="EA1160" i="1"/>
  <c r="EB1160" i="1"/>
  <c r="EC1160" i="1"/>
  <c r="ED1160" i="1"/>
  <c r="EE1160" i="1"/>
  <c r="EF1160" i="1"/>
  <c r="EG1160" i="1"/>
  <c r="EH1160" i="1"/>
  <c r="EI1160" i="1"/>
  <c r="EJ1160" i="1"/>
  <c r="EK1160" i="1"/>
  <c r="EL1160" i="1"/>
  <c r="EM1160" i="1"/>
  <c r="EN1160" i="1"/>
  <c r="EO1160" i="1"/>
  <c r="EP1160" i="1"/>
  <c r="EQ1160" i="1"/>
  <c r="ER1160" i="1"/>
  <c r="ES1160" i="1"/>
  <c r="ET1160" i="1"/>
  <c r="EU1160" i="1"/>
  <c r="EV1160" i="1"/>
  <c r="EW1160" i="1"/>
  <c r="EX1160" i="1"/>
  <c r="EY1160" i="1"/>
  <c r="EZ1160" i="1"/>
  <c r="FA1160" i="1"/>
  <c r="FB1160" i="1"/>
  <c r="FC1160" i="1"/>
  <c r="FD1160" i="1"/>
  <c r="FE1160" i="1"/>
  <c r="FF1160" i="1"/>
  <c r="FG1160" i="1"/>
  <c r="FH1160" i="1"/>
  <c r="FI1160" i="1"/>
  <c r="FJ1160" i="1"/>
  <c r="FK1160" i="1"/>
  <c r="FL1160" i="1"/>
  <c r="FM1160" i="1"/>
  <c r="FN1160" i="1"/>
  <c r="FO1160" i="1"/>
  <c r="FP1160" i="1"/>
  <c r="FQ1160" i="1"/>
  <c r="FR1160" i="1"/>
  <c r="FS1160" i="1"/>
  <c r="FT1160" i="1"/>
  <c r="FU1160" i="1"/>
  <c r="FV1160" i="1"/>
  <c r="FW1160" i="1"/>
  <c r="FX1160" i="1"/>
  <c r="FY1160" i="1"/>
  <c r="FZ1160" i="1"/>
  <c r="GA1160" i="1"/>
  <c r="GB1160" i="1"/>
  <c r="GC1160" i="1"/>
  <c r="GD1160" i="1"/>
  <c r="GE1160" i="1"/>
  <c r="GF1160" i="1"/>
  <c r="GG1160" i="1"/>
  <c r="GH1160" i="1"/>
  <c r="GI1160" i="1"/>
  <c r="GJ1160" i="1"/>
  <c r="GK1160" i="1"/>
  <c r="GL1160" i="1"/>
  <c r="GM1160" i="1"/>
  <c r="GN1160" i="1"/>
  <c r="GO1160" i="1"/>
  <c r="GP1160" i="1"/>
  <c r="GQ1160" i="1"/>
  <c r="GR1160" i="1"/>
  <c r="GS1160" i="1"/>
  <c r="GT1160" i="1"/>
  <c r="GU1160" i="1"/>
  <c r="GV1160" i="1"/>
  <c r="GW1160" i="1"/>
  <c r="GX1160" i="1"/>
  <c r="C1162" i="1"/>
  <c r="D1162" i="1"/>
  <c r="AC1162" i="1"/>
  <c r="AE1162" i="1"/>
  <c r="CS1162" i="1" s="1"/>
  <c r="R1162" i="1" s="1"/>
  <c r="AF1162" i="1"/>
  <c r="CT1162" i="1" s="1"/>
  <c r="S1162" i="1" s="1"/>
  <c r="AG1162" i="1"/>
  <c r="AH1162" i="1"/>
  <c r="AI1162" i="1"/>
  <c r="CW1162" i="1" s="1"/>
  <c r="V1162" i="1" s="1"/>
  <c r="AJ1162" i="1"/>
  <c r="CX1162" i="1" s="1"/>
  <c r="W1162" i="1" s="1"/>
  <c r="CQ1162" i="1"/>
  <c r="P1162" i="1" s="1"/>
  <c r="CU1162" i="1"/>
  <c r="T1162" i="1" s="1"/>
  <c r="CV1162" i="1"/>
  <c r="U1162" i="1" s="1"/>
  <c r="FR1162" i="1"/>
  <c r="GL1162" i="1"/>
  <c r="GO1162" i="1"/>
  <c r="GP1162" i="1"/>
  <c r="GV1162" i="1"/>
  <c r="HC1162" i="1" s="1"/>
  <c r="GX1162" i="1" s="1"/>
  <c r="I1163" i="1"/>
  <c r="AC1163" i="1"/>
  <c r="AB1163" i="1" s="1"/>
  <c r="AD1163" i="1"/>
  <c r="CR1163" i="1" s="1"/>
  <c r="Q1163" i="1" s="1"/>
  <c r="AE1163" i="1"/>
  <c r="AF1163" i="1"/>
  <c r="AG1163" i="1"/>
  <c r="AH1163" i="1"/>
  <c r="CV1163" i="1" s="1"/>
  <c r="U1163" i="1" s="1"/>
  <c r="AI1163" i="1"/>
  <c r="AJ1163" i="1"/>
  <c r="CQ1163" i="1"/>
  <c r="P1163" i="1" s="1"/>
  <c r="CS1163" i="1"/>
  <c r="R1163" i="1" s="1"/>
  <c r="CT1163" i="1"/>
  <c r="S1163" i="1" s="1"/>
  <c r="CU1163" i="1"/>
  <c r="T1163" i="1" s="1"/>
  <c r="CW1163" i="1"/>
  <c r="V1163" i="1" s="1"/>
  <c r="CX1163" i="1"/>
  <c r="W1163" i="1" s="1"/>
  <c r="CY1163" i="1"/>
  <c r="X1163" i="1" s="1"/>
  <c r="CZ1163" i="1"/>
  <c r="Y1163" i="1" s="1"/>
  <c r="GL1163" i="1"/>
  <c r="GN1163" i="1"/>
  <c r="GO1163" i="1"/>
  <c r="GP1163" i="1"/>
  <c r="GV1163" i="1"/>
  <c r="HC1163" i="1" s="1"/>
  <c r="GX1163" i="1" s="1"/>
  <c r="HH1163" i="1"/>
  <c r="C1164" i="1"/>
  <c r="D1164" i="1"/>
  <c r="AC1164" i="1"/>
  <c r="AE1164" i="1"/>
  <c r="CS1164" i="1" s="1"/>
  <c r="R1164" i="1" s="1"/>
  <c r="AF1164" i="1"/>
  <c r="AG1164" i="1"/>
  <c r="AH1164" i="1"/>
  <c r="AI1164" i="1"/>
  <c r="CW1164" i="1" s="1"/>
  <c r="V1164" i="1" s="1"/>
  <c r="AJ1164" i="1"/>
  <c r="CQ1164" i="1"/>
  <c r="P1164" i="1" s="1"/>
  <c r="CT1164" i="1"/>
  <c r="S1164" i="1" s="1"/>
  <c r="CU1164" i="1"/>
  <c r="T1164" i="1" s="1"/>
  <c r="CV1164" i="1"/>
  <c r="U1164" i="1" s="1"/>
  <c r="CX1164" i="1"/>
  <c r="W1164" i="1" s="1"/>
  <c r="FR1164" i="1"/>
  <c r="GL1164" i="1"/>
  <c r="GO1164" i="1"/>
  <c r="GP1164" i="1"/>
  <c r="GV1164" i="1"/>
  <c r="HC1164" i="1" s="1"/>
  <c r="GX1164" i="1" s="1"/>
  <c r="I1165" i="1"/>
  <c r="AC1165" i="1"/>
  <c r="AB1165" i="1" s="1"/>
  <c r="AD1165" i="1"/>
  <c r="CR1165" i="1" s="1"/>
  <c r="Q1165" i="1" s="1"/>
  <c r="AE1165" i="1"/>
  <c r="AF1165" i="1"/>
  <c r="AG1165" i="1"/>
  <c r="AH1165" i="1"/>
  <c r="AI1165" i="1"/>
  <c r="AJ1165" i="1"/>
  <c r="CQ1165" i="1"/>
  <c r="P1165" i="1" s="1"/>
  <c r="CP1165" i="1" s="1"/>
  <c r="O1165" i="1" s="1"/>
  <c r="CS1165" i="1"/>
  <c r="R1165" i="1" s="1"/>
  <c r="CT1165" i="1"/>
  <c r="S1165" i="1" s="1"/>
  <c r="CU1165" i="1"/>
  <c r="T1165" i="1" s="1"/>
  <c r="CV1165" i="1"/>
  <c r="U1165" i="1" s="1"/>
  <c r="CW1165" i="1"/>
  <c r="V1165" i="1" s="1"/>
  <c r="CX1165" i="1"/>
  <c r="W1165" i="1" s="1"/>
  <c r="FR1165" i="1"/>
  <c r="GL1165" i="1"/>
  <c r="GO1165" i="1"/>
  <c r="GP1165" i="1"/>
  <c r="GV1165" i="1"/>
  <c r="HC1165" i="1" s="1"/>
  <c r="GX1165" i="1" s="1"/>
  <c r="I1166" i="1"/>
  <c r="AC1166" i="1"/>
  <c r="AB1166" i="1" s="1"/>
  <c r="AE1166" i="1"/>
  <c r="AD1166" i="1" s="1"/>
  <c r="CR1166" i="1" s="1"/>
  <c r="Q1166" i="1" s="1"/>
  <c r="AF1166" i="1"/>
  <c r="AG1166" i="1"/>
  <c r="AH1166" i="1"/>
  <c r="AI1166" i="1"/>
  <c r="AJ1166" i="1"/>
  <c r="CQ1166" i="1"/>
  <c r="P1166" i="1" s="1"/>
  <c r="CP1166" i="1" s="1"/>
  <c r="O1166" i="1" s="1"/>
  <c r="CS1166" i="1"/>
  <c r="R1166" i="1" s="1"/>
  <c r="CT1166" i="1"/>
  <c r="S1166" i="1" s="1"/>
  <c r="CU1166" i="1"/>
  <c r="T1166" i="1" s="1"/>
  <c r="CV1166" i="1"/>
  <c r="U1166" i="1" s="1"/>
  <c r="CW1166" i="1"/>
  <c r="V1166" i="1" s="1"/>
  <c r="CX1166" i="1"/>
  <c r="W1166" i="1" s="1"/>
  <c r="FR1166" i="1"/>
  <c r="GL1166" i="1"/>
  <c r="GO1166" i="1"/>
  <c r="GP1166" i="1"/>
  <c r="GV1166" i="1"/>
  <c r="HC1166" i="1"/>
  <c r="GX1166" i="1" s="1"/>
  <c r="I1167" i="1"/>
  <c r="AC1167" i="1"/>
  <c r="AE1167" i="1"/>
  <c r="AD1167" i="1" s="1"/>
  <c r="CR1167" i="1" s="1"/>
  <c r="Q1167" i="1" s="1"/>
  <c r="AF1167" i="1"/>
  <c r="AG1167" i="1"/>
  <c r="CU1167" i="1" s="1"/>
  <c r="T1167" i="1" s="1"/>
  <c r="AH1167" i="1"/>
  <c r="AI1167" i="1"/>
  <c r="AJ1167" i="1"/>
  <c r="CQ1167" i="1"/>
  <c r="P1167" i="1" s="1"/>
  <c r="CS1167" i="1"/>
  <c r="R1167" i="1" s="1"/>
  <c r="CT1167" i="1"/>
  <c r="S1167" i="1" s="1"/>
  <c r="CV1167" i="1"/>
  <c r="U1167" i="1" s="1"/>
  <c r="CW1167" i="1"/>
  <c r="V1167" i="1" s="1"/>
  <c r="CX1167" i="1"/>
  <c r="W1167" i="1" s="1"/>
  <c r="FR1167" i="1"/>
  <c r="GL1167" i="1"/>
  <c r="GO1167" i="1"/>
  <c r="GP1167" i="1"/>
  <c r="GV1167" i="1"/>
  <c r="HC1167" i="1"/>
  <c r="GX1167" i="1" s="1"/>
  <c r="HG1167" i="1"/>
  <c r="C1168" i="1"/>
  <c r="D1168" i="1"/>
  <c r="AC1168" i="1"/>
  <c r="AB1168" i="1" s="1"/>
  <c r="AE1168" i="1"/>
  <c r="AD1168" i="1" s="1"/>
  <c r="CR1168" i="1" s="1"/>
  <c r="Q1168" i="1" s="1"/>
  <c r="AF1168" i="1"/>
  <c r="CT1168" i="1" s="1"/>
  <c r="S1168" i="1" s="1"/>
  <c r="AG1168" i="1"/>
  <c r="AH1168" i="1"/>
  <c r="AI1168" i="1"/>
  <c r="AJ1168" i="1"/>
  <c r="CX1168" i="1" s="1"/>
  <c r="W1168" i="1" s="1"/>
  <c r="CQ1168" i="1"/>
  <c r="P1168" i="1" s="1"/>
  <c r="CP1168" i="1" s="1"/>
  <c r="O1168" i="1" s="1"/>
  <c r="CS1168" i="1"/>
  <c r="R1168" i="1" s="1"/>
  <c r="CU1168" i="1"/>
  <c r="T1168" i="1" s="1"/>
  <c r="CV1168" i="1"/>
  <c r="U1168" i="1" s="1"/>
  <c r="CW1168" i="1"/>
  <c r="V1168" i="1" s="1"/>
  <c r="FR1168" i="1"/>
  <c r="GL1168" i="1"/>
  <c r="GO1168" i="1"/>
  <c r="GP1168" i="1"/>
  <c r="GV1168" i="1"/>
  <c r="HC1168" i="1" s="1"/>
  <c r="GX1168" i="1" s="1"/>
  <c r="I1169" i="1"/>
  <c r="AC1169" i="1"/>
  <c r="AE1169" i="1"/>
  <c r="AD1169" i="1" s="1"/>
  <c r="CR1169" i="1" s="1"/>
  <c r="Q1169" i="1" s="1"/>
  <c r="AF1169" i="1"/>
  <c r="AG1169" i="1"/>
  <c r="AH1169" i="1"/>
  <c r="AI1169" i="1"/>
  <c r="AJ1169" i="1"/>
  <c r="CQ1169" i="1"/>
  <c r="P1169" i="1" s="1"/>
  <c r="CS1169" i="1"/>
  <c r="R1169" i="1" s="1"/>
  <c r="CT1169" i="1"/>
  <c r="S1169" i="1" s="1"/>
  <c r="CU1169" i="1"/>
  <c r="T1169" i="1" s="1"/>
  <c r="CV1169" i="1"/>
  <c r="U1169" i="1" s="1"/>
  <c r="CW1169" i="1"/>
  <c r="V1169" i="1" s="1"/>
  <c r="CX1169" i="1"/>
  <c r="W1169" i="1" s="1"/>
  <c r="FR1169" i="1"/>
  <c r="GL1169" i="1"/>
  <c r="GO1169" i="1"/>
  <c r="GP1169" i="1"/>
  <c r="GV1169" i="1"/>
  <c r="GX1169" i="1"/>
  <c r="HC1169" i="1"/>
  <c r="I1170" i="1"/>
  <c r="AC1170" i="1"/>
  <c r="AB1170" i="1" s="1"/>
  <c r="AD1170" i="1"/>
  <c r="AE1170" i="1"/>
  <c r="AF1170" i="1"/>
  <c r="AG1170" i="1"/>
  <c r="AH1170" i="1"/>
  <c r="AI1170" i="1"/>
  <c r="AJ1170" i="1"/>
  <c r="CQ1170" i="1"/>
  <c r="P1170" i="1" s="1"/>
  <c r="CR1170" i="1"/>
  <c r="Q1170" i="1" s="1"/>
  <c r="CS1170" i="1"/>
  <c r="R1170" i="1" s="1"/>
  <c r="CT1170" i="1"/>
  <c r="S1170" i="1" s="1"/>
  <c r="CU1170" i="1"/>
  <c r="T1170" i="1" s="1"/>
  <c r="CV1170" i="1"/>
  <c r="U1170" i="1" s="1"/>
  <c r="CW1170" i="1"/>
  <c r="V1170" i="1" s="1"/>
  <c r="CX1170" i="1"/>
  <c r="W1170" i="1" s="1"/>
  <c r="FR1170" i="1"/>
  <c r="GL1170" i="1"/>
  <c r="GO1170" i="1"/>
  <c r="GP1170" i="1"/>
  <c r="GV1170" i="1"/>
  <c r="HC1170" i="1"/>
  <c r="GX1170" i="1" s="1"/>
  <c r="I1171" i="1"/>
  <c r="AC1171" i="1"/>
  <c r="AB1171" i="1" s="1"/>
  <c r="AE1171" i="1"/>
  <c r="AD1171" i="1" s="1"/>
  <c r="CR1171" i="1" s="1"/>
  <c r="Q1171" i="1" s="1"/>
  <c r="AF1171" i="1"/>
  <c r="AG1171" i="1"/>
  <c r="AH1171" i="1"/>
  <c r="AI1171" i="1"/>
  <c r="AJ1171" i="1"/>
  <c r="CQ1171" i="1"/>
  <c r="P1171" i="1" s="1"/>
  <c r="CS1171" i="1"/>
  <c r="R1171" i="1" s="1"/>
  <c r="CT1171" i="1"/>
  <c r="S1171" i="1" s="1"/>
  <c r="CU1171" i="1"/>
  <c r="T1171" i="1" s="1"/>
  <c r="CV1171" i="1"/>
  <c r="U1171" i="1" s="1"/>
  <c r="CW1171" i="1"/>
  <c r="V1171" i="1" s="1"/>
  <c r="CX1171" i="1"/>
  <c r="W1171" i="1" s="1"/>
  <c r="FR1171" i="1"/>
  <c r="GL1171" i="1"/>
  <c r="GO1171" i="1"/>
  <c r="GP1171" i="1"/>
  <c r="GV1171" i="1"/>
  <c r="HC1171" i="1"/>
  <c r="GX1171" i="1" s="1"/>
  <c r="HG1171" i="1"/>
  <c r="C1172" i="1"/>
  <c r="D1172" i="1"/>
  <c r="AC1172" i="1"/>
  <c r="AE1172" i="1"/>
  <c r="AD1172" i="1" s="1"/>
  <c r="CR1172" i="1" s="1"/>
  <c r="Q1172" i="1" s="1"/>
  <c r="AF1172" i="1"/>
  <c r="CT1172" i="1" s="1"/>
  <c r="S1172" i="1" s="1"/>
  <c r="AG1172" i="1"/>
  <c r="AH1172" i="1"/>
  <c r="AI1172" i="1"/>
  <c r="AJ1172" i="1"/>
  <c r="CX1172" i="1" s="1"/>
  <c r="W1172" i="1" s="1"/>
  <c r="CQ1172" i="1"/>
  <c r="P1172" i="1" s="1"/>
  <c r="CS1172" i="1"/>
  <c r="R1172" i="1" s="1"/>
  <c r="CU1172" i="1"/>
  <c r="T1172" i="1" s="1"/>
  <c r="CV1172" i="1"/>
  <c r="U1172" i="1" s="1"/>
  <c r="CW1172" i="1"/>
  <c r="V1172" i="1" s="1"/>
  <c r="FR1172" i="1"/>
  <c r="GL1172" i="1"/>
  <c r="GO1172" i="1"/>
  <c r="GP1172" i="1"/>
  <c r="GV1172" i="1"/>
  <c r="HC1172" i="1" s="1"/>
  <c r="GX1172" i="1" s="1"/>
  <c r="I1173" i="1"/>
  <c r="AC1173" i="1"/>
  <c r="AB1173" i="1" s="1"/>
  <c r="AE1173" i="1"/>
  <c r="AD1173" i="1" s="1"/>
  <c r="CR1173" i="1" s="1"/>
  <c r="Q1173" i="1" s="1"/>
  <c r="AF1173" i="1"/>
  <c r="AG1173" i="1"/>
  <c r="AH1173" i="1"/>
  <c r="AI1173" i="1"/>
  <c r="AJ1173" i="1"/>
  <c r="CQ1173" i="1"/>
  <c r="P1173" i="1" s="1"/>
  <c r="CP1173" i="1" s="1"/>
  <c r="O1173" i="1" s="1"/>
  <c r="CS1173" i="1"/>
  <c r="R1173" i="1" s="1"/>
  <c r="CT1173" i="1"/>
  <c r="S1173" i="1" s="1"/>
  <c r="CU1173" i="1"/>
  <c r="T1173" i="1" s="1"/>
  <c r="CV1173" i="1"/>
  <c r="U1173" i="1" s="1"/>
  <c r="CW1173" i="1"/>
  <c r="V1173" i="1" s="1"/>
  <c r="CX1173" i="1"/>
  <c r="W1173" i="1" s="1"/>
  <c r="FR1173" i="1"/>
  <c r="GL1173" i="1"/>
  <c r="GO1173" i="1"/>
  <c r="GP1173" i="1"/>
  <c r="GV1173" i="1"/>
  <c r="HC1173" i="1" s="1"/>
  <c r="GX1173" i="1" s="1"/>
  <c r="I1174" i="1"/>
  <c r="AC1174" i="1"/>
  <c r="AB1174" i="1" s="1"/>
  <c r="AE1174" i="1"/>
  <c r="AD1174" i="1" s="1"/>
  <c r="CR1174" i="1" s="1"/>
  <c r="Q1174" i="1" s="1"/>
  <c r="AF1174" i="1"/>
  <c r="AG1174" i="1"/>
  <c r="AH1174" i="1"/>
  <c r="AI1174" i="1"/>
  <c r="AJ1174" i="1"/>
  <c r="CQ1174" i="1"/>
  <c r="P1174" i="1" s="1"/>
  <c r="CP1174" i="1" s="1"/>
  <c r="O1174" i="1" s="1"/>
  <c r="CS1174" i="1"/>
  <c r="R1174" i="1" s="1"/>
  <c r="CT1174" i="1"/>
  <c r="S1174" i="1" s="1"/>
  <c r="CU1174" i="1"/>
  <c r="T1174" i="1" s="1"/>
  <c r="CV1174" i="1"/>
  <c r="U1174" i="1" s="1"/>
  <c r="CW1174" i="1"/>
  <c r="V1174" i="1" s="1"/>
  <c r="CX1174" i="1"/>
  <c r="W1174" i="1" s="1"/>
  <c r="FR1174" i="1"/>
  <c r="GL1174" i="1"/>
  <c r="GO1174" i="1"/>
  <c r="GP1174" i="1"/>
  <c r="GV1174" i="1"/>
  <c r="HC1174" i="1"/>
  <c r="GX1174" i="1" s="1"/>
  <c r="I1175" i="1"/>
  <c r="AC1175" i="1"/>
  <c r="AB1175" i="1" s="1"/>
  <c r="AE1175" i="1"/>
  <c r="AD1175" i="1" s="1"/>
  <c r="CR1175" i="1" s="1"/>
  <c r="Q1175" i="1" s="1"/>
  <c r="AF1175" i="1"/>
  <c r="AG1175" i="1"/>
  <c r="AH1175" i="1"/>
  <c r="AI1175" i="1"/>
  <c r="AJ1175" i="1"/>
  <c r="CQ1175" i="1"/>
  <c r="P1175" i="1" s="1"/>
  <c r="CP1175" i="1" s="1"/>
  <c r="O1175" i="1" s="1"/>
  <c r="CS1175" i="1"/>
  <c r="R1175" i="1" s="1"/>
  <c r="CT1175" i="1"/>
  <c r="S1175" i="1" s="1"/>
  <c r="CU1175" i="1"/>
  <c r="T1175" i="1" s="1"/>
  <c r="CV1175" i="1"/>
  <c r="U1175" i="1" s="1"/>
  <c r="CW1175" i="1"/>
  <c r="V1175" i="1" s="1"/>
  <c r="CX1175" i="1"/>
  <c r="W1175" i="1" s="1"/>
  <c r="FR1175" i="1"/>
  <c r="GL1175" i="1"/>
  <c r="GO1175" i="1"/>
  <c r="GP1175" i="1"/>
  <c r="GV1175" i="1"/>
  <c r="HC1175" i="1" s="1"/>
  <c r="GX1175" i="1" s="1"/>
  <c r="HG1175" i="1"/>
  <c r="C1176" i="1"/>
  <c r="D1176" i="1"/>
  <c r="AC1176" i="1"/>
  <c r="AB1176" i="1" s="1"/>
  <c r="AE1176" i="1"/>
  <c r="AD1176" i="1" s="1"/>
  <c r="CR1176" i="1" s="1"/>
  <c r="Q1176" i="1" s="1"/>
  <c r="AF1176" i="1"/>
  <c r="CT1176" i="1" s="1"/>
  <c r="S1176" i="1" s="1"/>
  <c r="AG1176" i="1"/>
  <c r="AH1176" i="1"/>
  <c r="AI1176" i="1"/>
  <c r="AJ1176" i="1"/>
  <c r="CX1176" i="1" s="1"/>
  <c r="W1176" i="1" s="1"/>
  <c r="CQ1176" i="1"/>
  <c r="P1176" i="1" s="1"/>
  <c r="CS1176" i="1"/>
  <c r="R1176" i="1" s="1"/>
  <c r="CU1176" i="1"/>
  <c r="T1176" i="1" s="1"/>
  <c r="CV1176" i="1"/>
  <c r="U1176" i="1" s="1"/>
  <c r="CW1176" i="1"/>
  <c r="V1176" i="1" s="1"/>
  <c r="FR1176" i="1"/>
  <c r="GL1176" i="1"/>
  <c r="GO1176" i="1"/>
  <c r="GP1176" i="1"/>
  <c r="GV1176" i="1"/>
  <c r="HC1176" i="1" s="1"/>
  <c r="GX1176" i="1" s="1"/>
  <c r="I1177" i="1"/>
  <c r="AC1177" i="1"/>
  <c r="AB1177" i="1" s="1"/>
  <c r="AE1177" i="1"/>
  <c r="AD1177" i="1" s="1"/>
  <c r="CR1177" i="1" s="1"/>
  <c r="Q1177" i="1" s="1"/>
  <c r="AF1177" i="1"/>
  <c r="AG1177" i="1"/>
  <c r="AH1177" i="1"/>
  <c r="AI1177" i="1"/>
  <c r="AJ1177" i="1"/>
  <c r="CQ1177" i="1"/>
  <c r="P1177" i="1" s="1"/>
  <c r="CP1177" i="1" s="1"/>
  <c r="O1177" i="1" s="1"/>
  <c r="CS1177" i="1"/>
  <c r="R1177" i="1" s="1"/>
  <c r="CT1177" i="1"/>
  <c r="S1177" i="1" s="1"/>
  <c r="CU1177" i="1"/>
  <c r="T1177" i="1" s="1"/>
  <c r="CV1177" i="1"/>
  <c r="U1177" i="1" s="1"/>
  <c r="CW1177" i="1"/>
  <c r="V1177" i="1" s="1"/>
  <c r="CX1177" i="1"/>
  <c r="W1177" i="1" s="1"/>
  <c r="FR1177" i="1"/>
  <c r="GL1177" i="1"/>
  <c r="GO1177" i="1"/>
  <c r="GP1177" i="1"/>
  <c r="GV1177" i="1"/>
  <c r="HC1177" i="1"/>
  <c r="GX1177" i="1" s="1"/>
  <c r="C1178" i="1"/>
  <c r="D1178" i="1"/>
  <c r="AC1178" i="1"/>
  <c r="AB1178" i="1" s="1"/>
  <c r="AE1178" i="1"/>
  <c r="AD1178" i="1" s="1"/>
  <c r="CR1178" i="1" s="1"/>
  <c r="Q1178" i="1" s="1"/>
  <c r="AF1178" i="1"/>
  <c r="CT1178" i="1" s="1"/>
  <c r="S1178" i="1" s="1"/>
  <c r="AG1178" i="1"/>
  <c r="AH1178" i="1"/>
  <c r="AI1178" i="1"/>
  <c r="AJ1178" i="1"/>
  <c r="CX1178" i="1" s="1"/>
  <c r="W1178" i="1" s="1"/>
  <c r="CQ1178" i="1"/>
  <c r="P1178" i="1" s="1"/>
  <c r="CS1178" i="1"/>
  <c r="R1178" i="1" s="1"/>
  <c r="CU1178" i="1"/>
  <c r="T1178" i="1" s="1"/>
  <c r="CV1178" i="1"/>
  <c r="U1178" i="1" s="1"/>
  <c r="CW1178" i="1"/>
  <c r="V1178" i="1" s="1"/>
  <c r="FR1178" i="1"/>
  <c r="GL1178" i="1"/>
  <c r="GO1178" i="1"/>
  <c r="GP1178" i="1"/>
  <c r="GV1178" i="1"/>
  <c r="HC1178" i="1"/>
  <c r="GX1178" i="1" s="1"/>
  <c r="I1179" i="1"/>
  <c r="AC1179" i="1"/>
  <c r="AE1179" i="1"/>
  <c r="AD1179" i="1" s="1"/>
  <c r="AF1179" i="1"/>
  <c r="AG1179" i="1"/>
  <c r="AH1179" i="1"/>
  <c r="AI1179" i="1"/>
  <c r="AJ1179" i="1"/>
  <c r="CQ1179" i="1"/>
  <c r="P1179" i="1" s="1"/>
  <c r="CS1179" i="1"/>
  <c r="R1179" i="1" s="1"/>
  <c r="CT1179" i="1"/>
  <c r="S1179" i="1" s="1"/>
  <c r="CU1179" i="1"/>
  <c r="T1179" i="1" s="1"/>
  <c r="CV1179" i="1"/>
  <c r="U1179" i="1" s="1"/>
  <c r="CW1179" i="1"/>
  <c r="V1179" i="1" s="1"/>
  <c r="CX1179" i="1"/>
  <c r="W1179" i="1" s="1"/>
  <c r="FR1179" i="1"/>
  <c r="GL1179" i="1"/>
  <c r="GO1179" i="1"/>
  <c r="GP1179" i="1"/>
  <c r="GV1179" i="1"/>
  <c r="HC1179" i="1"/>
  <c r="GX1179" i="1" s="1"/>
  <c r="I1180" i="1"/>
  <c r="AC1180" i="1"/>
  <c r="AE1180" i="1"/>
  <c r="AD1180" i="1" s="1"/>
  <c r="AF1180" i="1"/>
  <c r="CT1180" i="1" s="1"/>
  <c r="S1180" i="1" s="1"/>
  <c r="AG1180" i="1"/>
  <c r="AH1180" i="1"/>
  <c r="AI1180" i="1"/>
  <c r="AJ1180" i="1"/>
  <c r="CX1180" i="1" s="1"/>
  <c r="W1180" i="1" s="1"/>
  <c r="CQ1180" i="1"/>
  <c r="P1180" i="1" s="1"/>
  <c r="CS1180" i="1"/>
  <c r="R1180" i="1" s="1"/>
  <c r="CU1180" i="1"/>
  <c r="T1180" i="1" s="1"/>
  <c r="CV1180" i="1"/>
  <c r="U1180" i="1" s="1"/>
  <c r="CW1180" i="1"/>
  <c r="V1180" i="1" s="1"/>
  <c r="FR1180" i="1"/>
  <c r="GL1180" i="1"/>
  <c r="GO1180" i="1"/>
  <c r="GP1180" i="1"/>
  <c r="GV1180" i="1"/>
  <c r="HC1180" i="1"/>
  <c r="GX1180" i="1" s="1"/>
  <c r="C1181" i="1"/>
  <c r="D1181" i="1"/>
  <c r="AC1181" i="1"/>
  <c r="AB1181" i="1" s="1"/>
  <c r="AD1181" i="1"/>
  <c r="CR1181" i="1" s="1"/>
  <c r="Q1181" i="1" s="1"/>
  <c r="AE1181" i="1"/>
  <c r="AF1181" i="1"/>
  <c r="AG1181" i="1"/>
  <c r="AH1181" i="1"/>
  <c r="CV1181" i="1" s="1"/>
  <c r="U1181" i="1" s="1"/>
  <c r="AI1181" i="1"/>
  <c r="AJ1181" i="1"/>
  <c r="CQ1181" i="1"/>
  <c r="P1181" i="1" s="1"/>
  <c r="CP1181" i="1" s="1"/>
  <c r="O1181" i="1" s="1"/>
  <c r="CS1181" i="1"/>
  <c r="R1181" i="1" s="1"/>
  <c r="CT1181" i="1"/>
  <c r="S1181" i="1" s="1"/>
  <c r="CU1181" i="1"/>
  <c r="T1181" i="1" s="1"/>
  <c r="CW1181" i="1"/>
  <c r="V1181" i="1" s="1"/>
  <c r="CX1181" i="1"/>
  <c r="W1181" i="1" s="1"/>
  <c r="FR1181" i="1"/>
  <c r="GL1181" i="1"/>
  <c r="GO1181" i="1"/>
  <c r="GP1181" i="1"/>
  <c r="GV1181" i="1"/>
  <c r="HC1181" i="1" s="1"/>
  <c r="GX1181" i="1" s="1"/>
  <c r="I1182" i="1"/>
  <c r="AC1182" i="1"/>
  <c r="CQ1182" i="1" s="1"/>
  <c r="P1182" i="1" s="1"/>
  <c r="AE1182" i="1"/>
  <c r="AD1182" i="1" s="1"/>
  <c r="CR1182" i="1" s="1"/>
  <c r="Q1182" i="1" s="1"/>
  <c r="AF1182" i="1"/>
  <c r="AG1182" i="1"/>
  <c r="CU1182" i="1" s="1"/>
  <c r="T1182" i="1" s="1"/>
  <c r="AH1182" i="1"/>
  <c r="AI1182" i="1"/>
  <c r="AJ1182" i="1"/>
  <c r="CS1182" i="1"/>
  <c r="R1182" i="1" s="1"/>
  <c r="CT1182" i="1"/>
  <c r="S1182" i="1" s="1"/>
  <c r="CV1182" i="1"/>
  <c r="U1182" i="1" s="1"/>
  <c r="CW1182" i="1"/>
  <c r="V1182" i="1" s="1"/>
  <c r="CX1182" i="1"/>
  <c r="W1182" i="1" s="1"/>
  <c r="FR1182" i="1"/>
  <c r="GL1182" i="1"/>
  <c r="GO1182" i="1"/>
  <c r="GP1182" i="1"/>
  <c r="GV1182" i="1"/>
  <c r="HC1182" i="1" s="1"/>
  <c r="GX1182" i="1" s="1"/>
  <c r="I1183" i="1"/>
  <c r="AC1183" i="1"/>
  <c r="AE1183" i="1"/>
  <c r="AD1183" i="1" s="1"/>
  <c r="AF1183" i="1"/>
  <c r="CT1183" i="1" s="1"/>
  <c r="S1183" i="1" s="1"/>
  <c r="AG1183" i="1"/>
  <c r="AH1183" i="1"/>
  <c r="AI1183" i="1"/>
  <c r="AJ1183" i="1"/>
  <c r="CX1183" i="1" s="1"/>
  <c r="W1183" i="1" s="1"/>
  <c r="CQ1183" i="1"/>
  <c r="P1183" i="1" s="1"/>
  <c r="CS1183" i="1"/>
  <c r="R1183" i="1" s="1"/>
  <c r="CU1183" i="1"/>
  <c r="T1183" i="1" s="1"/>
  <c r="CV1183" i="1"/>
  <c r="U1183" i="1" s="1"/>
  <c r="CW1183" i="1"/>
  <c r="V1183" i="1" s="1"/>
  <c r="FR1183" i="1"/>
  <c r="GL1183" i="1"/>
  <c r="GO1183" i="1"/>
  <c r="GP1183" i="1"/>
  <c r="GV1183" i="1"/>
  <c r="HC1183" i="1"/>
  <c r="GX1183" i="1" s="1"/>
  <c r="C1184" i="1"/>
  <c r="D1184" i="1"/>
  <c r="AC1184" i="1"/>
  <c r="AB1184" i="1" s="1"/>
  <c r="AE1184" i="1"/>
  <c r="AD1184" i="1" s="1"/>
  <c r="CR1184" i="1" s="1"/>
  <c r="Q1184" i="1" s="1"/>
  <c r="AF1184" i="1"/>
  <c r="AG1184" i="1"/>
  <c r="AH1184" i="1"/>
  <c r="AI1184" i="1"/>
  <c r="AJ1184" i="1"/>
  <c r="CQ1184" i="1"/>
  <c r="P1184" i="1" s="1"/>
  <c r="CP1184" i="1" s="1"/>
  <c r="O1184" i="1" s="1"/>
  <c r="CS1184" i="1"/>
  <c r="R1184" i="1" s="1"/>
  <c r="CT1184" i="1"/>
  <c r="S1184" i="1" s="1"/>
  <c r="CU1184" i="1"/>
  <c r="T1184" i="1" s="1"/>
  <c r="CV1184" i="1"/>
  <c r="U1184" i="1" s="1"/>
  <c r="CW1184" i="1"/>
  <c r="V1184" i="1" s="1"/>
  <c r="CX1184" i="1"/>
  <c r="W1184" i="1" s="1"/>
  <c r="FR1184" i="1"/>
  <c r="GL1184" i="1"/>
  <c r="GO1184" i="1"/>
  <c r="GP1184" i="1"/>
  <c r="GV1184" i="1"/>
  <c r="HC1184" i="1"/>
  <c r="GX1184" i="1" s="1"/>
  <c r="I1185" i="1"/>
  <c r="AC1185" i="1"/>
  <c r="AE1185" i="1"/>
  <c r="AD1185" i="1" s="1"/>
  <c r="CR1185" i="1" s="1"/>
  <c r="Q1185" i="1" s="1"/>
  <c r="AF1185" i="1"/>
  <c r="AG1185" i="1"/>
  <c r="AH1185" i="1"/>
  <c r="AI1185" i="1"/>
  <c r="AJ1185" i="1"/>
  <c r="CQ1185" i="1"/>
  <c r="P1185" i="1" s="1"/>
  <c r="CS1185" i="1"/>
  <c r="R1185" i="1" s="1"/>
  <c r="CT1185" i="1"/>
  <c r="S1185" i="1" s="1"/>
  <c r="CU1185" i="1"/>
  <c r="T1185" i="1" s="1"/>
  <c r="CV1185" i="1"/>
  <c r="U1185" i="1" s="1"/>
  <c r="CW1185" i="1"/>
  <c r="V1185" i="1" s="1"/>
  <c r="CX1185" i="1"/>
  <c r="W1185" i="1" s="1"/>
  <c r="FR1185" i="1"/>
  <c r="GL1185" i="1"/>
  <c r="GO1185" i="1"/>
  <c r="GP1185" i="1"/>
  <c r="GV1185" i="1"/>
  <c r="HC1185" i="1"/>
  <c r="GX1185" i="1" s="1"/>
  <c r="I1186" i="1"/>
  <c r="AC1186" i="1"/>
  <c r="AB1186" i="1" s="1"/>
  <c r="AE1186" i="1"/>
  <c r="AD1186" i="1" s="1"/>
  <c r="CR1186" i="1" s="1"/>
  <c r="Q1186" i="1" s="1"/>
  <c r="AF1186" i="1"/>
  <c r="AG1186" i="1"/>
  <c r="AH1186" i="1"/>
  <c r="AI1186" i="1"/>
  <c r="AJ1186" i="1"/>
  <c r="CQ1186" i="1"/>
  <c r="P1186" i="1" s="1"/>
  <c r="CS1186" i="1"/>
  <c r="R1186" i="1" s="1"/>
  <c r="CT1186" i="1"/>
  <c r="S1186" i="1" s="1"/>
  <c r="CU1186" i="1"/>
  <c r="T1186" i="1" s="1"/>
  <c r="CV1186" i="1"/>
  <c r="U1186" i="1" s="1"/>
  <c r="CW1186" i="1"/>
  <c r="V1186" i="1" s="1"/>
  <c r="CX1186" i="1"/>
  <c r="W1186" i="1" s="1"/>
  <c r="FR1186" i="1"/>
  <c r="GL1186" i="1"/>
  <c r="GO1186" i="1"/>
  <c r="GP1186" i="1"/>
  <c r="GV1186" i="1"/>
  <c r="HC1186" i="1"/>
  <c r="GX1186" i="1" s="1"/>
  <c r="I1187" i="1"/>
  <c r="AC1187" i="1"/>
  <c r="AB1187" i="1" s="1"/>
  <c r="AE1187" i="1"/>
  <c r="AD1187" i="1" s="1"/>
  <c r="CR1187" i="1" s="1"/>
  <c r="Q1187" i="1" s="1"/>
  <c r="AF1187" i="1"/>
  <c r="AG1187" i="1"/>
  <c r="AH1187" i="1"/>
  <c r="AI1187" i="1"/>
  <c r="AJ1187" i="1"/>
  <c r="CQ1187" i="1"/>
  <c r="P1187" i="1" s="1"/>
  <c r="CP1187" i="1" s="1"/>
  <c r="O1187" i="1" s="1"/>
  <c r="CS1187" i="1"/>
  <c r="R1187" i="1" s="1"/>
  <c r="CT1187" i="1"/>
  <c r="S1187" i="1" s="1"/>
  <c r="CU1187" i="1"/>
  <c r="T1187" i="1" s="1"/>
  <c r="CV1187" i="1"/>
  <c r="U1187" i="1" s="1"/>
  <c r="CW1187" i="1"/>
  <c r="V1187" i="1" s="1"/>
  <c r="CX1187" i="1"/>
  <c r="W1187" i="1" s="1"/>
  <c r="FR1187" i="1"/>
  <c r="GL1187" i="1"/>
  <c r="GO1187" i="1"/>
  <c r="GP1187" i="1"/>
  <c r="GV1187" i="1"/>
  <c r="HC1187" i="1"/>
  <c r="GX1187" i="1" s="1"/>
  <c r="C1188" i="1"/>
  <c r="D1188" i="1"/>
  <c r="AC1188" i="1"/>
  <c r="CQ1188" i="1" s="1"/>
  <c r="P1188" i="1" s="1"/>
  <c r="AE1188" i="1"/>
  <c r="AD1188" i="1" s="1"/>
  <c r="CR1188" i="1" s="1"/>
  <c r="Q1188" i="1" s="1"/>
  <c r="AF1188" i="1"/>
  <c r="AG1188" i="1"/>
  <c r="CU1188" i="1" s="1"/>
  <c r="T1188" i="1" s="1"/>
  <c r="AH1188" i="1"/>
  <c r="AI1188" i="1"/>
  <c r="AJ1188" i="1"/>
  <c r="CS1188" i="1"/>
  <c r="R1188" i="1" s="1"/>
  <c r="CT1188" i="1"/>
  <c r="S1188" i="1" s="1"/>
  <c r="CV1188" i="1"/>
  <c r="U1188" i="1" s="1"/>
  <c r="CW1188" i="1"/>
  <c r="V1188" i="1" s="1"/>
  <c r="CX1188" i="1"/>
  <c r="W1188" i="1" s="1"/>
  <c r="FR1188" i="1"/>
  <c r="GL1188" i="1"/>
  <c r="GO1188" i="1"/>
  <c r="GP1188" i="1"/>
  <c r="GV1188" i="1"/>
  <c r="HC1188" i="1"/>
  <c r="GX1188" i="1" s="1"/>
  <c r="I1189" i="1"/>
  <c r="AC1189" i="1"/>
  <c r="AE1189" i="1"/>
  <c r="AD1189" i="1" s="1"/>
  <c r="AF1189" i="1"/>
  <c r="CT1189" i="1" s="1"/>
  <c r="S1189" i="1" s="1"/>
  <c r="AG1189" i="1"/>
  <c r="AH1189" i="1"/>
  <c r="AI1189" i="1"/>
  <c r="AJ1189" i="1"/>
  <c r="CX1189" i="1" s="1"/>
  <c r="W1189" i="1" s="1"/>
  <c r="CQ1189" i="1"/>
  <c r="P1189" i="1" s="1"/>
  <c r="CS1189" i="1"/>
  <c r="R1189" i="1" s="1"/>
  <c r="CU1189" i="1"/>
  <c r="T1189" i="1" s="1"/>
  <c r="CV1189" i="1"/>
  <c r="U1189" i="1" s="1"/>
  <c r="CW1189" i="1"/>
  <c r="V1189" i="1" s="1"/>
  <c r="FR1189" i="1"/>
  <c r="GL1189" i="1"/>
  <c r="GO1189" i="1"/>
  <c r="GP1189" i="1"/>
  <c r="GV1189" i="1"/>
  <c r="HC1189" i="1"/>
  <c r="GX1189" i="1" s="1"/>
  <c r="I1190" i="1"/>
  <c r="AC1190" i="1"/>
  <c r="AB1190" i="1" s="1"/>
  <c r="AE1190" i="1"/>
  <c r="AD1190" i="1" s="1"/>
  <c r="CR1190" i="1" s="1"/>
  <c r="Q1190" i="1" s="1"/>
  <c r="AF1190" i="1"/>
  <c r="AG1190" i="1"/>
  <c r="AH1190" i="1"/>
  <c r="AI1190" i="1"/>
  <c r="AJ1190" i="1"/>
  <c r="CQ1190" i="1"/>
  <c r="P1190" i="1" s="1"/>
  <c r="CP1190" i="1" s="1"/>
  <c r="O1190" i="1" s="1"/>
  <c r="CS1190" i="1"/>
  <c r="R1190" i="1" s="1"/>
  <c r="CT1190" i="1"/>
  <c r="S1190" i="1" s="1"/>
  <c r="CU1190" i="1"/>
  <c r="T1190" i="1" s="1"/>
  <c r="CV1190" i="1"/>
  <c r="U1190" i="1" s="1"/>
  <c r="CW1190" i="1"/>
  <c r="V1190" i="1" s="1"/>
  <c r="CX1190" i="1"/>
  <c r="W1190" i="1" s="1"/>
  <c r="FR1190" i="1"/>
  <c r="GL1190" i="1"/>
  <c r="GO1190" i="1"/>
  <c r="GP1190" i="1"/>
  <c r="GV1190" i="1"/>
  <c r="HC1190" i="1"/>
  <c r="GX1190" i="1" s="1"/>
  <c r="I1191" i="1"/>
  <c r="AC1191" i="1"/>
  <c r="AB1191" i="1" s="1"/>
  <c r="AE1191" i="1"/>
  <c r="AD1191" i="1" s="1"/>
  <c r="CR1191" i="1" s="1"/>
  <c r="Q1191" i="1" s="1"/>
  <c r="AF1191" i="1"/>
  <c r="AG1191" i="1"/>
  <c r="AH1191" i="1"/>
  <c r="AI1191" i="1"/>
  <c r="AJ1191" i="1"/>
  <c r="CQ1191" i="1"/>
  <c r="P1191" i="1" s="1"/>
  <c r="CP1191" i="1" s="1"/>
  <c r="O1191" i="1" s="1"/>
  <c r="CS1191" i="1"/>
  <c r="R1191" i="1" s="1"/>
  <c r="CT1191" i="1"/>
  <c r="S1191" i="1" s="1"/>
  <c r="CU1191" i="1"/>
  <c r="T1191" i="1" s="1"/>
  <c r="CV1191" i="1"/>
  <c r="U1191" i="1" s="1"/>
  <c r="CW1191" i="1"/>
  <c r="V1191" i="1" s="1"/>
  <c r="CX1191" i="1"/>
  <c r="W1191" i="1" s="1"/>
  <c r="FR1191" i="1"/>
  <c r="GL1191" i="1"/>
  <c r="GO1191" i="1"/>
  <c r="GP1191" i="1"/>
  <c r="GV1191" i="1"/>
  <c r="HC1191" i="1"/>
  <c r="GX1191" i="1" s="1"/>
  <c r="B1193" i="1"/>
  <c r="B1160" i="1" s="1"/>
  <c r="C1193" i="1"/>
  <c r="C1160" i="1" s="1"/>
  <c r="D1193" i="1"/>
  <c r="D1160" i="1" s="1"/>
  <c r="F1193" i="1"/>
  <c r="F1160" i="1" s="1"/>
  <c r="G1193" i="1"/>
  <c r="G1160" i="1" s="1"/>
  <c r="BX1193" i="1"/>
  <c r="BX1160" i="1" s="1"/>
  <c r="BZ1193" i="1"/>
  <c r="BZ1160" i="1" s="1"/>
  <c r="CC1193" i="1"/>
  <c r="CC1160" i="1" s="1"/>
  <c r="CD1193" i="1"/>
  <c r="CD1160" i="1" s="1"/>
  <c r="CG1193" i="1"/>
  <c r="CG1160" i="1" s="1"/>
  <c r="CK1193" i="1"/>
  <c r="CK1160" i="1" s="1"/>
  <c r="CL1193" i="1"/>
  <c r="CL1160" i="1" s="1"/>
  <c r="CM1193" i="1"/>
  <c r="BD1193" i="1" s="1"/>
  <c r="D1223" i="1"/>
  <c r="E1225" i="1"/>
  <c r="Z1225" i="1"/>
  <c r="AA1225" i="1"/>
  <c r="AM1225" i="1"/>
  <c r="AN1225" i="1"/>
  <c r="BE1225" i="1"/>
  <c r="BF1225" i="1"/>
  <c r="BG1225" i="1"/>
  <c r="BH1225" i="1"/>
  <c r="BI1225" i="1"/>
  <c r="BJ1225" i="1"/>
  <c r="BK1225" i="1"/>
  <c r="BL1225" i="1"/>
  <c r="BM1225" i="1"/>
  <c r="BN1225" i="1"/>
  <c r="BO1225" i="1"/>
  <c r="BP1225" i="1"/>
  <c r="BQ1225" i="1"/>
  <c r="BR1225" i="1"/>
  <c r="BS1225" i="1"/>
  <c r="BT1225" i="1"/>
  <c r="BU1225" i="1"/>
  <c r="BV1225" i="1"/>
  <c r="BW1225" i="1"/>
  <c r="CN1225" i="1"/>
  <c r="CO1225" i="1"/>
  <c r="CP1225" i="1"/>
  <c r="CQ1225" i="1"/>
  <c r="CR1225" i="1"/>
  <c r="CS1225" i="1"/>
  <c r="CT1225" i="1"/>
  <c r="CU1225" i="1"/>
  <c r="CV1225" i="1"/>
  <c r="CW1225" i="1"/>
  <c r="CX1225" i="1"/>
  <c r="CY1225" i="1"/>
  <c r="CZ1225" i="1"/>
  <c r="DA1225" i="1"/>
  <c r="DB1225" i="1"/>
  <c r="DC1225" i="1"/>
  <c r="DD1225" i="1"/>
  <c r="DE1225" i="1"/>
  <c r="DF1225" i="1"/>
  <c r="DG1225" i="1"/>
  <c r="DH1225" i="1"/>
  <c r="DI1225" i="1"/>
  <c r="DJ1225" i="1"/>
  <c r="DK1225" i="1"/>
  <c r="DL1225" i="1"/>
  <c r="DM1225" i="1"/>
  <c r="DN1225" i="1"/>
  <c r="DO1225" i="1"/>
  <c r="DP1225" i="1"/>
  <c r="DQ1225" i="1"/>
  <c r="DR1225" i="1"/>
  <c r="DS1225" i="1"/>
  <c r="DT1225" i="1"/>
  <c r="DU1225" i="1"/>
  <c r="DV1225" i="1"/>
  <c r="DW1225" i="1"/>
  <c r="DX1225" i="1"/>
  <c r="DY1225" i="1"/>
  <c r="DZ1225" i="1"/>
  <c r="EA1225" i="1"/>
  <c r="EB1225" i="1"/>
  <c r="EC1225" i="1"/>
  <c r="ED1225" i="1"/>
  <c r="EE1225" i="1"/>
  <c r="EF1225" i="1"/>
  <c r="EG1225" i="1"/>
  <c r="EH1225" i="1"/>
  <c r="EI1225" i="1"/>
  <c r="EJ1225" i="1"/>
  <c r="EK1225" i="1"/>
  <c r="EL1225" i="1"/>
  <c r="EM1225" i="1"/>
  <c r="EN1225" i="1"/>
  <c r="EO1225" i="1"/>
  <c r="EP1225" i="1"/>
  <c r="EQ1225" i="1"/>
  <c r="ER1225" i="1"/>
  <c r="ES1225" i="1"/>
  <c r="ET1225" i="1"/>
  <c r="EU1225" i="1"/>
  <c r="EV1225" i="1"/>
  <c r="EW1225" i="1"/>
  <c r="EX1225" i="1"/>
  <c r="EY1225" i="1"/>
  <c r="EZ1225" i="1"/>
  <c r="FA1225" i="1"/>
  <c r="FB1225" i="1"/>
  <c r="FC1225" i="1"/>
  <c r="FD1225" i="1"/>
  <c r="FE1225" i="1"/>
  <c r="FF1225" i="1"/>
  <c r="FG1225" i="1"/>
  <c r="FH1225" i="1"/>
  <c r="FI1225" i="1"/>
  <c r="FJ1225" i="1"/>
  <c r="FK1225" i="1"/>
  <c r="FL1225" i="1"/>
  <c r="FM1225" i="1"/>
  <c r="FN1225" i="1"/>
  <c r="FO1225" i="1"/>
  <c r="FP1225" i="1"/>
  <c r="FQ1225" i="1"/>
  <c r="FR1225" i="1"/>
  <c r="FS1225" i="1"/>
  <c r="FT1225" i="1"/>
  <c r="FU1225" i="1"/>
  <c r="FV1225" i="1"/>
  <c r="FW1225" i="1"/>
  <c r="FX1225" i="1"/>
  <c r="FY1225" i="1"/>
  <c r="FZ1225" i="1"/>
  <c r="GA1225" i="1"/>
  <c r="GB1225" i="1"/>
  <c r="GC1225" i="1"/>
  <c r="GD1225" i="1"/>
  <c r="GE1225" i="1"/>
  <c r="GF1225" i="1"/>
  <c r="GG1225" i="1"/>
  <c r="GH1225" i="1"/>
  <c r="GI1225" i="1"/>
  <c r="GJ1225" i="1"/>
  <c r="GK1225" i="1"/>
  <c r="GL1225" i="1"/>
  <c r="GM1225" i="1"/>
  <c r="GN1225" i="1"/>
  <c r="GO1225" i="1"/>
  <c r="GP1225" i="1"/>
  <c r="GQ1225" i="1"/>
  <c r="GR1225" i="1"/>
  <c r="GS1225" i="1"/>
  <c r="GT1225" i="1"/>
  <c r="GU1225" i="1"/>
  <c r="GV1225" i="1"/>
  <c r="GW1225" i="1"/>
  <c r="GX1225" i="1"/>
  <c r="C1227" i="1"/>
  <c r="D1227" i="1"/>
  <c r="AC1227" i="1"/>
  <c r="AE1227" i="1"/>
  <c r="CS1227" i="1" s="1"/>
  <c r="R1227" i="1" s="1"/>
  <c r="AF1227" i="1"/>
  <c r="CT1227" i="1" s="1"/>
  <c r="S1227" i="1" s="1"/>
  <c r="AG1227" i="1"/>
  <c r="AH1227" i="1"/>
  <c r="AI1227" i="1"/>
  <c r="CW1227" i="1" s="1"/>
  <c r="V1227" i="1" s="1"/>
  <c r="AJ1227" i="1"/>
  <c r="CX1227" i="1" s="1"/>
  <c r="W1227" i="1" s="1"/>
  <c r="CQ1227" i="1"/>
  <c r="P1227" i="1" s="1"/>
  <c r="CU1227" i="1"/>
  <c r="T1227" i="1" s="1"/>
  <c r="CV1227" i="1"/>
  <c r="U1227" i="1" s="1"/>
  <c r="FR1227" i="1"/>
  <c r="GL1227" i="1"/>
  <c r="GO1227" i="1"/>
  <c r="GP1227" i="1"/>
  <c r="GV1227" i="1"/>
  <c r="HC1227" i="1" s="1"/>
  <c r="GX1227" i="1" s="1"/>
  <c r="I1228" i="1"/>
  <c r="AC1228" i="1"/>
  <c r="AB1228" i="1" s="1"/>
  <c r="AD1228" i="1"/>
  <c r="CR1228" i="1" s="1"/>
  <c r="Q1228" i="1" s="1"/>
  <c r="AE1228" i="1"/>
  <c r="AF1228" i="1"/>
  <c r="AG1228" i="1"/>
  <c r="AH1228" i="1"/>
  <c r="CV1228" i="1" s="1"/>
  <c r="U1228" i="1" s="1"/>
  <c r="AI1228" i="1"/>
  <c r="AJ1228" i="1"/>
  <c r="CQ1228" i="1"/>
  <c r="P1228" i="1" s="1"/>
  <c r="CP1228" i="1" s="1"/>
  <c r="O1228" i="1" s="1"/>
  <c r="CS1228" i="1"/>
  <c r="R1228" i="1" s="1"/>
  <c r="CT1228" i="1"/>
  <c r="S1228" i="1" s="1"/>
  <c r="CU1228" i="1"/>
  <c r="T1228" i="1" s="1"/>
  <c r="CW1228" i="1"/>
  <c r="V1228" i="1" s="1"/>
  <c r="CX1228" i="1"/>
  <c r="W1228" i="1" s="1"/>
  <c r="CY1228" i="1"/>
  <c r="X1228" i="1" s="1"/>
  <c r="CZ1228" i="1"/>
  <c r="Y1228" i="1" s="1"/>
  <c r="GL1228" i="1"/>
  <c r="GN1228" i="1"/>
  <c r="GO1228" i="1"/>
  <c r="GP1228" i="1"/>
  <c r="GV1228" i="1"/>
  <c r="HC1228" i="1" s="1"/>
  <c r="GX1228" i="1" s="1"/>
  <c r="HH1228" i="1"/>
  <c r="C1229" i="1"/>
  <c r="D1229" i="1"/>
  <c r="AC1229" i="1"/>
  <c r="AE1229" i="1"/>
  <c r="CS1229" i="1" s="1"/>
  <c r="R1229" i="1" s="1"/>
  <c r="AF1229" i="1"/>
  <c r="CT1229" i="1" s="1"/>
  <c r="S1229" i="1" s="1"/>
  <c r="AG1229" i="1"/>
  <c r="AH1229" i="1"/>
  <c r="AI1229" i="1"/>
  <c r="CW1229" i="1" s="1"/>
  <c r="V1229" i="1" s="1"/>
  <c r="AJ1229" i="1"/>
  <c r="CX1229" i="1" s="1"/>
  <c r="W1229" i="1" s="1"/>
  <c r="CQ1229" i="1"/>
  <c r="P1229" i="1" s="1"/>
  <c r="CU1229" i="1"/>
  <c r="T1229" i="1" s="1"/>
  <c r="CV1229" i="1"/>
  <c r="U1229" i="1" s="1"/>
  <c r="FR1229" i="1"/>
  <c r="GL1229" i="1"/>
  <c r="GO1229" i="1"/>
  <c r="GP1229" i="1"/>
  <c r="GV1229" i="1"/>
  <c r="HC1229" i="1" s="1"/>
  <c r="GX1229" i="1" s="1"/>
  <c r="I1230" i="1"/>
  <c r="AC1230" i="1"/>
  <c r="AB1230" i="1" s="1"/>
  <c r="AD1230" i="1"/>
  <c r="CR1230" i="1" s="1"/>
  <c r="Q1230" i="1" s="1"/>
  <c r="AE1230" i="1"/>
  <c r="AF1230" i="1"/>
  <c r="AG1230" i="1"/>
  <c r="AH1230" i="1"/>
  <c r="CV1230" i="1" s="1"/>
  <c r="U1230" i="1" s="1"/>
  <c r="AI1230" i="1"/>
  <c r="AJ1230" i="1"/>
  <c r="CQ1230" i="1"/>
  <c r="P1230" i="1" s="1"/>
  <c r="CP1230" i="1" s="1"/>
  <c r="O1230" i="1" s="1"/>
  <c r="CS1230" i="1"/>
  <c r="R1230" i="1" s="1"/>
  <c r="CT1230" i="1"/>
  <c r="S1230" i="1" s="1"/>
  <c r="CU1230" i="1"/>
  <c r="T1230" i="1" s="1"/>
  <c r="CW1230" i="1"/>
  <c r="V1230" i="1" s="1"/>
  <c r="CX1230" i="1"/>
  <c r="W1230" i="1" s="1"/>
  <c r="FR1230" i="1"/>
  <c r="GL1230" i="1"/>
  <c r="GO1230" i="1"/>
  <c r="GP1230" i="1"/>
  <c r="GV1230" i="1"/>
  <c r="HC1230" i="1" s="1"/>
  <c r="GX1230" i="1" s="1"/>
  <c r="I1231" i="1"/>
  <c r="AC1231" i="1"/>
  <c r="CQ1231" i="1" s="1"/>
  <c r="P1231" i="1" s="1"/>
  <c r="AE1231" i="1"/>
  <c r="AD1231" i="1" s="1"/>
  <c r="CR1231" i="1" s="1"/>
  <c r="Q1231" i="1" s="1"/>
  <c r="AF1231" i="1"/>
  <c r="AG1231" i="1"/>
  <c r="CU1231" i="1" s="1"/>
  <c r="T1231" i="1" s="1"/>
  <c r="AH1231" i="1"/>
  <c r="AI1231" i="1"/>
  <c r="AJ1231" i="1"/>
  <c r="CS1231" i="1"/>
  <c r="R1231" i="1" s="1"/>
  <c r="CT1231" i="1"/>
  <c r="S1231" i="1" s="1"/>
  <c r="CV1231" i="1"/>
  <c r="U1231" i="1" s="1"/>
  <c r="CW1231" i="1"/>
  <c r="V1231" i="1" s="1"/>
  <c r="CX1231" i="1"/>
  <c r="W1231" i="1" s="1"/>
  <c r="FR1231" i="1"/>
  <c r="GL1231" i="1"/>
  <c r="GO1231" i="1"/>
  <c r="GP1231" i="1"/>
  <c r="GV1231" i="1"/>
  <c r="HC1231" i="1"/>
  <c r="GX1231" i="1" s="1"/>
  <c r="I1232" i="1"/>
  <c r="AC1232" i="1"/>
  <c r="AE1232" i="1"/>
  <c r="AD1232" i="1" s="1"/>
  <c r="AF1232" i="1"/>
  <c r="CT1232" i="1" s="1"/>
  <c r="S1232" i="1" s="1"/>
  <c r="AG1232" i="1"/>
  <c r="AH1232" i="1"/>
  <c r="AI1232" i="1"/>
  <c r="AJ1232" i="1"/>
  <c r="CX1232" i="1" s="1"/>
  <c r="W1232" i="1" s="1"/>
  <c r="CQ1232" i="1"/>
  <c r="P1232" i="1" s="1"/>
  <c r="CS1232" i="1"/>
  <c r="R1232" i="1" s="1"/>
  <c r="CU1232" i="1"/>
  <c r="T1232" i="1" s="1"/>
  <c r="CV1232" i="1"/>
  <c r="U1232" i="1" s="1"/>
  <c r="CW1232" i="1"/>
  <c r="V1232" i="1" s="1"/>
  <c r="FR1232" i="1"/>
  <c r="GL1232" i="1"/>
  <c r="GO1232" i="1"/>
  <c r="GP1232" i="1"/>
  <c r="GV1232" i="1"/>
  <c r="HC1232" i="1"/>
  <c r="GX1232" i="1" s="1"/>
  <c r="HG1232" i="1"/>
  <c r="C1233" i="1"/>
  <c r="D1233" i="1"/>
  <c r="AC1233" i="1"/>
  <c r="AB1233" i="1" s="1"/>
  <c r="AE1233" i="1"/>
  <c r="AD1233" i="1" s="1"/>
  <c r="CR1233" i="1" s="1"/>
  <c r="Q1233" i="1" s="1"/>
  <c r="AF1233" i="1"/>
  <c r="AG1233" i="1"/>
  <c r="AH1233" i="1"/>
  <c r="AI1233" i="1"/>
  <c r="AJ1233" i="1"/>
  <c r="CQ1233" i="1"/>
  <c r="P1233" i="1" s="1"/>
  <c r="CP1233" i="1" s="1"/>
  <c r="O1233" i="1" s="1"/>
  <c r="CS1233" i="1"/>
  <c r="R1233" i="1" s="1"/>
  <c r="CT1233" i="1"/>
  <c r="S1233" i="1" s="1"/>
  <c r="CU1233" i="1"/>
  <c r="T1233" i="1" s="1"/>
  <c r="CV1233" i="1"/>
  <c r="U1233" i="1" s="1"/>
  <c r="CW1233" i="1"/>
  <c r="V1233" i="1" s="1"/>
  <c r="CX1233" i="1"/>
  <c r="W1233" i="1" s="1"/>
  <c r="FR1233" i="1"/>
  <c r="GL1233" i="1"/>
  <c r="GO1233" i="1"/>
  <c r="GP1233" i="1"/>
  <c r="GV1233" i="1"/>
  <c r="GX1233" i="1"/>
  <c r="HC1233" i="1"/>
  <c r="I1234" i="1"/>
  <c r="AC1234" i="1"/>
  <c r="AB1234" i="1" s="1"/>
  <c r="AD1234" i="1"/>
  <c r="AE1234" i="1"/>
  <c r="AF1234" i="1"/>
  <c r="AG1234" i="1"/>
  <c r="AH1234" i="1"/>
  <c r="AI1234" i="1"/>
  <c r="AJ1234" i="1"/>
  <c r="CQ1234" i="1"/>
  <c r="P1234" i="1" s="1"/>
  <c r="CR1234" i="1"/>
  <c r="Q1234" i="1" s="1"/>
  <c r="CS1234" i="1"/>
  <c r="R1234" i="1" s="1"/>
  <c r="CT1234" i="1"/>
  <c r="S1234" i="1" s="1"/>
  <c r="CU1234" i="1"/>
  <c r="T1234" i="1" s="1"/>
  <c r="CV1234" i="1"/>
  <c r="U1234" i="1" s="1"/>
  <c r="CW1234" i="1"/>
  <c r="V1234" i="1" s="1"/>
  <c r="CX1234" i="1"/>
  <c r="W1234" i="1" s="1"/>
  <c r="FR1234" i="1"/>
  <c r="GL1234" i="1"/>
  <c r="GO1234" i="1"/>
  <c r="GP1234" i="1"/>
  <c r="GV1234" i="1"/>
  <c r="HC1234" i="1" s="1"/>
  <c r="GX1234" i="1" s="1"/>
  <c r="I1235" i="1"/>
  <c r="AC1235" i="1"/>
  <c r="AB1235" i="1" s="1"/>
  <c r="AE1235" i="1"/>
  <c r="AD1235" i="1" s="1"/>
  <c r="CR1235" i="1" s="1"/>
  <c r="Q1235" i="1" s="1"/>
  <c r="AF1235" i="1"/>
  <c r="AG1235" i="1"/>
  <c r="AH1235" i="1"/>
  <c r="AI1235" i="1"/>
  <c r="AJ1235" i="1"/>
  <c r="CQ1235" i="1"/>
  <c r="P1235" i="1" s="1"/>
  <c r="CP1235" i="1" s="1"/>
  <c r="O1235" i="1" s="1"/>
  <c r="CS1235" i="1"/>
  <c r="R1235" i="1" s="1"/>
  <c r="CT1235" i="1"/>
  <c r="S1235" i="1" s="1"/>
  <c r="CU1235" i="1"/>
  <c r="T1235" i="1" s="1"/>
  <c r="CV1235" i="1"/>
  <c r="U1235" i="1" s="1"/>
  <c r="CW1235" i="1"/>
  <c r="V1235" i="1" s="1"/>
  <c r="CX1235" i="1"/>
  <c r="W1235" i="1" s="1"/>
  <c r="FR1235" i="1"/>
  <c r="GL1235" i="1"/>
  <c r="GO1235" i="1"/>
  <c r="GP1235" i="1"/>
  <c r="GV1235" i="1"/>
  <c r="HC1235" i="1"/>
  <c r="GX1235" i="1" s="1"/>
  <c r="I1236" i="1"/>
  <c r="AC1236" i="1"/>
  <c r="AB1236" i="1" s="1"/>
  <c r="AE1236" i="1"/>
  <c r="AD1236" i="1" s="1"/>
  <c r="CR1236" i="1" s="1"/>
  <c r="Q1236" i="1" s="1"/>
  <c r="AF1236" i="1"/>
  <c r="AG1236" i="1"/>
  <c r="AH1236" i="1"/>
  <c r="AI1236" i="1"/>
  <c r="AJ1236" i="1"/>
  <c r="CQ1236" i="1"/>
  <c r="P1236" i="1" s="1"/>
  <c r="CP1236" i="1" s="1"/>
  <c r="O1236" i="1" s="1"/>
  <c r="CS1236" i="1"/>
  <c r="R1236" i="1" s="1"/>
  <c r="CT1236" i="1"/>
  <c r="S1236" i="1" s="1"/>
  <c r="CU1236" i="1"/>
  <c r="T1236" i="1" s="1"/>
  <c r="CV1236" i="1"/>
  <c r="U1236" i="1" s="1"/>
  <c r="CW1236" i="1"/>
  <c r="V1236" i="1" s="1"/>
  <c r="CX1236" i="1"/>
  <c r="W1236" i="1" s="1"/>
  <c r="FR1236" i="1"/>
  <c r="GL1236" i="1"/>
  <c r="GO1236" i="1"/>
  <c r="GP1236" i="1"/>
  <c r="GV1236" i="1"/>
  <c r="HC1236" i="1"/>
  <c r="GX1236" i="1" s="1"/>
  <c r="HG1236" i="1"/>
  <c r="C1237" i="1"/>
  <c r="D1237" i="1"/>
  <c r="AC1237" i="1"/>
  <c r="AB1237" i="1" s="1"/>
  <c r="AE1237" i="1"/>
  <c r="AD1237" i="1" s="1"/>
  <c r="CR1237" i="1" s="1"/>
  <c r="Q1237" i="1" s="1"/>
  <c r="AF1237" i="1"/>
  <c r="CT1237" i="1" s="1"/>
  <c r="S1237" i="1" s="1"/>
  <c r="AG1237" i="1"/>
  <c r="AH1237" i="1"/>
  <c r="AI1237" i="1"/>
  <c r="CW1237" i="1" s="1"/>
  <c r="V1237" i="1" s="1"/>
  <c r="AJ1237" i="1"/>
  <c r="CX1237" i="1" s="1"/>
  <c r="W1237" i="1" s="1"/>
  <c r="CQ1237" i="1"/>
  <c r="P1237" i="1" s="1"/>
  <c r="CP1237" i="1" s="1"/>
  <c r="O1237" i="1" s="1"/>
  <c r="CS1237" i="1"/>
  <c r="R1237" i="1" s="1"/>
  <c r="CU1237" i="1"/>
  <c r="T1237" i="1" s="1"/>
  <c r="CV1237" i="1"/>
  <c r="U1237" i="1" s="1"/>
  <c r="FR1237" i="1"/>
  <c r="GL1237" i="1"/>
  <c r="GO1237" i="1"/>
  <c r="GP1237" i="1"/>
  <c r="GV1237" i="1"/>
  <c r="GX1237" i="1"/>
  <c r="HC1237" i="1"/>
  <c r="I1238" i="1"/>
  <c r="AC1238" i="1"/>
  <c r="AB1238" i="1" s="1"/>
  <c r="AD1238" i="1"/>
  <c r="AE1238" i="1"/>
  <c r="AF1238" i="1"/>
  <c r="AG1238" i="1"/>
  <c r="AH1238" i="1"/>
  <c r="AI1238" i="1"/>
  <c r="AJ1238" i="1"/>
  <c r="CQ1238" i="1"/>
  <c r="P1238" i="1" s="1"/>
  <c r="CP1238" i="1" s="1"/>
  <c r="O1238" i="1" s="1"/>
  <c r="CR1238" i="1"/>
  <c r="Q1238" i="1" s="1"/>
  <c r="CS1238" i="1"/>
  <c r="R1238" i="1" s="1"/>
  <c r="CT1238" i="1"/>
  <c r="S1238" i="1" s="1"/>
  <c r="CU1238" i="1"/>
  <c r="T1238" i="1" s="1"/>
  <c r="CV1238" i="1"/>
  <c r="U1238" i="1" s="1"/>
  <c r="CW1238" i="1"/>
  <c r="V1238" i="1" s="1"/>
  <c r="CX1238" i="1"/>
  <c r="W1238" i="1" s="1"/>
  <c r="FR1238" i="1"/>
  <c r="GL1238" i="1"/>
  <c r="GO1238" i="1"/>
  <c r="GP1238" i="1"/>
  <c r="GV1238" i="1"/>
  <c r="HC1238" i="1" s="1"/>
  <c r="GX1238" i="1" s="1"/>
  <c r="I1239" i="1"/>
  <c r="AC1239" i="1"/>
  <c r="AB1239" i="1" s="1"/>
  <c r="AE1239" i="1"/>
  <c r="AD1239" i="1" s="1"/>
  <c r="CR1239" i="1" s="1"/>
  <c r="Q1239" i="1" s="1"/>
  <c r="AF1239" i="1"/>
  <c r="AG1239" i="1"/>
  <c r="AH1239" i="1"/>
  <c r="AI1239" i="1"/>
  <c r="AJ1239" i="1"/>
  <c r="CQ1239" i="1"/>
  <c r="P1239" i="1" s="1"/>
  <c r="CP1239" i="1" s="1"/>
  <c r="O1239" i="1" s="1"/>
  <c r="CS1239" i="1"/>
  <c r="R1239" i="1" s="1"/>
  <c r="CT1239" i="1"/>
  <c r="S1239" i="1" s="1"/>
  <c r="CU1239" i="1"/>
  <c r="T1239" i="1" s="1"/>
  <c r="CV1239" i="1"/>
  <c r="U1239" i="1" s="1"/>
  <c r="CW1239" i="1"/>
  <c r="V1239" i="1" s="1"/>
  <c r="CX1239" i="1"/>
  <c r="W1239" i="1" s="1"/>
  <c r="FR1239" i="1"/>
  <c r="GL1239" i="1"/>
  <c r="GO1239" i="1"/>
  <c r="GP1239" i="1"/>
  <c r="GV1239" i="1"/>
  <c r="HC1239" i="1"/>
  <c r="GX1239" i="1" s="1"/>
  <c r="I1240" i="1"/>
  <c r="AC1240" i="1"/>
  <c r="AE1240" i="1"/>
  <c r="AD1240" i="1" s="1"/>
  <c r="CR1240" i="1" s="1"/>
  <c r="Q1240" i="1" s="1"/>
  <c r="AF1240" i="1"/>
  <c r="AG1240" i="1"/>
  <c r="AH1240" i="1"/>
  <c r="AI1240" i="1"/>
  <c r="AJ1240" i="1"/>
  <c r="CQ1240" i="1"/>
  <c r="P1240" i="1" s="1"/>
  <c r="CS1240" i="1"/>
  <c r="R1240" i="1" s="1"/>
  <c r="CT1240" i="1"/>
  <c r="S1240" i="1" s="1"/>
  <c r="CU1240" i="1"/>
  <c r="T1240" i="1" s="1"/>
  <c r="CV1240" i="1"/>
  <c r="U1240" i="1" s="1"/>
  <c r="CW1240" i="1"/>
  <c r="V1240" i="1" s="1"/>
  <c r="CX1240" i="1"/>
  <c r="W1240" i="1" s="1"/>
  <c r="FR1240" i="1"/>
  <c r="GL1240" i="1"/>
  <c r="GO1240" i="1"/>
  <c r="GP1240" i="1"/>
  <c r="GV1240" i="1"/>
  <c r="HC1240" i="1"/>
  <c r="GX1240" i="1" s="1"/>
  <c r="HG1240" i="1"/>
  <c r="C1241" i="1"/>
  <c r="D1241" i="1"/>
  <c r="AC1241" i="1"/>
  <c r="AB1241" i="1" s="1"/>
  <c r="AE1241" i="1"/>
  <c r="AD1241" i="1" s="1"/>
  <c r="CR1241" i="1" s="1"/>
  <c r="Q1241" i="1" s="1"/>
  <c r="AF1241" i="1"/>
  <c r="CT1241" i="1" s="1"/>
  <c r="S1241" i="1" s="1"/>
  <c r="AG1241" i="1"/>
  <c r="AH1241" i="1"/>
  <c r="AI1241" i="1"/>
  <c r="AJ1241" i="1"/>
  <c r="CX1241" i="1" s="1"/>
  <c r="W1241" i="1" s="1"/>
  <c r="CQ1241" i="1"/>
  <c r="P1241" i="1" s="1"/>
  <c r="CS1241" i="1"/>
  <c r="R1241" i="1" s="1"/>
  <c r="CU1241" i="1"/>
  <c r="T1241" i="1" s="1"/>
  <c r="CV1241" i="1"/>
  <c r="U1241" i="1" s="1"/>
  <c r="CW1241" i="1"/>
  <c r="V1241" i="1" s="1"/>
  <c r="FR1241" i="1"/>
  <c r="GL1241" i="1"/>
  <c r="GO1241" i="1"/>
  <c r="GP1241" i="1"/>
  <c r="GV1241" i="1"/>
  <c r="HC1241" i="1"/>
  <c r="GX1241" i="1" s="1"/>
  <c r="I1242" i="1"/>
  <c r="AC1242" i="1"/>
  <c r="AB1242" i="1" s="1"/>
  <c r="AE1242" i="1"/>
  <c r="AD1242" i="1" s="1"/>
  <c r="CR1242" i="1" s="1"/>
  <c r="Q1242" i="1" s="1"/>
  <c r="AF1242" i="1"/>
  <c r="AG1242" i="1"/>
  <c r="AH1242" i="1"/>
  <c r="AI1242" i="1"/>
  <c r="AJ1242" i="1"/>
  <c r="CQ1242" i="1"/>
  <c r="P1242" i="1" s="1"/>
  <c r="CP1242" i="1" s="1"/>
  <c r="O1242" i="1" s="1"/>
  <c r="CS1242" i="1"/>
  <c r="R1242" i="1" s="1"/>
  <c r="CT1242" i="1"/>
  <c r="S1242" i="1" s="1"/>
  <c r="CU1242" i="1"/>
  <c r="T1242" i="1" s="1"/>
  <c r="CV1242" i="1"/>
  <c r="U1242" i="1" s="1"/>
  <c r="CW1242" i="1"/>
  <c r="V1242" i="1" s="1"/>
  <c r="CX1242" i="1"/>
  <c r="W1242" i="1" s="1"/>
  <c r="FR1242" i="1"/>
  <c r="GL1242" i="1"/>
  <c r="GO1242" i="1"/>
  <c r="GP1242" i="1"/>
  <c r="GV1242" i="1"/>
  <c r="HC1242" i="1"/>
  <c r="GX1242" i="1" s="1"/>
  <c r="I1243" i="1"/>
  <c r="AC1243" i="1"/>
  <c r="AB1243" i="1" s="1"/>
  <c r="AD1243" i="1"/>
  <c r="CR1243" i="1" s="1"/>
  <c r="Q1243" i="1" s="1"/>
  <c r="AE1243" i="1"/>
  <c r="AF1243" i="1"/>
  <c r="AG1243" i="1"/>
  <c r="AH1243" i="1"/>
  <c r="CV1243" i="1" s="1"/>
  <c r="U1243" i="1" s="1"/>
  <c r="AI1243" i="1"/>
  <c r="AJ1243" i="1"/>
  <c r="CQ1243" i="1"/>
  <c r="P1243" i="1" s="1"/>
  <c r="CS1243" i="1"/>
  <c r="R1243" i="1" s="1"/>
  <c r="CT1243" i="1"/>
  <c r="S1243" i="1" s="1"/>
  <c r="CU1243" i="1"/>
  <c r="T1243" i="1" s="1"/>
  <c r="CW1243" i="1"/>
  <c r="V1243" i="1" s="1"/>
  <c r="CX1243" i="1"/>
  <c r="W1243" i="1" s="1"/>
  <c r="FR1243" i="1"/>
  <c r="GL1243" i="1"/>
  <c r="GO1243" i="1"/>
  <c r="GP1243" i="1"/>
  <c r="GV1243" i="1"/>
  <c r="GX1243" i="1"/>
  <c r="HC1243" i="1"/>
  <c r="HG1243" i="1"/>
  <c r="C1244" i="1"/>
  <c r="D1244" i="1"/>
  <c r="AC1244" i="1"/>
  <c r="AE1244" i="1"/>
  <c r="AD1244" i="1" s="1"/>
  <c r="AF1244" i="1"/>
  <c r="CT1244" i="1" s="1"/>
  <c r="S1244" i="1" s="1"/>
  <c r="AG1244" i="1"/>
  <c r="AH1244" i="1"/>
  <c r="AI1244" i="1"/>
  <c r="AJ1244" i="1"/>
  <c r="CX1244" i="1" s="1"/>
  <c r="W1244" i="1" s="1"/>
  <c r="CQ1244" i="1"/>
  <c r="P1244" i="1" s="1"/>
  <c r="CS1244" i="1"/>
  <c r="R1244" i="1" s="1"/>
  <c r="CU1244" i="1"/>
  <c r="T1244" i="1" s="1"/>
  <c r="CV1244" i="1"/>
  <c r="U1244" i="1" s="1"/>
  <c r="CW1244" i="1"/>
  <c r="V1244" i="1" s="1"/>
  <c r="FR1244" i="1"/>
  <c r="GL1244" i="1"/>
  <c r="GO1244" i="1"/>
  <c r="GP1244" i="1"/>
  <c r="GV1244" i="1"/>
  <c r="HC1244" i="1"/>
  <c r="GX1244" i="1" s="1"/>
  <c r="I1245" i="1"/>
  <c r="AC1245" i="1"/>
  <c r="AE1245" i="1"/>
  <c r="CS1245" i="1" s="1"/>
  <c r="R1245" i="1" s="1"/>
  <c r="AF1245" i="1"/>
  <c r="AG1245" i="1"/>
  <c r="CU1245" i="1" s="1"/>
  <c r="T1245" i="1" s="1"/>
  <c r="AH1245" i="1"/>
  <c r="AI1245" i="1"/>
  <c r="CW1245" i="1" s="1"/>
  <c r="V1245" i="1" s="1"/>
  <c r="AJ1245" i="1"/>
  <c r="CT1245" i="1"/>
  <c r="S1245" i="1" s="1"/>
  <c r="CV1245" i="1"/>
  <c r="U1245" i="1" s="1"/>
  <c r="CX1245" i="1"/>
  <c r="W1245" i="1" s="1"/>
  <c r="FR1245" i="1"/>
  <c r="GL1245" i="1"/>
  <c r="GO1245" i="1"/>
  <c r="GP1245" i="1"/>
  <c r="GV1245" i="1"/>
  <c r="GX1245" i="1"/>
  <c r="HC1245" i="1"/>
  <c r="C1246" i="1"/>
  <c r="D1246" i="1"/>
  <c r="AC1246" i="1"/>
  <c r="CQ1246" i="1" s="1"/>
  <c r="P1246" i="1" s="1"/>
  <c r="AE1246" i="1"/>
  <c r="AD1246" i="1" s="1"/>
  <c r="CR1246" i="1" s="1"/>
  <c r="Q1246" i="1" s="1"/>
  <c r="AF1246" i="1"/>
  <c r="AG1246" i="1"/>
  <c r="CU1246" i="1" s="1"/>
  <c r="T1246" i="1" s="1"/>
  <c r="AH1246" i="1"/>
  <c r="AI1246" i="1"/>
  <c r="AJ1246" i="1"/>
  <c r="CS1246" i="1"/>
  <c r="R1246" i="1" s="1"/>
  <c r="CT1246" i="1"/>
  <c r="S1246" i="1" s="1"/>
  <c r="CV1246" i="1"/>
  <c r="U1246" i="1" s="1"/>
  <c r="CW1246" i="1"/>
  <c r="V1246" i="1" s="1"/>
  <c r="CX1246" i="1"/>
  <c r="W1246" i="1" s="1"/>
  <c r="FR1246" i="1"/>
  <c r="GL1246" i="1"/>
  <c r="GO1246" i="1"/>
  <c r="GP1246" i="1"/>
  <c r="GV1246" i="1"/>
  <c r="HC1246" i="1"/>
  <c r="GX1246" i="1" s="1"/>
  <c r="I1247" i="1"/>
  <c r="AC1247" i="1"/>
  <c r="AE1247" i="1"/>
  <c r="AD1247" i="1" s="1"/>
  <c r="AF1247" i="1"/>
  <c r="CT1247" i="1" s="1"/>
  <c r="S1247" i="1" s="1"/>
  <c r="AG1247" i="1"/>
  <c r="AH1247" i="1"/>
  <c r="AI1247" i="1"/>
  <c r="AJ1247" i="1"/>
  <c r="CX1247" i="1" s="1"/>
  <c r="W1247" i="1" s="1"/>
  <c r="CQ1247" i="1"/>
  <c r="P1247" i="1" s="1"/>
  <c r="CS1247" i="1"/>
  <c r="R1247" i="1" s="1"/>
  <c r="CU1247" i="1"/>
  <c r="T1247" i="1" s="1"/>
  <c r="CV1247" i="1"/>
  <c r="U1247" i="1" s="1"/>
  <c r="CW1247" i="1"/>
  <c r="V1247" i="1" s="1"/>
  <c r="FR1247" i="1"/>
  <c r="GL1247" i="1"/>
  <c r="GO1247" i="1"/>
  <c r="GP1247" i="1"/>
  <c r="GV1247" i="1"/>
  <c r="HC1247" i="1"/>
  <c r="GX1247" i="1" s="1"/>
  <c r="I1248" i="1"/>
  <c r="AC1248" i="1"/>
  <c r="AB1248" i="1" s="1"/>
  <c r="AE1248" i="1"/>
  <c r="AD1248" i="1" s="1"/>
  <c r="CR1248" i="1" s="1"/>
  <c r="Q1248" i="1" s="1"/>
  <c r="AF1248" i="1"/>
  <c r="AG1248" i="1"/>
  <c r="AH1248" i="1"/>
  <c r="AI1248" i="1"/>
  <c r="AJ1248" i="1"/>
  <c r="CQ1248" i="1"/>
  <c r="P1248" i="1" s="1"/>
  <c r="CP1248" i="1" s="1"/>
  <c r="O1248" i="1" s="1"/>
  <c r="CS1248" i="1"/>
  <c r="R1248" i="1" s="1"/>
  <c r="CT1248" i="1"/>
  <c r="S1248" i="1" s="1"/>
  <c r="CU1248" i="1"/>
  <c r="T1248" i="1" s="1"/>
  <c r="CV1248" i="1"/>
  <c r="U1248" i="1" s="1"/>
  <c r="CW1248" i="1"/>
  <c r="V1248" i="1" s="1"/>
  <c r="CX1248" i="1"/>
  <c r="W1248" i="1" s="1"/>
  <c r="FR1248" i="1"/>
  <c r="GL1248" i="1"/>
  <c r="GO1248" i="1"/>
  <c r="GP1248" i="1"/>
  <c r="GV1248" i="1"/>
  <c r="HC1248" i="1" s="1"/>
  <c r="GX1248" i="1" s="1"/>
  <c r="C1249" i="1"/>
  <c r="D1249" i="1"/>
  <c r="AC1249" i="1"/>
  <c r="AE1249" i="1"/>
  <c r="AD1249" i="1" s="1"/>
  <c r="AF1249" i="1"/>
  <c r="AG1249" i="1"/>
  <c r="CU1249" i="1" s="1"/>
  <c r="T1249" i="1" s="1"/>
  <c r="AH1249" i="1"/>
  <c r="AI1249" i="1"/>
  <c r="CW1249" i="1" s="1"/>
  <c r="V1249" i="1" s="1"/>
  <c r="AJ1249" i="1"/>
  <c r="CX1249" i="1" s="1"/>
  <c r="W1249" i="1" s="1"/>
  <c r="CQ1249" i="1"/>
  <c r="P1249" i="1" s="1"/>
  <c r="CR1249" i="1"/>
  <c r="Q1249" i="1" s="1"/>
  <c r="CP1249" i="1" s="1"/>
  <c r="O1249" i="1" s="1"/>
  <c r="CT1249" i="1"/>
  <c r="S1249" i="1" s="1"/>
  <c r="CV1249" i="1"/>
  <c r="U1249" i="1" s="1"/>
  <c r="FR1249" i="1"/>
  <c r="GL1249" i="1"/>
  <c r="GO1249" i="1"/>
  <c r="GP1249" i="1"/>
  <c r="GV1249" i="1"/>
  <c r="GX1249" i="1"/>
  <c r="HC1249" i="1"/>
  <c r="I1250" i="1"/>
  <c r="AC1250" i="1"/>
  <c r="AD1250" i="1"/>
  <c r="AB1250" i="1" s="1"/>
  <c r="AE1250" i="1"/>
  <c r="CS1250" i="1" s="1"/>
  <c r="R1250" i="1" s="1"/>
  <c r="AF1250" i="1"/>
  <c r="CT1250" i="1" s="1"/>
  <c r="S1250" i="1" s="1"/>
  <c r="AG1250" i="1"/>
  <c r="AH1250" i="1"/>
  <c r="CV1250" i="1" s="1"/>
  <c r="U1250" i="1" s="1"/>
  <c r="AI1250" i="1"/>
  <c r="CW1250" i="1" s="1"/>
  <c r="V1250" i="1" s="1"/>
  <c r="AJ1250" i="1"/>
  <c r="CX1250" i="1" s="1"/>
  <c r="W1250" i="1" s="1"/>
  <c r="CQ1250" i="1"/>
  <c r="P1250" i="1" s="1"/>
  <c r="CU1250" i="1"/>
  <c r="T1250" i="1" s="1"/>
  <c r="FR1250" i="1"/>
  <c r="GL1250" i="1"/>
  <c r="GO1250" i="1"/>
  <c r="GP1250" i="1"/>
  <c r="GV1250" i="1"/>
  <c r="HC1250" i="1" s="1"/>
  <c r="GX1250" i="1" s="1"/>
  <c r="I1251" i="1"/>
  <c r="AC1251" i="1"/>
  <c r="AB1251" i="1" s="1"/>
  <c r="AD1251" i="1"/>
  <c r="CR1251" i="1" s="1"/>
  <c r="Q1251" i="1" s="1"/>
  <c r="AE1251" i="1"/>
  <c r="CS1251" i="1" s="1"/>
  <c r="R1251" i="1" s="1"/>
  <c r="AF1251" i="1"/>
  <c r="AG1251" i="1"/>
  <c r="CU1251" i="1" s="1"/>
  <c r="T1251" i="1" s="1"/>
  <c r="AH1251" i="1"/>
  <c r="CV1251" i="1" s="1"/>
  <c r="U1251" i="1" s="1"/>
  <c r="AI1251" i="1"/>
  <c r="CW1251" i="1" s="1"/>
  <c r="V1251" i="1" s="1"/>
  <c r="AJ1251" i="1"/>
  <c r="CT1251" i="1"/>
  <c r="S1251" i="1" s="1"/>
  <c r="CX1251" i="1"/>
  <c r="W1251" i="1" s="1"/>
  <c r="FR1251" i="1"/>
  <c r="GL1251" i="1"/>
  <c r="BZ1261" i="1" s="1"/>
  <c r="GO1251" i="1"/>
  <c r="GP1251" i="1"/>
  <c r="CD1261" i="1" s="1"/>
  <c r="GV1251" i="1"/>
  <c r="HC1251" i="1" s="1"/>
  <c r="GX1251" i="1" s="1"/>
  <c r="C1252" i="1"/>
  <c r="D1252" i="1"/>
  <c r="AC1252" i="1"/>
  <c r="CQ1252" i="1" s="1"/>
  <c r="P1252" i="1" s="1"/>
  <c r="AE1252" i="1"/>
  <c r="AD1252" i="1" s="1"/>
  <c r="AF1252" i="1"/>
  <c r="CT1252" i="1" s="1"/>
  <c r="S1252" i="1" s="1"/>
  <c r="AG1252" i="1"/>
  <c r="CU1252" i="1" s="1"/>
  <c r="T1252" i="1" s="1"/>
  <c r="AH1252" i="1"/>
  <c r="AI1252" i="1"/>
  <c r="CW1252" i="1" s="1"/>
  <c r="V1252" i="1" s="1"/>
  <c r="AJ1252" i="1"/>
  <c r="CX1252" i="1" s="1"/>
  <c r="W1252" i="1" s="1"/>
  <c r="CV1252" i="1"/>
  <c r="U1252" i="1" s="1"/>
  <c r="FR1252" i="1"/>
  <c r="GL1252" i="1"/>
  <c r="GO1252" i="1"/>
  <c r="GP1252" i="1"/>
  <c r="GV1252" i="1"/>
  <c r="GX1252" i="1"/>
  <c r="HC1252" i="1"/>
  <c r="I1253" i="1"/>
  <c r="AC1253" i="1"/>
  <c r="AD1253" i="1"/>
  <c r="AB1253" i="1" s="1"/>
  <c r="AE1253" i="1"/>
  <c r="CS1253" i="1" s="1"/>
  <c r="R1253" i="1" s="1"/>
  <c r="AF1253" i="1"/>
  <c r="CT1253" i="1" s="1"/>
  <c r="S1253" i="1" s="1"/>
  <c r="AG1253" i="1"/>
  <c r="AH1253" i="1"/>
  <c r="CV1253" i="1" s="1"/>
  <c r="U1253" i="1" s="1"/>
  <c r="AI1253" i="1"/>
  <c r="CW1253" i="1" s="1"/>
  <c r="V1253" i="1" s="1"/>
  <c r="AJ1253" i="1"/>
  <c r="CX1253" i="1" s="1"/>
  <c r="W1253" i="1" s="1"/>
  <c r="CQ1253" i="1"/>
  <c r="P1253" i="1" s="1"/>
  <c r="CU1253" i="1"/>
  <c r="T1253" i="1" s="1"/>
  <c r="FR1253" i="1"/>
  <c r="GL1253" i="1"/>
  <c r="GO1253" i="1"/>
  <c r="GP1253" i="1"/>
  <c r="GV1253" i="1"/>
  <c r="HC1253" i="1" s="1"/>
  <c r="GX1253" i="1" s="1"/>
  <c r="I1254" i="1"/>
  <c r="AC1254" i="1"/>
  <c r="AB1254" i="1" s="1"/>
  <c r="AD1254" i="1"/>
  <c r="CR1254" i="1" s="1"/>
  <c r="Q1254" i="1" s="1"/>
  <c r="AE1254" i="1"/>
  <c r="CS1254" i="1" s="1"/>
  <c r="R1254" i="1" s="1"/>
  <c r="AF1254" i="1"/>
  <c r="AG1254" i="1"/>
  <c r="CU1254" i="1" s="1"/>
  <c r="T1254" i="1" s="1"/>
  <c r="AH1254" i="1"/>
  <c r="CV1254" i="1" s="1"/>
  <c r="U1254" i="1" s="1"/>
  <c r="AI1254" i="1"/>
  <c r="CW1254" i="1" s="1"/>
  <c r="V1254" i="1" s="1"/>
  <c r="AJ1254" i="1"/>
  <c r="CT1254" i="1"/>
  <c r="S1254" i="1" s="1"/>
  <c r="CX1254" i="1"/>
  <c r="W1254" i="1" s="1"/>
  <c r="FR1254" i="1"/>
  <c r="GL1254" i="1"/>
  <c r="GO1254" i="1"/>
  <c r="GP1254" i="1"/>
  <c r="GV1254" i="1"/>
  <c r="HC1254" i="1" s="1"/>
  <c r="GX1254" i="1" s="1"/>
  <c r="I1255" i="1"/>
  <c r="AC1255" i="1"/>
  <c r="CQ1255" i="1" s="1"/>
  <c r="P1255" i="1" s="1"/>
  <c r="AD1255" i="1"/>
  <c r="CR1255" i="1" s="1"/>
  <c r="Q1255" i="1" s="1"/>
  <c r="AE1255" i="1"/>
  <c r="AF1255" i="1"/>
  <c r="AB1255" i="1" s="1"/>
  <c r="AG1255" i="1"/>
  <c r="CU1255" i="1" s="1"/>
  <c r="T1255" i="1" s="1"/>
  <c r="AH1255" i="1"/>
  <c r="CV1255" i="1" s="1"/>
  <c r="U1255" i="1" s="1"/>
  <c r="AI1255" i="1"/>
  <c r="AJ1255" i="1"/>
  <c r="CX1255" i="1" s="1"/>
  <c r="W1255" i="1" s="1"/>
  <c r="CS1255" i="1"/>
  <c r="R1255" i="1" s="1"/>
  <c r="CW1255" i="1"/>
  <c r="V1255" i="1" s="1"/>
  <c r="FR1255" i="1"/>
  <c r="GL1255" i="1"/>
  <c r="GO1255" i="1"/>
  <c r="CC1261" i="1" s="1"/>
  <c r="GP1255" i="1"/>
  <c r="GV1255" i="1"/>
  <c r="HC1255" i="1"/>
  <c r="GX1255" i="1" s="1"/>
  <c r="C1256" i="1"/>
  <c r="D1256" i="1"/>
  <c r="AC1256" i="1"/>
  <c r="AD1256" i="1"/>
  <c r="AB1256" i="1" s="1"/>
  <c r="AE1256" i="1"/>
  <c r="CS1256" i="1" s="1"/>
  <c r="R1256" i="1" s="1"/>
  <c r="AF1256" i="1"/>
  <c r="CT1256" i="1" s="1"/>
  <c r="S1256" i="1" s="1"/>
  <c r="AG1256" i="1"/>
  <c r="AH1256" i="1"/>
  <c r="CV1256" i="1" s="1"/>
  <c r="U1256" i="1" s="1"/>
  <c r="AI1256" i="1"/>
  <c r="CW1256" i="1" s="1"/>
  <c r="V1256" i="1" s="1"/>
  <c r="AJ1256" i="1"/>
  <c r="CX1256" i="1" s="1"/>
  <c r="W1256" i="1" s="1"/>
  <c r="CQ1256" i="1"/>
  <c r="P1256" i="1" s="1"/>
  <c r="CU1256" i="1"/>
  <c r="T1256" i="1" s="1"/>
  <c r="FR1256" i="1"/>
  <c r="GL1256" i="1"/>
  <c r="GO1256" i="1"/>
  <c r="GP1256" i="1"/>
  <c r="GV1256" i="1"/>
  <c r="HC1256" i="1" s="1"/>
  <c r="GX1256" i="1" s="1"/>
  <c r="I1257" i="1"/>
  <c r="AC1257" i="1"/>
  <c r="AB1257" i="1" s="1"/>
  <c r="AD1257" i="1"/>
  <c r="CR1257" i="1" s="1"/>
  <c r="Q1257" i="1" s="1"/>
  <c r="AE1257" i="1"/>
  <c r="CS1257" i="1" s="1"/>
  <c r="R1257" i="1" s="1"/>
  <c r="AF1257" i="1"/>
  <c r="AG1257" i="1"/>
  <c r="CU1257" i="1" s="1"/>
  <c r="T1257" i="1" s="1"/>
  <c r="AH1257" i="1"/>
  <c r="CV1257" i="1" s="1"/>
  <c r="U1257" i="1" s="1"/>
  <c r="AI1257" i="1"/>
  <c r="CW1257" i="1" s="1"/>
  <c r="V1257" i="1" s="1"/>
  <c r="AJ1257" i="1"/>
  <c r="CT1257" i="1"/>
  <c r="S1257" i="1" s="1"/>
  <c r="CX1257" i="1"/>
  <c r="W1257" i="1" s="1"/>
  <c r="FR1257" i="1"/>
  <c r="GL1257" i="1"/>
  <c r="GO1257" i="1"/>
  <c r="GP1257" i="1"/>
  <c r="GV1257" i="1"/>
  <c r="HC1257" i="1" s="1"/>
  <c r="GX1257" i="1" s="1"/>
  <c r="I1258" i="1"/>
  <c r="AC1258" i="1"/>
  <c r="CQ1258" i="1" s="1"/>
  <c r="P1258" i="1" s="1"/>
  <c r="AD1258" i="1"/>
  <c r="CR1258" i="1" s="1"/>
  <c r="Q1258" i="1" s="1"/>
  <c r="AE1258" i="1"/>
  <c r="AF1258" i="1"/>
  <c r="AB1258" i="1" s="1"/>
  <c r="AG1258" i="1"/>
  <c r="CU1258" i="1" s="1"/>
  <c r="T1258" i="1" s="1"/>
  <c r="AH1258" i="1"/>
  <c r="CV1258" i="1" s="1"/>
  <c r="U1258" i="1" s="1"/>
  <c r="AI1258" i="1"/>
  <c r="AJ1258" i="1"/>
  <c r="CX1258" i="1" s="1"/>
  <c r="W1258" i="1" s="1"/>
  <c r="CS1258" i="1"/>
  <c r="R1258" i="1" s="1"/>
  <c r="CW1258" i="1"/>
  <c r="V1258" i="1" s="1"/>
  <c r="FR1258" i="1"/>
  <c r="GL1258" i="1"/>
  <c r="GO1258" i="1"/>
  <c r="GP1258" i="1"/>
  <c r="GV1258" i="1"/>
  <c r="HC1258" i="1"/>
  <c r="GX1258" i="1" s="1"/>
  <c r="I1259" i="1"/>
  <c r="AC1259" i="1"/>
  <c r="CQ1259" i="1" s="1"/>
  <c r="P1259" i="1" s="1"/>
  <c r="AE1259" i="1"/>
  <c r="AD1259" i="1" s="1"/>
  <c r="AF1259" i="1"/>
  <c r="CT1259" i="1" s="1"/>
  <c r="S1259" i="1" s="1"/>
  <c r="AG1259" i="1"/>
  <c r="CU1259" i="1" s="1"/>
  <c r="T1259" i="1" s="1"/>
  <c r="AH1259" i="1"/>
  <c r="AI1259" i="1"/>
  <c r="CW1259" i="1" s="1"/>
  <c r="V1259" i="1" s="1"/>
  <c r="AJ1259" i="1"/>
  <c r="CX1259" i="1" s="1"/>
  <c r="W1259" i="1" s="1"/>
  <c r="CV1259" i="1"/>
  <c r="U1259" i="1" s="1"/>
  <c r="FR1259" i="1"/>
  <c r="GL1259" i="1"/>
  <c r="GO1259" i="1"/>
  <c r="GP1259" i="1"/>
  <c r="GV1259" i="1"/>
  <c r="GX1259" i="1"/>
  <c r="HC1259" i="1"/>
  <c r="B1261" i="1"/>
  <c r="B1225" i="1" s="1"/>
  <c r="C1261" i="1"/>
  <c r="C1225" i="1" s="1"/>
  <c r="D1261" i="1"/>
  <c r="D1225" i="1" s="1"/>
  <c r="F1261" i="1"/>
  <c r="F1225" i="1" s="1"/>
  <c r="G1261" i="1"/>
  <c r="G1225" i="1" s="1"/>
  <c r="BX1261" i="1"/>
  <c r="BX1225" i="1" s="1"/>
  <c r="CK1261" i="1"/>
  <c r="CK1225" i="1" s="1"/>
  <c r="CL1261" i="1"/>
  <c r="CL1225" i="1" s="1"/>
  <c r="CM1261" i="1"/>
  <c r="CM1225" i="1" s="1"/>
  <c r="D1291" i="1"/>
  <c r="E1293" i="1"/>
  <c r="Z1293" i="1"/>
  <c r="AA1293" i="1"/>
  <c r="AM1293" i="1"/>
  <c r="AN1293" i="1"/>
  <c r="BE1293" i="1"/>
  <c r="BF1293" i="1"/>
  <c r="BG1293" i="1"/>
  <c r="BH1293" i="1"/>
  <c r="BI1293" i="1"/>
  <c r="BJ1293" i="1"/>
  <c r="BK1293" i="1"/>
  <c r="BL1293" i="1"/>
  <c r="BM1293" i="1"/>
  <c r="BN1293" i="1"/>
  <c r="BO1293" i="1"/>
  <c r="BP1293" i="1"/>
  <c r="BQ1293" i="1"/>
  <c r="BR1293" i="1"/>
  <c r="BS1293" i="1"/>
  <c r="BT1293" i="1"/>
  <c r="BU1293" i="1"/>
  <c r="BV1293" i="1"/>
  <c r="BW1293" i="1"/>
  <c r="CN1293" i="1"/>
  <c r="CO1293" i="1"/>
  <c r="CP1293" i="1"/>
  <c r="CQ1293" i="1"/>
  <c r="CR1293" i="1"/>
  <c r="CS1293" i="1"/>
  <c r="CT1293" i="1"/>
  <c r="CU1293" i="1"/>
  <c r="CV1293" i="1"/>
  <c r="CW1293" i="1"/>
  <c r="CX1293" i="1"/>
  <c r="CY1293" i="1"/>
  <c r="CZ1293" i="1"/>
  <c r="DA1293" i="1"/>
  <c r="DB1293" i="1"/>
  <c r="DC1293" i="1"/>
  <c r="DD1293" i="1"/>
  <c r="DE1293" i="1"/>
  <c r="DF1293" i="1"/>
  <c r="DG1293" i="1"/>
  <c r="DH1293" i="1"/>
  <c r="DI1293" i="1"/>
  <c r="DJ1293" i="1"/>
  <c r="DK1293" i="1"/>
  <c r="DL1293" i="1"/>
  <c r="DM1293" i="1"/>
  <c r="DN1293" i="1"/>
  <c r="DO1293" i="1"/>
  <c r="DP1293" i="1"/>
  <c r="DQ1293" i="1"/>
  <c r="DR1293" i="1"/>
  <c r="DS1293" i="1"/>
  <c r="DT1293" i="1"/>
  <c r="DU1293" i="1"/>
  <c r="DV1293" i="1"/>
  <c r="DW1293" i="1"/>
  <c r="DX1293" i="1"/>
  <c r="DY1293" i="1"/>
  <c r="DZ1293" i="1"/>
  <c r="EA1293" i="1"/>
  <c r="EB1293" i="1"/>
  <c r="EC1293" i="1"/>
  <c r="ED1293" i="1"/>
  <c r="EE1293" i="1"/>
  <c r="EF1293" i="1"/>
  <c r="EG1293" i="1"/>
  <c r="EH1293" i="1"/>
  <c r="EI1293" i="1"/>
  <c r="EJ1293" i="1"/>
  <c r="EK1293" i="1"/>
  <c r="EL1293" i="1"/>
  <c r="EM1293" i="1"/>
  <c r="EN1293" i="1"/>
  <c r="EO1293" i="1"/>
  <c r="EP1293" i="1"/>
  <c r="EQ1293" i="1"/>
  <c r="ER1293" i="1"/>
  <c r="ES1293" i="1"/>
  <c r="ET1293" i="1"/>
  <c r="EU1293" i="1"/>
  <c r="EV1293" i="1"/>
  <c r="EW1293" i="1"/>
  <c r="EX1293" i="1"/>
  <c r="EY1293" i="1"/>
  <c r="EZ1293" i="1"/>
  <c r="FA1293" i="1"/>
  <c r="FB1293" i="1"/>
  <c r="FC1293" i="1"/>
  <c r="FD1293" i="1"/>
  <c r="FE1293" i="1"/>
  <c r="FF1293" i="1"/>
  <c r="FG1293" i="1"/>
  <c r="FH1293" i="1"/>
  <c r="FI1293" i="1"/>
  <c r="FJ1293" i="1"/>
  <c r="FK1293" i="1"/>
  <c r="FL1293" i="1"/>
  <c r="FM1293" i="1"/>
  <c r="FN1293" i="1"/>
  <c r="FO1293" i="1"/>
  <c r="FP1293" i="1"/>
  <c r="FQ1293" i="1"/>
  <c r="FR1293" i="1"/>
  <c r="FS1293" i="1"/>
  <c r="FT1293" i="1"/>
  <c r="FU1293" i="1"/>
  <c r="FV1293" i="1"/>
  <c r="FW1293" i="1"/>
  <c r="FX1293" i="1"/>
  <c r="FY1293" i="1"/>
  <c r="FZ1293" i="1"/>
  <c r="GA1293" i="1"/>
  <c r="GB1293" i="1"/>
  <c r="GC1293" i="1"/>
  <c r="GD1293" i="1"/>
  <c r="GE1293" i="1"/>
  <c r="GF1293" i="1"/>
  <c r="GG1293" i="1"/>
  <c r="GH1293" i="1"/>
  <c r="GI1293" i="1"/>
  <c r="GJ1293" i="1"/>
  <c r="GK1293" i="1"/>
  <c r="GL1293" i="1"/>
  <c r="GM1293" i="1"/>
  <c r="GN1293" i="1"/>
  <c r="GO1293" i="1"/>
  <c r="GP1293" i="1"/>
  <c r="GQ1293" i="1"/>
  <c r="GR1293" i="1"/>
  <c r="GS1293" i="1"/>
  <c r="GT1293" i="1"/>
  <c r="GU1293" i="1"/>
  <c r="GV1293" i="1"/>
  <c r="GW1293" i="1"/>
  <c r="GX1293" i="1"/>
  <c r="C1295" i="1"/>
  <c r="D1295" i="1"/>
  <c r="AC1295" i="1"/>
  <c r="AD1295" i="1"/>
  <c r="CR1295" i="1" s="1"/>
  <c r="Q1295" i="1" s="1"/>
  <c r="AE1295" i="1"/>
  <c r="AF1295" i="1"/>
  <c r="AB1295" i="1" s="1"/>
  <c r="AG1295" i="1"/>
  <c r="AH1295" i="1"/>
  <c r="CV1295" i="1" s="1"/>
  <c r="U1295" i="1" s="1"/>
  <c r="AI1295" i="1"/>
  <c r="AJ1295" i="1"/>
  <c r="CX1295" i="1" s="1"/>
  <c r="W1295" i="1" s="1"/>
  <c r="CQ1295" i="1"/>
  <c r="P1295" i="1" s="1"/>
  <c r="CS1295" i="1"/>
  <c r="R1295" i="1" s="1"/>
  <c r="CU1295" i="1"/>
  <c r="T1295" i="1" s="1"/>
  <c r="CW1295" i="1"/>
  <c r="V1295" i="1" s="1"/>
  <c r="FR1295" i="1"/>
  <c r="GL1295" i="1"/>
  <c r="GO1295" i="1"/>
  <c r="GP1295" i="1"/>
  <c r="GV1295" i="1"/>
  <c r="HC1295" i="1"/>
  <c r="GX1295" i="1" s="1"/>
  <c r="I1296" i="1"/>
  <c r="AC1296" i="1"/>
  <c r="CQ1296" i="1" s="1"/>
  <c r="P1296" i="1" s="1"/>
  <c r="AD1296" i="1"/>
  <c r="AE1296" i="1"/>
  <c r="CS1296" i="1" s="1"/>
  <c r="R1296" i="1" s="1"/>
  <c r="AF1296" i="1"/>
  <c r="AG1296" i="1"/>
  <c r="CU1296" i="1" s="1"/>
  <c r="T1296" i="1" s="1"/>
  <c r="AH1296" i="1"/>
  <c r="AI1296" i="1"/>
  <c r="CW1296" i="1" s="1"/>
  <c r="V1296" i="1" s="1"/>
  <c r="AJ1296" i="1"/>
  <c r="CR1296" i="1"/>
  <c r="Q1296" i="1" s="1"/>
  <c r="CT1296" i="1"/>
  <c r="S1296" i="1" s="1"/>
  <c r="CV1296" i="1"/>
  <c r="U1296" i="1" s="1"/>
  <c r="CX1296" i="1"/>
  <c r="W1296" i="1" s="1"/>
  <c r="CY1296" i="1"/>
  <c r="X1296" i="1" s="1"/>
  <c r="CZ1296" i="1"/>
  <c r="Y1296" i="1" s="1"/>
  <c r="GL1296" i="1"/>
  <c r="GN1296" i="1"/>
  <c r="GO1296" i="1"/>
  <c r="GP1296" i="1"/>
  <c r="GV1296" i="1"/>
  <c r="GX1296" i="1"/>
  <c r="HC1296" i="1"/>
  <c r="HH1296" i="1"/>
  <c r="C1297" i="1"/>
  <c r="D1297" i="1"/>
  <c r="AC1297" i="1"/>
  <c r="AD1297" i="1"/>
  <c r="CR1297" i="1" s="1"/>
  <c r="Q1297" i="1" s="1"/>
  <c r="AE1297" i="1"/>
  <c r="AF1297" i="1"/>
  <c r="AB1297" i="1" s="1"/>
  <c r="AG1297" i="1"/>
  <c r="AH1297" i="1"/>
  <c r="CV1297" i="1" s="1"/>
  <c r="U1297" i="1" s="1"/>
  <c r="AI1297" i="1"/>
  <c r="AJ1297" i="1"/>
  <c r="CX1297" i="1" s="1"/>
  <c r="W1297" i="1" s="1"/>
  <c r="CQ1297" i="1"/>
  <c r="P1297" i="1" s="1"/>
  <c r="CS1297" i="1"/>
  <c r="R1297" i="1" s="1"/>
  <c r="CU1297" i="1"/>
  <c r="T1297" i="1" s="1"/>
  <c r="CW1297" i="1"/>
  <c r="V1297" i="1" s="1"/>
  <c r="FR1297" i="1"/>
  <c r="GL1297" i="1"/>
  <c r="GO1297" i="1"/>
  <c r="GP1297" i="1"/>
  <c r="GV1297" i="1"/>
  <c r="HC1297" i="1"/>
  <c r="GX1297" i="1" s="1"/>
  <c r="I1298" i="1"/>
  <c r="AC1298" i="1"/>
  <c r="CQ1298" i="1" s="1"/>
  <c r="P1298" i="1" s="1"/>
  <c r="AE1298" i="1"/>
  <c r="AD1298" i="1" s="1"/>
  <c r="CR1298" i="1" s="1"/>
  <c r="Q1298" i="1" s="1"/>
  <c r="AF1298" i="1"/>
  <c r="AG1298" i="1"/>
  <c r="CU1298" i="1" s="1"/>
  <c r="T1298" i="1" s="1"/>
  <c r="AH1298" i="1"/>
  <c r="AI1298" i="1"/>
  <c r="CW1298" i="1" s="1"/>
  <c r="V1298" i="1" s="1"/>
  <c r="AJ1298" i="1"/>
  <c r="CT1298" i="1"/>
  <c r="S1298" i="1" s="1"/>
  <c r="CV1298" i="1"/>
  <c r="U1298" i="1" s="1"/>
  <c r="CX1298" i="1"/>
  <c r="W1298" i="1" s="1"/>
  <c r="FR1298" i="1"/>
  <c r="GL1298" i="1"/>
  <c r="GO1298" i="1"/>
  <c r="GP1298" i="1"/>
  <c r="GV1298" i="1"/>
  <c r="GX1298" i="1"/>
  <c r="HC1298" i="1"/>
  <c r="I1299" i="1"/>
  <c r="AC1299" i="1"/>
  <c r="AD1299" i="1"/>
  <c r="AB1299" i="1" s="1"/>
  <c r="AE1299" i="1"/>
  <c r="AF1299" i="1"/>
  <c r="CT1299" i="1" s="1"/>
  <c r="S1299" i="1" s="1"/>
  <c r="AG1299" i="1"/>
  <c r="AH1299" i="1"/>
  <c r="CV1299" i="1" s="1"/>
  <c r="U1299" i="1" s="1"/>
  <c r="AI1299" i="1"/>
  <c r="AJ1299" i="1"/>
  <c r="CX1299" i="1" s="1"/>
  <c r="W1299" i="1" s="1"/>
  <c r="CQ1299" i="1"/>
  <c r="P1299" i="1" s="1"/>
  <c r="CS1299" i="1"/>
  <c r="R1299" i="1" s="1"/>
  <c r="CU1299" i="1"/>
  <c r="T1299" i="1" s="1"/>
  <c r="CW1299" i="1"/>
  <c r="V1299" i="1" s="1"/>
  <c r="FR1299" i="1"/>
  <c r="GL1299" i="1"/>
  <c r="GO1299" i="1"/>
  <c r="GP1299" i="1"/>
  <c r="GV1299" i="1"/>
  <c r="HC1299" i="1" s="1"/>
  <c r="GX1299" i="1" s="1"/>
  <c r="I1300" i="1"/>
  <c r="AC1300" i="1"/>
  <c r="AE1300" i="1"/>
  <c r="CS1300" i="1" s="1"/>
  <c r="R1300" i="1" s="1"/>
  <c r="AF1300" i="1"/>
  <c r="AG1300" i="1"/>
  <c r="CU1300" i="1" s="1"/>
  <c r="T1300" i="1" s="1"/>
  <c r="AH1300" i="1"/>
  <c r="AI1300" i="1"/>
  <c r="CW1300" i="1" s="1"/>
  <c r="V1300" i="1" s="1"/>
  <c r="AJ1300" i="1"/>
  <c r="CT1300" i="1"/>
  <c r="S1300" i="1" s="1"/>
  <c r="CV1300" i="1"/>
  <c r="U1300" i="1" s="1"/>
  <c r="CX1300" i="1"/>
  <c r="W1300" i="1" s="1"/>
  <c r="FR1300" i="1"/>
  <c r="GL1300" i="1"/>
  <c r="GO1300" i="1"/>
  <c r="GP1300" i="1"/>
  <c r="GV1300" i="1"/>
  <c r="HC1300" i="1" s="1"/>
  <c r="GX1300" i="1" s="1"/>
  <c r="HG1300" i="1"/>
  <c r="C1301" i="1"/>
  <c r="D1301" i="1"/>
  <c r="AC1301" i="1"/>
  <c r="AD1301" i="1"/>
  <c r="AB1301" i="1" s="1"/>
  <c r="AE1301" i="1"/>
  <c r="AF1301" i="1"/>
  <c r="CT1301" i="1" s="1"/>
  <c r="S1301" i="1" s="1"/>
  <c r="AG1301" i="1"/>
  <c r="AH1301" i="1"/>
  <c r="CV1301" i="1" s="1"/>
  <c r="U1301" i="1" s="1"/>
  <c r="AI1301" i="1"/>
  <c r="AJ1301" i="1"/>
  <c r="CX1301" i="1" s="1"/>
  <c r="W1301" i="1" s="1"/>
  <c r="CQ1301" i="1"/>
  <c r="P1301" i="1" s="1"/>
  <c r="CS1301" i="1"/>
  <c r="R1301" i="1" s="1"/>
  <c r="CU1301" i="1"/>
  <c r="T1301" i="1" s="1"/>
  <c r="CW1301" i="1"/>
  <c r="V1301" i="1" s="1"/>
  <c r="FR1301" i="1"/>
  <c r="GL1301" i="1"/>
  <c r="GO1301" i="1"/>
  <c r="GP1301" i="1"/>
  <c r="GV1301" i="1"/>
  <c r="HC1301" i="1" s="1"/>
  <c r="GX1301" i="1" s="1"/>
  <c r="I1302" i="1"/>
  <c r="AC1302" i="1"/>
  <c r="AE1302" i="1"/>
  <c r="CS1302" i="1" s="1"/>
  <c r="R1302" i="1" s="1"/>
  <c r="AF1302" i="1"/>
  <c r="AG1302" i="1"/>
  <c r="CU1302" i="1" s="1"/>
  <c r="T1302" i="1" s="1"/>
  <c r="AH1302" i="1"/>
  <c r="AI1302" i="1"/>
  <c r="CW1302" i="1" s="1"/>
  <c r="V1302" i="1" s="1"/>
  <c r="AJ1302" i="1"/>
  <c r="CT1302" i="1"/>
  <c r="S1302" i="1" s="1"/>
  <c r="CV1302" i="1"/>
  <c r="U1302" i="1" s="1"/>
  <c r="CX1302" i="1"/>
  <c r="W1302" i="1" s="1"/>
  <c r="FR1302" i="1"/>
  <c r="GL1302" i="1"/>
  <c r="GO1302" i="1"/>
  <c r="GP1302" i="1"/>
  <c r="GV1302" i="1"/>
  <c r="HC1302" i="1" s="1"/>
  <c r="GX1302" i="1" s="1"/>
  <c r="C1303" i="1"/>
  <c r="D1303" i="1"/>
  <c r="AC1303" i="1"/>
  <c r="CQ1303" i="1" s="1"/>
  <c r="P1303" i="1" s="1"/>
  <c r="CP1303" i="1" s="1"/>
  <c r="O1303" i="1" s="1"/>
  <c r="AE1303" i="1"/>
  <c r="AD1303" i="1" s="1"/>
  <c r="CR1303" i="1" s="1"/>
  <c r="Q1303" i="1" s="1"/>
  <c r="AF1303" i="1"/>
  <c r="AG1303" i="1"/>
  <c r="CU1303" i="1" s="1"/>
  <c r="T1303" i="1" s="1"/>
  <c r="AH1303" i="1"/>
  <c r="AI1303" i="1"/>
  <c r="CW1303" i="1" s="1"/>
  <c r="V1303" i="1" s="1"/>
  <c r="AJ1303" i="1"/>
  <c r="CT1303" i="1"/>
  <c r="S1303" i="1" s="1"/>
  <c r="CV1303" i="1"/>
  <c r="U1303" i="1" s="1"/>
  <c r="CX1303" i="1"/>
  <c r="W1303" i="1" s="1"/>
  <c r="FR1303" i="1"/>
  <c r="GL1303" i="1"/>
  <c r="GO1303" i="1"/>
  <c r="GP1303" i="1"/>
  <c r="GV1303" i="1"/>
  <c r="GX1303" i="1"/>
  <c r="HC1303" i="1"/>
  <c r="I1304" i="1"/>
  <c r="AC1304" i="1"/>
  <c r="AD1304" i="1"/>
  <c r="AB1304" i="1" s="1"/>
  <c r="AE1304" i="1"/>
  <c r="AF1304" i="1"/>
  <c r="CT1304" i="1" s="1"/>
  <c r="S1304" i="1" s="1"/>
  <c r="AG1304" i="1"/>
  <c r="AH1304" i="1"/>
  <c r="CV1304" i="1" s="1"/>
  <c r="U1304" i="1" s="1"/>
  <c r="AI1304" i="1"/>
  <c r="AJ1304" i="1"/>
  <c r="CX1304" i="1" s="1"/>
  <c r="W1304" i="1" s="1"/>
  <c r="CQ1304" i="1"/>
  <c r="P1304" i="1" s="1"/>
  <c r="CS1304" i="1"/>
  <c r="R1304" i="1" s="1"/>
  <c r="CU1304" i="1"/>
  <c r="T1304" i="1" s="1"/>
  <c r="CW1304" i="1"/>
  <c r="V1304" i="1" s="1"/>
  <c r="FR1304" i="1"/>
  <c r="GL1304" i="1"/>
  <c r="GO1304" i="1"/>
  <c r="GP1304" i="1"/>
  <c r="GV1304" i="1"/>
  <c r="HC1304" i="1" s="1"/>
  <c r="GX1304" i="1" s="1"/>
  <c r="C1305" i="1"/>
  <c r="D1305" i="1"/>
  <c r="AC1305" i="1"/>
  <c r="AD1305" i="1"/>
  <c r="CR1305" i="1" s="1"/>
  <c r="Q1305" i="1" s="1"/>
  <c r="AE1305" i="1"/>
  <c r="AF1305" i="1"/>
  <c r="AB1305" i="1" s="1"/>
  <c r="AG1305" i="1"/>
  <c r="AH1305" i="1"/>
  <c r="CV1305" i="1" s="1"/>
  <c r="U1305" i="1" s="1"/>
  <c r="AI1305" i="1"/>
  <c r="AJ1305" i="1"/>
  <c r="CX1305" i="1" s="1"/>
  <c r="W1305" i="1" s="1"/>
  <c r="CQ1305" i="1"/>
  <c r="P1305" i="1" s="1"/>
  <c r="CS1305" i="1"/>
  <c r="R1305" i="1" s="1"/>
  <c r="CU1305" i="1"/>
  <c r="T1305" i="1" s="1"/>
  <c r="CW1305" i="1"/>
  <c r="V1305" i="1" s="1"/>
  <c r="FR1305" i="1"/>
  <c r="GL1305" i="1"/>
  <c r="GO1305" i="1"/>
  <c r="GP1305" i="1"/>
  <c r="GV1305" i="1"/>
  <c r="HC1305" i="1"/>
  <c r="GX1305" i="1" s="1"/>
  <c r="I1306" i="1"/>
  <c r="AC1306" i="1"/>
  <c r="CQ1306" i="1" s="1"/>
  <c r="P1306" i="1" s="1"/>
  <c r="CP1306" i="1" s="1"/>
  <c r="O1306" i="1" s="1"/>
  <c r="AE1306" i="1"/>
  <c r="AD1306" i="1" s="1"/>
  <c r="CR1306" i="1" s="1"/>
  <c r="Q1306" i="1" s="1"/>
  <c r="AF1306" i="1"/>
  <c r="AG1306" i="1"/>
  <c r="CU1306" i="1" s="1"/>
  <c r="T1306" i="1" s="1"/>
  <c r="AH1306" i="1"/>
  <c r="AI1306" i="1"/>
  <c r="CW1306" i="1" s="1"/>
  <c r="V1306" i="1" s="1"/>
  <c r="AJ1306" i="1"/>
  <c r="CT1306" i="1"/>
  <c r="S1306" i="1" s="1"/>
  <c r="CV1306" i="1"/>
  <c r="U1306" i="1" s="1"/>
  <c r="CX1306" i="1"/>
  <c r="W1306" i="1" s="1"/>
  <c r="FR1306" i="1"/>
  <c r="GL1306" i="1"/>
  <c r="GO1306" i="1"/>
  <c r="GP1306" i="1"/>
  <c r="GV1306" i="1"/>
  <c r="HC1306" i="1" s="1"/>
  <c r="GX1306" i="1" s="1"/>
  <c r="I1307" i="1"/>
  <c r="AC1307" i="1"/>
  <c r="AD1307" i="1"/>
  <c r="AB1307" i="1" s="1"/>
  <c r="AE1307" i="1"/>
  <c r="AF1307" i="1"/>
  <c r="CT1307" i="1" s="1"/>
  <c r="S1307" i="1" s="1"/>
  <c r="AG1307" i="1"/>
  <c r="AH1307" i="1"/>
  <c r="CV1307" i="1" s="1"/>
  <c r="U1307" i="1" s="1"/>
  <c r="AI1307" i="1"/>
  <c r="AJ1307" i="1"/>
  <c r="CX1307" i="1" s="1"/>
  <c r="W1307" i="1" s="1"/>
  <c r="CQ1307" i="1"/>
  <c r="P1307" i="1" s="1"/>
  <c r="CS1307" i="1"/>
  <c r="R1307" i="1" s="1"/>
  <c r="CU1307" i="1"/>
  <c r="T1307" i="1" s="1"/>
  <c r="CW1307" i="1"/>
  <c r="V1307" i="1" s="1"/>
  <c r="FR1307" i="1"/>
  <c r="GL1307" i="1"/>
  <c r="GO1307" i="1"/>
  <c r="GP1307" i="1"/>
  <c r="GV1307" i="1"/>
  <c r="HC1307" i="1" s="1"/>
  <c r="GX1307" i="1" s="1"/>
  <c r="C1308" i="1"/>
  <c r="D1308" i="1"/>
  <c r="AC1308" i="1"/>
  <c r="AD1308" i="1"/>
  <c r="CR1308" i="1" s="1"/>
  <c r="Q1308" i="1" s="1"/>
  <c r="AE1308" i="1"/>
  <c r="AF1308" i="1"/>
  <c r="AB1308" i="1" s="1"/>
  <c r="AG1308" i="1"/>
  <c r="AH1308" i="1"/>
  <c r="CV1308" i="1" s="1"/>
  <c r="U1308" i="1" s="1"/>
  <c r="AI1308" i="1"/>
  <c r="AJ1308" i="1"/>
  <c r="CX1308" i="1" s="1"/>
  <c r="W1308" i="1" s="1"/>
  <c r="CQ1308" i="1"/>
  <c r="P1308" i="1" s="1"/>
  <c r="CS1308" i="1"/>
  <c r="R1308" i="1" s="1"/>
  <c r="CU1308" i="1"/>
  <c r="T1308" i="1" s="1"/>
  <c r="CW1308" i="1"/>
  <c r="V1308" i="1" s="1"/>
  <c r="FR1308" i="1"/>
  <c r="GL1308" i="1"/>
  <c r="GO1308" i="1"/>
  <c r="GP1308" i="1"/>
  <c r="GV1308" i="1"/>
  <c r="HC1308" i="1"/>
  <c r="GX1308" i="1" s="1"/>
  <c r="I1309" i="1"/>
  <c r="AC1309" i="1"/>
  <c r="CQ1309" i="1" s="1"/>
  <c r="P1309" i="1" s="1"/>
  <c r="AE1309" i="1"/>
  <c r="AD1309" i="1" s="1"/>
  <c r="CR1309" i="1" s="1"/>
  <c r="Q1309" i="1" s="1"/>
  <c r="AF1309" i="1"/>
  <c r="AG1309" i="1"/>
  <c r="CU1309" i="1" s="1"/>
  <c r="T1309" i="1" s="1"/>
  <c r="AH1309" i="1"/>
  <c r="AI1309" i="1"/>
  <c r="CW1309" i="1" s="1"/>
  <c r="V1309" i="1" s="1"/>
  <c r="AJ1309" i="1"/>
  <c r="CT1309" i="1"/>
  <c r="S1309" i="1" s="1"/>
  <c r="CV1309" i="1"/>
  <c r="U1309" i="1" s="1"/>
  <c r="CX1309" i="1"/>
  <c r="W1309" i="1" s="1"/>
  <c r="FR1309" i="1"/>
  <c r="GL1309" i="1"/>
  <c r="GO1309" i="1"/>
  <c r="GP1309" i="1"/>
  <c r="GV1309" i="1"/>
  <c r="GX1309" i="1"/>
  <c r="HC1309" i="1"/>
  <c r="I1310" i="1"/>
  <c r="AC1310" i="1"/>
  <c r="AD1310" i="1"/>
  <c r="AB1310" i="1" s="1"/>
  <c r="AE1310" i="1"/>
  <c r="AF1310" i="1"/>
  <c r="CT1310" i="1" s="1"/>
  <c r="S1310" i="1" s="1"/>
  <c r="AG1310" i="1"/>
  <c r="AH1310" i="1"/>
  <c r="CV1310" i="1" s="1"/>
  <c r="U1310" i="1" s="1"/>
  <c r="AI1310" i="1"/>
  <c r="AJ1310" i="1"/>
  <c r="CX1310" i="1" s="1"/>
  <c r="W1310" i="1" s="1"/>
  <c r="CQ1310" i="1"/>
  <c r="P1310" i="1" s="1"/>
  <c r="CS1310" i="1"/>
  <c r="R1310" i="1" s="1"/>
  <c r="CU1310" i="1"/>
  <c r="T1310" i="1" s="1"/>
  <c r="CW1310" i="1"/>
  <c r="V1310" i="1" s="1"/>
  <c r="FR1310" i="1"/>
  <c r="GL1310" i="1"/>
  <c r="GO1310" i="1"/>
  <c r="GP1310" i="1"/>
  <c r="GV1310" i="1"/>
  <c r="HC1310" i="1" s="1"/>
  <c r="GX1310" i="1" s="1"/>
  <c r="I1311" i="1"/>
  <c r="AC1311" i="1"/>
  <c r="AE1311" i="1"/>
  <c r="CS1311" i="1" s="1"/>
  <c r="R1311" i="1" s="1"/>
  <c r="AF1311" i="1"/>
  <c r="AG1311" i="1"/>
  <c r="CU1311" i="1" s="1"/>
  <c r="T1311" i="1" s="1"/>
  <c r="AH1311" i="1"/>
  <c r="AI1311" i="1"/>
  <c r="CW1311" i="1" s="1"/>
  <c r="V1311" i="1" s="1"/>
  <c r="AJ1311" i="1"/>
  <c r="CT1311" i="1"/>
  <c r="S1311" i="1" s="1"/>
  <c r="CV1311" i="1"/>
  <c r="U1311" i="1" s="1"/>
  <c r="CX1311" i="1"/>
  <c r="W1311" i="1" s="1"/>
  <c r="FR1311" i="1"/>
  <c r="GL1311" i="1"/>
  <c r="GO1311" i="1"/>
  <c r="GP1311" i="1"/>
  <c r="GV1311" i="1"/>
  <c r="GX1311" i="1"/>
  <c r="HC1311" i="1"/>
  <c r="C1312" i="1"/>
  <c r="D1312" i="1"/>
  <c r="AC1312" i="1"/>
  <c r="CQ1312" i="1" s="1"/>
  <c r="P1312" i="1" s="1"/>
  <c r="AE1312" i="1"/>
  <c r="AD1312" i="1" s="1"/>
  <c r="CR1312" i="1" s="1"/>
  <c r="Q1312" i="1" s="1"/>
  <c r="AF1312" i="1"/>
  <c r="AG1312" i="1"/>
  <c r="CU1312" i="1" s="1"/>
  <c r="T1312" i="1" s="1"/>
  <c r="AH1312" i="1"/>
  <c r="AI1312" i="1"/>
  <c r="CW1312" i="1" s="1"/>
  <c r="V1312" i="1" s="1"/>
  <c r="AJ1312" i="1"/>
  <c r="CT1312" i="1"/>
  <c r="S1312" i="1" s="1"/>
  <c r="CV1312" i="1"/>
  <c r="U1312" i="1" s="1"/>
  <c r="CX1312" i="1"/>
  <c r="W1312" i="1" s="1"/>
  <c r="FR1312" i="1"/>
  <c r="GL1312" i="1"/>
  <c r="GO1312" i="1"/>
  <c r="GP1312" i="1"/>
  <c r="GV1312" i="1"/>
  <c r="GX1312" i="1"/>
  <c r="HC1312" i="1"/>
  <c r="I1313" i="1"/>
  <c r="AC1313" i="1"/>
  <c r="AD1313" i="1"/>
  <c r="AB1313" i="1" s="1"/>
  <c r="AE1313" i="1"/>
  <c r="AF1313" i="1"/>
  <c r="CT1313" i="1" s="1"/>
  <c r="S1313" i="1" s="1"/>
  <c r="AG1313" i="1"/>
  <c r="AH1313" i="1"/>
  <c r="CV1313" i="1" s="1"/>
  <c r="U1313" i="1" s="1"/>
  <c r="AI1313" i="1"/>
  <c r="AJ1313" i="1"/>
  <c r="CX1313" i="1" s="1"/>
  <c r="W1313" i="1" s="1"/>
  <c r="CQ1313" i="1"/>
  <c r="P1313" i="1" s="1"/>
  <c r="CS1313" i="1"/>
  <c r="R1313" i="1" s="1"/>
  <c r="CU1313" i="1"/>
  <c r="T1313" i="1" s="1"/>
  <c r="CW1313" i="1"/>
  <c r="V1313" i="1" s="1"/>
  <c r="FR1313" i="1"/>
  <c r="GL1313" i="1"/>
  <c r="GO1313" i="1"/>
  <c r="GP1313" i="1"/>
  <c r="GV1313" i="1"/>
  <c r="HC1313" i="1" s="1"/>
  <c r="GX1313" i="1" s="1"/>
  <c r="I1314" i="1"/>
  <c r="AC1314" i="1"/>
  <c r="AB1314" i="1" s="1"/>
  <c r="AE1314" i="1"/>
  <c r="AD1314" i="1" s="1"/>
  <c r="CR1314" i="1" s="1"/>
  <c r="Q1314" i="1" s="1"/>
  <c r="AF1314" i="1"/>
  <c r="AG1314" i="1"/>
  <c r="CU1314" i="1" s="1"/>
  <c r="T1314" i="1" s="1"/>
  <c r="AH1314" i="1"/>
  <c r="AI1314" i="1"/>
  <c r="AJ1314" i="1"/>
  <c r="CS1314" i="1"/>
  <c r="R1314" i="1" s="1"/>
  <c r="CT1314" i="1"/>
  <c r="S1314" i="1" s="1"/>
  <c r="CV1314" i="1"/>
  <c r="U1314" i="1" s="1"/>
  <c r="CW1314" i="1"/>
  <c r="V1314" i="1" s="1"/>
  <c r="CX1314" i="1"/>
  <c r="W1314" i="1" s="1"/>
  <c r="FR1314" i="1"/>
  <c r="GL1314" i="1"/>
  <c r="BZ1317" i="1" s="1"/>
  <c r="GO1314" i="1"/>
  <c r="GP1314" i="1"/>
  <c r="CD1317" i="1" s="1"/>
  <c r="GV1314" i="1"/>
  <c r="HC1314" i="1"/>
  <c r="GX1314" i="1" s="1"/>
  <c r="I1315" i="1"/>
  <c r="AC1315" i="1"/>
  <c r="AE1315" i="1"/>
  <c r="AD1315" i="1" s="1"/>
  <c r="AF1315" i="1"/>
  <c r="CT1315" i="1" s="1"/>
  <c r="S1315" i="1" s="1"/>
  <c r="AG1315" i="1"/>
  <c r="CU1315" i="1" s="1"/>
  <c r="T1315" i="1" s="1"/>
  <c r="AH1315" i="1"/>
  <c r="AI1315" i="1"/>
  <c r="AJ1315" i="1"/>
  <c r="CX1315" i="1" s="1"/>
  <c r="W1315" i="1" s="1"/>
  <c r="CQ1315" i="1"/>
  <c r="P1315" i="1" s="1"/>
  <c r="CS1315" i="1"/>
  <c r="R1315" i="1" s="1"/>
  <c r="CV1315" i="1"/>
  <c r="U1315" i="1" s="1"/>
  <c r="CW1315" i="1"/>
  <c r="V1315" i="1" s="1"/>
  <c r="FR1315" i="1"/>
  <c r="GL1315" i="1"/>
  <c r="GO1315" i="1"/>
  <c r="CC1317" i="1" s="1"/>
  <c r="GP1315" i="1"/>
  <c r="GV1315" i="1"/>
  <c r="HC1315" i="1"/>
  <c r="GX1315" i="1" s="1"/>
  <c r="B1317" i="1"/>
  <c r="B1293" i="1" s="1"/>
  <c r="C1317" i="1"/>
  <c r="C1293" i="1" s="1"/>
  <c r="D1317" i="1"/>
  <c r="D1293" i="1" s="1"/>
  <c r="F1317" i="1"/>
  <c r="F1293" i="1" s="1"/>
  <c r="G1317" i="1"/>
  <c r="G1293" i="1" s="1"/>
  <c r="BX1317" i="1"/>
  <c r="BX1293" i="1" s="1"/>
  <c r="CK1317" i="1"/>
  <c r="CK1293" i="1" s="1"/>
  <c r="CL1317" i="1"/>
  <c r="CL1293" i="1" s="1"/>
  <c r="CM1317" i="1"/>
  <c r="CM1293" i="1" s="1"/>
  <c r="D1347" i="1"/>
  <c r="E1349" i="1"/>
  <c r="Z1349" i="1"/>
  <c r="AA1349" i="1"/>
  <c r="AM1349" i="1"/>
  <c r="AN1349" i="1"/>
  <c r="BE1349" i="1"/>
  <c r="BF1349" i="1"/>
  <c r="BG1349" i="1"/>
  <c r="BH1349" i="1"/>
  <c r="BI1349" i="1"/>
  <c r="BJ1349" i="1"/>
  <c r="BK1349" i="1"/>
  <c r="BL1349" i="1"/>
  <c r="BM1349" i="1"/>
  <c r="BN1349" i="1"/>
  <c r="BO1349" i="1"/>
  <c r="BP1349" i="1"/>
  <c r="BQ1349" i="1"/>
  <c r="BR1349" i="1"/>
  <c r="BS1349" i="1"/>
  <c r="BT1349" i="1"/>
  <c r="BU1349" i="1"/>
  <c r="BV1349" i="1"/>
  <c r="BW1349" i="1"/>
  <c r="CN1349" i="1"/>
  <c r="CO1349" i="1"/>
  <c r="CP1349" i="1"/>
  <c r="CQ1349" i="1"/>
  <c r="CR1349" i="1"/>
  <c r="CS1349" i="1"/>
  <c r="CT1349" i="1"/>
  <c r="CU1349" i="1"/>
  <c r="CV1349" i="1"/>
  <c r="CW1349" i="1"/>
  <c r="CX1349" i="1"/>
  <c r="CY1349" i="1"/>
  <c r="CZ1349" i="1"/>
  <c r="DA1349" i="1"/>
  <c r="DB1349" i="1"/>
  <c r="DC1349" i="1"/>
  <c r="DD1349" i="1"/>
  <c r="DE1349" i="1"/>
  <c r="DF1349" i="1"/>
  <c r="DG1349" i="1"/>
  <c r="DH1349" i="1"/>
  <c r="DI1349" i="1"/>
  <c r="DJ1349" i="1"/>
  <c r="DK1349" i="1"/>
  <c r="DL1349" i="1"/>
  <c r="DM1349" i="1"/>
  <c r="DN1349" i="1"/>
  <c r="DO1349" i="1"/>
  <c r="DP1349" i="1"/>
  <c r="DQ1349" i="1"/>
  <c r="DR1349" i="1"/>
  <c r="DS1349" i="1"/>
  <c r="DT1349" i="1"/>
  <c r="DU1349" i="1"/>
  <c r="DV1349" i="1"/>
  <c r="DW1349" i="1"/>
  <c r="DX1349" i="1"/>
  <c r="DY1349" i="1"/>
  <c r="DZ1349" i="1"/>
  <c r="EA1349" i="1"/>
  <c r="EB1349" i="1"/>
  <c r="EC1349" i="1"/>
  <c r="ED1349" i="1"/>
  <c r="EE1349" i="1"/>
  <c r="EF1349" i="1"/>
  <c r="EG1349" i="1"/>
  <c r="EH1349" i="1"/>
  <c r="EI1349" i="1"/>
  <c r="EJ1349" i="1"/>
  <c r="EK1349" i="1"/>
  <c r="EL1349" i="1"/>
  <c r="EM1349" i="1"/>
  <c r="EN1349" i="1"/>
  <c r="EO1349" i="1"/>
  <c r="EP1349" i="1"/>
  <c r="EQ1349" i="1"/>
  <c r="ER1349" i="1"/>
  <c r="ES1349" i="1"/>
  <c r="ET1349" i="1"/>
  <c r="EU1349" i="1"/>
  <c r="EV1349" i="1"/>
  <c r="EW1349" i="1"/>
  <c r="EX1349" i="1"/>
  <c r="EY1349" i="1"/>
  <c r="EZ1349" i="1"/>
  <c r="FA1349" i="1"/>
  <c r="FB1349" i="1"/>
  <c r="FC1349" i="1"/>
  <c r="FD1349" i="1"/>
  <c r="FE1349" i="1"/>
  <c r="FF1349" i="1"/>
  <c r="FG1349" i="1"/>
  <c r="FH1349" i="1"/>
  <c r="FI1349" i="1"/>
  <c r="FJ1349" i="1"/>
  <c r="FK1349" i="1"/>
  <c r="FL1349" i="1"/>
  <c r="FM1349" i="1"/>
  <c r="FN1349" i="1"/>
  <c r="FO1349" i="1"/>
  <c r="FP1349" i="1"/>
  <c r="FQ1349" i="1"/>
  <c r="FR1349" i="1"/>
  <c r="FS1349" i="1"/>
  <c r="FT1349" i="1"/>
  <c r="FU1349" i="1"/>
  <c r="FV1349" i="1"/>
  <c r="FW1349" i="1"/>
  <c r="FX1349" i="1"/>
  <c r="FY1349" i="1"/>
  <c r="FZ1349" i="1"/>
  <c r="GA1349" i="1"/>
  <c r="GB1349" i="1"/>
  <c r="GC1349" i="1"/>
  <c r="GD1349" i="1"/>
  <c r="GE1349" i="1"/>
  <c r="GF1349" i="1"/>
  <c r="GG1349" i="1"/>
  <c r="GH1349" i="1"/>
  <c r="GI1349" i="1"/>
  <c r="GJ1349" i="1"/>
  <c r="GK1349" i="1"/>
  <c r="GL1349" i="1"/>
  <c r="GM1349" i="1"/>
  <c r="GN1349" i="1"/>
  <c r="GO1349" i="1"/>
  <c r="GP1349" i="1"/>
  <c r="GQ1349" i="1"/>
  <c r="GR1349" i="1"/>
  <c r="GS1349" i="1"/>
  <c r="GT1349" i="1"/>
  <c r="GU1349" i="1"/>
  <c r="GV1349" i="1"/>
  <c r="GW1349" i="1"/>
  <c r="GX1349" i="1"/>
  <c r="C1351" i="1"/>
  <c r="D1351" i="1"/>
  <c r="AC1351" i="1"/>
  <c r="AE1351" i="1"/>
  <c r="CS1351" i="1" s="1"/>
  <c r="R1351" i="1" s="1"/>
  <c r="AF1351" i="1"/>
  <c r="AG1351" i="1"/>
  <c r="CU1351" i="1" s="1"/>
  <c r="T1351" i="1" s="1"/>
  <c r="AH1351" i="1"/>
  <c r="AI1351" i="1"/>
  <c r="CW1351" i="1" s="1"/>
  <c r="V1351" i="1" s="1"/>
  <c r="AJ1351" i="1"/>
  <c r="CT1351" i="1"/>
  <c r="S1351" i="1" s="1"/>
  <c r="CV1351" i="1"/>
  <c r="U1351" i="1" s="1"/>
  <c r="CX1351" i="1"/>
  <c r="W1351" i="1" s="1"/>
  <c r="FR1351" i="1"/>
  <c r="GL1351" i="1"/>
  <c r="GO1351" i="1"/>
  <c r="GP1351" i="1"/>
  <c r="GV1351" i="1"/>
  <c r="HC1351" i="1" s="1"/>
  <c r="GX1351" i="1" s="1"/>
  <c r="I1352" i="1"/>
  <c r="AC1352" i="1"/>
  <c r="AD1352" i="1"/>
  <c r="CR1352" i="1" s="1"/>
  <c r="Q1352" i="1" s="1"/>
  <c r="AE1352" i="1"/>
  <c r="AF1352" i="1"/>
  <c r="AB1352" i="1" s="1"/>
  <c r="AG1352" i="1"/>
  <c r="AH1352" i="1"/>
  <c r="CV1352" i="1" s="1"/>
  <c r="U1352" i="1" s="1"/>
  <c r="AI1352" i="1"/>
  <c r="AJ1352" i="1"/>
  <c r="CX1352" i="1" s="1"/>
  <c r="W1352" i="1" s="1"/>
  <c r="CQ1352" i="1"/>
  <c r="P1352" i="1" s="1"/>
  <c r="CS1352" i="1"/>
  <c r="R1352" i="1" s="1"/>
  <c r="CU1352" i="1"/>
  <c r="T1352" i="1" s="1"/>
  <c r="CW1352" i="1"/>
  <c r="V1352" i="1" s="1"/>
  <c r="FR1352" i="1"/>
  <c r="GL1352" i="1"/>
  <c r="GO1352" i="1"/>
  <c r="GP1352" i="1"/>
  <c r="GV1352" i="1"/>
  <c r="HC1352" i="1"/>
  <c r="GX1352" i="1" s="1"/>
  <c r="I1353" i="1"/>
  <c r="AC1353" i="1"/>
  <c r="CQ1353" i="1" s="1"/>
  <c r="P1353" i="1" s="1"/>
  <c r="AE1353" i="1"/>
  <c r="AD1353" i="1" s="1"/>
  <c r="AF1353" i="1"/>
  <c r="AG1353" i="1"/>
  <c r="CU1353" i="1" s="1"/>
  <c r="T1353" i="1" s="1"/>
  <c r="AH1353" i="1"/>
  <c r="AI1353" i="1"/>
  <c r="CW1353" i="1" s="1"/>
  <c r="V1353" i="1" s="1"/>
  <c r="AJ1353" i="1"/>
  <c r="CT1353" i="1"/>
  <c r="S1353" i="1" s="1"/>
  <c r="CV1353" i="1"/>
  <c r="U1353" i="1" s="1"/>
  <c r="CX1353" i="1"/>
  <c r="W1353" i="1" s="1"/>
  <c r="FR1353" i="1"/>
  <c r="GL1353" i="1"/>
  <c r="GO1353" i="1"/>
  <c r="GP1353" i="1"/>
  <c r="GV1353" i="1"/>
  <c r="HC1353" i="1" s="1"/>
  <c r="GX1353" i="1" s="1"/>
  <c r="I1354" i="1"/>
  <c r="AC1354" i="1"/>
  <c r="AB1354" i="1" s="1"/>
  <c r="AD1354" i="1"/>
  <c r="CR1354" i="1" s="1"/>
  <c r="Q1354" i="1" s="1"/>
  <c r="AE1354" i="1"/>
  <c r="AF1354" i="1"/>
  <c r="AG1354" i="1"/>
  <c r="AH1354" i="1"/>
  <c r="CV1354" i="1" s="1"/>
  <c r="U1354" i="1" s="1"/>
  <c r="AI1354" i="1"/>
  <c r="AJ1354" i="1"/>
  <c r="CQ1354" i="1"/>
  <c r="P1354" i="1" s="1"/>
  <c r="CS1354" i="1"/>
  <c r="R1354" i="1" s="1"/>
  <c r="CT1354" i="1"/>
  <c r="S1354" i="1" s="1"/>
  <c r="CU1354" i="1"/>
  <c r="T1354" i="1" s="1"/>
  <c r="CW1354" i="1"/>
  <c r="V1354" i="1" s="1"/>
  <c r="CX1354" i="1"/>
  <c r="W1354" i="1" s="1"/>
  <c r="FR1354" i="1"/>
  <c r="GL1354" i="1"/>
  <c r="GO1354" i="1"/>
  <c r="GP1354" i="1"/>
  <c r="GV1354" i="1"/>
  <c r="HC1354" i="1" s="1"/>
  <c r="GX1354" i="1" s="1"/>
  <c r="HG1354" i="1"/>
  <c r="C1355" i="1"/>
  <c r="D1355" i="1"/>
  <c r="AC1355" i="1"/>
  <c r="AB1355" i="1" s="1"/>
  <c r="AE1355" i="1"/>
  <c r="AD1355" i="1" s="1"/>
  <c r="CR1355" i="1" s="1"/>
  <c r="Q1355" i="1" s="1"/>
  <c r="AF1355" i="1"/>
  <c r="AG1355" i="1"/>
  <c r="AH1355" i="1"/>
  <c r="AI1355" i="1"/>
  <c r="CW1355" i="1" s="1"/>
  <c r="V1355" i="1" s="1"/>
  <c r="AJ1355" i="1"/>
  <c r="CQ1355" i="1"/>
  <c r="P1355" i="1" s="1"/>
  <c r="CP1355" i="1" s="1"/>
  <c r="O1355" i="1" s="1"/>
  <c r="CT1355" i="1"/>
  <c r="S1355" i="1" s="1"/>
  <c r="CU1355" i="1"/>
  <c r="T1355" i="1" s="1"/>
  <c r="CV1355" i="1"/>
  <c r="U1355" i="1" s="1"/>
  <c r="CX1355" i="1"/>
  <c r="W1355" i="1" s="1"/>
  <c r="FR1355" i="1"/>
  <c r="GL1355" i="1"/>
  <c r="GO1355" i="1"/>
  <c r="GP1355" i="1"/>
  <c r="GV1355" i="1"/>
  <c r="GX1355" i="1"/>
  <c r="HC1355" i="1"/>
  <c r="I1356" i="1"/>
  <c r="AC1356" i="1"/>
  <c r="AB1356" i="1" s="1"/>
  <c r="AD1356" i="1"/>
  <c r="CR1356" i="1" s="1"/>
  <c r="Q1356" i="1" s="1"/>
  <c r="AE1356" i="1"/>
  <c r="AF1356" i="1"/>
  <c r="AG1356" i="1"/>
  <c r="AH1356" i="1"/>
  <c r="CV1356" i="1" s="1"/>
  <c r="U1356" i="1" s="1"/>
  <c r="AI1356" i="1"/>
  <c r="AJ1356" i="1"/>
  <c r="CQ1356" i="1"/>
  <c r="P1356" i="1" s="1"/>
  <c r="CP1356" i="1" s="1"/>
  <c r="O1356" i="1" s="1"/>
  <c r="CS1356" i="1"/>
  <c r="R1356" i="1" s="1"/>
  <c r="CT1356" i="1"/>
  <c r="S1356" i="1" s="1"/>
  <c r="CU1356" i="1"/>
  <c r="T1356" i="1" s="1"/>
  <c r="CW1356" i="1"/>
  <c r="V1356" i="1" s="1"/>
  <c r="CX1356" i="1"/>
  <c r="W1356" i="1" s="1"/>
  <c r="FR1356" i="1"/>
  <c r="GL1356" i="1"/>
  <c r="GO1356" i="1"/>
  <c r="GP1356" i="1"/>
  <c r="GV1356" i="1"/>
  <c r="HC1356" i="1" s="1"/>
  <c r="GX1356" i="1" s="1"/>
  <c r="C1357" i="1"/>
  <c r="D1357" i="1"/>
  <c r="AC1357" i="1"/>
  <c r="AE1357" i="1"/>
  <c r="AD1357" i="1" s="1"/>
  <c r="AF1357" i="1"/>
  <c r="CT1357" i="1" s="1"/>
  <c r="S1357" i="1" s="1"/>
  <c r="AG1357" i="1"/>
  <c r="AH1357" i="1"/>
  <c r="AI1357" i="1"/>
  <c r="AJ1357" i="1"/>
  <c r="CX1357" i="1" s="1"/>
  <c r="W1357" i="1" s="1"/>
  <c r="CQ1357" i="1"/>
  <c r="P1357" i="1" s="1"/>
  <c r="CS1357" i="1"/>
  <c r="R1357" i="1" s="1"/>
  <c r="CU1357" i="1"/>
  <c r="T1357" i="1" s="1"/>
  <c r="CV1357" i="1"/>
  <c r="U1357" i="1" s="1"/>
  <c r="CW1357" i="1"/>
  <c r="V1357" i="1" s="1"/>
  <c r="FR1357" i="1"/>
  <c r="GL1357" i="1"/>
  <c r="GO1357" i="1"/>
  <c r="GP1357" i="1"/>
  <c r="GV1357" i="1"/>
  <c r="HC1357" i="1"/>
  <c r="GX1357" i="1" s="1"/>
  <c r="I1358" i="1"/>
  <c r="AC1358" i="1"/>
  <c r="AB1358" i="1" s="1"/>
  <c r="AE1358" i="1"/>
  <c r="AD1358" i="1" s="1"/>
  <c r="CR1358" i="1" s="1"/>
  <c r="Q1358" i="1" s="1"/>
  <c r="AF1358" i="1"/>
  <c r="AG1358" i="1"/>
  <c r="AH1358" i="1"/>
  <c r="AI1358" i="1"/>
  <c r="CW1358" i="1" s="1"/>
  <c r="V1358" i="1" s="1"/>
  <c r="AJ1358" i="1"/>
  <c r="CQ1358" i="1"/>
  <c r="P1358" i="1" s="1"/>
  <c r="CP1358" i="1" s="1"/>
  <c r="O1358" i="1" s="1"/>
  <c r="CT1358" i="1"/>
  <c r="S1358" i="1" s="1"/>
  <c r="CU1358" i="1"/>
  <c r="T1358" i="1" s="1"/>
  <c r="CV1358" i="1"/>
  <c r="U1358" i="1" s="1"/>
  <c r="CX1358" i="1"/>
  <c r="W1358" i="1" s="1"/>
  <c r="FR1358" i="1"/>
  <c r="GL1358" i="1"/>
  <c r="GO1358" i="1"/>
  <c r="GP1358" i="1"/>
  <c r="GV1358" i="1"/>
  <c r="GX1358" i="1"/>
  <c r="HC1358" i="1"/>
  <c r="C1359" i="1"/>
  <c r="D1359" i="1"/>
  <c r="AC1359" i="1"/>
  <c r="AB1359" i="1" s="1"/>
  <c r="AE1359" i="1"/>
  <c r="AD1359" i="1" s="1"/>
  <c r="CR1359" i="1" s="1"/>
  <c r="Q1359" i="1" s="1"/>
  <c r="AF1359" i="1"/>
  <c r="AG1359" i="1"/>
  <c r="CU1359" i="1" s="1"/>
  <c r="T1359" i="1" s="1"/>
  <c r="AH1359" i="1"/>
  <c r="AI1359" i="1"/>
  <c r="CW1359" i="1" s="1"/>
  <c r="V1359" i="1" s="1"/>
  <c r="AJ1359" i="1"/>
  <c r="CS1359" i="1"/>
  <c r="R1359" i="1" s="1"/>
  <c r="CT1359" i="1"/>
  <c r="S1359" i="1" s="1"/>
  <c r="CV1359" i="1"/>
  <c r="U1359" i="1" s="1"/>
  <c r="CX1359" i="1"/>
  <c r="W1359" i="1" s="1"/>
  <c r="FR1359" i="1"/>
  <c r="GL1359" i="1"/>
  <c r="GO1359" i="1"/>
  <c r="GP1359" i="1"/>
  <c r="GV1359" i="1"/>
  <c r="GX1359" i="1"/>
  <c r="HC1359" i="1"/>
  <c r="I1360" i="1"/>
  <c r="AC1360" i="1"/>
  <c r="AD1360" i="1"/>
  <c r="CR1360" i="1" s="1"/>
  <c r="Q1360" i="1" s="1"/>
  <c r="AE1360" i="1"/>
  <c r="AF1360" i="1"/>
  <c r="AB1360" i="1" s="1"/>
  <c r="AG1360" i="1"/>
  <c r="AH1360" i="1"/>
  <c r="CV1360" i="1" s="1"/>
  <c r="U1360" i="1" s="1"/>
  <c r="AI1360" i="1"/>
  <c r="AJ1360" i="1"/>
  <c r="CX1360" i="1" s="1"/>
  <c r="W1360" i="1" s="1"/>
  <c r="CQ1360" i="1"/>
  <c r="P1360" i="1" s="1"/>
  <c r="CS1360" i="1"/>
  <c r="R1360" i="1" s="1"/>
  <c r="CU1360" i="1"/>
  <c r="T1360" i="1" s="1"/>
  <c r="CW1360" i="1"/>
  <c r="V1360" i="1" s="1"/>
  <c r="FR1360" i="1"/>
  <c r="GL1360" i="1"/>
  <c r="GO1360" i="1"/>
  <c r="GP1360" i="1"/>
  <c r="GV1360" i="1"/>
  <c r="HC1360" i="1"/>
  <c r="GX1360" i="1" s="1"/>
  <c r="I1361" i="1"/>
  <c r="AC1361" i="1"/>
  <c r="AB1361" i="1" s="1"/>
  <c r="AE1361" i="1"/>
  <c r="AD1361" i="1" s="1"/>
  <c r="CR1361" i="1" s="1"/>
  <c r="Q1361" i="1" s="1"/>
  <c r="AF1361" i="1"/>
  <c r="AG1361" i="1"/>
  <c r="AH1361" i="1"/>
  <c r="AI1361" i="1"/>
  <c r="CW1361" i="1" s="1"/>
  <c r="V1361" i="1" s="1"/>
  <c r="AJ1361" i="1"/>
  <c r="CQ1361" i="1"/>
  <c r="P1361" i="1" s="1"/>
  <c r="CT1361" i="1"/>
  <c r="S1361" i="1" s="1"/>
  <c r="CU1361" i="1"/>
  <c r="T1361" i="1" s="1"/>
  <c r="CV1361" i="1"/>
  <c r="U1361" i="1" s="1"/>
  <c r="CX1361" i="1"/>
  <c r="W1361" i="1" s="1"/>
  <c r="FR1361" i="1"/>
  <c r="GL1361" i="1"/>
  <c r="GO1361" i="1"/>
  <c r="GP1361" i="1"/>
  <c r="GV1361" i="1"/>
  <c r="GX1361" i="1"/>
  <c r="HC1361" i="1"/>
  <c r="C1362" i="1"/>
  <c r="D1362" i="1"/>
  <c r="AC1362" i="1"/>
  <c r="AB1362" i="1" s="1"/>
  <c r="AE1362" i="1"/>
  <c r="AD1362" i="1" s="1"/>
  <c r="CR1362" i="1" s="1"/>
  <c r="Q1362" i="1" s="1"/>
  <c r="AF1362" i="1"/>
  <c r="AG1362" i="1"/>
  <c r="CU1362" i="1" s="1"/>
  <c r="T1362" i="1" s="1"/>
  <c r="AH1362" i="1"/>
  <c r="AI1362" i="1"/>
  <c r="AJ1362" i="1"/>
  <c r="CS1362" i="1"/>
  <c r="R1362" i="1" s="1"/>
  <c r="CT1362" i="1"/>
  <c r="S1362" i="1" s="1"/>
  <c r="CV1362" i="1"/>
  <c r="U1362" i="1" s="1"/>
  <c r="CW1362" i="1"/>
  <c r="V1362" i="1" s="1"/>
  <c r="CX1362" i="1"/>
  <c r="W1362" i="1" s="1"/>
  <c r="FR1362" i="1"/>
  <c r="GL1362" i="1"/>
  <c r="GO1362" i="1"/>
  <c r="GP1362" i="1"/>
  <c r="GV1362" i="1"/>
  <c r="HC1362" i="1"/>
  <c r="GX1362" i="1" s="1"/>
  <c r="I1363" i="1"/>
  <c r="AC1363" i="1"/>
  <c r="AD1363" i="1"/>
  <c r="AE1363" i="1"/>
  <c r="AF1363" i="1"/>
  <c r="AB1363" i="1" s="1"/>
  <c r="AG1363" i="1"/>
  <c r="AH1363" i="1"/>
  <c r="AI1363" i="1"/>
  <c r="AJ1363" i="1"/>
  <c r="CX1363" i="1" s="1"/>
  <c r="W1363" i="1" s="1"/>
  <c r="CQ1363" i="1"/>
  <c r="P1363" i="1" s="1"/>
  <c r="CR1363" i="1"/>
  <c r="Q1363" i="1" s="1"/>
  <c r="CS1363" i="1"/>
  <c r="R1363" i="1" s="1"/>
  <c r="CU1363" i="1"/>
  <c r="T1363" i="1" s="1"/>
  <c r="CV1363" i="1"/>
  <c r="U1363" i="1" s="1"/>
  <c r="CW1363" i="1"/>
  <c r="V1363" i="1" s="1"/>
  <c r="FR1363" i="1"/>
  <c r="GL1363" i="1"/>
  <c r="GO1363" i="1"/>
  <c r="GP1363" i="1"/>
  <c r="GV1363" i="1"/>
  <c r="HC1363" i="1"/>
  <c r="GX1363" i="1" s="1"/>
  <c r="I1364" i="1"/>
  <c r="AC1364" i="1"/>
  <c r="CQ1364" i="1" s="1"/>
  <c r="P1364" i="1" s="1"/>
  <c r="AE1364" i="1"/>
  <c r="AD1364" i="1" s="1"/>
  <c r="CR1364" i="1" s="1"/>
  <c r="Q1364" i="1" s="1"/>
  <c r="AF1364" i="1"/>
  <c r="AG1364" i="1"/>
  <c r="CU1364" i="1" s="1"/>
  <c r="T1364" i="1" s="1"/>
  <c r="AH1364" i="1"/>
  <c r="AI1364" i="1"/>
  <c r="CW1364" i="1" s="1"/>
  <c r="V1364" i="1" s="1"/>
  <c r="AJ1364" i="1"/>
  <c r="CT1364" i="1"/>
  <c r="S1364" i="1" s="1"/>
  <c r="CV1364" i="1"/>
  <c r="U1364" i="1" s="1"/>
  <c r="CX1364" i="1"/>
  <c r="W1364" i="1" s="1"/>
  <c r="FR1364" i="1"/>
  <c r="GL1364" i="1"/>
  <c r="GO1364" i="1"/>
  <c r="GP1364" i="1"/>
  <c r="GV1364" i="1"/>
  <c r="GX1364" i="1"/>
  <c r="HC1364" i="1"/>
  <c r="I1365" i="1"/>
  <c r="AC1365" i="1"/>
  <c r="AB1365" i="1" s="1"/>
  <c r="AD1365" i="1"/>
  <c r="CR1365" i="1" s="1"/>
  <c r="Q1365" i="1" s="1"/>
  <c r="AE1365" i="1"/>
  <c r="AF1365" i="1"/>
  <c r="AG1365" i="1"/>
  <c r="AH1365" i="1"/>
  <c r="CV1365" i="1" s="1"/>
  <c r="U1365" i="1" s="1"/>
  <c r="AI1365" i="1"/>
  <c r="AJ1365" i="1"/>
  <c r="CQ1365" i="1"/>
  <c r="P1365" i="1" s="1"/>
  <c r="CS1365" i="1"/>
  <c r="R1365" i="1" s="1"/>
  <c r="CT1365" i="1"/>
  <c r="S1365" i="1" s="1"/>
  <c r="CU1365" i="1"/>
  <c r="T1365" i="1" s="1"/>
  <c r="CW1365" i="1"/>
  <c r="V1365" i="1" s="1"/>
  <c r="CX1365" i="1"/>
  <c r="W1365" i="1" s="1"/>
  <c r="FR1365" i="1"/>
  <c r="GL1365" i="1"/>
  <c r="GO1365" i="1"/>
  <c r="GP1365" i="1"/>
  <c r="GV1365" i="1"/>
  <c r="HC1365" i="1" s="1"/>
  <c r="GX1365" i="1" s="1"/>
  <c r="C1366" i="1"/>
  <c r="D1366" i="1"/>
  <c r="AC1366" i="1"/>
  <c r="AE1366" i="1"/>
  <c r="AD1366" i="1" s="1"/>
  <c r="AF1366" i="1"/>
  <c r="CT1366" i="1" s="1"/>
  <c r="S1366" i="1" s="1"/>
  <c r="AG1366" i="1"/>
  <c r="AH1366" i="1"/>
  <c r="AI1366" i="1"/>
  <c r="AJ1366" i="1"/>
  <c r="CX1366" i="1" s="1"/>
  <c r="W1366" i="1" s="1"/>
  <c r="CQ1366" i="1"/>
  <c r="P1366" i="1" s="1"/>
  <c r="CS1366" i="1"/>
  <c r="R1366" i="1" s="1"/>
  <c r="CU1366" i="1"/>
  <c r="T1366" i="1" s="1"/>
  <c r="CV1366" i="1"/>
  <c r="U1366" i="1" s="1"/>
  <c r="CW1366" i="1"/>
  <c r="V1366" i="1" s="1"/>
  <c r="FR1366" i="1"/>
  <c r="GL1366" i="1"/>
  <c r="GO1366" i="1"/>
  <c r="GP1366" i="1"/>
  <c r="GV1366" i="1"/>
  <c r="HC1366" i="1"/>
  <c r="GX1366" i="1" s="1"/>
  <c r="I1367" i="1"/>
  <c r="AC1367" i="1"/>
  <c r="AE1367" i="1"/>
  <c r="AD1367" i="1" s="1"/>
  <c r="CR1367" i="1" s="1"/>
  <c r="Q1367" i="1" s="1"/>
  <c r="AF1367" i="1"/>
  <c r="AG1367" i="1"/>
  <c r="AH1367" i="1"/>
  <c r="AI1367" i="1"/>
  <c r="AJ1367" i="1"/>
  <c r="CQ1367" i="1"/>
  <c r="P1367" i="1" s="1"/>
  <c r="CS1367" i="1"/>
  <c r="R1367" i="1" s="1"/>
  <c r="CT1367" i="1"/>
  <c r="S1367" i="1" s="1"/>
  <c r="CU1367" i="1"/>
  <c r="T1367" i="1" s="1"/>
  <c r="CV1367" i="1"/>
  <c r="U1367" i="1" s="1"/>
  <c r="CW1367" i="1"/>
  <c r="V1367" i="1" s="1"/>
  <c r="CX1367" i="1"/>
  <c r="W1367" i="1" s="1"/>
  <c r="FR1367" i="1"/>
  <c r="GL1367" i="1"/>
  <c r="GO1367" i="1"/>
  <c r="GP1367" i="1"/>
  <c r="GV1367" i="1"/>
  <c r="GX1367" i="1"/>
  <c r="HC1367" i="1"/>
  <c r="I1368" i="1"/>
  <c r="AC1368" i="1"/>
  <c r="AB1368" i="1" s="1"/>
  <c r="AE1368" i="1"/>
  <c r="AD1368" i="1" s="1"/>
  <c r="CR1368" i="1" s="1"/>
  <c r="Q1368" i="1" s="1"/>
  <c r="AF1368" i="1"/>
  <c r="AG1368" i="1"/>
  <c r="AH1368" i="1"/>
  <c r="AI1368" i="1"/>
  <c r="AJ1368" i="1"/>
  <c r="CQ1368" i="1"/>
  <c r="P1368" i="1" s="1"/>
  <c r="CP1368" i="1" s="1"/>
  <c r="O1368" i="1" s="1"/>
  <c r="CS1368" i="1"/>
  <c r="R1368" i="1" s="1"/>
  <c r="CT1368" i="1"/>
  <c r="S1368" i="1" s="1"/>
  <c r="CU1368" i="1"/>
  <c r="T1368" i="1" s="1"/>
  <c r="CV1368" i="1"/>
  <c r="U1368" i="1" s="1"/>
  <c r="CW1368" i="1"/>
  <c r="V1368" i="1" s="1"/>
  <c r="CX1368" i="1"/>
  <c r="W1368" i="1" s="1"/>
  <c r="FR1368" i="1"/>
  <c r="GL1368" i="1"/>
  <c r="GO1368" i="1"/>
  <c r="GP1368" i="1"/>
  <c r="GV1368" i="1"/>
  <c r="HC1368" i="1"/>
  <c r="GX1368" i="1" s="1"/>
  <c r="I1369" i="1"/>
  <c r="AC1369" i="1"/>
  <c r="AB1369" i="1" s="1"/>
  <c r="AE1369" i="1"/>
  <c r="AD1369" i="1" s="1"/>
  <c r="CR1369" i="1" s="1"/>
  <c r="Q1369" i="1" s="1"/>
  <c r="AF1369" i="1"/>
  <c r="AG1369" i="1"/>
  <c r="AH1369" i="1"/>
  <c r="AI1369" i="1"/>
  <c r="AJ1369" i="1"/>
  <c r="CQ1369" i="1"/>
  <c r="P1369" i="1" s="1"/>
  <c r="CP1369" i="1" s="1"/>
  <c r="O1369" i="1" s="1"/>
  <c r="CS1369" i="1"/>
  <c r="R1369" i="1" s="1"/>
  <c r="CT1369" i="1"/>
  <c r="S1369" i="1" s="1"/>
  <c r="CU1369" i="1"/>
  <c r="T1369" i="1" s="1"/>
  <c r="CV1369" i="1"/>
  <c r="U1369" i="1" s="1"/>
  <c r="CW1369" i="1"/>
  <c r="V1369" i="1" s="1"/>
  <c r="CX1369" i="1"/>
  <c r="W1369" i="1" s="1"/>
  <c r="FR1369" i="1"/>
  <c r="GL1369" i="1"/>
  <c r="GO1369" i="1"/>
  <c r="GP1369" i="1"/>
  <c r="GV1369" i="1"/>
  <c r="HC1369" i="1"/>
  <c r="GX1369" i="1" s="1"/>
  <c r="B1371" i="1"/>
  <c r="B1349" i="1" s="1"/>
  <c r="C1371" i="1"/>
  <c r="C1349" i="1" s="1"/>
  <c r="D1371" i="1"/>
  <c r="D1349" i="1" s="1"/>
  <c r="F1371" i="1"/>
  <c r="F1349" i="1" s="1"/>
  <c r="G1371" i="1"/>
  <c r="G1349" i="1" s="1"/>
  <c r="BX1371" i="1"/>
  <c r="BX1349" i="1" s="1"/>
  <c r="BY1371" i="1"/>
  <c r="BY1349" i="1" s="1"/>
  <c r="BZ1371" i="1"/>
  <c r="BZ1349" i="1" s="1"/>
  <c r="CC1371" i="1"/>
  <c r="CC1349" i="1" s="1"/>
  <c r="CD1371" i="1"/>
  <c r="CD1349" i="1" s="1"/>
  <c r="CG1371" i="1"/>
  <c r="CG1349" i="1" s="1"/>
  <c r="CI1371" i="1"/>
  <c r="CI1349" i="1" s="1"/>
  <c r="CK1371" i="1"/>
  <c r="CK1349" i="1" s="1"/>
  <c r="CL1371" i="1"/>
  <c r="CL1349" i="1" s="1"/>
  <c r="CM1371" i="1"/>
  <c r="CM1349" i="1" s="1"/>
  <c r="D1401" i="1"/>
  <c r="E1403" i="1"/>
  <c r="Z1403" i="1"/>
  <c r="AA1403" i="1"/>
  <c r="AM1403" i="1"/>
  <c r="AN1403" i="1"/>
  <c r="BE1403" i="1"/>
  <c r="BF1403" i="1"/>
  <c r="BG1403" i="1"/>
  <c r="BH1403" i="1"/>
  <c r="BI1403" i="1"/>
  <c r="BJ1403" i="1"/>
  <c r="BK1403" i="1"/>
  <c r="BL1403" i="1"/>
  <c r="BM1403" i="1"/>
  <c r="BN1403" i="1"/>
  <c r="BO1403" i="1"/>
  <c r="BP1403" i="1"/>
  <c r="BQ1403" i="1"/>
  <c r="BR1403" i="1"/>
  <c r="BS1403" i="1"/>
  <c r="BT1403" i="1"/>
  <c r="BU1403" i="1"/>
  <c r="BV1403" i="1"/>
  <c r="BW1403" i="1"/>
  <c r="CN1403" i="1"/>
  <c r="CO1403" i="1"/>
  <c r="CP1403" i="1"/>
  <c r="CQ1403" i="1"/>
  <c r="CR1403" i="1"/>
  <c r="CS1403" i="1"/>
  <c r="CT1403" i="1"/>
  <c r="CU1403" i="1"/>
  <c r="CV1403" i="1"/>
  <c r="CW1403" i="1"/>
  <c r="CX1403" i="1"/>
  <c r="CY1403" i="1"/>
  <c r="CZ1403" i="1"/>
  <c r="DA1403" i="1"/>
  <c r="DB1403" i="1"/>
  <c r="DC1403" i="1"/>
  <c r="DD1403" i="1"/>
  <c r="DE1403" i="1"/>
  <c r="DF1403" i="1"/>
  <c r="DG1403" i="1"/>
  <c r="DH1403" i="1"/>
  <c r="DI1403" i="1"/>
  <c r="DJ1403" i="1"/>
  <c r="DK1403" i="1"/>
  <c r="DL1403" i="1"/>
  <c r="DM1403" i="1"/>
  <c r="DN1403" i="1"/>
  <c r="DO1403" i="1"/>
  <c r="DP1403" i="1"/>
  <c r="DQ1403" i="1"/>
  <c r="DR1403" i="1"/>
  <c r="DS1403" i="1"/>
  <c r="DT1403" i="1"/>
  <c r="DU1403" i="1"/>
  <c r="DV1403" i="1"/>
  <c r="DW1403" i="1"/>
  <c r="DX1403" i="1"/>
  <c r="DY1403" i="1"/>
  <c r="DZ1403" i="1"/>
  <c r="EA1403" i="1"/>
  <c r="EB1403" i="1"/>
  <c r="EC1403" i="1"/>
  <c r="ED1403" i="1"/>
  <c r="EE1403" i="1"/>
  <c r="EF1403" i="1"/>
  <c r="EG1403" i="1"/>
  <c r="EH1403" i="1"/>
  <c r="EI1403" i="1"/>
  <c r="EJ1403" i="1"/>
  <c r="EK1403" i="1"/>
  <c r="EL1403" i="1"/>
  <c r="EM1403" i="1"/>
  <c r="EN1403" i="1"/>
  <c r="EO1403" i="1"/>
  <c r="EP1403" i="1"/>
  <c r="EQ1403" i="1"/>
  <c r="ER1403" i="1"/>
  <c r="ES1403" i="1"/>
  <c r="ET1403" i="1"/>
  <c r="EU1403" i="1"/>
  <c r="EV1403" i="1"/>
  <c r="EW1403" i="1"/>
  <c r="EX1403" i="1"/>
  <c r="EY1403" i="1"/>
  <c r="EZ1403" i="1"/>
  <c r="FA1403" i="1"/>
  <c r="FB1403" i="1"/>
  <c r="FC1403" i="1"/>
  <c r="FD1403" i="1"/>
  <c r="FE1403" i="1"/>
  <c r="FF1403" i="1"/>
  <c r="FG1403" i="1"/>
  <c r="FH1403" i="1"/>
  <c r="FI1403" i="1"/>
  <c r="FJ1403" i="1"/>
  <c r="FK1403" i="1"/>
  <c r="FL1403" i="1"/>
  <c r="FM1403" i="1"/>
  <c r="FN1403" i="1"/>
  <c r="FO1403" i="1"/>
  <c r="FP1403" i="1"/>
  <c r="FQ1403" i="1"/>
  <c r="FR1403" i="1"/>
  <c r="FS1403" i="1"/>
  <c r="FT1403" i="1"/>
  <c r="FU1403" i="1"/>
  <c r="FV1403" i="1"/>
  <c r="FW1403" i="1"/>
  <c r="FX1403" i="1"/>
  <c r="FY1403" i="1"/>
  <c r="FZ1403" i="1"/>
  <c r="GA1403" i="1"/>
  <c r="GB1403" i="1"/>
  <c r="GC1403" i="1"/>
  <c r="GD1403" i="1"/>
  <c r="GE1403" i="1"/>
  <c r="GF1403" i="1"/>
  <c r="GG1403" i="1"/>
  <c r="GH1403" i="1"/>
  <c r="GI1403" i="1"/>
  <c r="GJ1403" i="1"/>
  <c r="GK1403" i="1"/>
  <c r="GL1403" i="1"/>
  <c r="GM1403" i="1"/>
  <c r="GN1403" i="1"/>
  <c r="GO1403" i="1"/>
  <c r="GP1403" i="1"/>
  <c r="GQ1403" i="1"/>
  <c r="GR1403" i="1"/>
  <c r="GS1403" i="1"/>
  <c r="GT1403" i="1"/>
  <c r="GU1403" i="1"/>
  <c r="GV1403" i="1"/>
  <c r="GW1403" i="1"/>
  <c r="GX1403" i="1"/>
  <c r="C1405" i="1"/>
  <c r="D1405" i="1"/>
  <c r="AC1405" i="1"/>
  <c r="AE1405" i="1"/>
  <c r="AD1405" i="1" s="1"/>
  <c r="AF1405" i="1"/>
  <c r="CT1405" i="1" s="1"/>
  <c r="S1405" i="1" s="1"/>
  <c r="AG1405" i="1"/>
  <c r="AH1405" i="1"/>
  <c r="AI1405" i="1"/>
  <c r="CW1405" i="1" s="1"/>
  <c r="V1405" i="1" s="1"/>
  <c r="AJ1405" i="1"/>
  <c r="CX1405" i="1" s="1"/>
  <c r="W1405" i="1" s="1"/>
  <c r="CQ1405" i="1"/>
  <c r="P1405" i="1" s="1"/>
  <c r="CS1405" i="1"/>
  <c r="R1405" i="1" s="1"/>
  <c r="CU1405" i="1"/>
  <c r="T1405" i="1" s="1"/>
  <c r="CV1405" i="1"/>
  <c r="U1405" i="1" s="1"/>
  <c r="FR1405" i="1"/>
  <c r="GL1405" i="1"/>
  <c r="GO1405" i="1"/>
  <c r="GP1405" i="1"/>
  <c r="GV1405" i="1"/>
  <c r="GX1405" i="1"/>
  <c r="HC1405" i="1"/>
  <c r="I1406" i="1"/>
  <c r="AC1406" i="1"/>
  <c r="AB1406" i="1" s="1"/>
  <c r="AD1406" i="1"/>
  <c r="CR1406" i="1" s="1"/>
  <c r="Q1406" i="1" s="1"/>
  <c r="AE1406" i="1"/>
  <c r="CS1406" i="1" s="1"/>
  <c r="R1406" i="1" s="1"/>
  <c r="AF1406" i="1"/>
  <c r="AG1406" i="1"/>
  <c r="AH1406" i="1"/>
  <c r="CV1406" i="1" s="1"/>
  <c r="U1406" i="1" s="1"/>
  <c r="AI1406" i="1"/>
  <c r="CW1406" i="1" s="1"/>
  <c r="V1406" i="1" s="1"/>
  <c r="AJ1406" i="1"/>
  <c r="CQ1406" i="1"/>
  <c r="P1406" i="1" s="1"/>
  <c r="CP1406" i="1" s="1"/>
  <c r="O1406" i="1" s="1"/>
  <c r="CT1406" i="1"/>
  <c r="S1406" i="1" s="1"/>
  <c r="CU1406" i="1"/>
  <c r="T1406" i="1" s="1"/>
  <c r="CX1406" i="1"/>
  <c r="W1406" i="1" s="1"/>
  <c r="FR1406" i="1"/>
  <c r="GL1406" i="1"/>
  <c r="GO1406" i="1"/>
  <c r="GP1406" i="1"/>
  <c r="GV1406" i="1"/>
  <c r="HC1406" i="1" s="1"/>
  <c r="GX1406" i="1" s="1"/>
  <c r="C1407" i="1"/>
  <c r="D1407" i="1"/>
  <c r="AC1407" i="1"/>
  <c r="AB1407" i="1" s="1"/>
  <c r="AE1407" i="1"/>
  <c r="AD1407" i="1" s="1"/>
  <c r="CR1407" i="1" s="1"/>
  <c r="Q1407" i="1" s="1"/>
  <c r="AF1407" i="1"/>
  <c r="CT1407" i="1" s="1"/>
  <c r="S1407" i="1" s="1"/>
  <c r="AG1407" i="1"/>
  <c r="AH1407" i="1"/>
  <c r="AI1407" i="1"/>
  <c r="CW1407" i="1" s="1"/>
  <c r="V1407" i="1" s="1"/>
  <c r="AJ1407" i="1"/>
  <c r="CX1407" i="1" s="1"/>
  <c r="W1407" i="1" s="1"/>
  <c r="CQ1407" i="1"/>
  <c r="P1407" i="1" s="1"/>
  <c r="CP1407" i="1" s="1"/>
  <c r="O1407" i="1" s="1"/>
  <c r="CS1407" i="1"/>
  <c r="R1407" i="1" s="1"/>
  <c r="CU1407" i="1"/>
  <c r="T1407" i="1" s="1"/>
  <c r="CV1407" i="1"/>
  <c r="U1407" i="1" s="1"/>
  <c r="FR1407" i="1"/>
  <c r="GL1407" i="1"/>
  <c r="GO1407" i="1"/>
  <c r="GP1407" i="1"/>
  <c r="GV1407" i="1"/>
  <c r="GX1407" i="1"/>
  <c r="HC1407" i="1"/>
  <c r="I1408" i="1"/>
  <c r="AC1408" i="1"/>
  <c r="AD1408" i="1"/>
  <c r="AB1408" i="1" s="1"/>
  <c r="AE1408" i="1"/>
  <c r="AF1408" i="1"/>
  <c r="AG1408" i="1"/>
  <c r="AH1408" i="1"/>
  <c r="CV1408" i="1" s="1"/>
  <c r="U1408" i="1" s="1"/>
  <c r="AI1408" i="1"/>
  <c r="AJ1408" i="1"/>
  <c r="CQ1408" i="1"/>
  <c r="P1408" i="1" s="1"/>
  <c r="CS1408" i="1"/>
  <c r="R1408" i="1" s="1"/>
  <c r="CT1408" i="1"/>
  <c r="S1408" i="1" s="1"/>
  <c r="CU1408" i="1"/>
  <c r="T1408" i="1" s="1"/>
  <c r="CW1408" i="1"/>
  <c r="V1408" i="1" s="1"/>
  <c r="CX1408" i="1"/>
  <c r="W1408" i="1" s="1"/>
  <c r="FR1408" i="1"/>
  <c r="GL1408" i="1"/>
  <c r="GO1408" i="1"/>
  <c r="GP1408" i="1"/>
  <c r="GV1408" i="1"/>
  <c r="HC1408" i="1" s="1"/>
  <c r="GX1408" i="1" s="1"/>
  <c r="C1409" i="1"/>
  <c r="D1409" i="1"/>
  <c r="AC1409" i="1"/>
  <c r="AE1409" i="1"/>
  <c r="AD1409" i="1" s="1"/>
  <c r="AF1409" i="1"/>
  <c r="CT1409" i="1" s="1"/>
  <c r="S1409" i="1" s="1"/>
  <c r="AG1409" i="1"/>
  <c r="AH1409" i="1"/>
  <c r="AI1409" i="1"/>
  <c r="AJ1409" i="1"/>
  <c r="CX1409" i="1" s="1"/>
  <c r="W1409" i="1" s="1"/>
  <c r="CQ1409" i="1"/>
  <c r="P1409" i="1" s="1"/>
  <c r="CS1409" i="1"/>
  <c r="R1409" i="1" s="1"/>
  <c r="CU1409" i="1"/>
  <c r="T1409" i="1" s="1"/>
  <c r="CV1409" i="1"/>
  <c r="U1409" i="1" s="1"/>
  <c r="CW1409" i="1"/>
  <c r="V1409" i="1" s="1"/>
  <c r="FR1409" i="1"/>
  <c r="GL1409" i="1"/>
  <c r="GO1409" i="1"/>
  <c r="GP1409" i="1"/>
  <c r="GV1409" i="1"/>
  <c r="HC1409" i="1"/>
  <c r="GX1409" i="1" s="1"/>
  <c r="I1410" i="1"/>
  <c r="AC1410" i="1"/>
  <c r="AE1410" i="1"/>
  <c r="AD1410" i="1" s="1"/>
  <c r="AF1410" i="1"/>
  <c r="AG1410" i="1"/>
  <c r="AH1410" i="1"/>
  <c r="AI1410" i="1"/>
  <c r="CW1410" i="1" s="1"/>
  <c r="V1410" i="1" s="1"/>
  <c r="AJ1410" i="1"/>
  <c r="CQ1410" i="1"/>
  <c r="P1410" i="1" s="1"/>
  <c r="CT1410" i="1"/>
  <c r="S1410" i="1" s="1"/>
  <c r="CU1410" i="1"/>
  <c r="T1410" i="1" s="1"/>
  <c r="CV1410" i="1"/>
  <c r="U1410" i="1" s="1"/>
  <c r="CX1410" i="1"/>
  <c r="W1410" i="1" s="1"/>
  <c r="FR1410" i="1"/>
  <c r="GL1410" i="1"/>
  <c r="GO1410" i="1"/>
  <c r="GP1410" i="1"/>
  <c r="GV1410" i="1"/>
  <c r="GX1410" i="1"/>
  <c r="HC1410" i="1"/>
  <c r="I1411" i="1"/>
  <c r="AC1411" i="1"/>
  <c r="AB1411" i="1" s="1"/>
  <c r="AD1411" i="1"/>
  <c r="CR1411" i="1" s="1"/>
  <c r="Q1411" i="1" s="1"/>
  <c r="AE1411" i="1"/>
  <c r="AF1411" i="1"/>
  <c r="AG1411" i="1"/>
  <c r="AH1411" i="1"/>
  <c r="AI1411" i="1"/>
  <c r="AJ1411" i="1"/>
  <c r="CQ1411" i="1"/>
  <c r="P1411" i="1" s="1"/>
  <c r="CP1411" i="1" s="1"/>
  <c r="O1411" i="1" s="1"/>
  <c r="CS1411" i="1"/>
  <c r="R1411" i="1" s="1"/>
  <c r="CT1411" i="1"/>
  <c r="S1411" i="1" s="1"/>
  <c r="CU1411" i="1"/>
  <c r="T1411" i="1" s="1"/>
  <c r="CV1411" i="1"/>
  <c r="U1411" i="1" s="1"/>
  <c r="CW1411" i="1"/>
  <c r="V1411" i="1" s="1"/>
  <c r="CX1411" i="1"/>
  <c r="W1411" i="1" s="1"/>
  <c r="FR1411" i="1"/>
  <c r="GL1411" i="1"/>
  <c r="GO1411" i="1"/>
  <c r="GP1411" i="1"/>
  <c r="GV1411" i="1"/>
  <c r="HC1411" i="1" s="1"/>
  <c r="GX1411" i="1" s="1"/>
  <c r="B1413" i="1"/>
  <c r="B1403" i="1" s="1"/>
  <c r="C1413" i="1"/>
  <c r="C1403" i="1" s="1"/>
  <c r="D1413" i="1"/>
  <c r="D1403" i="1" s="1"/>
  <c r="F1413" i="1"/>
  <c r="F1403" i="1" s="1"/>
  <c r="G1413" i="1"/>
  <c r="G1403" i="1" s="1"/>
  <c r="BX1413" i="1"/>
  <c r="BX1403" i="1" s="1"/>
  <c r="BY1413" i="1"/>
  <c r="BY1403" i="1" s="1"/>
  <c r="BZ1413" i="1"/>
  <c r="BZ1403" i="1" s="1"/>
  <c r="CC1413" i="1"/>
  <c r="CC1403" i="1" s="1"/>
  <c r="CD1413" i="1"/>
  <c r="CD1403" i="1" s="1"/>
  <c r="CG1413" i="1"/>
  <c r="CG1403" i="1" s="1"/>
  <c r="CK1413" i="1"/>
  <c r="CK1403" i="1" s="1"/>
  <c r="CL1413" i="1"/>
  <c r="CL1403" i="1" s="1"/>
  <c r="CM1413" i="1"/>
  <c r="CM1403" i="1" s="1"/>
  <c r="D1443" i="1"/>
  <c r="E1445" i="1"/>
  <c r="Z1445" i="1"/>
  <c r="AA1445" i="1"/>
  <c r="AM1445" i="1"/>
  <c r="AN1445" i="1"/>
  <c r="BE1445" i="1"/>
  <c r="BF1445" i="1"/>
  <c r="BG1445" i="1"/>
  <c r="BH1445" i="1"/>
  <c r="BI1445" i="1"/>
  <c r="BJ1445" i="1"/>
  <c r="BK1445" i="1"/>
  <c r="BL1445" i="1"/>
  <c r="BM1445" i="1"/>
  <c r="BN1445" i="1"/>
  <c r="BO1445" i="1"/>
  <c r="BP1445" i="1"/>
  <c r="BQ1445" i="1"/>
  <c r="BR1445" i="1"/>
  <c r="BS1445" i="1"/>
  <c r="BT1445" i="1"/>
  <c r="BU1445" i="1"/>
  <c r="BV1445" i="1"/>
  <c r="BW1445" i="1"/>
  <c r="CN1445" i="1"/>
  <c r="CO1445" i="1"/>
  <c r="CP1445" i="1"/>
  <c r="CQ1445" i="1"/>
  <c r="CR1445" i="1"/>
  <c r="CS1445" i="1"/>
  <c r="CT1445" i="1"/>
  <c r="CU1445" i="1"/>
  <c r="CV1445" i="1"/>
  <c r="CW1445" i="1"/>
  <c r="CX1445" i="1"/>
  <c r="CY1445" i="1"/>
  <c r="CZ1445" i="1"/>
  <c r="DA1445" i="1"/>
  <c r="DB1445" i="1"/>
  <c r="DC1445" i="1"/>
  <c r="DD1445" i="1"/>
  <c r="DE1445" i="1"/>
  <c r="DF1445" i="1"/>
  <c r="DG1445" i="1"/>
  <c r="DH1445" i="1"/>
  <c r="DI1445" i="1"/>
  <c r="DJ1445" i="1"/>
  <c r="DK1445" i="1"/>
  <c r="DL1445" i="1"/>
  <c r="DM1445" i="1"/>
  <c r="DN1445" i="1"/>
  <c r="DO1445" i="1"/>
  <c r="DP1445" i="1"/>
  <c r="DQ1445" i="1"/>
  <c r="DR1445" i="1"/>
  <c r="DS1445" i="1"/>
  <c r="DT1445" i="1"/>
  <c r="DU1445" i="1"/>
  <c r="DV1445" i="1"/>
  <c r="DW1445" i="1"/>
  <c r="DX1445" i="1"/>
  <c r="DY1445" i="1"/>
  <c r="DZ1445" i="1"/>
  <c r="EA1445" i="1"/>
  <c r="EB1445" i="1"/>
  <c r="EC1445" i="1"/>
  <c r="ED1445" i="1"/>
  <c r="EE1445" i="1"/>
  <c r="EF1445" i="1"/>
  <c r="EG1445" i="1"/>
  <c r="EH1445" i="1"/>
  <c r="EI1445" i="1"/>
  <c r="EJ1445" i="1"/>
  <c r="EK1445" i="1"/>
  <c r="EL1445" i="1"/>
  <c r="EM1445" i="1"/>
  <c r="EN1445" i="1"/>
  <c r="EO1445" i="1"/>
  <c r="EP1445" i="1"/>
  <c r="EQ1445" i="1"/>
  <c r="ER1445" i="1"/>
  <c r="ES1445" i="1"/>
  <c r="ET1445" i="1"/>
  <c r="EU1445" i="1"/>
  <c r="EV1445" i="1"/>
  <c r="EW1445" i="1"/>
  <c r="EX1445" i="1"/>
  <c r="EY1445" i="1"/>
  <c r="EZ1445" i="1"/>
  <c r="FA1445" i="1"/>
  <c r="FB1445" i="1"/>
  <c r="FC1445" i="1"/>
  <c r="FD1445" i="1"/>
  <c r="FE1445" i="1"/>
  <c r="FF1445" i="1"/>
  <c r="FG1445" i="1"/>
  <c r="FH1445" i="1"/>
  <c r="FI1445" i="1"/>
  <c r="FJ1445" i="1"/>
  <c r="FK1445" i="1"/>
  <c r="FL1445" i="1"/>
  <c r="FM1445" i="1"/>
  <c r="FN1445" i="1"/>
  <c r="FO1445" i="1"/>
  <c r="FP1445" i="1"/>
  <c r="FQ1445" i="1"/>
  <c r="FR1445" i="1"/>
  <c r="FS1445" i="1"/>
  <c r="FT1445" i="1"/>
  <c r="FU1445" i="1"/>
  <c r="FV1445" i="1"/>
  <c r="FW1445" i="1"/>
  <c r="FX1445" i="1"/>
  <c r="FY1445" i="1"/>
  <c r="FZ1445" i="1"/>
  <c r="GA1445" i="1"/>
  <c r="GB1445" i="1"/>
  <c r="GC1445" i="1"/>
  <c r="GD1445" i="1"/>
  <c r="GE1445" i="1"/>
  <c r="GF1445" i="1"/>
  <c r="GG1445" i="1"/>
  <c r="GH1445" i="1"/>
  <c r="GI1445" i="1"/>
  <c r="GJ1445" i="1"/>
  <c r="GK1445" i="1"/>
  <c r="GL1445" i="1"/>
  <c r="GM1445" i="1"/>
  <c r="GN1445" i="1"/>
  <c r="GO1445" i="1"/>
  <c r="GP1445" i="1"/>
  <c r="GQ1445" i="1"/>
  <c r="GR1445" i="1"/>
  <c r="GS1445" i="1"/>
  <c r="GT1445" i="1"/>
  <c r="GU1445" i="1"/>
  <c r="GV1445" i="1"/>
  <c r="GW1445" i="1"/>
  <c r="GX1445" i="1"/>
  <c r="C1447" i="1"/>
  <c r="D1447" i="1"/>
  <c r="AC1447" i="1"/>
  <c r="AB1447" i="1" s="1"/>
  <c r="AD1447" i="1"/>
  <c r="CR1447" i="1" s="1"/>
  <c r="Q1447" i="1" s="1"/>
  <c r="AE1447" i="1"/>
  <c r="CS1447" i="1" s="1"/>
  <c r="R1447" i="1" s="1"/>
  <c r="AF1447" i="1"/>
  <c r="AG1447" i="1"/>
  <c r="AH1447" i="1"/>
  <c r="CV1447" i="1" s="1"/>
  <c r="U1447" i="1" s="1"/>
  <c r="AI1447" i="1"/>
  <c r="CW1447" i="1" s="1"/>
  <c r="V1447" i="1" s="1"/>
  <c r="AJ1447" i="1"/>
  <c r="CQ1447" i="1"/>
  <c r="P1447" i="1" s="1"/>
  <c r="CT1447" i="1"/>
  <c r="S1447" i="1" s="1"/>
  <c r="CU1447" i="1"/>
  <c r="T1447" i="1" s="1"/>
  <c r="CX1447" i="1"/>
  <c r="W1447" i="1" s="1"/>
  <c r="FR1447" i="1"/>
  <c r="GL1447" i="1"/>
  <c r="GO1447" i="1"/>
  <c r="GP1447" i="1"/>
  <c r="GV1447" i="1"/>
  <c r="HC1447" i="1" s="1"/>
  <c r="GX1447" i="1" s="1"/>
  <c r="I1448" i="1"/>
  <c r="AC1448" i="1"/>
  <c r="AB1448" i="1" s="1"/>
  <c r="AD1448" i="1"/>
  <c r="CR1448" i="1" s="1"/>
  <c r="Q1448" i="1" s="1"/>
  <c r="AE1448" i="1"/>
  <c r="AF1448" i="1"/>
  <c r="AG1448" i="1"/>
  <c r="CU1448" i="1" s="1"/>
  <c r="T1448" i="1" s="1"/>
  <c r="AH1448" i="1"/>
  <c r="CV1448" i="1" s="1"/>
  <c r="U1448" i="1" s="1"/>
  <c r="AI1448" i="1"/>
  <c r="AJ1448" i="1"/>
  <c r="CS1448" i="1"/>
  <c r="R1448" i="1" s="1"/>
  <c r="CT1448" i="1"/>
  <c r="S1448" i="1" s="1"/>
  <c r="CW1448" i="1"/>
  <c r="V1448" i="1" s="1"/>
  <c r="CX1448" i="1"/>
  <c r="W1448" i="1" s="1"/>
  <c r="FR1448" i="1"/>
  <c r="GL1448" i="1"/>
  <c r="GO1448" i="1"/>
  <c r="GP1448" i="1"/>
  <c r="GV1448" i="1"/>
  <c r="HC1448" i="1" s="1"/>
  <c r="GX1448" i="1" s="1"/>
  <c r="C1449" i="1"/>
  <c r="D1449" i="1"/>
  <c r="AC1449" i="1"/>
  <c r="AB1449" i="1" s="1"/>
  <c r="AE1449" i="1"/>
  <c r="AD1449" i="1" s="1"/>
  <c r="CR1449" i="1" s="1"/>
  <c r="Q1449" i="1" s="1"/>
  <c r="AF1449" i="1"/>
  <c r="CT1449" i="1" s="1"/>
  <c r="S1449" i="1" s="1"/>
  <c r="AG1449" i="1"/>
  <c r="AH1449" i="1"/>
  <c r="AI1449" i="1"/>
  <c r="CW1449" i="1" s="1"/>
  <c r="V1449" i="1" s="1"/>
  <c r="AJ1449" i="1"/>
  <c r="CX1449" i="1" s="1"/>
  <c r="W1449" i="1" s="1"/>
  <c r="CQ1449" i="1"/>
  <c r="P1449" i="1" s="1"/>
  <c r="CP1449" i="1" s="1"/>
  <c r="O1449" i="1" s="1"/>
  <c r="CU1449" i="1"/>
  <c r="T1449" i="1" s="1"/>
  <c r="CV1449" i="1"/>
  <c r="U1449" i="1" s="1"/>
  <c r="FR1449" i="1"/>
  <c r="GL1449" i="1"/>
  <c r="GO1449" i="1"/>
  <c r="GP1449" i="1"/>
  <c r="GV1449" i="1"/>
  <c r="GX1449" i="1"/>
  <c r="HC1449" i="1"/>
  <c r="I1450" i="1"/>
  <c r="AC1450" i="1"/>
  <c r="AD1450" i="1"/>
  <c r="CR1450" i="1" s="1"/>
  <c r="Q1450" i="1" s="1"/>
  <c r="AE1450" i="1"/>
  <c r="AF1450" i="1"/>
  <c r="AG1450" i="1"/>
  <c r="AH1450" i="1"/>
  <c r="CV1450" i="1" s="1"/>
  <c r="U1450" i="1" s="1"/>
  <c r="AI1450" i="1"/>
  <c r="AJ1450" i="1"/>
  <c r="CQ1450" i="1"/>
  <c r="P1450" i="1" s="1"/>
  <c r="CS1450" i="1"/>
  <c r="R1450" i="1" s="1"/>
  <c r="CT1450" i="1"/>
  <c r="S1450" i="1" s="1"/>
  <c r="CU1450" i="1"/>
  <c r="T1450" i="1" s="1"/>
  <c r="CW1450" i="1"/>
  <c r="V1450" i="1" s="1"/>
  <c r="CX1450" i="1"/>
  <c r="W1450" i="1" s="1"/>
  <c r="FR1450" i="1"/>
  <c r="GL1450" i="1"/>
  <c r="GO1450" i="1"/>
  <c r="GP1450" i="1"/>
  <c r="GV1450" i="1"/>
  <c r="HC1450" i="1" s="1"/>
  <c r="GX1450" i="1" s="1"/>
  <c r="C1451" i="1"/>
  <c r="D1451" i="1"/>
  <c r="AC1451" i="1"/>
  <c r="AE1451" i="1"/>
  <c r="AD1451" i="1" s="1"/>
  <c r="AF1451" i="1"/>
  <c r="CT1451" i="1" s="1"/>
  <c r="S1451" i="1" s="1"/>
  <c r="AG1451" i="1"/>
  <c r="AH1451" i="1"/>
  <c r="AI1451" i="1"/>
  <c r="AJ1451" i="1"/>
  <c r="CX1451" i="1" s="1"/>
  <c r="W1451" i="1" s="1"/>
  <c r="CQ1451" i="1"/>
  <c r="P1451" i="1" s="1"/>
  <c r="CS1451" i="1"/>
  <c r="R1451" i="1" s="1"/>
  <c r="CU1451" i="1"/>
  <c r="T1451" i="1" s="1"/>
  <c r="CV1451" i="1"/>
  <c r="U1451" i="1" s="1"/>
  <c r="CW1451" i="1"/>
  <c r="V1451" i="1" s="1"/>
  <c r="FR1451" i="1"/>
  <c r="GL1451" i="1"/>
  <c r="GO1451" i="1"/>
  <c r="GP1451" i="1"/>
  <c r="GV1451" i="1"/>
  <c r="HC1451" i="1"/>
  <c r="GX1451" i="1" s="1"/>
  <c r="I1452" i="1"/>
  <c r="AC1452" i="1"/>
  <c r="AE1452" i="1"/>
  <c r="AD1452" i="1" s="1"/>
  <c r="AF1452" i="1"/>
  <c r="AG1452" i="1"/>
  <c r="AH1452" i="1"/>
  <c r="AI1452" i="1"/>
  <c r="CW1452" i="1" s="1"/>
  <c r="V1452" i="1" s="1"/>
  <c r="AJ1452" i="1"/>
  <c r="CQ1452" i="1"/>
  <c r="P1452" i="1" s="1"/>
  <c r="CT1452" i="1"/>
  <c r="S1452" i="1" s="1"/>
  <c r="CU1452" i="1"/>
  <c r="T1452" i="1" s="1"/>
  <c r="CV1452" i="1"/>
  <c r="U1452" i="1" s="1"/>
  <c r="CX1452" i="1"/>
  <c r="W1452" i="1" s="1"/>
  <c r="FR1452" i="1"/>
  <c r="GL1452" i="1"/>
  <c r="GO1452" i="1"/>
  <c r="GP1452" i="1"/>
  <c r="GV1452" i="1"/>
  <c r="GX1452" i="1"/>
  <c r="HC1452" i="1"/>
  <c r="I1453" i="1"/>
  <c r="AC1453" i="1"/>
  <c r="AB1453" i="1" s="1"/>
  <c r="AD1453" i="1"/>
  <c r="CR1453" i="1" s="1"/>
  <c r="Q1453" i="1" s="1"/>
  <c r="AE1453" i="1"/>
  <c r="AF1453" i="1"/>
  <c r="AG1453" i="1"/>
  <c r="AH1453" i="1"/>
  <c r="CV1453" i="1" s="1"/>
  <c r="U1453" i="1" s="1"/>
  <c r="AI1453" i="1"/>
  <c r="AJ1453" i="1"/>
  <c r="CQ1453" i="1"/>
  <c r="P1453" i="1" s="1"/>
  <c r="CS1453" i="1"/>
  <c r="R1453" i="1" s="1"/>
  <c r="CT1453" i="1"/>
  <c r="S1453" i="1" s="1"/>
  <c r="CU1453" i="1"/>
  <c r="T1453" i="1" s="1"/>
  <c r="CW1453" i="1"/>
  <c r="V1453" i="1" s="1"/>
  <c r="CX1453" i="1"/>
  <c r="W1453" i="1" s="1"/>
  <c r="FR1453" i="1"/>
  <c r="GL1453" i="1"/>
  <c r="GO1453" i="1"/>
  <c r="GP1453" i="1"/>
  <c r="GV1453" i="1"/>
  <c r="HC1453" i="1" s="1"/>
  <c r="GX1453" i="1" s="1"/>
  <c r="B1455" i="1"/>
  <c r="B1445" i="1" s="1"/>
  <c r="C1455" i="1"/>
  <c r="C1445" i="1" s="1"/>
  <c r="D1455" i="1"/>
  <c r="D1445" i="1" s="1"/>
  <c r="F1455" i="1"/>
  <c r="F1445" i="1" s="1"/>
  <c r="G1455" i="1"/>
  <c r="G1445" i="1" s="1"/>
  <c r="BX1455" i="1"/>
  <c r="BX1445" i="1" s="1"/>
  <c r="BY1455" i="1"/>
  <c r="BY1445" i="1" s="1"/>
  <c r="BZ1455" i="1"/>
  <c r="BZ1445" i="1" s="1"/>
  <c r="CC1455" i="1"/>
  <c r="CC1445" i="1" s="1"/>
  <c r="CD1455" i="1"/>
  <c r="CD1445" i="1" s="1"/>
  <c r="CG1455" i="1"/>
  <c r="CG1445" i="1" s="1"/>
  <c r="CK1455" i="1"/>
  <c r="CK1445" i="1" s="1"/>
  <c r="CL1455" i="1"/>
  <c r="CL1445" i="1" s="1"/>
  <c r="CM1455" i="1"/>
  <c r="CM1445" i="1" s="1"/>
  <c r="B1485" i="1"/>
  <c r="B22" i="1" s="1"/>
  <c r="C1485" i="1"/>
  <c r="C22" i="1" s="1"/>
  <c r="D1485" i="1"/>
  <c r="D22" i="1" s="1"/>
  <c r="F1485" i="1"/>
  <c r="F22" i="1" s="1"/>
  <c r="G1485" i="1"/>
  <c r="G22" i="1" s="1"/>
  <c r="B1515" i="1"/>
  <c r="B18" i="1" s="1"/>
  <c r="C1515" i="1"/>
  <c r="C18" i="1" s="1"/>
  <c r="D1515" i="1"/>
  <c r="D18" i="1" s="1"/>
  <c r="F1515" i="1"/>
  <c r="F18" i="1" s="1"/>
  <c r="G1515" i="1"/>
  <c r="G18" i="1" s="1"/>
  <c r="CJ1455" i="1" l="1"/>
  <c r="CZ1451" i="1"/>
  <c r="Y1451" i="1" s="1"/>
  <c r="CY1451" i="1"/>
  <c r="X1451" i="1" s="1"/>
  <c r="AG1455" i="1"/>
  <c r="AI1455" i="1"/>
  <c r="CY1411" i="1"/>
  <c r="X1411" i="1" s="1"/>
  <c r="CZ1411" i="1"/>
  <c r="Y1411" i="1" s="1"/>
  <c r="GM1411" i="1" s="1"/>
  <c r="GN1411" i="1" s="1"/>
  <c r="CR1409" i="1"/>
  <c r="Q1409" i="1" s="1"/>
  <c r="AB1409" i="1"/>
  <c r="CY1408" i="1"/>
  <c r="X1408" i="1" s="1"/>
  <c r="CZ1408" i="1"/>
  <c r="Y1408" i="1" s="1"/>
  <c r="CJ1413" i="1"/>
  <c r="AC1413" i="1"/>
  <c r="CY1368" i="1"/>
  <c r="X1368" i="1" s="1"/>
  <c r="GM1368" i="1" s="1"/>
  <c r="GN1368" i="1" s="1"/>
  <c r="CZ1368" i="1"/>
  <c r="Y1368" i="1" s="1"/>
  <c r="CP1367" i="1"/>
  <c r="O1367" i="1" s="1"/>
  <c r="CY1366" i="1"/>
  <c r="X1366" i="1" s="1"/>
  <c r="CZ1366" i="1"/>
  <c r="Y1366" i="1" s="1"/>
  <c r="CZ1359" i="1"/>
  <c r="Y1359" i="1" s="1"/>
  <c r="CY1359" i="1"/>
  <c r="X1359" i="1" s="1"/>
  <c r="CY1353" i="1"/>
  <c r="X1353" i="1" s="1"/>
  <c r="CZ1353" i="1"/>
  <c r="Y1353" i="1" s="1"/>
  <c r="CJ1371" i="1"/>
  <c r="CY1315" i="1"/>
  <c r="X1315" i="1" s="1"/>
  <c r="CZ1315" i="1"/>
  <c r="Y1315" i="1" s="1"/>
  <c r="BZ1293" i="1"/>
  <c r="AQ1317" i="1"/>
  <c r="CY1313" i="1"/>
  <c r="X1313" i="1" s="1"/>
  <c r="CZ1313" i="1"/>
  <c r="Y1313" i="1" s="1"/>
  <c r="CP1309" i="1"/>
  <c r="O1309" i="1" s="1"/>
  <c r="CZ1302" i="1"/>
  <c r="Y1302" i="1" s="1"/>
  <c r="CY1302" i="1"/>
  <c r="X1302" i="1" s="1"/>
  <c r="CZ1300" i="1"/>
  <c r="Y1300" i="1" s="1"/>
  <c r="CY1300" i="1"/>
  <c r="X1300" i="1" s="1"/>
  <c r="CJ1317" i="1"/>
  <c r="AH1317" i="1"/>
  <c r="CZ1257" i="1"/>
  <c r="Y1257" i="1" s="1"/>
  <c r="CY1257" i="1"/>
  <c r="X1257" i="1" s="1"/>
  <c r="BZ1225" i="1"/>
  <c r="CG1261" i="1"/>
  <c r="AQ1261" i="1"/>
  <c r="CY1250" i="1"/>
  <c r="X1250" i="1" s="1"/>
  <c r="CZ1250" i="1"/>
  <c r="Y1250" i="1" s="1"/>
  <c r="AJ1261" i="1"/>
  <c r="CY1453" i="1"/>
  <c r="X1453" i="1" s="1"/>
  <c r="CZ1453" i="1"/>
  <c r="Y1453" i="1" s="1"/>
  <c r="CR1451" i="1"/>
  <c r="Q1451" i="1" s="1"/>
  <c r="AB1451" i="1"/>
  <c r="CY1450" i="1"/>
  <c r="X1450" i="1" s="1"/>
  <c r="CZ1450" i="1"/>
  <c r="Y1450" i="1" s="1"/>
  <c r="AF1455" i="1"/>
  <c r="CY1447" i="1"/>
  <c r="X1447" i="1" s="1"/>
  <c r="CZ1447" i="1"/>
  <c r="Y1447" i="1" s="1"/>
  <c r="AH1455" i="1"/>
  <c r="CR1410" i="1"/>
  <c r="Q1410" i="1" s="1"/>
  <c r="AB1410" i="1"/>
  <c r="AH1413" i="1"/>
  <c r="AJ1413" i="1"/>
  <c r="AF1413" i="1"/>
  <c r="CY1405" i="1"/>
  <c r="X1405" i="1" s="1"/>
  <c r="CZ1405" i="1"/>
  <c r="Y1405" i="1" s="1"/>
  <c r="CR1366" i="1"/>
  <c r="Q1366" i="1" s="1"/>
  <c r="AB1366" i="1"/>
  <c r="CY1365" i="1"/>
  <c r="X1365" i="1" s="1"/>
  <c r="CZ1365" i="1"/>
  <c r="Y1365" i="1" s="1"/>
  <c r="CP1364" i="1"/>
  <c r="O1364" i="1" s="1"/>
  <c r="CZ1362" i="1"/>
  <c r="Y1362" i="1" s="1"/>
  <c r="CY1362" i="1"/>
  <c r="X1362" i="1" s="1"/>
  <c r="CP1360" i="1"/>
  <c r="O1360" i="1" s="1"/>
  <c r="CY1354" i="1"/>
  <c r="X1354" i="1" s="1"/>
  <c r="CZ1354" i="1"/>
  <c r="Y1354" i="1" s="1"/>
  <c r="AJ1371" i="1"/>
  <c r="AI1371" i="1"/>
  <c r="CC1293" i="1"/>
  <c r="AT1317" i="1"/>
  <c r="CR1315" i="1"/>
  <c r="Q1315" i="1" s="1"/>
  <c r="AB1315" i="1"/>
  <c r="CZ1314" i="1"/>
  <c r="Y1314" i="1" s="1"/>
  <c r="CY1314" i="1"/>
  <c r="X1314" i="1" s="1"/>
  <c r="CP1312" i="1"/>
  <c r="O1312" i="1" s="1"/>
  <c r="CZ1311" i="1"/>
  <c r="Y1311" i="1" s="1"/>
  <c r="CY1311" i="1"/>
  <c r="X1311" i="1" s="1"/>
  <c r="CP1305" i="1"/>
  <c r="O1305" i="1" s="1"/>
  <c r="CY1304" i="1"/>
  <c r="X1304" i="1" s="1"/>
  <c r="CZ1304" i="1"/>
  <c r="Y1304" i="1" s="1"/>
  <c r="CP1299" i="1"/>
  <c r="O1299" i="1" s="1"/>
  <c r="GM1299" i="1" s="1"/>
  <c r="GN1299" i="1" s="1"/>
  <c r="CZ1259" i="1"/>
  <c r="Y1259" i="1" s="1"/>
  <c r="CY1256" i="1"/>
  <c r="X1256" i="1" s="1"/>
  <c r="CZ1256" i="1"/>
  <c r="Y1256" i="1" s="1"/>
  <c r="CR1252" i="1"/>
  <c r="Q1252" i="1" s="1"/>
  <c r="AB1252" i="1"/>
  <c r="CJ1261" i="1"/>
  <c r="AI1261" i="1"/>
  <c r="CP1447" i="1"/>
  <c r="O1447" i="1" s="1"/>
  <c r="CP1408" i="1"/>
  <c r="O1408" i="1" s="1"/>
  <c r="GM1408" i="1" s="1"/>
  <c r="GN1408" i="1" s="1"/>
  <c r="AG1413" i="1"/>
  <c r="AI1413" i="1"/>
  <c r="AB1405" i="1"/>
  <c r="CR1405" i="1"/>
  <c r="Q1405" i="1" s="1"/>
  <c r="CP1405" i="1" s="1"/>
  <c r="O1405" i="1" s="1"/>
  <c r="CY1367" i="1"/>
  <c r="X1367" i="1" s="1"/>
  <c r="CZ1367" i="1"/>
  <c r="Y1367" i="1" s="1"/>
  <c r="CY1361" i="1"/>
  <c r="X1361" i="1" s="1"/>
  <c r="CY1357" i="1"/>
  <c r="X1357" i="1" s="1"/>
  <c r="CZ1357" i="1"/>
  <c r="Y1357" i="1" s="1"/>
  <c r="CR1353" i="1"/>
  <c r="Q1353" i="1" s="1"/>
  <c r="AB1353" i="1"/>
  <c r="AH1371" i="1"/>
  <c r="CD1293" i="1"/>
  <c r="AU1317" i="1"/>
  <c r="CP1310" i="1"/>
  <c r="O1310" i="1" s="1"/>
  <c r="CP1307" i="1"/>
  <c r="O1307" i="1" s="1"/>
  <c r="CY1301" i="1"/>
  <c r="X1301" i="1" s="1"/>
  <c r="CZ1301" i="1"/>
  <c r="Y1301" i="1" s="1"/>
  <c r="CY1299" i="1"/>
  <c r="X1299" i="1" s="1"/>
  <c r="CZ1299" i="1"/>
  <c r="Y1299" i="1" s="1"/>
  <c r="CP1297" i="1"/>
  <c r="O1297" i="1" s="1"/>
  <c r="CP1296" i="1"/>
  <c r="O1296" i="1" s="1"/>
  <c r="GM1296" i="1" s="1"/>
  <c r="FR1296" i="1" s="1"/>
  <c r="BY1317" i="1" s="1"/>
  <c r="AI1317" i="1"/>
  <c r="AJ1317" i="1"/>
  <c r="CR1259" i="1"/>
  <c r="Q1259" i="1" s="1"/>
  <c r="CP1259" i="1" s="1"/>
  <c r="O1259" i="1" s="1"/>
  <c r="AB1259" i="1"/>
  <c r="CC1225" i="1"/>
  <c r="AT1261" i="1"/>
  <c r="CP1255" i="1"/>
  <c r="O1255" i="1" s="1"/>
  <c r="CZ1254" i="1"/>
  <c r="Y1254" i="1" s="1"/>
  <c r="CY1254" i="1"/>
  <c r="X1254" i="1" s="1"/>
  <c r="CP1252" i="1"/>
  <c r="O1252" i="1" s="1"/>
  <c r="CD1225" i="1"/>
  <c r="AU1261" i="1"/>
  <c r="AH1261" i="1"/>
  <c r="CR1452" i="1"/>
  <c r="Q1452" i="1" s="1"/>
  <c r="CP1452" i="1" s="1"/>
  <c r="O1452" i="1" s="1"/>
  <c r="AB1452" i="1"/>
  <c r="CP1409" i="1"/>
  <c r="O1409" i="1" s="1"/>
  <c r="CP1453" i="1"/>
  <c r="O1453" i="1" s="1"/>
  <c r="GM1453" i="1" s="1"/>
  <c r="GN1453" i="1" s="1"/>
  <c r="CP1451" i="1"/>
  <c r="O1451" i="1" s="1"/>
  <c r="GM1451" i="1" s="1"/>
  <c r="GN1451" i="1" s="1"/>
  <c r="CP1450" i="1"/>
  <c r="O1450" i="1" s="1"/>
  <c r="GM1450" i="1" s="1"/>
  <c r="GN1450" i="1" s="1"/>
  <c r="CY1448" i="1"/>
  <c r="X1448" i="1" s="1"/>
  <c r="CZ1448" i="1"/>
  <c r="Y1448" i="1" s="1"/>
  <c r="AJ1455" i="1"/>
  <c r="CP1410" i="1"/>
  <c r="O1410" i="1" s="1"/>
  <c r="CY1409" i="1"/>
  <c r="X1409" i="1" s="1"/>
  <c r="CZ1409" i="1"/>
  <c r="Y1409" i="1" s="1"/>
  <c r="CY1407" i="1"/>
  <c r="X1407" i="1" s="1"/>
  <c r="GM1407" i="1" s="1"/>
  <c r="GN1407" i="1" s="1"/>
  <c r="CZ1407" i="1"/>
  <c r="Y1407" i="1" s="1"/>
  <c r="CZ1406" i="1"/>
  <c r="Y1406" i="1" s="1"/>
  <c r="CY1406" i="1"/>
  <c r="X1406" i="1" s="1"/>
  <c r="GM1406" i="1" s="1"/>
  <c r="GN1406" i="1" s="1"/>
  <c r="CZ1369" i="1"/>
  <c r="Y1369" i="1" s="1"/>
  <c r="CY1369" i="1"/>
  <c r="X1369" i="1" s="1"/>
  <c r="GM1369" i="1" s="1"/>
  <c r="GN1369" i="1" s="1"/>
  <c r="AB1367" i="1"/>
  <c r="CP1366" i="1"/>
  <c r="O1366" i="1" s="1"/>
  <c r="CP1365" i="1"/>
  <c r="O1365" i="1" s="1"/>
  <c r="CP1361" i="1"/>
  <c r="O1361" i="1" s="1"/>
  <c r="CR1357" i="1"/>
  <c r="Q1357" i="1" s="1"/>
  <c r="CP1357" i="1" s="1"/>
  <c r="O1357" i="1" s="1"/>
  <c r="GM1357" i="1" s="1"/>
  <c r="GN1357" i="1" s="1"/>
  <c r="AB1357" i="1"/>
  <c r="CY1356" i="1"/>
  <c r="X1356" i="1" s="1"/>
  <c r="CZ1356" i="1"/>
  <c r="Y1356" i="1" s="1"/>
  <c r="GM1356" i="1" s="1"/>
  <c r="GN1356" i="1" s="1"/>
  <c r="CP1354" i="1"/>
  <c r="O1354" i="1" s="1"/>
  <c r="GM1354" i="1" s="1"/>
  <c r="GN1354" i="1" s="1"/>
  <c r="CP1353" i="1"/>
  <c r="O1353" i="1" s="1"/>
  <c r="CZ1351" i="1"/>
  <c r="Y1351" i="1" s="1"/>
  <c r="CY1351" i="1"/>
  <c r="X1351" i="1" s="1"/>
  <c r="AG1371" i="1"/>
  <c r="CP1315" i="1"/>
  <c r="O1315" i="1" s="1"/>
  <c r="CP1313" i="1"/>
  <c r="O1313" i="1" s="1"/>
  <c r="GM1313" i="1" s="1"/>
  <c r="GN1313" i="1" s="1"/>
  <c r="CY1310" i="1"/>
  <c r="X1310" i="1" s="1"/>
  <c r="CZ1310" i="1"/>
  <c r="Y1310" i="1" s="1"/>
  <c r="CY1307" i="1"/>
  <c r="X1307" i="1" s="1"/>
  <c r="CZ1307" i="1"/>
  <c r="Y1307" i="1" s="1"/>
  <c r="CP1298" i="1"/>
  <c r="O1298" i="1" s="1"/>
  <c r="AG1317" i="1"/>
  <c r="CY1253" i="1"/>
  <c r="X1253" i="1" s="1"/>
  <c r="CZ1253" i="1"/>
  <c r="Y1253" i="1" s="1"/>
  <c r="CZ1251" i="1"/>
  <c r="Y1251" i="1" s="1"/>
  <c r="CY1251" i="1"/>
  <c r="X1251" i="1" s="1"/>
  <c r="AG1261" i="1"/>
  <c r="AO1455" i="1"/>
  <c r="AB1450" i="1"/>
  <c r="CI1413" i="1"/>
  <c r="BD1413" i="1"/>
  <c r="CS1410" i="1"/>
  <c r="R1410" i="1" s="1"/>
  <c r="CZ1410" i="1" s="1"/>
  <c r="Y1410" i="1" s="1"/>
  <c r="CR1408" i="1"/>
  <c r="Q1408" i="1" s="1"/>
  <c r="BC1371" i="1"/>
  <c r="AU1371" i="1"/>
  <c r="AQ1371" i="1"/>
  <c r="CS1364" i="1"/>
  <c r="R1364" i="1" s="1"/>
  <c r="CY1364" i="1" s="1"/>
  <c r="X1364" i="1" s="1"/>
  <c r="AB1364" i="1"/>
  <c r="CT1363" i="1"/>
  <c r="S1363" i="1" s="1"/>
  <c r="CQ1362" i="1"/>
  <c r="P1362" i="1" s="1"/>
  <c r="CP1362" i="1" s="1"/>
  <c r="O1362" i="1" s="1"/>
  <c r="GM1362" i="1" s="1"/>
  <c r="GN1362" i="1" s="1"/>
  <c r="CS1361" i="1"/>
  <c r="R1361" i="1" s="1"/>
  <c r="CZ1361" i="1" s="1"/>
  <c r="Y1361" i="1" s="1"/>
  <c r="CT1360" i="1"/>
  <c r="S1360" i="1" s="1"/>
  <c r="CQ1359" i="1"/>
  <c r="P1359" i="1" s="1"/>
  <c r="CP1359" i="1" s="1"/>
  <c r="O1359" i="1" s="1"/>
  <c r="GM1359" i="1" s="1"/>
  <c r="GN1359" i="1" s="1"/>
  <c r="CS1358" i="1"/>
  <c r="R1358" i="1" s="1"/>
  <c r="AE1371" i="1" s="1"/>
  <c r="CS1355" i="1"/>
  <c r="R1355" i="1" s="1"/>
  <c r="CY1355" i="1" s="1"/>
  <c r="X1355" i="1" s="1"/>
  <c r="CS1353" i="1"/>
  <c r="R1353" i="1" s="1"/>
  <c r="CT1352" i="1"/>
  <c r="S1352" i="1" s="1"/>
  <c r="CP1352" i="1" s="1"/>
  <c r="O1352" i="1" s="1"/>
  <c r="CQ1351" i="1"/>
  <c r="P1351" i="1" s="1"/>
  <c r="AD1351" i="1"/>
  <c r="CR1351" i="1" s="1"/>
  <c r="Q1351" i="1" s="1"/>
  <c r="CG1317" i="1"/>
  <c r="BB1317" i="1"/>
  <c r="CQ1314" i="1"/>
  <c r="P1314" i="1" s="1"/>
  <c r="CP1314" i="1" s="1"/>
  <c r="O1314" i="1" s="1"/>
  <c r="GM1314" i="1" s="1"/>
  <c r="GN1314" i="1" s="1"/>
  <c r="CR1313" i="1"/>
  <c r="Q1313" i="1" s="1"/>
  <c r="CS1312" i="1"/>
  <c r="R1312" i="1" s="1"/>
  <c r="CY1312" i="1" s="1"/>
  <c r="X1312" i="1" s="1"/>
  <c r="AB1312" i="1"/>
  <c r="CQ1311" i="1"/>
  <c r="P1311" i="1" s="1"/>
  <c r="CP1311" i="1" s="1"/>
  <c r="O1311" i="1" s="1"/>
  <c r="GM1311" i="1" s="1"/>
  <c r="GN1311" i="1" s="1"/>
  <c r="AD1311" i="1"/>
  <c r="CR1311" i="1" s="1"/>
  <c r="Q1311" i="1" s="1"/>
  <c r="CR1310" i="1"/>
  <c r="Q1310" i="1" s="1"/>
  <c r="CS1309" i="1"/>
  <c r="R1309" i="1" s="1"/>
  <c r="CY1309" i="1" s="1"/>
  <c r="X1309" i="1" s="1"/>
  <c r="AB1309" i="1"/>
  <c r="CT1308" i="1"/>
  <c r="S1308" i="1" s="1"/>
  <c r="CP1308" i="1" s="1"/>
  <c r="O1308" i="1" s="1"/>
  <c r="CR1307" i="1"/>
  <c r="Q1307" i="1" s="1"/>
  <c r="CS1306" i="1"/>
  <c r="R1306" i="1" s="1"/>
  <c r="CY1306" i="1" s="1"/>
  <c r="X1306" i="1" s="1"/>
  <c r="AB1306" i="1"/>
  <c r="CT1305" i="1"/>
  <c r="S1305" i="1" s="1"/>
  <c r="CR1304" i="1"/>
  <c r="Q1304" i="1" s="1"/>
  <c r="CP1304" i="1" s="1"/>
  <c r="O1304" i="1" s="1"/>
  <c r="GM1304" i="1" s="1"/>
  <c r="GN1304" i="1" s="1"/>
  <c r="CS1303" i="1"/>
  <c r="R1303" i="1" s="1"/>
  <c r="CY1303" i="1" s="1"/>
  <c r="X1303" i="1" s="1"/>
  <c r="AB1303" i="1"/>
  <c r="CQ1302" i="1"/>
  <c r="P1302" i="1" s="1"/>
  <c r="CP1302" i="1" s="1"/>
  <c r="O1302" i="1" s="1"/>
  <c r="AD1302" i="1"/>
  <c r="CR1302" i="1" s="1"/>
  <c r="Q1302" i="1" s="1"/>
  <c r="CR1301" i="1"/>
  <c r="Q1301" i="1" s="1"/>
  <c r="CP1301" i="1" s="1"/>
  <c r="O1301" i="1" s="1"/>
  <c r="GM1301" i="1" s="1"/>
  <c r="GN1301" i="1" s="1"/>
  <c r="CQ1300" i="1"/>
  <c r="P1300" i="1" s="1"/>
  <c r="CP1300" i="1" s="1"/>
  <c r="O1300" i="1" s="1"/>
  <c r="GM1300" i="1" s="1"/>
  <c r="GN1300" i="1" s="1"/>
  <c r="AD1300" i="1"/>
  <c r="CR1300" i="1" s="1"/>
  <c r="Q1300" i="1" s="1"/>
  <c r="AD1317" i="1" s="1"/>
  <c r="CR1299" i="1"/>
  <c r="Q1299" i="1" s="1"/>
  <c r="CS1298" i="1"/>
  <c r="R1298" i="1" s="1"/>
  <c r="CY1298" i="1" s="1"/>
  <c r="X1298" i="1" s="1"/>
  <c r="AB1298" i="1"/>
  <c r="CT1297" i="1"/>
  <c r="S1297" i="1" s="1"/>
  <c r="AB1296" i="1"/>
  <c r="CT1295" i="1"/>
  <c r="S1295" i="1" s="1"/>
  <c r="CP1295" i="1" s="1"/>
  <c r="O1295" i="1" s="1"/>
  <c r="AO1261" i="1"/>
  <c r="CS1259" i="1"/>
  <c r="R1259" i="1" s="1"/>
  <c r="CY1259" i="1" s="1"/>
  <c r="X1259" i="1" s="1"/>
  <c r="CT1258" i="1"/>
  <c r="S1258" i="1" s="1"/>
  <c r="CQ1257" i="1"/>
  <c r="P1257" i="1" s="1"/>
  <c r="CP1257" i="1" s="1"/>
  <c r="O1257" i="1" s="1"/>
  <c r="GM1257" i="1" s="1"/>
  <c r="GN1257" i="1" s="1"/>
  <c r="CR1256" i="1"/>
  <c r="Q1256" i="1" s="1"/>
  <c r="CP1256" i="1" s="1"/>
  <c r="O1256" i="1" s="1"/>
  <c r="GM1256" i="1" s="1"/>
  <c r="GN1256" i="1" s="1"/>
  <c r="CT1255" i="1"/>
  <c r="S1255" i="1" s="1"/>
  <c r="AF1261" i="1" s="1"/>
  <c r="CQ1254" i="1"/>
  <c r="P1254" i="1" s="1"/>
  <c r="CP1254" i="1" s="1"/>
  <c r="O1254" i="1" s="1"/>
  <c r="CR1253" i="1"/>
  <c r="Q1253" i="1" s="1"/>
  <c r="CP1253" i="1" s="1"/>
  <c r="O1253" i="1" s="1"/>
  <c r="GM1253" i="1" s="1"/>
  <c r="GN1253" i="1" s="1"/>
  <c r="CS1252" i="1"/>
  <c r="R1252" i="1" s="1"/>
  <c r="CY1252" i="1" s="1"/>
  <c r="X1252" i="1" s="1"/>
  <c r="CQ1251" i="1"/>
  <c r="P1251" i="1" s="1"/>
  <c r="CP1251" i="1" s="1"/>
  <c r="O1251" i="1" s="1"/>
  <c r="CR1250" i="1"/>
  <c r="Q1250" i="1" s="1"/>
  <c r="CP1250" i="1" s="1"/>
  <c r="O1250" i="1" s="1"/>
  <c r="GM1250" i="1" s="1"/>
  <c r="GN1250" i="1" s="1"/>
  <c r="CS1249" i="1"/>
  <c r="R1249" i="1" s="1"/>
  <c r="CY1249" i="1" s="1"/>
  <c r="X1249" i="1" s="1"/>
  <c r="CY1247" i="1"/>
  <c r="X1247" i="1" s="1"/>
  <c r="CZ1247" i="1"/>
  <c r="Y1247" i="1" s="1"/>
  <c r="CP1241" i="1"/>
  <c r="O1241" i="1" s="1"/>
  <c r="CR1232" i="1"/>
  <c r="Q1232" i="1" s="1"/>
  <c r="AB1232" i="1"/>
  <c r="CY1231" i="1"/>
  <c r="X1231" i="1" s="1"/>
  <c r="CZ1231" i="1"/>
  <c r="Y1231" i="1" s="1"/>
  <c r="CP1231" i="1"/>
  <c r="O1231" i="1" s="1"/>
  <c r="GM1228" i="1"/>
  <c r="FR1228" i="1" s="1"/>
  <c r="BY1261" i="1" s="1"/>
  <c r="CY1186" i="1"/>
  <c r="X1186" i="1" s="1"/>
  <c r="CZ1186" i="1"/>
  <c r="Y1186" i="1" s="1"/>
  <c r="CR1180" i="1"/>
  <c r="Q1180" i="1" s="1"/>
  <c r="AB1180" i="1"/>
  <c r="CY1172" i="1"/>
  <c r="X1172" i="1" s="1"/>
  <c r="CZ1172" i="1"/>
  <c r="Y1172" i="1" s="1"/>
  <c r="CZ1171" i="1"/>
  <c r="Y1171" i="1" s="1"/>
  <c r="CY1171" i="1"/>
  <c r="X1171" i="1" s="1"/>
  <c r="CP1170" i="1"/>
  <c r="O1170" i="1" s="1"/>
  <c r="CJ1193" i="1"/>
  <c r="AJ1193" i="1"/>
  <c r="CY1162" i="1"/>
  <c r="X1162" i="1" s="1"/>
  <c r="AF1193" i="1"/>
  <c r="CZ1162" i="1"/>
  <c r="Y1162" i="1" s="1"/>
  <c r="CY1125" i="1"/>
  <c r="X1125" i="1" s="1"/>
  <c r="CZ1125" i="1"/>
  <c r="Y1125" i="1" s="1"/>
  <c r="CY1120" i="1"/>
  <c r="X1120" i="1" s="1"/>
  <c r="CZ1120" i="1"/>
  <c r="Y1120" i="1" s="1"/>
  <c r="CY1118" i="1"/>
  <c r="X1118" i="1" s="1"/>
  <c r="CZ1118" i="1"/>
  <c r="Y1118" i="1" s="1"/>
  <c r="CP1116" i="1"/>
  <c r="O1116" i="1" s="1"/>
  <c r="CY1115" i="1"/>
  <c r="X1115" i="1" s="1"/>
  <c r="CZ1115" i="1"/>
  <c r="Y1115" i="1" s="1"/>
  <c r="CP1115" i="1"/>
  <c r="O1115" i="1" s="1"/>
  <c r="CY1114" i="1"/>
  <c r="X1114" i="1" s="1"/>
  <c r="CZ1114" i="1"/>
  <c r="Y1114" i="1" s="1"/>
  <c r="CR1114" i="1"/>
  <c r="Q1114" i="1" s="1"/>
  <c r="AB1114" i="1"/>
  <c r="CY1112" i="1"/>
  <c r="X1112" i="1" s="1"/>
  <c r="CZ1112" i="1"/>
  <c r="Y1112" i="1" s="1"/>
  <c r="CY1110" i="1"/>
  <c r="X1110" i="1" s="1"/>
  <c r="CZ1110" i="1"/>
  <c r="Y1110" i="1" s="1"/>
  <c r="AB1107" i="1"/>
  <c r="CP1103" i="1"/>
  <c r="O1103" i="1" s="1"/>
  <c r="CY1102" i="1"/>
  <c r="X1102" i="1" s="1"/>
  <c r="CZ1102" i="1"/>
  <c r="Y1102" i="1" s="1"/>
  <c r="CP1099" i="1"/>
  <c r="O1099" i="1" s="1"/>
  <c r="GM1098" i="1"/>
  <c r="FR1098" i="1" s="1"/>
  <c r="BY1128" i="1" s="1"/>
  <c r="AG1128" i="1"/>
  <c r="CY1059" i="1"/>
  <c r="X1059" i="1" s="1"/>
  <c r="CZ1059" i="1"/>
  <c r="Y1059" i="1" s="1"/>
  <c r="CR1059" i="1"/>
  <c r="Q1059" i="1" s="1"/>
  <c r="AB1059" i="1"/>
  <c r="CY1058" i="1"/>
  <c r="X1058" i="1" s="1"/>
  <c r="CZ1058" i="1"/>
  <c r="Y1058" i="1" s="1"/>
  <c r="CY1057" i="1"/>
  <c r="X1057" i="1" s="1"/>
  <c r="CZ1057" i="1"/>
  <c r="Y1057" i="1" s="1"/>
  <c r="CZ1054" i="1"/>
  <c r="Y1054" i="1" s="1"/>
  <c r="CY1054" i="1"/>
  <c r="X1054" i="1" s="1"/>
  <c r="CP1050" i="1"/>
  <c r="O1050" i="1" s="1"/>
  <c r="CP1047" i="1"/>
  <c r="O1047" i="1" s="1"/>
  <c r="CZ1041" i="1"/>
  <c r="Y1041" i="1" s="1"/>
  <c r="CY1041" i="1"/>
  <c r="X1041" i="1" s="1"/>
  <c r="CR1037" i="1"/>
  <c r="Q1037" i="1" s="1"/>
  <c r="AB1037" i="1"/>
  <c r="CY1036" i="1"/>
  <c r="X1036" i="1" s="1"/>
  <c r="CZ1036" i="1"/>
  <c r="Y1036" i="1" s="1"/>
  <c r="AG1063" i="1"/>
  <c r="AI1063" i="1"/>
  <c r="CZ996" i="1"/>
  <c r="Y996" i="1" s="1"/>
  <c r="CY996" i="1"/>
  <c r="X996" i="1" s="1"/>
  <c r="CR990" i="1"/>
  <c r="Q990" i="1" s="1"/>
  <c r="AB990" i="1"/>
  <c r="CZ989" i="1"/>
  <c r="Y989" i="1" s="1"/>
  <c r="CY989" i="1"/>
  <c r="X989" i="1" s="1"/>
  <c r="CY977" i="1"/>
  <c r="X977" i="1" s="1"/>
  <c r="CZ977" i="1"/>
  <c r="Y977" i="1" s="1"/>
  <c r="CR972" i="1"/>
  <c r="Q972" i="1" s="1"/>
  <c r="AB972" i="1"/>
  <c r="CZ970" i="1"/>
  <c r="Y970" i="1" s="1"/>
  <c r="CY970" i="1"/>
  <c r="X970" i="1" s="1"/>
  <c r="AJ998" i="1"/>
  <c r="CY967" i="1"/>
  <c r="X967" i="1" s="1"/>
  <c r="CZ967" i="1"/>
  <c r="Y967" i="1" s="1"/>
  <c r="CP920" i="1"/>
  <c r="O920" i="1" s="1"/>
  <c r="CR916" i="1"/>
  <c r="Q916" i="1" s="1"/>
  <c r="CP916" i="1" s="1"/>
  <c r="O916" i="1" s="1"/>
  <c r="GM916" i="1" s="1"/>
  <c r="GN916" i="1" s="1"/>
  <c r="AB916" i="1"/>
  <c r="CP915" i="1"/>
  <c r="O915" i="1" s="1"/>
  <c r="CY914" i="1"/>
  <c r="X914" i="1" s="1"/>
  <c r="CZ914" i="1"/>
  <c r="Y914" i="1" s="1"/>
  <c r="CY910" i="1"/>
  <c r="X910" i="1" s="1"/>
  <c r="CZ910" i="1"/>
  <c r="Y910" i="1" s="1"/>
  <c r="AB909" i="1"/>
  <c r="CY906" i="1"/>
  <c r="X906" i="1" s="1"/>
  <c r="CZ906" i="1"/>
  <c r="Y906" i="1" s="1"/>
  <c r="CZ905" i="1"/>
  <c r="Y905" i="1" s="1"/>
  <c r="CY905" i="1"/>
  <c r="X905" i="1" s="1"/>
  <c r="CP904" i="1"/>
  <c r="O904" i="1" s="1"/>
  <c r="CY902" i="1"/>
  <c r="X902" i="1" s="1"/>
  <c r="CZ902" i="1"/>
  <c r="Y902" i="1" s="1"/>
  <c r="AH933" i="1"/>
  <c r="CP861" i="1"/>
  <c r="O861" i="1" s="1"/>
  <c r="CY860" i="1"/>
  <c r="X860" i="1" s="1"/>
  <c r="CZ860" i="1"/>
  <c r="Y860" i="1" s="1"/>
  <c r="AB858" i="1"/>
  <c r="CR851" i="1"/>
  <c r="Q851" i="1" s="1"/>
  <c r="AB851" i="1"/>
  <c r="CZ846" i="1"/>
  <c r="Y846" i="1" s="1"/>
  <c r="CY846" i="1"/>
  <c r="X846" i="1" s="1"/>
  <c r="CR843" i="1"/>
  <c r="Q843" i="1" s="1"/>
  <c r="AB843" i="1"/>
  <c r="CJ868" i="1"/>
  <c r="CI1455" i="1"/>
  <c r="BD1455" i="1"/>
  <c r="CS1452" i="1"/>
  <c r="R1452" i="1" s="1"/>
  <c r="CY1452" i="1" s="1"/>
  <c r="X1452" i="1" s="1"/>
  <c r="CS1449" i="1"/>
  <c r="R1449" i="1" s="1"/>
  <c r="AE1455" i="1" s="1"/>
  <c r="CQ1448" i="1"/>
  <c r="P1448" i="1" s="1"/>
  <c r="CP1448" i="1" s="1"/>
  <c r="O1448" i="1" s="1"/>
  <c r="GM1448" i="1" s="1"/>
  <c r="GN1448" i="1" s="1"/>
  <c r="BC1413" i="1"/>
  <c r="AU1413" i="1"/>
  <c r="AQ1413" i="1"/>
  <c r="BB1371" i="1"/>
  <c r="AX1371" i="1"/>
  <c r="AT1371" i="1"/>
  <c r="AP1371" i="1"/>
  <c r="AO1317" i="1"/>
  <c r="BD1261" i="1"/>
  <c r="CR1247" i="1"/>
  <c r="Q1247" i="1" s="1"/>
  <c r="AB1247" i="1"/>
  <c r="CY1246" i="1"/>
  <c r="X1246" i="1" s="1"/>
  <c r="CZ1246" i="1"/>
  <c r="Y1246" i="1" s="1"/>
  <c r="CP1246" i="1"/>
  <c r="O1246" i="1" s="1"/>
  <c r="CY1245" i="1"/>
  <c r="X1245" i="1" s="1"/>
  <c r="CZ1245" i="1"/>
  <c r="Y1245" i="1" s="1"/>
  <c r="CY1244" i="1"/>
  <c r="X1244" i="1" s="1"/>
  <c r="CZ1244" i="1"/>
  <c r="Y1244" i="1" s="1"/>
  <c r="CY1243" i="1"/>
  <c r="X1243" i="1" s="1"/>
  <c r="CZ1243" i="1"/>
  <c r="Y1243" i="1" s="1"/>
  <c r="CY1241" i="1"/>
  <c r="X1241" i="1" s="1"/>
  <c r="CZ1241" i="1"/>
  <c r="Y1241" i="1" s="1"/>
  <c r="CY1240" i="1"/>
  <c r="X1240" i="1" s="1"/>
  <c r="CZ1240" i="1"/>
  <c r="Y1240" i="1" s="1"/>
  <c r="CY1189" i="1"/>
  <c r="X1189" i="1" s="1"/>
  <c r="CZ1189" i="1"/>
  <c r="Y1189" i="1" s="1"/>
  <c r="CY1185" i="1"/>
  <c r="X1185" i="1" s="1"/>
  <c r="CZ1185" i="1"/>
  <c r="Y1185" i="1" s="1"/>
  <c r="CY1183" i="1"/>
  <c r="X1183" i="1" s="1"/>
  <c r="CZ1183" i="1"/>
  <c r="Y1183" i="1" s="1"/>
  <c r="CY1182" i="1"/>
  <c r="X1182" i="1" s="1"/>
  <c r="CZ1182" i="1"/>
  <c r="Y1182" i="1" s="1"/>
  <c r="CP1182" i="1"/>
  <c r="O1182" i="1" s="1"/>
  <c r="CY1179" i="1"/>
  <c r="X1179" i="1" s="1"/>
  <c r="CZ1179" i="1"/>
  <c r="Y1179" i="1" s="1"/>
  <c r="CR1179" i="1"/>
  <c r="Q1179" i="1" s="1"/>
  <c r="AB1179" i="1"/>
  <c r="CY1170" i="1"/>
  <c r="X1170" i="1" s="1"/>
  <c r="CZ1170" i="1"/>
  <c r="Y1170" i="1" s="1"/>
  <c r="CY1169" i="1"/>
  <c r="X1169" i="1" s="1"/>
  <c r="CZ1169" i="1"/>
  <c r="Y1169" i="1" s="1"/>
  <c r="CY1167" i="1"/>
  <c r="X1167" i="1" s="1"/>
  <c r="CZ1167" i="1"/>
  <c r="Y1167" i="1" s="1"/>
  <c r="AH1193" i="1"/>
  <c r="AI1193" i="1"/>
  <c r="AE1193" i="1"/>
  <c r="BD1095" i="1"/>
  <c r="F1153" i="1"/>
  <c r="CY1124" i="1"/>
  <c r="X1124" i="1" s="1"/>
  <c r="CZ1124" i="1"/>
  <c r="Y1124" i="1" s="1"/>
  <c r="CR1124" i="1"/>
  <c r="Q1124" i="1" s="1"/>
  <c r="AB1124" i="1"/>
  <c r="CY1123" i="1"/>
  <c r="X1123" i="1" s="1"/>
  <c r="CZ1123" i="1"/>
  <c r="Y1123" i="1" s="1"/>
  <c r="CP1123" i="1"/>
  <c r="O1123" i="1" s="1"/>
  <c r="GM1123" i="1" s="1"/>
  <c r="GN1123" i="1" s="1"/>
  <c r="CY1117" i="1"/>
  <c r="X1117" i="1" s="1"/>
  <c r="CZ1117" i="1"/>
  <c r="Y1117" i="1" s="1"/>
  <c r="CP1117" i="1"/>
  <c r="O1117" i="1" s="1"/>
  <c r="CZ1113" i="1"/>
  <c r="Y1113" i="1" s="1"/>
  <c r="CY1113" i="1"/>
  <c r="X1113" i="1" s="1"/>
  <c r="CY1111" i="1"/>
  <c r="X1111" i="1" s="1"/>
  <c r="CZ1111" i="1"/>
  <c r="Y1111" i="1" s="1"/>
  <c r="CY1109" i="1"/>
  <c r="X1109" i="1" s="1"/>
  <c r="CZ1109" i="1"/>
  <c r="Y1109" i="1" s="1"/>
  <c r="CZ1108" i="1"/>
  <c r="Y1108" i="1" s="1"/>
  <c r="CY1108" i="1"/>
  <c r="X1108" i="1" s="1"/>
  <c r="CY1103" i="1"/>
  <c r="X1103" i="1" s="1"/>
  <c r="CZ1103" i="1"/>
  <c r="Y1103" i="1" s="1"/>
  <c r="CZ1100" i="1"/>
  <c r="Y1100" i="1" s="1"/>
  <c r="CY1100" i="1"/>
  <c r="X1100" i="1" s="1"/>
  <c r="CY1099" i="1"/>
  <c r="X1099" i="1" s="1"/>
  <c r="CZ1099" i="1"/>
  <c r="Y1099" i="1" s="1"/>
  <c r="CZ1051" i="1"/>
  <c r="Y1051" i="1" s="1"/>
  <c r="CY1051" i="1"/>
  <c r="X1051" i="1" s="1"/>
  <c r="CY1042" i="1"/>
  <c r="X1042" i="1" s="1"/>
  <c r="CZ1042" i="1"/>
  <c r="Y1042" i="1" s="1"/>
  <c r="CR1036" i="1"/>
  <c r="Q1036" i="1" s="1"/>
  <c r="AB1036" i="1"/>
  <c r="CY1034" i="1"/>
  <c r="X1034" i="1" s="1"/>
  <c r="CZ1034" i="1"/>
  <c r="Y1034" i="1" s="1"/>
  <c r="CY1032" i="1"/>
  <c r="X1032" i="1" s="1"/>
  <c r="CZ1032" i="1"/>
  <c r="Y1032" i="1" s="1"/>
  <c r="AH1063" i="1"/>
  <c r="BD965" i="1"/>
  <c r="F1023" i="1"/>
  <c r="CD965" i="1"/>
  <c r="AU998" i="1"/>
  <c r="CY993" i="1"/>
  <c r="X993" i="1" s="1"/>
  <c r="CZ993" i="1"/>
  <c r="Y993" i="1" s="1"/>
  <c r="CY987" i="1"/>
  <c r="X987" i="1" s="1"/>
  <c r="CZ987" i="1"/>
  <c r="Y987" i="1" s="1"/>
  <c r="CY975" i="1"/>
  <c r="X975" i="1" s="1"/>
  <c r="CZ975" i="1"/>
  <c r="Y975" i="1" s="1"/>
  <c r="CJ998" i="1"/>
  <c r="AI998" i="1"/>
  <c r="CD900" i="1"/>
  <c r="AU933" i="1"/>
  <c r="CY928" i="1"/>
  <c r="X928" i="1" s="1"/>
  <c r="CZ928" i="1"/>
  <c r="Y928" i="1" s="1"/>
  <c r="CY925" i="1"/>
  <c r="X925" i="1" s="1"/>
  <c r="CZ925" i="1"/>
  <c r="Y925" i="1" s="1"/>
  <c r="BZ900" i="1"/>
  <c r="CG933" i="1"/>
  <c r="AQ933" i="1"/>
  <c r="CZ921" i="1"/>
  <c r="Y921" i="1" s="1"/>
  <c r="CY921" i="1"/>
  <c r="X921" i="1" s="1"/>
  <c r="CZ918" i="1"/>
  <c r="Y918" i="1" s="1"/>
  <c r="CY918" i="1"/>
  <c r="X918" i="1" s="1"/>
  <c r="CR914" i="1"/>
  <c r="Q914" i="1" s="1"/>
  <c r="AB914" i="1"/>
  <c r="CZ913" i="1"/>
  <c r="Y913" i="1" s="1"/>
  <c r="CY913" i="1"/>
  <c r="X913" i="1" s="1"/>
  <c r="CP909" i="1"/>
  <c r="O909" i="1" s="1"/>
  <c r="CY908" i="1"/>
  <c r="X908" i="1" s="1"/>
  <c r="CZ908" i="1"/>
  <c r="Y908" i="1" s="1"/>
  <c r="CR906" i="1"/>
  <c r="Q906" i="1" s="1"/>
  <c r="AD933" i="1" s="1"/>
  <c r="AB906" i="1"/>
  <c r="CJ933" i="1"/>
  <c r="CP902" i="1"/>
  <c r="O902" i="1" s="1"/>
  <c r="CY865" i="1"/>
  <c r="X865" i="1" s="1"/>
  <c r="CZ865" i="1"/>
  <c r="Y865" i="1" s="1"/>
  <c r="CR860" i="1"/>
  <c r="Q860" i="1" s="1"/>
  <c r="AB860" i="1"/>
  <c r="CZ859" i="1"/>
  <c r="Y859" i="1" s="1"/>
  <c r="CY859" i="1"/>
  <c r="X859" i="1" s="1"/>
  <c r="CP858" i="1"/>
  <c r="O858" i="1" s="1"/>
  <c r="CY857" i="1"/>
  <c r="X857" i="1" s="1"/>
  <c r="CZ857" i="1"/>
  <c r="Y857" i="1" s="1"/>
  <c r="BZ839" i="1"/>
  <c r="CG868" i="1"/>
  <c r="AQ868" i="1"/>
  <c r="AB855" i="1"/>
  <c r="AB850" i="1"/>
  <c r="CY847" i="1"/>
  <c r="X847" i="1" s="1"/>
  <c r="CZ847" i="1"/>
  <c r="Y847" i="1" s="1"/>
  <c r="AG868" i="1"/>
  <c r="CP842" i="1"/>
  <c r="O842" i="1" s="1"/>
  <c r="GM842" i="1" s="1"/>
  <c r="FR842" i="1" s="1"/>
  <c r="BY868" i="1" s="1"/>
  <c r="CP841" i="1"/>
  <c r="O841" i="1" s="1"/>
  <c r="BC1455" i="1"/>
  <c r="AU1455" i="1"/>
  <c r="AQ1455" i="1"/>
  <c r="BB1413" i="1"/>
  <c r="AX1413" i="1"/>
  <c r="AT1413" i="1"/>
  <c r="AP1413" i="1"/>
  <c r="AO1371" i="1"/>
  <c r="BD1317" i="1"/>
  <c r="BC1261" i="1"/>
  <c r="AB1249" i="1"/>
  <c r="CY1248" i="1"/>
  <c r="X1248" i="1" s="1"/>
  <c r="GM1248" i="1" s="1"/>
  <c r="GN1248" i="1" s="1"/>
  <c r="CZ1248" i="1"/>
  <c r="Y1248" i="1" s="1"/>
  <c r="CR1244" i="1"/>
  <c r="Q1244" i="1" s="1"/>
  <c r="CP1244" i="1" s="1"/>
  <c r="O1244" i="1" s="1"/>
  <c r="GM1244" i="1" s="1"/>
  <c r="GN1244" i="1" s="1"/>
  <c r="AB1244" i="1"/>
  <c r="AB1240" i="1"/>
  <c r="CY1239" i="1"/>
  <c r="X1239" i="1" s="1"/>
  <c r="GM1239" i="1" s="1"/>
  <c r="GN1239" i="1" s="1"/>
  <c r="CZ1239" i="1"/>
  <c r="Y1239" i="1" s="1"/>
  <c r="CZ1238" i="1"/>
  <c r="Y1238" i="1" s="1"/>
  <c r="CY1238" i="1"/>
  <c r="X1238" i="1" s="1"/>
  <c r="GM1238" i="1" s="1"/>
  <c r="GN1238" i="1" s="1"/>
  <c r="CY1237" i="1"/>
  <c r="X1237" i="1" s="1"/>
  <c r="GM1237" i="1" s="1"/>
  <c r="GN1237" i="1" s="1"/>
  <c r="CZ1237" i="1"/>
  <c r="Y1237" i="1" s="1"/>
  <c r="CZ1236" i="1"/>
  <c r="Y1236" i="1" s="1"/>
  <c r="CY1236" i="1"/>
  <c r="X1236" i="1" s="1"/>
  <c r="GM1236" i="1" s="1"/>
  <c r="GN1236" i="1" s="1"/>
  <c r="CP1234" i="1"/>
  <c r="O1234" i="1" s="1"/>
  <c r="CP1232" i="1"/>
  <c r="O1232" i="1" s="1"/>
  <c r="CZ1230" i="1"/>
  <c r="Y1230" i="1" s="1"/>
  <c r="CY1230" i="1"/>
  <c r="X1230" i="1" s="1"/>
  <c r="GM1230" i="1" s="1"/>
  <c r="GN1230" i="1" s="1"/>
  <c r="CY1229" i="1"/>
  <c r="X1229" i="1" s="1"/>
  <c r="CZ1229" i="1"/>
  <c r="Y1229" i="1" s="1"/>
  <c r="CY1227" i="1"/>
  <c r="X1227" i="1" s="1"/>
  <c r="CZ1227" i="1"/>
  <c r="Y1227" i="1" s="1"/>
  <c r="CZ1191" i="1"/>
  <c r="Y1191" i="1" s="1"/>
  <c r="CY1191" i="1"/>
  <c r="X1191" i="1" s="1"/>
  <c r="GM1191" i="1" s="1"/>
  <c r="GN1191" i="1" s="1"/>
  <c r="CR1189" i="1"/>
  <c r="Q1189" i="1" s="1"/>
  <c r="CP1189" i="1" s="1"/>
  <c r="O1189" i="1" s="1"/>
  <c r="GM1189" i="1" s="1"/>
  <c r="GN1189" i="1" s="1"/>
  <c r="AB1189" i="1"/>
  <c r="CY1188" i="1"/>
  <c r="X1188" i="1" s="1"/>
  <c r="CZ1188" i="1"/>
  <c r="Y1188" i="1" s="1"/>
  <c r="CP1188" i="1"/>
  <c r="O1188" i="1" s="1"/>
  <c r="GM1188" i="1" s="1"/>
  <c r="GN1188" i="1" s="1"/>
  <c r="CP1186" i="1"/>
  <c r="O1186" i="1" s="1"/>
  <c r="GM1186" i="1" s="1"/>
  <c r="GN1186" i="1" s="1"/>
  <c r="AB1185" i="1"/>
  <c r="CZ1184" i="1"/>
  <c r="Y1184" i="1" s="1"/>
  <c r="CY1184" i="1"/>
  <c r="X1184" i="1" s="1"/>
  <c r="GM1184" i="1" s="1"/>
  <c r="GN1184" i="1" s="1"/>
  <c r="CR1183" i="1"/>
  <c r="Q1183" i="1" s="1"/>
  <c r="CP1183" i="1" s="1"/>
  <c r="O1183" i="1" s="1"/>
  <c r="GM1183" i="1" s="1"/>
  <c r="GN1183" i="1" s="1"/>
  <c r="AB1183" i="1"/>
  <c r="CP1180" i="1"/>
  <c r="O1180" i="1" s="1"/>
  <c r="CP1178" i="1"/>
  <c r="O1178" i="1" s="1"/>
  <c r="CY1177" i="1"/>
  <c r="X1177" i="1" s="1"/>
  <c r="GM1177" i="1" s="1"/>
  <c r="GN1177" i="1" s="1"/>
  <c r="CZ1177" i="1"/>
  <c r="Y1177" i="1" s="1"/>
  <c r="CP1176" i="1"/>
  <c r="O1176" i="1" s="1"/>
  <c r="CY1175" i="1"/>
  <c r="X1175" i="1" s="1"/>
  <c r="GM1175" i="1" s="1"/>
  <c r="GN1175" i="1" s="1"/>
  <c r="CZ1175" i="1"/>
  <c r="Y1175" i="1" s="1"/>
  <c r="AB1172" i="1"/>
  <c r="CP1171" i="1"/>
  <c r="O1171" i="1" s="1"/>
  <c r="GM1171" i="1" s="1"/>
  <c r="GN1171" i="1" s="1"/>
  <c r="AB1169" i="1"/>
  <c r="CY1168" i="1"/>
  <c r="X1168" i="1" s="1"/>
  <c r="GM1168" i="1" s="1"/>
  <c r="GN1168" i="1" s="1"/>
  <c r="CZ1168" i="1"/>
  <c r="Y1168" i="1" s="1"/>
  <c r="AB1167" i="1"/>
  <c r="CY1166" i="1"/>
  <c r="X1166" i="1" s="1"/>
  <c r="GM1166" i="1" s="1"/>
  <c r="GN1166" i="1" s="1"/>
  <c r="CZ1166" i="1"/>
  <c r="Y1166" i="1" s="1"/>
  <c r="CZ1165" i="1"/>
  <c r="Y1165" i="1" s="1"/>
  <c r="CY1165" i="1"/>
  <c r="X1165" i="1" s="1"/>
  <c r="GM1165" i="1" s="1"/>
  <c r="GN1165" i="1" s="1"/>
  <c r="CY1164" i="1"/>
  <c r="X1164" i="1" s="1"/>
  <c r="CZ1164" i="1"/>
  <c r="Y1164" i="1" s="1"/>
  <c r="CP1163" i="1"/>
  <c r="O1163" i="1" s="1"/>
  <c r="GM1163" i="1" s="1"/>
  <c r="FR1163" i="1" s="1"/>
  <c r="BY1193" i="1" s="1"/>
  <c r="AG1193" i="1"/>
  <c r="CZ1126" i="1"/>
  <c r="Y1126" i="1" s="1"/>
  <c r="CY1126" i="1"/>
  <c r="X1126" i="1" s="1"/>
  <c r="GM1126" i="1" s="1"/>
  <c r="GN1126" i="1" s="1"/>
  <c r="CP1125" i="1"/>
  <c r="O1125" i="1" s="1"/>
  <c r="GM1125" i="1" s="1"/>
  <c r="GN1125" i="1" s="1"/>
  <c r="CY1122" i="1"/>
  <c r="X1122" i="1" s="1"/>
  <c r="GM1122" i="1" s="1"/>
  <c r="GN1122" i="1" s="1"/>
  <c r="CZ1122" i="1"/>
  <c r="Y1122" i="1" s="1"/>
  <c r="CP1120" i="1"/>
  <c r="O1120" i="1" s="1"/>
  <c r="GM1120" i="1" s="1"/>
  <c r="GN1120" i="1" s="1"/>
  <c r="CZ1116" i="1"/>
  <c r="Y1116" i="1" s="1"/>
  <c r="CY1116" i="1"/>
  <c r="X1116" i="1" s="1"/>
  <c r="CP1114" i="1"/>
  <c r="O1114" i="1" s="1"/>
  <c r="GM1114" i="1" s="1"/>
  <c r="GN1114" i="1" s="1"/>
  <c r="AB1113" i="1"/>
  <c r="CP1112" i="1"/>
  <c r="O1112" i="1" s="1"/>
  <c r="GM1112" i="1" s="1"/>
  <c r="GN1112" i="1" s="1"/>
  <c r="AB1111" i="1"/>
  <c r="CP1110" i="1"/>
  <c r="O1110" i="1" s="1"/>
  <c r="GM1110" i="1" s="1"/>
  <c r="GN1110" i="1" s="1"/>
  <c r="AB1109" i="1"/>
  <c r="AB1108" i="1"/>
  <c r="CY1107" i="1"/>
  <c r="X1107" i="1" s="1"/>
  <c r="GM1107" i="1" s="1"/>
  <c r="GN1107" i="1" s="1"/>
  <c r="CZ1107" i="1"/>
  <c r="Y1107" i="1" s="1"/>
  <c r="CP1106" i="1"/>
  <c r="O1106" i="1" s="1"/>
  <c r="CP1105" i="1"/>
  <c r="O1105" i="1" s="1"/>
  <c r="CP1101" i="1"/>
  <c r="O1101" i="1" s="1"/>
  <c r="CJ1128" i="1"/>
  <c r="AJ1128" i="1"/>
  <c r="CY1097" i="1"/>
  <c r="X1097" i="1" s="1"/>
  <c r="AF1128" i="1"/>
  <c r="CZ1097" i="1"/>
  <c r="Y1097" i="1" s="1"/>
  <c r="CZ1061" i="1"/>
  <c r="Y1061" i="1" s="1"/>
  <c r="CY1061" i="1"/>
  <c r="X1061" i="1" s="1"/>
  <c r="CR1061" i="1"/>
  <c r="Q1061" i="1" s="1"/>
  <c r="CP1061" i="1" s="1"/>
  <c r="O1061" i="1" s="1"/>
  <c r="GM1061" i="1" s="1"/>
  <c r="GN1061" i="1" s="1"/>
  <c r="AB1061" i="1"/>
  <c r="CP1059" i="1"/>
  <c r="O1059" i="1" s="1"/>
  <c r="GM1059" i="1" s="1"/>
  <c r="GN1059" i="1" s="1"/>
  <c r="CP1058" i="1"/>
  <c r="O1058" i="1" s="1"/>
  <c r="GM1058" i="1" s="1"/>
  <c r="GN1058" i="1" s="1"/>
  <c r="CP1053" i="1"/>
  <c r="O1053" i="1" s="1"/>
  <c r="CZ1048" i="1"/>
  <c r="Y1048" i="1" s="1"/>
  <c r="CY1048" i="1"/>
  <c r="X1048" i="1" s="1"/>
  <c r="CP1045" i="1"/>
  <c r="O1045" i="1" s="1"/>
  <c r="CY1044" i="1"/>
  <c r="X1044" i="1" s="1"/>
  <c r="CZ1044" i="1"/>
  <c r="Y1044" i="1" s="1"/>
  <c r="CZ1043" i="1"/>
  <c r="Y1043" i="1" s="1"/>
  <c r="CY1043" i="1"/>
  <c r="X1043" i="1" s="1"/>
  <c r="CY1040" i="1"/>
  <c r="X1040" i="1" s="1"/>
  <c r="CZ1040" i="1"/>
  <c r="Y1040" i="1" s="1"/>
  <c r="CP1039" i="1"/>
  <c r="O1039" i="1" s="1"/>
  <c r="CP1037" i="1"/>
  <c r="O1037" i="1" s="1"/>
  <c r="CP1036" i="1"/>
  <c r="O1036" i="1" s="1"/>
  <c r="GM1036" i="1" s="1"/>
  <c r="GN1036" i="1" s="1"/>
  <c r="CP1034" i="1"/>
  <c r="O1034" i="1" s="1"/>
  <c r="GM1034" i="1" s="1"/>
  <c r="GN1034" i="1" s="1"/>
  <c r="CJ1063" i="1"/>
  <c r="CP1032" i="1"/>
  <c r="O1032" i="1" s="1"/>
  <c r="CY995" i="1"/>
  <c r="X995" i="1" s="1"/>
  <c r="GM995" i="1" s="1"/>
  <c r="GN995" i="1" s="1"/>
  <c r="CZ995" i="1"/>
  <c r="Y995" i="1" s="1"/>
  <c r="CR993" i="1"/>
  <c r="Q993" i="1" s="1"/>
  <c r="CP993" i="1" s="1"/>
  <c r="O993" i="1" s="1"/>
  <c r="GM993" i="1" s="1"/>
  <c r="GN993" i="1" s="1"/>
  <c r="AB993" i="1"/>
  <c r="CY992" i="1"/>
  <c r="X992" i="1" s="1"/>
  <c r="GM992" i="1" s="1"/>
  <c r="GN992" i="1" s="1"/>
  <c r="CZ992" i="1"/>
  <c r="Y992" i="1" s="1"/>
  <c r="AB991" i="1"/>
  <c r="CP990" i="1"/>
  <c r="O990" i="1" s="1"/>
  <c r="CR987" i="1"/>
  <c r="Q987" i="1" s="1"/>
  <c r="CP987" i="1" s="1"/>
  <c r="O987" i="1" s="1"/>
  <c r="GM987" i="1" s="1"/>
  <c r="GN987" i="1" s="1"/>
  <c r="AB987" i="1"/>
  <c r="CZ986" i="1"/>
  <c r="Y986" i="1" s="1"/>
  <c r="CY986" i="1"/>
  <c r="X986" i="1" s="1"/>
  <c r="AB986" i="1"/>
  <c r="AB980" i="1"/>
  <c r="CZ978" i="1"/>
  <c r="Y978" i="1" s="1"/>
  <c r="CY978" i="1"/>
  <c r="X978" i="1" s="1"/>
  <c r="AB978" i="1"/>
  <c r="CP977" i="1"/>
  <c r="O977" i="1" s="1"/>
  <c r="GM977" i="1" s="1"/>
  <c r="GN977" i="1" s="1"/>
  <c r="AB974" i="1"/>
  <c r="CP972" i="1"/>
  <c r="O972" i="1" s="1"/>
  <c r="AG998" i="1"/>
  <c r="AH998" i="1"/>
  <c r="BD900" i="1"/>
  <c r="F958" i="1"/>
  <c r="CY930" i="1"/>
  <c r="X930" i="1" s="1"/>
  <c r="GM930" i="1" s="1"/>
  <c r="GN930" i="1" s="1"/>
  <c r="CZ930" i="1"/>
  <c r="Y930" i="1" s="1"/>
  <c r="CR928" i="1"/>
  <c r="Q928" i="1" s="1"/>
  <c r="CP928" i="1" s="1"/>
  <c r="O928" i="1" s="1"/>
  <c r="GM928" i="1" s="1"/>
  <c r="GN928" i="1" s="1"/>
  <c r="AB928" i="1"/>
  <c r="CY927" i="1"/>
  <c r="X927" i="1" s="1"/>
  <c r="GM927" i="1" s="1"/>
  <c r="GN927" i="1" s="1"/>
  <c r="CZ927" i="1"/>
  <c r="Y927" i="1" s="1"/>
  <c r="CR925" i="1"/>
  <c r="Q925" i="1" s="1"/>
  <c r="CP925" i="1" s="1"/>
  <c r="O925" i="1" s="1"/>
  <c r="GM925" i="1" s="1"/>
  <c r="GN925" i="1" s="1"/>
  <c r="AB925" i="1"/>
  <c r="CZ924" i="1"/>
  <c r="Y924" i="1" s="1"/>
  <c r="CY924" i="1"/>
  <c r="X924" i="1" s="1"/>
  <c r="AB924" i="1"/>
  <c r="CZ911" i="1"/>
  <c r="Y911" i="1" s="1"/>
  <c r="CY911" i="1"/>
  <c r="X911" i="1" s="1"/>
  <c r="AB911" i="1"/>
  <c r="CP910" i="1"/>
  <c r="O910" i="1" s="1"/>
  <c r="GM910" i="1" s="1"/>
  <c r="GN910" i="1" s="1"/>
  <c r="CR908" i="1"/>
  <c r="Q908" i="1" s="1"/>
  <c r="CP908" i="1" s="1"/>
  <c r="O908" i="1" s="1"/>
  <c r="GM908" i="1" s="1"/>
  <c r="GN908" i="1" s="1"/>
  <c r="AB908" i="1"/>
  <c r="CR907" i="1"/>
  <c r="Q907" i="1" s="1"/>
  <c r="CP907" i="1" s="1"/>
  <c r="O907" i="1" s="1"/>
  <c r="AB907" i="1"/>
  <c r="CY904" i="1"/>
  <c r="X904" i="1" s="1"/>
  <c r="CZ904" i="1"/>
  <c r="Y904" i="1" s="1"/>
  <c r="AJ933" i="1"/>
  <c r="CZ866" i="1"/>
  <c r="Y866" i="1" s="1"/>
  <c r="CY866" i="1"/>
  <c r="X866" i="1" s="1"/>
  <c r="CP864" i="1"/>
  <c r="O864" i="1" s="1"/>
  <c r="CY863" i="1"/>
  <c r="X863" i="1" s="1"/>
  <c r="CZ863" i="1"/>
  <c r="Y863" i="1" s="1"/>
  <c r="CR857" i="1"/>
  <c r="Q857" i="1" s="1"/>
  <c r="CP857" i="1" s="1"/>
  <c r="O857" i="1" s="1"/>
  <c r="GM857" i="1" s="1"/>
  <c r="GN857" i="1" s="1"/>
  <c r="AB857" i="1"/>
  <c r="CZ856" i="1"/>
  <c r="Y856" i="1" s="1"/>
  <c r="CY856" i="1"/>
  <c r="X856" i="1" s="1"/>
  <c r="CY854" i="1"/>
  <c r="X854" i="1" s="1"/>
  <c r="CZ854" i="1"/>
  <c r="Y854" i="1" s="1"/>
  <c r="CP851" i="1"/>
  <c r="O851" i="1" s="1"/>
  <c r="CP850" i="1"/>
  <c r="O850" i="1" s="1"/>
  <c r="CY849" i="1"/>
  <c r="X849" i="1" s="1"/>
  <c r="CZ849" i="1"/>
  <c r="Y849" i="1" s="1"/>
  <c r="CY845" i="1"/>
  <c r="X845" i="1" s="1"/>
  <c r="GM845" i="1" s="1"/>
  <c r="GN845" i="1" s="1"/>
  <c r="CZ845" i="1"/>
  <c r="Y845" i="1" s="1"/>
  <c r="AB844" i="1"/>
  <c r="CP843" i="1"/>
  <c r="O843" i="1" s="1"/>
  <c r="AH868" i="1"/>
  <c r="BB1455" i="1"/>
  <c r="AX1455" i="1"/>
  <c r="AT1455" i="1"/>
  <c r="AP1455" i="1"/>
  <c r="AO1413" i="1"/>
  <c r="BD1371" i="1"/>
  <c r="AZ1371" i="1"/>
  <c r="BC1317" i="1"/>
  <c r="BB1261" i="1"/>
  <c r="CP1247" i="1"/>
  <c r="O1247" i="1" s="1"/>
  <c r="GM1247" i="1" s="1"/>
  <c r="GN1247" i="1" s="1"/>
  <c r="CP1243" i="1"/>
  <c r="O1243" i="1" s="1"/>
  <c r="GM1243" i="1" s="1"/>
  <c r="GN1243" i="1" s="1"/>
  <c r="CY1242" i="1"/>
  <c r="X1242" i="1" s="1"/>
  <c r="GM1242" i="1" s="1"/>
  <c r="GN1242" i="1" s="1"/>
  <c r="CZ1242" i="1"/>
  <c r="Y1242" i="1" s="1"/>
  <c r="CP1240" i="1"/>
  <c r="O1240" i="1" s="1"/>
  <c r="GM1240" i="1" s="1"/>
  <c r="GN1240" i="1" s="1"/>
  <c r="CY1235" i="1"/>
  <c r="X1235" i="1" s="1"/>
  <c r="GM1235" i="1" s="1"/>
  <c r="GN1235" i="1" s="1"/>
  <c r="CZ1235" i="1"/>
  <c r="Y1235" i="1" s="1"/>
  <c r="CY1234" i="1"/>
  <c r="X1234" i="1" s="1"/>
  <c r="CZ1234" i="1"/>
  <c r="Y1234" i="1" s="1"/>
  <c r="CY1233" i="1"/>
  <c r="X1233" i="1" s="1"/>
  <c r="GM1233" i="1" s="1"/>
  <c r="GN1233" i="1" s="1"/>
  <c r="CZ1233" i="1"/>
  <c r="Y1233" i="1" s="1"/>
  <c r="CY1232" i="1"/>
  <c r="X1232" i="1" s="1"/>
  <c r="CZ1232" i="1"/>
  <c r="Y1232" i="1" s="1"/>
  <c r="BD1160" i="1"/>
  <c r="F1218" i="1"/>
  <c r="CY1190" i="1"/>
  <c r="X1190" i="1" s="1"/>
  <c r="GM1190" i="1" s="1"/>
  <c r="GN1190" i="1" s="1"/>
  <c r="CZ1190" i="1"/>
  <c r="Y1190" i="1" s="1"/>
  <c r="CY1187" i="1"/>
  <c r="X1187" i="1" s="1"/>
  <c r="GM1187" i="1" s="1"/>
  <c r="GN1187" i="1" s="1"/>
  <c r="CZ1187" i="1"/>
  <c r="Y1187" i="1" s="1"/>
  <c r="CP1185" i="1"/>
  <c r="O1185" i="1" s="1"/>
  <c r="GM1185" i="1" s="1"/>
  <c r="GN1185" i="1" s="1"/>
  <c r="CZ1181" i="1"/>
  <c r="Y1181" i="1" s="1"/>
  <c r="CY1181" i="1"/>
  <c r="X1181" i="1" s="1"/>
  <c r="GM1181" i="1" s="1"/>
  <c r="GN1181" i="1" s="1"/>
  <c r="CY1180" i="1"/>
  <c r="X1180" i="1" s="1"/>
  <c r="CZ1180" i="1"/>
  <c r="Y1180" i="1" s="1"/>
  <c r="CP1179" i="1"/>
  <c r="O1179" i="1" s="1"/>
  <c r="GM1179" i="1" s="1"/>
  <c r="GN1179" i="1" s="1"/>
  <c r="CZ1178" i="1"/>
  <c r="Y1178" i="1" s="1"/>
  <c r="CY1178" i="1"/>
  <c r="X1178" i="1" s="1"/>
  <c r="CY1176" i="1"/>
  <c r="X1176" i="1" s="1"/>
  <c r="CZ1176" i="1"/>
  <c r="Y1176" i="1" s="1"/>
  <c r="CY1174" i="1"/>
  <c r="X1174" i="1" s="1"/>
  <c r="GM1174" i="1" s="1"/>
  <c r="GN1174" i="1" s="1"/>
  <c r="CZ1174" i="1"/>
  <c r="Y1174" i="1" s="1"/>
  <c r="CZ1173" i="1"/>
  <c r="Y1173" i="1" s="1"/>
  <c r="CY1173" i="1"/>
  <c r="X1173" i="1" s="1"/>
  <c r="GM1173" i="1" s="1"/>
  <c r="GN1173" i="1" s="1"/>
  <c r="CP1172" i="1"/>
  <c r="O1172" i="1" s="1"/>
  <c r="GM1172" i="1" s="1"/>
  <c r="GN1172" i="1" s="1"/>
  <c r="CP1169" i="1"/>
  <c r="O1169" i="1" s="1"/>
  <c r="GM1169" i="1" s="1"/>
  <c r="GN1169" i="1" s="1"/>
  <c r="CP1167" i="1"/>
  <c r="O1167" i="1" s="1"/>
  <c r="GM1167" i="1" s="1"/>
  <c r="GN1167" i="1" s="1"/>
  <c r="AC1193" i="1"/>
  <c r="CP1124" i="1"/>
  <c r="O1124" i="1" s="1"/>
  <c r="GM1124" i="1" s="1"/>
  <c r="GN1124" i="1" s="1"/>
  <c r="CY1121" i="1"/>
  <c r="X1121" i="1" s="1"/>
  <c r="GM1121" i="1" s="1"/>
  <c r="GN1121" i="1" s="1"/>
  <c r="CZ1121" i="1"/>
  <c r="Y1121" i="1" s="1"/>
  <c r="CZ1119" i="1"/>
  <c r="Y1119" i="1" s="1"/>
  <c r="CY1119" i="1"/>
  <c r="X1119" i="1" s="1"/>
  <c r="GM1119" i="1" s="1"/>
  <c r="GN1119" i="1" s="1"/>
  <c r="GM1118" i="1"/>
  <c r="GN1118" i="1" s="1"/>
  <c r="CP1113" i="1"/>
  <c r="O1113" i="1" s="1"/>
  <c r="GM1113" i="1" s="1"/>
  <c r="GN1113" i="1" s="1"/>
  <c r="CP1111" i="1"/>
  <c r="O1111" i="1" s="1"/>
  <c r="GM1111" i="1" s="1"/>
  <c r="GN1111" i="1" s="1"/>
  <c r="CP1109" i="1"/>
  <c r="O1109" i="1" s="1"/>
  <c r="GM1109" i="1" s="1"/>
  <c r="GN1109" i="1" s="1"/>
  <c r="CP1108" i="1"/>
  <c r="O1108" i="1" s="1"/>
  <c r="GM1108" i="1" s="1"/>
  <c r="GN1108" i="1" s="1"/>
  <c r="CZ1106" i="1"/>
  <c r="Y1106" i="1" s="1"/>
  <c r="CY1106" i="1"/>
  <c r="X1106" i="1" s="1"/>
  <c r="CY1105" i="1"/>
  <c r="X1105" i="1" s="1"/>
  <c r="CZ1105" i="1"/>
  <c r="Y1105" i="1" s="1"/>
  <c r="CY1104" i="1"/>
  <c r="X1104" i="1" s="1"/>
  <c r="GM1104" i="1" s="1"/>
  <c r="GN1104" i="1" s="1"/>
  <c r="CZ1104" i="1"/>
  <c r="Y1104" i="1" s="1"/>
  <c r="CP1102" i="1"/>
  <c r="O1102" i="1" s="1"/>
  <c r="GM1102" i="1" s="1"/>
  <c r="GN1102" i="1" s="1"/>
  <c r="CY1101" i="1"/>
  <c r="X1101" i="1" s="1"/>
  <c r="CZ1101" i="1"/>
  <c r="Y1101" i="1" s="1"/>
  <c r="AH1128" i="1"/>
  <c r="AI1128" i="1"/>
  <c r="AE1128" i="1"/>
  <c r="BD1030" i="1"/>
  <c r="F1088" i="1"/>
  <c r="CY1060" i="1"/>
  <c r="X1060" i="1" s="1"/>
  <c r="CZ1060" i="1"/>
  <c r="Y1060" i="1" s="1"/>
  <c r="AB1060" i="1"/>
  <c r="CR1060" i="1"/>
  <c r="Q1060" i="1" s="1"/>
  <c r="CP1060" i="1" s="1"/>
  <c r="O1060" i="1" s="1"/>
  <c r="GM1060" i="1" s="1"/>
  <c r="GN1060" i="1" s="1"/>
  <c r="CY1056" i="1"/>
  <c r="X1056" i="1" s="1"/>
  <c r="GM1056" i="1" s="1"/>
  <c r="GN1056" i="1" s="1"/>
  <c r="CZ1056" i="1"/>
  <c r="Y1056" i="1" s="1"/>
  <c r="CR1044" i="1"/>
  <c r="Q1044" i="1" s="1"/>
  <c r="CP1044" i="1" s="1"/>
  <c r="O1044" i="1" s="1"/>
  <c r="GM1044" i="1" s="1"/>
  <c r="GN1044" i="1" s="1"/>
  <c r="AB1044" i="1"/>
  <c r="CP1042" i="1"/>
  <c r="O1042" i="1" s="1"/>
  <c r="GM1042" i="1" s="1"/>
  <c r="GN1042" i="1" s="1"/>
  <c r="CY1039" i="1"/>
  <c r="X1039" i="1" s="1"/>
  <c r="CZ1039" i="1"/>
  <c r="Y1039" i="1" s="1"/>
  <c r="CZ1035" i="1"/>
  <c r="Y1035" i="1" s="1"/>
  <c r="CY1035" i="1"/>
  <c r="X1035" i="1" s="1"/>
  <c r="AJ1063" i="1"/>
  <c r="BZ965" i="1"/>
  <c r="CG998" i="1"/>
  <c r="AQ998" i="1"/>
  <c r="CR994" i="1"/>
  <c r="Q994" i="1" s="1"/>
  <c r="CP994" i="1" s="1"/>
  <c r="O994" i="1" s="1"/>
  <c r="AB994" i="1"/>
  <c r="CP991" i="1"/>
  <c r="O991" i="1" s="1"/>
  <c r="CY990" i="1"/>
  <c r="X990" i="1" s="1"/>
  <c r="CZ990" i="1"/>
  <c r="Y990" i="1" s="1"/>
  <c r="CZ983" i="1"/>
  <c r="Y983" i="1" s="1"/>
  <c r="CY983" i="1"/>
  <c r="X983" i="1" s="1"/>
  <c r="CP980" i="1"/>
  <c r="O980" i="1" s="1"/>
  <c r="CZ976" i="1"/>
  <c r="Y976" i="1" s="1"/>
  <c r="CY976" i="1"/>
  <c r="X976" i="1" s="1"/>
  <c r="CP974" i="1"/>
  <c r="O974" i="1" s="1"/>
  <c r="CZ972" i="1"/>
  <c r="Y972" i="1" s="1"/>
  <c r="CY969" i="1"/>
  <c r="X969" i="1" s="1"/>
  <c r="GM969" i="1" s="1"/>
  <c r="GN969" i="1" s="1"/>
  <c r="CZ969" i="1"/>
  <c r="Y969" i="1" s="1"/>
  <c r="CP967" i="1"/>
  <c r="O967" i="1" s="1"/>
  <c r="CZ931" i="1"/>
  <c r="Y931" i="1" s="1"/>
  <c r="CY931" i="1"/>
  <c r="X931" i="1" s="1"/>
  <c r="CR917" i="1"/>
  <c r="Q917" i="1" s="1"/>
  <c r="CP917" i="1" s="1"/>
  <c r="O917" i="1" s="1"/>
  <c r="AB917" i="1"/>
  <c r="CY916" i="1"/>
  <c r="X916" i="1" s="1"/>
  <c r="CZ916" i="1"/>
  <c r="Y916" i="1" s="1"/>
  <c r="CZ915" i="1"/>
  <c r="Y915" i="1" s="1"/>
  <c r="CP914" i="1"/>
  <c r="O914" i="1" s="1"/>
  <c r="GM914" i="1" s="1"/>
  <c r="GN914" i="1" s="1"/>
  <c r="CY912" i="1"/>
  <c r="X912" i="1" s="1"/>
  <c r="GM912" i="1" s="1"/>
  <c r="GN912" i="1" s="1"/>
  <c r="CZ912" i="1"/>
  <c r="Y912" i="1" s="1"/>
  <c r="CY907" i="1"/>
  <c r="X907" i="1" s="1"/>
  <c r="CP906" i="1"/>
  <c r="O906" i="1" s="1"/>
  <c r="GM906" i="1" s="1"/>
  <c r="GN906" i="1" s="1"/>
  <c r="AG933" i="1"/>
  <c r="AI933" i="1"/>
  <c r="CP865" i="1"/>
  <c r="O865" i="1" s="1"/>
  <c r="GM865" i="1" s="1"/>
  <c r="GN865" i="1" s="1"/>
  <c r="CR863" i="1"/>
  <c r="Q863" i="1" s="1"/>
  <c r="CP863" i="1" s="1"/>
  <c r="O863" i="1" s="1"/>
  <c r="GM863" i="1" s="1"/>
  <c r="GN863" i="1" s="1"/>
  <c r="AB863" i="1"/>
  <c r="CY862" i="1"/>
  <c r="X862" i="1" s="1"/>
  <c r="GM862" i="1" s="1"/>
  <c r="GN862" i="1" s="1"/>
  <c r="CZ862" i="1"/>
  <c r="Y862" i="1" s="1"/>
  <c r="CP860" i="1"/>
  <c r="O860" i="1" s="1"/>
  <c r="GM860" i="1" s="1"/>
  <c r="GN860" i="1" s="1"/>
  <c r="CD839" i="1"/>
  <c r="AU868" i="1"/>
  <c r="CR854" i="1"/>
  <c r="Q854" i="1" s="1"/>
  <c r="CP854" i="1" s="1"/>
  <c r="O854" i="1" s="1"/>
  <c r="GM854" i="1" s="1"/>
  <c r="GN854" i="1" s="1"/>
  <c r="AB854" i="1"/>
  <c r="CZ853" i="1"/>
  <c r="Y853" i="1" s="1"/>
  <c r="CY853" i="1"/>
  <c r="X853" i="1" s="1"/>
  <c r="CY851" i="1"/>
  <c r="X851" i="1" s="1"/>
  <c r="CZ851" i="1"/>
  <c r="Y851" i="1" s="1"/>
  <c r="CR849" i="1"/>
  <c r="Q849" i="1" s="1"/>
  <c r="AD868" i="1" s="1"/>
  <c r="AB849" i="1"/>
  <c r="CZ848" i="1"/>
  <c r="Y848" i="1" s="1"/>
  <c r="CY848" i="1"/>
  <c r="X848" i="1" s="1"/>
  <c r="GM847" i="1"/>
  <c r="GN847" i="1" s="1"/>
  <c r="CY843" i="1"/>
  <c r="X843" i="1" s="1"/>
  <c r="CZ843" i="1"/>
  <c r="Y843" i="1" s="1"/>
  <c r="AF868" i="1"/>
  <c r="AI868" i="1"/>
  <c r="BC1193" i="1"/>
  <c r="AU1193" i="1"/>
  <c r="AQ1193" i="1"/>
  <c r="CM1160" i="1"/>
  <c r="BC1128" i="1"/>
  <c r="AU1128" i="1"/>
  <c r="AQ1128" i="1"/>
  <c r="AB1118" i="1"/>
  <c r="AB1115" i="1"/>
  <c r="CQ1100" i="1"/>
  <c r="P1100" i="1" s="1"/>
  <c r="CP1100" i="1" s="1"/>
  <c r="O1100" i="1" s="1"/>
  <c r="GM1100" i="1" s="1"/>
  <c r="GN1100" i="1" s="1"/>
  <c r="CM1095" i="1"/>
  <c r="BC1063" i="1"/>
  <c r="AU1063" i="1"/>
  <c r="AQ1063" i="1"/>
  <c r="CR1057" i="1"/>
  <c r="Q1057" i="1" s="1"/>
  <c r="CP1057" i="1" s="1"/>
  <c r="O1057" i="1" s="1"/>
  <c r="GM1057" i="1" s="1"/>
  <c r="GN1057" i="1" s="1"/>
  <c r="CT1055" i="1"/>
  <c r="S1055" i="1" s="1"/>
  <c r="CP1055" i="1" s="1"/>
  <c r="O1055" i="1" s="1"/>
  <c r="CQ1054" i="1"/>
  <c r="P1054" i="1" s="1"/>
  <c r="CP1054" i="1" s="1"/>
  <c r="O1054" i="1" s="1"/>
  <c r="GM1054" i="1" s="1"/>
  <c r="GN1054" i="1" s="1"/>
  <c r="CS1053" i="1"/>
  <c r="R1053" i="1" s="1"/>
  <c r="CZ1053" i="1" s="1"/>
  <c r="Y1053" i="1" s="1"/>
  <c r="CT1052" i="1"/>
  <c r="S1052" i="1" s="1"/>
  <c r="CP1052" i="1" s="1"/>
  <c r="O1052" i="1" s="1"/>
  <c r="CQ1051" i="1"/>
  <c r="P1051" i="1" s="1"/>
  <c r="CP1051" i="1" s="1"/>
  <c r="O1051" i="1" s="1"/>
  <c r="GM1051" i="1" s="1"/>
  <c r="GN1051" i="1" s="1"/>
  <c r="CS1050" i="1"/>
  <c r="R1050" i="1" s="1"/>
  <c r="CZ1050" i="1" s="1"/>
  <c r="Y1050" i="1" s="1"/>
  <c r="AB1050" i="1"/>
  <c r="CT1049" i="1"/>
  <c r="S1049" i="1" s="1"/>
  <c r="CP1049" i="1" s="1"/>
  <c r="O1049" i="1" s="1"/>
  <c r="CQ1048" i="1"/>
  <c r="P1048" i="1" s="1"/>
  <c r="CP1048" i="1" s="1"/>
  <c r="O1048" i="1" s="1"/>
  <c r="GM1048" i="1" s="1"/>
  <c r="GN1048" i="1" s="1"/>
  <c r="AD1048" i="1"/>
  <c r="CR1048" i="1" s="1"/>
  <c r="Q1048" i="1" s="1"/>
  <c r="CS1047" i="1"/>
  <c r="R1047" i="1" s="1"/>
  <c r="CY1047" i="1" s="1"/>
  <c r="X1047" i="1" s="1"/>
  <c r="AB1047" i="1"/>
  <c r="CT1046" i="1"/>
  <c r="S1046" i="1" s="1"/>
  <c r="CS1045" i="1"/>
  <c r="R1045" i="1" s="1"/>
  <c r="CY1045" i="1" s="1"/>
  <c r="X1045" i="1" s="1"/>
  <c r="CQ1043" i="1"/>
  <c r="P1043" i="1" s="1"/>
  <c r="CP1043" i="1" s="1"/>
  <c r="O1043" i="1" s="1"/>
  <c r="GM1043" i="1" s="1"/>
  <c r="GN1043" i="1" s="1"/>
  <c r="CQ1041" i="1"/>
  <c r="P1041" i="1" s="1"/>
  <c r="CP1041" i="1" s="1"/>
  <c r="O1041" i="1" s="1"/>
  <c r="GM1041" i="1" s="1"/>
  <c r="GN1041" i="1" s="1"/>
  <c r="CR1040" i="1"/>
  <c r="Q1040" i="1" s="1"/>
  <c r="CP1040" i="1" s="1"/>
  <c r="O1040" i="1" s="1"/>
  <c r="GM1040" i="1" s="1"/>
  <c r="GN1040" i="1" s="1"/>
  <c r="CS1039" i="1"/>
  <c r="R1039" i="1" s="1"/>
  <c r="AB1039" i="1"/>
  <c r="CT1038" i="1"/>
  <c r="S1038" i="1" s="1"/>
  <c r="CP1038" i="1" s="1"/>
  <c r="O1038" i="1" s="1"/>
  <c r="CS1037" i="1"/>
  <c r="R1037" i="1" s="1"/>
  <c r="AE1063" i="1" s="1"/>
  <c r="CQ1035" i="1"/>
  <c r="P1035" i="1" s="1"/>
  <c r="CP1035" i="1" s="1"/>
  <c r="O1035" i="1" s="1"/>
  <c r="CQ1033" i="1"/>
  <c r="P1033" i="1" s="1"/>
  <c r="CP1033" i="1" s="1"/>
  <c r="O1033" i="1" s="1"/>
  <c r="GM1033" i="1" s="1"/>
  <c r="FR1033" i="1" s="1"/>
  <c r="BY1063" i="1" s="1"/>
  <c r="CM1030" i="1"/>
  <c r="BC998" i="1"/>
  <c r="CQ996" i="1"/>
  <c r="P996" i="1" s="1"/>
  <c r="CP996" i="1" s="1"/>
  <c r="O996" i="1" s="1"/>
  <c r="GM996" i="1" s="1"/>
  <c r="GN996" i="1" s="1"/>
  <c r="CS994" i="1"/>
  <c r="R994" i="1" s="1"/>
  <c r="CY994" i="1" s="1"/>
  <c r="X994" i="1" s="1"/>
  <c r="CS991" i="1"/>
  <c r="R991" i="1" s="1"/>
  <c r="CY991" i="1" s="1"/>
  <c r="X991" i="1" s="1"/>
  <c r="CQ989" i="1"/>
  <c r="P989" i="1" s="1"/>
  <c r="CP989" i="1" s="1"/>
  <c r="O989" i="1" s="1"/>
  <c r="GM989" i="1" s="1"/>
  <c r="GN989" i="1" s="1"/>
  <c r="CS988" i="1"/>
  <c r="R988" i="1" s="1"/>
  <c r="CY988" i="1" s="1"/>
  <c r="X988" i="1" s="1"/>
  <c r="CQ986" i="1"/>
  <c r="P986" i="1" s="1"/>
  <c r="CP986" i="1" s="1"/>
  <c r="O986" i="1" s="1"/>
  <c r="GM986" i="1" s="1"/>
  <c r="GN986" i="1" s="1"/>
  <c r="CS985" i="1"/>
  <c r="R985" i="1" s="1"/>
  <c r="CZ985" i="1" s="1"/>
  <c r="Y985" i="1" s="1"/>
  <c r="AB985" i="1"/>
  <c r="CT984" i="1"/>
  <c r="S984" i="1" s="1"/>
  <c r="CQ983" i="1"/>
  <c r="P983" i="1" s="1"/>
  <c r="AD983" i="1"/>
  <c r="CR983" i="1" s="1"/>
  <c r="Q983" i="1" s="1"/>
  <c r="CS982" i="1"/>
  <c r="R982" i="1" s="1"/>
  <c r="CY982" i="1" s="1"/>
  <c r="X982" i="1" s="1"/>
  <c r="AB982" i="1"/>
  <c r="CT981" i="1"/>
  <c r="S981" i="1" s="1"/>
  <c r="CS980" i="1"/>
  <c r="R980" i="1" s="1"/>
  <c r="CY980" i="1" s="1"/>
  <c r="X980" i="1" s="1"/>
  <c r="CT979" i="1"/>
  <c r="S979" i="1" s="1"/>
  <c r="CP979" i="1" s="1"/>
  <c r="O979" i="1" s="1"/>
  <c r="CQ978" i="1"/>
  <c r="P978" i="1" s="1"/>
  <c r="CP978" i="1" s="1"/>
  <c r="O978" i="1" s="1"/>
  <c r="GM978" i="1" s="1"/>
  <c r="GN978" i="1" s="1"/>
  <c r="CQ976" i="1"/>
  <c r="P976" i="1" s="1"/>
  <c r="CP976" i="1" s="1"/>
  <c r="O976" i="1" s="1"/>
  <c r="CR975" i="1"/>
  <c r="Q975" i="1" s="1"/>
  <c r="CP975" i="1" s="1"/>
  <c r="O975" i="1" s="1"/>
  <c r="GM975" i="1" s="1"/>
  <c r="GN975" i="1" s="1"/>
  <c r="CS974" i="1"/>
  <c r="R974" i="1" s="1"/>
  <c r="CZ974" i="1" s="1"/>
  <c r="Y974" i="1" s="1"/>
  <c r="CT973" i="1"/>
  <c r="S973" i="1" s="1"/>
  <c r="CS972" i="1"/>
  <c r="R972" i="1" s="1"/>
  <c r="AE998" i="1" s="1"/>
  <c r="CT971" i="1"/>
  <c r="S971" i="1" s="1"/>
  <c r="AF998" i="1" s="1"/>
  <c r="CQ970" i="1"/>
  <c r="P970" i="1" s="1"/>
  <c r="CP970" i="1" s="1"/>
  <c r="O970" i="1" s="1"/>
  <c r="GM970" i="1" s="1"/>
  <c r="GN970" i="1" s="1"/>
  <c r="CQ968" i="1"/>
  <c r="P968" i="1" s="1"/>
  <c r="CP968" i="1" s="1"/>
  <c r="O968" i="1" s="1"/>
  <c r="GM968" i="1" s="1"/>
  <c r="FR968" i="1" s="1"/>
  <c r="BY998" i="1" s="1"/>
  <c r="CM965" i="1"/>
  <c r="BC933" i="1"/>
  <c r="CQ931" i="1"/>
  <c r="P931" i="1" s="1"/>
  <c r="CP931" i="1" s="1"/>
  <c r="O931" i="1" s="1"/>
  <c r="GM931" i="1" s="1"/>
  <c r="GN931" i="1" s="1"/>
  <c r="CS929" i="1"/>
  <c r="R929" i="1" s="1"/>
  <c r="CY929" i="1" s="1"/>
  <c r="X929" i="1" s="1"/>
  <c r="CS926" i="1"/>
  <c r="R926" i="1" s="1"/>
  <c r="CY926" i="1" s="1"/>
  <c r="X926" i="1" s="1"/>
  <c r="CQ924" i="1"/>
  <c r="P924" i="1" s="1"/>
  <c r="CP924" i="1" s="1"/>
  <c r="O924" i="1" s="1"/>
  <c r="GM924" i="1" s="1"/>
  <c r="GN924" i="1" s="1"/>
  <c r="CS923" i="1"/>
  <c r="R923" i="1" s="1"/>
  <c r="CY923" i="1" s="1"/>
  <c r="X923" i="1" s="1"/>
  <c r="AB923" i="1"/>
  <c r="CT922" i="1"/>
  <c r="S922" i="1" s="1"/>
  <c r="CQ921" i="1"/>
  <c r="P921" i="1" s="1"/>
  <c r="CP921" i="1" s="1"/>
  <c r="O921" i="1" s="1"/>
  <c r="GM921" i="1" s="1"/>
  <c r="GN921" i="1" s="1"/>
  <c r="CS920" i="1"/>
  <c r="R920" i="1" s="1"/>
  <c r="CY920" i="1" s="1"/>
  <c r="X920" i="1" s="1"/>
  <c r="AB920" i="1"/>
  <c r="CT919" i="1"/>
  <c r="S919" i="1" s="1"/>
  <c r="CQ918" i="1"/>
  <c r="P918" i="1" s="1"/>
  <c r="CP918" i="1" s="1"/>
  <c r="O918" i="1" s="1"/>
  <c r="GM918" i="1" s="1"/>
  <c r="GN918" i="1" s="1"/>
  <c r="CS917" i="1"/>
  <c r="R917" i="1" s="1"/>
  <c r="CZ917" i="1" s="1"/>
  <c r="Y917" i="1" s="1"/>
  <c r="CS915" i="1"/>
  <c r="R915" i="1" s="1"/>
  <c r="CY915" i="1" s="1"/>
  <c r="X915" i="1" s="1"/>
  <c r="CQ913" i="1"/>
  <c r="P913" i="1" s="1"/>
  <c r="CP913" i="1" s="1"/>
  <c r="O913" i="1" s="1"/>
  <c r="GM913" i="1" s="1"/>
  <c r="GN913" i="1" s="1"/>
  <c r="CQ911" i="1"/>
  <c r="P911" i="1" s="1"/>
  <c r="CP911" i="1" s="1"/>
  <c r="O911" i="1" s="1"/>
  <c r="GM911" i="1" s="1"/>
  <c r="GN911" i="1" s="1"/>
  <c r="CS909" i="1"/>
  <c r="R909" i="1" s="1"/>
  <c r="CY909" i="1" s="1"/>
  <c r="X909" i="1" s="1"/>
  <c r="CS907" i="1"/>
  <c r="R907" i="1" s="1"/>
  <c r="CZ907" i="1" s="1"/>
  <c r="Y907" i="1" s="1"/>
  <c r="CQ905" i="1"/>
  <c r="P905" i="1" s="1"/>
  <c r="CP905" i="1" s="1"/>
  <c r="O905" i="1" s="1"/>
  <c r="GM905" i="1" s="1"/>
  <c r="GN905" i="1" s="1"/>
  <c r="CQ903" i="1"/>
  <c r="P903" i="1" s="1"/>
  <c r="CP903" i="1" s="1"/>
  <c r="O903" i="1" s="1"/>
  <c r="GM903" i="1" s="1"/>
  <c r="FR903" i="1" s="1"/>
  <c r="BY933" i="1" s="1"/>
  <c r="CM900" i="1"/>
  <c r="BC868" i="1"/>
  <c r="CQ866" i="1"/>
  <c r="P866" i="1" s="1"/>
  <c r="CP866" i="1" s="1"/>
  <c r="O866" i="1" s="1"/>
  <c r="GM866" i="1" s="1"/>
  <c r="GN866" i="1" s="1"/>
  <c r="CS864" i="1"/>
  <c r="R864" i="1" s="1"/>
  <c r="CY864" i="1" s="1"/>
  <c r="X864" i="1" s="1"/>
  <c r="CS861" i="1"/>
  <c r="R861" i="1" s="1"/>
  <c r="CZ861" i="1" s="1"/>
  <c r="Y861" i="1" s="1"/>
  <c r="CQ859" i="1"/>
  <c r="P859" i="1" s="1"/>
  <c r="CP859" i="1" s="1"/>
  <c r="O859" i="1" s="1"/>
  <c r="GM859" i="1" s="1"/>
  <c r="GN859" i="1" s="1"/>
  <c r="CS858" i="1"/>
  <c r="R858" i="1" s="1"/>
  <c r="CY858" i="1" s="1"/>
  <c r="X858" i="1" s="1"/>
  <c r="CQ856" i="1"/>
  <c r="P856" i="1" s="1"/>
  <c r="CP856" i="1" s="1"/>
  <c r="O856" i="1" s="1"/>
  <c r="GM856" i="1" s="1"/>
  <c r="GN856" i="1" s="1"/>
  <c r="CS855" i="1"/>
  <c r="R855" i="1" s="1"/>
  <c r="CY855" i="1" s="1"/>
  <c r="X855" i="1" s="1"/>
  <c r="CQ853" i="1"/>
  <c r="P853" i="1" s="1"/>
  <c r="CP853" i="1" s="1"/>
  <c r="O853" i="1" s="1"/>
  <c r="GM853" i="1" s="1"/>
  <c r="GN853" i="1" s="1"/>
  <c r="CS852" i="1"/>
  <c r="R852" i="1" s="1"/>
  <c r="CY852" i="1" s="1"/>
  <c r="X852" i="1" s="1"/>
  <c r="CS850" i="1"/>
  <c r="R850" i="1" s="1"/>
  <c r="CY850" i="1" s="1"/>
  <c r="X850" i="1" s="1"/>
  <c r="CQ848" i="1"/>
  <c r="P848" i="1" s="1"/>
  <c r="CP848" i="1" s="1"/>
  <c r="O848" i="1" s="1"/>
  <c r="GM848" i="1" s="1"/>
  <c r="GN848" i="1" s="1"/>
  <c r="CQ846" i="1"/>
  <c r="P846" i="1" s="1"/>
  <c r="CP846" i="1" s="1"/>
  <c r="O846" i="1" s="1"/>
  <c r="GM846" i="1" s="1"/>
  <c r="GN846" i="1" s="1"/>
  <c r="CS844" i="1"/>
  <c r="R844" i="1" s="1"/>
  <c r="CY844" i="1" s="1"/>
  <c r="X844" i="1" s="1"/>
  <c r="CP802" i="1"/>
  <c r="O802" i="1" s="1"/>
  <c r="CZ801" i="1"/>
  <c r="Y801" i="1" s="1"/>
  <c r="CY801" i="1"/>
  <c r="X801" i="1" s="1"/>
  <c r="CP799" i="1"/>
  <c r="O799" i="1" s="1"/>
  <c r="AB798" i="1"/>
  <c r="CP795" i="1"/>
  <c r="O795" i="1" s="1"/>
  <c r="CP794" i="1"/>
  <c r="O794" i="1" s="1"/>
  <c r="AB793" i="1"/>
  <c r="CZ792" i="1"/>
  <c r="Y792" i="1" s="1"/>
  <c r="CY792" i="1"/>
  <c r="X792" i="1" s="1"/>
  <c r="AB791" i="1"/>
  <c r="CY789" i="1"/>
  <c r="X789" i="1" s="1"/>
  <c r="CZ789" i="1"/>
  <c r="Y789" i="1" s="1"/>
  <c r="CY788" i="1"/>
  <c r="X788" i="1" s="1"/>
  <c r="CZ788" i="1"/>
  <c r="Y788" i="1" s="1"/>
  <c r="AB787" i="1"/>
  <c r="CJ807" i="1"/>
  <c r="CP786" i="1"/>
  <c r="O786" i="1" s="1"/>
  <c r="GM786" i="1" s="1"/>
  <c r="FR786" i="1" s="1"/>
  <c r="BY807" i="1" s="1"/>
  <c r="AJ807" i="1"/>
  <c r="AF807" i="1"/>
  <c r="F758" i="1"/>
  <c r="AX723" i="1"/>
  <c r="CY749" i="1"/>
  <c r="X749" i="1" s="1"/>
  <c r="CZ749" i="1"/>
  <c r="Y749" i="1" s="1"/>
  <c r="CY748" i="1"/>
  <c r="X748" i="1" s="1"/>
  <c r="CZ748" i="1"/>
  <c r="Y748" i="1" s="1"/>
  <c r="AB746" i="1"/>
  <c r="CR746" i="1"/>
  <c r="Q746" i="1" s="1"/>
  <c r="CY745" i="1"/>
  <c r="X745" i="1" s="1"/>
  <c r="CZ745" i="1"/>
  <c r="Y745" i="1" s="1"/>
  <c r="CR739" i="1"/>
  <c r="Q739" i="1" s="1"/>
  <c r="AB739" i="1"/>
  <c r="CR736" i="1"/>
  <c r="Q736" i="1" s="1"/>
  <c r="AB736" i="1"/>
  <c r="CZ735" i="1"/>
  <c r="Y735" i="1" s="1"/>
  <c r="CY735" i="1"/>
  <c r="X735" i="1" s="1"/>
  <c r="CZ733" i="1"/>
  <c r="Y733" i="1" s="1"/>
  <c r="CY733" i="1"/>
  <c r="X733" i="1" s="1"/>
  <c r="CY732" i="1"/>
  <c r="X732" i="1" s="1"/>
  <c r="CZ732" i="1"/>
  <c r="Y732" i="1" s="1"/>
  <c r="CP730" i="1"/>
  <c r="O730" i="1" s="1"/>
  <c r="CP728" i="1"/>
  <c r="O728" i="1" s="1"/>
  <c r="CP727" i="1"/>
  <c r="O727" i="1" s="1"/>
  <c r="AH751" i="1"/>
  <c r="AJ751" i="1"/>
  <c r="CZ725" i="1"/>
  <c r="Y725" i="1" s="1"/>
  <c r="CY725" i="1"/>
  <c r="X725" i="1" s="1"/>
  <c r="CY682" i="1"/>
  <c r="X682" i="1" s="1"/>
  <c r="CZ682" i="1"/>
  <c r="Y682" i="1" s="1"/>
  <c r="CY681" i="1"/>
  <c r="X681" i="1" s="1"/>
  <c r="CZ681" i="1"/>
  <c r="Y681" i="1" s="1"/>
  <c r="CY679" i="1"/>
  <c r="X679" i="1" s="1"/>
  <c r="CZ679" i="1"/>
  <c r="Y679" i="1" s="1"/>
  <c r="CP677" i="1"/>
  <c r="O677" i="1" s="1"/>
  <c r="CY675" i="1"/>
  <c r="X675" i="1" s="1"/>
  <c r="CZ675" i="1"/>
  <c r="Y675" i="1" s="1"/>
  <c r="CP674" i="1"/>
  <c r="O674" i="1" s="1"/>
  <c r="CP671" i="1"/>
  <c r="O671" i="1" s="1"/>
  <c r="AG691" i="1"/>
  <c r="AI691" i="1"/>
  <c r="CY632" i="1"/>
  <c r="X632" i="1" s="1"/>
  <c r="CZ632" i="1"/>
  <c r="Y632" i="1" s="1"/>
  <c r="AB630" i="1"/>
  <c r="CY629" i="1"/>
  <c r="X629" i="1" s="1"/>
  <c r="CZ629" i="1"/>
  <c r="Y629" i="1" s="1"/>
  <c r="CP629" i="1"/>
  <c r="O629" i="1" s="1"/>
  <c r="GM629" i="1" s="1"/>
  <c r="GN629" i="1" s="1"/>
  <c r="CZ628" i="1"/>
  <c r="Y628" i="1" s="1"/>
  <c r="CY628" i="1"/>
  <c r="X628" i="1" s="1"/>
  <c r="CR628" i="1"/>
  <c r="Q628" i="1" s="1"/>
  <c r="AB628" i="1"/>
  <c r="AB626" i="1"/>
  <c r="CP624" i="1"/>
  <c r="O624" i="1" s="1"/>
  <c r="CY623" i="1"/>
  <c r="X623" i="1" s="1"/>
  <c r="CZ623" i="1"/>
  <c r="Y623" i="1" s="1"/>
  <c r="CZ622" i="1"/>
  <c r="Y622" i="1" s="1"/>
  <c r="CY622" i="1"/>
  <c r="X622" i="1" s="1"/>
  <c r="CP621" i="1"/>
  <c r="O621" i="1" s="1"/>
  <c r="CP618" i="1"/>
  <c r="O618" i="1" s="1"/>
  <c r="AB617" i="1"/>
  <c r="CY616" i="1"/>
  <c r="X616" i="1" s="1"/>
  <c r="CZ616" i="1"/>
  <c r="Y616" i="1" s="1"/>
  <c r="AB615" i="1"/>
  <c r="CJ635" i="1"/>
  <c r="AG635" i="1"/>
  <c r="AB577" i="1"/>
  <c r="CY576" i="1"/>
  <c r="X576" i="1" s="1"/>
  <c r="CZ576" i="1"/>
  <c r="Y576" i="1" s="1"/>
  <c r="CR574" i="1"/>
  <c r="Q574" i="1" s="1"/>
  <c r="AB574" i="1"/>
  <c r="CY573" i="1"/>
  <c r="X573" i="1" s="1"/>
  <c r="CZ573" i="1"/>
  <c r="Y573" i="1" s="1"/>
  <c r="AB572" i="1"/>
  <c r="CZ571" i="1"/>
  <c r="Y571" i="1" s="1"/>
  <c r="CY571" i="1"/>
  <c r="X571" i="1" s="1"/>
  <c r="CP570" i="1"/>
  <c r="O570" i="1" s="1"/>
  <c r="CY569" i="1"/>
  <c r="X569" i="1" s="1"/>
  <c r="CZ569" i="1"/>
  <c r="Y569" i="1" s="1"/>
  <c r="CP567" i="1"/>
  <c r="O567" i="1" s="1"/>
  <c r="CY562" i="1"/>
  <c r="X562" i="1" s="1"/>
  <c r="CZ562" i="1"/>
  <c r="Y562" i="1" s="1"/>
  <c r="CJ579" i="1"/>
  <c r="AF579" i="1"/>
  <c r="AB559" i="1"/>
  <c r="AB522" i="1"/>
  <c r="CP518" i="1"/>
  <c r="O518" i="1" s="1"/>
  <c r="AB517" i="1"/>
  <c r="CY516" i="1"/>
  <c r="X516" i="1" s="1"/>
  <c r="CZ516" i="1"/>
  <c r="Y516" i="1" s="1"/>
  <c r="CP515" i="1"/>
  <c r="O515" i="1" s="1"/>
  <c r="AB513" i="1"/>
  <c r="CP512" i="1"/>
  <c r="O512" i="1" s="1"/>
  <c r="CZ511" i="1"/>
  <c r="Y511" i="1" s="1"/>
  <c r="CY511" i="1"/>
  <c r="X511" i="1" s="1"/>
  <c r="AB509" i="1"/>
  <c r="CY508" i="1"/>
  <c r="X508" i="1" s="1"/>
  <c r="CZ508" i="1"/>
  <c r="Y508" i="1" s="1"/>
  <c r="CZ506" i="1"/>
  <c r="Y506" i="1" s="1"/>
  <c r="CY506" i="1"/>
  <c r="X506" i="1" s="1"/>
  <c r="CJ525" i="1"/>
  <c r="AF525" i="1"/>
  <c r="CY503" i="1"/>
  <c r="X503" i="1" s="1"/>
  <c r="CZ503" i="1"/>
  <c r="Y503" i="1" s="1"/>
  <c r="CY465" i="1"/>
  <c r="X465" i="1" s="1"/>
  <c r="CZ465" i="1"/>
  <c r="Y465" i="1" s="1"/>
  <c r="CY462" i="1"/>
  <c r="X462" i="1" s="1"/>
  <c r="CZ462" i="1"/>
  <c r="Y462" i="1" s="1"/>
  <c r="CR460" i="1"/>
  <c r="Q460" i="1" s="1"/>
  <c r="AB460" i="1"/>
  <c r="CY459" i="1"/>
  <c r="X459" i="1" s="1"/>
  <c r="CZ459" i="1"/>
  <c r="Y459" i="1" s="1"/>
  <c r="CR457" i="1"/>
  <c r="Q457" i="1" s="1"/>
  <c r="AB457" i="1"/>
  <c r="CY456" i="1"/>
  <c r="X456" i="1" s="1"/>
  <c r="CZ456" i="1"/>
  <c r="Y456" i="1" s="1"/>
  <c r="CR454" i="1"/>
  <c r="Q454" i="1" s="1"/>
  <c r="AB454" i="1"/>
  <c r="CP453" i="1"/>
  <c r="O453" i="1" s="1"/>
  <c r="CY448" i="1"/>
  <c r="X448" i="1" s="1"/>
  <c r="CZ448" i="1"/>
  <c r="Y448" i="1" s="1"/>
  <c r="CY446" i="1"/>
  <c r="X446" i="1" s="1"/>
  <c r="CZ446" i="1"/>
  <c r="Y446" i="1" s="1"/>
  <c r="CR444" i="1"/>
  <c r="Q444" i="1" s="1"/>
  <c r="AB444" i="1"/>
  <c r="AH469" i="1"/>
  <c r="AI469" i="1"/>
  <c r="CR442" i="1"/>
  <c r="Q442" i="1" s="1"/>
  <c r="AB442" i="1"/>
  <c r="CG384" i="1"/>
  <c r="AX408" i="1"/>
  <c r="CR402" i="1"/>
  <c r="Q402" i="1" s="1"/>
  <c r="AB402" i="1"/>
  <c r="CZ401" i="1"/>
  <c r="Y401" i="1" s="1"/>
  <c r="CY401" i="1"/>
  <c r="X401" i="1" s="1"/>
  <c r="CC384" i="1"/>
  <c r="AT408" i="1"/>
  <c r="CP396" i="1"/>
  <c r="O396" i="1" s="1"/>
  <c r="CZ395" i="1"/>
  <c r="Y395" i="1" s="1"/>
  <c r="CY395" i="1"/>
  <c r="X395" i="1" s="1"/>
  <c r="CP388" i="1"/>
  <c r="O388" i="1" s="1"/>
  <c r="CJ408" i="1"/>
  <c r="CP386" i="1"/>
  <c r="O386" i="1" s="1"/>
  <c r="AG352" i="1"/>
  <c r="AB1246" i="1"/>
  <c r="CQ1245" i="1"/>
  <c r="P1245" i="1" s="1"/>
  <c r="AD1245" i="1"/>
  <c r="CR1245" i="1" s="1"/>
  <c r="Q1245" i="1" s="1"/>
  <c r="AB1231" i="1"/>
  <c r="AD1229" i="1"/>
  <c r="CR1229" i="1" s="1"/>
  <c r="Q1229" i="1" s="1"/>
  <c r="CP1229" i="1" s="1"/>
  <c r="O1229" i="1" s="1"/>
  <c r="GM1229" i="1" s="1"/>
  <c r="GN1229" i="1" s="1"/>
  <c r="AD1227" i="1"/>
  <c r="BB1193" i="1"/>
  <c r="AX1193" i="1"/>
  <c r="AT1193" i="1"/>
  <c r="AB1188" i="1"/>
  <c r="AB1182" i="1"/>
  <c r="AD1164" i="1"/>
  <c r="CR1164" i="1" s="1"/>
  <c r="Q1164" i="1" s="1"/>
  <c r="CP1164" i="1" s="1"/>
  <c r="O1164" i="1" s="1"/>
  <c r="GM1164" i="1" s="1"/>
  <c r="GN1164" i="1" s="1"/>
  <c r="AD1162" i="1"/>
  <c r="CR1162" i="1" s="1"/>
  <c r="Q1162" i="1" s="1"/>
  <c r="CP1162" i="1" s="1"/>
  <c r="O1162" i="1" s="1"/>
  <c r="BB1128" i="1"/>
  <c r="AX1128" i="1"/>
  <c r="AT1128" i="1"/>
  <c r="AB1123" i="1"/>
  <c r="AB1117" i="1"/>
  <c r="AD1097" i="1"/>
  <c r="CR1097" i="1" s="1"/>
  <c r="Q1097" i="1" s="1"/>
  <c r="AD1128" i="1" s="1"/>
  <c r="BB1063" i="1"/>
  <c r="AX1063" i="1"/>
  <c r="AT1063" i="1"/>
  <c r="BB998" i="1"/>
  <c r="AT998" i="1"/>
  <c r="BB933" i="1"/>
  <c r="AT933" i="1"/>
  <c r="BB868" i="1"/>
  <c r="AT868" i="1"/>
  <c r="CY803" i="1"/>
  <c r="X803" i="1" s="1"/>
  <c r="CZ803" i="1"/>
  <c r="Y803" i="1" s="1"/>
  <c r="CY800" i="1"/>
  <c r="X800" i="1" s="1"/>
  <c r="CZ800" i="1"/>
  <c r="Y800" i="1" s="1"/>
  <c r="AB800" i="1"/>
  <c r="CR800" i="1"/>
  <c r="Q800" i="1" s="1"/>
  <c r="AD807" i="1" s="1"/>
  <c r="CY796" i="1"/>
  <c r="X796" i="1" s="1"/>
  <c r="CZ796" i="1"/>
  <c r="Y796" i="1" s="1"/>
  <c r="AH807" i="1"/>
  <c r="AI807" i="1"/>
  <c r="AU723" i="1"/>
  <c r="F770" i="1"/>
  <c r="CZ747" i="1"/>
  <c r="Y747" i="1" s="1"/>
  <c r="CY747" i="1"/>
  <c r="X747" i="1" s="1"/>
  <c r="CR747" i="1"/>
  <c r="Q747" i="1" s="1"/>
  <c r="AB747" i="1"/>
  <c r="CY740" i="1"/>
  <c r="X740" i="1" s="1"/>
  <c r="CZ740" i="1"/>
  <c r="Y740" i="1" s="1"/>
  <c r="CY731" i="1"/>
  <c r="X731" i="1" s="1"/>
  <c r="CZ731" i="1"/>
  <c r="Y731" i="1" s="1"/>
  <c r="AG751" i="1"/>
  <c r="CZ688" i="1"/>
  <c r="Y688" i="1" s="1"/>
  <c r="CY688" i="1"/>
  <c r="X688" i="1" s="1"/>
  <c r="CZ685" i="1"/>
  <c r="Y685" i="1" s="1"/>
  <c r="CY685" i="1"/>
  <c r="X685" i="1" s="1"/>
  <c r="CR679" i="1"/>
  <c r="Q679" i="1" s="1"/>
  <c r="AB679" i="1"/>
  <c r="CY678" i="1"/>
  <c r="X678" i="1" s="1"/>
  <c r="CZ678" i="1"/>
  <c r="Y678" i="1" s="1"/>
  <c r="CZ676" i="1"/>
  <c r="Y676" i="1" s="1"/>
  <c r="CY676" i="1"/>
  <c r="X676" i="1" s="1"/>
  <c r="CJ691" i="1"/>
  <c r="CZ631" i="1"/>
  <c r="Y631" i="1" s="1"/>
  <c r="CY631" i="1"/>
  <c r="X631" i="1" s="1"/>
  <c r="CY627" i="1"/>
  <c r="X627" i="1" s="1"/>
  <c r="CZ627" i="1"/>
  <c r="Y627" i="1" s="1"/>
  <c r="CZ625" i="1"/>
  <c r="Y625" i="1" s="1"/>
  <c r="CY625" i="1"/>
  <c r="X625" i="1" s="1"/>
  <c r="AE635" i="1"/>
  <c r="CY575" i="1"/>
  <c r="X575" i="1" s="1"/>
  <c r="CZ575" i="1"/>
  <c r="Y575" i="1" s="1"/>
  <c r="CZ568" i="1"/>
  <c r="Y568" i="1" s="1"/>
  <c r="CY568" i="1"/>
  <c r="X568" i="1" s="1"/>
  <c r="CY566" i="1"/>
  <c r="X566" i="1" s="1"/>
  <c r="CZ566" i="1"/>
  <c r="Y566" i="1" s="1"/>
  <c r="CZ565" i="1"/>
  <c r="Y565" i="1" s="1"/>
  <c r="CY565" i="1"/>
  <c r="X565" i="1" s="1"/>
  <c r="CY564" i="1"/>
  <c r="X564" i="1" s="1"/>
  <c r="CZ564" i="1"/>
  <c r="Y564" i="1" s="1"/>
  <c r="AJ579" i="1"/>
  <c r="CP559" i="1"/>
  <c r="O559" i="1" s="1"/>
  <c r="CY523" i="1"/>
  <c r="X523" i="1" s="1"/>
  <c r="CZ523" i="1"/>
  <c r="Y523" i="1" s="1"/>
  <c r="CY521" i="1"/>
  <c r="X521" i="1" s="1"/>
  <c r="CZ521" i="1"/>
  <c r="Y521" i="1" s="1"/>
  <c r="CZ514" i="1"/>
  <c r="Y514" i="1" s="1"/>
  <c r="CY514" i="1"/>
  <c r="X514" i="1" s="1"/>
  <c r="CP513" i="1"/>
  <c r="O513" i="1" s="1"/>
  <c r="CR511" i="1"/>
  <c r="Q511" i="1" s="1"/>
  <c r="AB511" i="1"/>
  <c r="CY510" i="1"/>
  <c r="X510" i="1" s="1"/>
  <c r="CZ510" i="1"/>
  <c r="Y510" i="1" s="1"/>
  <c r="CP509" i="1"/>
  <c r="O509" i="1" s="1"/>
  <c r="CR508" i="1"/>
  <c r="Q508" i="1" s="1"/>
  <c r="AB508" i="1"/>
  <c r="CY507" i="1"/>
  <c r="X507" i="1" s="1"/>
  <c r="CZ507" i="1"/>
  <c r="Y507" i="1" s="1"/>
  <c r="AJ525" i="1"/>
  <c r="BB440" i="1"/>
  <c r="F482" i="1"/>
  <c r="AO440" i="1"/>
  <c r="F473" i="1"/>
  <c r="CP454" i="1"/>
  <c r="O454" i="1" s="1"/>
  <c r="CR452" i="1"/>
  <c r="Q452" i="1" s="1"/>
  <c r="AB452" i="1"/>
  <c r="CY451" i="1"/>
  <c r="X451" i="1" s="1"/>
  <c r="CZ451" i="1"/>
  <c r="Y451" i="1" s="1"/>
  <c r="GM451" i="1" s="1"/>
  <c r="GN451" i="1" s="1"/>
  <c r="CZ447" i="1"/>
  <c r="Y447" i="1" s="1"/>
  <c r="CY447" i="1"/>
  <c r="X447" i="1" s="1"/>
  <c r="CJ469" i="1"/>
  <c r="AG469" i="1"/>
  <c r="CP406" i="1"/>
  <c r="O406" i="1" s="1"/>
  <c r="CY403" i="1"/>
  <c r="X403" i="1" s="1"/>
  <c r="CZ403" i="1"/>
  <c r="Y403" i="1" s="1"/>
  <c r="CR401" i="1"/>
  <c r="Q401" i="1" s="1"/>
  <c r="AB401" i="1"/>
  <c r="CY399" i="1"/>
  <c r="X399" i="1" s="1"/>
  <c r="CZ399" i="1"/>
  <c r="Y399" i="1" s="1"/>
  <c r="CY397" i="1"/>
  <c r="X397" i="1" s="1"/>
  <c r="CZ397" i="1"/>
  <c r="Y397" i="1" s="1"/>
  <c r="CR395" i="1"/>
  <c r="Q395" i="1" s="1"/>
  <c r="AB395" i="1"/>
  <c r="CY389" i="1"/>
  <c r="X389" i="1" s="1"/>
  <c r="CZ389" i="1"/>
  <c r="Y389" i="1" s="1"/>
  <c r="AJ408" i="1"/>
  <c r="BZ327" i="1"/>
  <c r="CG352" i="1"/>
  <c r="AQ352" i="1"/>
  <c r="AF352" i="1"/>
  <c r="CY350" i="1"/>
  <c r="X350" i="1" s="1"/>
  <c r="CZ350" i="1"/>
  <c r="Y350" i="1" s="1"/>
  <c r="AI327" i="1"/>
  <c r="V352" i="1"/>
  <c r="AD352" i="1"/>
  <c r="AO1193" i="1"/>
  <c r="AO1128" i="1"/>
  <c r="AO1063" i="1"/>
  <c r="AO998" i="1"/>
  <c r="AO933" i="1"/>
  <c r="AO868" i="1"/>
  <c r="W842" i="1"/>
  <c r="AJ868" i="1" s="1"/>
  <c r="R842" i="1"/>
  <c r="AE868" i="1" s="1"/>
  <c r="AB841" i="1"/>
  <c r="CY805" i="1"/>
  <c r="X805" i="1" s="1"/>
  <c r="CZ805" i="1"/>
  <c r="Y805" i="1" s="1"/>
  <c r="AB803" i="1"/>
  <c r="CY802" i="1"/>
  <c r="X802" i="1" s="1"/>
  <c r="CZ802" i="1"/>
  <c r="Y802" i="1" s="1"/>
  <c r="GM801" i="1"/>
  <c r="GN801" i="1" s="1"/>
  <c r="CY799" i="1"/>
  <c r="X799" i="1" s="1"/>
  <c r="CZ799" i="1"/>
  <c r="Y799" i="1" s="1"/>
  <c r="AB796" i="1"/>
  <c r="CY795" i="1"/>
  <c r="X795" i="1" s="1"/>
  <c r="CZ795" i="1"/>
  <c r="Y795" i="1" s="1"/>
  <c r="CY794" i="1"/>
  <c r="X794" i="1" s="1"/>
  <c r="CZ794" i="1"/>
  <c r="Y794" i="1" s="1"/>
  <c r="CY793" i="1"/>
  <c r="X793" i="1" s="1"/>
  <c r="GM793" i="1" s="1"/>
  <c r="GN793" i="1" s="1"/>
  <c r="CZ793" i="1"/>
  <c r="Y793" i="1" s="1"/>
  <c r="GM792" i="1"/>
  <c r="GN792" i="1" s="1"/>
  <c r="CY791" i="1"/>
  <c r="X791" i="1" s="1"/>
  <c r="GM791" i="1" s="1"/>
  <c r="GN791" i="1" s="1"/>
  <c r="CZ791" i="1"/>
  <c r="Y791" i="1" s="1"/>
  <c r="CZ790" i="1"/>
  <c r="Y790" i="1" s="1"/>
  <c r="CY790" i="1"/>
  <c r="X790" i="1" s="1"/>
  <c r="GM790" i="1" s="1"/>
  <c r="GN790" i="1" s="1"/>
  <c r="CP788" i="1"/>
  <c r="O788" i="1" s="1"/>
  <c r="GM788" i="1" s="1"/>
  <c r="GN788" i="1" s="1"/>
  <c r="AG807" i="1"/>
  <c r="AB785" i="1"/>
  <c r="BC723" i="1"/>
  <c r="F767" i="1"/>
  <c r="AT723" i="1"/>
  <c r="F769" i="1"/>
  <c r="GM749" i="1"/>
  <c r="GN749" i="1" s="1"/>
  <c r="GM748" i="1"/>
  <c r="GN748" i="1" s="1"/>
  <c r="CP746" i="1"/>
  <c r="O746" i="1" s="1"/>
  <c r="CP745" i="1"/>
  <c r="O745" i="1" s="1"/>
  <c r="GM745" i="1" s="1"/>
  <c r="GN745" i="1" s="1"/>
  <c r="CZ744" i="1"/>
  <c r="Y744" i="1" s="1"/>
  <c r="CY744" i="1"/>
  <c r="X744" i="1" s="1"/>
  <c r="CP739" i="1"/>
  <c r="O739" i="1" s="1"/>
  <c r="CY737" i="1"/>
  <c r="X737" i="1" s="1"/>
  <c r="CZ737" i="1"/>
  <c r="Y737" i="1" s="1"/>
  <c r="CP736" i="1"/>
  <c r="O736" i="1" s="1"/>
  <c r="CP735" i="1"/>
  <c r="O735" i="1" s="1"/>
  <c r="GM735" i="1" s="1"/>
  <c r="GN735" i="1" s="1"/>
  <c r="CY734" i="1"/>
  <c r="X734" i="1" s="1"/>
  <c r="CZ734" i="1"/>
  <c r="Y734" i="1" s="1"/>
  <c r="CP733" i="1"/>
  <c r="O733" i="1" s="1"/>
  <c r="GM733" i="1" s="1"/>
  <c r="GN733" i="1" s="1"/>
  <c r="CR731" i="1"/>
  <c r="Q731" i="1" s="1"/>
  <c r="CP731" i="1" s="1"/>
  <c r="O731" i="1" s="1"/>
  <c r="GM731" i="1" s="1"/>
  <c r="GN731" i="1" s="1"/>
  <c r="AB731" i="1"/>
  <c r="CY730" i="1"/>
  <c r="X730" i="1" s="1"/>
  <c r="CZ730" i="1"/>
  <c r="Y730" i="1" s="1"/>
  <c r="CP729" i="1"/>
  <c r="O729" i="1" s="1"/>
  <c r="CY728" i="1"/>
  <c r="X728" i="1" s="1"/>
  <c r="CZ728" i="1"/>
  <c r="Y728" i="1" s="1"/>
  <c r="CZ727" i="1"/>
  <c r="Y727" i="1" s="1"/>
  <c r="CY727" i="1"/>
  <c r="X727" i="1" s="1"/>
  <c r="CP726" i="1"/>
  <c r="O726" i="1" s="1"/>
  <c r="GM726" i="1" s="1"/>
  <c r="FR726" i="1" s="1"/>
  <c r="BY751" i="1" s="1"/>
  <c r="AB725" i="1"/>
  <c r="CP689" i="1"/>
  <c r="O689" i="1" s="1"/>
  <c r="CR680" i="1"/>
  <c r="Q680" i="1" s="1"/>
  <c r="CP680" i="1" s="1"/>
  <c r="O680" i="1" s="1"/>
  <c r="AB680" i="1"/>
  <c r="CZ674" i="1"/>
  <c r="Y674" i="1" s="1"/>
  <c r="CY674" i="1"/>
  <c r="X674" i="1" s="1"/>
  <c r="CY672" i="1"/>
  <c r="X672" i="1" s="1"/>
  <c r="GM672" i="1" s="1"/>
  <c r="GN672" i="1" s="1"/>
  <c r="CZ672" i="1"/>
  <c r="Y672" i="1" s="1"/>
  <c r="AJ691" i="1"/>
  <c r="CP669" i="1"/>
  <c r="O669" i="1" s="1"/>
  <c r="GM632" i="1"/>
  <c r="GN632" i="1" s="1"/>
  <c r="AB631" i="1"/>
  <c r="CP628" i="1"/>
  <c r="O628" i="1" s="1"/>
  <c r="GM628" i="1" s="1"/>
  <c r="GN628" i="1" s="1"/>
  <c r="AB627" i="1"/>
  <c r="AB625" i="1"/>
  <c r="CY624" i="1"/>
  <c r="X624" i="1" s="1"/>
  <c r="CZ624" i="1"/>
  <c r="Y624" i="1" s="1"/>
  <c r="GM623" i="1"/>
  <c r="GN623" i="1" s="1"/>
  <c r="CP622" i="1"/>
  <c r="O622" i="1" s="1"/>
  <c r="GM622" i="1" s="1"/>
  <c r="GN622" i="1" s="1"/>
  <c r="CY621" i="1"/>
  <c r="X621" i="1" s="1"/>
  <c r="CZ621" i="1"/>
  <c r="Y621" i="1" s="1"/>
  <c r="CZ619" i="1"/>
  <c r="Y619" i="1" s="1"/>
  <c r="CY619" i="1"/>
  <c r="X619" i="1" s="1"/>
  <c r="GM619" i="1" s="1"/>
  <c r="GN619" i="1" s="1"/>
  <c r="CY618" i="1"/>
  <c r="X618" i="1" s="1"/>
  <c r="CZ618" i="1"/>
  <c r="Y618" i="1" s="1"/>
  <c r="GM616" i="1"/>
  <c r="GN616" i="1" s="1"/>
  <c r="CY615" i="1"/>
  <c r="X615" i="1" s="1"/>
  <c r="GM615" i="1" s="1"/>
  <c r="GN615" i="1" s="1"/>
  <c r="CZ615" i="1"/>
  <c r="Y615" i="1" s="1"/>
  <c r="CP614" i="1"/>
  <c r="O614" i="1" s="1"/>
  <c r="GM614" i="1" s="1"/>
  <c r="FR614" i="1" s="1"/>
  <c r="BY635" i="1" s="1"/>
  <c r="AI635" i="1"/>
  <c r="CP613" i="1"/>
  <c r="O613" i="1" s="1"/>
  <c r="AC635" i="1"/>
  <c r="GM576" i="1"/>
  <c r="GN576" i="1" s="1"/>
  <c r="CP574" i="1"/>
  <c r="O574" i="1" s="1"/>
  <c r="GM573" i="1"/>
  <c r="GN573" i="1" s="1"/>
  <c r="CY570" i="1"/>
  <c r="X570" i="1" s="1"/>
  <c r="CZ570" i="1"/>
  <c r="Y570" i="1" s="1"/>
  <c r="GM569" i="1"/>
  <c r="GN569" i="1" s="1"/>
  <c r="AB568" i="1"/>
  <c r="CY567" i="1"/>
  <c r="X567" i="1" s="1"/>
  <c r="CZ567" i="1"/>
  <c r="Y567" i="1" s="1"/>
  <c r="AB566" i="1"/>
  <c r="AB565" i="1"/>
  <c r="CR564" i="1"/>
  <c r="Q564" i="1" s="1"/>
  <c r="CP564" i="1" s="1"/>
  <c r="O564" i="1" s="1"/>
  <c r="GM564" i="1" s="1"/>
  <c r="GN564" i="1" s="1"/>
  <c r="AB564" i="1"/>
  <c r="CZ563" i="1"/>
  <c r="Y563" i="1" s="1"/>
  <c r="CY563" i="1"/>
  <c r="X563" i="1" s="1"/>
  <c r="GM562" i="1"/>
  <c r="GN562" i="1" s="1"/>
  <c r="GM560" i="1"/>
  <c r="FR560" i="1" s="1"/>
  <c r="BY579" i="1" s="1"/>
  <c r="AH579" i="1"/>
  <c r="CR521" i="1"/>
  <c r="Q521" i="1" s="1"/>
  <c r="CP521" i="1" s="1"/>
  <c r="O521" i="1" s="1"/>
  <c r="GM521" i="1" s="1"/>
  <c r="GN521" i="1" s="1"/>
  <c r="AB521" i="1"/>
  <c r="CZ520" i="1"/>
  <c r="Y520" i="1" s="1"/>
  <c r="CY520" i="1"/>
  <c r="X520" i="1" s="1"/>
  <c r="CY519" i="1"/>
  <c r="X519" i="1" s="1"/>
  <c r="CZ519" i="1"/>
  <c r="Y519" i="1" s="1"/>
  <c r="CP519" i="1"/>
  <c r="O519" i="1" s="1"/>
  <c r="CY518" i="1"/>
  <c r="X518" i="1" s="1"/>
  <c r="CZ518" i="1"/>
  <c r="Y518" i="1" s="1"/>
  <c r="GM516" i="1"/>
  <c r="GN516" i="1" s="1"/>
  <c r="CY515" i="1"/>
  <c r="X515" i="1" s="1"/>
  <c r="CZ515" i="1"/>
  <c r="Y515" i="1" s="1"/>
  <c r="CY513" i="1"/>
  <c r="X513" i="1" s="1"/>
  <c r="CZ513" i="1"/>
  <c r="Y513" i="1" s="1"/>
  <c r="CY509" i="1"/>
  <c r="X509" i="1" s="1"/>
  <c r="CZ509" i="1"/>
  <c r="Y509" i="1" s="1"/>
  <c r="CR507" i="1"/>
  <c r="Q507" i="1" s="1"/>
  <c r="AB507" i="1"/>
  <c r="CY505" i="1"/>
  <c r="X505" i="1" s="1"/>
  <c r="CZ505" i="1"/>
  <c r="Y505" i="1" s="1"/>
  <c r="GM504" i="1"/>
  <c r="FR504" i="1" s="1"/>
  <c r="BY525" i="1" s="1"/>
  <c r="AH525" i="1"/>
  <c r="CY466" i="1"/>
  <c r="X466" i="1" s="1"/>
  <c r="CZ466" i="1"/>
  <c r="Y466" i="1" s="1"/>
  <c r="GM465" i="1"/>
  <c r="GN465" i="1" s="1"/>
  <c r="CY463" i="1"/>
  <c r="X463" i="1" s="1"/>
  <c r="CZ463" i="1"/>
  <c r="Y463" i="1" s="1"/>
  <c r="GM462" i="1"/>
  <c r="GN462" i="1" s="1"/>
  <c r="CP460" i="1"/>
  <c r="O460" i="1" s="1"/>
  <c r="GM459" i="1"/>
  <c r="GN459" i="1" s="1"/>
  <c r="CP457" i="1"/>
  <c r="O457" i="1" s="1"/>
  <c r="GM456" i="1"/>
  <c r="GN456" i="1" s="1"/>
  <c r="CR447" i="1"/>
  <c r="Q447" i="1" s="1"/>
  <c r="AB447" i="1"/>
  <c r="CY445" i="1"/>
  <c r="X445" i="1" s="1"/>
  <c r="CZ445" i="1"/>
  <c r="Y445" i="1" s="1"/>
  <c r="CP444" i="1"/>
  <c r="O444" i="1" s="1"/>
  <c r="CP442" i="1"/>
  <c r="O442" i="1" s="1"/>
  <c r="CY406" i="1"/>
  <c r="X406" i="1" s="1"/>
  <c r="CZ406" i="1"/>
  <c r="Y406" i="1" s="1"/>
  <c r="CR405" i="1"/>
  <c r="Q405" i="1" s="1"/>
  <c r="CP405" i="1" s="1"/>
  <c r="O405" i="1" s="1"/>
  <c r="AB405" i="1"/>
  <c r="CZ404" i="1"/>
  <c r="Y404" i="1" s="1"/>
  <c r="CY404" i="1"/>
  <c r="X404" i="1" s="1"/>
  <c r="CP402" i="1"/>
  <c r="O402" i="1" s="1"/>
  <c r="CP401" i="1"/>
  <c r="O401" i="1" s="1"/>
  <c r="GM401" i="1" s="1"/>
  <c r="GN401" i="1" s="1"/>
  <c r="GM399" i="1"/>
  <c r="GN399" i="1" s="1"/>
  <c r="CZ398" i="1"/>
  <c r="Y398" i="1" s="1"/>
  <c r="CY398" i="1"/>
  <c r="X398" i="1" s="1"/>
  <c r="CP395" i="1"/>
  <c r="O395" i="1" s="1"/>
  <c r="GM395" i="1" s="1"/>
  <c r="GN395" i="1" s="1"/>
  <c r="CR393" i="1"/>
  <c r="Q393" i="1" s="1"/>
  <c r="CP393" i="1" s="1"/>
  <c r="O393" i="1" s="1"/>
  <c r="AB393" i="1"/>
  <c r="CZ392" i="1"/>
  <c r="Y392" i="1" s="1"/>
  <c r="CY392" i="1"/>
  <c r="X392" i="1" s="1"/>
  <c r="CR391" i="1"/>
  <c r="Q391" i="1" s="1"/>
  <c r="CP391" i="1" s="1"/>
  <c r="O391" i="1" s="1"/>
  <c r="AB391" i="1"/>
  <c r="CZ390" i="1"/>
  <c r="Y390" i="1" s="1"/>
  <c r="CY390" i="1"/>
  <c r="X390" i="1" s="1"/>
  <c r="AG408" i="1"/>
  <c r="AI408" i="1"/>
  <c r="CJ352" i="1"/>
  <c r="AH352" i="1"/>
  <c r="BD868" i="1"/>
  <c r="CR805" i="1"/>
  <c r="Q805" i="1" s="1"/>
  <c r="CP805" i="1" s="1"/>
  <c r="O805" i="1" s="1"/>
  <c r="GM805" i="1" s="1"/>
  <c r="GN805" i="1" s="1"/>
  <c r="AB805" i="1"/>
  <c r="CZ804" i="1"/>
  <c r="Y804" i="1" s="1"/>
  <c r="CY804" i="1"/>
  <c r="X804" i="1" s="1"/>
  <c r="GM804" i="1" s="1"/>
  <c r="GN804" i="1" s="1"/>
  <c r="CP803" i="1"/>
  <c r="O803" i="1" s="1"/>
  <c r="GM803" i="1" s="1"/>
  <c r="GN803" i="1" s="1"/>
  <c r="AB802" i="1"/>
  <c r="CP800" i="1"/>
  <c r="O800" i="1" s="1"/>
  <c r="GM800" i="1" s="1"/>
  <c r="GN800" i="1" s="1"/>
  <c r="AB799" i="1"/>
  <c r="CY798" i="1"/>
  <c r="X798" i="1" s="1"/>
  <c r="GM798" i="1" s="1"/>
  <c r="GN798" i="1" s="1"/>
  <c r="CZ798" i="1"/>
  <c r="Y798" i="1" s="1"/>
  <c r="CY797" i="1"/>
  <c r="X797" i="1" s="1"/>
  <c r="GM797" i="1" s="1"/>
  <c r="GN797" i="1" s="1"/>
  <c r="CZ797" i="1"/>
  <c r="Y797" i="1" s="1"/>
  <c r="CP796" i="1"/>
  <c r="O796" i="1" s="1"/>
  <c r="GM796" i="1" s="1"/>
  <c r="GN796" i="1" s="1"/>
  <c r="AB795" i="1"/>
  <c r="CP785" i="1"/>
  <c r="O785" i="1" s="1"/>
  <c r="F764" i="1"/>
  <c r="BB723" i="1"/>
  <c r="AQ723" i="1"/>
  <c r="F761" i="1"/>
  <c r="CP747" i="1"/>
  <c r="O747" i="1" s="1"/>
  <c r="GM747" i="1" s="1"/>
  <c r="GN747" i="1" s="1"/>
  <c r="CY746" i="1"/>
  <c r="X746" i="1" s="1"/>
  <c r="CZ746" i="1"/>
  <c r="Y746" i="1" s="1"/>
  <c r="CP742" i="1"/>
  <c r="O742" i="1" s="1"/>
  <c r="CZ741" i="1"/>
  <c r="Y741" i="1" s="1"/>
  <c r="CY741" i="1"/>
  <c r="X741" i="1" s="1"/>
  <c r="AB741" i="1"/>
  <c r="CP740" i="1"/>
  <c r="O740" i="1" s="1"/>
  <c r="GM740" i="1" s="1"/>
  <c r="GN740" i="1" s="1"/>
  <c r="CZ738" i="1"/>
  <c r="Y738" i="1" s="1"/>
  <c r="CY738" i="1"/>
  <c r="X738" i="1" s="1"/>
  <c r="CY736" i="1"/>
  <c r="X736" i="1" s="1"/>
  <c r="CZ736" i="1"/>
  <c r="Y736" i="1" s="1"/>
  <c r="AB730" i="1"/>
  <c r="CY729" i="1"/>
  <c r="X729" i="1" s="1"/>
  <c r="CZ729" i="1"/>
  <c r="Y729" i="1" s="1"/>
  <c r="AB728" i="1"/>
  <c r="AB727" i="1"/>
  <c r="CJ751" i="1"/>
  <c r="AI751" i="1"/>
  <c r="CP725" i="1"/>
  <c r="O725" i="1" s="1"/>
  <c r="CY689" i="1"/>
  <c r="X689" i="1" s="1"/>
  <c r="CZ689" i="1"/>
  <c r="Y689" i="1" s="1"/>
  <c r="CP682" i="1"/>
  <c r="O682" i="1" s="1"/>
  <c r="GM682" i="1" s="1"/>
  <c r="GN682" i="1" s="1"/>
  <c r="CP679" i="1"/>
  <c r="O679" i="1" s="1"/>
  <c r="GM679" i="1" s="1"/>
  <c r="GN679" i="1" s="1"/>
  <c r="CP678" i="1"/>
  <c r="O678" i="1" s="1"/>
  <c r="GM678" i="1" s="1"/>
  <c r="GN678" i="1" s="1"/>
  <c r="AB677" i="1"/>
  <c r="CY673" i="1"/>
  <c r="X673" i="1" s="1"/>
  <c r="CZ673" i="1"/>
  <c r="Y673" i="1" s="1"/>
  <c r="AB671" i="1"/>
  <c r="CP670" i="1"/>
  <c r="O670" i="1" s="1"/>
  <c r="GM670" i="1" s="1"/>
  <c r="FR670" i="1" s="1"/>
  <c r="BY691" i="1" s="1"/>
  <c r="AH691" i="1"/>
  <c r="CY633" i="1"/>
  <c r="X633" i="1" s="1"/>
  <c r="CZ633" i="1"/>
  <c r="Y633" i="1" s="1"/>
  <c r="CR633" i="1"/>
  <c r="Q633" i="1" s="1"/>
  <c r="CP633" i="1" s="1"/>
  <c r="O633" i="1" s="1"/>
  <c r="GM633" i="1" s="1"/>
  <c r="GN633" i="1" s="1"/>
  <c r="AB633" i="1"/>
  <c r="CP631" i="1"/>
  <c r="O631" i="1" s="1"/>
  <c r="GM631" i="1" s="1"/>
  <c r="GN631" i="1" s="1"/>
  <c r="CY630" i="1"/>
  <c r="X630" i="1" s="1"/>
  <c r="GM630" i="1" s="1"/>
  <c r="GN630" i="1" s="1"/>
  <c r="CZ630" i="1"/>
  <c r="Y630" i="1" s="1"/>
  <c r="CP627" i="1"/>
  <c r="O627" i="1" s="1"/>
  <c r="GM627" i="1" s="1"/>
  <c r="GN627" i="1" s="1"/>
  <c r="CY626" i="1"/>
  <c r="X626" i="1" s="1"/>
  <c r="GM626" i="1" s="1"/>
  <c r="GN626" i="1" s="1"/>
  <c r="CZ626" i="1"/>
  <c r="Y626" i="1" s="1"/>
  <c r="CP625" i="1"/>
  <c r="O625" i="1" s="1"/>
  <c r="GM625" i="1" s="1"/>
  <c r="GN625" i="1" s="1"/>
  <c r="AB624" i="1"/>
  <c r="AB621" i="1"/>
  <c r="CY620" i="1"/>
  <c r="X620" i="1" s="1"/>
  <c r="CZ620" i="1"/>
  <c r="Y620" i="1" s="1"/>
  <c r="CP620" i="1"/>
  <c r="O620" i="1" s="1"/>
  <c r="AB618" i="1"/>
  <c r="CZ617" i="1"/>
  <c r="Y617" i="1" s="1"/>
  <c r="CY617" i="1"/>
  <c r="X617" i="1" s="1"/>
  <c r="GM617" i="1" s="1"/>
  <c r="GN617" i="1" s="1"/>
  <c r="AH635" i="1"/>
  <c r="AJ635" i="1"/>
  <c r="AF635" i="1"/>
  <c r="CY613" i="1"/>
  <c r="X613" i="1" s="1"/>
  <c r="CZ613" i="1"/>
  <c r="Y613" i="1" s="1"/>
  <c r="AO557" i="1"/>
  <c r="F583" i="1"/>
  <c r="CY577" i="1"/>
  <c r="X577" i="1" s="1"/>
  <c r="GM577" i="1" s="1"/>
  <c r="GN577" i="1" s="1"/>
  <c r="CZ577" i="1"/>
  <c r="Y577" i="1" s="1"/>
  <c r="CP575" i="1"/>
  <c r="O575" i="1" s="1"/>
  <c r="GM575" i="1" s="1"/>
  <c r="GN575" i="1" s="1"/>
  <c r="CZ574" i="1"/>
  <c r="Y574" i="1" s="1"/>
  <c r="CY574" i="1"/>
  <c r="X574" i="1" s="1"/>
  <c r="CP571" i="1"/>
  <c r="O571" i="1" s="1"/>
  <c r="GM571" i="1" s="1"/>
  <c r="GN571" i="1" s="1"/>
  <c r="AB570" i="1"/>
  <c r="CP568" i="1"/>
  <c r="O568" i="1" s="1"/>
  <c r="GM568" i="1" s="1"/>
  <c r="GN568" i="1" s="1"/>
  <c r="AB567" i="1"/>
  <c r="CP566" i="1"/>
  <c r="O566" i="1" s="1"/>
  <c r="GM566" i="1" s="1"/>
  <c r="GN566" i="1" s="1"/>
  <c r="CP565" i="1"/>
  <c r="O565" i="1" s="1"/>
  <c r="GM565" i="1" s="1"/>
  <c r="GN565" i="1" s="1"/>
  <c r="CP561" i="1"/>
  <c r="O561" i="1" s="1"/>
  <c r="AG579" i="1"/>
  <c r="AI579" i="1"/>
  <c r="CP523" i="1"/>
  <c r="O523" i="1" s="1"/>
  <c r="GM523" i="1" s="1"/>
  <c r="GN523" i="1" s="1"/>
  <c r="CY522" i="1"/>
  <c r="X522" i="1" s="1"/>
  <c r="GM522" i="1" s="1"/>
  <c r="GN522" i="1" s="1"/>
  <c r="CZ522" i="1"/>
  <c r="Y522" i="1" s="1"/>
  <c r="AB518" i="1"/>
  <c r="CZ517" i="1"/>
  <c r="Y517" i="1" s="1"/>
  <c r="CY517" i="1"/>
  <c r="X517" i="1" s="1"/>
  <c r="GM517" i="1" s="1"/>
  <c r="GN517" i="1" s="1"/>
  <c r="AB515" i="1"/>
  <c r="CP514" i="1"/>
  <c r="O514" i="1" s="1"/>
  <c r="GM514" i="1" s="1"/>
  <c r="GN514" i="1" s="1"/>
  <c r="AB512" i="1"/>
  <c r="CP511" i="1"/>
  <c r="O511" i="1" s="1"/>
  <c r="GM511" i="1" s="1"/>
  <c r="GN511" i="1" s="1"/>
  <c r="CP510" i="1"/>
  <c r="O510" i="1" s="1"/>
  <c r="GM510" i="1" s="1"/>
  <c r="GN510" i="1" s="1"/>
  <c r="CP508" i="1"/>
  <c r="O508" i="1" s="1"/>
  <c r="GM508" i="1" s="1"/>
  <c r="GN508" i="1" s="1"/>
  <c r="CP507" i="1"/>
  <c r="O507" i="1" s="1"/>
  <c r="GM507" i="1" s="1"/>
  <c r="GN507" i="1" s="1"/>
  <c r="CP505" i="1"/>
  <c r="O505" i="1" s="1"/>
  <c r="GM505" i="1" s="1"/>
  <c r="GN505" i="1" s="1"/>
  <c r="AG525" i="1"/>
  <c r="AI525" i="1"/>
  <c r="F494" i="1"/>
  <c r="BD440" i="1"/>
  <c r="AT440" i="1"/>
  <c r="F487" i="1"/>
  <c r="CP464" i="1"/>
  <c r="O464" i="1" s="1"/>
  <c r="CP461" i="1"/>
  <c r="O461" i="1" s="1"/>
  <c r="CZ460" i="1"/>
  <c r="Y460" i="1" s="1"/>
  <c r="CY460" i="1"/>
  <c r="X460" i="1" s="1"/>
  <c r="CP458" i="1"/>
  <c r="O458" i="1" s="1"/>
  <c r="CZ457" i="1"/>
  <c r="Y457" i="1" s="1"/>
  <c r="CY457" i="1"/>
  <c r="X457" i="1" s="1"/>
  <c r="CR455" i="1"/>
  <c r="Q455" i="1" s="1"/>
  <c r="CP455" i="1" s="1"/>
  <c r="O455" i="1" s="1"/>
  <c r="AB455" i="1"/>
  <c r="CZ454" i="1"/>
  <c r="Y454" i="1" s="1"/>
  <c r="CY454" i="1"/>
  <c r="X454" i="1" s="1"/>
  <c r="CY453" i="1"/>
  <c r="X453" i="1" s="1"/>
  <c r="CZ453" i="1"/>
  <c r="Y453" i="1" s="1"/>
  <c r="CP452" i="1"/>
  <c r="O452" i="1" s="1"/>
  <c r="CR450" i="1"/>
  <c r="Q450" i="1" s="1"/>
  <c r="CP450" i="1" s="1"/>
  <c r="O450" i="1" s="1"/>
  <c r="AB450" i="1"/>
  <c r="CP447" i="1"/>
  <c r="O447" i="1" s="1"/>
  <c r="GM447" i="1" s="1"/>
  <c r="GN447" i="1" s="1"/>
  <c r="CP445" i="1"/>
  <c r="O445" i="1" s="1"/>
  <c r="GM445" i="1" s="1"/>
  <c r="GN445" i="1" s="1"/>
  <c r="CP443" i="1"/>
  <c r="O443" i="1" s="1"/>
  <c r="GM443" i="1" s="1"/>
  <c r="FR443" i="1" s="1"/>
  <c r="BY469" i="1" s="1"/>
  <c r="AJ469" i="1"/>
  <c r="CR404" i="1"/>
  <c r="Q404" i="1" s="1"/>
  <c r="CP404" i="1" s="1"/>
  <c r="O404" i="1" s="1"/>
  <c r="GM404" i="1" s="1"/>
  <c r="GN404" i="1" s="1"/>
  <c r="AB404" i="1"/>
  <c r="CY400" i="1"/>
  <c r="X400" i="1" s="1"/>
  <c r="CZ400" i="1"/>
  <c r="Y400" i="1" s="1"/>
  <c r="CR398" i="1"/>
  <c r="Q398" i="1" s="1"/>
  <c r="CP398" i="1" s="1"/>
  <c r="O398" i="1" s="1"/>
  <c r="GM398" i="1" s="1"/>
  <c r="GN398" i="1" s="1"/>
  <c r="AB398" i="1"/>
  <c r="CY396" i="1"/>
  <c r="X396" i="1" s="1"/>
  <c r="CZ396" i="1"/>
  <c r="Y396" i="1" s="1"/>
  <c r="CY394" i="1"/>
  <c r="X394" i="1" s="1"/>
  <c r="CZ394" i="1"/>
  <c r="Y394" i="1" s="1"/>
  <c r="CR392" i="1"/>
  <c r="Q392" i="1" s="1"/>
  <c r="CP392" i="1" s="1"/>
  <c r="O392" i="1" s="1"/>
  <c r="GM392" i="1" s="1"/>
  <c r="GN392" i="1" s="1"/>
  <c r="AB392" i="1"/>
  <c r="CR390" i="1"/>
  <c r="Q390" i="1" s="1"/>
  <c r="CP390" i="1" s="1"/>
  <c r="O390" i="1" s="1"/>
  <c r="GM390" i="1" s="1"/>
  <c r="GN390" i="1" s="1"/>
  <c r="AB390" i="1"/>
  <c r="CY388" i="1"/>
  <c r="X388" i="1" s="1"/>
  <c r="CZ388" i="1"/>
  <c r="Y388" i="1" s="1"/>
  <c r="AF408" i="1"/>
  <c r="CY386" i="1"/>
  <c r="X386" i="1" s="1"/>
  <c r="CZ386" i="1"/>
  <c r="Y386" i="1" s="1"/>
  <c r="AH408" i="1"/>
  <c r="CD327" i="1"/>
  <c r="AU352" i="1"/>
  <c r="AJ327" i="1"/>
  <c r="W352" i="1"/>
  <c r="BB807" i="1"/>
  <c r="AX807" i="1"/>
  <c r="AT807" i="1"/>
  <c r="AO751" i="1"/>
  <c r="AD744" i="1"/>
  <c r="CR744" i="1" s="1"/>
  <c r="Q744" i="1" s="1"/>
  <c r="CP744" i="1" s="1"/>
  <c r="O744" i="1" s="1"/>
  <c r="GM744" i="1" s="1"/>
  <c r="GN744" i="1" s="1"/>
  <c r="CS742" i="1"/>
  <c r="R742" i="1" s="1"/>
  <c r="CZ742" i="1" s="1"/>
  <c r="Y742" i="1" s="1"/>
  <c r="AB742" i="1"/>
  <c r="CQ741" i="1"/>
  <c r="P741" i="1" s="1"/>
  <c r="CP741" i="1" s="1"/>
  <c r="O741" i="1" s="1"/>
  <c r="CS739" i="1"/>
  <c r="R739" i="1" s="1"/>
  <c r="CY739" i="1" s="1"/>
  <c r="X739" i="1" s="1"/>
  <c r="CQ738" i="1"/>
  <c r="P738" i="1" s="1"/>
  <c r="CP738" i="1" s="1"/>
  <c r="O738" i="1" s="1"/>
  <c r="GM738" i="1" s="1"/>
  <c r="GN738" i="1" s="1"/>
  <c r="CL723" i="1"/>
  <c r="CD723" i="1"/>
  <c r="BZ723" i="1"/>
  <c r="BB691" i="1"/>
  <c r="AX691" i="1"/>
  <c r="AT691" i="1"/>
  <c r="CQ688" i="1"/>
  <c r="P688" i="1" s="1"/>
  <c r="CP688" i="1" s="1"/>
  <c r="O688" i="1" s="1"/>
  <c r="GM688" i="1" s="1"/>
  <c r="GN688" i="1" s="1"/>
  <c r="AD688" i="1"/>
  <c r="CR688" i="1" s="1"/>
  <c r="Q688" i="1" s="1"/>
  <c r="CS686" i="1"/>
  <c r="R686" i="1" s="1"/>
  <c r="CY686" i="1" s="1"/>
  <c r="X686" i="1" s="1"/>
  <c r="AB686" i="1"/>
  <c r="CQ685" i="1"/>
  <c r="P685" i="1" s="1"/>
  <c r="CP685" i="1" s="1"/>
  <c r="O685" i="1" s="1"/>
  <c r="GM685" i="1" s="1"/>
  <c r="GN685" i="1" s="1"/>
  <c r="AD685" i="1"/>
  <c r="CR685" i="1" s="1"/>
  <c r="Q685" i="1" s="1"/>
  <c r="CS683" i="1"/>
  <c r="R683" i="1" s="1"/>
  <c r="CY683" i="1" s="1"/>
  <c r="X683" i="1" s="1"/>
  <c r="AB683" i="1"/>
  <c r="CR681" i="1"/>
  <c r="Q681" i="1" s="1"/>
  <c r="CP681" i="1" s="1"/>
  <c r="O681" i="1" s="1"/>
  <c r="GM681" i="1" s="1"/>
  <c r="GN681" i="1" s="1"/>
  <c r="CS680" i="1"/>
  <c r="R680" i="1" s="1"/>
  <c r="CY680" i="1" s="1"/>
  <c r="X680" i="1" s="1"/>
  <c r="CS677" i="1"/>
  <c r="R677" i="1" s="1"/>
  <c r="CY677" i="1" s="1"/>
  <c r="X677" i="1" s="1"/>
  <c r="CQ676" i="1"/>
  <c r="P676" i="1" s="1"/>
  <c r="CP676" i="1" s="1"/>
  <c r="O676" i="1" s="1"/>
  <c r="GM676" i="1" s="1"/>
  <c r="GN676" i="1" s="1"/>
  <c r="AO635" i="1"/>
  <c r="BD579" i="1"/>
  <c r="CQ563" i="1"/>
  <c r="P563" i="1" s="1"/>
  <c r="CP563" i="1" s="1"/>
  <c r="O563" i="1" s="1"/>
  <c r="GM563" i="1" s="1"/>
  <c r="GN563" i="1" s="1"/>
  <c r="CS561" i="1"/>
  <c r="R561" i="1" s="1"/>
  <c r="CZ561" i="1" s="1"/>
  <c r="Y561" i="1" s="1"/>
  <c r="CS559" i="1"/>
  <c r="R559" i="1" s="1"/>
  <c r="AE579" i="1" s="1"/>
  <c r="BX557" i="1"/>
  <c r="BD525" i="1"/>
  <c r="CR523" i="1"/>
  <c r="Q523" i="1" s="1"/>
  <c r="CQ520" i="1"/>
  <c r="P520" i="1" s="1"/>
  <c r="CP520" i="1" s="1"/>
  <c r="O520" i="1" s="1"/>
  <c r="GM520" i="1" s="1"/>
  <c r="GN520" i="1" s="1"/>
  <c r="AB519" i="1"/>
  <c r="CQ506" i="1"/>
  <c r="P506" i="1" s="1"/>
  <c r="CP506" i="1" s="1"/>
  <c r="O506" i="1" s="1"/>
  <c r="GM506" i="1" s="1"/>
  <c r="GN506" i="1" s="1"/>
  <c r="BC469" i="1"/>
  <c r="AU469" i="1"/>
  <c r="AQ469" i="1"/>
  <c r="CK440" i="1"/>
  <c r="CC440" i="1"/>
  <c r="AO408" i="1"/>
  <c r="AB406" i="1"/>
  <c r="CI352" i="1"/>
  <c r="BD352" i="1"/>
  <c r="AB349" i="1"/>
  <c r="CZ348" i="1"/>
  <c r="Y348" i="1" s="1"/>
  <c r="CY348" i="1"/>
  <c r="X348" i="1" s="1"/>
  <c r="CP342" i="1"/>
  <c r="O342" i="1" s="1"/>
  <c r="AB341" i="1"/>
  <c r="CY340" i="1"/>
  <c r="X340" i="1" s="1"/>
  <c r="CZ340" i="1"/>
  <c r="Y340" i="1" s="1"/>
  <c r="CP339" i="1"/>
  <c r="O339" i="1" s="1"/>
  <c r="CP337" i="1"/>
  <c r="O337" i="1" s="1"/>
  <c r="AB336" i="1"/>
  <c r="CP335" i="1"/>
  <c r="O335" i="1" s="1"/>
  <c r="CZ334" i="1"/>
  <c r="Y334" i="1" s="1"/>
  <c r="CY334" i="1"/>
  <c r="X334" i="1" s="1"/>
  <c r="AB334" i="1"/>
  <c r="CY333" i="1"/>
  <c r="X333" i="1" s="1"/>
  <c r="CZ333" i="1"/>
  <c r="Y333" i="1" s="1"/>
  <c r="CY331" i="1"/>
  <c r="X331" i="1" s="1"/>
  <c r="CZ331" i="1"/>
  <c r="Y331" i="1" s="1"/>
  <c r="AB329" i="1"/>
  <c r="CP293" i="1"/>
  <c r="O293" i="1" s="1"/>
  <c r="CZ291" i="1"/>
  <c r="Y291" i="1" s="1"/>
  <c r="CY291" i="1"/>
  <c r="X291" i="1" s="1"/>
  <c r="CY290" i="1"/>
  <c r="X290" i="1" s="1"/>
  <c r="CZ290" i="1"/>
  <c r="Y290" i="1" s="1"/>
  <c r="AB290" i="1"/>
  <c r="CZ288" i="1"/>
  <c r="Y288" i="1" s="1"/>
  <c r="CY288" i="1"/>
  <c r="X288" i="1" s="1"/>
  <c r="AB288" i="1"/>
  <c r="CP287" i="1"/>
  <c r="O287" i="1" s="1"/>
  <c r="CY284" i="1"/>
  <c r="X284" i="1" s="1"/>
  <c r="CZ284" i="1"/>
  <c r="Y284" i="1" s="1"/>
  <c r="CZ282" i="1"/>
  <c r="Y282" i="1" s="1"/>
  <c r="CY282" i="1"/>
  <c r="X282" i="1" s="1"/>
  <c r="AB280" i="1"/>
  <c r="CZ279" i="1"/>
  <c r="Y279" i="1" s="1"/>
  <c r="CY279" i="1"/>
  <c r="X279" i="1" s="1"/>
  <c r="CY278" i="1"/>
  <c r="X278" i="1" s="1"/>
  <c r="CZ278" i="1"/>
  <c r="Y278" i="1" s="1"/>
  <c r="CP275" i="1"/>
  <c r="O275" i="1" s="1"/>
  <c r="AG295" i="1"/>
  <c r="AI295" i="1"/>
  <c r="CZ234" i="1"/>
  <c r="Y234" i="1" s="1"/>
  <c r="CY234" i="1"/>
  <c r="X234" i="1" s="1"/>
  <c r="CZ231" i="1"/>
  <c r="Y231" i="1" s="1"/>
  <c r="CY231" i="1"/>
  <c r="X231" i="1" s="1"/>
  <c r="AB229" i="1"/>
  <c r="CP228" i="1"/>
  <c r="O228" i="1" s="1"/>
  <c r="CP227" i="1"/>
  <c r="O227" i="1" s="1"/>
  <c r="CY226" i="1"/>
  <c r="X226" i="1" s="1"/>
  <c r="CZ226" i="1"/>
  <c r="Y226" i="1" s="1"/>
  <c r="CZ225" i="1"/>
  <c r="Y225" i="1" s="1"/>
  <c r="CY225" i="1"/>
  <c r="X225" i="1" s="1"/>
  <c r="CR224" i="1"/>
  <c r="Q224" i="1" s="1"/>
  <c r="AB224" i="1"/>
  <c r="AJ239" i="1"/>
  <c r="AC239" i="1"/>
  <c r="CY179" i="1"/>
  <c r="X179" i="1" s="1"/>
  <c r="CZ179" i="1"/>
  <c r="Y179" i="1" s="1"/>
  <c r="CY177" i="1"/>
  <c r="X177" i="1" s="1"/>
  <c r="CZ177" i="1"/>
  <c r="Y177" i="1" s="1"/>
  <c r="AB177" i="1"/>
  <c r="CP176" i="1"/>
  <c r="O176" i="1" s="1"/>
  <c r="AB175" i="1"/>
  <c r="CP172" i="1"/>
  <c r="O172" i="1" s="1"/>
  <c r="CP169" i="1"/>
  <c r="O169" i="1" s="1"/>
  <c r="CP167" i="1"/>
  <c r="O167" i="1" s="1"/>
  <c r="CP165" i="1"/>
  <c r="O165" i="1" s="1"/>
  <c r="AB164" i="1"/>
  <c r="CY160" i="1"/>
  <c r="X160" i="1" s="1"/>
  <c r="CZ160" i="1"/>
  <c r="Y160" i="1" s="1"/>
  <c r="CP159" i="1"/>
  <c r="O159" i="1" s="1"/>
  <c r="CP156" i="1"/>
  <c r="O156" i="1" s="1"/>
  <c r="CZ155" i="1"/>
  <c r="Y155" i="1" s="1"/>
  <c r="CY155" i="1"/>
  <c r="X155" i="1" s="1"/>
  <c r="CJ183" i="1"/>
  <c r="AG183" i="1"/>
  <c r="CR153" i="1"/>
  <c r="Q153" i="1" s="1"/>
  <c r="AB153" i="1"/>
  <c r="CY111" i="1"/>
  <c r="X111" i="1" s="1"/>
  <c r="CZ111" i="1"/>
  <c r="Y111" i="1" s="1"/>
  <c r="AB110" i="1"/>
  <c r="CY109" i="1"/>
  <c r="X109" i="1" s="1"/>
  <c r="CZ109" i="1"/>
  <c r="Y109" i="1" s="1"/>
  <c r="AB109" i="1"/>
  <c r="CP108" i="1"/>
  <c r="O108" i="1" s="1"/>
  <c r="CY105" i="1"/>
  <c r="X105" i="1" s="1"/>
  <c r="CZ105" i="1"/>
  <c r="Y105" i="1" s="1"/>
  <c r="AB104" i="1"/>
  <c r="AO807" i="1"/>
  <c r="CQ789" i="1"/>
  <c r="P789" i="1" s="1"/>
  <c r="CP789" i="1" s="1"/>
  <c r="O789" i="1" s="1"/>
  <c r="GM789" i="1" s="1"/>
  <c r="GN789" i="1" s="1"/>
  <c r="CS787" i="1"/>
  <c r="R787" i="1" s="1"/>
  <c r="CY787" i="1" s="1"/>
  <c r="X787" i="1" s="1"/>
  <c r="CS785" i="1"/>
  <c r="R785" i="1" s="1"/>
  <c r="BD751" i="1"/>
  <c r="AD737" i="1"/>
  <c r="CR737" i="1" s="1"/>
  <c r="Q737" i="1" s="1"/>
  <c r="CP737" i="1" s="1"/>
  <c r="O737" i="1" s="1"/>
  <c r="GM737" i="1" s="1"/>
  <c r="GN737" i="1" s="1"/>
  <c r="AD734" i="1"/>
  <c r="CR734" i="1" s="1"/>
  <c r="Q734" i="1" s="1"/>
  <c r="CP734" i="1" s="1"/>
  <c r="O734" i="1" s="1"/>
  <c r="GM734" i="1" s="1"/>
  <c r="GN734" i="1" s="1"/>
  <c r="AD732" i="1"/>
  <c r="CR732" i="1" s="1"/>
  <c r="Q732" i="1" s="1"/>
  <c r="CP732" i="1" s="1"/>
  <c r="O732" i="1" s="1"/>
  <c r="GM732" i="1" s="1"/>
  <c r="GN732" i="1" s="1"/>
  <c r="CK723" i="1"/>
  <c r="CG723" i="1"/>
  <c r="CC723" i="1"/>
  <c r="AO691" i="1"/>
  <c r="AB689" i="1"/>
  <c r="AB682" i="1"/>
  <c r="AD675" i="1"/>
  <c r="CR675" i="1" s="1"/>
  <c r="Q675" i="1" s="1"/>
  <c r="CP675" i="1" s="1"/>
  <c r="O675" i="1" s="1"/>
  <c r="GM675" i="1" s="1"/>
  <c r="GN675" i="1" s="1"/>
  <c r="CQ673" i="1"/>
  <c r="P673" i="1" s="1"/>
  <c r="AD673" i="1"/>
  <c r="CR673" i="1" s="1"/>
  <c r="Q673" i="1" s="1"/>
  <c r="AD691" i="1" s="1"/>
  <c r="CS671" i="1"/>
  <c r="R671" i="1" s="1"/>
  <c r="CY671" i="1" s="1"/>
  <c r="X671" i="1" s="1"/>
  <c r="CS669" i="1"/>
  <c r="R669" i="1" s="1"/>
  <c r="AE691" i="1" s="1"/>
  <c r="BD635" i="1"/>
  <c r="AB629" i="1"/>
  <c r="AB620" i="1"/>
  <c r="BC579" i="1"/>
  <c r="AU579" i="1"/>
  <c r="AQ579" i="1"/>
  <c r="CS572" i="1"/>
  <c r="R572" i="1" s="1"/>
  <c r="CZ572" i="1" s="1"/>
  <c r="Y572" i="1" s="1"/>
  <c r="BC525" i="1"/>
  <c r="AU525" i="1"/>
  <c r="AQ525" i="1"/>
  <c r="CS512" i="1"/>
  <c r="R512" i="1" s="1"/>
  <c r="CY512" i="1" s="1"/>
  <c r="X512" i="1" s="1"/>
  <c r="AD503" i="1"/>
  <c r="CR503" i="1" s="1"/>
  <c r="Q503" i="1" s="1"/>
  <c r="AD525" i="1" s="1"/>
  <c r="CG469" i="1"/>
  <c r="CT467" i="1"/>
  <c r="S467" i="1" s="1"/>
  <c r="CP467" i="1" s="1"/>
  <c r="O467" i="1" s="1"/>
  <c r="CQ466" i="1"/>
  <c r="P466" i="1" s="1"/>
  <c r="CP466" i="1" s="1"/>
  <c r="O466" i="1" s="1"/>
  <c r="GM466" i="1" s="1"/>
  <c r="GN466" i="1" s="1"/>
  <c r="CS464" i="1"/>
  <c r="R464" i="1" s="1"/>
  <c r="CY464" i="1" s="1"/>
  <c r="X464" i="1" s="1"/>
  <c r="CQ463" i="1"/>
  <c r="P463" i="1" s="1"/>
  <c r="CP463" i="1" s="1"/>
  <c r="O463" i="1" s="1"/>
  <c r="GM463" i="1" s="1"/>
  <c r="GN463" i="1" s="1"/>
  <c r="CS461" i="1"/>
  <c r="R461" i="1" s="1"/>
  <c r="CY461" i="1" s="1"/>
  <c r="X461" i="1" s="1"/>
  <c r="CS458" i="1"/>
  <c r="R458" i="1" s="1"/>
  <c r="CY458" i="1" s="1"/>
  <c r="X458" i="1" s="1"/>
  <c r="CS455" i="1"/>
  <c r="R455" i="1" s="1"/>
  <c r="CY455" i="1" s="1"/>
  <c r="X455" i="1" s="1"/>
  <c r="CS452" i="1"/>
  <c r="R452" i="1" s="1"/>
  <c r="CZ452" i="1" s="1"/>
  <c r="Y452" i="1" s="1"/>
  <c r="CS450" i="1"/>
  <c r="R450" i="1" s="1"/>
  <c r="CY450" i="1" s="1"/>
  <c r="X450" i="1" s="1"/>
  <c r="CT449" i="1"/>
  <c r="S449" i="1" s="1"/>
  <c r="CP449" i="1" s="1"/>
  <c r="O449" i="1" s="1"/>
  <c r="CQ448" i="1"/>
  <c r="P448" i="1" s="1"/>
  <c r="CP448" i="1" s="1"/>
  <c r="O448" i="1" s="1"/>
  <c r="GM448" i="1" s="1"/>
  <c r="GN448" i="1" s="1"/>
  <c r="CQ446" i="1"/>
  <c r="P446" i="1" s="1"/>
  <c r="CP446" i="1" s="1"/>
  <c r="O446" i="1" s="1"/>
  <c r="GM446" i="1" s="1"/>
  <c r="GN446" i="1" s="1"/>
  <c r="CS444" i="1"/>
  <c r="R444" i="1" s="1"/>
  <c r="CY444" i="1" s="1"/>
  <c r="X444" i="1" s="1"/>
  <c r="CS442" i="1"/>
  <c r="R442" i="1" s="1"/>
  <c r="CY442" i="1" s="1"/>
  <c r="X442" i="1" s="1"/>
  <c r="BX440" i="1"/>
  <c r="BD408" i="1"/>
  <c r="CS405" i="1"/>
  <c r="R405" i="1" s="1"/>
  <c r="CZ405" i="1" s="1"/>
  <c r="Y405" i="1" s="1"/>
  <c r="CQ403" i="1"/>
  <c r="P403" i="1" s="1"/>
  <c r="CP403" i="1" s="1"/>
  <c r="O403" i="1" s="1"/>
  <c r="GM403" i="1" s="1"/>
  <c r="GN403" i="1" s="1"/>
  <c r="CS402" i="1"/>
  <c r="R402" i="1" s="1"/>
  <c r="CZ402" i="1" s="1"/>
  <c r="Y402" i="1" s="1"/>
  <c r="CQ400" i="1"/>
  <c r="P400" i="1" s="1"/>
  <c r="CP400" i="1" s="1"/>
  <c r="O400" i="1" s="1"/>
  <c r="GM400" i="1" s="1"/>
  <c r="GN400" i="1" s="1"/>
  <c r="CQ397" i="1"/>
  <c r="P397" i="1" s="1"/>
  <c r="CP397" i="1" s="1"/>
  <c r="O397" i="1" s="1"/>
  <c r="GM397" i="1" s="1"/>
  <c r="GN397" i="1" s="1"/>
  <c r="CQ394" i="1"/>
  <c r="P394" i="1" s="1"/>
  <c r="CP394" i="1" s="1"/>
  <c r="O394" i="1" s="1"/>
  <c r="GM394" i="1" s="1"/>
  <c r="GN394" i="1" s="1"/>
  <c r="CS393" i="1"/>
  <c r="R393" i="1" s="1"/>
  <c r="CZ393" i="1" s="1"/>
  <c r="Y393" i="1" s="1"/>
  <c r="CS391" i="1"/>
  <c r="R391" i="1" s="1"/>
  <c r="CY391" i="1" s="1"/>
  <c r="X391" i="1" s="1"/>
  <c r="CQ389" i="1"/>
  <c r="P389" i="1" s="1"/>
  <c r="CP389" i="1" s="1"/>
  <c r="O389" i="1" s="1"/>
  <c r="GM389" i="1" s="1"/>
  <c r="GN389" i="1" s="1"/>
  <c r="CQ387" i="1"/>
  <c r="P387" i="1" s="1"/>
  <c r="CP387" i="1" s="1"/>
  <c r="O387" i="1" s="1"/>
  <c r="GM387" i="1" s="1"/>
  <c r="FR387" i="1" s="1"/>
  <c r="BY408" i="1" s="1"/>
  <c r="BC352" i="1"/>
  <c r="CQ350" i="1"/>
  <c r="P350" i="1" s="1"/>
  <c r="CP350" i="1" s="1"/>
  <c r="O350" i="1" s="1"/>
  <c r="GM350" i="1" s="1"/>
  <c r="GN350" i="1" s="1"/>
  <c r="CY347" i="1"/>
  <c r="X347" i="1" s="1"/>
  <c r="CZ347" i="1"/>
  <c r="Y347" i="1" s="1"/>
  <c r="CZ345" i="1"/>
  <c r="Y345" i="1" s="1"/>
  <c r="CY345" i="1"/>
  <c r="X345" i="1" s="1"/>
  <c r="CP338" i="1"/>
  <c r="O338" i="1" s="1"/>
  <c r="GM338" i="1" s="1"/>
  <c r="GN338" i="1" s="1"/>
  <c r="CY335" i="1"/>
  <c r="X335" i="1" s="1"/>
  <c r="CZ335" i="1"/>
  <c r="Y335" i="1" s="1"/>
  <c r="CY332" i="1"/>
  <c r="X332" i="1" s="1"/>
  <c r="CZ332" i="1"/>
  <c r="Y332" i="1" s="1"/>
  <c r="CR278" i="1"/>
  <c r="Q278" i="1" s="1"/>
  <c r="AD295" i="1" s="1"/>
  <c r="AB278" i="1"/>
  <c r="CZ277" i="1"/>
  <c r="Y277" i="1" s="1"/>
  <c r="CY277" i="1"/>
  <c r="X277" i="1" s="1"/>
  <c r="CJ295" i="1"/>
  <c r="AF295" i="1"/>
  <c r="CY236" i="1"/>
  <c r="X236" i="1" s="1"/>
  <c r="CZ236" i="1"/>
  <c r="Y236" i="1" s="1"/>
  <c r="CY232" i="1"/>
  <c r="X232" i="1" s="1"/>
  <c r="CZ232" i="1"/>
  <c r="Y232" i="1" s="1"/>
  <c r="CP232" i="1"/>
  <c r="O232" i="1" s="1"/>
  <c r="GM232" i="1" s="1"/>
  <c r="GN232" i="1" s="1"/>
  <c r="CY230" i="1"/>
  <c r="X230" i="1" s="1"/>
  <c r="CZ230" i="1"/>
  <c r="Y230" i="1" s="1"/>
  <c r="CY227" i="1"/>
  <c r="X227" i="1" s="1"/>
  <c r="CZ227" i="1"/>
  <c r="Y227" i="1" s="1"/>
  <c r="CY223" i="1"/>
  <c r="X223" i="1" s="1"/>
  <c r="CZ223" i="1"/>
  <c r="Y223" i="1" s="1"/>
  <c r="CZ220" i="1"/>
  <c r="Y220" i="1" s="1"/>
  <c r="CY220" i="1"/>
  <c r="X220" i="1" s="1"/>
  <c r="CY219" i="1"/>
  <c r="X219" i="1" s="1"/>
  <c r="CZ219" i="1"/>
  <c r="Y219" i="1" s="1"/>
  <c r="GM218" i="1"/>
  <c r="FR218" i="1" s="1"/>
  <c r="BY239" i="1" s="1"/>
  <c r="AH239" i="1"/>
  <c r="CZ174" i="1"/>
  <c r="Y174" i="1" s="1"/>
  <c r="CY174" i="1"/>
  <c r="X174" i="1" s="1"/>
  <c r="CZ168" i="1"/>
  <c r="Y168" i="1" s="1"/>
  <c r="CY168" i="1"/>
  <c r="X168" i="1" s="1"/>
  <c r="CZ163" i="1"/>
  <c r="Y163" i="1" s="1"/>
  <c r="CY163" i="1"/>
  <c r="X163" i="1" s="1"/>
  <c r="CY159" i="1"/>
  <c r="X159" i="1" s="1"/>
  <c r="CZ159" i="1"/>
  <c r="Y159" i="1" s="1"/>
  <c r="CY158" i="1"/>
  <c r="X158" i="1" s="1"/>
  <c r="CZ158" i="1"/>
  <c r="Y158" i="1" s="1"/>
  <c r="CR155" i="1"/>
  <c r="Q155" i="1" s="1"/>
  <c r="AB155" i="1"/>
  <c r="CY114" i="1"/>
  <c r="X114" i="1" s="1"/>
  <c r="CZ114" i="1"/>
  <c r="Y114" i="1" s="1"/>
  <c r="CC90" i="1"/>
  <c r="AT119" i="1"/>
  <c r="CZ113" i="1"/>
  <c r="Y113" i="1" s="1"/>
  <c r="CY113" i="1"/>
  <c r="X113" i="1" s="1"/>
  <c r="CP110" i="1"/>
  <c r="O110" i="1" s="1"/>
  <c r="CD90" i="1"/>
  <c r="AU119" i="1"/>
  <c r="CP104" i="1"/>
  <c r="O104" i="1" s="1"/>
  <c r="CZ102" i="1"/>
  <c r="Y102" i="1" s="1"/>
  <c r="CY102" i="1"/>
  <c r="X102" i="1" s="1"/>
  <c r="BD807" i="1"/>
  <c r="CT743" i="1"/>
  <c r="S743" i="1" s="1"/>
  <c r="BD691" i="1"/>
  <c r="CT687" i="1"/>
  <c r="S687" i="1" s="1"/>
  <c r="CP687" i="1" s="1"/>
  <c r="O687" i="1" s="1"/>
  <c r="CT684" i="1"/>
  <c r="S684" i="1" s="1"/>
  <c r="CP684" i="1" s="1"/>
  <c r="O684" i="1" s="1"/>
  <c r="AB674" i="1"/>
  <c r="BC635" i="1"/>
  <c r="AU635" i="1"/>
  <c r="AQ635" i="1"/>
  <c r="AB622" i="1"/>
  <c r="BB579" i="1"/>
  <c r="AX579" i="1"/>
  <c r="AT579" i="1"/>
  <c r="BB525" i="1"/>
  <c r="AX525" i="1"/>
  <c r="AT525" i="1"/>
  <c r="AB514" i="1"/>
  <c r="AB504" i="1"/>
  <c r="CM440" i="1"/>
  <c r="BC408" i="1"/>
  <c r="AU408" i="1"/>
  <c r="AQ408" i="1"/>
  <c r="BZ384" i="1"/>
  <c r="BB352" i="1"/>
  <c r="AT352" i="1"/>
  <c r="AP352" i="1"/>
  <c r="GM348" i="1"/>
  <c r="GN348" i="1" s="1"/>
  <c r="GM346" i="1"/>
  <c r="GN346" i="1" s="1"/>
  <c r="CZ342" i="1"/>
  <c r="Y342" i="1" s="1"/>
  <c r="CY342" i="1"/>
  <c r="X342" i="1" s="1"/>
  <c r="CZ339" i="1"/>
  <c r="Y339" i="1" s="1"/>
  <c r="CY339" i="1"/>
  <c r="X339" i="1" s="1"/>
  <c r="CY338" i="1"/>
  <c r="X338" i="1" s="1"/>
  <c r="CZ338" i="1"/>
  <c r="Y338" i="1" s="1"/>
  <c r="CY337" i="1"/>
  <c r="X337" i="1" s="1"/>
  <c r="CZ337" i="1"/>
  <c r="Y337" i="1" s="1"/>
  <c r="GM333" i="1"/>
  <c r="GN333" i="1" s="1"/>
  <c r="GM331" i="1"/>
  <c r="GN331" i="1" s="1"/>
  <c r="CY293" i="1"/>
  <c r="X293" i="1" s="1"/>
  <c r="CZ293" i="1"/>
  <c r="Y293" i="1" s="1"/>
  <c r="GM291" i="1"/>
  <c r="GN291" i="1" s="1"/>
  <c r="CY287" i="1"/>
  <c r="X287" i="1" s="1"/>
  <c r="CZ287" i="1"/>
  <c r="Y287" i="1" s="1"/>
  <c r="CZ285" i="1"/>
  <c r="Y285" i="1" s="1"/>
  <c r="CY285" i="1"/>
  <c r="X285" i="1" s="1"/>
  <c r="GM284" i="1"/>
  <c r="GN284" i="1" s="1"/>
  <c r="GM279" i="1"/>
  <c r="GN279" i="1" s="1"/>
  <c r="AJ295" i="1"/>
  <c r="CP273" i="1"/>
  <c r="O273" i="1" s="1"/>
  <c r="CR236" i="1"/>
  <c r="Q236" i="1" s="1"/>
  <c r="CP236" i="1" s="1"/>
  <c r="O236" i="1" s="1"/>
  <c r="GM236" i="1" s="1"/>
  <c r="GN236" i="1" s="1"/>
  <c r="AB236" i="1"/>
  <c r="CY235" i="1"/>
  <c r="X235" i="1" s="1"/>
  <c r="CZ235" i="1"/>
  <c r="Y235" i="1" s="1"/>
  <c r="CP235" i="1"/>
  <c r="O235" i="1" s="1"/>
  <c r="GM235" i="1" s="1"/>
  <c r="GN235" i="1" s="1"/>
  <c r="GM234" i="1"/>
  <c r="GN234" i="1" s="1"/>
  <c r="GM231" i="1"/>
  <c r="GN231" i="1" s="1"/>
  <c r="CZ228" i="1"/>
  <c r="Y228" i="1" s="1"/>
  <c r="CY228" i="1"/>
  <c r="X228" i="1" s="1"/>
  <c r="GM226" i="1"/>
  <c r="GN226" i="1" s="1"/>
  <c r="GM225" i="1"/>
  <c r="GN225" i="1" s="1"/>
  <c r="CP224" i="1"/>
  <c r="O224" i="1" s="1"/>
  <c r="CY222" i="1"/>
  <c r="X222" i="1" s="1"/>
  <c r="CZ222" i="1"/>
  <c r="Y222" i="1" s="1"/>
  <c r="CR221" i="1"/>
  <c r="Q221" i="1" s="1"/>
  <c r="AB221" i="1"/>
  <c r="AG239" i="1"/>
  <c r="AI239" i="1"/>
  <c r="AE239" i="1"/>
  <c r="CY180" i="1"/>
  <c r="X180" i="1" s="1"/>
  <c r="CZ180" i="1"/>
  <c r="Y180" i="1" s="1"/>
  <c r="GM179" i="1"/>
  <c r="GN179" i="1" s="1"/>
  <c r="CY176" i="1"/>
  <c r="X176" i="1" s="1"/>
  <c r="CZ176" i="1"/>
  <c r="Y176" i="1" s="1"/>
  <c r="CR174" i="1"/>
  <c r="Q174" i="1" s="1"/>
  <c r="CP174" i="1" s="1"/>
  <c r="O174" i="1" s="1"/>
  <c r="GM174" i="1" s="1"/>
  <c r="GN174" i="1" s="1"/>
  <c r="AB174" i="1"/>
  <c r="CR168" i="1"/>
  <c r="Q168" i="1" s="1"/>
  <c r="CP168" i="1" s="1"/>
  <c r="O168" i="1" s="1"/>
  <c r="GM168" i="1" s="1"/>
  <c r="GN168" i="1" s="1"/>
  <c r="AB168" i="1"/>
  <c r="CY167" i="1"/>
  <c r="X167" i="1" s="1"/>
  <c r="CZ167" i="1"/>
  <c r="Y167" i="1" s="1"/>
  <c r="CY165" i="1"/>
  <c r="X165" i="1" s="1"/>
  <c r="CZ165" i="1"/>
  <c r="Y165" i="1" s="1"/>
  <c r="CR163" i="1"/>
  <c r="Q163" i="1" s="1"/>
  <c r="CP163" i="1" s="1"/>
  <c r="O163" i="1" s="1"/>
  <c r="GM163" i="1" s="1"/>
  <c r="GN163" i="1" s="1"/>
  <c r="AB163" i="1"/>
  <c r="GM154" i="1"/>
  <c r="FR154" i="1" s="1"/>
  <c r="BY183" i="1" s="1"/>
  <c r="AI183" i="1"/>
  <c r="CP153" i="1"/>
  <c r="O153" i="1" s="1"/>
  <c r="CZ116" i="1"/>
  <c r="Y116" i="1" s="1"/>
  <c r="CY116" i="1"/>
  <c r="X116" i="1" s="1"/>
  <c r="CR113" i="1"/>
  <c r="Q113" i="1" s="1"/>
  <c r="CP113" i="1" s="1"/>
  <c r="O113" i="1" s="1"/>
  <c r="GM113" i="1" s="1"/>
  <c r="GN113" i="1" s="1"/>
  <c r="AB113" i="1"/>
  <c r="CY112" i="1"/>
  <c r="X112" i="1" s="1"/>
  <c r="CZ112" i="1"/>
  <c r="Y112" i="1" s="1"/>
  <c r="GM111" i="1"/>
  <c r="GN111" i="1" s="1"/>
  <c r="CY108" i="1"/>
  <c r="X108" i="1" s="1"/>
  <c r="CZ108" i="1"/>
  <c r="Y108" i="1" s="1"/>
  <c r="CY106" i="1"/>
  <c r="X106" i="1" s="1"/>
  <c r="CZ106" i="1"/>
  <c r="Y106" i="1" s="1"/>
  <c r="GM105" i="1"/>
  <c r="GN105" i="1" s="1"/>
  <c r="CZ100" i="1"/>
  <c r="Y100" i="1" s="1"/>
  <c r="CY100" i="1"/>
  <c r="X100" i="1" s="1"/>
  <c r="BC807" i="1"/>
  <c r="AU807" i="1"/>
  <c r="AQ807" i="1"/>
  <c r="BC691" i="1"/>
  <c r="AU691" i="1"/>
  <c r="AQ691" i="1"/>
  <c r="BB635" i="1"/>
  <c r="AX635" i="1"/>
  <c r="AT635" i="1"/>
  <c r="AO525" i="1"/>
  <c r="BB408" i="1"/>
  <c r="AO352" i="1"/>
  <c r="CP349" i="1"/>
  <c r="O349" i="1" s="1"/>
  <c r="GM349" i="1" s="1"/>
  <c r="GN349" i="1" s="1"/>
  <c r="CP347" i="1"/>
  <c r="O347" i="1" s="1"/>
  <c r="GM347" i="1" s="1"/>
  <c r="GN347" i="1" s="1"/>
  <c r="CY346" i="1"/>
  <c r="X346" i="1" s="1"/>
  <c r="CZ346" i="1"/>
  <c r="Y346" i="1" s="1"/>
  <c r="CY344" i="1"/>
  <c r="X344" i="1" s="1"/>
  <c r="GM344" i="1" s="1"/>
  <c r="GN344" i="1" s="1"/>
  <c r="CZ344" i="1"/>
  <c r="Y344" i="1" s="1"/>
  <c r="AB342" i="1"/>
  <c r="CY341" i="1"/>
  <c r="X341" i="1" s="1"/>
  <c r="GM341" i="1" s="1"/>
  <c r="GN341" i="1" s="1"/>
  <c r="CZ341" i="1"/>
  <c r="Y341" i="1" s="1"/>
  <c r="CP340" i="1"/>
  <c r="O340" i="1" s="1"/>
  <c r="GM340" i="1" s="1"/>
  <c r="GN340" i="1" s="1"/>
  <c r="AB339" i="1"/>
  <c r="AB337" i="1"/>
  <c r="CZ336" i="1"/>
  <c r="Y336" i="1" s="1"/>
  <c r="CY336" i="1"/>
  <c r="X336" i="1" s="1"/>
  <c r="GM336" i="1" s="1"/>
  <c r="GN336" i="1" s="1"/>
  <c r="AB335" i="1"/>
  <c r="CP332" i="1"/>
  <c r="O332" i="1" s="1"/>
  <c r="AB293" i="1"/>
  <c r="CY292" i="1"/>
  <c r="X292" i="1" s="1"/>
  <c r="CZ292" i="1"/>
  <c r="Y292" i="1" s="1"/>
  <c r="CR292" i="1"/>
  <c r="Q292" i="1" s="1"/>
  <c r="CP292" i="1" s="1"/>
  <c r="O292" i="1" s="1"/>
  <c r="GM292" i="1" s="1"/>
  <c r="GN292" i="1" s="1"/>
  <c r="AB292" i="1"/>
  <c r="CY289" i="1"/>
  <c r="X289" i="1" s="1"/>
  <c r="GM289" i="1" s="1"/>
  <c r="GN289" i="1" s="1"/>
  <c r="CZ289" i="1"/>
  <c r="Y289" i="1" s="1"/>
  <c r="CZ286" i="1"/>
  <c r="Y286" i="1" s="1"/>
  <c r="CP283" i="1"/>
  <c r="O283" i="1" s="1"/>
  <c r="CY281" i="1"/>
  <c r="X281" i="1" s="1"/>
  <c r="GM281" i="1" s="1"/>
  <c r="GN281" i="1" s="1"/>
  <c r="CZ281" i="1"/>
  <c r="Y281" i="1" s="1"/>
  <c r="CY280" i="1"/>
  <c r="X280" i="1" s="1"/>
  <c r="GM280" i="1" s="1"/>
  <c r="GN280" i="1" s="1"/>
  <c r="CZ280" i="1"/>
  <c r="Y280" i="1" s="1"/>
  <c r="CP278" i="1"/>
  <c r="O278" i="1" s="1"/>
  <c r="GM278" i="1" s="1"/>
  <c r="GN278" i="1" s="1"/>
  <c r="CY276" i="1"/>
  <c r="X276" i="1" s="1"/>
  <c r="GM276" i="1" s="1"/>
  <c r="GN276" i="1" s="1"/>
  <c r="CZ276" i="1"/>
  <c r="Y276" i="1" s="1"/>
  <c r="AB275" i="1"/>
  <c r="CP274" i="1"/>
  <c r="O274" i="1" s="1"/>
  <c r="GM274" i="1" s="1"/>
  <c r="FR274" i="1" s="1"/>
  <c r="BY295" i="1" s="1"/>
  <c r="AH295" i="1"/>
  <c r="CY237" i="1"/>
  <c r="X237" i="1" s="1"/>
  <c r="CZ237" i="1"/>
  <c r="Y237" i="1" s="1"/>
  <c r="AB237" i="1"/>
  <c r="CR237" i="1"/>
  <c r="Q237" i="1" s="1"/>
  <c r="CP237" i="1" s="1"/>
  <c r="O237" i="1" s="1"/>
  <c r="GM237" i="1" s="1"/>
  <c r="GN237" i="1" s="1"/>
  <c r="CY233" i="1"/>
  <c r="X233" i="1" s="1"/>
  <c r="GM233" i="1" s="1"/>
  <c r="GN233" i="1" s="1"/>
  <c r="CZ233" i="1"/>
  <c r="Y233" i="1" s="1"/>
  <c r="CP230" i="1"/>
  <c r="O230" i="1" s="1"/>
  <c r="GM230" i="1" s="1"/>
  <c r="GN230" i="1" s="1"/>
  <c r="CY229" i="1"/>
  <c r="X229" i="1" s="1"/>
  <c r="GM229" i="1" s="1"/>
  <c r="GN229" i="1" s="1"/>
  <c r="CZ229" i="1"/>
  <c r="Y229" i="1" s="1"/>
  <c r="AB227" i="1"/>
  <c r="CY224" i="1"/>
  <c r="X224" i="1" s="1"/>
  <c r="CZ224" i="1"/>
  <c r="Y224" i="1" s="1"/>
  <c r="CP223" i="1"/>
  <c r="O223" i="1" s="1"/>
  <c r="GM223" i="1" s="1"/>
  <c r="GN223" i="1" s="1"/>
  <c r="CR222" i="1"/>
  <c r="Q222" i="1" s="1"/>
  <c r="CP222" i="1" s="1"/>
  <c r="O222" i="1" s="1"/>
  <c r="GM222" i="1" s="1"/>
  <c r="GN222" i="1" s="1"/>
  <c r="AB222" i="1"/>
  <c r="CY221" i="1"/>
  <c r="X221" i="1" s="1"/>
  <c r="CZ221" i="1"/>
  <c r="Y221" i="1" s="1"/>
  <c r="CP221" i="1"/>
  <c r="O221" i="1" s="1"/>
  <c r="CP220" i="1"/>
  <c r="O220" i="1" s="1"/>
  <c r="GM220" i="1" s="1"/>
  <c r="GN220" i="1" s="1"/>
  <c r="CJ239" i="1"/>
  <c r="AF239" i="1"/>
  <c r="CY217" i="1"/>
  <c r="X217" i="1" s="1"/>
  <c r="CZ217" i="1"/>
  <c r="Y217" i="1" s="1"/>
  <c r="AL239" i="1" s="1"/>
  <c r="CY173" i="1"/>
  <c r="X173" i="1" s="1"/>
  <c r="GM173" i="1" s="1"/>
  <c r="GN173" i="1" s="1"/>
  <c r="CZ173" i="1"/>
  <c r="Y173" i="1" s="1"/>
  <c r="CY170" i="1"/>
  <c r="X170" i="1" s="1"/>
  <c r="GM170" i="1" s="1"/>
  <c r="GN170" i="1" s="1"/>
  <c r="CZ170" i="1"/>
  <c r="Y170" i="1" s="1"/>
  <c r="CP166" i="1"/>
  <c r="O166" i="1" s="1"/>
  <c r="CY157" i="1"/>
  <c r="X157" i="1" s="1"/>
  <c r="GM157" i="1" s="1"/>
  <c r="GN157" i="1" s="1"/>
  <c r="CZ157" i="1"/>
  <c r="Y157" i="1" s="1"/>
  <c r="AB156" i="1"/>
  <c r="CP155" i="1"/>
  <c r="O155" i="1" s="1"/>
  <c r="GM155" i="1" s="1"/>
  <c r="GN155" i="1" s="1"/>
  <c r="AH183" i="1"/>
  <c r="AJ183" i="1"/>
  <c r="CZ153" i="1"/>
  <c r="Y153" i="1" s="1"/>
  <c r="CY153" i="1"/>
  <c r="X153" i="1" s="1"/>
  <c r="CR116" i="1"/>
  <c r="Q116" i="1" s="1"/>
  <c r="CP116" i="1" s="1"/>
  <c r="O116" i="1" s="1"/>
  <c r="GM116" i="1" s="1"/>
  <c r="GN116" i="1" s="1"/>
  <c r="AB116" i="1"/>
  <c r="CY115" i="1"/>
  <c r="X115" i="1" s="1"/>
  <c r="CZ115" i="1"/>
  <c r="Y115" i="1" s="1"/>
  <c r="AB115" i="1"/>
  <c r="CP114" i="1"/>
  <c r="O114" i="1" s="1"/>
  <c r="GM114" i="1" s="1"/>
  <c r="GN114" i="1" s="1"/>
  <c r="BZ90" i="1"/>
  <c r="AQ119" i="1"/>
  <c r="CG119" i="1"/>
  <c r="CP107" i="1"/>
  <c r="O107" i="1" s="1"/>
  <c r="AG119" i="1"/>
  <c r="CQ345" i="1"/>
  <c r="P345" i="1" s="1"/>
  <c r="CP345" i="1" s="1"/>
  <c r="O345" i="1" s="1"/>
  <c r="GM345" i="1" s="1"/>
  <c r="GN345" i="1" s="1"/>
  <c r="CS343" i="1"/>
  <c r="R343" i="1" s="1"/>
  <c r="CY343" i="1" s="1"/>
  <c r="X343" i="1" s="1"/>
  <c r="CQ334" i="1"/>
  <c r="P334" i="1" s="1"/>
  <c r="AB330" i="1"/>
  <c r="AO295" i="1"/>
  <c r="CQ288" i="1"/>
  <c r="P288" i="1" s="1"/>
  <c r="CP288" i="1" s="1"/>
  <c r="O288" i="1" s="1"/>
  <c r="GM288" i="1" s="1"/>
  <c r="GN288" i="1" s="1"/>
  <c r="CS286" i="1"/>
  <c r="R286" i="1" s="1"/>
  <c r="CY286" i="1" s="1"/>
  <c r="X286" i="1" s="1"/>
  <c r="GM286" i="1" s="1"/>
  <c r="GN286" i="1" s="1"/>
  <c r="AB286" i="1"/>
  <c r="CQ285" i="1"/>
  <c r="P285" i="1" s="1"/>
  <c r="CP285" i="1" s="1"/>
  <c r="O285" i="1" s="1"/>
  <c r="GM285" i="1" s="1"/>
  <c r="GN285" i="1" s="1"/>
  <c r="CS283" i="1"/>
  <c r="R283" i="1" s="1"/>
  <c r="CY283" i="1" s="1"/>
  <c r="X283" i="1" s="1"/>
  <c r="CQ282" i="1"/>
  <c r="P282" i="1" s="1"/>
  <c r="CP282" i="1" s="1"/>
  <c r="O282" i="1" s="1"/>
  <c r="GM282" i="1" s="1"/>
  <c r="GN282" i="1" s="1"/>
  <c r="CQ277" i="1"/>
  <c r="P277" i="1" s="1"/>
  <c r="CP277" i="1" s="1"/>
  <c r="O277" i="1" s="1"/>
  <c r="GM277" i="1" s="1"/>
  <c r="GN277" i="1" s="1"/>
  <c r="CS275" i="1"/>
  <c r="R275" i="1" s="1"/>
  <c r="CY275" i="1" s="1"/>
  <c r="X275" i="1" s="1"/>
  <c r="CS273" i="1"/>
  <c r="R273" i="1" s="1"/>
  <c r="AE295" i="1" s="1"/>
  <c r="BD239" i="1"/>
  <c r="AB233" i="1"/>
  <c r="BC183" i="1"/>
  <c r="AU183" i="1"/>
  <c r="AQ183" i="1"/>
  <c r="AB173" i="1"/>
  <c r="AB170" i="1"/>
  <c r="BB119" i="1"/>
  <c r="AB103" i="1"/>
  <c r="V101" i="1"/>
  <c r="AI119" i="1" s="1"/>
  <c r="CP97" i="1"/>
  <c r="O97" i="1" s="1"/>
  <c r="GM97" i="1" s="1"/>
  <c r="GN97" i="1" s="1"/>
  <c r="CP95" i="1"/>
  <c r="O95" i="1" s="1"/>
  <c r="CY54" i="1"/>
  <c r="X54" i="1" s="1"/>
  <c r="CZ54" i="1"/>
  <c r="Y54" i="1" s="1"/>
  <c r="AB53" i="1"/>
  <c r="CZ52" i="1"/>
  <c r="Y52" i="1" s="1"/>
  <c r="CY52" i="1"/>
  <c r="X52" i="1" s="1"/>
  <c r="AB52" i="1"/>
  <c r="CP51" i="1"/>
  <c r="O51" i="1" s="1"/>
  <c r="CR49" i="1"/>
  <c r="Q49" i="1" s="1"/>
  <c r="AB49" i="1"/>
  <c r="CY48" i="1"/>
  <c r="X48" i="1" s="1"/>
  <c r="CZ48" i="1"/>
  <c r="Y48" i="1" s="1"/>
  <c r="AB47" i="1"/>
  <c r="CP45" i="1"/>
  <c r="O45" i="1" s="1"/>
  <c r="CR43" i="1"/>
  <c r="Q43" i="1" s="1"/>
  <c r="AB43" i="1"/>
  <c r="CY42" i="1"/>
  <c r="X42" i="1" s="1"/>
  <c r="CZ42" i="1"/>
  <c r="Y42" i="1" s="1"/>
  <c r="AB41" i="1"/>
  <c r="CY40" i="1"/>
  <c r="X40" i="1" s="1"/>
  <c r="CZ40" i="1"/>
  <c r="Y40" i="1" s="1"/>
  <c r="AB39" i="1"/>
  <c r="CP37" i="1"/>
  <c r="O37" i="1" s="1"/>
  <c r="CY36" i="1"/>
  <c r="X36" i="1" s="1"/>
  <c r="CZ36" i="1"/>
  <c r="Y36" i="1" s="1"/>
  <c r="CP32" i="1"/>
  <c r="O32" i="1" s="1"/>
  <c r="CR30" i="1"/>
  <c r="Q30" i="1" s="1"/>
  <c r="AB30" i="1"/>
  <c r="AH58" i="1"/>
  <c r="AJ58" i="1"/>
  <c r="CY28" i="1"/>
  <c r="X28" i="1" s="1"/>
  <c r="CZ28" i="1"/>
  <c r="Y28" i="1" s="1"/>
  <c r="AF58" i="1"/>
  <c r="DI1849" i="3"/>
  <c r="DF1849" i="3"/>
  <c r="DJ1849" i="3" s="1"/>
  <c r="DG1849" i="3"/>
  <c r="DH1849" i="3"/>
  <c r="DI1845" i="3"/>
  <c r="DF1845" i="3"/>
  <c r="DJ1845" i="3" s="1"/>
  <c r="DG1845" i="3"/>
  <c r="DH1845" i="3"/>
  <c r="DH1843" i="3"/>
  <c r="DI1843" i="3"/>
  <c r="DF1843" i="3"/>
  <c r="DG1843" i="3"/>
  <c r="DJ1843" i="3" s="1"/>
  <c r="DH1841" i="3"/>
  <c r="DI1841" i="3"/>
  <c r="DF1841" i="3"/>
  <c r="DG1841" i="3"/>
  <c r="DJ1841" i="3" s="1"/>
  <c r="DI1824" i="3"/>
  <c r="DF1824" i="3"/>
  <c r="DG1824" i="3"/>
  <c r="DJ1824" i="3" s="1"/>
  <c r="DH1824" i="3"/>
  <c r="DI1804" i="3"/>
  <c r="DF1804" i="3"/>
  <c r="DJ1804" i="3" s="1"/>
  <c r="DG1804" i="3"/>
  <c r="DH1804" i="3"/>
  <c r="DI1800" i="3"/>
  <c r="DF1800" i="3"/>
  <c r="DJ1800" i="3" s="1"/>
  <c r="DG1800" i="3"/>
  <c r="DH1800" i="3"/>
  <c r="DH1798" i="3"/>
  <c r="DI1798" i="3"/>
  <c r="DF1798" i="3"/>
  <c r="DG1798" i="3"/>
  <c r="DJ1798" i="3" s="1"/>
  <c r="DI1790" i="3"/>
  <c r="DF1790" i="3"/>
  <c r="DG1790" i="3"/>
  <c r="DJ1790" i="3" s="1"/>
  <c r="DH1790" i="3"/>
  <c r="DI1785" i="3"/>
  <c r="DF1785" i="3"/>
  <c r="DJ1785" i="3" s="1"/>
  <c r="DG1785" i="3"/>
  <c r="DH1785" i="3"/>
  <c r="DI1776" i="3"/>
  <c r="DF1776" i="3"/>
  <c r="DG1776" i="3"/>
  <c r="DJ1776" i="3" s="1"/>
  <c r="DH1776" i="3"/>
  <c r="DI1771" i="3"/>
  <c r="DF1771" i="3"/>
  <c r="DJ1771" i="3" s="1"/>
  <c r="DG1771" i="3"/>
  <c r="DH1771" i="3"/>
  <c r="DI1767" i="3"/>
  <c r="DF1767" i="3"/>
  <c r="DJ1767" i="3" s="1"/>
  <c r="DG1767" i="3"/>
  <c r="DH1767" i="3"/>
  <c r="DH1765" i="3"/>
  <c r="DI1765" i="3"/>
  <c r="DF1765" i="3"/>
  <c r="DG1765" i="3"/>
  <c r="DJ1765" i="3" s="1"/>
  <c r="DH1763" i="3"/>
  <c r="DI1763" i="3"/>
  <c r="DF1763" i="3"/>
  <c r="DG1763" i="3"/>
  <c r="DJ1763" i="3" s="1"/>
  <c r="DH1741" i="3"/>
  <c r="DI1741" i="3"/>
  <c r="DF1741" i="3"/>
  <c r="DG1741" i="3"/>
  <c r="DJ1741" i="3" s="1"/>
  <c r="DH1739" i="3"/>
  <c r="DI1739" i="3"/>
  <c r="DF1739" i="3"/>
  <c r="DG1739" i="3"/>
  <c r="DJ1739" i="3" s="1"/>
  <c r="DI1719" i="3"/>
  <c r="DJ1719" i="3" s="1"/>
  <c r="DF1719" i="3"/>
  <c r="DG1719" i="3"/>
  <c r="DH1719" i="3"/>
  <c r="DI1704" i="3"/>
  <c r="DF1704" i="3"/>
  <c r="DG1704" i="3"/>
  <c r="DJ1704" i="3" s="1"/>
  <c r="DH1704" i="3"/>
  <c r="DI1698" i="3"/>
  <c r="DF1698" i="3"/>
  <c r="DJ1698" i="3" s="1"/>
  <c r="DG1698" i="3"/>
  <c r="DH1698" i="3"/>
  <c r="DI1694" i="3"/>
  <c r="DF1694" i="3"/>
  <c r="DJ1694" i="3" s="1"/>
  <c r="DG1694" i="3"/>
  <c r="DH1694" i="3"/>
  <c r="DI1678" i="3"/>
  <c r="DF1678" i="3"/>
  <c r="DG1678" i="3"/>
  <c r="DJ1678" i="3" s="1"/>
  <c r="DH1678" i="3"/>
  <c r="CS329" i="1"/>
  <c r="R329" i="1" s="1"/>
  <c r="AE352" i="1" s="1"/>
  <c r="BD295" i="1"/>
  <c r="CQ290" i="1"/>
  <c r="P290" i="1" s="1"/>
  <c r="CP290" i="1" s="1"/>
  <c r="O290" i="1" s="1"/>
  <c r="GM290" i="1" s="1"/>
  <c r="GN290" i="1" s="1"/>
  <c r="BC239" i="1"/>
  <c r="AU239" i="1"/>
  <c r="AQ239" i="1"/>
  <c r="AB235" i="1"/>
  <c r="AB232" i="1"/>
  <c r="AB223" i="1"/>
  <c r="AD219" i="1"/>
  <c r="CR219" i="1" s="1"/>
  <c r="Q219" i="1" s="1"/>
  <c r="CP219" i="1" s="1"/>
  <c r="O219" i="1" s="1"/>
  <c r="GM219" i="1" s="1"/>
  <c r="GN219" i="1" s="1"/>
  <c r="AD217" i="1"/>
  <c r="CR217" i="1" s="1"/>
  <c r="Q217" i="1" s="1"/>
  <c r="AD239" i="1" s="1"/>
  <c r="CG183" i="1"/>
  <c r="BB183" i="1"/>
  <c r="AT183" i="1"/>
  <c r="CT181" i="1"/>
  <c r="S181" i="1" s="1"/>
  <c r="CQ180" i="1"/>
  <c r="P180" i="1" s="1"/>
  <c r="CP180" i="1" s="1"/>
  <c r="O180" i="1" s="1"/>
  <c r="GM180" i="1" s="1"/>
  <c r="GN180" i="1" s="1"/>
  <c r="CS178" i="1"/>
  <c r="R178" i="1" s="1"/>
  <c r="CY178" i="1" s="1"/>
  <c r="X178" i="1" s="1"/>
  <c r="CQ177" i="1"/>
  <c r="P177" i="1" s="1"/>
  <c r="CP177" i="1" s="1"/>
  <c r="O177" i="1" s="1"/>
  <c r="GM177" i="1" s="1"/>
  <c r="GN177" i="1" s="1"/>
  <c r="CS175" i="1"/>
  <c r="R175" i="1" s="1"/>
  <c r="CZ175" i="1" s="1"/>
  <c r="Y175" i="1" s="1"/>
  <c r="CS172" i="1"/>
  <c r="R172" i="1" s="1"/>
  <c r="CY172" i="1" s="1"/>
  <c r="X172" i="1" s="1"/>
  <c r="AB172" i="1"/>
  <c r="CT171" i="1"/>
  <c r="S171" i="1" s="1"/>
  <c r="CS169" i="1"/>
  <c r="R169" i="1" s="1"/>
  <c r="CZ169" i="1" s="1"/>
  <c r="Y169" i="1" s="1"/>
  <c r="AB169" i="1"/>
  <c r="CS166" i="1"/>
  <c r="R166" i="1" s="1"/>
  <c r="CZ166" i="1" s="1"/>
  <c r="Y166" i="1" s="1"/>
  <c r="CS164" i="1"/>
  <c r="R164" i="1" s="1"/>
  <c r="CY164" i="1" s="1"/>
  <c r="X164" i="1" s="1"/>
  <c r="CS162" i="1"/>
  <c r="R162" i="1" s="1"/>
  <c r="CY162" i="1" s="1"/>
  <c r="X162" i="1" s="1"/>
  <c r="CT161" i="1"/>
  <c r="S161" i="1" s="1"/>
  <c r="CP161" i="1" s="1"/>
  <c r="O161" i="1" s="1"/>
  <c r="CQ160" i="1"/>
  <c r="P160" i="1" s="1"/>
  <c r="CP160" i="1" s="1"/>
  <c r="O160" i="1" s="1"/>
  <c r="GM160" i="1" s="1"/>
  <c r="GN160" i="1" s="1"/>
  <c r="CQ158" i="1"/>
  <c r="P158" i="1" s="1"/>
  <c r="CP158" i="1" s="1"/>
  <c r="O158" i="1" s="1"/>
  <c r="GM158" i="1" s="1"/>
  <c r="GN158" i="1" s="1"/>
  <c r="CS156" i="1"/>
  <c r="R156" i="1" s="1"/>
  <c r="CZ156" i="1" s="1"/>
  <c r="Y156" i="1" s="1"/>
  <c r="AO119" i="1"/>
  <c r="CS117" i="1"/>
  <c r="R117" i="1" s="1"/>
  <c r="CY117" i="1" s="1"/>
  <c r="X117" i="1" s="1"/>
  <c r="CQ115" i="1"/>
  <c r="P115" i="1" s="1"/>
  <c r="CP115" i="1" s="1"/>
  <c r="O115" i="1" s="1"/>
  <c r="GM115" i="1" s="1"/>
  <c r="GN115" i="1" s="1"/>
  <c r="CQ112" i="1"/>
  <c r="P112" i="1" s="1"/>
  <c r="CP112" i="1" s="1"/>
  <c r="O112" i="1" s="1"/>
  <c r="GM112" i="1" s="1"/>
  <c r="GN112" i="1" s="1"/>
  <c r="CS110" i="1"/>
  <c r="R110" i="1" s="1"/>
  <c r="CY110" i="1" s="1"/>
  <c r="X110" i="1" s="1"/>
  <c r="CQ109" i="1"/>
  <c r="P109" i="1" s="1"/>
  <c r="CP109" i="1" s="1"/>
  <c r="O109" i="1" s="1"/>
  <c r="GM109" i="1" s="1"/>
  <c r="GN109" i="1" s="1"/>
  <c r="CS107" i="1"/>
  <c r="R107" i="1" s="1"/>
  <c r="CY107" i="1" s="1"/>
  <c r="X107" i="1" s="1"/>
  <c r="CQ106" i="1"/>
  <c r="P106" i="1" s="1"/>
  <c r="CP106" i="1" s="1"/>
  <c r="O106" i="1" s="1"/>
  <c r="GM106" i="1" s="1"/>
  <c r="GN106" i="1" s="1"/>
  <c r="CS104" i="1"/>
  <c r="R104" i="1" s="1"/>
  <c r="U103" i="1"/>
  <c r="AB102" i="1"/>
  <c r="CQ102" i="1"/>
  <c r="P102" i="1" s="1"/>
  <c r="CP102" i="1" s="1"/>
  <c r="O102" i="1" s="1"/>
  <c r="GM102" i="1" s="1"/>
  <c r="GN102" i="1" s="1"/>
  <c r="U101" i="1"/>
  <c r="AH119" i="1" s="1"/>
  <c r="Q101" i="1"/>
  <c r="CZ99" i="1"/>
  <c r="Y99" i="1" s="1"/>
  <c r="AD98" i="1"/>
  <c r="CR98" i="1" s="1"/>
  <c r="Q98" i="1" s="1"/>
  <c r="CS98" i="1"/>
  <c r="R98" i="1" s="1"/>
  <c r="CZ98" i="1" s="1"/>
  <c r="Y98" i="1" s="1"/>
  <c r="AB97" i="1"/>
  <c r="AD96" i="1"/>
  <c r="CR96" i="1" s="1"/>
  <c r="Q96" i="1" s="1"/>
  <c r="AD119" i="1" s="1"/>
  <c r="CS96" i="1"/>
  <c r="R96" i="1" s="1"/>
  <c r="CZ96" i="1" s="1"/>
  <c r="Y96" i="1" s="1"/>
  <c r="CY95" i="1"/>
  <c r="X95" i="1" s="1"/>
  <c r="CZ95" i="1"/>
  <c r="Y95" i="1" s="1"/>
  <c r="AB95" i="1"/>
  <c r="CY56" i="1"/>
  <c r="X56" i="1" s="1"/>
  <c r="CZ56" i="1"/>
  <c r="Y56" i="1" s="1"/>
  <c r="CP53" i="1"/>
  <c r="O53" i="1" s="1"/>
  <c r="CD26" i="1"/>
  <c r="AU58" i="1"/>
  <c r="CP47" i="1"/>
  <c r="O47" i="1" s="1"/>
  <c r="CY46" i="1"/>
  <c r="X46" i="1" s="1"/>
  <c r="CZ46" i="1"/>
  <c r="Y46" i="1" s="1"/>
  <c r="CP41" i="1"/>
  <c r="O41" i="1" s="1"/>
  <c r="CP39" i="1"/>
  <c r="O39" i="1" s="1"/>
  <c r="CY38" i="1"/>
  <c r="X38" i="1" s="1"/>
  <c r="CZ38" i="1"/>
  <c r="Y38" i="1" s="1"/>
  <c r="CR36" i="1"/>
  <c r="Q36" i="1" s="1"/>
  <c r="AB36" i="1"/>
  <c r="CZ35" i="1"/>
  <c r="Y35" i="1" s="1"/>
  <c r="CY35" i="1"/>
  <c r="X35" i="1" s="1"/>
  <c r="CY34" i="1"/>
  <c r="X34" i="1" s="1"/>
  <c r="CZ34" i="1"/>
  <c r="Y34" i="1" s="1"/>
  <c r="CP30" i="1"/>
  <c r="O30" i="1" s="1"/>
  <c r="CJ58" i="1"/>
  <c r="AG58" i="1"/>
  <c r="CR28" i="1"/>
  <c r="Q28" i="1" s="1"/>
  <c r="AB28" i="1"/>
  <c r="DI1838" i="3"/>
  <c r="DJ1838" i="3" s="1"/>
  <c r="DF1838" i="3"/>
  <c r="DG1838" i="3"/>
  <c r="DH1838" i="3"/>
  <c r="DH1788" i="3"/>
  <c r="DI1788" i="3"/>
  <c r="DJ1788" i="3" s="1"/>
  <c r="DF1788" i="3"/>
  <c r="DG1788" i="3"/>
  <c r="DH1774" i="3"/>
  <c r="DI1774" i="3"/>
  <c r="DJ1774" i="3" s="1"/>
  <c r="DF1774" i="3"/>
  <c r="DG1774" i="3"/>
  <c r="DI1760" i="3"/>
  <c r="DJ1760" i="3" s="1"/>
  <c r="DF1760" i="3"/>
  <c r="DG1760" i="3"/>
  <c r="DH1760" i="3"/>
  <c r="DI1736" i="3"/>
  <c r="DJ1736" i="3" s="1"/>
  <c r="DF1736" i="3"/>
  <c r="DG1736" i="3"/>
  <c r="DH1736" i="3"/>
  <c r="DI1717" i="3"/>
  <c r="DF1717" i="3"/>
  <c r="DJ1717" i="3" s="1"/>
  <c r="DG1717" i="3"/>
  <c r="DH1717" i="3"/>
  <c r="DI1689" i="3"/>
  <c r="DF1689" i="3"/>
  <c r="DG1689" i="3"/>
  <c r="DJ1689" i="3" s="1"/>
  <c r="DH1689" i="3"/>
  <c r="DI1684" i="3"/>
  <c r="DF1684" i="3"/>
  <c r="DJ1684" i="3" s="1"/>
  <c r="DG1684" i="3"/>
  <c r="DH1684" i="3"/>
  <c r="BC295" i="1"/>
  <c r="AU295" i="1"/>
  <c r="AQ295" i="1"/>
  <c r="BB239" i="1"/>
  <c r="AX239" i="1"/>
  <c r="AT239" i="1"/>
  <c r="AO183" i="1"/>
  <c r="BD119" i="1"/>
  <c r="CY103" i="1"/>
  <c r="X103" i="1" s="1"/>
  <c r="GM103" i="1" s="1"/>
  <c r="GN103" i="1" s="1"/>
  <c r="CZ103" i="1"/>
  <c r="Y103" i="1" s="1"/>
  <c r="AB100" i="1"/>
  <c r="CQ100" i="1"/>
  <c r="P100" i="1" s="1"/>
  <c r="CP100" i="1" s="1"/>
  <c r="O100" i="1" s="1"/>
  <c r="GM100" i="1" s="1"/>
  <c r="GN100" i="1" s="1"/>
  <c r="CP99" i="1"/>
  <c r="O99" i="1" s="1"/>
  <c r="GM99" i="1" s="1"/>
  <c r="GN99" i="1" s="1"/>
  <c r="AB98" i="1"/>
  <c r="AB96" i="1"/>
  <c r="CZ92" i="1"/>
  <c r="Y92" i="1" s="1"/>
  <c r="CY92" i="1"/>
  <c r="X92" i="1" s="1"/>
  <c r="CR56" i="1"/>
  <c r="Q56" i="1" s="1"/>
  <c r="CP56" i="1" s="1"/>
  <c r="O56" i="1" s="1"/>
  <c r="GM56" i="1" s="1"/>
  <c r="GN56" i="1" s="1"/>
  <c r="AB56" i="1"/>
  <c r="CZ55" i="1"/>
  <c r="Y55" i="1" s="1"/>
  <c r="CY55" i="1"/>
  <c r="X55" i="1" s="1"/>
  <c r="GM54" i="1"/>
  <c r="GN54" i="1" s="1"/>
  <c r="CY51" i="1"/>
  <c r="X51" i="1" s="1"/>
  <c r="CZ51" i="1"/>
  <c r="Y51" i="1" s="1"/>
  <c r="CP49" i="1"/>
  <c r="O49" i="1" s="1"/>
  <c r="GM48" i="1"/>
  <c r="GN48" i="1" s="1"/>
  <c r="CR46" i="1"/>
  <c r="Q46" i="1" s="1"/>
  <c r="CP46" i="1" s="1"/>
  <c r="O46" i="1" s="1"/>
  <c r="GM46" i="1" s="1"/>
  <c r="GN46" i="1" s="1"/>
  <c r="AB46" i="1"/>
  <c r="CY45" i="1"/>
  <c r="X45" i="1" s="1"/>
  <c r="CZ45" i="1"/>
  <c r="Y45" i="1" s="1"/>
  <c r="CP43" i="1"/>
  <c r="O43" i="1" s="1"/>
  <c r="GM42" i="1"/>
  <c r="GN42" i="1" s="1"/>
  <c r="GM40" i="1"/>
  <c r="GN40" i="1" s="1"/>
  <c r="CR38" i="1"/>
  <c r="Q38" i="1" s="1"/>
  <c r="CP38" i="1" s="1"/>
  <c r="O38" i="1" s="1"/>
  <c r="GM38" i="1" s="1"/>
  <c r="GN38" i="1" s="1"/>
  <c r="AB38" i="1"/>
  <c r="CY32" i="1"/>
  <c r="X32" i="1" s="1"/>
  <c r="CZ32" i="1"/>
  <c r="Y32" i="1" s="1"/>
  <c r="DI1836" i="3"/>
  <c r="DF1836" i="3"/>
  <c r="DJ1836" i="3" s="1"/>
  <c r="DG1836" i="3"/>
  <c r="DH1836" i="3"/>
  <c r="DI1832" i="3"/>
  <c r="DF1832" i="3"/>
  <c r="DJ1832" i="3" s="1"/>
  <c r="DG1832" i="3"/>
  <c r="DH1832" i="3"/>
  <c r="DH1830" i="3"/>
  <c r="DI1830" i="3"/>
  <c r="DF1830" i="3"/>
  <c r="DG1830" i="3"/>
  <c r="DJ1830" i="3" s="1"/>
  <c r="DI1822" i="3"/>
  <c r="DF1822" i="3"/>
  <c r="DG1822" i="3"/>
  <c r="DJ1822" i="3" s="1"/>
  <c r="DH1822" i="3"/>
  <c r="DI1817" i="3"/>
  <c r="DF1817" i="3"/>
  <c r="DJ1817" i="3" s="1"/>
  <c r="DG1817" i="3"/>
  <c r="DH1817" i="3"/>
  <c r="DI1813" i="3"/>
  <c r="DF1813" i="3"/>
  <c r="DJ1813" i="3" s="1"/>
  <c r="DG1813" i="3"/>
  <c r="DH1813" i="3"/>
  <c r="DH1811" i="3"/>
  <c r="DI1811" i="3"/>
  <c r="DF1811" i="3"/>
  <c r="DG1811" i="3"/>
  <c r="DJ1811" i="3" s="1"/>
  <c r="DH1809" i="3"/>
  <c r="DI1809" i="3"/>
  <c r="DF1809" i="3"/>
  <c r="DG1809" i="3"/>
  <c r="DJ1809" i="3" s="1"/>
  <c r="DI1792" i="3"/>
  <c r="DF1792" i="3"/>
  <c r="DG1792" i="3"/>
  <c r="DJ1792" i="3" s="1"/>
  <c r="DH1792" i="3"/>
  <c r="DI1782" i="3"/>
  <c r="DJ1782" i="3" s="1"/>
  <c r="DF1782" i="3"/>
  <c r="DG1782" i="3"/>
  <c r="DH1782" i="3"/>
  <c r="DI1758" i="3"/>
  <c r="DF1758" i="3"/>
  <c r="DJ1758" i="3" s="1"/>
  <c r="DG1758" i="3"/>
  <c r="DH1758" i="3"/>
  <c r="DI1754" i="3"/>
  <c r="DF1754" i="3"/>
  <c r="DJ1754" i="3" s="1"/>
  <c r="DG1754" i="3"/>
  <c r="DH1754" i="3"/>
  <c r="DH1752" i="3"/>
  <c r="DI1752" i="3"/>
  <c r="DF1752" i="3"/>
  <c r="DG1752" i="3"/>
  <c r="DJ1752" i="3" s="1"/>
  <c r="DH1750" i="3"/>
  <c r="DI1750" i="3"/>
  <c r="DF1750" i="3"/>
  <c r="DG1750" i="3"/>
  <c r="DJ1750" i="3" s="1"/>
  <c r="DI1734" i="3"/>
  <c r="DF1734" i="3"/>
  <c r="DJ1734" i="3" s="1"/>
  <c r="DG1734" i="3"/>
  <c r="DH1734" i="3"/>
  <c r="DI1730" i="3"/>
  <c r="DF1730" i="3"/>
  <c r="DJ1730" i="3" s="1"/>
  <c r="DG1730" i="3"/>
  <c r="DH1730" i="3"/>
  <c r="DH1728" i="3"/>
  <c r="DI1728" i="3"/>
  <c r="DF1728" i="3"/>
  <c r="DG1728" i="3"/>
  <c r="DJ1728" i="3" s="1"/>
  <c r="DH1714" i="3"/>
  <c r="DI1714" i="3"/>
  <c r="DF1714" i="3"/>
  <c r="DG1714" i="3"/>
  <c r="DJ1714" i="3" s="1"/>
  <c r="DI1702" i="3"/>
  <c r="DF1702" i="3"/>
  <c r="DG1702" i="3"/>
  <c r="DJ1702" i="3" s="1"/>
  <c r="DH1702" i="3"/>
  <c r="DH1687" i="3"/>
  <c r="DI1687" i="3"/>
  <c r="DJ1687" i="3" s="1"/>
  <c r="DF1687" i="3"/>
  <c r="DG1687" i="3"/>
  <c r="DI1680" i="3"/>
  <c r="DF1680" i="3"/>
  <c r="DG1680" i="3"/>
  <c r="DJ1680" i="3" s="1"/>
  <c r="DH1680" i="3"/>
  <c r="BB295" i="1"/>
  <c r="AX295" i="1"/>
  <c r="AT295" i="1"/>
  <c r="AO239" i="1"/>
  <c r="BD183" i="1"/>
  <c r="BC119" i="1"/>
  <c r="GX101" i="1"/>
  <c r="CJ119" i="1" s="1"/>
  <c r="W101" i="1"/>
  <c r="AJ119" i="1" s="1"/>
  <c r="S101" i="1"/>
  <c r="AB101" i="1"/>
  <c r="AB99" i="1"/>
  <c r="CP98" i="1"/>
  <c r="O98" i="1" s="1"/>
  <c r="CP96" i="1"/>
  <c r="O96" i="1" s="1"/>
  <c r="CZ94" i="1"/>
  <c r="Y94" i="1" s="1"/>
  <c r="CY94" i="1"/>
  <c r="X94" i="1" s="1"/>
  <c r="AB94" i="1"/>
  <c r="BZ26" i="1"/>
  <c r="AQ58" i="1"/>
  <c r="CP50" i="1"/>
  <c r="O50" i="1" s="1"/>
  <c r="CC26" i="1"/>
  <c r="AT58" i="1"/>
  <c r="CY49" i="1"/>
  <c r="X49" i="1" s="1"/>
  <c r="CZ49" i="1"/>
  <c r="Y49" i="1" s="1"/>
  <c r="CP44" i="1"/>
  <c r="O44" i="1" s="1"/>
  <c r="CY43" i="1"/>
  <c r="X43" i="1" s="1"/>
  <c r="CZ43" i="1"/>
  <c r="Y43" i="1" s="1"/>
  <c r="AB37" i="1"/>
  <c r="CP36" i="1"/>
  <c r="O36" i="1" s="1"/>
  <c r="GM36" i="1" s="1"/>
  <c r="GN36" i="1" s="1"/>
  <c r="CP34" i="1"/>
  <c r="O34" i="1" s="1"/>
  <c r="GM34" i="1" s="1"/>
  <c r="GN34" i="1" s="1"/>
  <c r="CZ33" i="1"/>
  <c r="Y33" i="1" s="1"/>
  <c r="CY33" i="1"/>
  <c r="X33" i="1" s="1"/>
  <c r="CR31" i="1"/>
  <c r="Q31" i="1" s="1"/>
  <c r="CP31" i="1" s="1"/>
  <c r="O31" i="1" s="1"/>
  <c r="AB31" i="1"/>
  <c r="CY30" i="1"/>
  <c r="X30" i="1" s="1"/>
  <c r="CZ30" i="1"/>
  <c r="Y30" i="1" s="1"/>
  <c r="CP29" i="1"/>
  <c r="O29" i="1" s="1"/>
  <c r="GM29" i="1" s="1"/>
  <c r="FR29" i="1" s="1"/>
  <c r="BY58" i="1" s="1"/>
  <c r="AI58" i="1"/>
  <c r="CP28" i="1"/>
  <c r="O28" i="1" s="1"/>
  <c r="DH1820" i="3"/>
  <c r="DI1820" i="3"/>
  <c r="DJ1820" i="3" s="1"/>
  <c r="DF1820" i="3"/>
  <c r="DG1820" i="3"/>
  <c r="DI1806" i="3"/>
  <c r="DJ1806" i="3" s="1"/>
  <c r="DF1806" i="3"/>
  <c r="DG1806" i="3"/>
  <c r="DH1806" i="3"/>
  <c r="DI1780" i="3"/>
  <c r="DF1780" i="3"/>
  <c r="DJ1780" i="3" s="1"/>
  <c r="DG1780" i="3"/>
  <c r="DH1780" i="3"/>
  <c r="DI1744" i="3"/>
  <c r="DF1744" i="3"/>
  <c r="DJ1744" i="3" s="1"/>
  <c r="DG1744" i="3"/>
  <c r="DH1744" i="3"/>
  <c r="DI1722" i="3"/>
  <c r="DF1722" i="3"/>
  <c r="DJ1722" i="3" s="1"/>
  <c r="DG1722" i="3"/>
  <c r="DH1722" i="3"/>
  <c r="DI1708" i="3"/>
  <c r="DF1708" i="3"/>
  <c r="DJ1708" i="3" s="1"/>
  <c r="DG1708" i="3"/>
  <c r="DH1708" i="3"/>
  <c r="DI1700" i="3"/>
  <c r="DJ1700" i="3" s="1"/>
  <c r="DF1700" i="3"/>
  <c r="DG1700" i="3"/>
  <c r="DH1700" i="3"/>
  <c r="DI1691" i="3"/>
  <c r="DF1691" i="3"/>
  <c r="DG1691" i="3"/>
  <c r="DJ1691" i="3" s="1"/>
  <c r="DH1691" i="3"/>
  <c r="CQ94" i="1"/>
  <c r="P94" i="1" s="1"/>
  <c r="CP94" i="1" s="1"/>
  <c r="O94" i="1" s="1"/>
  <c r="GM94" i="1" s="1"/>
  <c r="GN94" i="1" s="1"/>
  <c r="CT93" i="1"/>
  <c r="S93" i="1" s="1"/>
  <c r="AF119" i="1" s="1"/>
  <c r="CQ92" i="1"/>
  <c r="P92" i="1" s="1"/>
  <c r="CG58" i="1"/>
  <c r="BB58" i="1"/>
  <c r="CQ55" i="1"/>
  <c r="P55" i="1" s="1"/>
  <c r="CP55" i="1" s="1"/>
  <c r="O55" i="1" s="1"/>
  <c r="GM55" i="1" s="1"/>
  <c r="GN55" i="1" s="1"/>
  <c r="CS53" i="1"/>
  <c r="R53" i="1" s="1"/>
  <c r="CY53" i="1" s="1"/>
  <c r="X53" i="1" s="1"/>
  <c r="CQ52" i="1"/>
  <c r="P52" i="1" s="1"/>
  <c r="CP52" i="1" s="1"/>
  <c r="O52" i="1" s="1"/>
  <c r="GM52" i="1" s="1"/>
  <c r="GN52" i="1" s="1"/>
  <c r="CS50" i="1"/>
  <c r="R50" i="1" s="1"/>
  <c r="CY50" i="1" s="1"/>
  <c r="X50" i="1" s="1"/>
  <c r="CS47" i="1"/>
  <c r="R47" i="1" s="1"/>
  <c r="CY47" i="1" s="1"/>
  <c r="X47" i="1" s="1"/>
  <c r="CS44" i="1"/>
  <c r="R44" i="1" s="1"/>
  <c r="CY44" i="1" s="1"/>
  <c r="X44" i="1" s="1"/>
  <c r="CS41" i="1"/>
  <c r="R41" i="1" s="1"/>
  <c r="CY41" i="1" s="1"/>
  <c r="X41" i="1" s="1"/>
  <c r="CS39" i="1"/>
  <c r="R39" i="1" s="1"/>
  <c r="CY39" i="1" s="1"/>
  <c r="X39" i="1" s="1"/>
  <c r="CS37" i="1"/>
  <c r="R37" i="1" s="1"/>
  <c r="CY37" i="1" s="1"/>
  <c r="X37" i="1" s="1"/>
  <c r="CQ35" i="1"/>
  <c r="P35" i="1" s="1"/>
  <c r="CP35" i="1" s="1"/>
  <c r="O35" i="1" s="1"/>
  <c r="GM35" i="1" s="1"/>
  <c r="GN35" i="1" s="1"/>
  <c r="CQ33" i="1"/>
  <c r="P33" i="1" s="1"/>
  <c r="CP33" i="1" s="1"/>
  <c r="O33" i="1" s="1"/>
  <c r="GM33" i="1" s="1"/>
  <c r="GN33" i="1" s="1"/>
  <c r="CS31" i="1"/>
  <c r="R31" i="1" s="1"/>
  <c r="CZ31" i="1" s="1"/>
  <c r="Y31" i="1" s="1"/>
  <c r="DF1851" i="3"/>
  <c r="DJ1851" i="3" s="1"/>
  <c r="DI1848" i="3"/>
  <c r="DF1847" i="3"/>
  <c r="DJ1847" i="3" s="1"/>
  <c r="DI1844" i="3"/>
  <c r="CW1843" i="3"/>
  <c r="DI1842" i="3"/>
  <c r="CW1841" i="3"/>
  <c r="DI1840" i="3"/>
  <c r="DI1835" i="3"/>
  <c r="DF1834" i="3"/>
  <c r="DJ1834" i="3" s="1"/>
  <c r="DI1831" i="3"/>
  <c r="CW1830" i="3"/>
  <c r="DI1829" i="3"/>
  <c r="DJ1829" i="3" s="1"/>
  <c r="DI1827" i="3"/>
  <c r="DF1826" i="3"/>
  <c r="DJ1826" i="3" s="1"/>
  <c r="DF1823" i="3"/>
  <c r="DF1821" i="3"/>
  <c r="CV1820" i="3"/>
  <c r="DF1819" i="3"/>
  <c r="DJ1819" i="3" s="1"/>
  <c r="DI1816" i="3"/>
  <c r="DF1815" i="3"/>
  <c r="DJ1815" i="3" s="1"/>
  <c r="DI1812" i="3"/>
  <c r="CW1811" i="3"/>
  <c r="DI1810" i="3"/>
  <c r="CW1809" i="3"/>
  <c r="DI1808" i="3"/>
  <c r="DI1803" i="3"/>
  <c r="DF1802" i="3"/>
  <c r="DJ1802" i="3" s="1"/>
  <c r="DI1799" i="3"/>
  <c r="CW1798" i="3"/>
  <c r="DI1797" i="3"/>
  <c r="DJ1797" i="3" s="1"/>
  <c r="DI1795" i="3"/>
  <c r="DF1794" i="3"/>
  <c r="DJ1794" i="3" s="1"/>
  <c r="DF1791" i="3"/>
  <c r="DF1789" i="3"/>
  <c r="CV1788" i="3"/>
  <c r="DF1787" i="3"/>
  <c r="DJ1787" i="3" s="1"/>
  <c r="DI1784" i="3"/>
  <c r="DF1783" i="3"/>
  <c r="DI1781" i="3"/>
  <c r="DJ1781" i="3" s="1"/>
  <c r="DI1779" i="3"/>
  <c r="DF1778" i="3"/>
  <c r="DJ1778" i="3" s="1"/>
  <c r="DF1775" i="3"/>
  <c r="CV1774" i="3"/>
  <c r="DF1773" i="3"/>
  <c r="DJ1773" i="3" s="1"/>
  <c r="DI1770" i="3"/>
  <c r="DF1769" i="3"/>
  <c r="DJ1769" i="3" s="1"/>
  <c r="DI1766" i="3"/>
  <c r="CW1765" i="3"/>
  <c r="DI1764" i="3"/>
  <c r="CW1763" i="3"/>
  <c r="DI1762" i="3"/>
  <c r="DI1757" i="3"/>
  <c r="DF1756" i="3"/>
  <c r="DJ1756" i="3" s="1"/>
  <c r="DI1753" i="3"/>
  <c r="CW1752" i="3"/>
  <c r="DI1751" i="3"/>
  <c r="CW1750" i="3"/>
  <c r="DI1749" i="3"/>
  <c r="DJ1749" i="3" s="1"/>
  <c r="DI1747" i="3"/>
  <c r="DF1746" i="3"/>
  <c r="DJ1746" i="3" s="1"/>
  <c r="DI1743" i="3"/>
  <c r="DF1742" i="3"/>
  <c r="DJ1742" i="3" s="1"/>
  <c r="CW1741" i="3"/>
  <c r="DI1740" i="3"/>
  <c r="CW1739" i="3"/>
  <c r="DI1738" i="3"/>
  <c r="DI1733" i="3"/>
  <c r="DF1732" i="3"/>
  <c r="DJ1732" i="3" s="1"/>
  <c r="DI1729" i="3"/>
  <c r="CW1728" i="3"/>
  <c r="DI1727" i="3"/>
  <c r="DJ1727" i="3" s="1"/>
  <c r="DI1725" i="3"/>
  <c r="DF1724" i="3"/>
  <c r="DJ1724" i="3" s="1"/>
  <c r="DI1721" i="3"/>
  <c r="DI1716" i="3"/>
  <c r="DF1715" i="3"/>
  <c r="DJ1715" i="3" s="1"/>
  <c r="CW1714" i="3"/>
  <c r="DI1713" i="3"/>
  <c r="DJ1713" i="3" s="1"/>
  <c r="DI1711" i="3"/>
  <c r="DF1710" i="3"/>
  <c r="DJ1710" i="3" s="1"/>
  <c r="DI1707" i="3"/>
  <c r="DF1706" i="3"/>
  <c r="DJ1706" i="3" s="1"/>
  <c r="DF1703" i="3"/>
  <c r="DF1701" i="3"/>
  <c r="DI1699" i="3"/>
  <c r="DJ1699" i="3" s="1"/>
  <c r="DI1697" i="3"/>
  <c r="DF1696" i="3"/>
  <c r="DJ1696" i="3" s="1"/>
  <c r="DI1693" i="3"/>
  <c r="DF1692" i="3"/>
  <c r="DF1690" i="3"/>
  <c r="DF1688" i="3"/>
  <c r="CV1687" i="3"/>
  <c r="DF1686" i="3"/>
  <c r="DJ1686" i="3" s="1"/>
  <c r="DI1683" i="3"/>
  <c r="DF1682" i="3"/>
  <c r="DJ1682" i="3" s="1"/>
  <c r="DF1679" i="3"/>
  <c r="DF1677" i="3"/>
  <c r="DH1676" i="3"/>
  <c r="DG1675" i="3"/>
  <c r="DI1675" i="3"/>
  <c r="DJ1675" i="3" s="1"/>
  <c r="DF1675" i="3"/>
  <c r="DF1670" i="3"/>
  <c r="DJ1670" i="3" s="1"/>
  <c r="DH1670" i="3"/>
  <c r="DI1670" i="3"/>
  <c r="DG1669" i="3"/>
  <c r="DI1669" i="3"/>
  <c r="DF1669" i="3"/>
  <c r="DJ1669" i="3" s="1"/>
  <c r="DF1667" i="3"/>
  <c r="DH1667" i="3"/>
  <c r="DI1667" i="3"/>
  <c r="DI1665" i="3"/>
  <c r="DJ1665" i="3" s="1"/>
  <c r="DG1665" i="3"/>
  <c r="DH1665" i="3"/>
  <c r="DF1634" i="3"/>
  <c r="DG1634" i="3"/>
  <c r="DJ1634" i="3" s="1"/>
  <c r="DH1634" i="3"/>
  <c r="DI1634" i="3"/>
  <c r="DF1603" i="3"/>
  <c r="DJ1603" i="3" s="1"/>
  <c r="DG1603" i="3"/>
  <c r="DH1603" i="3"/>
  <c r="DI1603" i="3"/>
  <c r="DI1592" i="3"/>
  <c r="DF1592" i="3"/>
  <c r="DJ1592" i="3" s="1"/>
  <c r="DG1592" i="3"/>
  <c r="DH1592" i="3"/>
  <c r="DF1575" i="3"/>
  <c r="DJ1575" i="3" s="1"/>
  <c r="DG1575" i="3"/>
  <c r="DH1575" i="3"/>
  <c r="DI1575" i="3"/>
  <c r="DI1557" i="3"/>
  <c r="DF1557" i="3"/>
  <c r="DJ1557" i="3" s="1"/>
  <c r="DG1557" i="3"/>
  <c r="DH1557" i="3"/>
  <c r="DH1551" i="3"/>
  <c r="DI1551" i="3"/>
  <c r="DJ1551" i="3" s="1"/>
  <c r="DF1551" i="3"/>
  <c r="DG1551" i="3"/>
  <c r="DF1544" i="3"/>
  <c r="DG1544" i="3"/>
  <c r="DH1544" i="3"/>
  <c r="DI1544" i="3"/>
  <c r="DJ1544" i="3" s="1"/>
  <c r="DF1542" i="3"/>
  <c r="DJ1542" i="3" s="1"/>
  <c r="DG1542" i="3"/>
  <c r="DH1542" i="3"/>
  <c r="DI1542" i="3"/>
  <c r="DF1538" i="3"/>
  <c r="DJ1538" i="3" s="1"/>
  <c r="DG1538" i="3"/>
  <c r="DH1538" i="3"/>
  <c r="DI1538" i="3"/>
  <c r="DF1528" i="3"/>
  <c r="DJ1528" i="3" s="1"/>
  <c r="DG1528" i="3"/>
  <c r="DH1528" i="3"/>
  <c r="DI1528" i="3"/>
  <c r="DF1524" i="3"/>
  <c r="DJ1524" i="3" s="1"/>
  <c r="DG1524" i="3"/>
  <c r="DH1524" i="3"/>
  <c r="DI1524" i="3"/>
  <c r="DF1514" i="3"/>
  <c r="DJ1514" i="3" s="1"/>
  <c r="DG1514" i="3"/>
  <c r="DH1514" i="3"/>
  <c r="DI1514" i="3"/>
  <c r="DH1496" i="3"/>
  <c r="DI1496" i="3"/>
  <c r="DJ1496" i="3" s="1"/>
  <c r="DF1496" i="3"/>
  <c r="DG1496" i="3"/>
  <c r="DF1492" i="3"/>
  <c r="DJ1492" i="3" s="1"/>
  <c r="DG1492" i="3"/>
  <c r="DH1492" i="3"/>
  <c r="DI1492" i="3"/>
  <c r="DH1476" i="3"/>
  <c r="DI1476" i="3"/>
  <c r="DJ1476" i="3" s="1"/>
  <c r="DF1476" i="3"/>
  <c r="DG1476" i="3"/>
  <c r="DI1448" i="3"/>
  <c r="DF1448" i="3"/>
  <c r="DJ1448" i="3" s="1"/>
  <c r="DG1448" i="3"/>
  <c r="DH1448" i="3"/>
  <c r="DF1433" i="3"/>
  <c r="DG1433" i="3"/>
  <c r="DJ1433" i="3" s="1"/>
  <c r="DH1433" i="3"/>
  <c r="DI1433" i="3"/>
  <c r="DI1414" i="3"/>
  <c r="DF1414" i="3"/>
  <c r="DJ1414" i="3" s="1"/>
  <c r="DG1414" i="3"/>
  <c r="DH1414" i="3"/>
  <c r="DF1409" i="3"/>
  <c r="DG1409" i="3"/>
  <c r="DJ1409" i="3" s="1"/>
  <c r="DH1409" i="3"/>
  <c r="DI1409" i="3"/>
  <c r="DF1398" i="3"/>
  <c r="DG1398" i="3"/>
  <c r="DJ1398" i="3" s="1"/>
  <c r="DH1398" i="3"/>
  <c r="DI1398" i="3"/>
  <c r="DI1390" i="3"/>
  <c r="DF1390" i="3"/>
  <c r="DJ1390" i="3" s="1"/>
  <c r="DG1390" i="3"/>
  <c r="DH1390" i="3"/>
  <c r="DF1385" i="3"/>
  <c r="DJ1385" i="3" s="1"/>
  <c r="DG1385" i="3"/>
  <c r="DH1385" i="3"/>
  <c r="DI1385" i="3"/>
  <c r="DI1361" i="3"/>
  <c r="DF1361" i="3"/>
  <c r="DJ1361" i="3" s="1"/>
  <c r="DG1361" i="3"/>
  <c r="DH1361" i="3"/>
  <c r="DF1350" i="3"/>
  <c r="DJ1350" i="3" s="1"/>
  <c r="DG1350" i="3"/>
  <c r="DH1350" i="3"/>
  <c r="DI1350" i="3"/>
  <c r="DI1339" i="3"/>
  <c r="DJ1339" i="3" s="1"/>
  <c r="DF1339" i="3"/>
  <c r="DG1339" i="3"/>
  <c r="DH1339" i="3"/>
  <c r="DF1336" i="3"/>
  <c r="DJ1336" i="3" s="1"/>
  <c r="DG1336" i="3"/>
  <c r="DH1336" i="3"/>
  <c r="DI1336" i="3"/>
  <c r="DH1326" i="3"/>
  <c r="DI1326" i="3"/>
  <c r="DJ1326" i="3" s="1"/>
  <c r="DF1326" i="3"/>
  <c r="DG1326" i="3"/>
  <c r="DI1298" i="3"/>
  <c r="DF1298" i="3"/>
  <c r="DG1298" i="3"/>
  <c r="DJ1298" i="3" s="1"/>
  <c r="DH1298" i="3"/>
  <c r="AO58" i="1"/>
  <c r="DI1671" i="3"/>
  <c r="DG1671" i="3"/>
  <c r="DH1671" i="3"/>
  <c r="CW1660" i="3"/>
  <c r="CX1660" i="3"/>
  <c r="DG1659" i="3"/>
  <c r="DJ1659" i="3" s="1"/>
  <c r="DI1659" i="3"/>
  <c r="DF1659" i="3"/>
  <c r="CW1652" i="3"/>
  <c r="CX1652" i="3"/>
  <c r="DG1651" i="3"/>
  <c r="DI1651" i="3"/>
  <c r="DJ1651" i="3" s="1"/>
  <c r="DF1651" i="3"/>
  <c r="DF1646" i="3"/>
  <c r="DJ1646" i="3" s="1"/>
  <c r="DH1646" i="3"/>
  <c r="DI1646" i="3"/>
  <c r="DG1645" i="3"/>
  <c r="DJ1645" i="3" s="1"/>
  <c r="DI1645" i="3"/>
  <c r="DF1645" i="3"/>
  <c r="DF1641" i="3"/>
  <c r="DJ1641" i="3" s="1"/>
  <c r="DH1641" i="3"/>
  <c r="DI1641" i="3"/>
  <c r="DG1640" i="3"/>
  <c r="DI1640" i="3"/>
  <c r="DF1640" i="3"/>
  <c r="DJ1640" i="3" s="1"/>
  <c r="DF1637" i="3"/>
  <c r="DJ1637" i="3" s="1"/>
  <c r="DG1637" i="3"/>
  <c r="DH1637" i="3"/>
  <c r="DI1637" i="3"/>
  <c r="DF1623" i="3"/>
  <c r="DJ1623" i="3" s="1"/>
  <c r="DG1623" i="3"/>
  <c r="DH1623" i="3"/>
  <c r="DI1623" i="3"/>
  <c r="DF1613" i="3"/>
  <c r="DJ1613" i="3" s="1"/>
  <c r="DG1613" i="3"/>
  <c r="DH1613" i="3"/>
  <c r="DI1613" i="3"/>
  <c r="DF1599" i="3"/>
  <c r="DG1599" i="3"/>
  <c r="DJ1599" i="3" s="1"/>
  <c r="DH1599" i="3"/>
  <c r="DI1599" i="3"/>
  <c r="DF1588" i="3"/>
  <c r="DG1588" i="3"/>
  <c r="DJ1588" i="3" s="1"/>
  <c r="DH1588" i="3"/>
  <c r="DI1588" i="3"/>
  <c r="DF1583" i="3"/>
  <c r="DJ1583" i="3" s="1"/>
  <c r="DG1583" i="3"/>
  <c r="DH1583" i="3"/>
  <c r="DI1583" i="3"/>
  <c r="DI1572" i="3"/>
  <c r="DF1572" i="3"/>
  <c r="DJ1572" i="3" s="1"/>
  <c r="DG1572" i="3"/>
  <c r="DH1572" i="3"/>
  <c r="DF1563" i="3"/>
  <c r="DJ1563" i="3" s="1"/>
  <c r="DG1563" i="3"/>
  <c r="DH1563" i="3"/>
  <c r="DI1563" i="3"/>
  <c r="DI1548" i="3"/>
  <c r="DF1548" i="3"/>
  <c r="DJ1548" i="3" s="1"/>
  <c r="DG1548" i="3"/>
  <c r="DH1548" i="3"/>
  <c r="DF1533" i="3"/>
  <c r="DG1533" i="3"/>
  <c r="DJ1533" i="3" s="1"/>
  <c r="DH1533" i="3"/>
  <c r="DI1533" i="3"/>
  <c r="DH1518" i="3"/>
  <c r="DI1518" i="3"/>
  <c r="DJ1518" i="3" s="1"/>
  <c r="DF1518" i="3"/>
  <c r="DG1518" i="3"/>
  <c r="DF1472" i="3"/>
  <c r="DG1472" i="3"/>
  <c r="DJ1472" i="3" s="1"/>
  <c r="DH1472" i="3"/>
  <c r="DI1472" i="3"/>
  <c r="DF1462" i="3"/>
  <c r="DG1462" i="3"/>
  <c r="DH1462" i="3"/>
  <c r="DI1462" i="3"/>
  <c r="DJ1462" i="3" s="1"/>
  <c r="DF1431" i="3"/>
  <c r="DG1431" i="3"/>
  <c r="DJ1431" i="3" s="1"/>
  <c r="DH1431" i="3"/>
  <c r="DI1431" i="3"/>
  <c r="DF1429" i="3"/>
  <c r="DG1429" i="3"/>
  <c r="DH1429" i="3"/>
  <c r="DI1429" i="3"/>
  <c r="DJ1429" i="3" s="1"/>
  <c r="DF1420" i="3"/>
  <c r="DG1420" i="3"/>
  <c r="DJ1420" i="3" s="1"/>
  <c r="DH1420" i="3"/>
  <c r="DI1420" i="3"/>
  <c r="DF1407" i="3"/>
  <c r="DG1407" i="3"/>
  <c r="DH1407" i="3"/>
  <c r="DI1407" i="3"/>
  <c r="DJ1407" i="3" s="1"/>
  <c r="DF1401" i="3"/>
  <c r="DJ1401" i="3" s="1"/>
  <c r="DG1401" i="3"/>
  <c r="DH1401" i="3"/>
  <c r="DI1401" i="3"/>
  <c r="DI1394" i="3"/>
  <c r="DF1394" i="3"/>
  <c r="DJ1394" i="3" s="1"/>
  <c r="DG1394" i="3"/>
  <c r="DH1394" i="3"/>
  <c r="DF1374" i="3"/>
  <c r="DJ1374" i="3" s="1"/>
  <c r="DG1374" i="3"/>
  <c r="DH1374" i="3"/>
  <c r="DI1374" i="3"/>
  <c r="DI1372" i="3"/>
  <c r="DJ1372" i="3" s="1"/>
  <c r="DF1372" i="3"/>
  <c r="DG1372" i="3"/>
  <c r="DH1372" i="3"/>
  <c r="DF1369" i="3"/>
  <c r="DJ1369" i="3" s="1"/>
  <c r="DG1369" i="3"/>
  <c r="DH1369" i="3"/>
  <c r="DI1369" i="3"/>
  <c r="DI1347" i="3"/>
  <c r="DF1347" i="3"/>
  <c r="DJ1347" i="3" s="1"/>
  <c r="DG1347" i="3"/>
  <c r="DH1347" i="3"/>
  <c r="DI1333" i="3"/>
  <c r="DF1333" i="3"/>
  <c r="DJ1333" i="3" s="1"/>
  <c r="DG1333" i="3"/>
  <c r="DH1333" i="3"/>
  <c r="DI1323" i="3"/>
  <c r="DF1323" i="3"/>
  <c r="DJ1323" i="3" s="1"/>
  <c r="DG1323" i="3"/>
  <c r="DH1323" i="3"/>
  <c r="DF1312" i="3"/>
  <c r="DJ1312" i="3" s="1"/>
  <c r="DG1312" i="3"/>
  <c r="DH1312" i="3"/>
  <c r="DI1312" i="3"/>
  <c r="DI1307" i="3"/>
  <c r="DJ1307" i="3" s="1"/>
  <c r="DF1307" i="3"/>
  <c r="DG1307" i="3"/>
  <c r="DH1307" i="3"/>
  <c r="DF1306" i="3"/>
  <c r="DI1306" i="3"/>
  <c r="DJ1306" i="3" s="1"/>
  <c r="DG1306" i="3"/>
  <c r="DH1306" i="3"/>
  <c r="DI1293" i="3"/>
  <c r="DF1293" i="3"/>
  <c r="DJ1293" i="3" s="1"/>
  <c r="DG1293" i="3"/>
  <c r="DH1293" i="3"/>
  <c r="BD58" i="1"/>
  <c r="DG1848" i="3"/>
  <c r="DG1844" i="3"/>
  <c r="DJ1844" i="3" s="1"/>
  <c r="DG1842" i="3"/>
  <c r="DJ1842" i="3" s="1"/>
  <c r="DG1840" i="3"/>
  <c r="DJ1840" i="3" s="1"/>
  <c r="DG1835" i="3"/>
  <c r="DG1831" i="3"/>
  <c r="DJ1831" i="3" s="1"/>
  <c r="DG1829" i="3"/>
  <c r="CX1828" i="3"/>
  <c r="DG1827" i="3"/>
  <c r="DG1816" i="3"/>
  <c r="DG1812" i="3"/>
  <c r="DJ1812" i="3" s="1"/>
  <c r="DG1810" i="3"/>
  <c r="DJ1810" i="3" s="1"/>
  <c r="DG1808" i="3"/>
  <c r="DJ1808" i="3" s="1"/>
  <c r="DG1803" i="3"/>
  <c r="DG1799" i="3"/>
  <c r="DJ1799" i="3" s="1"/>
  <c r="DG1797" i="3"/>
  <c r="CX1796" i="3"/>
  <c r="DG1795" i="3"/>
  <c r="DG1784" i="3"/>
  <c r="DG1781" i="3"/>
  <c r="DG1779" i="3"/>
  <c r="DG1770" i="3"/>
  <c r="DG1766" i="3"/>
  <c r="DJ1766" i="3" s="1"/>
  <c r="DG1764" i="3"/>
  <c r="DJ1764" i="3" s="1"/>
  <c r="DG1762" i="3"/>
  <c r="DJ1762" i="3" s="1"/>
  <c r="DG1757" i="3"/>
  <c r="DG1753" i="3"/>
  <c r="DJ1753" i="3" s="1"/>
  <c r="DG1751" i="3"/>
  <c r="DJ1751" i="3" s="1"/>
  <c r="DG1749" i="3"/>
  <c r="CX1748" i="3"/>
  <c r="DG1747" i="3"/>
  <c r="DG1743" i="3"/>
  <c r="DG1740" i="3"/>
  <c r="DJ1740" i="3" s="1"/>
  <c r="DG1738" i="3"/>
  <c r="DJ1738" i="3" s="1"/>
  <c r="DG1733" i="3"/>
  <c r="DG1729" i="3"/>
  <c r="DJ1729" i="3" s="1"/>
  <c r="DG1727" i="3"/>
  <c r="CX1726" i="3"/>
  <c r="DG1725" i="3"/>
  <c r="DG1721" i="3"/>
  <c r="DJ1721" i="3" s="1"/>
  <c r="DG1716" i="3"/>
  <c r="DG1713" i="3"/>
  <c r="CX1712" i="3"/>
  <c r="DG1711" i="3"/>
  <c r="DG1707" i="3"/>
  <c r="DG1699" i="3"/>
  <c r="DG1697" i="3"/>
  <c r="DG1693" i="3"/>
  <c r="DG1683" i="3"/>
  <c r="DF1674" i="3"/>
  <c r="DJ1674" i="3" s="1"/>
  <c r="DH1674" i="3"/>
  <c r="DI1674" i="3"/>
  <c r="DG1673" i="3"/>
  <c r="DI1673" i="3"/>
  <c r="DF1673" i="3"/>
  <c r="DJ1673" i="3" s="1"/>
  <c r="DF1655" i="3"/>
  <c r="DJ1655" i="3" s="1"/>
  <c r="DH1655" i="3"/>
  <c r="DI1655" i="3"/>
  <c r="DG1654" i="3"/>
  <c r="DI1654" i="3"/>
  <c r="DF1654" i="3"/>
  <c r="DJ1654" i="3" s="1"/>
  <c r="DI1647" i="3"/>
  <c r="DG1647" i="3"/>
  <c r="DH1647" i="3"/>
  <c r="DF1632" i="3"/>
  <c r="DG1632" i="3"/>
  <c r="DJ1632" i="3" s="1"/>
  <c r="DH1632" i="3"/>
  <c r="DI1632" i="3"/>
  <c r="DF1627" i="3"/>
  <c r="DJ1627" i="3" s="1"/>
  <c r="DG1627" i="3"/>
  <c r="DH1627" i="3"/>
  <c r="DI1627" i="3"/>
  <c r="DH1617" i="3"/>
  <c r="DI1617" i="3"/>
  <c r="DJ1617" i="3" s="1"/>
  <c r="DF1617" i="3"/>
  <c r="DG1617" i="3"/>
  <c r="DF1597" i="3"/>
  <c r="DG1597" i="3"/>
  <c r="DH1597" i="3"/>
  <c r="DI1597" i="3"/>
  <c r="DJ1597" i="3" s="1"/>
  <c r="DF1591" i="3"/>
  <c r="DJ1591" i="3" s="1"/>
  <c r="DG1591" i="3"/>
  <c r="DH1591" i="3"/>
  <c r="DI1591" i="3"/>
  <c r="DF1568" i="3"/>
  <c r="DG1568" i="3"/>
  <c r="DJ1568" i="3" s="1"/>
  <c r="DH1568" i="3"/>
  <c r="DI1568" i="3"/>
  <c r="DF1558" i="3"/>
  <c r="DG1558" i="3"/>
  <c r="DH1558" i="3"/>
  <c r="DI1558" i="3"/>
  <c r="DJ1558" i="3" s="1"/>
  <c r="DF1556" i="3"/>
  <c r="DJ1556" i="3" s="1"/>
  <c r="DG1556" i="3"/>
  <c r="DH1556" i="3"/>
  <c r="DI1556" i="3"/>
  <c r="DI1543" i="3"/>
  <c r="DF1543" i="3"/>
  <c r="DJ1543" i="3" s="1"/>
  <c r="DG1543" i="3"/>
  <c r="DH1543" i="3"/>
  <c r="DI1529" i="3"/>
  <c r="DF1529" i="3"/>
  <c r="DJ1529" i="3" s="1"/>
  <c r="DG1529" i="3"/>
  <c r="DH1529" i="3"/>
  <c r="DI1515" i="3"/>
  <c r="DF1515" i="3"/>
  <c r="DJ1515" i="3" s="1"/>
  <c r="DG1515" i="3"/>
  <c r="DH1515" i="3"/>
  <c r="DF1506" i="3"/>
  <c r="DG1506" i="3"/>
  <c r="DH1506" i="3"/>
  <c r="DI1506" i="3"/>
  <c r="DJ1506" i="3" s="1"/>
  <c r="DF1486" i="3"/>
  <c r="DG1486" i="3"/>
  <c r="DH1486" i="3"/>
  <c r="DI1486" i="3"/>
  <c r="DJ1486" i="3" s="1"/>
  <c r="DF1460" i="3"/>
  <c r="DJ1460" i="3" s="1"/>
  <c r="DG1460" i="3"/>
  <c r="DH1460" i="3"/>
  <c r="DI1460" i="3"/>
  <c r="DF1447" i="3"/>
  <c r="DJ1447" i="3" s="1"/>
  <c r="DG1447" i="3"/>
  <c r="DH1447" i="3"/>
  <c r="DI1447" i="3"/>
  <c r="DF1427" i="3"/>
  <c r="DJ1427" i="3" s="1"/>
  <c r="DG1427" i="3"/>
  <c r="DH1427" i="3"/>
  <c r="DI1427" i="3"/>
  <c r="DF1423" i="3"/>
  <c r="DJ1423" i="3" s="1"/>
  <c r="DG1423" i="3"/>
  <c r="DH1423" i="3"/>
  <c r="DI1423" i="3"/>
  <c r="DF1413" i="3"/>
  <c r="DJ1413" i="3" s="1"/>
  <c r="DG1413" i="3"/>
  <c r="DH1413" i="3"/>
  <c r="DI1413" i="3"/>
  <c r="DF1405" i="3"/>
  <c r="DJ1405" i="3" s="1"/>
  <c r="DG1405" i="3"/>
  <c r="DH1405" i="3"/>
  <c r="DI1405" i="3"/>
  <c r="DH1378" i="3"/>
  <c r="DI1378" i="3"/>
  <c r="DJ1378" i="3" s="1"/>
  <c r="DF1378" i="3"/>
  <c r="DG1378" i="3"/>
  <c r="DF1360" i="3"/>
  <c r="DJ1360" i="3" s="1"/>
  <c r="DG1360" i="3"/>
  <c r="DH1360" i="3"/>
  <c r="DI1360" i="3"/>
  <c r="DF1356" i="3"/>
  <c r="DG1356" i="3"/>
  <c r="DJ1356" i="3" s="1"/>
  <c r="DH1356" i="3"/>
  <c r="DI1356" i="3"/>
  <c r="DI1337" i="3"/>
  <c r="DF1337" i="3"/>
  <c r="DJ1337" i="3" s="1"/>
  <c r="DG1337" i="3"/>
  <c r="DH1337" i="3"/>
  <c r="DF1304" i="3"/>
  <c r="DJ1304" i="3" s="1"/>
  <c r="DG1304" i="3"/>
  <c r="DH1304" i="3"/>
  <c r="DI1304" i="3"/>
  <c r="BC58" i="1"/>
  <c r="DH1664" i="3"/>
  <c r="DF1664" i="3"/>
  <c r="DJ1664" i="3" s="1"/>
  <c r="DG1664" i="3"/>
  <c r="DI1663" i="3"/>
  <c r="DG1663" i="3"/>
  <c r="DH1663" i="3"/>
  <c r="DF1662" i="3"/>
  <c r="DJ1662" i="3" s="1"/>
  <c r="DH1662" i="3"/>
  <c r="DI1662" i="3"/>
  <c r="DG1661" i="3"/>
  <c r="DJ1661" i="3" s="1"/>
  <c r="DI1661" i="3"/>
  <c r="DF1661" i="3"/>
  <c r="DH1659" i="3"/>
  <c r="DF1657" i="3"/>
  <c r="DH1657" i="3"/>
  <c r="DI1657" i="3"/>
  <c r="DJ1657" i="3" s="1"/>
  <c r="DI1656" i="3"/>
  <c r="DG1656" i="3"/>
  <c r="DH1656" i="3"/>
  <c r="DH1651" i="3"/>
  <c r="CX1650" i="3"/>
  <c r="CV1650" i="3"/>
  <c r="DG1649" i="3"/>
  <c r="DI1649" i="3"/>
  <c r="DF1649" i="3"/>
  <c r="DJ1649" i="3" s="1"/>
  <c r="DH1645" i="3"/>
  <c r="DF1643" i="3"/>
  <c r="DH1643" i="3"/>
  <c r="DI1643" i="3"/>
  <c r="DJ1643" i="3" s="1"/>
  <c r="DH1640" i="3"/>
  <c r="DI1624" i="3"/>
  <c r="DF1624" i="3"/>
  <c r="DJ1624" i="3" s="1"/>
  <c r="DG1624" i="3"/>
  <c r="DH1624" i="3"/>
  <c r="DI1614" i="3"/>
  <c r="DF1614" i="3"/>
  <c r="DJ1614" i="3" s="1"/>
  <c r="DG1614" i="3"/>
  <c r="DH1614" i="3"/>
  <c r="DF1605" i="3"/>
  <c r="DG1605" i="3"/>
  <c r="DH1605" i="3"/>
  <c r="DI1605" i="3"/>
  <c r="DJ1605" i="3" s="1"/>
  <c r="DF1595" i="3"/>
  <c r="DJ1595" i="3" s="1"/>
  <c r="DG1595" i="3"/>
  <c r="DH1595" i="3"/>
  <c r="DI1595" i="3"/>
  <c r="DF1579" i="3"/>
  <c r="DG1579" i="3"/>
  <c r="DJ1579" i="3" s="1"/>
  <c r="DH1579" i="3"/>
  <c r="DI1579" i="3"/>
  <c r="DF1577" i="3"/>
  <c r="DG1577" i="3"/>
  <c r="DH1577" i="3"/>
  <c r="DI1577" i="3"/>
  <c r="DJ1577" i="3" s="1"/>
  <c r="DF1571" i="3"/>
  <c r="DJ1571" i="3" s="1"/>
  <c r="DG1571" i="3"/>
  <c r="DH1571" i="3"/>
  <c r="DI1571" i="3"/>
  <c r="DI1564" i="3"/>
  <c r="DF1564" i="3"/>
  <c r="DJ1564" i="3" s="1"/>
  <c r="DG1564" i="3"/>
  <c r="DH1564" i="3"/>
  <c r="DF1547" i="3"/>
  <c r="DJ1547" i="3" s="1"/>
  <c r="DG1547" i="3"/>
  <c r="DH1547" i="3"/>
  <c r="DI1547" i="3"/>
  <c r="DF1535" i="3"/>
  <c r="DG1535" i="3"/>
  <c r="DJ1535" i="3" s="1"/>
  <c r="DH1535" i="3"/>
  <c r="DI1535" i="3"/>
  <c r="DF1504" i="3"/>
  <c r="DJ1504" i="3" s="1"/>
  <c r="DG1504" i="3"/>
  <c r="DH1504" i="3"/>
  <c r="DI1504" i="3"/>
  <c r="DF1500" i="3"/>
  <c r="DJ1500" i="3" s="1"/>
  <c r="DG1500" i="3"/>
  <c r="DH1500" i="3"/>
  <c r="DI1500" i="3"/>
  <c r="DF1484" i="3"/>
  <c r="DJ1484" i="3" s="1"/>
  <c r="DG1484" i="3"/>
  <c r="DH1484" i="3"/>
  <c r="DI1484" i="3"/>
  <c r="DF1480" i="3"/>
  <c r="DJ1480" i="3" s="1"/>
  <c r="DG1480" i="3"/>
  <c r="DH1480" i="3"/>
  <c r="DI1480" i="3"/>
  <c r="DF1470" i="3"/>
  <c r="DG1470" i="3"/>
  <c r="DJ1470" i="3" s="1"/>
  <c r="DH1470" i="3"/>
  <c r="DI1470" i="3"/>
  <c r="DF1465" i="3"/>
  <c r="DJ1465" i="3" s="1"/>
  <c r="DG1465" i="3"/>
  <c r="DH1465" i="3"/>
  <c r="DI1465" i="3"/>
  <c r="DF1456" i="3"/>
  <c r="DG1456" i="3"/>
  <c r="DJ1456" i="3" s="1"/>
  <c r="DH1456" i="3"/>
  <c r="DI1456" i="3"/>
  <c r="DF1451" i="3"/>
  <c r="DJ1451" i="3" s="1"/>
  <c r="DG1451" i="3"/>
  <c r="DH1451" i="3"/>
  <c r="DI1451" i="3"/>
  <c r="DH1441" i="3"/>
  <c r="DI1441" i="3"/>
  <c r="DJ1441" i="3" s="1"/>
  <c r="DF1441" i="3"/>
  <c r="DG1441" i="3"/>
  <c r="DF1437" i="3"/>
  <c r="DJ1437" i="3" s="1"/>
  <c r="DG1437" i="3"/>
  <c r="DH1437" i="3"/>
  <c r="DI1437" i="3"/>
  <c r="DF1418" i="3"/>
  <c r="DG1418" i="3"/>
  <c r="DJ1418" i="3" s="1"/>
  <c r="DH1418" i="3"/>
  <c r="DI1418" i="3"/>
  <c r="DI1402" i="3"/>
  <c r="DF1402" i="3"/>
  <c r="DJ1402" i="3" s="1"/>
  <c r="DG1402" i="3"/>
  <c r="DH1402" i="3"/>
  <c r="DF1393" i="3"/>
  <c r="DJ1393" i="3" s="1"/>
  <c r="DG1393" i="3"/>
  <c r="DH1393" i="3"/>
  <c r="DI1393" i="3"/>
  <c r="DF1389" i="3"/>
  <c r="DG1389" i="3"/>
  <c r="DJ1389" i="3" s="1"/>
  <c r="DH1389" i="3"/>
  <c r="DI1389" i="3"/>
  <c r="DF1387" i="3"/>
  <c r="DG1387" i="3"/>
  <c r="DH1387" i="3"/>
  <c r="DI1387" i="3"/>
  <c r="DJ1387" i="3" s="1"/>
  <c r="DI1375" i="3"/>
  <c r="DF1375" i="3"/>
  <c r="DJ1375" i="3" s="1"/>
  <c r="DG1375" i="3"/>
  <c r="DH1375" i="3"/>
  <c r="DI1370" i="3"/>
  <c r="DF1370" i="3"/>
  <c r="DJ1370" i="3" s="1"/>
  <c r="DG1370" i="3"/>
  <c r="DH1370" i="3"/>
  <c r="DH1364" i="3"/>
  <c r="DI1364" i="3"/>
  <c r="DJ1364" i="3" s="1"/>
  <c r="DF1364" i="3"/>
  <c r="DG1364" i="3"/>
  <c r="DI1357" i="3"/>
  <c r="DF1357" i="3"/>
  <c r="DJ1357" i="3" s="1"/>
  <c r="DG1357" i="3"/>
  <c r="DH1357" i="3"/>
  <c r="DF1354" i="3"/>
  <c r="DG1354" i="3"/>
  <c r="DJ1354" i="3" s="1"/>
  <c r="DH1354" i="3"/>
  <c r="DI1354" i="3"/>
  <c r="DF1352" i="3"/>
  <c r="DG1352" i="3"/>
  <c r="DH1352" i="3"/>
  <c r="DI1352" i="3"/>
  <c r="DJ1352" i="3" s="1"/>
  <c r="DF1346" i="3"/>
  <c r="DJ1346" i="3" s="1"/>
  <c r="DG1346" i="3"/>
  <c r="DH1346" i="3"/>
  <c r="DI1346" i="3"/>
  <c r="DF1332" i="3"/>
  <c r="DJ1332" i="3" s="1"/>
  <c r="DG1332" i="3"/>
  <c r="DH1332" i="3"/>
  <c r="DI1332" i="3"/>
  <c r="DF1322" i="3"/>
  <c r="DJ1322" i="3" s="1"/>
  <c r="DG1322" i="3"/>
  <c r="DH1322" i="3"/>
  <c r="DI1322" i="3"/>
  <c r="DI1318" i="3"/>
  <c r="DH1318" i="3"/>
  <c r="DF1318" i="3"/>
  <c r="DG1318" i="3"/>
  <c r="DJ1318" i="3" s="1"/>
  <c r="DI1305" i="3"/>
  <c r="DF1305" i="3"/>
  <c r="DJ1305" i="3" s="1"/>
  <c r="DG1305" i="3"/>
  <c r="DH1305" i="3"/>
  <c r="DF1300" i="3"/>
  <c r="DJ1300" i="3" s="1"/>
  <c r="DG1300" i="3"/>
  <c r="DH1300" i="3"/>
  <c r="DI1300" i="3"/>
  <c r="DG1672" i="3"/>
  <c r="DG1668" i="3"/>
  <c r="DJ1668" i="3" s="1"/>
  <c r="DG1666" i="3"/>
  <c r="DG1653" i="3"/>
  <c r="DG1648" i="3"/>
  <c r="DG1639" i="3"/>
  <c r="DF1636" i="3"/>
  <c r="DJ1636" i="3" s="1"/>
  <c r="DG1635" i="3"/>
  <c r="DJ1635" i="3" s="1"/>
  <c r="DG1633" i="3"/>
  <c r="DJ1633" i="3" s="1"/>
  <c r="DG1631" i="3"/>
  <c r="CX1630" i="3"/>
  <c r="DG1629" i="3"/>
  <c r="DF1626" i="3"/>
  <c r="DJ1626" i="3" s="1"/>
  <c r="DG1625" i="3"/>
  <c r="DF1622" i="3"/>
  <c r="CX1621" i="3"/>
  <c r="DF1620" i="3"/>
  <c r="CX1619" i="3"/>
  <c r="DF1618" i="3"/>
  <c r="CV1617" i="3"/>
  <c r="DF1616" i="3"/>
  <c r="DJ1616" i="3" s="1"/>
  <c r="DG1615" i="3"/>
  <c r="DF1612" i="3"/>
  <c r="DJ1612" i="3" s="1"/>
  <c r="DG1611" i="3"/>
  <c r="CX1610" i="3"/>
  <c r="DF1609" i="3"/>
  <c r="CX1608" i="3"/>
  <c r="DF1607" i="3"/>
  <c r="DF1602" i="3"/>
  <c r="DJ1602" i="3" s="1"/>
  <c r="DG1601" i="3"/>
  <c r="DG1598" i="3"/>
  <c r="DJ1598" i="3" s="1"/>
  <c r="DF1596" i="3"/>
  <c r="DF1594" i="3"/>
  <c r="DJ1594" i="3" s="1"/>
  <c r="DG1593" i="3"/>
  <c r="DF1590" i="3"/>
  <c r="DJ1590" i="3" s="1"/>
  <c r="DG1589" i="3"/>
  <c r="DJ1589" i="3" s="1"/>
  <c r="DG1587" i="3"/>
  <c r="CX1586" i="3"/>
  <c r="DG1585" i="3"/>
  <c r="DF1582" i="3"/>
  <c r="DJ1582" i="3" s="1"/>
  <c r="DG1581" i="3"/>
  <c r="DG1578" i="3"/>
  <c r="DJ1578" i="3" s="1"/>
  <c r="DF1576" i="3"/>
  <c r="DF1574" i="3"/>
  <c r="DJ1574" i="3" s="1"/>
  <c r="DG1573" i="3"/>
  <c r="DF1570" i="3"/>
  <c r="DJ1570" i="3" s="1"/>
  <c r="DG1569" i="3"/>
  <c r="DJ1569" i="3" s="1"/>
  <c r="DG1567" i="3"/>
  <c r="CX1566" i="3"/>
  <c r="DG1565" i="3"/>
  <c r="DF1562" i="3"/>
  <c r="CX1561" i="3"/>
  <c r="DF1560" i="3"/>
  <c r="DF1555" i="3"/>
  <c r="DJ1555" i="3" s="1"/>
  <c r="DG1554" i="3"/>
  <c r="CX1553" i="3"/>
  <c r="DF1552" i="3"/>
  <c r="CV1551" i="3"/>
  <c r="DF1550" i="3"/>
  <c r="DJ1550" i="3" s="1"/>
  <c r="DG1549" i="3"/>
  <c r="DF1546" i="3"/>
  <c r="DF1541" i="3"/>
  <c r="DJ1541" i="3" s="1"/>
  <c r="DG1540" i="3"/>
  <c r="DF1537" i="3"/>
  <c r="DJ1537" i="3" s="1"/>
  <c r="DG1536" i="3"/>
  <c r="DJ1536" i="3" s="1"/>
  <c r="DG1534" i="3"/>
  <c r="DJ1534" i="3" s="1"/>
  <c r="DG1532" i="3"/>
  <c r="CX1531" i="3"/>
  <c r="DG1530" i="3"/>
  <c r="DF1527" i="3"/>
  <c r="DJ1527" i="3" s="1"/>
  <c r="DG1526" i="3"/>
  <c r="DF1523" i="3"/>
  <c r="CX1522" i="3"/>
  <c r="DF1521" i="3"/>
  <c r="CX1520" i="3"/>
  <c r="DF1519" i="3"/>
  <c r="CV1518" i="3"/>
  <c r="DF1517" i="3"/>
  <c r="DJ1517" i="3" s="1"/>
  <c r="DG1516" i="3"/>
  <c r="DF1513" i="3"/>
  <c r="DJ1513" i="3" s="1"/>
  <c r="DG1512" i="3"/>
  <c r="CX1511" i="3"/>
  <c r="DF1510" i="3"/>
  <c r="CX1509" i="3"/>
  <c r="DF1508" i="3"/>
  <c r="DF1503" i="3"/>
  <c r="DJ1503" i="3" s="1"/>
  <c r="DG1502" i="3"/>
  <c r="DF1499" i="3"/>
  <c r="CX1498" i="3"/>
  <c r="DF1497" i="3"/>
  <c r="CV1496" i="3"/>
  <c r="DF1495" i="3"/>
  <c r="DJ1495" i="3" s="1"/>
  <c r="DG1494" i="3"/>
  <c r="DF1491" i="3"/>
  <c r="DJ1491" i="3" s="1"/>
  <c r="DG1490" i="3"/>
  <c r="CX1489" i="3"/>
  <c r="DF1488" i="3"/>
  <c r="DF1483" i="3"/>
  <c r="DJ1483" i="3" s="1"/>
  <c r="DG1482" i="3"/>
  <c r="DF1479" i="3"/>
  <c r="CX1478" i="3"/>
  <c r="DF1477" i="3"/>
  <c r="CV1476" i="3"/>
  <c r="DF1475" i="3"/>
  <c r="DJ1475" i="3" s="1"/>
  <c r="DG1474" i="3"/>
  <c r="DG1471" i="3"/>
  <c r="DJ1471" i="3" s="1"/>
  <c r="DG1469" i="3"/>
  <c r="CX1468" i="3"/>
  <c r="DG1467" i="3"/>
  <c r="DF1464" i="3"/>
  <c r="DJ1464" i="3" s="1"/>
  <c r="DG1463" i="3"/>
  <c r="DJ1463" i="3" s="1"/>
  <c r="DF1461" i="3"/>
  <c r="DF1459" i="3"/>
  <c r="DJ1459" i="3" s="1"/>
  <c r="DG1458" i="3"/>
  <c r="DG1455" i="3"/>
  <c r="CX1454" i="3"/>
  <c r="DG1453" i="3"/>
  <c r="DF1450" i="3"/>
  <c r="DJ1450" i="3" s="1"/>
  <c r="DG1449" i="3"/>
  <c r="DF1446" i="3"/>
  <c r="CX1445" i="3"/>
  <c r="DF1444" i="3"/>
  <c r="CX1443" i="3"/>
  <c r="DF1442" i="3"/>
  <c r="CV1441" i="3"/>
  <c r="DF1440" i="3"/>
  <c r="DJ1440" i="3" s="1"/>
  <c r="DG1439" i="3"/>
  <c r="DF1436" i="3"/>
  <c r="DJ1436" i="3" s="1"/>
  <c r="DG1435" i="3"/>
  <c r="DG1432" i="3"/>
  <c r="DJ1432" i="3" s="1"/>
  <c r="DG1430" i="3"/>
  <c r="DJ1430" i="3" s="1"/>
  <c r="DF1428" i="3"/>
  <c r="DF1426" i="3"/>
  <c r="DJ1426" i="3" s="1"/>
  <c r="DG1425" i="3"/>
  <c r="DF1422" i="3"/>
  <c r="DJ1422" i="3" s="1"/>
  <c r="DG1421" i="3"/>
  <c r="DJ1421" i="3" s="1"/>
  <c r="DG1419" i="3"/>
  <c r="DJ1419" i="3" s="1"/>
  <c r="DG1417" i="3"/>
  <c r="CX1416" i="3"/>
  <c r="DG1415" i="3"/>
  <c r="DF1412" i="3"/>
  <c r="DJ1412" i="3" s="1"/>
  <c r="DG1411" i="3"/>
  <c r="DG1408" i="3"/>
  <c r="DJ1408" i="3" s="1"/>
  <c r="DF1406" i="3"/>
  <c r="DF1404" i="3"/>
  <c r="DJ1404" i="3" s="1"/>
  <c r="DG1403" i="3"/>
  <c r="DF1400" i="3"/>
  <c r="DJ1400" i="3" s="1"/>
  <c r="DG1399" i="3"/>
  <c r="DJ1399" i="3" s="1"/>
  <c r="DG1397" i="3"/>
  <c r="CX1396" i="3"/>
  <c r="DG1395" i="3"/>
  <c r="DF1392" i="3"/>
  <c r="DJ1392" i="3" s="1"/>
  <c r="DG1391" i="3"/>
  <c r="DG1388" i="3"/>
  <c r="DJ1388" i="3" s="1"/>
  <c r="DF1386" i="3"/>
  <c r="DF1384" i="3"/>
  <c r="DJ1384" i="3" s="1"/>
  <c r="DG1383" i="3"/>
  <c r="CX1382" i="3"/>
  <c r="DF1381" i="3"/>
  <c r="CX1380" i="3"/>
  <c r="DF1379" i="3"/>
  <c r="CV1378" i="3"/>
  <c r="DF1377" i="3"/>
  <c r="DJ1377" i="3" s="1"/>
  <c r="DG1376" i="3"/>
  <c r="DF1373" i="3"/>
  <c r="DF1368" i="3"/>
  <c r="DJ1368" i="3" s="1"/>
  <c r="DG1367" i="3"/>
  <c r="CX1366" i="3"/>
  <c r="DF1365" i="3"/>
  <c r="CV1364" i="3"/>
  <c r="DF1363" i="3"/>
  <c r="DJ1363" i="3" s="1"/>
  <c r="DG1362" i="3"/>
  <c r="DF1359" i="3"/>
  <c r="DJ1359" i="3" s="1"/>
  <c r="DG1358" i="3"/>
  <c r="DG1355" i="3"/>
  <c r="DJ1355" i="3" s="1"/>
  <c r="DG1353" i="3"/>
  <c r="DJ1353" i="3" s="1"/>
  <c r="DF1351" i="3"/>
  <c r="DF1349" i="3"/>
  <c r="DJ1349" i="3" s="1"/>
  <c r="DG1348" i="3"/>
  <c r="DF1345" i="3"/>
  <c r="DJ1345" i="3" s="1"/>
  <c r="DG1344" i="3"/>
  <c r="CX1343" i="3"/>
  <c r="DF1342" i="3"/>
  <c r="CX1341" i="3"/>
  <c r="DF1340" i="3"/>
  <c r="DF1335" i="3"/>
  <c r="DJ1335" i="3" s="1"/>
  <c r="DG1334" i="3"/>
  <c r="DF1331" i="3"/>
  <c r="CX1330" i="3"/>
  <c r="DF1329" i="3"/>
  <c r="CX1328" i="3"/>
  <c r="DF1327" i="3"/>
  <c r="CV1326" i="3"/>
  <c r="DF1325" i="3"/>
  <c r="DJ1325" i="3" s="1"/>
  <c r="DG1324" i="3"/>
  <c r="DF1321" i="3"/>
  <c r="DJ1321" i="3" s="1"/>
  <c r="DG1320" i="3"/>
  <c r="DH1319" i="3"/>
  <c r="CW1318" i="3"/>
  <c r="DI1316" i="3"/>
  <c r="DJ1316" i="3" s="1"/>
  <c r="DI1314" i="3"/>
  <c r="DF1313" i="3"/>
  <c r="DJ1313" i="3" s="1"/>
  <c r="DG1309" i="3"/>
  <c r="DJ1309" i="3" s="1"/>
  <c r="CX1308" i="3"/>
  <c r="CV1306" i="3"/>
  <c r="DI1302" i="3"/>
  <c r="DF1301" i="3"/>
  <c r="DJ1301" i="3" s="1"/>
  <c r="DF1297" i="3"/>
  <c r="DF1296" i="3"/>
  <c r="DF1295" i="3"/>
  <c r="DJ1295" i="3" s="1"/>
  <c r="DF1294" i="3"/>
  <c r="DJ1294" i="3" s="1"/>
  <c r="DH1285" i="3"/>
  <c r="DF1285" i="3"/>
  <c r="DJ1285" i="3" s="1"/>
  <c r="DG1285" i="3"/>
  <c r="DF1273" i="3"/>
  <c r="DJ1273" i="3" s="1"/>
  <c r="DH1273" i="3"/>
  <c r="DI1273" i="3"/>
  <c r="DG1272" i="3"/>
  <c r="DI1272" i="3"/>
  <c r="DF1272" i="3"/>
  <c r="DJ1272" i="3" s="1"/>
  <c r="CW1264" i="3"/>
  <c r="CX1264" i="3"/>
  <c r="DG1263" i="3"/>
  <c r="DJ1263" i="3" s="1"/>
  <c r="DI1263" i="3"/>
  <c r="DF1263" i="3"/>
  <c r="DF1261" i="3"/>
  <c r="DH1261" i="3"/>
  <c r="DI1261" i="3"/>
  <c r="DJ1261" i="3" s="1"/>
  <c r="DF1252" i="3"/>
  <c r="DH1252" i="3"/>
  <c r="DI1252" i="3"/>
  <c r="DF1241" i="3"/>
  <c r="DG1241" i="3"/>
  <c r="DJ1241" i="3" s="1"/>
  <c r="DH1241" i="3"/>
  <c r="DI1241" i="3"/>
  <c r="DI1165" i="3"/>
  <c r="DF1165" i="3"/>
  <c r="DJ1165" i="3" s="1"/>
  <c r="DG1165" i="3"/>
  <c r="DH1165" i="3"/>
  <c r="DI1155" i="3"/>
  <c r="DF1155" i="3"/>
  <c r="DJ1155" i="3" s="1"/>
  <c r="DG1155" i="3"/>
  <c r="DH1155" i="3"/>
  <c r="DI1088" i="3"/>
  <c r="DF1088" i="3"/>
  <c r="DJ1088" i="3" s="1"/>
  <c r="DG1088" i="3"/>
  <c r="DH1088" i="3"/>
  <c r="DI1636" i="3"/>
  <c r="DI1626" i="3"/>
  <c r="DI1622" i="3"/>
  <c r="DI1620" i="3"/>
  <c r="DI1618" i="3"/>
  <c r="DJ1618" i="3" s="1"/>
  <c r="DI1616" i="3"/>
  <c r="DI1612" i="3"/>
  <c r="DI1609" i="3"/>
  <c r="DI1607" i="3"/>
  <c r="DI1602" i="3"/>
  <c r="DI1596" i="3"/>
  <c r="DJ1596" i="3" s="1"/>
  <c r="DI1594" i="3"/>
  <c r="DI1590" i="3"/>
  <c r="DI1582" i="3"/>
  <c r="DI1576" i="3"/>
  <c r="DJ1576" i="3" s="1"/>
  <c r="DI1574" i="3"/>
  <c r="DI1570" i="3"/>
  <c r="DI1562" i="3"/>
  <c r="DI1560" i="3"/>
  <c r="DI1555" i="3"/>
  <c r="DI1552" i="3"/>
  <c r="DJ1552" i="3" s="1"/>
  <c r="DI1550" i="3"/>
  <c r="DI1546" i="3"/>
  <c r="DI1541" i="3"/>
  <c r="DI1537" i="3"/>
  <c r="DI1527" i="3"/>
  <c r="DI1523" i="3"/>
  <c r="DI1521" i="3"/>
  <c r="DI1519" i="3"/>
  <c r="DJ1519" i="3" s="1"/>
  <c r="DI1517" i="3"/>
  <c r="DI1513" i="3"/>
  <c r="DI1510" i="3"/>
  <c r="DI1508" i="3"/>
  <c r="DI1503" i="3"/>
  <c r="DI1499" i="3"/>
  <c r="DI1497" i="3"/>
  <c r="DJ1497" i="3" s="1"/>
  <c r="DI1495" i="3"/>
  <c r="DI1491" i="3"/>
  <c r="DI1488" i="3"/>
  <c r="DI1483" i="3"/>
  <c r="DI1479" i="3"/>
  <c r="DI1477" i="3"/>
  <c r="DJ1477" i="3" s="1"/>
  <c r="DI1475" i="3"/>
  <c r="DI1464" i="3"/>
  <c r="DI1461" i="3"/>
  <c r="DJ1461" i="3" s="1"/>
  <c r="DI1459" i="3"/>
  <c r="DI1450" i="3"/>
  <c r="DI1446" i="3"/>
  <c r="DI1444" i="3"/>
  <c r="DI1442" i="3"/>
  <c r="DJ1442" i="3" s="1"/>
  <c r="DI1440" i="3"/>
  <c r="DI1436" i="3"/>
  <c r="DI1428" i="3"/>
  <c r="DJ1428" i="3" s="1"/>
  <c r="DI1426" i="3"/>
  <c r="DI1422" i="3"/>
  <c r="DI1412" i="3"/>
  <c r="DI1406" i="3"/>
  <c r="DJ1406" i="3" s="1"/>
  <c r="DI1404" i="3"/>
  <c r="DI1400" i="3"/>
  <c r="DI1392" i="3"/>
  <c r="DI1386" i="3"/>
  <c r="DJ1386" i="3" s="1"/>
  <c r="DI1384" i="3"/>
  <c r="DI1381" i="3"/>
  <c r="DI1379" i="3"/>
  <c r="DJ1379" i="3" s="1"/>
  <c r="DI1377" i="3"/>
  <c r="DI1373" i="3"/>
  <c r="DI1368" i="3"/>
  <c r="DI1365" i="3"/>
  <c r="DJ1365" i="3" s="1"/>
  <c r="DI1363" i="3"/>
  <c r="DI1359" i="3"/>
  <c r="DI1351" i="3"/>
  <c r="DJ1351" i="3" s="1"/>
  <c r="DI1349" i="3"/>
  <c r="DI1345" i="3"/>
  <c r="DI1342" i="3"/>
  <c r="DI1340" i="3"/>
  <c r="DI1335" i="3"/>
  <c r="DI1331" i="3"/>
  <c r="DI1329" i="3"/>
  <c r="DI1327" i="3"/>
  <c r="DJ1327" i="3" s="1"/>
  <c r="DI1325" i="3"/>
  <c r="DI1321" i="3"/>
  <c r="DG1314" i="3"/>
  <c r="DF1309" i="3"/>
  <c r="DG1302" i="3"/>
  <c r="CX1299" i="3"/>
  <c r="CV1296" i="3"/>
  <c r="DF1289" i="3"/>
  <c r="DH1289" i="3"/>
  <c r="DI1289" i="3"/>
  <c r="DJ1289" i="3" s="1"/>
  <c r="DG1288" i="3"/>
  <c r="DI1288" i="3"/>
  <c r="DJ1288" i="3" s="1"/>
  <c r="DF1288" i="3"/>
  <c r="DH1280" i="3"/>
  <c r="DF1280" i="3"/>
  <c r="DJ1280" i="3" s="1"/>
  <c r="DG1280" i="3"/>
  <c r="DH1271" i="3"/>
  <c r="DF1271" i="3"/>
  <c r="DJ1271" i="3" s="1"/>
  <c r="DG1271" i="3"/>
  <c r="DF1259" i="3"/>
  <c r="DJ1259" i="3" s="1"/>
  <c r="DH1259" i="3"/>
  <c r="DI1259" i="3"/>
  <c r="DG1258" i="3"/>
  <c r="DI1258" i="3"/>
  <c r="DF1258" i="3"/>
  <c r="DJ1258" i="3" s="1"/>
  <c r="DF1237" i="3"/>
  <c r="DG1237" i="3"/>
  <c r="DH1237" i="3"/>
  <c r="DI1237" i="3"/>
  <c r="DJ1237" i="3" s="1"/>
  <c r="DI1185" i="3"/>
  <c r="DJ1185" i="3" s="1"/>
  <c r="DF1185" i="3"/>
  <c r="DG1185" i="3"/>
  <c r="DH1185" i="3"/>
  <c r="DI1169" i="3"/>
  <c r="DF1169" i="3"/>
  <c r="DJ1169" i="3" s="1"/>
  <c r="DG1169" i="3"/>
  <c r="DH1169" i="3"/>
  <c r="DF1291" i="3"/>
  <c r="DH1291" i="3"/>
  <c r="DF1283" i="3"/>
  <c r="DH1283" i="3"/>
  <c r="DI1283" i="3"/>
  <c r="DH1282" i="3"/>
  <c r="DF1282" i="3"/>
  <c r="DG1282" i="3"/>
  <c r="DF1278" i="3"/>
  <c r="DJ1278" i="3" s="1"/>
  <c r="DH1278" i="3"/>
  <c r="DI1278" i="3"/>
  <c r="DG1277" i="3"/>
  <c r="DI1277" i="3"/>
  <c r="DF1277" i="3"/>
  <c r="DJ1277" i="3" s="1"/>
  <c r="DF1275" i="3"/>
  <c r="DH1275" i="3"/>
  <c r="DI1275" i="3"/>
  <c r="DJ1275" i="3" s="1"/>
  <c r="DG1274" i="3"/>
  <c r="DI1274" i="3"/>
  <c r="DJ1274" i="3" s="1"/>
  <c r="DF1274" i="3"/>
  <c r="DF1269" i="3"/>
  <c r="DJ1269" i="3" s="1"/>
  <c r="DH1269" i="3"/>
  <c r="DI1269" i="3"/>
  <c r="DG1268" i="3"/>
  <c r="DI1268" i="3"/>
  <c r="DF1268" i="3"/>
  <c r="DJ1268" i="3" s="1"/>
  <c r="DH1257" i="3"/>
  <c r="DF1257" i="3"/>
  <c r="DJ1257" i="3" s="1"/>
  <c r="DG1257" i="3"/>
  <c r="DH1249" i="3"/>
  <c r="DI1249" i="3"/>
  <c r="DJ1249" i="3" s="1"/>
  <c r="DF1249" i="3"/>
  <c r="DG1249" i="3"/>
  <c r="DF1235" i="3"/>
  <c r="DJ1235" i="3" s="1"/>
  <c r="DG1235" i="3"/>
  <c r="DH1235" i="3"/>
  <c r="DI1235" i="3"/>
  <c r="DI1204" i="3"/>
  <c r="DF1204" i="3"/>
  <c r="DJ1204" i="3" s="1"/>
  <c r="DG1204" i="3"/>
  <c r="DH1204" i="3"/>
  <c r="DI1125" i="3"/>
  <c r="DF1125" i="3"/>
  <c r="DJ1125" i="3" s="1"/>
  <c r="DG1125" i="3"/>
  <c r="DH1125" i="3"/>
  <c r="DI1092" i="3"/>
  <c r="DF1092" i="3"/>
  <c r="DJ1092" i="3" s="1"/>
  <c r="DG1092" i="3"/>
  <c r="DH1092" i="3"/>
  <c r="DG1313" i="3"/>
  <c r="DG1301" i="3"/>
  <c r="DH1297" i="3"/>
  <c r="DH1295" i="3"/>
  <c r="DI1291" i="3"/>
  <c r="DF1287" i="3"/>
  <c r="DJ1287" i="3" s="1"/>
  <c r="DH1287" i="3"/>
  <c r="DI1287" i="3"/>
  <c r="DG1286" i="3"/>
  <c r="DI1286" i="3"/>
  <c r="DF1286" i="3"/>
  <c r="DJ1286" i="3" s="1"/>
  <c r="DH1267" i="3"/>
  <c r="DF1267" i="3"/>
  <c r="DJ1267" i="3" s="1"/>
  <c r="DG1267" i="3"/>
  <c r="CW1266" i="3"/>
  <c r="CX1266" i="3"/>
  <c r="DG1265" i="3"/>
  <c r="DJ1265" i="3" s="1"/>
  <c r="DI1265" i="3"/>
  <c r="DF1265" i="3"/>
  <c r="DF1255" i="3"/>
  <c r="DJ1255" i="3" s="1"/>
  <c r="DH1255" i="3"/>
  <c r="DI1255" i="3"/>
  <c r="DG1254" i="3"/>
  <c r="DI1254" i="3"/>
  <c r="DF1254" i="3"/>
  <c r="DJ1254" i="3" s="1"/>
  <c r="DF1250" i="3"/>
  <c r="DG1250" i="3"/>
  <c r="DJ1250" i="3" s="1"/>
  <c r="DH1250" i="3"/>
  <c r="DI1250" i="3"/>
  <c r="DH1247" i="3"/>
  <c r="DI1247" i="3"/>
  <c r="DF1247" i="3"/>
  <c r="DJ1247" i="3" s="1"/>
  <c r="DG1247" i="3"/>
  <c r="DF1245" i="3"/>
  <c r="DJ1245" i="3" s="1"/>
  <c r="DG1245" i="3"/>
  <c r="DH1245" i="3"/>
  <c r="DI1245" i="3"/>
  <c r="DH1243" i="3"/>
  <c r="DI1243" i="3"/>
  <c r="DF1243" i="3"/>
  <c r="DJ1243" i="3" s="1"/>
  <c r="DG1243" i="3"/>
  <c r="DF1239" i="3"/>
  <c r="DG1239" i="3"/>
  <c r="DJ1239" i="3" s="1"/>
  <c r="DH1239" i="3"/>
  <c r="DI1239" i="3"/>
  <c r="DI1232" i="3"/>
  <c r="DF1232" i="3"/>
  <c r="DJ1232" i="3" s="1"/>
  <c r="DG1232" i="3"/>
  <c r="DH1232" i="3"/>
  <c r="DI1212" i="3"/>
  <c r="DF1212" i="3"/>
  <c r="DJ1212" i="3" s="1"/>
  <c r="DG1212" i="3"/>
  <c r="DH1212" i="3"/>
  <c r="DI1197" i="3"/>
  <c r="DF1197" i="3"/>
  <c r="DJ1197" i="3" s="1"/>
  <c r="DG1197" i="3"/>
  <c r="DH1197" i="3"/>
  <c r="DF1244" i="3"/>
  <c r="DJ1244" i="3" s="1"/>
  <c r="DF1236" i="3"/>
  <c r="DH1233" i="3"/>
  <c r="DI1233" i="3"/>
  <c r="DF1228" i="3"/>
  <c r="DG1228" i="3"/>
  <c r="DJ1228" i="3" s="1"/>
  <c r="DG1227" i="3"/>
  <c r="DI1224" i="3"/>
  <c r="DF1224" i="3"/>
  <c r="DJ1224" i="3" s="1"/>
  <c r="DI1220" i="3"/>
  <c r="DF1220" i="3"/>
  <c r="DJ1220" i="3" s="1"/>
  <c r="DG1213" i="3"/>
  <c r="DH1209" i="3"/>
  <c r="DI1209" i="3"/>
  <c r="DI1206" i="3"/>
  <c r="DJ1206" i="3" s="1"/>
  <c r="DF1206" i="3"/>
  <c r="DH1205" i="3"/>
  <c r="DI1205" i="3"/>
  <c r="CX1198" i="3"/>
  <c r="DH1194" i="3"/>
  <c r="DI1194" i="3"/>
  <c r="DG1192" i="3"/>
  <c r="DH1192" i="3"/>
  <c r="DI1190" i="3"/>
  <c r="DI1188" i="3"/>
  <c r="DF1188" i="3"/>
  <c r="DJ1188" i="3" s="1"/>
  <c r="CW1186" i="3"/>
  <c r="CX1186" i="3"/>
  <c r="DF1182" i="3"/>
  <c r="DJ1182" i="3" s="1"/>
  <c r="DG1182" i="3"/>
  <c r="DF1178" i="3"/>
  <c r="DJ1178" i="3" s="1"/>
  <c r="DG1178" i="3"/>
  <c r="DI1177" i="3"/>
  <c r="DH1176" i="3"/>
  <c r="DI1176" i="3"/>
  <c r="DH1174" i="3"/>
  <c r="DI1174" i="3"/>
  <c r="DI1171" i="3"/>
  <c r="DJ1171" i="3" s="1"/>
  <c r="DF1171" i="3"/>
  <c r="DH1170" i="3"/>
  <c r="DI1170" i="3"/>
  <c r="DG1166" i="3"/>
  <c r="DI1162" i="3"/>
  <c r="DF1162" i="3"/>
  <c r="DI1160" i="3"/>
  <c r="DF1160" i="3"/>
  <c r="DH1158" i="3"/>
  <c r="DI1158" i="3"/>
  <c r="DJ1158" i="3" s="1"/>
  <c r="DH1156" i="3"/>
  <c r="DI1156" i="3"/>
  <c r="DI1154" i="3"/>
  <c r="DG1152" i="3"/>
  <c r="DH1151" i="3"/>
  <c r="DH1149" i="3"/>
  <c r="DH1147" i="3"/>
  <c r="DI1145" i="3"/>
  <c r="DF1145" i="3"/>
  <c r="DJ1145" i="3" s="1"/>
  <c r="DG1143" i="3"/>
  <c r="DH1143" i="3"/>
  <c r="DF1140" i="3"/>
  <c r="DJ1140" i="3" s="1"/>
  <c r="DG1140" i="3"/>
  <c r="DH1138" i="3"/>
  <c r="DI1137" i="3"/>
  <c r="DJ1137" i="3" s="1"/>
  <c r="DG1135" i="3"/>
  <c r="DH1135" i="3"/>
  <c r="DF1132" i="3"/>
  <c r="DJ1132" i="3" s="1"/>
  <c r="DG1132" i="3"/>
  <c r="DI1131" i="3"/>
  <c r="DI1129" i="3"/>
  <c r="DF1129" i="3"/>
  <c r="DI1127" i="3"/>
  <c r="DJ1127" i="3" s="1"/>
  <c r="DF1127" i="3"/>
  <c r="DI1124" i="3"/>
  <c r="DG1122" i="3"/>
  <c r="DH1121" i="3"/>
  <c r="DI1118" i="3"/>
  <c r="DF1118" i="3"/>
  <c r="DH1116" i="3"/>
  <c r="DI1116" i="3"/>
  <c r="DJ1116" i="3" s="1"/>
  <c r="DG1114" i="3"/>
  <c r="DH1113" i="3"/>
  <c r="DH1109" i="3"/>
  <c r="DI1109" i="3"/>
  <c r="DJ1109" i="3" s="1"/>
  <c r="DF1105" i="3"/>
  <c r="DJ1105" i="3" s="1"/>
  <c r="DG1105" i="3"/>
  <c r="DG1103" i="3"/>
  <c r="DJ1103" i="3" s="1"/>
  <c r="DF1102" i="3"/>
  <c r="DG1102" i="3"/>
  <c r="DF1100" i="3"/>
  <c r="DJ1100" i="3" s="1"/>
  <c r="DG1100" i="3"/>
  <c r="DF1096" i="3"/>
  <c r="DG1096" i="3"/>
  <c r="DJ1096" i="3" s="1"/>
  <c r="DI1094" i="3"/>
  <c r="DJ1094" i="3" s="1"/>
  <c r="DF1094" i="3"/>
  <c r="DH1093" i="3"/>
  <c r="DI1093" i="3"/>
  <c r="DI1091" i="3"/>
  <c r="DH1089" i="3"/>
  <c r="DI1089" i="3"/>
  <c r="DI1087" i="3"/>
  <c r="DG1079" i="3"/>
  <c r="DH1078" i="3"/>
  <c r="DI1074" i="3"/>
  <c r="DF1074" i="3"/>
  <c r="DJ1074" i="3" s="1"/>
  <c r="DF1069" i="3"/>
  <c r="DG1069" i="3"/>
  <c r="DF1067" i="3"/>
  <c r="DJ1067" i="3" s="1"/>
  <c r="DG1067" i="3"/>
  <c r="DI1066" i="3"/>
  <c r="DI1064" i="3"/>
  <c r="DF1064" i="3"/>
  <c r="DJ1064" i="3" s="1"/>
  <c r="DI1058" i="3"/>
  <c r="DG1055" i="3"/>
  <c r="DH1054" i="3"/>
  <c r="DG1051" i="3"/>
  <c r="DH1050" i="3"/>
  <c r="DG1044" i="3"/>
  <c r="DH1044" i="3"/>
  <c r="DF1041" i="3"/>
  <c r="DJ1041" i="3" s="1"/>
  <c r="DG1041" i="3"/>
  <c r="DI1040" i="3"/>
  <c r="DH1039" i="3"/>
  <c r="DI1039" i="3"/>
  <c r="DH1037" i="3"/>
  <c r="DI1037" i="3"/>
  <c r="DJ1037" i="3" s="1"/>
  <c r="CW1032" i="3"/>
  <c r="CX1032" i="3"/>
  <c r="DI1031" i="3"/>
  <c r="DF1031" i="3"/>
  <c r="DG1031" i="3"/>
  <c r="DJ1031" i="3" s="1"/>
  <c r="CV1028" i="3"/>
  <c r="CX1028" i="3"/>
  <c r="DI1027" i="3"/>
  <c r="DF1027" i="3"/>
  <c r="DJ1027" i="3" s="1"/>
  <c r="DG1027" i="3"/>
  <c r="DG1022" i="3"/>
  <c r="DH1022" i="3"/>
  <c r="DI1022" i="3"/>
  <c r="DJ1022" i="3" s="1"/>
  <c r="CV1014" i="3"/>
  <c r="CX1014" i="3"/>
  <c r="DI1013" i="3"/>
  <c r="DF1013" i="3"/>
  <c r="DJ1013" i="3" s="1"/>
  <c r="DG1013" i="3"/>
  <c r="DH1002" i="3"/>
  <c r="DI1002" i="3"/>
  <c r="DJ1002" i="3" s="1"/>
  <c r="DF1002" i="3"/>
  <c r="DI1001" i="3"/>
  <c r="DJ1001" i="3" s="1"/>
  <c r="DF1001" i="3"/>
  <c r="DG1001" i="3"/>
  <c r="DH978" i="3"/>
  <c r="DI978" i="3"/>
  <c r="DJ978" i="3" s="1"/>
  <c r="DF978" i="3"/>
  <c r="DI977" i="3"/>
  <c r="DJ977" i="3" s="1"/>
  <c r="DF977" i="3"/>
  <c r="DG977" i="3"/>
  <c r="CW962" i="3"/>
  <c r="CX962" i="3"/>
  <c r="DI961" i="3"/>
  <c r="DF961" i="3"/>
  <c r="DG961" i="3"/>
  <c r="DJ961" i="3" s="1"/>
  <c r="DH957" i="3"/>
  <c r="DI957" i="3"/>
  <c r="DF957" i="3"/>
  <c r="DJ957" i="3" s="1"/>
  <c r="DI956" i="3"/>
  <c r="DF956" i="3"/>
  <c r="DJ956" i="3" s="1"/>
  <c r="DG956" i="3"/>
  <c r="DH945" i="3"/>
  <c r="DI945" i="3"/>
  <c r="DJ945" i="3" s="1"/>
  <c r="DF945" i="3"/>
  <c r="DI922" i="3"/>
  <c r="DF922" i="3"/>
  <c r="DG922" i="3"/>
  <c r="DJ922" i="3" s="1"/>
  <c r="DH915" i="3"/>
  <c r="DF915" i="3"/>
  <c r="DJ915" i="3" s="1"/>
  <c r="DG915" i="3"/>
  <c r="DI915" i="3"/>
  <c r="DG906" i="3"/>
  <c r="DF906" i="3"/>
  <c r="DJ906" i="3" s="1"/>
  <c r="DH906" i="3"/>
  <c r="DH893" i="3"/>
  <c r="DF893" i="3"/>
  <c r="DJ893" i="3" s="1"/>
  <c r="DG893" i="3"/>
  <c r="DI893" i="3"/>
  <c r="DI882" i="3"/>
  <c r="DF882" i="3"/>
  <c r="DG882" i="3"/>
  <c r="DJ882" i="3" s="1"/>
  <c r="DG878" i="3"/>
  <c r="DH878" i="3"/>
  <c r="DF878" i="3"/>
  <c r="DJ878" i="3" s="1"/>
  <c r="DI878" i="3"/>
  <c r="CW855" i="3"/>
  <c r="CX855" i="3"/>
  <c r="DF851" i="3"/>
  <c r="DJ851" i="3" s="1"/>
  <c r="DG851" i="3"/>
  <c r="DH851" i="3"/>
  <c r="DI851" i="3"/>
  <c r="DI848" i="3"/>
  <c r="DF848" i="3"/>
  <c r="DJ848" i="3" s="1"/>
  <c r="DG848" i="3"/>
  <c r="DH848" i="3"/>
  <c r="CW844" i="3"/>
  <c r="CX844" i="3"/>
  <c r="DG836" i="3"/>
  <c r="DH836" i="3"/>
  <c r="DF836" i="3"/>
  <c r="DJ836" i="3" s="1"/>
  <c r="DI836" i="3"/>
  <c r="DI828" i="3"/>
  <c r="DF828" i="3"/>
  <c r="DJ828" i="3" s="1"/>
  <c r="DG828" i="3"/>
  <c r="DH817" i="3"/>
  <c r="DI817" i="3"/>
  <c r="DF817" i="3"/>
  <c r="DJ817" i="3" s="1"/>
  <c r="DG817" i="3"/>
  <c r="DI770" i="3"/>
  <c r="DF770" i="3"/>
  <c r="DJ770" i="3" s="1"/>
  <c r="DG770" i="3"/>
  <c r="DH770" i="3"/>
  <c r="DI670" i="3"/>
  <c r="DF670" i="3"/>
  <c r="DJ670" i="3" s="1"/>
  <c r="DG670" i="3"/>
  <c r="DH670" i="3"/>
  <c r="DG1284" i="3"/>
  <c r="DG1281" i="3"/>
  <c r="DG1279" i="3"/>
  <c r="DG1270" i="3"/>
  <c r="DG1262" i="3"/>
  <c r="DG1260" i="3"/>
  <c r="DG1256" i="3"/>
  <c r="DG1248" i="3"/>
  <c r="DG1246" i="3"/>
  <c r="DI1244" i="3"/>
  <c r="DG1242" i="3"/>
  <c r="DI1236" i="3"/>
  <c r="DJ1236" i="3" s="1"/>
  <c r="DG1230" i="3"/>
  <c r="DH1230" i="3"/>
  <c r="DI1228" i="3"/>
  <c r="DH1224" i="3"/>
  <c r="DH1220" i="3"/>
  <c r="CW1218" i="3"/>
  <c r="DG1214" i="3"/>
  <c r="DH1214" i="3"/>
  <c r="DF1211" i="3"/>
  <c r="DJ1211" i="3" s="1"/>
  <c r="DG1211" i="3"/>
  <c r="DG1209" i="3"/>
  <c r="DJ1209" i="3" s="1"/>
  <c r="DF1208" i="3"/>
  <c r="DG1208" i="3"/>
  <c r="DJ1208" i="3" s="1"/>
  <c r="DH1206" i="3"/>
  <c r="CW1202" i="3"/>
  <c r="CX1202" i="3"/>
  <c r="CW1200" i="3"/>
  <c r="CX1200" i="3"/>
  <c r="DF1196" i="3"/>
  <c r="DJ1196" i="3" s="1"/>
  <c r="DG1196" i="3"/>
  <c r="DI1193" i="3"/>
  <c r="DF1193" i="3"/>
  <c r="DH1188" i="3"/>
  <c r="DI1182" i="3"/>
  <c r="DH1180" i="3"/>
  <c r="DI1180" i="3"/>
  <c r="DI1178" i="3"/>
  <c r="DG1176" i="3"/>
  <c r="DJ1176" i="3" s="1"/>
  <c r="DF1175" i="3"/>
  <c r="DG1175" i="3"/>
  <c r="DJ1175" i="3" s="1"/>
  <c r="DG1174" i="3"/>
  <c r="DJ1174" i="3" s="1"/>
  <c r="DF1173" i="3"/>
  <c r="DG1173" i="3"/>
  <c r="DJ1173" i="3" s="1"/>
  <c r="DH1171" i="3"/>
  <c r="DG1167" i="3"/>
  <c r="DH1167" i="3"/>
  <c r="DF1164" i="3"/>
  <c r="DJ1164" i="3" s="1"/>
  <c r="DG1164" i="3"/>
  <c r="DH1162" i="3"/>
  <c r="DH1160" i="3"/>
  <c r="DF1158" i="3"/>
  <c r="DG1153" i="3"/>
  <c r="DH1153" i="3"/>
  <c r="CX1146" i="3"/>
  <c r="DH1145" i="3"/>
  <c r="DH1142" i="3"/>
  <c r="DI1142" i="3"/>
  <c r="DI1140" i="3"/>
  <c r="DH1134" i="3"/>
  <c r="DI1134" i="3"/>
  <c r="DI1132" i="3"/>
  <c r="DH1129" i="3"/>
  <c r="DH1127" i="3"/>
  <c r="DG1123" i="3"/>
  <c r="DH1123" i="3"/>
  <c r="DF1120" i="3"/>
  <c r="DJ1120" i="3" s="1"/>
  <c r="DG1120" i="3"/>
  <c r="DH1118" i="3"/>
  <c r="DF1116" i="3"/>
  <c r="DG1115" i="3"/>
  <c r="DH1115" i="3"/>
  <c r="DF1112" i="3"/>
  <c r="DG1112" i="3"/>
  <c r="DJ1112" i="3" s="1"/>
  <c r="DH1111" i="3"/>
  <c r="DI1111" i="3"/>
  <c r="DI1108" i="3"/>
  <c r="DJ1108" i="3" s="1"/>
  <c r="DF1108" i="3"/>
  <c r="DH1107" i="3"/>
  <c r="DI1107" i="3"/>
  <c r="DI1105" i="3"/>
  <c r="DI1102" i="3"/>
  <c r="DJ1102" i="3" s="1"/>
  <c r="DI1100" i="3"/>
  <c r="DH1098" i="3"/>
  <c r="DI1098" i="3"/>
  <c r="DI1096" i="3"/>
  <c r="DH1094" i="3"/>
  <c r="CW1086" i="3"/>
  <c r="CX1086" i="3"/>
  <c r="CW1084" i="3"/>
  <c r="CX1084" i="3"/>
  <c r="DF1077" i="3"/>
  <c r="DJ1077" i="3" s="1"/>
  <c r="DG1077" i="3"/>
  <c r="DH1074" i="3"/>
  <c r="CW1072" i="3"/>
  <c r="DI1069" i="3"/>
  <c r="DJ1069" i="3" s="1"/>
  <c r="DI1067" i="3"/>
  <c r="DH1064" i="3"/>
  <c r="DH1061" i="3"/>
  <c r="DI1061" i="3"/>
  <c r="CW1059" i="3"/>
  <c r="DH1057" i="3"/>
  <c r="DI1057" i="3"/>
  <c r="DJ1057" i="3" s="1"/>
  <c r="DF1053" i="3"/>
  <c r="DJ1053" i="3" s="1"/>
  <c r="DG1053" i="3"/>
  <c r="DF1049" i="3"/>
  <c r="DG1049" i="3"/>
  <c r="DJ1049" i="3" s="1"/>
  <c r="DH1048" i="3"/>
  <c r="DI1048" i="3"/>
  <c r="CV1046" i="3"/>
  <c r="CX1046" i="3"/>
  <c r="DH1043" i="3"/>
  <c r="DI1043" i="3"/>
  <c r="DI1041" i="3"/>
  <c r="DG1039" i="3"/>
  <c r="DJ1039" i="3" s="1"/>
  <c r="DF1038" i="3"/>
  <c r="DG1038" i="3"/>
  <c r="DJ1038" i="3" s="1"/>
  <c r="DI1036" i="3"/>
  <c r="DJ1036" i="3" s="1"/>
  <c r="DF1036" i="3"/>
  <c r="DH1035" i="3"/>
  <c r="DI1035" i="3"/>
  <c r="DI1034" i="3"/>
  <c r="DF1034" i="3"/>
  <c r="DJ1034" i="3" s="1"/>
  <c r="DG1034" i="3"/>
  <c r="DH1021" i="3"/>
  <c r="DI1021" i="3"/>
  <c r="DJ1021" i="3" s="1"/>
  <c r="DF1021" i="3"/>
  <c r="DH1010" i="3"/>
  <c r="DI1010" i="3"/>
  <c r="DF1010" i="3"/>
  <c r="DJ1010" i="3" s="1"/>
  <c r="DI1009" i="3"/>
  <c r="DF1009" i="3"/>
  <c r="DJ1009" i="3" s="1"/>
  <c r="DG1009" i="3"/>
  <c r="DH986" i="3"/>
  <c r="DI986" i="3"/>
  <c r="DF986" i="3"/>
  <c r="DJ986" i="3" s="1"/>
  <c r="DI985" i="3"/>
  <c r="DF985" i="3"/>
  <c r="DJ985" i="3" s="1"/>
  <c r="DG985" i="3"/>
  <c r="CV952" i="3"/>
  <c r="CX952" i="3"/>
  <c r="DI951" i="3"/>
  <c r="DF951" i="3"/>
  <c r="DJ951" i="3" s="1"/>
  <c r="DG951" i="3"/>
  <c r="DG945" i="3"/>
  <c r="DF931" i="3"/>
  <c r="DJ931" i="3" s="1"/>
  <c r="DG931" i="3"/>
  <c r="DH931" i="3"/>
  <c r="CW857" i="3"/>
  <c r="CX857" i="3"/>
  <c r="DI852" i="3"/>
  <c r="DF852" i="3"/>
  <c r="DJ852" i="3" s="1"/>
  <c r="DH852" i="3"/>
  <c r="CW846" i="3"/>
  <c r="CX846" i="3"/>
  <c r="DI743" i="3"/>
  <c r="DJ743" i="3" s="1"/>
  <c r="DF743" i="3"/>
  <c r="DG743" i="3"/>
  <c r="DH743" i="3"/>
  <c r="DI686" i="3"/>
  <c r="DJ686" i="3" s="1"/>
  <c r="DF686" i="3"/>
  <c r="DG686" i="3"/>
  <c r="DH686" i="3"/>
  <c r="DH1227" i="3"/>
  <c r="DI1227" i="3"/>
  <c r="DJ1227" i="3" s="1"/>
  <c r="DF1223" i="3"/>
  <c r="DJ1223" i="3" s="1"/>
  <c r="DG1223" i="3"/>
  <c r="DF1219" i="3"/>
  <c r="DG1219" i="3"/>
  <c r="DJ1219" i="3" s="1"/>
  <c r="DH1218" i="3"/>
  <c r="DI1218" i="3"/>
  <c r="CV1216" i="3"/>
  <c r="CX1216" i="3"/>
  <c r="DH1213" i="3"/>
  <c r="DI1213" i="3"/>
  <c r="DI1201" i="3"/>
  <c r="DF1201" i="3"/>
  <c r="DI1199" i="3"/>
  <c r="DJ1199" i="3" s="1"/>
  <c r="DF1199" i="3"/>
  <c r="DG1190" i="3"/>
  <c r="DH1190" i="3"/>
  <c r="DF1187" i="3"/>
  <c r="DJ1187" i="3" s="1"/>
  <c r="DG1187" i="3"/>
  <c r="DI1183" i="3"/>
  <c r="DF1183" i="3"/>
  <c r="DJ1183" i="3" s="1"/>
  <c r="DI1179" i="3"/>
  <c r="DF1179" i="3"/>
  <c r="DJ1179" i="3" s="1"/>
  <c r="DG1177" i="3"/>
  <c r="DH1177" i="3"/>
  <c r="DH1166" i="3"/>
  <c r="DI1166" i="3"/>
  <c r="DH1152" i="3"/>
  <c r="DI1152" i="3"/>
  <c r="CW1150" i="3"/>
  <c r="CX1150" i="3"/>
  <c r="CW1148" i="3"/>
  <c r="CX1148" i="3"/>
  <c r="DF1144" i="3"/>
  <c r="DJ1144" i="3" s="1"/>
  <c r="DG1144" i="3"/>
  <c r="DI1141" i="3"/>
  <c r="DF1141" i="3"/>
  <c r="DJ1141" i="3" s="1"/>
  <c r="CW1139" i="3"/>
  <c r="CX1139" i="3"/>
  <c r="DG1137" i="3"/>
  <c r="DH1137" i="3"/>
  <c r="DI1133" i="3"/>
  <c r="DF1133" i="3"/>
  <c r="DJ1133" i="3" s="1"/>
  <c r="DG1131" i="3"/>
  <c r="DH1131" i="3"/>
  <c r="DF1126" i="3"/>
  <c r="DG1126" i="3"/>
  <c r="DH1122" i="3"/>
  <c r="DI1122" i="3"/>
  <c r="DH1114" i="3"/>
  <c r="DI1114" i="3"/>
  <c r="DF1110" i="3"/>
  <c r="DG1110" i="3"/>
  <c r="DJ1110" i="3" s="1"/>
  <c r="DI1106" i="3"/>
  <c r="DF1106" i="3"/>
  <c r="DJ1106" i="3" s="1"/>
  <c r="DI1097" i="3"/>
  <c r="DF1097" i="3"/>
  <c r="DJ1097" i="3" s="1"/>
  <c r="DI1085" i="3"/>
  <c r="DF1085" i="3"/>
  <c r="DI1083" i="3"/>
  <c r="DF1083" i="3"/>
  <c r="DH1081" i="3"/>
  <c r="DI1081" i="3"/>
  <c r="DJ1081" i="3" s="1"/>
  <c r="DH1079" i="3"/>
  <c r="DI1079" i="3"/>
  <c r="DF1073" i="3"/>
  <c r="DG1073" i="3"/>
  <c r="DJ1073" i="3" s="1"/>
  <c r="DH1072" i="3"/>
  <c r="DI1072" i="3"/>
  <c r="DG1066" i="3"/>
  <c r="DH1066" i="3"/>
  <c r="DF1063" i="3"/>
  <c r="DJ1063" i="3" s="1"/>
  <c r="DG1063" i="3"/>
  <c r="DF1060" i="3"/>
  <c r="DG1060" i="3"/>
  <c r="DJ1060" i="3" s="1"/>
  <c r="DH1059" i="3"/>
  <c r="DI1059" i="3"/>
  <c r="DI1056" i="3"/>
  <c r="DJ1056" i="3" s="1"/>
  <c r="DF1056" i="3"/>
  <c r="DH1055" i="3"/>
  <c r="DI1055" i="3"/>
  <c r="DH1051" i="3"/>
  <c r="DI1051" i="3"/>
  <c r="DF1047" i="3"/>
  <c r="DG1047" i="3"/>
  <c r="DF1045" i="3"/>
  <c r="DJ1045" i="3" s="1"/>
  <c r="DG1045" i="3"/>
  <c r="DI1042" i="3"/>
  <c r="DF1042" i="3"/>
  <c r="DJ1042" i="3" s="1"/>
  <c r="DG1040" i="3"/>
  <c r="DH1040" i="3"/>
  <c r="CW1030" i="3"/>
  <c r="CX1030" i="3"/>
  <c r="DI1029" i="3"/>
  <c r="DJ1029" i="3" s="1"/>
  <c r="DF1029" i="3"/>
  <c r="DG1029" i="3"/>
  <c r="DH1024" i="3"/>
  <c r="DI1024" i="3"/>
  <c r="DF1024" i="3"/>
  <c r="DJ1024" i="3" s="1"/>
  <c r="DI1023" i="3"/>
  <c r="DF1023" i="3"/>
  <c r="DG1023" i="3"/>
  <c r="DJ1023" i="3" s="1"/>
  <c r="CW1016" i="3"/>
  <c r="CX1016" i="3"/>
  <c r="DI1015" i="3"/>
  <c r="DJ1015" i="3" s="1"/>
  <c r="DF1015" i="3"/>
  <c r="DG1015" i="3"/>
  <c r="DH1004" i="3"/>
  <c r="DI1004" i="3"/>
  <c r="DF1004" i="3"/>
  <c r="DH1000" i="3"/>
  <c r="DI1000" i="3"/>
  <c r="DF1000" i="3"/>
  <c r="DJ1000" i="3" s="1"/>
  <c r="DI999" i="3"/>
  <c r="DF999" i="3"/>
  <c r="DJ999" i="3" s="1"/>
  <c r="DG999" i="3"/>
  <c r="DH991" i="3"/>
  <c r="DI991" i="3"/>
  <c r="DF991" i="3"/>
  <c r="DH980" i="3"/>
  <c r="DI980" i="3"/>
  <c r="DF980" i="3"/>
  <c r="DH976" i="3"/>
  <c r="DI976" i="3"/>
  <c r="DF976" i="3"/>
  <c r="DJ976" i="3" s="1"/>
  <c r="DI975" i="3"/>
  <c r="DF975" i="3"/>
  <c r="DJ975" i="3" s="1"/>
  <c r="DG975" i="3"/>
  <c r="DH964" i="3"/>
  <c r="DI964" i="3"/>
  <c r="DF964" i="3"/>
  <c r="DJ964" i="3" s="1"/>
  <c r="DI963" i="3"/>
  <c r="DF963" i="3"/>
  <c r="DG963" i="3"/>
  <c r="DJ963" i="3" s="1"/>
  <c r="DH959" i="3"/>
  <c r="DI959" i="3"/>
  <c r="DJ959" i="3" s="1"/>
  <c r="DF959" i="3"/>
  <c r="DH948" i="3"/>
  <c r="DI948" i="3"/>
  <c r="DF948" i="3"/>
  <c r="DJ948" i="3" s="1"/>
  <c r="DI947" i="3"/>
  <c r="DF947" i="3"/>
  <c r="DG947" i="3"/>
  <c r="DJ947" i="3" s="1"/>
  <c r="DH943" i="3"/>
  <c r="DI943" i="3"/>
  <c r="DF943" i="3"/>
  <c r="DJ943" i="3" s="1"/>
  <c r="DI942" i="3"/>
  <c r="DF942" i="3"/>
  <c r="DJ942" i="3" s="1"/>
  <c r="DG942" i="3"/>
  <c r="DI938" i="3"/>
  <c r="DH938" i="3"/>
  <c r="DF938" i="3"/>
  <c r="DJ938" i="3" s="1"/>
  <c r="DF933" i="3"/>
  <c r="DG933" i="3"/>
  <c r="DH933" i="3"/>
  <c r="DG930" i="3"/>
  <c r="DF930" i="3"/>
  <c r="DJ930" i="3" s="1"/>
  <c r="DH930" i="3"/>
  <c r="DF919" i="3"/>
  <c r="DG919" i="3"/>
  <c r="DH919" i="3"/>
  <c r="CW910" i="3"/>
  <c r="CX910" i="3"/>
  <c r="DI909" i="3"/>
  <c r="DH909" i="3"/>
  <c r="DF909" i="3"/>
  <c r="DG908" i="3"/>
  <c r="DF908" i="3"/>
  <c r="DH908" i="3"/>
  <c r="DF875" i="3"/>
  <c r="DG875" i="3"/>
  <c r="DJ875" i="3" s="1"/>
  <c r="DH875" i="3"/>
  <c r="DI875" i="3"/>
  <c r="DI871" i="3"/>
  <c r="DF871" i="3"/>
  <c r="DJ871" i="3" s="1"/>
  <c r="DG871" i="3"/>
  <c r="DH871" i="3"/>
  <c r="DH859" i="3"/>
  <c r="DI859" i="3"/>
  <c r="DF859" i="3"/>
  <c r="DJ859" i="3" s="1"/>
  <c r="DG859" i="3"/>
  <c r="DF829" i="3"/>
  <c r="DG829" i="3"/>
  <c r="DH829" i="3"/>
  <c r="DI829" i="3"/>
  <c r="DJ829" i="3" s="1"/>
  <c r="DH825" i="3"/>
  <c r="DI825" i="3"/>
  <c r="DF825" i="3"/>
  <c r="DJ825" i="3" s="1"/>
  <c r="DG825" i="3"/>
  <c r="DI815" i="3"/>
  <c r="DF815" i="3"/>
  <c r="DG815" i="3"/>
  <c r="DJ815" i="3" s="1"/>
  <c r="DH815" i="3"/>
  <c r="DG1234" i="3"/>
  <c r="DH1234" i="3"/>
  <c r="DF1233" i="3"/>
  <c r="DJ1233" i="3" s="1"/>
  <c r="DF1231" i="3"/>
  <c r="DJ1231" i="3" s="1"/>
  <c r="DG1231" i="3"/>
  <c r="DH1229" i="3"/>
  <c r="DI1229" i="3"/>
  <c r="DI1226" i="3"/>
  <c r="DJ1226" i="3" s="1"/>
  <c r="DF1226" i="3"/>
  <c r="DH1225" i="3"/>
  <c r="DI1225" i="3"/>
  <c r="DI1223" i="3"/>
  <c r="DH1221" i="3"/>
  <c r="DI1221" i="3"/>
  <c r="DI1219" i="3"/>
  <c r="DG1218" i="3"/>
  <c r="DJ1218" i="3" s="1"/>
  <c r="DF1217" i="3"/>
  <c r="DG1217" i="3"/>
  <c r="DF1215" i="3"/>
  <c r="DJ1215" i="3" s="1"/>
  <c r="DG1215" i="3"/>
  <c r="CW1209" i="3"/>
  <c r="DH1207" i="3"/>
  <c r="DI1207" i="3"/>
  <c r="DJ1207" i="3" s="1"/>
  <c r="DF1205" i="3"/>
  <c r="DJ1205" i="3" s="1"/>
  <c r="DF1203" i="3"/>
  <c r="DJ1203" i="3" s="1"/>
  <c r="DG1203" i="3"/>
  <c r="DH1201" i="3"/>
  <c r="DH1199" i="3"/>
  <c r="DG1195" i="3"/>
  <c r="DH1195" i="3"/>
  <c r="DF1194" i="3"/>
  <c r="DJ1194" i="3" s="1"/>
  <c r="DF1192" i="3"/>
  <c r="DH1189" i="3"/>
  <c r="DI1189" i="3"/>
  <c r="DI1187" i="3"/>
  <c r="DF1184" i="3"/>
  <c r="DG1184" i="3"/>
  <c r="DH1183" i="3"/>
  <c r="DH1179" i="3"/>
  <c r="CW1176" i="3"/>
  <c r="CW1174" i="3"/>
  <c r="DH1172" i="3"/>
  <c r="DI1172" i="3"/>
  <c r="DJ1172" i="3" s="1"/>
  <c r="DF1168" i="3"/>
  <c r="DJ1168" i="3" s="1"/>
  <c r="DG1168" i="3"/>
  <c r="CW1163" i="3"/>
  <c r="CX1163" i="3"/>
  <c r="CW1161" i="3"/>
  <c r="CX1161" i="3"/>
  <c r="DF1154" i="3"/>
  <c r="DJ1154" i="3" s="1"/>
  <c r="DG1154" i="3"/>
  <c r="DI1151" i="3"/>
  <c r="DF1151" i="3"/>
  <c r="DI1149" i="3"/>
  <c r="DF1149" i="3"/>
  <c r="DI1147" i="3"/>
  <c r="DJ1147" i="3" s="1"/>
  <c r="DF1147" i="3"/>
  <c r="DI1144" i="3"/>
  <c r="DH1141" i="3"/>
  <c r="DI1138" i="3"/>
  <c r="DF1138" i="3"/>
  <c r="DH1133" i="3"/>
  <c r="DH1130" i="3"/>
  <c r="DI1130" i="3"/>
  <c r="CW1128" i="3"/>
  <c r="CX1128" i="3"/>
  <c r="DI1126" i="3"/>
  <c r="DJ1126" i="3" s="1"/>
  <c r="DF1124" i="3"/>
  <c r="DJ1124" i="3" s="1"/>
  <c r="DG1124" i="3"/>
  <c r="DI1121" i="3"/>
  <c r="DF1121" i="3"/>
  <c r="DJ1121" i="3" s="1"/>
  <c r="CW1119" i="3"/>
  <c r="CX1119" i="3"/>
  <c r="DI1113" i="3"/>
  <c r="DF1113" i="3"/>
  <c r="DJ1113" i="3" s="1"/>
  <c r="DI1110" i="3"/>
  <c r="DH1106" i="3"/>
  <c r="DH1103" i="3"/>
  <c r="DI1103" i="3"/>
  <c r="CV1101" i="3"/>
  <c r="CX1101" i="3"/>
  <c r="DH1097" i="3"/>
  <c r="DH1095" i="3"/>
  <c r="DI1095" i="3"/>
  <c r="DJ1095" i="3" s="1"/>
  <c r="DF1091" i="3"/>
  <c r="DJ1091" i="3" s="1"/>
  <c r="DG1091" i="3"/>
  <c r="DF1087" i="3"/>
  <c r="DJ1087" i="3" s="1"/>
  <c r="DG1087" i="3"/>
  <c r="DH1085" i="3"/>
  <c r="DH1083" i="3"/>
  <c r="DF1081" i="3"/>
  <c r="DI1078" i="3"/>
  <c r="DF1078" i="3"/>
  <c r="DJ1078" i="3" s="1"/>
  <c r="DH1075" i="3"/>
  <c r="DI1075" i="3"/>
  <c r="DI1073" i="3"/>
  <c r="DG1072" i="3"/>
  <c r="DJ1072" i="3" s="1"/>
  <c r="DF1071" i="3"/>
  <c r="DG1071" i="3"/>
  <c r="DJ1071" i="3" s="1"/>
  <c r="DH1070" i="3"/>
  <c r="DI1070" i="3"/>
  <c r="CV1068" i="3"/>
  <c r="CX1068" i="3"/>
  <c r="DH1065" i="3"/>
  <c r="DI1065" i="3"/>
  <c r="DI1063" i="3"/>
  <c r="DI1060" i="3"/>
  <c r="DG1059" i="3"/>
  <c r="DJ1059" i="3" s="1"/>
  <c r="DF1058" i="3"/>
  <c r="DG1058" i="3"/>
  <c r="DJ1058" i="3" s="1"/>
  <c r="DH1056" i="3"/>
  <c r="DI1054" i="3"/>
  <c r="DF1054" i="3"/>
  <c r="DJ1054" i="3" s="1"/>
  <c r="DI1050" i="3"/>
  <c r="DF1050" i="3"/>
  <c r="DJ1050" i="3" s="1"/>
  <c r="DI1047" i="3"/>
  <c r="DJ1047" i="3" s="1"/>
  <c r="DI1045" i="3"/>
  <c r="DH1042" i="3"/>
  <c r="DG1025" i="3"/>
  <c r="DH1025" i="3"/>
  <c r="DI1025" i="3"/>
  <c r="DH1019" i="3"/>
  <c r="DI1019" i="3"/>
  <c r="DF1019" i="3"/>
  <c r="DJ1019" i="3" s="1"/>
  <c r="DI1018" i="3"/>
  <c r="DF1018" i="3"/>
  <c r="DJ1018" i="3" s="1"/>
  <c r="DG1018" i="3"/>
  <c r="DH1006" i="3"/>
  <c r="DI1006" i="3"/>
  <c r="DF1006" i="3"/>
  <c r="DH996" i="3"/>
  <c r="DI996" i="3"/>
  <c r="DF996" i="3"/>
  <c r="DJ996" i="3" s="1"/>
  <c r="DI995" i="3"/>
  <c r="DF995" i="3"/>
  <c r="DJ995" i="3" s="1"/>
  <c r="DG995" i="3"/>
  <c r="DH993" i="3"/>
  <c r="DI993" i="3"/>
  <c r="DF993" i="3"/>
  <c r="DH982" i="3"/>
  <c r="DI982" i="3"/>
  <c r="DF982" i="3"/>
  <c r="DH972" i="3"/>
  <c r="DI972" i="3"/>
  <c r="DF972" i="3"/>
  <c r="DJ972" i="3" s="1"/>
  <c r="DI971" i="3"/>
  <c r="DF971" i="3"/>
  <c r="DJ971" i="3" s="1"/>
  <c r="DG971" i="3"/>
  <c r="DH969" i="3"/>
  <c r="DI969" i="3"/>
  <c r="DF969" i="3"/>
  <c r="DG959" i="3"/>
  <c r="CW954" i="3"/>
  <c r="CX954" i="3"/>
  <c r="DI953" i="3"/>
  <c r="DJ953" i="3" s="1"/>
  <c r="DF953" i="3"/>
  <c r="DG953" i="3"/>
  <c r="DH939" i="3"/>
  <c r="DI939" i="3"/>
  <c r="DF939" i="3"/>
  <c r="DJ939" i="3" s="1"/>
  <c r="DG932" i="3"/>
  <c r="DF932" i="3"/>
  <c r="DH932" i="3"/>
  <c r="DH925" i="3"/>
  <c r="DF925" i="3"/>
  <c r="DJ925" i="3" s="1"/>
  <c r="DG925" i="3"/>
  <c r="DI925" i="3"/>
  <c r="DI924" i="3"/>
  <c r="DH924" i="3"/>
  <c r="DF924" i="3"/>
  <c r="DG923" i="3"/>
  <c r="DJ923" i="3" s="1"/>
  <c r="DF923" i="3"/>
  <c r="DH923" i="3"/>
  <c r="DI914" i="3"/>
  <c r="DH914" i="3"/>
  <c r="DF914" i="3"/>
  <c r="DJ914" i="3" s="1"/>
  <c r="CW911" i="3"/>
  <c r="CX911" i="3"/>
  <c r="DI892" i="3"/>
  <c r="DH892" i="3"/>
  <c r="DF892" i="3"/>
  <c r="DJ892" i="3" s="1"/>
  <c r="DH885" i="3"/>
  <c r="DF885" i="3"/>
  <c r="DJ885" i="3" s="1"/>
  <c r="DG885" i="3"/>
  <c r="DI885" i="3"/>
  <c r="DI884" i="3"/>
  <c r="DH884" i="3"/>
  <c r="DF884" i="3"/>
  <c r="DG883" i="3"/>
  <c r="DJ883" i="3" s="1"/>
  <c r="DF883" i="3"/>
  <c r="DH883" i="3"/>
  <c r="DI876" i="3"/>
  <c r="DF876" i="3"/>
  <c r="DJ876" i="3" s="1"/>
  <c r="DH876" i="3"/>
  <c r="DG869" i="3"/>
  <c r="DH869" i="3"/>
  <c r="DF869" i="3"/>
  <c r="DJ869" i="3" s="1"/>
  <c r="DI869" i="3"/>
  <c r="DI862" i="3"/>
  <c r="DF862" i="3"/>
  <c r="DJ862" i="3" s="1"/>
  <c r="DG862" i="3"/>
  <c r="DG842" i="3"/>
  <c r="DH842" i="3"/>
  <c r="DF842" i="3"/>
  <c r="DI842" i="3"/>
  <c r="DJ842" i="3" s="1"/>
  <c r="DI838" i="3"/>
  <c r="DF838" i="3"/>
  <c r="DJ838" i="3" s="1"/>
  <c r="DG838" i="3"/>
  <c r="DH838" i="3"/>
  <c r="DI830" i="3"/>
  <c r="DJ830" i="3" s="1"/>
  <c r="DF830" i="3"/>
  <c r="DH830" i="3"/>
  <c r="DI813" i="3"/>
  <c r="DF813" i="3"/>
  <c r="DG813" i="3"/>
  <c r="DJ813" i="3" s="1"/>
  <c r="DH813" i="3"/>
  <c r="DI803" i="3"/>
  <c r="DF803" i="3"/>
  <c r="DJ803" i="3" s="1"/>
  <c r="DG803" i="3"/>
  <c r="DG792" i="3"/>
  <c r="DH792" i="3"/>
  <c r="DI792" i="3"/>
  <c r="DF789" i="3"/>
  <c r="DG789" i="3"/>
  <c r="DJ789" i="3" s="1"/>
  <c r="DH789" i="3"/>
  <c r="DI789" i="3"/>
  <c r="DG778" i="3"/>
  <c r="DH778" i="3"/>
  <c r="DI778" i="3"/>
  <c r="DF776" i="3"/>
  <c r="DG776" i="3"/>
  <c r="DJ776" i="3" s="1"/>
  <c r="DH776" i="3"/>
  <c r="DI766" i="3"/>
  <c r="DF766" i="3"/>
  <c r="DJ766" i="3" s="1"/>
  <c r="DG766" i="3"/>
  <c r="DH753" i="3"/>
  <c r="DI753" i="3"/>
  <c r="DF753" i="3"/>
  <c r="DG753" i="3"/>
  <c r="DJ753" i="3" s="1"/>
  <c r="DF747" i="3"/>
  <c r="DJ747" i="3" s="1"/>
  <c r="DG747" i="3"/>
  <c r="DH747" i="3"/>
  <c r="DI747" i="3"/>
  <c r="DI741" i="3"/>
  <c r="DF741" i="3"/>
  <c r="DJ741" i="3" s="1"/>
  <c r="DG741" i="3"/>
  <c r="DH741" i="3"/>
  <c r="DI732" i="3"/>
  <c r="DF732" i="3"/>
  <c r="DJ732" i="3" s="1"/>
  <c r="DG732" i="3"/>
  <c r="DH732" i="3"/>
  <c r="DH718" i="3"/>
  <c r="DI718" i="3"/>
  <c r="DF718" i="3"/>
  <c r="DG718" i="3"/>
  <c r="DJ718" i="3" s="1"/>
  <c r="DH716" i="3"/>
  <c r="DI716" i="3"/>
  <c r="DJ716" i="3" s="1"/>
  <c r="DF716" i="3"/>
  <c r="DG716" i="3"/>
  <c r="DH710" i="3"/>
  <c r="DI710" i="3"/>
  <c r="DG710" i="3"/>
  <c r="DF704" i="3"/>
  <c r="DG704" i="3"/>
  <c r="DH704" i="3"/>
  <c r="DI704" i="3"/>
  <c r="DJ704" i="3" s="1"/>
  <c r="DF690" i="3"/>
  <c r="DJ690" i="3" s="1"/>
  <c r="DG690" i="3"/>
  <c r="DH690" i="3"/>
  <c r="DI690" i="3"/>
  <c r="DI684" i="3"/>
  <c r="DF684" i="3"/>
  <c r="DJ684" i="3" s="1"/>
  <c r="DG684" i="3"/>
  <c r="DH684" i="3"/>
  <c r="DH681" i="3"/>
  <c r="DI681" i="3"/>
  <c r="DF681" i="3"/>
  <c r="DJ681" i="3" s="1"/>
  <c r="DG681" i="3"/>
  <c r="DF674" i="3"/>
  <c r="DJ674" i="3" s="1"/>
  <c r="DG674" i="3"/>
  <c r="DH674" i="3"/>
  <c r="DI652" i="3"/>
  <c r="DF652" i="3"/>
  <c r="DJ652" i="3" s="1"/>
  <c r="DH652" i="3"/>
  <c r="DG652" i="3"/>
  <c r="CX646" i="3"/>
  <c r="CV646" i="3"/>
  <c r="CV880" i="3"/>
  <c r="CX880" i="3"/>
  <c r="DH877" i="3"/>
  <c r="DI877" i="3"/>
  <c r="DG864" i="3"/>
  <c r="DH864" i="3"/>
  <c r="DF861" i="3"/>
  <c r="DJ861" i="3" s="1"/>
  <c r="DG861" i="3"/>
  <c r="DI858" i="3"/>
  <c r="DF858" i="3"/>
  <c r="DI856" i="3"/>
  <c r="DF856" i="3"/>
  <c r="DI854" i="3"/>
  <c r="DJ854" i="3" s="1"/>
  <c r="DF854" i="3"/>
  <c r="DI845" i="3"/>
  <c r="DF845" i="3"/>
  <c r="DI843" i="3"/>
  <c r="DF843" i="3"/>
  <c r="DH835" i="3"/>
  <c r="DI835" i="3"/>
  <c r="CW833" i="3"/>
  <c r="CX833" i="3"/>
  <c r="CW831" i="3"/>
  <c r="CX831" i="3"/>
  <c r="DF827" i="3"/>
  <c r="DJ827" i="3" s="1"/>
  <c r="DG827" i="3"/>
  <c r="DI824" i="3"/>
  <c r="DF824" i="3"/>
  <c r="DJ824" i="3" s="1"/>
  <c r="CW822" i="3"/>
  <c r="CX822" i="3"/>
  <c r="DG820" i="3"/>
  <c r="DH820" i="3"/>
  <c r="DI816" i="3"/>
  <c r="DF816" i="3"/>
  <c r="DJ816" i="3" s="1"/>
  <c r="CW814" i="3"/>
  <c r="CX814" i="3"/>
  <c r="DH809" i="3"/>
  <c r="DI809" i="3"/>
  <c r="DG809" i="3"/>
  <c r="DI808" i="3"/>
  <c r="DF808" i="3"/>
  <c r="DJ808" i="3" s="1"/>
  <c r="DH808" i="3"/>
  <c r="DF807" i="3"/>
  <c r="DJ807" i="3" s="1"/>
  <c r="DG807" i="3"/>
  <c r="DH807" i="3"/>
  <c r="DH800" i="3"/>
  <c r="DI800" i="3"/>
  <c r="DG800" i="3"/>
  <c r="DI790" i="3"/>
  <c r="DF790" i="3"/>
  <c r="DJ790" i="3" s="1"/>
  <c r="DF774" i="3"/>
  <c r="DG774" i="3"/>
  <c r="DJ774" i="3" s="1"/>
  <c r="DH774" i="3"/>
  <c r="DH751" i="3"/>
  <c r="DI751" i="3"/>
  <c r="DJ751" i="3" s="1"/>
  <c r="DG751" i="3"/>
  <c r="DI748" i="3"/>
  <c r="DF748" i="3"/>
  <c r="DJ748" i="3" s="1"/>
  <c r="DI745" i="3"/>
  <c r="DF745" i="3"/>
  <c r="DG745" i="3"/>
  <c r="DJ745" i="3" s="1"/>
  <c r="CV742" i="3"/>
  <c r="CX742" i="3"/>
  <c r="DH733" i="3"/>
  <c r="DI733" i="3"/>
  <c r="DF733" i="3"/>
  <c r="DJ733" i="3" s="1"/>
  <c r="DG733" i="3"/>
  <c r="DF726" i="3"/>
  <c r="DJ726" i="3" s="1"/>
  <c r="DG726" i="3"/>
  <c r="DH726" i="3"/>
  <c r="DI726" i="3"/>
  <c r="DF722" i="3"/>
  <c r="DJ722" i="3" s="1"/>
  <c r="DG722" i="3"/>
  <c r="DH722" i="3"/>
  <c r="DI722" i="3"/>
  <c r="DH714" i="3"/>
  <c r="DI714" i="3"/>
  <c r="DG714" i="3"/>
  <c r="DF708" i="3"/>
  <c r="DG708" i="3"/>
  <c r="DJ708" i="3" s="1"/>
  <c r="DH708" i="3"/>
  <c r="CX705" i="3"/>
  <c r="CW705" i="3"/>
  <c r="DF702" i="3"/>
  <c r="DJ702" i="3" s="1"/>
  <c r="DG702" i="3"/>
  <c r="DH702" i="3"/>
  <c r="DI702" i="3"/>
  <c r="DI699" i="3"/>
  <c r="DF699" i="3"/>
  <c r="DJ699" i="3" s="1"/>
  <c r="DG699" i="3"/>
  <c r="DH699" i="3"/>
  <c r="DH694" i="3"/>
  <c r="DI694" i="3"/>
  <c r="DJ694" i="3" s="1"/>
  <c r="DG694" i="3"/>
  <c r="DI691" i="3"/>
  <c r="DF691" i="3"/>
  <c r="DJ691" i="3" s="1"/>
  <c r="DI688" i="3"/>
  <c r="DF688" i="3"/>
  <c r="DG688" i="3"/>
  <c r="DJ688" i="3" s="1"/>
  <c r="CV685" i="3"/>
  <c r="CX685" i="3"/>
  <c r="DF671" i="3"/>
  <c r="DG671" i="3"/>
  <c r="DH671" i="3"/>
  <c r="DI671" i="3"/>
  <c r="DJ671" i="3" s="1"/>
  <c r="DI666" i="3"/>
  <c r="DF666" i="3"/>
  <c r="DJ666" i="3" s="1"/>
  <c r="DG666" i="3"/>
  <c r="DF662" i="3"/>
  <c r="DG662" i="3"/>
  <c r="DJ662" i="3" s="1"/>
  <c r="DH662" i="3"/>
  <c r="DI662" i="3"/>
  <c r="CX648" i="3"/>
  <c r="CW648" i="3"/>
  <c r="DI635" i="3"/>
  <c r="DJ635" i="3" s="1"/>
  <c r="DH635" i="3"/>
  <c r="DG635" i="3"/>
  <c r="DF635" i="3"/>
  <c r="DI550" i="3"/>
  <c r="DF550" i="3"/>
  <c r="DJ550" i="3" s="1"/>
  <c r="DG550" i="3"/>
  <c r="DH550" i="3"/>
  <c r="DI535" i="3"/>
  <c r="DF535" i="3"/>
  <c r="DJ535" i="3" s="1"/>
  <c r="DG535" i="3"/>
  <c r="DH535" i="3"/>
  <c r="DI521" i="3"/>
  <c r="DF521" i="3"/>
  <c r="DJ521" i="3" s="1"/>
  <c r="DG521" i="3"/>
  <c r="DH521" i="3"/>
  <c r="DI517" i="3"/>
  <c r="DF517" i="3"/>
  <c r="DJ517" i="3" s="1"/>
  <c r="DG517" i="3"/>
  <c r="DH517" i="3"/>
  <c r="DI493" i="3"/>
  <c r="DF493" i="3"/>
  <c r="DJ493" i="3" s="1"/>
  <c r="DG493" i="3"/>
  <c r="DH493" i="3"/>
  <c r="DG1033" i="3"/>
  <c r="DG1026" i="3"/>
  <c r="DG1017" i="3"/>
  <c r="DG1012" i="3"/>
  <c r="DG1008" i="3"/>
  <c r="DG1005" i="3"/>
  <c r="DJ1005" i="3" s="1"/>
  <c r="DG1003" i="3"/>
  <c r="DJ1003" i="3" s="1"/>
  <c r="DG998" i="3"/>
  <c r="DG994" i="3"/>
  <c r="DJ994" i="3" s="1"/>
  <c r="DG992" i="3"/>
  <c r="DJ992" i="3" s="1"/>
  <c r="DG990" i="3"/>
  <c r="CX989" i="3"/>
  <c r="DG988" i="3"/>
  <c r="DG984" i="3"/>
  <c r="DG981" i="3"/>
  <c r="DJ981" i="3" s="1"/>
  <c r="DG979" i="3"/>
  <c r="DJ979" i="3" s="1"/>
  <c r="DG974" i="3"/>
  <c r="DG970" i="3"/>
  <c r="DJ970" i="3" s="1"/>
  <c r="DG968" i="3"/>
  <c r="CX967" i="3"/>
  <c r="DG966" i="3"/>
  <c r="DG955" i="3"/>
  <c r="DG950" i="3"/>
  <c r="DG941" i="3"/>
  <c r="DH935" i="3"/>
  <c r="DH927" i="3"/>
  <c r="DH926" i="3"/>
  <c r="DH921" i="3"/>
  <c r="DG920" i="3"/>
  <c r="DH917" i="3"/>
  <c r="DH916" i="3"/>
  <c r="DF907" i="3"/>
  <c r="DH903" i="3"/>
  <c r="DH902" i="3"/>
  <c r="DG901" i="3"/>
  <c r="DJ901" i="3" s="1"/>
  <c r="DH895" i="3"/>
  <c r="DH894" i="3"/>
  <c r="DH889" i="3"/>
  <c r="DH888" i="3"/>
  <c r="DH887" i="3"/>
  <c r="DH886" i="3"/>
  <c r="DH881" i="3"/>
  <c r="DF879" i="3"/>
  <c r="DJ879" i="3" s="1"/>
  <c r="DG879" i="3"/>
  <c r="DH874" i="3"/>
  <c r="DI874" i="3"/>
  <c r="DJ874" i="3" s="1"/>
  <c r="DF870" i="3"/>
  <c r="DJ870" i="3" s="1"/>
  <c r="DG870" i="3"/>
  <c r="DH868" i="3"/>
  <c r="DI868" i="3"/>
  <c r="CV866" i="3"/>
  <c r="CX866" i="3"/>
  <c r="DH863" i="3"/>
  <c r="DI863" i="3"/>
  <c r="DI861" i="3"/>
  <c r="DH858" i="3"/>
  <c r="DH856" i="3"/>
  <c r="DH854" i="3"/>
  <c r="DG850" i="3"/>
  <c r="DH850" i="3"/>
  <c r="DF847" i="3"/>
  <c r="DJ847" i="3" s="1"/>
  <c r="DG847" i="3"/>
  <c r="DH845" i="3"/>
  <c r="DH843" i="3"/>
  <c r="DG840" i="3"/>
  <c r="DH840" i="3"/>
  <c r="DF837" i="3"/>
  <c r="DJ837" i="3" s="1"/>
  <c r="DG837" i="3"/>
  <c r="DI834" i="3"/>
  <c r="DF834" i="3"/>
  <c r="DI832" i="3"/>
  <c r="DF832" i="3"/>
  <c r="DI827" i="3"/>
  <c r="DH824" i="3"/>
  <c r="DI821" i="3"/>
  <c r="DF821" i="3"/>
  <c r="DH816" i="3"/>
  <c r="DF804" i="3"/>
  <c r="DG804" i="3"/>
  <c r="DH804" i="3"/>
  <c r="DI804" i="3"/>
  <c r="DJ804" i="3" s="1"/>
  <c r="DH803" i="3"/>
  <c r="DG801" i="3"/>
  <c r="DH801" i="3"/>
  <c r="DF801" i="3"/>
  <c r="DJ801" i="3" s="1"/>
  <c r="DI801" i="3"/>
  <c r="DI794" i="3"/>
  <c r="DF794" i="3"/>
  <c r="DJ794" i="3" s="1"/>
  <c r="DG794" i="3"/>
  <c r="DH794" i="3"/>
  <c r="DH790" i="3"/>
  <c r="DH788" i="3"/>
  <c r="DI788" i="3"/>
  <c r="DF788" i="3"/>
  <c r="DG788" i="3"/>
  <c r="DJ788" i="3" s="1"/>
  <c r="DI780" i="3"/>
  <c r="DF780" i="3"/>
  <c r="DJ780" i="3" s="1"/>
  <c r="DG780" i="3"/>
  <c r="DH780" i="3"/>
  <c r="DI776" i="3"/>
  <c r="DH766" i="3"/>
  <c r="CW764" i="3"/>
  <c r="DG758" i="3"/>
  <c r="DH758" i="3"/>
  <c r="DI758" i="3"/>
  <c r="DF755" i="3"/>
  <c r="DJ755" i="3" s="1"/>
  <c r="DG755" i="3"/>
  <c r="DH755" i="3"/>
  <c r="DI755" i="3"/>
  <c r="DH748" i="3"/>
  <c r="DG739" i="3"/>
  <c r="DH739" i="3"/>
  <c r="DI739" i="3"/>
  <c r="CW730" i="3"/>
  <c r="CX730" i="3"/>
  <c r="DI727" i="3"/>
  <c r="DF727" i="3"/>
  <c r="DJ727" i="3" s="1"/>
  <c r="DI723" i="3"/>
  <c r="DF723" i="3"/>
  <c r="DJ723" i="3" s="1"/>
  <c r="CW720" i="3"/>
  <c r="DF712" i="3"/>
  <c r="DJ712" i="3" s="1"/>
  <c r="DG712" i="3"/>
  <c r="DH712" i="3"/>
  <c r="CV703" i="3"/>
  <c r="CX703" i="3"/>
  <c r="DH700" i="3"/>
  <c r="DI700" i="3"/>
  <c r="DF700" i="3"/>
  <c r="DJ700" i="3" s="1"/>
  <c r="DG700" i="3"/>
  <c r="DH691" i="3"/>
  <c r="DH678" i="3"/>
  <c r="DI678" i="3"/>
  <c r="DJ678" i="3" s="1"/>
  <c r="DF678" i="3"/>
  <c r="DI674" i="3"/>
  <c r="DI672" i="3"/>
  <c r="DJ672" i="3" s="1"/>
  <c r="DF672" i="3"/>
  <c r="CX663" i="3"/>
  <c r="CW663" i="3"/>
  <c r="DF613" i="3"/>
  <c r="DJ613" i="3" s="1"/>
  <c r="DI613" i="3"/>
  <c r="DG613" i="3"/>
  <c r="DH613" i="3"/>
  <c r="CX611" i="3"/>
  <c r="CW611" i="3"/>
  <c r="DI593" i="3"/>
  <c r="DF593" i="3"/>
  <c r="DH593" i="3"/>
  <c r="DG593" i="3"/>
  <c r="DJ593" i="3" s="1"/>
  <c r="DH937" i="3"/>
  <c r="DG935" i="3"/>
  <c r="DJ935" i="3" s="1"/>
  <c r="DG934" i="3"/>
  <c r="DJ934" i="3" s="1"/>
  <c r="DG928" i="3"/>
  <c r="DG927" i="3"/>
  <c r="DF926" i="3"/>
  <c r="DJ926" i="3" s="1"/>
  <c r="DF921" i="3"/>
  <c r="DF920" i="3"/>
  <c r="DG918" i="3"/>
  <c r="DG917" i="3"/>
  <c r="DF916" i="3"/>
  <c r="DJ916" i="3" s="1"/>
  <c r="DH913" i="3"/>
  <c r="CV907" i="3"/>
  <c r="DG904" i="3"/>
  <c r="DG903" i="3"/>
  <c r="DF902" i="3"/>
  <c r="DJ902" i="3" s="1"/>
  <c r="DF901" i="3"/>
  <c r="DG898" i="3"/>
  <c r="DG896" i="3"/>
  <c r="DG895" i="3"/>
  <c r="DF894" i="3"/>
  <c r="DJ894" i="3" s="1"/>
  <c r="DG889" i="3"/>
  <c r="DF888" i="3"/>
  <c r="DG887" i="3"/>
  <c r="DF886" i="3"/>
  <c r="DJ886" i="3" s="1"/>
  <c r="DF881" i="3"/>
  <c r="DG877" i="3"/>
  <c r="DI873" i="3"/>
  <c r="DJ873" i="3" s="1"/>
  <c r="DF873" i="3"/>
  <c r="DH872" i="3"/>
  <c r="DI872" i="3"/>
  <c r="DF867" i="3"/>
  <c r="DG867" i="3"/>
  <c r="DF865" i="3"/>
  <c r="DJ865" i="3" s="1"/>
  <c r="DG865" i="3"/>
  <c r="DI864" i="3"/>
  <c r="DH861" i="3"/>
  <c r="DG860" i="3"/>
  <c r="DH860" i="3"/>
  <c r="DG858" i="3"/>
  <c r="DJ858" i="3" s="1"/>
  <c r="DG856" i="3"/>
  <c r="DJ856" i="3" s="1"/>
  <c r="DG854" i="3"/>
  <c r="CX853" i="3"/>
  <c r="DH849" i="3"/>
  <c r="DI849" i="3"/>
  <c r="DG845" i="3"/>
  <c r="DJ845" i="3" s="1"/>
  <c r="DG843" i="3"/>
  <c r="DJ843" i="3" s="1"/>
  <c r="DH839" i="3"/>
  <c r="DI839" i="3"/>
  <c r="DG835" i="3"/>
  <c r="DH827" i="3"/>
  <c r="DG826" i="3"/>
  <c r="DH826" i="3"/>
  <c r="DG824" i="3"/>
  <c r="DF823" i="3"/>
  <c r="DJ823" i="3" s="1"/>
  <c r="DG823" i="3"/>
  <c r="DI820" i="3"/>
  <c r="DJ820" i="3" s="1"/>
  <c r="DG818" i="3"/>
  <c r="DH818" i="3"/>
  <c r="DG816" i="3"/>
  <c r="DH811" i="3"/>
  <c r="DI811" i="3"/>
  <c r="DJ811" i="3" s="1"/>
  <c r="DF811" i="3"/>
  <c r="DG808" i="3"/>
  <c r="DI807" i="3"/>
  <c r="DI805" i="3"/>
  <c r="DJ805" i="3" s="1"/>
  <c r="DF805" i="3"/>
  <c r="DG798" i="3"/>
  <c r="DH798" i="3"/>
  <c r="DI798" i="3"/>
  <c r="DJ798" i="3" s="1"/>
  <c r="DH795" i="3"/>
  <c r="DI795" i="3"/>
  <c r="DF795" i="3"/>
  <c r="DJ795" i="3" s="1"/>
  <c r="DG795" i="3"/>
  <c r="DF792" i="3"/>
  <c r="DJ792" i="3" s="1"/>
  <c r="DG790" i="3"/>
  <c r="DH781" i="3"/>
  <c r="DI781" i="3"/>
  <c r="DF781" i="3"/>
  <c r="DJ781" i="3" s="1"/>
  <c r="DG781" i="3"/>
  <c r="DF778" i="3"/>
  <c r="DJ778" i="3" s="1"/>
  <c r="DI774" i="3"/>
  <c r="DH764" i="3"/>
  <c r="DI764" i="3"/>
  <c r="DF764" i="3"/>
  <c r="DG764" i="3"/>
  <c r="DJ764" i="3" s="1"/>
  <c r="DI756" i="3"/>
  <c r="DF756" i="3"/>
  <c r="DJ756" i="3" s="1"/>
  <c r="CW753" i="3"/>
  <c r="DG748" i="3"/>
  <c r="DH745" i="3"/>
  <c r="DF728" i="3"/>
  <c r="DG728" i="3"/>
  <c r="DH728" i="3"/>
  <c r="DH720" i="3"/>
  <c r="DI720" i="3"/>
  <c r="DF720" i="3"/>
  <c r="DG720" i="3"/>
  <c r="DJ720" i="3" s="1"/>
  <c r="CW718" i="3"/>
  <c r="DI715" i="3"/>
  <c r="DJ715" i="3" s="1"/>
  <c r="DF715" i="3"/>
  <c r="DG715" i="3"/>
  <c r="DH715" i="3"/>
  <c r="DF710" i="3"/>
  <c r="DJ710" i="3" s="1"/>
  <c r="DI708" i="3"/>
  <c r="DF706" i="3"/>
  <c r="DG706" i="3"/>
  <c r="DJ706" i="3" s="1"/>
  <c r="DH706" i="3"/>
  <c r="DG691" i="3"/>
  <c r="DH688" i="3"/>
  <c r="DI680" i="3"/>
  <c r="DF680" i="3"/>
  <c r="DG680" i="3"/>
  <c r="DJ680" i="3" s="1"/>
  <c r="DH680" i="3"/>
  <c r="DH676" i="3"/>
  <c r="DI676" i="3"/>
  <c r="DG676" i="3"/>
  <c r="DH666" i="3"/>
  <c r="DI658" i="3"/>
  <c r="DJ658" i="3" s="1"/>
  <c r="DF658" i="3"/>
  <c r="DH658" i="3"/>
  <c r="DG658" i="3"/>
  <c r="DF651" i="3"/>
  <c r="DG651" i="3"/>
  <c r="DJ651" i="3" s="1"/>
  <c r="DI651" i="3"/>
  <c r="DH651" i="3"/>
  <c r="CW806" i="3"/>
  <c r="CX806" i="3"/>
  <c r="DF802" i="3"/>
  <c r="DJ802" i="3" s="1"/>
  <c r="DG802" i="3"/>
  <c r="DI799" i="3"/>
  <c r="DF799" i="3"/>
  <c r="DH791" i="3"/>
  <c r="DI791" i="3"/>
  <c r="DF787" i="3"/>
  <c r="DG787" i="3"/>
  <c r="DJ787" i="3" s="1"/>
  <c r="DH786" i="3"/>
  <c r="DI786" i="3"/>
  <c r="CV784" i="3"/>
  <c r="CX784" i="3"/>
  <c r="CW777" i="3"/>
  <c r="CW775" i="3"/>
  <c r="DH773" i="3"/>
  <c r="DI773" i="3"/>
  <c r="DJ773" i="3" s="1"/>
  <c r="DF769" i="3"/>
  <c r="DJ769" i="3" s="1"/>
  <c r="DG769" i="3"/>
  <c r="DF765" i="3"/>
  <c r="DG765" i="3"/>
  <c r="DJ765" i="3" s="1"/>
  <c r="DF763" i="3"/>
  <c r="DG763" i="3"/>
  <c r="DJ763" i="3" s="1"/>
  <c r="DH762" i="3"/>
  <c r="DI762" i="3"/>
  <c r="CV760" i="3"/>
  <c r="CX760" i="3"/>
  <c r="DH757" i="3"/>
  <c r="DI757" i="3"/>
  <c r="DF752" i="3"/>
  <c r="DG752" i="3"/>
  <c r="DJ752" i="3" s="1"/>
  <c r="DI750" i="3"/>
  <c r="DJ750" i="3" s="1"/>
  <c r="DF750" i="3"/>
  <c r="DH749" i="3"/>
  <c r="DI749" i="3"/>
  <c r="DH738" i="3"/>
  <c r="DI738" i="3"/>
  <c r="DI729" i="3"/>
  <c r="DJ729" i="3" s="1"/>
  <c r="DF729" i="3"/>
  <c r="DH724" i="3"/>
  <c r="DI724" i="3"/>
  <c r="DF719" i="3"/>
  <c r="DG719" i="3"/>
  <c r="DJ719" i="3" s="1"/>
  <c r="DF717" i="3"/>
  <c r="DG717" i="3"/>
  <c r="DJ717" i="3" s="1"/>
  <c r="DI713" i="3"/>
  <c r="DF713" i="3"/>
  <c r="DJ713" i="3" s="1"/>
  <c r="DI709" i="3"/>
  <c r="DF709" i="3"/>
  <c r="DJ709" i="3" s="1"/>
  <c r="DH696" i="3"/>
  <c r="DI696" i="3"/>
  <c r="DI693" i="3"/>
  <c r="DJ693" i="3" s="1"/>
  <c r="DF693" i="3"/>
  <c r="DH692" i="3"/>
  <c r="DI692" i="3"/>
  <c r="DI675" i="3"/>
  <c r="DF675" i="3"/>
  <c r="DJ675" i="3" s="1"/>
  <c r="CW673" i="3"/>
  <c r="CX673" i="3"/>
  <c r="DF669" i="3"/>
  <c r="DJ669" i="3" s="1"/>
  <c r="DG669" i="3"/>
  <c r="DF665" i="3"/>
  <c r="DJ665" i="3" s="1"/>
  <c r="DG665" i="3"/>
  <c r="CX650" i="3"/>
  <c r="CW650" i="3"/>
  <c r="DF649" i="3"/>
  <c r="DG649" i="3"/>
  <c r="DJ649" i="3" s="1"/>
  <c r="DI649" i="3"/>
  <c r="DG631" i="3"/>
  <c r="DF631" i="3"/>
  <c r="DJ631" i="3" s="1"/>
  <c r="DH631" i="3"/>
  <c r="DI631" i="3"/>
  <c r="DF595" i="3"/>
  <c r="DJ595" i="3" s="1"/>
  <c r="DG595" i="3"/>
  <c r="DI595" i="3"/>
  <c r="DH595" i="3"/>
  <c r="DG796" i="3"/>
  <c r="DH796" i="3"/>
  <c r="DF793" i="3"/>
  <c r="DJ793" i="3" s="1"/>
  <c r="DG793" i="3"/>
  <c r="DF785" i="3"/>
  <c r="DG785" i="3"/>
  <c r="DF783" i="3"/>
  <c r="DJ783" i="3" s="1"/>
  <c r="DG783" i="3"/>
  <c r="DF779" i="3"/>
  <c r="DJ779" i="3" s="1"/>
  <c r="DG779" i="3"/>
  <c r="DH777" i="3"/>
  <c r="DI777" i="3"/>
  <c r="DH775" i="3"/>
  <c r="DI775" i="3"/>
  <c r="DI772" i="3"/>
  <c r="DJ772" i="3" s="1"/>
  <c r="DF772" i="3"/>
  <c r="DH771" i="3"/>
  <c r="DI771" i="3"/>
  <c r="DH767" i="3"/>
  <c r="DI767" i="3"/>
  <c r="DF761" i="3"/>
  <c r="DG761" i="3"/>
  <c r="DF759" i="3"/>
  <c r="DJ759" i="3" s="1"/>
  <c r="DG759" i="3"/>
  <c r="DG754" i="3"/>
  <c r="DH754" i="3"/>
  <c r="DI752" i="3"/>
  <c r="DH750" i="3"/>
  <c r="CW746" i="3"/>
  <c r="CX746" i="3"/>
  <c r="CW744" i="3"/>
  <c r="CX744" i="3"/>
  <c r="DF740" i="3"/>
  <c r="DJ740" i="3" s="1"/>
  <c r="DG740" i="3"/>
  <c r="DI737" i="3"/>
  <c r="DF737" i="3"/>
  <c r="DG734" i="3"/>
  <c r="DH734" i="3"/>
  <c r="DF731" i="3"/>
  <c r="DJ731" i="3" s="1"/>
  <c r="DG731" i="3"/>
  <c r="DH729" i="3"/>
  <c r="DG721" i="3"/>
  <c r="DH721" i="3"/>
  <c r="DI719" i="3"/>
  <c r="DI717" i="3"/>
  <c r="DH713" i="3"/>
  <c r="DH709" i="3"/>
  <c r="DH707" i="3"/>
  <c r="DI707" i="3"/>
  <c r="DG701" i="3"/>
  <c r="DH701" i="3"/>
  <c r="DF698" i="3"/>
  <c r="DJ698" i="3" s="1"/>
  <c r="DG698" i="3"/>
  <c r="DG696" i="3"/>
  <c r="DJ696" i="3" s="1"/>
  <c r="DF695" i="3"/>
  <c r="DG695" i="3"/>
  <c r="DJ695" i="3" s="1"/>
  <c r="DH693" i="3"/>
  <c r="CW689" i="3"/>
  <c r="CX689" i="3"/>
  <c r="CW687" i="3"/>
  <c r="CX687" i="3"/>
  <c r="DF683" i="3"/>
  <c r="DJ683" i="3" s="1"/>
  <c r="DG683" i="3"/>
  <c r="DH675" i="3"/>
  <c r="DI669" i="3"/>
  <c r="DH667" i="3"/>
  <c r="DI667" i="3"/>
  <c r="DI665" i="3"/>
  <c r="CX661" i="3"/>
  <c r="CW661" i="3"/>
  <c r="DF660" i="3"/>
  <c r="DG660" i="3"/>
  <c r="DJ660" i="3" s="1"/>
  <c r="DI660" i="3"/>
  <c r="DI656" i="3"/>
  <c r="DF656" i="3"/>
  <c r="DJ656" i="3" s="1"/>
  <c r="DH656" i="3"/>
  <c r="DF655" i="3"/>
  <c r="DJ655" i="3" s="1"/>
  <c r="DG655" i="3"/>
  <c r="DI655" i="3"/>
  <c r="DI643" i="3"/>
  <c r="DH643" i="3"/>
  <c r="DG643" i="3"/>
  <c r="DF643" i="3"/>
  <c r="DJ643" i="3" s="1"/>
  <c r="DF628" i="3"/>
  <c r="DJ628" i="3" s="1"/>
  <c r="DI628" i="3"/>
  <c r="DG628" i="3"/>
  <c r="DH628" i="3"/>
  <c r="DI596" i="3"/>
  <c r="DF596" i="3"/>
  <c r="DJ596" i="3" s="1"/>
  <c r="DH596" i="3"/>
  <c r="DG596" i="3"/>
  <c r="DF654" i="3"/>
  <c r="DJ654" i="3" s="1"/>
  <c r="DH644" i="3"/>
  <c r="DG644" i="3"/>
  <c r="DG641" i="3"/>
  <c r="DF641" i="3"/>
  <c r="DJ641" i="3" s="1"/>
  <c r="DI629" i="3"/>
  <c r="DH629" i="3"/>
  <c r="DG625" i="3"/>
  <c r="DF625" i="3"/>
  <c r="DG623" i="3"/>
  <c r="DF623" i="3"/>
  <c r="DJ623" i="3" s="1"/>
  <c r="DF620" i="3"/>
  <c r="DI620" i="3"/>
  <c r="DF618" i="3"/>
  <c r="DI618" i="3"/>
  <c r="DI616" i="3"/>
  <c r="DJ616" i="3" s="1"/>
  <c r="DH616" i="3"/>
  <c r="DI614" i="3"/>
  <c r="DH614" i="3"/>
  <c r="CX609" i="3"/>
  <c r="DI605" i="3"/>
  <c r="DF605" i="3"/>
  <c r="DJ605" i="3" s="1"/>
  <c r="DH605" i="3"/>
  <c r="DF604" i="3"/>
  <c r="DG604" i="3"/>
  <c r="DJ604" i="3" s="1"/>
  <c r="DI604" i="3"/>
  <c r="DI600" i="3"/>
  <c r="DF600" i="3"/>
  <c r="DJ600" i="3" s="1"/>
  <c r="DH600" i="3"/>
  <c r="DF599" i="3"/>
  <c r="DJ599" i="3" s="1"/>
  <c r="DG599" i="3"/>
  <c r="DI599" i="3"/>
  <c r="DI591" i="3"/>
  <c r="DF591" i="3"/>
  <c r="DH591" i="3"/>
  <c r="DI582" i="3"/>
  <c r="DF582" i="3"/>
  <c r="DJ582" i="3" s="1"/>
  <c r="DH582" i="3"/>
  <c r="DF581" i="3"/>
  <c r="DG581" i="3"/>
  <c r="DJ581" i="3" s="1"/>
  <c r="DI581" i="3"/>
  <c r="CX578" i="3"/>
  <c r="CW578" i="3"/>
  <c r="DF577" i="3"/>
  <c r="DG577" i="3"/>
  <c r="DI577" i="3"/>
  <c r="DJ577" i="3" s="1"/>
  <c r="DI562" i="3"/>
  <c r="DF562" i="3"/>
  <c r="DJ562" i="3" s="1"/>
  <c r="DG562" i="3"/>
  <c r="DH562" i="3"/>
  <c r="DI558" i="3"/>
  <c r="DF558" i="3"/>
  <c r="DJ558" i="3" s="1"/>
  <c r="DG558" i="3"/>
  <c r="DH558" i="3"/>
  <c r="DH556" i="3"/>
  <c r="DI556" i="3"/>
  <c r="DF556" i="3"/>
  <c r="DG556" i="3"/>
  <c r="DJ556" i="3" s="1"/>
  <c r="DI542" i="3"/>
  <c r="DF542" i="3"/>
  <c r="DJ542" i="3" s="1"/>
  <c r="DG542" i="3"/>
  <c r="DH542" i="3"/>
  <c r="DI537" i="3"/>
  <c r="DJ537" i="3" s="1"/>
  <c r="DF537" i="3"/>
  <c r="DG537" i="3"/>
  <c r="DH537" i="3"/>
  <c r="DI523" i="3"/>
  <c r="DJ523" i="3" s="1"/>
  <c r="DF523" i="3"/>
  <c r="DG523" i="3"/>
  <c r="DH523" i="3"/>
  <c r="DI507" i="3"/>
  <c r="DF507" i="3"/>
  <c r="DJ507" i="3" s="1"/>
  <c r="DG507" i="3"/>
  <c r="DH507" i="3"/>
  <c r="DI503" i="3"/>
  <c r="DF503" i="3"/>
  <c r="DJ503" i="3" s="1"/>
  <c r="DG503" i="3"/>
  <c r="DH503" i="3"/>
  <c r="DH501" i="3"/>
  <c r="DI501" i="3"/>
  <c r="DF501" i="3"/>
  <c r="DG501" i="3"/>
  <c r="DJ501" i="3" s="1"/>
  <c r="DH499" i="3"/>
  <c r="DI499" i="3"/>
  <c r="DF499" i="3"/>
  <c r="DG499" i="3"/>
  <c r="DJ499" i="3" s="1"/>
  <c r="DI483" i="3"/>
  <c r="DF483" i="3"/>
  <c r="DJ483" i="3" s="1"/>
  <c r="DG483" i="3"/>
  <c r="DH483" i="3"/>
  <c r="DI479" i="3"/>
  <c r="DF479" i="3"/>
  <c r="DJ479" i="3" s="1"/>
  <c r="DG479" i="3"/>
  <c r="DH479" i="3"/>
  <c r="DH477" i="3"/>
  <c r="DI477" i="3"/>
  <c r="DF477" i="3"/>
  <c r="DG477" i="3"/>
  <c r="DJ477" i="3" s="1"/>
  <c r="DG647" i="3"/>
  <c r="DF647" i="3"/>
  <c r="DG645" i="3"/>
  <c r="DF645" i="3"/>
  <c r="DJ645" i="3" s="1"/>
  <c r="DF642" i="3"/>
  <c r="DJ642" i="3" s="1"/>
  <c r="DI642" i="3"/>
  <c r="DI639" i="3"/>
  <c r="DH639" i="3"/>
  <c r="DI637" i="3"/>
  <c r="DH637" i="3"/>
  <c r="DF634" i="3"/>
  <c r="DI634" i="3"/>
  <c r="DJ634" i="3" s="1"/>
  <c r="DI633" i="3"/>
  <c r="DH633" i="3"/>
  <c r="DH622" i="3"/>
  <c r="DG622" i="3"/>
  <c r="DF610" i="3"/>
  <c r="DI610" i="3"/>
  <c r="DJ610" i="3" s="1"/>
  <c r="DI602" i="3"/>
  <c r="DJ602" i="3" s="1"/>
  <c r="DF602" i="3"/>
  <c r="DH602" i="3"/>
  <c r="CX580" i="3"/>
  <c r="CW580" i="3"/>
  <c r="DF579" i="3"/>
  <c r="DG579" i="3"/>
  <c r="DJ579" i="3" s="1"/>
  <c r="DI579" i="3"/>
  <c r="CV576" i="3"/>
  <c r="CX576" i="3"/>
  <c r="DF575" i="3"/>
  <c r="DJ575" i="3" s="1"/>
  <c r="DG575" i="3"/>
  <c r="DI575" i="3"/>
  <c r="CX569" i="3"/>
  <c r="CW569" i="3"/>
  <c r="DF568" i="3"/>
  <c r="DG568" i="3"/>
  <c r="DJ568" i="3" s="1"/>
  <c r="DI568" i="3"/>
  <c r="DH567" i="3"/>
  <c r="DI567" i="3"/>
  <c r="DF567" i="3"/>
  <c r="DG567" i="3"/>
  <c r="DJ567" i="3" s="1"/>
  <c r="DH547" i="3"/>
  <c r="DI547" i="3"/>
  <c r="DF547" i="3"/>
  <c r="DG547" i="3"/>
  <c r="DJ547" i="3" s="1"/>
  <c r="DI531" i="3"/>
  <c r="DF531" i="3"/>
  <c r="DG531" i="3"/>
  <c r="DJ531" i="3" s="1"/>
  <c r="DH531" i="3"/>
  <c r="DI526" i="3"/>
  <c r="DF526" i="3"/>
  <c r="DJ526" i="3" s="1"/>
  <c r="DG526" i="3"/>
  <c r="DH526" i="3"/>
  <c r="DH514" i="3"/>
  <c r="DI514" i="3"/>
  <c r="DF514" i="3"/>
  <c r="DG514" i="3"/>
  <c r="DJ514" i="3" s="1"/>
  <c r="DH512" i="3"/>
  <c r="DI512" i="3"/>
  <c r="DF512" i="3"/>
  <c r="DG512" i="3"/>
  <c r="DJ512" i="3" s="1"/>
  <c r="DH490" i="3"/>
  <c r="DI490" i="3"/>
  <c r="DF490" i="3"/>
  <c r="DG490" i="3"/>
  <c r="DJ490" i="3" s="1"/>
  <c r="DH488" i="3"/>
  <c r="DI488" i="3"/>
  <c r="DF488" i="3"/>
  <c r="DG488" i="3"/>
  <c r="DJ488" i="3" s="1"/>
  <c r="DI647" i="3"/>
  <c r="DJ647" i="3" s="1"/>
  <c r="DI645" i="3"/>
  <c r="DH642" i="3"/>
  <c r="DG639" i="3"/>
  <c r="DJ639" i="3" s="1"/>
  <c r="DG638" i="3"/>
  <c r="DJ638" i="3" s="1"/>
  <c r="DF638" i="3"/>
  <c r="DG637" i="3"/>
  <c r="DJ637" i="3" s="1"/>
  <c r="DG636" i="3"/>
  <c r="DJ636" i="3" s="1"/>
  <c r="DF636" i="3"/>
  <c r="DH634" i="3"/>
  <c r="DF632" i="3"/>
  <c r="DJ632" i="3" s="1"/>
  <c r="DI632" i="3"/>
  <c r="DH630" i="3"/>
  <c r="DG630" i="3"/>
  <c r="DG627" i="3"/>
  <c r="DJ627" i="3" s="1"/>
  <c r="DF627" i="3"/>
  <c r="DI626" i="3"/>
  <c r="DH626" i="3"/>
  <c r="CX624" i="3"/>
  <c r="CV624" i="3"/>
  <c r="DI621" i="3"/>
  <c r="DH621" i="3"/>
  <c r="CX619" i="3"/>
  <c r="CW619" i="3"/>
  <c r="DG612" i="3"/>
  <c r="DF612" i="3"/>
  <c r="DJ612" i="3" s="1"/>
  <c r="DH610" i="3"/>
  <c r="DF608" i="3"/>
  <c r="DJ608" i="3" s="1"/>
  <c r="DI608" i="3"/>
  <c r="DG602" i="3"/>
  <c r="DH589" i="3"/>
  <c r="DI589" i="3"/>
  <c r="DJ589" i="3" s="1"/>
  <c r="DG589" i="3"/>
  <c r="DI586" i="3"/>
  <c r="DF586" i="3"/>
  <c r="DJ586" i="3" s="1"/>
  <c r="DH586" i="3"/>
  <c r="DF585" i="3"/>
  <c r="DJ585" i="3" s="1"/>
  <c r="DG585" i="3"/>
  <c r="DI585" i="3"/>
  <c r="DI572" i="3"/>
  <c r="DF572" i="3"/>
  <c r="DJ572" i="3" s="1"/>
  <c r="DH572" i="3"/>
  <c r="DF571" i="3"/>
  <c r="DJ571" i="3" s="1"/>
  <c r="DG571" i="3"/>
  <c r="DI571" i="3"/>
  <c r="DI564" i="3"/>
  <c r="DJ564" i="3" s="1"/>
  <c r="DF564" i="3"/>
  <c r="DG564" i="3"/>
  <c r="DH564" i="3"/>
  <c r="DI544" i="3"/>
  <c r="DJ544" i="3" s="1"/>
  <c r="DF544" i="3"/>
  <c r="DG544" i="3"/>
  <c r="DH544" i="3"/>
  <c r="DI539" i="3"/>
  <c r="DF539" i="3"/>
  <c r="DG539" i="3"/>
  <c r="DJ539" i="3" s="1"/>
  <c r="DH539" i="3"/>
  <c r="DH529" i="3"/>
  <c r="DI529" i="3"/>
  <c r="DJ529" i="3" s="1"/>
  <c r="DF529" i="3"/>
  <c r="DG529" i="3"/>
  <c r="DI509" i="3"/>
  <c r="DJ509" i="3" s="1"/>
  <c r="DF509" i="3"/>
  <c r="DG509" i="3"/>
  <c r="DH509" i="3"/>
  <c r="DI485" i="3"/>
  <c r="DJ485" i="3" s="1"/>
  <c r="DF485" i="3"/>
  <c r="DG485" i="3"/>
  <c r="DH485" i="3"/>
  <c r="DF607" i="3"/>
  <c r="DJ607" i="3" s="1"/>
  <c r="DF598" i="3"/>
  <c r="DJ598" i="3" s="1"/>
  <c r="DF594" i="3"/>
  <c r="DF592" i="3"/>
  <c r="DF590" i="3"/>
  <c r="CV589" i="3"/>
  <c r="DF588" i="3"/>
  <c r="DJ588" i="3" s="1"/>
  <c r="DF584" i="3"/>
  <c r="DJ584" i="3" s="1"/>
  <c r="DF574" i="3"/>
  <c r="DJ574" i="3" s="1"/>
  <c r="DF570" i="3"/>
  <c r="DJ570" i="3" s="1"/>
  <c r="CW567" i="3"/>
  <c r="DI566" i="3"/>
  <c r="DI561" i="3"/>
  <c r="DF560" i="3"/>
  <c r="DJ560" i="3" s="1"/>
  <c r="DI557" i="3"/>
  <c r="CW556" i="3"/>
  <c r="DI555" i="3"/>
  <c r="DJ555" i="3" s="1"/>
  <c r="DI553" i="3"/>
  <c r="DF552" i="3"/>
  <c r="DJ552" i="3" s="1"/>
  <c r="DI549" i="3"/>
  <c r="DF548" i="3"/>
  <c r="DJ548" i="3" s="1"/>
  <c r="CW547" i="3"/>
  <c r="DI546" i="3"/>
  <c r="DI541" i="3"/>
  <c r="DF540" i="3"/>
  <c r="DF538" i="3"/>
  <c r="DI536" i="3"/>
  <c r="DJ536" i="3" s="1"/>
  <c r="DI534" i="3"/>
  <c r="DF533" i="3"/>
  <c r="DJ533" i="3" s="1"/>
  <c r="DF530" i="3"/>
  <c r="CV529" i="3"/>
  <c r="DF528" i="3"/>
  <c r="DJ528" i="3" s="1"/>
  <c r="DI525" i="3"/>
  <c r="DF524" i="3"/>
  <c r="DI522" i="3"/>
  <c r="DJ522" i="3" s="1"/>
  <c r="DI520" i="3"/>
  <c r="DF519" i="3"/>
  <c r="DJ519" i="3" s="1"/>
  <c r="DI516" i="3"/>
  <c r="DF515" i="3"/>
  <c r="DJ515" i="3" s="1"/>
  <c r="CW514" i="3"/>
  <c r="DI513" i="3"/>
  <c r="CW512" i="3"/>
  <c r="DI511" i="3"/>
  <c r="DI506" i="3"/>
  <c r="DF505" i="3"/>
  <c r="DJ505" i="3" s="1"/>
  <c r="DI502" i="3"/>
  <c r="CW501" i="3"/>
  <c r="DI500" i="3"/>
  <c r="CW499" i="3"/>
  <c r="DI498" i="3"/>
  <c r="DJ498" i="3" s="1"/>
  <c r="DI496" i="3"/>
  <c r="DF495" i="3"/>
  <c r="DJ495" i="3" s="1"/>
  <c r="DI492" i="3"/>
  <c r="DF491" i="3"/>
  <c r="DJ491" i="3" s="1"/>
  <c r="CW490" i="3"/>
  <c r="DI489" i="3"/>
  <c r="CW488" i="3"/>
  <c r="DI487" i="3"/>
  <c r="DI482" i="3"/>
  <c r="DF481" i="3"/>
  <c r="DJ481" i="3" s="1"/>
  <c r="DI478" i="3"/>
  <c r="CW477" i="3"/>
  <c r="DI476" i="3"/>
  <c r="DJ476" i="3" s="1"/>
  <c r="DI474" i="3"/>
  <c r="DF473" i="3"/>
  <c r="DJ473" i="3" s="1"/>
  <c r="DG471" i="3"/>
  <c r="DJ471" i="3" s="1"/>
  <c r="DF469" i="3"/>
  <c r="DG447" i="3"/>
  <c r="DH447" i="3"/>
  <c r="DI447" i="3"/>
  <c r="DH432" i="3"/>
  <c r="DI432" i="3"/>
  <c r="DF432" i="3"/>
  <c r="DH430" i="3"/>
  <c r="DI430" i="3"/>
  <c r="DF430" i="3"/>
  <c r="DH428" i="3"/>
  <c r="DI428" i="3"/>
  <c r="DJ428" i="3" s="1"/>
  <c r="DF428" i="3"/>
  <c r="DI427" i="3"/>
  <c r="DJ427" i="3" s="1"/>
  <c r="DF427" i="3"/>
  <c r="DG427" i="3"/>
  <c r="DH422" i="3"/>
  <c r="DI422" i="3"/>
  <c r="DF422" i="3"/>
  <c r="DJ422" i="3" s="1"/>
  <c r="DI421" i="3"/>
  <c r="DF421" i="3"/>
  <c r="DJ421" i="3" s="1"/>
  <c r="DG421" i="3"/>
  <c r="DF416" i="3"/>
  <c r="DG416" i="3"/>
  <c r="DH416" i="3"/>
  <c r="DG391" i="3"/>
  <c r="DF391" i="3"/>
  <c r="DH391" i="3"/>
  <c r="DG389" i="3"/>
  <c r="DF389" i="3"/>
  <c r="DJ389" i="3" s="1"/>
  <c r="DH389" i="3"/>
  <c r="DI377" i="3"/>
  <c r="DF377" i="3"/>
  <c r="DJ377" i="3" s="1"/>
  <c r="DG377" i="3"/>
  <c r="DH377" i="3"/>
  <c r="DI359" i="3"/>
  <c r="DJ359" i="3" s="1"/>
  <c r="DF359" i="3"/>
  <c r="DG359" i="3"/>
  <c r="DF345" i="3"/>
  <c r="DJ345" i="3" s="1"/>
  <c r="DG345" i="3"/>
  <c r="DH345" i="3"/>
  <c r="DI345" i="3"/>
  <c r="DI342" i="3"/>
  <c r="DF342" i="3"/>
  <c r="DJ342" i="3" s="1"/>
  <c r="DG342" i="3"/>
  <c r="DH342" i="3"/>
  <c r="DF311" i="3"/>
  <c r="DJ311" i="3" s="1"/>
  <c r="DG311" i="3"/>
  <c r="DH311" i="3"/>
  <c r="DI311" i="3"/>
  <c r="DF307" i="3"/>
  <c r="DJ307" i="3" s="1"/>
  <c r="DG307" i="3"/>
  <c r="DH307" i="3"/>
  <c r="DI307" i="3"/>
  <c r="DH461" i="3"/>
  <c r="DI461" i="3"/>
  <c r="DJ461" i="3" s="1"/>
  <c r="DF461" i="3"/>
  <c r="DI460" i="3"/>
  <c r="DJ460" i="3" s="1"/>
  <c r="DF460" i="3"/>
  <c r="DG460" i="3"/>
  <c r="DH455" i="3"/>
  <c r="DI455" i="3"/>
  <c r="DF455" i="3"/>
  <c r="DH450" i="3"/>
  <c r="DI450" i="3"/>
  <c r="DF450" i="3"/>
  <c r="DJ450" i="3" s="1"/>
  <c r="DI449" i="3"/>
  <c r="DF449" i="3"/>
  <c r="DJ449" i="3" s="1"/>
  <c r="DG449" i="3"/>
  <c r="CW444" i="3"/>
  <c r="CX444" i="3"/>
  <c r="DI443" i="3"/>
  <c r="DF443" i="3"/>
  <c r="DG443" i="3"/>
  <c r="DJ443" i="3" s="1"/>
  <c r="CV440" i="3"/>
  <c r="CX440" i="3"/>
  <c r="DI439" i="3"/>
  <c r="DF439" i="3"/>
  <c r="DJ439" i="3" s="1"/>
  <c r="DG439" i="3"/>
  <c r="DF420" i="3"/>
  <c r="DG420" i="3"/>
  <c r="DJ420" i="3" s="1"/>
  <c r="DH420" i="3"/>
  <c r="DF418" i="3"/>
  <c r="DG418" i="3"/>
  <c r="DJ418" i="3" s="1"/>
  <c r="DH418" i="3"/>
  <c r="DH412" i="3"/>
  <c r="DI412" i="3"/>
  <c r="DF412" i="3"/>
  <c r="DJ412" i="3" s="1"/>
  <c r="DI411" i="3"/>
  <c r="DF411" i="3"/>
  <c r="DJ411" i="3" s="1"/>
  <c r="DG411" i="3"/>
  <c r="DF410" i="3"/>
  <c r="DJ410" i="3" s="1"/>
  <c r="DG410" i="3"/>
  <c r="DH410" i="3"/>
  <c r="DH404" i="3"/>
  <c r="DI404" i="3"/>
  <c r="DF404" i="3"/>
  <c r="DJ404" i="3" s="1"/>
  <c r="DI403" i="3"/>
  <c r="DF403" i="3"/>
  <c r="DJ403" i="3" s="1"/>
  <c r="DG403" i="3"/>
  <c r="DF402" i="3"/>
  <c r="DJ402" i="3" s="1"/>
  <c r="DG402" i="3"/>
  <c r="DH402" i="3"/>
  <c r="CW401" i="3"/>
  <c r="CX401" i="3"/>
  <c r="DI400" i="3"/>
  <c r="DF400" i="3"/>
  <c r="DG400" i="3"/>
  <c r="DJ400" i="3" s="1"/>
  <c r="DH393" i="3"/>
  <c r="DI393" i="3"/>
  <c r="DF393" i="3"/>
  <c r="DJ393" i="3" s="1"/>
  <c r="DF386" i="3"/>
  <c r="DJ386" i="3" s="1"/>
  <c r="DG386" i="3"/>
  <c r="DH386" i="3"/>
  <c r="DI386" i="3"/>
  <c r="DI381" i="3"/>
  <c r="DF381" i="3"/>
  <c r="DJ381" i="3" s="1"/>
  <c r="DG381" i="3"/>
  <c r="DH378" i="3"/>
  <c r="DI378" i="3"/>
  <c r="DF378" i="3"/>
  <c r="DJ378" i="3" s="1"/>
  <c r="DG378" i="3"/>
  <c r="DF347" i="3"/>
  <c r="DG347" i="3"/>
  <c r="DH347" i="3"/>
  <c r="DI347" i="3"/>
  <c r="DJ347" i="3" s="1"/>
  <c r="DH343" i="3"/>
  <c r="DI343" i="3"/>
  <c r="DF343" i="3"/>
  <c r="DJ343" i="3" s="1"/>
  <c r="DG343" i="3"/>
  <c r="DG340" i="3"/>
  <c r="DH340" i="3"/>
  <c r="DI340" i="3"/>
  <c r="DF340" i="3"/>
  <c r="DJ340" i="3" s="1"/>
  <c r="DG566" i="3"/>
  <c r="DJ566" i="3" s="1"/>
  <c r="DG561" i="3"/>
  <c r="DG557" i="3"/>
  <c r="DJ557" i="3" s="1"/>
  <c r="DG555" i="3"/>
  <c r="CX554" i="3"/>
  <c r="DG553" i="3"/>
  <c r="DG549" i="3"/>
  <c r="DG546" i="3"/>
  <c r="DJ546" i="3" s="1"/>
  <c r="DG541" i="3"/>
  <c r="DG536" i="3"/>
  <c r="DG534" i="3"/>
  <c r="DG525" i="3"/>
  <c r="DG522" i="3"/>
  <c r="DG520" i="3"/>
  <c r="DG516" i="3"/>
  <c r="DG513" i="3"/>
  <c r="DJ513" i="3" s="1"/>
  <c r="DG511" i="3"/>
  <c r="DJ511" i="3" s="1"/>
  <c r="DG506" i="3"/>
  <c r="DG502" i="3"/>
  <c r="DJ502" i="3" s="1"/>
  <c r="DG500" i="3"/>
  <c r="DJ500" i="3" s="1"/>
  <c r="DG498" i="3"/>
  <c r="CX497" i="3"/>
  <c r="DG496" i="3"/>
  <c r="DG492" i="3"/>
  <c r="DG489" i="3"/>
  <c r="DJ489" i="3" s="1"/>
  <c r="DG487" i="3"/>
  <c r="DJ487" i="3" s="1"/>
  <c r="DG482" i="3"/>
  <c r="DG478" i="3"/>
  <c r="DJ478" i="3" s="1"/>
  <c r="DG476" i="3"/>
  <c r="CX475" i="3"/>
  <c r="DG474" i="3"/>
  <c r="DH470" i="3"/>
  <c r="CV467" i="3"/>
  <c r="CX467" i="3"/>
  <c r="DH464" i="3"/>
  <c r="DI464" i="3"/>
  <c r="DF464" i="3"/>
  <c r="DJ464" i="3" s="1"/>
  <c r="DI463" i="3"/>
  <c r="DF463" i="3"/>
  <c r="DJ463" i="3" s="1"/>
  <c r="DG463" i="3"/>
  <c r="DG451" i="3"/>
  <c r="DH451" i="3"/>
  <c r="DI451" i="3"/>
  <c r="DH436" i="3"/>
  <c r="DI436" i="3"/>
  <c r="DF436" i="3"/>
  <c r="DJ436" i="3" s="1"/>
  <c r="DI435" i="3"/>
  <c r="DF435" i="3"/>
  <c r="DJ435" i="3" s="1"/>
  <c r="DG435" i="3"/>
  <c r="DH426" i="3"/>
  <c r="DI426" i="3"/>
  <c r="DF426" i="3"/>
  <c r="DJ426" i="3" s="1"/>
  <c r="DI425" i="3"/>
  <c r="DF425" i="3"/>
  <c r="DJ425" i="3" s="1"/>
  <c r="DG425" i="3"/>
  <c r="DF424" i="3"/>
  <c r="DJ424" i="3" s="1"/>
  <c r="DG424" i="3"/>
  <c r="DH424" i="3"/>
  <c r="CW399" i="3"/>
  <c r="CX399" i="3"/>
  <c r="DI398" i="3"/>
  <c r="DJ398" i="3" s="1"/>
  <c r="DF398" i="3"/>
  <c r="DG398" i="3"/>
  <c r="DI367" i="3"/>
  <c r="DF367" i="3"/>
  <c r="DJ367" i="3" s="1"/>
  <c r="DG367" i="3"/>
  <c r="DH367" i="3"/>
  <c r="DG344" i="3"/>
  <c r="DH344" i="3"/>
  <c r="DI344" i="3"/>
  <c r="DF344" i="3"/>
  <c r="DJ344" i="3" s="1"/>
  <c r="DG470" i="3"/>
  <c r="DJ470" i="3" s="1"/>
  <c r="DG469" i="3"/>
  <c r="DJ469" i="3" s="1"/>
  <c r="DF468" i="3"/>
  <c r="DG468" i="3"/>
  <c r="DF466" i="3"/>
  <c r="DJ466" i="3" s="1"/>
  <c r="DG466" i="3"/>
  <c r="DH460" i="3"/>
  <c r="DH459" i="3"/>
  <c r="DI459" i="3"/>
  <c r="DF459" i="3"/>
  <c r="DJ459" i="3" s="1"/>
  <c r="DI458" i="3"/>
  <c r="DF458" i="3"/>
  <c r="DJ458" i="3" s="1"/>
  <c r="DG458" i="3"/>
  <c r="DG455" i="3"/>
  <c r="DJ455" i="3" s="1"/>
  <c r="DH449" i="3"/>
  <c r="DH446" i="3"/>
  <c r="DI446" i="3"/>
  <c r="DF446" i="3"/>
  <c r="DJ446" i="3" s="1"/>
  <c r="DI445" i="3"/>
  <c r="DF445" i="3"/>
  <c r="DG445" i="3"/>
  <c r="DJ445" i="3" s="1"/>
  <c r="DH443" i="3"/>
  <c r="CW442" i="3"/>
  <c r="CX442" i="3"/>
  <c r="DI441" i="3"/>
  <c r="DJ441" i="3" s="1"/>
  <c r="DF441" i="3"/>
  <c r="DG441" i="3"/>
  <c r="DH439" i="3"/>
  <c r="DI420" i="3"/>
  <c r="DI418" i="3"/>
  <c r="DF414" i="3"/>
  <c r="DJ414" i="3" s="1"/>
  <c r="DG414" i="3"/>
  <c r="DH414" i="3"/>
  <c r="DG412" i="3"/>
  <c r="DH411" i="3"/>
  <c r="DF407" i="3"/>
  <c r="DG407" i="3"/>
  <c r="DJ407" i="3" s="1"/>
  <c r="DH407" i="3"/>
  <c r="DH406" i="3"/>
  <c r="DI406" i="3"/>
  <c r="DJ406" i="3" s="1"/>
  <c r="DF406" i="3"/>
  <c r="DI405" i="3"/>
  <c r="DJ405" i="3" s="1"/>
  <c r="DF405" i="3"/>
  <c r="DG405" i="3"/>
  <c r="DG404" i="3"/>
  <c r="DH403" i="3"/>
  <c r="DH400" i="3"/>
  <c r="CV397" i="3"/>
  <c r="CX397" i="3"/>
  <c r="DI396" i="3"/>
  <c r="DF396" i="3"/>
  <c r="DJ396" i="3" s="1"/>
  <c r="DG396" i="3"/>
  <c r="DF395" i="3"/>
  <c r="DJ395" i="3" s="1"/>
  <c r="DG395" i="3"/>
  <c r="DH395" i="3"/>
  <c r="DG393" i="3"/>
  <c r="DI384" i="3"/>
  <c r="DJ384" i="3" s="1"/>
  <c r="DF384" i="3"/>
  <c r="DG384" i="3"/>
  <c r="DH384" i="3"/>
  <c r="DF383" i="3"/>
  <c r="DG383" i="3"/>
  <c r="DH383" i="3"/>
  <c r="DH381" i="3"/>
  <c r="DH368" i="3"/>
  <c r="DI368" i="3"/>
  <c r="DF368" i="3"/>
  <c r="DJ368" i="3" s="1"/>
  <c r="DG368" i="3"/>
  <c r="DI357" i="3"/>
  <c r="DF357" i="3"/>
  <c r="DJ357" i="3" s="1"/>
  <c r="DG357" i="3"/>
  <c r="DH357" i="3"/>
  <c r="DG355" i="3"/>
  <c r="DH355" i="3"/>
  <c r="DF355" i="3"/>
  <c r="DJ355" i="3" s="1"/>
  <c r="DI355" i="3"/>
  <c r="DF352" i="3"/>
  <c r="DJ352" i="3" s="1"/>
  <c r="DG352" i="3"/>
  <c r="DH352" i="3"/>
  <c r="DI352" i="3"/>
  <c r="DF341" i="3"/>
  <c r="DJ341" i="3" s="1"/>
  <c r="DG341" i="3"/>
  <c r="DH341" i="3"/>
  <c r="DI341" i="3"/>
  <c r="DI423" i="3"/>
  <c r="DI415" i="3"/>
  <c r="DJ415" i="3" s="1"/>
  <c r="DI413" i="3"/>
  <c r="DI409" i="3"/>
  <c r="DI394" i="3"/>
  <c r="DF392" i="3"/>
  <c r="DG388" i="3"/>
  <c r="CX385" i="3"/>
  <c r="DF380" i="3"/>
  <c r="DJ380" i="3" s="1"/>
  <c r="DG380" i="3"/>
  <c r="CW375" i="3"/>
  <c r="CX375" i="3"/>
  <c r="CW373" i="3"/>
  <c r="CX373" i="3"/>
  <c r="DG371" i="3"/>
  <c r="DH371" i="3"/>
  <c r="DG365" i="3"/>
  <c r="DH365" i="3"/>
  <c r="CX358" i="3"/>
  <c r="DH354" i="3"/>
  <c r="DI354" i="3"/>
  <c r="DG337" i="3"/>
  <c r="DH337" i="3"/>
  <c r="DI337" i="3"/>
  <c r="DJ337" i="3" s="1"/>
  <c r="DF337" i="3"/>
  <c r="DI333" i="3"/>
  <c r="DF333" i="3"/>
  <c r="DJ333" i="3" s="1"/>
  <c r="DG333" i="3"/>
  <c r="DH333" i="3"/>
  <c r="DI326" i="3"/>
  <c r="DF326" i="3"/>
  <c r="DJ326" i="3" s="1"/>
  <c r="DG326" i="3"/>
  <c r="DH326" i="3"/>
  <c r="DF322" i="3"/>
  <c r="DG322" i="3"/>
  <c r="DH322" i="3"/>
  <c r="DI322" i="3"/>
  <c r="DJ322" i="3" s="1"/>
  <c r="DI317" i="3"/>
  <c r="DF317" i="3"/>
  <c r="DJ317" i="3" s="1"/>
  <c r="DG317" i="3"/>
  <c r="DH317" i="3"/>
  <c r="DI283" i="3"/>
  <c r="DF283" i="3"/>
  <c r="DJ283" i="3" s="1"/>
  <c r="DG283" i="3"/>
  <c r="DH283" i="3"/>
  <c r="DG462" i="3"/>
  <c r="DJ462" i="3" s="1"/>
  <c r="DG457" i="3"/>
  <c r="DG454" i="3"/>
  <c r="CX453" i="3"/>
  <c r="DG452" i="3"/>
  <c r="DG448" i="3"/>
  <c r="DG438" i="3"/>
  <c r="DG434" i="3"/>
  <c r="DI374" i="3"/>
  <c r="DF374" i="3"/>
  <c r="DI372" i="3"/>
  <c r="DF372" i="3"/>
  <c r="DH364" i="3"/>
  <c r="DI364" i="3"/>
  <c r="CW362" i="3"/>
  <c r="CX362" i="3"/>
  <c r="CW360" i="3"/>
  <c r="CX360" i="3"/>
  <c r="DF356" i="3"/>
  <c r="DJ356" i="3" s="1"/>
  <c r="DG356" i="3"/>
  <c r="DI353" i="3"/>
  <c r="DF353" i="3"/>
  <c r="DJ353" i="3" s="1"/>
  <c r="CW351" i="3"/>
  <c r="CX351" i="3"/>
  <c r="CW349" i="3"/>
  <c r="CX349" i="3"/>
  <c r="DG335" i="3"/>
  <c r="DH335" i="3"/>
  <c r="DI335" i="3"/>
  <c r="DF335" i="3"/>
  <c r="DJ335" i="3" s="1"/>
  <c r="DG324" i="3"/>
  <c r="DH324" i="3"/>
  <c r="DI324" i="3"/>
  <c r="DF324" i="3"/>
  <c r="DJ324" i="3" s="1"/>
  <c r="DG319" i="3"/>
  <c r="DH319" i="3"/>
  <c r="DI319" i="3"/>
  <c r="DF319" i="3"/>
  <c r="DJ319" i="3" s="1"/>
  <c r="DI312" i="3"/>
  <c r="DF312" i="3"/>
  <c r="DJ312" i="3" s="1"/>
  <c r="DG312" i="3"/>
  <c r="DH312" i="3"/>
  <c r="DI308" i="3"/>
  <c r="DF308" i="3"/>
  <c r="DJ308" i="3" s="1"/>
  <c r="DG308" i="3"/>
  <c r="DH308" i="3"/>
  <c r="DG387" i="3"/>
  <c r="DG382" i="3"/>
  <c r="DG379" i="3"/>
  <c r="DH379" i="3"/>
  <c r="DF376" i="3"/>
  <c r="DJ376" i="3" s="1"/>
  <c r="DG376" i="3"/>
  <c r="DH374" i="3"/>
  <c r="DH372" i="3"/>
  <c r="DG369" i="3"/>
  <c r="DH369" i="3"/>
  <c r="DF366" i="3"/>
  <c r="DJ366" i="3" s="1"/>
  <c r="DG366" i="3"/>
  <c r="DI363" i="3"/>
  <c r="DF363" i="3"/>
  <c r="DI361" i="3"/>
  <c r="DF361" i="3"/>
  <c r="DI356" i="3"/>
  <c r="DH353" i="3"/>
  <c r="DI350" i="3"/>
  <c r="DF350" i="3"/>
  <c r="DF325" i="3"/>
  <c r="DJ325" i="3" s="1"/>
  <c r="DG325" i="3"/>
  <c r="DH325" i="3"/>
  <c r="DI325" i="3"/>
  <c r="DF320" i="3"/>
  <c r="DJ320" i="3" s="1"/>
  <c r="DG320" i="3"/>
  <c r="DH320" i="3"/>
  <c r="DI320" i="3"/>
  <c r="DG310" i="3"/>
  <c r="DH310" i="3"/>
  <c r="DI310" i="3"/>
  <c r="DF310" i="3"/>
  <c r="DJ310" i="3" s="1"/>
  <c r="DI297" i="3"/>
  <c r="DF297" i="3"/>
  <c r="DJ297" i="3" s="1"/>
  <c r="DG297" i="3"/>
  <c r="DH297" i="3"/>
  <c r="DF348" i="3"/>
  <c r="DF339" i="3"/>
  <c r="CX338" i="3"/>
  <c r="DG336" i="3"/>
  <c r="DG334" i="3"/>
  <c r="DG331" i="3"/>
  <c r="DJ331" i="3" s="1"/>
  <c r="DG329" i="3"/>
  <c r="CX328" i="3"/>
  <c r="DG327" i="3"/>
  <c r="DG323" i="3"/>
  <c r="DJ323" i="3" s="1"/>
  <c r="DF321" i="3"/>
  <c r="DG318" i="3"/>
  <c r="DG315" i="3"/>
  <c r="CX314" i="3"/>
  <c r="DG313" i="3"/>
  <c r="DG309" i="3"/>
  <c r="DF306" i="3"/>
  <c r="DG305" i="3"/>
  <c r="DJ305" i="3" s="1"/>
  <c r="CW303" i="3"/>
  <c r="DG295" i="3"/>
  <c r="DH295" i="3"/>
  <c r="DI293" i="3"/>
  <c r="DI291" i="3"/>
  <c r="DG288" i="3"/>
  <c r="DH287" i="3"/>
  <c r="DH284" i="3"/>
  <c r="DI284" i="3"/>
  <c r="DI282" i="3"/>
  <c r="DI280" i="3"/>
  <c r="DI278" i="3"/>
  <c r="DJ278" i="3" s="1"/>
  <c r="DI276" i="3"/>
  <c r="DG274" i="3"/>
  <c r="DH273" i="3"/>
  <c r="CW270" i="3"/>
  <c r="DH268" i="3"/>
  <c r="DI268" i="3"/>
  <c r="DJ268" i="3" s="1"/>
  <c r="DG266" i="3"/>
  <c r="DH266" i="3"/>
  <c r="DI266" i="3"/>
  <c r="DH265" i="3"/>
  <c r="DI265" i="3"/>
  <c r="DF265" i="3"/>
  <c r="DJ265" i="3" s="1"/>
  <c r="DI264" i="3"/>
  <c r="DF264" i="3"/>
  <c r="DJ264" i="3" s="1"/>
  <c r="DG264" i="3"/>
  <c r="DH258" i="3"/>
  <c r="DI258" i="3"/>
  <c r="DF258" i="3"/>
  <c r="DJ258" i="3" s="1"/>
  <c r="DI257" i="3"/>
  <c r="DF257" i="3"/>
  <c r="DJ257" i="3" s="1"/>
  <c r="DG257" i="3"/>
  <c r="DF256" i="3"/>
  <c r="DJ256" i="3" s="1"/>
  <c r="DG256" i="3"/>
  <c r="DH256" i="3"/>
  <c r="DG255" i="3"/>
  <c r="DH255" i="3"/>
  <c r="DI255" i="3"/>
  <c r="DH244" i="3"/>
  <c r="DI244" i="3"/>
  <c r="DF244" i="3"/>
  <c r="DJ244" i="3" s="1"/>
  <c r="DI243" i="3"/>
  <c r="DF243" i="3"/>
  <c r="DJ243" i="3" s="1"/>
  <c r="DG243" i="3"/>
  <c r="DF242" i="3"/>
  <c r="DJ242" i="3" s="1"/>
  <c r="DG242" i="3"/>
  <c r="DH242" i="3"/>
  <c r="DG241" i="3"/>
  <c r="DH241" i="3"/>
  <c r="DI241" i="3"/>
  <c r="DH240" i="3"/>
  <c r="DI240" i="3"/>
  <c r="DF240" i="3"/>
  <c r="DJ240" i="3" s="1"/>
  <c r="DI239" i="3"/>
  <c r="DF239" i="3"/>
  <c r="DJ239" i="3" s="1"/>
  <c r="DG239" i="3"/>
  <c r="DF238" i="3"/>
  <c r="DJ238" i="3" s="1"/>
  <c r="DG238" i="3"/>
  <c r="DH238" i="3"/>
  <c r="CW237" i="3"/>
  <c r="CX237" i="3"/>
  <c r="DI236" i="3"/>
  <c r="DF236" i="3"/>
  <c r="DG236" i="3"/>
  <c r="DJ236" i="3" s="1"/>
  <c r="DF336" i="3"/>
  <c r="DF334" i="3"/>
  <c r="DJ334" i="3" s="1"/>
  <c r="CX332" i="3"/>
  <c r="DF331" i="3"/>
  <c r="CX330" i="3"/>
  <c r="DF329" i="3"/>
  <c r="DF327" i="3"/>
  <c r="DJ327" i="3" s="1"/>
  <c r="DF323" i="3"/>
  <c r="DF318" i="3"/>
  <c r="DJ318" i="3" s="1"/>
  <c r="CX316" i="3"/>
  <c r="DF315" i="3"/>
  <c r="DF313" i="3"/>
  <c r="DJ313" i="3" s="1"/>
  <c r="DF309" i="3"/>
  <c r="DJ309" i="3" s="1"/>
  <c r="DF305" i="3"/>
  <c r="DH303" i="3"/>
  <c r="DI303" i="3"/>
  <c r="CV301" i="3"/>
  <c r="CX301" i="3"/>
  <c r="DG298" i="3"/>
  <c r="CW294" i="3"/>
  <c r="CW292" i="3"/>
  <c r="DH290" i="3"/>
  <c r="DI290" i="3"/>
  <c r="DJ290" i="3" s="1"/>
  <c r="DF286" i="3"/>
  <c r="DJ286" i="3" s="1"/>
  <c r="DG286" i="3"/>
  <c r="DI285" i="3"/>
  <c r="CW281" i="3"/>
  <c r="CW279" i="3"/>
  <c r="DG275" i="3"/>
  <c r="DH275" i="3"/>
  <c r="DF272" i="3"/>
  <c r="DJ272" i="3" s="1"/>
  <c r="DG272" i="3"/>
  <c r="DH270" i="3"/>
  <c r="DI270" i="3"/>
  <c r="CW235" i="3"/>
  <c r="CX235" i="3"/>
  <c r="DI234" i="3"/>
  <c r="DF234" i="3"/>
  <c r="DG234" i="3"/>
  <c r="DJ234" i="3" s="1"/>
  <c r="DF231" i="3"/>
  <c r="DJ231" i="3" s="1"/>
  <c r="DI231" i="3"/>
  <c r="DG231" i="3"/>
  <c r="DG221" i="3"/>
  <c r="DJ221" i="3" s="1"/>
  <c r="DF221" i="3"/>
  <c r="DH221" i="3"/>
  <c r="DG219" i="3"/>
  <c r="DF219" i="3"/>
  <c r="DH219" i="3"/>
  <c r="DI219" i="3"/>
  <c r="DJ219" i="3" s="1"/>
  <c r="CW305" i="3"/>
  <c r="DF302" i="3"/>
  <c r="DG302" i="3"/>
  <c r="DF300" i="3"/>
  <c r="DJ300" i="3" s="1"/>
  <c r="DG300" i="3"/>
  <c r="DF296" i="3"/>
  <c r="DJ296" i="3" s="1"/>
  <c r="DG296" i="3"/>
  <c r="DH294" i="3"/>
  <c r="DI294" i="3"/>
  <c r="DH292" i="3"/>
  <c r="DI292" i="3"/>
  <c r="DI289" i="3"/>
  <c r="DJ289" i="3" s="1"/>
  <c r="DF289" i="3"/>
  <c r="DH288" i="3"/>
  <c r="DI288" i="3"/>
  <c r="DH281" i="3"/>
  <c r="DI281" i="3"/>
  <c r="DH279" i="3"/>
  <c r="DI279" i="3"/>
  <c r="CV277" i="3"/>
  <c r="CX277" i="3"/>
  <c r="DH274" i="3"/>
  <c r="DI274" i="3"/>
  <c r="DF269" i="3"/>
  <c r="DG269" i="3"/>
  <c r="DJ269" i="3" s="1"/>
  <c r="DH260" i="3"/>
  <c r="DI260" i="3"/>
  <c r="DJ260" i="3" s="1"/>
  <c r="DF260" i="3"/>
  <c r="DI259" i="3"/>
  <c r="DJ259" i="3" s="1"/>
  <c r="DF259" i="3"/>
  <c r="DG259" i="3"/>
  <c r="DF253" i="3"/>
  <c r="DG253" i="3"/>
  <c r="DH253" i="3"/>
  <c r="DF251" i="3"/>
  <c r="DJ251" i="3" s="1"/>
  <c r="DG251" i="3"/>
  <c r="DH251" i="3"/>
  <c r="DG250" i="3"/>
  <c r="DH250" i="3"/>
  <c r="DI250" i="3"/>
  <c r="DH249" i="3"/>
  <c r="DI249" i="3"/>
  <c r="DF249" i="3"/>
  <c r="DJ249" i="3" s="1"/>
  <c r="DI248" i="3"/>
  <c r="DF248" i="3"/>
  <c r="DJ248" i="3" s="1"/>
  <c r="DG248" i="3"/>
  <c r="DH246" i="3"/>
  <c r="DI246" i="3"/>
  <c r="DJ246" i="3" s="1"/>
  <c r="DF246" i="3"/>
  <c r="DI245" i="3"/>
  <c r="DJ245" i="3" s="1"/>
  <c r="DF245" i="3"/>
  <c r="DG245" i="3"/>
  <c r="DG233" i="3"/>
  <c r="DH233" i="3"/>
  <c r="DI233" i="3"/>
  <c r="DJ233" i="3" s="1"/>
  <c r="DI228" i="3"/>
  <c r="DF228" i="3"/>
  <c r="DJ228" i="3" s="1"/>
  <c r="DG228" i="3"/>
  <c r="DH228" i="3"/>
  <c r="DF227" i="3"/>
  <c r="DJ227" i="3" s="1"/>
  <c r="DG227" i="3"/>
  <c r="DH227" i="3"/>
  <c r="CW224" i="3"/>
  <c r="CX224" i="3"/>
  <c r="CW223" i="3"/>
  <c r="CX223" i="3"/>
  <c r="DF220" i="3"/>
  <c r="DI220" i="3"/>
  <c r="DJ220" i="3" s="1"/>
  <c r="DH220" i="3"/>
  <c r="DF214" i="3"/>
  <c r="DJ214" i="3" s="1"/>
  <c r="DI214" i="3"/>
  <c r="DG214" i="3"/>
  <c r="DH214" i="3"/>
  <c r="DH298" i="3"/>
  <c r="DI298" i="3"/>
  <c r="DF293" i="3"/>
  <c r="DG293" i="3"/>
  <c r="DJ293" i="3" s="1"/>
  <c r="DF291" i="3"/>
  <c r="DG291" i="3"/>
  <c r="DJ291" i="3" s="1"/>
  <c r="DI287" i="3"/>
  <c r="DF287" i="3"/>
  <c r="DJ287" i="3" s="1"/>
  <c r="DG285" i="3"/>
  <c r="DH285" i="3"/>
  <c r="DF282" i="3"/>
  <c r="DG282" i="3"/>
  <c r="DJ282" i="3" s="1"/>
  <c r="DF280" i="3"/>
  <c r="DG280" i="3"/>
  <c r="DJ280" i="3" s="1"/>
  <c r="DG279" i="3"/>
  <c r="DJ279" i="3" s="1"/>
  <c r="DF278" i="3"/>
  <c r="DG278" i="3"/>
  <c r="DF276" i="3"/>
  <c r="DJ276" i="3" s="1"/>
  <c r="DG276" i="3"/>
  <c r="DI273" i="3"/>
  <c r="DF273" i="3"/>
  <c r="DJ273" i="3" s="1"/>
  <c r="DG271" i="3"/>
  <c r="DH271" i="3"/>
  <c r="DI269" i="3"/>
  <c r="DG226" i="3"/>
  <c r="DF226" i="3"/>
  <c r="DJ226" i="3" s="1"/>
  <c r="DH226" i="3"/>
  <c r="DF218" i="3"/>
  <c r="DJ218" i="3" s="1"/>
  <c r="DI218" i="3"/>
  <c r="DG218" i="3"/>
  <c r="DI193" i="3"/>
  <c r="DF193" i="3"/>
  <c r="DJ193" i="3" s="1"/>
  <c r="DH193" i="3"/>
  <c r="DF192" i="3"/>
  <c r="DJ192" i="3" s="1"/>
  <c r="DG192" i="3"/>
  <c r="DI192" i="3"/>
  <c r="DI190" i="3"/>
  <c r="DF190" i="3"/>
  <c r="DH190" i="3"/>
  <c r="CX174" i="3"/>
  <c r="CW174" i="3"/>
  <c r="DF173" i="3"/>
  <c r="DG173" i="3"/>
  <c r="DJ173" i="3" s="1"/>
  <c r="DI173" i="3"/>
  <c r="CV170" i="3"/>
  <c r="CX170" i="3"/>
  <c r="DF169" i="3"/>
  <c r="DJ169" i="3" s="1"/>
  <c r="DG169" i="3"/>
  <c r="DI169" i="3"/>
  <c r="CV156" i="3"/>
  <c r="CX156" i="3"/>
  <c r="DI144" i="3"/>
  <c r="DJ144" i="3" s="1"/>
  <c r="DF144" i="3"/>
  <c r="DH144" i="3"/>
  <c r="DI138" i="3"/>
  <c r="DG138" i="3"/>
  <c r="DF138" i="3"/>
  <c r="DJ138" i="3" s="1"/>
  <c r="DH138" i="3"/>
  <c r="CX101" i="3"/>
  <c r="CW101" i="3"/>
  <c r="DF88" i="3"/>
  <c r="DJ88" i="3" s="1"/>
  <c r="DG88" i="3"/>
  <c r="DH88" i="3"/>
  <c r="DI88" i="3"/>
  <c r="DF267" i="3"/>
  <c r="CX263" i="3"/>
  <c r="DF262" i="3"/>
  <c r="CX261" i="3"/>
  <c r="DF254" i="3"/>
  <c r="CX247" i="3"/>
  <c r="DF232" i="3"/>
  <c r="DF230" i="3"/>
  <c r="DJ230" i="3" s="1"/>
  <c r="DF229" i="3"/>
  <c r="DJ229" i="3" s="1"/>
  <c r="DG225" i="3"/>
  <c r="DF222" i="3"/>
  <c r="DG217" i="3"/>
  <c r="DF217" i="3"/>
  <c r="DJ217" i="3" s="1"/>
  <c r="DG213" i="3"/>
  <c r="DF213" i="3"/>
  <c r="DJ213" i="3" s="1"/>
  <c r="CX210" i="3"/>
  <c r="CW210" i="3"/>
  <c r="DF209" i="3"/>
  <c r="DG209" i="3"/>
  <c r="DJ209" i="3" s="1"/>
  <c r="DI209" i="3"/>
  <c r="DI205" i="3"/>
  <c r="DF205" i="3"/>
  <c r="DJ205" i="3" s="1"/>
  <c r="DH205" i="3"/>
  <c r="DF204" i="3"/>
  <c r="DJ204" i="3" s="1"/>
  <c r="DG204" i="3"/>
  <c r="DI204" i="3"/>
  <c r="DI199" i="3"/>
  <c r="DJ199" i="3" s="1"/>
  <c r="DF199" i="3"/>
  <c r="DH199" i="3"/>
  <c r="DF198" i="3"/>
  <c r="DG198" i="3"/>
  <c r="DI198" i="3"/>
  <c r="DJ198" i="3" s="1"/>
  <c r="DI181" i="3"/>
  <c r="DF181" i="3"/>
  <c r="DH181" i="3"/>
  <c r="DI177" i="3"/>
  <c r="DF177" i="3"/>
  <c r="DJ177" i="3" s="1"/>
  <c r="DH177" i="3"/>
  <c r="DF176" i="3"/>
  <c r="DJ176" i="3" s="1"/>
  <c r="DG176" i="3"/>
  <c r="DI176" i="3"/>
  <c r="DI161" i="3"/>
  <c r="DG161" i="3"/>
  <c r="DH161" i="3"/>
  <c r="DF161" i="3"/>
  <c r="DJ161" i="3" s="1"/>
  <c r="DF160" i="3"/>
  <c r="DJ160" i="3" s="1"/>
  <c r="DG160" i="3"/>
  <c r="DH160" i="3"/>
  <c r="CW145" i="3"/>
  <c r="CX145" i="3"/>
  <c r="DF143" i="3"/>
  <c r="DI143" i="3"/>
  <c r="DJ143" i="3" s="1"/>
  <c r="DH143" i="3"/>
  <c r="DI142" i="3"/>
  <c r="DF142" i="3"/>
  <c r="DJ142" i="3" s="1"/>
  <c r="DG142" i="3"/>
  <c r="DG136" i="3"/>
  <c r="DI136" i="3"/>
  <c r="DF136" i="3"/>
  <c r="DJ136" i="3" s="1"/>
  <c r="DH136" i="3"/>
  <c r="DG102" i="3"/>
  <c r="DF102" i="3"/>
  <c r="DJ102" i="3" s="1"/>
  <c r="DH102" i="3"/>
  <c r="DI102" i="3"/>
  <c r="DF225" i="3"/>
  <c r="DJ225" i="3" s="1"/>
  <c r="DI215" i="3"/>
  <c r="DH215" i="3"/>
  <c r="DH192" i="3"/>
  <c r="DG190" i="3"/>
  <c r="DJ190" i="3" s="1"/>
  <c r="DH173" i="3"/>
  <c r="CX172" i="3"/>
  <c r="CW172" i="3"/>
  <c r="DF171" i="3"/>
  <c r="DG171" i="3"/>
  <c r="DI171" i="3"/>
  <c r="DJ171" i="3" s="1"/>
  <c r="DH169" i="3"/>
  <c r="DI166" i="3"/>
  <c r="DF166" i="3"/>
  <c r="DJ166" i="3" s="1"/>
  <c r="DH166" i="3"/>
  <c r="DG159" i="3"/>
  <c r="DF159" i="3"/>
  <c r="DJ159" i="3" s="1"/>
  <c r="DH159" i="3"/>
  <c r="CX158" i="3"/>
  <c r="CW158" i="3"/>
  <c r="DI152" i="3"/>
  <c r="DF152" i="3"/>
  <c r="DJ152" i="3" s="1"/>
  <c r="DG152" i="3"/>
  <c r="CX146" i="3"/>
  <c r="CW146" i="3"/>
  <c r="DI128" i="3"/>
  <c r="DF128" i="3"/>
  <c r="DJ128" i="3" s="1"/>
  <c r="DG128" i="3"/>
  <c r="DH128" i="3"/>
  <c r="DF113" i="3"/>
  <c r="DJ113" i="3" s="1"/>
  <c r="DG113" i="3"/>
  <c r="DH113" i="3"/>
  <c r="DI113" i="3"/>
  <c r="CX212" i="3"/>
  <c r="CW212" i="3"/>
  <c r="DF211" i="3"/>
  <c r="DG211" i="3"/>
  <c r="DJ211" i="3" s="1"/>
  <c r="DI211" i="3"/>
  <c r="DI207" i="3"/>
  <c r="DJ207" i="3" s="1"/>
  <c r="DF207" i="3"/>
  <c r="DH207" i="3"/>
  <c r="DI201" i="3"/>
  <c r="DF201" i="3"/>
  <c r="DH201" i="3"/>
  <c r="DI197" i="3"/>
  <c r="DF197" i="3"/>
  <c r="DJ197" i="3" s="1"/>
  <c r="DH197" i="3"/>
  <c r="DF196" i="3"/>
  <c r="DJ196" i="3" s="1"/>
  <c r="DG196" i="3"/>
  <c r="DI196" i="3"/>
  <c r="DG193" i="3"/>
  <c r="DH188" i="3"/>
  <c r="DI188" i="3"/>
  <c r="DJ188" i="3" s="1"/>
  <c r="DG188" i="3"/>
  <c r="DI185" i="3"/>
  <c r="DF185" i="3"/>
  <c r="DJ185" i="3" s="1"/>
  <c r="DH185" i="3"/>
  <c r="DF184" i="3"/>
  <c r="DJ184" i="3" s="1"/>
  <c r="DG184" i="3"/>
  <c r="DI184" i="3"/>
  <c r="DI179" i="3"/>
  <c r="DJ179" i="3" s="1"/>
  <c r="DF179" i="3"/>
  <c r="DH179" i="3"/>
  <c r="DF178" i="3"/>
  <c r="DG178" i="3"/>
  <c r="DI178" i="3"/>
  <c r="DJ178" i="3" s="1"/>
  <c r="DH167" i="3"/>
  <c r="DG167" i="3"/>
  <c r="DI167" i="3"/>
  <c r="DF167" i="3"/>
  <c r="DJ167" i="3" s="1"/>
  <c r="DF151" i="3"/>
  <c r="DJ151" i="3" s="1"/>
  <c r="DG151" i="3"/>
  <c r="DI151" i="3"/>
  <c r="DG144" i="3"/>
  <c r="DH129" i="3"/>
  <c r="DI129" i="3"/>
  <c r="DF129" i="3"/>
  <c r="DJ129" i="3" s="1"/>
  <c r="DG129" i="3"/>
  <c r="DI93" i="3"/>
  <c r="DF93" i="3"/>
  <c r="DG93" i="3"/>
  <c r="DJ93" i="3" s="1"/>
  <c r="DH93" i="3"/>
  <c r="DF203" i="3"/>
  <c r="DJ203" i="3" s="1"/>
  <c r="DF200" i="3"/>
  <c r="DF195" i="3"/>
  <c r="DJ195" i="3" s="1"/>
  <c r="DF191" i="3"/>
  <c r="DF189" i="3"/>
  <c r="CV188" i="3"/>
  <c r="DF187" i="3"/>
  <c r="DJ187" i="3" s="1"/>
  <c r="DF183" i="3"/>
  <c r="DJ183" i="3" s="1"/>
  <c r="DF180" i="3"/>
  <c r="DF175" i="3"/>
  <c r="DJ175" i="3" s="1"/>
  <c r="DH165" i="3"/>
  <c r="DI164" i="3"/>
  <c r="DJ164" i="3" s="1"/>
  <c r="DF163" i="3"/>
  <c r="DI162" i="3"/>
  <c r="DH157" i="3"/>
  <c r="DH155" i="3"/>
  <c r="DH154" i="3"/>
  <c r="DG153" i="3"/>
  <c r="DI149" i="3"/>
  <c r="DF148" i="3"/>
  <c r="DH147" i="3"/>
  <c r="CV143" i="3"/>
  <c r="DH133" i="3"/>
  <c r="DF133" i="3"/>
  <c r="DH122" i="3"/>
  <c r="DI122" i="3"/>
  <c r="DF122" i="3"/>
  <c r="DH120" i="3"/>
  <c r="DI120" i="3"/>
  <c r="DF120" i="3"/>
  <c r="DF119" i="3"/>
  <c r="DG119" i="3"/>
  <c r="DH119" i="3"/>
  <c r="DH115" i="3"/>
  <c r="DI115" i="3"/>
  <c r="DF115" i="3"/>
  <c r="DJ115" i="3" s="1"/>
  <c r="DI114" i="3"/>
  <c r="DF114" i="3"/>
  <c r="DJ114" i="3" s="1"/>
  <c r="DG114" i="3"/>
  <c r="DI104" i="3"/>
  <c r="DF104" i="3"/>
  <c r="DJ104" i="3" s="1"/>
  <c r="DG104" i="3"/>
  <c r="DH104" i="3"/>
  <c r="DF103" i="3"/>
  <c r="DJ103" i="3" s="1"/>
  <c r="DG103" i="3"/>
  <c r="DH103" i="3"/>
  <c r="DG94" i="3"/>
  <c r="DJ94" i="3" s="1"/>
  <c r="DF94" i="3"/>
  <c r="DH94" i="3"/>
  <c r="DG67" i="3"/>
  <c r="DJ67" i="3" s="1"/>
  <c r="DI67" i="3"/>
  <c r="DF67" i="3"/>
  <c r="DH67" i="3"/>
  <c r="CW66" i="3"/>
  <c r="CX66" i="3"/>
  <c r="DF61" i="3"/>
  <c r="DJ61" i="3" s="1"/>
  <c r="DH61" i="3"/>
  <c r="DI61" i="3"/>
  <c r="DG61" i="3"/>
  <c r="DF77" i="3"/>
  <c r="DH77" i="3"/>
  <c r="DG77" i="3"/>
  <c r="DI77" i="3"/>
  <c r="DJ77" i="3" s="1"/>
  <c r="DH73" i="3"/>
  <c r="DF73" i="3"/>
  <c r="DJ73" i="3" s="1"/>
  <c r="DI73" i="3"/>
  <c r="DG73" i="3"/>
  <c r="DI48" i="3"/>
  <c r="DF48" i="3"/>
  <c r="DJ48" i="3" s="1"/>
  <c r="DG48" i="3"/>
  <c r="DH48" i="3"/>
  <c r="DF162" i="3"/>
  <c r="DJ162" i="3" s="1"/>
  <c r="DG140" i="3"/>
  <c r="DI140" i="3"/>
  <c r="DF127" i="3"/>
  <c r="DJ127" i="3" s="1"/>
  <c r="DG127" i="3"/>
  <c r="DH127" i="3"/>
  <c r="DH109" i="3"/>
  <c r="DI109" i="3"/>
  <c r="DJ109" i="3" s="1"/>
  <c r="DF109" i="3"/>
  <c r="DF107" i="3"/>
  <c r="DJ107" i="3" s="1"/>
  <c r="DI107" i="3"/>
  <c r="DG107" i="3"/>
  <c r="DI91" i="3"/>
  <c r="DJ91" i="3" s="1"/>
  <c r="DF91" i="3"/>
  <c r="DG91" i="3"/>
  <c r="DH91" i="3"/>
  <c r="DF90" i="3"/>
  <c r="DG90" i="3"/>
  <c r="DH90" i="3"/>
  <c r="DG82" i="3"/>
  <c r="DF82" i="3"/>
  <c r="DJ82" i="3" s="1"/>
  <c r="DH82" i="3"/>
  <c r="DG74" i="3"/>
  <c r="DI74" i="3"/>
  <c r="DF74" i="3"/>
  <c r="DJ74" i="3" s="1"/>
  <c r="DH74" i="3"/>
  <c r="CW65" i="3"/>
  <c r="CX65" i="3"/>
  <c r="DH49" i="3"/>
  <c r="DI49" i="3"/>
  <c r="DF49" i="3"/>
  <c r="DJ49" i="3" s="1"/>
  <c r="DG49" i="3"/>
  <c r="DI153" i="3"/>
  <c r="DH140" i="3"/>
  <c r="DH139" i="3"/>
  <c r="DF139" i="3"/>
  <c r="DJ139" i="3" s="1"/>
  <c r="DF137" i="3"/>
  <c r="DJ137" i="3" s="1"/>
  <c r="DH137" i="3"/>
  <c r="DH135" i="3"/>
  <c r="DF135" i="3"/>
  <c r="DH131" i="3"/>
  <c r="DI131" i="3"/>
  <c r="DJ131" i="3" s="1"/>
  <c r="DF131" i="3"/>
  <c r="DI130" i="3"/>
  <c r="DJ130" i="3" s="1"/>
  <c r="DF130" i="3"/>
  <c r="DG130" i="3"/>
  <c r="DH125" i="3"/>
  <c r="DI125" i="3"/>
  <c r="DF125" i="3"/>
  <c r="DJ125" i="3" s="1"/>
  <c r="DI124" i="3"/>
  <c r="DF124" i="3"/>
  <c r="DJ124" i="3" s="1"/>
  <c r="DG124" i="3"/>
  <c r="DF117" i="3"/>
  <c r="DJ117" i="3" s="1"/>
  <c r="DG117" i="3"/>
  <c r="DH117" i="3"/>
  <c r="DH111" i="3"/>
  <c r="DI111" i="3"/>
  <c r="DF111" i="3"/>
  <c r="DI96" i="3"/>
  <c r="DF96" i="3"/>
  <c r="DJ96" i="3" s="1"/>
  <c r="DG96" i="3"/>
  <c r="DH96" i="3"/>
  <c r="DF95" i="3"/>
  <c r="DJ95" i="3" s="1"/>
  <c r="DG95" i="3"/>
  <c r="DH95" i="3"/>
  <c r="DH86" i="3"/>
  <c r="DF86" i="3"/>
  <c r="DJ86" i="3" s="1"/>
  <c r="DG86" i="3"/>
  <c r="DI86" i="3"/>
  <c r="DI85" i="3"/>
  <c r="DH85" i="3"/>
  <c r="DF85" i="3"/>
  <c r="DG84" i="3"/>
  <c r="DF84" i="3"/>
  <c r="DH84" i="3"/>
  <c r="DH55" i="3"/>
  <c r="DF55" i="3"/>
  <c r="DG55" i="3"/>
  <c r="DJ55" i="3" s="1"/>
  <c r="DI55" i="3"/>
  <c r="DI126" i="3"/>
  <c r="DI118" i="3"/>
  <c r="DJ118" i="3" s="1"/>
  <c r="DI116" i="3"/>
  <c r="DI112" i="3"/>
  <c r="DF105" i="3"/>
  <c r="DJ105" i="3" s="1"/>
  <c r="DF99" i="3"/>
  <c r="DF97" i="3"/>
  <c r="DJ97" i="3" s="1"/>
  <c r="CX92" i="3"/>
  <c r="DF71" i="3"/>
  <c r="DJ71" i="3" s="1"/>
  <c r="DH71" i="3"/>
  <c r="DG71" i="3"/>
  <c r="DH69" i="3"/>
  <c r="DF69" i="3"/>
  <c r="DJ69" i="3" s="1"/>
  <c r="DG69" i="3"/>
  <c r="DI64" i="3"/>
  <c r="DJ64" i="3" s="1"/>
  <c r="DG64" i="3"/>
  <c r="DH64" i="3"/>
  <c r="DF63" i="3"/>
  <c r="DH63" i="3"/>
  <c r="DG38" i="3"/>
  <c r="DF38" i="3"/>
  <c r="DH38" i="3"/>
  <c r="DF75" i="3"/>
  <c r="DJ75" i="3" s="1"/>
  <c r="DH75" i="3"/>
  <c r="DI68" i="3"/>
  <c r="DG68" i="3"/>
  <c r="DJ68" i="3" s="1"/>
  <c r="DH68" i="3"/>
  <c r="DG60" i="3"/>
  <c r="DI60" i="3"/>
  <c r="DH59" i="3"/>
  <c r="DF59" i="3"/>
  <c r="DJ59" i="3" s="1"/>
  <c r="DI59" i="3"/>
  <c r="DH51" i="3"/>
  <c r="DI51" i="3"/>
  <c r="DJ51" i="3" s="1"/>
  <c r="DF51" i="3"/>
  <c r="DG51" i="3"/>
  <c r="DI50" i="3"/>
  <c r="DJ50" i="3" s="1"/>
  <c r="DF50" i="3"/>
  <c r="DG50" i="3"/>
  <c r="DI44" i="3"/>
  <c r="DH44" i="3"/>
  <c r="DF44" i="3"/>
  <c r="DJ44" i="3" s="1"/>
  <c r="CX108" i="3"/>
  <c r="DI105" i="3"/>
  <c r="DH100" i="3"/>
  <c r="DI99" i="3"/>
  <c r="DJ99" i="3" s="1"/>
  <c r="DF98" i="3"/>
  <c r="DI97" i="3"/>
  <c r="DG89" i="3"/>
  <c r="DF87" i="3"/>
  <c r="DJ87" i="3" s="1"/>
  <c r="CV83" i="3"/>
  <c r="DG80" i="3"/>
  <c r="DF79" i="3"/>
  <c r="DJ79" i="3" s="1"/>
  <c r="CX78" i="3"/>
  <c r="CW78" i="3"/>
  <c r="CX76" i="3"/>
  <c r="DI75" i="3"/>
  <c r="DI71" i="3"/>
  <c r="DF64" i="3"/>
  <c r="CV63" i="3"/>
  <c r="DI62" i="3"/>
  <c r="DG62" i="3"/>
  <c r="DH60" i="3"/>
  <c r="DF57" i="3"/>
  <c r="DJ57" i="3" s="1"/>
  <c r="DH57" i="3"/>
  <c r="DG57" i="3"/>
  <c r="DH45" i="3"/>
  <c r="DF45" i="3"/>
  <c r="DJ45" i="3" s="1"/>
  <c r="DG45" i="3"/>
  <c r="DI45" i="3"/>
  <c r="DI38" i="3"/>
  <c r="DJ38" i="3" s="1"/>
  <c r="DF37" i="3"/>
  <c r="DJ37" i="3" s="1"/>
  <c r="DG37" i="3"/>
  <c r="DH37" i="3"/>
  <c r="DI26" i="3"/>
  <c r="DF26" i="3"/>
  <c r="DJ26" i="3" s="1"/>
  <c r="DG26" i="3"/>
  <c r="DI20" i="3"/>
  <c r="DJ20" i="3" s="1"/>
  <c r="DG20" i="3"/>
  <c r="DH20" i="3"/>
  <c r="CV19" i="3"/>
  <c r="CX19" i="3"/>
  <c r="DI72" i="3"/>
  <c r="DG72" i="3"/>
  <c r="DG70" i="3"/>
  <c r="DI70" i="3"/>
  <c r="DI58" i="3"/>
  <c r="DG58" i="3"/>
  <c r="DG56" i="3"/>
  <c r="DI56" i="3"/>
  <c r="DH53" i="3"/>
  <c r="DI53" i="3"/>
  <c r="DF53" i="3"/>
  <c r="DF39" i="3"/>
  <c r="DG39" i="3"/>
  <c r="DH39" i="3"/>
  <c r="DG36" i="3"/>
  <c r="DF36" i="3"/>
  <c r="DJ36" i="3" s="1"/>
  <c r="DH36" i="3"/>
  <c r="DI34" i="3"/>
  <c r="DG34" i="3"/>
  <c r="DH34" i="3"/>
  <c r="DF25" i="3"/>
  <c r="DJ25" i="3" s="1"/>
  <c r="DI25" i="3"/>
  <c r="DG25" i="3"/>
  <c r="DF18" i="3"/>
  <c r="DJ18" i="3" s="1"/>
  <c r="DI18" i="3"/>
  <c r="CX12" i="3"/>
  <c r="CW12" i="3"/>
  <c r="DF11" i="3"/>
  <c r="DG11" i="3"/>
  <c r="DJ11" i="3" s="1"/>
  <c r="DI11" i="3"/>
  <c r="DI7" i="3"/>
  <c r="DF7" i="3"/>
  <c r="DJ7" i="3" s="1"/>
  <c r="DH7" i="3"/>
  <c r="DF6" i="3"/>
  <c r="DJ6" i="3" s="1"/>
  <c r="DG6" i="3"/>
  <c r="DI6" i="3"/>
  <c r="DI2" i="3"/>
  <c r="DJ2" i="3" s="1"/>
  <c r="DF2" i="3"/>
  <c r="DH2" i="3"/>
  <c r="DF1" i="3"/>
  <c r="DG1" i="3"/>
  <c r="DI1" i="3"/>
  <c r="DJ1" i="3" s="1"/>
  <c r="DG54" i="3"/>
  <c r="DJ54" i="3" s="1"/>
  <c r="DG52" i="3"/>
  <c r="DJ52" i="3" s="1"/>
  <c r="DG47" i="3"/>
  <c r="DH46" i="3"/>
  <c r="CW42" i="3"/>
  <c r="DH41" i="3"/>
  <c r="DF35" i="3"/>
  <c r="DJ35" i="3" s="1"/>
  <c r="DH33" i="3"/>
  <c r="DH32" i="3"/>
  <c r="DG31" i="3"/>
  <c r="DJ31" i="3" s="1"/>
  <c r="DI29" i="3"/>
  <c r="DJ29" i="3" s="1"/>
  <c r="DI27" i="3"/>
  <c r="DG22" i="3"/>
  <c r="DJ22" i="3" s="1"/>
  <c r="CX21" i="3"/>
  <c r="DH18" i="3"/>
  <c r="DI15" i="3"/>
  <c r="DF15" i="3"/>
  <c r="DJ15" i="3" s="1"/>
  <c r="DH15" i="3"/>
  <c r="DF14" i="3"/>
  <c r="DJ14" i="3" s="1"/>
  <c r="DG14" i="3"/>
  <c r="DI14" i="3"/>
  <c r="DI4" i="3"/>
  <c r="DF4" i="3"/>
  <c r="DH4" i="3"/>
  <c r="DF46" i="3"/>
  <c r="DJ46" i="3" s="1"/>
  <c r="DG41" i="3"/>
  <c r="DJ41" i="3" s="1"/>
  <c r="DG33" i="3"/>
  <c r="DF32" i="3"/>
  <c r="DF31" i="3"/>
  <c r="DG27" i="3"/>
  <c r="DF22" i="3"/>
  <c r="DI9" i="3"/>
  <c r="DJ9" i="3" s="1"/>
  <c r="DF9" i="3"/>
  <c r="DH9" i="3"/>
  <c r="DH1" i="3"/>
  <c r="DF17" i="3"/>
  <c r="DJ17" i="3" s="1"/>
  <c r="DF13" i="3"/>
  <c r="DJ13" i="3" s="1"/>
  <c r="AD783" i="1" l="1"/>
  <c r="Q807" i="1"/>
  <c r="R998" i="1"/>
  <c r="AE965" i="1"/>
  <c r="AF1225" i="1"/>
  <c r="S1261" i="1"/>
  <c r="AD1293" i="1"/>
  <c r="Q1317" i="1"/>
  <c r="GM1259" i="1"/>
  <c r="GN1259" i="1" s="1"/>
  <c r="AD271" i="1"/>
  <c r="Q295" i="1"/>
  <c r="GM1162" i="1"/>
  <c r="AB1193" i="1"/>
  <c r="GM907" i="1"/>
  <c r="GN907" i="1" s="1"/>
  <c r="AE1349" i="1"/>
  <c r="R1371" i="1"/>
  <c r="AB1413" i="1"/>
  <c r="GM1405" i="1"/>
  <c r="AD667" i="1"/>
  <c r="Q691" i="1"/>
  <c r="R1063" i="1"/>
  <c r="AE1030" i="1"/>
  <c r="AD839" i="1"/>
  <c r="Q868" i="1"/>
  <c r="Q933" i="1"/>
  <c r="AD900" i="1"/>
  <c r="AB1317" i="1"/>
  <c r="AH90" i="1"/>
  <c r="U119" i="1"/>
  <c r="AF965" i="1"/>
  <c r="S998" i="1"/>
  <c r="R1455" i="1"/>
  <c r="AE1445" i="1"/>
  <c r="DG108" i="3"/>
  <c r="DI108" i="3"/>
  <c r="DJ108" i="3" s="1"/>
  <c r="DF108" i="3"/>
  <c r="DH108" i="3"/>
  <c r="DH158" i="3"/>
  <c r="DF158" i="3"/>
  <c r="DG158" i="3"/>
  <c r="DJ158" i="3" s="1"/>
  <c r="DI158" i="3"/>
  <c r="DH172" i="3"/>
  <c r="DI172" i="3"/>
  <c r="DG172" i="3"/>
  <c r="DJ172" i="3" s="1"/>
  <c r="DF172" i="3"/>
  <c r="DH101" i="3"/>
  <c r="DF101" i="3"/>
  <c r="DG101" i="3"/>
  <c r="DJ101" i="3" s="1"/>
  <c r="DI101" i="3"/>
  <c r="DG156" i="3"/>
  <c r="DI156" i="3"/>
  <c r="DJ156" i="3" s="1"/>
  <c r="DH156" i="3"/>
  <c r="DF156" i="3"/>
  <c r="DI224" i="3"/>
  <c r="DG224" i="3"/>
  <c r="DJ224" i="3" s="1"/>
  <c r="DH224" i="3"/>
  <c r="DF224" i="3"/>
  <c r="DF330" i="3"/>
  <c r="DG330" i="3"/>
  <c r="DJ330" i="3" s="1"/>
  <c r="DH330" i="3"/>
  <c r="DI330" i="3"/>
  <c r="DG237" i="3"/>
  <c r="DJ237" i="3" s="1"/>
  <c r="DH237" i="3"/>
  <c r="DI237" i="3"/>
  <c r="DF237" i="3"/>
  <c r="DI328" i="3"/>
  <c r="DJ328" i="3" s="1"/>
  <c r="DF328" i="3"/>
  <c r="DG328" i="3"/>
  <c r="DH328" i="3"/>
  <c r="DG349" i="3"/>
  <c r="DJ349" i="3" s="1"/>
  <c r="DH349" i="3"/>
  <c r="DF349" i="3"/>
  <c r="DI349" i="3"/>
  <c r="DG360" i="3"/>
  <c r="DJ360" i="3" s="1"/>
  <c r="DH360" i="3"/>
  <c r="DF360" i="3"/>
  <c r="DI360" i="3"/>
  <c r="DF358" i="3"/>
  <c r="DG358" i="3"/>
  <c r="DH358" i="3"/>
  <c r="DI358" i="3"/>
  <c r="DJ358" i="3" s="1"/>
  <c r="DG467" i="3"/>
  <c r="DH467" i="3"/>
  <c r="DI467" i="3"/>
  <c r="DJ467" i="3" s="1"/>
  <c r="DF467" i="3"/>
  <c r="DG475" i="3"/>
  <c r="DH475" i="3"/>
  <c r="DI475" i="3"/>
  <c r="DJ475" i="3" s="1"/>
  <c r="DF475" i="3"/>
  <c r="DG497" i="3"/>
  <c r="DH497" i="3"/>
  <c r="DI497" i="3"/>
  <c r="DJ497" i="3" s="1"/>
  <c r="DF497" i="3"/>
  <c r="DF440" i="3"/>
  <c r="DG440" i="3"/>
  <c r="DH440" i="3"/>
  <c r="DI440" i="3"/>
  <c r="DJ440" i="3" s="1"/>
  <c r="DH619" i="3"/>
  <c r="DG619" i="3"/>
  <c r="DJ619" i="3" s="1"/>
  <c r="DF619" i="3"/>
  <c r="DI619" i="3"/>
  <c r="DH624" i="3"/>
  <c r="DG624" i="3"/>
  <c r="DI624" i="3"/>
  <c r="DJ624" i="3" s="1"/>
  <c r="DF624" i="3"/>
  <c r="DG744" i="3"/>
  <c r="DJ744" i="3" s="1"/>
  <c r="DH744" i="3"/>
  <c r="DF744" i="3"/>
  <c r="DI744" i="3"/>
  <c r="DH650" i="3"/>
  <c r="DI650" i="3"/>
  <c r="DG650" i="3"/>
  <c r="DJ650" i="3" s="1"/>
  <c r="DF650" i="3"/>
  <c r="DF853" i="3"/>
  <c r="DG853" i="3"/>
  <c r="DH853" i="3"/>
  <c r="DI853" i="3"/>
  <c r="DJ853" i="3" s="1"/>
  <c r="DH611" i="3"/>
  <c r="DG611" i="3"/>
  <c r="DJ611" i="3" s="1"/>
  <c r="DI611" i="3"/>
  <c r="DF611" i="3"/>
  <c r="DG730" i="3"/>
  <c r="DJ730" i="3" s="1"/>
  <c r="DH730" i="3"/>
  <c r="DI730" i="3"/>
  <c r="DF730" i="3"/>
  <c r="DH648" i="3"/>
  <c r="DI648" i="3"/>
  <c r="DG648" i="3"/>
  <c r="DJ648" i="3" s="1"/>
  <c r="DF648" i="3"/>
  <c r="DF685" i="3"/>
  <c r="DG685" i="3"/>
  <c r="DI685" i="3"/>
  <c r="DJ685" i="3" s="1"/>
  <c r="DH685" i="3"/>
  <c r="DG1030" i="3"/>
  <c r="DJ1030" i="3" s="1"/>
  <c r="DH1030" i="3"/>
  <c r="DI1030" i="3"/>
  <c r="DF1030" i="3"/>
  <c r="DG1148" i="3"/>
  <c r="DJ1148" i="3" s="1"/>
  <c r="DH1148" i="3"/>
  <c r="DF1148" i="3"/>
  <c r="DI1148" i="3"/>
  <c r="DG1216" i="3"/>
  <c r="DH1216" i="3"/>
  <c r="DI1216" i="3"/>
  <c r="DJ1216" i="3" s="1"/>
  <c r="DF1216" i="3"/>
  <c r="DF952" i="3"/>
  <c r="DG952" i="3"/>
  <c r="DH952" i="3"/>
  <c r="DI952" i="3"/>
  <c r="DJ952" i="3" s="1"/>
  <c r="DG1086" i="3"/>
  <c r="DJ1086" i="3" s="1"/>
  <c r="DH1086" i="3"/>
  <c r="DI1086" i="3"/>
  <c r="DF1086" i="3"/>
  <c r="DG1200" i="3"/>
  <c r="DJ1200" i="3" s="1"/>
  <c r="DH1200" i="3"/>
  <c r="DI1200" i="3"/>
  <c r="DF1200" i="3"/>
  <c r="DG1032" i="3"/>
  <c r="DJ1032" i="3" s="1"/>
  <c r="DH1032" i="3"/>
  <c r="DI1032" i="3"/>
  <c r="DF1032" i="3"/>
  <c r="DF1198" i="3"/>
  <c r="DG1198" i="3"/>
  <c r="DH1198" i="3"/>
  <c r="DI1198" i="3"/>
  <c r="DJ1198" i="3" s="1"/>
  <c r="DI1266" i="3"/>
  <c r="DG1266" i="3"/>
  <c r="DJ1266" i="3" s="1"/>
  <c r="DH1266" i="3"/>
  <c r="DF1266" i="3"/>
  <c r="DG1299" i="3"/>
  <c r="DJ1299" i="3" s="1"/>
  <c r="DF1299" i="3"/>
  <c r="DH1299" i="3"/>
  <c r="DI1299" i="3"/>
  <c r="DG1308" i="3"/>
  <c r="DJ1308" i="3" s="1"/>
  <c r="DF1308" i="3"/>
  <c r="DH1308" i="3"/>
  <c r="DI1308" i="3"/>
  <c r="DI1341" i="3"/>
  <c r="DF1341" i="3"/>
  <c r="DG1341" i="3"/>
  <c r="DJ1341" i="3" s="1"/>
  <c r="DH1341" i="3"/>
  <c r="DI1366" i="3"/>
  <c r="DF1366" i="3"/>
  <c r="DG1366" i="3"/>
  <c r="DJ1366" i="3" s="1"/>
  <c r="DH1366" i="3"/>
  <c r="DI1380" i="3"/>
  <c r="DF1380" i="3"/>
  <c r="DG1380" i="3"/>
  <c r="DJ1380" i="3" s="1"/>
  <c r="DH1380" i="3"/>
  <c r="DI1454" i="3"/>
  <c r="DJ1454" i="3" s="1"/>
  <c r="DF1454" i="3"/>
  <c r="DG1454" i="3"/>
  <c r="DH1454" i="3"/>
  <c r="DI1468" i="3"/>
  <c r="DJ1468" i="3" s="1"/>
  <c r="DF1468" i="3"/>
  <c r="DG1468" i="3"/>
  <c r="DH1468" i="3"/>
  <c r="DI1489" i="3"/>
  <c r="DF1489" i="3"/>
  <c r="DG1489" i="3"/>
  <c r="DJ1489" i="3" s="1"/>
  <c r="DH1489" i="3"/>
  <c r="DI1509" i="3"/>
  <c r="DF1509" i="3"/>
  <c r="DG1509" i="3"/>
  <c r="DJ1509" i="3" s="1"/>
  <c r="DH1509" i="3"/>
  <c r="DI1531" i="3"/>
  <c r="DJ1531" i="3" s="1"/>
  <c r="DF1531" i="3"/>
  <c r="DG1531" i="3"/>
  <c r="DH1531" i="3"/>
  <c r="DI1553" i="3"/>
  <c r="DF1553" i="3"/>
  <c r="DG1553" i="3"/>
  <c r="DJ1553" i="3" s="1"/>
  <c r="DH1553" i="3"/>
  <c r="DI1561" i="3"/>
  <c r="DF1561" i="3"/>
  <c r="DG1561" i="3"/>
  <c r="DJ1561" i="3" s="1"/>
  <c r="DH1561" i="3"/>
  <c r="DI1621" i="3"/>
  <c r="DF1621" i="3"/>
  <c r="DG1621" i="3"/>
  <c r="DJ1621" i="3" s="1"/>
  <c r="DH1621" i="3"/>
  <c r="DG1712" i="3"/>
  <c r="DH1712" i="3"/>
  <c r="DI1712" i="3"/>
  <c r="DJ1712" i="3" s="1"/>
  <c r="DF1712" i="3"/>
  <c r="DI1660" i="3"/>
  <c r="DG1660" i="3"/>
  <c r="DJ1660" i="3" s="1"/>
  <c r="DH1660" i="3"/>
  <c r="DF1660" i="3"/>
  <c r="BB26" i="1"/>
  <c r="F71" i="1"/>
  <c r="BB1485" i="1"/>
  <c r="CI58" i="1"/>
  <c r="BY26" i="1"/>
  <c r="AP58" i="1"/>
  <c r="AQ26" i="1"/>
  <c r="F68" i="1"/>
  <c r="AQ1485" i="1"/>
  <c r="BC90" i="1"/>
  <c r="F135" i="1"/>
  <c r="F302" i="1"/>
  <c r="AX271" i="1"/>
  <c r="CY31" i="1"/>
  <c r="X31" i="1" s="1"/>
  <c r="GM31" i="1" s="1"/>
  <c r="GN31" i="1" s="1"/>
  <c r="CZ44" i="1"/>
  <c r="Y44" i="1" s="1"/>
  <c r="CZ50" i="1"/>
  <c r="Y50" i="1" s="1"/>
  <c r="BD90" i="1"/>
  <c r="F144" i="1"/>
  <c r="BB215" i="1"/>
  <c r="F252" i="1"/>
  <c r="GM30" i="1"/>
  <c r="GN30" i="1" s="1"/>
  <c r="AD90" i="1"/>
  <c r="Q119" i="1"/>
  <c r="CZ181" i="1"/>
  <c r="Y181" i="1" s="1"/>
  <c r="CY181" i="1"/>
  <c r="X181" i="1" s="1"/>
  <c r="Q239" i="1"/>
  <c r="AD215" i="1"/>
  <c r="CZ39" i="1"/>
  <c r="Y39" i="1" s="1"/>
  <c r="GM51" i="1"/>
  <c r="GN51" i="1" s="1"/>
  <c r="CY98" i="1"/>
  <c r="X98" i="1" s="1"/>
  <c r="BC151" i="1"/>
  <c r="F199" i="1"/>
  <c r="AO271" i="1"/>
  <c r="F299" i="1"/>
  <c r="AQ90" i="1"/>
  <c r="F129" i="1"/>
  <c r="U183" i="1"/>
  <c r="AH151" i="1"/>
  <c r="CY156" i="1"/>
  <c r="X156" i="1" s="1"/>
  <c r="AK183" i="1" s="1"/>
  <c r="AK239" i="1"/>
  <c r="GM221" i="1"/>
  <c r="GN221" i="1" s="1"/>
  <c r="GM332" i="1"/>
  <c r="GN332" i="1" s="1"/>
  <c r="AO327" i="1"/>
  <c r="F356" i="1"/>
  <c r="F642" i="1"/>
  <c r="AX611" i="1"/>
  <c r="F707" i="1"/>
  <c r="BC667" i="1"/>
  <c r="CI183" i="1"/>
  <c r="BY151" i="1"/>
  <c r="AP183" i="1"/>
  <c r="CY166" i="1"/>
  <c r="X166" i="1" s="1"/>
  <c r="V239" i="1"/>
  <c r="AI215" i="1"/>
  <c r="AC295" i="1"/>
  <c r="F532" i="1"/>
  <c r="AX501" i="1"/>
  <c r="BB557" i="1"/>
  <c r="F592" i="1"/>
  <c r="F651" i="1"/>
  <c r="BC611" i="1"/>
  <c r="F716" i="1"/>
  <c r="BD667" i="1"/>
  <c r="AU90" i="1"/>
  <c r="F138" i="1"/>
  <c r="AE183" i="1"/>
  <c r="CZ162" i="1"/>
  <c r="Y162" i="1" s="1"/>
  <c r="GM162" i="1" s="1"/>
  <c r="GN162" i="1" s="1"/>
  <c r="CY169" i="1"/>
  <c r="X169" i="1" s="1"/>
  <c r="U239" i="1"/>
  <c r="AH215" i="1"/>
  <c r="CJ271" i="1"/>
  <c r="BA295" i="1"/>
  <c r="F433" i="1"/>
  <c r="BD384" i="1"/>
  <c r="AX469" i="1"/>
  <c r="CG440" i="1"/>
  <c r="F544" i="1"/>
  <c r="AU501" i="1"/>
  <c r="F598" i="1"/>
  <c r="AU557" i="1"/>
  <c r="F660" i="1"/>
  <c r="BD611" i="1"/>
  <c r="CP673" i="1"/>
  <c r="O673" i="1" s="1"/>
  <c r="GM673" i="1" s="1"/>
  <c r="GN673" i="1" s="1"/>
  <c r="F695" i="1"/>
  <c r="AO667" i="1"/>
  <c r="AE807" i="1"/>
  <c r="GM108" i="1"/>
  <c r="GN108" i="1" s="1"/>
  <c r="T183" i="1"/>
  <c r="AG151" i="1"/>
  <c r="GM156" i="1"/>
  <c r="GN156" i="1" s="1"/>
  <c r="GM165" i="1"/>
  <c r="GN165" i="1" s="1"/>
  <c r="CY175" i="1"/>
  <c r="X175" i="1" s="1"/>
  <c r="GM175" i="1" s="1"/>
  <c r="GN175" i="1" s="1"/>
  <c r="CP217" i="1"/>
  <c r="O217" i="1" s="1"/>
  <c r="GM227" i="1"/>
  <c r="GN227" i="1" s="1"/>
  <c r="CZ329" i="1"/>
  <c r="Y329" i="1" s="1"/>
  <c r="GM339" i="1"/>
  <c r="GN339" i="1" s="1"/>
  <c r="GM342" i="1"/>
  <c r="GN342" i="1" s="1"/>
  <c r="BD327" i="1"/>
  <c r="F377" i="1"/>
  <c r="BC440" i="1"/>
  <c r="F485" i="1"/>
  <c r="AT667" i="1"/>
  <c r="F709" i="1"/>
  <c r="GM741" i="1"/>
  <c r="GN741" i="1" s="1"/>
  <c r="F755" i="1"/>
  <c r="AO723" i="1"/>
  <c r="W327" i="1"/>
  <c r="F376" i="1"/>
  <c r="AD408" i="1"/>
  <c r="S408" i="1"/>
  <c r="AF384" i="1"/>
  <c r="CY402" i="1"/>
  <c r="X402" i="1" s="1"/>
  <c r="GM402" i="1" s="1"/>
  <c r="GN402" i="1" s="1"/>
  <c r="CZ442" i="1"/>
  <c r="Y442" i="1" s="1"/>
  <c r="CZ444" i="1"/>
  <c r="Y444" i="1" s="1"/>
  <c r="AD579" i="1"/>
  <c r="W635" i="1"/>
  <c r="AJ611" i="1"/>
  <c r="CZ671" i="1"/>
  <c r="Y671" i="1" s="1"/>
  <c r="CZ680" i="1"/>
  <c r="Y680" i="1" s="1"/>
  <c r="GM680" i="1" s="1"/>
  <c r="GN680" i="1" s="1"/>
  <c r="GM725" i="1"/>
  <c r="GM742" i="1"/>
  <c r="GN742" i="1" s="1"/>
  <c r="AE408" i="1"/>
  <c r="GM442" i="1"/>
  <c r="AB469" i="1"/>
  <c r="GM457" i="1"/>
  <c r="GN457" i="1" s="1"/>
  <c r="GM460" i="1"/>
  <c r="GN460" i="1" s="1"/>
  <c r="BY501" i="1"/>
  <c r="AP525" i="1"/>
  <c r="CI525" i="1"/>
  <c r="AB635" i="1"/>
  <c r="GM613" i="1"/>
  <c r="CZ683" i="1"/>
  <c r="Y683" i="1" s="1"/>
  <c r="GM683" i="1" s="1"/>
  <c r="GN683" i="1" s="1"/>
  <c r="GM689" i="1"/>
  <c r="GN689" i="1" s="1"/>
  <c r="GM729" i="1"/>
  <c r="GN729" i="1" s="1"/>
  <c r="AO900" i="1"/>
  <c r="F937" i="1"/>
  <c r="AO1160" i="1"/>
  <c r="F1197" i="1"/>
  <c r="CG327" i="1"/>
  <c r="AX352" i="1"/>
  <c r="CY393" i="1"/>
  <c r="X393" i="1" s="1"/>
  <c r="GM393" i="1" s="1"/>
  <c r="GN393" i="1" s="1"/>
  <c r="CY405" i="1"/>
  <c r="X405" i="1" s="1"/>
  <c r="GM405" i="1" s="1"/>
  <c r="GN405" i="1" s="1"/>
  <c r="GM509" i="1"/>
  <c r="GN509" i="1" s="1"/>
  <c r="W579" i="1"/>
  <c r="AJ557" i="1"/>
  <c r="CY669" i="1"/>
  <c r="X669" i="1" s="1"/>
  <c r="F951" i="1"/>
  <c r="AT900" i="1"/>
  <c r="F1081" i="1"/>
  <c r="AT1030" i="1"/>
  <c r="F1141" i="1"/>
  <c r="BB1095" i="1"/>
  <c r="AB1227" i="1"/>
  <c r="CR1227" i="1"/>
  <c r="Q1227" i="1" s="1"/>
  <c r="CP1245" i="1"/>
  <c r="O1245" i="1" s="1"/>
  <c r="GM1245" i="1" s="1"/>
  <c r="GN1245" i="1" s="1"/>
  <c r="AC1261" i="1"/>
  <c r="AB408" i="1"/>
  <c r="GM386" i="1"/>
  <c r="AH440" i="1"/>
  <c r="U469" i="1"/>
  <c r="CY452" i="1"/>
  <c r="X452" i="1" s="1"/>
  <c r="AF501" i="1"/>
  <c r="S525" i="1"/>
  <c r="S579" i="1"/>
  <c r="AF557" i="1"/>
  <c r="CY561" i="1"/>
  <c r="X561" i="1" s="1"/>
  <c r="GM567" i="1"/>
  <c r="GN567" i="1" s="1"/>
  <c r="CY572" i="1"/>
  <c r="X572" i="1" s="1"/>
  <c r="GM572" i="1" s="1"/>
  <c r="GN572" i="1" s="1"/>
  <c r="AD635" i="1"/>
  <c r="GM621" i="1"/>
  <c r="GN621" i="1" s="1"/>
  <c r="GM671" i="1"/>
  <c r="GN671" i="1" s="1"/>
  <c r="AB685" i="1"/>
  <c r="GM728" i="1"/>
  <c r="GN728" i="1" s="1"/>
  <c r="AB734" i="1"/>
  <c r="CY742" i="1"/>
  <c r="X742" i="1" s="1"/>
  <c r="CZ785" i="1"/>
  <c r="Y785" i="1" s="1"/>
  <c r="CJ783" i="1"/>
  <c r="BA807" i="1"/>
  <c r="GM794" i="1"/>
  <c r="GN794" i="1" s="1"/>
  <c r="CY919" i="1"/>
  <c r="X919" i="1" s="1"/>
  <c r="CZ919" i="1"/>
  <c r="Y919" i="1" s="1"/>
  <c r="CY922" i="1"/>
  <c r="X922" i="1" s="1"/>
  <c r="CZ922" i="1"/>
  <c r="Y922" i="1" s="1"/>
  <c r="GM976" i="1"/>
  <c r="GN976" i="1" s="1"/>
  <c r="CY981" i="1"/>
  <c r="X981" i="1" s="1"/>
  <c r="CZ981" i="1"/>
  <c r="Y981" i="1" s="1"/>
  <c r="CP983" i="1"/>
  <c r="O983" i="1" s="1"/>
  <c r="GM983" i="1" s="1"/>
  <c r="GN983" i="1" s="1"/>
  <c r="CI1063" i="1"/>
  <c r="BY1030" i="1"/>
  <c r="AP1063" i="1"/>
  <c r="F1073" i="1"/>
  <c r="AQ1030" i="1"/>
  <c r="F1147" i="1"/>
  <c r="AU1095" i="1"/>
  <c r="F1212" i="1"/>
  <c r="AU1160" i="1"/>
  <c r="AF839" i="1"/>
  <c r="S868" i="1"/>
  <c r="AU839" i="1"/>
  <c r="F887" i="1"/>
  <c r="CY861" i="1"/>
  <c r="X861" i="1" s="1"/>
  <c r="AK868" i="1" s="1"/>
  <c r="T933" i="1"/>
  <c r="AG900" i="1"/>
  <c r="GM967" i="1"/>
  <c r="CY972" i="1"/>
  <c r="X972" i="1" s="1"/>
  <c r="CZ1037" i="1"/>
  <c r="Y1037" i="1" s="1"/>
  <c r="AZ1349" i="1"/>
  <c r="F1382" i="1"/>
  <c r="AT1445" i="1"/>
  <c r="F1473" i="1"/>
  <c r="GM843" i="1"/>
  <c r="GN843" i="1" s="1"/>
  <c r="AJ900" i="1"/>
  <c r="W933" i="1"/>
  <c r="CY917" i="1"/>
  <c r="X917" i="1" s="1"/>
  <c r="GM917" i="1" s="1"/>
  <c r="GN917" i="1" s="1"/>
  <c r="CP971" i="1"/>
  <c r="O971" i="1" s="1"/>
  <c r="CY974" i="1"/>
  <c r="X974" i="1" s="1"/>
  <c r="CZ982" i="1"/>
  <c r="Y982" i="1" s="1"/>
  <c r="GM982" i="1" s="1"/>
  <c r="GN982" i="1" s="1"/>
  <c r="CY985" i="1"/>
  <c r="X985" i="1" s="1"/>
  <c r="GM985" i="1" s="1"/>
  <c r="GN985" i="1" s="1"/>
  <c r="CZ991" i="1"/>
  <c r="Y991" i="1" s="1"/>
  <c r="AC1063" i="1"/>
  <c r="AJ1095" i="1"/>
  <c r="W1128" i="1"/>
  <c r="GM1106" i="1"/>
  <c r="GN1106" i="1" s="1"/>
  <c r="CI1193" i="1"/>
  <c r="BY1160" i="1"/>
  <c r="AP1193" i="1"/>
  <c r="GM1176" i="1"/>
  <c r="GN1176" i="1" s="1"/>
  <c r="GM1180" i="1"/>
  <c r="GN1180" i="1" s="1"/>
  <c r="GM1232" i="1"/>
  <c r="GN1232" i="1" s="1"/>
  <c r="BC1225" i="1"/>
  <c r="F1277" i="1"/>
  <c r="F1431" i="1"/>
  <c r="AT1403" i="1"/>
  <c r="F1474" i="1"/>
  <c r="AU1445" i="1"/>
  <c r="BY839" i="1"/>
  <c r="CI868" i="1"/>
  <c r="AP868" i="1"/>
  <c r="CP849" i="1"/>
  <c r="O849" i="1" s="1"/>
  <c r="GM849" i="1" s="1"/>
  <c r="GN849" i="1" s="1"/>
  <c r="AQ839" i="1"/>
  <c r="F878" i="1"/>
  <c r="CZ864" i="1"/>
  <c r="Y864" i="1" s="1"/>
  <c r="AC933" i="1"/>
  <c r="CG900" i="1"/>
  <c r="AX933" i="1"/>
  <c r="F952" i="1"/>
  <c r="AU900" i="1"/>
  <c r="CJ965" i="1"/>
  <c r="BA998" i="1"/>
  <c r="AF1063" i="1"/>
  <c r="CZ1047" i="1"/>
  <c r="Y1047" i="1" s="1"/>
  <c r="CY1050" i="1"/>
  <c r="X1050" i="1" s="1"/>
  <c r="CY1053" i="1"/>
  <c r="X1053" i="1" s="1"/>
  <c r="AC1128" i="1"/>
  <c r="R1193" i="1"/>
  <c r="AE1160" i="1"/>
  <c r="F1380" i="1"/>
  <c r="AP1349" i="1"/>
  <c r="F1423" i="1"/>
  <c r="AQ1403" i="1"/>
  <c r="CZ858" i="1"/>
  <c r="Y858" i="1" s="1"/>
  <c r="AF933" i="1"/>
  <c r="GM915" i="1"/>
  <c r="GN915" i="1" s="1"/>
  <c r="T1063" i="1"/>
  <c r="AG1030" i="1"/>
  <c r="GM1047" i="1"/>
  <c r="GN1047" i="1" s="1"/>
  <c r="GM1099" i="1"/>
  <c r="GN1099" i="1" s="1"/>
  <c r="GM1116" i="1"/>
  <c r="GN1116" i="1" s="1"/>
  <c r="AJ1160" i="1"/>
  <c r="W1193" i="1"/>
  <c r="GM1170" i="1"/>
  <c r="GN1170" i="1" s="1"/>
  <c r="AB1229" i="1"/>
  <c r="GM1254" i="1"/>
  <c r="GN1254" i="1" s="1"/>
  <c r="CY1258" i="1"/>
  <c r="X1258" i="1" s="1"/>
  <c r="CZ1258" i="1"/>
  <c r="Y1258" i="1" s="1"/>
  <c r="CG1293" i="1"/>
  <c r="AX1317" i="1"/>
  <c r="CY1360" i="1"/>
  <c r="X1360" i="1" s="1"/>
  <c r="CZ1360" i="1"/>
  <c r="Y1360" i="1" s="1"/>
  <c r="BC1349" i="1"/>
  <c r="F1387" i="1"/>
  <c r="CI1403" i="1"/>
  <c r="AZ1413" i="1"/>
  <c r="AB1300" i="1"/>
  <c r="CZ1306" i="1"/>
  <c r="Y1306" i="1" s="1"/>
  <c r="GM1306" i="1" s="1"/>
  <c r="GN1306" i="1" s="1"/>
  <c r="GM1315" i="1"/>
  <c r="GN1315" i="1" s="1"/>
  <c r="GM1365" i="1"/>
  <c r="GN1365" i="1" s="1"/>
  <c r="GM1410" i="1"/>
  <c r="GN1410" i="1" s="1"/>
  <c r="CZ1449" i="1"/>
  <c r="Y1449" i="1" s="1"/>
  <c r="CZ1452" i="1"/>
  <c r="Y1452" i="1" s="1"/>
  <c r="GM1452" i="1" s="1"/>
  <c r="GN1452" i="1" s="1"/>
  <c r="AH1225" i="1"/>
  <c r="U1261" i="1"/>
  <c r="AT1225" i="1"/>
  <c r="F1279" i="1"/>
  <c r="W1317" i="1"/>
  <c r="AJ1293" i="1"/>
  <c r="CZ1312" i="1"/>
  <c r="Y1312" i="1" s="1"/>
  <c r="GM1312" i="1" s="1"/>
  <c r="GN1312" i="1" s="1"/>
  <c r="AB1351" i="1"/>
  <c r="CZ1364" i="1"/>
  <c r="Y1364" i="1" s="1"/>
  <c r="AG1403" i="1"/>
  <c r="T1413" i="1"/>
  <c r="CY1410" i="1"/>
  <c r="X1410" i="1" s="1"/>
  <c r="AK1413" i="1" s="1"/>
  <c r="AI1225" i="1"/>
  <c r="V1261" i="1"/>
  <c r="CZ1309" i="1"/>
  <c r="Y1309" i="1" s="1"/>
  <c r="AI1349" i="1"/>
  <c r="V1371" i="1"/>
  <c r="CZ1355" i="1"/>
  <c r="Y1355" i="1" s="1"/>
  <c r="GM1355" i="1" s="1"/>
  <c r="GN1355" i="1" s="1"/>
  <c r="CZ1358" i="1"/>
  <c r="Y1358" i="1" s="1"/>
  <c r="AL1455" i="1"/>
  <c r="CZ1252" i="1"/>
  <c r="Y1252" i="1" s="1"/>
  <c r="AE1317" i="1"/>
  <c r="GM1367" i="1"/>
  <c r="GN1367" i="1" s="1"/>
  <c r="DG21" i="3"/>
  <c r="DJ21" i="3" s="1"/>
  <c r="DH21" i="3"/>
  <c r="DI21" i="3"/>
  <c r="DF21" i="3"/>
  <c r="DF19" i="3"/>
  <c r="DG19" i="3"/>
  <c r="DH19" i="3"/>
  <c r="DI19" i="3"/>
  <c r="DJ19" i="3" s="1"/>
  <c r="DH78" i="3"/>
  <c r="DF78" i="3"/>
  <c r="DG78" i="3"/>
  <c r="DJ78" i="3" s="1"/>
  <c r="DI78" i="3"/>
  <c r="DH212" i="3"/>
  <c r="DG212" i="3"/>
  <c r="DJ212" i="3" s="1"/>
  <c r="DF212" i="3"/>
  <c r="DI212" i="3"/>
  <c r="DG145" i="3"/>
  <c r="DJ145" i="3" s="1"/>
  <c r="DF145" i="3"/>
  <c r="DI145" i="3"/>
  <c r="DH145" i="3"/>
  <c r="DF247" i="3"/>
  <c r="DG247" i="3"/>
  <c r="DJ247" i="3" s="1"/>
  <c r="DH247" i="3"/>
  <c r="DI247" i="3"/>
  <c r="DF263" i="3"/>
  <c r="DG263" i="3"/>
  <c r="DJ263" i="3" s="1"/>
  <c r="DH263" i="3"/>
  <c r="DI263" i="3"/>
  <c r="DG170" i="3"/>
  <c r="DH170" i="3"/>
  <c r="DF170" i="3"/>
  <c r="DI170" i="3"/>
  <c r="DJ170" i="3" s="1"/>
  <c r="DG235" i="3"/>
  <c r="DJ235" i="3" s="1"/>
  <c r="DH235" i="3"/>
  <c r="DI235" i="3"/>
  <c r="DF235" i="3"/>
  <c r="DF338" i="3"/>
  <c r="DG338" i="3"/>
  <c r="DJ338" i="3" s="1"/>
  <c r="DH338" i="3"/>
  <c r="DI338" i="3"/>
  <c r="DG373" i="3"/>
  <c r="DJ373" i="3" s="1"/>
  <c r="DH373" i="3"/>
  <c r="DI373" i="3"/>
  <c r="DF373" i="3"/>
  <c r="DG554" i="3"/>
  <c r="DH554" i="3"/>
  <c r="DI554" i="3"/>
  <c r="DJ554" i="3" s="1"/>
  <c r="DF554" i="3"/>
  <c r="DG444" i="3"/>
  <c r="DJ444" i="3" s="1"/>
  <c r="DH444" i="3"/>
  <c r="DI444" i="3"/>
  <c r="DF444" i="3"/>
  <c r="DH580" i="3"/>
  <c r="DI580" i="3"/>
  <c r="DG580" i="3"/>
  <c r="DJ580" i="3" s="1"/>
  <c r="DF580" i="3"/>
  <c r="DG609" i="3"/>
  <c r="DF609" i="3"/>
  <c r="DH609" i="3"/>
  <c r="DI609" i="3"/>
  <c r="DJ609" i="3" s="1"/>
  <c r="DG689" i="3"/>
  <c r="DJ689" i="3" s="1"/>
  <c r="DH689" i="3"/>
  <c r="DF689" i="3"/>
  <c r="DI689" i="3"/>
  <c r="DG673" i="3"/>
  <c r="DJ673" i="3" s="1"/>
  <c r="DH673" i="3"/>
  <c r="DI673" i="3"/>
  <c r="DF673" i="3"/>
  <c r="DG760" i="3"/>
  <c r="DH760" i="3"/>
  <c r="DI760" i="3"/>
  <c r="DJ760" i="3" s="1"/>
  <c r="DF760" i="3"/>
  <c r="DG814" i="3"/>
  <c r="DJ814" i="3" s="1"/>
  <c r="DH814" i="3"/>
  <c r="DF814" i="3"/>
  <c r="DI814" i="3"/>
  <c r="DG831" i="3"/>
  <c r="DJ831" i="3" s="1"/>
  <c r="DH831" i="3"/>
  <c r="DI831" i="3"/>
  <c r="DF831" i="3"/>
  <c r="DG1068" i="3"/>
  <c r="DH1068" i="3"/>
  <c r="DF1068" i="3"/>
  <c r="DI1068" i="3"/>
  <c r="DJ1068" i="3" s="1"/>
  <c r="DG1163" i="3"/>
  <c r="DJ1163" i="3" s="1"/>
  <c r="DH1163" i="3"/>
  <c r="DF1163" i="3"/>
  <c r="DI1163" i="3"/>
  <c r="DG1016" i="3"/>
  <c r="DJ1016" i="3" s="1"/>
  <c r="DH1016" i="3"/>
  <c r="DI1016" i="3"/>
  <c r="DF1016" i="3"/>
  <c r="DG844" i="3"/>
  <c r="DJ844" i="3" s="1"/>
  <c r="DH844" i="3"/>
  <c r="DF844" i="3"/>
  <c r="DI844" i="3"/>
  <c r="DI1328" i="3"/>
  <c r="DF1328" i="3"/>
  <c r="DG1328" i="3"/>
  <c r="DJ1328" i="3" s="1"/>
  <c r="DH1328" i="3"/>
  <c r="DI1416" i="3"/>
  <c r="DJ1416" i="3" s="1"/>
  <c r="DF1416" i="3"/>
  <c r="DG1416" i="3"/>
  <c r="DH1416" i="3"/>
  <c r="DI1443" i="3"/>
  <c r="DF1443" i="3"/>
  <c r="DG1443" i="3"/>
  <c r="DJ1443" i="3" s="1"/>
  <c r="DH1443" i="3"/>
  <c r="DI1520" i="3"/>
  <c r="DF1520" i="3"/>
  <c r="DG1520" i="3"/>
  <c r="DJ1520" i="3" s="1"/>
  <c r="DH1520" i="3"/>
  <c r="DI1608" i="3"/>
  <c r="DF1608" i="3"/>
  <c r="DG1608" i="3"/>
  <c r="DJ1608" i="3" s="1"/>
  <c r="DH1608" i="3"/>
  <c r="DI1630" i="3"/>
  <c r="DJ1630" i="3" s="1"/>
  <c r="DF1630" i="3"/>
  <c r="DG1630" i="3"/>
  <c r="DH1630" i="3"/>
  <c r="DH1650" i="3"/>
  <c r="DF1650" i="3"/>
  <c r="DG1650" i="3"/>
  <c r="DI1650" i="3"/>
  <c r="DJ1650" i="3" s="1"/>
  <c r="DG1726" i="3"/>
  <c r="DH1726" i="3"/>
  <c r="DI1726" i="3"/>
  <c r="DJ1726" i="3" s="1"/>
  <c r="DF1726" i="3"/>
  <c r="DG1748" i="3"/>
  <c r="DH1748" i="3"/>
  <c r="DI1748" i="3"/>
  <c r="DJ1748" i="3" s="1"/>
  <c r="DF1748" i="3"/>
  <c r="F62" i="1"/>
  <c r="AO26" i="1"/>
  <c r="AO1485" i="1"/>
  <c r="CG26" i="1"/>
  <c r="AX58" i="1"/>
  <c r="GM28" i="1"/>
  <c r="AB58" i="1"/>
  <c r="AT26" i="1"/>
  <c r="F76" i="1"/>
  <c r="AT1485" i="1"/>
  <c r="CY101" i="1"/>
  <c r="X101" i="1" s="1"/>
  <c r="CZ101" i="1"/>
  <c r="Y101" i="1" s="1"/>
  <c r="F208" i="1"/>
  <c r="BD151" i="1"/>
  <c r="BB271" i="1"/>
  <c r="F308" i="1"/>
  <c r="CP101" i="1"/>
  <c r="O101" i="1" s="1"/>
  <c r="AO151" i="1"/>
  <c r="F187" i="1"/>
  <c r="AQ271" i="1"/>
  <c r="F305" i="1"/>
  <c r="AD58" i="1"/>
  <c r="GM53" i="1"/>
  <c r="GN53" i="1" s="1"/>
  <c r="CY96" i="1"/>
  <c r="X96" i="1" s="1"/>
  <c r="AK119" i="1" s="1"/>
  <c r="CZ171" i="1"/>
  <c r="Y171" i="1" s="1"/>
  <c r="CY171" i="1"/>
  <c r="X171" i="1" s="1"/>
  <c r="F201" i="1"/>
  <c r="AT151" i="1"/>
  <c r="F249" i="1"/>
  <c r="AQ215" i="1"/>
  <c r="F320" i="1"/>
  <c r="BD271" i="1"/>
  <c r="AK58" i="1"/>
  <c r="CZ41" i="1"/>
  <c r="Y41" i="1" s="1"/>
  <c r="CZ53" i="1"/>
  <c r="Y53" i="1" s="1"/>
  <c r="AI90" i="1"/>
  <c r="V119" i="1"/>
  <c r="AG90" i="1"/>
  <c r="T119" i="1"/>
  <c r="AF183" i="1"/>
  <c r="CP181" i="1"/>
  <c r="O181" i="1" s="1"/>
  <c r="GM181" i="1" s="1"/>
  <c r="GN181" i="1" s="1"/>
  <c r="AF215" i="1"/>
  <c r="S239" i="1"/>
  <c r="CZ275" i="1"/>
  <c r="Y275" i="1" s="1"/>
  <c r="BB384" i="1"/>
  <c r="F421" i="1"/>
  <c r="BB611" i="1"/>
  <c r="F648" i="1"/>
  <c r="AQ783" i="1"/>
  <c r="F817" i="1"/>
  <c r="CZ107" i="1"/>
  <c r="Y107" i="1" s="1"/>
  <c r="AC183" i="1"/>
  <c r="AG215" i="1"/>
  <c r="T239" i="1"/>
  <c r="AB295" i="1"/>
  <c r="CZ283" i="1"/>
  <c r="Y283" i="1" s="1"/>
  <c r="AP327" i="1"/>
  <c r="F361" i="1"/>
  <c r="AQ384" i="1"/>
  <c r="F418" i="1"/>
  <c r="BB501" i="1"/>
  <c r="F538" i="1"/>
  <c r="CY743" i="1"/>
  <c r="X743" i="1" s="1"/>
  <c r="CZ743" i="1"/>
  <c r="Y743" i="1" s="1"/>
  <c r="AT90" i="1"/>
  <c r="F137" i="1"/>
  <c r="CZ172" i="1"/>
  <c r="Y172" i="1" s="1"/>
  <c r="GM172" i="1" s="1"/>
  <c r="GN172" i="1" s="1"/>
  <c r="BY215" i="1"/>
  <c r="AP239" i="1"/>
  <c r="CI239" i="1"/>
  <c r="CZ273" i="1"/>
  <c r="Y273" i="1" s="1"/>
  <c r="AL295" i="1" s="1"/>
  <c r="CZ343" i="1"/>
  <c r="Y343" i="1" s="1"/>
  <c r="GM343" i="1" s="1"/>
  <c r="GN343" i="1" s="1"/>
  <c r="BC327" i="1"/>
  <c r="F368" i="1"/>
  <c r="Q525" i="1"/>
  <c r="AD501" i="1"/>
  <c r="F541" i="1"/>
  <c r="BC501" i="1"/>
  <c r="BC557" i="1"/>
  <c r="F595" i="1"/>
  <c r="AE667" i="1"/>
  <c r="R691" i="1"/>
  <c r="CZ110" i="1"/>
  <c r="Y110" i="1" s="1"/>
  <c r="CJ151" i="1"/>
  <c r="BA183" i="1"/>
  <c r="GM159" i="1"/>
  <c r="GN159" i="1" s="1"/>
  <c r="GM167" i="1"/>
  <c r="GN167" i="1" s="1"/>
  <c r="GM176" i="1"/>
  <c r="GN176" i="1" s="1"/>
  <c r="AJ215" i="1"/>
  <c r="W239" i="1"/>
  <c r="GM228" i="1"/>
  <c r="GN228" i="1" s="1"/>
  <c r="V295" i="1"/>
  <c r="AI271" i="1"/>
  <c r="GM287" i="1"/>
  <c r="GN287" i="1" s="1"/>
  <c r="CY329" i="1"/>
  <c r="X329" i="1" s="1"/>
  <c r="GM335" i="1"/>
  <c r="GN335" i="1" s="1"/>
  <c r="CI327" i="1"/>
  <c r="AZ352" i="1"/>
  <c r="BD501" i="1"/>
  <c r="F550" i="1"/>
  <c r="AX667" i="1"/>
  <c r="F698" i="1"/>
  <c r="AT783" i="1"/>
  <c r="F825" i="1"/>
  <c r="AH384" i="1"/>
  <c r="U408" i="1"/>
  <c r="AE525" i="1"/>
  <c r="V579" i="1"/>
  <c r="AI557" i="1"/>
  <c r="AL635" i="1"/>
  <c r="AH611" i="1"/>
  <c r="U635" i="1"/>
  <c r="GM620" i="1"/>
  <c r="GN620" i="1" s="1"/>
  <c r="AH667" i="1"/>
  <c r="U691" i="1"/>
  <c r="AC751" i="1"/>
  <c r="GM785" i="1"/>
  <c r="AB807" i="1"/>
  <c r="BD839" i="1"/>
  <c r="F893" i="1"/>
  <c r="V408" i="1"/>
  <c r="AI384" i="1"/>
  <c r="GM444" i="1"/>
  <c r="GN444" i="1" s="1"/>
  <c r="CZ455" i="1"/>
  <c r="Y455" i="1" s="1"/>
  <c r="GM455" i="1" s="1"/>
  <c r="GN455" i="1" s="1"/>
  <c r="CZ458" i="1"/>
  <c r="Y458" i="1" s="1"/>
  <c r="GM458" i="1" s="1"/>
  <c r="GN458" i="1" s="1"/>
  <c r="CZ461" i="1"/>
  <c r="Y461" i="1" s="1"/>
  <c r="U579" i="1"/>
  <c r="AH557" i="1"/>
  <c r="GM574" i="1"/>
  <c r="GN574" i="1" s="1"/>
  <c r="V635" i="1"/>
  <c r="AI611" i="1"/>
  <c r="AB691" i="1"/>
  <c r="AB675" i="1"/>
  <c r="GM736" i="1"/>
  <c r="GN736" i="1" s="1"/>
  <c r="AE839" i="1"/>
  <c r="R868" i="1"/>
  <c r="AO965" i="1"/>
  <c r="F1002" i="1"/>
  <c r="AD327" i="1"/>
  <c r="Q352" i="1"/>
  <c r="CZ391" i="1"/>
  <c r="Y391" i="1" s="1"/>
  <c r="GM391" i="1" s="1"/>
  <c r="GN391" i="1" s="1"/>
  <c r="GM406" i="1"/>
  <c r="GN406" i="1" s="1"/>
  <c r="AC525" i="1"/>
  <c r="GM513" i="1"/>
  <c r="GN513" i="1" s="1"/>
  <c r="R635" i="1"/>
  <c r="AE611" i="1"/>
  <c r="CJ667" i="1"/>
  <c r="BA691" i="1"/>
  <c r="CZ677" i="1"/>
  <c r="Y677" i="1" s="1"/>
  <c r="GM677" i="1" s="1"/>
  <c r="GN677" i="1" s="1"/>
  <c r="AD751" i="1"/>
  <c r="CP743" i="1"/>
  <c r="O743" i="1" s="1"/>
  <c r="GM743" i="1" s="1"/>
  <c r="GN743" i="1" s="1"/>
  <c r="AI783" i="1"/>
  <c r="V807" i="1"/>
  <c r="F946" i="1"/>
  <c r="BB900" i="1"/>
  <c r="AX1030" i="1"/>
  <c r="F1070" i="1"/>
  <c r="AD1193" i="1"/>
  <c r="F1211" i="1"/>
  <c r="AT1160" i="1"/>
  <c r="CJ384" i="1"/>
  <c r="BA408" i="1"/>
  <c r="GM396" i="1"/>
  <c r="GN396" i="1" s="1"/>
  <c r="GM453" i="1"/>
  <c r="GN453" i="1" s="1"/>
  <c r="AB503" i="1"/>
  <c r="CJ501" i="1"/>
  <c r="BA525" i="1"/>
  <c r="CY559" i="1"/>
  <c r="X559" i="1" s="1"/>
  <c r="AK579" i="1" s="1"/>
  <c r="AG611" i="1"/>
  <c r="T635" i="1"/>
  <c r="GM624" i="1"/>
  <c r="GN624" i="1" s="1"/>
  <c r="GM674" i="1"/>
  <c r="GN674" i="1" s="1"/>
  <c r="AB688" i="1"/>
  <c r="AJ723" i="1"/>
  <c r="W751" i="1"/>
  <c r="GM730" i="1"/>
  <c r="GN730" i="1" s="1"/>
  <c r="CY785" i="1"/>
  <c r="X785" i="1" s="1"/>
  <c r="AK807" i="1" s="1"/>
  <c r="GM795" i="1"/>
  <c r="GN795" i="1" s="1"/>
  <c r="BC839" i="1"/>
  <c r="F884" i="1"/>
  <c r="CI998" i="1"/>
  <c r="BY965" i="1"/>
  <c r="AP998" i="1"/>
  <c r="CY973" i="1"/>
  <c r="X973" i="1" s="1"/>
  <c r="CZ973" i="1"/>
  <c r="Y973" i="1" s="1"/>
  <c r="CY984" i="1"/>
  <c r="X984" i="1" s="1"/>
  <c r="CZ984" i="1"/>
  <c r="Y984" i="1" s="1"/>
  <c r="GM1035" i="1"/>
  <c r="GN1035" i="1" s="1"/>
  <c r="F1082" i="1"/>
  <c r="AU1030" i="1"/>
  <c r="BC1095" i="1"/>
  <c r="F1144" i="1"/>
  <c r="BC1160" i="1"/>
  <c r="F1209" i="1"/>
  <c r="GM974" i="1"/>
  <c r="GN974" i="1" s="1"/>
  <c r="AJ1030" i="1"/>
  <c r="W1063" i="1"/>
  <c r="CY1037" i="1"/>
  <c r="X1037" i="1" s="1"/>
  <c r="AK1063" i="1" s="1"/>
  <c r="R1128" i="1"/>
  <c r="AE1095" i="1"/>
  <c r="F1396" i="1"/>
  <c r="BD1349" i="1"/>
  <c r="F1462" i="1"/>
  <c r="AX1445" i="1"/>
  <c r="GM851" i="1"/>
  <c r="GN851" i="1" s="1"/>
  <c r="GM864" i="1"/>
  <c r="GN864" i="1" s="1"/>
  <c r="CP922" i="1"/>
  <c r="O922" i="1" s="1"/>
  <c r="GM922" i="1" s="1"/>
  <c r="GN922" i="1" s="1"/>
  <c r="AD998" i="1"/>
  <c r="GM972" i="1"/>
  <c r="GN972" i="1" s="1"/>
  <c r="GM1032" i="1"/>
  <c r="GM1037" i="1"/>
  <c r="GN1037" i="1" s="1"/>
  <c r="GM1053" i="1"/>
  <c r="GN1053" i="1" s="1"/>
  <c r="AL1128" i="1"/>
  <c r="CJ1095" i="1"/>
  <c r="BA1128" i="1"/>
  <c r="AB1164" i="1"/>
  <c r="GM1234" i="1"/>
  <c r="GN1234" i="1" s="1"/>
  <c r="F1342" i="1"/>
  <c r="BD1293" i="1"/>
  <c r="F1420" i="1"/>
  <c r="AX1403" i="1"/>
  <c r="F1471" i="1"/>
  <c r="BC1445" i="1"/>
  <c r="AG839" i="1"/>
  <c r="T868" i="1"/>
  <c r="CG839" i="1"/>
  <c r="AX868" i="1"/>
  <c r="GM858" i="1"/>
  <c r="GN858" i="1" s="1"/>
  <c r="GM902" i="1"/>
  <c r="AB933" i="1"/>
  <c r="CP919" i="1"/>
  <c r="O919" i="1" s="1"/>
  <c r="GM919" i="1" s="1"/>
  <c r="GN919" i="1" s="1"/>
  <c r="F1017" i="1"/>
  <c r="AU965" i="1"/>
  <c r="AD1063" i="1"/>
  <c r="CP1097" i="1"/>
  <c r="O1097" i="1" s="1"/>
  <c r="V1193" i="1"/>
  <c r="AI1160" i="1"/>
  <c r="GM1182" i="1"/>
  <c r="GN1182" i="1" s="1"/>
  <c r="GM1246" i="1"/>
  <c r="GN1246" i="1" s="1"/>
  <c r="F1389" i="1"/>
  <c r="AT1349" i="1"/>
  <c r="F1432" i="1"/>
  <c r="AU1403" i="1"/>
  <c r="AK933" i="1"/>
  <c r="CZ926" i="1"/>
  <c r="Y926" i="1" s="1"/>
  <c r="GM926" i="1" s="1"/>
  <c r="GN926" i="1" s="1"/>
  <c r="CZ929" i="1"/>
  <c r="Y929" i="1" s="1"/>
  <c r="GM929" i="1" s="1"/>
  <c r="GN929" i="1" s="1"/>
  <c r="CZ988" i="1"/>
  <c r="Y988" i="1" s="1"/>
  <c r="GM988" i="1" s="1"/>
  <c r="GN988" i="1" s="1"/>
  <c r="CZ994" i="1"/>
  <c r="Y994" i="1" s="1"/>
  <c r="GM994" i="1" s="1"/>
  <c r="GN994" i="1" s="1"/>
  <c r="GM1050" i="1"/>
  <c r="GN1050" i="1" s="1"/>
  <c r="AB1097" i="1"/>
  <c r="GM1115" i="1"/>
  <c r="GN1115" i="1" s="1"/>
  <c r="AL1193" i="1"/>
  <c r="CJ1160" i="1"/>
  <c r="BA1193" i="1"/>
  <c r="GM1241" i="1"/>
  <c r="GN1241" i="1" s="1"/>
  <c r="GM1251" i="1"/>
  <c r="GN1251" i="1" s="1"/>
  <c r="CY1255" i="1"/>
  <c r="X1255" i="1" s="1"/>
  <c r="CZ1255" i="1"/>
  <c r="Y1255" i="1" s="1"/>
  <c r="CY1297" i="1"/>
  <c r="X1297" i="1" s="1"/>
  <c r="CZ1297" i="1"/>
  <c r="Y1297" i="1" s="1"/>
  <c r="GM1302" i="1"/>
  <c r="GN1302" i="1" s="1"/>
  <c r="CY1305" i="1"/>
  <c r="X1305" i="1" s="1"/>
  <c r="CZ1305" i="1"/>
  <c r="Y1305" i="1" s="1"/>
  <c r="CY1308" i="1"/>
  <c r="X1308" i="1" s="1"/>
  <c r="GM1308" i="1" s="1"/>
  <c r="GN1308" i="1" s="1"/>
  <c r="CZ1308" i="1"/>
  <c r="Y1308" i="1" s="1"/>
  <c r="AD1371" i="1"/>
  <c r="AB1302" i="1"/>
  <c r="T1371" i="1"/>
  <c r="AG1349" i="1"/>
  <c r="GM1353" i="1"/>
  <c r="GN1353" i="1" s="1"/>
  <c r="GM1366" i="1"/>
  <c r="GN1366" i="1" s="1"/>
  <c r="AE1413" i="1"/>
  <c r="W1455" i="1"/>
  <c r="AJ1445" i="1"/>
  <c r="CY1449" i="1"/>
  <c r="X1449" i="1" s="1"/>
  <c r="GM1449" i="1" s="1"/>
  <c r="GN1449" i="1" s="1"/>
  <c r="AU1225" i="1"/>
  <c r="F1280" i="1"/>
  <c r="AI1293" i="1"/>
  <c r="V1317" i="1"/>
  <c r="U1371" i="1"/>
  <c r="AH1349" i="1"/>
  <c r="AD1413" i="1"/>
  <c r="AC1455" i="1"/>
  <c r="AT1293" i="1"/>
  <c r="F1335" i="1"/>
  <c r="AJ1349" i="1"/>
  <c r="W1371" i="1"/>
  <c r="CY1358" i="1"/>
  <c r="X1358" i="1" s="1"/>
  <c r="GM1358" i="1" s="1"/>
  <c r="GN1358" i="1" s="1"/>
  <c r="GM1364" i="1"/>
  <c r="GN1364" i="1" s="1"/>
  <c r="AF1403" i="1"/>
  <c r="S1413" i="1"/>
  <c r="AK1455" i="1"/>
  <c r="AJ1225" i="1"/>
  <c r="W1261" i="1"/>
  <c r="AQ1225" i="1"/>
  <c r="F1271" i="1"/>
  <c r="CP1258" i="1"/>
  <c r="O1258" i="1" s="1"/>
  <c r="GM1258" i="1" s="1"/>
  <c r="GN1258" i="1" s="1"/>
  <c r="CJ1293" i="1"/>
  <c r="BA1317" i="1"/>
  <c r="GM1309" i="1"/>
  <c r="GN1309" i="1" s="1"/>
  <c r="AQ1293" i="1"/>
  <c r="F1327" i="1"/>
  <c r="CJ1349" i="1"/>
  <c r="BA1371" i="1"/>
  <c r="DG65" i="3"/>
  <c r="DJ65" i="3" s="1"/>
  <c r="DI65" i="3"/>
  <c r="DF65" i="3"/>
  <c r="DH65" i="3"/>
  <c r="DI66" i="3"/>
  <c r="DG66" i="3"/>
  <c r="DJ66" i="3" s="1"/>
  <c r="DF66" i="3"/>
  <c r="DH66" i="3"/>
  <c r="DG223" i="3"/>
  <c r="DJ223" i="3" s="1"/>
  <c r="DI223" i="3"/>
  <c r="DF223" i="3"/>
  <c r="DH223" i="3"/>
  <c r="DF332" i="3"/>
  <c r="DG332" i="3"/>
  <c r="DJ332" i="3" s="1"/>
  <c r="DH332" i="3"/>
  <c r="DI332" i="3"/>
  <c r="DI314" i="3"/>
  <c r="DJ314" i="3" s="1"/>
  <c r="DF314" i="3"/>
  <c r="DG314" i="3"/>
  <c r="DH314" i="3"/>
  <c r="DG351" i="3"/>
  <c r="DJ351" i="3" s="1"/>
  <c r="DH351" i="3"/>
  <c r="DF351" i="3"/>
  <c r="DI351" i="3"/>
  <c r="DG362" i="3"/>
  <c r="DJ362" i="3" s="1"/>
  <c r="DH362" i="3"/>
  <c r="DF362" i="3"/>
  <c r="DI362" i="3"/>
  <c r="DG453" i="3"/>
  <c r="DH453" i="3"/>
  <c r="DI453" i="3"/>
  <c r="DJ453" i="3" s="1"/>
  <c r="DF453" i="3"/>
  <c r="DF397" i="3"/>
  <c r="DG397" i="3"/>
  <c r="DH397" i="3"/>
  <c r="DI397" i="3"/>
  <c r="DJ397" i="3" s="1"/>
  <c r="DG399" i="3"/>
  <c r="DJ399" i="3" s="1"/>
  <c r="DH399" i="3"/>
  <c r="DI399" i="3"/>
  <c r="DF399" i="3"/>
  <c r="DG746" i="3"/>
  <c r="DJ746" i="3" s="1"/>
  <c r="DH746" i="3"/>
  <c r="DF746" i="3"/>
  <c r="DI746" i="3"/>
  <c r="DH663" i="3"/>
  <c r="DI663" i="3"/>
  <c r="DF663" i="3"/>
  <c r="DG663" i="3"/>
  <c r="DJ663" i="3" s="1"/>
  <c r="DG703" i="3"/>
  <c r="DH703" i="3"/>
  <c r="DF703" i="3"/>
  <c r="DI703" i="3"/>
  <c r="DJ703" i="3" s="1"/>
  <c r="DF742" i="3"/>
  <c r="DG742" i="3"/>
  <c r="DI742" i="3"/>
  <c r="DJ742" i="3" s="1"/>
  <c r="DH742" i="3"/>
  <c r="DH646" i="3"/>
  <c r="DG646" i="3"/>
  <c r="DF646" i="3"/>
  <c r="DI646" i="3"/>
  <c r="DJ646" i="3" s="1"/>
  <c r="DI911" i="3"/>
  <c r="DG911" i="3"/>
  <c r="DJ911" i="3" s="1"/>
  <c r="DH911" i="3"/>
  <c r="DF911" i="3"/>
  <c r="DG954" i="3"/>
  <c r="DJ954" i="3" s="1"/>
  <c r="DH954" i="3"/>
  <c r="DI954" i="3"/>
  <c r="DF954" i="3"/>
  <c r="DG1128" i="3"/>
  <c r="DJ1128" i="3" s="1"/>
  <c r="DH1128" i="3"/>
  <c r="DF1128" i="3"/>
  <c r="DI1128" i="3"/>
  <c r="DG910" i="3"/>
  <c r="DJ910" i="3" s="1"/>
  <c r="DI910" i="3"/>
  <c r="DF910" i="3"/>
  <c r="DH910" i="3"/>
  <c r="DG1139" i="3"/>
  <c r="DJ1139" i="3" s="1"/>
  <c r="DH1139" i="3"/>
  <c r="DF1139" i="3"/>
  <c r="DI1139" i="3"/>
  <c r="DG1150" i="3"/>
  <c r="DJ1150" i="3" s="1"/>
  <c r="DH1150" i="3"/>
  <c r="DF1150" i="3"/>
  <c r="DI1150" i="3"/>
  <c r="DG846" i="3"/>
  <c r="DJ846" i="3" s="1"/>
  <c r="DH846" i="3"/>
  <c r="DF846" i="3"/>
  <c r="DI846" i="3"/>
  <c r="DG1046" i="3"/>
  <c r="DH1046" i="3"/>
  <c r="DF1046" i="3"/>
  <c r="DI1046" i="3"/>
  <c r="DJ1046" i="3" s="1"/>
  <c r="DG1084" i="3"/>
  <c r="DJ1084" i="3" s="1"/>
  <c r="DH1084" i="3"/>
  <c r="DI1084" i="3"/>
  <c r="DF1084" i="3"/>
  <c r="DF1146" i="3"/>
  <c r="DG1146" i="3"/>
  <c r="DH1146" i="3"/>
  <c r="DI1146" i="3"/>
  <c r="DJ1146" i="3" s="1"/>
  <c r="DG1202" i="3"/>
  <c r="DJ1202" i="3" s="1"/>
  <c r="DH1202" i="3"/>
  <c r="DI1202" i="3"/>
  <c r="DF1202" i="3"/>
  <c r="DG962" i="3"/>
  <c r="DJ962" i="3" s="1"/>
  <c r="DH962" i="3"/>
  <c r="DI962" i="3"/>
  <c r="DF962" i="3"/>
  <c r="DI1264" i="3"/>
  <c r="DG1264" i="3"/>
  <c r="DJ1264" i="3" s="1"/>
  <c r="DH1264" i="3"/>
  <c r="DF1264" i="3"/>
  <c r="DI1343" i="3"/>
  <c r="DF1343" i="3"/>
  <c r="DG1343" i="3"/>
  <c r="DJ1343" i="3" s="1"/>
  <c r="DH1343" i="3"/>
  <c r="DI1382" i="3"/>
  <c r="DF1382" i="3"/>
  <c r="DG1382" i="3"/>
  <c r="DJ1382" i="3" s="1"/>
  <c r="DH1382" i="3"/>
  <c r="DI1396" i="3"/>
  <c r="DJ1396" i="3" s="1"/>
  <c r="DF1396" i="3"/>
  <c r="DG1396" i="3"/>
  <c r="DH1396" i="3"/>
  <c r="DI1511" i="3"/>
  <c r="DF1511" i="3"/>
  <c r="DG1511" i="3"/>
  <c r="DJ1511" i="3" s="1"/>
  <c r="DH1511" i="3"/>
  <c r="DI1586" i="3"/>
  <c r="DJ1586" i="3" s="1"/>
  <c r="DF1586" i="3"/>
  <c r="DG1586" i="3"/>
  <c r="DH1586" i="3"/>
  <c r="DI1619" i="3"/>
  <c r="DF1619" i="3"/>
  <c r="DG1619" i="3"/>
  <c r="DJ1619" i="3" s="1"/>
  <c r="DH1619" i="3"/>
  <c r="F74" i="1"/>
  <c r="BC26" i="1"/>
  <c r="BC1485" i="1"/>
  <c r="DG1796" i="3"/>
  <c r="DH1796" i="3"/>
  <c r="DI1796" i="3"/>
  <c r="DJ1796" i="3" s="1"/>
  <c r="DF1796" i="3"/>
  <c r="CP92" i="1"/>
  <c r="O92" i="1" s="1"/>
  <c r="AC119" i="1"/>
  <c r="AC58" i="1"/>
  <c r="CZ37" i="1"/>
  <c r="Y37" i="1" s="1"/>
  <c r="AL58" i="1" s="1"/>
  <c r="GM44" i="1"/>
  <c r="GN44" i="1" s="1"/>
  <c r="GM98" i="1"/>
  <c r="GN98" i="1" s="1"/>
  <c r="AJ90" i="1"/>
  <c r="W119" i="1"/>
  <c r="AO215" i="1"/>
  <c r="F243" i="1"/>
  <c r="AE58" i="1"/>
  <c r="F257" i="1"/>
  <c r="AT215" i="1"/>
  <c r="F314" i="1"/>
  <c r="AU271" i="1"/>
  <c r="T58" i="1"/>
  <c r="AG26" i="1"/>
  <c r="GM39" i="1"/>
  <c r="GN39" i="1" s="1"/>
  <c r="F196" i="1"/>
  <c r="BB151" i="1"/>
  <c r="F258" i="1"/>
  <c r="AU215" i="1"/>
  <c r="AE327" i="1"/>
  <c r="R352" i="1"/>
  <c r="W58" i="1"/>
  <c r="AJ26" i="1"/>
  <c r="GM32" i="1"/>
  <c r="GN32" i="1" s="1"/>
  <c r="CZ47" i="1"/>
  <c r="Y47" i="1" s="1"/>
  <c r="GM47" i="1" s="1"/>
  <c r="GN47" i="1" s="1"/>
  <c r="GM95" i="1"/>
  <c r="GN95" i="1" s="1"/>
  <c r="AQ151" i="1"/>
  <c r="F193" i="1"/>
  <c r="BD215" i="1"/>
  <c r="F264" i="1"/>
  <c r="CP334" i="1"/>
  <c r="O334" i="1" s="1"/>
  <c r="GM334" i="1" s="1"/>
  <c r="GN334" i="1" s="1"/>
  <c r="AC352" i="1"/>
  <c r="GM107" i="1"/>
  <c r="GN107" i="1" s="1"/>
  <c r="CP171" i="1"/>
  <c r="O171" i="1" s="1"/>
  <c r="GM171" i="1" s="1"/>
  <c r="GN171" i="1" s="1"/>
  <c r="AB217" i="1"/>
  <c r="CJ215" i="1"/>
  <c r="BA239" i="1"/>
  <c r="AH271" i="1"/>
  <c r="U295" i="1"/>
  <c r="GM283" i="1"/>
  <c r="GN283" i="1" s="1"/>
  <c r="AO501" i="1"/>
  <c r="F529" i="1"/>
  <c r="AQ667" i="1"/>
  <c r="F701" i="1"/>
  <c r="AU783" i="1"/>
  <c r="F826" i="1"/>
  <c r="AB183" i="1"/>
  <c r="GM153" i="1"/>
  <c r="W295" i="1"/>
  <c r="AJ271" i="1"/>
  <c r="AT327" i="1"/>
  <c r="F370" i="1"/>
  <c r="F427" i="1"/>
  <c r="AU384" i="1"/>
  <c r="F597" i="1"/>
  <c r="AT557" i="1"/>
  <c r="AQ611" i="1"/>
  <c r="F645" i="1"/>
  <c r="CY684" i="1"/>
  <c r="X684" i="1" s="1"/>
  <c r="GM684" i="1" s="1"/>
  <c r="GN684" i="1" s="1"/>
  <c r="CZ684" i="1"/>
  <c r="Y684" i="1" s="1"/>
  <c r="F832" i="1"/>
  <c r="BD783" i="1"/>
  <c r="GM110" i="1"/>
  <c r="GN110" i="1" s="1"/>
  <c r="CZ117" i="1"/>
  <c r="Y117" i="1" s="1"/>
  <c r="GM117" i="1" s="1"/>
  <c r="GN117" i="1" s="1"/>
  <c r="CZ178" i="1"/>
  <c r="Y178" i="1" s="1"/>
  <c r="GM178" i="1" s="1"/>
  <c r="GN178" i="1" s="1"/>
  <c r="AB219" i="1"/>
  <c r="CY273" i="1"/>
  <c r="X273" i="1" s="1"/>
  <c r="AK295" i="1" s="1"/>
  <c r="BY384" i="1"/>
  <c r="AP408" i="1"/>
  <c r="CI408" i="1"/>
  <c r="AE469" i="1"/>
  <c r="CZ449" i="1"/>
  <c r="Y449" i="1" s="1"/>
  <c r="CY449" i="1"/>
  <c r="X449" i="1" s="1"/>
  <c r="AK469" i="1" s="1"/>
  <c r="CZ164" i="1"/>
  <c r="Y164" i="1" s="1"/>
  <c r="GM164" i="1" s="1"/>
  <c r="GN164" i="1" s="1"/>
  <c r="AG271" i="1"/>
  <c r="T295" i="1"/>
  <c r="GM293" i="1"/>
  <c r="GN293" i="1" s="1"/>
  <c r="AQ440" i="1"/>
  <c r="F479" i="1"/>
  <c r="BD557" i="1"/>
  <c r="F604" i="1"/>
  <c r="BB667" i="1"/>
  <c r="F704" i="1"/>
  <c r="AX783" i="1"/>
  <c r="F814" i="1"/>
  <c r="AU327" i="1"/>
  <c r="F371" i="1"/>
  <c r="AL408" i="1"/>
  <c r="AJ440" i="1"/>
  <c r="W469" i="1"/>
  <c r="V525" i="1"/>
  <c r="AI501" i="1"/>
  <c r="CZ512" i="1"/>
  <c r="Y512" i="1" s="1"/>
  <c r="GM512" i="1" s="1"/>
  <c r="GN512" i="1" s="1"/>
  <c r="AG557" i="1"/>
  <c r="T579" i="1"/>
  <c r="AK635" i="1"/>
  <c r="CI691" i="1"/>
  <c r="BY667" i="1"/>
  <c r="AP691" i="1"/>
  <c r="AI723" i="1"/>
  <c r="V751" i="1"/>
  <c r="CZ739" i="1"/>
  <c r="Y739" i="1" s="1"/>
  <c r="AL751" i="1" s="1"/>
  <c r="AC807" i="1"/>
  <c r="AH327" i="1"/>
  <c r="U352" i="1"/>
  <c r="AG384" i="1"/>
  <c r="T408" i="1"/>
  <c r="CZ450" i="1"/>
  <c r="Y450" i="1" s="1"/>
  <c r="GM450" i="1" s="1"/>
  <c r="GN450" i="1" s="1"/>
  <c r="CZ464" i="1"/>
  <c r="Y464" i="1" s="1"/>
  <c r="GM464" i="1" s="1"/>
  <c r="GN464" i="1" s="1"/>
  <c r="GM519" i="1"/>
  <c r="GN519" i="1" s="1"/>
  <c r="BY557" i="1"/>
  <c r="AP579" i="1"/>
  <c r="CI579" i="1"/>
  <c r="BY611" i="1"/>
  <c r="AP635" i="1"/>
  <c r="CI635" i="1"/>
  <c r="AC691" i="1"/>
  <c r="AB673" i="1"/>
  <c r="CZ686" i="1"/>
  <c r="Y686" i="1" s="1"/>
  <c r="GM686" i="1" s="1"/>
  <c r="GN686" i="1" s="1"/>
  <c r="AE751" i="1"/>
  <c r="AB737" i="1"/>
  <c r="AB744" i="1"/>
  <c r="GM746" i="1"/>
  <c r="GN746" i="1" s="1"/>
  <c r="T807" i="1"/>
  <c r="AG783" i="1"/>
  <c r="AJ839" i="1"/>
  <c r="W868" i="1"/>
  <c r="AO1030" i="1"/>
  <c r="F1067" i="1"/>
  <c r="V327" i="1"/>
  <c r="F375" i="1"/>
  <c r="AF327" i="1"/>
  <c r="S352" i="1"/>
  <c r="W408" i="1"/>
  <c r="AJ384" i="1"/>
  <c r="T469" i="1"/>
  <c r="AG440" i="1"/>
  <c r="CP503" i="1"/>
  <c r="O503" i="1" s="1"/>
  <c r="AC579" i="1"/>
  <c r="AF691" i="1"/>
  <c r="AG723" i="1"/>
  <c r="T751" i="1"/>
  <c r="AH783" i="1"/>
  <c r="U807" i="1"/>
  <c r="AT839" i="1"/>
  <c r="F886" i="1"/>
  <c r="F1016" i="1"/>
  <c r="AT965" i="1"/>
  <c r="F1076" i="1"/>
  <c r="BB1030" i="1"/>
  <c r="F1146" i="1"/>
  <c r="AT1095" i="1"/>
  <c r="AX1160" i="1"/>
  <c r="F1200" i="1"/>
  <c r="AG327" i="1"/>
  <c r="T352" i="1"/>
  <c r="GM388" i="1"/>
  <c r="GN388" i="1" s="1"/>
  <c r="AD469" i="1"/>
  <c r="AL525" i="1"/>
  <c r="BA579" i="1"/>
  <c r="CJ557" i="1"/>
  <c r="CJ611" i="1"/>
  <c r="BA635" i="1"/>
  <c r="AI667" i="1"/>
  <c r="V691" i="1"/>
  <c r="AK751" i="1"/>
  <c r="AH723" i="1"/>
  <c r="U751" i="1"/>
  <c r="W807" i="1"/>
  <c r="AJ783" i="1"/>
  <c r="CZ787" i="1"/>
  <c r="Y787" i="1" s="1"/>
  <c r="GM787" i="1" s="1"/>
  <c r="GN787" i="1" s="1"/>
  <c r="GM802" i="1"/>
  <c r="GN802" i="1" s="1"/>
  <c r="CY979" i="1"/>
  <c r="X979" i="1" s="1"/>
  <c r="GM979" i="1" s="1"/>
  <c r="GN979" i="1" s="1"/>
  <c r="CZ979" i="1"/>
  <c r="Y979" i="1" s="1"/>
  <c r="BC965" i="1"/>
  <c r="F1014" i="1"/>
  <c r="CY1046" i="1"/>
  <c r="X1046" i="1" s="1"/>
  <c r="CZ1046" i="1"/>
  <c r="Y1046" i="1" s="1"/>
  <c r="CY1055" i="1"/>
  <c r="X1055" i="1" s="1"/>
  <c r="GM1055" i="1" s="1"/>
  <c r="GN1055" i="1" s="1"/>
  <c r="CZ1055" i="1"/>
  <c r="Y1055" i="1" s="1"/>
  <c r="BC1030" i="1"/>
  <c r="F1079" i="1"/>
  <c r="AE933" i="1"/>
  <c r="F1008" i="1"/>
  <c r="AQ965" i="1"/>
  <c r="V1128" i="1"/>
  <c r="AI1095" i="1"/>
  <c r="BB1225" i="1"/>
  <c r="F1274" i="1"/>
  <c r="AO1403" i="1"/>
  <c r="F1417" i="1"/>
  <c r="BB1445" i="1"/>
  <c r="F1468" i="1"/>
  <c r="CZ844" i="1"/>
  <c r="Y844" i="1" s="1"/>
  <c r="AL868" i="1" s="1"/>
  <c r="CZ852" i="1"/>
  <c r="Y852" i="1" s="1"/>
  <c r="GM852" i="1" s="1"/>
  <c r="GN852" i="1" s="1"/>
  <c r="CZ923" i="1"/>
  <c r="Y923" i="1" s="1"/>
  <c r="GM923" i="1" s="1"/>
  <c r="GN923" i="1" s="1"/>
  <c r="U998" i="1"/>
  <c r="AH965" i="1"/>
  <c r="CZ980" i="1"/>
  <c r="Y980" i="1" s="1"/>
  <c r="GM980" i="1" s="1"/>
  <c r="GN980" i="1" s="1"/>
  <c r="AB983" i="1"/>
  <c r="GM990" i="1"/>
  <c r="GN990" i="1" s="1"/>
  <c r="CJ1030" i="1"/>
  <c r="BA1063" i="1"/>
  <c r="GM1039" i="1"/>
  <c r="GN1039" i="1" s="1"/>
  <c r="AF1095" i="1"/>
  <c r="S1128" i="1"/>
  <c r="GM1101" i="1"/>
  <c r="GN1101" i="1" s="1"/>
  <c r="AB1162" i="1"/>
  <c r="AO1349" i="1"/>
  <c r="F1375" i="1"/>
  <c r="BB1403" i="1"/>
  <c r="F1426" i="1"/>
  <c r="GM841" i="1"/>
  <c r="AB868" i="1"/>
  <c r="CZ850" i="1"/>
  <c r="Y850" i="1" s="1"/>
  <c r="GM850" i="1" s="1"/>
  <c r="GN850" i="1" s="1"/>
  <c r="CZ855" i="1"/>
  <c r="Y855" i="1" s="1"/>
  <c r="GM855" i="1" s="1"/>
  <c r="GN855" i="1" s="1"/>
  <c r="CJ900" i="1"/>
  <c r="BA933" i="1"/>
  <c r="CZ920" i="1"/>
  <c r="Y920" i="1" s="1"/>
  <c r="CP973" i="1"/>
  <c r="O973" i="1" s="1"/>
  <c r="GM973" i="1" s="1"/>
  <c r="GN973" i="1" s="1"/>
  <c r="U1063" i="1"/>
  <c r="AH1030" i="1"/>
  <c r="CZ1045" i="1"/>
  <c r="Y1045" i="1" s="1"/>
  <c r="GM1045" i="1" s="1"/>
  <c r="GN1045" i="1" s="1"/>
  <c r="AB1048" i="1"/>
  <c r="GM1117" i="1"/>
  <c r="GN1117" i="1" s="1"/>
  <c r="U1193" i="1"/>
  <c r="AH1160" i="1"/>
  <c r="BD1225" i="1"/>
  <c r="F1286" i="1"/>
  <c r="F1378" i="1"/>
  <c r="AX1349" i="1"/>
  <c r="F1429" i="1"/>
  <c r="BC1403" i="1"/>
  <c r="F1480" i="1"/>
  <c r="BD1445" i="1"/>
  <c r="CJ839" i="1"/>
  <c r="BA868" i="1"/>
  <c r="U933" i="1"/>
  <c r="AH900" i="1"/>
  <c r="GM904" i="1"/>
  <c r="GN904" i="1" s="1"/>
  <c r="CZ909" i="1"/>
  <c r="Y909" i="1" s="1"/>
  <c r="CP981" i="1"/>
  <c r="O981" i="1" s="1"/>
  <c r="GM981" i="1" s="1"/>
  <c r="GN981" i="1" s="1"/>
  <c r="T1128" i="1"/>
  <c r="AG1095" i="1"/>
  <c r="AF1160" i="1"/>
  <c r="S1193" i="1"/>
  <c r="GM1231" i="1"/>
  <c r="GN1231" i="1" s="1"/>
  <c r="AO1225" i="1"/>
  <c r="F1265" i="1"/>
  <c r="CP1351" i="1"/>
  <c r="O1351" i="1" s="1"/>
  <c r="AC1371" i="1"/>
  <c r="AQ1349" i="1"/>
  <c r="F1381" i="1"/>
  <c r="AO1445" i="1"/>
  <c r="F1459" i="1"/>
  <c r="T1317" i="1"/>
  <c r="AG1293" i="1"/>
  <c r="CZ1303" i="1"/>
  <c r="Y1303" i="1" s="1"/>
  <c r="GM1303" i="1" s="1"/>
  <c r="GN1303" i="1" s="1"/>
  <c r="CI1317" i="1"/>
  <c r="BY1293" i="1"/>
  <c r="AP1317" i="1"/>
  <c r="GM1307" i="1"/>
  <c r="GN1307" i="1" s="1"/>
  <c r="AU1293" i="1"/>
  <c r="F1336" i="1"/>
  <c r="AB1455" i="1"/>
  <c r="GM1447" i="1"/>
  <c r="CJ1225" i="1"/>
  <c r="BA1261" i="1"/>
  <c r="AC1317" i="1"/>
  <c r="GM1360" i="1"/>
  <c r="GN1360" i="1" s="1"/>
  <c r="AJ1403" i="1"/>
  <c r="W1413" i="1"/>
  <c r="AD1455" i="1"/>
  <c r="S1455" i="1"/>
  <c r="AF1445" i="1"/>
  <c r="CG1225" i="1"/>
  <c r="AX1261" i="1"/>
  <c r="CZ1298" i="1"/>
  <c r="Y1298" i="1" s="1"/>
  <c r="AB1311" i="1"/>
  <c r="CJ1403" i="1"/>
  <c r="BA1413" i="1"/>
  <c r="V1455" i="1"/>
  <c r="AI1445" i="1"/>
  <c r="DH12" i="3"/>
  <c r="DI12" i="3"/>
  <c r="DG12" i="3"/>
  <c r="DJ12" i="3" s="1"/>
  <c r="DF12" i="3"/>
  <c r="DG76" i="3"/>
  <c r="DH76" i="3"/>
  <c r="DF76" i="3"/>
  <c r="DI76" i="3"/>
  <c r="DJ76" i="3" s="1"/>
  <c r="DG92" i="3"/>
  <c r="DJ92" i="3" s="1"/>
  <c r="DF92" i="3"/>
  <c r="DH92" i="3"/>
  <c r="DI92" i="3"/>
  <c r="DI146" i="3"/>
  <c r="DH146" i="3"/>
  <c r="DG146" i="3"/>
  <c r="DJ146" i="3" s="1"/>
  <c r="DF146" i="3"/>
  <c r="DH210" i="3"/>
  <c r="DI210" i="3"/>
  <c r="DG210" i="3"/>
  <c r="DJ210" i="3" s="1"/>
  <c r="DF210" i="3"/>
  <c r="DF261" i="3"/>
  <c r="DG261" i="3"/>
  <c r="DJ261" i="3" s="1"/>
  <c r="DH261" i="3"/>
  <c r="DI261" i="3"/>
  <c r="DH174" i="3"/>
  <c r="DI174" i="3"/>
  <c r="DG174" i="3"/>
  <c r="DJ174" i="3" s="1"/>
  <c r="DF174" i="3"/>
  <c r="DG277" i="3"/>
  <c r="DH277" i="3"/>
  <c r="DI277" i="3"/>
  <c r="DJ277" i="3" s="1"/>
  <c r="DF277" i="3"/>
  <c r="DG301" i="3"/>
  <c r="DH301" i="3"/>
  <c r="DF301" i="3"/>
  <c r="DI301" i="3"/>
  <c r="DJ301" i="3" s="1"/>
  <c r="DF316" i="3"/>
  <c r="DG316" i="3"/>
  <c r="DJ316" i="3" s="1"/>
  <c r="DH316" i="3"/>
  <c r="DI316" i="3"/>
  <c r="DG375" i="3"/>
  <c r="DJ375" i="3" s="1"/>
  <c r="DH375" i="3"/>
  <c r="DI375" i="3"/>
  <c r="DF375" i="3"/>
  <c r="DG385" i="3"/>
  <c r="DJ385" i="3" s="1"/>
  <c r="DF385" i="3"/>
  <c r="DH385" i="3"/>
  <c r="DI385" i="3"/>
  <c r="DG442" i="3"/>
  <c r="DJ442" i="3" s="1"/>
  <c r="DH442" i="3"/>
  <c r="DI442" i="3"/>
  <c r="DF442" i="3"/>
  <c r="DG401" i="3"/>
  <c r="DJ401" i="3" s="1"/>
  <c r="DH401" i="3"/>
  <c r="DI401" i="3"/>
  <c r="DF401" i="3"/>
  <c r="DH569" i="3"/>
  <c r="DI569" i="3"/>
  <c r="DG569" i="3"/>
  <c r="DJ569" i="3" s="1"/>
  <c r="DF569" i="3"/>
  <c r="DG576" i="3"/>
  <c r="DH576" i="3"/>
  <c r="DF576" i="3"/>
  <c r="DI576" i="3"/>
  <c r="DJ576" i="3" s="1"/>
  <c r="DH578" i="3"/>
  <c r="DI578" i="3"/>
  <c r="DG578" i="3"/>
  <c r="DJ578" i="3" s="1"/>
  <c r="DF578" i="3"/>
  <c r="DH661" i="3"/>
  <c r="DI661" i="3"/>
  <c r="DG661" i="3"/>
  <c r="DJ661" i="3" s="1"/>
  <c r="DF661" i="3"/>
  <c r="DG687" i="3"/>
  <c r="DJ687" i="3" s="1"/>
  <c r="DH687" i="3"/>
  <c r="DF687" i="3"/>
  <c r="DI687" i="3"/>
  <c r="DG784" i="3"/>
  <c r="DH784" i="3"/>
  <c r="DI784" i="3"/>
  <c r="DJ784" i="3" s="1"/>
  <c r="DF784" i="3"/>
  <c r="DG806" i="3"/>
  <c r="DJ806" i="3" s="1"/>
  <c r="DH806" i="3"/>
  <c r="DF806" i="3"/>
  <c r="DI806" i="3"/>
  <c r="DG866" i="3"/>
  <c r="DH866" i="3"/>
  <c r="DI866" i="3"/>
  <c r="DJ866" i="3" s="1"/>
  <c r="DF866" i="3"/>
  <c r="DG967" i="3"/>
  <c r="DH967" i="3"/>
  <c r="DI967" i="3"/>
  <c r="DJ967" i="3" s="1"/>
  <c r="DF967" i="3"/>
  <c r="DG989" i="3"/>
  <c r="DH989" i="3"/>
  <c r="DI989" i="3"/>
  <c r="DJ989" i="3" s="1"/>
  <c r="DF989" i="3"/>
  <c r="DH705" i="3"/>
  <c r="DI705" i="3"/>
  <c r="DF705" i="3"/>
  <c r="DG705" i="3"/>
  <c r="DJ705" i="3" s="1"/>
  <c r="DG822" i="3"/>
  <c r="DJ822" i="3" s="1"/>
  <c r="DH822" i="3"/>
  <c r="DI822" i="3"/>
  <c r="DF822" i="3"/>
  <c r="DG833" i="3"/>
  <c r="DJ833" i="3" s="1"/>
  <c r="DH833" i="3"/>
  <c r="DI833" i="3"/>
  <c r="DF833" i="3"/>
  <c r="DH880" i="3"/>
  <c r="DF880" i="3"/>
  <c r="DG880" i="3"/>
  <c r="DI880" i="3"/>
  <c r="DJ880" i="3" s="1"/>
  <c r="DG1101" i="3"/>
  <c r="DH1101" i="3"/>
  <c r="DF1101" i="3"/>
  <c r="DI1101" i="3"/>
  <c r="DJ1101" i="3" s="1"/>
  <c r="DG1119" i="3"/>
  <c r="DJ1119" i="3" s="1"/>
  <c r="DH1119" i="3"/>
  <c r="DF1119" i="3"/>
  <c r="DI1119" i="3"/>
  <c r="DG1161" i="3"/>
  <c r="DJ1161" i="3" s="1"/>
  <c r="DH1161" i="3"/>
  <c r="DF1161" i="3"/>
  <c r="DI1161" i="3"/>
  <c r="DG857" i="3"/>
  <c r="DJ857" i="3" s="1"/>
  <c r="DH857" i="3"/>
  <c r="DF857" i="3"/>
  <c r="DI857" i="3"/>
  <c r="DG855" i="3"/>
  <c r="DJ855" i="3" s="1"/>
  <c r="DH855" i="3"/>
  <c r="DF855" i="3"/>
  <c r="DI855" i="3"/>
  <c r="DF1014" i="3"/>
  <c r="DG1014" i="3"/>
  <c r="DH1014" i="3"/>
  <c r="DI1014" i="3"/>
  <c r="DJ1014" i="3" s="1"/>
  <c r="DF1028" i="3"/>
  <c r="DG1028" i="3"/>
  <c r="DH1028" i="3"/>
  <c r="DI1028" i="3"/>
  <c r="DJ1028" i="3" s="1"/>
  <c r="DG1186" i="3"/>
  <c r="DJ1186" i="3" s="1"/>
  <c r="DH1186" i="3"/>
  <c r="DF1186" i="3"/>
  <c r="DI1186" i="3"/>
  <c r="DI1330" i="3"/>
  <c r="DF1330" i="3"/>
  <c r="DG1330" i="3"/>
  <c r="DJ1330" i="3" s="1"/>
  <c r="DH1330" i="3"/>
  <c r="DI1445" i="3"/>
  <c r="DF1445" i="3"/>
  <c r="DG1445" i="3"/>
  <c r="DJ1445" i="3" s="1"/>
  <c r="DH1445" i="3"/>
  <c r="DI1478" i="3"/>
  <c r="DF1478" i="3"/>
  <c r="DG1478" i="3"/>
  <c r="DJ1478" i="3" s="1"/>
  <c r="DH1478" i="3"/>
  <c r="DI1498" i="3"/>
  <c r="DF1498" i="3"/>
  <c r="DG1498" i="3"/>
  <c r="DJ1498" i="3" s="1"/>
  <c r="DH1498" i="3"/>
  <c r="DI1522" i="3"/>
  <c r="DF1522" i="3"/>
  <c r="DG1522" i="3"/>
  <c r="DJ1522" i="3" s="1"/>
  <c r="DH1522" i="3"/>
  <c r="DI1566" i="3"/>
  <c r="DJ1566" i="3" s="1"/>
  <c r="DF1566" i="3"/>
  <c r="DG1566" i="3"/>
  <c r="DH1566" i="3"/>
  <c r="DI1610" i="3"/>
  <c r="DF1610" i="3"/>
  <c r="DG1610" i="3"/>
  <c r="DJ1610" i="3" s="1"/>
  <c r="DH1610" i="3"/>
  <c r="DG1828" i="3"/>
  <c r="DH1828" i="3"/>
  <c r="DI1828" i="3"/>
  <c r="DJ1828" i="3" s="1"/>
  <c r="DF1828" i="3"/>
  <c r="F83" i="1"/>
  <c r="BD26" i="1"/>
  <c r="BD1485" i="1"/>
  <c r="DI1652" i="3"/>
  <c r="DG1652" i="3"/>
  <c r="DJ1652" i="3" s="1"/>
  <c r="DH1652" i="3"/>
  <c r="DF1652" i="3"/>
  <c r="AF90" i="1"/>
  <c r="S119" i="1"/>
  <c r="AI26" i="1"/>
  <c r="V58" i="1"/>
  <c r="GM50" i="1"/>
  <c r="GN50" i="1" s="1"/>
  <c r="CJ90" i="1"/>
  <c r="BA119" i="1"/>
  <c r="AT271" i="1"/>
  <c r="F313" i="1"/>
  <c r="GM43" i="1"/>
  <c r="GN43" i="1" s="1"/>
  <c r="GM49" i="1"/>
  <c r="GN49" i="1" s="1"/>
  <c r="CP93" i="1"/>
  <c r="O93" i="1" s="1"/>
  <c r="GM93" i="1" s="1"/>
  <c r="FR93" i="1" s="1"/>
  <c r="BY119" i="1" s="1"/>
  <c r="F246" i="1"/>
  <c r="AX215" i="1"/>
  <c r="F311" i="1"/>
  <c r="BC271" i="1"/>
  <c r="CJ26" i="1"/>
  <c r="BA58" i="1"/>
  <c r="GM41" i="1"/>
  <c r="GN41" i="1" s="1"/>
  <c r="AU26" i="1"/>
  <c r="F77" i="1"/>
  <c r="AU1485" i="1"/>
  <c r="CY104" i="1"/>
  <c r="X104" i="1" s="1"/>
  <c r="CZ104" i="1"/>
  <c r="Y104" i="1" s="1"/>
  <c r="AL119" i="1" s="1"/>
  <c r="AO90" i="1"/>
  <c r="F123" i="1"/>
  <c r="CZ161" i="1"/>
  <c r="Y161" i="1" s="1"/>
  <c r="AL183" i="1" s="1"/>
  <c r="CY161" i="1"/>
  <c r="X161" i="1" s="1"/>
  <c r="GM161" i="1" s="1"/>
  <c r="GN161" i="1" s="1"/>
  <c r="CG151" i="1"/>
  <c r="AX183" i="1"/>
  <c r="F255" i="1"/>
  <c r="BC215" i="1"/>
  <c r="S58" i="1"/>
  <c r="AF26" i="1"/>
  <c r="AH26" i="1"/>
  <c r="U58" i="1"/>
  <c r="GM45" i="1"/>
  <c r="GN45" i="1" s="1"/>
  <c r="BB90" i="1"/>
  <c r="F132" i="1"/>
  <c r="AU151" i="1"/>
  <c r="F202" i="1"/>
  <c r="R295" i="1"/>
  <c r="AE271" i="1"/>
  <c r="CG90" i="1"/>
  <c r="AX119" i="1"/>
  <c r="AJ151" i="1"/>
  <c r="W183" i="1"/>
  <c r="GM166" i="1"/>
  <c r="GN166" i="1" s="1"/>
  <c r="Y239" i="1"/>
  <c r="AL215" i="1"/>
  <c r="BY271" i="1"/>
  <c r="AP295" i="1"/>
  <c r="CI295" i="1"/>
  <c r="AT611" i="1"/>
  <c r="F653" i="1"/>
  <c r="AU667" i="1"/>
  <c r="F710" i="1"/>
  <c r="F823" i="1"/>
  <c r="BC783" i="1"/>
  <c r="AI151" i="1"/>
  <c r="V183" i="1"/>
  <c r="R239" i="1"/>
  <c r="AE215" i="1"/>
  <c r="GM224" i="1"/>
  <c r="GN224" i="1" s="1"/>
  <c r="BB327" i="1"/>
  <c r="F365" i="1"/>
  <c r="F424" i="1"/>
  <c r="BC384" i="1"/>
  <c r="F543" i="1"/>
  <c r="AT501" i="1"/>
  <c r="AX557" i="1"/>
  <c r="F586" i="1"/>
  <c r="F654" i="1"/>
  <c r="AU611" i="1"/>
  <c r="CY687" i="1"/>
  <c r="X687" i="1" s="1"/>
  <c r="GM687" i="1" s="1"/>
  <c r="GN687" i="1" s="1"/>
  <c r="CZ687" i="1"/>
  <c r="Y687" i="1" s="1"/>
  <c r="AE119" i="1"/>
  <c r="GM104" i="1"/>
  <c r="GN104" i="1" s="1"/>
  <c r="S295" i="1"/>
  <c r="AF271" i="1"/>
  <c r="CZ467" i="1"/>
  <c r="Y467" i="1" s="1"/>
  <c r="CY467" i="1"/>
  <c r="X467" i="1" s="1"/>
  <c r="GM467" i="1" s="1"/>
  <c r="GN467" i="1" s="1"/>
  <c r="F535" i="1"/>
  <c r="AQ501" i="1"/>
  <c r="F589" i="1"/>
  <c r="AQ557" i="1"/>
  <c r="BD723" i="1"/>
  <c r="F776" i="1"/>
  <c r="F811" i="1"/>
  <c r="AO783" i="1"/>
  <c r="AD183" i="1"/>
  <c r="GM169" i="1"/>
  <c r="GN169" i="1" s="1"/>
  <c r="CF239" i="1"/>
  <c r="AC215" i="1"/>
  <c r="CH239" i="1"/>
  <c r="P239" i="1"/>
  <c r="CE239" i="1"/>
  <c r="GM275" i="1"/>
  <c r="GN275" i="1" s="1"/>
  <c r="GM337" i="1"/>
  <c r="GN337" i="1" s="1"/>
  <c r="AO384" i="1"/>
  <c r="F412" i="1"/>
  <c r="AU440" i="1"/>
  <c r="F488" i="1"/>
  <c r="R579" i="1"/>
  <c r="AE557" i="1"/>
  <c r="AO611" i="1"/>
  <c r="F639" i="1"/>
  <c r="BB783" i="1"/>
  <c r="F820" i="1"/>
  <c r="AK408" i="1"/>
  <c r="AF469" i="1"/>
  <c r="CI469" i="1"/>
  <c r="AP469" i="1"/>
  <c r="BY440" i="1"/>
  <c r="GM452" i="1"/>
  <c r="GN452" i="1" s="1"/>
  <c r="GM461" i="1"/>
  <c r="GN461" i="1" s="1"/>
  <c r="AG501" i="1"/>
  <c r="T525" i="1"/>
  <c r="GM561" i="1"/>
  <c r="GN561" i="1" s="1"/>
  <c r="S635" i="1"/>
  <c r="AF611" i="1"/>
  <c r="CJ723" i="1"/>
  <c r="BA751" i="1"/>
  <c r="CJ327" i="1"/>
  <c r="BA352" i="1"/>
  <c r="AC469" i="1"/>
  <c r="U525" i="1"/>
  <c r="AH501" i="1"/>
  <c r="AC611" i="1"/>
  <c r="CH635" i="1"/>
  <c r="P635" i="1"/>
  <c r="CE635" i="1"/>
  <c r="CF635" i="1"/>
  <c r="W691" i="1"/>
  <c r="AJ667" i="1"/>
  <c r="AP751" i="1"/>
  <c r="BY723" i="1"/>
  <c r="CI751" i="1"/>
  <c r="AO839" i="1"/>
  <c r="F872" i="1"/>
  <c r="AO1095" i="1"/>
  <c r="F1132" i="1"/>
  <c r="AQ327" i="1"/>
  <c r="F362" i="1"/>
  <c r="BA469" i="1"/>
  <c r="CJ440" i="1"/>
  <c r="GM454" i="1"/>
  <c r="GN454" i="1" s="1"/>
  <c r="AJ501" i="1"/>
  <c r="W525" i="1"/>
  <c r="GM559" i="1"/>
  <c r="AB579" i="1"/>
  <c r="CZ669" i="1"/>
  <c r="Y669" i="1" s="1"/>
  <c r="AL691" i="1" s="1"/>
  <c r="BB839" i="1"/>
  <c r="F881" i="1"/>
  <c r="F1011" i="1"/>
  <c r="BB965" i="1"/>
  <c r="Q1128" i="1"/>
  <c r="AD1095" i="1"/>
  <c r="AX1095" i="1"/>
  <c r="F1135" i="1"/>
  <c r="F1206" i="1"/>
  <c r="BB1160" i="1"/>
  <c r="AC408" i="1"/>
  <c r="AT384" i="1"/>
  <c r="F426" i="1"/>
  <c r="F415" i="1"/>
  <c r="AX384" i="1"/>
  <c r="AI440" i="1"/>
  <c r="V469" i="1"/>
  <c r="AK525" i="1"/>
  <c r="GM515" i="1"/>
  <c r="GN515" i="1" s="1"/>
  <c r="GM518" i="1"/>
  <c r="GN518" i="1" s="1"/>
  <c r="CZ559" i="1"/>
  <c r="Y559" i="1" s="1"/>
  <c r="AL579" i="1" s="1"/>
  <c r="GM570" i="1"/>
  <c r="GN570" i="1" s="1"/>
  <c r="GM618" i="1"/>
  <c r="GN618" i="1" s="1"/>
  <c r="T691" i="1"/>
  <c r="AG667" i="1"/>
  <c r="AF751" i="1"/>
  <c r="GM727" i="1"/>
  <c r="GN727" i="1" s="1"/>
  <c r="AB732" i="1"/>
  <c r="S807" i="1"/>
  <c r="AF783" i="1"/>
  <c r="CI807" i="1"/>
  <c r="BY783" i="1"/>
  <c r="AP807" i="1"/>
  <c r="GM799" i="1"/>
  <c r="GN799" i="1" s="1"/>
  <c r="CI933" i="1"/>
  <c r="BY900" i="1"/>
  <c r="AP933" i="1"/>
  <c r="BC900" i="1"/>
  <c r="F949" i="1"/>
  <c r="CY971" i="1"/>
  <c r="X971" i="1" s="1"/>
  <c r="AK998" i="1" s="1"/>
  <c r="CZ971" i="1"/>
  <c r="Y971" i="1" s="1"/>
  <c r="AL998" i="1" s="1"/>
  <c r="CY1038" i="1"/>
  <c r="X1038" i="1" s="1"/>
  <c r="GM1038" i="1" s="1"/>
  <c r="GN1038" i="1" s="1"/>
  <c r="CZ1038" i="1"/>
  <c r="Y1038" i="1" s="1"/>
  <c r="CY1049" i="1"/>
  <c r="X1049" i="1" s="1"/>
  <c r="GM1049" i="1" s="1"/>
  <c r="GN1049" i="1" s="1"/>
  <c r="CZ1049" i="1"/>
  <c r="Y1049" i="1" s="1"/>
  <c r="CY1052" i="1"/>
  <c r="X1052" i="1" s="1"/>
  <c r="GM1052" i="1" s="1"/>
  <c r="GN1052" i="1" s="1"/>
  <c r="CZ1052" i="1"/>
  <c r="Y1052" i="1" s="1"/>
  <c r="F1138" i="1"/>
  <c r="AQ1095" i="1"/>
  <c r="F1203" i="1"/>
  <c r="AQ1160" i="1"/>
  <c r="AI839" i="1"/>
  <c r="V868" i="1"/>
  <c r="V933" i="1"/>
  <c r="AI900" i="1"/>
  <c r="AC998" i="1"/>
  <c r="GM991" i="1"/>
  <c r="GN991" i="1" s="1"/>
  <c r="CG965" i="1"/>
  <c r="AX998" i="1"/>
  <c r="CP1046" i="1"/>
  <c r="O1046" i="1" s="1"/>
  <c r="GM1046" i="1" s="1"/>
  <c r="GN1046" i="1" s="1"/>
  <c r="U1128" i="1"/>
  <c r="AH1095" i="1"/>
  <c r="P1193" i="1"/>
  <c r="CE1193" i="1"/>
  <c r="AC1160" i="1"/>
  <c r="CF1193" i="1"/>
  <c r="CH1193" i="1"/>
  <c r="F1333" i="1"/>
  <c r="BC1293" i="1"/>
  <c r="AP1445" i="1"/>
  <c r="F1464" i="1"/>
  <c r="AH839" i="1"/>
  <c r="U868" i="1"/>
  <c r="T998" i="1"/>
  <c r="AG965" i="1"/>
  <c r="AK1128" i="1"/>
  <c r="GM1105" i="1"/>
  <c r="GN1105" i="1" s="1"/>
  <c r="T1193" i="1"/>
  <c r="AG1160" i="1"/>
  <c r="GM1178" i="1"/>
  <c r="GN1178" i="1" s="1"/>
  <c r="AK1261" i="1"/>
  <c r="AP1403" i="1"/>
  <c r="F1422" i="1"/>
  <c r="AQ1445" i="1"/>
  <c r="F1465" i="1"/>
  <c r="AC868" i="1"/>
  <c r="GM909" i="1"/>
  <c r="GN909" i="1" s="1"/>
  <c r="F943" i="1"/>
  <c r="AQ900" i="1"/>
  <c r="V998" i="1"/>
  <c r="AI965" i="1"/>
  <c r="AL1063" i="1"/>
  <c r="F1321" i="1"/>
  <c r="AO1293" i="1"/>
  <c r="F1384" i="1"/>
  <c r="BB1349" i="1"/>
  <c r="CI1445" i="1"/>
  <c r="AZ1455" i="1"/>
  <c r="AL933" i="1"/>
  <c r="GM920" i="1"/>
  <c r="GN920" i="1" s="1"/>
  <c r="AJ965" i="1"/>
  <c r="W998" i="1"/>
  <c r="CP984" i="1"/>
  <c r="O984" i="1" s="1"/>
  <c r="GM984" i="1" s="1"/>
  <c r="GN984" i="1" s="1"/>
  <c r="V1063" i="1"/>
  <c r="AI1030" i="1"/>
  <c r="CI1128" i="1"/>
  <c r="BY1095" i="1"/>
  <c r="AP1128" i="1"/>
  <c r="GM1103" i="1"/>
  <c r="GN1103" i="1" s="1"/>
  <c r="AK1193" i="1"/>
  <c r="BY1225" i="1"/>
  <c r="AP1261" i="1"/>
  <c r="CI1261" i="1"/>
  <c r="AB1245" i="1"/>
  <c r="CZ1249" i="1"/>
  <c r="Y1249" i="1" s="1"/>
  <c r="AL1261" i="1" s="1"/>
  <c r="AE1261" i="1"/>
  <c r="CY1295" i="1"/>
  <c r="X1295" i="1" s="1"/>
  <c r="AK1317" i="1" s="1"/>
  <c r="CZ1295" i="1"/>
  <c r="Y1295" i="1" s="1"/>
  <c r="AL1317" i="1" s="1"/>
  <c r="AF1317" i="1"/>
  <c r="BB1293" i="1"/>
  <c r="F1330" i="1"/>
  <c r="CY1352" i="1"/>
  <c r="X1352" i="1" s="1"/>
  <c r="AK1371" i="1" s="1"/>
  <c r="CZ1352" i="1"/>
  <c r="Y1352" i="1" s="1"/>
  <c r="AL1371" i="1" s="1"/>
  <c r="CY1363" i="1"/>
  <c r="X1363" i="1" s="1"/>
  <c r="CZ1363" i="1"/>
  <c r="Y1363" i="1" s="1"/>
  <c r="AU1349" i="1"/>
  <c r="F1390" i="1"/>
  <c r="BD1403" i="1"/>
  <c r="F1438" i="1"/>
  <c r="AG1225" i="1"/>
  <c r="T1261" i="1"/>
  <c r="GM1298" i="1"/>
  <c r="GN1298" i="1" s="1"/>
  <c r="AF1371" i="1"/>
  <c r="GM1361" i="1"/>
  <c r="GN1361" i="1" s="1"/>
  <c r="GM1409" i="1"/>
  <c r="GN1409" i="1" s="1"/>
  <c r="GM1252" i="1"/>
  <c r="GN1252" i="1" s="1"/>
  <c r="GM1255" i="1"/>
  <c r="GN1255" i="1" s="1"/>
  <c r="GM1297" i="1"/>
  <c r="GN1297" i="1" s="1"/>
  <c r="GM1310" i="1"/>
  <c r="GN1310" i="1" s="1"/>
  <c r="CP1363" i="1"/>
  <c r="O1363" i="1" s="1"/>
  <c r="GM1363" i="1" s="1"/>
  <c r="GN1363" i="1" s="1"/>
  <c r="V1413" i="1"/>
  <c r="AI1403" i="1"/>
  <c r="GM1305" i="1"/>
  <c r="GN1305" i="1" s="1"/>
  <c r="AL1413" i="1"/>
  <c r="U1413" i="1"/>
  <c r="AH1403" i="1"/>
  <c r="AH1445" i="1"/>
  <c r="U1455" i="1"/>
  <c r="AH1293" i="1"/>
  <c r="U1317" i="1"/>
  <c r="CF1413" i="1"/>
  <c r="AC1403" i="1"/>
  <c r="CH1413" i="1"/>
  <c r="P1413" i="1"/>
  <c r="CE1413" i="1"/>
  <c r="AG1445" i="1"/>
  <c r="T1455" i="1"/>
  <c r="CJ1445" i="1"/>
  <c r="BA1455" i="1"/>
  <c r="X998" i="1" l="1"/>
  <c r="AK965" i="1"/>
  <c r="Y183" i="1"/>
  <c r="AL151" i="1"/>
  <c r="X469" i="1"/>
  <c r="AK440" i="1"/>
  <c r="X1371" i="1"/>
  <c r="AK1349" i="1"/>
  <c r="X1063" i="1"/>
  <c r="AK1030" i="1"/>
  <c r="X183" i="1"/>
  <c r="AK151" i="1"/>
  <c r="AL1225" i="1"/>
  <c r="Y1261" i="1"/>
  <c r="Y998" i="1"/>
  <c r="AL965" i="1"/>
  <c r="AK1403" i="1"/>
  <c r="X1413" i="1"/>
  <c r="AL723" i="1"/>
  <c r="Y751" i="1"/>
  <c r="AK90" i="1"/>
  <c r="X119" i="1"/>
  <c r="AK839" i="1"/>
  <c r="X868" i="1"/>
  <c r="AL90" i="1"/>
  <c r="Y119" i="1"/>
  <c r="Y1371" i="1"/>
  <c r="AL1349" i="1"/>
  <c r="AL26" i="1"/>
  <c r="Y58" i="1"/>
  <c r="AE1225" i="1"/>
  <c r="R1261" i="1"/>
  <c r="AP1225" i="1"/>
  <c r="F1270" i="1"/>
  <c r="V1030" i="1"/>
  <c r="F1086" i="1"/>
  <c r="BA1445" i="1"/>
  <c r="F1475" i="1"/>
  <c r="CE1403" i="1"/>
  <c r="AV1413" i="1"/>
  <c r="CF1403" i="1"/>
  <c r="AW1413" i="1"/>
  <c r="T1225" i="1"/>
  <c r="F1282" i="1"/>
  <c r="S1317" i="1"/>
  <c r="AF1293" i="1"/>
  <c r="Y933" i="1"/>
  <c r="AL900" i="1"/>
  <c r="CH1160" i="1"/>
  <c r="AY1193" i="1"/>
  <c r="P1160" i="1"/>
  <c r="F1196" i="1"/>
  <c r="AX965" i="1"/>
  <c r="F1005" i="1"/>
  <c r="AZ933" i="1"/>
  <c r="CI900" i="1"/>
  <c r="CI783" i="1"/>
  <c r="AZ807" i="1"/>
  <c r="AC384" i="1"/>
  <c r="CH408" i="1"/>
  <c r="P408" i="1"/>
  <c r="CE408" i="1"/>
  <c r="CF408" i="1"/>
  <c r="O579" i="1"/>
  <c r="AB557" i="1"/>
  <c r="F638" i="1"/>
  <c r="P611" i="1"/>
  <c r="F547" i="1"/>
  <c r="U501" i="1"/>
  <c r="F771" i="1"/>
  <c r="BA723" i="1"/>
  <c r="AF440" i="1"/>
  <c r="S469" i="1"/>
  <c r="CH215" i="1"/>
  <c r="AY239" i="1"/>
  <c r="Q183" i="1"/>
  <c r="AD151" i="1"/>
  <c r="F310" i="1"/>
  <c r="S271" i="1"/>
  <c r="W151" i="1"/>
  <c r="F207" i="1"/>
  <c r="BA90" i="1"/>
  <c r="F139" i="1"/>
  <c r="BA1403" i="1"/>
  <c r="F1433" i="1"/>
  <c r="AX1225" i="1"/>
  <c r="F1268" i="1"/>
  <c r="AD1445" i="1"/>
  <c r="Q1455" i="1"/>
  <c r="CH1317" i="1"/>
  <c r="P1317" i="1"/>
  <c r="CE1317" i="1"/>
  <c r="CF1317" i="1"/>
  <c r="AC1293" i="1"/>
  <c r="O1455" i="1"/>
  <c r="AB1445" i="1"/>
  <c r="AP1293" i="1"/>
  <c r="F1326" i="1"/>
  <c r="AB1371" i="1"/>
  <c r="GM1351" i="1"/>
  <c r="F1208" i="1"/>
  <c r="S1160" i="1"/>
  <c r="F831" i="1"/>
  <c r="W783" i="1"/>
  <c r="V667" i="1"/>
  <c r="F714" i="1"/>
  <c r="S327" i="1"/>
  <c r="F367" i="1"/>
  <c r="CH691" i="1"/>
  <c r="P691" i="1"/>
  <c r="CE691" i="1"/>
  <c r="CF691" i="1"/>
  <c r="AC667" i="1"/>
  <c r="CI557" i="1"/>
  <c r="AZ579" i="1"/>
  <c r="U327" i="1"/>
  <c r="F374" i="1"/>
  <c r="F774" i="1"/>
  <c r="V723" i="1"/>
  <c r="CI667" i="1"/>
  <c r="AZ691" i="1"/>
  <c r="AP384" i="1"/>
  <c r="F417" i="1"/>
  <c r="F319" i="1"/>
  <c r="W271" i="1"/>
  <c r="BA215" i="1"/>
  <c r="F259" i="1"/>
  <c r="F82" i="1"/>
  <c r="W26" i="1"/>
  <c r="W1485" i="1"/>
  <c r="AE26" i="1"/>
  <c r="R58" i="1"/>
  <c r="CH58" i="1"/>
  <c r="P58" i="1"/>
  <c r="CE58" i="1"/>
  <c r="CF58" i="1"/>
  <c r="AC26" i="1"/>
  <c r="W1225" i="1"/>
  <c r="F1285" i="1"/>
  <c r="Q1413" i="1"/>
  <c r="AD1403" i="1"/>
  <c r="Q1371" i="1"/>
  <c r="AD1349" i="1"/>
  <c r="BA1160" i="1"/>
  <c r="F1213" i="1"/>
  <c r="AX839" i="1"/>
  <c r="F875" i="1"/>
  <c r="BA1095" i="1"/>
  <c r="F1148" i="1"/>
  <c r="W1030" i="1"/>
  <c r="F1087" i="1"/>
  <c r="AZ998" i="1"/>
  <c r="CI965" i="1"/>
  <c r="X807" i="1"/>
  <c r="AK783" i="1"/>
  <c r="BA384" i="1"/>
  <c r="F428" i="1"/>
  <c r="Q1193" i="1"/>
  <c r="AD1160" i="1"/>
  <c r="AD723" i="1"/>
  <c r="Q751" i="1"/>
  <c r="GM739" i="1"/>
  <c r="GN739" i="1" s="1"/>
  <c r="GM669" i="1"/>
  <c r="CH751" i="1"/>
  <c r="AC723" i="1"/>
  <c r="P751" i="1"/>
  <c r="CE751" i="1"/>
  <c r="CF751" i="1"/>
  <c r="U611" i="1"/>
  <c r="F657" i="1"/>
  <c r="V557" i="1"/>
  <c r="F602" i="1"/>
  <c r="F318" i="1"/>
  <c r="V271" i="1"/>
  <c r="V90" i="1"/>
  <c r="F142" i="1"/>
  <c r="GM37" i="1"/>
  <c r="GN37" i="1" s="1"/>
  <c r="AD26" i="1"/>
  <c r="Q58" i="1"/>
  <c r="F1341" i="1"/>
  <c r="W1293" i="1"/>
  <c r="T1030" i="1"/>
  <c r="F1084" i="1"/>
  <c r="GM861" i="1"/>
  <c r="GN861" i="1" s="1"/>
  <c r="P1128" i="1"/>
  <c r="CE1128" i="1"/>
  <c r="AC1095" i="1"/>
  <c r="CF1128" i="1"/>
  <c r="CH1128" i="1"/>
  <c r="AF1030" i="1"/>
  <c r="S1063" i="1"/>
  <c r="AP839" i="1"/>
  <c r="F877" i="1"/>
  <c r="F1202" i="1"/>
  <c r="AP1160" i="1"/>
  <c r="W1095" i="1"/>
  <c r="F1152" i="1"/>
  <c r="GN967" i="1"/>
  <c r="AZ1063" i="1"/>
  <c r="CI1030" i="1"/>
  <c r="AL807" i="1"/>
  <c r="GN386" i="1"/>
  <c r="CB408" i="1" s="1"/>
  <c r="CA408" i="1"/>
  <c r="AD1261" i="1"/>
  <c r="CP1227" i="1"/>
  <c r="O1227" i="1" s="1"/>
  <c r="AK691" i="1"/>
  <c r="O635" i="1"/>
  <c r="AB611" i="1"/>
  <c r="AB751" i="1"/>
  <c r="F659" i="1"/>
  <c r="W611" i="1"/>
  <c r="F423" i="1"/>
  <c r="S384" i="1"/>
  <c r="AX440" i="1"/>
  <c r="F476" i="1"/>
  <c r="AC271" i="1"/>
  <c r="CH295" i="1"/>
  <c r="P295" i="1"/>
  <c r="CE295" i="1"/>
  <c r="CF295" i="1"/>
  <c r="F192" i="1"/>
  <c r="AP151" i="1"/>
  <c r="AK215" i="1"/>
  <c r="X239" i="1"/>
  <c r="Q215" i="1"/>
  <c r="F251" i="1"/>
  <c r="AP26" i="1"/>
  <c r="F67" i="1"/>
  <c r="O1317" i="1"/>
  <c r="AB1293" i="1"/>
  <c r="Q900" i="1"/>
  <c r="F945" i="1"/>
  <c r="GN1405" i="1"/>
  <c r="CB1413" i="1" s="1"/>
  <c r="CA1413" i="1"/>
  <c r="Q271" i="1"/>
  <c r="F307" i="1"/>
  <c r="GM844" i="1"/>
  <c r="GN844" i="1" s="1"/>
  <c r="AL1293" i="1"/>
  <c r="Y1317" i="1"/>
  <c r="W965" i="1"/>
  <c r="F1022" i="1"/>
  <c r="AC839" i="1"/>
  <c r="P868" i="1"/>
  <c r="CE868" i="1"/>
  <c r="CF868" i="1"/>
  <c r="CH868" i="1"/>
  <c r="T1160" i="1"/>
  <c r="F1214" i="1"/>
  <c r="T965" i="1"/>
  <c r="F1019" i="1"/>
  <c r="CF1160" i="1"/>
  <c r="AW1193" i="1"/>
  <c r="V900" i="1"/>
  <c r="F956" i="1"/>
  <c r="AF723" i="1"/>
  <c r="S751" i="1"/>
  <c r="AK501" i="1"/>
  <c r="X525" i="1"/>
  <c r="GN559" i="1"/>
  <c r="CB579" i="1" s="1"/>
  <c r="CA579" i="1"/>
  <c r="CI723" i="1"/>
  <c r="AZ751" i="1"/>
  <c r="F715" i="1"/>
  <c r="W667" i="1"/>
  <c r="CH611" i="1"/>
  <c r="AY635" i="1"/>
  <c r="P469" i="1"/>
  <c r="CE469" i="1"/>
  <c r="CF469" i="1"/>
  <c r="AC440" i="1"/>
  <c r="CH469" i="1"/>
  <c r="T501" i="1"/>
  <c r="F546" i="1"/>
  <c r="AK384" i="1"/>
  <c r="X408" i="1"/>
  <c r="F253" i="1"/>
  <c r="R215" i="1"/>
  <c r="R271" i="1"/>
  <c r="F309" i="1"/>
  <c r="F190" i="1"/>
  <c r="AX151" i="1"/>
  <c r="AU22" i="1"/>
  <c r="F1504" i="1"/>
  <c r="AU1515" i="1"/>
  <c r="F78" i="1"/>
  <c r="BA26" i="1"/>
  <c r="BA1485" i="1"/>
  <c r="S90" i="1"/>
  <c r="F134" i="1"/>
  <c r="F1437" i="1"/>
  <c r="W1403" i="1"/>
  <c r="BA1225" i="1"/>
  <c r="F1281" i="1"/>
  <c r="U900" i="1"/>
  <c r="F955" i="1"/>
  <c r="U1160" i="1"/>
  <c r="F1215" i="1"/>
  <c r="BA900" i="1"/>
  <c r="F953" i="1"/>
  <c r="AB839" i="1"/>
  <c r="O868" i="1"/>
  <c r="BA1030" i="1"/>
  <c r="F1083" i="1"/>
  <c r="U723" i="1"/>
  <c r="F773" i="1"/>
  <c r="BA557" i="1"/>
  <c r="F599" i="1"/>
  <c r="T327" i="1"/>
  <c r="F373" i="1"/>
  <c r="F829" i="1"/>
  <c r="U783" i="1"/>
  <c r="S691" i="1"/>
  <c r="AF667" i="1"/>
  <c r="F490" i="1"/>
  <c r="T440" i="1"/>
  <c r="F828" i="1"/>
  <c r="T783" i="1"/>
  <c r="AE723" i="1"/>
  <c r="R751" i="1"/>
  <c r="CI611" i="1"/>
  <c r="AZ635" i="1"/>
  <c r="AP557" i="1"/>
  <c r="F588" i="1"/>
  <c r="AK611" i="1"/>
  <c r="X635" i="1"/>
  <c r="AL384" i="1"/>
  <c r="Y408" i="1"/>
  <c r="F316" i="1"/>
  <c r="T271" i="1"/>
  <c r="GN153" i="1"/>
  <c r="CB183" i="1" s="1"/>
  <c r="CA183" i="1"/>
  <c r="R327" i="1"/>
  <c r="F366" i="1"/>
  <c r="AC90" i="1"/>
  <c r="CH119" i="1"/>
  <c r="P119" i="1"/>
  <c r="CE119" i="1"/>
  <c r="CF119" i="1"/>
  <c r="F1479" i="1"/>
  <c r="W1445" i="1"/>
  <c r="Q1063" i="1"/>
  <c r="AD1030" i="1"/>
  <c r="AB900" i="1"/>
  <c r="O933" i="1"/>
  <c r="Q998" i="1"/>
  <c r="AD965" i="1"/>
  <c r="AK557" i="1"/>
  <c r="X579" i="1"/>
  <c r="V783" i="1"/>
  <c r="F830" i="1"/>
  <c r="R611" i="1"/>
  <c r="F649" i="1"/>
  <c r="U557" i="1"/>
  <c r="F601" i="1"/>
  <c r="F713" i="1"/>
  <c r="U667" i="1"/>
  <c r="R525" i="1"/>
  <c r="AE501" i="1"/>
  <c r="AK352" i="1"/>
  <c r="GM329" i="1"/>
  <c r="Q501" i="1"/>
  <c r="F537" i="1"/>
  <c r="AL271" i="1"/>
  <c r="Y295" i="1"/>
  <c r="GM273" i="1"/>
  <c r="P183" i="1"/>
  <c r="CE183" i="1"/>
  <c r="CF183" i="1"/>
  <c r="AC151" i="1"/>
  <c r="CH183" i="1"/>
  <c r="AF151" i="1"/>
  <c r="S183" i="1"/>
  <c r="X58" i="1"/>
  <c r="AK26" i="1"/>
  <c r="GM101" i="1"/>
  <c r="GN101" i="1" s="1"/>
  <c r="GM96" i="1"/>
  <c r="GN96" i="1" s="1"/>
  <c r="O58" i="1"/>
  <c r="AB26" i="1"/>
  <c r="AO22" i="1"/>
  <c r="F1489" i="1"/>
  <c r="AO1515" i="1"/>
  <c r="AE1293" i="1"/>
  <c r="R1317" i="1"/>
  <c r="AZ1403" i="1"/>
  <c r="F1424" i="1"/>
  <c r="BA965" i="1"/>
  <c r="F1018" i="1"/>
  <c r="AX900" i="1"/>
  <c r="F940" i="1"/>
  <c r="CI839" i="1"/>
  <c r="AZ868" i="1"/>
  <c r="W900" i="1"/>
  <c r="F957" i="1"/>
  <c r="AD611" i="1"/>
  <c r="Q635" i="1"/>
  <c r="O408" i="1"/>
  <c r="AB384" i="1"/>
  <c r="CI501" i="1"/>
  <c r="AZ525" i="1"/>
  <c r="R408" i="1"/>
  <c r="AE384" i="1"/>
  <c r="Q579" i="1"/>
  <c r="AD557" i="1"/>
  <c r="AL469" i="1"/>
  <c r="AD384" i="1"/>
  <c r="Q408" i="1"/>
  <c r="AB239" i="1"/>
  <c r="GM217" i="1"/>
  <c r="AE783" i="1"/>
  <c r="R807" i="1"/>
  <c r="AE151" i="1"/>
  <c r="R183" i="1"/>
  <c r="AB352" i="1"/>
  <c r="AQ22" i="1"/>
  <c r="F1495" i="1"/>
  <c r="AQ1515" i="1"/>
  <c r="GM1352" i="1"/>
  <c r="GN1352" i="1" s="1"/>
  <c r="GM1295" i="1"/>
  <c r="Q839" i="1"/>
  <c r="F880" i="1"/>
  <c r="F1077" i="1"/>
  <c r="R1030" i="1"/>
  <c r="AB1403" i="1"/>
  <c r="O1413" i="1"/>
  <c r="S1225" i="1"/>
  <c r="F1276" i="1"/>
  <c r="F1012" i="1"/>
  <c r="R965" i="1"/>
  <c r="F819" i="1"/>
  <c r="Q783" i="1"/>
  <c r="F1339" i="1"/>
  <c r="U1293" i="1"/>
  <c r="X1193" i="1"/>
  <c r="AK1160" i="1"/>
  <c r="AZ1128" i="1"/>
  <c r="CI1095" i="1"/>
  <c r="F1466" i="1"/>
  <c r="AZ1445" i="1"/>
  <c r="V965" i="1"/>
  <c r="F1021" i="1"/>
  <c r="F1476" i="1"/>
  <c r="T1445" i="1"/>
  <c r="CH1403" i="1"/>
  <c r="AY1413" i="1"/>
  <c r="F1435" i="1"/>
  <c r="U1403" i="1"/>
  <c r="F1436" i="1"/>
  <c r="V1403" i="1"/>
  <c r="AF1349" i="1"/>
  <c r="S1371" i="1"/>
  <c r="X1317" i="1"/>
  <c r="AK1293" i="1"/>
  <c r="CI1225" i="1"/>
  <c r="AZ1261" i="1"/>
  <c r="AK1225" i="1"/>
  <c r="X1261" i="1"/>
  <c r="U839" i="1"/>
  <c r="F890" i="1"/>
  <c r="U1095" i="1"/>
  <c r="F1150" i="1"/>
  <c r="V839" i="1"/>
  <c r="F891" i="1"/>
  <c r="F942" i="1"/>
  <c r="AP900" i="1"/>
  <c r="AP783" i="1"/>
  <c r="F816" i="1"/>
  <c r="S783" i="1"/>
  <c r="F822" i="1"/>
  <c r="Y579" i="1"/>
  <c r="AL557" i="1"/>
  <c r="V440" i="1"/>
  <c r="F492" i="1"/>
  <c r="Q1095" i="1"/>
  <c r="F1140" i="1"/>
  <c r="F549" i="1"/>
  <c r="W501" i="1"/>
  <c r="BA440" i="1"/>
  <c r="F489" i="1"/>
  <c r="CF611" i="1"/>
  <c r="AW635" i="1"/>
  <c r="BA327" i="1"/>
  <c r="F372" i="1"/>
  <c r="AP440" i="1"/>
  <c r="F478" i="1"/>
  <c r="CE215" i="1"/>
  <c r="AV239" i="1"/>
  <c r="CF215" i="1"/>
  <c r="AW239" i="1"/>
  <c r="AE90" i="1"/>
  <c r="R119" i="1"/>
  <c r="F206" i="1"/>
  <c r="V151" i="1"/>
  <c r="CI271" i="1"/>
  <c r="AZ295" i="1"/>
  <c r="Y215" i="1"/>
  <c r="F266" i="1"/>
  <c r="AX90" i="1"/>
  <c r="F126" i="1"/>
  <c r="S26" i="1"/>
  <c r="F73" i="1"/>
  <c r="CI1293" i="1"/>
  <c r="AZ1317" i="1"/>
  <c r="F1338" i="1"/>
  <c r="T1293" i="1"/>
  <c r="BA839" i="1"/>
  <c r="F888" i="1"/>
  <c r="U1030" i="1"/>
  <c r="F1085" i="1"/>
  <c r="CA868" i="1"/>
  <c r="GN841" i="1"/>
  <c r="CB868" i="1" s="1"/>
  <c r="F1143" i="1"/>
  <c r="S1095" i="1"/>
  <c r="AL839" i="1"/>
  <c r="Y868" i="1"/>
  <c r="V1095" i="1"/>
  <c r="F1151" i="1"/>
  <c r="R933" i="1"/>
  <c r="AE900" i="1"/>
  <c r="BA611" i="1"/>
  <c r="F655" i="1"/>
  <c r="Y525" i="1"/>
  <c r="AL501" i="1"/>
  <c r="AC557" i="1"/>
  <c r="CF579" i="1"/>
  <c r="CH579" i="1"/>
  <c r="P579" i="1"/>
  <c r="CE579" i="1"/>
  <c r="W839" i="1"/>
  <c r="F892" i="1"/>
  <c r="AP611" i="1"/>
  <c r="F644" i="1"/>
  <c r="F429" i="1"/>
  <c r="T384" i="1"/>
  <c r="CH807" i="1"/>
  <c r="P807" i="1"/>
  <c r="CE807" i="1"/>
  <c r="CF807" i="1"/>
  <c r="AC783" i="1"/>
  <c r="AP667" i="1"/>
  <c r="F700" i="1"/>
  <c r="T557" i="1"/>
  <c r="F600" i="1"/>
  <c r="F548" i="1"/>
  <c r="V501" i="1"/>
  <c r="AE440" i="1"/>
  <c r="R469" i="1"/>
  <c r="AK271" i="1"/>
  <c r="X295" i="1"/>
  <c r="AB151" i="1"/>
  <c r="O183" i="1"/>
  <c r="U271" i="1"/>
  <c r="F317" i="1"/>
  <c r="AC327" i="1"/>
  <c r="CF352" i="1"/>
  <c r="CH352" i="1"/>
  <c r="P352" i="1"/>
  <c r="CE352" i="1"/>
  <c r="F79" i="1"/>
  <c r="T26" i="1"/>
  <c r="T1485" i="1"/>
  <c r="GM92" i="1"/>
  <c r="AB119" i="1"/>
  <c r="BA1349" i="1"/>
  <c r="F1391" i="1"/>
  <c r="AK1445" i="1"/>
  <c r="X1455" i="1"/>
  <c r="F1393" i="1"/>
  <c r="U1349" i="1"/>
  <c r="R1413" i="1"/>
  <c r="AE1403" i="1"/>
  <c r="F1392" i="1"/>
  <c r="T1349" i="1"/>
  <c r="Y1193" i="1"/>
  <c r="AL1160" i="1"/>
  <c r="X933" i="1"/>
  <c r="AK900" i="1"/>
  <c r="V1160" i="1"/>
  <c r="F1216" i="1"/>
  <c r="CA933" i="1"/>
  <c r="GN902" i="1"/>
  <c r="CB933" i="1" s="1"/>
  <c r="T839" i="1"/>
  <c r="F889" i="1"/>
  <c r="Y1128" i="1"/>
  <c r="AL1095" i="1"/>
  <c r="AB1063" i="1"/>
  <c r="F1142" i="1"/>
  <c r="R1095" i="1"/>
  <c r="F1007" i="1"/>
  <c r="AP965" i="1"/>
  <c r="W723" i="1"/>
  <c r="F775" i="1"/>
  <c r="F711" i="1"/>
  <c r="BA667" i="1"/>
  <c r="Q327" i="1"/>
  <c r="F364" i="1"/>
  <c r="R839" i="1"/>
  <c r="F882" i="1"/>
  <c r="F658" i="1"/>
  <c r="V611" i="1"/>
  <c r="O807" i="1"/>
  <c r="AB783" i="1"/>
  <c r="AL611" i="1"/>
  <c r="Y635" i="1"/>
  <c r="U384" i="1"/>
  <c r="F430" i="1"/>
  <c r="AZ327" i="1"/>
  <c r="F363" i="1"/>
  <c r="F263" i="1"/>
  <c r="W215" i="1"/>
  <c r="R667" i="1"/>
  <c r="F705" i="1"/>
  <c r="CI215" i="1"/>
  <c r="AZ239" i="1"/>
  <c r="O295" i="1"/>
  <c r="AB271" i="1"/>
  <c r="F254" i="1"/>
  <c r="S215" i="1"/>
  <c r="T90" i="1"/>
  <c r="F140" i="1"/>
  <c r="AT22" i="1"/>
  <c r="F1503" i="1"/>
  <c r="F16" i="2" s="1"/>
  <c r="F18" i="2" s="1"/>
  <c r="AT1515" i="1"/>
  <c r="GN28" i="1"/>
  <c r="CB58" i="1" s="1"/>
  <c r="CA58" i="1"/>
  <c r="T1403" i="1"/>
  <c r="F1434" i="1"/>
  <c r="W1160" i="1"/>
  <c r="F1217" i="1"/>
  <c r="AZ1193" i="1"/>
  <c r="CI1160" i="1"/>
  <c r="P1063" i="1"/>
  <c r="CE1063" i="1"/>
  <c r="AC1030" i="1"/>
  <c r="CF1063" i="1"/>
  <c r="CH1063" i="1"/>
  <c r="T900" i="1"/>
  <c r="F954" i="1"/>
  <c r="S839" i="1"/>
  <c r="F883" i="1"/>
  <c r="F1072" i="1"/>
  <c r="AP1030" i="1"/>
  <c r="F827" i="1"/>
  <c r="BA783" i="1"/>
  <c r="F594" i="1"/>
  <c r="S557" i="1"/>
  <c r="F491" i="1"/>
  <c r="U440" i="1"/>
  <c r="AC1225" i="1"/>
  <c r="CH1261" i="1"/>
  <c r="P1261" i="1"/>
  <c r="CE1261" i="1"/>
  <c r="CF1261" i="1"/>
  <c r="W557" i="1"/>
  <c r="F603" i="1"/>
  <c r="AX327" i="1"/>
  <c r="F359" i="1"/>
  <c r="AP501" i="1"/>
  <c r="F534" i="1"/>
  <c r="AB440" i="1"/>
  <c r="O469" i="1"/>
  <c r="F261" i="1"/>
  <c r="U215" i="1"/>
  <c r="F262" i="1"/>
  <c r="V215" i="1"/>
  <c r="CI151" i="1"/>
  <c r="AZ183" i="1"/>
  <c r="CI26" i="1"/>
  <c r="AZ58" i="1"/>
  <c r="GM1249" i="1"/>
  <c r="GN1249" i="1" s="1"/>
  <c r="F703" i="1"/>
  <c r="Q667" i="1"/>
  <c r="AB1160" i="1"/>
  <c r="O1193" i="1"/>
  <c r="GM449" i="1"/>
  <c r="GN449" i="1" s="1"/>
  <c r="P1403" i="1"/>
  <c r="F1416" i="1"/>
  <c r="U1445" i="1"/>
  <c r="F1477" i="1"/>
  <c r="Y1413" i="1"/>
  <c r="AL1403" i="1"/>
  <c r="F1137" i="1"/>
  <c r="AP1095" i="1"/>
  <c r="Y1063" i="1"/>
  <c r="AL1030" i="1"/>
  <c r="X1128" i="1"/>
  <c r="AK1095" i="1"/>
  <c r="AV1193" i="1"/>
  <c r="CE1160" i="1"/>
  <c r="P998" i="1"/>
  <c r="CE998" i="1"/>
  <c r="AC965" i="1"/>
  <c r="CF998" i="1"/>
  <c r="CH998" i="1"/>
  <c r="F712" i="1"/>
  <c r="T667" i="1"/>
  <c r="AL667" i="1"/>
  <c r="Y691" i="1"/>
  <c r="F760" i="1"/>
  <c r="AP723" i="1"/>
  <c r="CE611" i="1"/>
  <c r="AV635" i="1"/>
  <c r="F650" i="1"/>
  <c r="S611" i="1"/>
  <c r="AZ469" i="1"/>
  <c r="CI440" i="1"/>
  <c r="F593" i="1"/>
  <c r="R557" i="1"/>
  <c r="P215" i="1"/>
  <c r="F242" i="1"/>
  <c r="AP271" i="1"/>
  <c r="F304" i="1"/>
  <c r="F80" i="1"/>
  <c r="U26" i="1"/>
  <c r="U1485" i="1"/>
  <c r="BY90" i="1"/>
  <c r="CI119" i="1"/>
  <c r="AP119" i="1"/>
  <c r="V26" i="1"/>
  <c r="F81" i="1"/>
  <c r="V1485" i="1"/>
  <c r="BD22" i="1"/>
  <c r="BD1515" i="1"/>
  <c r="F1510" i="1"/>
  <c r="F1478" i="1"/>
  <c r="V1445" i="1"/>
  <c r="F1470" i="1"/>
  <c r="S1445" i="1"/>
  <c r="GN1447" i="1"/>
  <c r="CB1455" i="1" s="1"/>
  <c r="CA1455" i="1"/>
  <c r="P1371" i="1"/>
  <c r="CE1371" i="1"/>
  <c r="CF1371" i="1"/>
  <c r="AC1349" i="1"/>
  <c r="CH1371" i="1"/>
  <c r="T1095" i="1"/>
  <c r="F1149" i="1"/>
  <c r="U965" i="1"/>
  <c r="F1020" i="1"/>
  <c r="AK723" i="1"/>
  <c r="X751" i="1"/>
  <c r="AD440" i="1"/>
  <c r="Q469" i="1"/>
  <c r="T723" i="1"/>
  <c r="F772" i="1"/>
  <c r="AB525" i="1"/>
  <c r="GM503" i="1"/>
  <c r="F432" i="1"/>
  <c r="W384" i="1"/>
  <c r="W440" i="1"/>
  <c r="F493" i="1"/>
  <c r="CI384" i="1"/>
  <c r="AZ408" i="1"/>
  <c r="W90" i="1"/>
  <c r="F143" i="1"/>
  <c r="BC22" i="1"/>
  <c r="F1501" i="1"/>
  <c r="BC1515" i="1"/>
  <c r="F1337" i="1"/>
  <c r="BA1293" i="1"/>
  <c r="F1428" i="1"/>
  <c r="S1403" i="1"/>
  <c r="W1349" i="1"/>
  <c r="F1395" i="1"/>
  <c r="AC1445" i="1"/>
  <c r="CH1455" i="1"/>
  <c r="P1455" i="1"/>
  <c r="CE1455" i="1"/>
  <c r="CF1455" i="1"/>
  <c r="V1293" i="1"/>
  <c r="F1340" i="1"/>
  <c r="GM1097" i="1"/>
  <c r="AB1128" i="1"/>
  <c r="CA1063" i="1"/>
  <c r="GN1032" i="1"/>
  <c r="CB1063" i="1" s="1"/>
  <c r="F656" i="1"/>
  <c r="T611" i="1"/>
  <c r="BA501" i="1"/>
  <c r="F545" i="1"/>
  <c r="CF525" i="1"/>
  <c r="AC501" i="1"/>
  <c r="CH525" i="1"/>
  <c r="P525" i="1"/>
  <c r="CE525" i="1"/>
  <c r="O691" i="1"/>
  <c r="AB667" i="1"/>
  <c r="F431" i="1"/>
  <c r="V384" i="1"/>
  <c r="GN785" i="1"/>
  <c r="CB807" i="1" s="1"/>
  <c r="CA807" i="1"/>
  <c r="BA151" i="1"/>
  <c r="F203" i="1"/>
  <c r="AP215" i="1"/>
  <c r="F248" i="1"/>
  <c r="T215" i="1"/>
  <c r="F260" i="1"/>
  <c r="AX26" i="1"/>
  <c r="F65" i="1"/>
  <c r="AX1485" i="1"/>
  <c r="AL1445" i="1"/>
  <c r="Y1455" i="1"/>
  <c r="F1394" i="1"/>
  <c r="V1349" i="1"/>
  <c r="V1225" i="1"/>
  <c r="F1284" i="1"/>
  <c r="U1225" i="1"/>
  <c r="F1283" i="1"/>
  <c r="AX1293" i="1"/>
  <c r="F1324" i="1"/>
  <c r="AF900" i="1"/>
  <c r="S933" i="1"/>
  <c r="F1207" i="1"/>
  <c r="R1160" i="1"/>
  <c r="P933" i="1"/>
  <c r="CE933" i="1"/>
  <c r="AC900" i="1"/>
  <c r="CF933" i="1"/>
  <c r="CH933" i="1"/>
  <c r="GM971" i="1"/>
  <c r="GN971" i="1" s="1"/>
  <c r="AB998" i="1"/>
  <c r="F540" i="1"/>
  <c r="S501" i="1"/>
  <c r="GN613" i="1"/>
  <c r="CB635" i="1" s="1"/>
  <c r="CA635" i="1"/>
  <c r="GN442" i="1"/>
  <c r="GN725" i="1"/>
  <c r="CB751" i="1" s="1"/>
  <c r="CA751" i="1"/>
  <c r="AL352" i="1"/>
  <c r="F204" i="1"/>
  <c r="T151" i="1"/>
  <c r="BA271" i="1"/>
  <c r="F315" i="1"/>
  <c r="F205" i="1"/>
  <c r="U151" i="1"/>
  <c r="Q90" i="1"/>
  <c r="F131" i="1"/>
  <c r="BB22" i="1"/>
  <c r="F1498" i="1"/>
  <c r="BB1515" i="1"/>
  <c r="R1445" i="1"/>
  <c r="F1469" i="1"/>
  <c r="F1013" i="1"/>
  <c r="S965" i="1"/>
  <c r="U90" i="1"/>
  <c r="F141" i="1"/>
  <c r="F1385" i="1"/>
  <c r="R1349" i="1"/>
  <c r="CA1193" i="1"/>
  <c r="GN1162" i="1"/>
  <c r="CB1193" i="1" s="1"/>
  <c r="F1329" i="1"/>
  <c r="Q1293" i="1"/>
  <c r="CB611" i="1" l="1"/>
  <c r="AS635" i="1"/>
  <c r="F948" i="1"/>
  <c r="S900" i="1"/>
  <c r="U22" i="1"/>
  <c r="U1515" i="1"/>
  <c r="F1507" i="1"/>
  <c r="AV998" i="1"/>
  <c r="CE965" i="1"/>
  <c r="P1225" i="1"/>
  <c r="F1264" i="1"/>
  <c r="CF1030" i="1"/>
  <c r="AW1063" i="1"/>
  <c r="X1445" i="1"/>
  <c r="F1481" i="1"/>
  <c r="CB1160" i="1"/>
  <c r="AS1193" i="1"/>
  <c r="CB469" i="1"/>
  <c r="CH900" i="1"/>
  <c r="AY933" i="1"/>
  <c r="P900" i="1"/>
  <c r="F936" i="1"/>
  <c r="CA783" i="1"/>
  <c r="AR807" i="1"/>
  <c r="CH501" i="1"/>
  <c r="AY525" i="1"/>
  <c r="AR1063" i="1"/>
  <c r="CA1030" i="1"/>
  <c r="CH1445" i="1"/>
  <c r="AY1455" i="1"/>
  <c r="BC18" i="1"/>
  <c r="F1531" i="1"/>
  <c r="AB501" i="1"/>
  <c r="O525" i="1"/>
  <c r="CA1445" i="1"/>
  <c r="AR1455" i="1"/>
  <c r="AP90" i="1"/>
  <c r="F128" i="1"/>
  <c r="F640" i="1"/>
  <c r="AV611" i="1"/>
  <c r="Y667" i="1"/>
  <c r="F718" i="1"/>
  <c r="CH965" i="1"/>
  <c r="AY998" i="1"/>
  <c r="P965" i="1"/>
  <c r="F1001" i="1"/>
  <c r="X1095" i="1"/>
  <c r="F1154" i="1"/>
  <c r="F1195" i="1"/>
  <c r="O1160" i="1"/>
  <c r="CH1225" i="1"/>
  <c r="AY1261" i="1"/>
  <c r="AZ1160" i="1"/>
  <c r="F1204" i="1"/>
  <c r="AZ215" i="1"/>
  <c r="F250" i="1"/>
  <c r="AB1030" i="1"/>
  <c r="O1063" i="1"/>
  <c r="Y1160" i="1"/>
  <c r="F1220" i="1"/>
  <c r="F1427" i="1"/>
  <c r="R1403" i="1"/>
  <c r="GN92" i="1"/>
  <c r="CB119" i="1" s="1"/>
  <c r="CA119" i="1"/>
  <c r="CE327" i="1"/>
  <c r="AV352" i="1"/>
  <c r="CF783" i="1"/>
  <c r="AW807" i="1"/>
  <c r="CH557" i="1"/>
  <c r="AY579" i="1"/>
  <c r="Y501" i="1"/>
  <c r="F552" i="1"/>
  <c r="F947" i="1"/>
  <c r="R900" i="1"/>
  <c r="CA839" i="1"/>
  <c r="AR868" i="1"/>
  <c r="F306" i="1"/>
  <c r="AZ271" i="1"/>
  <c r="R90" i="1"/>
  <c r="F133" i="1"/>
  <c r="AV215" i="1"/>
  <c r="F244" i="1"/>
  <c r="AZ1225" i="1"/>
  <c r="F1272" i="1"/>
  <c r="S1349" i="1"/>
  <c r="F1386" i="1"/>
  <c r="GN1295" i="1"/>
  <c r="CB1317" i="1" s="1"/>
  <c r="CA1317" i="1"/>
  <c r="R783" i="1"/>
  <c r="F821" i="1"/>
  <c r="Q384" i="1"/>
  <c r="F420" i="1"/>
  <c r="Q557" i="1"/>
  <c r="F591" i="1"/>
  <c r="CH151" i="1"/>
  <c r="AY183" i="1"/>
  <c r="P151" i="1"/>
  <c r="F186" i="1"/>
  <c r="CF90" i="1"/>
  <c r="AW119" i="1"/>
  <c r="CB151" i="1"/>
  <c r="AS183" i="1"/>
  <c r="F643" i="1"/>
  <c r="AY611" i="1"/>
  <c r="F762" i="1"/>
  <c r="AZ723" i="1"/>
  <c r="X501" i="1"/>
  <c r="F551" i="1"/>
  <c r="CH839" i="1"/>
  <c r="AY868" i="1"/>
  <c r="CA1403" i="1"/>
  <c r="AR1413" i="1"/>
  <c r="CE271" i="1"/>
  <c r="AV295" i="1"/>
  <c r="O611" i="1"/>
  <c r="F637" i="1"/>
  <c r="CA384" i="1"/>
  <c r="AR408" i="1"/>
  <c r="AZ1030" i="1"/>
  <c r="F1074" i="1"/>
  <c r="CF1095" i="1"/>
  <c r="AW1128" i="1"/>
  <c r="CF723" i="1"/>
  <c r="AW751" i="1"/>
  <c r="AY751" i="1"/>
  <c r="CH723" i="1"/>
  <c r="AZ965" i="1"/>
  <c r="F1009" i="1"/>
  <c r="Q1403" i="1"/>
  <c r="F1425" i="1"/>
  <c r="CF26" i="1"/>
  <c r="AW58" i="1"/>
  <c r="R26" i="1"/>
  <c r="F72" i="1"/>
  <c r="R1485" i="1"/>
  <c r="CF667" i="1"/>
  <c r="AW691" i="1"/>
  <c r="GN1351" i="1"/>
  <c r="CB1371" i="1" s="1"/>
  <c r="CA1371" i="1"/>
  <c r="CE1293" i="1"/>
  <c r="AV1317" i="1"/>
  <c r="Q151" i="1"/>
  <c r="F195" i="1"/>
  <c r="F581" i="1"/>
  <c r="O557" i="1"/>
  <c r="CH384" i="1"/>
  <c r="AY408" i="1"/>
  <c r="AV1403" i="1"/>
  <c r="F1418" i="1"/>
  <c r="R1225" i="1"/>
  <c r="F1275" i="1"/>
  <c r="X839" i="1"/>
  <c r="F894" i="1"/>
  <c r="F778" i="1"/>
  <c r="Y723" i="1"/>
  <c r="AX22" i="1"/>
  <c r="AX1515" i="1"/>
  <c r="F1492" i="1"/>
  <c r="P501" i="1"/>
  <c r="F528" i="1"/>
  <c r="F1458" i="1"/>
  <c r="P1445" i="1"/>
  <c r="P1349" i="1"/>
  <c r="F1374" i="1"/>
  <c r="AL327" i="1"/>
  <c r="Y352" i="1"/>
  <c r="Y1485" i="1" s="1"/>
  <c r="CA469" i="1"/>
  <c r="CF900" i="1"/>
  <c r="AW933" i="1"/>
  <c r="Y1445" i="1"/>
  <c r="F1482" i="1"/>
  <c r="CB783" i="1"/>
  <c r="AS807" i="1"/>
  <c r="O667" i="1"/>
  <c r="F693" i="1"/>
  <c r="AB1095" i="1"/>
  <c r="O1128" i="1"/>
  <c r="CF1445" i="1"/>
  <c r="AW1455" i="1"/>
  <c r="F419" i="1"/>
  <c r="AZ384" i="1"/>
  <c r="X723" i="1"/>
  <c r="F777" i="1"/>
  <c r="CF1349" i="1"/>
  <c r="AW1371" i="1"/>
  <c r="CB1445" i="1"/>
  <c r="AS1455" i="1"/>
  <c r="V22" i="1"/>
  <c r="V1515" i="1"/>
  <c r="F1508" i="1"/>
  <c r="CI90" i="1"/>
  <c r="AZ119" i="1"/>
  <c r="AZ440" i="1"/>
  <c r="F480" i="1"/>
  <c r="CF965" i="1"/>
  <c r="AW998" i="1"/>
  <c r="AZ26" i="1"/>
  <c r="F69" i="1"/>
  <c r="AZ1485" i="1"/>
  <c r="O440" i="1"/>
  <c r="F471" i="1"/>
  <c r="CF1225" i="1"/>
  <c r="AW1261" i="1"/>
  <c r="AV1063" i="1"/>
  <c r="CE1030" i="1"/>
  <c r="CA26" i="1"/>
  <c r="AR58" i="1"/>
  <c r="O783" i="1"/>
  <c r="F809" i="1"/>
  <c r="CB900" i="1"/>
  <c r="AS933" i="1"/>
  <c r="T22" i="1"/>
  <c r="F1506" i="1"/>
  <c r="T1515" i="1"/>
  <c r="P327" i="1"/>
  <c r="F355" i="1"/>
  <c r="X271" i="1"/>
  <c r="F321" i="1"/>
  <c r="CE783" i="1"/>
  <c r="AV807" i="1"/>
  <c r="AW579" i="1"/>
  <c r="CF557" i="1"/>
  <c r="S1485" i="1"/>
  <c r="Y557" i="1"/>
  <c r="F606" i="1"/>
  <c r="X1160" i="1"/>
  <c r="F1219" i="1"/>
  <c r="AB327" i="1"/>
  <c r="O352" i="1"/>
  <c r="AO18" i="1"/>
  <c r="F1519" i="1"/>
  <c r="O26" i="1"/>
  <c r="F60" i="1"/>
  <c r="X26" i="1"/>
  <c r="F84" i="1"/>
  <c r="GN273" i="1"/>
  <c r="CB295" i="1" s="1"/>
  <c r="CA295" i="1"/>
  <c r="F539" i="1"/>
  <c r="R501" i="1"/>
  <c r="Q965" i="1"/>
  <c r="F1010" i="1"/>
  <c r="Q1030" i="1"/>
  <c r="F1075" i="1"/>
  <c r="CE90" i="1"/>
  <c r="AV119" i="1"/>
  <c r="X611" i="1"/>
  <c r="F661" i="1"/>
  <c r="F646" i="1"/>
  <c r="AZ611" i="1"/>
  <c r="O839" i="1"/>
  <c r="F870" i="1"/>
  <c r="AW469" i="1"/>
  <c r="CF440" i="1"/>
  <c r="CF839" i="1"/>
  <c r="AW868" i="1"/>
  <c r="CB1403" i="1"/>
  <c r="AS1413" i="1"/>
  <c r="O1293" i="1"/>
  <c r="F1319" i="1"/>
  <c r="F298" i="1"/>
  <c r="P271" i="1"/>
  <c r="X691" i="1"/>
  <c r="AK667" i="1"/>
  <c r="CB384" i="1"/>
  <c r="AS408" i="1"/>
  <c r="CB998" i="1"/>
  <c r="F1078" i="1"/>
  <c r="S1030" i="1"/>
  <c r="F70" i="1"/>
  <c r="Q26" i="1"/>
  <c r="Q1485" i="1"/>
  <c r="CE723" i="1"/>
  <c r="AV751" i="1"/>
  <c r="GN669" i="1"/>
  <c r="CB691" i="1" s="1"/>
  <c r="CA691" i="1"/>
  <c r="CE26" i="1"/>
  <c r="AV58" i="1"/>
  <c r="F590" i="1"/>
  <c r="AZ557" i="1"/>
  <c r="CE667" i="1"/>
  <c r="AV691" i="1"/>
  <c r="AB1349" i="1"/>
  <c r="O1371" i="1"/>
  <c r="O1445" i="1"/>
  <c r="F1457" i="1"/>
  <c r="P1293" i="1"/>
  <c r="F1320" i="1"/>
  <c r="F247" i="1"/>
  <c r="AY215" i="1"/>
  <c r="CF384" i="1"/>
  <c r="AW408" i="1"/>
  <c r="AZ900" i="1"/>
  <c r="F944" i="1"/>
  <c r="Y900" i="1"/>
  <c r="F960" i="1"/>
  <c r="Y1349" i="1"/>
  <c r="F1398" i="1"/>
  <c r="Y965" i="1"/>
  <c r="F1025" i="1"/>
  <c r="X151" i="1"/>
  <c r="F209" i="1"/>
  <c r="X1349" i="1"/>
  <c r="F1397" i="1"/>
  <c r="Y151" i="1"/>
  <c r="F210" i="1"/>
  <c r="CB723" i="1"/>
  <c r="AS751" i="1"/>
  <c r="AV933" i="1"/>
  <c r="CE900" i="1"/>
  <c r="Q440" i="1"/>
  <c r="F481" i="1"/>
  <c r="AR1193" i="1"/>
  <c r="CA1160" i="1"/>
  <c r="BB18" i="1"/>
  <c r="F1528" i="1"/>
  <c r="CA723" i="1"/>
  <c r="AR751" i="1"/>
  <c r="CA611" i="1"/>
  <c r="AR635" i="1"/>
  <c r="AB965" i="1"/>
  <c r="O998" i="1"/>
  <c r="CE501" i="1"/>
  <c r="AV525" i="1"/>
  <c r="CF501" i="1"/>
  <c r="AW525" i="1"/>
  <c r="CA1128" i="1"/>
  <c r="GN1097" i="1"/>
  <c r="CB1128" i="1" s="1"/>
  <c r="CE1445" i="1"/>
  <c r="AV1455" i="1"/>
  <c r="CE1349" i="1"/>
  <c r="AV1371" i="1"/>
  <c r="AV1160" i="1"/>
  <c r="F1198" i="1"/>
  <c r="Y1030" i="1"/>
  <c r="F1090" i="1"/>
  <c r="Y1403" i="1"/>
  <c r="F1440" i="1"/>
  <c r="CE1225" i="1"/>
  <c r="AV1261" i="1"/>
  <c r="CH1030" i="1"/>
  <c r="AY1063" i="1"/>
  <c r="P1030" i="1"/>
  <c r="F1066" i="1"/>
  <c r="CB26" i="1"/>
  <c r="AS58" i="1"/>
  <c r="Y611" i="1"/>
  <c r="F662" i="1"/>
  <c r="Y1095" i="1"/>
  <c r="F1155" i="1"/>
  <c r="AR933" i="1"/>
  <c r="CA900" i="1"/>
  <c r="X900" i="1"/>
  <c r="F959" i="1"/>
  <c r="CH327" i="1"/>
  <c r="AY352" i="1"/>
  <c r="P783" i="1"/>
  <c r="F810" i="1"/>
  <c r="CE557" i="1"/>
  <c r="AV579" i="1"/>
  <c r="F245" i="1"/>
  <c r="AW215" i="1"/>
  <c r="AW611" i="1"/>
  <c r="F641" i="1"/>
  <c r="X1225" i="1"/>
  <c r="F1287" i="1"/>
  <c r="F1421" i="1"/>
  <c r="AY1403" i="1"/>
  <c r="F1415" i="1"/>
  <c r="O1403" i="1"/>
  <c r="AQ18" i="1"/>
  <c r="F1525" i="1"/>
  <c r="F197" i="1"/>
  <c r="R151" i="1"/>
  <c r="GN217" i="1"/>
  <c r="CB239" i="1" s="1"/>
  <c r="CA239" i="1"/>
  <c r="AL440" i="1"/>
  <c r="Y469" i="1"/>
  <c r="R384" i="1"/>
  <c r="F422" i="1"/>
  <c r="O384" i="1"/>
  <c r="F410" i="1"/>
  <c r="S151" i="1"/>
  <c r="F198" i="1"/>
  <c r="CF151" i="1"/>
  <c r="AW183" i="1"/>
  <c r="Y271" i="1"/>
  <c r="F322" i="1"/>
  <c r="GN329" i="1"/>
  <c r="CB352" i="1" s="1"/>
  <c r="CA352" i="1"/>
  <c r="F605" i="1"/>
  <c r="X557" i="1"/>
  <c r="F935" i="1"/>
  <c r="O900" i="1"/>
  <c r="P90" i="1"/>
  <c r="F122" i="1"/>
  <c r="S667" i="1"/>
  <c r="F706" i="1"/>
  <c r="AU18" i="1"/>
  <c r="F1534" i="1"/>
  <c r="AV469" i="1"/>
  <c r="CE440" i="1"/>
  <c r="CA557" i="1"/>
  <c r="AR579" i="1"/>
  <c r="S723" i="1"/>
  <c r="F766" i="1"/>
  <c r="AW1160" i="1"/>
  <c r="F1199" i="1"/>
  <c r="CE839" i="1"/>
  <c r="AV868" i="1"/>
  <c r="AP1485" i="1"/>
  <c r="CH271" i="1"/>
  <c r="AY295" i="1"/>
  <c r="AB723" i="1"/>
  <c r="O751" i="1"/>
  <c r="GM1227" i="1"/>
  <c r="AB1261" i="1"/>
  <c r="AL783" i="1"/>
  <c r="Y807" i="1"/>
  <c r="CA998" i="1"/>
  <c r="AV1128" i="1"/>
  <c r="CE1095" i="1"/>
  <c r="F754" i="1"/>
  <c r="P723" i="1"/>
  <c r="Q1160" i="1"/>
  <c r="F1205" i="1"/>
  <c r="X783" i="1"/>
  <c r="F833" i="1"/>
  <c r="Q1349" i="1"/>
  <c r="F1383" i="1"/>
  <c r="P26" i="1"/>
  <c r="F61" i="1"/>
  <c r="P1485" i="1"/>
  <c r="W22" i="1"/>
  <c r="F1509" i="1"/>
  <c r="W1515" i="1"/>
  <c r="P667" i="1"/>
  <c r="F694" i="1"/>
  <c r="CH1293" i="1"/>
  <c r="AY1317" i="1"/>
  <c r="CE384" i="1"/>
  <c r="AV408" i="1"/>
  <c r="AZ783" i="1"/>
  <c r="F818" i="1"/>
  <c r="AY1160" i="1"/>
  <c r="F1201" i="1"/>
  <c r="F1419" i="1"/>
  <c r="AW1403" i="1"/>
  <c r="Y26" i="1"/>
  <c r="F85" i="1"/>
  <c r="Y90" i="1"/>
  <c r="F146" i="1"/>
  <c r="X90" i="1"/>
  <c r="F145" i="1"/>
  <c r="X1403" i="1"/>
  <c r="F1439" i="1"/>
  <c r="Y1225" i="1"/>
  <c r="F1288" i="1"/>
  <c r="CB1030" i="1"/>
  <c r="AS1063" i="1"/>
  <c r="GN503" i="1"/>
  <c r="CB525" i="1" s="1"/>
  <c r="CA525" i="1"/>
  <c r="CH1349" i="1"/>
  <c r="AY1371" i="1"/>
  <c r="BD18" i="1"/>
  <c r="F1540" i="1"/>
  <c r="AZ151" i="1"/>
  <c r="F194" i="1"/>
  <c r="AT18" i="1"/>
  <c r="F1533" i="1"/>
  <c r="O271" i="1"/>
  <c r="F297" i="1"/>
  <c r="AB90" i="1"/>
  <c r="O119" i="1"/>
  <c r="CF327" i="1"/>
  <c r="AW352" i="1"/>
  <c r="O151" i="1"/>
  <c r="F185" i="1"/>
  <c r="R440" i="1"/>
  <c r="F483" i="1"/>
  <c r="CH783" i="1"/>
  <c r="AY807" i="1"/>
  <c r="F582" i="1"/>
  <c r="P557" i="1"/>
  <c r="Y839" i="1"/>
  <c r="F895" i="1"/>
  <c r="CB839" i="1"/>
  <c r="AS868" i="1"/>
  <c r="AZ1293" i="1"/>
  <c r="F1328" i="1"/>
  <c r="X1293" i="1"/>
  <c r="F1343" i="1"/>
  <c r="AZ1095" i="1"/>
  <c r="F1139" i="1"/>
  <c r="AB215" i="1"/>
  <c r="O239" i="1"/>
  <c r="AZ501" i="1"/>
  <c r="F536" i="1"/>
  <c r="Q611" i="1"/>
  <c r="F647" i="1"/>
  <c r="AZ839" i="1"/>
  <c r="F879" i="1"/>
  <c r="R1293" i="1"/>
  <c r="F1331" i="1"/>
  <c r="CE151" i="1"/>
  <c r="AV183" i="1"/>
  <c r="AK327" i="1"/>
  <c r="X352" i="1"/>
  <c r="CH90" i="1"/>
  <c r="AY119" i="1"/>
  <c r="CA151" i="1"/>
  <c r="AR183" i="1"/>
  <c r="Y384" i="1"/>
  <c r="F435" i="1"/>
  <c r="R723" i="1"/>
  <c r="F765" i="1"/>
  <c r="BA22" i="1"/>
  <c r="F1505" i="1"/>
  <c r="BA1515" i="1"/>
  <c r="H16" i="2"/>
  <c r="H18" i="2" s="1"/>
  <c r="X384" i="1"/>
  <c r="F434" i="1"/>
  <c r="CH440" i="1"/>
  <c r="AY469" i="1"/>
  <c r="P440" i="1"/>
  <c r="F472" i="1"/>
  <c r="AS579" i="1"/>
  <c r="CB557" i="1"/>
  <c r="P839" i="1"/>
  <c r="F871" i="1"/>
  <c r="Y1293" i="1"/>
  <c r="F1344" i="1"/>
  <c r="X215" i="1"/>
  <c r="F265" i="1"/>
  <c r="CF271" i="1"/>
  <c r="AW295" i="1"/>
  <c r="AD1225" i="1"/>
  <c r="Q1261" i="1"/>
  <c r="CH1095" i="1"/>
  <c r="AY1128" i="1"/>
  <c r="P1095" i="1"/>
  <c r="F1131" i="1"/>
  <c r="F763" i="1"/>
  <c r="Q723" i="1"/>
  <c r="CH26" i="1"/>
  <c r="AY58" i="1"/>
  <c r="AZ667" i="1"/>
  <c r="F702" i="1"/>
  <c r="CH667" i="1"/>
  <c r="AY691" i="1"/>
  <c r="CF1293" i="1"/>
  <c r="AW1317" i="1"/>
  <c r="Q1445" i="1"/>
  <c r="F1467" i="1"/>
  <c r="S440" i="1"/>
  <c r="F484" i="1"/>
  <c r="F411" i="1"/>
  <c r="P384" i="1"/>
  <c r="S1293" i="1"/>
  <c r="F1332" i="1"/>
  <c r="X1030" i="1"/>
  <c r="F1089" i="1"/>
  <c r="F495" i="1"/>
  <c r="X440" i="1"/>
  <c r="X965" i="1"/>
  <c r="F1024" i="1"/>
  <c r="Y22" i="1" l="1"/>
  <c r="Y1515" i="1"/>
  <c r="F1512" i="1"/>
  <c r="AR151" i="1"/>
  <c r="F211" i="1"/>
  <c r="F241" i="1"/>
  <c r="O215" i="1"/>
  <c r="AW327" i="1"/>
  <c r="F358" i="1"/>
  <c r="P22" i="1"/>
  <c r="F1488" i="1"/>
  <c r="P1515" i="1"/>
  <c r="BA18" i="1"/>
  <c r="F1535" i="1"/>
  <c r="F1325" i="1"/>
  <c r="AY1293" i="1"/>
  <c r="W18" i="1"/>
  <c r="F1539" i="1"/>
  <c r="CA215" i="1"/>
  <c r="AR239" i="1"/>
  <c r="AV557" i="1"/>
  <c r="F584" i="1"/>
  <c r="CB1095" i="1"/>
  <c r="AS1128" i="1"/>
  <c r="F663" i="1"/>
  <c r="AR611" i="1"/>
  <c r="AW384" i="1"/>
  <c r="F414" i="1"/>
  <c r="O1349" i="1"/>
  <c r="F1373" i="1"/>
  <c r="F699" i="1"/>
  <c r="AY667" i="1"/>
  <c r="F66" i="1"/>
  <c r="AY26" i="1"/>
  <c r="AY1485" i="1"/>
  <c r="Q1225" i="1"/>
  <c r="F1273" i="1"/>
  <c r="AY90" i="1"/>
  <c r="F127" i="1"/>
  <c r="F188" i="1"/>
  <c r="AV151" i="1"/>
  <c r="F815" i="1"/>
  <c r="AY783" i="1"/>
  <c r="O90" i="1"/>
  <c r="F121" i="1"/>
  <c r="CA501" i="1"/>
  <c r="AR525" i="1"/>
  <c r="Y783" i="1"/>
  <c r="F834" i="1"/>
  <c r="O723" i="1"/>
  <c r="F753" i="1"/>
  <c r="AP22" i="1"/>
  <c r="F1494" i="1"/>
  <c r="G16" i="2" s="1"/>
  <c r="G18" i="2" s="1"/>
  <c r="AP1515" i="1"/>
  <c r="CB215" i="1"/>
  <c r="AS239" i="1"/>
  <c r="AR900" i="1"/>
  <c r="F961" i="1"/>
  <c r="AR1128" i="1"/>
  <c r="CA1095" i="1"/>
  <c r="CB667" i="1"/>
  <c r="AS691" i="1"/>
  <c r="CB965" i="1"/>
  <c r="AS998" i="1"/>
  <c r="X667" i="1"/>
  <c r="F717" i="1"/>
  <c r="F812" i="1"/>
  <c r="AV783" i="1"/>
  <c r="AV1030" i="1"/>
  <c r="F1068" i="1"/>
  <c r="AW965" i="1"/>
  <c r="F1004" i="1"/>
  <c r="AZ90" i="1"/>
  <c r="F130" i="1"/>
  <c r="F64" i="1"/>
  <c r="AW26" i="1"/>
  <c r="AW1485" i="1"/>
  <c r="AW723" i="1"/>
  <c r="F757" i="1"/>
  <c r="AR1403" i="1"/>
  <c r="F1441" i="1"/>
  <c r="AW90" i="1"/>
  <c r="F125" i="1"/>
  <c r="AY151" i="1"/>
  <c r="F191" i="1"/>
  <c r="CA1293" i="1"/>
  <c r="AR1317" i="1"/>
  <c r="AR839" i="1"/>
  <c r="F896" i="1"/>
  <c r="F813" i="1"/>
  <c r="AW783" i="1"/>
  <c r="CA90" i="1"/>
  <c r="AR119" i="1"/>
  <c r="AY1225" i="1"/>
  <c r="F1269" i="1"/>
  <c r="AY965" i="1"/>
  <c r="F1006" i="1"/>
  <c r="F1483" i="1"/>
  <c r="AR1445" i="1"/>
  <c r="F835" i="1"/>
  <c r="AR783" i="1"/>
  <c r="AY900" i="1"/>
  <c r="F941" i="1"/>
  <c r="AV965" i="1"/>
  <c r="F1003" i="1"/>
  <c r="X327" i="1"/>
  <c r="F378" i="1"/>
  <c r="AY1349" i="1"/>
  <c r="F1379" i="1"/>
  <c r="AV1095" i="1"/>
  <c r="F1133" i="1"/>
  <c r="AS557" i="1"/>
  <c r="F596" i="1"/>
  <c r="AR998" i="1"/>
  <c r="CA965" i="1"/>
  <c r="F607" i="1"/>
  <c r="AR557" i="1"/>
  <c r="CB501" i="1"/>
  <c r="AS525" i="1"/>
  <c r="F413" i="1"/>
  <c r="AV384" i="1"/>
  <c r="AV839" i="1"/>
  <c r="F873" i="1"/>
  <c r="CA327" i="1"/>
  <c r="AR352" i="1"/>
  <c r="F189" i="1"/>
  <c r="AW151" i="1"/>
  <c r="F496" i="1"/>
  <c r="Y440" i="1"/>
  <c r="F75" i="1"/>
  <c r="AS26" i="1"/>
  <c r="AY1030" i="1"/>
  <c r="F1071" i="1"/>
  <c r="F1460" i="1"/>
  <c r="AV1445" i="1"/>
  <c r="F531" i="1"/>
  <c r="AW501" i="1"/>
  <c r="F1000" i="1"/>
  <c r="O965" i="1"/>
  <c r="AR723" i="1"/>
  <c r="F779" i="1"/>
  <c r="F696" i="1"/>
  <c r="AV667" i="1"/>
  <c r="F63" i="1"/>
  <c r="AV26" i="1"/>
  <c r="AV1485" i="1"/>
  <c r="AV723" i="1"/>
  <c r="F756" i="1"/>
  <c r="AS384" i="1"/>
  <c r="F425" i="1"/>
  <c r="AS1403" i="1"/>
  <c r="F1430" i="1"/>
  <c r="AV90" i="1"/>
  <c r="F124" i="1"/>
  <c r="CA271" i="1"/>
  <c r="AR295" i="1"/>
  <c r="S22" i="1"/>
  <c r="S1515" i="1"/>
  <c r="F1500" i="1"/>
  <c r="F950" i="1"/>
  <c r="AS900" i="1"/>
  <c r="F86" i="1"/>
  <c r="AR26" i="1"/>
  <c r="AW1225" i="1"/>
  <c r="F1267" i="1"/>
  <c r="AZ22" i="1"/>
  <c r="AZ1515" i="1"/>
  <c r="F1496" i="1"/>
  <c r="AS1445" i="1"/>
  <c r="F1472" i="1"/>
  <c r="AW1445" i="1"/>
  <c r="F1461" i="1"/>
  <c r="AR469" i="1"/>
  <c r="CA440" i="1"/>
  <c r="F416" i="1"/>
  <c r="AY384" i="1"/>
  <c r="CA1349" i="1"/>
  <c r="AR1371" i="1"/>
  <c r="R22" i="1"/>
  <c r="R1515" i="1"/>
  <c r="F1499" i="1"/>
  <c r="CB1293" i="1"/>
  <c r="AS1317" i="1"/>
  <c r="CB90" i="1"/>
  <c r="AS119" i="1"/>
  <c r="AR1030" i="1"/>
  <c r="F1091" i="1"/>
  <c r="AY1095" i="1"/>
  <c r="F1136" i="1"/>
  <c r="AB1225" i="1"/>
  <c r="O1261" i="1"/>
  <c r="F474" i="1"/>
  <c r="AV440" i="1"/>
  <c r="CB327" i="1"/>
  <c r="AS352" i="1"/>
  <c r="AR1160" i="1"/>
  <c r="F1221" i="1"/>
  <c r="AV900" i="1"/>
  <c r="F938" i="1"/>
  <c r="F475" i="1"/>
  <c r="AW440" i="1"/>
  <c r="CB271" i="1"/>
  <c r="AS295" i="1"/>
  <c r="O1485" i="1"/>
  <c r="T18" i="1"/>
  <c r="F1536" i="1"/>
  <c r="Y327" i="1"/>
  <c r="F379" i="1"/>
  <c r="CB1349" i="1"/>
  <c r="AS1371" i="1"/>
  <c r="AW1095" i="1"/>
  <c r="F1134" i="1"/>
  <c r="F436" i="1"/>
  <c r="AR384" i="1"/>
  <c r="F300" i="1"/>
  <c r="AV271" i="1"/>
  <c r="AY839" i="1"/>
  <c r="F876" i="1"/>
  <c r="F200" i="1"/>
  <c r="AS151" i="1"/>
  <c r="AY557" i="1"/>
  <c r="F587" i="1"/>
  <c r="AV327" i="1"/>
  <c r="F357" i="1"/>
  <c r="F1065" i="1"/>
  <c r="O1030" i="1"/>
  <c r="F527" i="1"/>
  <c r="O501" i="1"/>
  <c r="F1463" i="1"/>
  <c r="AY1445" i="1"/>
  <c r="F533" i="1"/>
  <c r="AY501" i="1"/>
  <c r="AS469" i="1"/>
  <c r="CB440" i="1"/>
  <c r="U18" i="1"/>
  <c r="F1537" i="1"/>
  <c r="AS611" i="1"/>
  <c r="F652" i="1"/>
  <c r="F1323" i="1"/>
  <c r="AW1293" i="1"/>
  <c r="AW271" i="1"/>
  <c r="F301" i="1"/>
  <c r="AY440" i="1"/>
  <c r="F477" i="1"/>
  <c r="AS839" i="1"/>
  <c r="F885" i="1"/>
  <c r="F1080" i="1"/>
  <c r="AS1030" i="1"/>
  <c r="F303" i="1"/>
  <c r="AY271" i="1"/>
  <c r="GN1227" i="1"/>
  <c r="CB1261" i="1" s="1"/>
  <c r="CA1261" i="1"/>
  <c r="AY327" i="1"/>
  <c r="F360" i="1"/>
  <c r="AV1225" i="1"/>
  <c r="F1266" i="1"/>
  <c r="F1376" i="1"/>
  <c r="AV1349" i="1"/>
  <c r="AV501" i="1"/>
  <c r="F530" i="1"/>
  <c r="AS723" i="1"/>
  <c r="F768" i="1"/>
  <c r="CA667" i="1"/>
  <c r="AR691" i="1"/>
  <c r="Q22" i="1"/>
  <c r="F1497" i="1"/>
  <c r="Q1515" i="1"/>
  <c r="AW839" i="1"/>
  <c r="F874" i="1"/>
  <c r="X1485" i="1"/>
  <c r="O327" i="1"/>
  <c r="F354" i="1"/>
  <c r="AW557" i="1"/>
  <c r="F585" i="1"/>
  <c r="V18" i="1"/>
  <c r="F1538" i="1"/>
  <c r="F1377" i="1"/>
  <c r="AW1349" i="1"/>
  <c r="F1130" i="1"/>
  <c r="O1095" i="1"/>
  <c r="F824" i="1"/>
  <c r="AS783" i="1"/>
  <c r="AW900" i="1"/>
  <c r="F939" i="1"/>
  <c r="AX18" i="1"/>
  <c r="F1522" i="1"/>
  <c r="F1322" i="1"/>
  <c r="AV1293" i="1"/>
  <c r="F697" i="1"/>
  <c r="AW667" i="1"/>
  <c r="AY723" i="1"/>
  <c r="F759" i="1"/>
  <c r="F1210" i="1"/>
  <c r="AS1160" i="1"/>
  <c r="AW1030" i="1"/>
  <c r="F1069" i="1"/>
  <c r="AR1485" i="1" l="1"/>
  <c r="AS1485" i="1"/>
  <c r="AR965" i="1"/>
  <c r="F1026" i="1"/>
  <c r="F708" i="1"/>
  <c r="AS667" i="1"/>
  <c r="AS327" i="1"/>
  <c r="F369" i="1"/>
  <c r="F1334" i="1"/>
  <c r="AS1293" i="1"/>
  <c r="AZ18" i="1"/>
  <c r="F1526" i="1"/>
  <c r="F323" i="1"/>
  <c r="AR271" i="1"/>
  <c r="AR327" i="1"/>
  <c r="F380" i="1"/>
  <c r="AW22" i="1"/>
  <c r="AW1515" i="1"/>
  <c r="F1491" i="1"/>
  <c r="X22" i="1"/>
  <c r="F1511" i="1"/>
  <c r="X1515" i="1"/>
  <c r="F1388" i="1"/>
  <c r="AS1349" i="1"/>
  <c r="AR1349" i="1"/>
  <c r="F1399" i="1"/>
  <c r="J16" i="2"/>
  <c r="J18" i="2" s="1"/>
  <c r="F1015" i="1"/>
  <c r="AS965" i="1"/>
  <c r="AS215" i="1"/>
  <c r="F256" i="1"/>
  <c r="F1145" i="1"/>
  <c r="AS1095" i="1"/>
  <c r="AR215" i="1"/>
  <c r="F267" i="1"/>
  <c r="P18" i="1"/>
  <c r="F1518" i="1"/>
  <c r="CA1225" i="1"/>
  <c r="AR1261" i="1"/>
  <c r="CB1225" i="1"/>
  <c r="AS1261" i="1"/>
  <c r="AS271" i="1"/>
  <c r="F312" i="1"/>
  <c r="O1225" i="1"/>
  <c r="F1263" i="1"/>
  <c r="F486" i="1"/>
  <c r="AS440" i="1"/>
  <c r="AS90" i="1"/>
  <c r="F136" i="1"/>
  <c r="AR440" i="1"/>
  <c r="F497" i="1"/>
  <c r="S18" i="1"/>
  <c r="F1530" i="1"/>
  <c r="AV22" i="1"/>
  <c r="AV1515" i="1"/>
  <c r="F1490" i="1"/>
  <c r="AS501" i="1"/>
  <c r="F542" i="1"/>
  <c r="F1345" i="1"/>
  <c r="AR1293" i="1"/>
  <c r="AR1095" i="1"/>
  <c r="F1156" i="1"/>
  <c r="AR501" i="1"/>
  <c r="F553" i="1"/>
  <c r="AY22" i="1"/>
  <c r="F1493" i="1"/>
  <c r="AY1515" i="1"/>
  <c r="O22" i="1"/>
  <c r="F1487" i="1"/>
  <c r="O1515" i="1"/>
  <c r="AP18" i="1"/>
  <c r="F1524" i="1"/>
  <c r="Y18" i="1"/>
  <c r="F1542" i="1"/>
  <c r="F719" i="1"/>
  <c r="AR667" i="1"/>
  <c r="R18" i="1"/>
  <c r="F1529" i="1"/>
  <c r="Q18" i="1"/>
  <c r="F1527" i="1"/>
  <c r="AR90" i="1"/>
  <c r="F147" i="1"/>
  <c r="O18" i="1" l="1"/>
  <c r="F1517" i="1"/>
  <c r="AS22" i="1"/>
  <c r="F1502" i="1"/>
  <c r="E16" i="2" s="1"/>
  <c r="AS1515" i="1"/>
  <c r="AS1225" i="1"/>
  <c r="F1278" i="1"/>
  <c r="AR22" i="1"/>
  <c r="F1513" i="1"/>
  <c r="AR1515" i="1"/>
  <c r="X18" i="1"/>
  <c r="F1541" i="1"/>
  <c r="AW18" i="1"/>
  <c r="F1521" i="1"/>
  <c r="AY18" i="1"/>
  <c r="F1523" i="1"/>
  <c r="AV18" i="1"/>
  <c r="F1520" i="1"/>
  <c r="AR1225" i="1"/>
  <c r="F1289" i="1"/>
  <c r="I16" i="2" l="1"/>
  <c r="I18" i="2" s="1"/>
  <c r="E18" i="2"/>
  <c r="AR18" i="1"/>
  <c r="F1543" i="1"/>
  <c r="AS18" i="1"/>
  <c r="F1532" i="1"/>
</calcChain>
</file>

<file path=xl/comments1.xml><?xml version="1.0" encoding="utf-8"?>
<comments xmlns="http://schemas.openxmlformats.org/spreadsheetml/2006/main">
  <authors>
    <author>Сурнина Галина Фоминична</author>
  </authors>
  <commentList>
    <comment ref="A5" authorId="0" shapeId="0">
      <text>
        <r>
          <rPr>
            <sz val="9"/>
            <color indexed="81"/>
            <rFont val="Tahoma"/>
            <family val="2"/>
            <charset val="204"/>
          </rPr>
          <t>Не заполнены Параметры Объекта -&gt; Наименования -&gt; Описание</t>
        </r>
      </text>
    </comment>
  </commentList>
</comments>
</file>

<file path=xl/sharedStrings.xml><?xml version="1.0" encoding="utf-8"?>
<sst xmlns="http://schemas.openxmlformats.org/spreadsheetml/2006/main" count="63514" uniqueCount="1110">
  <si>
    <t>Smeta.RU  (495) 974-1589</t>
  </si>
  <si>
    <t>_PS_</t>
  </si>
  <si>
    <t>Smeta.RU</t>
  </si>
  <si>
    <t/>
  </si>
  <si>
    <t>5.12.2.3 Система естественной вентиляции (Лип. 18.1) Р</t>
  </si>
  <si>
    <t>21010-1 ОВ</t>
  </si>
  <si>
    <t>Сметные нормы списания</t>
  </si>
  <si>
    <t>Коды ценников</t>
  </si>
  <si>
    <t>ФЕР  2020 года (421пр за итогом по статьям) НОВОЕ СТРОИТЕЛЬСТВО</t>
  </si>
  <si>
    <t>Версия 1.6.0 ГСН (ГЭСН, ФЕР) и ТЕР (Методики НР (812/пр, 636/пр, 611/пр) и СП (774/пр и 317/пр) применять с 11.09.2022 г.) [Комплекс из 2-х многоквартирных домов поз. 17.1 и 17.2, расположенный в 32, 33 микрорайонах в г. Липецке на земельном участке~</t>
  </si>
  <si>
    <t>Поправки для базы ФЕР 2020 года от 11.09.2022 г И9 Новое строительство</t>
  </si>
  <si>
    <t>5.12.2.3</t>
  </si>
  <si>
    <t>Система естественной вентиляции</t>
  </si>
  <si>
    <t>Система ВЕ1 (В8, В9)</t>
  </si>
  <si>
    <t>1</t>
  </si>
  <si>
    <t>20-03-002-01</t>
  </si>
  <si>
    <t>Установка вентиляторов осевых массой: до 0,025 т</t>
  </si>
  <si>
    <t>ШТ</t>
  </si>
  <si>
    <t>ФЕР-2001, 20-03-002-01, приказ Минстроя России № 876/пр от 26.12.2019</t>
  </si>
  <si>
    <t>Поправка: Сб. 20, ОП, п.1.20.19  Наименование: Индивидуальные испытания систем вентиляции и кондиционирования воздуха</t>
  </si>
  <si>
    <t>)*1,05</t>
  </si>
  <si>
    <t>Санитарно-технические работы</t>
  </si>
  <si>
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</si>
  <si>
    <t>Вентиляция и кондиционирование</t>
  </si>
  <si>
    <t>ФЕР-20</t>
  </si>
  <si>
    <t>Поправка: Сб. 20, ОП, п.1.20.19</t>
  </si>
  <si>
    <t>Пр/812-016.0-1</t>
  </si>
  <si>
    <t>Пр/774-016.0</t>
  </si>
  <si>
    <t>1,1</t>
  </si>
  <si>
    <t>Прайс</t>
  </si>
  <si>
    <t>Вентилятор осевой ERA 5S 000 "ЭРА” L=75(60) мз/ч, Р=26(28) Па, N=0,020кВт, 220В</t>
  </si>
  <si>
    <t>КОМПЛ</t>
  </si>
  <si>
    <t>Оборудование, отсутствующее в СНБ</t>
  </si>
  <si>
    <t>Оборуд. КА</t>
  </si>
  <si>
    <t>1 250 +  3,1% Трансп +  1,2% Заг.скл</t>
  </si>
  <si>
    <t>3,1</t>
  </si>
  <si>
    <t>1,2</t>
  </si>
  <si>
    <t>2</t>
  </si>
  <si>
    <t>20-02-003-07</t>
  </si>
  <si>
    <t>Установка решеток жалюзийных стальных: регулирующих (РР), номер 3, размер 200х200 мм</t>
  </si>
  <si>
    <t>ФЕР-2001, 20-02-003-07, приказ Минстроя России № 876/пр от 26.12.2019</t>
  </si>
  <si>
    <t>2,1</t>
  </si>
  <si>
    <t>01.7.03.04-0001-3</t>
  </si>
  <si>
    <t>Затраты на электроэнергию, потребляемую ручным инструментом ( 1 % от ОЗП)</t>
  </si>
  <si>
    <t>РУБ</t>
  </si>
  <si>
    <t>ФССЦ-2001, 01.7.03.04-0001-3, приказ Минстроя России № 294/пр от 01.06.2020 (см. тех.часть)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</si>
  <si>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</si>
  <si>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</si>
  <si>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</si>
  <si>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2,2</t>
  </si>
  <si>
    <t>19.2.03.02-0443</t>
  </si>
  <si>
    <t>Решетки воздухоприточные, размер 200x200 мм</t>
  </si>
  <si>
    <t>м2</t>
  </si>
  <si>
    <t>ФССЦ-2001, 19.2.03.02-0443, приказ Минстроя России № 876/пр от 26.12.2019</t>
  </si>
  <si>
    <t>2,3</t>
  </si>
  <si>
    <t>Решетки вентиляционные алюминиевые ВР-К 150х200 с КРВ-1</t>
  </si>
  <si>
    <t>ФССЦ-2001, 19.2.03.02-0022, приказ Минстроя России № 876/пр от 26.12.2019</t>
  </si>
  <si>
    <t>1 644,17 +  3,1% Трансп +  2% Заг.скл</t>
  </si>
  <si>
    <t>3</t>
  </si>
  <si>
    <t>3,2</t>
  </si>
  <si>
    <t>3,3</t>
  </si>
  <si>
    <t>Решетки вентиляционные алюминиевые ВР-К 150х250 с КРВ-1</t>
  </si>
  <si>
    <t>ФССЦ-2001, 19.2.03.02-0023, приказ Минстроя России № 876/пр от 26.12.2019</t>
  </si>
  <si>
    <t>1 800 +  3,1% Трансп +  2% Заг.скл</t>
  </si>
  <si>
    <t>4</t>
  </si>
  <si>
    <t>20-02-002-01</t>
  </si>
  <si>
    <t>Установка решеток жалюзийных площадью в свету: до 0,5 м2</t>
  </si>
  <si>
    <t>ФЕР-2001, 20-02-002-01, приказ Минстроя России № 876/пр от 26.12.2019</t>
  </si>
  <si>
    <t>4,1</t>
  </si>
  <si>
    <t>4,2</t>
  </si>
  <si>
    <t>Решетки вентиляционные алюминиевые ВР-Д1 300х200</t>
  </si>
  <si>
    <t>ФССЦ-2001, 19.2.03.01-0129, приказ Минстроя России № 876/пр от 26.12.2019</t>
  </si>
  <si>
    <t>2 472,5 +  3,1% Трансп +  2% Заг.скл</t>
  </si>
  <si>
    <t>5</t>
  </si>
  <si>
    <t>20-01-001-02</t>
  </si>
  <si>
    <t>Прокладка воздуховодов из листовой, оцинкованной стали и алюминия класса Н (нормальные) толщиной: 0,5 мм, периметром до 600 мм</t>
  </si>
  <si>
    <t>100 м2</t>
  </si>
  <si>
    <t>ФЕР-2001, 20-01-001-02, приказ Минстроя России № 876/пр от 26.12.2019</t>
  </si>
  <si>
    <t>5,1</t>
  </si>
  <si>
    <t>19.1.01.03-0072</t>
  </si>
  <si>
    <t>Воздуховоды из оцинкованной стали толщиной: 0,5 мм, периметром до 600 мм (150х150 толщ.0,5)</t>
  </si>
  <si>
    <t>ФССЦ-2001, 19.1.01.03-0072, приказ Минстроя России № 876/пр от 26.12.2019</t>
  </si>
  <si>
    <t>6</t>
  </si>
  <si>
    <t>20-01-001-03</t>
  </si>
  <si>
    <t>Прокладка воздуховодов из листовой, оцинкованной стали и алюминия класса Н (нормальные) толщиной: 0,5 мм, периметром до 1000 мм</t>
  </si>
  <si>
    <t>ФЕР-2001, 20-01-001-03, приказ Минстроя России № 876/пр от 26.12.2019</t>
  </si>
  <si>
    <t>6,1</t>
  </si>
  <si>
    <t>19.1.01.03-0046</t>
  </si>
  <si>
    <t>Воздуховоды из оцинкованной стали с шиной и уголками толщиной: 0,55 мм, периметром 700 мм (толщ.0,5)</t>
  </si>
  <si>
    <t>ФССЦ-2001, 19.1.01.03-0046, приказ Минстроя России № 876/пр от 26.12.2019</t>
  </si>
  <si>
    <t>6,2</t>
  </si>
  <si>
    <t>19.1.01.03-0047</t>
  </si>
  <si>
    <t>Воздуховоды из оцинкованной стали с шиной и уголками толщиной: 0,55 мм, периметром 800 мм (толщ.0,5)</t>
  </si>
  <si>
    <t>ФССЦ-2001, 19.1.01.03-0047, приказ Минстроя России № 876/пр от 26.12.2019</t>
  </si>
  <si>
    <t>7</t>
  </si>
  <si>
    <t>20-01-001-09</t>
  </si>
  <si>
    <t>Прокладка воздуховодов из листовой, оцинкованной стали и алюминия класса Н (нормальные) толщиной: 0,7 мм, периметром до 1000 мм</t>
  </si>
  <si>
    <t>ФЕР-2001, 20-01-001-09, приказ Минстроя России № 876/пр от 26.12.2019</t>
  </si>
  <si>
    <t>7,1</t>
  </si>
  <si>
    <t>19.1.01.03-0040</t>
  </si>
  <si>
    <t>Воздуховоды из оцинкованной стали с шиной и уголками толщиной: 0,8 мм, периметром 3000 мм</t>
  </si>
  <si>
    <t>ФССЦ-2001, 19.1.01.03-0040, приказ Минстроя России № 876/пр от 26.12.2019</t>
  </si>
  <si>
    <t>7,2</t>
  </si>
  <si>
    <t>19.1.01.11-0012</t>
  </si>
  <si>
    <t>Крепления (тяги) для воздуховодов</t>
  </si>
  <si>
    <t>т</t>
  </si>
  <si>
    <t>ФССЦ-2001, 19.1.01.11-0012, приказ Минстроя России № 876/пр от 26.12.2019</t>
  </si>
  <si>
    <t>8</t>
  </si>
  <si>
    <t>26-01-018-01</t>
  </si>
  <si>
    <t>Изоляция плоских и криволинейных поверхностей пластинами (плитами) из вспененного каучука, вспененного полиэтилена</t>
  </si>
  <si>
    <t>10 м2</t>
  </si>
  <si>
    <t>ФЕР-2001, 26-01-018-01, приказ Минстроя России № 876/пр от 26.12.2019</t>
  </si>
  <si>
    <t>Общестроительные работы</t>
  </si>
  <si>
    <t>Теплоизоляционные работы</t>
  </si>
  <si>
    <t>ФЕР-26</t>
  </si>
  <si>
    <t>Пр/812-020.0-1</t>
  </si>
  <si>
    <t>Пр/774-020.0</t>
  </si>
  <si>
    <t>8,1</t>
  </si>
  <si>
    <t>01.2.03.04-0001</t>
  </si>
  <si>
    <t>Маты битумные, толщина 30 мм (Огнезащита воздуюводов (EI 60) 6=20мм, ОгнеВент-Базальт-20-1Ф ТУ 5769-015-54737814-2008, 000 'КРОЗ”)</t>
  </si>
  <si>
    <t>ФССЦ-2001, 01.2.03.04-0001, приказ Минстроя России № 876/пр от 26.12.2019</t>
  </si>
  <si>
    <t>8,2</t>
  </si>
  <si>
    <t>14.1.04.01-0001</t>
  </si>
  <si>
    <t>Клей на основе вспененного синтетического каучука для склеивания изоляционных материалов</t>
  </si>
  <si>
    <t>л</t>
  </si>
  <si>
    <t>ФССЦ-2001, 14.1.04.01-0001, приказ Минстроя России № 876/пр от 26.12.2019</t>
  </si>
  <si>
    <t>8,3</t>
  </si>
  <si>
    <t>14.5.09.05-0103</t>
  </si>
  <si>
    <t>Очиститель клея</t>
  </si>
  <si>
    <t>ФССЦ-2001, 14.5.09.05-0103, приказ Минстроя России № 876/пр от 26.12.2019</t>
  </si>
  <si>
    <t>9</t>
  </si>
  <si>
    <t>9,1</t>
  </si>
  <si>
    <t>Маты битумные, толщина 30 мм (маты минераловатные URSA М-25 толщиной 6=60 мм, ТУ 5673-001-71451657-2004)</t>
  </si>
  <si>
    <t>9,2</t>
  </si>
  <si>
    <t>9,3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</si>
  <si>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</si>
  <si>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</si>
  <si>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</si>
  <si>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</si>
  <si>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</si>
  <si>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</si>
  <si>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</si>
  <si>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</si>
  <si>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</si>
  <si>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</si>
  <si>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</si>
  <si>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</si>
  <si>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</si>
  <si>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</si>
  <si>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</si>
  <si>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</si>
  <si>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</si>
  <si>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</si>
  <si>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</si>
  <si>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</si>
  <si>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</si>
  <si>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</si>
  <si>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</si>
  <si>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</si>
  <si>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</si>
  <si>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</si>
  <si>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</si>
  <si>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</si>
  <si>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</si>
  <si>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</si>
  <si>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</si>
  <si>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</si>
  <si>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</si>
  <si>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</si>
  <si>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</si>
  <si>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</si>
  <si>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</si>
  <si>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</si>
  <si>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</si>
  <si>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</si>
  <si>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</si>
  <si>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</si>
  <si>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</si>
  <si>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</si>
  <si>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</si>
  <si>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</si>
  <si>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</si>
  <si>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</si>
  <si>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</si>
  <si>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</si>
  <si>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</si>
  <si>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</si>
  <si>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</si>
  <si>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</si>
  <si>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Система ВЕ2 (В10)</t>
  </si>
  <si>
    <t>10</t>
  </si>
  <si>
    <t>10,1</t>
  </si>
  <si>
    <t>Вентилятор осевой ERA 5S 000 "ЭРА” L=60 мз/ч, Р=28 Па, N=0,020кВт, 220В</t>
  </si>
  <si>
    <t>11</t>
  </si>
  <si>
    <t>11,1</t>
  </si>
  <si>
    <t>11,2</t>
  </si>
  <si>
    <t>11,3</t>
  </si>
  <si>
    <t>12</t>
  </si>
  <si>
    <t>12,1</t>
  </si>
  <si>
    <t>12,2</t>
  </si>
  <si>
    <t>12,3</t>
  </si>
  <si>
    <t>Решетки вентиляционные алюминиевые ВР-К 200х200 с КРВ-1</t>
  </si>
  <si>
    <t>1 770 +  3,1% Трансп +  2% Заг.скл</t>
  </si>
  <si>
    <t>13</t>
  </si>
  <si>
    <t>13,1</t>
  </si>
  <si>
    <t>14</t>
  </si>
  <si>
    <t>14,1</t>
  </si>
  <si>
    <t>14,2</t>
  </si>
  <si>
    <t>15</t>
  </si>
  <si>
    <t>15,1</t>
  </si>
  <si>
    <t>15,2</t>
  </si>
  <si>
    <t>16</t>
  </si>
  <si>
    <t>16,1</t>
  </si>
  <si>
    <t>16,2</t>
  </si>
  <si>
    <t>16,3</t>
  </si>
  <si>
    <t>17</t>
  </si>
  <si>
    <t>17,1</t>
  </si>
  <si>
    <t>17,2</t>
  </si>
  <si>
    <t>17,3</t>
  </si>
  <si>
    <t>Система ВЕ3, ВЕ4 (В11)</t>
  </si>
  <si>
    <t>18</t>
  </si>
  <si>
    <t>18,1</t>
  </si>
  <si>
    <t>Вентилятор осевой ERA 5S 000 "ЭРА” L=75 мз/ч, Р=26 Па, N=0,020кВт, 220В</t>
  </si>
  <si>
    <t>19</t>
  </si>
  <si>
    <t>19,1</t>
  </si>
  <si>
    <t>19,2</t>
  </si>
  <si>
    <t>19,3</t>
  </si>
  <si>
    <t>20</t>
  </si>
  <si>
    <t>20,1</t>
  </si>
  <si>
    <t>20,2</t>
  </si>
  <si>
    <t>20,3</t>
  </si>
  <si>
    <t>21</t>
  </si>
  <si>
    <t>21,1</t>
  </si>
  <si>
    <t>21,2</t>
  </si>
  <si>
    <t>22</t>
  </si>
  <si>
    <t>22,1</t>
  </si>
  <si>
    <t>23</t>
  </si>
  <si>
    <t>23,1</t>
  </si>
  <si>
    <t>23,2</t>
  </si>
  <si>
    <t>24</t>
  </si>
  <si>
    <t>24,1</t>
  </si>
  <si>
    <t>24,2</t>
  </si>
  <si>
    <t>25</t>
  </si>
  <si>
    <t>25,1</t>
  </si>
  <si>
    <t>25,2</t>
  </si>
  <si>
    <t>25,3</t>
  </si>
  <si>
    <t>26</t>
  </si>
  <si>
    <t>26,1</t>
  </si>
  <si>
    <t>26,2</t>
  </si>
  <si>
    <t>26,3</t>
  </si>
  <si>
    <t>Система ВЕ5 (В5)</t>
  </si>
  <si>
    <t>27</t>
  </si>
  <si>
    <t>27,1</t>
  </si>
  <si>
    <t>28</t>
  </si>
  <si>
    <t>28,1</t>
  </si>
  <si>
    <t>28,2</t>
  </si>
  <si>
    <t>28,3</t>
  </si>
  <si>
    <t>29</t>
  </si>
  <si>
    <t>29,1</t>
  </si>
  <si>
    <t>30</t>
  </si>
  <si>
    <t>30,1</t>
  </si>
  <si>
    <t>31</t>
  </si>
  <si>
    <t>31,1</t>
  </si>
  <si>
    <t>31,2</t>
  </si>
  <si>
    <t>32</t>
  </si>
  <si>
    <t>32,1</t>
  </si>
  <si>
    <t>32,2</t>
  </si>
  <si>
    <t>32,3</t>
  </si>
  <si>
    <t>33</t>
  </si>
  <si>
    <t>33,1</t>
  </si>
  <si>
    <t>33,2</t>
  </si>
  <si>
    <t>33,3</t>
  </si>
  <si>
    <t>Система ВЕ6 (В14)</t>
  </si>
  <si>
    <t>34</t>
  </si>
  <si>
    <t>34,1</t>
  </si>
  <si>
    <t>Вентилятор осевой ERA 5S 000 "ЭРА” L=50 мз/ч, Р=28 Па, N=0,020кВт, 220В</t>
  </si>
  <si>
    <t>35</t>
  </si>
  <si>
    <t>35,1</t>
  </si>
  <si>
    <t>35,2</t>
  </si>
  <si>
    <t>35,3</t>
  </si>
  <si>
    <t>36</t>
  </si>
  <si>
    <t>36,1</t>
  </si>
  <si>
    <t>37</t>
  </si>
  <si>
    <t>37,1</t>
  </si>
  <si>
    <t>38</t>
  </si>
  <si>
    <t>38,1</t>
  </si>
  <si>
    <t>Воздуховоды из оцинкованной стали с шиной и уголками толщиной: 0,7 мм, периметром 3000 мм</t>
  </si>
  <si>
    <t>38,2</t>
  </si>
  <si>
    <t>39</t>
  </si>
  <si>
    <t>39,1</t>
  </si>
  <si>
    <t>39,2</t>
  </si>
  <si>
    <t>39,3</t>
  </si>
  <si>
    <t>40</t>
  </si>
  <si>
    <t>40,1</t>
  </si>
  <si>
    <t>40,2</t>
  </si>
  <si>
    <t>40,3</t>
  </si>
  <si>
    <t>Система ВЕ7 (В15)</t>
  </si>
  <si>
    <t>41</t>
  </si>
  <si>
    <t>41,1</t>
  </si>
  <si>
    <t>42</t>
  </si>
  <si>
    <t>42,1</t>
  </si>
  <si>
    <t>42,2</t>
  </si>
  <si>
    <t>42,3</t>
  </si>
  <si>
    <t>43</t>
  </si>
  <si>
    <t>43,1</t>
  </si>
  <si>
    <t>44</t>
  </si>
  <si>
    <t>44,1</t>
  </si>
  <si>
    <t>44,2</t>
  </si>
  <si>
    <t>45</t>
  </si>
  <si>
    <t>45,1</t>
  </si>
  <si>
    <t>45,2</t>
  </si>
  <si>
    <t>46</t>
  </si>
  <si>
    <t>46,1</t>
  </si>
  <si>
    <t>46,2</t>
  </si>
  <si>
    <t>46,3</t>
  </si>
  <si>
    <t>47</t>
  </si>
  <si>
    <t>47,1</t>
  </si>
  <si>
    <t>47,2</t>
  </si>
  <si>
    <t>47,3</t>
  </si>
  <si>
    <t>Система ВЕ8 (В16)</t>
  </si>
  <si>
    <t>48</t>
  </si>
  <si>
    <t>48,1</t>
  </si>
  <si>
    <t>49</t>
  </si>
  <si>
    <t>49,1</t>
  </si>
  <si>
    <t>49,2</t>
  </si>
  <si>
    <t>49,3</t>
  </si>
  <si>
    <t>50</t>
  </si>
  <si>
    <t>50,1</t>
  </si>
  <si>
    <t>51</t>
  </si>
  <si>
    <t>51,1</t>
  </si>
  <si>
    <t>52</t>
  </si>
  <si>
    <t>52,1</t>
  </si>
  <si>
    <t>52,2</t>
  </si>
  <si>
    <t>53</t>
  </si>
  <si>
    <t>53,1</t>
  </si>
  <si>
    <t>53,2</t>
  </si>
  <si>
    <t>53,3</t>
  </si>
  <si>
    <t>54</t>
  </si>
  <si>
    <t>54,1</t>
  </si>
  <si>
    <t>54,2</t>
  </si>
  <si>
    <t>54,3</t>
  </si>
  <si>
    <t>Система ВЕ9 (В17)</t>
  </si>
  <si>
    <t>55</t>
  </si>
  <si>
    <t>55,1</t>
  </si>
  <si>
    <t>56</t>
  </si>
  <si>
    <t>56,1</t>
  </si>
  <si>
    <t>56,2</t>
  </si>
  <si>
    <t>56,3</t>
  </si>
  <si>
    <t>57</t>
  </si>
  <si>
    <t>57,1</t>
  </si>
  <si>
    <t>57,2</t>
  </si>
  <si>
    <t>57,3</t>
  </si>
  <si>
    <t>58</t>
  </si>
  <si>
    <t>58,1</t>
  </si>
  <si>
    <t>59</t>
  </si>
  <si>
    <t>59,1</t>
  </si>
  <si>
    <t>59,2</t>
  </si>
  <si>
    <t>60</t>
  </si>
  <si>
    <t>60,1</t>
  </si>
  <si>
    <t>60,2</t>
  </si>
  <si>
    <t>61</t>
  </si>
  <si>
    <t>61,1</t>
  </si>
  <si>
    <t>61,2</t>
  </si>
  <si>
    <t>61,3</t>
  </si>
  <si>
    <t>62</t>
  </si>
  <si>
    <t>62,1</t>
  </si>
  <si>
    <t>62,2</t>
  </si>
  <si>
    <t>62,3</t>
  </si>
  <si>
    <t>Система ВЕ10 (В18)</t>
  </si>
  <si>
    <t>63</t>
  </si>
  <si>
    <t>63,1</t>
  </si>
  <si>
    <t>64</t>
  </si>
  <si>
    <t>64,1</t>
  </si>
  <si>
    <t>64,2</t>
  </si>
  <si>
    <t>64,3</t>
  </si>
  <si>
    <t>65</t>
  </si>
  <si>
    <t>65,1</t>
  </si>
  <si>
    <t>66</t>
  </si>
  <si>
    <t>66,1</t>
  </si>
  <si>
    <t>67</t>
  </si>
  <si>
    <t>67,1</t>
  </si>
  <si>
    <t>67,2</t>
  </si>
  <si>
    <t>68</t>
  </si>
  <si>
    <t>68,1</t>
  </si>
  <si>
    <t>68,2</t>
  </si>
  <si>
    <t>68,3</t>
  </si>
  <si>
    <t>69</t>
  </si>
  <si>
    <t>69,1</t>
  </si>
  <si>
    <t>69,2</t>
  </si>
  <si>
    <t>69,3</t>
  </si>
  <si>
    <t>Система ВЕ11 (В19)</t>
  </si>
  <si>
    <t>70</t>
  </si>
  <si>
    <t>70,1</t>
  </si>
  <si>
    <t>Вентилятор осевой ERA 5S 000 "ЭРА” L=25 мз/ч, Р=35 Па, N=0,020кВт, 220В</t>
  </si>
  <si>
    <t>71</t>
  </si>
  <si>
    <t>71,1</t>
  </si>
  <si>
    <t>71,2</t>
  </si>
  <si>
    <t>71,3</t>
  </si>
  <si>
    <t>72</t>
  </si>
  <si>
    <t>72,1</t>
  </si>
  <si>
    <t>Воздуховоды из оцинкованной стали толщиной: 0,5 мм, периметром до 600 мм (150х100 толщ.0,5)</t>
  </si>
  <si>
    <t>73</t>
  </si>
  <si>
    <t>73,1</t>
  </si>
  <si>
    <t>73,2</t>
  </si>
  <si>
    <t>74</t>
  </si>
  <si>
    <t>74,1</t>
  </si>
  <si>
    <t>74,2</t>
  </si>
  <si>
    <t>74,3</t>
  </si>
  <si>
    <t>75</t>
  </si>
  <si>
    <t>75,1</t>
  </si>
  <si>
    <t>75,2</t>
  </si>
  <si>
    <t>75,3</t>
  </si>
  <si>
    <t>Система ВЕ12 (В20)</t>
  </si>
  <si>
    <t>76</t>
  </si>
  <si>
    <t>76,1</t>
  </si>
  <si>
    <t>Вентилятор осевой ERA 5S 000 ЭРА” L=50 мз/ч, Р=28 Па, N=0,020кВт, 220В</t>
  </si>
  <si>
    <t>77</t>
  </si>
  <si>
    <t>77,1</t>
  </si>
  <si>
    <t>77,2</t>
  </si>
  <si>
    <t>77,3</t>
  </si>
  <si>
    <t>78</t>
  </si>
  <si>
    <t>78,1</t>
  </si>
  <si>
    <t>79</t>
  </si>
  <si>
    <t>79,1</t>
  </si>
  <si>
    <t>80</t>
  </si>
  <si>
    <t>80,1</t>
  </si>
  <si>
    <t>80,2</t>
  </si>
  <si>
    <t>81</t>
  </si>
  <si>
    <t>81,1</t>
  </si>
  <si>
    <t>81,2</t>
  </si>
  <si>
    <t>81,3</t>
  </si>
  <si>
    <t>82</t>
  </si>
  <si>
    <t>82,1</t>
  </si>
  <si>
    <t>82,2</t>
  </si>
  <si>
    <t>82,3</t>
  </si>
  <si>
    <t>Система ВЕ13 (В4)</t>
  </si>
  <si>
    <t>83</t>
  </si>
  <si>
    <t>83,1</t>
  </si>
  <si>
    <t>Вентилятор осевой ERA 5S 000 ЭРА” L=60 мз/ч, Р=28 Па, N=0,020кВт, 220В</t>
  </si>
  <si>
    <t>84</t>
  </si>
  <si>
    <t>84,1</t>
  </si>
  <si>
    <t>84,2</t>
  </si>
  <si>
    <t>84,3</t>
  </si>
  <si>
    <t>85</t>
  </si>
  <si>
    <t>85,1</t>
  </si>
  <si>
    <t>86</t>
  </si>
  <si>
    <t>86,1</t>
  </si>
  <si>
    <t>87</t>
  </si>
  <si>
    <t>87,1</t>
  </si>
  <si>
    <t>87,2</t>
  </si>
  <si>
    <t>88</t>
  </si>
  <si>
    <t>88,1</t>
  </si>
  <si>
    <t>88,2</t>
  </si>
  <si>
    <t>88,3</t>
  </si>
  <si>
    <t>89</t>
  </si>
  <si>
    <t>89,1</t>
  </si>
  <si>
    <t>89,2</t>
  </si>
  <si>
    <t>89,3</t>
  </si>
  <si>
    <t>Система ВЕ14 (В21)</t>
  </si>
  <si>
    <t>90</t>
  </si>
  <si>
    <t>90,1</t>
  </si>
  <si>
    <t>Вентилятор осевой ERA 5S 000 ЭРА” L=75 мз/ч, Р=26 Па, N=0,020кВт, 220В</t>
  </si>
  <si>
    <t>91</t>
  </si>
  <si>
    <t>91,1</t>
  </si>
  <si>
    <t>91,2</t>
  </si>
  <si>
    <t>91,3</t>
  </si>
  <si>
    <t>92</t>
  </si>
  <si>
    <t>92,1</t>
  </si>
  <si>
    <t>92,2</t>
  </si>
  <si>
    <t>93</t>
  </si>
  <si>
    <t>93,1</t>
  </si>
  <si>
    <t>94</t>
  </si>
  <si>
    <t>94,1</t>
  </si>
  <si>
    <t>94,2</t>
  </si>
  <si>
    <t>95</t>
  </si>
  <si>
    <t>95,1</t>
  </si>
  <si>
    <t>95,2</t>
  </si>
  <si>
    <t>96</t>
  </si>
  <si>
    <t>96,1</t>
  </si>
  <si>
    <t>96,2</t>
  </si>
  <si>
    <t>96,3</t>
  </si>
  <si>
    <t>97</t>
  </si>
  <si>
    <t>97,1</t>
  </si>
  <si>
    <t>97,2</t>
  </si>
  <si>
    <t>97,3</t>
  </si>
  <si>
    <t>Система ВЕ15 (В22)</t>
  </si>
  <si>
    <t>98</t>
  </si>
  <si>
    <t>98,1</t>
  </si>
  <si>
    <t>Вентилятор осевой ERA 5S 000 ЭРА” L=25 мз/ч, Р=35 Па, N=0,020кВт, 220В</t>
  </si>
  <si>
    <t>99</t>
  </si>
  <si>
    <t>99,1</t>
  </si>
  <si>
    <t>99,2</t>
  </si>
  <si>
    <t>99,3</t>
  </si>
  <si>
    <t>Решетки вентиляционные алюминиевые ВР-К 150х150 с КРВ-1</t>
  </si>
  <si>
    <t>1 496,67 +  3,1% Трансп +  2% Заг.скл</t>
  </si>
  <si>
    <t>100</t>
  </si>
  <si>
    <t>100,1</t>
  </si>
  <si>
    <t>101</t>
  </si>
  <si>
    <t>101,1</t>
  </si>
  <si>
    <t>102</t>
  </si>
  <si>
    <t>102,1</t>
  </si>
  <si>
    <t>102,2</t>
  </si>
  <si>
    <t>103</t>
  </si>
  <si>
    <t>103,1</t>
  </si>
  <si>
    <t>103,2</t>
  </si>
  <si>
    <t>103,3</t>
  </si>
  <si>
    <t>104</t>
  </si>
  <si>
    <t>104,1</t>
  </si>
  <si>
    <t>104,2</t>
  </si>
  <si>
    <t>104,3</t>
  </si>
  <si>
    <t>Система ВЕ16 (В23, В24)</t>
  </si>
  <si>
    <t>105</t>
  </si>
  <si>
    <t>105,1</t>
  </si>
  <si>
    <t>Вентилятор осевой ERA 5S 000 ЭРА” L=60 (50) мз/ч, Р=28 (26) Па, N=0,020кВт, 220</t>
  </si>
  <si>
    <t>106</t>
  </si>
  <si>
    <t>106,1</t>
  </si>
  <si>
    <t>106,2</t>
  </si>
  <si>
    <t>106,3</t>
  </si>
  <si>
    <t>107</t>
  </si>
  <si>
    <t>107,1</t>
  </si>
  <si>
    <t>107,2</t>
  </si>
  <si>
    <t>107,3</t>
  </si>
  <si>
    <t>108</t>
  </si>
  <si>
    <t>108,1</t>
  </si>
  <si>
    <t>109</t>
  </si>
  <si>
    <t>109,1</t>
  </si>
  <si>
    <t>109,2</t>
  </si>
  <si>
    <t>110</t>
  </si>
  <si>
    <t>110,1</t>
  </si>
  <si>
    <t>110,2</t>
  </si>
  <si>
    <t>111</t>
  </si>
  <si>
    <t>111,1</t>
  </si>
  <si>
    <t>111,2</t>
  </si>
  <si>
    <t>111,3</t>
  </si>
  <si>
    <t>112</t>
  </si>
  <si>
    <t>112,1</t>
  </si>
  <si>
    <t>112,2</t>
  </si>
  <si>
    <t>112,3</t>
  </si>
  <si>
    <t>Система ВЕ17 (В25)</t>
  </si>
  <si>
    <t>113</t>
  </si>
  <si>
    <t>113,1</t>
  </si>
  <si>
    <t>114</t>
  </si>
  <si>
    <t>114,1</t>
  </si>
  <si>
    <t>114,2</t>
  </si>
  <si>
    <t>114,3</t>
  </si>
  <si>
    <t>115</t>
  </si>
  <si>
    <t>115,1</t>
  </si>
  <si>
    <t>115,2</t>
  </si>
  <si>
    <t>115,3</t>
  </si>
  <si>
    <t>116</t>
  </si>
  <si>
    <t>116,1</t>
  </si>
  <si>
    <t>116,2</t>
  </si>
  <si>
    <t>116,3</t>
  </si>
  <si>
    <t>117</t>
  </si>
  <si>
    <t>117,1</t>
  </si>
  <si>
    <t>118</t>
  </si>
  <si>
    <t>118,1</t>
  </si>
  <si>
    <t>118,2</t>
  </si>
  <si>
    <t>119</t>
  </si>
  <si>
    <t>119,1</t>
  </si>
  <si>
    <t>119,2</t>
  </si>
  <si>
    <t>120</t>
  </si>
  <si>
    <t>120,1</t>
  </si>
  <si>
    <t>120,2</t>
  </si>
  <si>
    <t>120,3</t>
  </si>
  <si>
    <t>121</t>
  </si>
  <si>
    <t>121,1</t>
  </si>
  <si>
    <t>121,2</t>
  </si>
  <si>
    <t>121,3</t>
  </si>
  <si>
    <t>Система ВЕ18 (В7, В26)</t>
  </si>
  <si>
    <t>122</t>
  </si>
  <si>
    <t>122,1</t>
  </si>
  <si>
    <t>Вентилятор осевой ERA 5S 000 ЭРА” L=60 (50) мз/ч, Р=28 (26) Па, N=0,020кВт, 220В</t>
  </si>
  <si>
    <t>123</t>
  </si>
  <si>
    <t>123,1</t>
  </si>
  <si>
    <t>123,2</t>
  </si>
  <si>
    <t>123,3</t>
  </si>
  <si>
    <t>124</t>
  </si>
  <si>
    <t>124,1</t>
  </si>
  <si>
    <t>124,2</t>
  </si>
  <si>
    <t>124,3</t>
  </si>
  <si>
    <t>125</t>
  </si>
  <si>
    <t>125,1</t>
  </si>
  <si>
    <t>125,2</t>
  </si>
  <si>
    <t>125,3</t>
  </si>
  <si>
    <t>126</t>
  </si>
  <si>
    <t>126,1</t>
  </si>
  <si>
    <t>127</t>
  </si>
  <si>
    <t>127,1</t>
  </si>
  <si>
    <t>127,2</t>
  </si>
  <si>
    <t>128</t>
  </si>
  <si>
    <t>128,1</t>
  </si>
  <si>
    <t>128,2</t>
  </si>
  <si>
    <t>129</t>
  </si>
  <si>
    <t>129,1</t>
  </si>
  <si>
    <t>129,2</t>
  </si>
  <si>
    <t>129,3</t>
  </si>
  <si>
    <t>130</t>
  </si>
  <si>
    <t>130,1</t>
  </si>
  <si>
    <t>130,2</t>
  </si>
  <si>
    <t>130,3</t>
  </si>
  <si>
    <t>Система ВЕ19 (В27)</t>
  </si>
  <si>
    <t>131</t>
  </si>
  <si>
    <t>131,1</t>
  </si>
  <si>
    <t>132</t>
  </si>
  <si>
    <t>132,1</t>
  </si>
  <si>
    <t>132,2</t>
  </si>
  <si>
    <t>132,3</t>
  </si>
  <si>
    <t>133</t>
  </si>
  <si>
    <t>133,1</t>
  </si>
  <si>
    <t>133,2</t>
  </si>
  <si>
    <t>133,3</t>
  </si>
  <si>
    <t>134</t>
  </si>
  <si>
    <t>134,1</t>
  </si>
  <si>
    <t>134,2</t>
  </si>
  <si>
    <t>134,3</t>
  </si>
  <si>
    <t>135</t>
  </si>
  <si>
    <t>135,1</t>
  </si>
  <si>
    <t>136</t>
  </si>
  <si>
    <t>136,1</t>
  </si>
  <si>
    <t>136,2</t>
  </si>
  <si>
    <t>137</t>
  </si>
  <si>
    <t>137,1</t>
  </si>
  <si>
    <t>137,2</t>
  </si>
  <si>
    <t>138</t>
  </si>
  <si>
    <t>138,1</t>
  </si>
  <si>
    <t>138,2</t>
  </si>
  <si>
    <t>138,3</t>
  </si>
  <si>
    <t>139</t>
  </si>
  <si>
    <t>139,1</t>
  </si>
  <si>
    <t>139,2</t>
  </si>
  <si>
    <t>139,3</t>
  </si>
  <si>
    <t>Система ВЕ20 (В6, В28)</t>
  </si>
  <si>
    <t>140</t>
  </si>
  <si>
    <t>140,1</t>
  </si>
  <si>
    <t>141</t>
  </si>
  <si>
    <t>141,1</t>
  </si>
  <si>
    <t>141,2</t>
  </si>
  <si>
    <t>141,3</t>
  </si>
  <si>
    <t>142</t>
  </si>
  <si>
    <t>142,1</t>
  </si>
  <si>
    <t>142,2</t>
  </si>
  <si>
    <t>142,3</t>
  </si>
  <si>
    <t>143</t>
  </si>
  <si>
    <t>143,1</t>
  </si>
  <si>
    <t>143,2</t>
  </si>
  <si>
    <t>143,3</t>
  </si>
  <si>
    <t>144</t>
  </si>
  <si>
    <t>144,1</t>
  </si>
  <si>
    <t>145</t>
  </si>
  <si>
    <t>145,1</t>
  </si>
  <si>
    <t>145,2</t>
  </si>
  <si>
    <t>146</t>
  </si>
  <si>
    <t>146,1</t>
  </si>
  <si>
    <t>146,2</t>
  </si>
  <si>
    <t>147</t>
  </si>
  <si>
    <t>147,1</t>
  </si>
  <si>
    <t>147,2</t>
  </si>
  <si>
    <t>147,3</t>
  </si>
  <si>
    <t>148</t>
  </si>
  <si>
    <t>148,1</t>
  </si>
  <si>
    <t>148,2</t>
  </si>
  <si>
    <t>148,3</t>
  </si>
  <si>
    <t>Система ВЕ21 (В30)</t>
  </si>
  <si>
    <t>149</t>
  </si>
  <si>
    <t>149,1</t>
  </si>
  <si>
    <t>150</t>
  </si>
  <si>
    <t>150,1</t>
  </si>
  <si>
    <t>150,2</t>
  </si>
  <si>
    <t>150,3</t>
  </si>
  <si>
    <t>151</t>
  </si>
  <si>
    <t>151,1</t>
  </si>
  <si>
    <t>151,2</t>
  </si>
  <si>
    <t>151,3</t>
  </si>
  <si>
    <t>152</t>
  </si>
  <si>
    <t>152,1</t>
  </si>
  <si>
    <t>152,2</t>
  </si>
  <si>
    <t>152,3</t>
  </si>
  <si>
    <t>153</t>
  </si>
  <si>
    <t>153,1</t>
  </si>
  <si>
    <t>154</t>
  </si>
  <si>
    <t>154,1</t>
  </si>
  <si>
    <t>154,2</t>
  </si>
  <si>
    <t>155</t>
  </si>
  <si>
    <t>155,1</t>
  </si>
  <si>
    <t>155,2</t>
  </si>
  <si>
    <t>156</t>
  </si>
  <si>
    <t>156,1</t>
  </si>
  <si>
    <t>156,2</t>
  </si>
  <si>
    <t>156,3</t>
  </si>
  <si>
    <t>157</t>
  </si>
  <si>
    <t>157,1</t>
  </si>
  <si>
    <t>157,2</t>
  </si>
  <si>
    <t>157,3</t>
  </si>
  <si>
    <t>Система ВЕ22 (В31, В32)</t>
  </si>
  <si>
    <t>158</t>
  </si>
  <si>
    <t>158,1</t>
  </si>
  <si>
    <t>Вентилятор осевой ERA 5S 000 ЭРА” L=75 (60) мз/ч, Р=26 (28) Па, N=0,020кВт, 220В</t>
  </si>
  <si>
    <t>159</t>
  </si>
  <si>
    <t>159,1</t>
  </si>
  <si>
    <t>159,2</t>
  </si>
  <si>
    <t>159,3</t>
  </si>
  <si>
    <t>160</t>
  </si>
  <si>
    <t>160,1</t>
  </si>
  <si>
    <t>160,2</t>
  </si>
  <si>
    <t>160,3</t>
  </si>
  <si>
    <t>161</t>
  </si>
  <si>
    <t>161,1</t>
  </si>
  <si>
    <t>161,2</t>
  </si>
  <si>
    <t>161,3</t>
  </si>
  <si>
    <t>162</t>
  </si>
  <si>
    <t>162,1</t>
  </si>
  <si>
    <t>162,2</t>
  </si>
  <si>
    <t>163</t>
  </si>
  <si>
    <t>163,1</t>
  </si>
  <si>
    <t>164</t>
  </si>
  <si>
    <t>164,1</t>
  </si>
  <si>
    <t>164,2</t>
  </si>
  <si>
    <t>165</t>
  </si>
  <si>
    <t>165,1</t>
  </si>
  <si>
    <t>165,2</t>
  </si>
  <si>
    <t>166</t>
  </si>
  <si>
    <t>166,1</t>
  </si>
  <si>
    <t>166,2</t>
  </si>
  <si>
    <t>166,3</t>
  </si>
  <si>
    <t>167</t>
  </si>
  <si>
    <t>167,1</t>
  </si>
  <si>
    <t>167,2</t>
  </si>
  <si>
    <t>167,3</t>
  </si>
  <si>
    <t>Система ВЕ23 (В29)</t>
  </si>
  <si>
    <t>168</t>
  </si>
  <si>
    <t>168,1</t>
  </si>
  <si>
    <t>169</t>
  </si>
  <si>
    <t>169,1</t>
  </si>
  <si>
    <t>169,2</t>
  </si>
  <si>
    <t>169,3</t>
  </si>
  <si>
    <t>170</t>
  </si>
  <si>
    <t>170,1</t>
  </si>
  <si>
    <t>171</t>
  </si>
  <si>
    <t>171,1</t>
  </si>
  <si>
    <t>172</t>
  </si>
  <si>
    <t>172,1</t>
  </si>
  <si>
    <t>172,2</t>
  </si>
  <si>
    <t>173</t>
  </si>
  <si>
    <t>173,1</t>
  </si>
  <si>
    <t>173,2</t>
  </si>
  <si>
    <t>173,3</t>
  </si>
  <si>
    <t>174</t>
  </si>
  <si>
    <t>174,1</t>
  </si>
  <si>
    <t>174,2</t>
  </si>
  <si>
    <t>174,3</t>
  </si>
  <si>
    <t>Система ВЕ24</t>
  </si>
  <si>
    <t>175</t>
  </si>
  <si>
    <t>20-02-003-08</t>
  </si>
  <si>
    <t>Установка решеток жалюзийных стальных: регулирующих (РР), номер 4, размер 200х400 мм</t>
  </si>
  <si>
    <t>ФЕР-2001, 20-02-003-08, приказ Минстроя России № 876/пр от 26.12.2019</t>
  </si>
  <si>
    <t>175,1</t>
  </si>
  <si>
    <t>175,2</t>
  </si>
  <si>
    <t>19.2.03.02-0444</t>
  </si>
  <si>
    <t>Решетки воздухоприточные, размер 200x400 мм</t>
  </si>
  <si>
    <t>ФССЦ-2001, 19.2.03.02-0444, приказ Минстроя России № 876/пр от 26.12.2019</t>
  </si>
  <si>
    <t>175,3</t>
  </si>
  <si>
    <t>Решетки вентиляционные алюминиевые ВР-К 200х300 с КРВ-1</t>
  </si>
  <si>
    <t>ФССЦ-2001, 19.2.03.02-0025, приказ Минстроя России № 876/пр от 26.12.2019</t>
  </si>
  <si>
    <t>2 150,83 +  3,1% Трансп +  2% Заг.скл</t>
  </si>
  <si>
    <t>176</t>
  </si>
  <si>
    <t>20-01-001-01</t>
  </si>
  <si>
    <t>Прокладка воздуховодов из листовой, оцинкованной стали и алюминия класса Н (нормальные) толщиной: 0,5 мм, диаметром до 200 мм</t>
  </si>
  <si>
    <t>ФЕР-2001, 20-01-001-01, приказ Минстроя России № 876/пр от 26.12.2019</t>
  </si>
  <si>
    <t>176,1</t>
  </si>
  <si>
    <t>19.1.01.03-0071</t>
  </si>
  <si>
    <t>Воздуховоды из оцинкованной стали, толщина 0,5 мм, диаметр до 200 мм</t>
  </si>
  <si>
    <t>ФССЦ-2001, 19.1.01.03-0071, приказ Минстроя России № 876/пр от 26.12.2019</t>
  </si>
  <si>
    <t>177</t>
  </si>
  <si>
    <t>177,1</t>
  </si>
  <si>
    <t>19.1.01.03-0021</t>
  </si>
  <si>
    <t>Воздуховоды из оцинкованной стали с шиной и уголками толщиной: 0,7 мм, периметром 1000 мм</t>
  </si>
  <si>
    <t>ФССЦ-2001, 19.1.01.03-0021, приказ Минстроя России № 876/пр от 26.12.2019</t>
  </si>
  <si>
    <t>178</t>
  </si>
  <si>
    <t>20-01-001-07</t>
  </si>
  <si>
    <t>Прокладка воздуховодов из листовой, оцинкованной стали и алюминия класса Н (нормальные) толщиной: 0,7 мм, диаметром от 500 до 560 мм</t>
  </si>
  <si>
    <t>ФЕР-2001, 20-01-001-07, приказ Минстроя России № 876/пр от 26.12.2019</t>
  </si>
  <si>
    <t>178,1</t>
  </si>
  <si>
    <t>19.1.01.03-0076</t>
  </si>
  <si>
    <t>Воздуховоды из оцинкованной стали, толщина 0,8 мм, диаметр 200 мм</t>
  </si>
  <si>
    <t>ФССЦ-2001, 19.1.01.03-0076, приказ Минстроя России № 876/пр от 26.12.2019</t>
  </si>
  <si>
    <t>178,2</t>
  </si>
  <si>
    <t>179</t>
  </si>
  <si>
    <t>179,1</t>
  </si>
  <si>
    <t>179,2</t>
  </si>
  <si>
    <t>179,3</t>
  </si>
  <si>
    <t>180</t>
  </si>
  <si>
    <t>180,1</t>
  </si>
  <si>
    <t>180,2</t>
  </si>
  <si>
    <t>180,3</t>
  </si>
  <si>
    <t>Система ВЕ1.1, ВЕ1.3</t>
  </si>
  <si>
    <t>181</t>
  </si>
  <si>
    <t>20-02-009-04</t>
  </si>
  <si>
    <t>Установка зонтов над шахтами из листовой стали круглого сечения диаметром: 400 мм</t>
  </si>
  <si>
    <t>ФЕР-2001, 20-02-009-04, приказ Минстроя России № 876/пр от 26.12.2019</t>
  </si>
  <si>
    <t>181,1</t>
  </si>
  <si>
    <t>19.2.02.01-0004</t>
  </si>
  <si>
    <t>Зонты вентиляционных систем из листовой и сортовой стали, круглые, диаметр шахты 400 мм</t>
  </si>
  <si>
    <t>ФССЦ-2001, 19.2.02.01-0004, приказ Минстроя России № 876/пр от 26.12.2019</t>
  </si>
  <si>
    <t>182</t>
  </si>
  <si>
    <t>20-02-013-03</t>
  </si>
  <si>
    <t>Установка узлов прохода вытяжных вентиляционных шахт диаметром патрубка: до 560 мм</t>
  </si>
  <si>
    <t>10 ШТ</t>
  </si>
  <si>
    <t>ФЕР-2001, 20-02-013-03, приказ Минстроя России № 876/пр от 26.12.2019</t>
  </si>
  <si>
    <t>182,1</t>
  </si>
  <si>
    <t>19.1.06.01-0023</t>
  </si>
  <si>
    <t>Узлы прохода вытяжных вентиляционных шахт без клапана УП1-03, диаметр патрубка 400 мм</t>
  </si>
  <si>
    <t>ФССЦ-2001, 19.1.06.01-0023, приказ Минстроя России № 876/пр от 26.12.2019</t>
  </si>
  <si>
    <t>183</t>
  </si>
  <si>
    <t>183,1</t>
  </si>
  <si>
    <t>Воздуховоды из оцинкованной стали, толщина 0,7 мм, диаметр 400 мм</t>
  </si>
  <si>
    <t>183,2</t>
  </si>
  <si>
    <t>08.1.02.17-0131</t>
  </si>
  <si>
    <t>Сетка стальная плетеная из оцинкованной проволоки с квадратной ячейкой, диаметр проволоки 1,2 мм</t>
  </si>
  <si>
    <t>ФССЦ-2001, 08.1.02.17-0131, приказ Минстроя России № 876/пр от 26.12.2019</t>
  </si>
  <si>
    <t>Система ВЕ1.2, ВЕ1.4</t>
  </si>
  <si>
    <t>184</t>
  </si>
  <si>
    <t>20-02-009-03</t>
  </si>
  <si>
    <t>Установка зонтов над шахтами из листовой стали круглого сечения диаметром: 315 мм</t>
  </si>
  <si>
    <t>ФЕР-2001, 20-02-009-03, приказ Минстроя России № 876/пр от 26.12.2019</t>
  </si>
  <si>
    <t>184,1</t>
  </si>
  <si>
    <t>19.2.02.01-0003</t>
  </si>
  <si>
    <t>Зонты вентиляционных систем из листовой и сортовой стали, круглые, диаметр шахты 315 мм</t>
  </si>
  <si>
    <t>ФССЦ-2001, 19.2.02.01-0003, приказ Минстроя России № 876/пр от 26.12.2019</t>
  </si>
  <si>
    <t>185</t>
  </si>
  <si>
    <t>20-02-013-02</t>
  </si>
  <si>
    <t>Установка узлов прохода вытяжных вентиляционных шахт диаметром патрубка: до 355 мм</t>
  </si>
  <si>
    <t>ФЕР-2001, 20-02-013-02, приказ Минстроя России № 876/пр от 26.12.2019</t>
  </si>
  <si>
    <t>185,1</t>
  </si>
  <si>
    <t>19.1.06.01-0022</t>
  </si>
  <si>
    <t>Узлы прохода вытяжных вентиляционных шахт без клапана УП1-02, диаметр патрубка 315 мм</t>
  </si>
  <si>
    <t>ФССЦ-2001, 19.1.06.01-0022, приказ Минстроя России № 876/пр от 26.12.2019</t>
  </si>
  <si>
    <t>186</t>
  </si>
  <si>
    <t>186,1</t>
  </si>
  <si>
    <t>Воздуховоды из оцинкованной стали, толщина 0,7 мм, диаметр 315 мм</t>
  </si>
  <si>
    <t>186,2</t>
  </si>
  <si>
    <t>СТР_РЕК</t>
  </si>
  <si>
    <t>СТРОИТЕЛЬСТВО и РЕКОНСТРУКЦИЯ  зданий и сооружений всех назначений</t>
  </si>
  <si>
    <t>Строительство и реконструкция</t>
  </si>
  <si>
    <t>РЕМ_ЖИЛ</t>
  </si>
  <si>
    <t>КАП. РЕМ. ЖИЛЫХ И ОБЩЕСТВЕННЫХ ЗДАНИЙ</t>
  </si>
  <si>
    <t>Капитальный ремонт жилых и общественных зданий</t>
  </si>
  <si>
    <t>РЕМ_ПР</t>
  </si>
  <si>
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</si>
  <si>
    <t>Капитальный ремонт прозводственных зданий</t>
  </si>
  <si>
    <t>Территория</t>
  </si>
  <si>
    <t>для территории Российской Федерации, не относящейся к районам Крайнего Севера и приравненным к ним местностям</t>
  </si>
  <si>
    <t>МПРКС</t>
  </si>
  <si>
    <t>для территории Российской Федерации, относящейся к местностям, приравненным к районам Крайнего Севера</t>
  </si>
  <si>
    <t>РКС</t>
  </si>
  <si>
    <t>для территории Российской Федерации, относящейся к районам Крайнего Севера</t>
  </si>
  <si>
    <t>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</si>
  <si>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</si>
  <si>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</si>
  <si>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Сложные объекты</t>
  </si>
  <si>
    <t>АЭС</t>
  </si>
  <si>
    <t>При определении сметной стоимости строительства объектов капитального строительства АЭС.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</si>
  <si>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</si>
  <si>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ОПТ/В</t>
  </si>
  <si>
    <t>{вкл}    - Прокладка  МЕЖДУГОРОДНЫХ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</si>
  <si>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</si>
  <si>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Прокладка междугородных в/опт. кабелей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</si>
  <si>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</si>
  <si>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</si>
  <si>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</si>
  <si>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Диспетчеризация авитранспорта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</si>
  <si>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</si>
  <si>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</si>
  <si>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</si>
  <si>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Производство работ закрытым способом (обслуживающие процессы)</t>
  </si>
  <si>
    <t>ГОР</t>
  </si>
  <si>
    <t>(вкл) - ФЕРм-08, выполнение работ на горнорудных объектах  (выкл) - ФЕРм-08, выполнение работ на других объектах</t>
  </si>
  <si>
    <t>Выполнение работ на горнорудных объектах</t>
  </si>
  <si>
    <t>ОБ_ПР</t>
  </si>
  <si>
    <t>Объект производственного назначения</t>
  </si>
  <si>
    <t>ОБ_НПР</t>
  </si>
  <si>
    <t>Объект непроизводственного назначения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</si>
  <si>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</si>
  <si>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</si>
  <si>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</si>
  <si>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п.25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</si>
  <si>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</si>
  <si>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</si>
  <si>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</si>
  <si>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п.16</t>
  </si>
  <si>
    <t>К_НР_СЛЖ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</si>
  <si>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</si>
  <si>
    <t>п.27 СЛОЖН</t>
  </si>
  <si>
    <t>К_НР_АЭС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</si>
  <si>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</si>
  <si>
    <t>п.27 АЭС</t>
  </si>
  <si>
    <t>Р_ОКР</t>
  </si>
  <si>
    <t>Разрядность округления результата расчета НР и СП  (с 05.04.2020 - до семи знаков после запятой)</t>
  </si>
  <si>
    <t>Лист_НРиСП</t>
  </si>
  <si>
    <t>Текущий уровень цен</t>
  </si>
  <si>
    <t>Индексы за итогом</t>
  </si>
  <si>
    <t>_OBSM_</t>
  </si>
  <si>
    <t>1-100-40</t>
  </si>
  <si>
    <t>Затраты труда рабочих (Средний разряд - 4)</t>
  </si>
  <si>
    <t>чел.-ч.</t>
  </si>
  <si>
    <t>4-100-00</t>
  </si>
  <si>
    <t>Затраты труда машинистов</t>
  </si>
  <si>
    <t>91.05.05-015</t>
  </si>
  <si>
    <t>ФСЭМ-2001, 91.05.05-015 , приказ Минстроя России № 876/пр от 26.12.2019</t>
  </si>
  <si>
    <t>Краны на автомобильном ходу, грузоподъемность 16 т</t>
  </si>
  <si>
    <t>маш.-ч.</t>
  </si>
  <si>
    <t>91.06.03-047</t>
  </si>
  <si>
    <t>ФСЭМ-2001, 91.06.03-047 , приказ Минстроя России № 876/пр от 26.12.2019</t>
  </si>
  <si>
    <t>Лебедки ручные и рычажные тяговым усилием 31,39 кН (3,2 т)</t>
  </si>
  <si>
    <t>91.14.02-001</t>
  </si>
  <si>
    <t>ФСЭМ-2001, 91.14.02-001 , приказ Минстроя России № 876/пр от 26.12.2019</t>
  </si>
  <si>
    <t>Автомобили бортовые, грузоподъемность до 5 т</t>
  </si>
  <si>
    <t>01.7.15.03-0042</t>
  </si>
  <si>
    <t>ФССЦ-2001, 01.7.15.03-0042, приказ Минстроя России № 876/пр от 26.12.2019</t>
  </si>
  <si>
    <t>Болты с гайками и шайбами строительные</t>
  </si>
  <si>
    <t>кг</t>
  </si>
  <si>
    <t>01.7.19.04-0031</t>
  </si>
  <si>
    <t>ФССЦ-2001, 01.7.19.04-0031, приказ Минстроя России № 876/пр от 26.12.2019</t>
  </si>
  <si>
    <t>Прокладки резиновые (пластина техническая прессованная)</t>
  </si>
  <si>
    <t>1-100-34</t>
  </si>
  <si>
    <t>Затраты труда рабочих (Средний разряд - 3,4)</t>
  </si>
  <si>
    <t>91.17.04-233</t>
  </si>
  <si>
    <t>ФСЭМ-2001, 91.17.04-233 , приказ Минстроя России № 876/пр от 26.12.2019</t>
  </si>
  <si>
    <t>Установки для сварки ручной дуговой (постоянного тока)</t>
  </si>
  <si>
    <t>01.7.11.07-0045</t>
  </si>
  <si>
    <t>ФССЦ-2001, 01.7.11.07-0045, приказ Минстроя России № 876/пр от 26.12.2019</t>
  </si>
  <si>
    <t>Электроды сварочные Э42А, диаметр 5 мм</t>
  </si>
  <si>
    <t>01.7.15.04-0012</t>
  </si>
  <si>
    <t>ФССЦ-2001, 01.7.15.04-0012, приказ Минстроя России № 876/пр от 26.12.2019</t>
  </si>
  <si>
    <t>Винты с полукруглой головкой, длина 55-120 мм</t>
  </si>
  <si>
    <t>08.4.03.02-0004</t>
  </si>
  <si>
    <t>ФССЦ-2001, 08.4.03.02-0004, приказ Минстроя России № 876/пр от 26.12.2019</t>
  </si>
  <si>
    <t>Сталь арматурная, горячекатаная, гладкая, класс А-I, диаметр 12 мм</t>
  </si>
  <si>
    <t>04.3.01.09-0014</t>
  </si>
  <si>
    <t>ФССЦ-2001, 04.3.01.09-0014, приказ Минстроя России № 876/пр от 26.12.2019</t>
  </si>
  <si>
    <t>Раствор готовый кладочный, цементный, М100</t>
  </si>
  <si>
    <t>м3</t>
  </si>
  <si>
    <t>1-100-32</t>
  </si>
  <si>
    <t>Затраты труда рабочих (Средний разряд - 3,2)</t>
  </si>
  <si>
    <t>91.06.03-055</t>
  </si>
  <si>
    <t>ФСЭМ-2001, 91.06.03-055 , приказ Минстроя России № 876/пр от 26.12.2019</t>
  </si>
  <si>
    <t>Лебедки электрические тяговым усилием 19,62 кН (2 т)</t>
  </si>
  <si>
    <t>01.1.01.09-0026</t>
  </si>
  <si>
    <t>ФССЦ-2001, 01.1.01.09-0026, приказ Минстроя России № 876/пр от 26.12.2019</t>
  </si>
  <si>
    <t>Шнур асбестовый общего назначения ШАОН, диаметр 8-10 мм</t>
  </si>
  <si>
    <t>14.5.04.03-0002</t>
  </si>
  <si>
    <t>ФССЦ-2001, 14.5.04.03-0002, приказ Минстроя России № 876/пр от 26.12.2019</t>
  </si>
  <si>
    <t>Мастика герметизирующая нетвердеющая из синтетического каучука, для заполнения и герметизации швов стеклянного ограждения теплиц</t>
  </si>
  <si>
    <t>1-100-42</t>
  </si>
  <si>
    <t>Затраты труда рабочих (Средний разряд - 4,2)</t>
  </si>
  <si>
    <t>01.7.06.14-0036</t>
  </si>
  <si>
    <t>ФССЦ-2001, 01.7.06.14-0036, приказ Минстроя России № 876/пр от 26.12.2019</t>
  </si>
  <si>
    <t>Лента самоклеящаяся термоизоляционная на основе вспененного каучука для герметизации стыков рулонной теплоизоляции, 3x50 мм</t>
  </si>
  <si>
    <t>м</t>
  </si>
  <si>
    <t>1-100-36</t>
  </si>
  <si>
    <t>Затраты труда рабочих (Средний разряд - 3,6)</t>
  </si>
  <si>
    <t>1-100-30</t>
  </si>
  <si>
    <t>Затраты труда рабочих (Средний разряд - 3)</t>
  </si>
  <si>
    <t>01.7.07.29-0101</t>
  </si>
  <si>
    <t>ФССЦ-2001, 01.7.07.29-0101, приказ Минстроя России № 876/пр от 26.12.2019</t>
  </si>
  <si>
    <t>Очес льняной</t>
  </si>
  <si>
    <t>14.4.02.04-0142</t>
  </si>
  <si>
    <t>ФССЦ-2001, 14.4.02.04-0142, приказ Минстроя России № 876/пр от 26.12.2019</t>
  </si>
  <si>
    <t>Краска масляная земляная МА-0115, мумия, сурик железный</t>
  </si>
  <si>
    <t>14.5.05.02-0001</t>
  </si>
  <si>
    <t>ФССЦ-2001, 14.5.05.02-0001, приказ Минстроя России № 876/пр от 26.12.2019</t>
  </si>
  <si>
    <t>Олифа натуральная</t>
  </si>
  <si>
    <t>19.2.03.09</t>
  </si>
  <si>
    <t>Решетки жалюзийные</t>
  </si>
  <si>
    <t>08.1.02.17</t>
  </si>
  <si>
    <t>Сетки в рамках</t>
  </si>
  <si>
    <t>19.1.01.02</t>
  </si>
  <si>
    <t>Воздуховоды металлические</t>
  </si>
  <si>
    <t>19.1.01.11</t>
  </si>
  <si>
    <t>Крепления</t>
  </si>
  <si>
    <t>Заглушки питометражных лючков</t>
  </si>
  <si>
    <t>19.3.01.01</t>
  </si>
  <si>
    <t>Дроссель-клапаны в патрубке</t>
  </si>
  <si>
    <t>19.3.02.07</t>
  </si>
  <si>
    <t>Шиберы</t>
  </si>
  <si>
    <t>12.2.05.01</t>
  </si>
  <si>
    <t>Плиты (пластины) из вспененного полиэтилена, каучука</t>
  </si>
  <si>
    <t>14.3.02.06-0001</t>
  </si>
  <si>
    <t>ФССЦ-2001, 14.3.02.06-0001, приказ Минстроя России № 876/пр от 26.12.2019</t>
  </si>
  <si>
    <t>Краска на водной основе со специальными добавками, для защиты теплоизоляционных материалов</t>
  </si>
  <si>
    <t>19.2.02.01</t>
  </si>
  <si>
    <t>Зонты стальные вентиляционных систем</t>
  </si>
  <si>
    <t>19.1.06.01</t>
  </si>
  <si>
    <t>Узлы прохода вытяжных вентиляционных шахт</t>
  </si>
  <si>
    <t>- номер последнего сформированного листа SourceOb</t>
  </si>
  <si>
    <t>SourceOb.1</t>
  </si>
  <si>
    <t>- имя последнего сформированного листа SourceOb</t>
  </si>
  <si>
    <t>- шаблон подписей и шапки, использованный последний раз (номер первой строки шаблона)</t>
  </si>
  <si>
    <t>- уровень цен, использованный последний раз (1 - Базовый / 2 - Текущий)</t>
  </si>
  <si>
    <t>Параметры1.xls</t>
  </si>
  <si>
    <t>- имя последнего использованного файла содержащего параметры</t>
  </si>
  <si>
    <t>Параметры Объектной сметы для автоопределения настроек</t>
  </si>
  <si>
    <t>- Режим расчета: 1 - ресурсный / 2 - с построчной индексацией (ТСН Москва) / 3 - с построчной индексацией (ТЕР, ФЕР) / 4 - с итоговой индексацией (по статьям) / 5 - с итоговой индексацией (за итогом сметы)</t>
  </si>
  <si>
    <t>- Вид документа (1 - один уровень цен / 2 - два уровня цен)</t>
  </si>
  <si>
    <t>- Расчет за итогом сметы (1 - есть / 0 - нет)</t>
  </si>
  <si>
    <t>- Уровень цен, использованный последний раз (1 - Базовый / 2 - Текущий / 3 - Расчет за итогом сметы)</t>
  </si>
  <si>
    <t>- Детализация расчета за итогом сметы (1 - на Объект (на отдельном листе) / 2 - на Объект (под сметой) / 3 - на каждую Локальную смету / 4 - на Разделы / 5 - на Подразделы)</t>
  </si>
  <si>
    <t>- Способ расчета, использованный последний раз (0 - по сводному / 1 - по статьям / 2 - оба, по статьям и по сводному)</t>
  </si>
  <si>
    <t>- Базовый уровень рассчитанный в локальной смете (0 - нет / &gt; 0 - есть)</t>
  </si>
  <si>
    <t>- номер последнего сформированного листа</t>
  </si>
  <si>
    <t>ВЕДОМОСТЬ ОБЪЕМОВ РАБОТ</t>
  </si>
  <si>
    <t xml:space="preserve">  </t>
  </si>
  <si>
    <t>№ п/п</t>
  </si>
  <si>
    <t>Наименование работ и затрат</t>
  </si>
  <si>
    <t xml:space="preserve">Локальная смета: </t>
  </si>
  <si>
    <t xml:space="preserve"> 5.12.2.3</t>
  </si>
  <si>
    <t xml:space="preserve"> Система естественной вентиляции</t>
  </si>
  <si>
    <t xml:space="preserve">Раздел: </t>
  </si>
  <si>
    <t xml:space="preserve">   </t>
  </si>
  <si>
    <t xml:space="preserve">   Система ВЕ1 (В8, В9)</t>
  </si>
  <si>
    <t xml:space="preserve"> Система ВЕ1 (В8, В9)</t>
  </si>
  <si>
    <t>ОБОРУДОВАНИЕ:
Вентилятор осевой ERA 5S 000 "ЭРА” L=75(60) мз/ч, Р=26(28) Па, N=0,020кВт, 220В</t>
  </si>
  <si>
    <t xml:space="preserve">   Система ВЕ2 (В10)</t>
  </si>
  <si>
    <t xml:space="preserve"> Система ВЕ2 (В10)</t>
  </si>
  <si>
    <t>ОБОРУДОВАНИЕ:
Вентилятор осевой ERA 5S 000 "ЭРА” L=60 мз/ч, Р=28 Па, N=0,020кВт, 220В</t>
  </si>
  <si>
    <t xml:space="preserve">   Система ВЕ3, ВЕ4 (В11)</t>
  </si>
  <si>
    <t xml:space="preserve"> Система ВЕ3, ВЕ4 (В11)</t>
  </si>
  <si>
    <t>ОБОРУДОВАНИЕ:
Вентилятор осевой ERA 5S 000 "ЭРА” L=75 мз/ч, Р=26 Па, N=0,020кВт, 220В</t>
  </si>
  <si>
    <t xml:space="preserve">   Система ВЕ5 (В5)</t>
  </si>
  <si>
    <t xml:space="preserve"> Система ВЕ5 (В5)</t>
  </si>
  <si>
    <t xml:space="preserve">   Система ВЕ6 (В14)</t>
  </si>
  <si>
    <t xml:space="preserve"> Система ВЕ6 (В14)</t>
  </si>
  <si>
    <t>ОБОРУДОВАНИЕ:
Вентилятор осевой ERA 5S 000 "ЭРА” L=50 мз/ч, Р=28 Па, N=0,020кВт, 220В</t>
  </si>
  <si>
    <t xml:space="preserve">   Система ВЕ7 (В15)</t>
  </si>
  <si>
    <t xml:space="preserve"> Система ВЕ7 (В15)</t>
  </si>
  <si>
    <t xml:space="preserve">   Система ВЕ8 (В16)</t>
  </si>
  <si>
    <t xml:space="preserve"> Система ВЕ8 (В16)</t>
  </si>
  <si>
    <t xml:space="preserve">   Система ВЕ9 (В17)</t>
  </si>
  <si>
    <t xml:space="preserve"> Система ВЕ9 (В17)</t>
  </si>
  <si>
    <t xml:space="preserve">   Система ВЕ10 (В18)</t>
  </si>
  <si>
    <t xml:space="preserve"> Система ВЕ10 (В18)</t>
  </si>
  <si>
    <t xml:space="preserve">   Система ВЕ11 (В19)</t>
  </si>
  <si>
    <t xml:space="preserve"> Система ВЕ11 (В19)</t>
  </si>
  <si>
    <t xml:space="preserve">   Система ВЕ12 (В20)</t>
  </si>
  <si>
    <t xml:space="preserve"> Система ВЕ12 (В20)</t>
  </si>
  <si>
    <t>ОБОРУДОВАНИЕ:
Вентилятор осевой ERA 5S 000 ЭРА” L=50 мз/ч, Р=28 Па, N=0,020кВт, 220В</t>
  </si>
  <si>
    <t xml:space="preserve">   Система ВЕ13 (В4)</t>
  </si>
  <si>
    <t xml:space="preserve"> Система ВЕ13 (В4)</t>
  </si>
  <si>
    <t>ОБОРУДОВАНИЕ:
Вентилятор осевой ERA 5S 000 ЭРА” L=60 мз/ч, Р=28 Па, N=0,020кВт, 220В</t>
  </si>
  <si>
    <t xml:space="preserve">   Система ВЕ14 (В21)</t>
  </si>
  <si>
    <t xml:space="preserve"> Система ВЕ14 (В21)</t>
  </si>
  <si>
    <t>ОБОРУДОВАНИЕ:
Вентилятор осевой ERA 5S 000 ЭРА” L=75 мз/ч, Р=26 Па, N=0,020кВт, 220В</t>
  </si>
  <si>
    <t xml:space="preserve">   Система ВЕ15 (В22)</t>
  </si>
  <si>
    <t xml:space="preserve"> Система ВЕ15 (В22)</t>
  </si>
  <si>
    <t>ОБОРУДОВАНИЕ:
Вентилятор осевой ERA 5S 000 ЭРА” L=25 мз/ч, Р=35 Па, N=0,020кВт, 220В</t>
  </si>
  <si>
    <t xml:space="preserve">   Система ВЕ16 (В23, В24)</t>
  </si>
  <si>
    <t xml:space="preserve"> Система ВЕ16 (В23, В24)</t>
  </si>
  <si>
    <t>ОБОРУДОВАНИЕ:
Вентилятор осевой ERA 5S 000 ЭРА” L=60 (50) мз/ч, Р=28 (26) Па, N=0,020кВт, 220</t>
  </si>
  <si>
    <t xml:space="preserve">   Система ВЕ17 (В25)</t>
  </si>
  <si>
    <t xml:space="preserve"> Система ВЕ17 (В25)</t>
  </si>
  <si>
    <t xml:space="preserve">   Система ВЕ18 (В7, В26)</t>
  </si>
  <si>
    <t xml:space="preserve"> Система ВЕ18 (В7, В26)</t>
  </si>
  <si>
    <t xml:space="preserve">   Система ВЕ19 (В27)</t>
  </si>
  <si>
    <t xml:space="preserve"> Система ВЕ19 (В27)</t>
  </si>
  <si>
    <t xml:space="preserve">   Система ВЕ20 (В6, В28)</t>
  </si>
  <si>
    <t xml:space="preserve"> Система ВЕ20 (В6, В28)</t>
  </si>
  <si>
    <t xml:space="preserve">   Система ВЕ21 (В30)</t>
  </si>
  <si>
    <t xml:space="preserve"> Система ВЕ21 (В30)</t>
  </si>
  <si>
    <t xml:space="preserve">   Система ВЕ22 (В31, В32)</t>
  </si>
  <si>
    <t xml:space="preserve"> Система ВЕ22 (В31, В32)</t>
  </si>
  <si>
    <t xml:space="preserve">   Система ВЕ23 (В29)</t>
  </si>
  <si>
    <t xml:space="preserve"> Система ВЕ23 (В29)</t>
  </si>
  <si>
    <t xml:space="preserve">   Система ВЕ24</t>
  </si>
  <si>
    <t xml:space="preserve"> Система ВЕ24</t>
  </si>
  <si>
    <t xml:space="preserve">   Система ВЕ1.1, ВЕ1.3</t>
  </si>
  <si>
    <t xml:space="preserve"> Система ВЕ1.1, ВЕ1.3</t>
  </si>
  <si>
    <t xml:space="preserve">   Система ВЕ1.2, ВЕ1.4</t>
  </si>
  <si>
    <t xml:space="preserve"> Система ВЕ1.2, ВЕ1.4</t>
  </si>
  <si>
    <t>Конец</t>
  </si>
  <si>
    <t>Приложение №1</t>
  </si>
  <si>
    <t>на комплекс работ по устройству системы естественной вентиляции</t>
  </si>
  <si>
    <t xml:space="preserve">на объекте:«Комплекс из 2-х многоквартирных домов со встроенными нежилыми помещениями поз.18.1 и 18.2, расположенный в 32, 33 микрорайонах в г. Липецке 
на земельном участке с кадастровым номером 48:20:0043601:296 
1-й этап строительства-корпус 1 (поз. 18.1)»
</t>
  </si>
  <si>
    <t>Количество</t>
  </si>
  <si>
    <t>Единица измерения</t>
  </si>
  <si>
    <t>Составил : Руководитель  ПТО</t>
  </si>
  <si>
    <t xml:space="preserve">  ООО "ОДСК-Строй Липецк" _____________________  Окороков А.В.</t>
  </si>
  <si>
    <t>к Техническому заданию</t>
  </si>
  <si>
    <t>шт</t>
  </si>
  <si>
    <t>Маты битумные, толщина 30 мм (маты минераловатные URSA М-25 толщиной 6=60 мм, ТУ 5673-001-71451657-2004) или аналог</t>
  </si>
  <si>
    <t>Маты битумные, толщина 30 мм (Огнезащита воздуюводов (EI 60) 6=20мм, ОгнеВент-Базальт-20-1Ф ТУ 5769-015-54737814-2008, 000 'КРОЗ”) или аналог</t>
  </si>
  <si>
    <t>Установка решеток жалюзийных стальных: регулирующих (РР), номер 3, размер 150х250 мм</t>
  </si>
  <si>
    <t>Установка решеток жалюзийных стальных: регулирующих (РР), номер 3, размер 150х200 мм</t>
  </si>
  <si>
    <t>Прокладка воздуховодов из листовой, оцинкованной стали и алюминия класса Н (нормальные) толщиной: 0,8 мм, периметром до 1000 мм</t>
  </si>
  <si>
    <t>Установка решеток жалюзийных стальных: регулирующих (РР), номер 3, размер 150х200 мм )</t>
  </si>
  <si>
    <t>Решетки вентиляционные алюминиевые ВР-К 150х200 с КРВ-1 (или аналог)</t>
  </si>
  <si>
    <t>Маты битумные, толщина 30 мм (маты минераловатные URSA М-25 толщиной 6=60 мм, ТУ 5673-001-71451657-2004) (или аналог)</t>
  </si>
  <si>
    <t>Маты битумные, толщина 30 мм (Огнезащита воздуюводов (EI 60) 6=20мм, ОгнеВент-Базальт-20-1Ф ТУ 5769-015-54737814-2008, 000 'КРОЗ”) (или аналог)</t>
  </si>
  <si>
    <t>ОБОРУДОВАНИЕ:
Вентилятор осевой ERA 5S 000 "ЭРА” L=60 мз/ч, Р=28 Па, N=0,020кВт, 220В (или аналог)</t>
  </si>
  <si>
    <t>ОБОРУДОВАНИЕ:
Вентилятор осевой ERA 5S 000 "ЭРА” L=50 мз/ч, Р=28 Па, N=0,020кВт, 220В (или аналог)</t>
  </si>
  <si>
    <t>ОБОРУДОВАНИЕ:
Вентилятор осевой ERA 5S 000 "ЭРА” L=25 мз/ч, Р=35 Па, N=0,020кВт, 220В (или аналог)</t>
  </si>
  <si>
    <t>ОБОРУДОВАНИЕ:
Вентилятор осевой ERA 5S 000 ЭРА” L=60 мз/ч, Р=28 Па, N=0,020кВт, 220В (или аналог)</t>
  </si>
  <si>
    <t>Установка решеток жалюзийных стальных: регулирующих (РР), номер 3, размер 150х150 мм</t>
  </si>
  <si>
    <t>ОБОРУДОВАНИЕ:
Вентилятор осевой ERA 5S 000 ЭРА” L=60 (50) мз/ч, Р=28 (26) Па, N=0,020кВт, 220В (или аналог)</t>
  </si>
  <si>
    <t>Установка решеток жалюзийных стальных: регулирующих (РР), номер 3, размер 1500х150 мм</t>
  </si>
  <si>
    <t>Прокладка воздуховодов из листовой, оцинкованной стали и алюминия класса Н (нормальные) толщиной: 0,8мм, периметром до 1000 мм</t>
  </si>
  <si>
    <t>ОБОРУДОВАНИЕ:
Вентилятор осевой ERA 5S 000 ЭРА” L=50 мз/ч, Р=28 Па, N=0,020кВт, 220В (или аналог)</t>
  </si>
  <si>
    <t>ОБОРУДОВАНИЕ:
Вентилятор осевой ERA 5S 000 ЭРА” L=75 (60) мз/ч, Р=26 (28) Па, N=0,020кВт, 220В 9или аналог)</t>
  </si>
  <si>
    <t>ОБОРУДОВАНИЕ:
Вентилятор осевой ERA 5S 000 ЭРА” L=25 мз/ч, Р=35 Па, N=0,020кВт, 220В (или аналог)</t>
  </si>
  <si>
    <t>Установка решеток жалюзийных стальных: регулирующих (РР), номер 4, размер 200х300 мм</t>
  </si>
  <si>
    <t>Прокладка воздуховодов из листовой, оцинкованной стали и алюминия класса Н (нормальные) толщиной: 0,8 мм, диаметром от 500 до 560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</si>
</sst>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color rgb="FFFFFFFF"/>
      <name val="Arial"/>
      <family val="2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Alignment="1">
      <alignment horizontal="right" vertical="top"/>
    </xf>
    <xf numFmtId="0" fontId="11" fillId="0" borderId="0" xfId="0" applyFont="1"/>
    <xf numFmtId="0" fontId="13" fillId="0" borderId="0" xfId="0" applyFont="1"/>
    <xf numFmtId="0" fontId="10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9" fillId="0" borderId="0" xfId="0" applyFont="1"/>
    <xf numFmtId="0" fontId="16" fillId="0" borderId="0" xfId="0" applyNumberFormat="1" applyFont="1" applyFill="1" applyBorder="1" applyAlignment="1" applyProtection="1">
      <alignment vertical="center"/>
    </xf>
    <xf numFmtId="0" fontId="15" fillId="0" borderId="0" xfId="0" applyFont="1" applyAlignment="1">
      <alignment vertical="center"/>
    </xf>
    <xf numFmtId="0" fontId="17" fillId="0" borderId="0" xfId="0" applyNumberFormat="1" applyFont="1" applyFill="1" applyBorder="1" applyAlignment="1" applyProtection="1">
      <alignment vertical="center"/>
    </xf>
    <xf numFmtId="0" fontId="19" fillId="2" borderId="0" xfId="0" applyFont="1" applyFill="1"/>
    <xf numFmtId="0" fontId="20" fillId="2" borderId="0" xfId="0" applyFont="1" applyFill="1" applyAlignment="1">
      <alignment horizontal="right"/>
    </xf>
    <xf numFmtId="0" fontId="18" fillId="2" borderId="0" xfId="0" applyFont="1" applyFill="1"/>
    <xf numFmtId="0" fontId="21" fillId="2" borderId="0" xfId="0" applyFont="1" applyFill="1" applyAlignment="1">
      <alignment horizontal="center" wrapText="1"/>
    </xf>
    <xf numFmtId="49" fontId="22" fillId="2" borderId="0" xfId="0" applyNumberFormat="1" applyFont="1" applyFill="1" applyAlignment="1">
      <alignment horizontal="center" wrapText="1"/>
    </xf>
    <xf numFmtId="0" fontId="22" fillId="2" borderId="0" xfId="0" applyFont="1" applyFill="1" applyAlignment="1">
      <alignment horizontal="center" wrapText="1"/>
    </xf>
    <xf numFmtId="0" fontId="21" fillId="2" borderId="0" xfId="0" applyFont="1" applyFill="1" applyAlignment="1">
      <alignment horizontal="center"/>
    </xf>
    <xf numFmtId="0" fontId="20" fillId="2" borderId="0" xfId="0" applyNumberFormat="1" applyFont="1" applyFill="1" applyBorder="1" applyAlignment="1" applyProtection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wrapText="1"/>
    </xf>
    <xf numFmtId="0" fontId="23" fillId="2" borderId="3" xfId="0" applyFont="1" applyFill="1" applyBorder="1"/>
    <xf numFmtId="0" fontId="20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top" wrapText="1"/>
    </xf>
    <xf numFmtId="0" fontId="20" fillId="2" borderId="3" xfId="0" applyFont="1" applyFill="1" applyBorder="1" applyAlignment="1">
      <alignment horizontal="center" vertical="center" shrinkToFi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left" vertical="top" wrapText="1"/>
    </xf>
    <xf numFmtId="0" fontId="24" fillId="2" borderId="3" xfId="0" applyFont="1" applyFill="1" applyBorder="1" applyAlignment="1">
      <alignment horizontal="center" vertical="center" shrinkToFit="1"/>
    </xf>
    <xf numFmtId="0" fontId="20" fillId="2" borderId="3" xfId="0" applyFont="1" applyFill="1" applyBorder="1"/>
    <xf numFmtId="0" fontId="24" fillId="2" borderId="3" xfId="0" applyFont="1" applyFill="1" applyBorder="1" applyAlignment="1">
      <alignment horizontal="center" vertical="top" wrapText="1"/>
    </xf>
    <xf numFmtId="0" fontId="24" fillId="2" borderId="3" xfId="0" applyFont="1" applyFill="1" applyBorder="1" applyAlignment="1">
      <alignment horizontal="center" vertical="top" shrinkToFi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left" vertical="top" wrapText="1"/>
    </xf>
    <xf numFmtId="0" fontId="25" fillId="2" borderId="3" xfId="0" applyFont="1" applyFill="1" applyBorder="1" applyAlignment="1">
      <alignment horizontal="center" vertical="center" shrinkToFit="1"/>
    </xf>
    <xf numFmtId="0" fontId="23" fillId="2" borderId="3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left" vertical="top" wrapText="1"/>
    </xf>
    <xf numFmtId="0" fontId="24" fillId="2" borderId="0" xfId="0" applyFont="1" applyFill="1" applyBorder="1" applyAlignment="1">
      <alignment horizontal="center" vertical="center" shrinkToFit="1"/>
    </xf>
    <xf numFmtId="14" fontId="18" fillId="2" borderId="0" xfId="0" applyNumberFormat="1" applyFont="1" applyFill="1" applyAlignment="1">
      <alignment horizontal="center" vertical="center"/>
    </xf>
    <xf numFmtId="14" fontId="18" fillId="2" borderId="0" xfId="0" applyNumberFormat="1" applyFont="1" applyFill="1"/>
    <xf numFmtId="0" fontId="18" fillId="2" borderId="0" xfId="0" applyFont="1" applyFill="1" applyAlignment="1">
      <alignment horizontal="center" vertical="center"/>
    </xf>
    <xf numFmtId="0" fontId="25" fillId="2" borderId="0" xfId="0" applyFont="1" applyFill="1" applyAlignment="1"/>
    <xf numFmtId="0" fontId="20" fillId="2" borderId="0" xfId="0" applyFont="1" applyFill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453"/>
  <sheetViews>
    <sheetView tabSelected="1" view="pageBreakPreview" zoomScale="160" zoomScaleNormal="175" zoomScaleSheetLayoutView="160" workbookViewId="0">
      <selection activeCell="F7" sqref="F7"/>
    </sheetView>
  </sheetViews>
  <sheetFormatPr defaultRowHeight="12.75" x14ac:dyDescent="0.2"/>
  <cols>
    <col min="1" max="1" width="8.7109375" customWidth="1"/>
    <col min="2" max="2" width="58.28515625" customWidth="1"/>
    <col min="3" max="3" width="11.7109375" customWidth="1"/>
    <col min="4" max="4" width="12.5703125" customWidth="1"/>
    <col min="23" max="67" width="0" hidden="1" customWidth="1"/>
    <col min="68" max="68" width="80.7109375" hidden="1" customWidth="1"/>
    <col min="69" max="69" width="0" hidden="1" customWidth="1"/>
    <col min="70" max="70" width="80.7109375" hidden="1" customWidth="1"/>
    <col min="71" max="75" width="0" hidden="1" customWidth="1"/>
    <col min="76" max="76" width="21.7109375" hidden="1" customWidth="1"/>
    <col min="77" max="254" width="0" hidden="1" customWidth="1"/>
  </cols>
  <sheetData>
    <row r="1" spans="1:253" s="10" customFormat="1" ht="15.75" x14ac:dyDescent="0.25">
      <c r="A1" s="18"/>
      <c r="B1" s="18"/>
      <c r="C1" s="19" t="s">
        <v>1079</v>
      </c>
      <c r="D1" s="19"/>
    </row>
    <row r="2" spans="1:253" ht="12.75" customHeight="1" x14ac:dyDescent="0.25">
      <c r="A2" s="20"/>
      <c r="B2" s="19" t="s">
        <v>1086</v>
      </c>
      <c r="C2" s="19"/>
      <c r="D2" s="19"/>
      <c r="E2" s="14"/>
    </row>
    <row r="3" spans="1:253" x14ac:dyDescent="0.2">
      <c r="A3" s="20"/>
      <c r="B3" s="20"/>
      <c r="C3" s="20"/>
      <c r="D3" s="20"/>
      <c r="E3" s="14"/>
    </row>
    <row r="4" spans="1:253" ht="18.75" x14ac:dyDescent="0.3">
      <c r="A4" s="21" t="s">
        <v>1010</v>
      </c>
      <c r="B4" s="21"/>
      <c r="C4" s="21"/>
      <c r="D4" s="21"/>
      <c r="E4" s="14"/>
    </row>
    <row r="5" spans="1:253" x14ac:dyDescent="0.2">
      <c r="A5" s="22" t="s">
        <v>1011</v>
      </c>
      <c r="B5" s="23"/>
      <c r="C5" s="23"/>
      <c r="D5" s="23"/>
      <c r="E5" s="14"/>
      <c r="BR5" s="12">
        <f>B5</f>
        <v>0</v>
      </c>
      <c r="IS5" s="11"/>
    </row>
    <row r="6" spans="1:253" ht="18.75" x14ac:dyDescent="0.3">
      <c r="A6" s="24" t="s">
        <v>1080</v>
      </c>
      <c r="B6" s="24"/>
      <c r="C6" s="24"/>
      <c r="D6" s="24"/>
      <c r="E6" s="14"/>
    </row>
    <row r="7" spans="1:253" ht="78" customHeight="1" thickBot="1" x14ac:dyDescent="0.25">
      <c r="A7" s="25" t="s">
        <v>1081</v>
      </c>
      <c r="B7" s="25"/>
      <c r="C7" s="25"/>
      <c r="D7" s="25"/>
      <c r="E7" s="17"/>
      <c r="F7" s="15"/>
      <c r="BR7" s="13">
        <f>B7</f>
        <v>0</v>
      </c>
      <c r="IS7" s="11"/>
    </row>
    <row r="8" spans="1:253" x14ac:dyDescent="0.2">
      <c r="A8" s="26" t="s">
        <v>1012</v>
      </c>
      <c r="B8" s="26" t="s">
        <v>1013</v>
      </c>
      <c r="C8" s="26" t="s">
        <v>1083</v>
      </c>
      <c r="D8" s="26" t="s">
        <v>1082</v>
      </c>
      <c r="E8" s="14"/>
    </row>
    <row r="9" spans="1:253" x14ac:dyDescent="0.2">
      <c r="A9" s="27"/>
      <c r="B9" s="27"/>
      <c r="C9" s="27"/>
      <c r="D9" s="27"/>
      <c r="E9" s="14"/>
    </row>
    <row r="10" spans="1:253" x14ac:dyDescent="0.2">
      <c r="A10" s="27"/>
      <c r="B10" s="27"/>
      <c r="C10" s="27"/>
      <c r="D10" s="27"/>
      <c r="E10" s="14"/>
    </row>
    <row r="11" spans="1:253" ht="13.5" thickBot="1" x14ac:dyDescent="0.25">
      <c r="A11" s="28"/>
      <c r="B11" s="28"/>
      <c r="C11" s="28"/>
      <c r="D11" s="28"/>
      <c r="E11" s="14"/>
    </row>
    <row r="12" spans="1:253" ht="16.5" hidden="1" thickBot="1" x14ac:dyDescent="0.3">
      <c r="A12" s="29">
        <v>1</v>
      </c>
      <c r="B12" s="29">
        <v>2</v>
      </c>
      <c r="C12" s="29">
        <v>3</v>
      </c>
      <c r="D12" s="29">
        <v>4</v>
      </c>
      <c r="E12" s="14"/>
    </row>
    <row r="13" spans="1:253" ht="15.75" x14ac:dyDescent="0.25">
      <c r="A13" s="30" t="s">
        <v>1017</v>
      </c>
      <c r="B13" s="30" t="s">
        <v>1020</v>
      </c>
      <c r="C13" s="30"/>
      <c r="D13" s="30"/>
      <c r="E13" s="14"/>
    </row>
    <row r="14" spans="1:253" ht="15.75" x14ac:dyDescent="0.2">
      <c r="A14" s="31">
        <v>1</v>
      </c>
      <c r="B14" s="32" t="s">
        <v>16</v>
      </c>
      <c r="C14" s="31" t="s">
        <v>1087</v>
      </c>
      <c r="D14" s="33">
        <v>2</v>
      </c>
      <c r="E14" s="14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</row>
    <row r="15" spans="1:253" ht="38.25" x14ac:dyDescent="0.2">
      <c r="A15" s="34"/>
      <c r="B15" s="35" t="s">
        <v>1021</v>
      </c>
      <c r="C15" s="34" t="s">
        <v>31</v>
      </c>
      <c r="D15" s="36">
        <f>Source!I29</f>
        <v>2</v>
      </c>
      <c r="E15" s="14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</row>
    <row r="16" spans="1:253" ht="31.5" x14ac:dyDescent="0.2">
      <c r="A16" s="31">
        <v>2</v>
      </c>
      <c r="B16" s="32" t="s">
        <v>1091</v>
      </c>
      <c r="C16" s="31" t="s">
        <v>1087</v>
      </c>
      <c r="D16" s="33">
        <v>20</v>
      </c>
      <c r="E16" s="14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</row>
    <row r="17" spans="1:253" x14ac:dyDescent="0.2">
      <c r="A17" s="34"/>
      <c r="B17" s="35" t="s">
        <v>55</v>
      </c>
      <c r="C17" s="34" t="s">
        <v>17</v>
      </c>
      <c r="D17" s="36">
        <f>Source!I33</f>
        <v>20</v>
      </c>
      <c r="E17" s="14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</row>
    <row r="18" spans="1:253" ht="31.5" x14ac:dyDescent="0.2">
      <c r="A18" s="31">
        <v>3</v>
      </c>
      <c r="B18" s="32" t="s">
        <v>1090</v>
      </c>
      <c r="C18" s="31" t="s">
        <v>1087</v>
      </c>
      <c r="D18" s="33">
        <v>20</v>
      </c>
      <c r="E18" s="14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</row>
    <row r="19" spans="1:253" x14ac:dyDescent="0.2">
      <c r="A19" s="34"/>
      <c r="B19" s="35" t="s">
        <v>61</v>
      </c>
      <c r="C19" s="34" t="s">
        <v>17</v>
      </c>
      <c r="D19" s="36">
        <f>Source!I37</f>
        <v>20</v>
      </c>
      <c r="E19" s="14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</row>
    <row r="20" spans="1:253" ht="31.5" x14ac:dyDescent="0.2">
      <c r="A20" s="31">
        <v>4</v>
      </c>
      <c r="B20" s="32" t="s">
        <v>66</v>
      </c>
      <c r="C20" s="31" t="s">
        <v>1087</v>
      </c>
      <c r="D20" s="33">
        <v>21</v>
      </c>
      <c r="E20" s="14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</row>
    <row r="21" spans="1:253" ht="15.75" x14ac:dyDescent="0.2">
      <c r="A21" s="31"/>
      <c r="B21" s="35" t="s">
        <v>70</v>
      </c>
      <c r="C21" s="34" t="s">
        <v>17</v>
      </c>
      <c r="D21" s="36">
        <f>Source!I40</f>
        <v>21</v>
      </c>
      <c r="E21" s="14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</row>
    <row r="22" spans="1:253" ht="47.25" x14ac:dyDescent="0.2">
      <c r="A22" s="31">
        <v>5</v>
      </c>
      <c r="B22" s="32" t="s">
        <v>75</v>
      </c>
      <c r="C22" s="31" t="s">
        <v>76</v>
      </c>
      <c r="D22" s="33">
        <v>3.0000000000000001E-3</v>
      </c>
      <c r="E22" s="14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</row>
    <row r="23" spans="1:253" ht="25.5" x14ac:dyDescent="0.2">
      <c r="A23" s="31"/>
      <c r="B23" s="35" t="s">
        <v>80</v>
      </c>
      <c r="C23" s="34" t="s">
        <v>52</v>
      </c>
      <c r="D23" s="36">
        <f>Source!I42</f>
        <v>0.3</v>
      </c>
      <c r="E23" s="14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</row>
    <row r="24" spans="1:253" ht="47.25" x14ac:dyDescent="0.2">
      <c r="A24" s="31">
        <v>6</v>
      </c>
      <c r="B24" s="32" t="s">
        <v>84</v>
      </c>
      <c r="C24" s="31" t="s">
        <v>76</v>
      </c>
      <c r="D24" s="33">
        <v>0.22900000000000001</v>
      </c>
      <c r="E24" s="14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</row>
    <row r="25" spans="1:253" ht="25.5" x14ac:dyDescent="0.2">
      <c r="A25" s="31"/>
      <c r="B25" s="35" t="s">
        <v>88</v>
      </c>
      <c r="C25" s="34" t="s">
        <v>52</v>
      </c>
      <c r="D25" s="36">
        <f>Source!I44</f>
        <v>18.899999999999999</v>
      </c>
      <c r="E25" s="14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</row>
    <row r="26" spans="1:253" ht="25.5" x14ac:dyDescent="0.2">
      <c r="A26" s="31"/>
      <c r="B26" s="35" t="s">
        <v>92</v>
      </c>
      <c r="C26" s="34" t="s">
        <v>52</v>
      </c>
      <c r="D26" s="36">
        <f>Source!I45</f>
        <v>3.9999999999999996</v>
      </c>
      <c r="E26" s="14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</row>
    <row r="27" spans="1:253" ht="57" customHeight="1" x14ac:dyDescent="0.2">
      <c r="A27" s="31">
        <v>7</v>
      </c>
      <c r="B27" s="32" t="s">
        <v>1092</v>
      </c>
      <c r="C27" s="31" t="s">
        <v>76</v>
      </c>
      <c r="D27" s="33">
        <v>2.8603999999999998</v>
      </c>
      <c r="E27" s="14"/>
      <c r="F27" s="11"/>
      <c r="G27" s="11">
        <v>111111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</row>
    <row r="28" spans="1:253" ht="25.5" x14ac:dyDescent="0.2">
      <c r="A28" s="31"/>
      <c r="B28" s="35" t="s">
        <v>100</v>
      </c>
      <c r="C28" s="34" t="s">
        <v>52</v>
      </c>
      <c r="D28" s="36">
        <v>286.04000000000002</v>
      </c>
      <c r="E28" s="14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</row>
    <row r="29" spans="1:253" ht="15.75" x14ac:dyDescent="0.2">
      <c r="A29" s="31"/>
      <c r="B29" s="35" t="s">
        <v>104</v>
      </c>
      <c r="C29" s="34" t="s">
        <v>105</v>
      </c>
      <c r="D29" s="36">
        <f>Source!I48</f>
        <v>0.12</v>
      </c>
      <c r="E29" s="14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</row>
    <row r="30" spans="1:253" ht="47.25" x14ac:dyDescent="0.2">
      <c r="A30" s="31">
        <v>8</v>
      </c>
      <c r="B30" s="32" t="s">
        <v>109</v>
      </c>
      <c r="C30" s="31" t="s">
        <v>110</v>
      </c>
      <c r="D30" s="33">
        <v>28.6</v>
      </c>
      <c r="E30" s="14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</row>
    <row r="31" spans="1:253" ht="38.25" x14ac:dyDescent="0.2">
      <c r="A31" s="31"/>
      <c r="B31" s="35" t="s">
        <v>1089</v>
      </c>
      <c r="C31" s="34" t="s">
        <v>52</v>
      </c>
      <c r="D31" s="36">
        <v>286</v>
      </c>
      <c r="E31" s="14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</row>
    <row r="32" spans="1:253" ht="47.25" x14ac:dyDescent="0.2">
      <c r="A32" s="31">
        <v>9</v>
      </c>
      <c r="B32" s="32" t="s">
        <v>109</v>
      </c>
      <c r="C32" s="31" t="s">
        <v>110</v>
      </c>
      <c r="D32" s="33">
        <v>0.3</v>
      </c>
      <c r="E32" s="14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</row>
    <row r="33" spans="1:253" ht="25.5" x14ac:dyDescent="0.2">
      <c r="A33" s="34"/>
      <c r="B33" s="35" t="s">
        <v>1088</v>
      </c>
      <c r="C33" s="34" t="s">
        <v>52</v>
      </c>
      <c r="D33" s="36">
        <v>3</v>
      </c>
      <c r="E33" s="14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</row>
    <row r="34" spans="1:253" ht="15.75" x14ac:dyDescent="0.25">
      <c r="A34" s="30" t="s">
        <v>1017</v>
      </c>
      <c r="B34" s="30" t="s">
        <v>1023</v>
      </c>
      <c r="C34" s="37"/>
      <c r="D34" s="37"/>
      <c r="E34" s="14"/>
    </row>
    <row r="35" spans="1:253" ht="15.75" x14ac:dyDescent="0.2">
      <c r="A35" s="31">
        <v>10</v>
      </c>
      <c r="B35" s="32" t="s">
        <v>16</v>
      </c>
      <c r="C35" s="31" t="s">
        <v>1087</v>
      </c>
      <c r="D35" s="33">
        <v>1</v>
      </c>
      <c r="E35" s="14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</row>
    <row r="36" spans="1:253" ht="38.25" x14ac:dyDescent="0.2">
      <c r="A36" s="34"/>
      <c r="B36" s="35" t="s">
        <v>1024</v>
      </c>
      <c r="C36" s="34" t="s">
        <v>31</v>
      </c>
      <c r="D36" s="36">
        <f>Source!I93</f>
        <v>1</v>
      </c>
      <c r="E36" s="14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</row>
    <row r="37" spans="1:253" ht="31.5" x14ac:dyDescent="0.2">
      <c r="A37" s="31">
        <v>11</v>
      </c>
      <c r="B37" s="32" t="s">
        <v>1091</v>
      </c>
      <c r="C37" s="31" t="s">
        <v>1087</v>
      </c>
      <c r="D37" s="33">
        <v>1</v>
      </c>
      <c r="E37" s="14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</row>
    <row r="38" spans="1:253" x14ac:dyDescent="0.2">
      <c r="A38" s="34"/>
      <c r="B38" s="35" t="s">
        <v>55</v>
      </c>
      <c r="C38" s="34" t="s">
        <v>17</v>
      </c>
      <c r="D38" s="36">
        <f>Source!I97</f>
        <v>1</v>
      </c>
      <c r="E38" s="14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</row>
    <row r="39" spans="1:253" ht="31.5" x14ac:dyDescent="0.2">
      <c r="A39" s="31">
        <v>12</v>
      </c>
      <c r="B39" s="32" t="s">
        <v>39</v>
      </c>
      <c r="C39" s="31" t="s">
        <v>1087</v>
      </c>
      <c r="D39" s="33">
        <v>19</v>
      </c>
      <c r="E39" s="14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</row>
    <row r="40" spans="1:253" x14ac:dyDescent="0.2">
      <c r="A40" s="34"/>
      <c r="B40" s="35" t="s">
        <v>201</v>
      </c>
      <c r="C40" s="34" t="s">
        <v>17</v>
      </c>
      <c r="D40" s="36">
        <f>Source!I101</f>
        <v>19</v>
      </c>
      <c r="E40" s="14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</row>
    <row r="41" spans="1:253" ht="47.25" x14ac:dyDescent="0.2">
      <c r="A41" s="31">
        <v>13</v>
      </c>
      <c r="B41" s="32" t="s">
        <v>75</v>
      </c>
      <c r="C41" s="31" t="s">
        <v>76</v>
      </c>
      <c r="D41" s="33">
        <v>1.8E-3</v>
      </c>
      <c r="E41" s="14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</row>
    <row r="42" spans="1:253" ht="25.5" x14ac:dyDescent="0.2">
      <c r="A42" s="34"/>
      <c r="B42" s="35" t="s">
        <v>80</v>
      </c>
      <c r="C42" s="34" t="s">
        <v>52</v>
      </c>
      <c r="D42" s="36">
        <v>0.18</v>
      </c>
      <c r="E42" s="14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</row>
    <row r="43" spans="1:253" ht="47.25" x14ac:dyDescent="0.2">
      <c r="A43" s="31">
        <v>14</v>
      </c>
      <c r="B43" s="32" t="s">
        <v>84</v>
      </c>
      <c r="C43" s="31" t="s">
        <v>76</v>
      </c>
      <c r="D43" s="33">
        <v>0.20300000000000001</v>
      </c>
      <c r="E43" s="14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</row>
    <row r="44" spans="1:253" ht="25.5" x14ac:dyDescent="0.2">
      <c r="A44" s="34"/>
      <c r="B44" s="35" t="s">
        <v>88</v>
      </c>
      <c r="C44" s="34" t="s">
        <v>52</v>
      </c>
      <c r="D44" s="36">
        <f>Source!I105</f>
        <v>3.5</v>
      </c>
      <c r="E44" s="14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</row>
    <row r="45" spans="1:253" ht="25.5" x14ac:dyDescent="0.2">
      <c r="A45" s="34"/>
      <c r="B45" s="35" t="s">
        <v>92</v>
      </c>
      <c r="C45" s="34" t="s">
        <v>52</v>
      </c>
      <c r="D45" s="36">
        <f>Source!I106</f>
        <v>16.8</v>
      </c>
      <c r="E45" s="14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</row>
    <row r="46" spans="1:253" ht="47.25" x14ac:dyDescent="0.2">
      <c r="A46" s="31">
        <v>15</v>
      </c>
      <c r="B46" s="32" t="s">
        <v>1092</v>
      </c>
      <c r="C46" s="31" t="s">
        <v>76</v>
      </c>
      <c r="D46" s="33">
        <v>1.4358</v>
      </c>
      <c r="E46" s="14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</row>
    <row r="47" spans="1:253" ht="25.5" x14ac:dyDescent="0.2">
      <c r="A47" s="34"/>
      <c r="B47" s="35" t="s">
        <v>100</v>
      </c>
      <c r="C47" s="34" t="s">
        <v>52</v>
      </c>
      <c r="D47" s="36">
        <v>143.58000000000001</v>
      </c>
      <c r="E47" s="14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</row>
    <row r="48" spans="1:253" x14ac:dyDescent="0.2">
      <c r="A48" s="34"/>
      <c r="B48" s="35" t="s">
        <v>104</v>
      </c>
      <c r="C48" s="34" t="s">
        <v>105</v>
      </c>
      <c r="D48" s="36">
        <f>Source!I109</f>
        <v>6.5000000000000002E-2</v>
      </c>
      <c r="E48" s="14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</row>
    <row r="49" spans="1:253" ht="47.25" x14ac:dyDescent="0.2">
      <c r="A49" s="31">
        <v>16</v>
      </c>
      <c r="B49" s="32" t="s">
        <v>109</v>
      </c>
      <c r="C49" s="31" t="s">
        <v>110</v>
      </c>
      <c r="D49" s="33">
        <v>14.5</v>
      </c>
      <c r="E49" s="14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</row>
    <row r="50" spans="1:253" ht="38.25" x14ac:dyDescent="0.2">
      <c r="A50" s="34"/>
      <c r="B50" s="35" t="s">
        <v>119</v>
      </c>
      <c r="C50" s="34" t="s">
        <v>52</v>
      </c>
      <c r="D50" s="36">
        <v>145</v>
      </c>
      <c r="E50" s="14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</row>
    <row r="51" spans="1:253" ht="47.25" x14ac:dyDescent="0.2">
      <c r="A51" s="31">
        <v>17</v>
      </c>
      <c r="B51" s="32" t="s">
        <v>109</v>
      </c>
      <c r="C51" s="31" t="s">
        <v>110</v>
      </c>
      <c r="D51" s="33">
        <v>0.13500000000000001</v>
      </c>
      <c r="E51" s="14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</row>
    <row r="52" spans="1:253" ht="25.5" x14ac:dyDescent="0.2">
      <c r="A52" s="34"/>
      <c r="B52" s="35" t="s">
        <v>132</v>
      </c>
      <c r="C52" s="34" t="s">
        <v>52</v>
      </c>
      <c r="D52" s="36">
        <v>1.35</v>
      </c>
      <c r="E52" s="14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</row>
    <row r="53" spans="1:253" ht="15.75" x14ac:dyDescent="0.25">
      <c r="A53" s="30" t="s">
        <v>1017</v>
      </c>
      <c r="B53" s="30" t="s">
        <v>1026</v>
      </c>
      <c r="C53" s="30"/>
      <c r="D53" s="30"/>
      <c r="E53" s="14"/>
    </row>
    <row r="54" spans="1:253" ht="15.75" x14ac:dyDescent="0.2">
      <c r="A54" s="31">
        <v>18</v>
      </c>
      <c r="B54" s="32" t="s">
        <v>16</v>
      </c>
      <c r="C54" s="31" t="s">
        <v>17</v>
      </c>
      <c r="D54" s="33">
        <v>1</v>
      </c>
      <c r="E54" s="14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</row>
    <row r="55" spans="1:253" ht="38.25" x14ac:dyDescent="0.2">
      <c r="A55" s="34"/>
      <c r="B55" s="35" t="s">
        <v>1027</v>
      </c>
      <c r="C55" s="34" t="s">
        <v>31</v>
      </c>
      <c r="D55" s="36">
        <f>Source!I154</f>
        <v>1</v>
      </c>
      <c r="E55" s="14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</row>
    <row r="56" spans="1:253" ht="31.5" x14ac:dyDescent="0.2">
      <c r="A56" s="31">
        <v>19</v>
      </c>
      <c r="B56" s="32" t="s">
        <v>1091</v>
      </c>
      <c r="C56" s="31" t="s">
        <v>17</v>
      </c>
      <c r="D56" s="33">
        <v>1</v>
      </c>
      <c r="E56" s="14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</row>
    <row r="57" spans="1:253" x14ac:dyDescent="0.2">
      <c r="A57" s="34"/>
      <c r="B57" s="35" t="s">
        <v>55</v>
      </c>
      <c r="C57" s="34" t="s">
        <v>17</v>
      </c>
      <c r="D57" s="36">
        <f>Source!I158</f>
        <v>1</v>
      </c>
      <c r="E57" s="14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</row>
    <row r="58" spans="1:253" ht="31.5" x14ac:dyDescent="0.2">
      <c r="A58" s="31">
        <v>20</v>
      </c>
      <c r="B58" s="32" t="s">
        <v>1090</v>
      </c>
      <c r="C58" s="31" t="s">
        <v>17</v>
      </c>
      <c r="D58" s="33">
        <v>19</v>
      </c>
      <c r="E58" s="14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</row>
    <row r="59" spans="1:253" x14ac:dyDescent="0.2">
      <c r="A59" s="34"/>
      <c r="B59" s="35" t="s">
        <v>61</v>
      </c>
      <c r="C59" s="34" t="s">
        <v>17</v>
      </c>
      <c r="D59" s="36">
        <f>Source!I162</f>
        <v>19</v>
      </c>
      <c r="E59" s="14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</row>
    <row r="60" spans="1:253" ht="31.5" x14ac:dyDescent="0.2">
      <c r="A60" s="31">
        <v>21</v>
      </c>
      <c r="B60" s="32" t="s">
        <v>66</v>
      </c>
      <c r="C60" s="31" t="s">
        <v>17</v>
      </c>
      <c r="D60" s="33">
        <v>21</v>
      </c>
      <c r="E60" s="14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</row>
    <row r="61" spans="1:253" x14ac:dyDescent="0.2">
      <c r="A61" s="34"/>
      <c r="B61" s="35" t="s">
        <v>70</v>
      </c>
      <c r="C61" s="34" t="s">
        <v>17</v>
      </c>
      <c r="D61" s="36">
        <f>Source!I165</f>
        <v>21</v>
      </c>
      <c r="E61" s="14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</row>
    <row r="62" spans="1:253" ht="36" customHeight="1" x14ac:dyDescent="0.2">
      <c r="A62" s="31">
        <v>22</v>
      </c>
      <c r="B62" s="32" t="s">
        <v>75</v>
      </c>
      <c r="C62" s="31" t="s">
        <v>76</v>
      </c>
      <c r="D62" s="33">
        <v>1.8E-3</v>
      </c>
      <c r="E62" s="14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</row>
    <row r="63" spans="1:253" ht="25.5" x14ac:dyDescent="0.2">
      <c r="A63" s="31"/>
      <c r="B63" s="35" t="s">
        <v>80</v>
      </c>
      <c r="C63" s="34" t="s">
        <v>52</v>
      </c>
      <c r="D63" s="36">
        <f>Source!I167</f>
        <v>0.18</v>
      </c>
      <c r="E63" s="14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</row>
    <row r="64" spans="1:253" ht="51.75" customHeight="1" x14ac:dyDescent="0.2">
      <c r="A64" s="31">
        <v>23</v>
      </c>
      <c r="B64" s="32" t="s">
        <v>84</v>
      </c>
      <c r="C64" s="31" t="s">
        <v>76</v>
      </c>
      <c r="D64" s="33">
        <v>0.187</v>
      </c>
      <c r="E64" s="14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</row>
    <row r="65" spans="1:253" ht="25.5" x14ac:dyDescent="0.2">
      <c r="A65" s="31"/>
      <c r="B65" s="35" t="s">
        <v>88</v>
      </c>
      <c r="C65" s="34" t="s">
        <v>52</v>
      </c>
      <c r="D65" s="36">
        <f>Source!I169</f>
        <v>14.7</v>
      </c>
      <c r="E65" s="14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</row>
    <row r="66" spans="1:253" ht="25.5" x14ac:dyDescent="0.2">
      <c r="A66" s="31"/>
      <c r="B66" s="35" t="s">
        <v>92</v>
      </c>
      <c r="C66" s="34" t="s">
        <v>52</v>
      </c>
      <c r="D66" s="36">
        <f>Source!I170</f>
        <v>4</v>
      </c>
      <c r="E66" s="14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</row>
    <row r="67" spans="1:253" ht="47.25" x14ac:dyDescent="0.2">
      <c r="A67" s="31">
        <v>24</v>
      </c>
      <c r="B67" s="32" t="s">
        <v>1092</v>
      </c>
      <c r="C67" s="31" t="s">
        <v>76</v>
      </c>
      <c r="D67" s="33">
        <v>1.5713999999999999</v>
      </c>
      <c r="E67" s="14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</row>
    <row r="68" spans="1:253" ht="25.5" x14ac:dyDescent="0.2">
      <c r="A68" s="35"/>
      <c r="B68" s="35" t="s">
        <v>100</v>
      </c>
      <c r="C68" s="34" t="s">
        <v>52</v>
      </c>
      <c r="D68" s="36">
        <v>157.13999999999999</v>
      </c>
      <c r="E68" s="14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</row>
    <row r="69" spans="1:253" x14ac:dyDescent="0.2">
      <c r="A69" s="35"/>
      <c r="B69" s="35" t="s">
        <v>104</v>
      </c>
      <c r="C69" s="38" t="s">
        <v>105</v>
      </c>
      <c r="D69" s="39">
        <f>Source!I173</f>
        <v>4.4999999999999998E-2</v>
      </c>
      <c r="E69" s="14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</row>
    <row r="70" spans="1:253" ht="47.25" x14ac:dyDescent="0.2">
      <c r="A70" s="31">
        <v>25</v>
      </c>
      <c r="B70" s="32" t="s">
        <v>109</v>
      </c>
      <c r="C70" s="31" t="s">
        <v>110</v>
      </c>
      <c r="D70" s="33">
        <v>15.7</v>
      </c>
      <c r="E70" s="14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</row>
    <row r="71" spans="1:253" ht="38.25" x14ac:dyDescent="0.2">
      <c r="A71" s="31"/>
      <c r="B71" s="35" t="s">
        <v>119</v>
      </c>
      <c r="C71" s="34" t="s">
        <v>52</v>
      </c>
      <c r="D71" s="36">
        <v>157</v>
      </c>
      <c r="E71" s="14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</row>
    <row r="72" spans="1:253" ht="47.25" x14ac:dyDescent="0.2">
      <c r="A72" s="31">
        <v>26</v>
      </c>
      <c r="B72" s="32" t="s">
        <v>109</v>
      </c>
      <c r="C72" s="31" t="s">
        <v>110</v>
      </c>
      <c r="D72" s="33">
        <v>0.15</v>
      </c>
      <c r="E72" s="14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</row>
    <row r="73" spans="1:253" ht="25.5" x14ac:dyDescent="0.2">
      <c r="A73" s="32"/>
      <c r="B73" s="35" t="s">
        <v>132</v>
      </c>
      <c r="C73" s="34" t="s">
        <v>52</v>
      </c>
      <c r="D73" s="36">
        <v>1.5</v>
      </c>
      <c r="E73" s="14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</row>
    <row r="74" spans="1:253" ht="15.75" x14ac:dyDescent="0.25">
      <c r="A74" s="30" t="s">
        <v>1017</v>
      </c>
      <c r="B74" s="30" t="s">
        <v>1029</v>
      </c>
      <c r="C74" s="30"/>
      <c r="D74" s="30"/>
      <c r="E74" s="14"/>
    </row>
    <row r="75" spans="1:253" ht="15.75" x14ac:dyDescent="0.2">
      <c r="A75" s="31">
        <v>27</v>
      </c>
      <c r="B75" s="32" t="s">
        <v>16</v>
      </c>
      <c r="C75" s="31" t="s">
        <v>17</v>
      </c>
      <c r="D75" s="33">
        <v>1</v>
      </c>
      <c r="E75" s="14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</row>
    <row r="76" spans="1:253" ht="38.25" x14ac:dyDescent="0.2">
      <c r="A76" s="34"/>
      <c r="B76" s="35" t="s">
        <v>1024</v>
      </c>
      <c r="C76" s="34" t="s">
        <v>31</v>
      </c>
      <c r="D76" s="36">
        <f>Source!I218</f>
        <v>1</v>
      </c>
      <c r="E76" s="14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</row>
    <row r="77" spans="1:253" ht="31.5" x14ac:dyDescent="0.2">
      <c r="A77" s="31">
        <v>28</v>
      </c>
      <c r="B77" s="32" t="s">
        <v>1093</v>
      </c>
      <c r="C77" s="31" t="s">
        <v>17</v>
      </c>
      <c r="D77" s="33">
        <v>19</v>
      </c>
      <c r="E77" s="14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</row>
    <row r="78" spans="1:253" ht="25.5" x14ac:dyDescent="0.2">
      <c r="A78" s="34"/>
      <c r="B78" s="35" t="s">
        <v>1094</v>
      </c>
      <c r="C78" s="34" t="s">
        <v>17</v>
      </c>
      <c r="D78" s="36">
        <f>Source!I222</f>
        <v>19</v>
      </c>
      <c r="E78" s="14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</row>
    <row r="79" spans="1:253" ht="47.25" x14ac:dyDescent="0.2">
      <c r="A79" s="31">
        <v>29</v>
      </c>
      <c r="B79" s="32" t="s">
        <v>75</v>
      </c>
      <c r="C79" s="31" t="s">
        <v>76</v>
      </c>
      <c r="D79" s="33">
        <v>1.8E-3</v>
      </c>
      <c r="E79" s="14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</row>
    <row r="80" spans="1:253" ht="25.5" x14ac:dyDescent="0.2">
      <c r="A80" s="34"/>
      <c r="B80" s="35" t="s">
        <v>80</v>
      </c>
      <c r="C80" s="34" t="s">
        <v>52</v>
      </c>
      <c r="D80" s="36">
        <f>Source!I224</f>
        <v>0.18</v>
      </c>
      <c r="E80" s="14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</row>
    <row r="81" spans="1:253" ht="47.25" x14ac:dyDescent="0.2">
      <c r="A81" s="31">
        <v>30</v>
      </c>
      <c r="B81" s="32" t="s">
        <v>84</v>
      </c>
      <c r="C81" s="31" t="s">
        <v>76</v>
      </c>
      <c r="D81" s="33">
        <v>0.14699999999999999</v>
      </c>
      <c r="E81" s="14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</row>
    <row r="82" spans="1:253" ht="25.5" x14ac:dyDescent="0.2">
      <c r="A82" s="34"/>
      <c r="B82" s="35" t="s">
        <v>88</v>
      </c>
      <c r="C82" s="34" t="s">
        <v>52</v>
      </c>
      <c r="D82" s="36">
        <f>Source!I226</f>
        <v>14.7</v>
      </c>
      <c r="E82" s="14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</row>
    <row r="83" spans="1:253" ht="47.25" x14ac:dyDescent="0.2">
      <c r="A83" s="31">
        <v>31</v>
      </c>
      <c r="B83" s="32" t="s">
        <v>1092</v>
      </c>
      <c r="C83" s="31" t="s">
        <v>76</v>
      </c>
      <c r="D83" s="33">
        <v>1.4238</v>
      </c>
      <c r="E83" s="14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</row>
    <row r="84" spans="1:253" ht="25.5" x14ac:dyDescent="0.2">
      <c r="A84" s="34"/>
      <c r="B84" s="35" t="s">
        <v>100</v>
      </c>
      <c r="C84" s="34" t="s">
        <v>52</v>
      </c>
      <c r="D84" s="36">
        <v>142.38</v>
      </c>
      <c r="E84" s="14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</row>
    <row r="85" spans="1:253" x14ac:dyDescent="0.2">
      <c r="A85" s="34"/>
      <c r="B85" s="35" t="s">
        <v>104</v>
      </c>
      <c r="C85" s="34" t="s">
        <v>105</v>
      </c>
      <c r="D85" s="36">
        <f>Source!I229</f>
        <v>0.04</v>
      </c>
      <c r="E85" s="14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</row>
    <row r="86" spans="1:253" ht="47.25" x14ac:dyDescent="0.2">
      <c r="A86" s="31">
        <v>32</v>
      </c>
      <c r="B86" s="32" t="s">
        <v>109</v>
      </c>
      <c r="C86" s="31" t="s">
        <v>110</v>
      </c>
      <c r="D86" s="33">
        <v>14.5</v>
      </c>
      <c r="E86" s="14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</row>
    <row r="87" spans="1:253" ht="38.25" x14ac:dyDescent="0.2">
      <c r="A87" s="34"/>
      <c r="B87" s="35" t="s">
        <v>119</v>
      </c>
      <c r="C87" s="34" t="s">
        <v>52</v>
      </c>
      <c r="D87" s="36">
        <v>145</v>
      </c>
      <c r="E87" s="14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</row>
    <row r="88" spans="1:253" ht="47.25" x14ac:dyDescent="0.2">
      <c r="A88" s="31">
        <v>33</v>
      </c>
      <c r="B88" s="32" t="s">
        <v>109</v>
      </c>
      <c r="C88" s="31" t="s">
        <v>110</v>
      </c>
      <c r="D88" s="33">
        <v>0.13500000000000001</v>
      </c>
      <c r="E88" s="1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</row>
    <row r="89" spans="1:253" ht="25.5" x14ac:dyDescent="0.2">
      <c r="A89" s="34"/>
      <c r="B89" s="35" t="s">
        <v>1095</v>
      </c>
      <c r="C89" s="34" t="s">
        <v>52</v>
      </c>
      <c r="D89" s="36">
        <v>1.35</v>
      </c>
      <c r="E89" s="14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</row>
    <row r="90" spans="1:253" ht="15.75" x14ac:dyDescent="0.25">
      <c r="A90" s="30" t="s">
        <v>1017</v>
      </c>
      <c r="B90" s="30" t="s">
        <v>1031</v>
      </c>
      <c r="C90" s="30"/>
      <c r="D90" s="30"/>
      <c r="E90" s="14"/>
    </row>
    <row r="91" spans="1:253" ht="15.75" x14ac:dyDescent="0.2">
      <c r="A91" s="31">
        <v>34</v>
      </c>
      <c r="B91" s="32" t="s">
        <v>16</v>
      </c>
      <c r="C91" s="31" t="s">
        <v>17</v>
      </c>
      <c r="D91" s="33">
        <v>1</v>
      </c>
      <c r="E91" s="14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</row>
    <row r="92" spans="1:253" ht="38.25" x14ac:dyDescent="0.2">
      <c r="A92" s="34"/>
      <c r="B92" s="35" t="s">
        <v>1032</v>
      </c>
      <c r="C92" s="34" t="s">
        <v>31</v>
      </c>
      <c r="D92" s="36">
        <f>Source!I274</f>
        <v>1</v>
      </c>
      <c r="E92" s="14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</row>
    <row r="93" spans="1:253" ht="31.5" x14ac:dyDescent="0.2">
      <c r="A93" s="31">
        <v>35</v>
      </c>
      <c r="B93" s="32" t="s">
        <v>39</v>
      </c>
      <c r="C93" s="31" t="s">
        <v>17</v>
      </c>
      <c r="D93" s="33">
        <v>20</v>
      </c>
      <c r="E93" s="14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</row>
    <row r="94" spans="1:253" x14ac:dyDescent="0.2">
      <c r="A94" s="34"/>
      <c r="B94" s="35" t="s">
        <v>55</v>
      </c>
      <c r="C94" s="34" t="s">
        <v>17</v>
      </c>
      <c r="D94" s="36">
        <f>Source!I278</f>
        <v>20</v>
      </c>
      <c r="E94" s="14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</row>
    <row r="95" spans="1:253" ht="47.25" x14ac:dyDescent="0.2">
      <c r="A95" s="31">
        <v>36</v>
      </c>
      <c r="B95" s="32" t="s">
        <v>75</v>
      </c>
      <c r="C95" s="31" t="s">
        <v>76</v>
      </c>
      <c r="D95" s="33">
        <v>3.5999999999999997E-2</v>
      </c>
      <c r="E95" s="14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</row>
    <row r="96" spans="1:253" ht="25.5" x14ac:dyDescent="0.2">
      <c r="A96" s="34"/>
      <c r="B96" s="35" t="s">
        <v>80</v>
      </c>
      <c r="C96" s="34" t="s">
        <v>52</v>
      </c>
      <c r="D96" s="36">
        <f>Source!I280</f>
        <v>3.6</v>
      </c>
      <c r="E96" s="14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</row>
    <row r="97" spans="1:253" ht="47.25" x14ac:dyDescent="0.2">
      <c r="A97" s="31">
        <v>37</v>
      </c>
      <c r="B97" s="32" t="s">
        <v>84</v>
      </c>
      <c r="C97" s="31" t="s">
        <v>76</v>
      </c>
      <c r="D97" s="33">
        <v>3.5000000000000003E-2</v>
      </c>
      <c r="E97" s="14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</row>
    <row r="98" spans="1:253" ht="25.5" x14ac:dyDescent="0.2">
      <c r="A98" s="34"/>
      <c r="B98" s="35" t="s">
        <v>88</v>
      </c>
      <c r="C98" s="34" t="s">
        <v>52</v>
      </c>
      <c r="D98" s="36">
        <f>Source!I282</f>
        <v>3.5</v>
      </c>
      <c r="E98" s="14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</row>
    <row r="99" spans="1:253" ht="47.25" x14ac:dyDescent="0.2">
      <c r="A99" s="31">
        <v>38</v>
      </c>
      <c r="B99" s="32" t="s">
        <v>1092</v>
      </c>
      <c r="C99" s="31" t="s">
        <v>76</v>
      </c>
      <c r="D99" s="33">
        <v>1.3722000000000001</v>
      </c>
      <c r="E99" s="14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</row>
    <row r="100" spans="1:253" ht="25.5" x14ac:dyDescent="0.2">
      <c r="A100" s="34"/>
      <c r="B100" s="35" t="s">
        <v>100</v>
      </c>
      <c r="C100" s="34" t="s">
        <v>52</v>
      </c>
      <c r="D100" s="36">
        <f>Source!I284</f>
        <v>137.22</v>
      </c>
      <c r="E100" s="14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</row>
    <row r="101" spans="1:253" x14ac:dyDescent="0.2">
      <c r="A101" s="34"/>
      <c r="B101" s="35" t="s">
        <v>104</v>
      </c>
      <c r="C101" s="34" t="s">
        <v>105</v>
      </c>
      <c r="D101" s="36">
        <f>Source!I285</f>
        <v>0.06</v>
      </c>
      <c r="E101" s="14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</row>
    <row r="102" spans="1:253" ht="47.25" x14ac:dyDescent="0.2">
      <c r="A102" s="31">
        <v>39</v>
      </c>
      <c r="B102" s="32" t="s">
        <v>109</v>
      </c>
      <c r="C102" s="31" t="s">
        <v>110</v>
      </c>
      <c r="D102" s="33">
        <v>13.8</v>
      </c>
      <c r="E102" s="14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</row>
    <row r="103" spans="1:253" ht="38.25" x14ac:dyDescent="0.2">
      <c r="A103" s="34"/>
      <c r="B103" s="35" t="s">
        <v>1096</v>
      </c>
      <c r="C103" s="34" t="s">
        <v>52</v>
      </c>
      <c r="D103" s="36">
        <v>138</v>
      </c>
      <c r="E103" s="14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</row>
    <row r="104" spans="1:253" ht="47.25" x14ac:dyDescent="0.2">
      <c r="A104" s="31">
        <v>40</v>
      </c>
      <c r="B104" s="32" t="s">
        <v>109</v>
      </c>
      <c r="C104" s="31" t="s">
        <v>110</v>
      </c>
      <c r="D104" s="33">
        <v>0.13</v>
      </c>
      <c r="E104" s="14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</row>
    <row r="105" spans="1:253" ht="25.5" x14ac:dyDescent="0.2">
      <c r="A105" s="34"/>
      <c r="B105" s="35" t="s">
        <v>1095</v>
      </c>
      <c r="C105" s="34" t="s">
        <v>52</v>
      </c>
      <c r="D105" s="36">
        <v>1.3</v>
      </c>
      <c r="E105" s="14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</row>
    <row r="106" spans="1:253" ht="15.75" x14ac:dyDescent="0.25">
      <c r="A106" s="30" t="s">
        <v>1017</v>
      </c>
      <c r="B106" s="30" t="s">
        <v>1034</v>
      </c>
      <c r="C106" s="30"/>
      <c r="D106" s="30"/>
      <c r="E106" s="14"/>
    </row>
    <row r="107" spans="1:253" ht="15.75" x14ac:dyDescent="0.2">
      <c r="A107" s="31">
        <v>41</v>
      </c>
      <c r="B107" s="32" t="s">
        <v>16</v>
      </c>
      <c r="C107" s="31" t="s">
        <v>17</v>
      </c>
      <c r="D107" s="33">
        <v>1</v>
      </c>
      <c r="E107" s="14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</row>
    <row r="108" spans="1:253" ht="38.25" x14ac:dyDescent="0.2">
      <c r="A108" s="34"/>
      <c r="B108" s="35" t="s">
        <v>1097</v>
      </c>
      <c r="C108" s="34" t="s">
        <v>31</v>
      </c>
      <c r="D108" s="36">
        <f>Source!I330</f>
        <v>1</v>
      </c>
      <c r="E108" s="14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</row>
    <row r="109" spans="1:253" ht="31.5" x14ac:dyDescent="0.2">
      <c r="A109" s="31">
        <v>42</v>
      </c>
      <c r="B109" s="32" t="s">
        <v>39</v>
      </c>
      <c r="C109" s="31" t="s">
        <v>17</v>
      </c>
      <c r="D109" s="33">
        <v>19</v>
      </c>
      <c r="E109" s="14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</row>
    <row r="110" spans="1:253" s="14" customFormat="1" x14ac:dyDescent="0.2">
      <c r="A110" s="34"/>
      <c r="B110" s="35" t="s">
        <v>201</v>
      </c>
      <c r="C110" s="34" t="s">
        <v>17</v>
      </c>
      <c r="D110" s="36">
        <f>Source!I334</f>
        <v>19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</row>
    <row r="111" spans="1:253" ht="47.25" x14ac:dyDescent="0.2">
      <c r="A111" s="31">
        <v>43</v>
      </c>
      <c r="B111" s="32" t="s">
        <v>75</v>
      </c>
      <c r="C111" s="31" t="s">
        <v>76</v>
      </c>
      <c r="D111" s="33">
        <v>1.8E-3</v>
      </c>
      <c r="E111" s="14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</row>
    <row r="112" spans="1:253" ht="25.5" x14ac:dyDescent="0.2">
      <c r="A112" s="34"/>
      <c r="B112" s="35" t="s">
        <v>80</v>
      </c>
      <c r="C112" s="34" t="s">
        <v>52</v>
      </c>
      <c r="D112" s="36">
        <f>Source!I336</f>
        <v>0.18</v>
      </c>
      <c r="E112" s="14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</row>
    <row r="113" spans="1:253" ht="47.25" x14ac:dyDescent="0.2">
      <c r="A113" s="31">
        <v>44</v>
      </c>
      <c r="B113" s="32" t="s">
        <v>84</v>
      </c>
      <c r="C113" s="31" t="s">
        <v>76</v>
      </c>
      <c r="D113" s="33">
        <v>0.11700000000000001</v>
      </c>
      <c r="E113" s="14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</row>
    <row r="114" spans="1:253" ht="25.5" x14ac:dyDescent="0.2">
      <c r="A114" s="34"/>
      <c r="B114" s="35" t="s">
        <v>88</v>
      </c>
      <c r="C114" s="34" t="s">
        <v>52</v>
      </c>
      <c r="D114" s="36">
        <f>Source!I338</f>
        <v>7.6999999999999993</v>
      </c>
      <c r="E114" s="14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</row>
    <row r="115" spans="1:253" ht="25.5" x14ac:dyDescent="0.2">
      <c r="A115" s="34"/>
      <c r="B115" s="35" t="s">
        <v>92</v>
      </c>
      <c r="C115" s="34" t="s">
        <v>52</v>
      </c>
      <c r="D115" s="36">
        <f>Source!I339</f>
        <v>4</v>
      </c>
      <c r="E115" s="14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</row>
    <row r="116" spans="1:253" ht="47.25" x14ac:dyDescent="0.2">
      <c r="A116" s="31">
        <v>45</v>
      </c>
      <c r="B116" s="32" t="s">
        <v>1092</v>
      </c>
      <c r="C116" s="31" t="s">
        <v>76</v>
      </c>
      <c r="D116" s="33">
        <v>1.3056000000000001</v>
      </c>
      <c r="E116" s="14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</row>
    <row r="117" spans="1:253" ht="25.5" x14ac:dyDescent="0.2">
      <c r="A117" s="34"/>
      <c r="B117" s="35" t="s">
        <v>100</v>
      </c>
      <c r="C117" s="34" t="s">
        <v>52</v>
      </c>
      <c r="D117" s="36">
        <f>Source!I341</f>
        <v>130.56</v>
      </c>
      <c r="E117" s="14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</row>
    <row r="118" spans="1:253" x14ac:dyDescent="0.2">
      <c r="A118" s="34"/>
      <c r="B118" s="35" t="s">
        <v>104</v>
      </c>
      <c r="C118" s="34" t="s">
        <v>105</v>
      </c>
      <c r="D118" s="36">
        <f>Source!I342</f>
        <v>7.0000000000000007E-2</v>
      </c>
      <c r="E118" s="14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</row>
    <row r="119" spans="1:253" ht="47.25" x14ac:dyDescent="0.2">
      <c r="A119" s="31">
        <v>46</v>
      </c>
      <c r="B119" s="32" t="s">
        <v>109</v>
      </c>
      <c r="C119" s="31" t="s">
        <v>110</v>
      </c>
      <c r="D119" s="33">
        <v>13.5</v>
      </c>
      <c r="E119" s="14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</row>
    <row r="120" spans="1:253" ht="38.25" x14ac:dyDescent="0.2">
      <c r="A120" s="34"/>
      <c r="B120" s="35" t="s">
        <v>119</v>
      </c>
      <c r="C120" s="34" t="s">
        <v>52</v>
      </c>
      <c r="D120" s="36">
        <v>135</v>
      </c>
      <c r="E120" s="14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</row>
    <row r="121" spans="1:253" ht="47.25" x14ac:dyDescent="0.2">
      <c r="A121" s="31">
        <v>47</v>
      </c>
      <c r="B121" s="32" t="s">
        <v>109</v>
      </c>
      <c r="C121" s="31" t="s">
        <v>110</v>
      </c>
      <c r="D121" s="33">
        <v>0.13</v>
      </c>
      <c r="E121" s="14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</row>
    <row r="122" spans="1:253" ht="25.5" x14ac:dyDescent="0.2">
      <c r="A122" s="34"/>
      <c r="B122" s="35" t="s">
        <v>132</v>
      </c>
      <c r="C122" s="34" t="s">
        <v>52</v>
      </c>
      <c r="D122" s="36">
        <v>1.3</v>
      </c>
      <c r="E122" s="14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</row>
    <row r="123" spans="1:253" ht="15.75" x14ac:dyDescent="0.25">
      <c r="A123" s="30" t="s">
        <v>1017</v>
      </c>
      <c r="B123" s="30" t="s">
        <v>1036</v>
      </c>
      <c r="C123" s="30"/>
      <c r="D123" s="30"/>
      <c r="E123" s="14"/>
    </row>
    <row r="124" spans="1:253" ht="15.75" x14ac:dyDescent="0.2">
      <c r="A124" s="31">
        <v>48</v>
      </c>
      <c r="B124" s="32" t="s">
        <v>16</v>
      </c>
      <c r="C124" s="31" t="s">
        <v>17</v>
      </c>
      <c r="D124" s="33">
        <v>1</v>
      </c>
      <c r="E124" s="14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</row>
    <row r="125" spans="1:253" ht="38.25" x14ac:dyDescent="0.2">
      <c r="A125" s="34"/>
      <c r="B125" s="35" t="s">
        <v>1032</v>
      </c>
      <c r="C125" s="34" t="s">
        <v>31</v>
      </c>
      <c r="D125" s="36">
        <f>Source!I387</f>
        <v>1</v>
      </c>
      <c r="E125" s="14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</row>
    <row r="126" spans="1:253" ht="31.5" x14ac:dyDescent="0.2">
      <c r="A126" s="31">
        <v>49</v>
      </c>
      <c r="B126" s="32" t="s">
        <v>1091</v>
      </c>
      <c r="C126" s="31" t="s">
        <v>17</v>
      </c>
      <c r="D126" s="33">
        <v>19</v>
      </c>
      <c r="E126" s="14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</row>
    <row r="127" spans="1:253" x14ac:dyDescent="0.2">
      <c r="A127" s="34"/>
      <c r="B127" s="35" t="s">
        <v>55</v>
      </c>
      <c r="C127" s="34" t="s">
        <v>17</v>
      </c>
      <c r="D127" s="36">
        <f>Source!I391</f>
        <v>19</v>
      </c>
      <c r="E127" s="14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</row>
    <row r="128" spans="1:253" ht="47.25" x14ac:dyDescent="0.2">
      <c r="A128" s="31">
        <v>50</v>
      </c>
      <c r="B128" s="32" t="s">
        <v>75</v>
      </c>
      <c r="C128" s="31" t="s">
        <v>76</v>
      </c>
      <c r="D128" s="33">
        <v>6.6000000000000003E-2</v>
      </c>
      <c r="E128" s="14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</row>
    <row r="129" spans="1:253" ht="25.5" x14ac:dyDescent="0.2">
      <c r="A129" s="34"/>
      <c r="B129" s="35" t="s">
        <v>80</v>
      </c>
      <c r="C129" s="34" t="s">
        <v>52</v>
      </c>
      <c r="D129" s="36">
        <f>Source!I393</f>
        <v>6.6</v>
      </c>
      <c r="E129" s="14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</row>
    <row r="130" spans="1:253" ht="47.25" x14ac:dyDescent="0.2">
      <c r="A130" s="31">
        <v>51</v>
      </c>
      <c r="B130" s="32" t="s">
        <v>84</v>
      </c>
      <c r="C130" s="31" t="s">
        <v>76</v>
      </c>
      <c r="D130" s="33">
        <v>3.5000000000000003E-2</v>
      </c>
      <c r="E130" s="14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</row>
    <row r="131" spans="1:253" ht="25.5" x14ac:dyDescent="0.2">
      <c r="A131" s="34"/>
      <c r="B131" s="35" t="s">
        <v>88</v>
      </c>
      <c r="C131" s="34" t="s">
        <v>52</v>
      </c>
      <c r="D131" s="36">
        <f>Source!I395</f>
        <v>3.5</v>
      </c>
      <c r="E131" s="14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</row>
    <row r="132" spans="1:253" ht="47.25" x14ac:dyDescent="0.2">
      <c r="A132" s="31">
        <v>52</v>
      </c>
      <c r="B132" s="32" t="s">
        <v>1092</v>
      </c>
      <c r="C132" s="31" t="s">
        <v>76</v>
      </c>
      <c r="D132" s="33">
        <v>1.2602</v>
      </c>
      <c r="E132" s="14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</row>
    <row r="133" spans="1:253" ht="25.5" x14ac:dyDescent="0.2">
      <c r="A133" s="34"/>
      <c r="B133" s="35" t="s">
        <v>100</v>
      </c>
      <c r="C133" s="34" t="s">
        <v>52</v>
      </c>
      <c r="D133" s="36">
        <f>Source!I397</f>
        <v>126.02</v>
      </c>
      <c r="E133" s="14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</row>
    <row r="134" spans="1:253" x14ac:dyDescent="0.2">
      <c r="A134" s="34"/>
      <c r="B134" s="35" t="s">
        <v>104</v>
      </c>
      <c r="C134" s="34" t="s">
        <v>105</v>
      </c>
      <c r="D134" s="36">
        <f>Source!I398</f>
        <v>5.5000000000000007E-2</v>
      </c>
      <c r="E134" s="14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</row>
    <row r="135" spans="1:253" ht="47.25" x14ac:dyDescent="0.2">
      <c r="A135" s="31">
        <v>53</v>
      </c>
      <c r="B135" s="32" t="s">
        <v>109</v>
      </c>
      <c r="C135" s="31" t="s">
        <v>110</v>
      </c>
      <c r="D135" s="33">
        <v>12.6</v>
      </c>
      <c r="E135" s="14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</row>
    <row r="136" spans="1:253" ht="38.25" x14ac:dyDescent="0.2">
      <c r="A136" s="34"/>
      <c r="B136" s="35" t="s">
        <v>119</v>
      </c>
      <c r="C136" s="34" t="s">
        <v>52</v>
      </c>
      <c r="D136" s="36">
        <v>126</v>
      </c>
      <c r="E136" s="14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</row>
    <row r="137" spans="1:253" ht="47.25" x14ac:dyDescent="0.2">
      <c r="A137" s="31">
        <v>54</v>
      </c>
      <c r="B137" s="32" t="s">
        <v>109</v>
      </c>
      <c r="C137" s="31" t="s">
        <v>110</v>
      </c>
      <c r="D137" s="33">
        <v>0.13</v>
      </c>
      <c r="E137" s="14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</row>
    <row r="138" spans="1:253" ht="25.5" x14ac:dyDescent="0.2">
      <c r="A138" s="34"/>
      <c r="B138" s="35" t="s">
        <v>132</v>
      </c>
      <c r="C138" s="34" t="s">
        <v>52</v>
      </c>
      <c r="D138" s="36">
        <v>1.3</v>
      </c>
      <c r="E138" s="14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</row>
    <row r="139" spans="1:253" ht="15.75" x14ac:dyDescent="0.25">
      <c r="A139" s="30" t="s">
        <v>1017</v>
      </c>
      <c r="B139" s="30" t="s">
        <v>1038</v>
      </c>
      <c r="C139" s="30"/>
      <c r="D139" s="30"/>
      <c r="E139" s="14"/>
    </row>
    <row r="140" spans="1:253" ht="15.75" x14ac:dyDescent="0.2">
      <c r="A140" s="31">
        <v>55</v>
      </c>
      <c r="B140" s="32" t="s">
        <v>16</v>
      </c>
      <c r="C140" s="31" t="s">
        <v>17</v>
      </c>
      <c r="D140" s="33">
        <v>1</v>
      </c>
      <c r="E140" s="14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</row>
    <row r="141" spans="1:253" ht="38.25" x14ac:dyDescent="0.2">
      <c r="A141" s="34"/>
      <c r="B141" s="35" t="s">
        <v>1097</v>
      </c>
      <c r="C141" s="34" t="s">
        <v>31</v>
      </c>
      <c r="D141" s="36">
        <f>Source!I443</f>
        <v>1</v>
      </c>
      <c r="E141" s="14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</row>
    <row r="142" spans="1:253" ht="31.5" x14ac:dyDescent="0.2">
      <c r="A142" s="31">
        <v>56</v>
      </c>
      <c r="B142" s="32" t="s">
        <v>1091</v>
      </c>
      <c r="C142" s="31" t="s">
        <v>17</v>
      </c>
      <c r="D142" s="33">
        <v>1</v>
      </c>
      <c r="E142" s="14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</row>
    <row r="143" spans="1:253" ht="15.75" x14ac:dyDescent="0.2">
      <c r="A143" s="31"/>
      <c r="B143" s="35" t="s">
        <v>55</v>
      </c>
      <c r="C143" s="34" t="s">
        <v>17</v>
      </c>
      <c r="D143" s="36">
        <f>Source!I447</f>
        <v>1</v>
      </c>
      <c r="E143" s="14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</row>
    <row r="144" spans="1:253" ht="31.5" x14ac:dyDescent="0.2">
      <c r="A144" s="31">
        <v>57</v>
      </c>
      <c r="B144" s="32" t="s">
        <v>39</v>
      </c>
      <c r="C144" s="31" t="s">
        <v>17</v>
      </c>
      <c r="D144" s="33">
        <v>19</v>
      </c>
      <c r="E144" s="14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</row>
    <row r="145" spans="1:253" ht="15.75" x14ac:dyDescent="0.2">
      <c r="A145" s="31"/>
      <c r="B145" s="35" t="s">
        <v>201</v>
      </c>
      <c r="C145" s="34" t="s">
        <v>17</v>
      </c>
      <c r="D145" s="36">
        <f>Source!I451</f>
        <v>19</v>
      </c>
      <c r="E145" s="14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</row>
    <row r="146" spans="1:253" ht="47.25" x14ac:dyDescent="0.2">
      <c r="A146" s="31">
        <v>58</v>
      </c>
      <c r="B146" s="32" t="s">
        <v>75</v>
      </c>
      <c r="C146" s="31" t="s">
        <v>76</v>
      </c>
      <c r="D146" s="33">
        <v>1.8E-3</v>
      </c>
      <c r="E146" s="14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</row>
    <row r="147" spans="1:253" ht="25.5" x14ac:dyDescent="0.2">
      <c r="A147" s="31"/>
      <c r="B147" s="35" t="s">
        <v>80</v>
      </c>
      <c r="C147" s="34" t="s">
        <v>52</v>
      </c>
      <c r="D147" s="36">
        <f>Source!I453</f>
        <v>0.18</v>
      </c>
      <c r="E147" s="14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</row>
    <row r="148" spans="1:253" ht="47.25" x14ac:dyDescent="0.2">
      <c r="A148" s="31">
        <v>59</v>
      </c>
      <c r="B148" s="32" t="s">
        <v>84</v>
      </c>
      <c r="C148" s="31" t="s">
        <v>76</v>
      </c>
      <c r="D148" s="33">
        <v>0.124</v>
      </c>
      <c r="E148" s="14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</row>
    <row r="149" spans="1:253" ht="25.5" x14ac:dyDescent="0.2">
      <c r="A149" s="34"/>
      <c r="B149" s="35" t="s">
        <v>88</v>
      </c>
      <c r="C149" s="34" t="s">
        <v>52</v>
      </c>
      <c r="D149" s="36">
        <f>Source!I455</f>
        <v>8.4</v>
      </c>
      <c r="E149" s="14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</row>
    <row r="150" spans="1:253" ht="25.5" x14ac:dyDescent="0.2">
      <c r="A150" s="34"/>
      <c r="B150" s="35" t="s">
        <v>92</v>
      </c>
      <c r="C150" s="34" t="s">
        <v>52</v>
      </c>
      <c r="D150" s="36">
        <f>Source!I456</f>
        <v>4</v>
      </c>
      <c r="E150" s="14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</row>
    <row r="151" spans="1:253" ht="47.25" x14ac:dyDescent="0.2">
      <c r="A151" s="31">
        <v>60</v>
      </c>
      <c r="B151" s="32" t="s">
        <v>1092</v>
      </c>
      <c r="C151" s="31" t="s">
        <v>76</v>
      </c>
      <c r="D151" s="33">
        <v>1.3537999999999999</v>
      </c>
      <c r="E151" s="14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</row>
    <row r="152" spans="1:253" ht="25.5" x14ac:dyDescent="0.2">
      <c r="A152" s="34"/>
      <c r="B152" s="35" t="s">
        <v>100</v>
      </c>
      <c r="C152" s="34" t="s">
        <v>52</v>
      </c>
      <c r="D152" s="36">
        <v>135.38</v>
      </c>
      <c r="E152" s="14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</row>
    <row r="153" spans="1:253" x14ac:dyDescent="0.2">
      <c r="A153" s="34"/>
      <c r="B153" s="35" t="s">
        <v>104</v>
      </c>
      <c r="C153" s="34" t="s">
        <v>105</v>
      </c>
      <c r="D153" s="36">
        <f>Source!I459</f>
        <v>6.5000000000000002E-2</v>
      </c>
      <c r="E153" s="14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</row>
    <row r="154" spans="1:253" ht="47.25" x14ac:dyDescent="0.2">
      <c r="A154" s="31">
        <v>61</v>
      </c>
      <c r="B154" s="32" t="s">
        <v>109</v>
      </c>
      <c r="C154" s="31" t="s">
        <v>110</v>
      </c>
      <c r="D154" s="33">
        <v>13.6</v>
      </c>
      <c r="E154" s="14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</row>
    <row r="155" spans="1:253" ht="38.25" x14ac:dyDescent="0.2">
      <c r="A155" s="34"/>
      <c r="B155" s="35" t="s">
        <v>119</v>
      </c>
      <c r="C155" s="34" t="s">
        <v>52</v>
      </c>
      <c r="D155" s="36">
        <v>136</v>
      </c>
      <c r="E155" s="14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</row>
    <row r="156" spans="1:253" ht="47.25" x14ac:dyDescent="0.2">
      <c r="A156" s="31">
        <v>62</v>
      </c>
      <c r="B156" s="32" t="s">
        <v>109</v>
      </c>
      <c r="C156" s="31" t="s">
        <v>110</v>
      </c>
      <c r="D156" s="33">
        <v>0.13</v>
      </c>
      <c r="E156" s="14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</row>
    <row r="157" spans="1:253" ht="25.5" x14ac:dyDescent="0.2">
      <c r="A157" s="34"/>
      <c r="B157" s="35" t="s">
        <v>132</v>
      </c>
      <c r="C157" s="34" t="s">
        <v>52</v>
      </c>
      <c r="D157" s="36">
        <v>1.3</v>
      </c>
      <c r="E157" s="14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</row>
    <row r="158" spans="1:253" ht="15.75" x14ac:dyDescent="0.25">
      <c r="A158" s="30" t="s">
        <v>1017</v>
      </c>
      <c r="B158" s="30" t="s">
        <v>1040</v>
      </c>
      <c r="C158" s="30"/>
      <c r="D158" s="30"/>
      <c r="E158" s="14"/>
    </row>
    <row r="159" spans="1:253" ht="15.75" x14ac:dyDescent="0.2">
      <c r="A159" s="31">
        <v>63</v>
      </c>
      <c r="B159" s="32" t="s">
        <v>16</v>
      </c>
      <c r="C159" s="31" t="s">
        <v>17</v>
      </c>
      <c r="D159" s="33">
        <v>1</v>
      </c>
      <c r="E159" s="14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</row>
    <row r="160" spans="1:253" ht="38.25" x14ac:dyDescent="0.2">
      <c r="A160" s="34"/>
      <c r="B160" s="35" t="s">
        <v>1098</v>
      </c>
      <c r="C160" s="34" t="s">
        <v>31</v>
      </c>
      <c r="D160" s="36">
        <f>Source!I504</f>
        <v>1</v>
      </c>
      <c r="E160" s="14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</row>
    <row r="161" spans="1:253" ht="31.5" x14ac:dyDescent="0.2">
      <c r="A161" s="31">
        <v>64</v>
      </c>
      <c r="B161" s="32" t="s">
        <v>39</v>
      </c>
      <c r="C161" s="31" t="s">
        <v>17</v>
      </c>
      <c r="D161" s="33">
        <v>19</v>
      </c>
      <c r="E161" s="14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</row>
    <row r="162" spans="1:253" ht="31.5" x14ac:dyDescent="0.2">
      <c r="A162" s="31"/>
      <c r="B162" s="32" t="s">
        <v>55</v>
      </c>
      <c r="C162" s="31" t="s">
        <v>17</v>
      </c>
      <c r="D162" s="33">
        <f>Source!I508</f>
        <v>19</v>
      </c>
      <c r="E162" s="14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</row>
    <row r="163" spans="1:253" ht="47.25" x14ac:dyDescent="0.2">
      <c r="A163" s="31">
        <v>65</v>
      </c>
      <c r="B163" s="32" t="s">
        <v>75</v>
      </c>
      <c r="C163" s="31" t="s">
        <v>76</v>
      </c>
      <c r="D163" s="33">
        <v>7.1999999999999995E-2</v>
      </c>
      <c r="E163" s="14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</row>
    <row r="164" spans="1:253" ht="25.5" x14ac:dyDescent="0.2">
      <c r="A164" s="34"/>
      <c r="B164" s="35" t="s">
        <v>80</v>
      </c>
      <c r="C164" s="34" t="s">
        <v>52</v>
      </c>
      <c r="D164" s="36">
        <f>Source!I510</f>
        <v>7.2</v>
      </c>
      <c r="E164" s="14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</row>
    <row r="165" spans="1:253" ht="47.25" x14ac:dyDescent="0.2">
      <c r="A165" s="31">
        <v>66</v>
      </c>
      <c r="B165" s="32" t="s">
        <v>84</v>
      </c>
      <c r="C165" s="31" t="s">
        <v>76</v>
      </c>
      <c r="D165" s="33">
        <v>3.5000000000000003E-2</v>
      </c>
      <c r="E165" s="14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</row>
    <row r="166" spans="1:253" ht="25.5" x14ac:dyDescent="0.2">
      <c r="A166" s="34"/>
      <c r="B166" s="35" t="s">
        <v>88</v>
      </c>
      <c r="C166" s="34" t="s">
        <v>52</v>
      </c>
      <c r="D166" s="36">
        <f>Source!I512</f>
        <v>3.5</v>
      </c>
      <c r="E166" s="14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</row>
    <row r="167" spans="1:253" ht="47.25" x14ac:dyDescent="0.2">
      <c r="A167" s="31">
        <v>67</v>
      </c>
      <c r="B167" s="32" t="s">
        <v>1092</v>
      </c>
      <c r="C167" s="31" t="s">
        <v>76</v>
      </c>
      <c r="D167" s="33">
        <v>1.1972</v>
      </c>
      <c r="E167" s="14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</row>
    <row r="168" spans="1:253" ht="25.5" x14ac:dyDescent="0.2">
      <c r="A168" s="34"/>
      <c r="B168" s="35" t="s">
        <v>100</v>
      </c>
      <c r="C168" s="34" t="s">
        <v>52</v>
      </c>
      <c r="D168" s="36">
        <v>119.72</v>
      </c>
      <c r="E168" s="14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</row>
    <row r="169" spans="1:253" x14ac:dyDescent="0.2">
      <c r="A169" s="34"/>
      <c r="B169" s="35" t="s">
        <v>104</v>
      </c>
      <c r="C169" s="34" t="s">
        <v>105</v>
      </c>
      <c r="D169" s="36">
        <f>Source!I515</f>
        <v>6.5000000000000002E-2</v>
      </c>
      <c r="E169" s="14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</row>
    <row r="170" spans="1:253" ht="47.25" x14ac:dyDescent="0.2">
      <c r="A170" s="31">
        <v>68</v>
      </c>
      <c r="B170" s="32" t="s">
        <v>109</v>
      </c>
      <c r="C170" s="31" t="s">
        <v>110</v>
      </c>
      <c r="D170" s="33">
        <v>12</v>
      </c>
      <c r="E170" s="14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</row>
    <row r="171" spans="1:253" ht="38.25" x14ac:dyDescent="0.2">
      <c r="A171" s="34"/>
      <c r="B171" s="35" t="s">
        <v>119</v>
      </c>
      <c r="C171" s="34" t="s">
        <v>52</v>
      </c>
      <c r="D171" s="36">
        <v>120</v>
      </c>
      <c r="E171" s="14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</row>
    <row r="172" spans="1:253" ht="47.25" x14ac:dyDescent="0.2">
      <c r="A172" s="31">
        <v>69</v>
      </c>
      <c r="B172" s="32" t="s">
        <v>109</v>
      </c>
      <c r="C172" s="31" t="s">
        <v>110</v>
      </c>
      <c r="D172" s="33">
        <v>0.12</v>
      </c>
      <c r="E172" s="14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</row>
    <row r="173" spans="1:253" ht="25.5" x14ac:dyDescent="0.2">
      <c r="A173" s="34"/>
      <c r="B173" s="35" t="s">
        <v>132</v>
      </c>
      <c r="C173" s="34" t="s">
        <v>52</v>
      </c>
      <c r="D173" s="36">
        <v>1.2</v>
      </c>
      <c r="E173" s="14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</row>
    <row r="174" spans="1:253" ht="15.75" x14ac:dyDescent="0.25">
      <c r="A174" s="30" t="s">
        <v>1017</v>
      </c>
      <c r="B174" s="30" t="s">
        <v>1042</v>
      </c>
      <c r="C174" s="30"/>
      <c r="D174" s="30"/>
      <c r="E174" s="14"/>
    </row>
    <row r="175" spans="1:253" ht="15.75" x14ac:dyDescent="0.2">
      <c r="A175" s="31">
        <v>70</v>
      </c>
      <c r="B175" s="32" t="s">
        <v>16</v>
      </c>
      <c r="C175" s="31" t="s">
        <v>17</v>
      </c>
      <c r="D175" s="33">
        <v>1</v>
      </c>
      <c r="E175" s="14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</row>
    <row r="176" spans="1:253" ht="38.25" x14ac:dyDescent="0.2">
      <c r="A176" s="34"/>
      <c r="B176" s="35" t="s">
        <v>1099</v>
      </c>
      <c r="C176" s="34" t="s">
        <v>31</v>
      </c>
      <c r="D176" s="36">
        <f>Source!I560</f>
        <v>1</v>
      </c>
      <c r="E176" s="14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</row>
    <row r="177" spans="1:253" ht="31.5" x14ac:dyDescent="0.2">
      <c r="A177" s="31">
        <v>71</v>
      </c>
      <c r="B177" s="32" t="s">
        <v>1091</v>
      </c>
      <c r="C177" s="31" t="s">
        <v>17</v>
      </c>
      <c r="D177" s="33">
        <v>19</v>
      </c>
      <c r="E177" s="14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</row>
    <row r="178" spans="1:253" x14ac:dyDescent="0.2">
      <c r="A178" s="34"/>
      <c r="B178" s="35" t="s">
        <v>55</v>
      </c>
      <c r="C178" s="34" t="s">
        <v>17</v>
      </c>
      <c r="D178" s="36">
        <f>Source!I564</f>
        <v>19</v>
      </c>
      <c r="E178" s="14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</row>
    <row r="179" spans="1:253" ht="47.25" x14ac:dyDescent="0.2">
      <c r="A179" s="31">
        <v>72</v>
      </c>
      <c r="B179" s="32" t="s">
        <v>75</v>
      </c>
      <c r="C179" s="31" t="s">
        <v>76</v>
      </c>
      <c r="D179" s="33">
        <v>0.06</v>
      </c>
      <c r="E179" s="14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</row>
    <row r="180" spans="1:253" ht="25.5" x14ac:dyDescent="0.2">
      <c r="A180" s="34"/>
      <c r="B180" s="35" t="s">
        <v>400</v>
      </c>
      <c r="C180" s="34" t="s">
        <v>52</v>
      </c>
      <c r="D180" s="36">
        <f>Source!I566</f>
        <v>6</v>
      </c>
      <c r="E180" s="14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</row>
    <row r="181" spans="1:253" ht="47.25" x14ac:dyDescent="0.2">
      <c r="A181" s="31">
        <v>73</v>
      </c>
      <c r="B181" s="32" t="s">
        <v>1092</v>
      </c>
      <c r="C181" s="31" t="s">
        <v>76</v>
      </c>
      <c r="D181" s="33">
        <v>0.99480000000000002</v>
      </c>
      <c r="E181" s="14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</row>
    <row r="182" spans="1:253" ht="25.5" x14ac:dyDescent="0.2">
      <c r="A182" s="34"/>
      <c r="B182" s="35" t="s">
        <v>100</v>
      </c>
      <c r="C182" s="34" t="s">
        <v>52</v>
      </c>
      <c r="D182" s="36">
        <v>99.48</v>
      </c>
      <c r="E182" s="14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</row>
    <row r="183" spans="1:253" x14ac:dyDescent="0.2">
      <c r="A183" s="34"/>
      <c r="B183" s="35" t="s">
        <v>104</v>
      </c>
      <c r="C183" s="34" t="s">
        <v>105</v>
      </c>
      <c r="D183" s="36">
        <f>Source!I569</f>
        <v>0.05</v>
      </c>
      <c r="E183" s="14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</row>
    <row r="184" spans="1:253" ht="47.25" x14ac:dyDescent="0.2">
      <c r="A184" s="31">
        <v>74</v>
      </c>
      <c r="B184" s="32" t="s">
        <v>109</v>
      </c>
      <c r="C184" s="31" t="s">
        <v>110</v>
      </c>
      <c r="D184" s="33">
        <v>10</v>
      </c>
      <c r="E184" s="14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</row>
    <row r="185" spans="1:253" ht="38.25" x14ac:dyDescent="0.2">
      <c r="A185" s="34"/>
      <c r="B185" s="35" t="s">
        <v>119</v>
      </c>
      <c r="C185" s="34" t="s">
        <v>52</v>
      </c>
      <c r="D185" s="36">
        <v>100</v>
      </c>
      <c r="E185" s="14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</row>
    <row r="186" spans="1:253" ht="47.25" x14ac:dyDescent="0.2">
      <c r="A186" s="31">
        <v>75</v>
      </c>
      <c r="B186" s="32" t="s">
        <v>109</v>
      </c>
      <c r="C186" s="31" t="s">
        <v>110</v>
      </c>
      <c r="D186" s="33">
        <v>0.09</v>
      </c>
      <c r="E186" s="14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</row>
    <row r="187" spans="1:253" ht="25.5" x14ac:dyDescent="0.2">
      <c r="A187" s="34"/>
      <c r="B187" s="35" t="s">
        <v>132</v>
      </c>
      <c r="C187" s="34" t="s">
        <v>52</v>
      </c>
      <c r="D187" s="36">
        <v>0.9</v>
      </c>
      <c r="E187" s="14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</row>
    <row r="188" spans="1:253" ht="15.75" x14ac:dyDescent="0.25">
      <c r="A188" s="30" t="s">
        <v>1017</v>
      </c>
      <c r="B188" s="30" t="s">
        <v>1044</v>
      </c>
      <c r="C188" s="30"/>
      <c r="D188" s="30"/>
      <c r="E188" s="14"/>
    </row>
    <row r="189" spans="1:253" ht="15.75" x14ac:dyDescent="0.2">
      <c r="A189" s="31">
        <v>76</v>
      </c>
      <c r="B189" s="32" t="s">
        <v>16</v>
      </c>
      <c r="C189" s="31" t="s">
        <v>17</v>
      </c>
      <c r="D189" s="33">
        <v>1</v>
      </c>
      <c r="E189" s="14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</row>
    <row r="190" spans="1:253" ht="38.25" x14ac:dyDescent="0.2">
      <c r="A190" s="34"/>
      <c r="B190" s="35" t="s">
        <v>1045</v>
      </c>
      <c r="C190" s="34" t="s">
        <v>31</v>
      </c>
      <c r="D190" s="36">
        <f>Source!I614</f>
        <v>1</v>
      </c>
      <c r="E190" s="14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</row>
    <row r="191" spans="1:253" ht="31.5" x14ac:dyDescent="0.2">
      <c r="A191" s="31">
        <v>77</v>
      </c>
      <c r="B191" s="32" t="s">
        <v>1091</v>
      </c>
      <c r="C191" s="31" t="s">
        <v>17</v>
      </c>
      <c r="D191" s="33">
        <v>19</v>
      </c>
      <c r="E191" s="14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</row>
    <row r="192" spans="1:253" x14ac:dyDescent="0.2">
      <c r="A192" s="34"/>
      <c r="B192" s="35" t="s">
        <v>55</v>
      </c>
      <c r="C192" s="34" t="s">
        <v>17</v>
      </c>
      <c r="D192" s="36">
        <f>Source!I618</f>
        <v>19</v>
      </c>
      <c r="E192" s="14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</row>
    <row r="193" spans="1:253" ht="47.25" x14ac:dyDescent="0.2">
      <c r="A193" s="31">
        <v>78</v>
      </c>
      <c r="B193" s="32" t="s">
        <v>75</v>
      </c>
      <c r="C193" s="31" t="s">
        <v>76</v>
      </c>
      <c r="D193" s="33">
        <v>7.1999999999999995E-2</v>
      </c>
      <c r="E193" s="14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</row>
    <row r="194" spans="1:253" ht="25.5" x14ac:dyDescent="0.2">
      <c r="A194" s="34"/>
      <c r="B194" s="35" t="s">
        <v>80</v>
      </c>
      <c r="C194" s="34" t="s">
        <v>52</v>
      </c>
      <c r="D194" s="36">
        <f>Source!I620</f>
        <v>7.2</v>
      </c>
      <c r="E194" s="14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</row>
    <row r="195" spans="1:253" ht="47.25" x14ac:dyDescent="0.2">
      <c r="A195" s="31">
        <v>79</v>
      </c>
      <c r="B195" s="32" t="s">
        <v>84</v>
      </c>
      <c r="C195" s="31" t="s">
        <v>76</v>
      </c>
      <c r="D195" s="33">
        <v>3.5000000000000003E-2</v>
      </c>
      <c r="E195" s="14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</row>
    <row r="196" spans="1:253" ht="25.5" x14ac:dyDescent="0.2">
      <c r="A196" s="34"/>
      <c r="B196" s="35" t="s">
        <v>88</v>
      </c>
      <c r="C196" s="34" t="s">
        <v>52</v>
      </c>
      <c r="D196" s="36">
        <f>Source!I622</f>
        <v>3.5</v>
      </c>
      <c r="E196" s="14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</row>
    <row r="197" spans="1:253" ht="47.25" x14ac:dyDescent="0.2">
      <c r="A197" s="31">
        <v>80</v>
      </c>
      <c r="B197" s="32" t="s">
        <v>1092</v>
      </c>
      <c r="C197" s="31" t="s">
        <v>76</v>
      </c>
      <c r="D197" s="33">
        <v>1.1874</v>
      </c>
      <c r="E197" s="14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</row>
    <row r="198" spans="1:253" ht="25.5" x14ac:dyDescent="0.2">
      <c r="A198" s="34"/>
      <c r="B198" s="35" t="s">
        <v>100</v>
      </c>
      <c r="C198" s="34" t="s">
        <v>52</v>
      </c>
      <c r="D198" s="36">
        <v>118.74</v>
      </c>
      <c r="E198" s="14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</row>
    <row r="199" spans="1:253" x14ac:dyDescent="0.2">
      <c r="A199" s="34"/>
      <c r="B199" s="35" t="s">
        <v>104</v>
      </c>
      <c r="C199" s="34" t="s">
        <v>105</v>
      </c>
      <c r="D199" s="36">
        <f>Source!I625</f>
        <v>0.06</v>
      </c>
      <c r="E199" s="14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</row>
    <row r="200" spans="1:253" ht="47.25" x14ac:dyDescent="0.2">
      <c r="A200" s="31">
        <v>81</v>
      </c>
      <c r="B200" s="32" t="s">
        <v>109</v>
      </c>
      <c r="C200" s="31" t="s">
        <v>110</v>
      </c>
      <c r="D200" s="33">
        <v>11.8</v>
      </c>
      <c r="E200" s="14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</row>
    <row r="201" spans="1:253" ht="38.25" x14ac:dyDescent="0.2">
      <c r="A201" s="34"/>
      <c r="B201" s="35" t="s">
        <v>119</v>
      </c>
      <c r="C201" s="34" t="s">
        <v>52</v>
      </c>
      <c r="D201" s="36">
        <v>118</v>
      </c>
      <c r="E201" s="14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</row>
    <row r="202" spans="1:253" ht="47.25" x14ac:dyDescent="0.2">
      <c r="A202" s="31">
        <v>82</v>
      </c>
      <c r="B202" s="32" t="s">
        <v>109</v>
      </c>
      <c r="C202" s="31" t="s">
        <v>110</v>
      </c>
      <c r="D202" s="33">
        <v>0.12</v>
      </c>
      <c r="E202" s="14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</row>
    <row r="203" spans="1:253" ht="25.5" x14ac:dyDescent="0.2">
      <c r="A203" s="34"/>
      <c r="B203" s="35" t="s">
        <v>132</v>
      </c>
      <c r="C203" s="34" t="s">
        <v>52</v>
      </c>
      <c r="D203" s="36">
        <v>1.2</v>
      </c>
      <c r="E203" s="14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</row>
    <row r="204" spans="1:253" ht="15.75" x14ac:dyDescent="0.25">
      <c r="A204" s="30" t="s">
        <v>1017</v>
      </c>
      <c r="B204" s="30" t="s">
        <v>1047</v>
      </c>
      <c r="C204" s="30"/>
      <c r="D204" s="30"/>
      <c r="E204" s="14"/>
    </row>
    <row r="205" spans="1:253" ht="15.75" x14ac:dyDescent="0.2">
      <c r="A205" s="31">
        <v>83</v>
      </c>
      <c r="B205" s="32" t="s">
        <v>16</v>
      </c>
      <c r="C205" s="31" t="s">
        <v>17</v>
      </c>
      <c r="D205" s="33">
        <v>1</v>
      </c>
      <c r="E205" s="14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</row>
    <row r="206" spans="1:253" ht="38.25" x14ac:dyDescent="0.2">
      <c r="A206" s="34"/>
      <c r="B206" s="35" t="s">
        <v>1100</v>
      </c>
      <c r="C206" s="34" t="s">
        <v>31</v>
      </c>
      <c r="D206" s="36">
        <f>Source!I670</f>
        <v>1</v>
      </c>
      <c r="E206" s="14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</row>
    <row r="207" spans="1:253" ht="31.5" x14ac:dyDescent="0.2">
      <c r="A207" s="31">
        <v>84</v>
      </c>
      <c r="B207" s="32" t="s">
        <v>39</v>
      </c>
      <c r="C207" s="31" t="s">
        <v>17</v>
      </c>
      <c r="D207" s="33">
        <v>18</v>
      </c>
      <c r="E207" s="14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</row>
    <row r="208" spans="1:253" x14ac:dyDescent="0.2">
      <c r="A208" s="34"/>
      <c r="B208" s="35" t="s">
        <v>201</v>
      </c>
      <c r="C208" s="34" t="s">
        <v>17</v>
      </c>
      <c r="D208" s="36">
        <f>Source!I674</f>
        <v>18</v>
      </c>
      <c r="E208" s="14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</row>
    <row r="209" spans="1:253" ht="47.25" x14ac:dyDescent="0.2">
      <c r="A209" s="31">
        <v>85</v>
      </c>
      <c r="B209" s="32" t="s">
        <v>75</v>
      </c>
      <c r="C209" s="31" t="s">
        <v>76</v>
      </c>
      <c r="D209" s="33">
        <v>6.6000000000000003E-2</v>
      </c>
      <c r="E209" s="14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</row>
    <row r="210" spans="1:253" ht="25.5" x14ac:dyDescent="0.2">
      <c r="A210" s="34"/>
      <c r="B210" s="35" t="s">
        <v>80</v>
      </c>
      <c r="C210" s="34" t="s">
        <v>52</v>
      </c>
      <c r="D210" s="36">
        <f>Source!I676</f>
        <v>6.6</v>
      </c>
      <c r="E210" s="14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</row>
    <row r="211" spans="1:253" ht="47.25" x14ac:dyDescent="0.2">
      <c r="A211" s="31">
        <v>86</v>
      </c>
      <c r="B211" s="32" t="s">
        <v>84</v>
      </c>
      <c r="C211" s="31" t="s">
        <v>76</v>
      </c>
      <c r="D211" s="33">
        <v>4.2000000000000003E-2</v>
      </c>
      <c r="E211" s="14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</row>
    <row r="212" spans="1:253" ht="25.5" x14ac:dyDescent="0.2">
      <c r="A212" s="34"/>
      <c r="B212" s="35" t="s">
        <v>88</v>
      </c>
      <c r="C212" s="34" t="s">
        <v>52</v>
      </c>
      <c r="D212" s="36">
        <f>Source!I678</f>
        <v>4.2</v>
      </c>
      <c r="E212" s="14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</row>
    <row r="213" spans="1:253" ht="47.25" x14ac:dyDescent="0.2">
      <c r="A213" s="31">
        <v>87</v>
      </c>
      <c r="B213" s="32" t="s">
        <v>1092</v>
      </c>
      <c r="C213" s="31" t="s">
        <v>76</v>
      </c>
      <c r="D213" s="33">
        <v>1.3767</v>
      </c>
      <c r="E213" s="14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</row>
    <row r="214" spans="1:253" ht="30" x14ac:dyDescent="0.2">
      <c r="A214" s="40"/>
      <c r="B214" s="41" t="s">
        <v>100</v>
      </c>
      <c r="C214" s="40" t="s">
        <v>52</v>
      </c>
      <c r="D214" s="42">
        <v>137.66999999999999</v>
      </c>
      <c r="E214" s="14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</row>
    <row r="215" spans="1:253" ht="15" x14ac:dyDescent="0.2">
      <c r="A215" s="40"/>
      <c r="B215" s="41" t="s">
        <v>104</v>
      </c>
      <c r="C215" s="40" t="s">
        <v>105</v>
      </c>
      <c r="D215" s="42">
        <f>Source!I681</f>
        <v>6.5000000000000002E-2</v>
      </c>
      <c r="E215" s="14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</row>
    <row r="216" spans="1:253" ht="47.25" x14ac:dyDescent="0.2">
      <c r="A216" s="31">
        <v>88</v>
      </c>
      <c r="B216" s="32" t="s">
        <v>109</v>
      </c>
      <c r="C216" s="31" t="s">
        <v>110</v>
      </c>
      <c r="D216" s="33">
        <v>13.8</v>
      </c>
      <c r="E216" s="14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</row>
    <row r="217" spans="1:253" ht="38.25" x14ac:dyDescent="0.2">
      <c r="A217" s="34"/>
      <c r="B217" s="35" t="s">
        <v>119</v>
      </c>
      <c r="C217" s="34" t="s">
        <v>52</v>
      </c>
      <c r="D217" s="36">
        <v>138</v>
      </c>
      <c r="E217" s="14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</row>
    <row r="218" spans="1:253" ht="47.25" x14ac:dyDescent="0.2">
      <c r="A218" s="31">
        <v>89</v>
      </c>
      <c r="B218" s="32" t="s">
        <v>109</v>
      </c>
      <c r="C218" s="31" t="s">
        <v>110</v>
      </c>
      <c r="D218" s="33">
        <v>0.13</v>
      </c>
      <c r="E218" s="14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</row>
    <row r="219" spans="1:253" ht="25.5" x14ac:dyDescent="0.2">
      <c r="A219" s="34"/>
      <c r="B219" s="35" t="s">
        <v>132</v>
      </c>
      <c r="C219" s="34" t="s">
        <v>52</v>
      </c>
      <c r="D219" s="36">
        <v>1.3</v>
      </c>
      <c r="E219" s="14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</row>
    <row r="220" spans="1:253" ht="15.75" x14ac:dyDescent="0.25">
      <c r="A220" s="43" t="s">
        <v>1017</v>
      </c>
      <c r="B220" s="30" t="s">
        <v>1050</v>
      </c>
      <c r="C220" s="43"/>
      <c r="D220" s="43"/>
      <c r="E220" s="14"/>
    </row>
    <row r="221" spans="1:253" ht="15.75" x14ac:dyDescent="0.2">
      <c r="A221" s="31">
        <v>90</v>
      </c>
      <c r="B221" s="32" t="s">
        <v>16</v>
      </c>
      <c r="C221" s="31" t="s">
        <v>17</v>
      </c>
      <c r="D221" s="33">
        <v>1</v>
      </c>
      <c r="E221" s="14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</row>
    <row r="222" spans="1:253" ht="38.25" x14ac:dyDescent="0.2">
      <c r="A222" s="34"/>
      <c r="B222" s="35" t="s">
        <v>1051</v>
      </c>
      <c r="C222" s="34" t="s">
        <v>31</v>
      </c>
      <c r="D222" s="36">
        <f>Source!I726</f>
        <v>1</v>
      </c>
      <c r="E222" s="14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</row>
    <row r="223" spans="1:253" ht="31.5" x14ac:dyDescent="0.2">
      <c r="A223" s="31">
        <v>91</v>
      </c>
      <c r="B223" s="32" t="s">
        <v>1090</v>
      </c>
      <c r="C223" s="31" t="s">
        <v>17</v>
      </c>
      <c r="D223" s="33">
        <v>19</v>
      </c>
      <c r="E223" s="14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</row>
    <row r="224" spans="1:253" x14ac:dyDescent="0.2">
      <c r="A224" s="34"/>
      <c r="B224" s="35" t="s">
        <v>61</v>
      </c>
      <c r="C224" s="34" t="s">
        <v>17</v>
      </c>
      <c r="D224" s="36">
        <f>Source!I730</f>
        <v>19</v>
      </c>
      <c r="E224" s="14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</row>
    <row r="225" spans="1:253" ht="31.5" x14ac:dyDescent="0.2">
      <c r="A225" s="31">
        <v>92</v>
      </c>
      <c r="B225" s="32" t="s">
        <v>66</v>
      </c>
      <c r="C225" s="31" t="s">
        <v>17</v>
      </c>
      <c r="D225" s="33">
        <v>20</v>
      </c>
      <c r="E225" s="14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</row>
    <row r="226" spans="1:253" s="14" customFormat="1" x14ac:dyDescent="0.2">
      <c r="A226" s="34"/>
      <c r="B226" s="35" t="s">
        <v>70</v>
      </c>
      <c r="C226" s="34" t="s">
        <v>17</v>
      </c>
      <c r="D226" s="36">
        <f>Source!I733</f>
        <v>20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</row>
    <row r="227" spans="1:253" ht="47.25" x14ac:dyDescent="0.2">
      <c r="A227" s="31">
        <v>93</v>
      </c>
      <c r="B227" s="32" t="s">
        <v>75</v>
      </c>
      <c r="C227" s="31" t="s">
        <v>76</v>
      </c>
      <c r="D227" s="33">
        <v>1.8E-3</v>
      </c>
      <c r="E227" s="14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</row>
    <row r="228" spans="1:253" ht="25.5" x14ac:dyDescent="0.2">
      <c r="A228" s="34"/>
      <c r="B228" s="35" t="s">
        <v>80</v>
      </c>
      <c r="C228" s="34" t="s">
        <v>52</v>
      </c>
      <c r="D228" s="36">
        <f>Source!I735</f>
        <v>0.18</v>
      </c>
      <c r="E228" s="14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</row>
    <row r="229" spans="1:253" ht="47.25" x14ac:dyDescent="0.2">
      <c r="A229" s="31">
        <v>94</v>
      </c>
      <c r="B229" s="32" t="s">
        <v>84</v>
      </c>
      <c r="C229" s="31" t="s">
        <v>76</v>
      </c>
      <c r="D229" s="33">
        <v>8.6400000000000005E-2</v>
      </c>
      <c r="E229" s="14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</row>
    <row r="230" spans="1:253" ht="25.5" x14ac:dyDescent="0.2">
      <c r="A230" s="34"/>
      <c r="B230" s="35" t="s">
        <v>88</v>
      </c>
      <c r="C230" s="34" t="s">
        <v>52</v>
      </c>
      <c r="D230" s="36">
        <f>Source!I737</f>
        <v>8.4</v>
      </c>
      <c r="E230" s="14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</row>
    <row r="231" spans="1:253" ht="25.5" x14ac:dyDescent="0.2">
      <c r="A231" s="34"/>
      <c r="B231" s="35" t="s">
        <v>92</v>
      </c>
      <c r="C231" s="34" t="s">
        <v>52</v>
      </c>
      <c r="D231" s="36">
        <f>Source!I738</f>
        <v>0.24</v>
      </c>
      <c r="E231" s="14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</row>
    <row r="232" spans="1:253" ht="47.25" x14ac:dyDescent="0.2">
      <c r="A232" s="31">
        <v>95</v>
      </c>
      <c r="B232" s="32" t="s">
        <v>1092</v>
      </c>
      <c r="C232" s="31" t="s">
        <v>76</v>
      </c>
      <c r="D232" s="33">
        <v>1.4643999999999999</v>
      </c>
      <c r="E232" s="14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</row>
    <row r="233" spans="1:253" ht="25.5" x14ac:dyDescent="0.2">
      <c r="A233" s="34"/>
      <c r="B233" s="35" t="s">
        <v>100</v>
      </c>
      <c r="C233" s="34" t="s">
        <v>52</v>
      </c>
      <c r="D233" s="36">
        <f>Source!I740</f>
        <v>146.44</v>
      </c>
      <c r="E233" s="14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</row>
    <row r="234" spans="1:253" x14ac:dyDescent="0.2">
      <c r="A234" s="34"/>
      <c r="B234" s="35" t="s">
        <v>104</v>
      </c>
      <c r="C234" s="34" t="s">
        <v>105</v>
      </c>
      <c r="D234" s="36">
        <f>Source!I741</f>
        <v>7.0000000000000007E-2</v>
      </c>
      <c r="E234" s="14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</row>
    <row r="235" spans="1:253" ht="47.25" x14ac:dyDescent="0.2">
      <c r="A235" s="31">
        <v>96</v>
      </c>
      <c r="B235" s="32" t="s">
        <v>109</v>
      </c>
      <c r="C235" s="31" t="s">
        <v>110</v>
      </c>
      <c r="D235" s="33">
        <v>14.7</v>
      </c>
      <c r="E235" s="14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</row>
    <row r="236" spans="1:253" ht="38.25" x14ac:dyDescent="0.2">
      <c r="A236" s="34"/>
      <c r="B236" s="35" t="s">
        <v>119</v>
      </c>
      <c r="C236" s="34" t="s">
        <v>52</v>
      </c>
      <c r="D236" s="36">
        <v>147</v>
      </c>
      <c r="E236" s="14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</row>
    <row r="237" spans="1:253" ht="47.25" x14ac:dyDescent="0.2">
      <c r="A237" s="31">
        <v>97</v>
      </c>
      <c r="B237" s="32" t="s">
        <v>109</v>
      </c>
      <c r="C237" s="31" t="s">
        <v>110</v>
      </c>
      <c r="D237" s="33">
        <v>0.15</v>
      </c>
      <c r="E237" s="14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</row>
    <row r="238" spans="1:253" ht="25.5" x14ac:dyDescent="0.2">
      <c r="A238" s="34"/>
      <c r="B238" s="35" t="s">
        <v>132</v>
      </c>
      <c r="C238" s="34" t="s">
        <v>52</v>
      </c>
      <c r="D238" s="36">
        <v>1.5</v>
      </c>
      <c r="E238" s="14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</row>
    <row r="239" spans="1:253" ht="15.75" x14ac:dyDescent="0.25">
      <c r="A239" s="43" t="s">
        <v>1017</v>
      </c>
      <c r="B239" s="30" t="s">
        <v>1053</v>
      </c>
      <c r="C239" s="43"/>
      <c r="D239" s="43"/>
      <c r="E239" s="14"/>
    </row>
    <row r="240" spans="1:253" ht="15.75" x14ac:dyDescent="0.2">
      <c r="A240" s="31">
        <v>98</v>
      </c>
      <c r="B240" s="32" t="s">
        <v>16</v>
      </c>
      <c r="C240" s="31" t="s">
        <v>17</v>
      </c>
      <c r="D240" s="33">
        <v>1</v>
      </c>
      <c r="E240" s="14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</row>
    <row r="241" spans="1:253" ht="38.25" x14ac:dyDescent="0.2">
      <c r="A241" s="34"/>
      <c r="B241" s="35" t="s">
        <v>1054</v>
      </c>
      <c r="C241" s="34" t="s">
        <v>31</v>
      </c>
      <c r="D241" s="36">
        <f>Source!I786</f>
        <v>1</v>
      </c>
      <c r="E241" s="14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</row>
    <row r="242" spans="1:253" ht="31.5" x14ac:dyDescent="0.2">
      <c r="A242" s="31">
        <v>99</v>
      </c>
      <c r="B242" s="32" t="s">
        <v>1101</v>
      </c>
      <c r="C242" s="31" t="s">
        <v>17</v>
      </c>
      <c r="D242" s="33">
        <v>19</v>
      </c>
      <c r="E242" s="14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</row>
    <row r="243" spans="1:253" x14ac:dyDescent="0.2">
      <c r="A243" s="34"/>
      <c r="B243" s="35" t="s">
        <v>493</v>
      </c>
      <c r="C243" s="34" t="s">
        <v>17</v>
      </c>
      <c r="D243" s="36">
        <f>Source!I790</f>
        <v>19</v>
      </c>
      <c r="E243" s="14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</row>
    <row r="244" spans="1:253" ht="47.25" x14ac:dyDescent="0.2">
      <c r="A244" s="31">
        <v>100</v>
      </c>
      <c r="B244" s="32" t="s">
        <v>75</v>
      </c>
      <c r="C244" s="31" t="s">
        <v>76</v>
      </c>
      <c r="D244" s="33">
        <v>0.06</v>
      </c>
      <c r="E244" s="14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</row>
    <row r="245" spans="1:253" ht="25.5" x14ac:dyDescent="0.2">
      <c r="A245" s="34"/>
      <c r="B245" s="35" t="s">
        <v>400</v>
      </c>
      <c r="C245" s="34" t="s">
        <v>52</v>
      </c>
      <c r="D245" s="36">
        <f>Source!I792</f>
        <v>6</v>
      </c>
      <c r="E245" s="14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</row>
    <row r="246" spans="1:253" ht="47.25" x14ac:dyDescent="0.2">
      <c r="A246" s="31">
        <v>101</v>
      </c>
      <c r="B246" s="32" t="s">
        <v>75</v>
      </c>
      <c r="C246" s="31" t="s">
        <v>76</v>
      </c>
      <c r="D246" s="33">
        <v>3.5999999999999997E-2</v>
      </c>
      <c r="E246" s="14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</row>
    <row r="247" spans="1:253" ht="25.5" x14ac:dyDescent="0.2">
      <c r="A247" s="34"/>
      <c r="B247" s="35" t="s">
        <v>80</v>
      </c>
      <c r="C247" s="34" t="s">
        <v>52</v>
      </c>
      <c r="D247" s="36">
        <f>Source!I794</f>
        <v>3.6</v>
      </c>
      <c r="E247" s="14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</row>
    <row r="248" spans="1:253" ht="47.25" x14ac:dyDescent="0.2">
      <c r="A248" s="31">
        <v>102</v>
      </c>
      <c r="B248" s="32" t="s">
        <v>1092</v>
      </c>
      <c r="C248" s="31" t="s">
        <v>76</v>
      </c>
      <c r="D248" s="33">
        <v>0.93159999999999998</v>
      </c>
      <c r="E248" s="14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</row>
    <row r="249" spans="1:253" ht="25.5" x14ac:dyDescent="0.2">
      <c r="A249" s="34"/>
      <c r="B249" s="35" t="s">
        <v>100</v>
      </c>
      <c r="C249" s="34" t="s">
        <v>52</v>
      </c>
      <c r="D249" s="36">
        <v>93.16</v>
      </c>
      <c r="E249" s="14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</row>
    <row r="250" spans="1:253" x14ac:dyDescent="0.2">
      <c r="A250" s="34"/>
      <c r="B250" s="35" t="s">
        <v>104</v>
      </c>
      <c r="C250" s="34" t="s">
        <v>105</v>
      </c>
      <c r="D250" s="36">
        <f>Source!I797</f>
        <v>0.05</v>
      </c>
      <c r="E250" s="14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</row>
    <row r="251" spans="1:253" ht="47.25" x14ac:dyDescent="0.2">
      <c r="A251" s="31">
        <v>103</v>
      </c>
      <c r="B251" s="32" t="s">
        <v>109</v>
      </c>
      <c r="C251" s="31" t="s">
        <v>110</v>
      </c>
      <c r="D251" s="33">
        <v>9.5</v>
      </c>
      <c r="E251" s="14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</row>
    <row r="252" spans="1:253" ht="38.25" x14ac:dyDescent="0.2">
      <c r="A252" s="34"/>
      <c r="B252" s="35" t="s">
        <v>119</v>
      </c>
      <c r="C252" s="34" t="s">
        <v>52</v>
      </c>
      <c r="D252" s="36">
        <v>95</v>
      </c>
      <c r="E252" s="14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</row>
    <row r="253" spans="1:253" ht="47.25" x14ac:dyDescent="0.2">
      <c r="A253" s="31">
        <v>104</v>
      </c>
      <c r="B253" s="32" t="s">
        <v>109</v>
      </c>
      <c r="C253" s="31" t="s">
        <v>110</v>
      </c>
      <c r="D253" s="33">
        <v>9.5000000000000001E-2</v>
      </c>
      <c r="E253" s="14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</row>
    <row r="254" spans="1:253" ht="25.5" x14ac:dyDescent="0.2">
      <c r="A254" s="34"/>
      <c r="B254" s="35" t="s">
        <v>132</v>
      </c>
      <c r="C254" s="34" t="s">
        <v>52</v>
      </c>
      <c r="D254" s="36">
        <v>0.95</v>
      </c>
      <c r="E254" s="14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</row>
    <row r="255" spans="1:253" ht="15.75" x14ac:dyDescent="0.25">
      <c r="A255" s="43" t="s">
        <v>1017</v>
      </c>
      <c r="B255" s="30" t="s">
        <v>1056</v>
      </c>
      <c r="C255" s="43"/>
      <c r="D255" s="43"/>
      <c r="E255" s="14"/>
    </row>
    <row r="256" spans="1:253" ht="15.75" x14ac:dyDescent="0.2">
      <c r="A256" s="31">
        <v>105</v>
      </c>
      <c r="B256" s="32" t="s">
        <v>16</v>
      </c>
      <c r="C256" s="31" t="s">
        <v>17</v>
      </c>
      <c r="D256" s="33">
        <v>2</v>
      </c>
      <c r="E256" s="14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</row>
    <row r="257" spans="1:253" ht="38.25" x14ac:dyDescent="0.2">
      <c r="A257" s="34"/>
      <c r="B257" s="35" t="s">
        <v>1057</v>
      </c>
      <c r="C257" s="34" t="s">
        <v>31</v>
      </c>
      <c r="D257" s="36">
        <f>Source!I842</f>
        <v>2</v>
      </c>
      <c r="E257" s="14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</row>
    <row r="258" spans="1:253" ht="31.5" x14ac:dyDescent="0.2">
      <c r="A258" s="31">
        <v>106</v>
      </c>
      <c r="B258" s="32" t="s">
        <v>1091</v>
      </c>
      <c r="C258" s="31" t="s">
        <v>17</v>
      </c>
      <c r="D258" s="33">
        <v>19</v>
      </c>
      <c r="E258" s="14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</row>
    <row r="259" spans="1:253" x14ac:dyDescent="0.2">
      <c r="A259" s="34"/>
      <c r="B259" s="35" t="s">
        <v>55</v>
      </c>
      <c r="C259" s="34" t="s">
        <v>17</v>
      </c>
      <c r="D259" s="36">
        <f>Source!I846</f>
        <v>19</v>
      </c>
      <c r="E259" s="14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</row>
    <row r="260" spans="1:253" ht="31.5" x14ac:dyDescent="0.2">
      <c r="A260" s="31">
        <v>107</v>
      </c>
      <c r="B260" s="32" t="s">
        <v>39</v>
      </c>
      <c r="C260" s="31" t="s">
        <v>17</v>
      </c>
      <c r="D260" s="33">
        <v>19</v>
      </c>
      <c r="E260" s="14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</row>
    <row r="261" spans="1:253" x14ac:dyDescent="0.2">
      <c r="A261" s="34"/>
      <c r="B261" s="35" t="s">
        <v>201</v>
      </c>
      <c r="C261" s="34" t="s">
        <v>17</v>
      </c>
      <c r="D261" s="36">
        <f>Source!I850</f>
        <v>19</v>
      </c>
      <c r="E261" s="14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</row>
    <row r="262" spans="1:253" ht="47.25" x14ac:dyDescent="0.2">
      <c r="A262" s="31">
        <v>108</v>
      </c>
      <c r="B262" s="32" t="s">
        <v>75</v>
      </c>
      <c r="C262" s="31" t="s">
        <v>76</v>
      </c>
      <c r="D262" s="33">
        <v>7.1999999999999995E-2</v>
      </c>
      <c r="E262" s="14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</row>
    <row r="263" spans="1:253" ht="25.5" x14ac:dyDescent="0.2">
      <c r="A263" s="34"/>
      <c r="B263" s="35" t="s">
        <v>80</v>
      </c>
      <c r="C263" s="34" t="s">
        <v>52</v>
      </c>
      <c r="D263" s="36">
        <f>Source!I852</f>
        <v>7.2</v>
      </c>
      <c r="E263" s="14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</row>
    <row r="264" spans="1:253" ht="47.25" x14ac:dyDescent="0.2">
      <c r="A264" s="31">
        <v>109</v>
      </c>
      <c r="B264" s="32" t="s">
        <v>84</v>
      </c>
      <c r="C264" s="31" t="s">
        <v>76</v>
      </c>
      <c r="D264" s="33">
        <v>0.152</v>
      </c>
      <c r="E264" s="14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</row>
    <row r="265" spans="1:253" ht="25.5" x14ac:dyDescent="0.2">
      <c r="A265" s="34"/>
      <c r="B265" s="35" t="s">
        <v>88</v>
      </c>
      <c r="C265" s="34" t="s">
        <v>52</v>
      </c>
      <c r="D265" s="36">
        <f>Source!I854</f>
        <v>11.199999999999998</v>
      </c>
      <c r="E265" s="14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</row>
    <row r="266" spans="1:253" ht="25.5" x14ac:dyDescent="0.2">
      <c r="A266" s="34"/>
      <c r="B266" s="35" t="s">
        <v>92</v>
      </c>
      <c r="C266" s="34" t="s">
        <v>52</v>
      </c>
      <c r="D266" s="36">
        <f>Source!I855</f>
        <v>4</v>
      </c>
      <c r="E266" s="14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</row>
    <row r="267" spans="1:253" ht="47.25" x14ac:dyDescent="0.2">
      <c r="A267" s="31">
        <v>110</v>
      </c>
      <c r="B267" s="32" t="s">
        <v>1092</v>
      </c>
      <c r="C267" s="31" t="s">
        <v>76</v>
      </c>
      <c r="D267" s="33">
        <v>2.6273</v>
      </c>
      <c r="E267" s="14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</row>
    <row r="268" spans="1:253" ht="25.5" x14ac:dyDescent="0.2">
      <c r="A268" s="34"/>
      <c r="B268" s="35" t="s">
        <v>100</v>
      </c>
      <c r="C268" s="34" t="s">
        <v>52</v>
      </c>
      <c r="D268" s="36">
        <v>262.73</v>
      </c>
      <c r="E268" s="14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</row>
    <row r="269" spans="1:253" x14ac:dyDescent="0.2">
      <c r="A269" s="34"/>
      <c r="B269" s="35" t="s">
        <v>104</v>
      </c>
      <c r="C269" s="34" t="s">
        <v>105</v>
      </c>
      <c r="D269" s="36">
        <f>Source!I858</f>
        <v>0.125</v>
      </c>
      <c r="E269" s="14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</row>
    <row r="270" spans="1:253" ht="47.25" x14ac:dyDescent="0.2">
      <c r="A270" s="31">
        <v>111</v>
      </c>
      <c r="B270" s="32" t="s">
        <v>109</v>
      </c>
      <c r="C270" s="31" t="s">
        <v>110</v>
      </c>
      <c r="D270" s="33">
        <v>26.3</v>
      </c>
      <c r="E270" s="14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</row>
    <row r="271" spans="1:253" ht="38.25" x14ac:dyDescent="0.2">
      <c r="A271" s="34"/>
      <c r="B271" s="35" t="s">
        <v>119</v>
      </c>
      <c r="C271" s="34" t="s">
        <v>52</v>
      </c>
      <c r="D271" s="36">
        <v>263</v>
      </c>
      <c r="E271" s="14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</row>
    <row r="272" spans="1:253" ht="47.25" x14ac:dyDescent="0.2">
      <c r="A272" s="31">
        <v>112</v>
      </c>
      <c r="B272" s="32" t="s">
        <v>109</v>
      </c>
      <c r="C272" s="31" t="s">
        <v>110</v>
      </c>
      <c r="D272" s="33">
        <v>0.25</v>
      </c>
      <c r="E272" s="14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</row>
    <row r="273" spans="1:253" ht="25.5" x14ac:dyDescent="0.2">
      <c r="A273" s="34"/>
      <c r="B273" s="35" t="s">
        <v>132</v>
      </c>
      <c r="C273" s="34" t="s">
        <v>52</v>
      </c>
      <c r="D273" s="36">
        <v>2.5</v>
      </c>
      <c r="E273" s="14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</row>
    <row r="274" spans="1:253" ht="15.75" x14ac:dyDescent="0.25">
      <c r="A274" s="43" t="s">
        <v>1017</v>
      </c>
      <c r="B274" s="30" t="s">
        <v>1059</v>
      </c>
      <c r="C274" s="43"/>
      <c r="D274" s="43"/>
      <c r="E274" s="14"/>
    </row>
    <row r="275" spans="1:253" ht="15.75" x14ac:dyDescent="0.2">
      <c r="A275" s="31">
        <v>113</v>
      </c>
      <c r="B275" s="32" t="s">
        <v>16</v>
      </c>
      <c r="C275" s="31" t="s">
        <v>17</v>
      </c>
      <c r="D275" s="33">
        <v>1</v>
      </c>
      <c r="E275" s="14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</row>
    <row r="276" spans="1:253" ht="38.25" x14ac:dyDescent="0.2">
      <c r="A276" s="34"/>
      <c r="B276" s="35" t="s">
        <v>1048</v>
      </c>
      <c r="C276" s="34" t="s">
        <v>31</v>
      </c>
      <c r="D276" s="36">
        <f>Source!I903</f>
        <v>1</v>
      </c>
      <c r="E276" s="14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</row>
    <row r="277" spans="1:253" ht="31.5" x14ac:dyDescent="0.2">
      <c r="A277" s="31">
        <v>114</v>
      </c>
      <c r="B277" s="32" t="s">
        <v>1101</v>
      </c>
      <c r="C277" s="31" t="s">
        <v>17</v>
      </c>
      <c r="D277" s="33">
        <v>1</v>
      </c>
      <c r="E277" s="14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</row>
    <row r="278" spans="1:253" x14ac:dyDescent="0.2">
      <c r="A278" s="34"/>
      <c r="B278" s="35" t="s">
        <v>493</v>
      </c>
      <c r="C278" s="34" t="s">
        <v>17</v>
      </c>
      <c r="D278" s="36">
        <f>Source!I907</f>
        <v>1</v>
      </c>
      <c r="E278" s="14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</row>
    <row r="279" spans="1:253" ht="31.5" x14ac:dyDescent="0.2">
      <c r="A279" s="31">
        <v>115</v>
      </c>
      <c r="B279" s="32" t="s">
        <v>1091</v>
      </c>
      <c r="C279" s="31" t="s">
        <v>17</v>
      </c>
      <c r="D279" s="33">
        <v>1</v>
      </c>
      <c r="E279" s="14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</row>
    <row r="280" spans="1:253" x14ac:dyDescent="0.2">
      <c r="A280" s="34"/>
      <c r="B280" s="35" t="s">
        <v>55</v>
      </c>
      <c r="C280" s="34" t="s">
        <v>17</v>
      </c>
      <c r="D280" s="36">
        <f>Source!I911</f>
        <v>1</v>
      </c>
      <c r="E280" s="14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</row>
    <row r="281" spans="1:253" ht="31.5" x14ac:dyDescent="0.2">
      <c r="A281" s="31">
        <v>116</v>
      </c>
      <c r="B281" s="32" t="s">
        <v>39</v>
      </c>
      <c r="C281" s="31" t="s">
        <v>17</v>
      </c>
      <c r="D281" s="33">
        <v>19</v>
      </c>
      <c r="E281" s="14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</row>
    <row r="282" spans="1:253" x14ac:dyDescent="0.2">
      <c r="A282" s="34"/>
      <c r="B282" s="35" t="s">
        <v>201</v>
      </c>
      <c r="C282" s="34" t="s">
        <v>17</v>
      </c>
      <c r="D282" s="36">
        <f>Source!I915</f>
        <v>19</v>
      </c>
      <c r="E282" s="14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</row>
    <row r="283" spans="1:253" ht="47.25" x14ac:dyDescent="0.2">
      <c r="A283" s="31">
        <v>117</v>
      </c>
      <c r="B283" s="32" t="s">
        <v>75</v>
      </c>
      <c r="C283" s="31" t="s">
        <v>76</v>
      </c>
      <c r="D283" s="33">
        <v>1.8E-3</v>
      </c>
      <c r="E283" s="14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</row>
    <row r="284" spans="1:253" ht="25.5" x14ac:dyDescent="0.2">
      <c r="A284" s="34"/>
      <c r="B284" s="35" t="s">
        <v>80</v>
      </c>
      <c r="C284" s="34" t="s">
        <v>52</v>
      </c>
      <c r="D284" s="36">
        <f>Source!I917</f>
        <v>0.18</v>
      </c>
      <c r="E284" s="14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</row>
    <row r="285" spans="1:253" ht="47.25" x14ac:dyDescent="0.2">
      <c r="A285" s="31">
        <v>118</v>
      </c>
      <c r="B285" s="32" t="s">
        <v>84</v>
      </c>
      <c r="C285" s="31" t="s">
        <v>76</v>
      </c>
      <c r="D285" s="33">
        <v>0.13100000000000001</v>
      </c>
      <c r="E285" s="14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</row>
    <row r="286" spans="1:253" ht="25.5" x14ac:dyDescent="0.2">
      <c r="A286" s="34"/>
      <c r="B286" s="35" t="s">
        <v>88</v>
      </c>
      <c r="C286" s="34" t="s">
        <v>52</v>
      </c>
      <c r="D286" s="36">
        <f>Source!I919</f>
        <v>9.1</v>
      </c>
      <c r="E286" s="14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</row>
    <row r="287" spans="1:253" ht="25.5" x14ac:dyDescent="0.2">
      <c r="A287" s="34"/>
      <c r="B287" s="35" t="s">
        <v>92</v>
      </c>
      <c r="C287" s="34" t="s">
        <v>52</v>
      </c>
      <c r="D287" s="36">
        <f>Source!I920</f>
        <v>4</v>
      </c>
      <c r="E287" s="14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</row>
    <row r="288" spans="1:253" ht="47.25" x14ac:dyDescent="0.2">
      <c r="A288" s="31">
        <v>119</v>
      </c>
      <c r="B288" s="32" t="s">
        <v>1092</v>
      </c>
      <c r="C288" s="31" t="s">
        <v>76</v>
      </c>
      <c r="D288" s="33">
        <v>1.7878000000000001</v>
      </c>
      <c r="E288" s="14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</row>
    <row r="289" spans="1:253" ht="25.5" x14ac:dyDescent="0.2">
      <c r="A289" s="34"/>
      <c r="B289" s="35" t="s">
        <v>100</v>
      </c>
      <c r="C289" s="34" t="s">
        <v>52</v>
      </c>
      <c r="D289" s="36">
        <v>178.78</v>
      </c>
      <c r="E289" s="14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</row>
    <row r="290" spans="1:253" x14ac:dyDescent="0.2">
      <c r="A290" s="34"/>
      <c r="B290" s="35" t="s">
        <v>104</v>
      </c>
      <c r="C290" s="34" t="s">
        <v>105</v>
      </c>
      <c r="D290" s="36">
        <f>Source!I923</f>
        <v>8.5000000000000006E-2</v>
      </c>
      <c r="E290" s="14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</row>
    <row r="291" spans="1:253" ht="47.25" x14ac:dyDescent="0.2">
      <c r="A291" s="31">
        <v>120</v>
      </c>
      <c r="B291" s="32" t="s">
        <v>109</v>
      </c>
      <c r="C291" s="31" t="s">
        <v>110</v>
      </c>
      <c r="D291" s="33">
        <v>17.899999999999999</v>
      </c>
      <c r="E291" s="14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</row>
    <row r="292" spans="1:253" ht="38.25" x14ac:dyDescent="0.2">
      <c r="A292" s="34"/>
      <c r="B292" s="35" t="s">
        <v>119</v>
      </c>
      <c r="C292" s="34" t="s">
        <v>52</v>
      </c>
      <c r="D292" s="36">
        <v>179</v>
      </c>
      <c r="E292" s="14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</row>
    <row r="293" spans="1:253" ht="47.25" x14ac:dyDescent="0.2">
      <c r="A293" s="31">
        <v>121</v>
      </c>
      <c r="B293" s="32" t="s">
        <v>109</v>
      </c>
      <c r="C293" s="31" t="s">
        <v>110</v>
      </c>
      <c r="D293" s="33">
        <v>0.13</v>
      </c>
      <c r="E293" s="14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</row>
    <row r="294" spans="1:253" ht="25.5" x14ac:dyDescent="0.2">
      <c r="A294" s="34"/>
      <c r="B294" s="35" t="s">
        <v>132</v>
      </c>
      <c r="C294" s="34" t="s">
        <v>52</v>
      </c>
      <c r="D294" s="36">
        <v>1.3</v>
      </c>
      <c r="E294" s="14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</row>
    <row r="295" spans="1:253" ht="15.75" x14ac:dyDescent="0.25">
      <c r="A295" s="43" t="s">
        <v>1017</v>
      </c>
      <c r="B295" s="30" t="s">
        <v>1061</v>
      </c>
      <c r="C295" s="43"/>
      <c r="D295" s="43"/>
      <c r="E295" s="14"/>
    </row>
    <row r="296" spans="1:253" ht="15.75" x14ac:dyDescent="0.2">
      <c r="A296" s="31">
        <v>122</v>
      </c>
      <c r="B296" s="32" t="s">
        <v>16</v>
      </c>
      <c r="C296" s="31" t="s">
        <v>17</v>
      </c>
      <c r="D296" s="33">
        <v>2</v>
      </c>
      <c r="E296" s="14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</row>
    <row r="297" spans="1:253" ht="38.25" x14ac:dyDescent="0.2">
      <c r="A297" s="34"/>
      <c r="B297" s="35" t="s">
        <v>1102</v>
      </c>
      <c r="C297" s="34" t="s">
        <v>31</v>
      </c>
      <c r="D297" s="36">
        <f>Source!I968</f>
        <v>2</v>
      </c>
      <c r="E297" s="14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</row>
    <row r="298" spans="1:253" ht="31.5" x14ac:dyDescent="0.2">
      <c r="A298" s="31">
        <v>123</v>
      </c>
      <c r="B298" s="32" t="s">
        <v>1101</v>
      </c>
      <c r="C298" s="31" t="s">
        <v>17</v>
      </c>
      <c r="D298" s="33">
        <v>1</v>
      </c>
      <c r="E298" s="14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</row>
    <row r="299" spans="1:253" x14ac:dyDescent="0.2">
      <c r="A299" s="34"/>
      <c r="B299" s="35" t="s">
        <v>493</v>
      </c>
      <c r="C299" s="34" t="s">
        <v>17</v>
      </c>
      <c r="D299" s="36">
        <f>Source!I972</f>
        <v>1</v>
      </c>
      <c r="E299" s="14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</row>
    <row r="300" spans="1:253" ht="31.5" x14ac:dyDescent="0.2">
      <c r="A300" s="31">
        <v>124</v>
      </c>
      <c r="B300" s="32" t="s">
        <v>1091</v>
      </c>
      <c r="C300" s="31" t="s">
        <v>17</v>
      </c>
      <c r="D300" s="33">
        <v>19</v>
      </c>
      <c r="E300" s="14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</row>
    <row r="301" spans="1:253" ht="30" x14ac:dyDescent="0.2">
      <c r="A301" s="40"/>
      <c r="B301" s="41" t="s">
        <v>55</v>
      </c>
      <c r="C301" s="40" t="s">
        <v>17</v>
      </c>
      <c r="D301" s="42">
        <f>Source!I976</f>
        <v>19</v>
      </c>
      <c r="E301" s="14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</row>
    <row r="302" spans="1:253" ht="31.5" x14ac:dyDescent="0.2">
      <c r="A302" s="31">
        <v>125</v>
      </c>
      <c r="B302" s="32" t="s">
        <v>39</v>
      </c>
      <c r="C302" s="31" t="s">
        <v>17</v>
      </c>
      <c r="D302" s="33">
        <v>19</v>
      </c>
      <c r="E302" s="14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</row>
    <row r="303" spans="1:253" x14ac:dyDescent="0.2">
      <c r="A303" s="34"/>
      <c r="B303" s="35" t="s">
        <v>201</v>
      </c>
      <c r="C303" s="34" t="s">
        <v>17</v>
      </c>
      <c r="D303" s="36">
        <f>Source!I980</f>
        <v>19</v>
      </c>
      <c r="E303" s="14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</row>
    <row r="304" spans="1:253" ht="47.25" x14ac:dyDescent="0.2">
      <c r="A304" s="31">
        <v>126</v>
      </c>
      <c r="B304" s="32" t="s">
        <v>75</v>
      </c>
      <c r="C304" s="31" t="s">
        <v>76</v>
      </c>
      <c r="D304" s="33">
        <v>7.1999999999999995E-2</v>
      </c>
      <c r="E304" s="14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</row>
    <row r="305" spans="1:253" ht="25.5" x14ac:dyDescent="0.2">
      <c r="A305" s="34"/>
      <c r="B305" s="35" t="s">
        <v>80</v>
      </c>
      <c r="C305" s="34" t="s">
        <v>52</v>
      </c>
      <c r="D305" s="36">
        <f>Source!I982</f>
        <v>7.2</v>
      </c>
      <c r="E305" s="14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</row>
    <row r="306" spans="1:253" ht="47.25" x14ac:dyDescent="0.2">
      <c r="A306" s="31">
        <v>127</v>
      </c>
      <c r="B306" s="32" t="s">
        <v>84</v>
      </c>
      <c r="C306" s="31" t="s">
        <v>76</v>
      </c>
      <c r="D306" s="33">
        <v>0.152</v>
      </c>
      <c r="E306" s="14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</row>
    <row r="307" spans="1:253" ht="25.5" x14ac:dyDescent="0.2">
      <c r="A307" s="34"/>
      <c r="B307" s="35" t="s">
        <v>88</v>
      </c>
      <c r="C307" s="34" t="s">
        <v>52</v>
      </c>
      <c r="D307" s="36">
        <f>Source!I984</f>
        <v>11.199999999999998</v>
      </c>
      <c r="E307" s="14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</row>
    <row r="308" spans="1:253" ht="25.5" x14ac:dyDescent="0.2">
      <c r="A308" s="34"/>
      <c r="B308" s="35" t="s">
        <v>92</v>
      </c>
      <c r="C308" s="34" t="s">
        <v>52</v>
      </c>
      <c r="D308" s="36">
        <f>Source!I985</f>
        <v>4</v>
      </c>
      <c r="E308" s="14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</row>
    <row r="309" spans="1:253" ht="47.25" x14ac:dyDescent="0.2">
      <c r="A309" s="31">
        <v>128</v>
      </c>
      <c r="B309" s="32" t="s">
        <v>1092</v>
      </c>
      <c r="C309" s="31" t="s">
        <v>76</v>
      </c>
      <c r="D309" s="33">
        <v>2.6745999999999999</v>
      </c>
      <c r="E309" s="14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</row>
    <row r="310" spans="1:253" ht="25.5" x14ac:dyDescent="0.2">
      <c r="A310" s="34"/>
      <c r="B310" s="35" t="s">
        <v>100</v>
      </c>
      <c r="C310" s="34" t="s">
        <v>52</v>
      </c>
      <c r="D310" s="36">
        <v>267.45999999999998</v>
      </c>
      <c r="E310" s="14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</row>
    <row r="311" spans="1:253" x14ac:dyDescent="0.2">
      <c r="A311" s="34"/>
      <c r="B311" s="35" t="s">
        <v>104</v>
      </c>
      <c r="C311" s="34" t="s">
        <v>105</v>
      </c>
      <c r="D311" s="36">
        <f>Source!I988</f>
        <v>0.13</v>
      </c>
      <c r="E311" s="14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</row>
    <row r="312" spans="1:253" ht="47.25" x14ac:dyDescent="0.2">
      <c r="A312" s="31">
        <v>129</v>
      </c>
      <c r="B312" s="32" t="s">
        <v>109</v>
      </c>
      <c r="C312" s="31" t="s">
        <v>110</v>
      </c>
      <c r="D312" s="33">
        <v>26.8</v>
      </c>
      <c r="E312" s="14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</row>
    <row r="313" spans="1:253" ht="38.25" x14ac:dyDescent="0.2">
      <c r="A313" s="34"/>
      <c r="B313" s="35" t="s">
        <v>119</v>
      </c>
      <c r="C313" s="34" t="s">
        <v>52</v>
      </c>
      <c r="D313" s="36">
        <v>268</v>
      </c>
      <c r="E313" s="14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</row>
    <row r="314" spans="1:253" ht="47.25" x14ac:dyDescent="0.2">
      <c r="A314" s="31">
        <v>130</v>
      </c>
      <c r="B314" s="32" t="s">
        <v>109</v>
      </c>
      <c r="C314" s="31" t="s">
        <v>110</v>
      </c>
      <c r="D314" s="33">
        <v>0.25</v>
      </c>
      <c r="E314" s="14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</row>
    <row r="315" spans="1:253" ht="25.5" x14ac:dyDescent="0.2">
      <c r="A315" s="34"/>
      <c r="B315" s="35" t="s">
        <v>132</v>
      </c>
      <c r="C315" s="34" t="s">
        <v>52</v>
      </c>
      <c r="D315" s="36">
        <v>2.5</v>
      </c>
      <c r="E315" s="14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</row>
    <row r="316" spans="1:253" ht="15.75" x14ac:dyDescent="0.25">
      <c r="A316" s="43" t="s">
        <v>1017</v>
      </c>
      <c r="B316" s="30" t="s">
        <v>1063</v>
      </c>
      <c r="C316" s="43"/>
      <c r="D316" s="43"/>
      <c r="E316" s="14"/>
    </row>
    <row r="317" spans="1:253" ht="15.75" x14ac:dyDescent="0.2">
      <c r="A317" s="31">
        <v>131</v>
      </c>
      <c r="B317" s="32" t="s">
        <v>16</v>
      </c>
      <c r="C317" s="31" t="s">
        <v>17</v>
      </c>
      <c r="D317" s="33">
        <v>1</v>
      </c>
      <c r="E317" s="14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</row>
    <row r="318" spans="1:253" ht="38.25" x14ac:dyDescent="0.2">
      <c r="A318" s="34"/>
      <c r="B318" s="35" t="s">
        <v>1048</v>
      </c>
      <c r="C318" s="34" t="s">
        <v>31</v>
      </c>
      <c r="D318" s="36">
        <f>Source!I1033</f>
        <v>1</v>
      </c>
      <c r="E318" s="14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</row>
    <row r="319" spans="1:253" ht="31.5" x14ac:dyDescent="0.2">
      <c r="A319" s="31">
        <v>132</v>
      </c>
      <c r="B319" s="32" t="s">
        <v>1101</v>
      </c>
      <c r="C319" s="31" t="s">
        <v>17</v>
      </c>
      <c r="D319" s="33">
        <v>1</v>
      </c>
      <c r="E319" s="14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</row>
    <row r="320" spans="1:253" x14ac:dyDescent="0.2">
      <c r="A320" s="34"/>
      <c r="B320" s="35" t="s">
        <v>493</v>
      </c>
      <c r="C320" s="34" t="s">
        <v>17</v>
      </c>
      <c r="D320" s="36">
        <f>Source!I1037</f>
        <v>1</v>
      </c>
      <c r="E320" s="14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</row>
    <row r="321" spans="1:253" ht="31.5" x14ac:dyDescent="0.2">
      <c r="A321" s="31">
        <v>133</v>
      </c>
      <c r="B321" s="32" t="s">
        <v>1091</v>
      </c>
      <c r="C321" s="31" t="s">
        <v>17</v>
      </c>
      <c r="D321" s="33">
        <v>4</v>
      </c>
      <c r="E321" s="14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</row>
    <row r="322" spans="1:253" x14ac:dyDescent="0.2">
      <c r="A322" s="34"/>
      <c r="B322" s="35" t="s">
        <v>55</v>
      </c>
      <c r="C322" s="34" t="s">
        <v>17</v>
      </c>
      <c r="D322" s="36">
        <f>Source!I1041</f>
        <v>4</v>
      </c>
      <c r="E322" s="14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</row>
    <row r="323" spans="1:253" ht="31.5" x14ac:dyDescent="0.2">
      <c r="A323" s="31">
        <v>134</v>
      </c>
      <c r="B323" s="32" t="s">
        <v>39</v>
      </c>
      <c r="C323" s="31" t="s">
        <v>17</v>
      </c>
      <c r="D323" s="33">
        <v>20</v>
      </c>
      <c r="E323" s="14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</row>
    <row r="324" spans="1:253" x14ac:dyDescent="0.2">
      <c r="A324" s="34"/>
      <c r="B324" s="35" t="s">
        <v>201</v>
      </c>
      <c r="C324" s="34" t="s">
        <v>17</v>
      </c>
      <c r="D324" s="36">
        <f>Source!I1045</f>
        <v>20</v>
      </c>
      <c r="E324" s="14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</row>
    <row r="325" spans="1:253" ht="47.25" x14ac:dyDescent="0.2">
      <c r="A325" s="31">
        <v>135</v>
      </c>
      <c r="B325" s="32" t="s">
        <v>75</v>
      </c>
      <c r="C325" s="31" t="s">
        <v>76</v>
      </c>
      <c r="D325" s="33">
        <v>1.4999999999999999E-2</v>
      </c>
      <c r="E325" s="14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</row>
    <row r="326" spans="1:253" ht="25.5" x14ac:dyDescent="0.2">
      <c r="A326" s="34"/>
      <c r="B326" s="35" t="s">
        <v>80</v>
      </c>
      <c r="C326" s="34" t="s">
        <v>52</v>
      </c>
      <c r="D326" s="36">
        <f>Source!I1047</f>
        <v>1.5</v>
      </c>
      <c r="E326" s="14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</row>
    <row r="327" spans="1:253" ht="47.25" x14ac:dyDescent="0.2">
      <c r="A327" s="31">
        <v>136</v>
      </c>
      <c r="B327" s="32" t="s">
        <v>84</v>
      </c>
      <c r="C327" s="31" t="s">
        <v>76</v>
      </c>
      <c r="D327" s="33">
        <v>0.17100000000000001</v>
      </c>
      <c r="E327" s="14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</row>
    <row r="328" spans="1:253" ht="25.5" x14ac:dyDescent="0.2">
      <c r="A328" s="34"/>
      <c r="B328" s="35" t="s">
        <v>88</v>
      </c>
      <c r="C328" s="34" t="s">
        <v>52</v>
      </c>
      <c r="D328" s="36">
        <f>Source!I1049</f>
        <v>9.1</v>
      </c>
      <c r="E328" s="14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</row>
    <row r="329" spans="1:253" ht="25.5" x14ac:dyDescent="0.2">
      <c r="A329" s="34"/>
      <c r="B329" s="35" t="s">
        <v>92</v>
      </c>
      <c r="C329" s="34" t="s">
        <v>52</v>
      </c>
      <c r="D329" s="36">
        <f>Source!I1050</f>
        <v>8</v>
      </c>
      <c r="E329" s="14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</row>
    <row r="330" spans="1:253" ht="47.25" x14ac:dyDescent="0.2">
      <c r="A330" s="31">
        <v>137</v>
      </c>
      <c r="B330" s="32" t="s">
        <v>1092</v>
      </c>
      <c r="C330" s="31" t="s">
        <v>76</v>
      </c>
      <c r="D330" s="33">
        <v>1.9943</v>
      </c>
      <c r="E330" s="14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</row>
    <row r="331" spans="1:253" ht="25.5" x14ac:dyDescent="0.2">
      <c r="A331" s="34"/>
      <c r="B331" s="35" t="s">
        <v>100</v>
      </c>
      <c r="C331" s="34" t="s">
        <v>52</v>
      </c>
      <c r="D331" s="36">
        <f>Source!I1052</f>
        <v>199.43</v>
      </c>
      <c r="E331" s="14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</row>
    <row r="332" spans="1:253" x14ac:dyDescent="0.2">
      <c r="A332" s="34"/>
      <c r="B332" s="35" t="s">
        <v>104</v>
      </c>
      <c r="C332" s="34" t="s">
        <v>105</v>
      </c>
      <c r="D332" s="36">
        <f>Source!I1053</f>
        <v>0.1</v>
      </c>
      <c r="E332" s="14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</row>
    <row r="333" spans="1:253" ht="47.25" x14ac:dyDescent="0.2">
      <c r="A333" s="31">
        <v>138</v>
      </c>
      <c r="B333" s="32" t="s">
        <v>109</v>
      </c>
      <c r="C333" s="31" t="s">
        <v>110</v>
      </c>
      <c r="D333" s="33">
        <v>20.5</v>
      </c>
      <c r="E333" s="14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</row>
    <row r="334" spans="1:253" ht="38.25" x14ac:dyDescent="0.2">
      <c r="A334" s="34"/>
      <c r="B334" s="35" t="s">
        <v>119</v>
      </c>
      <c r="C334" s="34" t="s">
        <v>52</v>
      </c>
      <c r="D334" s="36">
        <v>205</v>
      </c>
      <c r="E334" s="14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</row>
    <row r="335" spans="1:253" ht="47.25" x14ac:dyDescent="0.2">
      <c r="A335" s="31">
        <v>139</v>
      </c>
      <c r="B335" s="32" t="s">
        <v>109</v>
      </c>
      <c r="C335" s="31" t="s">
        <v>110</v>
      </c>
      <c r="D335" s="33">
        <v>0.17</v>
      </c>
      <c r="E335" s="14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</row>
    <row r="336" spans="1:253" ht="25.5" x14ac:dyDescent="0.2">
      <c r="A336" s="34"/>
      <c r="B336" s="35" t="s">
        <v>132</v>
      </c>
      <c r="C336" s="34" t="s">
        <v>52</v>
      </c>
      <c r="D336" s="36">
        <v>1.7</v>
      </c>
      <c r="E336" s="14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</row>
    <row r="337" spans="1:253" ht="15.75" x14ac:dyDescent="0.25">
      <c r="A337" s="43" t="s">
        <v>1017</v>
      </c>
      <c r="B337" s="30" t="s">
        <v>1065</v>
      </c>
      <c r="C337" s="44"/>
      <c r="D337" s="44"/>
      <c r="E337" s="14"/>
    </row>
    <row r="338" spans="1:253" ht="15.75" x14ac:dyDescent="0.2">
      <c r="A338" s="31">
        <v>140</v>
      </c>
      <c r="B338" s="32" t="s">
        <v>16</v>
      </c>
      <c r="C338" s="31" t="s">
        <v>17</v>
      </c>
      <c r="D338" s="33">
        <v>2</v>
      </c>
      <c r="E338" s="14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</row>
    <row r="339" spans="1:253" ht="38.25" x14ac:dyDescent="0.2">
      <c r="A339" s="34"/>
      <c r="B339" s="35" t="s">
        <v>1102</v>
      </c>
      <c r="C339" s="34" t="s">
        <v>31</v>
      </c>
      <c r="D339" s="36">
        <f>Source!I1098</f>
        <v>2</v>
      </c>
      <c r="E339" s="14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</row>
    <row r="340" spans="1:253" ht="31.5" x14ac:dyDescent="0.2">
      <c r="A340" s="31">
        <v>141</v>
      </c>
      <c r="B340" s="32" t="s">
        <v>1103</v>
      </c>
      <c r="C340" s="31" t="s">
        <v>17</v>
      </c>
      <c r="D340" s="33">
        <v>1</v>
      </c>
      <c r="E340" s="14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</row>
    <row r="341" spans="1:253" x14ac:dyDescent="0.2">
      <c r="A341" s="34"/>
      <c r="B341" s="35" t="s">
        <v>493</v>
      </c>
      <c r="C341" s="34" t="s">
        <v>17</v>
      </c>
      <c r="D341" s="36">
        <f>Source!I1102</f>
        <v>1</v>
      </c>
      <c r="E341" s="14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</row>
    <row r="342" spans="1:253" ht="31.5" x14ac:dyDescent="0.2">
      <c r="A342" s="31">
        <v>142</v>
      </c>
      <c r="B342" s="32" t="s">
        <v>1091</v>
      </c>
      <c r="C342" s="31" t="s">
        <v>17</v>
      </c>
      <c r="D342" s="33">
        <v>19</v>
      </c>
      <c r="E342" s="14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</row>
    <row r="343" spans="1:253" x14ac:dyDescent="0.2">
      <c r="A343" s="34"/>
      <c r="B343" s="35" t="s">
        <v>55</v>
      </c>
      <c r="C343" s="34" t="s">
        <v>17</v>
      </c>
      <c r="D343" s="36">
        <f>Source!I1106</f>
        <v>19</v>
      </c>
      <c r="E343" s="14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</row>
    <row r="344" spans="1:253" ht="31.5" x14ac:dyDescent="0.2">
      <c r="A344" s="31">
        <v>143</v>
      </c>
      <c r="B344" s="32" t="s">
        <v>39</v>
      </c>
      <c r="C344" s="31" t="s">
        <v>17</v>
      </c>
      <c r="D344" s="33">
        <v>19</v>
      </c>
      <c r="E344" s="14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</row>
    <row r="345" spans="1:253" x14ac:dyDescent="0.2">
      <c r="A345" s="34"/>
      <c r="B345" s="35" t="s">
        <v>201</v>
      </c>
      <c r="C345" s="34" t="s">
        <v>17</v>
      </c>
      <c r="D345" s="36">
        <f>Source!I1110</f>
        <v>19</v>
      </c>
      <c r="E345" s="14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</row>
    <row r="346" spans="1:253" ht="47.25" x14ac:dyDescent="0.2">
      <c r="A346" s="31">
        <v>144</v>
      </c>
      <c r="B346" s="32" t="s">
        <v>75</v>
      </c>
      <c r="C346" s="31" t="s">
        <v>76</v>
      </c>
      <c r="D346" s="33">
        <v>6.6000000000000003E-2</v>
      </c>
      <c r="E346" s="14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</row>
    <row r="347" spans="1:253" ht="25.5" x14ac:dyDescent="0.2">
      <c r="A347" s="34"/>
      <c r="B347" s="35" t="s">
        <v>80</v>
      </c>
      <c r="C347" s="34" t="s">
        <v>52</v>
      </c>
      <c r="D347" s="36">
        <f>Source!I1112</f>
        <v>6.6</v>
      </c>
      <c r="E347" s="14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</row>
    <row r="348" spans="1:253" ht="47.25" x14ac:dyDescent="0.2">
      <c r="A348" s="31">
        <v>145</v>
      </c>
      <c r="B348" s="32" t="s">
        <v>84</v>
      </c>
      <c r="C348" s="31" t="s">
        <v>76</v>
      </c>
      <c r="D348" s="33">
        <v>0.16</v>
      </c>
      <c r="E348" s="14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</row>
    <row r="349" spans="1:253" ht="25.5" x14ac:dyDescent="0.2">
      <c r="A349" s="34"/>
      <c r="B349" s="35" t="s">
        <v>88</v>
      </c>
      <c r="C349" s="34" t="s">
        <v>52</v>
      </c>
      <c r="D349" s="36">
        <f>Source!I1114</f>
        <v>11.200000000000001</v>
      </c>
      <c r="E349" s="14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</row>
    <row r="350" spans="1:253" ht="25.5" x14ac:dyDescent="0.2">
      <c r="A350" s="34"/>
      <c r="B350" s="35" t="s">
        <v>92</v>
      </c>
      <c r="C350" s="34" t="s">
        <v>52</v>
      </c>
      <c r="D350" s="36">
        <f>Source!I1115</f>
        <v>4.8</v>
      </c>
      <c r="E350" s="14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</row>
    <row r="351" spans="1:253" ht="47.25" x14ac:dyDescent="0.2">
      <c r="A351" s="31">
        <v>146</v>
      </c>
      <c r="B351" s="32" t="s">
        <v>1104</v>
      </c>
      <c r="C351" s="31" t="s">
        <v>76</v>
      </c>
      <c r="D351" s="33">
        <v>2.6492</v>
      </c>
      <c r="E351" s="14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</row>
    <row r="352" spans="1:253" ht="25.5" x14ac:dyDescent="0.2">
      <c r="A352" s="34"/>
      <c r="B352" s="35" t="s">
        <v>100</v>
      </c>
      <c r="C352" s="34" t="s">
        <v>52</v>
      </c>
      <c r="D352" s="36">
        <v>264.92</v>
      </c>
      <c r="E352" s="14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</row>
    <row r="353" spans="1:253" x14ac:dyDescent="0.2">
      <c r="A353" s="34"/>
      <c r="B353" s="35" t="s">
        <v>104</v>
      </c>
      <c r="C353" s="34" t="s">
        <v>105</v>
      </c>
      <c r="D353" s="36">
        <f>Source!I1118</f>
        <v>0.125</v>
      </c>
      <c r="E353" s="14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</row>
    <row r="354" spans="1:253" ht="47.25" x14ac:dyDescent="0.2">
      <c r="A354" s="31">
        <v>147</v>
      </c>
      <c r="B354" s="32" t="s">
        <v>109</v>
      </c>
      <c r="C354" s="31" t="s">
        <v>110</v>
      </c>
      <c r="D354" s="33">
        <v>26.5</v>
      </c>
      <c r="E354" s="14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</row>
    <row r="355" spans="1:253" ht="38.25" x14ac:dyDescent="0.2">
      <c r="A355" s="34"/>
      <c r="B355" s="35" t="s">
        <v>119</v>
      </c>
      <c r="C355" s="34" t="s">
        <v>52</v>
      </c>
      <c r="D355" s="36">
        <v>265</v>
      </c>
      <c r="E355" s="14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</row>
    <row r="356" spans="1:253" ht="47.25" x14ac:dyDescent="0.2">
      <c r="A356" s="31">
        <v>148</v>
      </c>
      <c r="B356" s="32" t="s">
        <v>109</v>
      </c>
      <c r="C356" s="31" t="s">
        <v>110</v>
      </c>
      <c r="D356" s="33">
        <v>0.25</v>
      </c>
      <c r="E356" s="14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</row>
    <row r="357" spans="1:253" ht="25.5" x14ac:dyDescent="0.2">
      <c r="A357" s="34"/>
      <c r="B357" s="35" t="s">
        <v>132</v>
      </c>
      <c r="C357" s="34" t="s">
        <v>52</v>
      </c>
      <c r="D357" s="36">
        <v>2.5</v>
      </c>
      <c r="E357" s="14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</row>
    <row r="358" spans="1:253" ht="15.75" x14ac:dyDescent="0.25">
      <c r="A358" s="43" t="s">
        <v>1017</v>
      </c>
      <c r="B358" s="30" t="s">
        <v>1067</v>
      </c>
      <c r="C358" s="43"/>
      <c r="D358" s="43"/>
      <c r="E358" s="14"/>
    </row>
    <row r="359" spans="1:253" ht="15.75" x14ac:dyDescent="0.2">
      <c r="A359" s="31">
        <v>149</v>
      </c>
      <c r="B359" s="32" t="s">
        <v>16</v>
      </c>
      <c r="C359" s="31" t="s">
        <v>17</v>
      </c>
      <c r="D359" s="33">
        <v>1</v>
      </c>
      <c r="E359" s="14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</row>
    <row r="360" spans="1:253" ht="45" x14ac:dyDescent="0.2">
      <c r="A360" s="40"/>
      <c r="B360" s="41" t="s">
        <v>1105</v>
      </c>
      <c r="C360" s="40" t="s">
        <v>31</v>
      </c>
      <c r="D360" s="42">
        <f>Source!I1163</f>
        <v>1</v>
      </c>
      <c r="E360" s="14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</row>
    <row r="361" spans="1:253" ht="31.5" x14ac:dyDescent="0.2">
      <c r="A361" s="31">
        <v>150</v>
      </c>
      <c r="B361" s="32" t="s">
        <v>1101</v>
      </c>
      <c r="C361" s="31" t="s">
        <v>17</v>
      </c>
      <c r="D361" s="33">
        <v>1</v>
      </c>
      <c r="E361" s="14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</row>
    <row r="362" spans="1:253" x14ac:dyDescent="0.2">
      <c r="A362" s="34"/>
      <c r="B362" s="35" t="s">
        <v>493</v>
      </c>
      <c r="C362" s="34" t="s">
        <v>17</v>
      </c>
      <c r="D362" s="36">
        <f>Source!I1167</f>
        <v>1</v>
      </c>
      <c r="E362" s="14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</row>
    <row r="363" spans="1:253" ht="31.5" x14ac:dyDescent="0.2">
      <c r="A363" s="31">
        <v>151</v>
      </c>
      <c r="B363" s="32" t="s">
        <v>1091</v>
      </c>
      <c r="C363" s="31" t="s">
        <v>17</v>
      </c>
      <c r="D363" s="33">
        <v>19</v>
      </c>
      <c r="E363" s="14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</row>
    <row r="364" spans="1:253" x14ac:dyDescent="0.2">
      <c r="A364" s="34"/>
      <c r="B364" s="35" t="s">
        <v>55</v>
      </c>
      <c r="C364" s="34" t="s">
        <v>17</v>
      </c>
      <c r="D364" s="36">
        <f>Source!I1171</f>
        <v>19</v>
      </c>
      <c r="E364" s="14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</row>
    <row r="365" spans="1:253" ht="31.5" x14ac:dyDescent="0.2">
      <c r="A365" s="31">
        <v>152</v>
      </c>
      <c r="B365" s="32" t="s">
        <v>39</v>
      </c>
      <c r="C365" s="31" t="s">
        <v>17</v>
      </c>
      <c r="D365" s="33">
        <v>5</v>
      </c>
      <c r="E365" s="14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</row>
    <row r="366" spans="1:253" x14ac:dyDescent="0.2">
      <c r="A366" s="34"/>
      <c r="B366" s="35" t="s">
        <v>201</v>
      </c>
      <c r="C366" s="34" t="s">
        <v>17</v>
      </c>
      <c r="D366" s="36">
        <f>Source!I1175</f>
        <v>5</v>
      </c>
      <c r="E366" s="14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</row>
    <row r="367" spans="1:253" ht="47.25" x14ac:dyDescent="0.2">
      <c r="A367" s="31">
        <v>153</v>
      </c>
      <c r="B367" s="32" t="s">
        <v>75</v>
      </c>
      <c r="C367" s="31" t="s">
        <v>76</v>
      </c>
      <c r="D367" s="33">
        <v>7.1999999999999995E-2</v>
      </c>
      <c r="E367" s="14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</row>
    <row r="368" spans="1:253" ht="25.5" x14ac:dyDescent="0.2">
      <c r="A368" s="34"/>
      <c r="B368" s="35" t="s">
        <v>80</v>
      </c>
      <c r="C368" s="34" t="s">
        <v>52</v>
      </c>
      <c r="D368" s="36">
        <f>Source!I1177</f>
        <v>7.2</v>
      </c>
      <c r="E368" s="14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</row>
    <row r="369" spans="1:253" ht="47.25" x14ac:dyDescent="0.2">
      <c r="A369" s="31">
        <v>154</v>
      </c>
      <c r="B369" s="32" t="s">
        <v>84</v>
      </c>
      <c r="C369" s="31" t="s">
        <v>76</v>
      </c>
      <c r="D369" s="33">
        <v>6.8000000000000005E-2</v>
      </c>
      <c r="E369" s="14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</row>
    <row r="370" spans="1:253" ht="25.5" x14ac:dyDescent="0.2">
      <c r="A370" s="34"/>
      <c r="B370" s="35" t="s">
        <v>88</v>
      </c>
      <c r="C370" s="34" t="s">
        <v>52</v>
      </c>
      <c r="D370" s="36">
        <f>Source!I1179</f>
        <v>5.6</v>
      </c>
      <c r="E370" s="14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</row>
    <row r="371" spans="1:253" ht="25.5" x14ac:dyDescent="0.2">
      <c r="A371" s="34"/>
      <c r="B371" s="35" t="s">
        <v>92</v>
      </c>
      <c r="C371" s="34" t="s">
        <v>52</v>
      </c>
      <c r="D371" s="36">
        <f>Source!I1180</f>
        <v>1.2</v>
      </c>
      <c r="E371" s="14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</row>
    <row r="372" spans="1:253" ht="47.25" x14ac:dyDescent="0.2">
      <c r="A372" s="31">
        <v>155</v>
      </c>
      <c r="B372" s="32" t="s">
        <v>1092</v>
      </c>
      <c r="C372" s="31" t="s">
        <v>76</v>
      </c>
      <c r="D372" s="33">
        <v>1.9509000000000001</v>
      </c>
      <c r="E372" s="14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</row>
    <row r="373" spans="1:253" ht="25.5" x14ac:dyDescent="0.2">
      <c r="A373" s="34"/>
      <c r="B373" s="35" t="s">
        <v>100</v>
      </c>
      <c r="C373" s="34" t="s">
        <v>52</v>
      </c>
      <c r="D373" s="36">
        <v>195.09</v>
      </c>
      <c r="E373" s="14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</row>
    <row r="374" spans="1:253" x14ac:dyDescent="0.2">
      <c r="A374" s="34"/>
      <c r="B374" s="35" t="s">
        <v>104</v>
      </c>
      <c r="C374" s="34" t="s">
        <v>105</v>
      </c>
      <c r="D374" s="36">
        <f>Source!I1183</f>
        <v>0.1</v>
      </c>
      <c r="E374" s="14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</row>
    <row r="375" spans="1:253" ht="47.25" x14ac:dyDescent="0.2">
      <c r="A375" s="31">
        <v>156</v>
      </c>
      <c r="B375" s="32" t="s">
        <v>109</v>
      </c>
      <c r="C375" s="31" t="s">
        <v>110</v>
      </c>
      <c r="D375" s="33">
        <v>19.5</v>
      </c>
      <c r="E375" s="14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</row>
    <row r="376" spans="1:253" ht="38.25" x14ac:dyDescent="0.2">
      <c r="A376" s="34"/>
      <c r="B376" s="35" t="s">
        <v>119</v>
      </c>
      <c r="C376" s="34" t="s">
        <v>52</v>
      </c>
      <c r="D376" s="36">
        <v>195</v>
      </c>
      <c r="E376" s="14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</row>
    <row r="377" spans="1:253" ht="47.25" x14ac:dyDescent="0.2">
      <c r="A377" s="31">
        <v>157</v>
      </c>
      <c r="B377" s="32" t="s">
        <v>109</v>
      </c>
      <c r="C377" s="31" t="s">
        <v>110</v>
      </c>
      <c r="D377" s="33">
        <v>0.16</v>
      </c>
      <c r="E377" s="14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</row>
    <row r="378" spans="1:253" ht="25.5" x14ac:dyDescent="0.2">
      <c r="A378" s="34"/>
      <c r="B378" s="35" t="s">
        <v>132</v>
      </c>
      <c r="C378" s="34" t="s">
        <v>52</v>
      </c>
      <c r="D378" s="36">
        <v>1.6</v>
      </c>
      <c r="E378" s="14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</row>
    <row r="379" spans="1:253" ht="15.75" x14ac:dyDescent="0.25">
      <c r="A379" s="43" t="s">
        <v>1017</v>
      </c>
      <c r="B379" s="30" t="s">
        <v>1069</v>
      </c>
      <c r="C379" s="43"/>
      <c r="D379" s="43"/>
      <c r="E379" s="14"/>
    </row>
    <row r="380" spans="1:253" ht="15.75" x14ac:dyDescent="0.2">
      <c r="A380" s="31">
        <v>158</v>
      </c>
      <c r="B380" s="32" t="s">
        <v>16</v>
      </c>
      <c r="C380" s="31" t="s">
        <v>17</v>
      </c>
      <c r="D380" s="33">
        <v>2</v>
      </c>
      <c r="E380" s="14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</row>
    <row r="381" spans="1:253" ht="38.25" x14ac:dyDescent="0.2">
      <c r="A381" s="34"/>
      <c r="B381" s="35" t="s">
        <v>1106</v>
      </c>
      <c r="C381" s="34" t="s">
        <v>31</v>
      </c>
      <c r="D381" s="36">
        <f>Source!I1228</f>
        <v>2</v>
      </c>
      <c r="E381" s="14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</row>
    <row r="382" spans="1:253" ht="31.5" x14ac:dyDescent="0.2">
      <c r="A382" s="31">
        <v>159</v>
      </c>
      <c r="B382" s="32" t="s">
        <v>1091</v>
      </c>
      <c r="C382" s="31" t="s">
        <v>17</v>
      </c>
      <c r="D382" s="33">
        <v>1</v>
      </c>
      <c r="E382" s="14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</row>
    <row r="383" spans="1:253" x14ac:dyDescent="0.2">
      <c r="A383" s="34"/>
      <c r="B383" s="35" t="s">
        <v>55</v>
      </c>
      <c r="C383" s="34" t="s">
        <v>17</v>
      </c>
      <c r="D383" s="36">
        <f>Source!I1232</f>
        <v>1</v>
      </c>
      <c r="E383" s="14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</row>
    <row r="384" spans="1:253" ht="31.5" x14ac:dyDescent="0.2">
      <c r="A384" s="31">
        <v>160</v>
      </c>
      <c r="B384" s="32" t="s">
        <v>1090</v>
      </c>
      <c r="C384" s="31" t="s">
        <v>17</v>
      </c>
      <c r="D384" s="33">
        <v>19</v>
      </c>
      <c r="E384" s="14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</row>
    <row r="385" spans="1:253" x14ac:dyDescent="0.2">
      <c r="A385" s="34"/>
      <c r="B385" s="35" t="s">
        <v>61</v>
      </c>
      <c r="C385" s="34" t="s">
        <v>17</v>
      </c>
      <c r="D385" s="36">
        <f>Source!I1236</f>
        <v>19</v>
      </c>
      <c r="E385" s="14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</row>
    <row r="386" spans="1:253" ht="31.5" x14ac:dyDescent="0.2">
      <c r="A386" s="31">
        <v>161</v>
      </c>
      <c r="B386" s="32" t="s">
        <v>39</v>
      </c>
      <c r="C386" s="31" t="s">
        <v>17</v>
      </c>
      <c r="D386" s="33">
        <v>20</v>
      </c>
      <c r="E386" s="14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</row>
    <row r="387" spans="1:253" x14ac:dyDescent="0.2">
      <c r="A387" s="34"/>
      <c r="B387" s="35" t="s">
        <v>201</v>
      </c>
      <c r="C387" s="34" t="s">
        <v>17</v>
      </c>
      <c r="D387" s="36">
        <f>Source!I1240</f>
        <v>20</v>
      </c>
      <c r="E387" s="14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</row>
    <row r="388" spans="1:253" ht="31.5" x14ac:dyDescent="0.2">
      <c r="A388" s="31">
        <v>162</v>
      </c>
      <c r="B388" s="32" t="s">
        <v>66</v>
      </c>
      <c r="C388" s="31" t="s">
        <v>17</v>
      </c>
      <c r="D388" s="33">
        <v>21</v>
      </c>
      <c r="E388" s="14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</row>
    <row r="389" spans="1:253" x14ac:dyDescent="0.2">
      <c r="A389" s="34"/>
      <c r="B389" s="35" t="s">
        <v>70</v>
      </c>
      <c r="C389" s="34" t="s">
        <v>17</v>
      </c>
      <c r="D389" s="36">
        <f>Source!I1243</f>
        <v>21</v>
      </c>
      <c r="E389" s="14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</row>
    <row r="390" spans="1:253" ht="47.25" x14ac:dyDescent="0.2">
      <c r="A390" s="31">
        <v>163</v>
      </c>
      <c r="B390" s="32" t="s">
        <v>75</v>
      </c>
      <c r="C390" s="31" t="s">
        <v>76</v>
      </c>
      <c r="D390" s="33">
        <v>6.0000000000000001E-3</v>
      </c>
      <c r="E390" s="14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</row>
    <row r="391" spans="1:253" ht="25.5" x14ac:dyDescent="0.2">
      <c r="A391" s="34"/>
      <c r="B391" s="35" t="s">
        <v>80</v>
      </c>
      <c r="C391" s="34" t="s">
        <v>52</v>
      </c>
      <c r="D391" s="36">
        <f>Source!I1245</f>
        <v>0.6</v>
      </c>
      <c r="E391" s="14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</row>
    <row r="392" spans="1:253" ht="47.25" x14ac:dyDescent="0.2">
      <c r="A392" s="31">
        <v>164</v>
      </c>
      <c r="B392" s="32" t="s">
        <v>84</v>
      </c>
      <c r="C392" s="31" t="s">
        <v>76</v>
      </c>
      <c r="D392" s="33">
        <v>0.28100000000000003</v>
      </c>
      <c r="E392" s="14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</row>
    <row r="393" spans="1:253" ht="25.5" x14ac:dyDescent="0.2">
      <c r="A393" s="34"/>
      <c r="B393" s="35" t="s">
        <v>88</v>
      </c>
      <c r="C393" s="34" t="s">
        <v>52</v>
      </c>
      <c r="D393" s="36">
        <f>Source!I1247</f>
        <v>16.100000000000001</v>
      </c>
      <c r="E393" s="14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</row>
    <row r="394" spans="1:253" ht="25.5" x14ac:dyDescent="0.2">
      <c r="A394" s="34"/>
      <c r="B394" s="35" t="s">
        <v>92</v>
      </c>
      <c r="C394" s="34" t="s">
        <v>52</v>
      </c>
      <c r="D394" s="36">
        <f>Source!I1248</f>
        <v>12</v>
      </c>
      <c r="E394" s="14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</row>
    <row r="395" spans="1:253" ht="47.25" x14ac:dyDescent="0.2">
      <c r="A395" s="31">
        <v>165</v>
      </c>
      <c r="B395" s="32" t="s">
        <v>1092</v>
      </c>
      <c r="C395" s="31" t="s">
        <v>76</v>
      </c>
      <c r="D395" s="33">
        <v>2.9331999999999998</v>
      </c>
      <c r="E395" s="14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</row>
    <row r="396" spans="1:253" ht="25.5" x14ac:dyDescent="0.2">
      <c r="A396" s="34"/>
      <c r="B396" s="35" t="s">
        <v>100</v>
      </c>
      <c r="C396" s="34" t="s">
        <v>52</v>
      </c>
      <c r="D396" s="36">
        <v>293.32</v>
      </c>
      <c r="E396" s="14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</row>
    <row r="397" spans="1:253" x14ac:dyDescent="0.2">
      <c r="A397" s="34"/>
      <c r="B397" s="35" t="s">
        <v>104</v>
      </c>
      <c r="C397" s="34" t="s">
        <v>105</v>
      </c>
      <c r="D397" s="36">
        <f>Source!I1251</f>
        <v>0.15</v>
      </c>
      <c r="E397" s="14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</row>
    <row r="398" spans="1:253" ht="47.25" x14ac:dyDescent="0.2">
      <c r="A398" s="31">
        <v>166</v>
      </c>
      <c r="B398" s="32" t="s">
        <v>109</v>
      </c>
      <c r="C398" s="31" t="s">
        <v>110</v>
      </c>
      <c r="D398" s="33">
        <v>29.4</v>
      </c>
      <c r="E398" s="14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</row>
    <row r="399" spans="1:253" ht="38.25" x14ac:dyDescent="0.2">
      <c r="A399" s="34"/>
      <c r="B399" s="35" t="s">
        <v>119</v>
      </c>
      <c r="C399" s="34" t="s">
        <v>52</v>
      </c>
      <c r="D399" s="36">
        <v>294</v>
      </c>
      <c r="E399" s="14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</row>
    <row r="400" spans="1:253" ht="47.25" x14ac:dyDescent="0.2">
      <c r="A400" s="31">
        <v>167</v>
      </c>
      <c r="B400" s="32" t="s">
        <v>109</v>
      </c>
      <c r="C400" s="31" t="s">
        <v>110</v>
      </c>
      <c r="D400" s="33">
        <v>0.28000000000000003</v>
      </c>
      <c r="E400" s="14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</row>
    <row r="401" spans="1:253" ht="25.5" x14ac:dyDescent="0.2">
      <c r="A401" s="34"/>
      <c r="B401" s="35" t="s">
        <v>132</v>
      </c>
      <c r="C401" s="34" t="s">
        <v>52</v>
      </c>
      <c r="D401" s="36">
        <v>2.8</v>
      </c>
      <c r="E401" s="14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</row>
    <row r="402" spans="1:253" ht="15.75" x14ac:dyDescent="0.25">
      <c r="A402" s="43" t="s">
        <v>1017</v>
      </c>
      <c r="B402" s="30" t="s">
        <v>1071</v>
      </c>
      <c r="C402" s="43"/>
      <c r="D402" s="43"/>
      <c r="E402" s="14"/>
    </row>
    <row r="403" spans="1:253" ht="15.75" x14ac:dyDescent="0.2">
      <c r="A403" s="31">
        <v>168</v>
      </c>
      <c r="B403" s="32" t="s">
        <v>16</v>
      </c>
      <c r="C403" s="31" t="s">
        <v>17</v>
      </c>
      <c r="D403" s="33">
        <v>1</v>
      </c>
      <c r="E403" s="14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</row>
    <row r="404" spans="1:253" ht="38.25" x14ac:dyDescent="0.2">
      <c r="A404" s="34"/>
      <c r="B404" s="35" t="s">
        <v>1107</v>
      </c>
      <c r="C404" s="34" t="s">
        <v>31</v>
      </c>
      <c r="D404" s="36">
        <f>Source!I1296</f>
        <v>1</v>
      </c>
      <c r="E404" s="14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</row>
    <row r="405" spans="1:253" ht="31.5" x14ac:dyDescent="0.2">
      <c r="A405" s="31">
        <v>169</v>
      </c>
      <c r="B405" s="32" t="s">
        <v>1101</v>
      </c>
      <c r="C405" s="31" t="s">
        <v>17</v>
      </c>
      <c r="D405" s="33">
        <v>15</v>
      </c>
      <c r="E405" s="14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</row>
    <row r="406" spans="1:253" x14ac:dyDescent="0.2">
      <c r="A406" s="34"/>
      <c r="B406" s="35" t="s">
        <v>493</v>
      </c>
      <c r="C406" s="34" t="s">
        <v>17</v>
      </c>
      <c r="D406" s="36">
        <f>Source!I1300</f>
        <v>15</v>
      </c>
      <c r="E406" s="14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</row>
    <row r="407" spans="1:253" ht="47.25" x14ac:dyDescent="0.2">
      <c r="A407" s="31">
        <v>170</v>
      </c>
      <c r="B407" s="32" t="s">
        <v>75</v>
      </c>
      <c r="C407" s="31" t="s">
        <v>76</v>
      </c>
      <c r="D407" s="33">
        <v>4.4999999999999998E-2</v>
      </c>
      <c r="E407" s="14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</row>
    <row r="408" spans="1:253" ht="25.5" x14ac:dyDescent="0.2">
      <c r="A408" s="34"/>
      <c r="B408" s="35" t="s">
        <v>400</v>
      </c>
      <c r="C408" s="34" t="s">
        <v>52</v>
      </c>
      <c r="D408" s="36">
        <f>Source!I1302</f>
        <v>4.5</v>
      </c>
      <c r="E408" s="14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</row>
    <row r="409" spans="1:253" ht="47.25" x14ac:dyDescent="0.2">
      <c r="A409" s="31">
        <v>171</v>
      </c>
      <c r="B409" s="32" t="s">
        <v>75</v>
      </c>
      <c r="C409" s="31" t="s">
        <v>76</v>
      </c>
      <c r="D409" s="33">
        <v>2.4E-2</v>
      </c>
      <c r="E409" s="14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</row>
    <row r="410" spans="1:253" ht="31.5" x14ac:dyDescent="0.2">
      <c r="A410" s="31" t="s">
        <v>739</v>
      </c>
      <c r="B410" s="32" t="s">
        <v>80</v>
      </c>
      <c r="C410" s="31" t="s">
        <v>52</v>
      </c>
      <c r="D410" s="33">
        <f>Source!I1304</f>
        <v>2.4</v>
      </c>
      <c r="E410" s="14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</row>
    <row r="411" spans="1:253" ht="47.25" x14ac:dyDescent="0.2">
      <c r="A411" s="31">
        <v>172</v>
      </c>
      <c r="B411" s="32" t="s">
        <v>1092</v>
      </c>
      <c r="C411" s="31" t="s">
        <v>76</v>
      </c>
      <c r="D411" s="33">
        <v>0.64319999999999999</v>
      </c>
      <c r="E411" s="14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</row>
    <row r="412" spans="1:253" ht="25.5" x14ac:dyDescent="0.2">
      <c r="A412" s="34"/>
      <c r="B412" s="35" t="s">
        <v>100</v>
      </c>
      <c r="C412" s="34" t="s">
        <v>52</v>
      </c>
      <c r="D412" s="36">
        <v>64.319999999999993</v>
      </c>
      <c r="E412" s="14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</row>
    <row r="413" spans="1:253" x14ac:dyDescent="0.2">
      <c r="A413" s="34"/>
      <c r="B413" s="35" t="s">
        <v>104</v>
      </c>
      <c r="C413" s="34" t="s">
        <v>105</v>
      </c>
      <c r="D413" s="36">
        <f>Source!I1307</f>
        <v>3.5000000000000003E-2</v>
      </c>
      <c r="E413" s="14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</row>
    <row r="414" spans="1:253" ht="47.25" x14ac:dyDescent="0.2">
      <c r="A414" s="31">
        <v>173</v>
      </c>
      <c r="B414" s="32" t="s">
        <v>109</v>
      </c>
      <c r="C414" s="31" t="s">
        <v>110</v>
      </c>
      <c r="D414" s="33">
        <v>6.6</v>
      </c>
      <c r="E414" s="14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</row>
    <row r="415" spans="1:253" ht="38.25" x14ac:dyDescent="0.2">
      <c r="A415" s="34"/>
      <c r="B415" s="35" t="s">
        <v>119</v>
      </c>
      <c r="C415" s="34" t="s">
        <v>52</v>
      </c>
      <c r="D415" s="36">
        <v>66</v>
      </c>
      <c r="E415" s="14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</row>
    <row r="416" spans="1:253" ht="47.25" x14ac:dyDescent="0.2">
      <c r="A416" s="31">
        <v>174</v>
      </c>
      <c r="B416" s="32" t="s">
        <v>109</v>
      </c>
      <c r="C416" s="31" t="s">
        <v>110</v>
      </c>
      <c r="D416" s="33">
        <v>0.08</v>
      </c>
      <c r="E416" s="14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</row>
    <row r="417" spans="1:253" ht="25.5" x14ac:dyDescent="0.2">
      <c r="A417" s="34"/>
      <c r="B417" s="35" t="s">
        <v>132</v>
      </c>
      <c r="C417" s="34" t="s">
        <v>52</v>
      </c>
      <c r="D417" s="36">
        <v>0.8</v>
      </c>
      <c r="E417" s="14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</row>
    <row r="418" spans="1:253" ht="15.75" x14ac:dyDescent="0.25">
      <c r="A418" s="43" t="s">
        <v>1017</v>
      </c>
      <c r="B418" s="30" t="s">
        <v>1073</v>
      </c>
      <c r="C418" s="43"/>
      <c r="D418" s="43"/>
      <c r="E418" s="14"/>
    </row>
    <row r="419" spans="1:253" ht="31.5" x14ac:dyDescent="0.2">
      <c r="A419" s="31">
        <v>175</v>
      </c>
      <c r="B419" s="32" t="s">
        <v>1108</v>
      </c>
      <c r="C419" s="31" t="s">
        <v>17</v>
      </c>
      <c r="D419" s="33">
        <v>1</v>
      </c>
      <c r="E419" s="14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</row>
    <row r="420" spans="1:253" x14ac:dyDescent="0.2">
      <c r="A420" s="34"/>
      <c r="B420" s="35" t="s">
        <v>762</v>
      </c>
      <c r="C420" s="34" t="s">
        <v>17</v>
      </c>
      <c r="D420" s="36">
        <f>Source!I1354</f>
        <v>1</v>
      </c>
      <c r="E420" s="14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</row>
    <row r="421" spans="1:253" ht="47.25" x14ac:dyDescent="0.2">
      <c r="A421" s="31">
        <v>176</v>
      </c>
      <c r="B421" s="32" t="s">
        <v>767</v>
      </c>
      <c r="C421" s="31" t="s">
        <v>76</v>
      </c>
      <c r="D421" s="33">
        <v>5.0000000000000001E-3</v>
      </c>
      <c r="E421" s="14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</row>
    <row r="422" spans="1:253" ht="25.5" x14ac:dyDescent="0.2">
      <c r="A422" s="34"/>
      <c r="B422" s="35" t="s">
        <v>771</v>
      </c>
      <c r="C422" s="34" t="s">
        <v>52</v>
      </c>
      <c r="D422" s="36">
        <f>Source!I1356</f>
        <v>0.5</v>
      </c>
      <c r="E422" s="14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</row>
    <row r="423" spans="1:253" ht="47.25" x14ac:dyDescent="0.2">
      <c r="A423" s="31">
        <v>177</v>
      </c>
      <c r="B423" s="32" t="s">
        <v>96</v>
      </c>
      <c r="C423" s="31" t="s">
        <v>76</v>
      </c>
      <c r="D423" s="33">
        <v>5.0000000000000001E-3</v>
      </c>
      <c r="E423" s="14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</row>
    <row r="424" spans="1:253" ht="25.5" x14ac:dyDescent="0.2">
      <c r="A424" s="34"/>
      <c r="B424" s="35" t="s">
        <v>776</v>
      </c>
      <c r="C424" s="34" t="s">
        <v>52</v>
      </c>
      <c r="D424" s="36">
        <f>Source!I1358</f>
        <v>0.5</v>
      </c>
      <c r="E424" s="14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</row>
    <row r="425" spans="1:253" ht="47.25" x14ac:dyDescent="0.2">
      <c r="A425" s="31">
        <v>178</v>
      </c>
      <c r="B425" s="32" t="s">
        <v>1109</v>
      </c>
      <c r="C425" s="31" t="s">
        <v>76</v>
      </c>
      <c r="D425" s="33">
        <v>0.40189999999999998</v>
      </c>
      <c r="E425" s="14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</row>
    <row r="426" spans="1:253" x14ac:dyDescent="0.2">
      <c r="A426" s="34"/>
      <c r="B426" s="35" t="s">
        <v>784</v>
      </c>
      <c r="C426" s="34" t="s">
        <v>52</v>
      </c>
      <c r="D426" s="36">
        <v>40.19</v>
      </c>
      <c r="E426" s="14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</row>
    <row r="427" spans="1:253" x14ac:dyDescent="0.2">
      <c r="A427" s="34"/>
      <c r="B427" s="35" t="s">
        <v>104</v>
      </c>
      <c r="C427" s="34" t="s">
        <v>105</v>
      </c>
      <c r="D427" s="36">
        <f>Source!I1361</f>
        <v>2.5000000000000001E-2</v>
      </c>
      <c r="E427" s="14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</row>
    <row r="428" spans="1:253" ht="47.25" x14ac:dyDescent="0.2">
      <c r="A428" s="31">
        <v>179</v>
      </c>
      <c r="B428" s="32" t="s">
        <v>109</v>
      </c>
      <c r="C428" s="31" t="s">
        <v>110</v>
      </c>
      <c r="D428" s="33">
        <v>4</v>
      </c>
      <c r="E428" s="14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</row>
    <row r="429" spans="1:253" ht="38.25" x14ac:dyDescent="0.2">
      <c r="A429" s="34"/>
      <c r="B429" s="35" t="s">
        <v>119</v>
      </c>
      <c r="C429" s="34" t="s">
        <v>52</v>
      </c>
      <c r="D429" s="36">
        <v>40</v>
      </c>
      <c r="E429" s="14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</row>
    <row r="430" spans="1:253" ht="47.25" x14ac:dyDescent="0.2">
      <c r="A430" s="31">
        <v>180</v>
      </c>
      <c r="B430" s="32" t="s">
        <v>109</v>
      </c>
      <c r="C430" s="31" t="s">
        <v>110</v>
      </c>
      <c r="D430" s="33">
        <v>2.5000000000000001E-2</v>
      </c>
      <c r="E430" s="14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</row>
    <row r="431" spans="1:253" ht="25.5" x14ac:dyDescent="0.2">
      <c r="A431" s="34"/>
      <c r="B431" s="35" t="s">
        <v>132</v>
      </c>
      <c r="C431" s="34" t="s">
        <v>52</v>
      </c>
      <c r="D431" s="36">
        <v>0.25</v>
      </c>
      <c r="E431" s="14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</row>
    <row r="432" spans="1:253" ht="15.75" x14ac:dyDescent="0.25">
      <c r="A432" s="43" t="s">
        <v>1017</v>
      </c>
      <c r="B432" s="30" t="s">
        <v>1075</v>
      </c>
      <c r="C432" s="43"/>
      <c r="D432" s="43"/>
      <c r="E432" s="14"/>
    </row>
    <row r="433" spans="1:253" ht="31.5" x14ac:dyDescent="0.2">
      <c r="A433" s="31">
        <v>181</v>
      </c>
      <c r="B433" s="32" t="s">
        <v>798</v>
      </c>
      <c r="C433" s="31" t="s">
        <v>17</v>
      </c>
      <c r="D433" s="33">
        <v>2</v>
      </c>
      <c r="E433" s="14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</row>
    <row r="434" spans="1:253" ht="25.5" x14ac:dyDescent="0.2">
      <c r="A434" s="34"/>
      <c r="B434" s="35" t="s">
        <v>802</v>
      </c>
      <c r="C434" s="34" t="s">
        <v>17</v>
      </c>
      <c r="D434" s="36">
        <f>Source!I1406</f>
        <v>2</v>
      </c>
      <c r="E434" s="14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</row>
    <row r="435" spans="1:253" ht="31.5" x14ac:dyDescent="0.2">
      <c r="A435" s="31">
        <v>182</v>
      </c>
      <c r="B435" s="32" t="s">
        <v>806</v>
      </c>
      <c r="C435" s="31" t="s">
        <v>807</v>
      </c>
      <c r="D435" s="33">
        <v>0.2</v>
      </c>
      <c r="E435" s="14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</row>
    <row r="436" spans="1:253" ht="25.5" x14ac:dyDescent="0.2">
      <c r="A436" s="34"/>
      <c r="B436" s="35" t="s">
        <v>811</v>
      </c>
      <c r="C436" s="34" t="s">
        <v>17</v>
      </c>
      <c r="D436" s="36">
        <f>Source!I1408</f>
        <v>2</v>
      </c>
      <c r="E436" s="14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</row>
    <row r="437" spans="1:253" ht="47.25" x14ac:dyDescent="0.2">
      <c r="A437" s="31">
        <v>183</v>
      </c>
      <c r="B437" s="32" t="s">
        <v>780</v>
      </c>
      <c r="C437" s="31" t="s">
        <v>76</v>
      </c>
      <c r="D437" s="33">
        <v>3.7699999999999997E-2</v>
      </c>
      <c r="E437" s="14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</row>
    <row r="438" spans="1:253" x14ac:dyDescent="0.2">
      <c r="A438" s="34"/>
      <c r="B438" s="35" t="s">
        <v>815</v>
      </c>
      <c r="C438" s="34" t="s">
        <v>52</v>
      </c>
      <c r="D438" s="36">
        <f>Source!I1410</f>
        <v>3.7700000000000005</v>
      </c>
      <c r="E438" s="14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</row>
    <row r="439" spans="1:253" ht="25.5" x14ac:dyDescent="0.2">
      <c r="A439" s="34"/>
      <c r="B439" s="35" t="s">
        <v>818</v>
      </c>
      <c r="C439" s="34" t="s">
        <v>52</v>
      </c>
      <c r="D439" s="36">
        <f>Source!I1411</f>
        <v>0.4</v>
      </c>
      <c r="E439" s="14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</row>
    <row r="440" spans="1:253" ht="15.75" x14ac:dyDescent="0.25">
      <c r="A440" s="43" t="s">
        <v>1017</v>
      </c>
      <c r="B440" s="30" t="s">
        <v>1077</v>
      </c>
      <c r="C440" s="43"/>
      <c r="D440" s="43"/>
      <c r="E440" s="14"/>
    </row>
    <row r="441" spans="1:253" ht="31.5" x14ac:dyDescent="0.2">
      <c r="A441" s="31">
        <v>184</v>
      </c>
      <c r="B441" s="32" t="s">
        <v>823</v>
      </c>
      <c r="C441" s="31" t="s">
        <v>17</v>
      </c>
      <c r="D441" s="33">
        <v>2</v>
      </c>
      <c r="E441" s="14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</row>
    <row r="442" spans="1:253" ht="25.5" x14ac:dyDescent="0.2">
      <c r="A442" s="34"/>
      <c r="B442" s="35" t="s">
        <v>827</v>
      </c>
      <c r="C442" s="34" t="s">
        <v>17</v>
      </c>
      <c r="D442" s="36">
        <f>Source!I1448</f>
        <v>2</v>
      </c>
      <c r="E442" s="14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</row>
    <row r="443" spans="1:253" ht="31.5" x14ac:dyDescent="0.2">
      <c r="A443" s="31">
        <v>185</v>
      </c>
      <c r="B443" s="32" t="s">
        <v>831</v>
      </c>
      <c r="C443" s="31" t="s">
        <v>807</v>
      </c>
      <c r="D443" s="33">
        <v>0.2</v>
      </c>
      <c r="E443" s="14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</row>
    <row r="444" spans="1:253" ht="25.5" x14ac:dyDescent="0.2">
      <c r="A444" s="34"/>
      <c r="B444" s="35" t="s">
        <v>835</v>
      </c>
      <c r="C444" s="34" t="s">
        <v>17</v>
      </c>
      <c r="D444" s="36">
        <f>Source!I1450</f>
        <v>2</v>
      </c>
      <c r="E444" s="14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</row>
    <row r="445" spans="1:253" ht="47.25" x14ac:dyDescent="0.2">
      <c r="A445" s="31">
        <v>186</v>
      </c>
      <c r="B445" s="32" t="s">
        <v>780</v>
      </c>
      <c r="C445" s="31" t="s">
        <v>76</v>
      </c>
      <c r="D445" s="33">
        <v>2.9700000000000001E-2</v>
      </c>
      <c r="E445" s="14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</row>
    <row r="446" spans="1:253" ht="15.75" customHeight="1" x14ac:dyDescent="0.2">
      <c r="A446" s="34"/>
      <c r="B446" s="45" t="s">
        <v>839</v>
      </c>
      <c r="C446" s="34" t="s">
        <v>52</v>
      </c>
      <c r="D446" s="36">
        <f>Source!I1452</f>
        <v>2.97</v>
      </c>
      <c r="E446" s="14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</row>
    <row r="447" spans="1:253" ht="25.5" x14ac:dyDescent="0.2">
      <c r="A447" s="34"/>
      <c r="B447" s="35" t="s">
        <v>818</v>
      </c>
      <c r="C447" s="34" t="s">
        <v>52</v>
      </c>
      <c r="D447" s="36">
        <f>Source!I1453</f>
        <v>0.3</v>
      </c>
      <c r="E447" s="14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</row>
    <row r="448" spans="1:253" x14ac:dyDescent="0.2">
      <c r="A448" s="46"/>
      <c r="B448" s="47"/>
      <c r="C448" s="46"/>
      <c r="D448" s="48"/>
      <c r="E448" s="14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</row>
    <row r="449" spans="1:253" x14ac:dyDescent="0.2">
      <c r="A449" s="46"/>
      <c r="B449" s="47"/>
      <c r="C449" s="46"/>
      <c r="D449" s="48"/>
      <c r="E449" s="14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</row>
    <row r="450" spans="1:253" x14ac:dyDescent="0.2">
      <c r="A450" s="49"/>
      <c r="B450" s="50"/>
      <c r="C450" s="51"/>
      <c r="D450" s="51"/>
      <c r="E450" s="14"/>
    </row>
    <row r="451" spans="1:253" ht="15" x14ac:dyDescent="0.25">
      <c r="A451" s="52" t="s">
        <v>1084</v>
      </c>
      <c r="B451" s="20"/>
      <c r="C451" s="20"/>
      <c r="D451" s="20"/>
      <c r="E451" s="14"/>
    </row>
    <row r="452" spans="1:253" ht="15.75" x14ac:dyDescent="0.2">
      <c r="A452" s="53"/>
      <c r="B452" s="53" t="s">
        <v>1085</v>
      </c>
      <c r="C452" s="53"/>
      <c r="D452" s="53"/>
      <c r="E452" s="16"/>
    </row>
    <row r="453" spans="1:253" ht="15.75" x14ac:dyDescent="0.2">
      <c r="A453" s="16"/>
      <c r="B453" s="16"/>
      <c r="C453" s="16"/>
      <c r="D453" s="16"/>
      <c r="E453" s="16"/>
    </row>
  </sheetData>
  <mergeCells count="10">
    <mergeCell ref="C1:D1"/>
    <mergeCell ref="A7:D7"/>
    <mergeCell ref="A6:D6"/>
    <mergeCell ref="A4:D4"/>
    <mergeCell ref="A8:A11"/>
    <mergeCell ref="B8:B11"/>
    <mergeCell ref="D8:D11"/>
    <mergeCell ref="C8:C11"/>
    <mergeCell ref="A5:D5"/>
    <mergeCell ref="B2:D2"/>
  </mergeCells>
  <printOptions horizontalCentered="1"/>
  <pageMargins left="0.78740157480314965" right="0.39370078740157483" top="0.39370078740157483" bottom="0.39370078740157483" header="0" footer="0"/>
  <pageSetup paperSize="9" orientation="portrait" r:id="rId1"/>
  <headerFooter>
    <oddHeader>&amp;CСтраница &amp;P из &amp;N</oddHeader>
    <oddFooter>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workbookViewId="0"/>
  </sheetViews>
  <sheetFormatPr defaultRowHeight="12.75" x14ac:dyDescent="0.2"/>
  <sheetData>
    <row r="1" spans="1:6" x14ac:dyDescent="0.2">
      <c r="B1" t="s">
        <v>1001</v>
      </c>
    </row>
    <row r="3" spans="1:6" x14ac:dyDescent="0.2">
      <c r="A3">
        <v>0</v>
      </c>
      <c r="B3" t="s">
        <v>1002</v>
      </c>
    </row>
    <row r="4" spans="1:6" x14ac:dyDescent="0.2">
      <c r="A4">
        <v>1</v>
      </c>
      <c r="B4" t="s">
        <v>1003</v>
      </c>
    </row>
    <row r="5" spans="1:6" x14ac:dyDescent="0.2">
      <c r="A5">
        <v>0</v>
      </c>
      <c r="B5" t="s">
        <v>1004</v>
      </c>
    </row>
    <row r="6" spans="1:6" x14ac:dyDescent="0.2">
      <c r="A6">
        <v>1</v>
      </c>
      <c r="B6" t="s">
        <v>1005</v>
      </c>
    </row>
    <row r="7" spans="1:6" x14ac:dyDescent="0.2">
      <c r="A7">
        <v>0</v>
      </c>
      <c r="B7" t="s">
        <v>1006</v>
      </c>
    </row>
    <row r="8" spans="1:6" x14ac:dyDescent="0.2">
      <c r="A8">
        <v>2</v>
      </c>
      <c r="B8" t="s">
        <v>1007</v>
      </c>
    </row>
    <row r="9" spans="1:6" x14ac:dyDescent="0.2">
      <c r="A9">
        <v>0</v>
      </c>
      <c r="B9" t="s">
        <v>1008</v>
      </c>
    </row>
    <row r="13" spans="1:6" x14ac:dyDescent="0.2">
      <c r="A13">
        <v>3</v>
      </c>
      <c r="B13" t="s">
        <v>1014</v>
      </c>
      <c r="D13" t="s">
        <v>1015</v>
      </c>
      <c r="F13" t="s">
        <v>1016</v>
      </c>
    </row>
    <row r="14" spans="1:6" x14ac:dyDescent="0.2">
      <c r="A14">
        <v>4</v>
      </c>
      <c r="B14" t="s">
        <v>1017</v>
      </c>
      <c r="D14" t="s">
        <v>1018</v>
      </c>
      <c r="F14" t="s">
        <v>1019</v>
      </c>
    </row>
    <row r="15" spans="1:6" x14ac:dyDescent="0.2">
      <c r="A15">
        <v>4</v>
      </c>
      <c r="B15" t="s">
        <v>1017</v>
      </c>
      <c r="D15" t="s">
        <v>1018</v>
      </c>
      <c r="F15" t="s">
        <v>1022</v>
      </c>
    </row>
    <row r="16" spans="1:6" x14ac:dyDescent="0.2">
      <c r="A16">
        <v>4</v>
      </c>
      <c r="B16" t="s">
        <v>1017</v>
      </c>
      <c r="D16" t="s">
        <v>1018</v>
      </c>
      <c r="F16" t="s">
        <v>1025</v>
      </c>
    </row>
    <row r="17" spans="1:6" x14ac:dyDescent="0.2">
      <c r="A17">
        <v>4</v>
      </c>
      <c r="B17" t="s">
        <v>1017</v>
      </c>
      <c r="D17" t="s">
        <v>1018</v>
      </c>
      <c r="F17" t="s">
        <v>1028</v>
      </c>
    </row>
    <row r="18" spans="1:6" x14ac:dyDescent="0.2">
      <c r="A18">
        <v>4</v>
      </c>
      <c r="B18" t="s">
        <v>1017</v>
      </c>
      <c r="D18" t="s">
        <v>1018</v>
      </c>
      <c r="F18" t="s">
        <v>1030</v>
      </c>
    </row>
    <row r="19" spans="1:6" x14ac:dyDescent="0.2">
      <c r="A19">
        <v>4</v>
      </c>
      <c r="B19" t="s">
        <v>1017</v>
      </c>
      <c r="D19" t="s">
        <v>1018</v>
      </c>
      <c r="F19" t="s">
        <v>1033</v>
      </c>
    </row>
    <row r="20" spans="1:6" x14ac:dyDescent="0.2">
      <c r="A20">
        <v>4</v>
      </c>
      <c r="B20" t="s">
        <v>1017</v>
      </c>
      <c r="D20" t="s">
        <v>1018</v>
      </c>
      <c r="F20" t="s">
        <v>1035</v>
      </c>
    </row>
    <row r="21" spans="1:6" x14ac:dyDescent="0.2">
      <c r="A21">
        <v>4</v>
      </c>
      <c r="B21" t="s">
        <v>1017</v>
      </c>
      <c r="D21" t="s">
        <v>1018</v>
      </c>
      <c r="F21" t="s">
        <v>1037</v>
      </c>
    </row>
    <row r="22" spans="1:6" x14ac:dyDescent="0.2">
      <c r="A22">
        <v>4</v>
      </c>
      <c r="B22" t="s">
        <v>1017</v>
      </c>
      <c r="D22" t="s">
        <v>1018</v>
      </c>
      <c r="F22" t="s">
        <v>1039</v>
      </c>
    </row>
    <row r="23" spans="1:6" x14ac:dyDescent="0.2">
      <c r="A23">
        <v>4</v>
      </c>
      <c r="B23" t="s">
        <v>1017</v>
      </c>
      <c r="D23" t="s">
        <v>1018</v>
      </c>
      <c r="F23" t="s">
        <v>1041</v>
      </c>
    </row>
    <row r="24" spans="1:6" x14ac:dyDescent="0.2">
      <c r="A24">
        <v>4</v>
      </c>
      <c r="B24" t="s">
        <v>1017</v>
      </c>
      <c r="D24" t="s">
        <v>1018</v>
      </c>
      <c r="F24" t="s">
        <v>1043</v>
      </c>
    </row>
    <row r="25" spans="1:6" x14ac:dyDescent="0.2">
      <c r="A25">
        <v>4</v>
      </c>
      <c r="B25" t="s">
        <v>1017</v>
      </c>
      <c r="D25" t="s">
        <v>1018</v>
      </c>
      <c r="F25" t="s">
        <v>1046</v>
      </c>
    </row>
    <row r="26" spans="1:6" x14ac:dyDescent="0.2">
      <c r="A26">
        <v>4</v>
      </c>
      <c r="B26" t="s">
        <v>1017</v>
      </c>
      <c r="D26" t="s">
        <v>1018</v>
      </c>
      <c r="F26" t="s">
        <v>1049</v>
      </c>
    </row>
    <row r="27" spans="1:6" x14ac:dyDescent="0.2">
      <c r="A27">
        <v>4</v>
      </c>
      <c r="B27" t="s">
        <v>1017</v>
      </c>
      <c r="D27" t="s">
        <v>1018</v>
      </c>
      <c r="F27" t="s">
        <v>1052</v>
      </c>
    </row>
    <row r="28" spans="1:6" x14ac:dyDescent="0.2">
      <c r="A28">
        <v>4</v>
      </c>
      <c r="B28" t="s">
        <v>1017</v>
      </c>
      <c r="D28" t="s">
        <v>1018</v>
      </c>
      <c r="F28" t="s">
        <v>1055</v>
      </c>
    </row>
    <row r="29" spans="1:6" x14ac:dyDescent="0.2">
      <c r="A29">
        <v>4</v>
      </c>
      <c r="B29" t="s">
        <v>1017</v>
      </c>
      <c r="D29" t="s">
        <v>1018</v>
      </c>
      <c r="F29" t="s">
        <v>1058</v>
      </c>
    </row>
    <row r="30" spans="1:6" x14ac:dyDescent="0.2">
      <c r="A30">
        <v>4</v>
      </c>
      <c r="B30" t="s">
        <v>1017</v>
      </c>
      <c r="D30" t="s">
        <v>1018</v>
      </c>
      <c r="F30" t="s">
        <v>1060</v>
      </c>
    </row>
    <row r="31" spans="1:6" x14ac:dyDescent="0.2">
      <c r="A31">
        <v>4</v>
      </c>
      <c r="B31" t="s">
        <v>1017</v>
      </c>
      <c r="D31" t="s">
        <v>1018</v>
      </c>
      <c r="F31" t="s">
        <v>1062</v>
      </c>
    </row>
    <row r="32" spans="1:6" x14ac:dyDescent="0.2">
      <c r="A32">
        <v>4</v>
      </c>
      <c r="B32" t="s">
        <v>1017</v>
      </c>
      <c r="D32" t="s">
        <v>1018</v>
      </c>
      <c r="F32" t="s">
        <v>1064</v>
      </c>
    </row>
    <row r="33" spans="1:6" x14ac:dyDescent="0.2">
      <c r="A33">
        <v>4</v>
      </c>
      <c r="B33" t="s">
        <v>1017</v>
      </c>
      <c r="D33" t="s">
        <v>1018</v>
      </c>
      <c r="F33" t="s">
        <v>1066</v>
      </c>
    </row>
    <row r="34" spans="1:6" x14ac:dyDescent="0.2">
      <c r="A34">
        <v>4</v>
      </c>
      <c r="B34" t="s">
        <v>1017</v>
      </c>
      <c r="D34" t="s">
        <v>1018</v>
      </c>
      <c r="F34" t="s">
        <v>1068</v>
      </c>
    </row>
    <row r="35" spans="1:6" x14ac:dyDescent="0.2">
      <c r="A35">
        <v>4</v>
      </c>
      <c r="B35" t="s">
        <v>1017</v>
      </c>
      <c r="D35" t="s">
        <v>1018</v>
      </c>
      <c r="F35" t="s">
        <v>1070</v>
      </c>
    </row>
    <row r="36" spans="1:6" x14ac:dyDescent="0.2">
      <c r="A36">
        <v>4</v>
      </c>
      <c r="B36" t="s">
        <v>1017</v>
      </c>
      <c r="D36" t="s">
        <v>1018</v>
      </c>
      <c r="F36" t="s">
        <v>1072</v>
      </c>
    </row>
    <row r="37" spans="1:6" x14ac:dyDescent="0.2">
      <c r="A37">
        <v>4</v>
      </c>
      <c r="B37" t="s">
        <v>1017</v>
      </c>
      <c r="D37" t="s">
        <v>1018</v>
      </c>
      <c r="F37" t="s">
        <v>1074</v>
      </c>
    </row>
    <row r="38" spans="1:6" x14ac:dyDescent="0.2">
      <c r="A38">
        <v>4</v>
      </c>
      <c r="B38" t="s">
        <v>1017</v>
      </c>
      <c r="D38" t="s">
        <v>1018</v>
      </c>
      <c r="F38" t="s">
        <v>1076</v>
      </c>
    </row>
    <row r="39" spans="1:6" x14ac:dyDescent="0.2">
      <c r="A39">
        <v>999</v>
      </c>
      <c r="B39" t="s">
        <v>1078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574"/>
  <sheetViews>
    <sheetView workbookViewId="0">
      <selection activeCell="A1570" sqref="A1570:AN1570"/>
    </sheetView>
  </sheetViews>
  <sheetFormatPr defaultColWidth="9.140625" defaultRowHeight="12.75" x14ac:dyDescent="0.2"/>
  <cols>
    <col min="1" max="256" width="9.140625" customWidth="1"/>
  </cols>
  <sheetData>
    <row r="1" spans="1:246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62522</v>
      </c>
      <c r="M1">
        <v>49542862</v>
      </c>
      <c r="N1">
        <v>11</v>
      </c>
      <c r="O1">
        <v>7</v>
      </c>
      <c r="P1">
        <v>0</v>
      </c>
      <c r="Q1">
        <v>3</v>
      </c>
    </row>
    <row r="5" spans="1:246" x14ac:dyDescent="0.2">
      <c r="IK5">
        <v>1</v>
      </c>
      <c r="IL5" t="s">
        <v>1009</v>
      </c>
    </row>
    <row r="6" spans="1:246" x14ac:dyDescent="0.2">
      <c r="IK6">
        <v>350</v>
      </c>
      <c r="IL6" t="s">
        <v>997</v>
      </c>
    </row>
    <row r="7" spans="1:246" x14ac:dyDescent="0.2">
      <c r="IK7">
        <v>1</v>
      </c>
      <c r="IL7" t="s">
        <v>998</v>
      </c>
    </row>
    <row r="9" spans="1:246" x14ac:dyDescent="0.2">
      <c r="IK9" s="9" t="s">
        <v>999</v>
      </c>
      <c r="IL9" t="s">
        <v>1000</v>
      </c>
    </row>
    <row r="10" spans="1:246" x14ac:dyDescent="0.2">
      <c r="IK10">
        <v>1</v>
      </c>
      <c r="IL10" t="s">
        <v>994</v>
      </c>
    </row>
    <row r="11" spans="1:246" x14ac:dyDescent="0.2">
      <c r="IK11" t="s">
        <v>995</v>
      </c>
      <c r="IL11" t="s">
        <v>996</v>
      </c>
    </row>
    <row r="12" spans="1:246" x14ac:dyDescent="0.2">
      <c r="A12" s="1">
        <v>1</v>
      </c>
      <c r="B12" s="1">
        <v>1569</v>
      </c>
      <c r="C12" s="1">
        <v>0</v>
      </c>
      <c r="D12" s="1">
        <f>ROW(A1515)</f>
        <v>1515</v>
      </c>
      <c r="E12" s="1">
        <v>0</v>
      </c>
      <c r="F12" s="1" t="s">
        <v>4</v>
      </c>
      <c r="G12" s="1" t="s">
        <v>4</v>
      </c>
      <c r="H12" s="1" t="s">
        <v>3</v>
      </c>
      <c r="I12" s="1">
        <v>0</v>
      </c>
      <c r="J12" s="1" t="s">
        <v>5</v>
      </c>
      <c r="K12" s="1">
        <v>0</v>
      </c>
      <c r="L12" s="1">
        <v>0</v>
      </c>
      <c r="M12" s="1">
        <v>131083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4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2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3</v>
      </c>
      <c r="CB12" s="1" t="s">
        <v>3</v>
      </c>
      <c r="CC12" s="1" t="s">
        <v>3</v>
      </c>
      <c r="CD12" s="1" t="s">
        <v>3</v>
      </c>
      <c r="CE12" s="1" t="s">
        <v>10</v>
      </c>
      <c r="CF12" s="1">
        <v>0</v>
      </c>
      <c r="CG12" s="1">
        <v>0</v>
      </c>
      <c r="CH12" s="1">
        <v>489201672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>
        <v>0</v>
      </c>
      <c r="CZ12" s="1" t="s">
        <v>3</v>
      </c>
      <c r="DA12" s="1" t="s">
        <v>3</v>
      </c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246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B1515</f>
        <v>1569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5.12.2.3 Система естественной вентиляции (Лип. 18.1) Р</v>
      </c>
      <c r="G18" s="2" t="str">
        <f t="shared" si="0"/>
        <v>5.12.2.3 Система естественной вентиляции (Лип. 18.1) Р</v>
      </c>
      <c r="H18" s="2"/>
      <c r="I18" s="2"/>
      <c r="J18" s="2"/>
      <c r="K18" s="2"/>
      <c r="L18" s="2"/>
      <c r="M18" s="2"/>
      <c r="N18" s="2"/>
      <c r="O18" s="2">
        <f t="shared" ref="O18:AT18" si="1">O1515</f>
        <v>11372977.439999999</v>
      </c>
      <c r="P18" s="2">
        <f t="shared" si="1"/>
        <v>8524661.2599999998</v>
      </c>
      <c r="Q18" s="2">
        <f t="shared" si="1"/>
        <v>211525.89</v>
      </c>
      <c r="R18" s="2">
        <f t="shared" si="1"/>
        <v>83184.63</v>
      </c>
      <c r="S18" s="2">
        <f t="shared" si="1"/>
        <v>2636790.29</v>
      </c>
      <c r="T18" s="2">
        <f t="shared" si="1"/>
        <v>0</v>
      </c>
      <c r="U18" s="2">
        <f t="shared" si="1"/>
        <v>8750.5221550000006</v>
      </c>
      <c r="V18" s="2">
        <f t="shared" si="1"/>
        <v>211.53595790000003</v>
      </c>
      <c r="W18" s="2">
        <f t="shared" si="1"/>
        <v>0</v>
      </c>
      <c r="X18" s="2">
        <f t="shared" si="1"/>
        <v>3125091.46</v>
      </c>
      <c r="Y18" s="2">
        <f t="shared" si="1"/>
        <v>1840743.17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35213.94</v>
      </c>
      <c r="AQ18" s="2">
        <f t="shared" si="1"/>
        <v>0</v>
      </c>
      <c r="AR18" s="2">
        <f t="shared" si="1"/>
        <v>16338812.07</v>
      </c>
      <c r="AS18" s="2">
        <f t="shared" si="1"/>
        <v>16303598.130000001</v>
      </c>
      <c r="AT18" s="2">
        <f t="shared" si="1"/>
        <v>0</v>
      </c>
      <c r="AU18" s="2">
        <f t="shared" ref="AU18:BZ18" si="2">AU1515</f>
        <v>0</v>
      </c>
      <c r="AV18" s="2">
        <f t="shared" si="2"/>
        <v>8524661.2599999998</v>
      </c>
      <c r="AW18" s="2">
        <f t="shared" si="2"/>
        <v>8489447.3200000003</v>
      </c>
      <c r="AX18" s="2">
        <f t="shared" si="2"/>
        <v>0</v>
      </c>
      <c r="AY18" s="2">
        <f t="shared" si="2"/>
        <v>8489447.3200000003</v>
      </c>
      <c r="AZ18" s="2">
        <f t="shared" si="2"/>
        <v>35213.94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CA1515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DG1515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EM1515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FS1515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ROW(A1485)</f>
        <v>1485</v>
      </c>
      <c r="E20" s="1"/>
      <c r="F20" s="1" t="s">
        <v>11</v>
      </c>
      <c r="G20" s="1" t="s">
        <v>12</v>
      </c>
      <c r="H20" s="1" t="s">
        <v>3</v>
      </c>
      <c r="I20" s="1">
        <v>0</v>
      </c>
      <c r="J20" s="1" t="s">
        <v>3</v>
      </c>
      <c r="K20" s="1">
        <v>-1</v>
      </c>
      <c r="L20" s="1" t="s">
        <v>11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 x14ac:dyDescent="0.2">
      <c r="A22" s="2">
        <v>52</v>
      </c>
      <c r="B22" s="2">
        <f t="shared" ref="B22:G22" si="7">B1485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5.12.2.3</v>
      </c>
      <c r="G22" s="2" t="str">
        <f t="shared" si="7"/>
        <v>Система естественной вентиляции</v>
      </c>
      <c r="H22" s="2"/>
      <c r="I22" s="2"/>
      <c r="J22" s="2"/>
      <c r="K22" s="2"/>
      <c r="L22" s="2"/>
      <c r="M22" s="2"/>
      <c r="N22" s="2"/>
      <c r="O22" s="2">
        <f t="shared" ref="O22:AT22" si="8">O1485</f>
        <v>11372977.439999999</v>
      </c>
      <c r="P22" s="2">
        <f t="shared" si="8"/>
        <v>8524661.2599999998</v>
      </c>
      <c r="Q22" s="2">
        <f t="shared" si="8"/>
        <v>211525.89</v>
      </c>
      <c r="R22" s="2">
        <f t="shared" si="8"/>
        <v>83184.63</v>
      </c>
      <c r="S22" s="2">
        <f t="shared" si="8"/>
        <v>2636790.29</v>
      </c>
      <c r="T22" s="2">
        <f t="shared" si="8"/>
        <v>0</v>
      </c>
      <c r="U22" s="2">
        <f t="shared" si="8"/>
        <v>8750.5221550000006</v>
      </c>
      <c r="V22" s="2">
        <f t="shared" si="8"/>
        <v>211.53595790000003</v>
      </c>
      <c r="W22" s="2">
        <f t="shared" si="8"/>
        <v>0</v>
      </c>
      <c r="X22" s="2">
        <f t="shared" si="8"/>
        <v>3125091.46</v>
      </c>
      <c r="Y22" s="2">
        <f t="shared" si="8"/>
        <v>1840743.17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35213.94</v>
      </c>
      <c r="AQ22" s="2">
        <f t="shared" si="8"/>
        <v>0</v>
      </c>
      <c r="AR22" s="2">
        <f t="shared" si="8"/>
        <v>16338812.07</v>
      </c>
      <c r="AS22" s="2">
        <f t="shared" si="8"/>
        <v>16303598.130000001</v>
      </c>
      <c r="AT22" s="2">
        <f t="shared" si="8"/>
        <v>0</v>
      </c>
      <c r="AU22" s="2">
        <f t="shared" ref="AU22:BZ22" si="9">AU1485</f>
        <v>0</v>
      </c>
      <c r="AV22" s="2">
        <f t="shared" si="9"/>
        <v>8524661.2599999998</v>
      </c>
      <c r="AW22" s="2">
        <f t="shared" si="9"/>
        <v>8489447.3200000003</v>
      </c>
      <c r="AX22" s="2">
        <f t="shared" si="9"/>
        <v>0</v>
      </c>
      <c r="AY22" s="2">
        <f t="shared" si="9"/>
        <v>8489447.3200000003</v>
      </c>
      <c r="AZ22" s="2">
        <f t="shared" si="9"/>
        <v>35213.94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CA1485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DG1485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EM1485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FS1485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x14ac:dyDescent="0.2">
      <c r="A24" s="1">
        <v>4</v>
      </c>
      <c r="B24" s="1">
        <v>1</v>
      </c>
      <c r="C24" s="1"/>
      <c r="D24" s="1">
        <f>ROW(A58)</f>
        <v>58</v>
      </c>
      <c r="E24" s="1"/>
      <c r="F24" s="1" t="s">
        <v>3</v>
      </c>
      <c r="G24" s="1" t="s">
        <v>13</v>
      </c>
      <c r="H24" s="1" t="s">
        <v>3</v>
      </c>
      <c r="I24" s="1">
        <v>0</v>
      </c>
      <c r="J24" s="1"/>
      <c r="K24" s="1">
        <v>-1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 x14ac:dyDescent="0.2">
      <c r="A26" s="2">
        <v>52</v>
      </c>
      <c r="B26" s="2">
        <f t="shared" ref="B26:G26" si="14">B58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/>
      </c>
      <c r="G26" s="2" t="str">
        <f t="shared" si="14"/>
        <v>Система ВЕ1 (В8, В9)</v>
      </c>
      <c r="H26" s="2"/>
      <c r="I26" s="2"/>
      <c r="J26" s="2"/>
      <c r="K26" s="2"/>
      <c r="L26" s="2"/>
      <c r="M26" s="2"/>
      <c r="N26" s="2"/>
      <c r="O26" s="2">
        <f t="shared" ref="O26:AT26" si="15">O58</f>
        <v>904521.31</v>
      </c>
      <c r="P26" s="2">
        <f t="shared" si="15"/>
        <v>683612.28</v>
      </c>
      <c r="Q26" s="2">
        <f t="shared" si="15"/>
        <v>16329.66</v>
      </c>
      <c r="R26" s="2">
        <f t="shared" si="15"/>
        <v>6384.1</v>
      </c>
      <c r="S26" s="2">
        <f t="shared" si="15"/>
        <v>204579.37</v>
      </c>
      <c r="T26" s="2">
        <f t="shared" si="15"/>
        <v>0</v>
      </c>
      <c r="U26" s="2">
        <f t="shared" si="15"/>
        <v>678.92459000000008</v>
      </c>
      <c r="V26" s="2">
        <f t="shared" si="15"/>
        <v>16.227886600000001</v>
      </c>
      <c r="W26" s="2">
        <f t="shared" si="15"/>
        <v>0</v>
      </c>
      <c r="X26" s="2">
        <f t="shared" si="15"/>
        <v>242623.14</v>
      </c>
      <c r="Y26" s="2">
        <f t="shared" si="15"/>
        <v>142938.48000000001</v>
      </c>
      <c r="Z26" s="2">
        <f t="shared" si="15"/>
        <v>0</v>
      </c>
      <c r="AA26" s="2">
        <f t="shared" si="15"/>
        <v>0</v>
      </c>
      <c r="AB26" s="2">
        <f t="shared" si="15"/>
        <v>904521.31</v>
      </c>
      <c r="AC26" s="2">
        <f t="shared" si="15"/>
        <v>683612.28</v>
      </c>
      <c r="AD26" s="2">
        <f t="shared" si="15"/>
        <v>16329.66</v>
      </c>
      <c r="AE26" s="2">
        <f t="shared" si="15"/>
        <v>6384.1</v>
      </c>
      <c r="AF26" s="2">
        <f t="shared" si="15"/>
        <v>204579.37</v>
      </c>
      <c r="AG26" s="2">
        <f t="shared" si="15"/>
        <v>0</v>
      </c>
      <c r="AH26" s="2">
        <f t="shared" si="15"/>
        <v>678.92459000000008</v>
      </c>
      <c r="AI26" s="2">
        <f t="shared" si="15"/>
        <v>16.227886600000001</v>
      </c>
      <c r="AJ26" s="2">
        <f t="shared" si="15"/>
        <v>0</v>
      </c>
      <c r="AK26" s="2">
        <f t="shared" si="15"/>
        <v>242623.14</v>
      </c>
      <c r="AL26" s="2">
        <f t="shared" si="15"/>
        <v>142938.48000000001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2608.44</v>
      </c>
      <c r="AQ26" s="2">
        <f t="shared" si="15"/>
        <v>0</v>
      </c>
      <c r="AR26" s="2">
        <f t="shared" si="15"/>
        <v>1290082.93</v>
      </c>
      <c r="AS26" s="2">
        <f t="shared" si="15"/>
        <v>1287474.49</v>
      </c>
      <c r="AT26" s="2">
        <f t="shared" si="15"/>
        <v>0</v>
      </c>
      <c r="AU26" s="2">
        <f t="shared" ref="AU26:BZ26" si="16">AU58</f>
        <v>0</v>
      </c>
      <c r="AV26" s="2">
        <f t="shared" si="16"/>
        <v>683612.28</v>
      </c>
      <c r="AW26" s="2">
        <f t="shared" si="16"/>
        <v>681003.84</v>
      </c>
      <c r="AX26" s="2">
        <f t="shared" si="16"/>
        <v>0</v>
      </c>
      <c r="AY26" s="2">
        <f t="shared" si="16"/>
        <v>681003.84</v>
      </c>
      <c r="AZ26" s="2">
        <f t="shared" si="16"/>
        <v>2608.44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2608.44</v>
      </c>
      <c r="BZ26" s="2">
        <f t="shared" si="16"/>
        <v>0</v>
      </c>
      <c r="CA26" s="2">
        <f t="shared" ref="CA26:DF26" si="17">CA58</f>
        <v>1290082.93</v>
      </c>
      <c r="CB26" s="2">
        <f t="shared" si="17"/>
        <v>1287474.49</v>
      </c>
      <c r="CC26" s="2">
        <f t="shared" si="17"/>
        <v>0</v>
      </c>
      <c r="CD26" s="2">
        <f t="shared" si="17"/>
        <v>0</v>
      </c>
      <c r="CE26" s="2">
        <f t="shared" si="17"/>
        <v>683612.28</v>
      </c>
      <c r="CF26" s="2">
        <f t="shared" si="17"/>
        <v>681003.84000000008</v>
      </c>
      <c r="CG26" s="2">
        <f t="shared" si="17"/>
        <v>0</v>
      </c>
      <c r="CH26" s="2">
        <f t="shared" si="17"/>
        <v>681003.84000000008</v>
      </c>
      <c r="CI26" s="2">
        <f t="shared" si="17"/>
        <v>2608.44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DG58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EM58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FS58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 x14ac:dyDescent="0.2">
      <c r="A28">
        <v>17</v>
      </c>
      <c r="B28">
        <v>1</v>
      </c>
      <c r="C28">
        <f>ROW(SmtRes!A8)</f>
        <v>8</v>
      </c>
      <c r="D28">
        <f>ROW(EtalonRes!A7)</f>
        <v>7</v>
      </c>
      <c r="E28" t="s">
        <v>14</v>
      </c>
      <c r="F28" t="s">
        <v>15</v>
      </c>
      <c r="G28" t="s">
        <v>16</v>
      </c>
      <c r="H28" t="s">
        <v>17</v>
      </c>
      <c r="I28">
        <v>2</v>
      </c>
      <c r="J28">
        <v>0</v>
      </c>
      <c r="K28">
        <v>2</v>
      </c>
      <c r="O28">
        <f t="shared" ref="O28:O56" si="21">ROUND(CP28,2)</f>
        <v>2683.48</v>
      </c>
      <c r="P28">
        <f t="shared" ref="P28:P56" si="22">ROUND(CQ28*I28,2)</f>
        <v>36.99</v>
      </c>
      <c r="Q28">
        <f t="shared" ref="Q28:Q56" si="23">ROUND(CR28*I28,2)</f>
        <v>184.31</v>
      </c>
      <c r="R28">
        <f t="shared" ref="R28:R56" si="24">ROUND(CS28*I28,2)</f>
        <v>42.07</v>
      </c>
      <c r="S28">
        <f t="shared" ref="S28:S56" si="25">ROUND(CT28*I28,2)</f>
        <v>2462.1799999999998</v>
      </c>
      <c r="T28">
        <f t="shared" ref="T28:T56" si="26">ROUND(CU28*I28,2)</f>
        <v>0</v>
      </c>
      <c r="U28">
        <f t="shared" ref="U28:U56" si="27">CV28*I28</f>
        <v>7.665</v>
      </c>
      <c r="V28">
        <f t="shared" ref="V28:V56" si="28">CW28*I28</f>
        <v>0.10500000000000001</v>
      </c>
      <c r="W28">
        <f t="shared" ref="W28:W56" si="29">ROUND(CX28*I28,2)</f>
        <v>0</v>
      </c>
      <c r="X28">
        <f t="shared" ref="X28:X56" si="30">ROUND(CY28,2)</f>
        <v>3030.14</v>
      </c>
      <c r="Y28">
        <f t="shared" ref="Y28:Y56" si="31">ROUND(CZ28,2)</f>
        <v>1803.06</v>
      </c>
      <c r="AA28">
        <v>51651743</v>
      </c>
      <c r="AB28">
        <f t="shared" ref="AB28:AB56" si="32">ROUND((AC28+AD28+AF28),2)</f>
        <v>45.85</v>
      </c>
      <c r="AC28">
        <f t="shared" ref="AC28:AC56" si="33">ROUND((ES28),2)</f>
        <v>2.0299999999999998</v>
      </c>
      <c r="AD28">
        <f>ROUND(((((ET28*ROUND(1.05,7)))-((EU28*ROUND(1.05,7))))+AE28),2)</f>
        <v>6.95</v>
      </c>
      <c r="AE28">
        <f>ROUND(((EU28*ROUND(1.05,7))),2)</f>
        <v>0.63</v>
      </c>
      <c r="AF28">
        <f>ROUND(((EV28*ROUND(1.05,7))),2)</f>
        <v>36.869999999999997</v>
      </c>
      <c r="AG28">
        <f t="shared" ref="AG28:AG56" si="34">ROUND((AP28),2)</f>
        <v>0</v>
      </c>
      <c r="AH28">
        <f>((EW28*ROUND(1.05,7)))</f>
        <v>3.8325</v>
      </c>
      <c r="AI28">
        <f>((EX28*ROUND(1.05,7)))</f>
        <v>5.2500000000000005E-2</v>
      </c>
      <c r="AJ28">
        <f t="shared" ref="AJ28:AJ56" si="35">(AS28)</f>
        <v>0</v>
      </c>
      <c r="AK28">
        <v>43.76</v>
      </c>
      <c r="AL28">
        <v>2.0299999999999998</v>
      </c>
      <c r="AM28">
        <v>6.62</v>
      </c>
      <c r="AN28">
        <v>0.6</v>
      </c>
      <c r="AO28">
        <v>35.11</v>
      </c>
      <c r="AP28">
        <v>0</v>
      </c>
      <c r="AQ28">
        <v>3.65</v>
      </c>
      <c r="AR28">
        <v>0.05</v>
      </c>
      <c r="AS28">
        <v>0</v>
      </c>
      <c r="AT28">
        <v>121</v>
      </c>
      <c r="AU28">
        <v>72</v>
      </c>
      <c r="AV28">
        <v>1</v>
      </c>
      <c r="AW28">
        <v>1</v>
      </c>
      <c r="AZ28">
        <v>1</v>
      </c>
      <c r="BA28">
        <v>33.39</v>
      </c>
      <c r="BB28">
        <v>13.26</v>
      </c>
      <c r="BC28">
        <v>9.11</v>
      </c>
      <c r="BD28" t="s">
        <v>3</v>
      </c>
      <c r="BE28" t="s">
        <v>3</v>
      </c>
      <c r="BF28" t="s">
        <v>3</v>
      </c>
      <c r="BG28" t="s">
        <v>3</v>
      </c>
      <c r="BH28">
        <v>0</v>
      </c>
      <c r="BI28">
        <v>1</v>
      </c>
      <c r="BJ28" t="s">
        <v>18</v>
      </c>
      <c r="BM28">
        <v>20001</v>
      </c>
      <c r="BN28">
        <v>0</v>
      </c>
      <c r="BO28" t="s">
        <v>3</v>
      </c>
      <c r="BP28">
        <v>0</v>
      </c>
      <c r="BQ28">
        <v>22</v>
      </c>
      <c r="BR28">
        <v>0</v>
      </c>
      <c r="BS28">
        <v>33.39</v>
      </c>
      <c r="BT28">
        <v>1</v>
      </c>
      <c r="BU28">
        <v>1</v>
      </c>
      <c r="BV28">
        <v>1</v>
      </c>
      <c r="BW28">
        <v>1</v>
      </c>
      <c r="BX28">
        <v>1</v>
      </c>
      <c r="BY28" t="s">
        <v>3</v>
      </c>
      <c r="BZ28">
        <v>121</v>
      </c>
      <c r="CA28">
        <v>72</v>
      </c>
      <c r="CB28" t="s">
        <v>3</v>
      </c>
      <c r="CE28">
        <v>0</v>
      </c>
      <c r="CF28">
        <v>0</v>
      </c>
      <c r="CG28">
        <v>0</v>
      </c>
      <c r="CM28">
        <v>0</v>
      </c>
      <c r="CN28" t="s">
        <v>19</v>
      </c>
      <c r="CO28">
        <v>0</v>
      </c>
      <c r="CP28">
        <f t="shared" ref="CP28:CP56" si="36">(P28+Q28+S28)</f>
        <v>2683.48</v>
      </c>
      <c r="CQ28">
        <f>AC28*BC28</f>
        <v>18.493299999999998</v>
      </c>
      <c r="CR28">
        <f>AD28*BB28</f>
        <v>92.156999999999996</v>
      </c>
      <c r="CS28">
        <f t="shared" ref="CS28:CS56" si="37">AE28*BS28</f>
        <v>21.035700000000002</v>
      </c>
      <c r="CT28">
        <f t="shared" ref="CT28:CT56" si="38">AF28*BA28</f>
        <v>1231.0892999999999</v>
      </c>
      <c r="CU28">
        <f t="shared" ref="CU28:CU56" si="39">AG28</f>
        <v>0</v>
      </c>
      <c r="CV28">
        <f t="shared" ref="CV28:CV56" si="40">AH28</f>
        <v>3.8325</v>
      </c>
      <c r="CW28">
        <f t="shared" ref="CW28:CW56" si="41">AI28</f>
        <v>5.2500000000000005E-2</v>
      </c>
      <c r="CX28">
        <f t="shared" ref="CX28:CX56" si="42">AJ28</f>
        <v>0</v>
      </c>
      <c r="CY28">
        <f>(((S28+R28)*AT28)/100)</f>
        <v>3030.1424999999999</v>
      </c>
      <c r="CZ28">
        <f>(((S28+R28)*AU28)/100)</f>
        <v>1803.06</v>
      </c>
      <c r="DC28" t="s">
        <v>3</v>
      </c>
      <c r="DD28" t="s">
        <v>3</v>
      </c>
      <c r="DE28" t="s">
        <v>20</v>
      </c>
      <c r="DF28" t="s">
        <v>20</v>
      </c>
      <c r="DG28" t="s">
        <v>20</v>
      </c>
      <c r="DH28" t="s">
        <v>3</v>
      </c>
      <c r="DI28" t="s">
        <v>20</v>
      </c>
      <c r="DJ28" t="s">
        <v>20</v>
      </c>
      <c r="DK28" t="s">
        <v>3</v>
      </c>
      <c r="DL28" t="s">
        <v>3</v>
      </c>
      <c r="DM28" t="s">
        <v>3</v>
      </c>
      <c r="DN28">
        <v>0</v>
      </c>
      <c r="DO28">
        <v>0</v>
      </c>
      <c r="DP28">
        <v>1</v>
      </c>
      <c r="DQ28">
        <v>1</v>
      </c>
      <c r="DU28">
        <v>1013</v>
      </c>
      <c r="DV28" t="s">
        <v>17</v>
      </c>
      <c r="DW28" t="s">
        <v>17</v>
      </c>
      <c r="DX28">
        <v>1</v>
      </c>
      <c r="DZ28" t="s">
        <v>3</v>
      </c>
      <c r="EA28" t="s">
        <v>3</v>
      </c>
      <c r="EB28" t="s">
        <v>3</v>
      </c>
      <c r="EC28" t="s">
        <v>3</v>
      </c>
      <c r="EE28">
        <v>50757454</v>
      </c>
      <c r="EF28">
        <v>22</v>
      </c>
      <c r="EG28" t="s">
        <v>21</v>
      </c>
      <c r="EH28">
        <v>16</v>
      </c>
      <c r="EI28" t="s">
        <v>22</v>
      </c>
      <c r="EJ28">
        <v>1</v>
      </c>
      <c r="EK28">
        <v>20001</v>
      </c>
      <c r="EL28" t="s">
        <v>23</v>
      </c>
      <c r="EM28" t="s">
        <v>24</v>
      </c>
      <c r="EO28" t="s">
        <v>25</v>
      </c>
      <c r="EQ28">
        <v>131072</v>
      </c>
      <c r="ER28">
        <v>43.76</v>
      </c>
      <c r="ES28">
        <v>2.0299999999999998</v>
      </c>
      <c r="ET28">
        <v>6.62</v>
      </c>
      <c r="EU28">
        <v>0.6</v>
      </c>
      <c r="EV28">
        <v>35.11</v>
      </c>
      <c r="EW28">
        <v>3.65</v>
      </c>
      <c r="EX28">
        <v>0.05</v>
      </c>
      <c r="EY28">
        <v>0</v>
      </c>
      <c r="FQ28">
        <v>0</v>
      </c>
      <c r="FR28">
        <f t="shared" ref="FR28:FR56" si="43">ROUND(IF(BI28=3,GM28,0),2)</f>
        <v>0</v>
      </c>
      <c r="FS28">
        <v>0</v>
      </c>
      <c r="FX28">
        <v>121</v>
      </c>
      <c r="FY28">
        <v>72</v>
      </c>
      <c r="GA28" t="s">
        <v>3</v>
      </c>
      <c r="GD28">
        <v>1</v>
      </c>
      <c r="GF28">
        <v>-2090890730</v>
      </c>
      <c r="GG28">
        <v>2</v>
      </c>
      <c r="GH28">
        <v>1</v>
      </c>
      <c r="GI28">
        <v>4</v>
      </c>
      <c r="GJ28">
        <v>0</v>
      </c>
      <c r="GK28">
        <v>0</v>
      </c>
      <c r="GL28">
        <f t="shared" ref="GL28:GL56" si="44">ROUND(IF(AND(BH28=3,BI28=3,FS28&lt;&gt;0),P28,0),2)</f>
        <v>0</v>
      </c>
      <c r="GM28">
        <f t="shared" ref="GM28:GM56" si="45">ROUND(O28+X28+Y28,2)+GX28</f>
        <v>7516.68</v>
      </c>
      <c r="GN28">
        <f t="shared" ref="GN28:GN56" si="46">IF(OR(BI28=0,BI28=1),GM28,0)</f>
        <v>7516.68</v>
      </c>
      <c r="GO28">
        <f t="shared" ref="GO28:GO56" si="47">IF(BI28=2,GM28,0)</f>
        <v>0</v>
      </c>
      <c r="GP28">
        <f t="shared" ref="GP28:GP56" si="48">IF(BI28=4,GM28+GX28,0)</f>
        <v>0</v>
      </c>
      <c r="GR28">
        <v>0</v>
      </c>
      <c r="GS28">
        <v>3</v>
      </c>
      <c r="GT28">
        <v>0</v>
      </c>
      <c r="GU28" t="s">
        <v>3</v>
      </c>
      <c r="GV28">
        <f t="shared" ref="GV28:GV56" si="49">ROUND((GT28),2)</f>
        <v>0</v>
      </c>
      <c r="GW28">
        <v>1</v>
      </c>
      <c r="GX28">
        <f t="shared" ref="GX28:GX56" si="50">ROUND(HC28*I28,2)</f>
        <v>0</v>
      </c>
      <c r="HA28">
        <v>0</v>
      </c>
      <c r="HB28">
        <v>0</v>
      </c>
      <c r="HC28">
        <f t="shared" ref="HC28:HC56" si="51">GV28*GW28</f>
        <v>0</v>
      </c>
      <c r="HE28" t="s">
        <v>3</v>
      </c>
      <c r="HF28" t="s">
        <v>3</v>
      </c>
      <c r="HM28" t="s">
        <v>3</v>
      </c>
      <c r="HN28" t="s">
        <v>26</v>
      </c>
      <c r="HO28" t="s">
        <v>27</v>
      </c>
      <c r="HP28" t="s">
        <v>22</v>
      </c>
      <c r="HQ28" t="s">
        <v>22</v>
      </c>
      <c r="IK28">
        <v>0</v>
      </c>
    </row>
    <row r="29" spans="1:245" x14ac:dyDescent="0.2">
      <c r="A29">
        <v>18</v>
      </c>
      <c r="B29">
        <v>1</v>
      </c>
      <c r="C29">
        <v>8</v>
      </c>
      <c r="E29" t="s">
        <v>28</v>
      </c>
      <c r="F29" t="s">
        <v>29</v>
      </c>
      <c r="G29" t="s">
        <v>30</v>
      </c>
      <c r="H29" t="str">
        <f>'1.Ведомость'!C15</f>
        <v>КОМПЛ</v>
      </c>
      <c r="I29">
        <f>I28*J29</f>
        <v>2</v>
      </c>
      <c r="J29">
        <v>1</v>
      </c>
      <c r="K29">
        <v>1</v>
      </c>
      <c r="O29">
        <f t="shared" si="21"/>
        <v>2608.44</v>
      </c>
      <c r="P29">
        <f t="shared" si="22"/>
        <v>2608.44</v>
      </c>
      <c r="Q29">
        <f t="shared" si="23"/>
        <v>0</v>
      </c>
      <c r="R29">
        <f t="shared" si="24"/>
        <v>0</v>
      </c>
      <c r="S29">
        <f t="shared" si="25"/>
        <v>0</v>
      </c>
      <c r="T29">
        <f t="shared" si="26"/>
        <v>0</v>
      </c>
      <c r="U29">
        <f t="shared" si="27"/>
        <v>0</v>
      </c>
      <c r="V29">
        <f t="shared" si="28"/>
        <v>0</v>
      </c>
      <c r="W29">
        <f t="shared" si="29"/>
        <v>0</v>
      </c>
      <c r="X29">
        <f t="shared" si="30"/>
        <v>0</v>
      </c>
      <c r="Y29">
        <f t="shared" si="31"/>
        <v>0</v>
      </c>
      <c r="AA29">
        <v>51651743</v>
      </c>
      <c r="AB29">
        <f t="shared" si="32"/>
        <v>1304.22</v>
      </c>
      <c r="AC29">
        <f t="shared" si="33"/>
        <v>1304.22</v>
      </c>
      <c r="AD29">
        <f>ROUND((ET29),2)</f>
        <v>0</v>
      </c>
      <c r="AE29">
        <f>ROUND((EU29),2)</f>
        <v>0</v>
      </c>
      <c r="AF29">
        <f>ROUND((EV29),2)</f>
        <v>0</v>
      </c>
      <c r="AG29">
        <f t="shared" si="34"/>
        <v>0</v>
      </c>
      <c r="AH29">
        <f>(EW29)</f>
        <v>0</v>
      </c>
      <c r="AI29">
        <f>(EX29)</f>
        <v>0</v>
      </c>
      <c r="AJ29">
        <f t="shared" si="35"/>
        <v>0</v>
      </c>
      <c r="AK29">
        <v>1304.22</v>
      </c>
      <c r="AL29">
        <v>1304.22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</v>
      </c>
      <c r="AW29">
        <v>1</v>
      </c>
      <c r="AZ29">
        <v>1</v>
      </c>
      <c r="BA29">
        <v>1</v>
      </c>
      <c r="BB29">
        <v>1</v>
      </c>
      <c r="BC29">
        <v>6.13</v>
      </c>
      <c r="BD29" t="s">
        <v>3</v>
      </c>
      <c r="BE29" t="s">
        <v>3</v>
      </c>
      <c r="BF29" t="s">
        <v>3</v>
      </c>
      <c r="BG29" t="s">
        <v>3</v>
      </c>
      <c r="BH29">
        <v>3</v>
      </c>
      <c r="BI29">
        <v>3</v>
      </c>
      <c r="BJ29" t="s">
        <v>3</v>
      </c>
      <c r="BM29">
        <v>902</v>
      </c>
      <c r="BN29">
        <v>0</v>
      </c>
      <c r="BO29" t="s">
        <v>3</v>
      </c>
      <c r="BP29">
        <v>0</v>
      </c>
      <c r="BQ29">
        <v>92</v>
      </c>
      <c r="BR29">
        <v>0</v>
      </c>
      <c r="BS29">
        <v>1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3</v>
      </c>
      <c r="BZ29">
        <v>0</v>
      </c>
      <c r="CA29">
        <v>0</v>
      </c>
      <c r="CB29" t="s">
        <v>3</v>
      </c>
      <c r="CE29">
        <v>0</v>
      </c>
      <c r="CF29">
        <v>0</v>
      </c>
      <c r="CG29">
        <v>0</v>
      </c>
      <c r="CM29">
        <v>0</v>
      </c>
      <c r="CN29" t="s">
        <v>3</v>
      </c>
      <c r="CO29">
        <v>0</v>
      </c>
      <c r="CP29">
        <f t="shared" si="36"/>
        <v>2608.44</v>
      </c>
      <c r="CQ29">
        <f>AC29</f>
        <v>1304.22</v>
      </c>
      <c r="CR29">
        <f>AD29</f>
        <v>0</v>
      </c>
      <c r="CS29">
        <f t="shared" si="37"/>
        <v>0</v>
      </c>
      <c r="CT29">
        <f t="shared" si="38"/>
        <v>0</v>
      </c>
      <c r="CU29">
        <f t="shared" si="39"/>
        <v>0</v>
      </c>
      <c r="CV29">
        <f t="shared" si="40"/>
        <v>0</v>
      </c>
      <c r="CW29">
        <f t="shared" si="41"/>
        <v>0</v>
      </c>
      <c r="CX29">
        <f t="shared" si="42"/>
        <v>0</v>
      </c>
      <c r="CY29">
        <f>0</f>
        <v>0</v>
      </c>
      <c r="CZ29">
        <f>0</f>
        <v>0</v>
      </c>
      <c r="DC29" t="s">
        <v>3</v>
      </c>
      <c r="DD29" t="s">
        <v>3</v>
      </c>
      <c r="DE29" t="s">
        <v>3</v>
      </c>
      <c r="DF29" t="s">
        <v>3</v>
      </c>
      <c r="DG29" t="s">
        <v>3</v>
      </c>
      <c r="DH29" t="s">
        <v>3</v>
      </c>
      <c r="DI29" t="s">
        <v>3</v>
      </c>
      <c r="DJ29" t="s">
        <v>3</v>
      </c>
      <c r="DK29" t="s">
        <v>3</v>
      </c>
      <c r="DL29" t="s">
        <v>3</v>
      </c>
      <c r="DM29" t="s">
        <v>3</v>
      </c>
      <c r="DN29">
        <v>0</v>
      </c>
      <c r="DO29">
        <v>0</v>
      </c>
      <c r="DP29">
        <v>1</v>
      </c>
      <c r="DQ29">
        <v>1</v>
      </c>
      <c r="DU29">
        <v>1013</v>
      </c>
      <c r="DV29" t="s">
        <v>31</v>
      </c>
      <c r="DW29" t="s">
        <v>31</v>
      </c>
      <c r="DX29">
        <v>1</v>
      </c>
      <c r="DZ29" t="s">
        <v>3</v>
      </c>
      <c r="EA29" t="s">
        <v>3</v>
      </c>
      <c r="EB29" t="s">
        <v>3</v>
      </c>
      <c r="EC29" t="s">
        <v>3</v>
      </c>
      <c r="EE29">
        <v>50757270</v>
      </c>
      <c r="EF29">
        <v>92</v>
      </c>
      <c r="EG29" t="s">
        <v>32</v>
      </c>
      <c r="EH29">
        <v>0</v>
      </c>
      <c r="EI29" t="s">
        <v>3</v>
      </c>
      <c r="EJ29">
        <v>3</v>
      </c>
      <c r="EK29">
        <v>902</v>
      </c>
      <c r="EL29" t="s">
        <v>32</v>
      </c>
      <c r="EM29" t="s">
        <v>33</v>
      </c>
      <c r="EO29" t="s">
        <v>3</v>
      </c>
      <c r="EQ29">
        <v>0</v>
      </c>
      <c r="ER29">
        <v>1304.22</v>
      </c>
      <c r="ES29">
        <v>1304.22</v>
      </c>
      <c r="ET29">
        <v>0</v>
      </c>
      <c r="EU29">
        <v>0</v>
      </c>
      <c r="EV29">
        <v>0</v>
      </c>
      <c r="EW29">
        <v>0</v>
      </c>
      <c r="EX29">
        <v>0</v>
      </c>
      <c r="EZ29">
        <v>5</v>
      </c>
      <c r="FC29">
        <v>0</v>
      </c>
      <c r="FD29">
        <v>18</v>
      </c>
      <c r="FF29">
        <v>1250</v>
      </c>
      <c r="FQ29">
        <v>0</v>
      </c>
      <c r="FR29">
        <f t="shared" si="43"/>
        <v>2608.44</v>
      </c>
      <c r="FS29">
        <v>0</v>
      </c>
      <c r="FX29">
        <v>0</v>
      </c>
      <c r="FY29">
        <v>0</v>
      </c>
      <c r="GA29" t="s">
        <v>34</v>
      </c>
      <c r="GD29">
        <v>1</v>
      </c>
      <c r="GF29">
        <v>-576371946</v>
      </c>
      <c r="GG29">
        <v>2</v>
      </c>
      <c r="GH29">
        <v>3</v>
      </c>
      <c r="GI29">
        <v>4</v>
      </c>
      <c r="GJ29">
        <v>0</v>
      </c>
      <c r="GK29">
        <v>0</v>
      </c>
      <c r="GL29">
        <f t="shared" si="44"/>
        <v>0</v>
      </c>
      <c r="GM29">
        <f t="shared" si="45"/>
        <v>2608.44</v>
      </c>
      <c r="GN29">
        <f t="shared" si="46"/>
        <v>0</v>
      </c>
      <c r="GO29">
        <f t="shared" si="47"/>
        <v>0</v>
      </c>
      <c r="GP29">
        <f t="shared" si="48"/>
        <v>0</v>
      </c>
      <c r="GR29">
        <v>1</v>
      </c>
      <c r="GS29">
        <v>1</v>
      </c>
      <c r="GT29">
        <v>0</v>
      </c>
      <c r="GU29" t="s">
        <v>3</v>
      </c>
      <c r="GV29">
        <f t="shared" si="49"/>
        <v>0</v>
      </c>
      <c r="GW29">
        <v>1</v>
      </c>
      <c r="GX29">
        <f t="shared" si="50"/>
        <v>0</v>
      </c>
      <c r="HA29">
        <v>0</v>
      </c>
      <c r="HB29">
        <v>0</v>
      </c>
      <c r="HC29">
        <f t="shared" si="51"/>
        <v>0</v>
      </c>
      <c r="HE29" t="s">
        <v>35</v>
      </c>
      <c r="HF29" t="s">
        <v>36</v>
      </c>
      <c r="HH29">
        <f>ROUND(AC29*I29,2)</f>
        <v>2608.44</v>
      </c>
      <c r="HM29" t="s">
        <v>3</v>
      </c>
      <c r="HN29" t="s">
        <v>3</v>
      </c>
      <c r="HO29" t="s">
        <v>3</v>
      </c>
      <c r="HP29" t="s">
        <v>3</v>
      </c>
      <c r="HQ29" t="s">
        <v>3</v>
      </c>
      <c r="IK29">
        <v>0</v>
      </c>
    </row>
    <row r="30" spans="1:245" x14ac:dyDescent="0.2">
      <c r="A30">
        <v>17</v>
      </c>
      <c r="B30">
        <v>1</v>
      </c>
      <c r="C30">
        <f>ROW(SmtRes!A18)</f>
        <v>18</v>
      </c>
      <c r="D30">
        <f>ROW(EtalonRes!A16)</f>
        <v>16</v>
      </c>
      <c r="E30" t="s">
        <v>37</v>
      </c>
      <c r="F30" t="s">
        <v>38</v>
      </c>
      <c r="G30" t="s">
        <v>39</v>
      </c>
      <c r="H30" t="s">
        <v>17</v>
      </c>
      <c r="I30">
        <v>20</v>
      </c>
      <c r="J30">
        <v>0</v>
      </c>
      <c r="K30">
        <v>20</v>
      </c>
      <c r="O30">
        <f t="shared" si="21"/>
        <v>14599.93</v>
      </c>
      <c r="P30">
        <f t="shared" si="22"/>
        <v>7457.45</v>
      </c>
      <c r="Q30">
        <f t="shared" si="23"/>
        <v>411.06</v>
      </c>
      <c r="R30">
        <f t="shared" si="24"/>
        <v>86.81</v>
      </c>
      <c r="S30">
        <f t="shared" si="25"/>
        <v>6731.42</v>
      </c>
      <c r="T30">
        <f t="shared" si="26"/>
        <v>0</v>
      </c>
      <c r="U30">
        <f t="shared" si="27"/>
        <v>22.470000000000002</v>
      </c>
      <c r="V30">
        <f t="shared" si="28"/>
        <v>0.21000000000000002</v>
      </c>
      <c r="W30">
        <f t="shared" si="29"/>
        <v>0</v>
      </c>
      <c r="X30">
        <f t="shared" si="30"/>
        <v>8250.06</v>
      </c>
      <c r="Y30">
        <f t="shared" si="31"/>
        <v>4909.13</v>
      </c>
      <c r="AA30">
        <v>51651743</v>
      </c>
      <c r="AB30">
        <f t="shared" si="32"/>
        <v>52.56</v>
      </c>
      <c r="AC30">
        <f t="shared" si="33"/>
        <v>40.93</v>
      </c>
      <c r="AD30">
        <f>ROUND(((((ET30*ROUND(1.05,7)))-((EU30*ROUND(1.05,7))))+AE30),2)</f>
        <v>1.55</v>
      </c>
      <c r="AE30">
        <f>ROUND(((EU30*ROUND(1.05,7))),2)</f>
        <v>0.13</v>
      </c>
      <c r="AF30">
        <f>ROUND(((EV30*ROUND(1.05,7))),2)</f>
        <v>10.08</v>
      </c>
      <c r="AG30">
        <f t="shared" si="34"/>
        <v>0</v>
      </c>
      <c r="AH30">
        <f>((EW30*ROUND(1.05,7)))</f>
        <v>1.1235000000000002</v>
      </c>
      <c r="AI30">
        <f>((EX30*ROUND(1.05,7)))</f>
        <v>1.0500000000000001E-2</v>
      </c>
      <c r="AJ30">
        <f t="shared" si="35"/>
        <v>0</v>
      </c>
      <c r="AK30">
        <v>52</v>
      </c>
      <c r="AL30">
        <v>40.93</v>
      </c>
      <c r="AM30">
        <v>1.47</v>
      </c>
      <c r="AN30">
        <v>0.12</v>
      </c>
      <c r="AO30">
        <v>9.6</v>
      </c>
      <c r="AP30">
        <v>0</v>
      </c>
      <c r="AQ30">
        <v>1.07</v>
      </c>
      <c r="AR30">
        <v>0.01</v>
      </c>
      <c r="AS30">
        <v>0</v>
      </c>
      <c r="AT30">
        <v>121</v>
      </c>
      <c r="AU30">
        <v>72</v>
      </c>
      <c r="AV30">
        <v>1</v>
      </c>
      <c r="AW30">
        <v>1</v>
      </c>
      <c r="AZ30">
        <v>1</v>
      </c>
      <c r="BA30">
        <v>33.39</v>
      </c>
      <c r="BB30">
        <v>13.26</v>
      </c>
      <c r="BC30">
        <v>9.11</v>
      </c>
      <c r="BD30" t="s">
        <v>3</v>
      </c>
      <c r="BE30" t="s">
        <v>3</v>
      </c>
      <c r="BF30" t="s">
        <v>3</v>
      </c>
      <c r="BG30" t="s">
        <v>3</v>
      </c>
      <c r="BH30">
        <v>0</v>
      </c>
      <c r="BI30">
        <v>1</v>
      </c>
      <c r="BJ30" t="s">
        <v>40</v>
      </c>
      <c r="BM30">
        <v>20001</v>
      </c>
      <c r="BN30">
        <v>0</v>
      </c>
      <c r="BO30" t="s">
        <v>3</v>
      </c>
      <c r="BP30">
        <v>0</v>
      </c>
      <c r="BQ30">
        <v>22</v>
      </c>
      <c r="BR30">
        <v>0</v>
      </c>
      <c r="BS30">
        <v>33.39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3</v>
      </c>
      <c r="BZ30">
        <v>121</v>
      </c>
      <c r="CA30">
        <v>72</v>
      </c>
      <c r="CB30" t="s">
        <v>3</v>
      </c>
      <c r="CE30">
        <v>0</v>
      </c>
      <c r="CF30">
        <v>0</v>
      </c>
      <c r="CG30">
        <v>0</v>
      </c>
      <c r="CM30">
        <v>0</v>
      </c>
      <c r="CN30" t="s">
        <v>19</v>
      </c>
      <c r="CO30">
        <v>0</v>
      </c>
      <c r="CP30">
        <f t="shared" si="36"/>
        <v>14599.93</v>
      </c>
      <c r="CQ30">
        <f>AC30*BC30</f>
        <v>372.8723</v>
      </c>
      <c r="CR30">
        <f>AD30*BB30</f>
        <v>20.553000000000001</v>
      </c>
      <c r="CS30">
        <f t="shared" si="37"/>
        <v>4.3407</v>
      </c>
      <c r="CT30">
        <f t="shared" si="38"/>
        <v>336.57120000000003</v>
      </c>
      <c r="CU30">
        <f t="shared" si="39"/>
        <v>0</v>
      </c>
      <c r="CV30">
        <f t="shared" si="40"/>
        <v>1.1235000000000002</v>
      </c>
      <c r="CW30">
        <f t="shared" si="41"/>
        <v>1.0500000000000001E-2</v>
      </c>
      <c r="CX30">
        <f t="shared" si="42"/>
        <v>0</v>
      </c>
      <c r="CY30">
        <f t="shared" ref="CY30:CY56" si="52">(((S30+R30)*AT30)/100)</f>
        <v>8250.0583000000006</v>
      </c>
      <c r="CZ30">
        <f t="shared" ref="CZ30:CZ56" si="53">(((S30+R30)*AU30)/100)</f>
        <v>4909.1256000000003</v>
      </c>
      <c r="DC30" t="s">
        <v>3</v>
      </c>
      <c r="DD30" t="s">
        <v>3</v>
      </c>
      <c r="DE30" t="s">
        <v>20</v>
      </c>
      <c r="DF30" t="s">
        <v>20</v>
      </c>
      <c r="DG30" t="s">
        <v>20</v>
      </c>
      <c r="DH30" t="s">
        <v>3</v>
      </c>
      <c r="DI30" t="s">
        <v>20</v>
      </c>
      <c r="DJ30" t="s">
        <v>20</v>
      </c>
      <c r="DK30" t="s">
        <v>3</v>
      </c>
      <c r="DL30" t="s">
        <v>3</v>
      </c>
      <c r="DM30" t="s">
        <v>3</v>
      </c>
      <c r="DN30">
        <v>0</v>
      </c>
      <c r="DO30">
        <v>0</v>
      </c>
      <c r="DP30">
        <v>1</v>
      </c>
      <c r="DQ30">
        <v>1</v>
      </c>
      <c r="DU30">
        <v>1013</v>
      </c>
      <c r="DV30" t="s">
        <v>17</v>
      </c>
      <c r="DW30" t="s">
        <v>17</v>
      </c>
      <c r="DX30">
        <v>1</v>
      </c>
      <c r="DZ30" t="s">
        <v>3</v>
      </c>
      <c r="EA30" t="s">
        <v>3</v>
      </c>
      <c r="EB30" t="s">
        <v>3</v>
      </c>
      <c r="EC30" t="s">
        <v>3</v>
      </c>
      <c r="EE30">
        <v>50757454</v>
      </c>
      <c r="EF30">
        <v>22</v>
      </c>
      <c r="EG30" t="s">
        <v>21</v>
      </c>
      <c r="EH30">
        <v>16</v>
      </c>
      <c r="EI30" t="s">
        <v>22</v>
      </c>
      <c r="EJ30">
        <v>1</v>
      </c>
      <c r="EK30">
        <v>20001</v>
      </c>
      <c r="EL30" t="s">
        <v>23</v>
      </c>
      <c r="EM30" t="s">
        <v>24</v>
      </c>
      <c r="EO30" t="s">
        <v>25</v>
      </c>
      <c r="EQ30">
        <v>131072</v>
      </c>
      <c r="ER30">
        <v>52</v>
      </c>
      <c r="ES30">
        <v>40.93</v>
      </c>
      <c r="ET30">
        <v>1.47</v>
      </c>
      <c r="EU30">
        <v>0.12</v>
      </c>
      <c r="EV30">
        <v>9.6</v>
      </c>
      <c r="EW30">
        <v>1.07</v>
      </c>
      <c r="EX30">
        <v>0.01</v>
      </c>
      <c r="EY30">
        <v>0</v>
      </c>
      <c r="FQ30">
        <v>0</v>
      </c>
      <c r="FR30">
        <f t="shared" si="43"/>
        <v>0</v>
      </c>
      <c r="FS30">
        <v>0</v>
      </c>
      <c r="FX30">
        <v>121</v>
      </c>
      <c r="FY30">
        <v>72</v>
      </c>
      <c r="GA30" t="s">
        <v>3</v>
      </c>
      <c r="GD30">
        <v>1</v>
      </c>
      <c r="GF30">
        <v>-476731723</v>
      </c>
      <c r="GG30">
        <v>2</v>
      </c>
      <c r="GH30">
        <v>1</v>
      </c>
      <c r="GI30">
        <v>4</v>
      </c>
      <c r="GJ30">
        <v>0</v>
      </c>
      <c r="GK30">
        <v>0</v>
      </c>
      <c r="GL30">
        <f t="shared" si="44"/>
        <v>0</v>
      </c>
      <c r="GM30">
        <f t="shared" si="45"/>
        <v>27759.119999999999</v>
      </c>
      <c r="GN30">
        <f t="shared" si="46"/>
        <v>27759.119999999999</v>
      </c>
      <c r="GO30">
        <f t="shared" si="47"/>
        <v>0</v>
      </c>
      <c r="GP30">
        <f t="shared" si="48"/>
        <v>0</v>
      </c>
      <c r="GR30">
        <v>0</v>
      </c>
      <c r="GS30">
        <v>3</v>
      </c>
      <c r="GT30">
        <v>0</v>
      </c>
      <c r="GU30" t="s">
        <v>3</v>
      </c>
      <c r="GV30">
        <f t="shared" si="49"/>
        <v>0</v>
      </c>
      <c r="GW30">
        <v>1</v>
      </c>
      <c r="GX30">
        <f t="shared" si="50"/>
        <v>0</v>
      </c>
      <c r="HA30">
        <v>0</v>
      </c>
      <c r="HB30">
        <v>0</v>
      </c>
      <c r="HC30">
        <f t="shared" si="51"/>
        <v>0</v>
      </c>
      <c r="HE30" t="s">
        <v>3</v>
      </c>
      <c r="HF30" t="s">
        <v>3</v>
      </c>
      <c r="HM30" t="s">
        <v>3</v>
      </c>
      <c r="HN30" t="s">
        <v>26</v>
      </c>
      <c r="HO30" t="s">
        <v>27</v>
      </c>
      <c r="HP30" t="s">
        <v>22</v>
      </c>
      <c r="HQ30" t="s">
        <v>22</v>
      </c>
      <c r="IK30">
        <v>0</v>
      </c>
    </row>
    <row r="31" spans="1:245" x14ac:dyDescent="0.2">
      <c r="A31">
        <v>18</v>
      </c>
      <c r="B31">
        <v>1</v>
      </c>
      <c r="C31">
        <v>13</v>
      </c>
      <c r="E31" t="s">
        <v>41</v>
      </c>
      <c r="F31" t="s">
        <v>42</v>
      </c>
      <c r="G31" t="s">
        <v>43</v>
      </c>
      <c r="H31" t="e">
        <f>'1.Ведомость'!#REF!</f>
        <v>#REF!</v>
      </c>
      <c r="I31">
        <f>I30*J31</f>
        <v>2</v>
      </c>
      <c r="J31">
        <v>0.1</v>
      </c>
      <c r="K31">
        <v>0.1</v>
      </c>
      <c r="O31">
        <f t="shared" si="21"/>
        <v>18.22</v>
      </c>
      <c r="P31">
        <f t="shared" si="22"/>
        <v>18.22</v>
      </c>
      <c r="Q31">
        <f t="shared" si="23"/>
        <v>0</v>
      </c>
      <c r="R31">
        <f t="shared" si="24"/>
        <v>0</v>
      </c>
      <c r="S31">
        <f t="shared" si="25"/>
        <v>0</v>
      </c>
      <c r="T31">
        <f t="shared" si="26"/>
        <v>0</v>
      </c>
      <c r="U31">
        <f t="shared" si="27"/>
        <v>0</v>
      </c>
      <c r="V31">
        <f t="shared" si="28"/>
        <v>0</v>
      </c>
      <c r="W31">
        <f t="shared" si="29"/>
        <v>0</v>
      </c>
      <c r="X31">
        <f t="shared" si="30"/>
        <v>0</v>
      </c>
      <c r="Y31">
        <f t="shared" si="31"/>
        <v>0</v>
      </c>
      <c r="AA31">
        <v>51651743</v>
      </c>
      <c r="AB31">
        <f t="shared" si="32"/>
        <v>1</v>
      </c>
      <c r="AC31">
        <f t="shared" si="33"/>
        <v>1</v>
      </c>
      <c r="AD31">
        <f>ROUND((((ET31)-(EU31))+AE31),2)</f>
        <v>0</v>
      </c>
      <c r="AE31">
        <f t="shared" ref="AE31:AF33" si="54">ROUND((EU31),2)</f>
        <v>0</v>
      </c>
      <c r="AF31">
        <f t="shared" si="54"/>
        <v>0</v>
      </c>
      <c r="AG31">
        <f t="shared" si="34"/>
        <v>0</v>
      </c>
      <c r="AH31">
        <f t="shared" ref="AH31:AI33" si="55">(EW31)</f>
        <v>0</v>
      </c>
      <c r="AI31">
        <f t="shared" si="55"/>
        <v>0</v>
      </c>
      <c r="AJ31">
        <f t="shared" si="35"/>
        <v>0</v>
      </c>
      <c r="AK31">
        <v>1</v>
      </c>
      <c r="AL31">
        <v>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</v>
      </c>
      <c r="AW31">
        <v>1</v>
      </c>
      <c r="AZ31">
        <v>1</v>
      </c>
      <c r="BA31">
        <v>1</v>
      </c>
      <c r="BB31">
        <v>1</v>
      </c>
      <c r="BC31">
        <v>9.11</v>
      </c>
      <c r="BD31" t="s">
        <v>3</v>
      </c>
      <c r="BE31" t="s">
        <v>3</v>
      </c>
      <c r="BF31" t="s">
        <v>3</v>
      </c>
      <c r="BG31" t="s">
        <v>3</v>
      </c>
      <c r="BH31">
        <v>3</v>
      </c>
      <c r="BI31">
        <v>1</v>
      </c>
      <c r="BJ31" t="s">
        <v>45</v>
      </c>
      <c r="BM31">
        <v>500001</v>
      </c>
      <c r="BN31">
        <v>0</v>
      </c>
      <c r="BO31" t="s">
        <v>3</v>
      </c>
      <c r="BP31">
        <v>0</v>
      </c>
      <c r="BQ31">
        <v>8</v>
      </c>
      <c r="BR31">
        <v>0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0</v>
      </c>
      <c r="CA31">
        <v>0</v>
      </c>
      <c r="CB31" t="s">
        <v>3</v>
      </c>
      <c r="CE31">
        <v>0</v>
      </c>
      <c r="CF31">
        <v>0</v>
      </c>
      <c r="CG31">
        <v>0</v>
      </c>
      <c r="CM31">
        <v>0</v>
      </c>
      <c r="CN31" t="s">
        <v>3</v>
      </c>
      <c r="CO31">
        <v>0</v>
      </c>
      <c r="CP31">
        <f t="shared" si="36"/>
        <v>18.22</v>
      </c>
      <c r="CQ31">
        <f>AC31*BC31</f>
        <v>9.11</v>
      </c>
      <c r="CR31">
        <f>AD31*BB31</f>
        <v>0</v>
      </c>
      <c r="CS31">
        <f t="shared" si="37"/>
        <v>0</v>
      </c>
      <c r="CT31">
        <f t="shared" si="38"/>
        <v>0</v>
      </c>
      <c r="CU31">
        <f t="shared" si="39"/>
        <v>0</v>
      </c>
      <c r="CV31">
        <f t="shared" si="40"/>
        <v>0</v>
      </c>
      <c r="CW31">
        <f t="shared" si="41"/>
        <v>0</v>
      </c>
      <c r="CX31">
        <f t="shared" si="42"/>
        <v>0</v>
      </c>
      <c r="CY31">
        <f t="shared" si="52"/>
        <v>0</v>
      </c>
      <c r="CZ31">
        <f t="shared" si="53"/>
        <v>0</v>
      </c>
      <c r="DC31" t="s">
        <v>3</v>
      </c>
      <c r="DD31" t="s">
        <v>3</v>
      </c>
      <c r="DE31" t="s">
        <v>3</v>
      </c>
      <c r="DF31" t="s">
        <v>3</v>
      </c>
      <c r="DG31" t="s">
        <v>3</v>
      </c>
      <c r="DH31" t="s">
        <v>3</v>
      </c>
      <c r="DI31" t="s">
        <v>3</v>
      </c>
      <c r="DJ31" t="s">
        <v>3</v>
      </c>
      <c r="DK31" t="s">
        <v>3</v>
      </c>
      <c r="DL31" t="s">
        <v>3</v>
      </c>
      <c r="DM31" t="s">
        <v>3</v>
      </c>
      <c r="DN31">
        <v>0</v>
      </c>
      <c r="DO31">
        <v>0</v>
      </c>
      <c r="DP31">
        <v>1</v>
      </c>
      <c r="DQ31">
        <v>1</v>
      </c>
      <c r="DU31">
        <v>1013</v>
      </c>
      <c r="DV31" t="s">
        <v>44</v>
      </c>
      <c r="DW31" t="s">
        <v>44</v>
      </c>
      <c r="DX31">
        <v>1</v>
      </c>
      <c r="DZ31" t="s">
        <v>3</v>
      </c>
      <c r="EA31" t="s">
        <v>3</v>
      </c>
      <c r="EB31" t="s">
        <v>3</v>
      </c>
      <c r="EC31" t="s">
        <v>3</v>
      </c>
      <c r="EE31">
        <v>50757674</v>
      </c>
      <c r="EF31">
        <v>8</v>
      </c>
      <c r="EG31" t="s">
        <v>46</v>
      </c>
      <c r="EH31">
        <v>0</v>
      </c>
      <c r="EI31" t="s">
        <v>3</v>
      </c>
      <c r="EJ31">
        <v>1</v>
      </c>
      <c r="EK31">
        <v>500001</v>
      </c>
      <c r="EL31" t="s">
        <v>47</v>
      </c>
      <c r="EM31" t="s">
        <v>48</v>
      </c>
      <c r="EO31" t="s">
        <v>3</v>
      </c>
      <c r="EQ31">
        <v>0</v>
      </c>
      <c r="ER31">
        <v>1</v>
      </c>
      <c r="ES31">
        <v>1</v>
      </c>
      <c r="ET31">
        <v>0</v>
      </c>
      <c r="EU31">
        <v>0</v>
      </c>
      <c r="EV31">
        <v>0</v>
      </c>
      <c r="EW31">
        <v>0</v>
      </c>
      <c r="EX31">
        <v>0</v>
      </c>
      <c r="FQ31">
        <v>0</v>
      </c>
      <c r="FR31">
        <f t="shared" si="43"/>
        <v>0</v>
      </c>
      <c r="FS31">
        <v>0</v>
      </c>
      <c r="FX31">
        <v>0</v>
      </c>
      <c r="FY31">
        <v>0</v>
      </c>
      <c r="GA31" t="s">
        <v>3</v>
      </c>
      <c r="GD31">
        <v>1</v>
      </c>
      <c r="GF31">
        <v>-1743999360</v>
      </c>
      <c r="GG31">
        <v>2</v>
      </c>
      <c r="GH31">
        <v>1</v>
      </c>
      <c r="GI31">
        <v>4</v>
      </c>
      <c r="GJ31">
        <v>0</v>
      </c>
      <c r="GK31">
        <v>0</v>
      </c>
      <c r="GL31">
        <f t="shared" si="44"/>
        <v>0</v>
      </c>
      <c r="GM31">
        <f t="shared" si="45"/>
        <v>18.22</v>
      </c>
      <c r="GN31">
        <f t="shared" si="46"/>
        <v>18.22</v>
      </c>
      <c r="GO31">
        <f t="shared" si="47"/>
        <v>0</v>
      </c>
      <c r="GP31">
        <f t="shared" si="48"/>
        <v>0</v>
      </c>
      <c r="GR31">
        <v>0</v>
      </c>
      <c r="GS31">
        <v>3</v>
      </c>
      <c r="GT31">
        <v>0</v>
      </c>
      <c r="GU31" t="s">
        <v>3</v>
      </c>
      <c r="GV31">
        <f t="shared" si="49"/>
        <v>0</v>
      </c>
      <c r="GW31">
        <v>1</v>
      </c>
      <c r="GX31">
        <f t="shared" si="50"/>
        <v>0</v>
      </c>
      <c r="HA31">
        <v>0</v>
      </c>
      <c r="HB31">
        <v>0</v>
      </c>
      <c r="HC31">
        <f t="shared" si="51"/>
        <v>0</v>
      </c>
      <c r="HE31" t="s">
        <v>3</v>
      </c>
      <c r="HF31" t="s">
        <v>3</v>
      </c>
      <c r="HM31" t="s">
        <v>3</v>
      </c>
      <c r="HN31" t="s">
        <v>3</v>
      </c>
      <c r="HO31" t="s">
        <v>3</v>
      </c>
      <c r="HP31" t="s">
        <v>3</v>
      </c>
      <c r="HQ31" t="s">
        <v>3</v>
      </c>
      <c r="IK31">
        <v>0</v>
      </c>
    </row>
    <row r="32" spans="1:245" x14ac:dyDescent="0.2">
      <c r="A32">
        <v>18</v>
      </c>
      <c r="B32">
        <v>1</v>
      </c>
      <c r="C32">
        <v>17</v>
      </c>
      <c r="E32" t="s">
        <v>49</v>
      </c>
      <c r="F32" t="s">
        <v>50</v>
      </c>
      <c r="G32" t="s">
        <v>51</v>
      </c>
      <c r="H32" t="e">
        <f>'1.Ведомость'!#REF!</f>
        <v>#REF!</v>
      </c>
      <c r="I32">
        <f>I30*J32</f>
        <v>-0.8</v>
      </c>
      <c r="J32">
        <v>-0.04</v>
      </c>
      <c r="K32">
        <v>-0.04</v>
      </c>
      <c r="O32">
        <f t="shared" si="21"/>
        <v>-6748.69</v>
      </c>
      <c r="P32">
        <f t="shared" si="22"/>
        <v>-6748.69</v>
      </c>
      <c r="Q32">
        <f t="shared" si="23"/>
        <v>0</v>
      </c>
      <c r="R32">
        <f t="shared" si="24"/>
        <v>0</v>
      </c>
      <c r="S32">
        <f t="shared" si="25"/>
        <v>0</v>
      </c>
      <c r="T32">
        <f t="shared" si="26"/>
        <v>0</v>
      </c>
      <c r="U32">
        <f t="shared" si="27"/>
        <v>0</v>
      </c>
      <c r="V32">
        <f t="shared" si="28"/>
        <v>0</v>
      </c>
      <c r="W32">
        <f t="shared" si="29"/>
        <v>0</v>
      </c>
      <c r="X32">
        <f t="shared" si="30"/>
        <v>0</v>
      </c>
      <c r="Y32">
        <f t="shared" si="31"/>
        <v>0</v>
      </c>
      <c r="AA32">
        <v>51651743</v>
      </c>
      <c r="AB32">
        <f t="shared" si="32"/>
        <v>926</v>
      </c>
      <c r="AC32">
        <f t="shared" si="33"/>
        <v>926</v>
      </c>
      <c r="AD32">
        <f>ROUND((((ET32)-(EU32))+AE32),2)</f>
        <v>0</v>
      </c>
      <c r="AE32">
        <f t="shared" si="54"/>
        <v>0</v>
      </c>
      <c r="AF32">
        <f t="shared" si="54"/>
        <v>0</v>
      </c>
      <c r="AG32">
        <f t="shared" si="34"/>
        <v>0</v>
      </c>
      <c r="AH32">
        <f t="shared" si="55"/>
        <v>0</v>
      </c>
      <c r="AI32">
        <f t="shared" si="55"/>
        <v>0</v>
      </c>
      <c r="AJ32">
        <f t="shared" si="35"/>
        <v>0</v>
      </c>
      <c r="AK32">
        <v>926</v>
      </c>
      <c r="AL32">
        <v>926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9.11</v>
      </c>
      <c r="BD32" t="s">
        <v>3</v>
      </c>
      <c r="BE32" t="s">
        <v>3</v>
      </c>
      <c r="BF32" t="s">
        <v>3</v>
      </c>
      <c r="BG32" t="s">
        <v>3</v>
      </c>
      <c r="BH32">
        <v>3</v>
      </c>
      <c r="BI32">
        <v>1</v>
      </c>
      <c r="BJ32" t="s">
        <v>53</v>
      </c>
      <c r="BM32">
        <v>500001</v>
      </c>
      <c r="BN32">
        <v>0</v>
      </c>
      <c r="BO32" t="s">
        <v>3</v>
      </c>
      <c r="BP32">
        <v>0</v>
      </c>
      <c r="BQ32">
        <v>8</v>
      </c>
      <c r="BR32">
        <v>1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0</v>
      </c>
      <c r="CA32">
        <v>0</v>
      </c>
      <c r="CB32" t="s">
        <v>3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si="36"/>
        <v>-6748.69</v>
      </c>
      <c r="CQ32">
        <f>AC32*BC32</f>
        <v>8435.8599999999988</v>
      </c>
      <c r="CR32">
        <f>AD32*BB32</f>
        <v>0</v>
      </c>
      <c r="CS32">
        <f t="shared" si="37"/>
        <v>0</v>
      </c>
      <c r="CT32">
        <f t="shared" si="38"/>
        <v>0</v>
      </c>
      <c r="CU32">
        <f t="shared" si="39"/>
        <v>0</v>
      </c>
      <c r="CV32">
        <f t="shared" si="40"/>
        <v>0</v>
      </c>
      <c r="CW32">
        <f t="shared" si="41"/>
        <v>0</v>
      </c>
      <c r="CX32">
        <f t="shared" si="42"/>
        <v>0</v>
      </c>
      <c r="CY32">
        <f t="shared" si="52"/>
        <v>0</v>
      </c>
      <c r="CZ32">
        <f t="shared" si="53"/>
        <v>0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1005</v>
      </c>
      <c r="DV32" t="s">
        <v>52</v>
      </c>
      <c r="DW32" t="s">
        <v>52</v>
      </c>
      <c r="DX32">
        <v>1</v>
      </c>
      <c r="DZ32" t="s">
        <v>3</v>
      </c>
      <c r="EA32" t="s">
        <v>3</v>
      </c>
      <c r="EB32" t="s">
        <v>3</v>
      </c>
      <c r="EC32" t="s">
        <v>3</v>
      </c>
      <c r="EE32">
        <v>50757674</v>
      </c>
      <c r="EF32">
        <v>8</v>
      </c>
      <c r="EG32" t="s">
        <v>46</v>
      </c>
      <c r="EH32">
        <v>0</v>
      </c>
      <c r="EI32" t="s">
        <v>3</v>
      </c>
      <c r="EJ32">
        <v>1</v>
      </c>
      <c r="EK32">
        <v>500001</v>
      </c>
      <c r="EL32" t="s">
        <v>47</v>
      </c>
      <c r="EM32" t="s">
        <v>48</v>
      </c>
      <c r="EO32" t="s">
        <v>3</v>
      </c>
      <c r="EQ32">
        <v>0</v>
      </c>
      <c r="ER32">
        <v>926</v>
      </c>
      <c r="ES32">
        <v>926</v>
      </c>
      <c r="ET32">
        <v>0</v>
      </c>
      <c r="EU32">
        <v>0</v>
      </c>
      <c r="EV32">
        <v>0</v>
      </c>
      <c r="EW32">
        <v>0</v>
      </c>
      <c r="EX32">
        <v>0</v>
      </c>
      <c r="FQ32">
        <v>0</v>
      </c>
      <c r="FR32">
        <f t="shared" si="43"/>
        <v>0</v>
      </c>
      <c r="FS32">
        <v>0</v>
      </c>
      <c r="FX32">
        <v>0</v>
      </c>
      <c r="FY32">
        <v>0</v>
      </c>
      <c r="GA32" t="s">
        <v>3</v>
      </c>
      <c r="GD32">
        <v>1</v>
      </c>
      <c r="GF32">
        <v>-1896968330</v>
      </c>
      <c r="GG32">
        <v>2</v>
      </c>
      <c r="GH32">
        <v>1</v>
      </c>
      <c r="GI32">
        <v>4</v>
      </c>
      <c r="GJ32">
        <v>0</v>
      </c>
      <c r="GK32">
        <v>0</v>
      </c>
      <c r="GL32">
        <f t="shared" si="44"/>
        <v>0</v>
      </c>
      <c r="GM32">
        <f t="shared" si="45"/>
        <v>-6748.69</v>
      </c>
      <c r="GN32">
        <f t="shared" si="46"/>
        <v>-6748.69</v>
      </c>
      <c r="GO32">
        <f t="shared" si="47"/>
        <v>0</v>
      </c>
      <c r="GP32">
        <f t="shared" si="48"/>
        <v>0</v>
      </c>
      <c r="GR32">
        <v>0</v>
      </c>
      <c r="GS32">
        <v>3</v>
      </c>
      <c r="GT32">
        <v>0</v>
      </c>
      <c r="GU32" t="s">
        <v>3</v>
      </c>
      <c r="GV32">
        <f t="shared" si="49"/>
        <v>0</v>
      </c>
      <c r="GW32">
        <v>1</v>
      </c>
      <c r="GX32">
        <f t="shared" si="50"/>
        <v>0</v>
      </c>
      <c r="HA32">
        <v>0</v>
      </c>
      <c r="HB32">
        <v>0</v>
      </c>
      <c r="HC32">
        <f t="shared" si="51"/>
        <v>0</v>
      </c>
      <c r="HE32" t="s">
        <v>3</v>
      </c>
      <c r="HF32" t="s">
        <v>3</v>
      </c>
      <c r="HM32" t="s">
        <v>3</v>
      </c>
      <c r="HN32" t="s">
        <v>3</v>
      </c>
      <c r="HO32" t="s">
        <v>3</v>
      </c>
      <c r="HP32" t="s">
        <v>3</v>
      </c>
      <c r="HQ32" t="s">
        <v>3</v>
      </c>
      <c r="IK32">
        <v>0</v>
      </c>
    </row>
    <row r="33" spans="1:245" x14ac:dyDescent="0.2">
      <c r="A33">
        <v>18</v>
      </c>
      <c r="B33">
        <v>1</v>
      </c>
      <c r="C33">
        <v>18</v>
      </c>
      <c r="E33" t="s">
        <v>54</v>
      </c>
      <c r="F33" t="s">
        <v>29</v>
      </c>
      <c r="G33" t="s">
        <v>55</v>
      </c>
      <c r="H33" t="str">
        <f>'1.Ведомость'!C17</f>
        <v>ШТ</v>
      </c>
      <c r="I33">
        <f>I30*J33</f>
        <v>20</v>
      </c>
      <c r="J33">
        <v>1</v>
      </c>
      <c r="K33">
        <v>1</v>
      </c>
      <c r="O33">
        <f t="shared" si="21"/>
        <v>34580.800000000003</v>
      </c>
      <c r="P33">
        <f t="shared" si="22"/>
        <v>34580.800000000003</v>
      </c>
      <c r="Q33">
        <f t="shared" si="23"/>
        <v>0</v>
      </c>
      <c r="R33">
        <f t="shared" si="24"/>
        <v>0</v>
      </c>
      <c r="S33">
        <f t="shared" si="25"/>
        <v>0</v>
      </c>
      <c r="T33">
        <f t="shared" si="26"/>
        <v>0</v>
      </c>
      <c r="U33">
        <f t="shared" si="27"/>
        <v>0</v>
      </c>
      <c r="V33">
        <f t="shared" si="28"/>
        <v>0</v>
      </c>
      <c r="W33">
        <f t="shared" si="29"/>
        <v>0</v>
      </c>
      <c r="X33">
        <f t="shared" si="30"/>
        <v>0</v>
      </c>
      <c r="Y33">
        <f t="shared" si="31"/>
        <v>0</v>
      </c>
      <c r="AA33">
        <v>51651743</v>
      </c>
      <c r="AB33">
        <f t="shared" si="32"/>
        <v>1729.04</v>
      </c>
      <c r="AC33">
        <f t="shared" si="33"/>
        <v>1729.04</v>
      </c>
      <c r="AD33">
        <f>ROUND((((ET33)-(EU33))+AE33),2)</f>
        <v>0</v>
      </c>
      <c r="AE33">
        <f t="shared" si="54"/>
        <v>0</v>
      </c>
      <c r="AF33">
        <f t="shared" si="54"/>
        <v>0</v>
      </c>
      <c r="AG33">
        <f t="shared" si="34"/>
        <v>0</v>
      </c>
      <c r="AH33">
        <f t="shared" si="55"/>
        <v>0</v>
      </c>
      <c r="AI33">
        <f t="shared" si="55"/>
        <v>0</v>
      </c>
      <c r="AJ33">
        <f t="shared" si="35"/>
        <v>0</v>
      </c>
      <c r="AK33">
        <v>1729.0400000000002</v>
      </c>
      <c r="AL33">
        <v>1729.0400000000002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9.11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1</v>
      </c>
      <c r="BJ33" t="s">
        <v>56</v>
      </c>
      <c r="BM33">
        <v>500001</v>
      </c>
      <c r="BN33">
        <v>0</v>
      </c>
      <c r="BO33" t="s">
        <v>3</v>
      </c>
      <c r="BP33">
        <v>0</v>
      </c>
      <c r="BQ33">
        <v>8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B33" t="s">
        <v>3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36"/>
        <v>34580.800000000003</v>
      </c>
      <c r="CQ33">
        <f>AC33</f>
        <v>1729.04</v>
      </c>
      <c r="CR33">
        <f>AD33</f>
        <v>0</v>
      </c>
      <c r="CS33">
        <f t="shared" si="37"/>
        <v>0</v>
      </c>
      <c r="CT33">
        <f t="shared" si="38"/>
        <v>0</v>
      </c>
      <c r="CU33">
        <f t="shared" si="39"/>
        <v>0</v>
      </c>
      <c r="CV33">
        <f t="shared" si="40"/>
        <v>0</v>
      </c>
      <c r="CW33">
        <f t="shared" si="41"/>
        <v>0</v>
      </c>
      <c r="CX33">
        <f t="shared" si="42"/>
        <v>0</v>
      </c>
      <c r="CY33">
        <f t="shared" si="52"/>
        <v>0</v>
      </c>
      <c r="CZ33">
        <f t="shared" si="53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1013</v>
      </c>
      <c r="DV33" t="s">
        <v>17</v>
      </c>
      <c r="DW33" t="s">
        <v>17</v>
      </c>
      <c r="DX33">
        <v>1</v>
      </c>
      <c r="DZ33" t="s">
        <v>3</v>
      </c>
      <c r="EA33" t="s">
        <v>3</v>
      </c>
      <c r="EB33" t="s">
        <v>3</v>
      </c>
      <c r="EC33" t="s">
        <v>3</v>
      </c>
      <c r="EE33">
        <v>50757674</v>
      </c>
      <c r="EF33">
        <v>8</v>
      </c>
      <c r="EG33" t="s">
        <v>46</v>
      </c>
      <c r="EH33">
        <v>0</v>
      </c>
      <c r="EI33" t="s">
        <v>3</v>
      </c>
      <c r="EJ33">
        <v>1</v>
      </c>
      <c r="EK33">
        <v>500001</v>
      </c>
      <c r="EL33" t="s">
        <v>47</v>
      </c>
      <c r="EM33" t="s">
        <v>48</v>
      </c>
      <c r="EO33" t="s">
        <v>3</v>
      </c>
      <c r="EQ33">
        <v>0</v>
      </c>
      <c r="ER33">
        <v>1644.17</v>
      </c>
      <c r="ES33">
        <v>1729.0400000000002</v>
      </c>
      <c r="ET33">
        <v>0</v>
      </c>
      <c r="EU33">
        <v>0</v>
      </c>
      <c r="EV33">
        <v>0</v>
      </c>
      <c r="EW33">
        <v>0</v>
      </c>
      <c r="EX33">
        <v>0</v>
      </c>
      <c r="EZ33">
        <v>5</v>
      </c>
      <c r="FC33">
        <v>0</v>
      </c>
      <c r="FD33">
        <v>18</v>
      </c>
      <c r="FF33">
        <v>1644.17</v>
      </c>
      <c r="FQ33">
        <v>0</v>
      </c>
      <c r="FR33">
        <f t="shared" si="43"/>
        <v>0</v>
      </c>
      <c r="FS33">
        <v>0</v>
      </c>
      <c r="FX33">
        <v>0</v>
      </c>
      <c r="FY33">
        <v>0</v>
      </c>
      <c r="GA33" t="s">
        <v>57</v>
      </c>
      <c r="GD33">
        <v>1</v>
      </c>
      <c r="GF33">
        <v>-1802594515</v>
      </c>
      <c r="GG33">
        <v>2</v>
      </c>
      <c r="GH33">
        <v>3</v>
      </c>
      <c r="GI33">
        <v>4</v>
      </c>
      <c r="GJ33">
        <v>0</v>
      </c>
      <c r="GK33">
        <v>0</v>
      </c>
      <c r="GL33">
        <f t="shared" si="44"/>
        <v>0</v>
      </c>
      <c r="GM33">
        <f t="shared" si="45"/>
        <v>34580.800000000003</v>
      </c>
      <c r="GN33">
        <f t="shared" si="46"/>
        <v>34580.800000000003</v>
      </c>
      <c r="GO33">
        <f t="shared" si="47"/>
        <v>0</v>
      </c>
      <c r="GP33">
        <f t="shared" si="48"/>
        <v>0</v>
      </c>
      <c r="GR33">
        <v>1</v>
      </c>
      <c r="GS33">
        <v>1</v>
      </c>
      <c r="GT33">
        <v>0</v>
      </c>
      <c r="GU33" t="s">
        <v>3</v>
      </c>
      <c r="GV33">
        <f t="shared" si="49"/>
        <v>0</v>
      </c>
      <c r="GW33">
        <v>1</v>
      </c>
      <c r="GX33">
        <f t="shared" si="50"/>
        <v>0</v>
      </c>
      <c r="HA33">
        <v>0</v>
      </c>
      <c r="HB33">
        <v>0</v>
      </c>
      <c r="HC33">
        <f t="shared" si="51"/>
        <v>0</v>
      </c>
      <c r="HE33" t="s">
        <v>35</v>
      </c>
      <c r="HF33" t="s">
        <v>37</v>
      </c>
      <c r="HG33">
        <f>ROUND(AC33*I33,2)</f>
        <v>34580.800000000003</v>
      </c>
      <c r="HM33" t="s">
        <v>3</v>
      </c>
      <c r="HN33" t="s">
        <v>3</v>
      </c>
      <c r="HO33" t="s">
        <v>3</v>
      </c>
      <c r="HP33" t="s">
        <v>3</v>
      </c>
      <c r="HQ33" t="s">
        <v>3</v>
      </c>
      <c r="IK33">
        <v>0</v>
      </c>
    </row>
    <row r="34" spans="1:245" x14ac:dyDescent="0.2">
      <c r="A34">
        <v>17</v>
      </c>
      <c r="B34">
        <v>1</v>
      </c>
      <c r="C34">
        <f>ROW(SmtRes!A28)</f>
        <v>28</v>
      </c>
      <c r="D34">
        <f>ROW(EtalonRes!A25)</f>
        <v>25</v>
      </c>
      <c r="E34" t="s">
        <v>58</v>
      </c>
      <c r="F34" t="s">
        <v>38</v>
      </c>
      <c r="G34" t="s">
        <v>39</v>
      </c>
      <c r="H34" t="s">
        <v>17</v>
      </c>
      <c r="I34">
        <v>20</v>
      </c>
      <c r="J34">
        <v>0</v>
      </c>
      <c r="K34">
        <v>20</v>
      </c>
      <c r="O34">
        <f t="shared" si="21"/>
        <v>14599.93</v>
      </c>
      <c r="P34">
        <f t="shared" si="22"/>
        <v>7457.45</v>
      </c>
      <c r="Q34">
        <f t="shared" si="23"/>
        <v>411.06</v>
      </c>
      <c r="R34">
        <f t="shared" si="24"/>
        <v>86.81</v>
      </c>
      <c r="S34">
        <f t="shared" si="25"/>
        <v>6731.42</v>
      </c>
      <c r="T34">
        <f t="shared" si="26"/>
        <v>0</v>
      </c>
      <c r="U34">
        <f t="shared" si="27"/>
        <v>22.470000000000002</v>
      </c>
      <c r="V34">
        <f t="shared" si="28"/>
        <v>0.21000000000000002</v>
      </c>
      <c r="W34">
        <f t="shared" si="29"/>
        <v>0</v>
      </c>
      <c r="X34">
        <f t="shared" si="30"/>
        <v>8250.06</v>
      </c>
      <c r="Y34">
        <f t="shared" si="31"/>
        <v>4909.13</v>
      </c>
      <c r="AA34">
        <v>51651743</v>
      </c>
      <c r="AB34">
        <f t="shared" si="32"/>
        <v>52.56</v>
      </c>
      <c r="AC34">
        <f t="shared" si="33"/>
        <v>40.93</v>
      </c>
      <c r="AD34">
        <f>ROUND(((((ET34*ROUND(1.05,7)))-((EU34*ROUND(1.05,7))))+AE34),2)</f>
        <v>1.55</v>
      </c>
      <c r="AE34">
        <f>ROUND(((EU34*ROUND(1.05,7))),2)</f>
        <v>0.13</v>
      </c>
      <c r="AF34">
        <f>ROUND(((EV34*ROUND(1.05,7))),2)</f>
        <v>10.08</v>
      </c>
      <c r="AG34">
        <f t="shared" si="34"/>
        <v>0</v>
      </c>
      <c r="AH34">
        <f>((EW34*ROUND(1.05,7)))</f>
        <v>1.1235000000000002</v>
      </c>
      <c r="AI34">
        <f>((EX34*ROUND(1.05,7)))</f>
        <v>1.0500000000000001E-2</v>
      </c>
      <c r="AJ34">
        <f t="shared" si="35"/>
        <v>0</v>
      </c>
      <c r="AK34">
        <v>52</v>
      </c>
      <c r="AL34">
        <v>40.93</v>
      </c>
      <c r="AM34">
        <v>1.47</v>
      </c>
      <c r="AN34">
        <v>0.12</v>
      </c>
      <c r="AO34">
        <v>9.6</v>
      </c>
      <c r="AP34">
        <v>0</v>
      </c>
      <c r="AQ34">
        <v>1.07</v>
      </c>
      <c r="AR34">
        <v>0.01</v>
      </c>
      <c r="AS34">
        <v>0</v>
      </c>
      <c r="AT34">
        <v>121</v>
      </c>
      <c r="AU34">
        <v>72</v>
      </c>
      <c r="AV34">
        <v>1</v>
      </c>
      <c r="AW34">
        <v>1</v>
      </c>
      <c r="AZ34">
        <v>1</v>
      </c>
      <c r="BA34">
        <v>33.39</v>
      </c>
      <c r="BB34">
        <v>13.26</v>
      </c>
      <c r="BC34">
        <v>9.11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40</v>
      </c>
      <c r="BM34">
        <v>20001</v>
      </c>
      <c r="BN34">
        <v>0</v>
      </c>
      <c r="BO34" t="s">
        <v>3</v>
      </c>
      <c r="BP34">
        <v>0</v>
      </c>
      <c r="BQ34">
        <v>22</v>
      </c>
      <c r="BR34">
        <v>0</v>
      </c>
      <c r="BS34">
        <v>33.39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121</v>
      </c>
      <c r="CA34">
        <v>72</v>
      </c>
      <c r="CB34" t="s">
        <v>3</v>
      </c>
      <c r="CE34">
        <v>0</v>
      </c>
      <c r="CF34">
        <v>0</v>
      </c>
      <c r="CG34">
        <v>0</v>
      </c>
      <c r="CM34">
        <v>0</v>
      </c>
      <c r="CN34" t="s">
        <v>19</v>
      </c>
      <c r="CO34">
        <v>0</v>
      </c>
      <c r="CP34">
        <f t="shared" si="36"/>
        <v>14599.93</v>
      </c>
      <c r="CQ34">
        <f>AC34*BC34</f>
        <v>372.8723</v>
      </c>
      <c r="CR34">
        <f>AD34*BB34</f>
        <v>20.553000000000001</v>
      </c>
      <c r="CS34">
        <f t="shared" si="37"/>
        <v>4.3407</v>
      </c>
      <c r="CT34">
        <f t="shared" si="38"/>
        <v>336.57120000000003</v>
      </c>
      <c r="CU34">
        <f t="shared" si="39"/>
        <v>0</v>
      </c>
      <c r="CV34">
        <f t="shared" si="40"/>
        <v>1.1235000000000002</v>
      </c>
      <c r="CW34">
        <f t="shared" si="41"/>
        <v>1.0500000000000001E-2</v>
      </c>
      <c r="CX34">
        <f t="shared" si="42"/>
        <v>0</v>
      </c>
      <c r="CY34">
        <f t="shared" si="52"/>
        <v>8250.0583000000006</v>
      </c>
      <c r="CZ34">
        <f t="shared" si="53"/>
        <v>4909.1256000000003</v>
      </c>
      <c r="DC34" t="s">
        <v>3</v>
      </c>
      <c r="DD34" t="s">
        <v>3</v>
      </c>
      <c r="DE34" t="s">
        <v>20</v>
      </c>
      <c r="DF34" t="s">
        <v>20</v>
      </c>
      <c r="DG34" t="s">
        <v>20</v>
      </c>
      <c r="DH34" t="s">
        <v>3</v>
      </c>
      <c r="DI34" t="s">
        <v>20</v>
      </c>
      <c r="DJ34" t="s">
        <v>20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17</v>
      </c>
      <c r="DW34" t="s">
        <v>17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50757454</v>
      </c>
      <c r="EF34">
        <v>22</v>
      </c>
      <c r="EG34" t="s">
        <v>21</v>
      </c>
      <c r="EH34">
        <v>16</v>
      </c>
      <c r="EI34" t="s">
        <v>22</v>
      </c>
      <c r="EJ34">
        <v>1</v>
      </c>
      <c r="EK34">
        <v>20001</v>
      </c>
      <c r="EL34" t="s">
        <v>23</v>
      </c>
      <c r="EM34" t="s">
        <v>24</v>
      </c>
      <c r="EO34" t="s">
        <v>25</v>
      </c>
      <c r="EQ34">
        <v>131072</v>
      </c>
      <c r="ER34">
        <v>52</v>
      </c>
      <c r="ES34">
        <v>40.93</v>
      </c>
      <c r="ET34">
        <v>1.47</v>
      </c>
      <c r="EU34">
        <v>0.12</v>
      </c>
      <c r="EV34">
        <v>9.6</v>
      </c>
      <c r="EW34">
        <v>1.07</v>
      </c>
      <c r="EX34">
        <v>0.01</v>
      </c>
      <c r="EY34">
        <v>0</v>
      </c>
      <c r="FQ34">
        <v>0</v>
      </c>
      <c r="FR34">
        <f t="shared" si="43"/>
        <v>0</v>
      </c>
      <c r="FS34">
        <v>0</v>
      </c>
      <c r="FX34">
        <v>121</v>
      </c>
      <c r="FY34">
        <v>72</v>
      </c>
      <c r="GA34" t="s">
        <v>3</v>
      </c>
      <c r="GD34">
        <v>1</v>
      </c>
      <c r="GF34">
        <v>-476731723</v>
      </c>
      <c r="GG34">
        <v>2</v>
      </c>
      <c r="GH34">
        <v>1</v>
      </c>
      <c r="GI34">
        <v>4</v>
      </c>
      <c r="GJ34">
        <v>0</v>
      </c>
      <c r="GK34">
        <v>0</v>
      </c>
      <c r="GL34">
        <f t="shared" si="44"/>
        <v>0</v>
      </c>
      <c r="GM34">
        <f t="shared" si="45"/>
        <v>27759.119999999999</v>
      </c>
      <c r="GN34">
        <f t="shared" si="46"/>
        <v>27759.119999999999</v>
      </c>
      <c r="GO34">
        <f t="shared" si="47"/>
        <v>0</v>
      </c>
      <c r="GP34">
        <f t="shared" si="48"/>
        <v>0</v>
      </c>
      <c r="GR34">
        <v>0</v>
      </c>
      <c r="GS34">
        <v>3</v>
      </c>
      <c r="GT34">
        <v>0</v>
      </c>
      <c r="GU34" t="s">
        <v>3</v>
      </c>
      <c r="GV34">
        <f t="shared" si="49"/>
        <v>0</v>
      </c>
      <c r="GW34">
        <v>1</v>
      </c>
      <c r="GX34">
        <f t="shared" si="50"/>
        <v>0</v>
      </c>
      <c r="HA34">
        <v>0</v>
      </c>
      <c r="HB34">
        <v>0</v>
      </c>
      <c r="HC34">
        <f t="shared" si="51"/>
        <v>0</v>
      </c>
      <c r="HE34" t="s">
        <v>3</v>
      </c>
      <c r="HF34" t="s">
        <v>3</v>
      </c>
      <c r="HM34" t="s">
        <v>3</v>
      </c>
      <c r="HN34" t="s">
        <v>26</v>
      </c>
      <c r="HO34" t="s">
        <v>27</v>
      </c>
      <c r="HP34" t="s">
        <v>22</v>
      </c>
      <c r="HQ34" t="s">
        <v>22</v>
      </c>
      <c r="IK34">
        <v>0</v>
      </c>
    </row>
    <row r="35" spans="1:245" x14ac:dyDescent="0.2">
      <c r="A35">
        <v>18</v>
      </c>
      <c r="B35">
        <v>1</v>
      </c>
      <c r="C35">
        <v>23</v>
      </c>
      <c r="E35" t="s">
        <v>35</v>
      </c>
      <c r="F35" t="s">
        <v>42</v>
      </c>
      <c r="G35" t="s">
        <v>43</v>
      </c>
      <c r="H35" t="e">
        <f>'1.Ведомость'!#REF!</f>
        <v>#REF!</v>
      </c>
      <c r="I35">
        <f>I34*J35</f>
        <v>2</v>
      </c>
      <c r="J35">
        <v>0.1</v>
      </c>
      <c r="K35">
        <v>0.1</v>
      </c>
      <c r="O35">
        <f t="shared" si="21"/>
        <v>18.22</v>
      </c>
      <c r="P35">
        <f t="shared" si="22"/>
        <v>18.22</v>
      </c>
      <c r="Q35">
        <f t="shared" si="23"/>
        <v>0</v>
      </c>
      <c r="R35">
        <f t="shared" si="24"/>
        <v>0</v>
      </c>
      <c r="S35">
        <f t="shared" si="25"/>
        <v>0</v>
      </c>
      <c r="T35">
        <f t="shared" si="26"/>
        <v>0</v>
      </c>
      <c r="U35">
        <f t="shared" si="27"/>
        <v>0</v>
      </c>
      <c r="V35">
        <f t="shared" si="28"/>
        <v>0</v>
      </c>
      <c r="W35">
        <f t="shared" si="29"/>
        <v>0</v>
      </c>
      <c r="X35">
        <f t="shared" si="30"/>
        <v>0</v>
      </c>
      <c r="Y35">
        <f t="shared" si="31"/>
        <v>0</v>
      </c>
      <c r="AA35">
        <v>51651743</v>
      </c>
      <c r="AB35">
        <f t="shared" si="32"/>
        <v>1</v>
      </c>
      <c r="AC35">
        <f t="shared" si="33"/>
        <v>1</v>
      </c>
      <c r="AD35">
        <f>ROUND((((ET35)-(EU35))+AE35),2)</f>
        <v>0</v>
      </c>
      <c r="AE35">
        <f t="shared" ref="AE35:AF37" si="56">ROUND((EU35),2)</f>
        <v>0</v>
      </c>
      <c r="AF35">
        <f t="shared" si="56"/>
        <v>0</v>
      </c>
      <c r="AG35">
        <f t="shared" si="34"/>
        <v>0</v>
      </c>
      <c r="AH35">
        <f t="shared" ref="AH35:AI37" si="57">(EW35)</f>
        <v>0</v>
      </c>
      <c r="AI35">
        <f t="shared" si="57"/>
        <v>0</v>
      </c>
      <c r="AJ35">
        <f t="shared" si="35"/>
        <v>0</v>
      </c>
      <c r="AK35">
        <v>1</v>
      </c>
      <c r="AL35">
        <v>1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9.11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1</v>
      </c>
      <c r="BJ35" t="s">
        <v>45</v>
      </c>
      <c r="BM35">
        <v>500001</v>
      </c>
      <c r="BN35">
        <v>0</v>
      </c>
      <c r="BO35" t="s">
        <v>3</v>
      </c>
      <c r="BP35">
        <v>0</v>
      </c>
      <c r="BQ35">
        <v>8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0</v>
      </c>
      <c r="CA35">
        <v>0</v>
      </c>
      <c r="CB35" t="s">
        <v>3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36"/>
        <v>18.22</v>
      </c>
      <c r="CQ35">
        <f>AC35*BC35</f>
        <v>9.11</v>
      </c>
      <c r="CR35">
        <f>AD35*BB35</f>
        <v>0</v>
      </c>
      <c r="CS35">
        <f t="shared" si="37"/>
        <v>0</v>
      </c>
      <c r="CT35">
        <f t="shared" si="38"/>
        <v>0</v>
      </c>
      <c r="CU35">
        <f t="shared" si="39"/>
        <v>0</v>
      </c>
      <c r="CV35">
        <f t="shared" si="40"/>
        <v>0</v>
      </c>
      <c r="CW35">
        <f t="shared" si="41"/>
        <v>0</v>
      </c>
      <c r="CX35">
        <f t="shared" si="42"/>
        <v>0</v>
      </c>
      <c r="CY35">
        <f t="shared" si="52"/>
        <v>0</v>
      </c>
      <c r="CZ35">
        <f t="shared" si="53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1013</v>
      </c>
      <c r="DV35" t="s">
        <v>44</v>
      </c>
      <c r="DW35" t="s">
        <v>44</v>
      </c>
      <c r="DX35">
        <v>1</v>
      </c>
      <c r="DZ35" t="s">
        <v>3</v>
      </c>
      <c r="EA35" t="s">
        <v>3</v>
      </c>
      <c r="EB35" t="s">
        <v>3</v>
      </c>
      <c r="EC35" t="s">
        <v>3</v>
      </c>
      <c r="EE35">
        <v>50757674</v>
      </c>
      <c r="EF35">
        <v>8</v>
      </c>
      <c r="EG35" t="s">
        <v>46</v>
      </c>
      <c r="EH35">
        <v>0</v>
      </c>
      <c r="EI35" t="s">
        <v>3</v>
      </c>
      <c r="EJ35">
        <v>1</v>
      </c>
      <c r="EK35">
        <v>500001</v>
      </c>
      <c r="EL35" t="s">
        <v>47</v>
      </c>
      <c r="EM35" t="s">
        <v>48</v>
      </c>
      <c r="EO35" t="s">
        <v>3</v>
      </c>
      <c r="EQ35">
        <v>0</v>
      </c>
      <c r="ER35">
        <v>1</v>
      </c>
      <c r="ES35">
        <v>1</v>
      </c>
      <c r="ET35">
        <v>0</v>
      </c>
      <c r="EU35">
        <v>0</v>
      </c>
      <c r="EV35">
        <v>0</v>
      </c>
      <c r="EW35">
        <v>0</v>
      </c>
      <c r="EX35">
        <v>0</v>
      </c>
      <c r="FQ35">
        <v>0</v>
      </c>
      <c r="FR35">
        <f t="shared" si="43"/>
        <v>0</v>
      </c>
      <c r="FS35">
        <v>0</v>
      </c>
      <c r="FX35">
        <v>0</v>
      </c>
      <c r="FY35">
        <v>0</v>
      </c>
      <c r="GA35" t="s">
        <v>3</v>
      </c>
      <c r="GD35">
        <v>1</v>
      </c>
      <c r="GF35">
        <v>-1743999360</v>
      </c>
      <c r="GG35">
        <v>2</v>
      </c>
      <c r="GH35">
        <v>1</v>
      </c>
      <c r="GI35">
        <v>4</v>
      </c>
      <c r="GJ35">
        <v>0</v>
      </c>
      <c r="GK35">
        <v>0</v>
      </c>
      <c r="GL35">
        <f t="shared" si="44"/>
        <v>0</v>
      </c>
      <c r="GM35">
        <f t="shared" si="45"/>
        <v>18.22</v>
      </c>
      <c r="GN35">
        <f t="shared" si="46"/>
        <v>18.22</v>
      </c>
      <c r="GO35">
        <f t="shared" si="47"/>
        <v>0</v>
      </c>
      <c r="GP35">
        <f t="shared" si="48"/>
        <v>0</v>
      </c>
      <c r="GR35">
        <v>0</v>
      </c>
      <c r="GS35">
        <v>3</v>
      </c>
      <c r="GT35">
        <v>0</v>
      </c>
      <c r="GU35" t="s">
        <v>3</v>
      </c>
      <c r="GV35">
        <f t="shared" si="49"/>
        <v>0</v>
      </c>
      <c r="GW35">
        <v>1</v>
      </c>
      <c r="GX35">
        <f t="shared" si="50"/>
        <v>0</v>
      </c>
      <c r="HA35">
        <v>0</v>
      </c>
      <c r="HB35">
        <v>0</v>
      </c>
      <c r="HC35">
        <f t="shared" si="51"/>
        <v>0</v>
      </c>
      <c r="HE35" t="s">
        <v>3</v>
      </c>
      <c r="HF35" t="s">
        <v>3</v>
      </c>
      <c r="HM35" t="s">
        <v>3</v>
      </c>
      <c r="HN35" t="s">
        <v>3</v>
      </c>
      <c r="HO35" t="s">
        <v>3</v>
      </c>
      <c r="HP35" t="s">
        <v>3</v>
      </c>
      <c r="HQ35" t="s">
        <v>3</v>
      </c>
      <c r="IK35">
        <v>0</v>
      </c>
    </row>
    <row r="36" spans="1:245" x14ac:dyDescent="0.2">
      <c r="A36">
        <v>18</v>
      </c>
      <c r="B36">
        <v>1</v>
      </c>
      <c r="C36">
        <v>27</v>
      </c>
      <c r="E36" t="s">
        <v>59</v>
      </c>
      <c r="F36" t="s">
        <v>50</v>
      </c>
      <c r="G36" t="s">
        <v>51</v>
      </c>
      <c r="H36" t="e">
        <f>'1.Ведомость'!#REF!</f>
        <v>#REF!</v>
      </c>
      <c r="I36">
        <f>I34*J36</f>
        <v>-0.8</v>
      </c>
      <c r="J36">
        <v>-0.04</v>
      </c>
      <c r="K36">
        <v>-0.04</v>
      </c>
      <c r="O36">
        <f t="shared" si="21"/>
        <v>-6748.69</v>
      </c>
      <c r="P36">
        <f t="shared" si="22"/>
        <v>-6748.69</v>
      </c>
      <c r="Q36">
        <f t="shared" si="23"/>
        <v>0</v>
      </c>
      <c r="R36">
        <f t="shared" si="24"/>
        <v>0</v>
      </c>
      <c r="S36">
        <f t="shared" si="25"/>
        <v>0</v>
      </c>
      <c r="T36">
        <f t="shared" si="26"/>
        <v>0</v>
      </c>
      <c r="U36">
        <f t="shared" si="27"/>
        <v>0</v>
      </c>
      <c r="V36">
        <f t="shared" si="28"/>
        <v>0</v>
      </c>
      <c r="W36">
        <f t="shared" si="29"/>
        <v>0</v>
      </c>
      <c r="X36">
        <f t="shared" si="30"/>
        <v>0</v>
      </c>
      <c r="Y36">
        <f t="shared" si="31"/>
        <v>0</v>
      </c>
      <c r="AA36">
        <v>51651743</v>
      </c>
      <c r="AB36">
        <f t="shared" si="32"/>
        <v>926</v>
      </c>
      <c r="AC36">
        <f t="shared" si="33"/>
        <v>926</v>
      </c>
      <c r="AD36">
        <f>ROUND((((ET36)-(EU36))+AE36),2)</f>
        <v>0</v>
      </c>
      <c r="AE36">
        <f t="shared" si="56"/>
        <v>0</v>
      </c>
      <c r="AF36">
        <f t="shared" si="56"/>
        <v>0</v>
      </c>
      <c r="AG36">
        <f t="shared" si="34"/>
        <v>0</v>
      </c>
      <c r="AH36">
        <f t="shared" si="57"/>
        <v>0</v>
      </c>
      <c r="AI36">
        <f t="shared" si="57"/>
        <v>0</v>
      </c>
      <c r="AJ36">
        <f t="shared" si="35"/>
        <v>0</v>
      </c>
      <c r="AK36">
        <v>926</v>
      </c>
      <c r="AL36">
        <v>926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9.11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1</v>
      </c>
      <c r="BJ36" t="s">
        <v>53</v>
      </c>
      <c r="BM36">
        <v>500001</v>
      </c>
      <c r="BN36">
        <v>0</v>
      </c>
      <c r="BO36" t="s">
        <v>3</v>
      </c>
      <c r="BP36">
        <v>0</v>
      </c>
      <c r="BQ36">
        <v>8</v>
      </c>
      <c r="BR36">
        <v>1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B36" t="s">
        <v>3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36"/>
        <v>-6748.69</v>
      </c>
      <c r="CQ36">
        <f>AC36*BC36</f>
        <v>8435.8599999999988</v>
      </c>
      <c r="CR36">
        <f>AD36*BB36</f>
        <v>0</v>
      </c>
      <c r="CS36">
        <f t="shared" si="37"/>
        <v>0</v>
      </c>
      <c r="CT36">
        <f t="shared" si="38"/>
        <v>0</v>
      </c>
      <c r="CU36">
        <f t="shared" si="39"/>
        <v>0</v>
      </c>
      <c r="CV36">
        <f t="shared" si="40"/>
        <v>0</v>
      </c>
      <c r="CW36">
        <f t="shared" si="41"/>
        <v>0</v>
      </c>
      <c r="CX36">
        <f t="shared" si="42"/>
        <v>0</v>
      </c>
      <c r="CY36">
        <f t="shared" si="52"/>
        <v>0</v>
      </c>
      <c r="CZ36">
        <f t="shared" si="53"/>
        <v>0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1005</v>
      </c>
      <c r="DV36" t="s">
        <v>52</v>
      </c>
      <c r="DW36" t="s">
        <v>52</v>
      </c>
      <c r="DX36">
        <v>1</v>
      </c>
      <c r="DZ36" t="s">
        <v>3</v>
      </c>
      <c r="EA36" t="s">
        <v>3</v>
      </c>
      <c r="EB36" t="s">
        <v>3</v>
      </c>
      <c r="EC36" t="s">
        <v>3</v>
      </c>
      <c r="EE36">
        <v>50757674</v>
      </c>
      <c r="EF36">
        <v>8</v>
      </c>
      <c r="EG36" t="s">
        <v>46</v>
      </c>
      <c r="EH36">
        <v>0</v>
      </c>
      <c r="EI36" t="s">
        <v>3</v>
      </c>
      <c r="EJ36">
        <v>1</v>
      </c>
      <c r="EK36">
        <v>500001</v>
      </c>
      <c r="EL36" t="s">
        <v>47</v>
      </c>
      <c r="EM36" t="s">
        <v>48</v>
      </c>
      <c r="EO36" t="s">
        <v>3</v>
      </c>
      <c r="EQ36">
        <v>32768</v>
      </c>
      <c r="ER36">
        <v>926</v>
      </c>
      <c r="ES36">
        <v>926</v>
      </c>
      <c r="ET36">
        <v>0</v>
      </c>
      <c r="EU36">
        <v>0</v>
      </c>
      <c r="EV36">
        <v>0</v>
      </c>
      <c r="EW36">
        <v>0</v>
      </c>
      <c r="EX36">
        <v>0</v>
      </c>
      <c r="FQ36">
        <v>0</v>
      </c>
      <c r="FR36">
        <f t="shared" si="43"/>
        <v>0</v>
      </c>
      <c r="FS36">
        <v>0</v>
      </c>
      <c r="FX36">
        <v>0</v>
      </c>
      <c r="FY36">
        <v>0</v>
      </c>
      <c r="GA36" t="s">
        <v>3</v>
      </c>
      <c r="GD36">
        <v>1</v>
      </c>
      <c r="GF36">
        <v>-1896968330</v>
      </c>
      <c r="GG36">
        <v>2</v>
      </c>
      <c r="GH36">
        <v>1</v>
      </c>
      <c r="GI36">
        <v>4</v>
      </c>
      <c r="GJ36">
        <v>0</v>
      </c>
      <c r="GK36">
        <v>0</v>
      </c>
      <c r="GL36">
        <f t="shared" si="44"/>
        <v>0</v>
      </c>
      <c r="GM36">
        <f t="shared" si="45"/>
        <v>-6748.69</v>
      </c>
      <c r="GN36">
        <f t="shared" si="46"/>
        <v>-6748.69</v>
      </c>
      <c r="GO36">
        <f t="shared" si="47"/>
        <v>0</v>
      </c>
      <c r="GP36">
        <f t="shared" si="48"/>
        <v>0</v>
      </c>
      <c r="GR36">
        <v>0</v>
      </c>
      <c r="GS36">
        <v>3</v>
      </c>
      <c r="GT36">
        <v>0</v>
      </c>
      <c r="GU36" t="s">
        <v>3</v>
      </c>
      <c r="GV36">
        <f t="shared" si="49"/>
        <v>0</v>
      </c>
      <c r="GW36">
        <v>1</v>
      </c>
      <c r="GX36">
        <f t="shared" si="50"/>
        <v>0</v>
      </c>
      <c r="HA36">
        <v>0</v>
      </c>
      <c r="HB36">
        <v>0</v>
      </c>
      <c r="HC36">
        <f t="shared" si="51"/>
        <v>0</v>
      </c>
      <c r="HE36" t="s">
        <v>3</v>
      </c>
      <c r="HF36" t="s">
        <v>3</v>
      </c>
      <c r="HM36" t="s">
        <v>3</v>
      </c>
      <c r="HN36" t="s">
        <v>3</v>
      </c>
      <c r="HO36" t="s">
        <v>3</v>
      </c>
      <c r="HP36" t="s">
        <v>3</v>
      </c>
      <c r="HQ36" t="s">
        <v>3</v>
      </c>
      <c r="IK36">
        <v>0</v>
      </c>
    </row>
    <row r="37" spans="1:245" x14ac:dyDescent="0.2">
      <c r="A37">
        <v>18</v>
      </c>
      <c r="B37">
        <v>1</v>
      </c>
      <c r="C37">
        <v>28</v>
      </c>
      <c r="E37" t="s">
        <v>60</v>
      </c>
      <c r="F37" t="s">
        <v>29</v>
      </c>
      <c r="G37" t="s">
        <v>61</v>
      </c>
      <c r="H37" t="str">
        <f>'1.Ведомость'!C19</f>
        <v>ШТ</v>
      </c>
      <c r="I37">
        <f>I34*J37</f>
        <v>20</v>
      </c>
      <c r="J37">
        <v>1</v>
      </c>
      <c r="K37">
        <v>1</v>
      </c>
      <c r="O37">
        <f t="shared" si="21"/>
        <v>37858.400000000001</v>
      </c>
      <c r="P37">
        <f t="shared" si="22"/>
        <v>37858.400000000001</v>
      </c>
      <c r="Q37">
        <f t="shared" si="23"/>
        <v>0</v>
      </c>
      <c r="R37">
        <f t="shared" si="24"/>
        <v>0</v>
      </c>
      <c r="S37">
        <f t="shared" si="25"/>
        <v>0</v>
      </c>
      <c r="T37">
        <f t="shared" si="26"/>
        <v>0</v>
      </c>
      <c r="U37">
        <f t="shared" si="27"/>
        <v>0</v>
      </c>
      <c r="V37">
        <f t="shared" si="28"/>
        <v>0</v>
      </c>
      <c r="W37">
        <f t="shared" si="29"/>
        <v>0</v>
      </c>
      <c r="X37">
        <f t="shared" si="30"/>
        <v>0</v>
      </c>
      <c r="Y37">
        <f t="shared" si="31"/>
        <v>0</v>
      </c>
      <c r="AA37">
        <v>51651743</v>
      </c>
      <c r="AB37">
        <f t="shared" si="32"/>
        <v>1892.92</v>
      </c>
      <c r="AC37">
        <f t="shared" si="33"/>
        <v>1892.92</v>
      </c>
      <c r="AD37">
        <f>ROUND((((ET37)-(EU37))+AE37),2)</f>
        <v>0</v>
      </c>
      <c r="AE37">
        <f t="shared" si="56"/>
        <v>0</v>
      </c>
      <c r="AF37">
        <f t="shared" si="56"/>
        <v>0</v>
      </c>
      <c r="AG37">
        <f t="shared" si="34"/>
        <v>0</v>
      </c>
      <c r="AH37">
        <f t="shared" si="57"/>
        <v>0</v>
      </c>
      <c r="AI37">
        <f t="shared" si="57"/>
        <v>0</v>
      </c>
      <c r="AJ37">
        <f t="shared" si="35"/>
        <v>0</v>
      </c>
      <c r="AK37">
        <v>1892.9199999999998</v>
      </c>
      <c r="AL37">
        <v>1892.9199999999998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9.11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1</v>
      </c>
      <c r="BJ37" t="s">
        <v>62</v>
      </c>
      <c r="BM37">
        <v>500001</v>
      </c>
      <c r="BN37">
        <v>0</v>
      </c>
      <c r="BO37" t="s">
        <v>3</v>
      </c>
      <c r="BP37">
        <v>0</v>
      </c>
      <c r="BQ37">
        <v>8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B37" t="s">
        <v>3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36"/>
        <v>37858.400000000001</v>
      </c>
      <c r="CQ37">
        <f>AC37</f>
        <v>1892.92</v>
      </c>
      <c r="CR37">
        <f>AD37</f>
        <v>0</v>
      </c>
      <c r="CS37">
        <f t="shared" si="37"/>
        <v>0</v>
      </c>
      <c r="CT37">
        <f t="shared" si="38"/>
        <v>0</v>
      </c>
      <c r="CU37">
        <f t="shared" si="39"/>
        <v>0</v>
      </c>
      <c r="CV37">
        <f t="shared" si="40"/>
        <v>0</v>
      </c>
      <c r="CW37">
        <f t="shared" si="41"/>
        <v>0</v>
      </c>
      <c r="CX37">
        <f t="shared" si="42"/>
        <v>0</v>
      </c>
      <c r="CY37">
        <f t="shared" si="52"/>
        <v>0</v>
      </c>
      <c r="CZ37">
        <f t="shared" si="53"/>
        <v>0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1013</v>
      </c>
      <c r="DV37" t="s">
        <v>17</v>
      </c>
      <c r="DW37" t="s">
        <v>17</v>
      </c>
      <c r="DX37">
        <v>1</v>
      </c>
      <c r="DZ37" t="s">
        <v>3</v>
      </c>
      <c r="EA37" t="s">
        <v>3</v>
      </c>
      <c r="EB37" t="s">
        <v>3</v>
      </c>
      <c r="EC37" t="s">
        <v>3</v>
      </c>
      <c r="EE37">
        <v>50757674</v>
      </c>
      <c r="EF37">
        <v>8</v>
      </c>
      <c r="EG37" t="s">
        <v>46</v>
      </c>
      <c r="EH37">
        <v>0</v>
      </c>
      <c r="EI37" t="s">
        <v>3</v>
      </c>
      <c r="EJ37">
        <v>1</v>
      </c>
      <c r="EK37">
        <v>500001</v>
      </c>
      <c r="EL37" t="s">
        <v>47</v>
      </c>
      <c r="EM37" t="s">
        <v>48</v>
      </c>
      <c r="EO37" t="s">
        <v>3</v>
      </c>
      <c r="EQ37">
        <v>0</v>
      </c>
      <c r="ER37">
        <v>1800</v>
      </c>
      <c r="ES37">
        <v>1892.9199999999998</v>
      </c>
      <c r="ET37">
        <v>0</v>
      </c>
      <c r="EU37">
        <v>0</v>
      </c>
      <c r="EV37">
        <v>0</v>
      </c>
      <c r="EW37">
        <v>0</v>
      </c>
      <c r="EX37">
        <v>0</v>
      </c>
      <c r="EZ37">
        <v>5</v>
      </c>
      <c r="FC37">
        <v>0</v>
      </c>
      <c r="FD37">
        <v>18</v>
      </c>
      <c r="FF37">
        <v>1800</v>
      </c>
      <c r="FQ37">
        <v>0</v>
      </c>
      <c r="FR37">
        <f t="shared" si="43"/>
        <v>0</v>
      </c>
      <c r="FS37">
        <v>0</v>
      </c>
      <c r="FX37">
        <v>0</v>
      </c>
      <c r="FY37">
        <v>0</v>
      </c>
      <c r="GA37" t="s">
        <v>63</v>
      </c>
      <c r="GD37">
        <v>1</v>
      </c>
      <c r="GF37">
        <v>1622522504</v>
      </c>
      <c r="GG37">
        <v>2</v>
      </c>
      <c r="GH37">
        <v>3</v>
      </c>
      <c r="GI37">
        <v>4</v>
      </c>
      <c r="GJ37">
        <v>0</v>
      </c>
      <c r="GK37">
        <v>0</v>
      </c>
      <c r="GL37">
        <f t="shared" si="44"/>
        <v>0</v>
      </c>
      <c r="GM37">
        <f t="shared" si="45"/>
        <v>37858.400000000001</v>
      </c>
      <c r="GN37">
        <f t="shared" si="46"/>
        <v>37858.400000000001</v>
      </c>
      <c r="GO37">
        <f t="shared" si="47"/>
        <v>0</v>
      </c>
      <c r="GP37">
        <f t="shared" si="48"/>
        <v>0</v>
      </c>
      <c r="GR37">
        <v>1</v>
      </c>
      <c r="GS37">
        <v>1</v>
      </c>
      <c r="GT37">
        <v>0</v>
      </c>
      <c r="GU37" t="s">
        <v>3</v>
      </c>
      <c r="GV37">
        <f t="shared" si="49"/>
        <v>0</v>
      </c>
      <c r="GW37">
        <v>1</v>
      </c>
      <c r="GX37">
        <f t="shared" si="50"/>
        <v>0</v>
      </c>
      <c r="HA37">
        <v>0</v>
      </c>
      <c r="HB37">
        <v>0</v>
      </c>
      <c r="HC37">
        <f t="shared" si="51"/>
        <v>0</v>
      </c>
      <c r="HE37" t="s">
        <v>35</v>
      </c>
      <c r="HF37" t="s">
        <v>37</v>
      </c>
      <c r="HG37">
        <f>ROUND(AC37*I37,2)</f>
        <v>37858.400000000001</v>
      </c>
      <c r="HM37" t="s">
        <v>3</v>
      </c>
      <c r="HN37" t="s">
        <v>3</v>
      </c>
      <c r="HO37" t="s">
        <v>3</v>
      </c>
      <c r="HP37" t="s">
        <v>3</v>
      </c>
      <c r="HQ37" t="s">
        <v>3</v>
      </c>
      <c r="IK37">
        <v>0</v>
      </c>
    </row>
    <row r="38" spans="1:245" x14ac:dyDescent="0.2">
      <c r="A38">
        <v>17</v>
      </c>
      <c r="B38">
        <v>1</v>
      </c>
      <c r="C38">
        <f>ROW(SmtRes!A37)</f>
        <v>37</v>
      </c>
      <c r="D38">
        <f>ROW(EtalonRes!A34)</f>
        <v>34</v>
      </c>
      <c r="E38" t="s">
        <v>64</v>
      </c>
      <c r="F38" t="s">
        <v>65</v>
      </c>
      <c r="G38" t="s">
        <v>66</v>
      </c>
      <c r="H38" t="s">
        <v>17</v>
      </c>
      <c r="I38">
        <v>21</v>
      </c>
      <c r="J38">
        <v>0</v>
      </c>
      <c r="K38">
        <v>21</v>
      </c>
      <c r="O38">
        <f t="shared" si="21"/>
        <v>8283.98</v>
      </c>
      <c r="P38">
        <f t="shared" si="22"/>
        <v>784.37</v>
      </c>
      <c r="Q38">
        <f t="shared" si="23"/>
        <v>431.61</v>
      </c>
      <c r="R38">
        <f t="shared" si="24"/>
        <v>91.15</v>
      </c>
      <c r="S38">
        <f t="shared" si="25"/>
        <v>7068</v>
      </c>
      <c r="T38">
        <f t="shared" si="26"/>
        <v>0</v>
      </c>
      <c r="U38">
        <f t="shared" si="27"/>
        <v>23.593500000000002</v>
      </c>
      <c r="V38">
        <f t="shared" si="28"/>
        <v>0.2205</v>
      </c>
      <c r="W38">
        <f t="shared" si="29"/>
        <v>0</v>
      </c>
      <c r="X38">
        <f t="shared" si="30"/>
        <v>8662.57</v>
      </c>
      <c r="Y38">
        <f t="shared" si="31"/>
        <v>5154.59</v>
      </c>
      <c r="AA38">
        <v>51651743</v>
      </c>
      <c r="AB38">
        <f t="shared" si="32"/>
        <v>15.73</v>
      </c>
      <c r="AC38">
        <f t="shared" si="33"/>
        <v>4.0999999999999996</v>
      </c>
      <c r="AD38">
        <f>ROUND(((((ET38*ROUND(1.05,7)))-((EU38*ROUND(1.05,7))))+AE38),2)</f>
        <v>1.55</v>
      </c>
      <c r="AE38">
        <f>ROUND(((EU38*ROUND(1.05,7))),2)</f>
        <v>0.13</v>
      </c>
      <c r="AF38">
        <f>ROUND(((EV38*ROUND(1.05,7))),2)</f>
        <v>10.08</v>
      </c>
      <c r="AG38">
        <f t="shared" si="34"/>
        <v>0</v>
      </c>
      <c r="AH38">
        <f>((EW38*ROUND(1.05,7)))</f>
        <v>1.1235000000000002</v>
      </c>
      <c r="AI38">
        <f>((EX38*ROUND(1.05,7)))</f>
        <v>1.0500000000000001E-2</v>
      </c>
      <c r="AJ38">
        <f t="shared" si="35"/>
        <v>0</v>
      </c>
      <c r="AK38">
        <v>15.17</v>
      </c>
      <c r="AL38">
        <v>4.0999999999999996</v>
      </c>
      <c r="AM38">
        <v>1.47</v>
      </c>
      <c r="AN38">
        <v>0.12</v>
      </c>
      <c r="AO38">
        <v>9.6</v>
      </c>
      <c r="AP38">
        <v>0</v>
      </c>
      <c r="AQ38">
        <v>1.07</v>
      </c>
      <c r="AR38">
        <v>0.01</v>
      </c>
      <c r="AS38">
        <v>0</v>
      </c>
      <c r="AT38">
        <v>121</v>
      </c>
      <c r="AU38">
        <v>72</v>
      </c>
      <c r="AV38">
        <v>1</v>
      </c>
      <c r="AW38">
        <v>1</v>
      </c>
      <c r="AZ38">
        <v>1</v>
      </c>
      <c r="BA38">
        <v>33.39</v>
      </c>
      <c r="BB38">
        <v>13.26</v>
      </c>
      <c r="BC38">
        <v>9.11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67</v>
      </c>
      <c r="BM38">
        <v>20001</v>
      </c>
      <c r="BN38">
        <v>0</v>
      </c>
      <c r="BO38" t="s">
        <v>3</v>
      </c>
      <c r="BP38">
        <v>0</v>
      </c>
      <c r="BQ38">
        <v>22</v>
      </c>
      <c r="BR38">
        <v>0</v>
      </c>
      <c r="BS38">
        <v>33.39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121</v>
      </c>
      <c r="CA38">
        <v>72</v>
      </c>
      <c r="CB38" t="s">
        <v>3</v>
      </c>
      <c r="CE38">
        <v>0</v>
      </c>
      <c r="CF38">
        <v>0</v>
      </c>
      <c r="CG38">
        <v>0</v>
      </c>
      <c r="CM38">
        <v>0</v>
      </c>
      <c r="CN38" t="s">
        <v>19</v>
      </c>
      <c r="CO38">
        <v>0</v>
      </c>
      <c r="CP38">
        <f t="shared" si="36"/>
        <v>8283.98</v>
      </c>
      <c r="CQ38">
        <f>AC38*BC38</f>
        <v>37.350999999999992</v>
      </c>
      <c r="CR38">
        <f>AD38*BB38</f>
        <v>20.553000000000001</v>
      </c>
      <c r="CS38">
        <f t="shared" si="37"/>
        <v>4.3407</v>
      </c>
      <c r="CT38">
        <f t="shared" si="38"/>
        <v>336.57120000000003</v>
      </c>
      <c r="CU38">
        <f t="shared" si="39"/>
        <v>0</v>
      </c>
      <c r="CV38">
        <f t="shared" si="40"/>
        <v>1.1235000000000002</v>
      </c>
      <c r="CW38">
        <f t="shared" si="41"/>
        <v>1.0500000000000001E-2</v>
      </c>
      <c r="CX38">
        <f t="shared" si="42"/>
        <v>0</v>
      </c>
      <c r="CY38">
        <f t="shared" si="52"/>
        <v>8662.5714999999982</v>
      </c>
      <c r="CZ38">
        <f t="shared" si="53"/>
        <v>5154.5879999999997</v>
      </c>
      <c r="DC38" t="s">
        <v>3</v>
      </c>
      <c r="DD38" t="s">
        <v>3</v>
      </c>
      <c r="DE38" t="s">
        <v>20</v>
      </c>
      <c r="DF38" t="s">
        <v>20</v>
      </c>
      <c r="DG38" t="s">
        <v>20</v>
      </c>
      <c r="DH38" t="s">
        <v>3</v>
      </c>
      <c r="DI38" t="s">
        <v>20</v>
      </c>
      <c r="DJ38" t="s">
        <v>20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1013</v>
      </c>
      <c r="DV38" t="s">
        <v>17</v>
      </c>
      <c r="DW38" t="s">
        <v>17</v>
      </c>
      <c r="DX38">
        <v>1</v>
      </c>
      <c r="DZ38" t="s">
        <v>3</v>
      </c>
      <c r="EA38" t="s">
        <v>3</v>
      </c>
      <c r="EB38" t="s">
        <v>3</v>
      </c>
      <c r="EC38" t="s">
        <v>3</v>
      </c>
      <c r="EE38">
        <v>50757454</v>
      </c>
      <c r="EF38">
        <v>22</v>
      </c>
      <c r="EG38" t="s">
        <v>21</v>
      </c>
      <c r="EH38">
        <v>16</v>
      </c>
      <c r="EI38" t="s">
        <v>22</v>
      </c>
      <c r="EJ38">
        <v>1</v>
      </c>
      <c r="EK38">
        <v>20001</v>
      </c>
      <c r="EL38" t="s">
        <v>23</v>
      </c>
      <c r="EM38" t="s">
        <v>24</v>
      </c>
      <c r="EO38" t="s">
        <v>25</v>
      </c>
      <c r="EQ38">
        <v>131072</v>
      </c>
      <c r="ER38">
        <v>15.17</v>
      </c>
      <c r="ES38">
        <v>4.0999999999999996</v>
      </c>
      <c r="ET38">
        <v>1.47</v>
      </c>
      <c r="EU38">
        <v>0.12</v>
      </c>
      <c r="EV38">
        <v>9.6</v>
      </c>
      <c r="EW38">
        <v>1.07</v>
      </c>
      <c r="EX38">
        <v>0.01</v>
      </c>
      <c r="EY38">
        <v>0</v>
      </c>
      <c r="FQ38">
        <v>0</v>
      </c>
      <c r="FR38">
        <f t="shared" si="43"/>
        <v>0</v>
      </c>
      <c r="FS38">
        <v>0</v>
      </c>
      <c r="FX38">
        <v>121</v>
      </c>
      <c r="FY38">
        <v>72</v>
      </c>
      <c r="GA38" t="s">
        <v>3</v>
      </c>
      <c r="GD38">
        <v>1</v>
      </c>
      <c r="GF38">
        <v>939347051</v>
      </c>
      <c r="GG38">
        <v>2</v>
      </c>
      <c r="GH38">
        <v>1</v>
      </c>
      <c r="GI38">
        <v>4</v>
      </c>
      <c r="GJ38">
        <v>0</v>
      </c>
      <c r="GK38">
        <v>0</v>
      </c>
      <c r="GL38">
        <f t="shared" si="44"/>
        <v>0</v>
      </c>
      <c r="GM38">
        <f t="shared" si="45"/>
        <v>22101.14</v>
      </c>
      <c r="GN38">
        <f t="shared" si="46"/>
        <v>22101.14</v>
      </c>
      <c r="GO38">
        <f t="shared" si="47"/>
        <v>0</v>
      </c>
      <c r="GP38">
        <f t="shared" si="48"/>
        <v>0</v>
      </c>
      <c r="GR38">
        <v>0</v>
      </c>
      <c r="GS38">
        <v>3</v>
      </c>
      <c r="GT38">
        <v>0</v>
      </c>
      <c r="GU38" t="s">
        <v>3</v>
      </c>
      <c r="GV38">
        <f t="shared" si="49"/>
        <v>0</v>
      </c>
      <c r="GW38">
        <v>1</v>
      </c>
      <c r="GX38">
        <f t="shared" si="50"/>
        <v>0</v>
      </c>
      <c r="HA38">
        <v>0</v>
      </c>
      <c r="HB38">
        <v>0</v>
      </c>
      <c r="HC38">
        <f t="shared" si="51"/>
        <v>0</v>
      </c>
      <c r="HE38" t="s">
        <v>3</v>
      </c>
      <c r="HF38" t="s">
        <v>3</v>
      </c>
      <c r="HM38" t="s">
        <v>3</v>
      </c>
      <c r="HN38" t="s">
        <v>26</v>
      </c>
      <c r="HO38" t="s">
        <v>27</v>
      </c>
      <c r="HP38" t="s">
        <v>22</v>
      </c>
      <c r="HQ38" t="s">
        <v>22</v>
      </c>
      <c r="IK38">
        <v>0</v>
      </c>
    </row>
    <row r="39" spans="1:245" x14ac:dyDescent="0.2">
      <c r="A39">
        <v>18</v>
      </c>
      <c r="B39">
        <v>1</v>
      </c>
      <c r="C39">
        <v>33</v>
      </c>
      <c r="E39" t="s">
        <v>68</v>
      </c>
      <c r="F39" t="s">
        <v>42</v>
      </c>
      <c r="G39" t="s">
        <v>43</v>
      </c>
      <c r="H39" t="e">
        <f>'1.Ведомость'!#REF!</f>
        <v>#REF!</v>
      </c>
      <c r="I39">
        <f>I38*J39</f>
        <v>2.1</v>
      </c>
      <c r="J39">
        <v>0.1</v>
      </c>
      <c r="K39">
        <v>0.1</v>
      </c>
      <c r="O39">
        <f t="shared" si="21"/>
        <v>19.13</v>
      </c>
      <c r="P39">
        <f t="shared" si="22"/>
        <v>19.13</v>
      </c>
      <c r="Q39">
        <f t="shared" si="23"/>
        <v>0</v>
      </c>
      <c r="R39">
        <f t="shared" si="24"/>
        <v>0</v>
      </c>
      <c r="S39">
        <f t="shared" si="25"/>
        <v>0</v>
      </c>
      <c r="T39">
        <f t="shared" si="26"/>
        <v>0</v>
      </c>
      <c r="U39">
        <f t="shared" si="27"/>
        <v>0</v>
      </c>
      <c r="V39">
        <f t="shared" si="28"/>
        <v>0</v>
      </c>
      <c r="W39">
        <f t="shared" si="29"/>
        <v>0</v>
      </c>
      <c r="X39">
        <f t="shared" si="30"/>
        <v>0</v>
      </c>
      <c r="Y39">
        <f t="shared" si="31"/>
        <v>0</v>
      </c>
      <c r="AA39">
        <v>51651743</v>
      </c>
      <c r="AB39">
        <f t="shared" si="32"/>
        <v>1</v>
      </c>
      <c r="AC39">
        <f t="shared" si="33"/>
        <v>1</v>
      </c>
      <c r="AD39">
        <f>ROUND((((ET39)-(EU39))+AE39),2)</f>
        <v>0</v>
      </c>
      <c r="AE39">
        <f>ROUND((EU39),2)</f>
        <v>0</v>
      </c>
      <c r="AF39">
        <f>ROUND((EV39),2)</f>
        <v>0</v>
      </c>
      <c r="AG39">
        <f t="shared" si="34"/>
        <v>0</v>
      </c>
      <c r="AH39">
        <f>(EW39)</f>
        <v>0</v>
      </c>
      <c r="AI39">
        <f>(EX39)</f>
        <v>0</v>
      </c>
      <c r="AJ39">
        <f t="shared" si="35"/>
        <v>0</v>
      </c>
      <c r="AK39">
        <v>1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9.11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1</v>
      </c>
      <c r="BJ39" t="s">
        <v>45</v>
      </c>
      <c r="BM39">
        <v>500001</v>
      </c>
      <c r="BN39">
        <v>0</v>
      </c>
      <c r="BO39" t="s">
        <v>3</v>
      </c>
      <c r="BP39">
        <v>0</v>
      </c>
      <c r="BQ39">
        <v>8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0</v>
      </c>
      <c r="CA39">
        <v>0</v>
      </c>
      <c r="CB39" t="s">
        <v>3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36"/>
        <v>19.13</v>
      </c>
      <c r="CQ39">
        <f>AC39*BC39</f>
        <v>9.11</v>
      </c>
      <c r="CR39">
        <f>AD39*BB39</f>
        <v>0</v>
      </c>
      <c r="CS39">
        <f t="shared" si="37"/>
        <v>0</v>
      </c>
      <c r="CT39">
        <f t="shared" si="38"/>
        <v>0</v>
      </c>
      <c r="CU39">
        <f t="shared" si="39"/>
        <v>0</v>
      </c>
      <c r="CV39">
        <f t="shared" si="40"/>
        <v>0</v>
      </c>
      <c r="CW39">
        <f t="shared" si="41"/>
        <v>0</v>
      </c>
      <c r="CX39">
        <f t="shared" si="42"/>
        <v>0</v>
      </c>
      <c r="CY39">
        <f t="shared" si="52"/>
        <v>0</v>
      </c>
      <c r="CZ39">
        <f t="shared" si="53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1013</v>
      </c>
      <c r="DV39" t="s">
        <v>44</v>
      </c>
      <c r="DW39" t="s">
        <v>44</v>
      </c>
      <c r="DX39">
        <v>1</v>
      </c>
      <c r="DZ39" t="s">
        <v>3</v>
      </c>
      <c r="EA39" t="s">
        <v>3</v>
      </c>
      <c r="EB39" t="s">
        <v>3</v>
      </c>
      <c r="EC39" t="s">
        <v>3</v>
      </c>
      <c r="EE39">
        <v>50757674</v>
      </c>
      <c r="EF39">
        <v>8</v>
      </c>
      <c r="EG39" t="s">
        <v>46</v>
      </c>
      <c r="EH39">
        <v>0</v>
      </c>
      <c r="EI39" t="s">
        <v>3</v>
      </c>
      <c r="EJ39">
        <v>1</v>
      </c>
      <c r="EK39">
        <v>500001</v>
      </c>
      <c r="EL39" t="s">
        <v>47</v>
      </c>
      <c r="EM39" t="s">
        <v>48</v>
      </c>
      <c r="EO39" t="s">
        <v>3</v>
      </c>
      <c r="EQ39">
        <v>0</v>
      </c>
      <c r="ER39">
        <v>1</v>
      </c>
      <c r="ES39">
        <v>1</v>
      </c>
      <c r="ET39">
        <v>0</v>
      </c>
      <c r="EU39">
        <v>0</v>
      </c>
      <c r="EV39">
        <v>0</v>
      </c>
      <c r="EW39">
        <v>0</v>
      </c>
      <c r="EX39">
        <v>0</v>
      </c>
      <c r="FQ39">
        <v>0</v>
      </c>
      <c r="FR39">
        <f t="shared" si="43"/>
        <v>0</v>
      </c>
      <c r="FS39">
        <v>0</v>
      </c>
      <c r="FX39">
        <v>0</v>
      </c>
      <c r="FY39">
        <v>0</v>
      </c>
      <c r="GA39" t="s">
        <v>3</v>
      </c>
      <c r="GD39">
        <v>1</v>
      </c>
      <c r="GF39">
        <v>-1743999360</v>
      </c>
      <c r="GG39">
        <v>2</v>
      </c>
      <c r="GH39">
        <v>1</v>
      </c>
      <c r="GI39">
        <v>4</v>
      </c>
      <c r="GJ39">
        <v>0</v>
      </c>
      <c r="GK39">
        <v>0</v>
      </c>
      <c r="GL39">
        <f t="shared" si="44"/>
        <v>0</v>
      </c>
      <c r="GM39">
        <f t="shared" si="45"/>
        <v>19.13</v>
      </c>
      <c r="GN39">
        <f t="shared" si="46"/>
        <v>19.13</v>
      </c>
      <c r="GO39">
        <f t="shared" si="47"/>
        <v>0</v>
      </c>
      <c r="GP39">
        <f t="shared" si="48"/>
        <v>0</v>
      </c>
      <c r="GR39">
        <v>0</v>
      </c>
      <c r="GS39">
        <v>3</v>
      </c>
      <c r="GT39">
        <v>0</v>
      </c>
      <c r="GU39" t="s">
        <v>3</v>
      </c>
      <c r="GV39">
        <f t="shared" si="49"/>
        <v>0</v>
      </c>
      <c r="GW39">
        <v>1</v>
      </c>
      <c r="GX39">
        <f t="shared" si="50"/>
        <v>0</v>
      </c>
      <c r="HA39">
        <v>0</v>
      </c>
      <c r="HB39">
        <v>0</v>
      </c>
      <c r="HC39">
        <f t="shared" si="51"/>
        <v>0</v>
      </c>
      <c r="HE39" t="s">
        <v>3</v>
      </c>
      <c r="HF39" t="s">
        <v>3</v>
      </c>
      <c r="HM39" t="s">
        <v>3</v>
      </c>
      <c r="HN39" t="s">
        <v>3</v>
      </c>
      <c r="HO39" t="s">
        <v>3</v>
      </c>
      <c r="HP39" t="s">
        <v>3</v>
      </c>
      <c r="HQ39" t="s">
        <v>3</v>
      </c>
      <c r="IK39">
        <v>0</v>
      </c>
    </row>
    <row r="40" spans="1:245" x14ac:dyDescent="0.2">
      <c r="A40">
        <v>18</v>
      </c>
      <c r="B40">
        <v>1</v>
      </c>
      <c r="C40">
        <v>37</v>
      </c>
      <c r="E40" t="s">
        <v>69</v>
      </c>
      <c r="F40" t="s">
        <v>29</v>
      </c>
      <c r="G40" t="s">
        <v>70</v>
      </c>
      <c r="H40" t="str">
        <f>'1.Ведомость'!C21</f>
        <v>ШТ</v>
      </c>
      <c r="I40">
        <f>I38*J40</f>
        <v>21</v>
      </c>
      <c r="J40">
        <v>1</v>
      </c>
      <c r="K40">
        <v>1</v>
      </c>
      <c r="O40">
        <f t="shared" si="21"/>
        <v>54602.73</v>
      </c>
      <c r="P40">
        <f t="shared" si="22"/>
        <v>54602.73</v>
      </c>
      <c r="Q40">
        <f t="shared" si="23"/>
        <v>0</v>
      </c>
      <c r="R40">
        <f t="shared" si="24"/>
        <v>0</v>
      </c>
      <c r="S40">
        <f t="shared" si="25"/>
        <v>0</v>
      </c>
      <c r="T40">
        <f t="shared" si="26"/>
        <v>0</v>
      </c>
      <c r="U40">
        <f t="shared" si="27"/>
        <v>0</v>
      </c>
      <c r="V40">
        <f t="shared" si="28"/>
        <v>0</v>
      </c>
      <c r="W40">
        <f t="shared" si="29"/>
        <v>0</v>
      </c>
      <c r="X40">
        <f t="shared" si="30"/>
        <v>0</v>
      </c>
      <c r="Y40">
        <f t="shared" si="31"/>
        <v>0</v>
      </c>
      <c r="AA40">
        <v>51651743</v>
      </c>
      <c r="AB40">
        <f t="shared" si="32"/>
        <v>2600.13</v>
      </c>
      <c r="AC40">
        <f t="shared" si="33"/>
        <v>2600.13</v>
      </c>
      <c r="AD40">
        <f>ROUND((((ET40)-(EU40))+AE40),2)</f>
        <v>0</v>
      </c>
      <c r="AE40">
        <f>ROUND((EU40),2)</f>
        <v>0</v>
      </c>
      <c r="AF40">
        <f>ROUND((EV40),2)</f>
        <v>0</v>
      </c>
      <c r="AG40">
        <f t="shared" si="34"/>
        <v>0</v>
      </c>
      <c r="AH40">
        <f>(EW40)</f>
        <v>0</v>
      </c>
      <c r="AI40">
        <f>(EX40)</f>
        <v>0</v>
      </c>
      <c r="AJ40">
        <f t="shared" si="35"/>
        <v>0</v>
      </c>
      <c r="AK40">
        <v>2600.13</v>
      </c>
      <c r="AL40">
        <v>2600.13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9.11</v>
      </c>
      <c r="BD40" t="s">
        <v>3</v>
      </c>
      <c r="BE40" t="s">
        <v>3</v>
      </c>
      <c r="BF40" t="s">
        <v>3</v>
      </c>
      <c r="BG40" t="s">
        <v>3</v>
      </c>
      <c r="BH40">
        <v>3</v>
      </c>
      <c r="BI40">
        <v>1</v>
      </c>
      <c r="BJ40" t="s">
        <v>71</v>
      </c>
      <c r="BM40">
        <v>500001</v>
      </c>
      <c r="BN40">
        <v>0</v>
      </c>
      <c r="BO40" t="s">
        <v>3</v>
      </c>
      <c r="BP40">
        <v>0</v>
      </c>
      <c r="BQ40">
        <v>8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0</v>
      </c>
      <c r="CA40">
        <v>0</v>
      </c>
      <c r="CB40" t="s">
        <v>3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36"/>
        <v>54602.73</v>
      </c>
      <c r="CQ40">
        <f>AC40</f>
        <v>2600.13</v>
      </c>
      <c r="CR40">
        <f>AD40</f>
        <v>0</v>
      </c>
      <c r="CS40">
        <f t="shared" si="37"/>
        <v>0</v>
      </c>
      <c r="CT40">
        <f t="shared" si="38"/>
        <v>0</v>
      </c>
      <c r="CU40">
        <f t="shared" si="39"/>
        <v>0</v>
      </c>
      <c r="CV40">
        <f t="shared" si="40"/>
        <v>0</v>
      </c>
      <c r="CW40">
        <f t="shared" si="41"/>
        <v>0</v>
      </c>
      <c r="CX40">
        <f t="shared" si="42"/>
        <v>0</v>
      </c>
      <c r="CY40">
        <f t="shared" si="52"/>
        <v>0</v>
      </c>
      <c r="CZ40">
        <f t="shared" si="53"/>
        <v>0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1013</v>
      </c>
      <c r="DV40" t="s">
        <v>17</v>
      </c>
      <c r="DW40" t="s">
        <v>17</v>
      </c>
      <c r="DX40">
        <v>1</v>
      </c>
      <c r="DZ40" t="s">
        <v>3</v>
      </c>
      <c r="EA40" t="s">
        <v>3</v>
      </c>
      <c r="EB40" t="s">
        <v>3</v>
      </c>
      <c r="EC40" t="s">
        <v>3</v>
      </c>
      <c r="EE40">
        <v>50757674</v>
      </c>
      <c r="EF40">
        <v>8</v>
      </c>
      <c r="EG40" t="s">
        <v>46</v>
      </c>
      <c r="EH40">
        <v>0</v>
      </c>
      <c r="EI40" t="s">
        <v>3</v>
      </c>
      <c r="EJ40">
        <v>1</v>
      </c>
      <c r="EK40">
        <v>500001</v>
      </c>
      <c r="EL40" t="s">
        <v>47</v>
      </c>
      <c r="EM40" t="s">
        <v>48</v>
      </c>
      <c r="EO40" t="s">
        <v>3</v>
      </c>
      <c r="EQ40">
        <v>0</v>
      </c>
      <c r="ER40">
        <v>2472.5</v>
      </c>
      <c r="ES40">
        <v>2600.13</v>
      </c>
      <c r="ET40">
        <v>0</v>
      </c>
      <c r="EU40">
        <v>0</v>
      </c>
      <c r="EV40">
        <v>0</v>
      </c>
      <c r="EW40">
        <v>0</v>
      </c>
      <c r="EX40">
        <v>0</v>
      </c>
      <c r="EZ40">
        <v>5</v>
      </c>
      <c r="FC40">
        <v>0</v>
      </c>
      <c r="FD40">
        <v>18</v>
      </c>
      <c r="FF40">
        <v>2472.5</v>
      </c>
      <c r="FQ40">
        <v>0</v>
      </c>
      <c r="FR40">
        <f t="shared" si="43"/>
        <v>0</v>
      </c>
      <c r="FS40">
        <v>0</v>
      </c>
      <c r="FX40">
        <v>0</v>
      </c>
      <c r="FY40">
        <v>0</v>
      </c>
      <c r="GA40" t="s">
        <v>72</v>
      </c>
      <c r="GD40">
        <v>1</v>
      </c>
      <c r="GF40">
        <v>-521630453</v>
      </c>
      <c r="GG40">
        <v>2</v>
      </c>
      <c r="GH40">
        <v>3</v>
      </c>
      <c r="GI40">
        <v>4</v>
      </c>
      <c r="GJ40">
        <v>0</v>
      </c>
      <c r="GK40">
        <v>0</v>
      </c>
      <c r="GL40">
        <f t="shared" si="44"/>
        <v>0</v>
      </c>
      <c r="GM40">
        <f t="shared" si="45"/>
        <v>54602.73</v>
      </c>
      <c r="GN40">
        <f t="shared" si="46"/>
        <v>54602.73</v>
      </c>
      <c r="GO40">
        <f t="shared" si="47"/>
        <v>0</v>
      </c>
      <c r="GP40">
        <f t="shared" si="48"/>
        <v>0</v>
      </c>
      <c r="GR40">
        <v>1</v>
      </c>
      <c r="GS40">
        <v>1</v>
      </c>
      <c r="GT40">
        <v>0</v>
      </c>
      <c r="GU40" t="s">
        <v>3</v>
      </c>
      <c r="GV40">
        <f t="shared" si="49"/>
        <v>0</v>
      </c>
      <c r="GW40">
        <v>1</v>
      </c>
      <c r="GX40">
        <f t="shared" si="50"/>
        <v>0</v>
      </c>
      <c r="HA40">
        <v>0</v>
      </c>
      <c r="HB40">
        <v>0</v>
      </c>
      <c r="HC40">
        <f t="shared" si="51"/>
        <v>0</v>
      </c>
      <c r="HE40" t="s">
        <v>35</v>
      </c>
      <c r="HF40" t="s">
        <v>37</v>
      </c>
      <c r="HG40">
        <f>ROUND(AC40*I40,2)</f>
        <v>54602.73</v>
      </c>
      <c r="HM40" t="s">
        <v>3</v>
      </c>
      <c r="HN40" t="s">
        <v>3</v>
      </c>
      <c r="HO40" t="s">
        <v>3</v>
      </c>
      <c r="HP40" t="s">
        <v>3</v>
      </c>
      <c r="HQ40" t="s">
        <v>3</v>
      </c>
      <c r="IK40">
        <v>0</v>
      </c>
    </row>
    <row r="41" spans="1:245" x14ac:dyDescent="0.2">
      <c r="A41">
        <v>17</v>
      </c>
      <c r="B41">
        <v>1</v>
      </c>
      <c r="C41">
        <f>ROW(SmtRes!A49)</f>
        <v>49</v>
      </c>
      <c r="D41">
        <f>ROW(EtalonRes!A51)</f>
        <v>51</v>
      </c>
      <c r="E41" t="s">
        <v>73</v>
      </c>
      <c r="F41" t="s">
        <v>74</v>
      </c>
      <c r="G41" t="s">
        <v>75</v>
      </c>
      <c r="H41" t="s">
        <v>76</v>
      </c>
      <c r="I41">
        <v>3.0000000000000001E-3</v>
      </c>
      <c r="J41">
        <v>0</v>
      </c>
      <c r="K41">
        <v>3.0000000000000001E-3</v>
      </c>
      <c r="O41">
        <f t="shared" si="21"/>
        <v>158.35</v>
      </c>
      <c r="P41">
        <f t="shared" si="22"/>
        <v>11.88</v>
      </c>
      <c r="Q41">
        <f t="shared" si="23"/>
        <v>4.9000000000000004</v>
      </c>
      <c r="R41">
        <f t="shared" si="24"/>
        <v>1.56</v>
      </c>
      <c r="S41">
        <f t="shared" si="25"/>
        <v>141.57</v>
      </c>
      <c r="T41">
        <f t="shared" si="26"/>
        <v>0</v>
      </c>
      <c r="U41">
        <f t="shared" si="27"/>
        <v>0.48510000000000009</v>
      </c>
      <c r="V41">
        <f t="shared" si="28"/>
        <v>3.7799999999999999E-3</v>
      </c>
      <c r="W41">
        <f t="shared" si="29"/>
        <v>0</v>
      </c>
      <c r="X41">
        <f t="shared" si="30"/>
        <v>173.19</v>
      </c>
      <c r="Y41">
        <f t="shared" si="31"/>
        <v>103.05</v>
      </c>
      <c r="AA41">
        <v>51651743</v>
      </c>
      <c r="AB41">
        <f t="shared" si="32"/>
        <v>1971.21</v>
      </c>
      <c r="AC41">
        <f t="shared" si="33"/>
        <v>434.65</v>
      </c>
      <c r="AD41">
        <f>ROUND(((((ET41*ROUND(1.05,7)))-((EU41*ROUND(1.05,7))))+AE41),2)</f>
        <v>123.3</v>
      </c>
      <c r="AE41">
        <f>ROUND(((EU41*ROUND(1.05,7))),2)</f>
        <v>15.57</v>
      </c>
      <c r="AF41">
        <f>ROUND(((EV41*ROUND(1.05,7))),2)</f>
        <v>1413.26</v>
      </c>
      <c r="AG41">
        <f t="shared" si="34"/>
        <v>0</v>
      </c>
      <c r="AH41">
        <f>((EW41*ROUND(1.05,7)))</f>
        <v>161.70000000000002</v>
      </c>
      <c r="AI41">
        <f>((EX41*ROUND(1.05,7)))</f>
        <v>1.26</v>
      </c>
      <c r="AJ41">
        <f t="shared" si="35"/>
        <v>0</v>
      </c>
      <c r="AK41">
        <v>1898.04</v>
      </c>
      <c r="AL41">
        <v>434.65</v>
      </c>
      <c r="AM41">
        <v>117.43</v>
      </c>
      <c r="AN41">
        <v>14.83</v>
      </c>
      <c r="AO41">
        <v>1345.96</v>
      </c>
      <c r="AP41">
        <v>0</v>
      </c>
      <c r="AQ41">
        <v>154</v>
      </c>
      <c r="AR41">
        <v>1.2</v>
      </c>
      <c r="AS41">
        <v>0</v>
      </c>
      <c r="AT41">
        <v>121</v>
      </c>
      <c r="AU41">
        <v>72</v>
      </c>
      <c r="AV41">
        <v>1</v>
      </c>
      <c r="AW41">
        <v>1</v>
      </c>
      <c r="AZ41">
        <v>1</v>
      </c>
      <c r="BA41">
        <v>33.39</v>
      </c>
      <c r="BB41">
        <v>13.26</v>
      </c>
      <c r="BC41">
        <v>9.11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77</v>
      </c>
      <c r="BM41">
        <v>20001</v>
      </c>
      <c r="BN41">
        <v>0</v>
      </c>
      <c r="BO41" t="s">
        <v>3</v>
      </c>
      <c r="BP41">
        <v>0</v>
      </c>
      <c r="BQ41">
        <v>22</v>
      </c>
      <c r="BR41">
        <v>0</v>
      </c>
      <c r="BS41">
        <v>33.39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121</v>
      </c>
      <c r="CA41">
        <v>72</v>
      </c>
      <c r="CB41" t="s">
        <v>3</v>
      </c>
      <c r="CE41">
        <v>0</v>
      </c>
      <c r="CF41">
        <v>0</v>
      </c>
      <c r="CG41">
        <v>0</v>
      </c>
      <c r="CM41">
        <v>0</v>
      </c>
      <c r="CN41" t="s">
        <v>19</v>
      </c>
      <c r="CO41">
        <v>0</v>
      </c>
      <c r="CP41">
        <f t="shared" si="36"/>
        <v>158.35</v>
      </c>
      <c r="CQ41">
        <f t="shared" ref="CQ41:CQ56" si="58">AC41*BC41</f>
        <v>3959.6614999999997</v>
      </c>
      <c r="CR41">
        <f t="shared" ref="CR41:CR56" si="59">AD41*BB41</f>
        <v>1634.9579999999999</v>
      </c>
      <c r="CS41">
        <f t="shared" si="37"/>
        <v>519.88229999999999</v>
      </c>
      <c r="CT41">
        <f t="shared" si="38"/>
        <v>47188.751400000001</v>
      </c>
      <c r="CU41">
        <f t="shared" si="39"/>
        <v>0</v>
      </c>
      <c r="CV41">
        <f t="shared" si="40"/>
        <v>161.70000000000002</v>
      </c>
      <c r="CW41">
        <f t="shared" si="41"/>
        <v>1.26</v>
      </c>
      <c r="CX41">
        <f t="shared" si="42"/>
        <v>0</v>
      </c>
      <c r="CY41">
        <f t="shared" si="52"/>
        <v>173.18729999999999</v>
      </c>
      <c r="CZ41">
        <f t="shared" si="53"/>
        <v>103.0536</v>
      </c>
      <c r="DC41" t="s">
        <v>3</v>
      </c>
      <c r="DD41" t="s">
        <v>3</v>
      </c>
      <c r="DE41" t="s">
        <v>20</v>
      </c>
      <c r="DF41" t="s">
        <v>20</v>
      </c>
      <c r="DG41" t="s">
        <v>20</v>
      </c>
      <c r="DH41" t="s">
        <v>3</v>
      </c>
      <c r="DI41" t="s">
        <v>20</v>
      </c>
      <c r="DJ41" t="s">
        <v>20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1005</v>
      </c>
      <c r="DV41" t="s">
        <v>76</v>
      </c>
      <c r="DW41" t="s">
        <v>76</v>
      </c>
      <c r="DX41">
        <v>100</v>
      </c>
      <c r="DZ41" t="s">
        <v>3</v>
      </c>
      <c r="EA41" t="s">
        <v>3</v>
      </c>
      <c r="EB41" t="s">
        <v>3</v>
      </c>
      <c r="EC41" t="s">
        <v>3</v>
      </c>
      <c r="EE41">
        <v>50757454</v>
      </c>
      <c r="EF41">
        <v>22</v>
      </c>
      <c r="EG41" t="s">
        <v>21</v>
      </c>
      <c r="EH41">
        <v>16</v>
      </c>
      <c r="EI41" t="s">
        <v>22</v>
      </c>
      <c r="EJ41">
        <v>1</v>
      </c>
      <c r="EK41">
        <v>20001</v>
      </c>
      <c r="EL41" t="s">
        <v>23</v>
      </c>
      <c r="EM41" t="s">
        <v>24</v>
      </c>
      <c r="EO41" t="s">
        <v>25</v>
      </c>
      <c r="EQ41">
        <v>131072</v>
      </c>
      <c r="ER41">
        <v>1898.04</v>
      </c>
      <c r="ES41">
        <v>434.65</v>
      </c>
      <c r="ET41">
        <v>117.43</v>
      </c>
      <c r="EU41">
        <v>14.83</v>
      </c>
      <c r="EV41">
        <v>1345.96</v>
      </c>
      <c r="EW41">
        <v>154</v>
      </c>
      <c r="EX41">
        <v>1.2</v>
      </c>
      <c r="EY41">
        <v>0</v>
      </c>
      <c r="FQ41">
        <v>0</v>
      </c>
      <c r="FR41">
        <f t="shared" si="43"/>
        <v>0</v>
      </c>
      <c r="FS41">
        <v>0</v>
      </c>
      <c r="FX41">
        <v>121</v>
      </c>
      <c r="FY41">
        <v>72</v>
      </c>
      <c r="GA41" t="s">
        <v>3</v>
      </c>
      <c r="GD41">
        <v>1</v>
      </c>
      <c r="GF41">
        <v>-706050576</v>
      </c>
      <c r="GG41">
        <v>2</v>
      </c>
      <c r="GH41">
        <v>1</v>
      </c>
      <c r="GI41">
        <v>4</v>
      </c>
      <c r="GJ41">
        <v>0</v>
      </c>
      <c r="GK41">
        <v>0</v>
      </c>
      <c r="GL41">
        <f t="shared" si="44"/>
        <v>0</v>
      </c>
      <c r="GM41">
        <f t="shared" si="45"/>
        <v>434.59</v>
      </c>
      <c r="GN41">
        <f t="shared" si="46"/>
        <v>434.59</v>
      </c>
      <c r="GO41">
        <f t="shared" si="47"/>
        <v>0</v>
      </c>
      <c r="GP41">
        <f t="shared" si="48"/>
        <v>0</v>
      </c>
      <c r="GR41">
        <v>0</v>
      </c>
      <c r="GS41">
        <v>3</v>
      </c>
      <c r="GT41">
        <v>0</v>
      </c>
      <c r="GU41" t="s">
        <v>3</v>
      </c>
      <c r="GV41">
        <f t="shared" si="49"/>
        <v>0</v>
      </c>
      <c r="GW41">
        <v>1</v>
      </c>
      <c r="GX41">
        <f t="shared" si="50"/>
        <v>0</v>
      </c>
      <c r="HA41">
        <v>0</v>
      </c>
      <c r="HB41">
        <v>0</v>
      </c>
      <c r="HC41">
        <f t="shared" si="51"/>
        <v>0</v>
      </c>
      <c r="HE41" t="s">
        <v>3</v>
      </c>
      <c r="HF41" t="s">
        <v>3</v>
      </c>
      <c r="HM41" t="s">
        <v>3</v>
      </c>
      <c r="HN41" t="s">
        <v>26</v>
      </c>
      <c r="HO41" t="s">
        <v>27</v>
      </c>
      <c r="HP41" t="s">
        <v>22</v>
      </c>
      <c r="HQ41" t="s">
        <v>22</v>
      </c>
      <c r="IK41">
        <v>0</v>
      </c>
    </row>
    <row r="42" spans="1:245" x14ac:dyDescent="0.2">
      <c r="A42">
        <v>18</v>
      </c>
      <c r="B42">
        <v>1</v>
      </c>
      <c r="C42">
        <v>49</v>
      </c>
      <c r="E42" t="s">
        <v>78</v>
      </c>
      <c r="F42" t="s">
        <v>79</v>
      </c>
      <c r="G42" t="s">
        <v>80</v>
      </c>
      <c r="H42" t="str">
        <f>'1.Ведомость'!C23</f>
        <v>м2</v>
      </c>
      <c r="I42">
        <f>I41*J42</f>
        <v>0.3</v>
      </c>
      <c r="J42">
        <v>100</v>
      </c>
      <c r="K42">
        <v>100</v>
      </c>
      <c r="O42">
        <f t="shared" si="21"/>
        <v>279.89</v>
      </c>
      <c r="P42">
        <f t="shared" si="22"/>
        <v>279.89</v>
      </c>
      <c r="Q42">
        <f t="shared" si="23"/>
        <v>0</v>
      </c>
      <c r="R42">
        <f t="shared" si="24"/>
        <v>0</v>
      </c>
      <c r="S42">
        <f t="shared" si="25"/>
        <v>0</v>
      </c>
      <c r="T42">
        <f t="shared" si="26"/>
        <v>0</v>
      </c>
      <c r="U42">
        <f t="shared" si="27"/>
        <v>0</v>
      </c>
      <c r="V42">
        <f t="shared" si="28"/>
        <v>0</v>
      </c>
      <c r="W42">
        <f t="shared" si="29"/>
        <v>0</v>
      </c>
      <c r="X42">
        <f t="shared" si="30"/>
        <v>0</v>
      </c>
      <c r="Y42">
        <f t="shared" si="31"/>
        <v>0</v>
      </c>
      <c r="AA42">
        <v>51651743</v>
      </c>
      <c r="AB42">
        <f t="shared" si="32"/>
        <v>102.41</v>
      </c>
      <c r="AC42">
        <f t="shared" si="33"/>
        <v>102.41</v>
      </c>
      <c r="AD42">
        <f>ROUND((((ET42)-(EU42))+AE42),2)</f>
        <v>0</v>
      </c>
      <c r="AE42">
        <f>ROUND((EU42),2)</f>
        <v>0</v>
      </c>
      <c r="AF42">
        <f>ROUND((EV42),2)</f>
        <v>0</v>
      </c>
      <c r="AG42">
        <f t="shared" si="34"/>
        <v>0</v>
      </c>
      <c r="AH42">
        <f>(EW42)</f>
        <v>0</v>
      </c>
      <c r="AI42">
        <f>(EX42)</f>
        <v>0</v>
      </c>
      <c r="AJ42">
        <f t="shared" si="35"/>
        <v>0</v>
      </c>
      <c r="AK42">
        <v>102.41</v>
      </c>
      <c r="AL42">
        <v>102.41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9.11</v>
      </c>
      <c r="BD42" t="s">
        <v>3</v>
      </c>
      <c r="BE42" t="s">
        <v>3</v>
      </c>
      <c r="BF42" t="s">
        <v>3</v>
      </c>
      <c r="BG42" t="s">
        <v>3</v>
      </c>
      <c r="BH42">
        <v>3</v>
      </c>
      <c r="BI42">
        <v>1</v>
      </c>
      <c r="BJ42" t="s">
        <v>81</v>
      </c>
      <c r="BM42">
        <v>500001</v>
      </c>
      <c r="BN42">
        <v>0</v>
      </c>
      <c r="BO42" t="s">
        <v>3</v>
      </c>
      <c r="BP42">
        <v>0</v>
      </c>
      <c r="BQ42">
        <v>8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0</v>
      </c>
      <c r="CA42">
        <v>0</v>
      </c>
      <c r="CB42" t="s">
        <v>3</v>
      </c>
      <c r="CE42">
        <v>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36"/>
        <v>279.89</v>
      </c>
      <c r="CQ42">
        <f t="shared" si="58"/>
        <v>932.9550999999999</v>
      </c>
      <c r="CR42">
        <f t="shared" si="59"/>
        <v>0</v>
      </c>
      <c r="CS42">
        <f t="shared" si="37"/>
        <v>0</v>
      </c>
      <c r="CT42">
        <f t="shared" si="38"/>
        <v>0</v>
      </c>
      <c r="CU42">
        <f t="shared" si="39"/>
        <v>0</v>
      </c>
      <c r="CV42">
        <f t="shared" si="40"/>
        <v>0</v>
      </c>
      <c r="CW42">
        <f t="shared" si="41"/>
        <v>0</v>
      </c>
      <c r="CX42">
        <f t="shared" si="42"/>
        <v>0</v>
      </c>
      <c r="CY42">
        <f t="shared" si="52"/>
        <v>0</v>
      </c>
      <c r="CZ42">
        <f t="shared" si="53"/>
        <v>0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1005</v>
      </c>
      <c r="DV42" t="s">
        <v>52</v>
      </c>
      <c r="DW42" t="s">
        <v>52</v>
      </c>
      <c r="DX42">
        <v>1</v>
      </c>
      <c r="DZ42" t="s">
        <v>3</v>
      </c>
      <c r="EA42" t="s">
        <v>3</v>
      </c>
      <c r="EB42" t="s">
        <v>3</v>
      </c>
      <c r="EC42" t="s">
        <v>3</v>
      </c>
      <c r="EE42">
        <v>50757674</v>
      </c>
      <c r="EF42">
        <v>8</v>
      </c>
      <c r="EG42" t="s">
        <v>46</v>
      </c>
      <c r="EH42">
        <v>0</v>
      </c>
      <c r="EI42" t="s">
        <v>3</v>
      </c>
      <c r="EJ42">
        <v>1</v>
      </c>
      <c r="EK42">
        <v>500001</v>
      </c>
      <c r="EL42" t="s">
        <v>47</v>
      </c>
      <c r="EM42" t="s">
        <v>48</v>
      </c>
      <c r="EO42" t="s">
        <v>3</v>
      </c>
      <c r="EQ42">
        <v>0</v>
      </c>
      <c r="ER42">
        <v>102.41</v>
      </c>
      <c r="ES42">
        <v>102.41</v>
      </c>
      <c r="ET42">
        <v>0</v>
      </c>
      <c r="EU42">
        <v>0</v>
      </c>
      <c r="EV42">
        <v>0</v>
      </c>
      <c r="EW42">
        <v>0</v>
      </c>
      <c r="EX42">
        <v>0</v>
      </c>
      <c r="FQ42">
        <v>0</v>
      </c>
      <c r="FR42">
        <f t="shared" si="43"/>
        <v>0</v>
      </c>
      <c r="FS42">
        <v>0</v>
      </c>
      <c r="FX42">
        <v>0</v>
      </c>
      <c r="FY42">
        <v>0</v>
      </c>
      <c r="GA42" t="s">
        <v>3</v>
      </c>
      <c r="GD42">
        <v>1</v>
      </c>
      <c r="GF42">
        <v>415678242</v>
      </c>
      <c r="GG42">
        <v>2</v>
      </c>
      <c r="GH42">
        <v>1</v>
      </c>
      <c r="GI42">
        <v>4</v>
      </c>
      <c r="GJ42">
        <v>0</v>
      </c>
      <c r="GK42">
        <v>0</v>
      </c>
      <c r="GL42">
        <f t="shared" si="44"/>
        <v>0</v>
      </c>
      <c r="GM42">
        <f t="shared" si="45"/>
        <v>279.89</v>
      </c>
      <c r="GN42">
        <f t="shared" si="46"/>
        <v>279.89</v>
      </c>
      <c r="GO42">
        <f t="shared" si="47"/>
        <v>0</v>
      </c>
      <c r="GP42">
        <f t="shared" si="48"/>
        <v>0</v>
      </c>
      <c r="GR42">
        <v>0</v>
      </c>
      <c r="GS42">
        <v>3</v>
      </c>
      <c r="GT42">
        <v>0</v>
      </c>
      <c r="GU42" t="s">
        <v>3</v>
      </c>
      <c r="GV42">
        <f t="shared" si="49"/>
        <v>0</v>
      </c>
      <c r="GW42">
        <v>1</v>
      </c>
      <c r="GX42">
        <f t="shared" si="50"/>
        <v>0</v>
      </c>
      <c r="HA42">
        <v>0</v>
      </c>
      <c r="HB42">
        <v>0</v>
      </c>
      <c r="HC42">
        <f t="shared" si="51"/>
        <v>0</v>
      </c>
      <c r="HE42" t="s">
        <v>3</v>
      </c>
      <c r="HF42" t="s">
        <v>3</v>
      </c>
      <c r="HM42" t="s">
        <v>3</v>
      </c>
      <c r="HN42" t="s">
        <v>3</v>
      </c>
      <c r="HO42" t="s">
        <v>3</v>
      </c>
      <c r="HP42" t="s">
        <v>3</v>
      </c>
      <c r="HQ42" t="s">
        <v>3</v>
      </c>
      <c r="IK42">
        <v>0</v>
      </c>
    </row>
    <row r="43" spans="1:245" x14ac:dyDescent="0.2">
      <c r="A43">
        <v>17</v>
      </c>
      <c r="B43">
        <v>1</v>
      </c>
      <c r="C43">
        <f>ROW(SmtRes!A62)</f>
        <v>62</v>
      </c>
      <c r="D43">
        <f>ROW(EtalonRes!A68)</f>
        <v>68</v>
      </c>
      <c r="E43" t="s">
        <v>82</v>
      </c>
      <c r="F43" t="s">
        <v>83</v>
      </c>
      <c r="G43" t="s">
        <v>84</v>
      </c>
      <c r="H43" t="s">
        <v>76</v>
      </c>
      <c r="I43">
        <v>0.22900000000000001</v>
      </c>
      <c r="J43">
        <v>0</v>
      </c>
      <c r="K43">
        <v>0.22900000000000001</v>
      </c>
      <c r="O43">
        <f t="shared" si="21"/>
        <v>11100.43</v>
      </c>
      <c r="P43">
        <f t="shared" si="22"/>
        <v>905.91</v>
      </c>
      <c r="Q43">
        <f t="shared" si="23"/>
        <v>300.5</v>
      </c>
      <c r="R43">
        <f t="shared" si="24"/>
        <v>93.36</v>
      </c>
      <c r="S43">
        <f t="shared" si="25"/>
        <v>9894.02</v>
      </c>
      <c r="T43">
        <f t="shared" si="26"/>
        <v>0</v>
      </c>
      <c r="U43">
        <f t="shared" si="27"/>
        <v>33.903450000000007</v>
      </c>
      <c r="V43">
        <f t="shared" si="28"/>
        <v>0.226023</v>
      </c>
      <c r="W43">
        <f t="shared" si="29"/>
        <v>0</v>
      </c>
      <c r="X43">
        <f t="shared" si="30"/>
        <v>12084.73</v>
      </c>
      <c r="Y43">
        <f t="shared" si="31"/>
        <v>7190.91</v>
      </c>
      <c r="AA43">
        <v>51651743</v>
      </c>
      <c r="AB43">
        <f t="shared" si="32"/>
        <v>1827.16</v>
      </c>
      <c r="AC43">
        <f t="shared" si="33"/>
        <v>434.24</v>
      </c>
      <c r="AD43">
        <f>ROUND(((((ET43*ROUND(1.05,7)))-((EU43*ROUND(1.05,7))))+AE43),2)</f>
        <v>98.96</v>
      </c>
      <c r="AE43">
        <f>ROUND(((EU43*ROUND(1.05,7))),2)</f>
        <v>12.21</v>
      </c>
      <c r="AF43">
        <f>ROUND(((EV43*ROUND(1.05,7))),2)</f>
        <v>1293.96</v>
      </c>
      <c r="AG43">
        <f t="shared" si="34"/>
        <v>0</v>
      </c>
      <c r="AH43">
        <f>((EW43*ROUND(1.05,7)))</f>
        <v>148.05000000000001</v>
      </c>
      <c r="AI43">
        <f>((EX43*ROUND(1.05,7)))</f>
        <v>0.98699999999999999</v>
      </c>
      <c r="AJ43">
        <f t="shared" si="35"/>
        <v>0</v>
      </c>
      <c r="AK43">
        <v>1760.83</v>
      </c>
      <c r="AL43">
        <v>434.24</v>
      </c>
      <c r="AM43">
        <v>94.25</v>
      </c>
      <c r="AN43">
        <v>11.63</v>
      </c>
      <c r="AO43">
        <v>1232.3399999999999</v>
      </c>
      <c r="AP43">
        <v>0</v>
      </c>
      <c r="AQ43">
        <v>141</v>
      </c>
      <c r="AR43">
        <v>0.94</v>
      </c>
      <c r="AS43">
        <v>0</v>
      </c>
      <c r="AT43">
        <v>121</v>
      </c>
      <c r="AU43">
        <v>72</v>
      </c>
      <c r="AV43">
        <v>1</v>
      </c>
      <c r="AW43">
        <v>1</v>
      </c>
      <c r="AZ43">
        <v>1</v>
      </c>
      <c r="BA43">
        <v>33.39</v>
      </c>
      <c r="BB43">
        <v>13.26</v>
      </c>
      <c r="BC43">
        <v>9.11</v>
      </c>
      <c r="BD43" t="s">
        <v>3</v>
      </c>
      <c r="BE43" t="s">
        <v>3</v>
      </c>
      <c r="BF43" t="s">
        <v>3</v>
      </c>
      <c r="BG43" t="s">
        <v>3</v>
      </c>
      <c r="BH43">
        <v>0</v>
      </c>
      <c r="BI43">
        <v>1</v>
      </c>
      <c r="BJ43" t="s">
        <v>85</v>
      </c>
      <c r="BM43">
        <v>20001</v>
      </c>
      <c r="BN43">
        <v>0</v>
      </c>
      <c r="BO43" t="s">
        <v>3</v>
      </c>
      <c r="BP43">
        <v>0</v>
      </c>
      <c r="BQ43">
        <v>22</v>
      </c>
      <c r="BR43">
        <v>0</v>
      </c>
      <c r="BS43">
        <v>33.39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121</v>
      </c>
      <c r="CA43">
        <v>72</v>
      </c>
      <c r="CB43" t="s">
        <v>3</v>
      </c>
      <c r="CE43">
        <v>0</v>
      </c>
      <c r="CF43">
        <v>0</v>
      </c>
      <c r="CG43">
        <v>0</v>
      </c>
      <c r="CM43">
        <v>0</v>
      </c>
      <c r="CN43" t="s">
        <v>19</v>
      </c>
      <c r="CO43">
        <v>0</v>
      </c>
      <c r="CP43">
        <f t="shared" si="36"/>
        <v>11100.43</v>
      </c>
      <c r="CQ43">
        <f t="shared" si="58"/>
        <v>3955.9263999999998</v>
      </c>
      <c r="CR43">
        <f t="shared" si="59"/>
        <v>1312.2095999999999</v>
      </c>
      <c r="CS43">
        <f t="shared" si="37"/>
        <v>407.69190000000003</v>
      </c>
      <c r="CT43">
        <f t="shared" si="38"/>
        <v>43205.324400000005</v>
      </c>
      <c r="CU43">
        <f t="shared" si="39"/>
        <v>0</v>
      </c>
      <c r="CV43">
        <f t="shared" si="40"/>
        <v>148.05000000000001</v>
      </c>
      <c r="CW43">
        <f t="shared" si="41"/>
        <v>0.98699999999999999</v>
      </c>
      <c r="CX43">
        <f t="shared" si="42"/>
        <v>0</v>
      </c>
      <c r="CY43">
        <f t="shared" si="52"/>
        <v>12084.729800000003</v>
      </c>
      <c r="CZ43">
        <f t="shared" si="53"/>
        <v>7190.9136000000008</v>
      </c>
      <c r="DC43" t="s">
        <v>3</v>
      </c>
      <c r="DD43" t="s">
        <v>3</v>
      </c>
      <c r="DE43" t="s">
        <v>20</v>
      </c>
      <c r="DF43" t="s">
        <v>20</v>
      </c>
      <c r="DG43" t="s">
        <v>20</v>
      </c>
      <c r="DH43" t="s">
        <v>3</v>
      </c>
      <c r="DI43" t="s">
        <v>20</v>
      </c>
      <c r="DJ43" t="s">
        <v>20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1005</v>
      </c>
      <c r="DV43" t="s">
        <v>76</v>
      </c>
      <c r="DW43" t="s">
        <v>76</v>
      </c>
      <c r="DX43">
        <v>100</v>
      </c>
      <c r="DZ43" t="s">
        <v>3</v>
      </c>
      <c r="EA43" t="s">
        <v>3</v>
      </c>
      <c r="EB43" t="s">
        <v>3</v>
      </c>
      <c r="EC43" t="s">
        <v>3</v>
      </c>
      <c r="EE43">
        <v>50757454</v>
      </c>
      <c r="EF43">
        <v>22</v>
      </c>
      <c r="EG43" t="s">
        <v>21</v>
      </c>
      <c r="EH43">
        <v>16</v>
      </c>
      <c r="EI43" t="s">
        <v>22</v>
      </c>
      <c r="EJ43">
        <v>1</v>
      </c>
      <c r="EK43">
        <v>20001</v>
      </c>
      <c r="EL43" t="s">
        <v>23</v>
      </c>
      <c r="EM43" t="s">
        <v>24</v>
      </c>
      <c r="EO43" t="s">
        <v>25</v>
      </c>
      <c r="EQ43">
        <v>131072</v>
      </c>
      <c r="ER43">
        <v>1760.83</v>
      </c>
      <c r="ES43">
        <v>434.24</v>
      </c>
      <c r="ET43">
        <v>94.25</v>
      </c>
      <c r="EU43">
        <v>11.63</v>
      </c>
      <c r="EV43">
        <v>1232.3399999999999</v>
      </c>
      <c r="EW43">
        <v>141</v>
      </c>
      <c r="EX43">
        <v>0.94</v>
      </c>
      <c r="EY43">
        <v>0</v>
      </c>
      <c r="FQ43">
        <v>0</v>
      </c>
      <c r="FR43">
        <f t="shared" si="43"/>
        <v>0</v>
      </c>
      <c r="FS43">
        <v>0</v>
      </c>
      <c r="FX43">
        <v>121</v>
      </c>
      <c r="FY43">
        <v>72</v>
      </c>
      <c r="GA43" t="s">
        <v>3</v>
      </c>
      <c r="GD43">
        <v>1</v>
      </c>
      <c r="GF43">
        <v>1677131192</v>
      </c>
      <c r="GG43">
        <v>2</v>
      </c>
      <c r="GH43">
        <v>1</v>
      </c>
      <c r="GI43">
        <v>4</v>
      </c>
      <c r="GJ43">
        <v>0</v>
      </c>
      <c r="GK43">
        <v>0</v>
      </c>
      <c r="GL43">
        <f t="shared" si="44"/>
        <v>0</v>
      </c>
      <c r="GM43">
        <f t="shared" si="45"/>
        <v>30376.07</v>
      </c>
      <c r="GN43">
        <f t="shared" si="46"/>
        <v>30376.07</v>
      </c>
      <c r="GO43">
        <f t="shared" si="47"/>
        <v>0</v>
      </c>
      <c r="GP43">
        <f t="shared" si="48"/>
        <v>0</v>
      </c>
      <c r="GR43">
        <v>0</v>
      </c>
      <c r="GS43">
        <v>3</v>
      </c>
      <c r="GT43">
        <v>0</v>
      </c>
      <c r="GU43" t="s">
        <v>3</v>
      </c>
      <c r="GV43">
        <f t="shared" si="49"/>
        <v>0</v>
      </c>
      <c r="GW43">
        <v>1</v>
      </c>
      <c r="GX43">
        <f t="shared" si="50"/>
        <v>0</v>
      </c>
      <c r="HA43">
        <v>0</v>
      </c>
      <c r="HB43">
        <v>0</v>
      </c>
      <c r="HC43">
        <f t="shared" si="51"/>
        <v>0</v>
      </c>
      <c r="HE43" t="s">
        <v>3</v>
      </c>
      <c r="HF43" t="s">
        <v>3</v>
      </c>
      <c r="HM43" t="s">
        <v>3</v>
      </c>
      <c r="HN43" t="s">
        <v>26</v>
      </c>
      <c r="HO43" t="s">
        <v>27</v>
      </c>
      <c r="HP43" t="s">
        <v>22</v>
      </c>
      <c r="HQ43" t="s">
        <v>22</v>
      </c>
      <c r="IK43">
        <v>0</v>
      </c>
    </row>
    <row r="44" spans="1:245" x14ac:dyDescent="0.2">
      <c r="A44">
        <v>18</v>
      </c>
      <c r="B44">
        <v>1</v>
      </c>
      <c r="C44">
        <v>61</v>
      </c>
      <c r="E44" t="s">
        <v>86</v>
      </c>
      <c r="F44" t="s">
        <v>87</v>
      </c>
      <c r="G44" t="s">
        <v>88</v>
      </c>
      <c r="H44" t="str">
        <f>'1.Ведомость'!C25</f>
        <v>м2</v>
      </c>
      <c r="I44">
        <f>I43*J44</f>
        <v>18.899999999999999</v>
      </c>
      <c r="J44">
        <v>82.532751091703048</v>
      </c>
      <c r="K44">
        <v>82.532751099999999</v>
      </c>
      <c r="O44">
        <f t="shared" si="21"/>
        <v>23004.84</v>
      </c>
      <c r="P44">
        <f t="shared" si="22"/>
        <v>23004.84</v>
      </c>
      <c r="Q44">
        <f t="shared" si="23"/>
        <v>0</v>
      </c>
      <c r="R44">
        <f t="shared" si="24"/>
        <v>0</v>
      </c>
      <c r="S44">
        <f t="shared" si="25"/>
        <v>0</v>
      </c>
      <c r="T44">
        <f t="shared" si="26"/>
        <v>0</v>
      </c>
      <c r="U44">
        <f t="shared" si="27"/>
        <v>0</v>
      </c>
      <c r="V44">
        <f t="shared" si="28"/>
        <v>0</v>
      </c>
      <c r="W44">
        <f t="shared" si="29"/>
        <v>0</v>
      </c>
      <c r="X44">
        <f t="shared" si="30"/>
        <v>0</v>
      </c>
      <c r="Y44">
        <f t="shared" si="31"/>
        <v>0</v>
      </c>
      <c r="AA44">
        <v>51651743</v>
      </c>
      <c r="AB44">
        <f t="shared" si="32"/>
        <v>133.61000000000001</v>
      </c>
      <c r="AC44">
        <f t="shared" si="33"/>
        <v>133.61000000000001</v>
      </c>
      <c r="AD44">
        <f>ROUND((((ET44)-(EU44))+AE44),2)</f>
        <v>0</v>
      </c>
      <c r="AE44">
        <f>ROUND((EU44),2)</f>
        <v>0</v>
      </c>
      <c r="AF44">
        <f>ROUND((EV44),2)</f>
        <v>0</v>
      </c>
      <c r="AG44">
        <f t="shared" si="34"/>
        <v>0</v>
      </c>
      <c r="AH44">
        <f>(EW44)</f>
        <v>0</v>
      </c>
      <c r="AI44">
        <f>(EX44)</f>
        <v>0</v>
      </c>
      <c r="AJ44">
        <f t="shared" si="35"/>
        <v>0</v>
      </c>
      <c r="AK44">
        <v>133.61000000000001</v>
      </c>
      <c r="AL44">
        <v>133.61000000000001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</v>
      </c>
      <c r="AW44">
        <v>1</v>
      </c>
      <c r="AZ44">
        <v>1</v>
      </c>
      <c r="BA44">
        <v>1</v>
      </c>
      <c r="BB44">
        <v>1</v>
      </c>
      <c r="BC44">
        <v>9.11</v>
      </c>
      <c r="BD44" t="s">
        <v>3</v>
      </c>
      <c r="BE44" t="s">
        <v>3</v>
      </c>
      <c r="BF44" t="s">
        <v>3</v>
      </c>
      <c r="BG44" t="s">
        <v>3</v>
      </c>
      <c r="BH44">
        <v>3</v>
      </c>
      <c r="BI44">
        <v>1</v>
      </c>
      <c r="BJ44" t="s">
        <v>89</v>
      </c>
      <c r="BM44">
        <v>500001</v>
      </c>
      <c r="BN44">
        <v>0</v>
      </c>
      <c r="BO44" t="s">
        <v>3</v>
      </c>
      <c r="BP44">
        <v>0</v>
      </c>
      <c r="BQ44">
        <v>8</v>
      </c>
      <c r="BR44">
        <v>0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3</v>
      </c>
      <c r="BZ44">
        <v>0</v>
      </c>
      <c r="CA44">
        <v>0</v>
      </c>
      <c r="CB44" t="s">
        <v>3</v>
      </c>
      <c r="CE44">
        <v>0</v>
      </c>
      <c r="CF44">
        <v>0</v>
      </c>
      <c r="CG44">
        <v>0</v>
      </c>
      <c r="CM44">
        <v>0</v>
      </c>
      <c r="CN44" t="s">
        <v>3</v>
      </c>
      <c r="CO44">
        <v>0</v>
      </c>
      <c r="CP44">
        <f t="shared" si="36"/>
        <v>23004.84</v>
      </c>
      <c r="CQ44">
        <f t="shared" si="58"/>
        <v>1217.1871000000001</v>
      </c>
      <c r="CR44">
        <f t="shared" si="59"/>
        <v>0</v>
      </c>
      <c r="CS44">
        <f t="shared" si="37"/>
        <v>0</v>
      </c>
      <c r="CT44">
        <f t="shared" si="38"/>
        <v>0</v>
      </c>
      <c r="CU44">
        <f t="shared" si="39"/>
        <v>0</v>
      </c>
      <c r="CV44">
        <f t="shared" si="40"/>
        <v>0</v>
      </c>
      <c r="CW44">
        <f t="shared" si="41"/>
        <v>0</v>
      </c>
      <c r="CX44">
        <f t="shared" si="42"/>
        <v>0</v>
      </c>
      <c r="CY44">
        <f t="shared" si="52"/>
        <v>0</v>
      </c>
      <c r="CZ44">
        <f t="shared" si="53"/>
        <v>0</v>
      </c>
      <c r="DC44" t="s">
        <v>3</v>
      </c>
      <c r="DD44" t="s">
        <v>3</v>
      </c>
      <c r="DE44" t="s">
        <v>3</v>
      </c>
      <c r="DF44" t="s">
        <v>3</v>
      </c>
      <c r="DG44" t="s">
        <v>3</v>
      </c>
      <c r="DH44" t="s">
        <v>3</v>
      </c>
      <c r="DI44" t="s">
        <v>3</v>
      </c>
      <c r="DJ44" t="s">
        <v>3</v>
      </c>
      <c r="DK44" t="s">
        <v>3</v>
      </c>
      <c r="DL44" t="s">
        <v>3</v>
      </c>
      <c r="DM44" t="s">
        <v>3</v>
      </c>
      <c r="DN44">
        <v>0</v>
      </c>
      <c r="DO44">
        <v>0</v>
      </c>
      <c r="DP44">
        <v>1</v>
      </c>
      <c r="DQ44">
        <v>1</v>
      </c>
      <c r="DU44">
        <v>1005</v>
      </c>
      <c r="DV44" t="s">
        <v>52</v>
      </c>
      <c r="DW44" t="s">
        <v>52</v>
      </c>
      <c r="DX44">
        <v>1</v>
      </c>
      <c r="DZ44" t="s">
        <v>3</v>
      </c>
      <c r="EA44" t="s">
        <v>3</v>
      </c>
      <c r="EB44" t="s">
        <v>3</v>
      </c>
      <c r="EC44" t="s">
        <v>3</v>
      </c>
      <c r="EE44">
        <v>50757674</v>
      </c>
      <c r="EF44">
        <v>8</v>
      </c>
      <c r="EG44" t="s">
        <v>46</v>
      </c>
      <c r="EH44">
        <v>0</v>
      </c>
      <c r="EI44" t="s">
        <v>3</v>
      </c>
      <c r="EJ44">
        <v>1</v>
      </c>
      <c r="EK44">
        <v>500001</v>
      </c>
      <c r="EL44" t="s">
        <v>47</v>
      </c>
      <c r="EM44" t="s">
        <v>48</v>
      </c>
      <c r="EO44" t="s">
        <v>3</v>
      </c>
      <c r="EQ44">
        <v>0</v>
      </c>
      <c r="ER44">
        <v>133.61000000000001</v>
      </c>
      <c r="ES44">
        <v>133.61000000000001</v>
      </c>
      <c r="ET44">
        <v>0</v>
      </c>
      <c r="EU44">
        <v>0</v>
      </c>
      <c r="EV44">
        <v>0</v>
      </c>
      <c r="EW44">
        <v>0</v>
      </c>
      <c r="EX44">
        <v>0</v>
      </c>
      <c r="FQ44">
        <v>0</v>
      </c>
      <c r="FR44">
        <f t="shared" si="43"/>
        <v>0</v>
      </c>
      <c r="FS44">
        <v>0</v>
      </c>
      <c r="FX44">
        <v>0</v>
      </c>
      <c r="FY44">
        <v>0</v>
      </c>
      <c r="GA44" t="s">
        <v>3</v>
      </c>
      <c r="GD44">
        <v>1</v>
      </c>
      <c r="GF44">
        <v>2012835886</v>
      </c>
      <c r="GG44">
        <v>2</v>
      </c>
      <c r="GH44">
        <v>1</v>
      </c>
      <c r="GI44">
        <v>4</v>
      </c>
      <c r="GJ44">
        <v>0</v>
      </c>
      <c r="GK44">
        <v>0</v>
      </c>
      <c r="GL44">
        <f t="shared" si="44"/>
        <v>0</v>
      </c>
      <c r="GM44">
        <f t="shared" si="45"/>
        <v>23004.84</v>
      </c>
      <c r="GN44">
        <f t="shared" si="46"/>
        <v>23004.84</v>
      </c>
      <c r="GO44">
        <f t="shared" si="47"/>
        <v>0</v>
      </c>
      <c r="GP44">
        <f t="shared" si="48"/>
        <v>0</v>
      </c>
      <c r="GR44">
        <v>0</v>
      </c>
      <c r="GS44">
        <v>3</v>
      </c>
      <c r="GT44">
        <v>0</v>
      </c>
      <c r="GU44" t="s">
        <v>3</v>
      </c>
      <c r="GV44">
        <f t="shared" si="49"/>
        <v>0</v>
      </c>
      <c r="GW44">
        <v>1</v>
      </c>
      <c r="GX44">
        <f t="shared" si="50"/>
        <v>0</v>
      </c>
      <c r="HA44">
        <v>0</v>
      </c>
      <c r="HB44">
        <v>0</v>
      </c>
      <c r="HC44">
        <f t="shared" si="51"/>
        <v>0</v>
      </c>
      <c r="HE44" t="s">
        <v>3</v>
      </c>
      <c r="HF44" t="s">
        <v>3</v>
      </c>
      <c r="HM44" t="s">
        <v>3</v>
      </c>
      <c r="HN44" t="s">
        <v>3</v>
      </c>
      <c r="HO44" t="s">
        <v>3</v>
      </c>
      <c r="HP44" t="s">
        <v>3</v>
      </c>
      <c r="HQ44" t="s">
        <v>3</v>
      </c>
      <c r="IK44">
        <v>0</v>
      </c>
    </row>
    <row r="45" spans="1:245" x14ac:dyDescent="0.2">
      <c r="A45">
        <v>18</v>
      </c>
      <c r="B45">
        <v>1</v>
      </c>
      <c r="C45">
        <v>62</v>
      </c>
      <c r="E45" t="s">
        <v>90</v>
      </c>
      <c r="F45" t="s">
        <v>91</v>
      </c>
      <c r="G45" t="s">
        <v>92</v>
      </c>
      <c r="H45" t="str">
        <f>'1.Ведомость'!C26</f>
        <v>м2</v>
      </c>
      <c r="I45">
        <f>I43*J45</f>
        <v>3.9999999999999996</v>
      </c>
      <c r="J45">
        <v>17.467248908296941</v>
      </c>
      <c r="K45">
        <v>17.467248900000001</v>
      </c>
      <c r="O45">
        <f t="shared" si="21"/>
        <v>4750.68</v>
      </c>
      <c r="P45">
        <f t="shared" si="22"/>
        <v>4750.68</v>
      </c>
      <c r="Q45">
        <f t="shared" si="23"/>
        <v>0</v>
      </c>
      <c r="R45">
        <f t="shared" si="24"/>
        <v>0</v>
      </c>
      <c r="S45">
        <f t="shared" si="25"/>
        <v>0</v>
      </c>
      <c r="T45">
        <f t="shared" si="26"/>
        <v>0</v>
      </c>
      <c r="U45">
        <f t="shared" si="27"/>
        <v>0</v>
      </c>
      <c r="V45">
        <f t="shared" si="28"/>
        <v>0</v>
      </c>
      <c r="W45">
        <f t="shared" si="29"/>
        <v>0</v>
      </c>
      <c r="X45">
        <f t="shared" si="30"/>
        <v>0</v>
      </c>
      <c r="Y45">
        <f t="shared" si="31"/>
        <v>0</v>
      </c>
      <c r="AA45">
        <v>51651743</v>
      </c>
      <c r="AB45">
        <f t="shared" si="32"/>
        <v>130.37</v>
      </c>
      <c r="AC45">
        <f t="shared" si="33"/>
        <v>130.37</v>
      </c>
      <c r="AD45">
        <f>ROUND((((ET45)-(EU45))+AE45),2)</f>
        <v>0</v>
      </c>
      <c r="AE45">
        <f>ROUND((EU45),2)</f>
        <v>0</v>
      </c>
      <c r="AF45">
        <f>ROUND((EV45),2)</f>
        <v>0</v>
      </c>
      <c r="AG45">
        <f t="shared" si="34"/>
        <v>0</v>
      </c>
      <c r="AH45">
        <f>(EW45)</f>
        <v>0</v>
      </c>
      <c r="AI45">
        <f>(EX45)</f>
        <v>0</v>
      </c>
      <c r="AJ45">
        <f t="shared" si="35"/>
        <v>0</v>
      </c>
      <c r="AK45">
        <v>130.37</v>
      </c>
      <c r="AL45">
        <v>130.37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9.11</v>
      </c>
      <c r="BD45" t="s">
        <v>3</v>
      </c>
      <c r="BE45" t="s">
        <v>3</v>
      </c>
      <c r="BF45" t="s">
        <v>3</v>
      </c>
      <c r="BG45" t="s">
        <v>3</v>
      </c>
      <c r="BH45">
        <v>3</v>
      </c>
      <c r="BI45">
        <v>1</v>
      </c>
      <c r="BJ45" t="s">
        <v>93</v>
      </c>
      <c r="BM45">
        <v>500001</v>
      </c>
      <c r="BN45">
        <v>0</v>
      </c>
      <c r="BO45" t="s">
        <v>3</v>
      </c>
      <c r="BP45">
        <v>0</v>
      </c>
      <c r="BQ45">
        <v>8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0</v>
      </c>
      <c r="CA45">
        <v>0</v>
      </c>
      <c r="CB45" t="s">
        <v>3</v>
      </c>
      <c r="CE45">
        <v>0</v>
      </c>
      <c r="CF45">
        <v>0</v>
      </c>
      <c r="CG45">
        <v>0</v>
      </c>
      <c r="CM45">
        <v>0</v>
      </c>
      <c r="CN45" t="s">
        <v>3</v>
      </c>
      <c r="CO45">
        <v>0</v>
      </c>
      <c r="CP45">
        <f t="shared" si="36"/>
        <v>4750.68</v>
      </c>
      <c r="CQ45">
        <f t="shared" si="58"/>
        <v>1187.6706999999999</v>
      </c>
      <c r="CR45">
        <f t="shared" si="59"/>
        <v>0</v>
      </c>
      <c r="CS45">
        <f t="shared" si="37"/>
        <v>0</v>
      </c>
      <c r="CT45">
        <f t="shared" si="38"/>
        <v>0</v>
      </c>
      <c r="CU45">
        <f t="shared" si="39"/>
        <v>0</v>
      </c>
      <c r="CV45">
        <f t="shared" si="40"/>
        <v>0</v>
      </c>
      <c r="CW45">
        <f t="shared" si="41"/>
        <v>0</v>
      </c>
      <c r="CX45">
        <f t="shared" si="42"/>
        <v>0</v>
      </c>
      <c r="CY45">
        <f t="shared" si="52"/>
        <v>0</v>
      </c>
      <c r="CZ45">
        <f t="shared" si="53"/>
        <v>0</v>
      </c>
      <c r="DC45" t="s">
        <v>3</v>
      </c>
      <c r="DD45" t="s">
        <v>3</v>
      </c>
      <c r="DE45" t="s">
        <v>3</v>
      </c>
      <c r="DF45" t="s">
        <v>3</v>
      </c>
      <c r="DG45" t="s">
        <v>3</v>
      </c>
      <c r="DH45" t="s">
        <v>3</v>
      </c>
      <c r="DI45" t="s">
        <v>3</v>
      </c>
      <c r="DJ45" t="s">
        <v>3</v>
      </c>
      <c r="DK45" t="s">
        <v>3</v>
      </c>
      <c r="DL45" t="s">
        <v>3</v>
      </c>
      <c r="DM45" t="s">
        <v>3</v>
      </c>
      <c r="DN45">
        <v>0</v>
      </c>
      <c r="DO45">
        <v>0</v>
      </c>
      <c r="DP45">
        <v>1</v>
      </c>
      <c r="DQ45">
        <v>1</v>
      </c>
      <c r="DU45">
        <v>1005</v>
      </c>
      <c r="DV45" t="s">
        <v>52</v>
      </c>
      <c r="DW45" t="s">
        <v>52</v>
      </c>
      <c r="DX45">
        <v>1</v>
      </c>
      <c r="DZ45" t="s">
        <v>3</v>
      </c>
      <c r="EA45" t="s">
        <v>3</v>
      </c>
      <c r="EB45" t="s">
        <v>3</v>
      </c>
      <c r="EC45" t="s">
        <v>3</v>
      </c>
      <c r="EE45">
        <v>50757674</v>
      </c>
      <c r="EF45">
        <v>8</v>
      </c>
      <c r="EG45" t="s">
        <v>46</v>
      </c>
      <c r="EH45">
        <v>0</v>
      </c>
      <c r="EI45" t="s">
        <v>3</v>
      </c>
      <c r="EJ45">
        <v>1</v>
      </c>
      <c r="EK45">
        <v>500001</v>
      </c>
      <c r="EL45" t="s">
        <v>47</v>
      </c>
      <c r="EM45" t="s">
        <v>48</v>
      </c>
      <c r="EO45" t="s">
        <v>3</v>
      </c>
      <c r="EQ45">
        <v>0</v>
      </c>
      <c r="ER45">
        <v>130.37</v>
      </c>
      <c r="ES45">
        <v>130.37</v>
      </c>
      <c r="ET45">
        <v>0</v>
      </c>
      <c r="EU45">
        <v>0</v>
      </c>
      <c r="EV45">
        <v>0</v>
      </c>
      <c r="EW45">
        <v>0</v>
      </c>
      <c r="EX45">
        <v>0</v>
      </c>
      <c r="FQ45">
        <v>0</v>
      </c>
      <c r="FR45">
        <f t="shared" si="43"/>
        <v>0</v>
      </c>
      <c r="FS45">
        <v>0</v>
      </c>
      <c r="FX45">
        <v>0</v>
      </c>
      <c r="FY45">
        <v>0</v>
      </c>
      <c r="GA45" t="s">
        <v>3</v>
      </c>
      <c r="GD45">
        <v>1</v>
      </c>
      <c r="GF45">
        <v>-1325074599</v>
      </c>
      <c r="GG45">
        <v>2</v>
      </c>
      <c r="GH45">
        <v>1</v>
      </c>
      <c r="GI45">
        <v>4</v>
      </c>
      <c r="GJ45">
        <v>0</v>
      </c>
      <c r="GK45">
        <v>0</v>
      </c>
      <c r="GL45">
        <f t="shared" si="44"/>
        <v>0</v>
      </c>
      <c r="GM45">
        <f t="shared" si="45"/>
        <v>4750.68</v>
      </c>
      <c r="GN45">
        <f t="shared" si="46"/>
        <v>4750.68</v>
      </c>
      <c r="GO45">
        <f t="shared" si="47"/>
        <v>0</v>
      </c>
      <c r="GP45">
        <f t="shared" si="48"/>
        <v>0</v>
      </c>
      <c r="GR45">
        <v>0</v>
      </c>
      <c r="GS45">
        <v>3</v>
      </c>
      <c r="GT45">
        <v>0</v>
      </c>
      <c r="GU45" t="s">
        <v>3</v>
      </c>
      <c r="GV45">
        <f t="shared" si="49"/>
        <v>0</v>
      </c>
      <c r="GW45">
        <v>1</v>
      </c>
      <c r="GX45">
        <f t="shared" si="50"/>
        <v>0</v>
      </c>
      <c r="HA45">
        <v>0</v>
      </c>
      <c r="HB45">
        <v>0</v>
      </c>
      <c r="HC45">
        <f t="shared" si="51"/>
        <v>0</v>
      </c>
      <c r="HE45" t="s">
        <v>3</v>
      </c>
      <c r="HF45" t="s">
        <v>3</v>
      </c>
      <c r="HM45" t="s">
        <v>3</v>
      </c>
      <c r="HN45" t="s">
        <v>3</v>
      </c>
      <c r="HO45" t="s">
        <v>3</v>
      </c>
      <c r="HP45" t="s">
        <v>3</v>
      </c>
      <c r="HQ45" t="s">
        <v>3</v>
      </c>
      <c r="IK45">
        <v>0</v>
      </c>
    </row>
    <row r="46" spans="1:245" x14ac:dyDescent="0.2">
      <c r="A46">
        <v>17</v>
      </c>
      <c r="B46">
        <v>1</v>
      </c>
      <c r="C46">
        <f>ROW(SmtRes!A75)</f>
        <v>75</v>
      </c>
      <c r="D46">
        <f>ROW(EtalonRes!A84)</f>
        <v>84</v>
      </c>
      <c r="E46" t="s">
        <v>94</v>
      </c>
      <c r="F46" t="s">
        <v>95</v>
      </c>
      <c r="G46" t="s">
        <v>96</v>
      </c>
      <c r="H46" t="s">
        <v>76</v>
      </c>
      <c r="I46">
        <v>2.8628</v>
      </c>
      <c r="J46">
        <v>0</v>
      </c>
      <c r="K46">
        <v>2.8628</v>
      </c>
      <c r="O46">
        <f t="shared" si="21"/>
        <v>138769.82</v>
      </c>
      <c r="P46">
        <f t="shared" si="22"/>
        <v>11325.03</v>
      </c>
      <c r="Q46">
        <f t="shared" si="23"/>
        <v>3756.59</v>
      </c>
      <c r="R46">
        <f t="shared" si="24"/>
        <v>1167.1400000000001</v>
      </c>
      <c r="S46">
        <f t="shared" si="25"/>
        <v>123688.2</v>
      </c>
      <c r="T46">
        <f t="shared" si="26"/>
        <v>0</v>
      </c>
      <c r="U46">
        <f t="shared" si="27"/>
        <v>423.83754000000005</v>
      </c>
      <c r="V46">
        <f t="shared" si="28"/>
        <v>2.8255835999999999</v>
      </c>
      <c r="W46">
        <f t="shared" si="29"/>
        <v>0</v>
      </c>
      <c r="X46">
        <f t="shared" si="30"/>
        <v>151074.96</v>
      </c>
      <c r="Y46">
        <f t="shared" si="31"/>
        <v>89895.84</v>
      </c>
      <c r="AA46">
        <v>51651743</v>
      </c>
      <c r="AB46">
        <f t="shared" si="32"/>
        <v>1827.16</v>
      </c>
      <c r="AC46">
        <f t="shared" si="33"/>
        <v>434.24</v>
      </c>
      <c r="AD46">
        <f>ROUND(((((ET46*ROUND(1.05,7)))-((EU46*ROUND(1.05,7))))+AE46),2)</f>
        <v>98.96</v>
      </c>
      <c r="AE46">
        <f>ROUND(((EU46*ROUND(1.05,7))),2)</f>
        <v>12.21</v>
      </c>
      <c r="AF46">
        <f>ROUND(((EV46*ROUND(1.05,7))),2)</f>
        <v>1293.96</v>
      </c>
      <c r="AG46">
        <f t="shared" si="34"/>
        <v>0</v>
      </c>
      <c r="AH46">
        <f>((EW46*ROUND(1.05,7)))</f>
        <v>148.05000000000001</v>
      </c>
      <c r="AI46">
        <f>((EX46*ROUND(1.05,7)))</f>
        <v>0.98699999999999999</v>
      </c>
      <c r="AJ46">
        <f t="shared" si="35"/>
        <v>0</v>
      </c>
      <c r="AK46">
        <v>1760.83</v>
      </c>
      <c r="AL46">
        <v>434.24</v>
      </c>
      <c r="AM46">
        <v>94.25</v>
      </c>
      <c r="AN46">
        <v>11.63</v>
      </c>
      <c r="AO46">
        <v>1232.3399999999999</v>
      </c>
      <c r="AP46">
        <v>0</v>
      </c>
      <c r="AQ46">
        <v>141</v>
      </c>
      <c r="AR46">
        <v>0.94</v>
      </c>
      <c r="AS46">
        <v>0</v>
      </c>
      <c r="AT46">
        <v>121</v>
      </c>
      <c r="AU46">
        <v>72</v>
      </c>
      <c r="AV46">
        <v>1</v>
      </c>
      <c r="AW46">
        <v>1</v>
      </c>
      <c r="AZ46">
        <v>1</v>
      </c>
      <c r="BA46">
        <v>33.39</v>
      </c>
      <c r="BB46">
        <v>13.26</v>
      </c>
      <c r="BC46">
        <v>9.11</v>
      </c>
      <c r="BD46" t="s">
        <v>3</v>
      </c>
      <c r="BE46" t="s">
        <v>3</v>
      </c>
      <c r="BF46" t="s">
        <v>3</v>
      </c>
      <c r="BG46" t="s">
        <v>3</v>
      </c>
      <c r="BH46">
        <v>0</v>
      </c>
      <c r="BI46">
        <v>1</v>
      </c>
      <c r="BJ46" t="s">
        <v>97</v>
      </c>
      <c r="BM46">
        <v>20001</v>
      </c>
      <c r="BN46">
        <v>0</v>
      </c>
      <c r="BO46" t="s">
        <v>3</v>
      </c>
      <c r="BP46">
        <v>0</v>
      </c>
      <c r="BQ46">
        <v>22</v>
      </c>
      <c r="BR46">
        <v>0</v>
      </c>
      <c r="BS46">
        <v>33.39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3</v>
      </c>
      <c r="BZ46">
        <v>121</v>
      </c>
      <c r="CA46">
        <v>72</v>
      </c>
      <c r="CB46" t="s">
        <v>3</v>
      </c>
      <c r="CE46">
        <v>0</v>
      </c>
      <c r="CF46">
        <v>0</v>
      </c>
      <c r="CG46">
        <v>0</v>
      </c>
      <c r="CM46">
        <v>0</v>
      </c>
      <c r="CN46" t="s">
        <v>19</v>
      </c>
      <c r="CO46">
        <v>0</v>
      </c>
      <c r="CP46">
        <f t="shared" si="36"/>
        <v>138769.82</v>
      </c>
      <c r="CQ46">
        <f t="shared" si="58"/>
        <v>3955.9263999999998</v>
      </c>
      <c r="CR46">
        <f t="shared" si="59"/>
        <v>1312.2095999999999</v>
      </c>
      <c r="CS46">
        <f t="shared" si="37"/>
        <v>407.69190000000003</v>
      </c>
      <c r="CT46">
        <f t="shared" si="38"/>
        <v>43205.324400000005</v>
      </c>
      <c r="CU46">
        <f t="shared" si="39"/>
        <v>0</v>
      </c>
      <c r="CV46">
        <f t="shared" si="40"/>
        <v>148.05000000000001</v>
      </c>
      <c r="CW46">
        <f t="shared" si="41"/>
        <v>0.98699999999999999</v>
      </c>
      <c r="CX46">
        <f t="shared" si="42"/>
        <v>0</v>
      </c>
      <c r="CY46">
        <f t="shared" si="52"/>
        <v>151074.9614</v>
      </c>
      <c r="CZ46">
        <f t="shared" si="53"/>
        <v>89895.844800000006</v>
      </c>
      <c r="DC46" t="s">
        <v>3</v>
      </c>
      <c r="DD46" t="s">
        <v>3</v>
      </c>
      <c r="DE46" t="s">
        <v>20</v>
      </c>
      <c r="DF46" t="s">
        <v>20</v>
      </c>
      <c r="DG46" t="s">
        <v>20</v>
      </c>
      <c r="DH46" t="s">
        <v>3</v>
      </c>
      <c r="DI46" t="s">
        <v>20</v>
      </c>
      <c r="DJ46" t="s">
        <v>20</v>
      </c>
      <c r="DK46" t="s">
        <v>3</v>
      </c>
      <c r="DL46" t="s">
        <v>3</v>
      </c>
      <c r="DM46" t="s">
        <v>3</v>
      </c>
      <c r="DN46">
        <v>0</v>
      </c>
      <c r="DO46">
        <v>0</v>
      </c>
      <c r="DP46">
        <v>1</v>
      </c>
      <c r="DQ46">
        <v>1</v>
      </c>
      <c r="DU46">
        <v>1005</v>
      </c>
      <c r="DV46" t="s">
        <v>76</v>
      </c>
      <c r="DW46" t="s">
        <v>76</v>
      </c>
      <c r="DX46">
        <v>100</v>
      </c>
      <c r="DZ46" t="s">
        <v>3</v>
      </c>
      <c r="EA46" t="s">
        <v>3</v>
      </c>
      <c r="EB46" t="s">
        <v>3</v>
      </c>
      <c r="EC46" t="s">
        <v>3</v>
      </c>
      <c r="EE46">
        <v>50757454</v>
      </c>
      <c r="EF46">
        <v>22</v>
      </c>
      <c r="EG46" t="s">
        <v>21</v>
      </c>
      <c r="EH46">
        <v>16</v>
      </c>
      <c r="EI46" t="s">
        <v>22</v>
      </c>
      <c r="EJ46">
        <v>1</v>
      </c>
      <c r="EK46">
        <v>20001</v>
      </c>
      <c r="EL46" t="s">
        <v>23</v>
      </c>
      <c r="EM46" t="s">
        <v>24</v>
      </c>
      <c r="EO46" t="s">
        <v>25</v>
      </c>
      <c r="EQ46">
        <v>131072</v>
      </c>
      <c r="ER46">
        <v>1760.83</v>
      </c>
      <c r="ES46">
        <v>434.24</v>
      </c>
      <c r="ET46">
        <v>94.25</v>
      </c>
      <c r="EU46">
        <v>11.63</v>
      </c>
      <c r="EV46">
        <v>1232.3399999999999</v>
      </c>
      <c r="EW46">
        <v>141</v>
      </c>
      <c r="EX46">
        <v>0.94</v>
      </c>
      <c r="EY46">
        <v>0</v>
      </c>
      <c r="FQ46">
        <v>0</v>
      </c>
      <c r="FR46">
        <f t="shared" si="43"/>
        <v>0</v>
      </c>
      <c r="FS46">
        <v>0</v>
      </c>
      <c r="FX46">
        <v>121</v>
      </c>
      <c r="FY46">
        <v>72</v>
      </c>
      <c r="GA46" t="s">
        <v>3</v>
      </c>
      <c r="GD46">
        <v>1</v>
      </c>
      <c r="GF46">
        <v>2063072167</v>
      </c>
      <c r="GG46">
        <v>2</v>
      </c>
      <c r="GH46">
        <v>1</v>
      </c>
      <c r="GI46">
        <v>4</v>
      </c>
      <c r="GJ46">
        <v>0</v>
      </c>
      <c r="GK46">
        <v>0</v>
      </c>
      <c r="GL46">
        <f t="shared" si="44"/>
        <v>0</v>
      </c>
      <c r="GM46">
        <f t="shared" si="45"/>
        <v>379740.62</v>
      </c>
      <c r="GN46">
        <f t="shared" si="46"/>
        <v>379740.62</v>
      </c>
      <c r="GO46">
        <f t="shared" si="47"/>
        <v>0</v>
      </c>
      <c r="GP46">
        <f t="shared" si="48"/>
        <v>0</v>
      </c>
      <c r="GR46">
        <v>0</v>
      </c>
      <c r="GS46">
        <v>3</v>
      </c>
      <c r="GT46">
        <v>0</v>
      </c>
      <c r="GU46" t="s">
        <v>3</v>
      </c>
      <c r="GV46">
        <f t="shared" si="49"/>
        <v>0</v>
      </c>
      <c r="GW46">
        <v>1</v>
      </c>
      <c r="GX46">
        <f t="shared" si="50"/>
        <v>0</v>
      </c>
      <c r="HA46">
        <v>0</v>
      </c>
      <c r="HB46">
        <v>0</v>
      </c>
      <c r="HC46">
        <f t="shared" si="51"/>
        <v>0</v>
      </c>
      <c r="HE46" t="s">
        <v>3</v>
      </c>
      <c r="HF46" t="s">
        <v>3</v>
      </c>
      <c r="HM46" t="s">
        <v>3</v>
      </c>
      <c r="HN46" t="s">
        <v>26</v>
      </c>
      <c r="HO46" t="s">
        <v>27</v>
      </c>
      <c r="HP46" t="s">
        <v>22</v>
      </c>
      <c r="HQ46" t="s">
        <v>22</v>
      </c>
      <c r="IK46">
        <v>0</v>
      </c>
    </row>
    <row r="47" spans="1:245" x14ac:dyDescent="0.2">
      <c r="A47">
        <v>18</v>
      </c>
      <c r="B47">
        <v>1</v>
      </c>
      <c r="C47">
        <v>74</v>
      </c>
      <c r="E47" t="s">
        <v>98</v>
      </c>
      <c r="F47" t="s">
        <v>99</v>
      </c>
      <c r="G47" t="s">
        <v>100</v>
      </c>
      <c r="H47" t="str">
        <f>'1.Ведомость'!C28</f>
        <v>м2</v>
      </c>
      <c r="I47">
        <f>I46*J47</f>
        <v>286.27999999999997</v>
      </c>
      <c r="J47">
        <v>99.999999999999986</v>
      </c>
      <c r="K47">
        <v>100</v>
      </c>
      <c r="O47">
        <f t="shared" si="21"/>
        <v>397200.04</v>
      </c>
      <c r="P47">
        <f t="shared" si="22"/>
        <v>397200.04</v>
      </c>
      <c r="Q47">
        <f t="shared" si="23"/>
        <v>0</v>
      </c>
      <c r="R47">
        <f t="shared" si="24"/>
        <v>0</v>
      </c>
      <c r="S47">
        <f t="shared" si="25"/>
        <v>0</v>
      </c>
      <c r="T47">
        <f t="shared" si="26"/>
        <v>0</v>
      </c>
      <c r="U47">
        <f t="shared" si="27"/>
        <v>0</v>
      </c>
      <c r="V47">
        <f t="shared" si="28"/>
        <v>0</v>
      </c>
      <c r="W47">
        <f t="shared" si="29"/>
        <v>0</v>
      </c>
      <c r="X47">
        <f t="shared" si="30"/>
        <v>0</v>
      </c>
      <c r="Y47">
        <f t="shared" si="31"/>
        <v>0</v>
      </c>
      <c r="AA47">
        <v>51651743</v>
      </c>
      <c r="AB47">
        <f t="shared" si="32"/>
        <v>152.30000000000001</v>
      </c>
      <c r="AC47">
        <f t="shared" si="33"/>
        <v>152.30000000000001</v>
      </c>
      <c r="AD47">
        <f t="shared" ref="AD47:AD56" si="60">ROUND((((ET47)-(EU47))+AE47),2)</f>
        <v>0</v>
      </c>
      <c r="AE47">
        <f t="shared" ref="AE47:AE56" si="61">ROUND((EU47),2)</f>
        <v>0</v>
      </c>
      <c r="AF47">
        <f t="shared" ref="AF47:AF56" si="62">ROUND((EV47),2)</f>
        <v>0</v>
      </c>
      <c r="AG47">
        <f t="shared" si="34"/>
        <v>0</v>
      </c>
      <c r="AH47">
        <f t="shared" ref="AH47:AH56" si="63">(EW47)</f>
        <v>0</v>
      </c>
      <c r="AI47">
        <f t="shared" ref="AI47:AI56" si="64">(EX47)</f>
        <v>0</v>
      </c>
      <c r="AJ47">
        <f t="shared" si="35"/>
        <v>0</v>
      </c>
      <c r="AK47">
        <v>152.30000000000001</v>
      </c>
      <c r="AL47">
        <v>152.30000000000001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</v>
      </c>
      <c r="AW47">
        <v>1</v>
      </c>
      <c r="AZ47">
        <v>1</v>
      </c>
      <c r="BA47">
        <v>1</v>
      </c>
      <c r="BB47">
        <v>1</v>
      </c>
      <c r="BC47">
        <v>9.11</v>
      </c>
      <c r="BD47" t="s">
        <v>3</v>
      </c>
      <c r="BE47" t="s">
        <v>3</v>
      </c>
      <c r="BF47" t="s">
        <v>3</v>
      </c>
      <c r="BG47" t="s">
        <v>3</v>
      </c>
      <c r="BH47">
        <v>3</v>
      </c>
      <c r="BI47">
        <v>1</v>
      </c>
      <c r="BJ47" t="s">
        <v>101</v>
      </c>
      <c r="BM47">
        <v>500001</v>
      </c>
      <c r="BN47">
        <v>0</v>
      </c>
      <c r="BO47" t="s">
        <v>3</v>
      </c>
      <c r="BP47">
        <v>0</v>
      </c>
      <c r="BQ47">
        <v>8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3</v>
      </c>
      <c r="BZ47">
        <v>0</v>
      </c>
      <c r="CA47">
        <v>0</v>
      </c>
      <c r="CB47" t="s">
        <v>3</v>
      </c>
      <c r="CE47">
        <v>0</v>
      </c>
      <c r="CF47">
        <v>0</v>
      </c>
      <c r="CG47">
        <v>0</v>
      </c>
      <c r="CM47">
        <v>0</v>
      </c>
      <c r="CN47" t="s">
        <v>3</v>
      </c>
      <c r="CO47">
        <v>0</v>
      </c>
      <c r="CP47">
        <f t="shared" si="36"/>
        <v>397200.04</v>
      </c>
      <c r="CQ47">
        <f t="shared" si="58"/>
        <v>1387.453</v>
      </c>
      <c r="CR47">
        <f t="shared" si="59"/>
        <v>0</v>
      </c>
      <c r="CS47">
        <f t="shared" si="37"/>
        <v>0</v>
      </c>
      <c r="CT47">
        <f t="shared" si="38"/>
        <v>0</v>
      </c>
      <c r="CU47">
        <f t="shared" si="39"/>
        <v>0</v>
      </c>
      <c r="CV47">
        <f t="shared" si="40"/>
        <v>0</v>
      </c>
      <c r="CW47">
        <f t="shared" si="41"/>
        <v>0</v>
      </c>
      <c r="CX47">
        <f t="shared" si="42"/>
        <v>0</v>
      </c>
      <c r="CY47">
        <f t="shared" si="52"/>
        <v>0</v>
      </c>
      <c r="CZ47">
        <f t="shared" si="53"/>
        <v>0</v>
      </c>
      <c r="DC47" t="s">
        <v>3</v>
      </c>
      <c r="DD47" t="s">
        <v>3</v>
      </c>
      <c r="DE47" t="s">
        <v>3</v>
      </c>
      <c r="DF47" t="s">
        <v>3</v>
      </c>
      <c r="DG47" t="s">
        <v>3</v>
      </c>
      <c r="DH47" t="s">
        <v>3</v>
      </c>
      <c r="DI47" t="s">
        <v>3</v>
      </c>
      <c r="DJ47" t="s">
        <v>3</v>
      </c>
      <c r="DK47" t="s">
        <v>3</v>
      </c>
      <c r="DL47" t="s">
        <v>3</v>
      </c>
      <c r="DM47" t="s">
        <v>3</v>
      </c>
      <c r="DN47">
        <v>0</v>
      </c>
      <c r="DO47">
        <v>0</v>
      </c>
      <c r="DP47">
        <v>1</v>
      </c>
      <c r="DQ47">
        <v>1</v>
      </c>
      <c r="DU47">
        <v>1005</v>
      </c>
      <c r="DV47" t="s">
        <v>52</v>
      </c>
      <c r="DW47" t="s">
        <v>52</v>
      </c>
      <c r="DX47">
        <v>1</v>
      </c>
      <c r="DZ47" t="s">
        <v>3</v>
      </c>
      <c r="EA47" t="s">
        <v>3</v>
      </c>
      <c r="EB47" t="s">
        <v>3</v>
      </c>
      <c r="EC47" t="s">
        <v>3</v>
      </c>
      <c r="EE47">
        <v>50757674</v>
      </c>
      <c r="EF47">
        <v>8</v>
      </c>
      <c r="EG47" t="s">
        <v>46</v>
      </c>
      <c r="EH47">
        <v>0</v>
      </c>
      <c r="EI47" t="s">
        <v>3</v>
      </c>
      <c r="EJ47">
        <v>1</v>
      </c>
      <c r="EK47">
        <v>500001</v>
      </c>
      <c r="EL47" t="s">
        <v>47</v>
      </c>
      <c r="EM47" t="s">
        <v>48</v>
      </c>
      <c r="EO47" t="s">
        <v>3</v>
      </c>
      <c r="EQ47">
        <v>0</v>
      </c>
      <c r="ER47">
        <v>152.30000000000001</v>
      </c>
      <c r="ES47">
        <v>152.30000000000001</v>
      </c>
      <c r="ET47">
        <v>0</v>
      </c>
      <c r="EU47">
        <v>0</v>
      </c>
      <c r="EV47">
        <v>0</v>
      </c>
      <c r="EW47">
        <v>0</v>
      </c>
      <c r="EX47">
        <v>0</v>
      </c>
      <c r="FQ47">
        <v>0</v>
      </c>
      <c r="FR47">
        <f t="shared" si="43"/>
        <v>0</v>
      </c>
      <c r="FS47">
        <v>0</v>
      </c>
      <c r="FX47">
        <v>0</v>
      </c>
      <c r="FY47">
        <v>0</v>
      </c>
      <c r="GA47" t="s">
        <v>3</v>
      </c>
      <c r="GD47">
        <v>1</v>
      </c>
      <c r="GF47">
        <v>-1977319999</v>
      </c>
      <c r="GG47">
        <v>2</v>
      </c>
      <c r="GH47">
        <v>1</v>
      </c>
      <c r="GI47">
        <v>4</v>
      </c>
      <c r="GJ47">
        <v>0</v>
      </c>
      <c r="GK47">
        <v>0</v>
      </c>
      <c r="GL47">
        <f t="shared" si="44"/>
        <v>0</v>
      </c>
      <c r="GM47">
        <f t="shared" si="45"/>
        <v>397200.04</v>
      </c>
      <c r="GN47">
        <f t="shared" si="46"/>
        <v>397200.04</v>
      </c>
      <c r="GO47">
        <f t="shared" si="47"/>
        <v>0</v>
      </c>
      <c r="GP47">
        <f t="shared" si="48"/>
        <v>0</v>
      </c>
      <c r="GR47">
        <v>0</v>
      </c>
      <c r="GS47">
        <v>3</v>
      </c>
      <c r="GT47">
        <v>0</v>
      </c>
      <c r="GU47" t="s">
        <v>3</v>
      </c>
      <c r="GV47">
        <f t="shared" si="49"/>
        <v>0</v>
      </c>
      <c r="GW47">
        <v>1</v>
      </c>
      <c r="GX47">
        <f t="shared" si="50"/>
        <v>0</v>
      </c>
      <c r="HA47">
        <v>0</v>
      </c>
      <c r="HB47">
        <v>0</v>
      </c>
      <c r="HC47">
        <f t="shared" si="51"/>
        <v>0</v>
      </c>
      <c r="HE47" t="s">
        <v>3</v>
      </c>
      <c r="HF47" t="s">
        <v>3</v>
      </c>
      <c r="HM47" t="s">
        <v>3</v>
      </c>
      <c r="HN47" t="s">
        <v>3</v>
      </c>
      <c r="HO47" t="s">
        <v>3</v>
      </c>
      <c r="HP47" t="s">
        <v>3</v>
      </c>
      <c r="HQ47" t="s">
        <v>3</v>
      </c>
      <c r="IK47">
        <v>0</v>
      </c>
    </row>
    <row r="48" spans="1:245" x14ac:dyDescent="0.2">
      <c r="A48">
        <v>18</v>
      </c>
      <c r="B48">
        <v>1</v>
      </c>
      <c r="C48">
        <v>75</v>
      </c>
      <c r="E48" t="s">
        <v>102</v>
      </c>
      <c r="F48" t="s">
        <v>103</v>
      </c>
      <c r="G48" t="s">
        <v>104</v>
      </c>
      <c r="H48" t="str">
        <f>'1.Ведомость'!C29</f>
        <v>т</v>
      </c>
      <c r="I48">
        <f>I46*J48</f>
        <v>0.12</v>
      </c>
      <c r="J48">
        <v>4.1917004331423778E-2</v>
      </c>
      <c r="K48">
        <v>4.1917000000000003E-2</v>
      </c>
      <c r="O48">
        <f t="shared" si="21"/>
        <v>33231.71</v>
      </c>
      <c r="P48">
        <f t="shared" si="22"/>
        <v>33231.71</v>
      </c>
      <c r="Q48">
        <f t="shared" si="23"/>
        <v>0</v>
      </c>
      <c r="R48">
        <f t="shared" si="24"/>
        <v>0</v>
      </c>
      <c r="S48">
        <f t="shared" si="25"/>
        <v>0</v>
      </c>
      <c r="T48">
        <f t="shared" si="26"/>
        <v>0</v>
      </c>
      <c r="U48">
        <f t="shared" si="27"/>
        <v>0</v>
      </c>
      <c r="V48">
        <f t="shared" si="28"/>
        <v>0</v>
      </c>
      <c r="W48">
        <f t="shared" si="29"/>
        <v>0</v>
      </c>
      <c r="X48">
        <f t="shared" si="30"/>
        <v>0</v>
      </c>
      <c r="Y48">
        <f t="shared" si="31"/>
        <v>0</v>
      </c>
      <c r="AA48">
        <v>51651743</v>
      </c>
      <c r="AB48">
        <f t="shared" si="32"/>
        <v>30398.560000000001</v>
      </c>
      <c r="AC48">
        <f t="shared" si="33"/>
        <v>30398.560000000001</v>
      </c>
      <c r="AD48">
        <f t="shared" si="60"/>
        <v>0</v>
      </c>
      <c r="AE48">
        <f t="shared" si="61"/>
        <v>0</v>
      </c>
      <c r="AF48">
        <f t="shared" si="62"/>
        <v>0</v>
      </c>
      <c r="AG48">
        <f t="shared" si="34"/>
        <v>0</v>
      </c>
      <c r="AH48">
        <f t="shared" si="63"/>
        <v>0</v>
      </c>
      <c r="AI48">
        <f t="shared" si="64"/>
        <v>0</v>
      </c>
      <c r="AJ48">
        <f t="shared" si="35"/>
        <v>0</v>
      </c>
      <c r="AK48">
        <v>30398.560000000001</v>
      </c>
      <c r="AL48">
        <v>30398.560000000001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</v>
      </c>
      <c r="AW48">
        <v>1</v>
      </c>
      <c r="AZ48">
        <v>1</v>
      </c>
      <c r="BA48">
        <v>1</v>
      </c>
      <c r="BB48">
        <v>1</v>
      </c>
      <c r="BC48">
        <v>9.11</v>
      </c>
      <c r="BD48" t="s">
        <v>3</v>
      </c>
      <c r="BE48" t="s">
        <v>3</v>
      </c>
      <c r="BF48" t="s">
        <v>3</v>
      </c>
      <c r="BG48" t="s">
        <v>3</v>
      </c>
      <c r="BH48">
        <v>3</v>
      </c>
      <c r="BI48">
        <v>1</v>
      </c>
      <c r="BJ48" t="s">
        <v>106</v>
      </c>
      <c r="BM48">
        <v>500001</v>
      </c>
      <c r="BN48">
        <v>0</v>
      </c>
      <c r="BO48" t="s">
        <v>3</v>
      </c>
      <c r="BP48">
        <v>0</v>
      </c>
      <c r="BQ48">
        <v>8</v>
      </c>
      <c r="BR48">
        <v>0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3</v>
      </c>
      <c r="BZ48">
        <v>0</v>
      </c>
      <c r="CA48">
        <v>0</v>
      </c>
      <c r="CB48" t="s">
        <v>3</v>
      </c>
      <c r="CE48">
        <v>0</v>
      </c>
      <c r="CF48">
        <v>0</v>
      </c>
      <c r="CG48">
        <v>0</v>
      </c>
      <c r="CM48">
        <v>0</v>
      </c>
      <c r="CN48" t="s">
        <v>3</v>
      </c>
      <c r="CO48">
        <v>0</v>
      </c>
      <c r="CP48">
        <f t="shared" si="36"/>
        <v>33231.71</v>
      </c>
      <c r="CQ48">
        <f t="shared" si="58"/>
        <v>276930.88160000002</v>
      </c>
      <c r="CR48">
        <f t="shared" si="59"/>
        <v>0</v>
      </c>
      <c r="CS48">
        <f t="shared" si="37"/>
        <v>0</v>
      </c>
      <c r="CT48">
        <f t="shared" si="38"/>
        <v>0</v>
      </c>
      <c r="CU48">
        <f t="shared" si="39"/>
        <v>0</v>
      </c>
      <c r="CV48">
        <f t="shared" si="40"/>
        <v>0</v>
      </c>
      <c r="CW48">
        <f t="shared" si="41"/>
        <v>0</v>
      </c>
      <c r="CX48">
        <f t="shared" si="42"/>
        <v>0</v>
      </c>
      <c r="CY48">
        <f t="shared" si="52"/>
        <v>0</v>
      </c>
      <c r="CZ48">
        <f t="shared" si="53"/>
        <v>0</v>
      </c>
      <c r="DC48" t="s">
        <v>3</v>
      </c>
      <c r="DD48" t="s">
        <v>3</v>
      </c>
      <c r="DE48" t="s">
        <v>3</v>
      </c>
      <c r="DF48" t="s">
        <v>3</v>
      </c>
      <c r="DG48" t="s">
        <v>3</v>
      </c>
      <c r="DH48" t="s">
        <v>3</v>
      </c>
      <c r="DI48" t="s">
        <v>3</v>
      </c>
      <c r="DJ48" t="s">
        <v>3</v>
      </c>
      <c r="DK48" t="s">
        <v>3</v>
      </c>
      <c r="DL48" t="s">
        <v>3</v>
      </c>
      <c r="DM48" t="s">
        <v>3</v>
      </c>
      <c r="DN48">
        <v>0</v>
      </c>
      <c r="DO48">
        <v>0</v>
      </c>
      <c r="DP48">
        <v>1</v>
      </c>
      <c r="DQ48">
        <v>1</v>
      </c>
      <c r="DU48">
        <v>1009</v>
      </c>
      <c r="DV48" t="s">
        <v>105</v>
      </c>
      <c r="DW48" t="s">
        <v>105</v>
      </c>
      <c r="DX48">
        <v>1000</v>
      </c>
      <c r="DZ48" t="s">
        <v>3</v>
      </c>
      <c r="EA48" t="s">
        <v>3</v>
      </c>
      <c r="EB48" t="s">
        <v>3</v>
      </c>
      <c r="EC48" t="s">
        <v>3</v>
      </c>
      <c r="EE48">
        <v>50757674</v>
      </c>
      <c r="EF48">
        <v>8</v>
      </c>
      <c r="EG48" t="s">
        <v>46</v>
      </c>
      <c r="EH48">
        <v>0</v>
      </c>
      <c r="EI48" t="s">
        <v>3</v>
      </c>
      <c r="EJ48">
        <v>1</v>
      </c>
      <c r="EK48">
        <v>500001</v>
      </c>
      <c r="EL48" t="s">
        <v>47</v>
      </c>
      <c r="EM48" t="s">
        <v>48</v>
      </c>
      <c r="EO48" t="s">
        <v>3</v>
      </c>
      <c r="EQ48">
        <v>0</v>
      </c>
      <c r="ER48">
        <v>30398.560000000001</v>
      </c>
      <c r="ES48">
        <v>30398.560000000001</v>
      </c>
      <c r="ET48">
        <v>0</v>
      </c>
      <c r="EU48">
        <v>0</v>
      </c>
      <c r="EV48">
        <v>0</v>
      </c>
      <c r="EW48">
        <v>0</v>
      </c>
      <c r="EX48">
        <v>0</v>
      </c>
      <c r="FQ48">
        <v>0</v>
      </c>
      <c r="FR48">
        <f t="shared" si="43"/>
        <v>0</v>
      </c>
      <c r="FS48">
        <v>0</v>
      </c>
      <c r="FX48">
        <v>0</v>
      </c>
      <c r="FY48">
        <v>0</v>
      </c>
      <c r="GA48" t="s">
        <v>3</v>
      </c>
      <c r="GD48">
        <v>1</v>
      </c>
      <c r="GF48">
        <v>-1486911088</v>
      </c>
      <c r="GG48">
        <v>2</v>
      </c>
      <c r="GH48">
        <v>1</v>
      </c>
      <c r="GI48">
        <v>4</v>
      </c>
      <c r="GJ48">
        <v>0</v>
      </c>
      <c r="GK48">
        <v>0</v>
      </c>
      <c r="GL48">
        <f t="shared" si="44"/>
        <v>0</v>
      </c>
      <c r="GM48">
        <f t="shared" si="45"/>
        <v>33231.71</v>
      </c>
      <c r="GN48">
        <f t="shared" si="46"/>
        <v>33231.71</v>
      </c>
      <c r="GO48">
        <f t="shared" si="47"/>
        <v>0</v>
      </c>
      <c r="GP48">
        <f t="shared" si="48"/>
        <v>0</v>
      </c>
      <c r="GR48">
        <v>0</v>
      </c>
      <c r="GS48">
        <v>3</v>
      </c>
      <c r="GT48">
        <v>0</v>
      </c>
      <c r="GU48" t="s">
        <v>3</v>
      </c>
      <c r="GV48">
        <f t="shared" si="49"/>
        <v>0</v>
      </c>
      <c r="GW48">
        <v>1</v>
      </c>
      <c r="GX48">
        <f t="shared" si="50"/>
        <v>0</v>
      </c>
      <c r="HA48">
        <v>0</v>
      </c>
      <c r="HB48">
        <v>0</v>
      </c>
      <c r="HC48">
        <f t="shared" si="51"/>
        <v>0</v>
      </c>
      <c r="HE48" t="s">
        <v>3</v>
      </c>
      <c r="HF48" t="s">
        <v>3</v>
      </c>
      <c r="HM48" t="s">
        <v>3</v>
      </c>
      <c r="HN48" t="s">
        <v>3</v>
      </c>
      <c r="HO48" t="s">
        <v>3</v>
      </c>
      <c r="HP48" t="s">
        <v>3</v>
      </c>
      <c r="HQ48" t="s">
        <v>3</v>
      </c>
      <c r="IK48">
        <v>0</v>
      </c>
    </row>
    <row r="49" spans="1:245" x14ac:dyDescent="0.2">
      <c r="A49">
        <v>17</v>
      </c>
      <c r="B49">
        <v>1</v>
      </c>
      <c r="C49">
        <f>ROW(SmtRes!A82)</f>
        <v>82</v>
      </c>
      <c r="D49">
        <f>ROW(EtalonRes!A92)</f>
        <v>92</v>
      </c>
      <c r="E49" t="s">
        <v>107</v>
      </c>
      <c r="F49" t="s">
        <v>108</v>
      </c>
      <c r="G49" t="s">
        <v>109</v>
      </c>
      <c r="H49" t="s">
        <v>110</v>
      </c>
      <c r="I49">
        <v>28.6</v>
      </c>
      <c r="J49">
        <v>0</v>
      </c>
      <c r="K49">
        <v>28.6</v>
      </c>
      <c r="O49">
        <f t="shared" si="21"/>
        <v>102323.64</v>
      </c>
      <c r="P49">
        <f t="shared" si="22"/>
        <v>44240.71</v>
      </c>
      <c r="Q49">
        <f t="shared" si="23"/>
        <v>10717.21</v>
      </c>
      <c r="R49">
        <f t="shared" si="24"/>
        <v>4765.22</v>
      </c>
      <c r="S49">
        <f t="shared" si="25"/>
        <v>47365.72</v>
      </c>
      <c r="T49">
        <f t="shared" si="26"/>
        <v>0</v>
      </c>
      <c r="U49">
        <f t="shared" si="27"/>
        <v>143</v>
      </c>
      <c r="V49">
        <f t="shared" si="28"/>
        <v>12.298</v>
      </c>
      <c r="W49">
        <f t="shared" si="29"/>
        <v>0</v>
      </c>
      <c r="X49">
        <f t="shared" si="30"/>
        <v>50567.01</v>
      </c>
      <c r="Y49">
        <f t="shared" si="31"/>
        <v>28672.02</v>
      </c>
      <c r="AA49">
        <v>51651743</v>
      </c>
      <c r="AB49">
        <f t="shared" si="32"/>
        <v>247.66</v>
      </c>
      <c r="AC49">
        <f t="shared" si="33"/>
        <v>169.8</v>
      </c>
      <c r="AD49">
        <f t="shared" si="60"/>
        <v>28.26</v>
      </c>
      <c r="AE49">
        <f t="shared" si="61"/>
        <v>4.99</v>
      </c>
      <c r="AF49">
        <f t="shared" si="62"/>
        <v>49.6</v>
      </c>
      <c r="AG49">
        <f t="shared" si="34"/>
        <v>0</v>
      </c>
      <c r="AH49">
        <f t="shared" si="63"/>
        <v>5</v>
      </c>
      <c r="AI49">
        <f t="shared" si="64"/>
        <v>0.43</v>
      </c>
      <c r="AJ49">
        <f t="shared" si="35"/>
        <v>0</v>
      </c>
      <c r="AK49">
        <v>247.66</v>
      </c>
      <c r="AL49">
        <v>169.8</v>
      </c>
      <c r="AM49">
        <v>28.26</v>
      </c>
      <c r="AN49">
        <v>4.99</v>
      </c>
      <c r="AO49">
        <v>49.6</v>
      </c>
      <c r="AP49">
        <v>0</v>
      </c>
      <c r="AQ49">
        <v>5</v>
      </c>
      <c r="AR49">
        <v>0.43</v>
      </c>
      <c r="AS49">
        <v>0</v>
      </c>
      <c r="AT49">
        <v>97</v>
      </c>
      <c r="AU49">
        <v>55</v>
      </c>
      <c r="AV49">
        <v>1</v>
      </c>
      <c r="AW49">
        <v>1</v>
      </c>
      <c r="AZ49">
        <v>1</v>
      </c>
      <c r="BA49">
        <v>33.39</v>
      </c>
      <c r="BB49">
        <v>13.26</v>
      </c>
      <c r="BC49">
        <v>9.11</v>
      </c>
      <c r="BD49" t="s">
        <v>3</v>
      </c>
      <c r="BE49" t="s">
        <v>3</v>
      </c>
      <c r="BF49" t="s">
        <v>3</v>
      </c>
      <c r="BG49" t="s">
        <v>3</v>
      </c>
      <c r="BH49">
        <v>0</v>
      </c>
      <c r="BI49">
        <v>1</v>
      </c>
      <c r="BJ49" t="s">
        <v>111</v>
      </c>
      <c r="BM49">
        <v>26001</v>
      </c>
      <c r="BN49">
        <v>0</v>
      </c>
      <c r="BO49" t="s">
        <v>3</v>
      </c>
      <c r="BP49">
        <v>0</v>
      </c>
      <c r="BQ49">
        <v>2</v>
      </c>
      <c r="BR49">
        <v>0</v>
      </c>
      <c r="BS49">
        <v>33.39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3</v>
      </c>
      <c r="BZ49">
        <v>97</v>
      </c>
      <c r="CA49">
        <v>55</v>
      </c>
      <c r="CB49" t="s">
        <v>3</v>
      </c>
      <c r="CE49">
        <v>0</v>
      </c>
      <c r="CF49">
        <v>0</v>
      </c>
      <c r="CG49">
        <v>0</v>
      </c>
      <c r="CM49">
        <v>0</v>
      </c>
      <c r="CN49" t="s">
        <v>3</v>
      </c>
      <c r="CO49">
        <v>0</v>
      </c>
      <c r="CP49">
        <f t="shared" si="36"/>
        <v>102323.64</v>
      </c>
      <c r="CQ49">
        <f t="shared" si="58"/>
        <v>1546.8779999999999</v>
      </c>
      <c r="CR49">
        <f t="shared" si="59"/>
        <v>374.7276</v>
      </c>
      <c r="CS49">
        <f t="shared" si="37"/>
        <v>166.61610000000002</v>
      </c>
      <c r="CT49">
        <f t="shared" si="38"/>
        <v>1656.144</v>
      </c>
      <c r="CU49">
        <f t="shared" si="39"/>
        <v>0</v>
      </c>
      <c r="CV49">
        <f t="shared" si="40"/>
        <v>5</v>
      </c>
      <c r="CW49">
        <f t="shared" si="41"/>
        <v>0.43</v>
      </c>
      <c r="CX49">
        <f t="shared" si="42"/>
        <v>0</v>
      </c>
      <c r="CY49">
        <f t="shared" si="52"/>
        <v>50567.011800000007</v>
      </c>
      <c r="CZ49">
        <f t="shared" si="53"/>
        <v>28672.017000000003</v>
      </c>
      <c r="DC49" t="s">
        <v>3</v>
      </c>
      <c r="DD49" t="s">
        <v>3</v>
      </c>
      <c r="DE49" t="s">
        <v>3</v>
      </c>
      <c r="DF49" t="s">
        <v>3</v>
      </c>
      <c r="DG49" t="s">
        <v>3</v>
      </c>
      <c r="DH49" t="s">
        <v>3</v>
      </c>
      <c r="DI49" t="s">
        <v>3</v>
      </c>
      <c r="DJ49" t="s">
        <v>3</v>
      </c>
      <c r="DK49" t="s">
        <v>3</v>
      </c>
      <c r="DL49" t="s">
        <v>3</v>
      </c>
      <c r="DM49" t="s">
        <v>3</v>
      </c>
      <c r="DN49">
        <v>0</v>
      </c>
      <c r="DO49">
        <v>0</v>
      </c>
      <c r="DP49">
        <v>1</v>
      </c>
      <c r="DQ49">
        <v>1</v>
      </c>
      <c r="DU49">
        <v>1005</v>
      </c>
      <c r="DV49" t="s">
        <v>110</v>
      </c>
      <c r="DW49" t="s">
        <v>110</v>
      </c>
      <c r="DX49">
        <v>10</v>
      </c>
      <c r="DZ49" t="s">
        <v>3</v>
      </c>
      <c r="EA49" t="s">
        <v>3</v>
      </c>
      <c r="EB49" t="s">
        <v>3</v>
      </c>
      <c r="EC49" t="s">
        <v>3</v>
      </c>
      <c r="EE49">
        <v>50757462</v>
      </c>
      <c r="EF49">
        <v>2</v>
      </c>
      <c r="EG49" t="s">
        <v>112</v>
      </c>
      <c r="EH49">
        <v>20</v>
      </c>
      <c r="EI49" t="s">
        <v>113</v>
      </c>
      <c r="EJ49">
        <v>1</v>
      </c>
      <c r="EK49">
        <v>26001</v>
      </c>
      <c r="EL49" t="s">
        <v>113</v>
      </c>
      <c r="EM49" t="s">
        <v>114</v>
      </c>
      <c r="EO49" t="s">
        <v>3</v>
      </c>
      <c r="EQ49">
        <v>131072</v>
      </c>
      <c r="ER49">
        <v>247.66</v>
      </c>
      <c r="ES49">
        <v>169.8</v>
      </c>
      <c r="ET49">
        <v>28.26</v>
      </c>
      <c r="EU49">
        <v>4.99</v>
      </c>
      <c r="EV49">
        <v>49.6</v>
      </c>
      <c r="EW49">
        <v>5</v>
      </c>
      <c r="EX49">
        <v>0.43</v>
      </c>
      <c r="EY49">
        <v>0</v>
      </c>
      <c r="FQ49">
        <v>0</v>
      </c>
      <c r="FR49">
        <f t="shared" si="43"/>
        <v>0</v>
      </c>
      <c r="FS49">
        <v>0</v>
      </c>
      <c r="FX49">
        <v>97</v>
      </c>
      <c r="FY49">
        <v>55</v>
      </c>
      <c r="GA49" t="s">
        <v>3</v>
      </c>
      <c r="GD49">
        <v>1</v>
      </c>
      <c r="GF49">
        <v>-893411855</v>
      </c>
      <c r="GG49">
        <v>2</v>
      </c>
      <c r="GH49">
        <v>1</v>
      </c>
      <c r="GI49">
        <v>4</v>
      </c>
      <c r="GJ49">
        <v>0</v>
      </c>
      <c r="GK49">
        <v>0</v>
      </c>
      <c r="GL49">
        <f t="shared" si="44"/>
        <v>0</v>
      </c>
      <c r="GM49">
        <f t="shared" si="45"/>
        <v>181562.67</v>
      </c>
      <c r="GN49">
        <f t="shared" si="46"/>
        <v>181562.67</v>
      </c>
      <c r="GO49">
        <f t="shared" si="47"/>
        <v>0</v>
      </c>
      <c r="GP49">
        <f t="shared" si="48"/>
        <v>0</v>
      </c>
      <c r="GR49">
        <v>0</v>
      </c>
      <c r="GS49">
        <v>3</v>
      </c>
      <c r="GT49">
        <v>0</v>
      </c>
      <c r="GU49" t="s">
        <v>3</v>
      </c>
      <c r="GV49">
        <f t="shared" si="49"/>
        <v>0</v>
      </c>
      <c r="GW49">
        <v>1</v>
      </c>
      <c r="GX49">
        <f t="shared" si="50"/>
        <v>0</v>
      </c>
      <c r="HA49">
        <v>0</v>
      </c>
      <c r="HB49">
        <v>0</v>
      </c>
      <c r="HC49">
        <f t="shared" si="51"/>
        <v>0</v>
      </c>
      <c r="HE49" t="s">
        <v>3</v>
      </c>
      <c r="HF49" t="s">
        <v>3</v>
      </c>
      <c r="HM49" t="s">
        <v>3</v>
      </c>
      <c r="HN49" t="s">
        <v>115</v>
      </c>
      <c r="HO49" t="s">
        <v>116</v>
      </c>
      <c r="HP49" t="s">
        <v>113</v>
      </c>
      <c r="HQ49" t="s">
        <v>113</v>
      </c>
      <c r="IK49">
        <v>0</v>
      </c>
    </row>
    <row r="50" spans="1:245" x14ac:dyDescent="0.2">
      <c r="A50">
        <v>18</v>
      </c>
      <c r="B50">
        <v>1</v>
      </c>
      <c r="C50">
        <v>79</v>
      </c>
      <c r="E50" t="s">
        <v>117</v>
      </c>
      <c r="F50" t="s">
        <v>118</v>
      </c>
      <c r="G50" t="s">
        <v>119</v>
      </c>
      <c r="H50" t="str">
        <f>'1.Ведомость'!C31</f>
        <v>м2</v>
      </c>
      <c r="I50">
        <f>I49*J50</f>
        <v>314.60000000000002</v>
      </c>
      <c r="J50">
        <v>11</v>
      </c>
      <c r="K50">
        <v>11</v>
      </c>
      <c r="O50">
        <f t="shared" si="21"/>
        <v>64485.14</v>
      </c>
      <c r="P50">
        <f t="shared" si="22"/>
        <v>64485.14</v>
      </c>
      <c r="Q50">
        <f t="shared" si="23"/>
        <v>0</v>
      </c>
      <c r="R50">
        <f t="shared" si="24"/>
        <v>0</v>
      </c>
      <c r="S50">
        <f t="shared" si="25"/>
        <v>0</v>
      </c>
      <c r="T50">
        <f t="shared" si="26"/>
        <v>0</v>
      </c>
      <c r="U50">
        <f t="shared" si="27"/>
        <v>0</v>
      </c>
      <c r="V50">
        <f t="shared" si="28"/>
        <v>0</v>
      </c>
      <c r="W50">
        <f t="shared" si="29"/>
        <v>0</v>
      </c>
      <c r="X50">
        <f t="shared" si="30"/>
        <v>0</v>
      </c>
      <c r="Y50">
        <f t="shared" si="31"/>
        <v>0</v>
      </c>
      <c r="AA50">
        <v>51651743</v>
      </c>
      <c r="AB50">
        <f t="shared" si="32"/>
        <v>22.5</v>
      </c>
      <c r="AC50">
        <f t="shared" si="33"/>
        <v>22.5</v>
      </c>
      <c r="AD50">
        <f t="shared" si="60"/>
        <v>0</v>
      </c>
      <c r="AE50">
        <f t="shared" si="61"/>
        <v>0</v>
      </c>
      <c r="AF50">
        <f t="shared" si="62"/>
        <v>0</v>
      </c>
      <c r="AG50">
        <f t="shared" si="34"/>
        <v>0</v>
      </c>
      <c r="AH50">
        <f t="shared" si="63"/>
        <v>0</v>
      </c>
      <c r="AI50">
        <f t="shared" si="64"/>
        <v>0</v>
      </c>
      <c r="AJ50">
        <f t="shared" si="35"/>
        <v>0</v>
      </c>
      <c r="AK50">
        <v>22.5</v>
      </c>
      <c r="AL50">
        <v>22.5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</v>
      </c>
      <c r="AW50">
        <v>1</v>
      </c>
      <c r="AZ50">
        <v>1</v>
      </c>
      <c r="BA50">
        <v>1</v>
      </c>
      <c r="BB50">
        <v>1</v>
      </c>
      <c r="BC50">
        <v>9.11</v>
      </c>
      <c r="BD50" t="s">
        <v>3</v>
      </c>
      <c r="BE50" t="s">
        <v>3</v>
      </c>
      <c r="BF50" t="s">
        <v>3</v>
      </c>
      <c r="BG50" t="s">
        <v>3</v>
      </c>
      <c r="BH50">
        <v>3</v>
      </c>
      <c r="BI50">
        <v>1</v>
      </c>
      <c r="BJ50" t="s">
        <v>120</v>
      </c>
      <c r="BM50">
        <v>500001</v>
      </c>
      <c r="BN50">
        <v>0</v>
      </c>
      <c r="BO50" t="s">
        <v>3</v>
      </c>
      <c r="BP50">
        <v>0</v>
      </c>
      <c r="BQ50">
        <v>8</v>
      </c>
      <c r="BR50">
        <v>0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3</v>
      </c>
      <c r="BZ50">
        <v>0</v>
      </c>
      <c r="CA50">
        <v>0</v>
      </c>
      <c r="CB50" t="s">
        <v>3</v>
      </c>
      <c r="CE50">
        <v>0</v>
      </c>
      <c r="CF50">
        <v>0</v>
      </c>
      <c r="CG50">
        <v>0</v>
      </c>
      <c r="CM50">
        <v>0</v>
      </c>
      <c r="CN50" t="s">
        <v>3</v>
      </c>
      <c r="CO50">
        <v>0</v>
      </c>
      <c r="CP50">
        <f t="shared" si="36"/>
        <v>64485.14</v>
      </c>
      <c r="CQ50">
        <f t="shared" si="58"/>
        <v>204.97499999999999</v>
      </c>
      <c r="CR50">
        <f t="shared" si="59"/>
        <v>0</v>
      </c>
      <c r="CS50">
        <f t="shared" si="37"/>
        <v>0</v>
      </c>
      <c r="CT50">
        <f t="shared" si="38"/>
        <v>0</v>
      </c>
      <c r="CU50">
        <f t="shared" si="39"/>
        <v>0</v>
      </c>
      <c r="CV50">
        <f t="shared" si="40"/>
        <v>0</v>
      </c>
      <c r="CW50">
        <f t="shared" si="41"/>
        <v>0</v>
      </c>
      <c r="CX50">
        <f t="shared" si="42"/>
        <v>0</v>
      </c>
      <c r="CY50">
        <f t="shared" si="52"/>
        <v>0</v>
      </c>
      <c r="CZ50">
        <f t="shared" si="53"/>
        <v>0</v>
      </c>
      <c r="DC50" t="s">
        <v>3</v>
      </c>
      <c r="DD50" t="s">
        <v>3</v>
      </c>
      <c r="DE50" t="s">
        <v>3</v>
      </c>
      <c r="DF50" t="s">
        <v>3</v>
      </c>
      <c r="DG50" t="s">
        <v>3</v>
      </c>
      <c r="DH50" t="s">
        <v>3</v>
      </c>
      <c r="DI50" t="s">
        <v>3</v>
      </c>
      <c r="DJ50" t="s">
        <v>3</v>
      </c>
      <c r="DK50" t="s">
        <v>3</v>
      </c>
      <c r="DL50" t="s">
        <v>3</v>
      </c>
      <c r="DM50" t="s">
        <v>3</v>
      </c>
      <c r="DN50">
        <v>0</v>
      </c>
      <c r="DO50">
        <v>0</v>
      </c>
      <c r="DP50">
        <v>1</v>
      </c>
      <c r="DQ50">
        <v>1</v>
      </c>
      <c r="DU50">
        <v>1005</v>
      </c>
      <c r="DV50" t="s">
        <v>52</v>
      </c>
      <c r="DW50" t="s">
        <v>52</v>
      </c>
      <c r="DX50">
        <v>1</v>
      </c>
      <c r="DZ50" t="s">
        <v>3</v>
      </c>
      <c r="EA50" t="s">
        <v>3</v>
      </c>
      <c r="EB50" t="s">
        <v>3</v>
      </c>
      <c r="EC50" t="s">
        <v>3</v>
      </c>
      <c r="EE50">
        <v>50757674</v>
      </c>
      <c r="EF50">
        <v>8</v>
      </c>
      <c r="EG50" t="s">
        <v>46</v>
      </c>
      <c r="EH50">
        <v>0</v>
      </c>
      <c r="EI50" t="s">
        <v>3</v>
      </c>
      <c r="EJ50">
        <v>1</v>
      </c>
      <c r="EK50">
        <v>500001</v>
      </c>
      <c r="EL50" t="s">
        <v>47</v>
      </c>
      <c r="EM50" t="s">
        <v>48</v>
      </c>
      <c r="EO50" t="s">
        <v>3</v>
      </c>
      <c r="EQ50">
        <v>0</v>
      </c>
      <c r="ER50">
        <v>22.5</v>
      </c>
      <c r="ES50">
        <v>22.5</v>
      </c>
      <c r="ET50">
        <v>0</v>
      </c>
      <c r="EU50">
        <v>0</v>
      </c>
      <c r="EV50">
        <v>0</v>
      </c>
      <c r="EW50">
        <v>0</v>
      </c>
      <c r="EX50">
        <v>0</v>
      </c>
      <c r="FQ50">
        <v>0</v>
      </c>
      <c r="FR50">
        <f t="shared" si="43"/>
        <v>0</v>
      </c>
      <c r="FS50">
        <v>0</v>
      </c>
      <c r="FX50">
        <v>0</v>
      </c>
      <c r="FY50">
        <v>0</v>
      </c>
      <c r="GA50" t="s">
        <v>3</v>
      </c>
      <c r="GD50">
        <v>1</v>
      </c>
      <c r="GF50">
        <v>-336429810</v>
      </c>
      <c r="GG50">
        <v>2</v>
      </c>
      <c r="GH50">
        <v>1</v>
      </c>
      <c r="GI50">
        <v>4</v>
      </c>
      <c r="GJ50">
        <v>0</v>
      </c>
      <c r="GK50">
        <v>0</v>
      </c>
      <c r="GL50">
        <f t="shared" si="44"/>
        <v>0</v>
      </c>
      <c r="GM50">
        <f t="shared" si="45"/>
        <v>64485.14</v>
      </c>
      <c r="GN50">
        <f t="shared" si="46"/>
        <v>64485.14</v>
      </c>
      <c r="GO50">
        <f t="shared" si="47"/>
        <v>0</v>
      </c>
      <c r="GP50">
        <f t="shared" si="48"/>
        <v>0</v>
      </c>
      <c r="GR50">
        <v>0</v>
      </c>
      <c r="GS50">
        <v>3</v>
      </c>
      <c r="GT50">
        <v>0</v>
      </c>
      <c r="GU50" t="s">
        <v>3</v>
      </c>
      <c r="GV50">
        <f t="shared" si="49"/>
        <v>0</v>
      </c>
      <c r="GW50">
        <v>1</v>
      </c>
      <c r="GX50">
        <f t="shared" si="50"/>
        <v>0</v>
      </c>
      <c r="HA50">
        <v>0</v>
      </c>
      <c r="HB50">
        <v>0</v>
      </c>
      <c r="HC50">
        <f t="shared" si="51"/>
        <v>0</v>
      </c>
      <c r="HE50" t="s">
        <v>3</v>
      </c>
      <c r="HF50" t="s">
        <v>3</v>
      </c>
      <c r="HM50" t="s">
        <v>3</v>
      </c>
      <c r="HN50" t="s">
        <v>3</v>
      </c>
      <c r="HO50" t="s">
        <v>3</v>
      </c>
      <c r="HP50" t="s">
        <v>3</v>
      </c>
      <c r="HQ50" t="s">
        <v>3</v>
      </c>
      <c r="IK50">
        <v>0</v>
      </c>
    </row>
    <row r="51" spans="1:245" x14ac:dyDescent="0.2">
      <c r="A51">
        <v>18</v>
      </c>
      <c r="B51">
        <v>1</v>
      </c>
      <c r="C51">
        <v>81</v>
      </c>
      <c r="E51" t="s">
        <v>121</v>
      </c>
      <c r="F51" t="s">
        <v>122</v>
      </c>
      <c r="G51" t="s">
        <v>123</v>
      </c>
      <c r="H51" t="e">
        <f>'1.Ведомость'!#REF!</f>
        <v>#REF!</v>
      </c>
      <c r="I51">
        <f>I49*J51</f>
        <v>-42.9</v>
      </c>
      <c r="J51">
        <v>-1.4999999999999998</v>
      </c>
      <c r="K51">
        <v>-1.5</v>
      </c>
      <c r="O51">
        <f t="shared" si="21"/>
        <v>-25629.91</v>
      </c>
      <c r="P51">
        <f t="shared" si="22"/>
        <v>-25629.91</v>
      </c>
      <c r="Q51">
        <f t="shared" si="23"/>
        <v>0</v>
      </c>
      <c r="R51">
        <f t="shared" si="24"/>
        <v>0</v>
      </c>
      <c r="S51">
        <f t="shared" si="25"/>
        <v>0</v>
      </c>
      <c r="T51">
        <f t="shared" si="26"/>
        <v>0</v>
      </c>
      <c r="U51">
        <f t="shared" si="27"/>
        <v>0</v>
      </c>
      <c r="V51">
        <f t="shared" si="28"/>
        <v>0</v>
      </c>
      <c r="W51">
        <f t="shared" si="29"/>
        <v>0</v>
      </c>
      <c r="X51">
        <f t="shared" si="30"/>
        <v>0</v>
      </c>
      <c r="Y51">
        <f t="shared" si="31"/>
        <v>0</v>
      </c>
      <c r="AA51">
        <v>51651743</v>
      </c>
      <c r="AB51">
        <f t="shared" si="32"/>
        <v>65.58</v>
      </c>
      <c r="AC51">
        <f t="shared" si="33"/>
        <v>65.58</v>
      </c>
      <c r="AD51">
        <f t="shared" si="60"/>
        <v>0</v>
      </c>
      <c r="AE51">
        <f t="shared" si="61"/>
        <v>0</v>
      </c>
      <c r="AF51">
        <f t="shared" si="62"/>
        <v>0</v>
      </c>
      <c r="AG51">
        <f t="shared" si="34"/>
        <v>0</v>
      </c>
      <c r="AH51">
        <f t="shared" si="63"/>
        <v>0</v>
      </c>
      <c r="AI51">
        <f t="shared" si="64"/>
        <v>0</v>
      </c>
      <c r="AJ51">
        <f t="shared" si="35"/>
        <v>0</v>
      </c>
      <c r="AK51">
        <v>65.58</v>
      </c>
      <c r="AL51">
        <v>65.58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</v>
      </c>
      <c r="AW51">
        <v>1</v>
      </c>
      <c r="AZ51">
        <v>1</v>
      </c>
      <c r="BA51">
        <v>1</v>
      </c>
      <c r="BB51">
        <v>1</v>
      </c>
      <c r="BC51">
        <v>9.11</v>
      </c>
      <c r="BD51" t="s">
        <v>3</v>
      </c>
      <c r="BE51" t="s">
        <v>3</v>
      </c>
      <c r="BF51" t="s">
        <v>3</v>
      </c>
      <c r="BG51" t="s">
        <v>3</v>
      </c>
      <c r="BH51">
        <v>3</v>
      </c>
      <c r="BI51">
        <v>1</v>
      </c>
      <c r="BJ51" t="s">
        <v>125</v>
      </c>
      <c r="BM51">
        <v>500001</v>
      </c>
      <c r="BN51">
        <v>0</v>
      </c>
      <c r="BO51" t="s">
        <v>3</v>
      </c>
      <c r="BP51">
        <v>0</v>
      </c>
      <c r="BQ51">
        <v>8</v>
      </c>
      <c r="BR51">
        <v>1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3</v>
      </c>
      <c r="BZ51">
        <v>0</v>
      </c>
      <c r="CA51">
        <v>0</v>
      </c>
      <c r="CB51" t="s">
        <v>3</v>
      </c>
      <c r="CE51">
        <v>0</v>
      </c>
      <c r="CF51">
        <v>0</v>
      </c>
      <c r="CG51">
        <v>0</v>
      </c>
      <c r="CM51">
        <v>0</v>
      </c>
      <c r="CN51" t="s">
        <v>3</v>
      </c>
      <c r="CO51">
        <v>0</v>
      </c>
      <c r="CP51">
        <f t="shared" si="36"/>
        <v>-25629.91</v>
      </c>
      <c r="CQ51">
        <f t="shared" si="58"/>
        <v>597.43379999999991</v>
      </c>
      <c r="CR51">
        <f t="shared" si="59"/>
        <v>0</v>
      </c>
      <c r="CS51">
        <f t="shared" si="37"/>
        <v>0</v>
      </c>
      <c r="CT51">
        <f t="shared" si="38"/>
        <v>0</v>
      </c>
      <c r="CU51">
        <f t="shared" si="39"/>
        <v>0</v>
      </c>
      <c r="CV51">
        <f t="shared" si="40"/>
        <v>0</v>
      </c>
      <c r="CW51">
        <f t="shared" si="41"/>
        <v>0</v>
      </c>
      <c r="CX51">
        <f t="shared" si="42"/>
        <v>0</v>
      </c>
      <c r="CY51">
        <f t="shared" si="52"/>
        <v>0</v>
      </c>
      <c r="CZ51">
        <f t="shared" si="53"/>
        <v>0</v>
      </c>
      <c r="DC51" t="s">
        <v>3</v>
      </c>
      <c r="DD51" t="s">
        <v>3</v>
      </c>
      <c r="DE51" t="s">
        <v>3</v>
      </c>
      <c r="DF51" t="s">
        <v>3</v>
      </c>
      <c r="DG51" t="s">
        <v>3</v>
      </c>
      <c r="DH51" t="s">
        <v>3</v>
      </c>
      <c r="DI51" t="s">
        <v>3</v>
      </c>
      <c r="DJ51" t="s">
        <v>3</v>
      </c>
      <c r="DK51" t="s">
        <v>3</v>
      </c>
      <c r="DL51" t="s">
        <v>3</v>
      </c>
      <c r="DM51" t="s">
        <v>3</v>
      </c>
      <c r="DN51">
        <v>0</v>
      </c>
      <c r="DO51">
        <v>0</v>
      </c>
      <c r="DP51">
        <v>1</v>
      </c>
      <c r="DQ51">
        <v>1</v>
      </c>
      <c r="DU51">
        <v>1002</v>
      </c>
      <c r="DV51" t="s">
        <v>124</v>
      </c>
      <c r="DW51" t="s">
        <v>124</v>
      </c>
      <c r="DX51">
        <v>1</v>
      </c>
      <c r="DZ51" t="s">
        <v>3</v>
      </c>
      <c r="EA51" t="s">
        <v>3</v>
      </c>
      <c r="EB51" t="s">
        <v>3</v>
      </c>
      <c r="EC51" t="s">
        <v>3</v>
      </c>
      <c r="EE51">
        <v>50757674</v>
      </c>
      <c r="EF51">
        <v>8</v>
      </c>
      <c r="EG51" t="s">
        <v>46</v>
      </c>
      <c r="EH51">
        <v>0</v>
      </c>
      <c r="EI51" t="s">
        <v>3</v>
      </c>
      <c r="EJ51">
        <v>1</v>
      </c>
      <c r="EK51">
        <v>500001</v>
      </c>
      <c r="EL51" t="s">
        <v>47</v>
      </c>
      <c r="EM51" t="s">
        <v>48</v>
      </c>
      <c r="EO51" t="s">
        <v>3</v>
      </c>
      <c r="EQ51">
        <v>0</v>
      </c>
      <c r="ER51">
        <v>65.58</v>
      </c>
      <c r="ES51">
        <v>65.58</v>
      </c>
      <c r="ET51">
        <v>0</v>
      </c>
      <c r="EU51">
        <v>0</v>
      </c>
      <c r="EV51">
        <v>0</v>
      </c>
      <c r="EW51">
        <v>0</v>
      </c>
      <c r="EX51">
        <v>0</v>
      </c>
      <c r="FQ51">
        <v>0</v>
      </c>
      <c r="FR51">
        <f t="shared" si="43"/>
        <v>0</v>
      </c>
      <c r="FS51">
        <v>0</v>
      </c>
      <c r="FX51">
        <v>0</v>
      </c>
      <c r="FY51">
        <v>0</v>
      </c>
      <c r="GA51" t="s">
        <v>3</v>
      </c>
      <c r="GD51">
        <v>1</v>
      </c>
      <c r="GF51">
        <v>-1609399419</v>
      </c>
      <c r="GG51">
        <v>2</v>
      </c>
      <c r="GH51">
        <v>1</v>
      </c>
      <c r="GI51">
        <v>4</v>
      </c>
      <c r="GJ51">
        <v>0</v>
      </c>
      <c r="GK51">
        <v>0</v>
      </c>
      <c r="GL51">
        <f t="shared" si="44"/>
        <v>0</v>
      </c>
      <c r="GM51">
        <f t="shared" si="45"/>
        <v>-25629.91</v>
      </c>
      <c r="GN51">
        <f t="shared" si="46"/>
        <v>-25629.91</v>
      </c>
      <c r="GO51">
        <f t="shared" si="47"/>
        <v>0</v>
      </c>
      <c r="GP51">
        <f t="shared" si="48"/>
        <v>0</v>
      </c>
      <c r="GR51">
        <v>0</v>
      </c>
      <c r="GS51">
        <v>3</v>
      </c>
      <c r="GT51">
        <v>0</v>
      </c>
      <c r="GU51" t="s">
        <v>3</v>
      </c>
      <c r="GV51">
        <f t="shared" si="49"/>
        <v>0</v>
      </c>
      <c r="GW51">
        <v>1</v>
      </c>
      <c r="GX51">
        <f t="shared" si="50"/>
        <v>0</v>
      </c>
      <c r="HA51">
        <v>0</v>
      </c>
      <c r="HB51">
        <v>0</v>
      </c>
      <c r="HC51">
        <f t="shared" si="51"/>
        <v>0</v>
      </c>
      <c r="HE51" t="s">
        <v>3</v>
      </c>
      <c r="HF51" t="s">
        <v>3</v>
      </c>
      <c r="HM51" t="s">
        <v>3</v>
      </c>
      <c r="HN51" t="s">
        <v>3</v>
      </c>
      <c r="HO51" t="s">
        <v>3</v>
      </c>
      <c r="HP51" t="s">
        <v>3</v>
      </c>
      <c r="HQ51" t="s">
        <v>3</v>
      </c>
      <c r="IK51">
        <v>0</v>
      </c>
    </row>
    <row r="52" spans="1:245" x14ac:dyDescent="0.2">
      <c r="A52">
        <v>18</v>
      </c>
      <c r="B52">
        <v>1</v>
      </c>
      <c r="C52">
        <v>82</v>
      </c>
      <c r="E52" t="s">
        <v>126</v>
      </c>
      <c r="F52" t="s">
        <v>127</v>
      </c>
      <c r="G52" t="s">
        <v>128</v>
      </c>
      <c r="H52" t="e">
        <f>'1.Ведомость'!#REF!</f>
        <v>#REF!</v>
      </c>
      <c r="I52">
        <f>I49*J52</f>
        <v>-1.6302000000000001</v>
      </c>
      <c r="J52">
        <v>-5.7000000000000002E-2</v>
      </c>
      <c r="K52">
        <v>-5.7000000000000002E-2</v>
      </c>
      <c r="O52">
        <f t="shared" si="21"/>
        <v>-2978.84</v>
      </c>
      <c r="P52">
        <f t="shared" si="22"/>
        <v>-2978.84</v>
      </c>
      <c r="Q52">
        <f t="shared" si="23"/>
        <v>0</v>
      </c>
      <c r="R52">
        <f t="shared" si="24"/>
        <v>0</v>
      </c>
      <c r="S52">
        <f t="shared" si="25"/>
        <v>0</v>
      </c>
      <c r="T52">
        <f t="shared" si="26"/>
        <v>0</v>
      </c>
      <c r="U52">
        <f t="shared" si="27"/>
        <v>0</v>
      </c>
      <c r="V52">
        <f t="shared" si="28"/>
        <v>0</v>
      </c>
      <c r="W52">
        <f t="shared" si="29"/>
        <v>0</v>
      </c>
      <c r="X52">
        <f t="shared" si="30"/>
        <v>0</v>
      </c>
      <c r="Y52">
        <f t="shared" si="31"/>
        <v>0</v>
      </c>
      <c r="AA52">
        <v>51651743</v>
      </c>
      <c r="AB52">
        <f t="shared" si="32"/>
        <v>200.58</v>
      </c>
      <c r="AC52">
        <f t="shared" si="33"/>
        <v>200.58</v>
      </c>
      <c r="AD52">
        <f t="shared" si="60"/>
        <v>0</v>
      </c>
      <c r="AE52">
        <f t="shared" si="61"/>
        <v>0</v>
      </c>
      <c r="AF52">
        <f t="shared" si="62"/>
        <v>0</v>
      </c>
      <c r="AG52">
        <f t="shared" si="34"/>
        <v>0</v>
      </c>
      <c r="AH52">
        <f t="shared" si="63"/>
        <v>0</v>
      </c>
      <c r="AI52">
        <f t="shared" si="64"/>
        <v>0</v>
      </c>
      <c r="AJ52">
        <f t="shared" si="35"/>
        <v>0</v>
      </c>
      <c r="AK52">
        <v>200.58</v>
      </c>
      <c r="AL52">
        <v>200.58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</v>
      </c>
      <c r="AW52">
        <v>1</v>
      </c>
      <c r="AZ52">
        <v>1</v>
      </c>
      <c r="BA52">
        <v>1</v>
      </c>
      <c r="BB52">
        <v>1</v>
      </c>
      <c r="BC52">
        <v>9.11</v>
      </c>
      <c r="BD52" t="s">
        <v>3</v>
      </c>
      <c r="BE52" t="s">
        <v>3</v>
      </c>
      <c r="BF52" t="s">
        <v>3</v>
      </c>
      <c r="BG52" t="s">
        <v>3</v>
      </c>
      <c r="BH52">
        <v>3</v>
      </c>
      <c r="BI52">
        <v>1</v>
      </c>
      <c r="BJ52" t="s">
        <v>129</v>
      </c>
      <c r="BM52">
        <v>500001</v>
      </c>
      <c r="BN52">
        <v>0</v>
      </c>
      <c r="BO52" t="s">
        <v>3</v>
      </c>
      <c r="BP52">
        <v>0</v>
      </c>
      <c r="BQ52">
        <v>8</v>
      </c>
      <c r="BR52">
        <v>1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3</v>
      </c>
      <c r="BZ52">
        <v>0</v>
      </c>
      <c r="CA52">
        <v>0</v>
      </c>
      <c r="CB52" t="s">
        <v>3</v>
      </c>
      <c r="CE52">
        <v>0</v>
      </c>
      <c r="CF52">
        <v>0</v>
      </c>
      <c r="CG52">
        <v>0</v>
      </c>
      <c r="CM52">
        <v>0</v>
      </c>
      <c r="CN52" t="s">
        <v>3</v>
      </c>
      <c r="CO52">
        <v>0</v>
      </c>
      <c r="CP52">
        <f t="shared" si="36"/>
        <v>-2978.84</v>
      </c>
      <c r="CQ52">
        <f t="shared" si="58"/>
        <v>1827.2837999999999</v>
      </c>
      <c r="CR52">
        <f t="shared" si="59"/>
        <v>0</v>
      </c>
      <c r="CS52">
        <f t="shared" si="37"/>
        <v>0</v>
      </c>
      <c r="CT52">
        <f t="shared" si="38"/>
        <v>0</v>
      </c>
      <c r="CU52">
        <f t="shared" si="39"/>
        <v>0</v>
      </c>
      <c r="CV52">
        <f t="shared" si="40"/>
        <v>0</v>
      </c>
      <c r="CW52">
        <f t="shared" si="41"/>
        <v>0</v>
      </c>
      <c r="CX52">
        <f t="shared" si="42"/>
        <v>0</v>
      </c>
      <c r="CY52">
        <f t="shared" si="52"/>
        <v>0</v>
      </c>
      <c r="CZ52">
        <f t="shared" si="53"/>
        <v>0</v>
      </c>
      <c r="DC52" t="s">
        <v>3</v>
      </c>
      <c r="DD52" t="s">
        <v>3</v>
      </c>
      <c r="DE52" t="s">
        <v>3</v>
      </c>
      <c r="DF52" t="s">
        <v>3</v>
      </c>
      <c r="DG52" t="s">
        <v>3</v>
      </c>
      <c r="DH52" t="s">
        <v>3</v>
      </c>
      <c r="DI52" t="s">
        <v>3</v>
      </c>
      <c r="DJ52" t="s">
        <v>3</v>
      </c>
      <c r="DK52" t="s">
        <v>3</v>
      </c>
      <c r="DL52" t="s">
        <v>3</v>
      </c>
      <c r="DM52" t="s">
        <v>3</v>
      </c>
      <c r="DN52">
        <v>0</v>
      </c>
      <c r="DO52">
        <v>0</v>
      </c>
      <c r="DP52">
        <v>1</v>
      </c>
      <c r="DQ52">
        <v>1</v>
      </c>
      <c r="DU52">
        <v>1002</v>
      </c>
      <c r="DV52" t="s">
        <v>124</v>
      </c>
      <c r="DW52" t="s">
        <v>124</v>
      </c>
      <c r="DX52">
        <v>1</v>
      </c>
      <c r="DZ52" t="s">
        <v>3</v>
      </c>
      <c r="EA52" t="s">
        <v>3</v>
      </c>
      <c r="EB52" t="s">
        <v>3</v>
      </c>
      <c r="EC52" t="s">
        <v>3</v>
      </c>
      <c r="EE52">
        <v>50757674</v>
      </c>
      <c r="EF52">
        <v>8</v>
      </c>
      <c r="EG52" t="s">
        <v>46</v>
      </c>
      <c r="EH52">
        <v>0</v>
      </c>
      <c r="EI52" t="s">
        <v>3</v>
      </c>
      <c r="EJ52">
        <v>1</v>
      </c>
      <c r="EK52">
        <v>500001</v>
      </c>
      <c r="EL52" t="s">
        <v>47</v>
      </c>
      <c r="EM52" t="s">
        <v>48</v>
      </c>
      <c r="EO52" t="s">
        <v>3</v>
      </c>
      <c r="EQ52">
        <v>0</v>
      </c>
      <c r="ER52">
        <v>200.58</v>
      </c>
      <c r="ES52">
        <v>200.58</v>
      </c>
      <c r="ET52">
        <v>0</v>
      </c>
      <c r="EU52">
        <v>0</v>
      </c>
      <c r="EV52">
        <v>0</v>
      </c>
      <c r="EW52">
        <v>0</v>
      </c>
      <c r="EX52">
        <v>0</v>
      </c>
      <c r="FQ52">
        <v>0</v>
      </c>
      <c r="FR52">
        <f t="shared" si="43"/>
        <v>0</v>
      </c>
      <c r="FS52">
        <v>0</v>
      </c>
      <c r="FX52">
        <v>0</v>
      </c>
      <c r="FY52">
        <v>0</v>
      </c>
      <c r="GA52" t="s">
        <v>3</v>
      </c>
      <c r="GD52">
        <v>1</v>
      </c>
      <c r="GF52">
        <v>1828367933</v>
      </c>
      <c r="GG52">
        <v>2</v>
      </c>
      <c r="GH52">
        <v>1</v>
      </c>
      <c r="GI52">
        <v>4</v>
      </c>
      <c r="GJ52">
        <v>0</v>
      </c>
      <c r="GK52">
        <v>0</v>
      </c>
      <c r="GL52">
        <f t="shared" si="44"/>
        <v>0</v>
      </c>
      <c r="GM52">
        <f t="shared" si="45"/>
        <v>-2978.84</v>
      </c>
      <c r="GN52">
        <f t="shared" si="46"/>
        <v>-2978.84</v>
      </c>
      <c r="GO52">
        <f t="shared" si="47"/>
        <v>0</v>
      </c>
      <c r="GP52">
        <f t="shared" si="48"/>
        <v>0</v>
      </c>
      <c r="GR52">
        <v>0</v>
      </c>
      <c r="GS52">
        <v>3</v>
      </c>
      <c r="GT52">
        <v>0</v>
      </c>
      <c r="GU52" t="s">
        <v>3</v>
      </c>
      <c r="GV52">
        <f t="shared" si="49"/>
        <v>0</v>
      </c>
      <c r="GW52">
        <v>1</v>
      </c>
      <c r="GX52">
        <f t="shared" si="50"/>
        <v>0</v>
      </c>
      <c r="HA52">
        <v>0</v>
      </c>
      <c r="HB52">
        <v>0</v>
      </c>
      <c r="HC52">
        <f t="shared" si="51"/>
        <v>0</v>
      </c>
      <c r="HE52" t="s">
        <v>3</v>
      </c>
      <c r="HF52" t="s">
        <v>3</v>
      </c>
      <c r="HM52" t="s">
        <v>3</v>
      </c>
      <c r="HN52" t="s">
        <v>3</v>
      </c>
      <c r="HO52" t="s">
        <v>3</v>
      </c>
      <c r="HP52" t="s">
        <v>3</v>
      </c>
      <c r="HQ52" t="s">
        <v>3</v>
      </c>
      <c r="IK52">
        <v>0</v>
      </c>
    </row>
    <row r="53" spans="1:245" x14ac:dyDescent="0.2">
      <c r="A53">
        <v>17</v>
      </c>
      <c r="B53">
        <v>1</v>
      </c>
      <c r="C53">
        <f>ROW(SmtRes!A89)</f>
        <v>89</v>
      </c>
      <c r="D53">
        <f>ROW(EtalonRes!A100)</f>
        <v>100</v>
      </c>
      <c r="E53" t="s">
        <v>130</v>
      </c>
      <c r="F53" t="s">
        <v>108</v>
      </c>
      <c r="G53" t="s">
        <v>109</v>
      </c>
      <c r="H53" t="s">
        <v>110</v>
      </c>
      <c r="I53">
        <v>0.3</v>
      </c>
      <c r="J53">
        <v>0</v>
      </c>
      <c r="K53">
        <v>0.3</v>
      </c>
      <c r="O53">
        <f t="shared" si="21"/>
        <v>1073.32</v>
      </c>
      <c r="P53">
        <f t="shared" si="22"/>
        <v>464.06</v>
      </c>
      <c r="Q53">
        <f t="shared" si="23"/>
        <v>112.42</v>
      </c>
      <c r="R53">
        <f t="shared" si="24"/>
        <v>49.98</v>
      </c>
      <c r="S53">
        <f t="shared" si="25"/>
        <v>496.84</v>
      </c>
      <c r="T53">
        <f t="shared" si="26"/>
        <v>0</v>
      </c>
      <c r="U53">
        <f t="shared" si="27"/>
        <v>1.5</v>
      </c>
      <c r="V53">
        <f t="shared" si="28"/>
        <v>0.129</v>
      </c>
      <c r="W53">
        <f t="shared" si="29"/>
        <v>0</v>
      </c>
      <c r="X53">
        <f t="shared" si="30"/>
        <v>530.41999999999996</v>
      </c>
      <c r="Y53">
        <f t="shared" si="31"/>
        <v>300.75</v>
      </c>
      <c r="AA53">
        <v>51651743</v>
      </c>
      <c r="AB53">
        <f t="shared" si="32"/>
        <v>247.66</v>
      </c>
      <c r="AC53">
        <f t="shared" si="33"/>
        <v>169.8</v>
      </c>
      <c r="AD53">
        <f t="shared" si="60"/>
        <v>28.26</v>
      </c>
      <c r="AE53">
        <f t="shared" si="61"/>
        <v>4.99</v>
      </c>
      <c r="AF53">
        <f t="shared" si="62"/>
        <v>49.6</v>
      </c>
      <c r="AG53">
        <f t="shared" si="34"/>
        <v>0</v>
      </c>
      <c r="AH53">
        <f t="shared" si="63"/>
        <v>5</v>
      </c>
      <c r="AI53">
        <f t="shared" si="64"/>
        <v>0.43</v>
      </c>
      <c r="AJ53">
        <f t="shared" si="35"/>
        <v>0</v>
      </c>
      <c r="AK53">
        <v>247.66</v>
      </c>
      <c r="AL53">
        <v>169.8</v>
      </c>
      <c r="AM53">
        <v>28.26</v>
      </c>
      <c r="AN53">
        <v>4.99</v>
      </c>
      <c r="AO53">
        <v>49.6</v>
      </c>
      <c r="AP53">
        <v>0</v>
      </c>
      <c r="AQ53">
        <v>5</v>
      </c>
      <c r="AR53">
        <v>0.43</v>
      </c>
      <c r="AS53">
        <v>0</v>
      </c>
      <c r="AT53">
        <v>97</v>
      </c>
      <c r="AU53">
        <v>55</v>
      </c>
      <c r="AV53">
        <v>1</v>
      </c>
      <c r="AW53">
        <v>1</v>
      </c>
      <c r="AZ53">
        <v>1</v>
      </c>
      <c r="BA53">
        <v>33.39</v>
      </c>
      <c r="BB53">
        <v>13.26</v>
      </c>
      <c r="BC53">
        <v>9.11</v>
      </c>
      <c r="BD53" t="s">
        <v>3</v>
      </c>
      <c r="BE53" t="s">
        <v>3</v>
      </c>
      <c r="BF53" t="s">
        <v>3</v>
      </c>
      <c r="BG53" t="s">
        <v>3</v>
      </c>
      <c r="BH53">
        <v>0</v>
      </c>
      <c r="BI53">
        <v>1</v>
      </c>
      <c r="BJ53" t="s">
        <v>111</v>
      </c>
      <c r="BM53">
        <v>26001</v>
      </c>
      <c r="BN53">
        <v>0</v>
      </c>
      <c r="BO53" t="s">
        <v>3</v>
      </c>
      <c r="BP53">
        <v>0</v>
      </c>
      <c r="BQ53">
        <v>2</v>
      </c>
      <c r="BR53">
        <v>0</v>
      </c>
      <c r="BS53">
        <v>33.39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3</v>
      </c>
      <c r="BZ53">
        <v>97</v>
      </c>
      <c r="CA53">
        <v>55</v>
      </c>
      <c r="CB53" t="s">
        <v>3</v>
      </c>
      <c r="CE53">
        <v>0</v>
      </c>
      <c r="CF53">
        <v>0</v>
      </c>
      <c r="CG53">
        <v>0</v>
      </c>
      <c r="CM53">
        <v>0</v>
      </c>
      <c r="CN53" t="s">
        <v>3</v>
      </c>
      <c r="CO53">
        <v>0</v>
      </c>
      <c r="CP53">
        <f t="shared" si="36"/>
        <v>1073.32</v>
      </c>
      <c r="CQ53">
        <f t="shared" si="58"/>
        <v>1546.8779999999999</v>
      </c>
      <c r="CR53">
        <f t="shared" si="59"/>
        <v>374.7276</v>
      </c>
      <c r="CS53">
        <f t="shared" si="37"/>
        <v>166.61610000000002</v>
      </c>
      <c r="CT53">
        <f t="shared" si="38"/>
        <v>1656.144</v>
      </c>
      <c r="CU53">
        <f t="shared" si="39"/>
        <v>0</v>
      </c>
      <c r="CV53">
        <f t="shared" si="40"/>
        <v>5</v>
      </c>
      <c r="CW53">
        <f t="shared" si="41"/>
        <v>0.43</v>
      </c>
      <c r="CX53">
        <f t="shared" si="42"/>
        <v>0</v>
      </c>
      <c r="CY53">
        <f t="shared" si="52"/>
        <v>530.41539999999998</v>
      </c>
      <c r="CZ53">
        <f t="shared" si="53"/>
        <v>300.75099999999998</v>
      </c>
      <c r="DC53" t="s">
        <v>3</v>
      </c>
      <c r="DD53" t="s">
        <v>3</v>
      </c>
      <c r="DE53" t="s">
        <v>3</v>
      </c>
      <c r="DF53" t="s">
        <v>3</v>
      </c>
      <c r="DG53" t="s">
        <v>3</v>
      </c>
      <c r="DH53" t="s">
        <v>3</v>
      </c>
      <c r="DI53" t="s">
        <v>3</v>
      </c>
      <c r="DJ53" t="s">
        <v>3</v>
      </c>
      <c r="DK53" t="s">
        <v>3</v>
      </c>
      <c r="DL53" t="s">
        <v>3</v>
      </c>
      <c r="DM53" t="s">
        <v>3</v>
      </c>
      <c r="DN53">
        <v>0</v>
      </c>
      <c r="DO53">
        <v>0</v>
      </c>
      <c r="DP53">
        <v>1</v>
      </c>
      <c r="DQ53">
        <v>1</v>
      </c>
      <c r="DU53">
        <v>1005</v>
      </c>
      <c r="DV53" t="s">
        <v>110</v>
      </c>
      <c r="DW53" t="s">
        <v>110</v>
      </c>
      <c r="DX53">
        <v>10</v>
      </c>
      <c r="DZ53" t="s">
        <v>3</v>
      </c>
      <c r="EA53" t="s">
        <v>3</v>
      </c>
      <c r="EB53" t="s">
        <v>3</v>
      </c>
      <c r="EC53" t="s">
        <v>3</v>
      </c>
      <c r="EE53">
        <v>50757462</v>
      </c>
      <c r="EF53">
        <v>2</v>
      </c>
      <c r="EG53" t="s">
        <v>112</v>
      </c>
      <c r="EH53">
        <v>20</v>
      </c>
      <c r="EI53" t="s">
        <v>113</v>
      </c>
      <c r="EJ53">
        <v>1</v>
      </c>
      <c r="EK53">
        <v>26001</v>
      </c>
      <c r="EL53" t="s">
        <v>113</v>
      </c>
      <c r="EM53" t="s">
        <v>114</v>
      </c>
      <c r="EO53" t="s">
        <v>3</v>
      </c>
      <c r="EQ53">
        <v>131072</v>
      </c>
      <c r="ER53">
        <v>247.66</v>
      </c>
      <c r="ES53">
        <v>169.8</v>
      </c>
      <c r="ET53">
        <v>28.26</v>
      </c>
      <c r="EU53">
        <v>4.99</v>
      </c>
      <c r="EV53">
        <v>49.6</v>
      </c>
      <c r="EW53">
        <v>5</v>
      </c>
      <c r="EX53">
        <v>0.43</v>
      </c>
      <c r="EY53">
        <v>0</v>
      </c>
      <c r="FQ53">
        <v>0</v>
      </c>
      <c r="FR53">
        <f t="shared" si="43"/>
        <v>0</v>
      </c>
      <c r="FS53">
        <v>0</v>
      </c>
      <c r="FX53">
        <v>97</v>
      </c>
      <c r="FY53">
        <v>55</v>
      </c>
      <c r="GA53" t="s">
        <v>3</v>
      </c>
      <c r="GD53">
        <v>1</v>
      </c>
      <c r="GF53">
        <v>-893411855</v>
      </c>
      <c r="GG53">
        <v>2</v>
      </c>
      <c r="GH53">
        <v>1</v>
      </c>
      <c r="GI53">
        <v>4</v>
      </c>
      <c r="GJ53">
        <v>0</v>
      </c>
      <c r="GK53">
        <v>0</v>
      </c>
      <c r="GL53">
        <f t="shared" si="44"/>
        <v>0</v>
      </c>
      <c r="GM53">
        <f t="shared" si="45"/>
        <v>1904.49</v>
      </c>
      <c r="GN53">
        <f t="shared" si="46"/>
        <v>1904.49</v>
      </c>
      <c r="GO53">
        <f t="shared" si="47"/>
        <v>0</v>
      </c>
      <c r="GP53">
        <f t="shared" si="48"/>
        <v>0</v>
      </c>
      <c r="GR53">
        <v>0</v>
      </c>
      <c r="GS53">
        <v>3</v>
      </c>
      <c r="GT53">
        <v>0</v>
      </c>
      <c r="GU53" t="s">
        <v>3</v>
      </c>
      <c r="GV53">
        <f t="shared" si="49"/>
        <v>0</v>
      </c>
      <c r="GW53">
        <v>1</v>
      </c>
      <c r="GX53">
        <f t="shared" si="50"/>
        <v>0</v>
      </c>
      <c r="HA53">
        <v>0</v>
      </c>
      <c r="HB53">
        <v>0</v>
      </c>
      <c r="HC53">
        <f t="shared" si="51"/>
        <v>0</v>
      </c>
      <c r="HE53" t="s">
        <v>3</v>
      </c>
      <c r="HF53" t="s">
        <v>3</v>
      </c>
      <c r="HM53" t="s">
        <v>3</v>
      </c>
      <c r="HN53" t="s">
        <v>115</v>
      </c>
      <c r="HO53" t="s">
        <v>116</v>
      </c>
      <c r="HP53" t="s">
        <v>113</v>
      </c>
      <c r="HQ53" t="s">
        <v>113</v>
      </c>
      <c r="IK53">
        <v>0</v>
      </c>
    </row>
    <row r="54" spans="1:245" x14ac:dyDescent="0.2">
      <c r="A54">
        <v>18</v>
      </c>
      <c r="B54">
        <v>1</v>
      </c>
      <c r="C54">
        <v>86</v>
      </c>
      <c r="E54" t="s">
        <v>131</v>
      </c>
      <c r="F54" t="s">
        <v>118</v>
      </c>
      <c r="G54" t="s">
        <v>132</v>
      </c>
      <c r="H54" t="str">
        <f>'1.Ведомость'!C33</f>
        <v>м2</v>
      </c>
      <c r="I54">
        <f>I53*J54</f>
        <v>3.3</v>
      </c>
      <c r="J54">
        <v>11</v>
      </c>
      <c r="K54">
        <v>11</v>
      </c>
      <c r="O54">
        <f t="shared" si="21"/>
        <v>676.42</v>
      </c>
      <c r="P54">
        <f t="shared" si="22"/>
        <v>676.42</v>
      </c>
      <c r="Q54">
        <f t="shared" si="23"/>
        <v>0</v>
      </c>
      <c r="R54">
        <f t="shared" si="24"/>
        <v>0</v>
      </c>
      <c r="S54">
        <f t="shared" si="25"/>
        <v>0</v>
      </c>
      <c r="T54">
        <f t="shared" si="26"/>
        <v>0</v>
      </c>
      <c r="U54">
        <f t="shared" si="27"/>
        <v>0</v>
      </c>
      <c r="V54">
        <f t="shared" si="28"/>
        <v>0</v>
      </c>
      <c r="W54">
        <f t="shared" si="29"/>
        <v>0</v>
      </c>
      <c r="X54">
        <f t="shared" si="30"/>
        <v>0</v>
      </c>
      <c r="Y54">
        <f t="shared" si="31"/>
        <v>0</v>
      </c>
      <c r="AA54">
        <v>51651743</v>
      </c>
      <c r="AB54">
        <f t="shared" si="32"/>
        <v>22.5</v>
      </c>
      <c r="AC54">
        <f t="shared" si="33"/>
        <v>22.5</v>
      </c>
      <c r="AD54">
        <f t="shared" si="60"/>
        <v>0</v>
      </c>
      <c r="AE54">
        <f t="shared" si="61"/>
        <v>0</v>
      </c>
      <c r="AF54">
        <f t="shared" si="62"/>
        <v>0</v>
      </c>
      <c r="AG54">
        <f t="shared" si="34"/>
        <v>0</v>
      </c>
      <c r="AH54">
        <f t="shared" si="63"/>
        <v>0</v>
      </c>
      <c r="AI54">
        <f t="shared" si="64"/>
        <v>0</v>
      </c>
      <c r="AJ54">
        <f t="shared" si="35"/>
        <v>0</v>
      </c>
      <c r="AK54">
        <v>22.5</v>
      </c>
      <c r="AL54">
        <v>22.5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1</v>
      </c>
      <c r="AZ54">
        <v>1</v>
      </c>
      <c r="BA54">
        <v>1</v>
      </c>
      <c r="BB54">
        <v>1</v>
      </c>
      <c r="BC54">
        <v>9.11</v>
      </c>
      <c r="BD54" t="s">
        <v>3</v>
      </c>
      <c r="BE54" t="s">
        <v>3</v>
      </c>
      <c r="BF54" t="s">
        <v>3</v>
      </c>
      <c r="BG54" t="s">
        <v>3</v>
      </c>
      <c r="BH54">
        <v>3</v>
      </c>
      <c r="BI54">
        <v>1</v>
      </c>
      <c r="BJ54" t="s">
        <v>120</v>
      </c>
      <c r="BM54">
        <v>500001</v>
      </c>
      <c r="BN54">
        <v>0</v>
      </c>
      <c r="BO54" t="s">
        <v>3</v>
      </c>
      <c r="BP54">
        <v>0</v>
      </c>
      <c r="BQ54">
        <v>8</v>
      </c>
      <c r="BR54">
        <v>0</v>
      </c>
      <c r="BS54">
        <v>1</v>
      </c>
      <c r="BT54">
        <v>1</v>
      </c>
      <c r="BU54">
        <v>1</v>
      </c>
      <c r="BV54">
        <v>1</v>
      </c>
      <c r="BW54">
        <v>1</v>
      </c>
      <c r="BX54">
        <v>1</v>
      </c>
      <c r="BY54" t="s">
        <v>3</v>
      </c>
      <c r="BZ54">
        <v>0</v>
      </c>
      <c r="CA54">
        <v>0</v>
      </c>
      <c r="CB54" t="s">
        <v>3</v>
      </c>
      <c r="CE54">
        <v>0</v>
      </c>
      <c r="CF54">
        <v>0</v>
      </c>
      <c r="CG54">
        <v>0</v>
      </c>
      <c r="CM54">
        <v>0</v>
      </c>
      <c r="CN54" t="s">
        <v>3</v>
      </c>
      <c r="CO54">
        <v>0</v>
      </c>
      <c r="CP54">
        <f t="shared" si="36"/>
        <v>676.42</v>
      </c>
      <c r="CQ54">
        <f t="shared" si="58"/>
        <v>204.97499999999999</v>
      </c>
      <c r="CR54">
        <f t="shared" si="59"/>
        <v>0</v>
      </c>
      <c r="CS54">
        <f t="shared" si="37"/>
        <v>0</v>
      </c>
      <c r="CT54">
        <f t="shared" si="38"/>
        <v>0</v>
      </c>
      <c r="CU54">
        <f t="shared" si="39"/>
        <v>0</v>
      </c>
      <c r="CV54">
        <f t="shared" si="40"/>
        <v>0</v>
      </c>
      <c r="CW54">
        <f t="shared" si="41"/>
        <v>0</v>
      </c>
      <c r="CX54">
        <f t="shared" si="42"/>
        <v>0</v>
      </c>
      <c r="CY54">
        <f t="shared" si="52"/>
        <v>0</v>
      </c>
      <c r="CZ54">
        <f t="shared" si="53"/>
        <v>0</v>
      </c>
      <c r="DC54" t="s">
        <v>3</v>
      </c>
      <c r="DD54" t="s">
        <v>3</v>
      </c>
      <c r="DE54" t="s">
        <v>3</v>
      </c>
      <c r="DF54" t="s">
        <v>3</v>
      </c>
      <c r="DG54" t="s">
        <v>3</v>
      </c>
      <c r="DH54" t="s">
        <v>3</v>
      </c>
      <c r="DI54" t="s">
        <v>3</v>
      </c>
      <c r="DJ54" t="s">
        <v>3</v>
      </c>
      <c r="DK54" t="s">
        <v>3</v>
      </c>
      <c r="DL54" t="s">
        <v>3</v>
      </c>
      <c r="DM54" t="s">
        <v>3</v>
      </c>
      <c r="DN54">
        <v>0</v>
      </c>
      <c r="DO54">
        <v>0</v>
      </c>
      <c r="DP54">
        <v>1</v>
      </c>
      <c r="DQ54">
        <v>1</v>
      </c>
      <c r="DU54">
        <v>1005</v>
      </c>
      <c r="DV54" t="s">
        <v>52</v>
      </c>
      <c r="DW54" t="s">
        <v>52</v>
      </c>
      <c r="DX54">
        <v>1</v>
      </c>
      <c r="DZ54" t="s">
        <v>3</v>
      </c>
      <c r="EA54" t="s">
        <v>3</v>
      </c>
      <c r="EB54" t="s">
        <v>3</v>
      </c>
      <c r="EC54" t="s">
        <v>3</v>
      </c>
      <c r="EE54">
        <v>50757674</v>
      </c>
      <c r="EF54">
        <v>8</v>
      </c>
      <c r="EG54" t="s">
        <v>46</v>
      </c>
      <c r="EH54">
        <v>0</v>
      </c>
      <c r="EI54" t="s">
        <v>3</v>
      </c>
      <c r="EJ54">
        <v>1</v>
      </c>
      <c r="EK54">
        <v>500001</v>
      </c>
      <c r="EL54" t="s">
        <v>47</v>
      </c>
      <c r="EM54" t="s">
        <v>48</v>
      </c>
      <c r="EO54" t="s">
        <v>3</v>
      </c>
      <c r="EQ54">
        <v>0</v>
      </c>
      <c r="ER54">
        <v>22.5</v>
      </c>
      <c r="ES54">
        <v>22.5</v>
      </c>
      <c r="ET54">
        <v>0</v>
      </c>
      <c r="EU54">
        <v>0</v>
      </c>
      <c r="EV54">
        <v>0</v>
      </c>
      <c r="EW54">
        <v>0</v>
      </c>
      <c r="EX54">
        <v>0</v>
      </c>
      <c r="FQ54">
        <v>0</v>
      </c>
      <c r="FR54">
        <f t="shared" si="43"/>
        <v>0</v>
      </c>
      <c r="FS54">
        <v>0</v>
      </c>
      <c r="FX54">
        <v>0</v>
      </c>
      <c r="FY54">
        <v>0</v>
      </c>
      <c r="GA54" t="s">
        <v>3</v>
      </c>
      <c r="GD54">
        <v>1</v>
      </c>
      <c r="GF54">
        <v>2022782512</v>
      </c>
      <c r="GG54">
        <v>2</v>
      </c>
      <c r="GH54">
        <v>1</v>
      </c>
      <c r="GI54">
        <v>4</v>
      </c>
      <c r="GJ54">
        <v>0</v>
      </c>
      <c r="GK54">
        <v>0</v>
      </c>
      <c r="GL54">
        <f t="shared" si="44"/>
        <v>0</v>
      </c>
      <c r="GM54">
        <f t="shared" si="45"/>
        <v>676.42</v>
      </c>
      <c r="GN54">
        <f t="shared" si="46"/>
        <v>676.42</v>
      </c>
      <c r="GO54">
        <f t="shared" si="47"/>
        <v>0</v>
      </c>
      <c r="GP54">
        <f t="shared" si="48"/>
        <v>0</v>
      </c>
      <c r="GR54">
        <v>0</v>
      </c>
      <c r="GS54">
        <v>3</v>
      </c>
      <c r="GT54">
        <v>0</v>
      </c>
      <c r="GU54" t="s">
        <v>3</v>
      </c>
      <c r="GV54">
        <f t="shared" si="49"/>
        <v>0</v>
      </c>
      <c r="GW54">
        <v>1</v>
      </c>
      <c r="GX54">
        <f t="shared" si="50"/>
        <v>0</v>
      </c>
      <c r="HA54">
        <v>0</v>
      </c>
      <c r="HB54">
        <v>0</v>
      </c>
      <c r="HC54">
        <f t="shared" si="51"/>
        <v>0</v>
      </c>
      <c r="HE54" t="s">
        <v>3</v>
      </c>
      <c r="HF54" t="s">
        <v>3</v>
      </c>
      <c r="HM54" t="s">
        <v>3</v>
      </c>
      <c r="HN54" t="s">
        <v>3</v>
      </c>
      <c r="HO54" t="s">
        <v>3</v>
      </c>
      <c r="HP54" t="s">
        <v>3</v>
      </c>
      <c r="HQ54" t="s">
        <v>3</v>
      </c>
      <c r="IK54">
        <v>0</v>
      </c>
    </row>
    <row r="55" spans="1:245" x14ac:dyDescent="0.2">
      <c r="A55">
        <v>18</v>
      </c>
      <c r="B55">
        <v>1</v>
      </c>
      <c r="C55">
        <v>88</v>
      </c>
      <c r="E55" t="s">
        <v>133</v>
      </c>
      <c r="F55" t="s">
        <v>122</v>
      </c>
      <c r="G55" t="s">
        <v>123</v>
      </c>
      <c r="H55" t="e">
        <f>'1.Ведомость'!#REF!</f>
        <v>#REF!</v>
      </c>
      <c r="I55">
        <f>I53*J55</f>
        <v>-0.44999999999999996</v>
      </c>
      <c r="J55">
        <v>-1.5</v>
      </c>
      <c r="K55">
        <v>-1.5</v>
      </c>
      <c r="O55">
        <f t="shared" si="21"/>
        <v>-268.85000000000002</v>
      </c>
      <c r="P55">
        <f t="shared" si="22"/>
        <v>-268.85000000000002</v>
      </c>
      <c r="Q55">
        <f t="shared" si="23"/>
        <v>0</v>
      </c>
      <c r="R55">
        <f t="shared" si="24"/>
        <v>0</v>
      </c>
      <c r="S55">
        <f t="shared" si="25"/>
        <v>0</v>
      </c>
      <c r="T55">
        <f t="shared" si="26"/>
        <v>0</v>
      </c>
      <c r="U55">
        <f t="shared" si="27"/>
        <v>0</v>
      </c>
      <c r="V55">
        <f t="shared" si="28"/>
        <v>0</v>
      </c>
      <c r="W55">
        <f t="shared" si="29"/>
        <v>0</v>
      </c>
      <c r="X55">
        <f t="shared" si="30"/>
        <v>0</v>
      </c>
      <c r="Y55">
        <f t="shared" si="31"/>
        <v>0</v>
      </c>
      <c r="AA55">
        <v>51651743</v>
      </c>
      <c r="AB55">
        <f t="shared" si="32"/>
        <v>65.58</v>
      </c>
      <c r="AC55">
        <f t="shared" si="33"/>
        <v>65.58</v>
      </c>
      <c r="AD55">
        <f t="shared" si="60"/>
        <v>0</v>
      </c>
      <c r="AE55">
        <f t="shared" si="61"/>
        <v>0</v>
      </c>
      <c r="AF55">
        <f t="shared" si="62"/>
        <v>0</v>
      </c>
      <c r="AG55">
        <f t="shared" si="34"/>
        <v>0</v>
      </c>
      <c r="AH55">
        <f t="shared" si="63"/>
        <v>0</v>
      </c>
      <c r="AI55">
        <f t="shared" si="64"/>
        <v>0</v>
      </c>
      <c r="AJ55">
        <f t="shared" si="35"/>
        <v>0</v>
      </c>
      <c r="AK55">
        <v>65.58</v>
      </c>
      <c r="AL55">
        <v>65.58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1</v>
      </c>
      <c r="AZ55">
        <v>1</v>
      </c>
      <c r="BA55">
        <v>1</v>
      </c>
      <c r="BB55">
        <v>1</v>
      </c>
      <c r="BC55">
        <v>9.11</v>
      </c>
      <c r="BD55" t="s">
        <v>3</v>
      </c>
      <c r="BE55" t="s">
        <v>3</v>
      </c>
      <c r="BF55" t="s">
        <v>3</v>
      </c>
      <c r="BG55" t="s">
        <v>3</v>
      </c>
      <c r="BH55">
        <v>3</v>
      </c>
      <c r="BI55">
        <v>1</v>
      </c>
      <c r="BJ55" t="s">
        <v>125</v>
      </c>
      <c r="BM55">
        <v>500001</v>
      </c>
      <c r="BN55">
        <v>0</v>
      </c>
      <c r="BO55" t="s">
        <v>3</v>
      </c>
      <c r="BP55">
        <v>0</v>
      </c>
      <c r="BQ55">
        <v>8</v>
      </c>
      <c r="BR55">
        <v>1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 t="s">
        <v>3</v>
      </c>
      <c r="BZ55">
        <v>0</v>
      </c>
      <c r="CA55">
        <v>0</v>
      </c>
      <c r="CB55" t="s">
        <v>3</v>
      </c>
      <c r="CE55">
        <v>0</v>
      </c>
      <c r="CF55">
        <v>0</v>
      </c>
      <c r="CG55">
        <v>0</v>
      </c>
      <c r="CM55">
        <v>0</v>
      </c>
      <c r="CN55" t="s">
        <v>3</v>
      </c>
      <c r="CO55">
        <v>0</v>
      </c>
      <c r="CP55">
        <f t="shared" si="36"/>
        <v>-268.85000000000002</v>
      </c>
      <c r="CQ55">
        <f t="shared" si="58"/>
        <v>597.43379999999991</v>
      </c>
      <c r="CR55">
        <f t="shared" si="59"/>
        <v>0</v>
      </c>
      <c r="CS55">
        <f t="shared" si="37"/>
        <v>0</v>
      </c>
      <c r="CT55">
        <f t="shared" si="38"/>
        <v>0</v>
      </c>
      <c r="CU55">
        <f t="shared" si="39"/>
        <v>0</v>
      </c>
      <c r="CV55">
        <f t="shared" si="40"/>
        <v>0</v>
      </c>
      <c r="CW55">
        <f t="shared" si="41"/>
        <v>0</v>
      </c>
      <c r="CX55">
        <f t="shared" si="42"/>
        <v>0</v>
      </c>
      <c r="CY55">
        <f t="shared" si="52"/>
        <v>0</v>
      </c>
      <c r="CZ55">
        <f t="shared" si="53"/>
        <v>0</v>
      </c>
      <c r="DC55" t="s">
        <v>3</v>
      </c>
      <c r="DD55" t="s">
        <v>3</v>
      </c>
      <c r="DE55" t="s">
        <v>3</v>
      </c>
      <c r="DF55" t="s">
        <v>3</v>
      </c>
      <c r="DG55" t="s">
        <v>3</v>
      </c>
      <c r="DH55" t="s">
        <v>3</v>
      </c>
      <c r="DI55" t="s">
        <v>3</v>
      </c>
      <c r="DJ55" t="s">
        <v>3</v>
      </c>
      <c r="DK55" t="s">
        <v>3</v>
      </c>
      <c r="DL55" t="s">
        <v>3</v>
      </c>
      <c r="DM55" t="s">
        <v>3</v>
      </c>
      <c r="DN55">
        <v>0</v>
      </c>
      <c r="DO55">
        <v>0</v>
      </c>
      <c r="DP55">
        <v>1</v>
      </c>
      <c r="DQ55">
        <v>1</v>
      </c>
      <c r="DU55">
        <v>1002</v>
      </c>
      <c r="DV55" t="s">
        <v>124</v>
      </c>
      <c r="DW55" t="s">
        <v>124</v>
      </c>
      <c r="DX55">
        <v>1</v>
      </c>
      <c r="DZ55" t="s">
        <v>3</v>
      </c>
      <c r="EA55" t="s">
        <v>3</v>
      </c>
      <c r="EB55" t="s">
        <v>3</v>
      </c>
      <c r="EC55" t="s">
        <v>3</v>
      </c>
      <c r="EE55">
        <v>50757674</v>
      </c>
      <c r="EF55">
        <v>8</v>
      </c>
      <c r="EG55" t="s">
        <v>46</v>
      </c>
      <c r="EH55">
        <v>0</v>
      </c>
      <c r="EI55" t="s">
        <v>3</v>
      </c>
      <c r="EJ55">
        <v>1</v>
      </c>
      <c r="EK55">
        <v>500001</v>
      </c>
      <c r="EL55" t="s">
        <v>47</v>
      </c>
      <c r="EM55" t="s">
        <v>48</v>
      </c>
      <c r="EO55" t="s">
        <v>3</v>
      </c>
      <c r="EQ55">
        <v>0</v>
      </c>
      <c r="ER55">
        <v>65.58</v>
      </c>
      <c r="ES55">
        <v>65.58</v>
      </c>
      <c r="ET55">
        <v>0</v>
      </c>
      <c r="EU55">
        <v>0</v>
      </c>
      <c r="EV55">
        <v>0</v>
      </c>
      <c r="EW55">
        <v>0</v>
      </c>
      <c r="EX55">
        <v>0</v>
      </c>
      <c r="FQ55">
        <v>0</v>
      </c>
      <c r="FR55">
        <f t="shared" si="43"/>
        <v>0</v>
      </c>
      <c r="FS55">
        <v>0</v>
      </c>
      <c r="FX55">
        <v>0</v>
      </c>
      <c r="FY55">
        <v>0</v>
      </c>
      <c r="GA55" t="s">
        <v>3</v>
      </c>
      <c r="GD55">
        <v>1</v>
      </c>
      <c r="GF55">
        <v>-1609399419</v>
      </c>
      <c r="GG55">
        <v>2</v>
      </c>
      <c r="GH55">
        <v>1</v>
      </c>
      <c r="GI55">
        <v>4</v>
      </c>
      <c r="GJ55">
        <v>0</v>
      </c>
      <c r="GK55">
        <v>0</v>
      </c>
      <c r="GL55">
        <f t="shared" si="44"/>
        <v>0</v>
      </c>
      <c r="GM55">
        <f t="shared" si="45"/>
        <v>-268.85000000000002</v>
      </c>
      <c r="GN55">
        <f t="shared" si="46"/>
        <v>-268.85000000000002</v>
      </c>
      <c r="GO55">
        <f t="shared" si="47"/>
        <v>0</v>
      </c>
      <c r="GP55">
        <f t="shared" si="48"/>
        <v>0</v>
      </c>
      <c r="GR55">
        <v>0</v>
      </c>
      <c r="GS55">
        <v>3</v>
      </c>
      <c r="GT55">
        <v>0</v>
      </c>
      <c r="GU55" t="s">
        <v>3</v>
      </c>
      <c r="GV55">
        <f t="shared" si="49"/>
        <v>0</v>
      </c>
      <c r="GW55">
        <v>1</v>
      </c>
      <c r="GX55">
        <f t="shared" si="50"/>
        <v>0</v>
      </c>
      <c r="HA55">
        <v>0</v>
      </c>
      <c r="HB55">
        <v>0</v>
      </c>
      <c r="HC55">
        <f t="shared" si="51"/>
        <v>0</v>
      </c>
      <c r="HE55" t="s">
        <v>3</v>
      </c>
      <c r="HF55" t="s">
        <v>3</v>
      </c>
      <c r="HM55" t="s">
        <v>3</v>
      </c>
      <c r="HN55" t="s">
        <v>3</v>
      </c>
      <c r="HO55" t="s">
        <v>3</v>
      </c>
      <c r="HP55" t="s">
        <v>3</v>
      </c>
      <c r="HQ55" t="s">
        <v>3</v>
      </c>
      <c r="IK55">
        <v>0</v>
      </c>
    </row>
    <row r="56" spans="1:245" x14ac:dyDescent="0.2">
      <c r="A56">
        <v>18</v>
      </c>
      <c r="B56">
        <v>1</v>
      </c>
      <c r="C56">
        <v>89</v>
      </c>
      <c r="E56" t="s">
        <v>134</v>
      </c>
      <c r="F56" t="s">
        <v>127</v>
      </c>
      <c r="G56" t="s">
        <v>128</v>
      </c>
      <c r="H56" t="e">
        <f>'1.Ведомость'!#REF!</f>
        <v>#REF!</v>
      </c>
      <c r="I56">
        <f>I53*J56</f>
        <v>-1.7100000000000001E-2</v>
      </c>
      <c r="J56">
        <v>-5.7000000000000002E-2</v>
      </c>
      <c r="K56">
        <v>-5.7000000000000002E-2</v>
      </c>
      <c r="O56">
        <f t="shared" si="21"/>
        <v>-31.25</v>
      </c>
      <c r="P56">
        <f t="shared" si="22"/>
        <v>-31.25</v>
      </c>
      <c r="Q56">
        <f t="shared" si="23"/>
        <v>0</v>
      </c>
      <c r="R56">
        <f t="shared" si="24"/>
        <v>0</v>
      </c>
      <c r="S56">
        <f t="shared" si="25"/>
        <v>0</v>
      </c>
      <c r="T56">
        <f t="shared" si="26"/>
        <v>0</v>
      </c>
      <c r="U56">
        <f t="shared" si="27"/>
        <v>0</v>
      </c>
      <c r="V56">
        <f t="shared" si="28"/>
        <v>0</v>
      </c>
      <c r="W56">
        <f t="shared" si="29"/>
        <v>0</v>
      </c>
      <c r="X56">
        <f t="shared" si="30"/>
        <v>0</v>
      </c>
      <c r="Y56">
        <f t="shared" si="31"/>
        <v>0</v>
      </c>
      <c r="AA56">
        <v>51651743</v>
      </c>
      <c r="AB56">
        <f t="shared" si="32"/>
        <v>200.58</v>
      </c>
      <c r="AC56">
        <f t="shared" si="33"/>
        <v>200.58</v>
      </c>
      <c r="AD56">
        <f t="shared" si="60"/>
        <v>0</v>
      </c>
      <c r="AE56">
        <f t="shared" si="61"/>
        <v>0</v>
      </c>
      <c r="AF56">
        <f t="shared" si="62"/>
        <v>0</v>
      </c>
      <c r="AG56">
        <f t="shared" si="34"/>
        <v>0</v>
      </c>
      <c r="AH56">
        <f t="shared" si="63"/>
        <v>0</v>
      </c>
      <c r="AI56">
        <f t="shared" si="64"/>
        <v>0</v>
      </c>
      <c r="AJ56">
        <f t="shared" si="35"/>
        <v>0</v>
      </c>
      <c r="AK56">
        <v>200.58</v>
      </c>
      <c r="AL56">
        <v>200.58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</v>
      </c>
      <c r="AW56">
        <v>1</v>
      </c>
      <c r="AZ56">
        <v>1</v>
      </c>
      <c r="BA56">
        <v>1</v>
      </c>
      <c r="BB56">
        <v>1</v>
      </c>
      <c r="BC56">
        <v>9.11</v>
      </c>
      <c r="BD56" t="s">
        <v>3</v>
      </c>
      <c r="BE56" t="s">
        <v>3</v>
      </c>
      <c r="BF56" t="s">
        <v>3</v>
      </c>
      <c r="BG56" t="s">
        <v>3</v>
      </c>
      <c r="BH56">
        <v>3</v>
      </c>
      <c r="BI56">
        <v>1</v>
      </c>
      <c r="BJ56" t="s">
        <v>129</v>
      </c>
      <c r="BM56">
        <v>500001</v>
      </c>
      <c r="BN56">
        <v>0</v>
      </c>
      <c r="BO56" t="s">
        <v>3</v>
      </c>
      <c r="BP56">
        <v>0</v>
      </c>
      <c r="BQ56">
        <v>8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 t="s">
        <v>3</v>
      </c>
      <c r="BZ56">
        <v>0</v>
      </c>
      <c r="CA56">
        <v>0</v>
      </c>
      <c r="CB56" t="s">
        <v>3</v>
      </c>
      <c r="CE56">
        <v>0</v>
      </c>
      <c r="CF56">
        <v>0</v>
      </c>
      <c r="CG56">
        <v>0</v>
      </c>
      <c r="CM56">
        <v>0</v>
      </c>
      <c r="CN56" t="s">
        <v>3</v>
      </c>
      <c r="CO56">
        <v>0</v>
      </c>
      <c r="CP56">
        <f t="shared" si="36"/>
        <v>-31.25</v>
      </c>
      <c r="CQ56">
        <f t="shared" si="58"/>
        <v>1827.2837999999999</v>
      </c>
      <c r="CR56">
        <f t="shared" si="59"/>
        <v>0</v>
      </c>
      <c r="CS56">
        <f t="shared" si="37"/>
        <v>0</v>
      </c>
      <c r="CT56">
        <f t="shared" si="38"/>
        <v>0</v>
      </c>
      <c r="CU56">
        <f t="shared" si="39"/>
        <v>0</v>
      </c>
      <c r="CV56">
        <f t="shared" si="40"/>
        <v>0</v>
      </c>
      <c r="CW56">
        <f t="shared" si="41"/>
        <v>0</v>
      </c>
      <c r="CX56">
        <f t="shared" si="42"/>
        <v>0</v>
      </c>
      <c r="CY56">
        <f t="shared" si="52"/>
        <v>0</v>
      </c>
      <c r="CZ56">
        <f t="shared" si="53"/>
        <v>0</v>
      </c>
      <c r="DC56" t="s">
        <v>3</v>
      </c>
      <c r="DD56" t="s">
        <v>3</v>
      </c>
      <c r="DE56" t="s">
        <v>3</v>
      </c>
      <c r="DF56" t="s">
        <v>3</v>
      </c>
      <c r="DG56" t="s">
        <v>3</v>
      </c>
      <c r="DH56" t="s">
        <v>3</v>
      </c>
      <c r="DI56" t="s">
        <v>3</v>
      </c>
      <c r="DJ56" t="s">
        <v>3</v>
      </c>
      <c r="DK56" t="s">
        <v>3</v>
      </c>
      <c r="DL56" t="s">
        <v>3</v>
      </c>
      <c r="DM56" t="s">
        <v>3</v>
      </c>
      <c r="DN56">
        <v>0</v>
      </c>
      <c r="DO56">
        <v>0</v>
      </c>
      <c r="DP56">
        <v>1</v>
      </c>
      <c r="DQ56">
        <v>1</v>
      </c>
      <c r="DU56">
        <v>1002</v>
      </c>
      <c r="DV56" t="s">
        <v>124</v>
      </c>
      <c r="DW56" t="s">
        <v>124</v>
      </c>
      <c r="DX56">
        <v>1</v>
      </c>
      <c r="DZ56" t="s">
        <v>3</v>
      </c>
      <c r="EA56" t="s">
        <v>3</v>
      </c>
      <c r="EB56" t="s">
        <v>3</v>
      </c>
      <c r="EC56" t="s">
        <v>3</v>
      </c>
      <c r="EE56">
        <v>50757674</v>
      </c>
      <c r="EF56">
        <v>8</v>
      </c>
      <c r="EG56" t="s">
        <v>46</v>
      </c>
      <c r="EH56">
        <v>0</v>
      </c>
      <c r="EI56" t="s">
        <v>3</v>
      </c>
      <c r="EJ56">
        <v>1</v>
      </c>
      <c r="EK56">
        <v>500001</v>
      </c>
      <c r="EL56" t="s">
        <v>47</v>
      </c>
      <c r="EM56" t="s">
        <v>48</v>
      </c>
      <c r="EO56" t="s">
        <v>3</v>
      </c>
      <c r="EQ56">
        <v>0</v>
      </c>
      <c r="ER56">
        <v>200.58</v>
      </c>
      <c r="ES56">
        <v>200.58</v>
      </c>
      <c r="ET56">
        <v>0</v>
      </c>
      <c r="EU56">
        <v>0</v>
      </c>
      <c r="EV56">
        <v>0</v>
      </c>
      <c r="EW56">
        <v>0</v>
      </c>
      <c r="EX56">
        <v>0</v>
      </c>
      <c r="FQ56">
        <v>0</v>
      </c>
      <c r="FR56">
        <f t="shared" si="43"/>
        <v>0</v>
      </c>
      <c r="FS56">
        <v>0</v>
      </c>
      <c r="FX56">
        <v>0</v>
      </c>
      <c r="FY56">
        <v>0</v>
      </c>
      <c r="GA56" t="s">
        <v>3</v>
      </c>
      <c r="GD56">
        <v>1</v>
      </c>
      <c r="GF56">
        <v>1828367933</v>
      </c>
      <c r="GG56">
        <v>2</v>
      </c>
      <c r="GH56">
        <v>1</v>
      </c>
      <c r="GI56">
        <v>4</v>
      </c>
      <c r="GJ56">
        <v>0</v>
      </c>
      <c r="GK56">
        <v>0</v>
      </c>
      <c r="GL56">
        <f t="shared" si="44"/>
        <v>0</v>
      </c>
      <c r="GM56">
        <f t="shared" si="45"/>
        <v>-31.25</v>
      </c>
      <c r="GN56">
        <f t="shared" si="46"/>
        <v>-31.25</v>
      </c>
      <c r="GO56">
        <f t="shared" si="47"/>
        <v>0</v>
      </c>
      <c r="GP56">
        <f t="shared" si="48"/>
        <v>0</v>
      </c>
      <c r="GR56">
        <v>0</v>
      </c>
      <c r="GS56">
        <v>3</v>
      </c>
      <c r="GT56">
        <v>0</v>
      </c>
      <c r="GU56" t="s">
        <v>3</v>
      </c>
      <c r="GV56">
        <f t="shared" si="49"/>
        <v>0</v>
      </c>
      <c r="GW56">
        <v>1</v>
      </c>
      <c r="GX56">
        <f t="shared" si="50"/>
        <v>0</v>
      </c>
      <c r="HA56">
        <v>0</v>
      </c>
      <c r="HB56">
        <v>0</v>
      </c>
      <c r="HC56">
        <f t="shared" si="51"/>
        <v>0</v>
      </c>
      <c r="HE56" t="s">
        <v>3</v>
      </c>
      <c r="HF56" t="s">
        <v>3</v>
      </c>
      <c r="HM56" t="s">
        <v>3</v>
      </c>
      <c r="HN56" t="s">
        <v>3</v>
      </c>
      <c r="HO56" t="s">
        <v>3</v>
      </c>
      <c r="HP56" t="s">
        <v>3</v>
      </c>
      <c r="HQ56" t="s">
        <v>3</v>
      </c>
      <c r="IK56">
        <v>0</v>
      </c>
    </row>
    <row r="58" spans="1:245" x14ac:dyDescent="0.2">
      <c r="A58" s="2">
        <v>51</v>
      </c>
      <c r="B58" s="2">
        <f>B24</f>
        <v>1</v>
      </c>
      <c r="C58" s="2">
        <f>A24</f>
        <v>4</v>
      </c>
      <c r="D58" s="2">
        <f>ROW(A24)</f>
        <v>24</v>
      </c>
      <c r="E58" s="2"/>
      <c r="F58" s="2" t="str">
        <f>IF(F24&lt;&gt;"",F24,"")</f>
        <v/>
      </c>
      <c r="G58" s="2" t="str">
        <f>IF(G24&lt;&gt;"",G24,"")</f>
        <v>Система ВЕ1 (В8, В9)</v>
      </c>
      <c r="H58" s="2">
        <v>0</v>
      </c>
      <c r="I58" s="2"/>
      <c r="J58" s="2"/>
      <c r="K58" s="2"/>
      <c r="L58" s="2"/>
      <c r="M58" s="2"/>
      <c r="N58" s="2"/>
      <c r="O58" s="2">
        <f t="shared" ref="O58:T58" si="65">ROUND(AB58,2)</f>
        <v>904521.31</v>
      </c>
      <c r="P58" s="2">
        <f t="shared" si="65"/>
        <v>683612.28</v>
      </c>
      <c r="Q58" s="2">
        <f t="shared" si="65"/>
        <v>16329.66</v>
      </c>
      <c r="R58" s="2">
        <f t="shared" si="65"/>
        <v>6384.1</v>
      </c>
      <c r="S58" s="2">
        <f t="shared" si="65"/>
        <v>204579.37</v>
      </c>
      <c r="T58" s="2">
        <f t="shared" si="65"/>
        <v>0</v>
      </c>
      <c r="U58" s="2">
        <f>AH58</f>
        <v>678.92459000000008</v>
      </c>
      <c r="V58" s="2">
        <f>AI58</f>
        <v>16.227886600000001</v>
      </c>
      <c r="W58" s="2">
        <f>ROUND(AJ58,2)</f>
        <v>0</v>
      </c>
      <c r="X58" s="2">
        <f>ROUND(AK58,2)</f>
        <v>242623.14</v>
      </c>
      <c r="Y58" s="2">
        <f>ROUND(AL58,2)</f>
        <v>142938.48000000001</v>
      </c>
      <c r="Z58" s="2"/>
      <c r="AA58" s="2"/>
      <c r="AB58" s="2">
        <f>ROUND(SUMIF(AA28:AA56,"=51651743",O28:O56),2)</f>
        <v>904521.31</v>
      </c>
      <c r="AC58" s="2">
        <f>ROUND(SUMIF(AA28:AA56,"=51651743",P28:P56),2)</f>
        <v>683612.28</v>
      </c>
      <c r="AD58" s="2">
        <f>ROUND(SUMIF(AA28:AA56,"=51651743",Q28:Q56),2)</f>
        <v>16329.66</v>
      </c>
      <c r="AE58" s="2">
        <f>ROUND(SUMIF(AA28:AA56,"=51651743",R28:R56),2)</f>
        <v>6384.1</v>
      </c>
      <c r="AF58" s="2">
        <f>ROUND(SUMIF(AA28:AA56,"=51651743",S28:S56),2)</f>
        <v>204579.37</v>
      </c>
      <c r="AG58" s="2">
        <f>ROUND(SUMIF(AA28:AA56,"=51651743",T28:T56),2)</f>
        <v>0</v>
      </c>
      <c r="AH58" s="2">
        <f>SUMIF(AA28:AA56,"=51651743",U28:U56)</f>
        <v>678.92459000000008</v>
      </c>
      <c r="AI58" s="2">
        <f>SUMIF(AA28:AA56,"=51651743",V28:V56)</f>
        <v>16.227886600000001</v>
      </c>
      <c r="AJ58" s="2">
        <f>ROUND(SUMIF(AA28:AA56,"=51651743",W28:W56),2)</f>
        <v>0</v>
      </c>
      <c r="AK58" s="2">
        <f>ROUND(SUMIF(AA28:AA56,"=51651743",X28:X56),2)</f>
        <v>242623.14</v>
      </c>
      <c r="AL58" s="2">
        <f>ROUND(SUMIF(AA28:AA56,"=51651743",Y28:Y56),2)</f>
        <v>142938.48000000001</v>
      </c>
      <c r="AM58" s="2"/>
      <c r="AN58" s="2"/>
      <c r="AO58" s="2">
        <f t="shared" ref="AO58:BD58" si="66">ROUND(BX58,2)</f>
        <v>0</v>
      </c>
      <c r="AP58" s="2">
        <f t="shared" si="66"/>
        <v>2608.44</v>
      </c>
      <c r="AQ58" s="2">
        <f t="shared" si="66"/>
        <v>0</v>
      </c>
      <c r="AR58" s="2">
        <f t="shared" si="66"/>
        <v>1290082.93</v>
      </c>
      <c r="AS58" s="2">
        <f t="shared" si="66"/>
        <v>1287474.49</v>
      </c>
      <c r="AT58" s="2">
        <f t="shared" si="66"/>
        <v>0</v>
      </c>
      <c r="AU58" s="2">
        <f t="shared" si="66"/>
        <v>0</v>
      </c>
      <c r="AV58" s="2">
        <f t="shared" si="66"/>
        <v>683612.28</v>
      </c>
      <c r="AW58" s="2">
        <f t="shared" si="66"/>
        <v>681003.84</v>
      </c>
      <c r="AX58" s="2">
        <f t="shared" si="66"/>
        <v>0</v>
      </c>
      <c r="AY58" s="2">
        <f t="shared" si="66"/>
        <v>681003.84</v>
      </c>
      <c r="AZ58" s="2">
        <f t="shared" si="66"/>
        <v>2608.44</v>
      </c>
      <c r="BA58" s="2">
        <f t="shared" si="66"/>
        <v>0</v>
      </c>
      <c r="BB58" s="2">
        <f t="shared" si="66"/>
        <v>0</v>
      </c>
      <c r="BC58" s="2">
        <f t="shared" si="66"/>
        <v>0</v>
      </c>
      <c r="BD58" s="2">
        <f t="shared" si="66"/>
        <v>0</v>
      </c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>
        <f>ROUND(SUMIF(AA28:AA56,"=51651743",FQ28:FQ56),2)</f>
        <v>0</v>
      </c>
      <c r="BY58" s="2">
        <f>ROUND(SUMIF(AA28:AA56,"=51651743",FR28:FR56),2)</f>
        <v>2608.44</v>
      </c>
      <c r="BZ58" s="2">
        <f>ROUND(SUMIF(AA28:AA56,"=51651743",GL28:GL56),2)</f>
        <v>0</v>
      </c>
      <c r="CA58" s="2">
        <f>ROUND(SUMIF(AA28:AA56,"=51651743",GM28:GM56),2)</f>
        <v>1290082.93</v>
      </c>
      <c r="CB58" s="2">
        <f>ROUND(SUMIF(AA28:AA56,"=51651743",GN28:GN56),2)</f>
        <v>1287474.49</v>
      </c>
      <c r="CC58" s="2">
        <f>ROUND(SUMIF(AA28:AA56,"=51651743",GO28:GO56),2)</f>
        <v>0</v>
      </c>
      <c r="CD58" s="2">
        <f>ROUND(SUMIF(AA28:AA56,"=51651743",GP28:GP56),2)</f>
        <v>0</v>
      </c>
      <c r="CE58" s="2">
        <f>AC58-BX58</f>
        <v>683612.28</v>
      </c>
      <c r="CF58" s="2">
        <f>AC58-BY58</f>
        <v>681003.84000000008</v>
      </c>
      <c r="CG58" s="2">
        <f>BX58-BZ58</f>
        <v>0</v>
      </c>
      <c r="CH58" s="2">
        <f>AC58-BX58-BY58+BZ58</f>
        <v>681003.84000000008</v>
      </c>
      <c r="CI58" s="2">
        <f>BY58-BZ58</f>
        <v>2608.44</v>
      </c>
      <c r="CJ58" s="2">
        <f>ROUND(SUMIF(AA28:AA56,"=51651743",GX28:GX56),2)</f>
        <v>0</v>
      </c>
      <c r="CK58" s="2">
        <f>ROUND(SUMIF(AA28:AA56,"=51651743",GY28:GY56),2)</f>
        <v>0</v>
      </c>
      <c r="CL58" s="2">
        <f>ROUND(SUMIF(AA28:AA56,"=51651743",GZ28:GZ56),2)</f>
        <v>0</v>
      </c>
      <c r="CM58" s="2">
        <f>ROUND(SUMIF(AA28:AA56,"=51651743",HD28:HD56),2)</f>
        <v>0</v>
      </c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>
        <v>0</v>
      </c>
    </row>
    <row r="60" spans="1:245" x14ac:dyDescent="0.2">
      <c r="A60" s="4">
        <v>50</v>
      </c>
      <c r="B60" s="4">
        <v>0</v>
      </c>
      <c r="C60" s="4">
        <v>0</v>
      </c>
      <c r="D60" s="4">
        <v>1</v>
      </c>
      <c r="E60" s="4">
        <v>201</v>
      </c>
      <c r="F60" s="4">
        <f>ROUND(Source!O58,O60)</f>
        <v>904521.31</v>
      </c>
      <c r="G60" s="4" t="s">
        <v>135</v>
      </c>
      <c r="H60" s="4" t="s">
        <v>136</v>
      </c>
      <c r="I60" s="4"/>
      <c r="J60" s="4"/>
      <c r="K60" s="4">
        <v>201</v>
      </c>
      <c r="L60" s="4">
        <v>1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>
        <v>901912.87</v>
      </c>
      <c r="X60" s="4">
        <v>1</v>
      </c>
      <c r="Y60" s="4">
        <v>901912.87</v>
      </c>
      <c r="Z60" s="4"/>
      <c r="AA60" s="4"/>
      <c r="AB60" s="4"/>
    </row>
    <row r="61" spans="1:245" x14ac:dyDescent="0.2">
      <c r="A61" s="4">
        <v>50</v>
      </c>
      <c r="B61" s="4">
        <v>0</v>
      </c>
      <c r="C61" s="4">
        <v>0</v>
      </c>
      <c r="D61" s="4">
        <v>1</v>
      </c>
      <c r="E61" s="4">
        <v>202</v>
      </c>
      <c r="F61" s="4">
        <f>ROUND(Source!P58,O61)</f>
        <v>683612.28</v>
      </c>
      <c r="G61" s="4" t="s">
        <v>137</v>
      </c>
      <c r="H61" s="4" t="s">
        <v>138</v>
      </c>
      <c r="I61" s="4"/>
      <c r="J61" s="4"/>
      <c r="K61" s="4">
        <v>202</v>
      </c>
      <c r="L61" s="4">
        <v>2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>
        <v>683612.27999999991</v>
      </c>
      <c r="X61" s="4">
        <v>1</v>
      </c>
      <c r="Y61" s="4">
        <v>683612.27999999991</v>
      </c>
      <c r="Z61" s="4"/>
      <c r="AA61" s="4"/>
      <c r="AB61" s="4"/>
    </row>
    <row r="62" spans="1:245" x14ac:dyDescent="0.2">
      <c r="A62" s="4">
        <v>50</v>
      </c>
      <c r="B62" s="4">
        <v>0</v>
      </c>
      <c r="C62" s="4">
        <v>0</v>
      </c>
      <c r="D62" s="4">
        <v>1</v>
      </c>
      <c r="E62" s="4">
        <v>222</v>
      </c>
      <c r="F62" s="4">
        <f>ROUND(Source!AO58,O62)</f>
        <v>0</v>
      </c>
      <c r="G62" s="4" t="s">
        <v>139</v>
      </c>
      <c r="H62" s="4" t="s">
        <v>140</v>
      </c>
      <c r="I62" s="4"/>
      <c r="J62" s="4"/>
      <c r="K62" s="4">
        <v>222</v>
      </c>
      <c r="L62" s="4">
        <v>3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>
        <v>0</v>
      </c>
      <c r="X62" s="4">
        <v>1</v>
      </c>
      <c r="Y62" s="4">
        <v>0</v>
      </c>
      <c r="Z62" s="4"/>
      <c r="AA62" s="4"/>
      <c r="AB62" s="4"/>
    </row>
    <row r="63" spans="1:245" x14ac:dyDescent="0.2">
      <c r="A63" s="4">
        <v>50</v>
      </c>
      <c r="B63" s="4">
        <v>0</v>
      </c>
      <c r="C63" s="4">
        <v>0</v>
      </c>
      <c r="D63" s="4">
        <v>1</v>
      </c>
      <c r="E63" s="4">
        <v>225</v>
      </c>
      <c r="F63" s="4">
        <f>ROUND(Source!AV58,O63)</f>
        <v>683612.28</v>
      </c>
      <c r="G63" s="4" t="s">
        <v>141</v>
      </c>
      <c r="H63" s="4" t="s">
        <v>142</v>
      </c>
      <c r="I63" s="4"/>
      <c r="J63" s="4"/>
      <c r="K63" s="4">
        <v>225</v>
      </c>
      <c r="L63" s="4">
        <v>4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>
        <v>683612.28</v>
      </c>
      <c r="X63" s="4">
        <v>1</v>
      </c>
      <c r="Y63" s="4">
        <v>683612.28</v>
      </c>
      <c r="Z63" s="4"/>
      <c r="AA63" s="4"/>
      <c r="AB63" s="4"/>
    </row>
    <row r="64" spans="1:245" x14ac:dyDescent="0.2">
      <c r="A64" s="4">
        <v>50</v>
      </c>
      <c r="B64" s="4">
        <v>0</v>
      </c>
      <c r="C64" s="4">
        <v>0</v>
      </c>
      <c r="D64" s="4">
        <v>1</v>
      </c>
      <c r="E64" s="4">
        <v>226</v>
      </c>
      <c r="F64" s="4">
        <f>ROUND(Source!AW58,O64)</f>
        <v>681003.84</v>
      </c>
      <c r="G64" s="4" t="s">
        <v>143</v>
      </c>
      <c r="H64" s="4" t="s">
        <v>144</v>
      </c>
      <c r="I64" s="4"/>
      <c r="J64" s="4"/>
      <c r="K64" s="4">
        <v>226</v>
      </c>
      <c r="L64" s="4">
        <v>5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>
        <v>681003.84</v>
      </c>
      <c r="X64" s="4">
        <v>1</v>
      </c>
      <c r="Y64" s="4">
        <v>681003.84</v>
      </c>
      <c r="Z64" s="4"/>
      <c r="AA64" s="4"/>
      <c r="AB64" s="4"/>
    </row>
    <row r="65" spans="1:28" x14ac:dyDescent="0.2">
      <c r="A65" s="4">
        <v>50</v>
      </c>
      <c r="B65" s="4">
        <v>0</v>
      </c>
      <c r="C65" s="4">
        <v>0</v>
      </c>
      <c r="D65" s="4">
        <v>1</v>
      </c>
      <c r="E65" s="4">
        <v>227</v>
      </c>
      <c r="F65" s="4">
        <f>ROUND(Source!AX58,O65)</f>
        <v>0</v>
      </c>
      <c r="G65" s="4" t="s">
        <v>145</v>
      </c>
      <c r="H65" s="4" t="s">
        <v>146</v>
      </c>
      <c r="I65" s="4"/>
      <c r="J65" s="4"/>
      <c r="K65" s="4">
        <v>227</v>
      </c>
      <c r="L65" s="4">
        <v>6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>
        <v>0</v>
      </c>
      <c r="X65" s="4">
        <v>1</v>
      </c>
      <c r="Y65" s="4">
        <v>0</v>
      </c>
      <c r="Z65" s="4"/>
      <c r="AA65" s="4"/>
      <c r="AB65" s="4"/>
    </row>
    <row r="66" spans="1:28" x14ac:dyDescent="0.2">
      <c r="A66" s="4">
        <v>50</v>
      </c>
      <c r="B66" s="4">
        <v>0</v>
      </c>
      <c r="C66" s="4">
        <v>0</v>
      </c>
      <c r="D66" s="4">
        <v>1</v>
      </c>
      <c r="E66" s="4">
        <v>228</v>
      </c>
      <c r="F66" s="4">
        <f>ROUND(Source!AY58,O66)</f>
        <v>681003.84</v>
      </c>
      <c r="G66" s="4" t="s">
        <v>147</v>
      </c>
      <c r="H66" s="4" t="s">
        <v>148</v>
      </c>
      <c r="I66" s="4"/>
      <c r="J66" s="4"/>
      <c r="K66" s="4">
        <v>228</v>
      </c>
      <c r="L66" s="4">
        <v>7</v>
      </c>
      <c r="M66" s="4">
        <v>3</v>
      </c>
      <c r="N66" s="4" t="s">
        <v>3</v>
      </c>
      <c r="O66" s="4">
        <v>2</v>
      </c>
      <c r="P66" s="4"/>
      <c r="Q66" s="4"/>
      <c r="R66" s="4"/>
      <c r="S66" s="4"/>
      <c r="T66" s="4"/>
      <c r="U66" s="4"/>
      <c r="V66" s="4"/>
      <c r="W66" s="4">
        <v>681003.84</v>
      </c>
      <c r="X66" s="4">
        <v>1</v>
      </c>
      <c r="Y66" s="4">
        <v>681003.84</v>
      </c>
      <c r="Z66" s="4"/>
      <c r="AA66" s="4"/>
      <c r="AB66" s="4"/>
    </row>
    <row r="67" spans="1:28" x14ac:dyDescent="0.2">
      <c r="A67" s="4">
        <v>50</v>
      </c>
      <c r="B67" s="4">
        <v>0</v>
      </c>
      <c r="C67" s="4">
        <v>0</v>
      </c>
      <c r="D67" s="4">
        <v>1</v>
      </c>
      <c r="E67" s="4">
        <v>216</v>
      </c>
      <c r="F67" s="4">
        <f>ROUND(Source!AP58,O67)</f>
        <v>2608.44</v>
      </c>
      <c r="G67" s="4" t="s">
        <v>149</v>
      </c>
      <c r="H67" s="4" t="s">
        <v>150</v>
      </c>
      <c r="I67" s="4"/>
      <c r="J67" s="4"/>
      <c r="K67" s="4">
        <v>216</v>
      </c>
      <c r="L67" s="4">
        <v>8</v>
      </c>
      <c r="M67" s="4">
        <v>3</v>
      </c>
      <c r="N67" s="4" t="s">
        <v>3</v>
      </c>
      <c r="O67" s="4">
        <v>2</v>
      </c>
      <c r="P67" s="4"/>
      <c r="Q67" s="4"/>
      <c r="R67" s="4"/>
      <c r="S67" s="4"/>
      <c r="T67" s="4"/>
      <c r="U67" s="4"/>
      <c r="V67" s="4"/>
      <c r="W67" s="4">
        <v>2608.44</v>
      </c>
      <c r="X67" s="4">
        <v>1</v>
      </c>
      <c r="Y67" s="4">
        <v>2608.44</v>
      </c>
      <c r="Z67" s="4"/>
      <c r="AA67" s="4"/>
      <c r="AB67" s="4"/>
    </row>
    <row r="68" spans="1:28" x14ac:dyDescent="0.2">
      <c r="A68" s="4">
        <v>50</v>
      </c>
      <c r="B68" s="4">
        <v>0</v>
      </c>
      <c r="C68" s="4">
        <v>0</v>
      </c>
      <c r="D68" s="4">
        <v>1</v>
      </c>
      <c r="E68" s="4">
        <v>223</v>
      </c>
      <c r="F68" s="4">
        <f>ROUND(Source!AQ58,O68)</f>
        <v>0</v>
      </c>
      <c r="G68" s="4" t="s">
        <v>151</v>
      </c>
      <c r="H68" s="4" t="s">
        <v>152</v>
      </c>
      <c r="I68" s="4"/>
      <c r="J68" s="4"/>
      <c r="K68" s="4">
        <v>223</v>
      </c>
      <c r="L68" s="4">
        <v>9</v>
      </c>
      <c r="M68" s="4">
        <v>3</v>
      </c>
      <c r="N68" s="4" t="s">
        <v>3</v>
      </c>
      <c r="O68" s="4">
        <v>2</v>
      </c>
      <c r="P68" s="4"/>
      <c r="Q68" s="4"/>
      <c r="R68" s="4"/>
      <c r="S68" s="4"/>
      <c r="T68" s="4"/>
      <c r="U68" s="4"/>
      <c r="V68" s="4"/>
      <c r="W68" s="4">
        <v>0</v>
      </c>
      <c r="X68" s="4">
        <v>1</v>
      </c>
      <c r="Y68" s="4">
        <v>0</v>
      </c>
      <c r="Z68" s="4"/>
      <c r="AA68" s="4"/>
      <c r="AB68" s="4"/>
    </row>
    <row r="69" spans="1:28" x14ac:dyDescent="0.2">
      <c r="A69" s="4">
        <v>50</v>
      </c>
      <c r="B69" s="4">
        <v>0</v>
      </c>
      <c r="C69" s="4">
        <v>0</v>
      </c>
      <c r="D69" s="4">
        <v>1</v>
      </c>
      <c r="E69" s="4">
        <v>229</v>
      </c>
      <c r="F69" s="4">
        <f>ROUND(Source!AZ58,O69)</f>
        <v>2608.44</v>
      </c>
      <c r="G69" s="4" t="s">
        <v>153</v>
      </c>
      <c r="H69" s="4" t="s">
        <v>154</v>
      </c>
      <c r="I69" s="4"/>
      <c r="J69" s="4"/>
      <c r="K69" s="4">
        <v>229</v>
      </c>
      <c r="L69" s="4">
        <v>10</v>
      </c>
      <c r="M69" s="4">
        <v>3</v>
      </c>
      <c r="N69" s="4" t="s">
        <v>3</v>
      </c>
      <c r="O69" s="4">
        <v>2</v>
      </c>
      <c r="P69" s="4"/>
      <c r="Q69" s="4"/>
      <c r="R69" s="4"/>
      <c r="S69" s="4"/>
      <c r="T69" s="4"/>
      <c r="U69" s="4"/>
      <c r="V69" s="4"/>
      <c r="W69" s="4">
        <v>2608.44</v>
      </c>
      <c r="X69" s="4">
        <v>1</v>
      </c>
      <c r="Y69" s="4">
        <v>2608.44</v>
      </c>
      <c r="Z69" s="4"/>
      <c r="AA69" s="4"/>
      <c r="AB69" s="4"/>
    </row>
    <row r="70" spans="1:28" x14ac:dyDescent="0.2">
      <c r="A70" s="4">
        <v>50</v>
      </c>
      <c r="B70" s="4">
        <v>0</v>
      </c>
      <c r="C70" s="4">
        <v>0</v>
      </c>
      <c r="D70" s="4">
        <v>1</v>
      </c>
      <c r="E70" s="4">
        <v>203</v>
      </c>
      <c r="F70" s="4">
        <f>ROUND(Source!Q58,O70)</f>
        <v>16329.66</v>
      </c>
      <c r="G70" s="4" t="s">
        <v>155</v>
      </c>
      <c r="H70" s="4" t="s">
        <v>156</v>
      </c>
      <c r="I70" s="4"/>
      <c r="J70" s="4"/>
      <c r="K70" s="4">
        <v>203</v>
      </c>
      <c r="L70" s="4">
        <v>11</v>
      </c>
      <c r="M70" s="4">
        <v>3</v>
      </c>
      <c r="N70" s="4" t="s">
        <v>3</v>
      </c>
      <c r="O70" s="4">
        <v>2</v>
      </c>
      <c r="P70" s="4"/>
      <c r="Q70" s="4"/>
      <c r="R70" s="4"/>
      <c r="S70" s="4"/>
      <c r="T70" s="4"/>
      <c r="U70" s="4"/>
      <c r="V70" s="4"/>
      <c r="W70" s="4">
        <v>16329.66</v>
      </c>
      <c r="X70" s="4">
        <v>1</v>
      </c>
      <c r="Y70" s="4">
        <v>16329.66</v>
      </c>
      <c r="Z70" s="4"/>
      <c r="AA70" s="4"/>
      <c r="AB70" s="4"/>
    </row>
    <row r="71" spans="1:28" x14ac:dyDescent="0.2">
      <c r="A71" s="4">
        <v>50</v>
      </c>
      <c r="B71" s="4">
        <v>0</v>
      </c>
      <c r="C71" s="4">
        <v>0</v>
      </c>
      <c r="D71" s="4">
        <v>1</v>
      </c>
      <c r="E71" s="4">
        <v>231</v>
      </c>
      <c r="F71" s="4">
        <f>ROUND(Source!BB58,O71)</f>
        <v>0</v>
      </c>
      <c r="G71" s="4" t="s">
        <v>157</v>
      </c>
      <c r="H71" s="4" t="s">
        <v>158</v>
      </c>
      <c r="I71" s="4"/>
      <c r="J71" s="4"/>
      <c r="K71" s="4">
        <v>231</v>
      </c>
      <c r="L71" s="4">
        <v>12</v>
      </c>
      <c r="M71" s="4">
        <v>3</v>
      </c>
      <c r="N71" s="4" t="s">
        <v>3</v>
      </c>
      <c r="O71" s="4">
        <v>2</v>
      </c>
      <c r="P71" s="4"/>
      <c r="Q71" s="4"/>
      <c r="R71" s="4"/>
      <c r="S71" s="4"/>
      <c r="T71" s="4"/>
      <c r="U71" s="4"/>
      <c r="V71" s="4"/>
      <c r="W71" s="4">
        <v>0</v>
      </c>
      <c r="X71" s="4">
        <v>1</v>
      </c>
      <c r="Y71" s="4">
        <v>0</v>
      </c>
      <c r="Z71" s="4"/>
      <c r="AA71" s="4"/>
      <c r="AB71" s="4"/>
    </row>
    <row r="72" spans="1:28" x14ac:dyDescent="0.2">
      <c r="A72" s="4">
        <v>50</v>
      </c>
      <c r="B72" s="4">
        <v>0</v>
      </c>
      <c r="C72" s="4">
        <v>0</v>
      </c>
      <c r="D72" s="4">
        <v>1</v>
      </c>
      <c r="E72" s="4">
        <v>204</v>
      </c>
      <c r="F72" s="4">
        <f>ROUND(Source!R58,O72)</f>
        <v>6384.1</v>
      </c>
      <c r="G72" s="4" t="s">
        <v>159</v>
      </c>
      <c r="H72" s="4" t="s">
        <v>160</v>
      </c>
      <c r="I72" s="4"/>
      <c r="J72" s="4"/>
      <c r="K72" s="4">
        <v>204</v>
      </c>
      <c r="L72" s="4">
        <v>13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>
        <v>6384.1</v>
      </c>
      <c r="X72" s="4">
        <v>1</v>
      </c>
      <c r="Y72" s="4">
        <v>6384.1</v>
      </c>
      <c r="Z72" s="4"/>
      <c r="AA72" s="4"/>
      <c r="AB72" s="4"/>
    </row>
    <row r="73" spans="1:28" x14ac:dyDescent="0.2">
      <c r="A73" s="4">
        <v>50</v>
      </c>
      <c r="B73" s="4">
        <v>0</v>
      </c>
      <c r="C73" s="4">
        <v>0</v>
      </c>
      <c r="D73" s="4">
        <v>1</v>
      </c>
      <c r="E73" s="4">
        <v>205</v>
      </c>
      <c r="F73" s="4">
        <f>ROUND(Source!S58,O73)</f>
        <v>204579.37</v>
      </c>
      <c r="G73" s="4" t="s">
        <v>161</v>
      </c>
      <c r="H73" s="4" t="s">
        <v>162</v>
      </c>
      <c r="I73" s="4"/>
      <c r="J73" s="4"/>
      <c r="K73" s="4">
        <v>205</v>
      </c>
      <c r="L73" s="4">
        <v>14</v>
      </c>
      <c r="M73" s="4">
        <v>3</v>
      </c>
      <c r="N73" s="4" t="s">
        <v>3</v>
      </c>
      <c r="O73" s="4">
        <v>2</v>
      </c>
      <c r="P73" s="4"/>
      <c r="Q73" s="4"/>
      <c r="R73" s="4"/>
      <c r="S73" s="4"/>
      <c r="T73" s="4"/>
      <c r="U73" s="4"/>
      <c r="V73" s="4"/>
      <c r="W73" s="4">
        <v>204579.37</v>
      </c>
      <c r="X73" s="4">
        <v>1</v>
      </c>
      <c r="Y73" s="4">
        <v>204579.37</v>
      </c>
      <c r="Z73" s="4"/>
      <c r="AA73" s="4"/>
      <c r="AB73" s="4"/>
    </row>
    <row r="74" spans="1:28" x14ac:dyDescent="0.2">
      <c r="A74" s="4">
        <v>50</v>
      </c>
      <c r="B74" s="4">
        <v>0</v>
      </c>
      <c r="C74" s="4">
        <v>0</v>
      </c>
      <c r="D74" s="4">
        <v>1</v>
      </c>
      <c r="E74" s="4">
        <v>232</v>
      </c>
      <c r="F74" s="4">
        <f>ROUND(Source!BC58,O74)</f>
        <v>0</v>
      </c>
      <c r="G74" s="4" t="s">
        <v>163</v>
      </c>
      <c r="H74" s="4" t="s">
        <v>164</v>
      </c>
      <c r="I74" s="4"/>
      <c r="J74" s="4"/>
      <c r="K74" s="4">
        <v>232</v>
      </c>
      <c r="L74" s="4">
        <v>15</v>
      </c>
      <c r="M74" s="4">
        <v>3</v>
      </c>
      <c r="N74" s="4" t="s">
        <v>3</v>
      </c>
      <c r="O74" s="4">
        <v>2</v>
      </c>
      <c r="P74" s="4"/>
      <c r="Q74" s="4"/>
      <c r="R74" s="4"/>
      <c r="S74" s="4"/>
      <c r="T74" s="4"/>
      <c r="U74" s="4"/>
      <c r="V74" s="4"/>
      <c r="W74" s="4">
        <v>0</v>
      </c>
      <c r="X74" s="4">
        <v>1</v>
      </c>
      <c r="Y74" s="4">
        <v>0</v>
      </c>
      <c r="Z74" s="4"/>
      <c r="AA74" s="4"/>
      <c r="AB74" s="4"/>
    </row>
    <row r="75" spans="1:28" x14ac:dyDescent="0.2">
      <c r="A75" s="4">
        <v>50</v>
      </c>
      <c r="B75" s="4">
        <v>0</v>
      </c>
      <c r="C75" s="4">
        <v>0</v>
      </c>
      <c r="D75" s="4">
        <v>1</v>
      </c>
      <c r="E75" s="4">
        <v>214</v>
      </c>
      <c r="F75" s="4">
        <f>ROUND(Source!AS58,O75)</f>
        <v>1287474.49</v>
      </c>
      <c r="G75" s="4" t="s">
        <v>165</v>
      </c>
      <c r="H75" s="4" t="s">
        <v>166</v>
      </c>
      <c r="I75" s="4"/>
      <c r="J75" s="4"/>
      <c r="K75" s="4">
        <v>214</v>
      </c>
      <c r="L75" s="4">
        <v>16</v>
      </c>
      <c r="M75" s="4">
        <v>3</v>
      </c>
      <c r="N75" s="4" t="s">
        <v>3</v>
      </c>
      <c r="O75" s="4">
        <v>2</v>
      </c>
      <c r="P75" s="4"/>
      <c r="Q75" s="4"/>
      <c r="R75" s="4"/>
      <c r="S75" s="4"/>
      <c r="T75" s="4"/>
      <c r="U75" s="4"/>
      <c r="V75" s="4"/>
      <c r="W75" s="4">
        <v>1287474.49</v>
      </c>
      <c r="X75" s="4">
        <v>1</v>
      </c>
      <c r="Y75" s="4">
        <v>1287474.49</v>
      </c>
      <c r="Z75" s="4"/>
      <c r="AA75" s="4"/>
      <c r="AB75" s="4"/>
    </row>
    <row r="76" spans="1:28" x14ac:dyDescent="0.2">
      <c r="A76" s="4">
        <v>50</v>
      </c>
      <c r="B76" s="4">
        <v>0</v>
      </c>
      <c r="C76" s="4">
        <v>0</v>
      </c>
      <c r="D76" s="4">
        <v>1</v>
      </c>
      <c r="E76" s="4">
        <v>215</v>
      </c>
      <c r="F76" s="4">
        <f>ROUND(Source!AT58,O76)</f>
        <v>0</v>
      </c>
      <c r="G76" s="4" t="s">
        <v>167</v>
      </c>
      <c r="H76" s="4" t="s">
        <v>168</v>
      </c>
      <c r="I76" s="4"/>
      <c r="J76" s="4"/>
      <c r="K76" s="4">
        <v>215</v>
      </c>
      <c r="L76" s="4">
        <v>17</v>
      </c>
      <c r="M76" s="4">
        <v>3</v>
      </c>
      <c r="N76" s="4" t="s">
        <v>3</v>
      </c>
      <c r="O76" s="4">
        <v>2</v>
      </c>
      <c r="P76" s="4"/>
      <c r="Q76" s="4"/>
      <c r="R76" s="4"/>
      <c r="S76" s="4"/>
      <c r="T76" s="4"/>
      <c r="U76" s="4"/>
      <c r="V76" s="4"/>
      <c r="W76" s="4">
        <v>0</v>
      </c>
      <c r="X76" s="4">
        <v>1</v>
      </c>
      <c r="Y76" s="4">
        <v>0</v>
      </c>
      <c r="Z76" s="4"/>
      <c r="AA76" s="4"/>
      <c r="AB76" s="4"/>
    </row>
    <row r="77" spans="1:28" x14ac:dyDescent="0.2">
      <c r="A77" s="4">
        <v>50</v>
      </c>
      <c r="B77" s="4">
        <v>0</v>
      </c>
      <c r="C77" s="4">
        <v>0</v>
      </c>
      <c r="D77" s="4">
        <v>1</v>
      </c>
      <c r="E77" s="4">
        <v>217</v>
      </c>
      <c r="F77" s="4">
        <f>ROUND(Source!AU58,O77)</f>
        <v>0</v>
      </c>
      <c r="G77" s="4" t="s">
        <v>169</v>
      </c>
      <c r="H77" s="4" t="s">
        <v>170</v>
      </c>
      <c r="I77" s="4"/>
      <c r="J77" s="4"/>
      <c r="K77" s="4">
        <v>217</v>
      </c>
      <c r="L77" s="4">
        <v>18</v>
      </c>
      <c r="M77" s="4">
        <v>3</v>
      </c>
      <c r="N77" s="4" t="s">
        <v>3</v>
      </c>
      <c r="O77" s="4">
        <v>2</v>
      </c>
      <c r="P77" s="4"/>
      <c r="Q77" s="4"/>
      <c r="R77" s="4"/>
      <c r="S77" s="4"/>
      <c r="T77" s="4"/>
      <c r="U77" s="4"/>
      <c r="V77" s="4"/>
      <c r="W77" s="4">
        <v>0</v>
      </c>
      <c r="X77" s="4">
        <v>1</v>
      </c>
      <c r="Y77" s="4">
        <v>0</v>
      </c>
      <c r="Z77" s="4"/>
      <c r="AA77" s="4"/>
      <c r="AB77" s="4"/>
    </row>
    <row r="78" spans="1:28" x14ac:dyDescent="0.2">
      <c r="A78" s="4">
        <v>50</v>
      </c>
      <c r="B78" s="4">
        <v>0</v>
      </c>
      <c r="C78" s="4">
        <v>0</v>
      </c>
      <c r="D78" s="4">
        <v>1</v>
      </c>
      <c r="E78" s="4">
        <v>230</v>
      </c>
      <c r="F78" s="4">
        <f>ROUND(Source!BA58,O78)</f>
        <v>0</v>
      </c>
      <c r="G78" s="4" t="s">
        <v>171</v>
      </c>
      <c r="H78" s="4" t="s">
        <v>172</v>
      </c>
      <c r="I78" s="4"/>
      <c r="J78" s="4"/>
      <c r="K78" s="4">
        <v>230</v>
      </c>
      <c r="L78" s="4">
        <v>19</v>
      </c>
      <c r="M78" s="4">
        <v>3</v>
      </c>
      <c r="N78" s="4" t="s">
        <v>3</v>
      </c>
      <c r="O78" s="4">
        <v>2</v>
      </c>
      <c r="P78" s="4"/>
      <c r="Q78" s="4"/>
      <c r="R78" s="4"/>
      <c r="S78" s="4"/>
      <c r="T78" s="4"/>
      <c r="U78" s="4"/>
      <c r="V78" s="4"/>
      <c r="W78" s="4">
        <v>0</v>
      </c>
      <c r="X78" s="4">
        <v>1</v>
      </c>
      <c r="Y78" s="4">
        <v>0</v>
      </c>
      <c r="Z78" s="4"/>
      <c r="AA78" s="4"/>
      <c r="AB78" s="4"/>
    </row>
    <row r="79" spans="1:28" x14ac:dyDescent="0.2">
      <c r="A79" s="4">
        <v>50</v>
      </c>
      <c r="B79" s="4">
        <v>0</v>
      </c>
      <c r="C79" s="4">
        <v>0</v>
      </c>
      <c r="D79" s="4">
        <v>1</v>
      </c>
      <c r="E79" s="4">
        <v>206</v>
      </c>
      <c r="F79" s="4">
        <f>ROUND(Source!T58,O79)</f>
        <v>0</v>
      </c>
      <c r="G79" s="4" t="s">
        <v>173</v>
      </c>
      <c r="H79" s="4" t="s">
        <v>174</v>
      </c>
      <c r="I79" s="4"/>
      <c r="J79" s="4"/>
      <c r="K79" s="4">
        <v>206</v>
      </c>
      <c r="L79" s="4">
        <v>20</v>
      </c>
      <c r="M79" s="4">
        <v>3</v>
      </c>
      <c r="N79" s="4" t="s">
        <v>3</v>
      </c>
      <c r="O79" s="4">
        <v>2</v>
      </c>
      <c r="P79" s="4"/>
      <c r="Q79" s="4"/>
      <c r="R79" s="4"/>
      <c r="S79" s="4"/>
      <c r="T79" s="4"/>
      <c r="U79" s="4"/>
      <c r="V79" s="4"/>
      <c r="W79" s="4">
        <v>0</v>
      </c>
      <c r="X79" s="4">
        <v>1</v>
      </c>
      <c r="Y79" s="4">
        <v>0</v>
      </c>
      <c r="Z79" s="4"/>
      <c r="AA79" s="4"/>
      <c r="AB79" s="4"/>
    </row>
    <row r="80" spans="1:28" x14ac:dyDescent="0.2">
      <c r="A80" s="4">
        <v>50</v>
      </c>
      <c r="B80" s="4">
        <v>0</v>
      </c>
      <c r="C80" s="4">
        <v>0</v>
      </c>
      <c r="D80" s="4">
        <v>1</v>
      </c>
      <c r="E80" s="4">
        <v>207</v>
      </c>
      <c r="F80" s="4">
        <f>Source!U58</f>
        <v>678.92459000000008</v>
      </c>
      <c r="G80" s="4" t="s">
        <v>175</v>
      </c>
      <c r="H80" s="4" t="s">
        <v>176</v>
      </c>
      <c r="I80" s="4"/>
      <c r="J80" s="4"/>
      <c r="K80" s="4">
        <v>207</v>
      </c>
      <c r="L80" s="4">
        <v>21</v>
      </c>
      <c r="M80" s="4">
        <v>3</v>
      </c>
      <c r="N80" s="4" t="s">
        <v>3</v>
      </c>
      <c r="O80" s="4">
        <v>-1</v>
      </c>
      <c r="P80" s="4"/>
      <c r="Q80" s="4"/>
      <c r="R80" s="4"/>
      <c r="S80" s="4"/>
      <c r="T80" s="4"/>
      <c r="U80" s="4"/>
      <c r="V80" s="4"/>
      <c r="W80" s="4">
        <v>678.92458999999997</v>
      </c>
      <c r="X80" s="4">
        <v>1</v>
      </c>
      <c r="Y80" s="4">
        <v>678.92458999999997</v>
      </c>
      <c r="Z80" s="4"/>
      <c r="AA80" s="4"/>
      <c r="AB80" s="4"/>
    </row>
    <row r="81" spans="1:245" x14ac:dyDescent="0.2">
      <c r="A81" s="4">
        <v>50</v>
      </c>
      <c r="B81" s="4">
        <v>0</v>
      </c>
      <c r="C81" s="4">
        <v>0</v>
      </c>
      <c r="D81" s="4">
        <v>1</v>
      </c>
      <c r="E81" s="4">
        <v>208</v>
      </c>
      <c r="F81" s="4">
        <f>Source!V58</f>
        <v>16.227886600000001</v>
      </c>
      <c r="G81" s="4" t="s">
        <v>177</v>
      </c>
      <c r="H81" s="4" t="s">
        <v>178</v>
      </c>
      <c r="I81" s="4"/>
      <c r="J81" s="4"/>
      <c r="K81" s="4">
        <v>208</v>
      </c>
      <c r="L81" s="4">
        <v>22</v>
      </c>
      <c r="M81" s="4">
        <v>3</v>
      </c>
      <c r="N81" s="4" t="s">
        <v>3</v>
      </c>
      <c r="O81" s="4">
        <v>-1</v>
      </c>
      <c r="P81" s="4"/>
      <c r="Q81" s="4"/>
      <c r="R81" s="4"/>
      <c r="S81" s="4"/>
      <c r="T81" s="4"/>
      <c r="U81" s="4"/>
      <c r="V81" s="4"/>
      <c r="W81" s="4">
        <v>16.227886600000001</v>
      </c>
      <c r="X81" s="4">
        <v>1</v>
      </c>
      <c r="Y81" s="4">
        <v>16.227886600000001</v>
      </c>
      <c r="Z81" s="4"/>
      <c r="AA81" s="4"/>
      <c r="AB81" s="4"/>
    </row>
    <row r="82" spans="1:245" x14ac:dyDescent="0.2">
      <c r="A82" s="4">
        <v>50</v>
      </c>
      <c r="B82" s="4">
        <v>0</v>
      </c>
      <c r="C82" s="4">
        <v>0</v>
      </c>
      <c r="D82" s="4">
        <v>1</v>
      </c>
      <c r="E82" s="4">
        <v>209</v>
      </c>
      <c r="F82" s="4">
        <f>ROUND(Source!W58,O82)</f>
        <v>0</v>
      </c>
      <c r="G82" s="4" t="s">
        <v>179</v>
      </c>
      <c r="H82" s="4" t="s">
        <v>180</v>
      </c>
      <c r="I82" s="4"/>
      <c r="J82" s="4"/>
      <c r="K82" s="4">
        <v>209</v>
      </c>
      <c r="L82" s="4">
        <v>23</v>
      </c>
      <c r="M82" s="4">
        <v>3</v>
      </c>
      <c r="N82" s="4" t="s">
        <v>3</v>
      </c>
      <c r="O82" s="4">
        <v>2</v>
      </c>
      <c r="P82" s="4"/>
      <c r="Q82" s="4"/>
      <c r="R82" s="4"/>
      <c r="S82" s="4"/>
      <c r="T82" s="4"/>
      <c r="U82" s="4"/>
      <c r="V82" s="4"/>
      <c r="W82" s="4">
        <v>0</v>
      </c>
      <c r="X82" s="4">
        <v>1</v>
      </c>
      <c r="Y82" s="4">
        <v>0</v>
      </c>
      <c r="Z82" s="4"/>
      <c r="AA82" s="4"/>
      <c r="AB82" s="4"/>
    </row>
    <row r="83" spans="1:245" x14ac:dyDescent="0.2">
      <c r="A83" s="4">
        <v>50</v>
      </c>
      <c r="B83" s="4">
        <v>0</v>
      </c>
      <c r="C83" s="4">
        <v>0</v>
      </c>
      <c r="D83" s="4">
        <v>1</v>
      </c>
      <c r="E83" s="4">
        <v>233</v>
      </c>
      <c r="F83" s="4">
        <f>ROUND(Source!BD58,O83)</f>
        <v>0</v>
      </c>
      <c r="G83" s="4" t="s">
        <v>181</v>
      </c>
      <c r="H83" s="4" t="s">
        <v>182</v>
      </c>
      <c r="I83" s="4"/>
      <c r="J83" s="4"/>
      <c r="K83" s="4">
        <v>233</v>
      </c>
      <c r="L83" s="4">
        <v>24</v>
      </c>
      <c r="M83" s="4">
        <v>3</v>
      </c>
      <c r="N83" s="4" t="s">
        <v>3</v>
      </c>
      <c r="O83" s="4">
        <v>2</v>
      </c>
      <c r="P83" s="4"/>
      <c r="Q83" s="4"/>
      <c r="R83" s="4"/>
      <c r="S83" s="4"/>
      <c r="T83" s="4"/>
      <c r="U83" s="4"/>
      <c r="V83" s="4"/>
      <c r="W83" s="4">
        <v>0</v>
      </c>
      <c r="X83" s="4">
        <v>1</v>
      </c>
      <c r="Y83" s="4">
        <v>0</v>
      </c>
      <c r="Z83" s="4"/>
      <c r="AA83" s="4"/>
      <c r="AB83" s="4"/>
    </row>
    <row r="84" spans="1:245" x14ac:dyDescent="0.2">
      <c r="A84" s="4">
        <v>50</v>
      </c>
      <c r="B84" s="4">
        <v>0</v>
      </c>
      <c r="C84" s="4">
        <v>0</v>
      </c>
      <c r="D84" s="4">
        <v>1</v>
      </c>
      <c r="E84" s="4">
        <v>210</v>
      </c>
      <c r="F84" s="4">
        <f>ROUND(Source!X58,O84)</f>
        <v>242623.14</v>
      </c>
      <c r="G84" s="4" t="s">
        <v>183</v>
      </c>
      <c r="H84" s="4" t="s">
        <v>184</v>
      </c>
      <c r="I84" s="4"/>
      <c r="J84" s="4"/>
      <c r="K84" s="4">
        <v>210</v>
      </c>
      <c r="L84" s="4">
        <v>25</v>
      </c>
      <c r="M84" s="4">
        <v>3</v>
      </c>
      <c r="N84" s="4" t="s">
        <v>3</v>
      </c>
      <c r="O84" s="4">
        <v>2</v>
      </c>
      <c r="P84" s="4"/>
      <c r="Q84" s="4"/>
      <c r="R84" s="4"/>
      <c r="S84" s="4"/>
      <c r="T84" s="4"/>
      <c r="U84" s="4"/>
      <c r="V84" s="4"/>
      <c r="W84" s="4">
        <v>242623.14</v>
      </c>
      <c r="X84" s="4">
        <v>1</v>
      </c>
      <c r="Y84" s="4">
        <v>242623.14</v>
      </c>
      <c r="Z84" s="4"/>
      <c r="AA84" s="4"/>
      <c r="AB84" s="4"/>
    </row>
    <row r="85" spans="1:245" x14ac:dyDescent="0.2">
      <c r="A85" s="4">
        <v>50</v>
      </c>
      <c r="B85" s="4">
        <v>0</v>
      </c>
      <c r="C85" s="4">
        <v>0</v>
      </c>
      <c r="D85" s="4">
        <v>1</v>
      </c>
      <c r="E85" s="4">
        <v>211</v>
      </c>
      <c r="F85" s="4">
        <f>ROUND(Source!Y58,O85)</f>
        <v>142938.48000000001</v>
      </c>
      <c r="G85" s="4" t="s">
        <v>185</v>
      </c>
      <c r="H85" s="4" t="s">
        <v>186</v>
      </c>
      <c r="I85" s="4"/>
      <c r="J85" s="4"/>
      <c r="K85" s="4">
        <v>211</v>
      </c>
      <c r="L85" s="4">
        <v>26</v>
      </c>
      <c r="M85" s="4">
        <v>3</v>
      </c>
      <c r="N85" s="4" t="s">
        <v>3</v>
      </c>
      <c r="O85" s="4">
        <v>2</v>
      </c>
      <c r="P85" s="4"/>
      <c r="Q85" s="4"/>
      <c r="R85" s="4"/>
      <c r="S85" s="4"/>
      <c r="T85" s="4"/>
      <c r="U85" s="4"/>
      <c r="V85" s="4"/>
      <c r="W85" s="4">
        <v>142938.48000000001</v>
      </c>
      <c r="X85" s="4">
        <v>1</v>
      </c>
      <c r="Y85" s="4">
        <v>142938.48000000001</v>
      </c>
      <c r="Z85" s="4"/>
      <c r="AA85" s="4"/>
      <c r="AB85" s="4"/>
    </row>
    <row r="86" spans="1:245" x14ac:dyDescent="0.2">
      <c r="A86" s="4">
        <v>50</v>
      </c>
      <c r="B86" s="4">
        <v>0</v>
      </c>
      <c r="C86" s="4">
        <v>0</v>
      </c>
      <c r="D86" s="4">
        <v>1</v>
      </c>
      <c r="E86" s="4">
        <v>224</v>
      </c>
      <c r="F86" s="4">
        <f>ROUND(Source!AR58,O86)</f>
        <v>1290082.93</v>
      </c>
      <c r="G86" s="4" t="s">
        <v>187</v>
      </c>
      <c r="H86" s="4" t="s">
        <v>188</v>
      </c>
      <c r="I86" s="4"/>
      <c r="J86" s="4"/>
      <c r="K86" s="4">
        <v>224</v>
      </c>
      <c r="L86" s="4">
        <v>27</v>
      </c>
      <c r="M86" s="4">
        <v>3</v>
      </c>
      <c r="N86" s="4" t="s">
        <v>3</v>
      </c>
      <c r="O86" s="4">
        <v>2</v>
      </c>
      <c r="P86" s="4"/>
      <c r="Q86" s="4"/>
      <c r="R86" s="4"/>
      <c r="S86" s="4"/>
      <c r="T86" s="4"/>
      <c r="U86" s="4"/>
      <c r="V86" s="4"/>
      <c r="W86" s="4">
        <v>1290082.93</v>
      </c>
      <c r="X86" s="4">
        <v>1</v>
      </c>
      <c r="Y86" s="4">
        <v>1290082.93</v>
      </c>
      <c r="Z86" s="4"/>
      <c r="AA86" s="4"/>
      <c r="AB86" s="4"/>
    </row>
    <row r="88" spans="1:245" x14ac:dyDescent="0.2">
      <c r="A88" s="1">
        <v>4</v>
      </c>
      <c r="B88" s="1">
        <v>1</v>
      </c>
      <c r="C88" s="1"/>
      <c r="D88" s="1">
        <f>ROW(A119)</f>
        <v>119</v>
      </c>
      <c r="E88" s="1"/>
      <c r="F88" s="1" t="s">
        <v>3</v>
      </c>
      <c r="G88" s="1" t="s">
        <v>189</v>
      </c>
      <c r="H88" s="1" t="s">
        <v>3</v>
      </c>
      <c r="I88" s="1">
        <v>0</v>
      </c>
      <c r="J88" s="1"/>
      <c r="K88" s="1">
        <v>-1</v>
      </c>
      <c r="L88" s="1"/>
      <c r="M88" s="1" t="s">
        <v>3</v>
      </c>
      <c r="N88" s="1"/>
      <c r="O88" s="1"/>
      <c r="P88" s="1"/>
      <c r="Q88" s="1"/>
      <c r="R88" s="1"/>
      <c r="S88" s="1">
        <v>0</v>
      </c>
      <c r="T88" s="1"/>
      <c r="U88" s="1" t="s">
        <v>3</v>
      </c>
      <c r="V88" s="1">
        <v>0</v>
      </c>
      <c r="W88" s="1"/>
      <c r="X88" s="1"/>
      <c r="Y88" s="1"/>
      <c r="Z88" s="1"/>
      <c r="AA88" s="1"/>
      <c r="AB88" s="1" t="s">
        <v>3</v>
      </c>
      <c r="AC88" s="1" t="s">
        <v>3</v>
      </c>
      <c r="AD88" s="1" t="s">
        <v>3</v>
      </c>
      <c r="AE88" s="1" t="s">
        <v>3</v>
      </c>
      <c r="AF88" s="1" t="s">
        <v>3</v>
      </c>
      <c r="AG88" s="1" t="s">
        <v>3</v>
      </c>
      <c r="AH88" s="1"/>
      <c r="AI88" s="1"/>
      <c r="AJ88" s="1"/>
      <c r="AK88" s="1"/>
      <c r="AL88" s="1"/>
      <c r="AM88" s="1"/>
      <c r="AN88" s="1"/>
      <c r="AO88" s="1"/>
      <c r="AP88" s="1" t="s">
        <v>3</v>
      </c>
      <c r="AQ88" s="1" t="s">
        <v>3</v>
      </c>
      <c r="AR88" s="1" t="s">
        <v>3</v>
      </c>
      <c r="AS88" s="1"/>
      <c r="AT88" s="1"/>
      <c r="AU88" s="1"/>
      <c r="AV88" s="1"/>
      <c r="AW88" s="1"/>
      <c r="AX88" s="1"/>
      <c r="AY88" s="1"/>
      <c r="AZ88" s="1" t="s">
        <v>3</v>
      </c>
      <c r="BA88" s="1"/>
      <c r="BB88" s="1" t="s">
        <v>3</v>
      </c>
      <c r="BC88" s="1" t="s">
        <v>3</v>
      </c>
      <c r="BD88" s="1" t="s">
        <v>3</v>
      </c>
      <c r="BE88" s="1" t="s">
        <v>3</v>
      </c>
      <c r="BF88" s="1" t="s">
        <v>3</v>
      </c>
      <c r="BG88" s="1" t="s">
        <v>3</v>
      </c>
      <c r="BH88" s="1" t="s">
        <v>3</v>
      </c>
      <c r="BI88" s="1" t="s">
        <v>3</v>
      </c>
      <c r="BJ88" s="1" t="s">
        <v>3</v>
      </c>
      <c r="BK88" s="1" t="s">
        <v>3</v>
      </c>
      <c r="BL88" s="1" t="s">
        <v>3</v>
      </c>
      <c r="BM88" s="1" t="s">
        <v>3</v>
      </c>
      <c r="BN88" s="1" t="s">
        <v>3</v>
      </c>
      <c r="BO88" s="1" t="s">
        <v>3</v>
      </c>
      <c r="BP88" s="1" t="s">
        <v>3</v>
      </c>
      <c r="BQ88" s="1"/>
      <c r="BR88" s="1"/>
      <c r="BS88" s="1"/>
      <c r="BT88" s="1"/>
      <c r="BU88" s="1"/>
      <c r="BV88" s="1"/>
      <c r="BW88" s="1"/>
      <c r="BX88" s="1">
        <v>0</v>
      </c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>
        <v>0</v>
      </c>
    </row>
    <row r="90" spans="1:245" x14ac:dyDescent="0.2">
      <c r="A90" s="2">
        <v>52</v>
      </c>
      <c r="B90" s="2">
        <f t="shared" ref="B90:G90" si="67">B119</f>
        <v>1</v>
      </c>
      <c r="C90" s="2">
        <f t="shared" si="67"/>
        <v>4</v>
      </c>
      <c r="D90" s="2">
        <f t="shared" si="67"/>
        <v>88</v>
      </c>
      <c r="E90" s="2">
        <f t="shared" si="67"/>
        <v>0</v>
      </c>
      <c r="F90" s="2" t="str">
        <f t="shared" si="67"/>
        <v/>
      </c>
      <c r="G90" s="2" t="str">
        <f t="shared" si="67"/>
        <v>Система ВЕ2 (В10)</v>
      </c>
      <c r="H90" s="2"/>
      <c r="I90" s="2"/>
      <c r="J90" s="2"/>
      <c r="K90" s="2"/>
      <c r="L90" s="2"/>
      <c r="M90" s="2"/>
      <c r="N90" s="2"/>
      <c r="O90" s="2">
        <f t="shared" ref="O90:AT90" si="68">O119</f>
        <v>439903.88</v>
      </c>
      <c r="P90" s="2">
        <f t="shared" si="68"/>
        <v>328566.28000000003</v>
      </c>
      <c r="Q90" s="2">
        <f t="shared" si="68"/>
        <v>8143.9</v>
      </c>
      <c r="R90" s="2">
        <f t="shared" si="68"/>
        <v>3216.31</v>
      </c>
      <c r="S90" s="2">
        <f t="shared" si="68"/>
        <v>103193.7</v>
      </c>
      <c r="T90" s="2">
        <f t="shared" si="68"/>
        <v>0</v>
      </c>
      <c r="U90" s="2">
        <f t="shared" si="68"/>
        <v>342.74822</v>
      </c>
      <c r="V90" s="2">
        <f t="shared" si="68"/>
        <v>8.1776824000000001</v>
      </c>
      <c r="W90" s="2">
        <f t="shared" si="68"/>
        <v>0</v>
      </c>
      <c r="X90" s="2">
        <f t="shared" si="68"/>
        <v>122353.85</v>
      </c>
      <c r="Y90" s="2">
        <f t="shared" si="68"/>
        <v>72080.27</v>
      </c>
      <c r="Z90" s="2">
        <f t="shared" si="68"/>
        <v>0</v>
      </c>
      <c r="AA90" s="2">
        <f t="shared" si="68"/>
        <v>0</v>
      </c>
      <c r="AB90" s="2">
        <f t="shared" si="68"/>
        <v>439903.88</v>
      </c>
      <c r="AC90" s="2">
        <f t="shared" si="68"/>
        <v>328566.28000000003</v>
      </c>
      <c r="AD90" s="2">
        <f t="shared" si="68"/>
        <v>8143.9</v>
      </c>
      <c r="AE90" s="2">
        <f t="shared" si="68"/>
        <v>3216.31</v>
      </c>
      <c r="AF90" s="2">
        <f t="shared" si="68"/>
        <v>103193.7</v>
      </c>
      <c r="AG90" s="2">
        <f t="shared" si="68"/>
        <v>0</v>
      </c>
      <c r="AH90" s="2">
        <f t="shared" si="68"/>
        <v>342.74822</v>
      </c>
      <c r="AI90" s="2">
        <f t="shared" si="68"/>
        <v>8.1776824000000001</v>
      </c>
      <c r="AJ90" s="2">
        <f t="shared" si="68"/>
        <v>0</v>
      </c>
      <c r="AK90" s="2">
        <f t="shared" si="68"/>
        <v>122353.85</v>
      </c>
      <c r="AL90" s="2">
        <f t="shared" si="68"/>
        <v>72080.27</v>
      </c>
      <c r="AM90" s="2">
        <f t="shared" si="68"/>
        <v>0</v>
      </c>
      <c r="AN90" s="2">
        <f t="shared" si="68"/>
        <v>0</v>
      </c>
      <c r="AO90" s="2">
        <f t="shared" si="68"/>
        <v>0</v>
      </c>
      <c r="AP90" s="2">
        <f t="shared" si="68"/>
        <v>1304.22</v>
      </c>
      <c r="AQ90" s="2">
        <f t="shared" si="68"/>
        <v>0</v>
      </c>
      <c r="AR90" s="2">
        <f t="shared" si="68"/>
        <v>634338</v>
      </c>
      <c r="AS90" s="2">
        <f t="shared" si="68"/>
        <v>633033.78</v>
      </c>
      <c r="AT90" s="2">
        <f t="shared" si="68"/>
        <v>0</v>
      </c>
      <c r="AU90" s="2">
        <f t="shared" ref="AU90:BZ90" si="69">AU119</f>
        <v>0</v>
      </c>
      <c r="AV90" s="2">
        <f t="shared" si="69"/>
        <v>328566.28000000003</v>
      </c>
      <c r="AW90" s="2">
        <f t="shared" si="69"/>
        <v>327262.06</v>
      </c>
      <c r="AX90" s="2">
        <f t="shared" si="69"/>
        <v>0</v>
      </c>
      <c r="AY90" s="2">
        <f t="shared" si="69"/>
        <v>327262.06</v>
      </c>
      <c r="AZ90" s="2">
        <f t="shared" si="69"/>
        <v>1304.22</v>
      </c>
      <c r="BA90" s="2">
        <f t="shared" si="69"/>
        <v>0</v>
      </c>
      <c r="BB90" s="2">
        <f t="shared" si="69"/>
        <v>0</v>
      </c>
      <c r="BC90" s="2">
        <f t="shared" si="69"/>
        <v>0</v>
      </c>
      <c r="BD90" s="2">
        <f t="shared" si="69"/>
        <v>0</v>
      </c>
      <c r="BE90" s="2">
        <f t="shared" si="69"/>
        <v>0</v>
      </c>
      <c r="BF90" s="2">
        <f t="shared" si="69"/>
        <v>0</v>
      </c>
      <c r="BG90" s="2">
        <f t="shared" si="69"/>
        <v>0</v>
      </c>
      <c r="BH90" s="2">
        <f t="shared" si="69"/>
        <v>0</v>
      </c>
      <c r="BI90" s="2">
        <f t="shared" si="69"/>
        <v>0</v>
      </c>
      <c r="BJ90" s="2">
        <f t="shared" si="69"/>
        <v>0</v>
      </c>
      <c r="BK90" s="2">
        <f t="shared" si="69"/>
        <v>0</v>
      </c>
      <c r="BL90" s="2">
        <f t="shared" si="69"/>
        <v>0</v>
      </c>
      <c r="BM90" s="2">
        <f t="shared" si="69"/>
        <v>0</v>
      </c>
      <c r="BN90" s="2">
        <f t="shared" si="69"/>
        <v>0</v>
      </c>
      <c r="BO90" s="2">
        <f t="shared" si="69"/>
        <v>0</v>
      </c>
      <c r="BP90" s="2">
        <f t="shared" si="69"/>
        <v>0</v>
      </c>
      <c r="BQ90" s="2">
        <f t="shared" si="69"/>
        <v>0</v>
      </c>
      <c r="BR90" s="2">
        <f t="shared" si="69"/>
        <v>0</v>
      </c>
      <c r="BS90" s="2">
        <f t="shared" si="69"/>
        <v>0</v>
      </c>
      <c r="BT90" s="2">
        <f t="shared" si="69"/>
        <v>0</v>
      </c>
      <c r="BU90" s="2">
        <f t="shared" si="69"/>
        <v>0</v>
      </c>
      <c r="BV90" s="2">
        <f t="shared" si="69"/>
        <v>0</v>
      </c>
      <c r="BW90" s="2">
        <f t="shared" si="69"/>
        <v>0</v>
      </c>
      <c r="BX90" s="2">
        <f t="shared" si="69"/>
        <v>0</v>
      </c>
      <c r="BY90" s="2">
        <f t="shared" si="69"/>
        <v>1304.22</v>
      </c>
      <c r="BZ90" s="2">
        <f t="shared" si="69"/>
        <v>0</v>
      </c>
      <c r="CA90" s="2">
        <f t="shared" ref="CA90:DF90" si="70">CA119</f>
        <v>634338</v>
      </c>
      <c r="CB90" s="2">
        <f t="shared" si="70"/>
        <v>633033.78</v>
      </c>
      <c r="CC90" s="2">
        <f t="shared" si="70"/>
        <v>0</v>
      </c>
      <c r="CD90" s="2">
        <f t="shared" si="70"/>
        <v>0</v>
      </c>
      <c r="CE90" s="2">
        <f t="shared" si="70"/>
        <v>328566.28000000003</v>
      </c>
      <c r="CF90" s="2">
        <f t="shared" si="70"/>
        <v>327262.06000000006</v>
      </c>
      <c r="CG90" s="2">
        <f t="shared" si="70"/>
        <v>0</v>
      </c>
      <c r="CH90" s="2">
        <f t="shared" si="70"/>
        <v>327262.06000000006</v>
      </c>
      <c r="CI90" s="2">
        <f t="shared" si="70"/>
        <v>1304.22</v>
      </c>
      <c r="CJ90" s="2">
        <f t="shared" si="70"/>
        <v>0</v>
      </c>
      <c r="CK90" s="2">
        <f t="shared" si="70"/>
        <v>0</v>
      </c>
      <c r="CL90" s="2">
        <f t="shared" si="70"/>
        <v>0</v>
      </c>
      <c r="CM90" s="2">
        <f t="shared" si="70"/>
        <v>0</v>
      </c>
      <c r="CN90" s="2">
        <f t="shared" si="70"/>
        <v>0</v>
      </c>
      <c r="CO90" s="2">
        <f t="shared" si="70"/>
        <v>0</v>
      </c>
      <c r="CP90" s="2">
        <f t="shared" si="70"/>
        <v>0</v>
      </c>
      <c r="CQ90" s="2">
        <f t="shared" si="70"/>
        <v>0</v>
      </c>
      <c r="CR90" s="2">
        <f t="shared" si="70"/>
        <v>0</v>
      </c>
      <c r="CS90" s="2">
        <f t="shared" si="70"/>
        <v>0</v>
      </c>
      <c r="CT90" s="2">
        <f t="shared" si="70"/>
        <v>0</v>
      </c>
      <c r="CU90" s="2">
        <f t="shared" si="70"/>
        <v>0</v>
      </c>
      <c r="CV90" s="2">
        <f t="shared" si="70"/>
        <v>0</v>
      </c>
      <c r="CW90" s="2">
        <f t="shared" si="70"/>
        <v>0</v>
      </c>
      <c r="CX90" s="2">
        <f t="shared" si="70"/>
        <v>0</v>
      </c>
      <c r="CY90" s="2">
        <f t="shared" si="70"/>
        <v>0</v>
      </c>
      <c r="CZ90" s="2">
        <f t="shared" si="70"/>
        <v>0</v>
      </c>
      <c r="DA90" s="2">
        <f t="shared" si="70"/>
        <v>0</v>
      </c>
      <c r="DB90" s="2">
        <f t="shared" si="70"/>
        <v>0</v>
      </c>
      <c r="DC90" s="2">
        <f t="shared" si="70"/>
        <v>0</v>
      </c>
      <c r="DD90" s="2">
        <f t="shared" si="70"/>
        <v>0</v>
      </c>
      <c r="DE90" s="2">
        <f t="shared" si="70"/>
        <v>0</v>
      </c>
      <c r="DF90" s="2">
        <f t="shared" si="70"/>
        <v>0</v>
      </c>
      <c r="DG90" s="3">
        <f t="shared" ref="DG90:EL90" si="71">DG119</f>
        <v>0</v>
      </c>
      <c r="DH90" s="3">
        <f t="shared" si="71"/>
        <v>0</v>
      </c>
      <c r="DI90" s="3">
        <f t="shared" si="71"/>
        <v>0</v>
      </c>
      <c r="DJ90" s="3">
        <f t="shared" si="71"/>
        <v>0</v>
      </c>
      <c r="DK90" s="3">
        <f t="shared" si="71"/>
        <v>0</v>
      </c>
      <c r="DL90" s="3">
        <f t="shared" si="71"/>
        <v>0</v>
      </c>
      <c r="DM90" s="3">
        <f t="shared" si="71"/>
        <v>0</v>
      </c>
      <c r="DN90" s="3">
        <f t="shared" si="71"/>
        <v>0</v>
      </c>
      <c r="DO90" s="3">
        <f t="shared" si="71"/>
        <v>0</v>
      </c>
      <c r="DP90" s="3">
        <f t="shared" si="71"/>
        <v>0</v>
      </c>
      <c r="DQ90" s="3">
        <f t="shared" si="71"/>
        <v>0</v>
      </c>
      <c r="DR90" s="3">
        <f t="shared" si="71"/>
        <v>0</v>
      </c>
      <c r="DS90" s="3">
        <f t="shared" si="71"/>
        <v>0</v>
      </c>
      <c r="DT90" s="3">
        <f t="shared" si="71"/>
        <v>0</v>
      </c>
      <c r="DU90" s="3">
        <f t="shared" si="71"/>
        <v>0</v>
      </c>
      <c r="DV90" s="3">
        <f t="shared" si="71"/>
        <v>0</v>
      </c>
      <c r="DW90" s="3">
        <f t="shared" si="71"/>
        <v>0</v>
      </c>
      <c r="DX90" s="3">
        <f t="shared" si="71"/>
        <v>0</v>
      </c>
      <c r="DY90" s="3">
        <f t="shared" si="71"/>
        <v>0</v>
      </c>
      <c r="DZ90" s="3">
        <f t="shared" si="71"/>
        <v>0</v>
      </c>
      <c r="EA90" s="3">
        <f t="shared" si="71"/>
        <v>0</v>
      </c>
      <c r="EB90" s="3">
        <f t="shared" si="71"/>
        <v>0</v>
      </c>
      <c r="EC90" s="3">
        <f t="shared" si="71"/>
        <v>0</v>
      </c>
      <c r="ED90" s="3">
        <f t="shared" si="71"/>
        <v>0</v>
      </c>
      <c r="EE90" s="3">
        <f t="shared" si="71"/>
        <v>0</v>
      </c>
      <c r="EF90" s="3">
        <f t="shared" si="71"/>
        <v>0</v>
      </c>
      <c r="EG90" s="3">
        <f t="shared" si="71"/>
        <v>0</v>
      </c>
      <c r="EH90" s="3">
        <f t="shared" si="71"/>
        <v>0</v>
      </c>
      <c r="EI90" s="3">
        <f t="shared" si="71"/>
        <v>0</v>
      </c>
      <c r="EJ90" s="3">
        <f t="shared" si="71"/>
        <v>0</v>
      </c>
      <c r="EK90" s="3">
        <f t="shared" si="71"/>
        <v>0</v>
      </c>
      <c r="EL90" s="3">
        <f t="shared" si="71"/>
        <v>0</v>
      </c>
      <c r="EM90" s="3">
        <f t="shared" ref="EM90:FR90" si="72">EM119</f>
        <v>0</v>
      </c>
      <c r="EN90" s="3">
        <f t="shared" si="72"/>
        <v>0</v>
      </c>
      <c r="EO90" s="3">
        <f t="shared" si="72"/>
        <v>0</v>
      </c>
      <c r="EP90" s="3">
        <f t="shared" si="72"/>
        <v>0</v>
      </c>
      <c r="EQ90" s="3">
        <f t="shared" si="72"/>
        <v>0</v>
      </c>
      <c r="ER90" s="3">
        <f t="shared" si="72"/>
        <v>0</v>
      </c>
      <c r="ES90" s="3">
        <f t="shared" si="72"/>
        <v>0</v>
      </c>
      <c r="ET90" s="3">
        <f t="shared" si="72"/>
        <v>0</v>
      </c>
      <c r="EU90" s="3">
        <f t="shared" si="72"/>
        <v>0</v>
      </c>
      <c r="EV90" s="3">
        <f t="shared" si="72"/>
        <v>0</v>
      </c>
      <c r="EW90" s="3">
        <f t="shared" si="72"/>
        <v>0</v>
      </c>
      <c r="EX90" s="3">
        <f t="shared" si="72"/>
        <v>0</v>
      </c>
      <c r="EY90" s="3">
        <f t="shared" si="72"/>
        <v>0</v>
      </c>
      <c r="EZ90" s="3">
        <f t="shared" si="72"/>
        <v>0</v>
      </c>
      <c r="FA90" s="3">
        <f t="shared" si="72"/>
        <v>0</v>
      </c>
      <c r="FB90" s="3">
        <f t="shared" si="72"/>
        <v>0</v>
      </c>
      <c r="FC90" s="3">
        <f t="shared" si="72"/>
        <v>0</v>
      </c>
      <c r="FD90" s="3">
        <f t="shared" si="72"/>
        <v>0</v>
      </c>
      <c r="FE90" s="3">
        <f t="shared" si="72"/>
        <v>0</v>
      </c>
      <c r="FF90" s="3">
        <f t="shared" si="72"/>
        <v>0</v>
      </c>
      <c r="FG90" s="3">
        <f t="shared" si="72"/>
        <v>0</v>
      </c>
      <c r="FH90" s="3">
        <f t="shared" si="72"/>
        <v>0</v>
      </c>
      <c r="FI90" s="3">
        <f t="shared" si="72"/>
        <v>0</v>
      </c>
      <c r="FJ90" s="3">
        <f t="shared" si="72"/>
        <v>0</v>
      </c>
      <c r="FK90" s="3">
        <f t="shared" si="72"/>
        <v>0</v>
      </c>
      <c r="FL90" s="3">
        <f t="shared" si="72"/>
        <v>0</v>
      </c>
      <c r="FM90" s="3">
        <f t="shared" si="72"/>
        <v>0</v>
      </c>
      <c r="FN90" s="3">
        <f t="shared" si="72"/>
        <v>0</v>
      </c>
      <c r="FO90" s="3">
        <f t="shared" si="72"/>
        <v>0</v>
      </c>
      <c r="FP90" s="3">
        <f t="shared" si="72"/>
        <v>0</v>
      </c>
      <c r="FQ90" s="3">
        <f t="shared" si="72"/>
        <v>0</v>
      </c>
      <c r="FR90" s="3">
        <f t="shared" si="72"/>
        <v>0</v>
      </c>
      <c r="FS90" s="3">
        <f t="shared" ref="FS90:GX90" si="73">FS119</f>
        <v>0</v>
      </c>
      <c r="FT90" s="3">
        <f t="shared" si="73"/>
        <v>0</v>
      </c>
      <c r="FU90" s="3">
        <f t="shared" si="73"/>
        <v>0</v>
      </c>
      <c r="FV90" s="3">
        <f t="shared" si="73"/>
        <v>0</v>
      </c>
      <c r="FW90" s="3">
        <f t="shared" si="73"/>
        <v>0</v>
      </c>
      <c r="FX90" s="3">
        <f t="shared" si="73"/>
        <v>0</v>
      </c>
      <c r="FY90" s="3">
        <f t="shared" si="73"/>
        <v>0</v>
      </c>
      <c r="FZ90" s="3">
        <f t="shared" si="73"/>
        <v>0</v>
      </c>
      <c r="GA90" s="3">
        <f t="shared" si="73"/>
        <v>0</v>
      </c>
      <c r="GB90" s="3">
        <f t="shared" si="73"/>
        <v>0</v>
      </c>
      <c r="GC90" s="3">
        <f t="shared" si="73"/>
        <v>0</v>
      </c>
      <c r="GD90" s="3">
        <f t="shared" si="73"/>
        <v>0</v>
      </c>
      <c r="GE90" s="3">
        <f t="shared" si="73"/>
        <v>0</v>
      </c>
      <c r="GF90" s="3">
        <f t="shared" si="73"/>
        <v>0</v>
      </c>
      <c r="GG90" s="3">
        <f t="shared" si="73"/>
        <v>0</v>
      </c>
      <c r="GH90" s="3">
        <f t="shared" si="73"/>
        <v>0</v>
      </c>
      <c r="GI90" s="3">
        <f t="shared" si="73"/>
        <v>0</v>
      </c>
      <c r="GJ90" s="3">
        <f t="shared" si="73"/>
        <v>0</v>
      </c>
      <c r="GK90" s="3">
        <f t="shared" si="73"/>
        <v>0</v>
      </c>
      <c r="GL90" s="3">
        <f t="shared" si="73"/>
        <v>0</v>
      </c>
      <c r="GM90" s="3">
        <f t="shared" si="73"/>
        <v>0</v>
      </c>
      <c r="GN90" s="3">
        <f t="shared" si="73"/>
        <v>0</v>
      </c>
      <c r="GO90" s="3">
        <f t="shared" si="73"/>
        <v>0</v>
      </c>
      <c r="GP90" s="3">
        <f t="shared" si="73"/>
        <v>0</v>
      </c>
      <c r="GQ90" s="3">
        <f t="shared" si="73"/>
        <v>0</v>
      </c>
      <c r="GR90" s="3">
        <f t="shared" si="73"/>
        <v>0</v>
      </c>
      <c r="GS90" s="3">
        <f t="shared" si="73"/>
        <v>0</v>
      </c>
      <c r="GT90" s="3">
        <f t="shared" si="73"/>
        <v>0</v>
      </c>
      <c r="GU90" s="3">
        <f t="shared" si="73"/>
        <v>0</v>
      </c>
      <c r="GV90" s="3">
        <f t="shared" si="73"/>
        <v>0</v>
      </c>
      <c r="GW90" s="3">
        <f t="shared" si="73"/>
        <v>0</v>
      </c>
      <c r="GX90" s="3">
        <f t="shared" si="73"/>
        <v>0</v>
      </c>
    </row>
    <row r="92" spans="1:245" x14ac:dyDescent="0.2">
      <c r="A92">
        <v>17</v>
      </c>
      <c r="B92">
        <v>1</v>
      </c>
      <c r="C92">
        <f>ROW(SmtRes!A97)</f>
        <v>97</v>
      </c>
      <c r="D92">
        <f>ROW(EtalonRes!A107)</f>
        <v>107</v>
      </c>
      <c r="E92" t="s">
        <v>190</v>
      </c>
      <c r="F92" t="s">
        <v>15</v>
      </c>
      <c r="G92" t="s">
        <v>16</v>
      </c>
      <c r="H92" t="s">
        <v>17</v>
      </c>
      <c r="I92">
        <v>1</v>
      </c>
      <c r="J92">
        <v>0</v>
      </c>
      <c r="K92">
        <v>1</v>
      </c>
      <c r="O92">
        <f t="shared" ref="O92:O117" si="74">ROUND(CP92,2)</f>
        <v>1341.74</v>
      </c>
      <c r="P92">
        <f t="shared" ref="P92:P117" si="75">ROUND(CQ92*I92,2)</f>
        <v>18.489999999999998</v>
      </c>
      <c r="Q92">
        <f t="shared" ref="Q92:Q117" si="76">ROUND(CR92*I92,2)</f>
        <v>92.16</v>
      </c>
      <c r="R92">
        <f t="shared" ref="R92:R117" si="77">ROUND(CS92*I92,2)</f>
        <v>21.04</v>
      </c>
      <c r="S92">
        <f t="shared" ref="S92:S117" si="78">ROUND(CT92*I92,2)</f>
        <v>1231.0899999999999</v>
      </c>
      <c r="T92">
        <f t="shared" ref="T92:T117" si="79">ROUND(CU92*I92,2)</f>
        <v>0</v>
      </c>
      <c r="U92">
        <f t="shared" ref="U92:U117" si="80">CV92*I92</f>
        <v>3.8325</v>
      </c>
      <c r="V92">
        <f t="shared" ref="V92:V117" si="81">CW92*I92</f>
        <v>5.2500000000000005E-2</v>
      </c>
      <c r="W92">
        <f t="shared" ref="W92:W117" si="82">ROUND(CX92*I92,2)</f>
        <v>0</v>
      </c>
      <c r="X92">
        <f t="shared" ref="X92:X117" si="83">ROUND(CY92,2)</f>
        <v>1515.08</v>
      </c>
      <c r="Y92">
        <f t="shared" ref="Y92:Y117" si="84">ROUND(CZ92,2)</f>
        <v>901.53</v>
      </c>
      <c r="AA92">
        <v>51651743</v>
      </c>
      <c r="AB92">
        <f t="shared" ref="AB92:AB117" si="85">ROUND((AC92+AD92+AF92),2)</f>
        <v>45.85</v>
      </c>
      <c r="AC92">
        <f t="shared" ref="AC92:AC117" si="86">ROUND((ES92),2)</f>
        <v>2.0299999999999998</v>
      </c>
      <c r="AD92">
        <f>ROUND(((((ET92*ROUND(1.05,7)))-((EU92*ROUND(1.05,7))))+AE92),2)</f>
        <v>6.95</v>
      </c>
      <c r="AE92">
        <f>ROUND(((EU92*ROUND(1.05,7))),2)</f>
        <v>0.63</v>
      </c>
      <c r="AF92">
        <f>ROUND(((EV92*ROUND(1.05,7))),2)</f>
        <v>36.869999999999997</v>
      </c>
      <c r="AG92">
        <f t="shared" ref="AG92:AG117" si="87">ROUND((AP92),2)</f>
        <v>0</v>
      </c>
      <c r="AH92">
        <f>((EW92*ROUND(1.05,7)))</f>
        <v>3.8325</v>
      </c>
      <c r="AI92">
        <f>((EX92*ROUND(1.05,7)))</f>
        <v>5.2500000000000005E-2</v>
      </c>
      <c r="AJ92">
        <f t="shared" ref="AJ92:AJ117" si="88">(AS92)</f>
        <v>0</v>
      </c>
      <c r="AK92">
        <v>43.76</v>
      </c>
      <c r="AL92">
        <v>2.0299999999999998</v>
      </c>
      <c r="AM92">
        <v>6.62</v>
      </c>
      <c r="AN92">
        <v>0.6</v>
      </c>
      <c r="AO92">
        <v>35.11</v>
      </c>
      <c r="AP92">
        <v>0</v>
      </c>
      <c r="AQ92">
        <v>3.65</v>
      </c>
      <c r="AR92">
        <v>0.05</v>
      </c>
      <c r="AS92">
        <v>0</v>
      </c>
      <c r="AT92">
        <v>121</v>
      </c>
      <c r="AU92">
        <v>72</v>
      </c>
      <c r="AV92">
        <v>1</v>
      </c>
      <c r="AW92">
        <v>1</v>
      </c>
      <c r="AZ92">
        <v>1</v>
      </c>
      <c r="BA92">
        <v>33.39</v>
      </c>
      <c r="BB92">
        <v>13.26</v>
      </c>
      <c r="BC92">
        <v>9.11</v>
      </c>
      <c r="BD92" t="s">
        <v>3</v>
      </c>
      <c r="BE92" t="s">
        <v>3</v>
      </c>
      <c r="BF92" t="s">
        <v>3</v>
      </c>
      <c r="BG92" t="s">
        <v>3</v>
      </c>
      <c r="BH92">
        <v>0</v>
      </c>
      <c r="BI92">
        <v>1</v>
      </c>
      <c r="BJ92" t="s">
        <v>18</v>
      </c>
      <c r="BM92">
        <v>20001</v>
      </c>
      <c r="BN92">
        <v>0</v>
      </c>
      <c r="BO92" t="s">
        <v>3</v>
      </c>
      <c r="BP92">
        <v>0</v>
      </c>
      <c r="BQ92">
        <v>22</v>
      </c>
      <c r="BR92">
        <v>0</v>
      </c>
      <c r="BS92">
        <v>33.39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121</v>
      </c>
      <c r="CA92">
        <v>72</v>
      </c>
      <c r="CB92" t="s">
        <v>3</v>
      </c>
      <c r="CE92">
        <v>0</v>
      </c>
      <c r="CF92">
        <v>0</v>
      </c>
      <c r="CG92">
        <v>0</v>
      </c>
      <c r="CM92">
        <v>0</v>
      </c>
      <c r="CN92" t="s">
        <v>19</v>
      </c>
      <c r="CO92">
        <v>0</v>
      </c>
      <c r="CP92">
        <f t="shared" ref="CP92:CP117" si="89">(P92+Q92+S92)</f>
        <v>1341.74</v>
      </c>
      <c r="CQ92">
        <f>AC92*BC92</f>
        <v>18.493299999999998</v>
      </c>
      <c r="CR92">
        <f>AD92*BB92</f>
        <v>92.156999999999996</v>
      </c>
      <c r="CS92">
        <f t="shared" ref="CS92:CS117" si="90">AE92*BS92</f>
        <v>21.035700000000002</v>
      </c>
      <c r="CT92">
        <f t="shared" ref="CT92:CT117" si="91">AF92*BA92</f>
        <v>1231.0892999999999</v>
      </c>
      <c r="CU92">
        <f t="shared" ref="CU92:CU117" si="92">AG92</f>
        <v>0</v>
      </c>
      <c r="CV92">
        <f t="shared" ref="CV92:CV117" si="93">AH92</f>
        <v>3.8325</v>
      </c>
      <c r="CW92">
        <f t="shared" ref="CW92:CW117" si="94">AI92</f>
        <v>5.2500000000000005E-2</v>
      </c>
      <c r="CX92">
        <f t="shared" ref="CX92:CX117" si="95">AJ92</f>
        <v>0</v>
      </c>
      <c r="CY92">
        <f>(((S92+R92)*AT92)/100)</f>
        <v>1515.0772999999999</v>
      </c>
      <c r="CZ92">
        <f>(((S92+R92)*AU92)/100)</f>
        <v>901.53359999999986</v>
      </c>
      <c r="DC92" t="s">
        <v>3</v>
      </c>
      <c r="DD92" t="s">
        <v>3</v>
      </c>
      <c r="DE92" t="s">
        <v>20</v>
      </c>
      <c r="DF92" t="s">
        <v>20</v>
      </c>
      <c r="DG92" t="s">
        <v>20</v>
      </c>
      <c r="DH92" t="s">
        <v>3</v>
      </c>
      <c r="DI92" t="s">
        <v>20</v>
      </c>
      <c r="DJ92" t="s">
        <v>20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1013</v>
      </c>
      <c r="DV92" t="s">
        <v>17</v>
      </c>
      <c r="DW92" t="s">
        <v>17</v>
      </c>
      <c r="DX92">
        <v>1</v>
      </c>
      <c r="DZ92" t="s">
        <v>3</v>
      </c>
      <c r="EA92" t="s">
        <v>3</v>
      </c>
      <c r="EB92" t="s">
        <v>3</v>
      </c>
      <c r="EC92" t="s">
        <v>3</v>
      </c>
      <c r="EE92">
        <v>50757454</v>
      </c>
      <c r="EF92">
        <v>22</v>
      </c>
      <c r="EG92" t="s">
        <v>21</v>
      </c>
      <c r="EH92">
        <v>16</v>
      </c>
      <c r="EI92" t="s">
        <v>22</v>
      </c>
      <c r="EJ92">
        <v>1</v>
      </c>
      <c r="EK92">
        <v>20001</v>
      </c>
      <c r="EL92" t="s">
        <v>23</v>
      </c>
      <c r="EM92" t="s">
        <v>24</v>
      </c>
      <c r="EO92" t="s">
        <v>25</v>
      </c>
      <c r="EQ92">
        <v>131072</v>
      </c>
      <c r="ER92">
        <v>43.76</v>
      </c>
      <c r="ES92">
        <v>2.0299999999999998</v>
      </c>
      <c r="ET92">
        <v>6.62</v>
      </c>
      <c r="EU92">
        <v>0.6</v>
      </c>
      <c r="EV92">
        <v>35.11</v>
      </c>
      <c r="EW92">
        <v>3.65</v>
      </c>
      <c r="EX92">
        <v>0.05</v>
      </c>
      <c r="EY92">
        <v>0</v>
      </c>
      <c r="FQ92">
        <v>0</v>
      </c>
      <c r="FR92">
        <f t="shared" ref="FR92:FR117" si="96">ROUND(IF(BI92=3,GM92,0),2)</f>
        <v>0</v>
      </c>
      <c r="FS92">
        <v>0</v>
      </c>
      <c r="FX92">
        <v>121</v>
      </c>
      <c r="FY92">
        <v>72</v>
      </c>
      <c r="GA92" t="s">
        <v>3</v>
      </c>
      <c r="GD92">
        <v>1</v>
      </c>
      <c r="GF92">
        <v>-2090890730</v>
      </c>
      <c r="GG92">
        <v>2</v>
      </c>
      <c r="GH92">
        <v>1</v>
      </c>
      <c r="GI92">
        <v>4</v>
      </c>
      <c r="GJ92">
        <v>0</v>
      </c>
      <c r="GK92">
        <v>0</v>
      </c>
      <c r="GL92">
        <f t="shared" ref="GL92:GL117" si="97">ROUND(IF(AND(BH92=3,BI92=3,FS92&lt;&gt;0),P92,0),2)</f>
        <v>0</v>
      </c>
      <c r="GM92">
        <f t="shared" ref="GM92:GM117" si="98">ROUND(O92+X92+Y92,2)+GX92</f>
        <v>3758.35</v>
      </c>
      <c r="GN92">
        <f t="shared" ref="GN92:GN117" si="99">IF(OR(BI92=0,BI92=1),GM92,0)</f>
        <v>3758.35</v>
      </c>
      <c r="GO92">
        <f t="shared" ref="GO92:GO117" si="100">IF(BI92=2,GM92,0)</f>
        <v>0</v>
      </c>
      <c r="GP92">
        <f t="shared" ref="GP92:GP117" si="101">IF(BI92=4,GM92+GX92,0)</f>
        <v>0</v>
      </c>
      <c r="GR92">
        <v>0</v>
      </c>
      <c r="GS92">
        <v>3</v>
      </c>
      <c r="GT92">
        <v>0</v>
      </c>
      <c r="GU92" t="s">
        <v>3</v>
      </c>
      <c r="GV92">
        <f t="shared" ref="GV92:GV117" si="102">ROUND((GT92),2)</f>
        <v>0</v>
      </c>
      <c r="GW92">
        <v>1</v>
      </c>
      <c r="GX92">
        <f t="shared" ref="GX92:GX117" si="103">ROUND(HC92*I92,2)</f>
        <v>0</v>
      </c>
      <c r="HA92">
        <v>0</v>
      </c>
      <c r="HB92">
        <v>0</v>
      </c>
      <c r="HC92">
        <f t="shared" ref="HC92:HC117" si="104">GV92*GW92</f>
        <v>0</v>
      </c>
      <c r="HE92" t="s">
        <v>3</v>
      </c>
      <c r="HF92" t="s">
        <v>3</v>
      </c>
      <c r="HM92" t="s">
        <v>3</v>
      </c>
      <c r="HN92" t="s">
        <v>26</v>
      </c>
      <c r="HO92" t="s">
        <v>27</v>
      </c>
      <c r="HP92" t="s">
        <v>22</v>
      </c>
      <c r="HQ92" t="s">
        <v>22</v>
      </c>
      <c r="IK92">
        <v>0</v>
      </c>
    </row>
    <row r="93" spans="1:245" x14ac:dyDescent="0.2">
      <c r="A93">
        <v>18</v>
      </c>
      <c r="B93">
        <v>1</v>
      </c>
      <c r="C93">
        <v>97</v>
      </c>
      <c r="E93" t="s">
        <v>191</v>
      </c>
      <c r="F93" t="s">
        <v>29</v>
      </c>
      <c r="G93" t="s">
        <v>192</v>
      </c>
      <c r="H93" t="str">
        <f>'1.Ведомость'!C36</f>
        <v>КОМПЛ</v>
      </c>
      <c r="I93">
        <f>I92*J93</f>
        <v>1</v>
      </c>
      <c r="J93">
        <v>1</v>
      </c>
      <c r="K93">
        <v>1</v>
      </c>
      <c r="O93">
        <f t="shared" si="74"/>
        <v>1304.22</v>
      </c>
      <c r="P93">
        <f t="shared" si="75"/>
        <v>1304.22</v>
      </c>
      <c r="Q93">
        <f t="shared" si="76"/>
        <v>0</v>
      </c>
      <c r="R93">
        <f t="shared" si="77"/>
        <v>0</v>
      </c>
      <c r="S93">
        <f t="shared" si="78"/>
        <v>0</v>
      </c>
      <c r="T93">
        <f t="shared" si="79"/>
        <v>0</v>
      </c>
      <c r="U93">
        <f t="shared" si="80"/>
        <v>0</v>
      </c>
      <c r="V93">
        <f t="shared" si="81"/>
        <v>0</v>
      </c>
      <c r="W93">
        <f t="shared" si="82"/>
        <v>0</v>
      </c>
      <c r="X93">
        <f t="shared" si="83"/>
        <v>0</v>
      </c>
      <c r="Y93">
        <f t="shared" si="84"/>
        <v>0</v>
      </c>
      <c r="AA93">
        <v>51651743</v>
      </c>
      <c r="AB93">
        <f t="shared" si="85"/>
        <v>1304.22</v>
      </c>
      <c r="AC93">
        <f t="shared" si="86"/>
        <v>1304.22</v>
      </c>
      <c r="AD93">
        <f>ROUND((ET93),2)</f>
        <v>0</v>
      </c>
      <c r="AE93">
        <f>ROUND((EU93),2)</f>
        <v>0</v>
      </c>
      <c r="AF93">
        <f>ROUND((EV93),2)</f>
        <v>0</v>
      </c>
      <c r="AG93">
        <f t="shared" si="87"/>
        <v>0</v>
      </c>
      <c r="AH93">
        <f>(EW93)</f>
        <v>0</v>
      </c>
      <c r="AI93">
        <f>(EX93)</f>
        <v>0</v>
      </c>
      <c r="AJ93">
        <f t="shared" si="88"/>
        <v>0</v>
      </c>
      <c r="AK93">
        <v>1304.22</v>
      </c>
      <c r="AL93">
        <v>1304.22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1</v>
      </c>
      <c r="AW93">
        <v>1</v>
      </c>
      <c r="AZ93">
        <v>1</v>
      </c>
      <c r="BA93">
        <v>1</v>
      </c>
      <c r="BB93">
        <v>1</v>
      </c>
      <c r="BC93">
        <v>6.13</v>
      </c>
      <c r="BD93" t="s">
        <v>3</v>
      </c>
      <c r="BE93" t="s">
        <v>3</v>
      </c>
      <c r="BF93" t="s">
        <v>3</v>
      </c>
      <c r="BG93" t="s">
        <v>3</v>
      </c>
      <c r="BH93">
        <v>3</v>
      </c>
      <c r="BI93">
        <v>3</v>
      </c>
      <c r="BJ93" t="s">
        <v>3</v>
      </c>
      <c r="BM93">
        <v>902</v>
      </c>
      <c r="BN93">
        <v>0</v>
      </c>
      <c r="BO93" t="s">
        <v>3</v>
      </c>
      <c r="BP93">
        <v>0</v>
      </c>
      <c r="BQ93">
        <v>92</v>
      </c>
      <c r="BR93">
        <v>0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0</v>
      </c>
      <c r="CA93">
        <v>0</v>
      </c>
      <c r="CB93" t="s">
        <v>3</v>
      </c>
      <c r="CE93">
        <v>0</v>
      </c>
      <c r="CF93">
        <v>0</v>
      </c>
      <c r="CG93">
        <v>0</v>
      </c>
      <c r="CM93">
        <v>0</v>
      </c>
      <c r="CN93" t="s">
        <v>3</v>
      </c>
      <c r="CO93">
        <v>0</v>
      </c>
      <c r="CP93">
        <f t="shared" si="89"/>
        <v>1304.22</v>
      </c>
      <c r="CQ93">
        <f>AC93</f>
        <v>1304.22</v>
      </c>
      <c r="CR93">
        <f>AD93</f>
        <v>0</v>
      </c>
      <c r="CS93">
        <f t="shared" si="90"/>
        <v>0</v>
      </c>
      <c r="CT93">
        <f t="shared" si="91"/>
        <v>0</v>
      </c>
      <c r="CU93">
        <f t="shared" si="92"/>
        <v>0</v>
      </c>
      <c r="CV93">
        <f t="shared" si="93"/>
        <v>0</v>
      </c>
      <c r="CW93">
        <f t="shared" si="94"/>
        <v>0</v>
      </c>
      <c r="CX93">
        <f t="shared" si="95"/>
        <v>0</v>
      </c>
      <c r="CY93">
        <f>0</f>
        <v>0</v>
      </c>
      <c r="CZ93">
        <f>0</f>
        <v>0</v>
      </c>
      <c r="DC93" t="s">
        <v>3</v>
      </c>
      <c r="DD93" t="s">
        <v>3</v>
      </c>
      <c r="DE93" t="s">
        <v>3</v>
      </c>
      <c r="DF93" t="s">
        <v>3</v>
      </c>
      <c r="DG93" t="s">
        <v>3</v>
      </c>
      <c r="DH93" t="s">
        <v>3</v>
      </c>
      <c r="DI93" t="s">
        <v>3</v>
      </c>
      <c r="DJ93" t="s">
        <v>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1013</v>
      </c>
      <c r="DV93" t="s">
        <v>31</v>
      </c>
      <c r="DW93" t="s">
        <v>31</v>
      </c>
      <c r="DX93">
        <v>1</v>
      </c>
      <c r="DZ93" t="s">
        <v>3</v>
      </c>
      <c r="EA93" t="s">
        <v>3</v>
      </c>
      <c r="EB93" t="s">
        <v>3</v>
      </c>
      <c r="EC93" t="s">
        <v>3</v>
      </c>
      <c r="EE93">
        <v>50757270</v>
      </c>
      <c r="EF93">
        <v>92</v>
      </c>
      <c r="EG93" t="s">
        <v>32</v>
      </c>
      <c r="EH93">
        <v>0</v>
      </c>
      <c r="EI93" t="s">
        <v>3</v>
      </c>
      <c r="EJ93">
        <v>3</v>
      </c>
      <c r="EK93">
        <v>902</v>
      </c>
      <c r="EL93" t="s">
        <v>32</v>
      </c>
      <c r="EM93" t="s">
        <v>33</v>
      </c>
      <c r="EO93" t="s">
        <v>3</v>
      </c>
      <c r="EQ93">
        <v>0</v>
      </c>
      <c r="ER93">
        <v>1304.22</v>
      </c>
      <c r="ES93">
        <v>1304.22</v>
      </c>
      <c r="ET93">
        <v>0</v>
      </c>
      <c r="EU93">
        <v>0</v>
      </c>
      <c r="EV93">
        <v>0</v>
      </c>
      <c r="EW93">
        <v>0</v>
      </c>
      <c r="EX93">
        <v>0</v>
      </c>
      <c r="EZ93">
        <v>5</v>
      </c>
      <c r="FC93">
        <v>0</v>
      </c>
      <c r="FD93">
        <v>18</v>
      </c>
      <c r="FF93">
        <v>1250</v>
      </c>
      <c r="FQ93">
        <v>0</v>
      </c>
      <c r="FR93">
        <f t="shared" si="96"/>
        <v>1304.22</v>
      </c>
      <c r="FS93">
        <v>0</v>
      </c>
      <c r="FX93">
        <v>0</v>
      </c>
      <c r="FY93">
        <v>0</v>
      </c>
      <c r="GA93" t="s">
        <v>34</v>
      </c>
      <c r="GD93">
        <v>1</v>
      </c>
      <c r="GF93">
        <v>1247024603</v>
      </c>
      <c r="GG93">
        <v>2</v>
      </c>
      <c r="GH93">
        <v>3</v>
      </c>
      <c r="GI93">
        <v>4</v>
      </c>
      <c r="GJ93">
        <v>0</v>
      </c>
      <c r="GK93">
        <v>0</v>
      </c>
      <c r="GL93">
        <f t="shared" si="97"/>
        <v>0</v>
      </c>
      <c r="GM93">
        <f t="shared" si="98"/>
        <v>1304.22</v>
      </c>
      <c r="GN93">
        <f t="shared" si="99"/>
        <v>0</v>
      </c>
      <c r="GO93">
        <f t="shared" si="100"/>
        <v>0</v>
      </c>
      <c r="GP93">
        <f t="shared" si="101"/>
        <v>0</v>
      </c>
      <c r="GR93">
        <v>1</v>
      </c>
      <c r="GS93">
        <v>1</v>
      </c>
      <c r="GT93">
        <v>0</v>
      </c>
      <c r="GU93" t="s">
        <v>3</v>
      </c>
      <c r="GV93">
        <f t="shared" si="102"/>
        <v>0</v>
      </c>
      <c r="GW93">
        <v>1</v>
      </c>
      <c r="GX93">
        <f t="shared" si="103"/>
        <v>0</v>
      </c>
      <c r="HA93">
        <v>0</v>
      </c>
      <c r="HB93">
        <v>0</v>
      </c>
      <c r="HC93">
        <f t="shared" si="104"/>
        <v>0</v>
      </c>
      <c r="HE93" t="s">
        <v>35</v>
      </c>
      <c r="HF93" t="s">
        <v>36</v>
      </c>
      <c r="HH93">
        <f>ROUND(AC93*I93,2)</f>
        <v>1304.22</v>
      </c>
      <c r="HM93" t="s">
        <v>3</v>
      </c>
      <c r="HN93" t="s">
        <v>3</v>
      </c>
      <c r="HO93" t="s">
        <v>3</v>
      </c>
      <c r="HP93" t="s">
        <v>3</v>
      </c>
      <c r="HQ93" t="s">
        <v>3</v>
      </c>
      <c r="IK93">
        <v>0</v>
      </c>
    </row>
    <row r="94" spans="1:245" x14ac:dyDescent="0.2">
      <c r="A94">
        <v>17</v>
      </c>
      <c r="B94">
        <v>1</v>
      </c>
      <c r="C94">
        <f>ROW(SmtRes!A107)</f>
        <v>107</v>
      </c>
      <c r="D94">
        <f>ROW(EtalonRes!A116)</f>
        <v>116</v>
      </c>
      <c r="E94" t="s">
        <v>193</v>
      </c>
      <c r="F94" t="s">
        <v>38</v>
      </c>
      <c r="G94" t="s">
        <v>39</v>
      </c>
      <c r="H94" t="s">
        <v>17</v>
      </c>
      <c r="I94">
        <v>1</v>
      </c>
      <c r="J94">
        <v>0</v>
      </c>
      <c r="K94">
        <v>1</v>
      </c>
      <c r="O94">
        <f t="shared" si="74"/>
        <v>729.99</v>
      </c>
      <c r="P94">
        <f t="shared" si="75"/>
        <v>372.87</v>
      </c>
      <c r="Q94">
        <f t="shared" si="76"/>
        <v>20.55</v>
      </c>
      <c r="R94">
        <f t="shared" si="77"/>
        <v>4.34</v>
      </c>
      <c r="S94">
        <f t="shared" si="78"/>
        <v>336.57</v>
      </c>
      <c r="T94">
        <f t="shared" si="79"/>
        <v>0</v>
      </c>
      <c r="U94">
        <f t="shared" si="80"/>
        <v>1.1235000000000002</v>
      </c>
      <c r="V94">
        <f t="shared" si="81"/>
        <v>1.0500000000000001E-2</v>
      </c>
      <c r="W94">
        <f t="shared" si="82"/>
        <v>0</v>
      </c>
      <c r="X94">
        <f t="shared" si="83"/>
        <v>412.5</v>
      </c>
      <c r="Y94">
        <f t="shared" si="84"/>
        <v>245.46</v>
      </c>
      <c r="AA94">
        <v>51651743</v>
      </c>
      <c r="AB94">
        <f t="shared" si="85"/>
        <v>52.56</v>
      </c>
      <c r="AC94">
        <f t="shared" si="86"/>
        <v>40.93</v>
      </c>
      <c r="AD94">
        <f>ROUND(((((ET94*ROUND(1.05,7)))-((EU94*ROUND(1.05,7))))+AE94),2)</f>
        <v>1.55</v>
      </c>
      <c r="AE94">
        <f>ROUND(((EU94*ROUND(1.05,7))),2)</f>
        <v>0.13</v>
      </c>
      <c r="AF94">
        <f>ROUND(((EV94*ROUND(1.05,7))),2)</f>
        <v>10.08</v>
      </c>
      <c r="AG94">
        <f t="shared" si="87"/>
        <v>0</v>
      </c>
      <c r="AH94">
        <f>((EW94*ROUND(1.05,7)))</f>
        <v>1.1235000000000002</v>
      </c>
      <c r="AI94">
        <f>((EX94*ROUND(1.05,7)))</f>
        <v>1.0500000000000001E-2</v>
      </c>
      <c r="AJ94">
        <f t="shared" si="88"/>
        <v>0</v>
      </c>
      <c r="AK94">
        <v>52</v>
      </c>
      <c r="AL94">
        <v>40.93</v>
      </c>
      <c r="AM94">
        <v>1.47</v>
      </c>
      <c r="AN94">
        <v>0.12</v>
      </c>
      <c r="AO94">
        <v>9.6</v>
      </c>
      <c r="AP94">
        <v>0</v>
      </c>
      <c r="AQ94">
        <v>1.07</v>
      </c>
      <c r="AR94">
        <v>0.01</v>
      </c>
      <c r="AS94">
        <v>0</v>
      </c>
      <c r="AT94">
        <v>121</v>
      </c>
      <c r="AU94">
        <v>72</v>
      </c>
      <c r="AV94">
        <v>1</v>
      </c>
      <c r="AW94">
        <v>1</v>
      </c>
      <c r="AZ94">
        <v>1</v>
      </c>
      <c r="BA94">
        <v>33.39</v>
      </c>
      <c r="BB94">
        <v>13.26</v>
      </c>
      <c r="BC94">
        <v>9.11</v>
      </c>
      <c r="BD94" t="s">
        <v>3</v>
      </c>
      <c r="BE94" t="s">
        <v>3</v>
      </c>
      <c r="BF94" t="s">
        <v>3</v>
      </c>
      <c r="BG94" t="s">
        <v>3</v>
      </c>
      <c r="BH94">
        <v>0</v>
      </c>
      <c r="BI94">
        <v>1</v>
      </c>
      <c r="BJ94" t="s">
        <v>40</v>
      </c>
      <c r="BM94">
        <v>20001</v>
      </c>
      <c r="BN94">
        <v>0</v>
      </c>
      <c r="BO94" t="s">
        <v>3</v>
      </c>
      <c r="BP94">
        <v>0</v>
      </c>
      <c r="BQ94">
        <v>22</v>
      </c>
      <c r="BR94">
        <v>0</v>
      </c>
      <c r="BS94">
        <v>33.39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121</v>
      </c>
      <c r="CA94">
        <v>72</v>
      </c>
      <c r="CB94" t="s">
        <v>3</v>
      </c>
      <c r="CE94">
        <v>0</v>
      </c>
      <c r="CF94">
        <v>0</v>
      </c>
      <c r="CG94">
        <v>0</v>
      </c>
      <c r="CM94">
        <v>0</v>
      </c>
      <c r="CN94" t="s">
        <v>19</v>
      </c>
      <c r="CO94">
        <v>0</v>
      </c>
      <c r="CP94">
        <f t="shared" si="89"/>
        <v>729.99</v>
      </c>
      <c r="CQ94">
        <f>AC94*BC94</f>
        <v>372.8723</v>
      </c>
      <c r="CR94">
        <f>AD94*BB94</f>
        <v>20.553000000000001</v>
      </c>
      <c r="CS94">
        <f t="shared" si="90"/>
        <v>4.3407</v>
      </c>
      <c r="CT94">
        <f t="shared" si="91"/>
        <v>336.57120000000003</v>
      </c>
      <c r="CU94">
        <f t="shared" si="92"/>
        <v>0</v>
      </c>
      <c r="CV94">
        <f t="shared" si="93"/>
        <v>1.1235000000000002</v>
      </c>
      <c r="CW94">
        <f t="shared" si="94"/>
        <v>1.0500000000000001E-2</v>
      </c>
      <c r="CX94">
        <f t="shared" si="95"/>
        <v>0</v>
      </c>
      <c r="CY94">
        <f t="shared" ref="CY94:CY117" si="105">(((S94+R94)*AT94)/100)</f>
        <v>412.50109999999995</v>
      </c>
      <c r="CZ94">
        <f t="shared" ref="CZ94:CZ117" si="106">(((S94+R94)*AU94)/100)</f>
        <v>245.45519999999996</v>
      </c>
      <c r="DC94" t="s">
        <v>3</v>
      </c>
      <c r="DD94" t="s">
        <v>3</v>
      </c>
      <c r="DE94" t="s">
        <v>20</v>
      </c>
      <c r="DF94" t="s">
        <v>20</v>
      </c>
      <c r="DG94" t="s">
        <v>20</v>
      </c>
      <c r="DH94" t="s">
        <v>3</v>
      </c>
      <c r="DI94" t="s">
        <v>20</v>
      </c>
      <c r="DJ94" t="s">
        <v>20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1013</v>
      </c>
      <c r="DV94" t="s">
        <v>17</v>
      </c>
      <c r="DW94" t="s">
        <v>17</v>
      </c>
      <c r="DX94">
        <v>1</v>
      </c>
      <c r="DZ94" t="s">
        <v>3</v>
      </c>
      <c r="EA94" t="s">
        <v>3</v>
      </c>
      <c r="EB94" t="s">
        <v>3</v>
      </c>
      <c r="EC94" t="s">
        <v>3</v>
      </c>
      <c r="EE94">
        <v>50757454</v>
      </c>
      <c r="EF94">
        <v>22</v>
      </c>
      <c r="EG94" t="s">
        <v>21</v>
      </c>
      <c r="EH94">
        <v>16</v>
      </c>
      <c r="EI94" t="s">
        <v>22</v>
      </c>
      <c r="EJ94">
        <v>1</v>
      </c>
      <c r="EK94">
        <v>20001</v>
      </c>
      <c r="EL94" t="s">
        <v>23</v>
      </c>
      <c r="EM94" t="s">
        <v>24</v>
      </c>
      <c r="EO94" t="s">
        <v>25</v>
      </c>
      <c r="EQ94">
        <v>131072</v>
      </c>
      <c r="ER94">
        <v>52</v>
      </c>
      <c r="ES94">
        <v>40.93</v>
      </c>
      <c r="ET94">
        <v>1.47</v>
      </c>
      <c r="EU94">
        <v>0.12</v>
      </c>
      <c r="EV94">
        <v>9.6</v>
      </c>
      <c r="EW94">
        <v>1.07</v>
      </c>
      <c r="EX94">
        <v>0.01</v>
      </c>
      <c r="EY94">
        <v>0</v>
      </c>
      <c r="FQ94">
        <v>0</v>
      </c>
      <c r="FR94">
        <f t="shared" si="96"/>
        <v>0</v>
      </c>
      <c r="FS94">
        <v>0</v>
      </c>
      <c r="FX94">
        <v>121</v>
      </c>
      <c r="FY94">
        <v>72</v>
      </c>
      <c r="GA94" t="s">
        <v>3</v>
      </c>
      <c r="GD94">
        <v>1</v>
      </c>
      <c r="GF94">
        <v>-476731723</v>
      </c>
      <c r="GG94">
        <v>2</v>
      </c>
      <c r="GH94">
        <v>1</v>
      </c>
      <c r="GI94">
        <v>4</v>
      </c>
      <c r="GJ94">
        <v>0</v>
      </c>
      <c r="GK94">
        <v>0</v>
      </c>
      <c r="GL94">
        <f t="shared" si="97"/>
        <v>0</v>
      </c>
      <c r="GM94">
        <f t="shared" si="98"/>
        <v>1387.95</v>
      </c>
      <c r="GN94">
        <f t="shared" si="99"/>
        <v>1387.95</v>
      </c>
      <c r="GO94">
        <f t="shared" si="100"/>
        <v>0</v>
      </c>
      <c r="GP94">
        <f t="shared" si="101"/>
        <v>0</v>
      </c>
      <c r="GR94">
        <v>0</v>
      </c>
      <c r="GS94">
        <v>3</v>
      </c>
      <c r="GT94">
        <v>0</v>
      </c>
      <c r="GU94" t="s">
        <v>3</v>
      </c>
      <c r="GV94">
        <f t="shared" si="102"/>
        <v>0</v>
      </c>
      <c r="GW94">
        <v>1</v>
      </c>
      <c r="GX94">
        <f t="shared" si="103"/>
        <v>0</v>
      </c>
      <c r="HA94">
        <v>0</v>
      </c>
      <c r="HB94">
        <v>0</v>
      </c>
      <c r="HC94">
        <f t="shared" si="104"/>
        <v>0</v>
      </c>
      <c r="HE94" t="s">
        <v>3</v>
      </c>
      <c r="HF94" t="s">
        <v>3</v>
      </c>
      <c r="HM94" t="s">
        <v>3</v>
      </c>
      <c r="HN94" t="s">
        <v>26</v>
      </c>
      <c r="HO94" t="s">
        <v>27</v>
      </c>
      <c r="HP94" t="s">
        <v>22</v>
      </c>
      <c r="HQ94" t="s">
        <v>22</v>
      </c>
      <c r="IK94">
        <v>0</v>
      </c>
    </row>
    <row r="95" spans="1:245" x14ac:dyDescent="0.2">
      <c r="A95">
        <v>18</v>
      </c>
      <c r="B95">
        <v>1</v>
      </c>
      <c r="C95">
        <v>102</v>
      </c>
      <c r="E95" t="s">
        <v>194</v>
      </c>
      <c r="F95" t="s">
        <v>42</v>
      </c>
      <c r="G95" t="s">
        <v>43</v>
      </c>
      <c r="H95" t="e">
        <f>'1.Ведомость'!#REF!</f>
        <v>#REF!</v>
      </c>
      <c r="I95">
        <f>I94*J95</f>
        <v>0.1</v>
      </c>
      <c r="J95">
        <v>0.1</v>
      </c>
      <c r="K95">
        <v>0.1</v>
      </c>
      <c r="O95">
        <f t="shared" si="74"/>
        <v>0.91</v>
      </c>
      <c r="P95">
        <f t="shared" si="75"/>
        <v>0.91</v>
      </c>
      <c r="Q95">
        <f t="shared" si="76"/>
        <v>0</v>
      </c>
      <c r="R95">
        <f t="shared" si="77"/>
        <v>0</v>
      </c>
      <c r="S95">
        <f t="shared" si="78"/>
        <v>0</v>
      </c>
      <c r="T95">
        <f t="shared" si="79"/>
        <v>0</v>
      </c>
      <c r="U95">
        <f t="shared" si="80"/>
        <v>0</v>
      </c>
      <c r="V95">
        <f t="shared" si="81"/>
        <v>0</v>
      </c>
      <c r="W95">
        <f t="shared" si="82"/>
        <v>0</v>
      </c>
      <c r="X95">
        <f t="shared" si="83"/>
        <v>0</v>
      </c>
      <c r="Y95">
        <f t="shared" si="84"/>
        <v>0</v>
      </c>
      <c r="AA95">
        <v>51651743</v>
      </c>
      <c r="AB95">
        <f t="shared" si="85"/>
        <v>1</v>
      </c>
      <c r="AC95">
        <f t="shared" si="86"/>
        <v>1</v>
      </c>
      <c r="AD95">
        <f>ROUND((((ET95)-(EU95))+AE95),2)</f>
        <v>0</v>
      </c>
      <c r="AE95">
        <f t="shared" ref="AE95:AF97" si="107">ROUND((EU95),2)</f>
        <v>0</v>
      </c>
      <c r="AF95">
        <f t="shared" si="107"/>
        <v>0</v>
      </c>
      <c r="AG95">
        <f t="shared" si="87"/>
        <v>0</v>
      </c>
      <c r="AH95">
        <f t="shared" ref="AH95:AI97" si="108">(EW95)</f>
        <v>0</v>
      </c>
      <c r="AI95">
        <f t="shared" si="108"/>
        <v>0</v>
      </c>
      <c r="AJ95">
        <f t="shared" si="88"/>
        <v>0</v>
      </c>
      <c r="AK95">
        <v>1</v>
      </c>
      <c r="AL95">
        <v>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9.11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1</v>
      </c>
      <c r="BJ95" t="s">
        <v>45</v>
      </c>
      <c r="BM95">
        <v>500001</v>
      </c>
      <c r="BN95">
        <v>0</v>
      </c>
      <c r="BO95" t="s">
        <v>3</v>
      </c>
      <c r="BP95">
        <v>0</v>
      </c>
      <c r="BQ95">
        <v>8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0</v>
      </c>
      <c r="CA95">
        <v>0</v>
      </c>
      <c r="CB95" t="s">
        <v>3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89"/>
        <v>0.91</v>
      </c>
      <c r="CQ95">
        <f>AC95*BC95</f>
        <v>9.11</v>
      </c>
      <c r="CR95">
        <f>AD95*BB95</f>
        <v>0</v>
      </c>
      <c r="CS95">
        <f t="shared" si="90"/>
        <v>0</v>
      </c>
      <c r="CT95">
        <f t="shared" si="91"/>
        <v>0</v>
      </c>
      <c r="CU95">
        <f t="shared" si="92"/>
        <v>0</v>
      </c>
      <c r="CV95">
        <f t="shared" si="93"/>
        <v>0</v>
      </c>
      <c r="CW95">
        <f t="shared" si="94"/>
        <v>0</v>
      </c>
      <c r="CX95">
        <f t="shared" si="95"/>
        <v>0</v>
      </c>
      <c r="CY95">
        <f t="shared" si="105"/>
        <v>0</v>
      </c>
      <c r="CZ95">
        <f t="shared" si="106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1013</v>
      </c>
      <c r="DV95" t="s">
        <v>44</v>
      </c>
      <c r="DW95" t="s">
        <v>44</v>
      </c>
      <c r="DX95">
        <v>1</v>
      </c>
      <c r="DZ95" t="s">
        <v>3</v>
      </c>
      <c r="EA95" t="s">
        <v>3</v>
      </c>
      <c r="EB95" t="s">
        <v>3</v>
      </c>
      <c r="EC95" t="s">
        <v>3</v>
      </c>
      <c r="EE95">
        <v>50757674</v>
      </c>
      <c r="EF95">
        <v>8</v>
      </c>
      <c r="EG95" t="s">
        <v>46</v>
      </c>
      <c r="EH95">
        <v>0</v>
      </c>
      <c r="EI95" t="s">
        <v>3</v>
      </c>
      <c r="EJ95">
        <v>1</v>
      </c>
      <c r="EK95">
        <v>500001</v>
      </c>
      <c r="EL95" t="s">
        <v>47</v>
      </c>
      <c r="EM95" t="s">
        <v>48</v>
      </c>
      <c r="EO95" t="s">
        <v>3</v>
      </c>
      <c r="EQ95">
        <v>0</v>
      </c>
      <c r="ER95">
        <v>1</v>
      </c>
      <c r="ES95">
        <v>1</v>
      </c>
      <c r="ET95">
        <v>0</v>
      </c>
      <c r="EU95">
        <v>0</v>
      </c>
      <c r="EV95">
        <v>0</v>
      </c>
      <c r="EW95">
        <v>0</v>
      </c>
      <c r="EX95">
        <v>0</v>
      </c>
      <c r="FQ95">
        <v>0</v>
      </c>
      <c r="FR95">
        <f t="shared" si="96"/>
        <v>0</v>
      </c>
      <c r="FS95">
        <v>0</v>
      </c>
      <c r="FX95">
        <v>0</v>
      </c>
      <c r="FY95">
        <v>0</v>
      </c>
      <c r="GA95" t="s">
        <v>3</v>
      </c>
      <c r="GD95">
        <v>1</v>
      </c>
      <c r="GF95">
        <v>-1743999360</v>
      </c>
      <c r="GG95">
        <v>2</v>
      </c>
      <c r="GH95">
        <v>1</v>
      </c>
      <c r="GI95">
        <v>4</v>
      </c>
      <c r="GJ95">
        <v>0</v>
      </c>
      <c r="GK95">
        <v>0</v>
      </c>
      <c r="GL95">
        <f t="shared" si="97"/>
        <v>0</v>
      </c>
      <c r="GM95">
        <f t="shared" si="98"/>
        <v>0.91</v>
      </c>
      <c r="GN95">
        <f t="shared" si="99"/>
        <v>0.91</v>
      </c>
      <c r="GO95">
        <f t="shared" si="100"/>
        <v>0</v>
      </c>
      <c r="GP95">
        <f t="shared" si="101"/>
        <v>0</v>
      </c>
      <c r="GR95">
        <v>0</v>
      </c>
      <c r="GS95">
        <v>3</v>
      </c>
      <c r="GT95">
        <v>0</v>
      </c>
      <c r="GU95" t="s">
        <v>3</v>
      </c>
      <c r="GV95">
        <f t="shared" si="102"/>
        <v>0</v>
      </c>
      <c r="GW95">
        <v>1</v>
      </c>
      <c r="GX95">
        <f t="shared" si="103"/>
        <v>0</v>
      </c>
      <c r="HA95">
        <v>0</v>
      </c>
      <c r="HB95">
        <v>0</v>
      </c>
      <c r="HC95">
        <f t="shared" si="104"/>
        <v>0</v>
      </c>
      <c r="HE95" t="s">
        <v>3</v>
      </c>
      <c r="HF95" t="s">
        <v>3</v>
      </c>
      <c r="HM95" t="s">
        <v>3</v>
      </c>
      <c r="HN95" t="s">
        <v>3</v>
      </c>
      <c r="HO95" t="s">
        <v>3</v>
      </c>
      <c r="HP95" t="s">
        <v>3</v>
      </c>
      <c r="HQ95" t="s">
        <v>3</v>
      </c>
      <c r="IK95">
        <v>0</v>
      </c>
    </row>
    <row r="96" spans="1:245" x14ac:dyDescent="0.2">
      <c r="A96">
        <v>18</v>
      </c>
      <c r="B96">
        <v>1</v>
      </c>
      <c r="C96">
        <v>106</v>
      </c>
      <c r="E96" t="s">
        <v>195</v>
      </c>
      <c r="F96" t="s">
        <v>50</v>
      </c>
      <c r="G96" t="s">
        <v>51</v>
      </c>
      <c r="H96" t="e">
        <f>'1.Ведомость'!#REF!</f>
        <v>#REF!</v>
      </c>
      <c r="I96">
        <f>I94*J96</f>
        <v>-0.04</v>
      </c>
      <c r="J96">
        <v>-0.04</v>
      </c>
      <c r="K96">
        <v>-0.04</v>
      </c>
      <c r="O96">
        <f t="shared" si="74"/>
        <v>-337.43</v>
      </c>
      <c r="P96">
        <f t="shared" si="75"/>
        <v>-337.43</v>
      </c>
      <c r="Q96">
        <f t="shared" si="76"/>
        <v>0</v>
      </c>
      <c r="R96">
        <f t="shared" si="77"/>
        <v>0</v>
      </c>
      <c r="S96">
        <f t="shared" si="78"/>
        <v>0</v>
      </c>
      <c r="T96">
        <f t="shared" si="79"/>
        <v>0</v>
      </c>
      <c r="U96">
        <f t="shared" si="80"/>
        <v>0</v>
      </c>
      <c r="V96">
        <f t="shared" si="81"/>
        <v>0</v>
      </c>
      <c r="W96">
        <f t="shared" si="82"/>
        <v>0</v>
      </c>
      <c r="X96">
        <f t="shared" si="83"/>
        <v>0</v>
      </c>
      <c r="Y96">
        <f t="shared" si="84"/>
        <v>0</v>
      </c>
      <c r="AA96">
        <v>51651743</v>
      </c>
      <c r="AB96">
        <f t="shared" si="85"/>
        <v>926</v>
      </c>
      <c r="AC96">
        <f t="shared" si="86"/>
        <v>926</v>
      </c>
      <c r="AD96">
        <f>ROUND((((ET96)-(EU96))+AE96),2)</f>
        <v>0</v>
      </c>
      <c r="AE96">
        <f t="shared" si="107"/>
        <v>0</v>
      </c>
      <c r="AF96">
        <f t="shared" si="107"/>
        <v>0</v>
      </c>
      <c r="AG96">
        <f t="shared" si="87"/>
        <v>0</v>
      </c>
      <c r="AH96">
        <f t="shared" si="108"/>
        <v>0</v>
      </c>
      <c r="AI96">
        <f t="shared" si="108"/>
        <v>0</v>
      </c>
      <c r="AJ96">
        <f t="shared" si="88"/>
        <v>0</v>
      </c>
      <c r="AK96">
        <v>926</v>
      </c>
      <c r="AL96">
        <v>926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1</v>
      </c>
      <c r="AW96">
        <v>1</v>
      </c>
      <c r="AZ96">
        <v>1</v>
      </c>
      <c r="BA96">
        <v>1</v>
      </c>
      <c r="BB96">
        <v>1</v>
      </c>
      <c r="BC96">
        <v>9.11</v>
      </c>
      <c r="BD96" t="s">
        <v>3</v>
      </c>
      <c r="BE96" t="s">
        <v>3</v>
      </c>
      <c r="BF96" t="s">
        <v>3</v>
      </c>
      <c r="BG96" t="s">
        <v>3</v>
      </c>
      <c r="BH96">
        <v>3</v>
      </c>
      <c r="BI96">
        <v>1</v>
      </c>
      <c r="BJ96" t="s">
        <v>53</v>
      </c>
      <c r="BM96">
        <v>500001</v>
      </c>
      <c r="BN96">
        <v>0</v>
      </c>
      <c r="BO96" t="s">
        <v>3</v>
      </c>
      <c r="BP96">
        <v>0</v>
      </c>
      <c r="BQ96">
        <v>8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0</v>
      </c>
      <c r="CA96">
        <v>0</v>
      </c>
      <c r="CB96" t="s">
        <v>3</v>
      </c>
      <c r="CE96">
        <v>0</v>
      </c>
      <c r="CF96">
        <v>0</v>
      </c>
      <c r="CG96">
        <v>0</v>
      </c>
      <c r="CM96">
        <v>0</v>
      </c>
      <c r="CN96" t="s">
        <v>3</v>
      </c>
      <c r="CO96">
        <v>0</v>
      </c>
      <c r="CP96">
        <f t="shared" si="89"/>
        <v>-337.43</v>
      </c>
      <c r="CQ96">
        <f>AC96*BC96</f>
        <v>8435.8599999999988</v>
      </c>
      <c r="CR96">
        <f>AD96*BB96</f>
        <v>0</v>
      </c>
      <c r="CS96">
        <f t="shared" si="90"/>
        <v>0</v>
      </c>
      <c r="CT96">
        <f t="shared" si="91"/>
        <v>0</v>
      </c>
      <c r="CU96">
        <f t="shared" si="92"/>
        <v>0</v>
      </c>
      <c r="CV96">
        <f t="shared" si="93"/>
        <v>0</v>
      </c>
      <c r="CW96">
        <f t="shared" si="94"/>
        <v>0</v>
      </c>
      <c r="CX96">
        <f t="shared" si="95"/>
        <v>0</v>
      </c>
      <c r="CY96">
        <f t="shared" si="105"/>
        <v>0</v>
      </c>
      <c r="CZ96">
        <f t="shared" si="106"/>
        <v>0</v>
      </c>
      <c r="DC96" t="s">
        <v>3</v>
      </c>
      <c r="DD96" t="s">
        <v>3</v>
      </c>
      <c r="DE96" t="s">
        <v>3</v>
      </c>
      <c r="DF96" t="s">
        <v>3</v>
      </c>
      <c r="DG96" t="s">
        <v>3</v>
      </c>
      <c r="DH96" t="s">
        <v>3</v>
      </c>
      <c r="DI96" t="s">
        <v>3</v>
      </c>
      <c r="DJ96" t="s">
        <v>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1005</v>
      </c>
      <c r="DV96" t="s">
        <v>52</v>
      </c>
      <c r="DW96" t="s">
        <v>52</v>
      </c>
      <c r="DX96">
        <v>1</v>
      </c>
      <c r="DZ96" t="s">
        <v>3</v>
      </c>
      <c r="EA96" t="s">
        <v>3</v>
      </c>
      <c r="EB96" t="s">
        <v>3</v>
      </c>
      <c r="EC96" t="s">
        <v>3</v>
      </c>
      <c r="EE96">
        <v>50757674</v>
      </c>
      <c r="EF96">
        <v>8</v>
      </c>
      <c r="EG96" t="s">
        <v>46</v>
      </c>
      <c r="EH96">
        <v>0</v>
      </c>
      <c r="EI96" t="s">
        <v>3</v>
      </c>
      <c r="EJ96">
        <v>1</v>
      </c>
      <c r="EK96">
        <v>500001</v>
      </c>
      <c r="EL96" t="s">
        <v>47</v>
      </c>
      <c r="EM96" t="s">
        <v>48</v>
      </c>
      <c r="EO96" t="s">
        <v>3</v>
      </c>
      <c r="EQ96">
        <v>32768</v>
      </c>
      <c r="ER96">
        <v>926</v>
      </c>
      <c r="ES96">
        <v>926</v>
      </c>
      <c r="ET96">
        <v>0</v>
      </c>
      <c r="EU96">
        <v>0</v>
      </c>
      <c r="EV96">
        <v>0</v>
      </c>
      <c r="EW96">
        <v>0</v>
      </c>
      <c r="EX96">
        <v>0</v>
      </c>
      <c r="FQ96">
        <v>0</v>
      </c>
      <c r="FR96">
        <f t="shared" si="96"/>
        <v>0</v>
      </c>
      <c r="FS96">
        <v>0</v>
      </c>
      <c r="FX96">
        <v>0</v>
      </c>
      <c r="FY96">
        <v>0</v>
      </c>
      <c r="GA96" t="s">
        <v>3</v>
      </c>
      <c r="GD96">
        <v>1</v>
      </c>
      <c r="GF96">
        <v>-1896968330</v>
      </c>
      <c r="GG96">
        <v>2</v>
      </c>
      <c r="GH96">
        <v>1</v>
      </c>
      <c r="GI96">
        <v>4</v>
      </c>
      <c r="GJ96">
        <v>0</v>
      </c>
      <c r="GK96">
        <v>0</v>
      </c>
      <c r="GL96">
        <f t="shared" si="97"/>
        <v>0</v>
      </c>
      <c r="GM96">
        <f t="shared" si="98"/>
        <v>-337.43</v>
      </c>
      <c r="GN96">
        <f t="shared" si="99"/>
        <v>-337.43</v>
      </c>
      <c r="GO96">
        <f t="shared" si="100"/>
        <v>0</v>
      </c>
      <c r="GP96">
        <f t="shared" si="101"/>
        <v>0</v>
      </c>
      <c r="GR96">
        <v>0</v>
      </c>
      <c r="GS96">
        <v>3</v>
      </c>
      <c r="GT96">
        <v>0</v>
      </c>
      <c r="GU96" t="s">
        <v>3</v>
      </c>
      <c r="GV96">
        <f t="shared" si="102"/>
        <v>0</v>
      </c>
      <c r="GW96">
        <v>1</v>
      </c>
      <c r="GX96">
        <f t="shared" si="103"/>
        <v>0</v>
      </c>
      <c r="HA96">
        <v>0</v>
      </c>
      <c r="HB96">
        <v>0</v>
      </c>
      <c r="HC96">
        <f t="shared" si="104"/>
        <v>0</v>
      </c>
      <c r="HE96" t="s">
        <v>3</v>
      </c>
      <c r="HF96" t="s">
        <v>3</v>
      </c>
      <c r="HM96" t="s">
        <v>3</v>
      </c>
      <c r="HN96" t="s">
        <v>3</v>
      </c>
      <c r="HO96" t="s">
        <v>3</v>
      </c>
      <c r="HP96" t="s">
        <v>3</v>
      </c>
      <c r="HQ96" t="s">
        <v>3</v>
      </c>
      <c r="IK96">
        <v>0</v>
      </c>
    </row>
    <row r="97" spans="1:245" x14ac:dyDescent="0.2">
      <c r="A97">
        <v>18</v>
      </c>
      <c r="B97">
        <v>1</v>
      </c>
      <c r="C97">
        <v>107</v>
      </c>
      <c r="E97" t="s">
        <v>196</v>
      </c>
      <c r="F97" t="s">
        <v>29</v>
      </c>
      <c r="G97" t="s">
        <v>55</v>
      </c>
      <c r="H97" t="str">
        <f>'1.Ведомость'!C38</f>
        <v>ШТ</v>
      </c>
      <c r="I97">
        <f>I94*J97</f>
        <v>1</v>
      </c>
      <c r="J97">
        <v>1</v>
      </c>
      <c r="K97">
        <v>1</v>
      </c>
      <c r="O97">
        <f t="shared" si="74"/>
        <v>1729.04</v>
      </c>
      <c r="P97">
        <f t="shared" si="75"/>
        <v>1729.04</v>
      </c>
      <c r="Q97">
        <f t="shared" si="76"/>
        <v>0</v>
      </c>
      <c r="R97">
        <f t="shared" si="77"/>
        <v>0</v>
      </c>
      <c r="S97">
        <f t="shared" si="78"/>
        <v>0</v>
      </c>
      <c r="T97">
        <f t="shared" si="79"/>
        <v>0</v>
      </c>
      <c r="U97">
        <f t="shared" si="80"/>
        <v>0</v>
      </c>
      <c r="V97">
        <f t="shared" si="81"/>
        <v>0</v>
      </c>
      <c r="W97">
        <f t="shared" si="82"/>
        <v>0</v>
      </c>
      <c r="X97">
        <f t="shared" si="83"/>
        <v>0</v>
      </c>
      <c r="Y97">
        <f t="shared" si="84"/>
        <v>0</v>
      </c>
      <c r="AA97">
        <v>51651743</v>
      </c>
      <c r="AB97">
        <f t="shared" si="85"/>
        <v>1729.04</v>
      </c>
      <c r="AC97">
        <f t="shared" si="86"/>
        <v>1729.04</v>
      </c>
      <c r="AD97">
        <f>ROUND((((ET97)-(EU97))+AE97),2)</f>
        <v>0</v>
      </c>
      <c r="AE97">
        <f t="shared" si="107"/>
        <v>0</v>
      </c>
      <c r="AF97">
        <f t="shared" si="107"/>
        <v>0</v>
      </c>
      <c r="AG97">
        <f t="shared" si="87"/>
        <v>0</v>
      </c>
      <c r="AH97">
        <f t="shared" si="108"/>
        <v>0</v>
      </c>
      <c r="AI97">
        <f t="shared" si="108"/>
        <v>0</v>
      </c>
      <c r="AJ97">
        <f t="shared" si="88"/>
        <v>0</v>
      </c>
      <c r="AK97">
        <v>1729.0400000000002</v>
      </c>
      <c r="AL97">
        <v>1729.0400000000002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1</v>
      </c>
      <c r="AW97">
        <v>1</v>
      </c>
      <c r="AZ97">
        <v>1</v>
      </c>
      <c r="BA97">
        <v>1</v>
      </c>
      <c r="BB97">
        <v>1</v>
      </c>
      <c r="BC97">
        <v>9.11</v>
      </c>
      <c r="BD97" t="s">
        <v>3</v>
      </c>
      <c r="BE97" t="s">
        <v>3</v>
      </c>
      <c r="BF97" t="s">
        <v>3</v>
      </c>
      <c r="BG97" t="s">
        <v>3</v>
      </c>
      <c r="BH97">
        <v>3</v>
      </c>
      <c r="BI97">
        <v>1</v>
      </c>
      <c r="BJ97" t="s">
        <v>56</v>
      </c>
      <c r="BM97">
        <v>500001</v>
      </c>
      <c r="BN97">
        <v>0</v>
      </c>
      <c r="BO97" t="s">
        <v>3</v>
      </c>
      <c r="BP97">
        <v>0</v>
      </c>
      <c r="BQ97">
        <v>8</v>
      </c>
      <c r="BR97">
        <v>0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0</v>
      </c>
      <c r="CA97">
        <v>0</v>
      </c>
      <c r="CB97" t="s">
        <v>3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89"/>
        <v>1729.04</v>
      </c>
      <c r="CQ97">
        <f>AC97</f>
        <v>1729.04</v>
      </c>
      <c r="CR97">
        <f>AD97</f>
        <v>0</v>
      </c>
      <c r="CS97">
        <f t="shared" si="90"/>
        <v>0</v>
      </c>
      <c r="CT97">
        <f t="shared" si="91"/>
        <v>0</v>
      </c>
      <c r="CU97">
        <f t="shared" si="92"/>
        <v>0</v>
      </c>
      <c r="CV97">
        <f t="shared" si="93"/>
        <v>0</v>
      </c>
      <c r="CW97">
        <f t="shared" si="94"/>
        <v>0</v>
      </c>
      <c r="CX97">
        <f t="shared" si="95"/>
        <v>0</v>
      </c>
      <c r="CY97">
        <f t="shared" si="105"/>
        <v>0</v>
      </c>
      <c r="CZ97">
        <f t="shared" si="106"/>
        <v>0</v>
      </c>
      <c r="DC97" t="s">
        <v>3</v>
      </c>
      <c r="DD97" t="s">
        <v>3</v>
      </c>
      <c r="DE97" t="s">
        <v>3</v>
      </c>
      <c r="DF97" t="s">
        <v>3</v>
      </c>
      <c r="DG97" t="s">
        <v>3</v>
      </c>
      <c r="DH97" t="s">
        <v>3</v>
      </c>
      <c r="DI97" t="s">
        <v>3</v>
      </c>
      <c r="DJ97" t="s">
        <v>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1013</v>
      </c>
      <c r="DV97" t="s">
        <v>17</v>
      </c>
      <c r="DW97" t="s">
        <v>17</v>
      </c>
      <c r="DX97">
        <v>1</v>
      </c>
      <c r="DZ97" t="s">
        <v>3</v>
      </c>
      <c r="EA97" t="s">
        <v>3</v>
      </c>
      <c r="EB97" t="s">
        <v>3</v>
      </c>
      <c r="EC97" t="s">
        <v>3</v>
      </c>
      <c r="EE97">
        <v>50757674</v>
      </c>
      <c r="EF97">
        <v>8</v>
      </c>
      <c r="EG97" t="s">
        <v>46</v>
      </c>
      <c r="EH97">
        <v>0</v>
      </c>
      <c r="EI97" t="s">
        <v>3</v>
      </c>
      <c r="EJ97">
        <v>1</v>
      </c>
      <c r="EK97">
        <v>500001</v>
      </c>
      <c r="EL97" t="s">
        <v>47</v>
      </c>
      <c r="EM97" t="s">
        <v>48</v>
      </c>
      <c r="EO97" t="s">
        <v>3</v>
      </c>
      <c r="EQ97">
        <v>0</v>
      </c>
      <c r="ER97">
        <v>1644.17</v>
      </c>
      <c r="ES97">
        <v>1729.0400000000002</v>
      </c>
      <c r="ET97">
        <v>0</v>
      </c>
      <c r="EU97">
        <v>0</v>
      </c>
      <c r="EV97">
        <v>0</v>
      </c>
      <c r="EW97">
        <v>0</v>
      </c>
      <c r="EX97">
        <v>0</v>
      </c>
      <c r="EZ97">
        <v>5</v>
      </c>
      <c r="FC97">
        <v>0</v>
      </c>
      <c r="FD97">
        <v>18</v>
      </c>
      <c r="FF97">
        <v>1644.17</v>
      </c>
      <c r="FQ97">
        <v>0</v>
      </c>
      <c r="FR97">
        <f t="shared" si="96"/>
        <v>0</v>
      </c>
      <c r="FS97">
        <v>0</v>
      </c>
      <c r="FX97">
        <v>0</v>
      </c>
      <c r="FY97">
        <v>0</v>
      </c>
      <c r="GA97" t="s">
        <v>57</v>
      </c>
      <c r="GD97">
        <v>1</v>
      </c>
      <c r="GF97">
        <v>-1802594515</v>
      </c>
      <c r="GG97">
        <v>2</v>
      </c>
      <c r="GH97">
        <v>3</v>
      </c>
      <c r="GI97">
        <v>4</v>
      </c>
      <c r="GJ97">
        <v>0</v>
      </c>
      <c r="GK97">
        <v>0</v>
      </c>
      <c r="GL97">
        <f t="shared" si="97"/>
        <v>0</v>
      </c>
      <c r="GM97">
        <f t="shared" si="98"/>
        <v>1729.04</v>
      </c>
      <c r="GN97">
        <f t="shared" si="99"/>
        <v>1729.04</v>
      </c>
      <c r="GO97">
        <f t="shared" si="100"/>
        <v>0</v>
      </c>
      <c r="GP97">
        <f t="shared" si="101"/>
        <v>0</v>
      </c>
      <c r="GR97">
        <v>1</v>
      </c>
      <c r="GS97">
        <v>1</v>
      </c>
      <c r="GT97">
        <v>0</v>
      </c>
      <c r="GU97" t="s">
        <v>3</v>
      </c>
      <c r="GV97">
        <f t="shared" si="102"/>
        <v>0</v>
      </c>
      <c r="GW97">
        <v>1</v>
      </c>
      <c r="GX97">
        <f t="shared" si="103"/>
        <v>0</v>
      </c>
      <c r="HA97">
        <v>0</v>
      </c>
      <c r="HB97">
        <v>0</v>
      </c>
      <c r="HC97">
        <f t="shared" si="104"/>
        <v>0</v>
      </c>
      <c r="HE97" t="s">
        <v>35</v>
      </c>
      <c r="HF97" t="s">
        <v>37</v>
      </c>
      <c r="HG97">
        <f>ROUND(AC97*I97,2)</f>
        <v>1729.04</v>
      </c>
      <c r="HM97" t="s">
        <v>3</v>
      </c>
      <c r="HN97" t="s">
        <v>3</v>
      </c>
      <c r="HO97" t="s">
        <v>3</v>
      </c>
      <c r="HP97" t="s">
        <v>3</v>
      </c>
      <c r="HQ97" t="s">
        <v>3</v>
      </c>
      <c r="IK97">
        <v>0</v>
      </c>
    </row>
    <row r="98" spans="1:245" x14ac:dyDescent="0.2">
      <c r="A98">
        <v>17</v>
      </c>
      <c r="B98">
        <v>1</v>
      </c>
      <c r="C98">
        <f>ROW(SmtRes!A117)</f>
        <v>117</v>
      </c>
      <c r="D98">
        <f>ROW(EtalonRes!A125)</f>
        <v>125</v>
      </c>
      <c r="E98" t="s">
        <v>197</v>
      </c>
      <c r="F98" t="s">
        <v>38</v>
      </c>
      <c r="G98" t="s">
        <v>39</v>
      </c>
      <c r="H98" t="s">
        <v>17</v>
      </c>
      <c r="I98">
        <v>19</v>
      </c>
      <c r="J98">
        <v>0</v>
      </c>
      <c r="K98">
        <v>19</v>
      </c>
      <c r="O98">
        <f t="shared" si="74"/>
        <v>13869.93</v>
      </c>
      <c r="P98">
        <f t="shared" si="75"/>
        <v>7084.57</v>
      </c>
      <c r="Q98">
        <f t="shared" si="76"/>
        <v>390.51</v>
      </c>
      <c r="R98">
        <f t="shared" si="77"/>
        <v>82.47</v>
      </c>
      <c r="S98">
        <f t="shared" si="78"/>
        <v>6394.85</v>
      </c>
      <c r="T98">
        <f t="shared" si="79"/>
        <v>0</v>
      </c>
      <c r="U98">
        <f t="shared" si="80"/>
        <v>21.346500000000002</v>
      </c>
      <c r="V98">
        <f t="shared" si="81"/>
        <v>0.19950000000000001</v>
      </c>
      <c r="W98">
        <f t="shared" si="82"/>
        <v>0</v>
      </c>
      <c r="X98">
        <f t="shared" si="83"/>
        <v>7837.56</v>
      </c>
      <c r="Y98">
        <f t="shared" si="84"/>
        <v>4663.67</v>
      </c>
      <c r="AA98">
        <v>51651743</v>
      </c>
      <c r="AB98">
        <f t="shared" si="85"/>
        <v>52.56</v>
      </c>
      <c r="AC98">
        <f t="shared" si="86"/>
        <v>40.93</v>
      </c>
      <c r="AD98">
        <f>ROUND(((((ET98*ROUND(1.05,7)))-((EU98*ROUND(1.05,7))))+AE98),2)</f>
        <v>1.55</v>
      </c>
      <c r="AE98">
        <f>ROUND(((EU98*ROUND(1.05,7))),2)</f>
        <v>0.13</v>
      </c>
      <c r="AF98">
        <f>ROUND(((EV98*ROUND(1.05,7))),2)</f>
        <v>10.08</v>
      </c>
      <c r="AG98">
        <f t="shared" si="87"/>
        <v>0</v>
      </c>
      <c r="AH98">
        <f>((EW98*ROUND(1.05,7)))</f>
        <v>1.1235000000000002</v>
      </c>
      <c r="AI98">
        <f>((EX98*ROUND(1.05,7)))</f>
        <v>1.0500000000000001E-2</v>
      </c>
      <c r="AJ98">
        <f t="shared" si="88"/>
        <v>0</v>
      </c>
      <c r="AK98">
        <v>52</v>
      </c>
      <c r="AL98">
        <v>40.93</v>
      </c>
      <c r="AM98">
        <v>1.47</v>
      </c>
      <c r="AN98">
        <v>0.12</v>
      </c>
      <c r="AO98">
        <v>9.6</v>
      </c>
      <c r="AP98">
        <v>0</v>
      </c>
      <c r="AQ98">
        <v>1.07</v>
      </c>
      <c r="AR98">
        <v>0.01</v>
      </c>
      <c r="AS98">
        <v>0</v>
      </c>
      <c r="AT98">
        <v>121</v>
      </c>
      <c r="AU98">
        <v>72</v>
      </c>
      <c r="AV98">
        <v>1</v>
      </c>
      <c r="AW98">
        <v>1</v>
      </c>
      <c r="AZ98">
        <v>1</v>
      </c>
      <c r="BA98">
        <v>33.39</v>
      </c>
      <c r="BB98">
        <v>13.26</v>
      </c>
      <c r="BC98">
        <v>9.11</v>
      </c>
      <c r="BD98" t="s">
        <v>3</v>
      </c>
      <c r="BE98" t="s">
        <v>3</v>
      </c>
      <c r="BF98" t="s">
        <v>3</v>
      </c>
      <c r="BG98" t="s">
        <v>3</v>
      </c>
      <c r="BH98">
        <v>0</v>
      </c>
      <c r="BI98">
        <v>1</v>
      </c>
      <c r="BJ98" t="s">
        <v>40</v>
      </c>
      <c r="BM98">
        <v>20001</v>
      </c>
      <c r="BN98">
        <v>0</v>
      </c>
      <c r="BO98" t="s">
        <v>3</v>
      </c>
      <c r="BP98">
        <v>0</v>
      </c>
      <c r="BQ98">
        <v>22</v>
      </c>
      <c r="BR98">
        <v>0</v>
      </c>
      <c r="BS98">
        <v>33.39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121</v>
      </c>
      <c r="CA98">
        <v>72</v>
      </c>
      <c r="CB98" t="s">
        <v>3</v>
      </c>
      <c r="CE98">
        <v>0</v>
      </c>
      <c r="CF98">
        <v>0</v>
      </c>
      <c r="CG98">
        <v>0</v>
      </c>
      <c r="CM98">
        <v>0</v>
      </c>
      <c r="CN98" t="s">
        <v>19</v>
      </c>
      <c r="CO98">
        <v>0</v>
      </c>
      <c r="CP98">
        <f t="shared" si="89"/>
        <v>13869.93</v>
      </c>
      <c r="CQ98">
        <f>AC98*BC98</f>
        <v>372.8723</v>
      </c>
      <c r="CR98">
        <f>AD98*BB98</f>
        <v>20.553000000000001</v>
      </c>
      <c r="CS98">
        <f t="shared" si="90"/>
        <v>4.3407</v>
      </c>
      <c r="CT98">
        <f t="shared" si="91"/>
        <v>336.57120000000003</v>
      </c>
      <c r="CU98">
        <f t="shared" si="92"/>
        <v>0</v>
      </c>
      <c r="CV98">
        <f t="shared" si="93"/>
        <v>1.1235000000000002</v>
      </c>
      <c r="CW98">
        <f t="shared" si="94"/>
        <v>1.0500000000000001E-2</v>
      </c>
      <c r="CX98">
        <f t="shared" si="95"/>
        <v>0</v>
      </c>
      <c r="CY98">
        <f t="shared" si="105"/>
        <v>7837.5572000000011</v>
      </c>
      <c r="CZ98">
        <f t="shared" si="106"/>
        <v>4663.6704</v>
      </c>
      <c r="DC98" t="s">
        <v>3</v>
      </c>
      <c r="DD98" t="s">
        <v>3</v>
      </c>
      <c r="DE98" t="s">
        <v>20</v>
      </c>
      <c r="DF98" t="s">
        <v>20</v>
      </c>
      <c r="DG98" t="s">
        <v>20</v>
      </c>
      <c r="DH98" t="s">
        <v>3</v>
      </c>
      <c r="DI98" t="s">
        <v>20</v>
      </c>
      <c r="DJ98" t="s">
        <v>20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1013</v>
      </c>
      <c r="DV98" t="s">
        <v>17</v>
      </c>
      <c r="DW98" t="s">
        <v>17</v>
      </c>
      <c r="DX98">
        <v>1</v>
      </c>
      <c r="DZ98" t="s">
        <v>3</v>
      </c>
      <c r="EA98" t="s">
        <v>3</v>
      </c>
      <c r="EB98" t="s">
        <v>3</v>
      </c>
      <c r="EC98" t="s">
        <v>3</v>
      </c>
      <c r="EE98">
        <v>50757454</v>
      </c>
      <c r="EF98">
        <v>22</v>
      </c>
      <c r="EG98" t="s">
        <v>21</v>
      </c>
      <c r="EH98">
        <v>16</v>
      </c>
      <c r="EI98" t="s">
        <v>22</v>
      </c>
      <c r="EJ98">
        <v>1</v>
      </c>
      <c r="EK98">
        <v>20001</v>
      </c>
      <c r="EL98" t="s">
        <v>23</v>
      </c>
      <c r="EM98" t="s">
        <v>24</v>
      </c>
      <c r="EO98" t="s">
        <v>25</v>
      </c>
      <c r="EQ98">
        <v>131072</v>
      </c>
      <c r="ER98">
        <v>52</v>
      </c>
      <c r="ES98">
        <v>40.93</v>
      </c>
      <c r="ET98">
        <v>1.47</v>
      </c>
      <c r="EU98">
        <v>0.12</v>
      </c>
      <c r="EV98">
        <v>9.6</v>
      </c>
      <c r="EW98">
        <v>1.07</v>
      </c>
      <c r="EX98">
        <v>0.01</v>
      </c>
      <c r="EY98">
        <v>0</v>
      </c>
      <c r="FQ98">
        <v>0</v>
      </c>
      <c r="FR98">
        <f t="shared" si="96"/>
        <v>0</v>
      </c>
      <c r="FS98">
        <v>0</v>
      </c>
      <c r="FX98">
        <v>121</v>
      </c>
      <c r="FY98">
        <v>72</v>
      </c>
      <c r="GA98" t="s">
        <v>3</v>
      </c>
      <c r="GD98">
        <v>1</v>
      </c>
      <c r="GF98">
        <v>-476731723</v>
      </c>
      <c r="GG98">
        <v>2</v>
      </c>
      <c r="GH98">
        <v>1</v>
      </c>
      <c r="GI98">
        <v>4</v>
      </c>
      <c r="GJ98">
        <v>0</v>
      </c>
      <c r="GK98">
        <v>0</v>
      </c>
      <c r="GL98">
        <f t="shared" si="97"/>
        <v>0</v>
      </c>
      <c r="GM98">
        <f t="shared" si="98"/>
        <v>26371.16</v>
      </c>
      <c r="GN98">
        <f t="shared" si="99"/>
        <v>26371.16</v>
      </c>
      <c r="GO98">
        <f t="shared" si="100"/>
        <v>0</v>
      </c>
      <c r="GP98">
        <f t="shared" si="101"/>
        <v>0</v>
      </c>
      <c r="GR98">
        <v>0</v>
      </c>
      <c r="GS98">
        <v>3</v>
      </c>
      <c r="GT98">
        <v>0</v>
      </c>
      <c r="GU98" t="s">
        <v>3</v>
      </c>
      <c r="GV98">
        <f t="shared" si="102"/>
        <v>0</v>
      </c>
      <c r="GW98">
        <v>1</v>
      </c>
      <c r="GX98">
        <f t="shared" si="103"/>
        <v>0</v>
      </c>
      <c r="HA98">
        <v>0</v>
      </c>
      <c r="HB98">
        <v>0</v>
      </c>
      <c r="HC98">
        <f t="shared" si="104"/>
        <v>0</v>
      </c>
      <c r="HE98" t="s">
        <v>3</v>
      </c>
      <c r="HF98" t="s">
        <v>3</v>
      </c>
      <c r="HM98" t="s">
        <v>3</v>
      </c>
      <c r="HN98" t="s">
        <v>26</v>
      </c>
      <c r="HO98" t="s">
        <v>27</v>
      </c>
      <c r="HP98" t="s">
        <v>22</v>
      </c>
      <c r="HQ98" t="s">
        <v>22</v>
      </c>
      <c r="IK98">
        <v>0</v>
      </c>
    </row>
    <row r="99" spans="1:245" x14ac:dyDescent="0.2">
      <c r="A99">
        <v>18</v>
      </c>
      <c r="B99">
        <v>1</v>
      </c>
      <c r="C99">
        <v>112</v>
      </c>
      <c r="E99" t="s">
        <v>198</v>
      </c>
      <c r="F99" t="s">
        <v>42</v>
      </c>
      <c r="G99" t="s">
        <v>43</v>
      </c>
      <c r="H99" t="e">
        <f>'1.Ведомость'!#REF!</f>
        <v>#REF!</v>
      </c>
      <c r="I99">
        <f>I98*J99</f>
        <v>1.9</v>
      </c>
      <c r="J99">
        <v>9.9999999999999992E-2</v>
      </c>
      <c r="K99">
        <v>0.1</v>
      </c>
      <c r="O99">
        <f t="shared" si="74"/>
        <v>17.309999999999999</v>
      </c>
      <c r="P99">
        <f t="shared" si="75"/>
        <v>17.309999999999999</v>
      </c>
      <c r="Q99">
        <f t="shared" si="76"/>
        <v>0</v>
      </c>
      <c r="R99">
        <f t="shared" si="77"/>
        <v>0</v>
      </c>
      <c r="S99">
        <f t="shared" si="78"/>
        <v>0</v>
      </c>
      <c r="T99">
        <f t="shared" si="79"/>
        <v>0</v>
      </c>
      <c r="U99">
        <f t="shared" si="80"/>
        <v>0</v>
      </c>
      <c r="V99">
        <f t="shared" si="81"/>
        <v>0</v>
      </c>
      <c r="W99">
        <f t="shared" si="82"/>
        <v>0</v>
      </c>
      <c r="X99">
        <f t="shared" si="83"/>
        <v>0</v>
      </c>
      <c r="Y99">
        <f t="shared" si="84"/>
        <v>0</v>
      </c>
      <c r="AA99">
        <v>51651743</v>
      </c>
      <c r="AB99">
        <f t="shared" si="85"/>
        <v>1</v>
      </c>
      <c r="AC99">
        <f t="shared" si="86"/>
        <v>1</v>
      </c>
      <c r="AD99">
        <f>ROUND((((ET99)-(EU99))+AE99),2)</f>
        <v>0</v>
      </c>
      <c r="AE99">
        <f t="shared" ref="AE99:AF101" si="109">ROUND((EU99),2)</f>
        <v>0</v>
      </c>
      <c r="AF99">
        <f t="shared" si="109"/>
        <v>0</v>
      </c>
      <c r="AG99">
        <f t="shared" si="87"/>
        <v>0</v>
      </c>
      <c r="AH99">
        <f t="shared" ref="AH99:AI101" si="110">(EW99)</f>
        <v>0</v>
      </c>
      <c r="AI99">
        <f t="shared" si="110"/>
        <v>0</v>
      </c>
      <c r="AJ99">
        <f t="shared" si="88"/>
        <v>0</v>
      </c>
      <c r="AK99">
        <v>1</v>
      </c>
      <c r="AL99">
        <v>1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1</v>
      </c>
      <c r="AW99">
        <v>1</v>
      </c>
      <c r="AZ99">
        <v>1</v>
      </c>
      <c r="BA99">
        <v>1</v>
      </c>
      <c r="BB99">
        <v>1</v>
      </c>
      <c r="BC99">
        <v>9.11</v>
      </c>
      <c r="BD99" t="s">
        <v>3</v>
      </c>
      <c r="BE99" t="s">
        <v>3</v>
      </c>
      <c r="BF99" t="s">
        <v>3</v>
      </c>
      <c r="BG99" t="s">
        <v>3</v>
      </c>
      <c r="BH99">
        <v>3</v>
      </c>
      <c r="BI99">
        <v>1</v>
      </c>
      <c r="BJ99" t="s">
        <v>45</v>
      </c>
      <c r="BM99">
        <v>500001</v>
      </c>
      <c r="BN99">
        <v>0</v>
      </c>
      <c r="BO99" t="s">
        <v>3</v>
      </c>
      <c r="BP99">
        <v>0</v>
      </c>
      <c r="BQ99">
        <v>8</v>
      </c>
      <c r="BR99">
        <v>0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0</v>
      </c>
      <c r="CA99">
        <v>0</v>
      </c>
      <c r="CB99" t="s">
        <v>3</v>
      </c>
      <c r="CE99">
        <v>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89"/>
        <v>17.309999999999999</v>
      </c>
      <c r="CQ99">
        <f>AC99*BC99</f>
        <v>9.11</v>
      </c>
      <c r="CR99">
        <f>AD99*BB99</f>
        <v>0</v>
      </c>
      <c r="CS99">
        <f t="shared" si="90"/>
        <v>0</v>
      </c>
      <c r="CT99">
        <f t="shared" si="91"/>
        <v>0</v>
      </c>
      <c r="CU99">
        <f t="shared" si="92"/>
        <v>0</v>
      </c>
      <c r="CV99">
        <f t="shared" si="93"/>
        <v>0</v>
      </c>
      <c r="CW99">
        <f t="shared" si="94"/>
        <v>0</v>
      </c>
      <c r="CX99">
        <f t="shared" si="95"/>
        <v>0</v>
      </c>
      <c r="CY99">
        <f t="shared" si="105"/>
        <v>0</v>
      </c>
      <c r="CZ99">
        <f t="shared" si="106"/>
        <v>0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1013</v>
      </c>
      <c r="DV99" t="s">
        <v>44</v>
      </c>
      <c r="DW99" t="s">
        <v>44</v>
      </c>
      <c r="DX99">
        <v>1</v>
      </c>
      <c r="DZ99" t="s">
        <v>3</v>
      </c>
      <c r="EA99" t="s">
        <v>3</v>
      </c>
      <c r="EB99" t="s">
        <v>3</v>
      </c>
      <c r="EC99" t="s">
        <v>3</v>
      </c>
      <c r="EE99">
        <v>50757674</v>
      </c>
      <c r="EF99">
        <v>8</v>
      </c>
      <c r="EG99" t="s">
        <v>46</v>
      </c>
      <c r="EH99">
        <v>0</v>
      </c>
      <c r="EI99" t="s">
        <v>3</v>
      </c>
      <c r="EJ99">
        <v>1</v>
      </c>
      <c r="EK99">
        <v>500001</v>
      </c>
      <c r="EL99" t="s">
        <v>47</v>
      </c>
      <c r="EM99" t="s">
        <v>48</v>
      </c>
      <c r="EO99" t="s">
        <v>3</v>
      </c>
      <c r="EQ99">
        <v>0</v>
      </c>
      <c r="ER99">
        <v>1</v>
      </c>
      <c r="ES99">
        <v>1</v>
      </c>
      <c r="ET99">
        <v>0</v>
      </c>
      <c r="EU99">
        <v>0</v>
      </c>
      <c r="EV99">
        <v>0</v>
      </c>
      <c r="EW99">
        <v>0</v>
      </c>
      <c r="EX99">
        <v>0</v>
      </c>
      <c r="FQ99">
        <v>0</v>
      </c>
      <c r="FR99">
        <f t="shared" si="96"/>
        <v>0</v>
      </c>
      <c r="FS99">
        <v>0</v>
      </c>
      <c r="FX99">
        <v>0</v>
      </c>
      <c r="FY99">
        <v>0</v>
      </c>
      <c r="GA99" t="s">
        <v>3</v>
      </c>
      <c r="GD99">
        <v>1</v>
      </c>
      <c r="GF99">
        <v>-1743999360</v>
      </c>
      <c r="GG99">
        <v>2</v>
      </c>
      <c r="GH99">
        <v>1</v>
      </c>
      <c r="GI99">
        <v>4</v>
      </c>
      <c r="GJ99">
        <v>0</v>
      </c>
      <c r="GK99">
        <v>0</v>
      </c>
      <c r="GL99">
        <f t="shared" si="97"/>
        <v>0</v>
      </c>
      <c r="GM99">
        <f t="shared" si="98"/>
        <v>17.309999999999999</v>
      </c>
      <c r="GN99">
        <f t="shared" si="99"/>
        <v>17.309999999999999</v>
      </c>
      <c r="GO99">
        <f t="shared" si="100"/>
        <v>0</v>
      </c>
      <c r="GP99">
        <f t="shared" si="101"/>
        <v>0</v>
      </c>
      <c r="GR99">
        <v>0</v>
      </c>
      <c r="GS99">
        <v>3</v>
      </c>
      <c r="GT99">
        <v>0</v>
      </c>
      <c r="GU99" t="s">
        <v>3</v>
      </c>
      <c r="GV99">
        <f t="shared" si="102"/>
        <v>0</v>
      </c>
      <c r="GW99">
        <v>1</v>
      </c>
      <c r="GX99">
        <f t="shared" si="103"/>
        <v>0</v>
      </c>
      <c r="HA99">
        <v>0</v>
      </c>
      <c r="HB99">
        <v>0</v>
      </c>
      <c r="HC99">
        <f t="shared" si="104"/>
        <v>0</v>
      </c>
      <c r="HE99" t="s">
        <v>3</v>
      </c>
      <c r="HF99" t="s">
        <v>3</v>
      </c>
      <c r="HM99" t="s">
        <v>3</v>
      </c>
      <c r="HN99" t="s">
        <v>3</v>
      </c>
      <c r="HO99" t="s">
        <v>3</v>
      </c>
      <c r="HP99" t="s">
        <v>3</v>
      </c>
      <c r="HQ99" t="s">
        <v>3</v>
      </c>
      <c r="IK99">
        <v>0</v>
      </c>
    </row>
    <row r="100" spans="1:245" x14ac:dyDescent="0.2">
      <c r="A100">
        <v>18</v>
      </c>
      <c r="B100">
        <v>1</v>
      </c>
      <c r="C100">
        <v>116</v>
      </c>
      <c r="E100" t="s">
        <v>199</v>
      </c>
      <c r="F100" t="s">
        <v>50</v>
      </c>
      <c r="G100" t="s">
        <v>51</v>
      </c>
      <c r="H100" t="e">
        <f>'1.Ведомость'!#REF!</f>
        <v>#REF!</v>
      </c>
      <c r="I100">
        <f>I98*J100</f>
        <v>-0.76</v>
      </c>
      <c r="J100">
        <v>-0.04</v>
      </c>
      <c r="K100">
        <v>-0.04</v>
      </c>
      <c r="O100">
        <f t="shared" si="74"/>
        <v>-6411.25</v>
      </c>
      <c r="P100">
        <f t="shared" si="75"/>
        <v>-6411.25</v>
      </c>
      <c r="Q100">
        <f t="shared" si="76"/>
        <v>0</v>
      </c>
      <c r="R100">
        <f t="shared" si="77"/>
        <v>0</v>
      </c>
      <c r="S100">
        <f t="shared" si="78"/>
        <v>0</v>
      </c>
      <c r="T100">
        <f t="shared" si="79"/>
        <v>0</v>
      </c>
      <c r="U100">
        <f t="shared" si="80"/>
        <v>0</v>
      </c>
      <c r="V100">
        <f t="shared" si="81"/>
        <v>0</v>
      </c>
      <c r="W100">
        <f t="shared" si="82"/>
        <v>0</v>
      </c>
      <c r="X100">
        <f t="shared" si="83"/>
        <v>0</v>
      </c>
      <c r="Y100">
        <f t="shared" si="84"/>
        <v>0</v>
      </c>
      <c r="AA100">
        <v>51651743</v>
      </c>
      <c r="AB100">
        <f t="shared" si="85"/>
        <v>926</v>
      </c>
      <c r="AC100">
        <f t="shared" si="86"/>
        <v>926</v>
      </c>
      <c r="AD100">
        <f>ROUND((((ET100)-(EU100))+AE100),2)</f>
        <v>0</v>
      </c>
      <c r="AE100">
        <f t="shared" si="109"/>
        <v>0</v>
      </c>
      <c r="AF100">
        <f t="shared" si="109"/>
        <v>0</v>
      </c>
      <c r="AG100">
        <f t="shared" si="87"/>
        <v>0</v>
      </c>
      <c r="AH100">
        <f t="shared" si="110"/>
        <v>0</v>
      </c>
      <c r="AI100">
        <f t="shared" si="110"/>
        <v>0</v>
      </c>
      <c r="AJ100">
        <f t="shared" si="88"/>
        <v>0</v>
      </c>
      <c r="AK100">
        <v>926</v>
      </c>
      <c r="AL100">
        <v>926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9.11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1</v>
      </c>
      <c r="BJ100" t="s">
        <v>53</v>
      </c>
      <c r="BM100">
        <v>500001</v>
      </c>
      <c r="BN100">
        <v>0</v>
      </c>
      <c r="BO100" t="s">
        <v>3</v>
      </c>
      <c r="BP100">
        <v>0</v>
      </c>
      <c r="BQ100">
        <v>8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0</v>
      </c>
      <c r="CA100">
        <v>0</v>
      </c>
      <c r="CB100" t="s">
        <v>3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89"/>
        <v>-6411.25</v>
      </c>
      <c r="CQ100">
        <f>AC100*BC100</f>
        <v>8435.8599999999988</v>
      </c>
      <c r="CR100">
        <f>AD100*BB100</f>
        <v>0</v>
      </c>
      <c r="CS100">
        <f t="shared" si="90"/>
        <v>0</v>
      </c>
      <c r="CT100">
        <f t="shared" si="91"/>
        <v>0</v>
      </c>
      <c r="CU100">
        <f t="shared" si="92"/>
        <v>0</v>
      </c>
      <c r="CV100">
        <f t="shared" si="93"/>
        <v>0</v>
      </c>
      <c r="CW100">
        <f t="shared" si="94"/>
        <v>0</v>
      </c>
      <c r="CX100">
        <f t="shared" si="95"/>
        <v>0</v>
      </c>
      <c r="CY100">
        <f t="shared" si="105"/>
        <v>0</v>
      </c>
      <c r="CZ100">
        <f t="shared" si="106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1005</v>
      </c>
      <c r="DV100" t="s">
        <v>52</v>
      </c>
      <c r="DW100" t="s">
        <v>52</v>
      </c>
      <c r="DX100">
        <v>1</v>
      </c>
      <c r="DZ100" t="s">
        <v>3</v>
      </c>
      <c r="EA100" t="s">
        <v>3</v>
      </c>
      <c r="EB100" t="s">
        <v>3</v>
      </c>
      <c r="EC100" t="s">
        <v>3</v>
      </c>
      <c r="EE100">
        <v>50757674</v>
      </c>
      <c r="EF100">
        <v>8</v>
      </c>
      <c r="EG100" t="s">
        <v>46</v>
      </c>
      <c r="EH100">
        <v>0</v>
      </c>
      <c r="EI100" t="s">
        <v>3</v>
      </c>
      <c r="EJ100">
        <v>1</v>
      </c>
      <c r="EK100">
        <v>500001</v>
      </c>
      <c r="EL100" t="s">
        <v>47</v>
      </c>
      <c r="EM100" t="s">
        <v>48</v>
      </c>
      <c r="EO100" t="s">
        <v>3</v>
      </c>
      <c r="EQ100">
        <v>32768</v>
      </c>
      <c r="ER100">
        <v>926</v>
      </c>
      <c r="ES100">
        <v>926</v>
      </c>
      <c r="ET100">
        <v>0</v>
      </c>
      <c r="EU100">
        <v>0</v>
      </c>
      <c r="EV100">
        <v>0</v>
      </c>
      <c r="EW100">
        <v>0</v>
      </c>
      <c r="EX100">
        <v>0</v>
      </c>
      <c r="FQ100">
        <v>0</v>
      </c>
      <c r="FR100">
        <f t="shared" si="96"/>
        <v>0</v>
      </c>
      <c r="FS100">
        <v>0</v>
      </c>
      <c r="FX100">
        <v>0</v>
      </c>
      <c r="FY100">
        <v>0</v>
      </c>
      <c r="GA100" t="s">
        <v>3</v>
      </c>
      <c r="GD100">
        <v>1</v>
      </c>
      <c r="GF100">
        <v>-1896968330</v>
      </c>
      <c r="GG100">
        <v>2</v>
      </c>
      <c r="GH100">
        <v>1</v>
      </c>
      <c r="GI100">
        <v>4</v>
      </c>
      <c r="GJ100">
        <v>0</v>
      </c>
      <c r="GK100">
        <v>0</v>
      </c>
      <c r="GL100">
        <f t="shared" si="97"/>
        <v>0</v>
      </c>
      <c r="GM100">
        <f t="shared" si="98"/>
        <v>-6411.25</v>
      </c>
      <c r="GN100">
        <f t="shared" si="99"/>
        <v>-6411.25</v>
      </c>
      <c r="GO100">
        <f t="shared" si="100"/>
        <v>0</v>
      </c>
      <c r="GP100">
        <f t="shared" si="101"/>
        <v>0</v>
      </c>
      <c r="GR100">
        <v>0</v>
      </c>
      <c r="GS100">
        <v>3</v>
      </c>
      <c r="GT100">
        <v>0</v>
      </c>
      <c r="GU100" t="s">
        <v>3</v>
      </c>
      <c r="GV100">
        <f t="shared" si="102"/>
        <v>0</v>
      </c>
      <c r="GW100">
        <v>1</v>
      </c>
      <c r="GX100">
        <f t="shared" si="103"/>
        <v>0</v>
      </c>
      <c r="HA100">
        <v>0</v>
      </c>
      <c r="HB100">
        <v>0</v>
      </c>
      <c r="HC100">
        <f t="shared" si="104"/>
        <v>0</v>
      </c>
      <c r="HE100" t="s">
        <v>3</v>
      </c>
      <c r="HF100" t="s">
        <v>3</v>
      </c>
      <c r="HM100" t="s">
        <v>3</v>
      </c>
      <c r="HN100" t="s">
        <v>3</v>
      </c>
      <c r="HO100" t="s">
        <v>3</v>
      </c>
      <c r="HP100" t="s">
        <v>3</v>
      </c>
      <c r="HQ100" t="s">
        <v>3</v>
      </c>
      <c r="IK100">
        <v>0</v>
      </c>
    </row>
    <row r="101" spans="1:245" x14ac:dyDescent="0.2">
      <c r="A101">
        <v>18</v>
      </c>
      <c r="B101">
        <v>1</v>
      </c>
      <c r="C101">
        <v>117</v>
      </c>
      <c r="E101" t="s">
        <v>200</v>
      </c>
      <c r="F101" t="s">
        <v>29</v>
      </c>
      <c r="G101" t="s">
        <v>201</v>
      </c>
      <c r="H101" t="str">
        <f>'1.Ведомость'!C40</f>
        <v>ШТ</v>
      </c>
      <c r="I101">
        <f>I98*J101</f>
        <v>19</v>
      </c>
      <c r="J101">
        <v>1</v>
      </c>
      <c r="K101">
        <v>1</v>
      </c>
      <c r="O101">
        <f t="shared" si="74"/>
        <v>35366.03</v>
      </c>
      <c r="P101">
        <f t="shared" si="75"/>
        <v>35366.03</v>
      </c>
      <c r="Q101">
        <f t="shared" si="76"/>
        <v>0</v>
      </c>
      <c r="R101">
        <f t="shared" si="77"/>
        <v>0</v>
      </c>
      <c r="S101">
        <f t="shared" si="78"/>
        <v>0</v>
      </c>
      <c r="T101">
        <f t="shared" si="79"/>
        <v>0</v>
      </c>
      <c r="U101">
        <f t="shared" si="80"/>
        <v>0</v>
      </c>
      <c r="V101">
        <f t="shared" si="81"/>
        <v>0</v>
      </c>
      <c r="W101">
        <f t="shared" si="82"/>
        <v>0</v>
      </c>
      <c r="X101">
        <f t="shared" si="83"/>
        <v>0</v>
      </c>
      <c r="Y101">
        <f t="shared" si="84"/>
        <v>0</v>
      </c>
      <c r="AA101">
        <v>51651743</v>
      </c>
      <c r="AB101">
        <f t="shared" si="85"/>
        <v>1861.37</v>
      </c>
      <c r="AC101">
        <f t="shared" si="86"/>
        <v>1861.37</v>
      </c>
      <c r="AD101">
        <f>ROUND((((ET101)-(EU101))+AE101),2)</f>
        <v>0</v>
      </c>
      <c r="AE101">
        <f t="shared" si="109"/>
        <v>0</v>
      </c>
      <c r="AF101">
        <f t="shared" si="109"/>
        <v>0</v>
      </c>
      <c r="AG101">
        <f t="shared" si="87"/>
        <v>0</v>
      </c>
      <c r="AH101">
        <f t="shared" si="110"/>
        <v>0</v>
      </c>
      <c r="AI101">
        <f t="shared" si="110"/>
        <v>0</v>
      </c>
      <c r="AJ101">
        <f t="shared" si="88"/>
        <v>0</v>
      </c>
      <c r="AK101">
        <v>1861.37</v>
      </c>
      <c r="AL101">
        <v>1861.37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v>9.11</v>
      </c>
      <c r="BD101" t="s">
        <v>3</v>
      </c>
      <c r="BE101" t="s">
        <v>3</v>
      </c>
      <c r="BF101" t="s">
        <v>3</v>
      </c>
      <c r="BG101" t="s">
        <v>3</v>
      </c>
      <c r="BH101">
        <v>3</v>
      </c>
      <c r="BI101">
        <v>1</v>
      </c>
      <c r="BJ101" t="s">
        <v>62</v>
      </c>
      <c r="BM101">
        <v>500001</v>
      </c>
      <c r="BN101">
        <v>0</v>
      </c>
      <c r="BO101" t="s">
        <v>3</v>
      </c>
      <c r="BP101">
        <v>0</v>
      </c>
      <c r="BQ101">
        <v>8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0</v>
      </c>
      <c r="CA101">
        <v>0</v>
      </c>
      <c r="CB101" t="s">
        <v>3</v>
      </c>
      <c r="CE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89"/>
        <v>35366.03</v>
      </c>
      <c r="CQ101">
        <f>AC101</f>
        <v>1861.37</v>
      </c>
      <c r="CR101">
        <f>AD101</f>
        <v>0</v>
      </c>
      <c r="CS101">
        <f t="shared" si="90"/>
        <v>0</v>
      </c>
      <c r="CT101">
        <f t="shared" si="91"/>
        <v>0</v>
      </c>
      <c r="CU101">
        <f t="shared" si="92"/>
        <v>0</v>
      </c>
      <c r="CV101">
        <f t="shared" si="93"/>
        <v>0</v>
      </c>
      <c r="CW101">
        <f t="shared" si="94"/>
        <v>0</v>
      </c>
      <c r="CX101">
        <f t="shared" si="95"/>
        <v>0</v>
      </c>
      <c r="CY101">
        <f t="shared" si="105"/>
        <v>0</v>
      </c>
      <c r="CZ101">
        <f t="shared" si="106"/>
        <v>0</v>
      </c>
      <c r="DC101" t="s">
        <v>3</v>
      </c>
      <c r="DD101" t="s">
        <v>3</v>
      </c>
      <c r="DE101" t="s">
        <v>3</v>
      </c>
      <c r="DF101" t="s">
        <v>3</v>
      </c>
      <c r="DG101" t="s">
        <v>3</v>
      </c>
      <c r="DH101" t="s">
        <v>3</v>
      </c>
      <c r="DI101" t="s">
        <v>3</v>
      </c>
      <c r="DJ101" t="s">
        <v>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1013</v>
      </c>
      <c r="DV101" t="s">
        <v>17</v>
      </c>
      <c r="DW101" t="s">
        <v>17</v>
      </c>
      <c r="DX101">
        <v>1</v>
      </c>
      <c r="DZ101" t="s">
        <v>3</v>
      </c>
      <c r="EA101" t="s">
        <v>3</v>
      </c>
      <c r="EB101" t="s">
        <v>3</v>
      </c>
      <c r="EC101" t="s">
        <v>3</v>
      </c>
      <c r="EE101">
        <v>50757674</v>
      </c>
      <c r="EF101">
        <v>8</v>
      </c>
      <c r="EG101" t="s">
        <v>46</v>
      </c>
      <c r="EH101">
        <v>0</v>
      </c>
      <c r="EI101" t="s">
        <v>3</v>
      </c>
      <c r="EJ101">
        <v>1</v>
      </c>
      <c r="EK101">
        <v>500001</v>
      </c>
      <c r="EL101" t="s">
        <v>47</v>
      </c>
      <c r="EM101" t="s">
        <v>48</v>
      </c>
      <c r="EO101" t="s">
        <v>3</v>
      </c>
      <c r="EQ101">
        <v>0</v>
      </c>
      <c r="ER101">
        <v>1770</v>
      </c>
      <c r="ES101">
        <v>1861.37</v>
      </c>
      <c r="ET101">
        <v>0</v>
      </c>
      <c r="EU101">
        <v>0</v>
      </c>
      <c r="EV101">
        <v>0</v>
      </c>
      <c r="EW101">
        <v>0</v>
      </c>
      <c r="EX101">
        <v>0</v>
      </c>
      <c r="EZ101">
        <v>5</v>
      </c>
      <c r="FC101">
        <v>0</v>
      </c>
      <c r="FD101">
        <v>18</v>
      </c>
      <c r="FF101">
        <v>1770</v>
      </c>
      <c r="FQ101">
        <v>0</v>
      </c>
      <c r="FR101">
        <f t="shared" si="96"/>
        <v>0</v>
      </c>
      <c r="FS101">
        <v>0</v>
      </c>
      <c r="FX101">
        <v>0</v>
      </c>
      <c r="FY101">
        <v>0</v>
      </c>
      <c r="GA101" t="s">
        <v>202</v>
      </c>
      <c r="GD101">
        <v>1</v>
      </c>
      <c r="GF101">
        <v>-1766657038</v>
      </c>
      <c r="GG101">
        <v>2</v>
      </c>
      <c r="GH101">
        <v>3</v>
      </c>
      <c r="GI101">
        <v>4</v>
      </c>
      <c r="GJ101">
        <v>0</v>
      </c>
      <c r="GK101">
        <v>0</v>
      </c>
      <c r="GL101">
        <f t="shared" si="97"/>
        <v>0</v>
      </c>
      <c r="GM101">
        <f t="shared" si="98"/>
        <v>35366.03</v>
      </c>
      <c r="GN101">
        <f t="shared" si="99"/>
        <v>35366.03</v>
      </c>
      <c r="GO101">
        <f t="shared" si="100"/>
        <v>0</v>
      </c>
      <c r="GP101">
        <f t="shared" si="101"/>
        <v>0</v>
      </c>
      <c r="GR101">
        <v>1</v>
      </c>
      <c r="GS101">
        <v>1</v>
      </c>
      <c r="GT101">
        <v>0</v>
      </c>
      <c r="GU101" t="s">
        <v>3</v>
      </c>
      <c r="GV101">
        <f t="shared" si="102"/>
        <v>0</v>
      </c>
      <c r="GW101">
        <v>1</v>
      </c>
      <c r="GX101">
        <f t="shared" si="103"/>
        <v>0</v>
      </c>
      <c r="HA101">
        <v>0</v>
      </c>
      <c r="HB101">
        <v>0</v>
      </c>
      <c r="HC101">
        <f t="shared" si="104"/>
        <v>0</v>
      </c>
      <c r="HE101" t="s">
        <v>35</v>
      </c>
      <c r="HF101" t="s">
        <v>37</v>
      </c>
      <c r="HG101">
        <f>ROUND(AC101*I101,2)</f>
        <v>35366.03</v>
      </c>
      <c r="HM101" t="s">
        <v>3</v>
      </c>
      <c r="HN101" t="s">
        <v>3</v>
      </c>
      <c r="HO101" t="s">
        <v>3</v>
      </c>
      <c r="HP101" t="s">
        <v>3</v>
      </c>
      <c r="HQ101" t="s">
        <v>3</v>
      </c>
      <c r="IK101">
        <v>0</v>
      </c>
    </row>
    <row r="102" spans="1:245" x14ac:dyDescent="0.2">
      <c r="A102">
        <v>17</v>
      </c>
      <c r="B102">
        <v>1</v>
      </c>
      <c r="C102">
        <f>ROW(SmtRes!A129)</f>
        <v>129</v>
      </c>
      <c r="D102">
        <f>ROW(EtalonRes!A142)</f>
        <v>142</v>
      </c>
      <c r="E102" t="s">
        <v>203</v>
      </c>
      <c r="F102" t="s">
        <v>74</v>
      </c>
      <c r="G102" t="s">
        <v>75</v>
      </c>
      <c r="H102" t="s">
        <v>76</v>
      </c>
      <c r="I102">
        <v>1.8E-3</v>
      </c>
      <c r="J102">
        <v>0</v>
      </c>
      <c r="K102">
        <v>1.8E-3</v>
      </c>
      <c r="O102">
        <f t="shared" si="74"/>
        <v>95.01</v>
      </c>
      <c r="P102">
        <f t="shared" si="75"/>
        <v>7.13</v>
      </c>
      <c r="Q102">
        <f t="shared" si="76"/>
        <v>2.94</v>
      </c>
      <c r="R102">
        <f t="shared" si="77"/>
        <v>0.94</v>
      </c>
      <c r="S102">
        <f t="shared" si="78"/>
        <v>84.94</v>
      </c>
      <c r="T102">
        <f t="shared" si="79"/>
        <v>0</v>
      </c>
      <c r="U102">
        <f t="shared" si="80"/>
        <v>0.29106000000000004</v>
      </c>
      <c r="V102">
        <f t="shared" si="81"/>
        <v>2.2680000000000001E-3</v>
      </c>
      <c r="W102">
        <f t="shared" si="82"/>
        <v>0</v>
      </c>
      <c r="X102">
        <f t="shared" si="83"/>
        <v>103.91</v>
      </c>
      <c r="Y102">
        <f t="shared" si="84"/>
        <v>61.83</v>
      </c>
      <c r="AA102">
        <v>51651743</v>
      </c>
      <c r="AB102">
        <f t="shared" si="85"/>
        <v>1971.21</v>
      </c>
      <c r="AC102">
        <f t="shared" si="86"/>
        <v>434.65</v>
      </c>
      <c r="AD102">
        <f>ROUND(((((ET102*ROUND(1.05,7)))-((EU102*ROUND(1.05,7))))+AE102),2)</f>
        <v>123.3</v>
      </c>
      <c r="AE102">
        <f>ROUND(((EU102*ROUND(1.05,7))),2)</f>
        <v>15.57</v>
      </c>
      <c r="AF102">
        <f>ROUND(((EV102*ROUND(1.05,7))),2)</f>
        <v>1413.26</v>
      </c>
      <c r="AG102">
        <f t="shared" si="87"/>
        <v>0</v>
      </c>
      <c r="AH102">
        <f>((EW102*ROUND(1.05,7)))</f>
        <v>161.70000000000002</v>
      </c>
      <c r="AI102">
        <f>((EX102*ROUND(1.05,7)))</f>
        <v>1.26</v>
      </c>
      <c r="AJ102">
        <f t="shared" si="88"/>
        <v>0</v>
      </c>
      <c r="AK102">
        <v>1898.04</v>
      </c>
      <c r="AL102">
        <v>434.65</v>
      </c>
      <c r="AM102">
        <v>117.43</v>
      </c>
      <c r="AN102">
        <v>14.83</v>
      </c>
      <c r="AO102">
        <v>1345.96</v>
      </c>
      <c r="AP102">
        <v>0</v>
      </c>
      <c r="AQ102">
        <v>154</v>
      </c>
      <c r="AR102">
        <v>1.2</v>
      </c>
      <c r="AS102">
        <v>0</v>
      </c>
      <c r="AT102">
        <v>121</v>
      </c>
      <c r="AU102">
        <v>72</v>
      </c>
      <c r="AV102">
        <v>1</v>
      </c>
      <c r="AW102">
        <v>1</v>
      </c>
      <c r="AZ102">
        <v>1</v>
      </c>
      <c r="BA102">
        <v>33.39</v>
      </c>
      <c r="BB102">
        <v>13.26</v>
      </c>
      <c r="BC102">
        <v>9.11</v>
      </c>
      <c r="BD102" t="s">
        <v>3</v>
      </c>
      <c r="BE102" t="s">
        <v>3</v>
      </c>
      <c r="BF102" t="s">
        <v>3</v>
      </c>
      <c r="BG102" t="s">
        <v>3</v>
      </c>
      <c r="BH102">
        <v>0</v>
      </c>
      <c r="BI102">
        <v>1</v>
      </c>
      <c r="BJ102" t="s">
        <v>77</v>
      </c>
      <c r="BM102">
        <v>20001</v>
      </c>
      <c r="BN102">
        <v>0</v>
      </c>
      <c r="BO102" t="s">
        <v>3</v>
      </c>
      <c r="BP102">
        <v>0</v>
      </c>
      <c r="BQ102">
        <v>22</v>
      </c>
      <c r="BR102">
        <v>0</v>
      </c>
      <c r="BS102">
        <v>33.39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121</v>
      </c>
      <c r="CA102">
        <v>72</v>
      </c>
      <c r="CB102" t="s">
        <v>3</v>
      </c>
      <c r="CE102">
        <v>0</v>
      </c>
      <c r="CF102">
        <v>0</v>
      </c>
      <c r="CG102">
        <v>0</v>
      </c>
      <c r="CM102">
        <v>0</v>
      </c>
      <c r="CN102" t="s">
        <v>19</v>
      </c>
      <c r="CO102">
        <v>0</v>
      </c>
      <c r="CP102">
        <f t="shared" si="89"/>
        <v>95.009999999999991</v>
      </c>
      <c r="CQ102">
        <f t="shared" ref="CQ102:CQ117" si="111">AC102*BC102</f>
        <v>3959.6614999999997</v>
      </c>
      <c r="CR102">
        <f t="shared" ref="CR102:CR117" si="112">AD102*BB102</f>
        <v>1634.9579999999999</v>
      </c>
      <c r="CS102">
        <f t="shared" si="90"/>
        <v>519.88229999999999</v>
      </c>
      <c r="CT102">
        <f t="shared" si="91"/>
        <v>47188.751400000001</v>
      </c>
      <c r="CU102">
        <f t="shared" si="92"/>
        <v>0</v>
      </c>
      <c r="CV102">
        <f t="shared" si="93"/>
        <v>161.70000000000002</v>
      </c>
      <c r="CW102">
        <f t="shared" si="94"/>
        <v>1.26</v>
      </c>
      <c r="CX102">
        <f t="shared" si="95"/>
        <v>0</v>
      </c>
      <c r="CY102">
        <f t="shared" si="105"/>
        <v>103.9148</v>
      </c>
      <c r="CZ102">
        <f t="shared" si="106"/>
        <v>61.833599999999997</v>
      </c>
      <c r="DC102" t="s">
        <v>3</v>
      </c>
      <c r="DD102" t="s">
        <v>3</v>
      </c>
      <c r="DE102" t="s">
        <v>20</v>
      </c>
      <c r="DF102" t="s">
        <v>20</v>
      </c>
      <c r="DG102" t="s">
        <v>20</v>
      </c>
      <c r="DH102" t="s">
        <v>3</v>
      </c>
      <c r="DI102" t="s">
        <v>20</v>
      </c>
      <c r="DJ102" t="s">
        <v>20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1005</v>
      </c>
      <c r="DV102" t="s">
        <v>76</v>
      </c>
      <c r="DW102" t="s">
        <v>76</v>
      </c>
      <c r="DX102">
        <v>100</v>
      </c>
      <c r="DZ102" t="s">
        <v>3</v>
      </c>
      <c r="EA102" t="s">
        <v>3</v>
      </c>
      <c r="EB102" t="s">
        <v>3</v>
      </c>
      <c r="EC102" t="s">
        <v>3</v>
      </c>
      <c r="EE102">
        <v>50757454</v>
      </c>
      <c r="EF102">
        <v>22</v>
      </c>
      <c r="EG102" t="s">
        <v>21</v>
      </c>
      <c r="EH102">
        <v>16</v>
      </c>
      <c r="EI102" t="s">
        <v>22</v>
      </c>
      <c r="EJ102">
        <v>1</v>
      </c>
      <c r="EK102">
        <v>20001</v>
      </c>
      <c r="EL102" t="s">
        <v>23</v>
      </c>
      <c r="EM102" t="s">
        <v>24</v>
      </c>
      <c r="EO102" t="s">
        <v>25</v>
      </c>
      <c r="EQ102">
        <v>131072</v>
      </c>
      <c r="ER102">
        <v>1898.04</v>
      </c>
      <c r="ES102">
        <v>434.65</v>
      </c>
      <c r="ET102">
        <v>117.43</v>
      </c>
      <c r="EU102">
        <v>14.83</v>
      </c>
      <c r="EV102">
        <v>1345.96</v>
      </c>
      <c r="EW102">
        <v>154</v>
      </c>
      <c r="EX102">
        <v>1.2</v>
      </c>
      <c r="EY102">
        <v>0</v>
      </c>
      <c r="FQ102">
        <v>0</v>
      </c>
      <c r="FR102">
        <f t="shared" si="96"/>
        <v>0</v>
      </c>
      <c r="FS102">
        <v>0</v>
      </c>
      <c r="FX102">
        <v>121</v>
      </c>
      <c r="FY102">
        <v>72</v>
      </c>
      <c r="GA102" t="s">
        <v>3</v>
      </c>
      <c r="GD102">
        <v>1</v>
      </c>
      <c r="GF102">
        <v>-706050576</v>
      </c>
      <c r="GG102">
        <v>2</v>
      </c>
      <c r="GH102">
        <v>1</v>
      </c>
      <c r="GI102">
        <v>4</v>
      </c>
      <c r="GJ102">
        <v>0</v>
      </c>
      <c r="GK102">
        <v>0</v>
      </c>
      <c r="GL102">
        <f t="shared" si="97"/>
        <v>0</v>
      </c>
      <c r="GM102">
        <f t="shared" si="98"/>
        <v>260.75</v>
      </c>
      <c r="GN102">
        <f t="shared" si="99"/>
        <v>260.75</v>
      </c>
      <c r="GO102">
        <f t="shared" si="100"/>
        <v>0</v>
      </c>
      <c r="GP102">
        <f t="shared" si="101"/>
        <v>0</v>
      </c>
      <c r="GR102">
        <v>0</v>
      </c>
      <c r="GS102">
        <v>3</v>
      </c>
      <c r="GT102">
        <v>0</v>
      </c>
      <c r="GU102" t="s">
        <v>3</v>
      </c>
      <c r="GV102">
        <f t="shared" si="102"/>
        <v>0</v>
      </c>
      <c r="GW102">
        <v>1</v>
      </c>
      <c r="GX102">
        <f t="shared" si="103"/>
        <v>0</v>
      </c>
      <c r="HA102">
        <v>0</v>
      </c>
      <c r="HB102">
        <v>0</v>
      </c>
      <c r="HC102">
        <f t="shared" si="104"/>
        <v>0</v>
      </c>
      <c r="HE102" t="s">
        <v>3</v>
      </c>
      <c r="HF102" t="s">
        <v>3</v>
      </c>
      <c r="HM102" t="s">
        <v>3</v>
      </c>
      <c r="HN102" t="s">
        <v>26</v>
      </c>
      <c r="HO102" t="s">
        <v>27</v>
      </c>
      <c r="HP102" t="s">
        <v>22</v>
      </c>
      <c r="HQ102" t="s">
        <v>22</v>
      </c>
      <c r="IK102">
        <v>0</v>
      </c>
    </row>
    <row r="103" spans="1:245" x14ac:dyDescent="0.2">
      <c r="A103">
        <v>18</v>
      </c>
      <c r="B103">
        <v>1</v>
      </c>
      <c r="C103">
        <v>129</v>
      </c>
      <c r="E103" t="s">
        <v>204</v>
      </c>
      <c r="F103" t="s">
        <v>79</v>
      </c>
      <c r="G103" t="s">
        <v>80</v>
      </c>
      <c r="H103" t="str">
        <f>'1.Ведомость'!C42</f>
        <v>м2</v>
      </c>
      <c r="I103">
        <f>I102*J103</f>
        <v>0.18</v>
      </c>
      <c r="J103">
        <v>100</v>
      </c>
      <c r="K103">
        <v>100</v>
      </c>
      <c r="O103">
        <f t="shared" si="74"/>
        <v>167.93</v>
      </c>
      <c r="P103">
        <f t="shared" si="75"/>
        <v>167.93</v>
      </c>
      <c r="Q103">
        <f t="shared" si="76"/>
        <v>0</v>
      </c>
      <c r="R103">
        <f t="shared" si="77"/>
        <v>0</v>
      </c>
      <c r="S103">
        <f t="shared" si="78"/>
        <v>0</v>
      </c>
      <c r="T103">
        <f t="shared" si="79"/>
        <v>0</v>
      </c>
      <c r="U103">
        <f t="shared" si="80"/>
        <v>0</v>
      </c>
      <c r="V103">
        <f t="shared" si="81"/>
        <v>0</v>
      </c>
      <c r="W103">
        <f t="shared" si="82"/>
        <v>0</v>
      </c>
      <c r="X103">
        <f t="shared" si="83"/>
        <v>0</v>
      </c>
      <c r="Y103">
        <f t="shared" si="84"/>
        <v>0</v>
      </c>
      <c r="AA103">
        <v>51651743</v>
      </c>
      <c r="AB103">
        <f t="shared" si="85"/>
        <v>102.41</v>
      </c>
      <c r="AC103">
        <f t="shared" si="86"/>
        <v>102.41</v>
      </c>
      <c r="AD103">
        <f>ROUND((((ET103)-(EU103))+AE103),2)</f>
        <v>0</v>
      </c>
      <c r="AE103">
        <f>ROUND((EU103),2)</f>
        <v>0</v>
      </c>
      <c r="AF103">
        <f>ROUND((EV103),2)</f>
        <v>0</v>
      </c>
      <c r="AG103">
        <f t="shared" si="87"/>
        <v>0</v>
      </c>
      <c r="AH103">
        <f>(EW103)</f>
        <v>0</v>
      </c>
      <c r="AI103">
        <f>(EX103)</f>
        <v>0</v>
      </c>
      <c r="AJ103">
        <f t="shared" si="88"/>
        <v>0</v>
      </c>
      <c r="AK103">
        <v>102.41</v>
      </c>
      <c r="AL103">
        <v>102.41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</v>
      </c>
      <c r="AW103">
        <v>1</v>
      </c>
      <c r="AZ103">
        <v>1</v>
      </c>
      <c r="BA103">
        <v>1</v>
      </c>
      <c r="BB103">
        <v>1</v>
      </c>
      <c r="BC103">
        <v>9.11</v>
      </c>
      <c r="BD103" t="s">
        <v>3</v>
      </c>
      <c r="BE103" t="s">
        <v>3</v>
      </c>
      <c r="BF103" t="s">
        <v>3</v>
      </c>
      <c r="BG103" t="s">
        <v>3</v>
      </c>
      <c r="BH103">
        <v>3</v>
      </c>
      <c r="BI103">
        <v>1</v>
      </c>
      <c r="BJ103" t="s">
        <v>81</v>
      </c>
      <c r="BM103">
        <v>500001</v>
      </c>
      <c r="BN103">
        <v>0</v>
      </c>
      <c r="BO103" t="s">
        <v>3</v>
      </c>
      <c r="BP103">
        <v>0</v>
      </c>
      <c r="BQ103">
        <v>8</v>
      </c>
      <c r="BR103">
        <v>0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0</v>
      </c>
      <c r="CA103">
        <v>0</v>
      </c>
      <c r="CB103" t="s">
        <v>3</v>
      </c>
      <c r="CE103">
        <v>0</v>
      </c>
      <c r="CF103">
        <v>0</v>
      </c>
      <c r="CG103">
        <v>0</v>
      </c>
      <c r="CM103">
        <v>0</v>
      </c>
      <c r="CN103" t="s">
        <v>3</v>
      </c>
      <c r="CO103">
        <v>0</v>
      </c>
      <c r="CP103">
        <f t="shared" si="89"/>
        <v>167.93</v>
      </c>
      <c r="CQ103">
        <f t="shared" si="111"/>
        <v>932.9550999999999</v>
      </c>
      <c r="CR103">
        <f t="shared" si="112"/>
        <v>0</v>
      </c>
      <c r="CS103">
        <f t="shared" si="90"/>
        <v>0</v>
      </c>
      <c r="CT103">
        <f t="shared" si="91"/>
        <v>0</v>
      </c>
      <c r="CU103">
        <f t="shared" si="92"/>
        <v>0</v>
      </c>
      <c r="CV103">
        <f t="shared" si="93"/>
        <v>0</v>
      </c>
      <c r="CW103">
        <f t="shared" si="94"/>
        <v>0</v>
      </c>
      <c r="CX103">
        <f t="shared" si="95"/>
        <v>0</v>
      </c>
      <c r="CY103">
        <f t="shared" si="105"/>
        <v>0</v>
      </c>
      <c r="CZ103">
        <f t="shared" si="106"/>
        <v>0</v>
      </c>
      <c r="DC103" t="s">
        <v>3</v>
      </c>
      <c r="DD103" t="s">
        <v>3</v>
      </c>
      <c r="DE103" t="s">
        <v>3</v>
      </c>
      <c r="DF103" t="s">
        <v>3</v>
      </c>
      <c r="DG103" t="s">
        <v>3</v>
      </c>
      <c r="DH103" t="s">
        <v>3</v>
      </c>
      <c r="DI103" t="s">
        <v>3</v>
      </c>
      <c r="DJ103" t="s">
        <v>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1005</v>
      </c>
      <c r="DV103" t="s">
        <v>52</v>
      </c>
      <c r="DW103" t="s">
        <v>52</v>
      </c>
      <c r="DX103">
        <v>1</v>
      </c>
      <c r="DZ103" t="s">
        <v>3</v>
      </c>
      <c r="EA103" t="s">
        <v>3</v>
      </c>
      <c r="EB103" t="s">
        <v>3</v>
      </c>
      <c r="EC103" t="s">
        <v>3</v>
      </c>
      <c r="EE103">
        <v>50757674</v>
      </c>
      <c r="EF103">
        <v>8</v>
      </c>
      <c r="EG103" t="s">
        <v>46</v>
      </c>
      <c r="EH103">
        <v>0</v>
      </c>
      <c r="EI103" t="s">
        <v>3</v>
      </c>
      <c r="EJ103">
        <v>1</v>
      </c>
      <c r="EK103">
        <v>500001</v>
      </c>
      <c r="EL103" t="s">
        <v>47</v>
      </c>
      <c r="EM103" t="s">
        <v>48</v>
      </c>
      <c r="EO103" t="s">
        <v>3</v>
      </c>
      <c r="EQ103">
        <v>0</v>
      </c>
      <c r="ER103">
        <v>102.41</v>
      </c>
      <c r="ES103">
        <v>102.41</v>
      </c>
      <c r="ET103">
        <v>0</v>
      </c>
      <c r="EU103">
        <v>0</v>
      </c>
      <c r="EV103">
        <v>0</v>
      </c>
      <c r="EW103">
        <v>0</v>
      </c>
      <c r="EX103">
        <v>0</v>
      </c>
      <c r="FQ103">
        <v>0</v>
      </c>
      <c r="FR103">
        <f t="shared" si="96"/>
        <v>0</v>
      </c>
      <c r="FS103">
        <v>0</v>
      </c>
      <c r="FX103">
        <v>0</v>
      </c>
      <c r="FY103">
        <v>0</v>
      </c>
      <c r="GA103" t="s">
        <v>3</v>
      </c>
      <c r="GD103">
        <v>1</v>
      </c>
      <c r="GF103">
        <v>415678242</v>
      </c>
      <c r="GG103">
        <v>2</v>
      </c>
      <c r="GH103">
        <v>1</v>
      </c>
      <c r="GI103">
        <v>4</v>
      </c>
      <c r="GJ103">
        <v>0</v>
      </c>
      <c r="GK103">
        <v>0</v>
      </c>
      <c r="GL103">
        <f t="shared" si="97"/>
        <v>0</v>
      </c>
      <c r="GM103">
        <f t="shared" si="98"/>
        <v>167.93</v>
      </c>
      <c r="GN103">
        <f t="shared" si="99"/>
        <v>167.93</v>
      </c>
      <c r="GO103">
        <f t="shared" si="100"/>
        <v>0</v>
      </c>
      <c r="GP103">
        <f t="shared" si="101"/>
        <v>0</v>
      </c>
      <c r="GR103">
        <v>0</v>
      </c>
      <c r="GS103">
        <v>3</v>
      </c>
      <c r="GT103">
        <v>0</v>
      </c>
      <c r="GU103" t="s">
        <v>3</v>
      </c>
      <c r="GV103">
        <f t="shared" si="102"/>
        <v>0</v>
      </c>
      <c r="GW103">
        <v>1</v>
      </c>
      <c r="GX103">
        <f t="shared" si="103"/>
        <v>0</v>
      </c>
      <c r="HA103">
        <v>0</v>
      </c>
      <c r="HB103">
        <v>0</v>
      </c>
      <c r="HC103">
        <f t="shared" si="104"/>
        <v>0</v>
      </c>
      <c r="HE103" t="s">
        <v>3</v>
      </c>
      <c r="HF103" t="s">
        <v>3</v>
      </c>
      <c r="HM103" t="s">
        <v>3</v>
      </c>
      <c r="HN103" t="s">
        <v>3</v>
      </c>
      <c r="HO103" t="s">
        <v>3</v>
      </c>
      <c r="HP103" t="s">
        <v>3</v>
      </c>
      <c r="HQ103" t="s">
        <v>3</v>
      </c>
      <c r="IK103">
        <v>0</v>
      </c>
    </row>
    <row r="104" spans="1:245" x14ac:dyDescent="0.2">
      <c r="A104">
        <v>17</v>
      </c>
      <c r="B104">
        <v>1</v>
      </c>
      <c r="C104">
        <f>ROW(SmtRes!A142)</f>
        <v>142</v>
      </c>
      <c r="D104">
        <f>ROW(EtalonRes!A159)</f>
        <v>159</v>
      </c>
      <c r="E104" t="s">
        <v>205</v>
      </c>
      <c r="F104" t="s">
        <v>83</v>
      </c>
      <c r="G104" t="s">
        <v>84</v>
      </c>
      <c r="H104" t="s">
        <v>76</v>
      </c>
      <c r="I104">
        <v>0.20300000000000001</v>
      </c>
      <c r="J104">
        <v>0</v>
      </c>
      <c r="K104">
        <v>0.20300000000000001</v>
      </c>
      <c r="O104">
        <f t="shared" si="74"/>
        <v>9840.11</v>
      </c>
      <c r="P104">
        <f t="shared" si="75"/>
        <v>803.05</v>
      </c>
      <c r="Q104">
        <f t="shared" si="76"/>
        <v>266.38</v>
      </c>
      <c r="R104">
        <f t="shared" si="77"/>
        <v>82.76</v>
      </c>
      <c r="S104">
        <f t="shared" si="78"/>
        <v>8770.68</v>
      </c>
      <c r="T104">
        <f t="shared" si="79"/>
        <v>0</v>
      </c>
      <c r="U104">
        <f t="shared" si="80"/>
        <v>30.054150000000003</v>
      </c>
      <c r="V104">
        <f t="shared" si="81"/>
        <v>0.20036100000000001</v>
      </c>
      <c r="W104">
        <f t="shared" si="82"/>
        <v>0</v>
      </c>
      <c r="X104">
        <f t="shared" si="83"/>
        <v>10712.66</v>
      </c>
      <c r="Y104">
        <f t="shared" si="84"/>
        <v>6374.48</v>
      </c>
      <c r="AA104">
        <v>51651743</v>
      </c>
      <c r="AB104">
        <f t="shared" si="85"/>
        <v>1827.16</v>
      </c>
      <c r="AC104">
        <f t="shared" si="86"/>
        <v>434.24</v>
      </c>
      <c r="AD104">
        <f>ROUND(((((ET104*ROUND(1.05,7)))-((EU104*ROUND(1.05,7))))+AE104),2)</f>
        <v>98.96</v>
      </c>
      <c r="AE104">
        <f>ROUND(((EU104*ROUND(1.05,7))),2)</f>
        <v>12.21</v>
      </c>
      <c r="AF104">
        <f>ROUND(((EV104*ROUND(1.05,7))),2)</f>
        <v>1293.96</v>
      </c>
      <c r="AG104">
        <f t="shared" si="87"/>
        <v>0</v>
      </c>
      <c r="AH104">
        <f>((EW104*ROUND(1.05,7)))</f>
        <v>148.05000000000001</v>
      </c>
      <c r="AI104">
        <f>((EX104*ROUND(1.05,7)))</f>
        <v>0.98699999999999999</v>
      </c>
      <c r="AJ104">
        <f t="shared" si="88"/>
        <v>0</v>
      </c>
      <c r="AK104">
        <v>1760.83</v>
      </c>
      <c r="AL104">
        <v>434.24</v>
      </c>
      <c r="AM104">
        <v>94.25</v>
      </c>
      <c r="AN104">
        <v>11.63</v>
      </c>
      <c r="AO104">
        <v>1232.3399999999999</v>
      </c>
      <c r="AP104">
        <v>0</v>
      </c>
      <c r="AQ104">
        <v>141</v>
      </c>
      <c r="AR104">
        <v>0.94</v>
      </c>
      <c r="AS104">
        <v>0</v>
      </c>
      <c r="AT104">
        <v>121</v>
      </c>
      <c r="AU104">
        <v>72</v>
      </c>
      <c r="AV104">
        <v>1</v>
      </c>
      <c r="AW104">
        <v>1</v>
      </c>
      <c r="AZ104">
        <v>1</v>
      </c>
      <c r="BA104">
        <v>33.39</v>
      </c>
      <c r="BB104">
        <v>13.26</v>
      </c>
      <c r="BC104">
        <v>9.11</v>
      </c>
      <c r="BD104" t="s">
        <v>3</v>
      </c>
      <c r="BE104" t="s">
        <v>3</v>
      </c>
      <c r="BF104" t="s">
        <v>3</v>
      </c>
      <c r="BG104" t="s">
        <v>3</v>
      </c>
      <c r="BH104">
        <v>0</v>
      </c>
      <c r="BI104">
        <v>1</v>
      </c>
      <c r="BJ104" t="s">
        <v>85</v>
      </c>
      <c r="BM104">
        <v>20001</v>
      </c>
      <c r="BN104">
        <v>0</v>
      </c>
      <c r="BO104" t="s">
        <v>3</v>
      </c>
      <c r="BP104">
        <v>0</v>
      </c>
      <c r="BQ104">
        <v>22</v>
      </c>
      <c r="BR104">
        <v>0</v>
      </c>
      <c r="BS104">
        <v>33.39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121</v>
      </c>
      <c r="CA104">
        <v>72</v>
      </c>
      <c r="CB104" t="s">
        <v>3</v>
      </c>
      <c r="CE104">
        <v>0</v>
      </c>
      <c r="CF104">
        <v>0</v>
      </c>
      <c r="CG104">
        <v>0</v>
      </c>
      <c r="CM104">
        <v>0</v>
      </c>
      <c r="CN104" t="s">
        <v>19</v>
      </c>
      <c r="CO104">
        <v>0</v>
      </c>
      <c r="CP104">
        <f t="shared" si="89"/>
        <v>9840.11</v>
      </c>
      <c r="CQ104">
        <f t="shared" si="111"/>
        <v>3955.9263999999998</v>
      </c>
      <c r="CR104">
        <f t="shared" si="112"/>
        <v>1312.2095999999999</v>
      </c>
      <c r="CS104">
        <f t="shared" si="90"/>
        <v>407.69190000000003</v>
      </c>
      <c r="CT104">
        <f t="shared" si="91"/>
        <v>43205.324400000005</v>
      </c>
      <c r="CU104">
        <f t="shared" si="92"/>
        <v>0</v>
      </c>
      <c r="CV104">
        <f t="shared" si="93"/>
        <v>148.05000000000001</v>
      </c>
      <c r="CW104">
        <f t="shared" si="94"/>
        <v>0.98699999999999999</v>
      </c>
      <c r="CX104">
        <f t="shared" si="95"/>
        <v>0</v>
      </c>
      <c r="CY104">
        <f t="shared" si="105"/>
        <v>10712.662399999999</v>
      </c>
      <c r="CZ104">
        <f t="shared" si="106"/>
        <v>6374.4768000000004</v>
      </c>
      <c r="DC104" t="s">
        <v>3</v>
      </c>
      <c r="DD104" t="s">
        <v>3</v>
      </c>
      <c r="DE104" t="s">
        <v>20</v>
      </c>
      <c r="DF104" t="s">
        <v>20</v>
      </c>
      <c r="DG104" t="s">
        <v>20</v>
      </c>
      <c r="DH104" t="s">
        <v>3</v>
      </c>
      <c r="DI104" t="s">
        <v>20</v>
      </c>
      <c r="DJ104" t="s">
        <v>20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1005</v>
      </c>
      <c r="DV104" t="s">
        <v>76</v>
      </c>
      <c r="DW104" t="s">
        <v>76</v>
      </c>
      <c r="DX104">
        <v>100</v>
      </c>
      <c r="DZ104" t="s">
        <v>3</v>
      </c>
      <c r="EA104" t="s">
        <v>3</v>
      </c>
      <c r="EB104" t="s">
        <v>3</v>
      </c>
      <c r="EC104" t="s">
        <v>3</v>
      </c>
      <c r="EE104">
        <v>50757454</v>
      </c>
      <c r="EF104">
        <v>22</v>
      </c>
      <c r="EG104" t="s">
        <v>21</v>
      </c>
      <c r="EH104">
        <v>16</v>
      </c>
      <c r="EI104" t="s">
        <v>22</v>
      </c>
      <c r="EJ104">
        <v>1</v>
      </c>
      <c r="EK104">
        <v>20001</v>
      </c>
      <c r="EL104" t="s">
        <v>23</v>
      </c>
      <c r="EM104" t="s">
        <v>24</v>
      </c>
      <c r="EO104" t="s">
        <v>25</v>
      </c>
      <c r="EQ104">
        <v>131072</v>
      </c>
      <c r="ER104">
        <v>1760.83</v>
      </c>
      <c r="ES104">
        <v>434.24</v>
      </c>
      <c r="ET104">
        <v>94.25</v>
      </c>
      <c r="EU104">
        <v>11.63</v>
      </c>
      <c r="EV104">
        <v>1232.3399999999999</v>
      </c>
      <c r="EW104">
        <v>141</v>
      </c>
      <c r="EX104">
        <v>0.94</v>
      </c>
      <c r="EY104">
        <v>0</v>
      </c>
      <c r="FQ104">
        <v>0</v>
      </c>
      <c r="FR104">
        <f t="shared" si="96"/>
        <v>0</v>
      </c>
      <c r="FS104">
        <v>0</v>
      </c>
      <c r="FX104">
        <v>121</v>
      </c>
      <c r="FY104">
        <v>72</v>
      </c>
      <c r="GA104" t="s">
        <v>3</v>
      </c>
      <c r="GD104">
        <v>1</v>
      </c>
      <c r="GF104">
        <v>1677131192</v>
      </c>
      <c r="GG104">
        <v>2</v>
      </c>
      <c r="GH104">
        <v>1</v>
      </c>
      <c r="GI104">
        <v>4</v>
      </c>
      <c r="GJ104">
        <v>0</v>
      </c>
      <c r="GK104">
        <v>0</v>
      </c>
      <c r="GL104">
        <f t="shared" si="97"/>
        <v>0</v>
      </c>
      <c r="GM104">
        <f t="shared" si="98"/>
        <v>26927.25</v>
      </c>
      <c r="GN104">
        <f t="shared" si="99"/>
        <v>26927.25</v>
      </c>
      <c r="GO104">
        <f t="shared" si="100"/>
        <v>0</v>
      </c>
      <c r="GP104">
        <f t="shared" si="101"/>
        <v>0</v>
      </c>
      <c r="GR104">
        <v>0</v>
      </c>
      <c r="GS104">
        <v>3</v>
      </c>
      <c r="GT104">
        <v>0</v>
      </c>
      <c r="GU104" t="s">
        <v>3</v>
      </c>
      <c r="GV104">
        <f t="shared" si="102"/>
        <v>0</v>
      </c>
      <c r="GW104">
        <v>1</v>
      </c>
      <c r="GX104">
        <f t="shared" si="103"/>
        <v>0</v>
      </c>
      <c r="HA104">
        <v>0</v>
      </c>
      <c r="HB104">
        <v>0</v>
      </c>
      <c r="HC104">
        <f t="shared" si="104"/>
        <v>0</v>
      </c>
      <c r="HE104" t="s">
        <v>3</v>
      </c>
      <c r="HF104" t="s">
        <v>3</v>
      </c>
      <c r="HM104" t="s">
        <v>3</v>
      </c>
      <c r="HN104" t="s">
        <v>26</v>
      </c>
      <c r="HO104" t="s">
        <v>27</v>
      </c>
      <c r="HP104" t="s">
        <v>22</v>
      </c>
      <c r="HQ104" t="s">
        <v>22</v>
      </c>
      <c r="IK104">
        <v>0</v>
      </c>
    </row>
    <row r="105" spans="1:245" x14ac:dyDescent="0.2">
      <c r="A105">
        <v>18</v>
      </c>
      <c r="B105">
        <v>1</v>
      </c>
      <c r="C105">
        <v>141</v>
      </c>
      <c r="E105" t="s">
        <v>206</v>
      </c>
      <c r="F105" t="s">
        <v>87</v>
      </c>
      <c r="G105" t="s">
        <v>88</v>
      </c>
      <c r="H105" t="str">
        <f>'1.Ведомость'!C44</f>
        <v>м2</v>
      </c>
      <c r="I105">
        <f>I104*J105</f>
        <v>3.5</v>
      </c>
      <c r="J105">
        <v>17.241379310344826</v>
      </c>
      <c r="K105">
        <v>17.241379299999998</v>
      </c>
      <c r="O105">
        <f t="shared" si="74"/>
        <v>4260.1499999999996</v>
      </c>
      <c r="P105">
        <f t="shared" si="75"/>
        <v>4260.1499999999996</v>
      </c>
      <c r="Q105">
        <f t="shared" si="76"/>
        <v>0</v>
      </c>
      <c r="R105">
        <f t="shared" si="77"/>
        <v>0</v>
      </c>
      <c r="S105">
        <f t="shared" si="78"/>
        <v>0</v>
      </c>
      <c r="T105">
        <f t="shared" si="79"/>
        <v>0</v>
      </c>
      <c r="U105">
        <f t="shared" si="80"/>
        <v>0</v>
      </c>
      <c r="V105">
        <f t="shared" si="81"/>
        <v>0</v>
      </c>
      <c r="W105">
        <f t="shared" si="82"/>
        <v>0</v>
      </c>
      <c r="X105">
        <f t="shared" si="83"/>
        <v>0</v>
      </c>
      <c r="Y105">
        <f t="shared" si="84"/>
        <v>0</v>
      </c>
      <c r="AA105">
        <v>51651743</v>
      </c>
      <c r="AB105">
        <f t="shared" si="85"/>
        <v>133.61000000000001</v>
      </c>
      <c r="AC105">
        <f t="shared" si="86"/>
        <v>133.61000000000001</v>
      </c>
      <c r="AD105">
        <f>ROUND((((ET105)-(EU105))+AE105),2)</f>
        <v>0</v>
      </c>
      <c r="AE105">
        <f>ROUND((EU105),2)</f>
        <v>0</v>
      </c>
      <c r="AF105">
        <f>ROUND((EV105),2)</f>
        <v>0</v>
      </c>
      <c r="AG105">
        <f t="shared" si="87"/>
        <v>0</v>
      </c>
      <c r="AH105">
        <f>(EW105)</f>
        <v>0</v>
      </c>
      <c r="AI105">
        <f>(EX105)</f>
        <v>0</v>
      </c>
      <c r="AJ105">
        <f t="shared" si="88"/>
        <v>0</v>
      </c>
      <c r="AK105">
        <v>133.61000000000001</v>
      </c>
      <c r="AL105">
        <v>133.61000000000001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9.11</v>
      </c>
      <c r="BD105" t="s">
        <v>3</v>
      </c>
      <c r="BE105" t="s">
        <v>3</v>
      </c>
      <c r="BF105" t="s">
        <v>3</v>
      </c>
      <c r="BG105" t="s">
        <v>3</v>
      </c>
      <c r="BH105">
        <v>3</v>
      </c>
      <c r="BI105">
        <v>1</v>
      </c>
      <c r="BJ105" t="s">
        <v>89</v>
      </c>
      <c r="BM105">
        <v>500001</v>
      </c>
      <c r="BN105">
        <v>0</v>
      </c>
      <c r="BO105" t="s">
        <v>3</v>
      </c>
      <c r="BP105">
        <v>0</v>
      </c>
      <c r="BQ105">
        <v>8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0</v>
      </c>
      <c r="CA105">
        <v>0</v>
      </c>
      <c r="CB105" t="s">
        <v>3</v>
      </c>
      <c r="CE105">
        <v>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89"/>
        <v>4260.1499999999996</v>
      </c>
      <c r="CQ105">
        <f t="shared" si="111"/>
        <v>1217.1871000000001</v>
      </c>
      <c r="CR105">
        <f t="shared" si="112"/>
        <v>0</v>
      </c>
      <c r="CS105">
        <f t="shared" si="90"/>
        <v>0</v>
      </c>
      <c r="CT105">
        <f t="shared" si="91"/>
        <v>0</v>
      </c>
      <c r="CU105">
        <f t="shared" si="92"/>
        <v>0</v>
      </c>
      <c r="CV105">
        <f t="shared" si="93"/>
        <v>0</v>
      </c>
      <c r="CW105">
        <f t="shared" si="94"/>
        <v>0</v>
      </c>
      <c r="CX105">
        <f t="shared" si="95"/>
        <v>0</v>
      </c>
      <c r="CY105">
        <f t="shared" si="105"/>
        <v>0</v>
      </c>
      <c r="CZ105">
        <f t="shared" si="106"/>
        <v>0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1005</v>
      </c>
      <c r="DV105" t="s">
        <v>52</v>
      </c>
      <c r="DW105" t="s">
        <v>52</v>
      </c>
      <c r="DX105">
        <v>1</v>
      </c>
      <c r="DZ105" t="s">
        <v>3</v>
      </c>
      <c r="EA105" t="s">
        <v>3</v>
      </c>
      <c r="EB105" t="s">
        <v>3</v>
      </c>
      <c r="EC105" t="s">
        <v>3</v>
      </c>
      <c r="EE105">
        <v>50757674</v>
      </c>
      <c r="EF105">
        <v>8</v>
      </c>
      <c r="EG105" t="s">
        <v>46</v>
      </c>
      <c r="EH105">
        <v>0</v>
      </c>
      <c r="EI105" t="s">
        <v>3</v>
      </c>
      <c r="EJ105">
        <v>1</v>
      </c>
      <c r="EK105">
        <v>500001</v>
      </c>
      <c r="EL105" t="s">
        <v>47</v>
      </c>
      <c r="EM105" t="s">
        <v>48</v>
      </c>
      <c r="EO105" t="s">
        <v>3</v>
      </c>
      <c r="EQ105">
        <v>0</v>
      </c>
      <c r="ER105">
        <v>133.61000000000001</v>
      </c>
      <c r="ES105">
        <v>133.61000000000001</v>
      </c>
      <c r="ET105">
        <v>0</v>
      </c>
      <c r="EU105">
        <v>0</v>
      </c>
      <c r="EV105">
        <v>0</v>
      </c>
      <c r="EW105">
        <v>0</v>
      </c>
      <c r="EX105">
        <v>0</v>
      </c>
      <c r="FQ105">
        <v>0</v>
      </c>
      <c r="FR105">
        <f t="shared" si="96"/>
        <v>0</v>
      </c>
      <c r="FS105">
        <v>0</v>
      </c>
      <c r="FX105">
        <v>0</v>
      </c>
      <c r="FY105">
        <v>0</v>
      </c>
      <c r="GA105" t="s">
        <v>3</v>
      </c>
      <c r="GD105">
        <v>1</v>
      </c>
      <c r="GF105">
        <v>2012835886</v>
      </c>
      <c r="GG105">
        <v>2</v>
      </c>
      <c r="GH105">
        <v>1</v>
      </c>
      <c r="GI105">
        <v>4</v>
      </c>
      <c r="GJ105">
        <v>0</v>
      </c>
      <c r="GK105">
        <v>0</v>
      </c>
      <c r="GL105">
        <f t="shared" si="97"/>
        <v>0</v>
      </c>
      <c r="GM105">
        <f t="shared" si="98"/>
        <v>4260.1499999999996</v>
      </c>
      <c r="GN105">
        <f t="shared" si="99"/>
        <v>4260.1499999999996</v>
      </c>
      <c r="GO105">
        <f t="shared" si="100"/>
        <v>0</v>
      </c>
      <c r="GP105">
        <f t="shared" si="101"/>
        <v>0</v>
      </c>
      <c r="GR105">
        <v>0</v>
      </c>
      <c r="GS105">
        <v>3</v>
      </c>
      <c r="GT105">
        <v>0</v>
      </c>
      <c r="GU105" t="s">
        <v>3</v>
      </c>
      <c r="GV105">
        <f t="shared" si="102"/>
        <v>0</v>
      </c>
      <c r="GW105">
        <v>1</v>
      </c>
      <c r="GX105">
        <f t="shared" si="103"/>
        <v>0</v>
      </c>
      <c r="HA105">
        <v>0</v>
      </c>
      <c r="HB105">
        <v>0</v>
      </c>
      <c r="HC105">
        <f t="shared" si="104"/>
        <v>0</v>
      </c>
      <c r="HE105" t="s">
        <v>3</v>
      </c>
      <c r="HF105" t="s">
        <v>3</v>
      </c>
      <c r="HM105" t="s">
        <v>3</v>
      </c>
      <c r="HN105" t="s">
        <v>3</v>
      </c>
      <c r="HO105" t="s">
        <v>3</v>
      </c>
      <c r="HP105" t="s">
        <v>3</v>
      </c>
      <c r="HQ105" t="s">
        <v>3</v>
      </c>
      <c r="IK105">
        <v>0</v>
      </c>
    </row>
    <row r="106" spans="1:245" x14ac:dyDescent="0.2">
      <c r="A106">
        <v>18</v>
      </c>
      <c r="B106">
        <v>1</v>
      </c>
      <c r="C106">
        <v>142</v>
      </c>
      <c r="E106" t="s">
        <v>207</v>
      </c>
      <c r="F106" t="s">
        <v>91</v>
      </c>
      <c r="G106" t="s">
        <v>92</v>
      </c>
      <c r="H106" t="str">
        <f>'1.Ведомость'!C45</f>
        <v>м2</v>
      </c>
      <c r="I106">
        <f>I104*J106</f>
        <v>16.8</v>
      </c>
      <c r="J106">
        <v>82.758620689655174</v>
      </c>
      <c r="K106">
        <v>82.758620699999994</v>
      </c>
      <c r="O106">
        <f t="shared" si="74"/>
        <v>19952.87</v>
      </c>
      <c r="P106">
        <f t="shared" si="75"/>
        <v>19952.87</v>
      </c>
      <c r="Q106">
        <f t="shared" si="76"/>
        <v>0</v>
      </c>
      <c r="R106">
        <f t="shared" si="77"/>
        <v>0</v>
      </c>
      <c r="S106">
        <f t="shared" si="78"/>
        <v>0</v>
      </c>
      <c r="T106">
        <f t="shared" si="79"/>
        <v>0</v>
      </c>
      <c r="U106">
        <f t="shared" si="80"/>
        <v>0</v>
      </c>
      <c r="V106">
        <f t="shared" si="81"/>
        <v>0</v>
      </c>
      <c r="W106">
        <f t="shared" si="82"/>
        <v>0</v>
      </c>
      <c r="X106">
        <f t="shared" si="83"/>
        <v>0</v>
      </c>
      <c r="Y106">
        <f t="shared" si="84"/>
        <v>0</v>
      </c>
      <c r="AA106">
        <v>51651743</v>
      </c>
      <c r="AB106">
        <f t="shared" si="85"/>
        <v>130.37</v>
      </c>
      <c r="AC106">
        <f t="shared" si="86"/>
        <v>130.37</v>
      </c>
      <c r="AD106">
        <f>ROUND((((ET106)-(EU106))+AE106),2)</f>
        <v>0</v>
      </c>
      <c r="AE106">
        <f>ROUND((EU106),2)</f>
        <v>0</v>
      </c>
      <c r="AF106">
        <f>ROUND((EV106),2)</f>
        <v>0</v>
      </c>
      <c r="AG106">
        <f t="shared" si="87"/>
        <v>0</v>
      </c>
      <c r="AH106">
        <f>(EW106)</f>
        <v>0</v>
      </c>
      <c r="AI106">
        <f>(EX106)</f>
        <v>0</v>
      </c>
      <c r="AJ106">
        <f t="shared" si="88"/>
        <v>0</v>
      </c>
      <c r="AK106">
        <v>130.37</v>
      </c>
      <c r="AL106">
        <v>130.37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1</v>
      </c>
      <c r="AZ106">
        <v>1</v>
      </c>
      <c r="BA106">
        <v>1</v>
      </c>
      <c r="BB106">
        <v>1</v>
      </c>
      <c r="BC106">
        <v>9.11</v>
      </c>
      <c r="BD106" t="s">
        <v>3</v>
      </c>
      <c r="BE106" t="s">
        <v>3</v>
      </c>
      <c r="BF106" t="s">
        <v>3</v>
      </c>
      <c r="BG106" t="s">
        <v>3</v>
      </c>
      <c r="BH106">
        <v>3</v>
      </c>
      <c r="BI106">
        <v>1</v>
      </c>
      <c r="BJ106" t="s">
        <v>93</v>
      </c>
      <c r="BM106">
        <v>500001</v>
      </c>
      <c r="BN106">
        <v>0</v>
      </c>
      <c r="BO106" t="s">
        <v>3</v>
      </c>
      <c r="BP106">
        <v>0</v>
      </c>
      <c r="BQ106">
        <v>8</v>
      </c>
      <c r="BR106">
        <v>0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0</v>
      </c>
      <c r="CA106">
        <v>0</v>
      </c>
      <c r="CB106" t="s">
        <v>3</v>
      </c>
      <c r="CE106">
        <v>0</v>
      </c>
      <c r="CF106">
        <v>0</v>
      </c>
      <c r="CG106">
        <v>0</v>
      </c>
      <c r="CM106">
        <v>0</v>
      </c>
      <c r="CN106" t="s">
        <v>3</v>
      </c>
      <c r="CO106">
        <v>0</v>
      </c>
      <c r="CP106">
        <f t="shared" si="89"/>
        <v>19952.87</v>
      </c>
      <c r="CQ106">
        <f t="shared" si="111"/>
        <v>1187.6706999999999</v>
      </c>
      <c r="CR106">
        <f t="shared" si="112"/>
        <v>0</v>
      </c>
      <c r="CS106">
        <f t="shared" si="90"/>
        <v>0</v>
      </c>
      <c r="CT106">
        <f t="shared" si="91"/>
        <v>0</v>
      </c>
      <c r="CU106">
        <f t="shared" si="92"/>
        <v>0</v>
      </c>
      <c r="CV106">
        <f t="shared" si="93"/>
        <v>0</v>
      </c>
      <c r="CW106">
        <f t="shared" si="94"/>
        <v>0</v>
      </c>
      <c r="CX106">
        <f t="shared" si="95"/>
        <v>0</v>
      </c>
      <c r="CY106">
        <f t="shared" si="105"/>
        <v>0</v>
      </c>
      <c r="CZ106">
        <f t="shared" si="106"/>
        <v>0</v>
      </c>
      <c r="DC106" t="s">
        <v>3</v>
      </c>
      <c r="DD106" t="s">
        <v>3</v>
      </c>
      <c r="DE106" t="s">
        <v>3</v>
      </c>
      <c r="DF106" t="s">
        <v>3</v>
      </c>
      <c r="DG106" t="s">
        <v>3</v>
      </c>
      <c r="DH106" t="s">
        <v>3</v>
      </c>
      <c r="DI106" t="s">
        <v>3</v>
      </c>
      <c r="DJ106" t="s">
        <v>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1005</v>
      </c>
      <c r="DV106" t="s">
        <v>52</v>
      </c>
      <c r="DW106" t="s">
        <v>52</v>
      </c>
      <c r="DX106">
        <v>1</v>
      </c>
      <c r="DZ106" t="s">
        <v>3</v>
      </c>
      <c r="EA106" t="s">
        <v>3</v>
      </c>
      <c r="EB106" t="s">
        <v>3</v>
      </c>
      <c r="EC106" t="s">
        <v>3</v>
      </c>
      <c r="EE106">
        <v>50757674</v>
      </c>
      <c r="EF106">
        <v>8</v>
      </c>
      <c r="EG106" t="s">
        <v>46</v>
      </c>
      <c r="EH106">
        <v>0</v>
      </c>
      <c r="EI106" t="s">
        <v>3</v>
      </c>
      <c r="EJ106">
        <v>1</v>
      </c>
      <c r="EK106">
        <v>500001</v>
      </c>
      <c r="EL106" t="s">
        <v>47</v>
      </c>
      <c r="EM106" t="s">
        <v>48</v>
      </c>
      <c r="EO106" t="s">
        <v>3</v>
      </c>
      <c r="EQ106">
        <v>0</v>
      </c>
      <c r="ER106">
        <v>130.37</v>
      </c>
      <c r="ES106">
        <v>130.37</v>
      </c>
      <c r="ET106">
        <v>0</v>
      </c>
      <c r="EU106">
        <v>0</v>
      </c>
      <c r="EV106">
        <v>0</v>
      </c>
      <c r="EW106">
        <v>0</v>
      </c>
      <c r="EX106">
        <v>0</v>
      </c>
      <c r="FQ106">
        <v>0</v>
      </c>
      <c r="FR106">
        <f t="shared" si="96"/>
        <v>0</v>
      </c>
      <c r="FS106">
        <v>0</v>
      </c>
      <c r="FX106">
        <v>0</v>
      </c>
      <c r="FY106">
        <v>0</v>
      </c>
      <c r="GA106" t="s">
        <v>3</v>
      </c>
      <c r="GD106">
        <v>1</v>
      </c>
      <c r="GF106">
        <v>-1325074599</v>
      </c>
      <c r="GG106">
        <v>2</v>
      </c>
      <c r="GH106">
        <v>1</v>
      </c>
      <c r="GI106">
        <v>4</v>
      </c>
      <c r="GJ106">
        <v>0</v>
      </c>
      <c r="GK106">
        <v>0</v>
      </c>
      <c r="GL106">
        <f t="shared" si="97"/>
        <v>0</v>
      </c>
      <c r="GM106">
        <f t="shared" si="98"/>
        <v>19952.87</v>
      </c>
      <c r="GN106">
        <f t="shared" si="99"/>
        <v>19952.87</v>
      </c>
      <c r="GO106">
        <f t="shared" si="100"/>
        <v>0</v>
      </c>
      <c r="GP106">
        <f t="shared" si="101"/>
        <v>0</v>
      </c>
      <c r="GR106">
        <v>0</v>
      </c>
      <c r="GS106">
        <v>3</v>
      </c>
      <c r="GT106">
        <v>0</v>
      </c>
      <c r="GU106" t="s">
        <v>3</v>
      </c>
      <c r="GV106">
        <f t="shared" si="102"/>
        <v>0</v>
      </c>
      <c r="GW106">
        <v>1</v>
      </c>
      <c r="GX106">
        <f t="shared" si="103"/>
        <v>0</v>
      </c>
      <c r="HA106">
        <v>0</v>
      </c>
      <c r="HB106">
        <v>0</v>
      </c>
      <c r="HC106">
        <f t="shared" si="104"/>
        <v>0</v>
      </c>
      <c r="HE106" t="s">
        <v>3</v>
      </c>
      <c r="HF106" t="s">
        <v>3</v>
      </c>
      <c r="HM106" t="s">
        <v>3</v>
      </c>
      <c r="HN106" t="s">
        <v>3</v>
      </c>
      <c r="HO106" t="s">
        <v>3</v>
      </c>
      <c r="HP106" t="s">
        <v>3</v>
      </c>
      <c r="HQ106" t="s">
        <v>3</v>
      </c>
      <c r="IK106">
        <v>0</v>
      </c>
    </row>
    <row r="107" spans="1:245" x14ac:dyDescent="0.2">
      <c r="A107">
        <v>17</v>
      </c>
      <c r="B107">
        <v>1</v>
      </c>
      <c r="C107">
        <f>ROW(SmtRes!A155)</f>
        <v>155</v>
      </c>
      <c r="D107">
        <f>ROW(EtalonRes!A175)</f>
        <v>175</v>
      </c>
      <c r="E107" t="s">
        <v>208</v>
      </c>
      <c r="F107" t="s">
        <v>95</v>
      </c>
      <c r="G107" t="s">
        <v>96</v>
      </c>
      <c r="H107" t="s">
        <v>76</v>
      </c>
      <c r="I107">
        <v>1.4381999999999999</v>
      </c>
      <c r="J107">
        <v>0</v>
      </c>
      <c r="K107">
        <v>1.4381999999999999</v>
      </c>
      <c r="O107">
        <f t="shared" si="74"/>
        <v>69714.53</v>
      </c>
      <c r="P107">
        <f t="shared" si="75"/>
        <v>5689.41</v>
      </c>
      <c r="Q107">
        <f t="shared" si="76"/>
        <v>1887.22</v>
      </c>
      <c r="R107">
        <f t="shared" si="77"/>
        <v>586.34</v>
      </c>
      <c r="S107">
        <f t="shared" si="78"/>
        <v>62137.9</v>
      </c>
      <c r="T107">
        <f t="shared" si="79"/>
        <v>0</v>
      </c>
      <c r="U107">
        <f t="shared" si="80"/>
        <v>212.92551</v>
      </c>
      <c r="V107">
        <f t="shared" si="81"/>
        <v>1.4195034</v>
      </c>
      <c r="W107">
        <f t="shared" si="82"/>
        <v>0</v>
      </c>
      <c r="X107">
        <f t="shared" si="83"/>
        <v>75896.33</v>
      </c>
      <c r="Y107">
        <f t="shared" si="84"/>
        <v>45161.45</v>
      </c>
      <c r="AA107">
        <v>51651743</v>
      </c>
      <c r="AB107">
        <f t="shared" si="85"/>
        <v>1827.16</v>
      </c>
      <c r="AC107">
        <f t="shared" si="86"/>
        <v>434.24</v>
      </c>
      <c r="AD107">
        <f>ROUND(((((ET107*ROUND(1.05,7)))-((EU107*ROUND(1.05,7))))+AE107),2)</f>
        <v>98.96</v>
      </c>
      <c r="AE107">
        <f>ROUND(((EU107*ROUND(1.05,7))),2)</f>
        <v>12.21</v>
      </c>
      <c r="AF107">
        <f>ROUND(((EV107*ROUND(1.05,7))),2)</f>
        <v>1293.96</v>
      </c>
      <c r="AG107">
        <f t="shared" si="87"/>
        <v>0</v>
      </c>
      <c r="AH107">
        <f>((EW107*ROUND(1.05,7)))</f>
        <v>148.05000000000001</v>
      </c>
      <c r="AI107">
        <f>((EX107*ROUND(1.05,7)))</f>
        <v>0.98699999999999999</v>
      </c>
      <c r="AJ107">
        <f t="shared" si="88"/>
        <v>0</v>
      </c>
      <c r="AK107">
        <v>1760.83</v>
      </c>
      <c r="AL107">
        <v>434.24</v>
      </c>
      <c r="AM107">
        <v>94.25</v>
      </c>
      <c r="AN107">
        <v>11.63</v>
      </c>
      <c r="AO107">
        <v>1232.3399999999999</v>
      </c>
      <c r="AP107">
        <v>0</v>
      </c>
      <c r="AQ107">
        <v>141</v>
      </c>
      <c r="AR107">
        <v>0.94</v>
      </c>
      <c r="AS107">
        <v>0</v>
      </c>
      <c r="AT107">
        <v>121</v>
      </c>
      <c r="AU107">
        <v>72</v>
      </c>
      <c r="AV107">
        <v>1</v>
      </c>
      <c r="AW107">
        <v>1</v>
      </c>
      <c r="AZ107">
        <v>1</v>
      </c>
      <c r="BA107">
        <v>33.39</v>
      </c>
      <c r="BB107">
        <v>13.26</v>
      </c>
      <c r="BC107">
        <v>9.11</v>
      </c>
      <c r="BD107" t="s">
        <v>3</v>
      </c>
      <c r="BE107" t="s">
        <v>3</v>
      </c>
      <c r="BF107" t="s">
        <v>3</v>
      </c>
      <c r="BG107" t="s">
        <v>3</v>
      </c>
      <c r="BH107">
        <v>0</v>
      </c>
      <c r="BI107">
        <v>1</v>
      </c>
      <c r="BJ107" t="s">
        <v>97</v>
      </c>
      <c r="BM107">
        <v>20001</v>
      </c>
      <c r="BN107">
        <v>0</v>
      </c>
      <c r="BO107" t="s">
        <v>3</v>
      </c>
      <c r="BP107">
        <v>0</v>
      </c>
      <c r="BQ107">
        <v>22</v>
      </c>
      <c r="BR107">
        <v>0</v>
      </c>
      <c r="BS107">
        <v>33.39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121</v>
      </c>
      <c r="CA107">
        <v>72</v>
      </c>
      <c r="CB107" t="s">
        <v>3</v>
      </c>
      <c r="CE107">
        <v>0</v>
      </c>
      <c r="CF107">
        <v>0</v>
      </c>
      <c r="CG107">
        <v>0</v>
      </c>
      <c r="CM107">
        <v>0</v>
      </c>
      <c r="CN107" t="s">
        <v>19</v>
      </c>
      <c r="CO107">
        <v>0</v>
      </c>
      <c r="CP107">
        <f t="shared" si="89"/>
        <v>69714.53</v>
      </c>
      <c r="CQ107">
        <f t="shared" si="111"/>
        <v>3955.9263999999998</v>
      </c>
      <c r="CR107">
        <f t="shared" si="112"/>
        <v>1312.2095999999999</v>
      </c>
      <c r="CS107">
        <f t="shared" si="90"/>
        <v>407.69190000000003</v>
      </c>
      <c r="CT107">
        <f t="shared" si="91"/>
        <v>43205.324400000005</v>
      </c>
      <c r="CU107">
        <f t="shared" si="92"/>
        <v>0</v>
      </c>
      <c r="CV107">
        <f t="shared" si="93"/>
        <v>148.05000000000001</v>
      </c>
      <c r="CW107">
        <f t="shared" si="94"/>
        <v>0.98699999999999999</v>
      </c>
      <c r="CX107">
        <f t="shared" si="95"/>
        <v>0</v>
      </c>
      <c r="CY107">
        <f t="shared" si="105"/>
        <v>75896.330400000006</v>
      </c>
      <c r="CZ107">
        <f t="shared" si="106"/>
        <v>45161.452799999999</v>
      </c>
      <c r="DC107" t="s">
        <v>3</v>
      </c>
      <c r="DD107" t="s">
        <v>3</v>
      </c>
      <c r="DE107" t="s">
        <v>20</v>
      </c>
      <c r="DF107" t="s">
        <v>20</v>
      </c>
      <c r="DG107" t="s">
        <v>20</v>
      </c>
      <c r="DH107" t="s">
        <v>3</v>
      </c>
      <c r="DI107" t="s">
        <v>20</v>
      </c>
      <c r="DJ107" t="s">
        <v>20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1005</v>
      </c>
      <c r="DV107" t="s">
        <v>76</v>
      </c>
      <c r="DW107" t="s">
        <v>76</v>
      </c>
      <c r="DX107">
        <v>100</v>
      </c>
      <c r="DZ107" t="s">
        <v>3</v>
      </c>
      <c r="EA107" t="s">
        <v>3</v>
      </c>
      <c r="EB107" t="s">
        <v>3</v>
      </c>
      <c r="EC107" t="s">
        <v>3</v>
      </c>
      <c r="EE107">
        <v>50757454</v>
      </c>
      <c r="EF107">
        <v>22</v>
      </c>
      <c r="EG107" t="s">
        <v>21</v>
      </c>
      <c r="EH107">
        <v>16</v>
      </c>
      <c r="EI107" t="s">
        <v>22</v>
      </c>
      <c r="EJ107">
        <v>1</v>
      </c>
      <c r="EK107">
        <v>20001</v>
      </c>
      <c r="EL107" t="s">
        <v>23</v>
      </c>
      <c r="EM107" t="s">
        <v>24</v>
      </c>
      <c r="EO107" t="s">
        <v>25</v>
      </c>
      <c r="EQ107">
        <v>131072</v>
      </c>
      <c r="ER107">
        <v>1760.83</v>
      </c>
      <c r="ES107">
        <v>434.24</v>
      </c>
      <c r="ET107">
        <v>94.25</v>
      </c>
      <c r="EU107">
        <v>11.63</v>
      </c>
      <c r="EV107">
        <v>1232.3399999999999</v>
      </c>
      <c r="EW107">
        <v>141</v>
      </c>
      <c r="EX107">
        <v>0.94</v>
      </c>
      <c r="EY107">
        <v>0</v>
      </c>
      <c r="FQ107">
        <v>0</v>
      </c>
      <c r="FR107">
        <f t="shared" si="96"/>
        <v>0</v>
      </c>
      <c r="FS107">
        <v>0</v>
      </c>
      <c r="FX107">
        <v>121</v>
      </c>
      <c r="FY107">
        <v>72</v>
      </c>
      <c r="GA107" t="s">
        <v>3</v>
      </c>
      <c r="GD107">
        <v>1</v>
      </c>
      <c r="GF107">
        <v>2063072167</v>
      </c>
      <c r="GG107">
        <v>2</v>
      </c>
      <c r="GH107">
        <v>1</v>
      </c>
      <c r="GI107">
        <v>4</v>
      </c>
      <c r="GJ107">
        <v>0</v>
      </c>
      <c r="GK107">
        <v>0</v>
      </c>
      <c r="GL107">
        <f t="shared" si="97"/>
        <v>0</v>
      </c>
      <c r="GM107">
        <f t="shared" si="98"/>
        <v>190772.31</v>
      </c>
      <c r="GN107">
        <f t="shared" si="99"/>
        <v>190772.31</v>
      </c>
      <c r="GO107">
        <f t="shared" si="100"/>
        <v>0</v>
      </c>
      <c r="GP107">
        <f t="shared" si="101"/>
        <v>0</v>
      </c>
      <c r="GR107">
        <v>0</v>
      </c>
      <c r="GS107">
        <v>3</v>
      </c>
      <c r="GT107">
        <v>0</v>
      </c>
      <c r="GU107" t="s">
        <v>3</v>
      </c>
      <c r="GV107">
        <f t="shared" si="102"/>
        <v>0</v>
      </c>
      <c r="GW107">
        <v>1</v>
      </c>
      <c r="GX107">
        <f t="shared" si="103"/>
        <v>0</v>
      </c>
      <c r="HA107">
        <v>0</v>
      </c>
      <c r="HB107">
        <v>0</v>
      </c>
      <c r="HC107">
        <f t="shared" si="104"/>
        <v>0</v>
      </c>
      <c r="HE107" t="s">
        <v>3</v>
      </c>
      <c r="HF107" t="s">
        <v>3</v>
      </c>
      <c r="HM107" t="s">
        <v>3</v>
      </c>
      <c r="HN107" t="s">
        <v>26</v>
      </c>
      <c r="HO107" t="s">
        <v>27</v>
      </c>
      <c r="HP107" t="s">
        <v>22</v>
      </c>
      <c r="HQ107" t="s">
        <v>22</v>
      </c>
      <c r="IK107">
        <v>0</v>
      </c>
    </row>
    <row r="108" spans="1:245" x14ac:dyDescent="0.2">
      <c r="A108">
        <v>18</v>
      </c>
      <c r="B108">
        <v>1</v>
      </c>
      <c r="C108">
        <v>154</v>
      </c>
      <c r="E108" t="s">
        <v>209</v>
      </c>
      <c r="F108" t="s">
        <v>99</v>
      </c>
      <c r="G108" t="s">
        <v>100</v>
      </c>
      <c r="H108" t="str">
        <f>'1.Ведомость'!C47</f>
        <v>м2</v>
      </c>
      <c r="I108">
        <f>I107*J108</f>
        <v>143.82</v>
      </c>
      <c r="J108">
        <v>100</v>
      </c>
      <c r="K108">
        <v>100</v>
      </c>
      <c r="O108">
        <f t="shared" si="74"/>
        <v>199543.49</v>
      </c>
      <c r="P108">
        <f t="shared" si="75"/>
        <v>199543.49</v>
      </c>
      <c r="Q108">
        <f t="shared" si="76"/>
        <v>0</v>
      </c>
      <c r="R108">
        <f t="shared" si="77"/>
        <v>0</v>
      </c>
      <c r="S108">
        <f t="shared" si="78"/>
        <v>0</v>
      </c>
      <c r="T108">
        <f t="shared" si="79"/>
        <v>0</v>
      </c>
      <c r="U108">
        <f t="shared" si="80"/>
        <v>0</v>
      </c>
      <c r="V108">
        <f t="shared" si="81"/>
        <v>0</v>
      </c>
      <c r="W108">
        <f t="shared" si="82"/>
        <v>0</v>
      </c>
      <c r="X108">
        <f t="shared" si="83"/>
        <v>0</v>
      </c>
      <c r="Y108">
        <f t="shared" si="84"/>
        <v>0</v>
      </c>
      <c r="AA108">
        <v>51651743</v>
      </c>
      <c r="AB108">
        <f t="shared" si="85"/>
        <v>152.30000000000001</v>
      </c>
      <c r="AC108">
        <f t="shared" si="86"/>
        <v>152.30000000000001</v>
      </c>
      <c r="AD108">
        <f t="shared" ref="AD108:AD117" si="113">ROUND((((ET108)-(EU108))+AE108),2)</f>
        <v>0</v>
      </c>
      <c r="AE108">
        <f t="shared" ref="AE108:AE117" si="114">ROUND((EU108),2)</f>
        <v>0</v>
      </c>
      <c r="AF108">
        <f t="shared" ref="AF108:AF117" si="115">ROUND((EV108),2)</f>
        <v>0</v>
      </c>
      <c r="AG108">
        <f t="shared" si="87"/>
        <v>0</v>
      </c>
      <c r="AH108">
        <f t="shared" ref="AH108:AH117" si="116">(EW108)</f>
        <v>0</v>
      </c>
      <c r="AI108">
        <f t="shared" ref="AI108:AI117" si="117">(EX108)</f>
        <v>0</v>
      </c>
      <c r="AJ108">
        <f t="shared" si="88"/>
        <v>0</v>
      </c>
      <c r="AK108">
        <v>152.30000000000001</v>
      </c>
      <c r="AL108">
        <v>152.30000000000001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1</v>
      </c>
      <c r="AW108">
        <v>1</v>
      </c>
      <c r="AZ108">
        <v>1</v>
      </c>
      <c r="BA108">
        <v>1</v>
      </c>
      <c r="BB108">
        <v>1</v>
      </c>
      <c r="BC108">
        <v>9.11</v>
      </c>
      <c r="BD108" t="s">
        <v>3</v>
      </c>
      <c r="BE108" t="s">
        <v>3</v>
      </c>
      <c r="BF108" t="s">
        <v>3</v>
      </c>
      <c r="BG108" t="s">
        <v>3</v>
      </c>
      <c r="BH108">
        <v>3</v>
      </c>
      <c r="BI108">
        <v>1</v>
      </c>
      <c r="BJ108" t="s">
        <v>101</v>
      </c>
      <c r="BM108">
        <v>500001</v>
      </c>
      <c r="BN108">
        <v>0</v>
      </c>
      <c r="BO108" t="s">
        <v>3</v>
      </c>
      <c r="BP108">
        <v>0</v>
      </c>
      <c r="BQ108">
        <v>8</v>
      </c>
      <c r="BR108">
        <v>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0</v>
      </c>
      <c r="CA108">
        <v>0</v>
      </c>
      <c r="CB108" t="s">
        <v>3</v>
      </c>
      <c r="CE108">
        <v>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89"/>
        <v>199543.49</v>
      </c>
      <c r="CQ108">
        <f t="shared" si="111"/>
        <v>1387.453</v>
      </c>
      <c r="CR108">
        <f t="shared" si="112"/>
        <v>0</v>
      </c>
      <c r="CS108">
        <f t="shared" si="90"/>
        <v>0</v>
      </c>
      <c r="CT108">
        <f t="shared" si="91"/>
        <v>0</v>
      </c>
      <c r="CU108">
        <f t="shared" si="92"/>
        <v>0</v>
      </c>
      <c r="CV108">
        <f t="shared" si="93"/>
        <v>0</v>
      </c>
      <c r="CW108">
        <f t="shared" si="94"/>
        <v>0</v>
      </c>
      <c r="CX108">
        <f t="shared" si="95"/>
        <v>0</v>
      </c>
      <c r="CY108">
        <f t="shared" si="105"/>
        <v>0</v>
      </c>
      <c r="CZ108">
        <f t="shared" si="106"/>
        <v>0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1005</v>
      </c>
      <c r="DV108" t="s">
        <v>52</v>
      </c>
      <c r="DW108" t="s">
        <v>52</v>
      </c>
      <c r="DX108">
        <v>1</v>
      </c>
      <c r="DZ108" t="s">
        <v>3</v>
      </c>
      <c r="EA108" t="s">
        <v>3</v>
      </c>
      <c r="EB108" t="s">
        <v>3</v>
      </c>
      <c r="EC108" t="s">
        <v>3</v>
      </c>
      <c r="EE108">
        <v>50757674</v>
      </c>
      <c r="EF108">
        <v>8</v>
      </c>
      <c r="EG108" t="s">
        <v>46</v>
      </c>
      <c r="EH108">
        <v>0</v>
      </c>
      <c r="EI108" t="s">
        <v>3</v>
      </c>
      <c r="EJ108">
        <v>1</v>
      </c>
      <c r="EK108">
        <v>500001</v>
      </c>
      <c r="EL108" t="s">
        <v>47</v>
      </c>
      <c r="EM108" t="s">
        <v>48</v>
      </c>
      <c r="EO108" t="s">
        <v>3</v>
      </c>
      <c r="EQ108">
        <v>0</v>
      </c>
      <c r="ER108">
        <v>152.30000000000001</v>
      </c>
      <c r="ES108">
        <v>152.30000000000001</v>
      </c>
      <c r="ET108">
        <v>0</v>
      </c>
      <c r="EU108">
        <v>0</v>
      </c>
      <c r="EV108">
        <v>0</v>
      </c>
      <c r="EW108">
        <v>0</v>
      </c>
      <c r="EX108">
        <v>0</v>
      </c>
      <c r="FQ108">
        <v>0</v>
      </c>
      <c r="FR108">
        <f t="shared" si="96"/>
        <v>0</v>
      </c>
      <c r="FS108">
        <v>0</v>
      </c>
      <c r="FX108">
        <v>0</v>
      </c>
      <c r="FY108">
        <v>0</v>
      </c>
      <c r="GA108" t="s">
        <v>3</v>
      </c>
      <c r="GD108">
        <v>1</v>
      </c>
      <c r="GF108">
        <v>-1977319999</v>
      </c>
      <c r="GG108">
        <v>2</v>
      </c>
      <c r="GH108">
        <v>1</v>
      </c>
      <c r="GI108">
        <v>4</v>
      </c>
      <c r="GJ108">
        <v>0</v>
      </c>
      <c r="GK108">
        <v>0</v>
      </c>
      <c r="GL108">
        <f t="shared" si="97"/>
        <v>0</v>
      </c>
      <c r="GM108">
        <f t="shared" si="98"/>
        <v>199543.49</v>
      </c>
      <c r="GN108">
        <f t="shared" si="99"/>
        <v>199543.49</v>
      </c>
      <c r="GO108">
        <f t="shared" si="100"/>
        <v>0</v>
      </c>
      <c r="GP108">
        <f t="shared" si="101"/>
        <v>0</v>
      </c>
      <c r="GR108">
        <v>0</v>
      </c>
      <c r="GS108">
        <v>3</v>
      </c>
      <c r="GT108">
        <v>0</v>
      </c>
      <c r="GU108" t="s">
        <v>3</v>
      </c>
      <c r="GV108">
        <f t="shared" si="102"/>
        <v>0</v>
      </c>
      <c r="GW108">
        <v>1</v>
      </c>
      <c r="GX108">
        <f t="shared" si="103"/>
        <v>0</v>
      </c>
      <c r="HA108">
        <v>0</v>
      </c>
      <c r="HB108">
        <v>0</v>
      </c>
      <c r="HC108">
        <f t="shared" si="104"/>
        <v>0</v>
      </c>
      <c r="HE108" t="s">
        <v>3</v>
      </c>
      <c r="HF108" t="s">
        <v>3</v>
      </c>
      <c r="HM108" t="s">
        <v>3</v>
      </c>
      <c r="HN108" t="s">
        <v>3</v>
      </c>
      <c r="HO108" t="s">
        <v>3</v>
      </c>
      <c r="HP108" t="s">
        <v>3</v>
      </c>
      <c r="HQ108" t="s">
        <v>3</v>
      </c>
      <c r="IK108">
        <v>0</v>
      </c>
    </row>
    <row r="109" spans="1:245" x14ac:dyDescent="0.2">
      <c r="A109">
        <v>18</v>
      </c>
      <c r="B109">
        <v>1</v>
      </c>
      <c r="C109">
        <v>155</v>
      </c>
      <c r="E109" t="s">
        <v>210</v>
      </c>
      <c r="F109" t="s">
        <v>103</v>
      </c>
      <c r="G109" t="s">
        <v>104</v>
      </c>
      <c r="H109" t="str">
        <f>'1.Ведомость'!C48</f>
        <v>т</v>
      </c>
      <c r="I109">
        <f>I107*J109</f>
        <v>6.5000000000000002E-2</v>
      </c>
      <c r="J109">
        <v>4.5195383117786127E-2</v>
      </c>
      <c r="K109">
        <v>4.5195399999999997E-2</v>
      </c>
      <c r="O109">
        <f t="shared" si="74"/>
        <v>18000.509999999998</v>
      </c>
      <c r="P109">
        <f t="shared" si="75"/>
        <v>18000.509999999998</v>
      </c>
      <c r="Q109">
        <f t="shared" si="76"/>
        <v>0</v>
      </c>
      <c r="R109">
        <f t="shared" si="77"/>
        <v>0</v>
      </c>
      <c r="S109">
        <f t="shared" si="78"/>
        <v>0</v>
      </c>
      <c r="T109">
        <f t="shared" si="79"/>
        <v>0</v>
      </c>
      <c r="U109">
        <f t="shared" si="80"/>
        <v>0</v>
      </c>
      <c r="V109">
        <f t="shared" si="81"/>
        <v>0</v>
      </c>
      <c r="W109">
        <f t="shared" si="82"/>
        <v>0</v>
      </c>
      <c r="X109">
        <f t="shared" si="83"/>
        <v>0</v>
      </c>
      <c r="Y109">
        <f t="shared" si="84"/>
        <v>0</v>
      </c>
      <c r="AA109">
        <v>51651743</v>
      </c>
      <c r="AB109">
        <f t="shared" si="85"/>
        <v>30398.560000000001</v>
      </c>
      <c r="AC109">
        <f t="shared" si="86"/>
        <v>30398.560000000001</v>
      </c>
      <c r="AD109">
        <f t="shared" si="113"/>
        <v>0</v>
      </c>
      <c r="AE109">
        <f t="shared" si="114"/>
        <v>0</v>
      </c>
      <c r="AF109">
        <f t="shared" si="115"/>
        <v>0</v>
      </c>
      <c r="AG109">
        <f t="shared" si="87"/>
        <v>0</v>
      </c>
      <c r="AH109">
        <f t="shared" si="116"/>
        <v>0</v>
      </c>
      <c r="AI109">
        <f t="shared" si="117"/>
        <v>0</v>
      </c>
      <c r="AJ109">
        <f t="shared" si="88"/>
        <v>0</v>
      </c>
      <c r="AK109">
        <v>30398.560000000001</v>
      </c>
      <c r="AL109">
        <v>30398.560000000001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1</v>
      </c>
      <c r="AW109">
        <v>1</v>
      </c>
      <c r="AZ109">
        <v>1</v>
      </c>
      <c r="BA109">
        <v>1</v>
      </c>
      <c r="BB109">
        <v>1</v>
      </c>
      <c r="BC109">
        <v>9.11</v>
      </c>
      <c r="BD109" t="s">
        <v>3</v>
      </c>
      <c r="BE109" t="s">
        <v>3</v>
      </c>
      <c r="BF109" t="s">
        <v>3</v>
      </c>
      <c r="BG109" t="s">
        <v>3</v>
      </c>
      <c r="BH109">
        <v>3</v>
      </c>
      <c r="BI109">
        <v>1</v>
      </c>
      <c r="BJ109" t="s">
        <v>106</v>
      </c>
      <c r="BM109">
        <v>500001</v>
      </c>
      <c r="BN109">
        <v>0</v>
      </c>
      <c r="BO109" t="s">
        <v>3</v>
      </c>
      <c r="BP109">
        <v>0</v>
      </c>
      <c r="BQ109">
        <v>8</v>
      </c>
      <c r="BR109">
        <v>0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3</v>
      </c>
      <c r="BZ109">
        <v>0</v>
      </c>
      <c r="CA109">
        <v>0</v>
      </c>
      <c r="CB109" t="s">
        <v>3</v>
      </c>
      <c r="CE109">
        <v>0</v>
      </c>
      <c r="CF109">
        <v>0</v>
      </c>
      <c r="CG109">
        <v>0</v>
      </c>
      <c r="CM109">
        <v>0</v>
      </c>
      <c r="CN109" t="s">
        <v>3</v>
      </c>
      <c r="CO109">
        <v>0</v>
      </c>
      <c r="CP109">
        <f t="shared" si="89"/>
        <v>18000.509999999998</v>
      </c>
      <c r="CQ109">
        <f t="shared" si="111"/>
        <v>276930.88160000002</v>
      </c>
      <c r="CR109">
        <f t="shared" si="112"/>
        <v>0</v>
      </c>
      <c r="CS109">
        <f t="shared" si="90"/>
        <v>0</v>
      </c>
      <c r="CT109">
        <f t="shared" si="91"/>
        <v>0</v>
      </c>
      <c r="CU109">
        <f t="shared" si="92"/>
        <v>0</v>
      </c>
      <c r="CV109">
        <f t="shared" si="93"/>
        <v>0</v>
      </c>
      <c r="CW109">
        <f t="shared" si="94"/>
        <v>0</v>
      </c>
      <c r="CX109">
        <f t="shared" si="95"/>
        <v>0</v>
      </c>
      <c r="CY109">
        <f t="shared" si="105"/>
        <v>0</v>
      </c>
      <c r="CZ109">
        <f t="shared" si="106"/>
        <v>0</v>
      </c>
      <c r="DC109" t="s">
        <v>3</v>
      </c>
      <c r="DD109" t="s">
        <v>3</v>
      </c>
      <c r="DE109" t="s">
        <v>3</v>
      </c>
      <c r="DF109" t="s">
        <v>3</v>
      </c>
      <c r="DG109" t="s">
        <v>3</v>
      </c>
      <c r="DH109" t="s">
        <v>3</v>
      </c>
      <c r="DI109" t="s">
        <v>3</v>
      </c>
      <c r="DJ109" t="s">
        <v>3</v>
      </c>
      <c r="DK109" t="s">
        <v>3</v>
      </c>
      <c r="DL109" t="s">
        <v>3</v>
      </c>
      <c r="DM109" t="s">
        <v>3</v>
      </c>
      <c r="DN109">
        <v>0</v>
      </c>
      <c r="DO109">
        <v>0</v>
      </c>
      <c r="DP109">
        <v>1</v>
      </c>
      <c r="DQ109">
        <v>1</v>
      </c>
      <c r="DU109">
        <v>1009</v>
      </c>
      <c r="DV109" t="s">
        <v>105</v>
      </c>
      <c r="DW109" t="s">
        <v>105</v>
      </c>
      <c r="DX109">
        <v>1000</v>
      </c>
      <c r="DZ109" t="s">
        <v>3</v>
      </c>
      <c r="EA109" t="s">
        <v>3</v>
      </c>
      <c r="EB109" t="s">
        <v>3</v>
      </c>
      <c r="EC109" t="s">
        <v>3</v>
      </c>
      <c r="EE109">
        <v>50757674</v>
      </c>
      <c r="EF109">
        <v>8</v>
      </c>
      <c r="EG109" t="s">
        <v>46</v>
      </c>
      <c r="EH109">
        <v>0</v>
      </c>
      <c r="EI109" t="s">
        <v>3</v>
      </c>
      <c r="EJ109">
        <v>1</v>
      </c>
      <c r="EK109">
        <v>500001</v>
      </c>
      <c r="EL109" t="s">
        <v>47</v>
      </c>
      <c r="EM109" t="s">
        <v>48</v>
      </c>
      <c r="EO109" t="s">
        <v>3</v>
      </c>
      <c r="EQ109">
        <v>0</v>
      </c>
      <c r="ER109">
        <v>30398.560000000001</v>
      </c>
      <c r="ES109">
        <v>30398.560000000001</v>
      </c>
      <c r="ET109">
        <v>0</v>
      </c>
      <c r="EU109">
        <v>0</v>
      </c>
      <c r="EV109">
        <v>0</v>
      </c>
      <c r="EW109">
        <v>0</v>
      </c>
      <c r="EX109">
        <v>0</v>
      </c>
      <c r="FQ109">
        <v>0</v>
      </c>
      <c r="FR109">
        <f t="shared" si="96"/>
        <v>0</v>
      </c>
      <c r="FS109">
        <v>0</v>
      </c>
      <c r="FX109">
        <v>0</v>
      </c>
      <c r="FY109">
        <v>0</v>
      </c>
      <c r="GA109" t="s">
        <v>3</v>
      </c>
      <c r="GD109">
        <v>1</v>
      </c>
      <c r="GF109">
        <v>-1486911088</v>
      </c>
      <c r="GG109">
        <v>2</v>
      </c>
      <c r="GH109">
        <v>1</v>
      </c>
      <c r="GI109">
        <v>4</v>
      </c>
      <c r="GJ109">
        <v>0</v>
      </c>
      <c r="GK109">
        <v>0</v>
      </c>
      <c r="GL109">
        <f t="shared" si="97"/>
        <v>0</v>
      </c>
      <c r="GM109">
        <f t="shared" si="98"/>
        <v>18000.509999999998</v>
      </c>
      <c r="GN109">
        <f t="shared" si="99"/>
        <v>18000.509999999998</v>
      </c>
      <c r="GO109">
        <f t="shared" si="100"/>
        <v>0</v>
      </c>
      <c r="GP109">
        <f t="shared" si="101"/>
        <v>0</v>
      </c>
      <c r="GR109">
        <v>0</v>
      </c>
      <c r="GS109">
        <v>3</v>
      </c>
      <c r="GT109">
        <v>0</v>
      </c>
      <c r="GU109" t="s">
        <v>3</v>
      </c>
      <c r="GV109">
        <f t="shared" si="102"/>
        <v>0</v>
      </c>
      <c r="GW109">
        <v>1</v>
      </c>
      <c r="GX109">
        <f t="shared" si="103"/>
        <v>0</v>
      </c>
      <c r="HA109">
        <v>0</v>
      </c>
      <c r="HB109">
        <v>0</v>
      </c>
      <c r="HC109">
        <f t="shared" si="104"/>
        <v>0</v>
      </c>
      <c r="HE109" t="s">
        <v>3</v>
      </c>
      <c r="HF109" t="s">
        <v>3</v>
      </c>
      <c r="HM109" t="s">
        <v>3</v>
      </c>
      <c r="HN109" t="s">
        <v>3</v>
      </c>
      <c r="HO109" t="s">
        <v>3</v>
      </c>
      <c r="HP109" t="s">
        <v>3</v>
      </c>
      <c r="HQ109" t="s">
        <v>3</v>
      </c>
      <c r="IK109">
        <v>0</v>
      </c>
    </row>
    <row r="110" spans="1:245" x14ac:dyDescent="0.2">
      <c r="A110">
        <v>17</v>
      </c>
      <c r="B110">
        <v>1</v>
      </c>
      <c r="C110">
        <f>ROW(SmtRes!A162)</f>
        <v>162</v>
      </c>
      <c r="D110">
        <f>ROW(EtalonRes!A183)</f>
        <v>183</v>
      </c>
      <c r="E110" t="s">
        <v>211</v>
      </c>
      <c r="F110" t="s">
        <v>108</v>
      </c>
      <c r="G110" t="s">
        <v>109</v>
      </c>
      <c r="H110" t="s">
        <v>110</v>
      </c>
      <c r="I110">
        <v>14.5</v>
      </c>
      <c r="J110">
        <v>0</v>
      </c>
      <c r="K110">
        <v>14.5</v>
      </c>
      <c r="O110">
        <f t="shared" si="74"/>
        <v>51877.37</v>
      </c>
      <c r="P110">
        <f t="shared" si="75"/>
        <v>22429.73</v>
      </c>
      <c r="Q110">
        <f t="shared" si="76"/>
        <v>5433.55</v>
      </c>
      <c r="R110">
        <f t="shared" si="77"/>
        <v>2415.9299999999998</v>
      </c>
      <c r="S110">
        <f t="shared" si="78"/>
        <v>24014.09</v>
      </c>
      <c r="T110">
        <f t="shared" si="79"/>
        <v>0</v>
      </c>
      <c r="U110">
        <f t="shared" si="80"/>
        <v>72.5</v>
      </c>
      <c r="V110">
        <f t="shared" si="81"/>
        <v>6.2350000000000003</v>
      </c>
      <c r="W110">
        <f t="shared" si="82"/>
        <v>0</v>
      </c>
      <c r="X110">
        <f t="shared" si="83"/>
        <v>25637.119999999999</v>
      </c>
      <c r="Y110">
        <f t="shared" si="84"/>
        <v>14536.51</v>
      </c>
      <c r="AA110">
        <v>51651743</v>
      </c>
      <c r="AB110">
        <f t="shared" si="85"/>
        <v>247.66</v>
      </c>
      <c r="AC110">
        <f t="shared" si="86"/>
        <v>169.8</v>
      </c>
      <c r="AD110">
        <f t="shared" si="113"/>
        <v>28.26</v>
      </c>
      <c r="AE110">
        <f t="shared" si="114"/>
        <v>4.99</v>
      </c>
      <c r="AF110">
        <f t="shared" si="115"/>
        <v>49.6</v>
      </c>
      <c r="AG110">
        <f t="shared" si="87"/>
        <v>0</v>
      </c>
      <c r="AH110">
        <f t="shared" si="116"/>
        <v>5</v>
      </c>
      <c r="AI110">
        <f t="shared" si="117"/>
        <v>0.43</v>
      </c>
      <c r="AJ110">
        <f t="shared" si="88"/>
        <v>0</v>
      </c>
      <c r="AK110">
        <v>247.66</v>
      </c>
      <c r="AL110">
        <v>169.8</v>
      </c>
      <c r="AM110">
        <v>28.26</v>
      </c>
      <c r="AN110">
        <v>4.99</v>
      </c>
      <c r="AO110">
        <v>49.6</v>
      </c>
      <c r="AP110">
        <v>0</v>
      </c>
      <c r="AQ110">
        <v>5</v>
      </c>
      <c r="AR110">
        <v>0.43</v>
      </c>
      <c r="AS110">
        <v>0</v>
      </c>
      <c r="AT110">
        <v>97</v>
      </c>
      <c r="AU110">
        <v>55</v>
      </c>
      <c r="AV110">
        <v>1</v>
      </c>
      <c r="AW110">
        <v>1</v>
      </c>
      <c r="AZ110">
        <v>1</v>
      </c>
      <c r="BA110">
        <v>33.39</v>
      </c>
      <c r="BB110">
        <v>13.26</v>
      </c>
      <c r="BC110">
        <v>9.11</v>
      </c>
      <c r="BD110" t="s">
        <v>3</v>
      </c>
      <c r="BE110" t="s">
        <v>3</v>
      </c>
      <c r="BF110" t="s">
        <v>3</v>
      </c>
      <c r="BG110" t="s">
        <v>3</v>
      </c>
      <c r="BH110">
        <v>0</v>
      </c>
      <c r="BI110">
        <v>1</v>
      </c>
      <c r="BJ110" t="s">
        <v>111</v>
      </c>
      <c r="BM110">
        <v>26001</v>
      </c>
      <c r="BN110">
        <v>0</v>
      </c>
      <c r="BO110" t="s">
        <v>3</v>
      </c>
      <c r="BP110">
        <v>0</v>
      </c>
      <c r="BQ110">
        <v>2</v>
      </c>
      <c r="BR110">
        <v>0</v>
      </c>
      <c r="BS110">
        <v>33.39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97</v>
      </c>
      <c r="CA110">
        <v>55</v>
      </c>
      <c r="CB110" t="s">
        <v>3</v>
      </c>
      <c r="CE110">
        <v>0</v>
      </c>
      <c r="CF110">
        <v>0</v>
      </c>
      <c r="CG110">
        <v>0</v>
      </c>
      <c r="CM110">
        <v>0</v>
      </c>
      <c r="CN110" t="s">
        <v>3</v>
      </c>
      <c r="CO110">
        <v>0</v>
      </c>
      <c r="CP110">
        <f t="shared" si="89"/>
        <v>51877.369999999995</v>
      </c>
      <c r="CQ110">
        <f t="shared" si="111"/>
        <v>1546.8779999999999</v>
      </c>
      <c r="CR110">
        <f t="shared" si="112"/>
        <v>374.7276</v>
      </c>
      <c r="CS110">
        <f t="shared" si="90"/>
        <v>166.61610000000002</v>
      </c>
      <c r="CT110">
        <f t="shared" si="91"/>
        <v>1656.144</v>
      </c>
      <c r="CU110">
        <f t="shared" si="92"/>
        <v>0</v>
      </c>
      <c r="CV110">
        <f t="shared" si="93"/>
        <v>5</v>
      </c>
      <c r="CW110">
        <f t="shared" si="94"/>
        <v>0.43</v>
      </c>
      <c r="CX110">
        <f t="shared" si="95"/>
        <v>0</v>
      </c>
      <c r="CY110">
        <f t="shared" si="105"/>
        <v>25637.1194</v>
      </c>
      <c r="CZ110">
        <f t="shared" si="106"/>
        <v>14536.511</v>
      </c>
      <c r="DC110" t="s">
        <v>3</v>
      </c>
      <c r="DD110" t="s">
        <v>3</v>
      </c>
      <c r="DE110" t="s">
        <v>3</v>
      </c>
      <c r="DF110" t="s">
        <v>3</v>
      </c>
      <c r="DG110" t="s">
        <v>3</v>
      </c>
      <c r="DH110" t="s">
        <v>3</v>
      </c>
      <c r="DI110" t="s">
        <v>3</v>
      </c>
      <c r="DJ110" t="s">
        <v>3</v>
      </c>
      <c r="DK110" t="s">
        <v>3</v>
      </c>
      <c r="DL110" t="s">
        <v>3</v>
      </c>
      <c r="DM110" t="s">
        <v>3</v>
      </c>
      <c r="DN110">
        <v>0</v>
      </c>
      <c r="DO110">
        <v>0</v>
      </c>
      <c r="DP110">
        <v>1</v>
      </c>
      <c r="DQ110">
        <v>1</v>
      </c>
      <c r="DU110">
        <v>1005</v>
      </c>
      <c r="DV110" t="s">
        <v>110</v>
      </c>
      <c r="DW110" t="s">
        <v>110</v>
      </c>
      <c r="DX110">
        <v>10</v>
      </c>
      <c r="DZ110" t="s">
        <v>3</v>
      </c>
      <c r="EA110" t="s">
        <v>3</v>
      </c>
      <c r="EB110" t="s">
        <v>3</v>
      </c>
      <c r="EC110" t="s">
        <v>3</v>
      </c>
      <c r="EE110">
        <v>50757462</v>
      </c>
      <c r="EF110">
        <v>2</v>
      </c>
      <c r="EG110" t="s">
        <v>112</v>
      </c>
      <c r="EH110">
        <v>20</v>
      </c>
      <c r="EI110" t="s">
        <v>113</v>
      </c>
      <c r="EJ110">
        <v>1</v>
      </c>
      <c r="EK110">
        <v>26001</v>
      </c>
      <c r="EL110" t="s">
        <v>113</v>
      </c>
      <c r="EM110" t="s">
        <v>114</v>
      </c>
      <c r="EO110" t="s">
        <v>3</v>
      </c>
      <c r="EQ110">
        <v>131072</v>
      </c>
      <c r="ER110">
        <v>247.66</v>
      </c>
      <c r="ES110">
        <v>169.8</v>
      </c>
      <c r="ET110">
        <v>28.26</v>
      </c>
      <c r="EU110">
        <v>4.99</v>
      </c>
      <c r="EV110">
        <v>49.6</v>
      </c>
      <c r="EW110">
        <v>5</v>
      </c>
      <c r="EX110">
        <v>0.43</v>
      </c>
      <c r="EY110">
        <v>0</v>
      </c>
      <c r="FQ110">
        <v>0</v>
      </c>
      <c r="FR110">
        <f t="shared" si="96"/>
        <v>0</v>
      </c>
      <c r="FS110">
        <v>0</v>
      </c>
      <c r="FX110">
        <v>97</v>
      </c>
      <c r="FY110">
        <v>55</v>
      </c>
      <c r="GA110" t="s">
        <v>3</v>
      </c>
      <c r="GD110">
        <v>1</v>
      </c>
      <c r="GF110">
        <v>-893411855</v>
      </c>
      <c r="GG110">
        <v>2</v>
      </c>
      <c r="GH110">
        <v>1</v>
      </c>
      <c r="GI110">
        <v>4</v>
      </c>
      <c r="GJ110">
        <v>0</v>
      </c>
      <c r="GK110">
        <v>0</v>
      </c>
      <c r="GL110">
        <f t="shared" si="97"/>
        <v>0</v>
      </c>
      <c r="GM110">
        <f t="shared" si="98"/>
        <v>92051</v>
      </c>
      <c r="GN110">
        <f t="shared" si="99"/>
        <v>92051</v>
      </c>
      <c r="GO110">
        <f t="shared" si="100"/>
        <v>0</v>
      </c>
      <c r="GP110">
        <f t="shared" si="101"/>
        <v>0</v>
      </c>
      <c r="GR110">
        <v>0</v>
      </c>
      <c r="GS110">
        <v>3</v>
      </c>
      <c r="GT110">
        <v>0</v>
      </c>
      <c r="GU110" t="s">
        <v>3</v>
      </c>
      <c r="GV110">
        <f t="shared" si="102"/>
        <v>0</v>
      </c>
      <c r="GW110">
        <v>1</v>
      </c>
      <c r="GX110">
        <f t="shared" si="103"/>
        <v>0</v>
      </c>
      <c r="HA110">
        <v>0</v>
      </c>
      <c r="HB110">
        <v>0</v>
      </c>
      <c r="HC110">
        <f t="shared" si="104"/>
        <v>0</v>
      </c>
      <c r="HE110" t="s">
        <v>3</v>
      </c>
      <c r="HF110" t="s">
        <v>3</v>
      </c>
      <c r="HM110" t="s">
        <v>3</v>
      </c>
      <c r="HN110" t="s">
        <v>115</v>
      </c>
      <c r="HO110" t="s">
        <v>116</v>
      </c>
      <c r="HP110" t="s">
        <v>113</v>
      </c>
      <c r="HQ110" t="s">
        <v>113</v>
      </c>
      <c r="IK110">
        <v>0</v>
      </c>
    </row>
    <row r="111" spans="1:245" x14ac:dyDescent="0.2">
      <c r="A111">
        <v>18</v>
      </c>
      <c r="B111">
        <v>1</v>
      </c>
      <c r="C111">
        <v>159</v>
      </c>
      <c r="E111" t="s">
        <v>212</v>
      </c>
      <c r="F111" t="s">
        <v>118</v>
      </c>
      <c r="G111" t="s">
        <v>119</v>
      </c>
      <c r="H111" t="str">
        <f>'1.Ведомость'!C50</f>
        <v>м2</v>
      </c>
      <c r="I111">
        <f>I110*J111</f>
        <v>159.5</v>
      </c>
      <c r="J111">
        <v>11</v>
      </c>
      <c r="K111">
        <v>11</v>
      </c>
      <c r="O111">
        <f t="shared" si="74"/>
        <v>32693.51</v>
      </c>
      <c r="P111">
        <f t="shared" si="75"/>
        <v>32693.51</v>
      </c>
      <c r="Q111">
        <f t="shared" si="76"/>
        <v>0</v>
      </c>
      <c r="R111">
        <f t="shared" si="77"/>
        <v>0</v>
      </c>
      <c r="S111">
        <f t="shared" si="78"/>
        <v>0</v>
      </c>
      <c r="T111">
        <f t="shared" si="79"/>
        <v>0</v>
      </c>
      <c r="U111">
        <f t="shared" si="80"/>
        <v>0</v>
      </c>
      <c r="V111">
        <f t="shared" si="81"/>
        <v>0</v>
      </c>
      <c r="W111">
        <f t="shared" si="82"/>
        <v>0</v>
      </c>
      <c r="X111">
        <f t="shared" si="83"/>
        <v>0</v>
      </c>
      <c r="Y111">
        <f t="shared" si="84"/>
        <v>0</v>
      </c>
      <c r="AA111">
        <v>51651743</v>
      </c>
      <c r="AB111">
        <f t="shared" si="85"/>
        <v>22.5</v>
      </c>
      <c r="AC111">
        <f t="shared" si="86"/>
        <v>22.5</v>
      </c>
      <c r="AD111">
        <f t="shared" si="113"/>
        <v>0</v>
      </c>
      <c r="AE111">
        <f t="shared" si="114"/>
        <v>0</v>
      </c>
      <c r="AF111">
        <f t="shared" si="115"/>
        <v>0</v>
      </c>
      <c r="AG111">
        <f t="shared" si="87"/>
        <v>0</v>
      </c>
      <c r="AH111">
        <f t="shared" si="116"/>
        <v>0</v>
      </c>
      <c r="AI111">
        <f t="shared" si="117"/>
        <v>0</v>
      </c>
      <c r="AJ111">
        <f t="shared" si="88"/>
        <v>0</v>
      </c>
      <c r="AK111">
        <v>22.5</v>
      </c>
      <c r="AL111">
        <v>22.5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1</v>
      </c>
      <c r="AZ111">
        <v>1</v>
      </c>
      <c r="BA111">
        <v>1</v>
      </c>
      <c r="BB111">
        <v>1</v>
      </c>
      <c r="BC111">
        <v>9.11</v>
      </c>
      <c r="BD111" t="s">
        <v>3</v>
      </c>
      <c r="BE111" t="s">
        <v>3</v>
      </c>
      <c r="BF111" t="s">
        <v>3</v>
      </c>
      <c r="BG111" t="s">
        <v>3</v>
      </c>
      <c r="BH111">
        <v>3</v>
      </c>
      <c r="BI111">
        <v>1</v>
      </c>
      <c r="BJ111" t="s">
        <v>120</v>
      </c>
      <c r="BM111">
        <v>500001</v>
      </c>
      <c r="BN111">
        <v>0</v>
      </c>
      <c r="BO111" t="s">
        <v>3</v>
      </c>
      <c r="BP111">
        <v>0</v>
      </c>
      <c r="BQ111">
        <v>8</v>
      </c>
      <c r="BR111">
        <v>0</v>
      </c>
      <c r="BS111">
        <v>1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3</v>
      </c>
      <c r="BZ111">
        <v>0</v>
      </c>
      <c r="CA111">
        <v>0</v>
      </c>
      <c r="CB111" t="s">
        <v>3</v>
      </c>
      <c r="CE111">
        <v>0</v>
      </c>
      <c r="CF111">
        <v>0</v>
      </c>
      <c r="CG111">
        <v>0</v>
      </c>
      <c r="CM111">
        <v>0</v>
      </c>
      <c r="CN111" t="s">
        <v>3</v>
      </c>
      <c r="CO111">
        <v>0</v>
      </c>
      <c r="CP111">
        <f t="shared" si="89"/>
        <v>32693.51</v>
      </c>
      <c r="CQ111">
        <f t="shared" si="111"/>
        <v>204.97499999999999</v>
      </c>
      <c r="CR111">
        <f t="shared" si="112"/>
        <v>0</v>
      </c>
      <c r="CS111">
        <f t="shared" si="90"/>
        <v>0</v>
      </c>
      <c r="CT111">
        <f t="shared" si="91"/>
        <v>0</v>
      </c>
      <c r="CU111">
        <f t="shared" si="92"/>
        <v>0</v>
      </c>
      <c r="CV111">
        <f t="shared" si="93"/>
        <v>0</v>
      </c>
      <c r="CW111">
        <f t="shared" si="94"/>
        <v>0</v>
      </c>
      <c r="CX111">
        <f t="shared" si="95"/>
        <v>0</v>
      </c>
      <c r="CY111">
        <f t="shared" si="105"/>
        <v>0</v>
      </c>
      <c r="CZ111">
        <f t="shared" si="106"/>
        <v>0</v>
      </c>
      <c r="DC111" t="s">
        <v>3</v>
      </c>
      <c r="DD111" t="s">
        <v>3</v>
      </c>
      <c r="DE111" t="s">
        <v>3</v>
      </c>
      <c r="DF111" t="s">
        <v>3</v>
      </c>
      <c r="DG111" t="s">
        <v>3</v>
      </c>
      <c r="DH111" t="s">
        <v>3</v>
      </c>
      <c r="DI111" t="s">
        <v>3</v>
      </c>
      <c r="DJ111" t="s">
        <v>3</v>
      </c>
      <c r="DK111" t="s">
        <v>3</v>
      </c>
      <c r="DL111" t="s">
        <v>3</v>
      </c>
      <c r="DM111" t="s">
        <v>3</v>
      </c>
      <c r="DN111">
        <v>0</v>
      </c>
      <c r="DO111">
        <v>0</v>
      </c>
      <c r="DP111">
        <v>1</v>
      </c>
      <c r="DQ111">
        <v>1</v>
      </c>
      <c r="DU111">
        <v>1005</v>
      </c>
      <c r="DV111" t="s">
        <v>52</v>
      </c>
      <c r="DW111" t="s">
        <v>52</v>
      </c>
      <c r="DX111">
        <v>1</v>
      </c>
      <c r="DZ111" t="s">
        <v>3</v>
      </c>
      <c r="EA111" t="s">
        <v>3</v>
      </c>
      <c r="EB111" t="s">
        <v>3</v>
      </c>
      <c r="EC111" t="s">
        <v>3</v>
      </c>
      <c r="EE111">
        <v>50757674</v>
      </c>
      <c r="EF111">
        <v>8</v>
      </c>
      <c r="EG111" t="s">
        <v>46</v>
      </c>
      <c r="EH111">
        <v>0</v>
      </c>
      <c r="EI111" t="s">
        <v>3</v>
      </c>
      <c r="EJ111">
        <v>1</v>
      </c>
      <c r="EK111">
        <v>500001</v>
      </c>
      <c r="EL111" t="s">
        <v>47</v>
      </c>
      <c r="EM111" t="s">
        <v>48</v>
      </c>
      <c r="EO111" t="s">
        <v>3</v>
      </c>
      <c r="EQ111">
        <v>0</v>
      </c>
      <c r="ER111">
        <v>22.5</v>
      </c>
      <c r="ES111">
        <v>22.5</v>
      </c>
      <c r="ET111">
        <v>0</v>
      </c>
      <c r="EU111">
        <v>0</v>
      </c>
      <c r="EV111">
        <v>0</v>
      </c>
      <c r="EW111">
        <v>0</v>
      </c>
      <c r="EX111">
        <v>0</v>
      </c>
      <c r="FQ111">
        <v>0</v>
      </c>
      <c r="FR111">
        <f t="shared" si="96"/>
        <v>0</v>
      </c>
      <c r="FS111">
        <v>0</v>
      </c>
      <c r="FX111">
        <v>0</v>
      </c>
      <c r="FY111">
        <v>0</v>
      </c>
      <c r="GA111" t="s">
        <v>3</v>
      </c>
      <c r="GD111">
        <v>1</v>
      </c>
      <c r="GF111">
        <v>-336429810</v>
      </c>
      <c r="GG111">
        <v>2</v>
      </c>
      <c r="GH111">
        <v>1</v>
      </c>
      <c r="GI111">
        <v>4</v>
      </c>
      <c r="GJ111">
        <v>0</v>
      </c>
      <c r="GK111">
        <v>0</v>
      </c>
      <c r="GL111">
        <f t="shared" si="97"/>
        <v>0</v>
      </c>
      <c r="GM111">
        <f t="shared" si="98"/>
        <v>32693.51</v>
      </c>
      <c r="GN111">
        <f t="shared" si="99"/>
        <v>32693.51</v>
      </c>
      <c r="GO111">
        <f t="shared" si="100"/>
        <v>0</v>
      </c>
      <c r="GP111">
        <f t="shared" si="101"/>
        <v>0</v>
      </c>
      <c r="GR111">
        <v>0</v>
      </c>
      <c r="GS111">
        <v>3</v>
      </c>
      <c r="GT111">
        <v>0</v>
      </c>
      <c r="GU111" t="s">
        <v>3</v>
      </c>
      <c r="GV111">
        <f t="shared" si="102"/>
        <v>0</v>
      </c>
      <c r="GW111">
        <v>1</v>
      </c>
      <c r="GX111">
        <f t="shared" si="103"/>
        <v>0</v>
      </c>
      <c r="HA111">
        <v>0</v>
      </c>
      <c r="HB111">
        <v>0</v>
      </c>
      <c r="HC111">
        <f t="shared" si="104"/>
        <v>0</v>
      </c>
      <c r="HE111" t="s">
        <v>3</v>
      </c>
      <c r="HF111" t="s">
        <v>3</v>
      </c>
      <c r="HM111" t="s">
        <v>3</v>
      </c>
      <c r="HN111" t="s">
        <v>3</v>
      </c>
      <c r="HO111" t="s">
        <v>3</v>
      </c>
      <c r="HP111" t="s">
        <v>3</v>
      </c>
      <c r="HQ111" t="s">
        <v>3</v>
      </c>
      <c r="IK111">
        <v>0</v>
      </c>
    </row>
    <row r="112" spans="1:245" x14ac:dyDescent="0.2">
      <c r="A112">
        <v>18</v>
      </c>
      <c r="B112">
        <v>1</v>
      </c>
      <c r="C112">
        <v>161</v>
      </c>
      <c r="E112" t="s">
        <v>213</v>
      </c>
      <c r="F112" t="s">
        <v>122</v>
      </c>
      <c r="G112" t="s">
        <v>123</v>
      </c>
      <c r="H112" t="e">
        <f>'1.Ведомость'!#REF!</f>
        <v>#REF!</v>
      </c>
      <c r="I112">
        <f>I110*J112</f>
        <v>-21.75</v>
      </c>
      <c r="J112">
        <v>-1.5</v>
      </c>
      <c r="K112">
        <v>-1.5</v>
      </c>
      <c r="O112">
        <f t="shared" si="74"/>
        <v>-12994.19</v>
      </c>
      <c r="P112">
        <f t="shared" si="75"/>
        <v>-12994.19</v>
      </c>
      <c r="Q112">
        <f t="shared" si="76"/>
        <v>0</v>
      </c>
      <c r="R112">
        <f t="shared" si="77"/>
        <v>0</v>
      </c>
      <c r="S112">
        <f t="shared" si="78"/>
        <v>0</v>
      </c>
      <c r="T112">
        <f t="shared" si="79"/>
        <v>0</v>
      </c>
      <c r="U112">
        <f t="shared" si="80"/>
        <v>0</v>
      </c>
      <c r="V112">
        <f t="shared" si="81"/>
        <v>0</v>
      </c>
      <c r="W112">
        <f t="shared" si="82"/>
        <v>0</v>
      </c>
      <c r="X112">
        <f t="shared" si="83"/>
        <v>0</v>
      </c>
      <c r="Y112">
        <f t="shared" si="84"/>
        <v>0</v>
      </c>
      <c r="AA112">
        <v>51651743</v>
      </c>
      <c r="AB112">
        <f t="shared" si="85"/>
        <v>65.58</v>
      </c>
      <c r="AC112">
        <f t="shared" si="86"/>
        <v>65.58</v>
      </c>
      <c r="AD112">
        <f t="shared" si="113"/>
        <v>0</v>
      </c>
      <c r="AE112">
        <f t="shared" si="114"/>
        <v>0</v>
      </c>
      <c r="AF112">
        <f t="shared" si="115"/>
        <v>0</v>
      </c>
      <c r="AG112">
        <f t="shared" si="87"/>
        <v>0</v>
      </c>
      <c r="AH112">
        <f t="shared" si="116"/>
        <v>0</v>
      </c>
      <c r="AI112">
        <f t="shared" si="117"/>
        <v>0</v>
      </c>
      <c r="AJ112">
        <f t="shared" si="88"/>
        <v>0</v>
      </c>
      <c r="AK112">
        <v>65.58</v>
      </c>
      <c r="AL112">
        <v>65.58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1</v>
      </c>
      <c r="AZ112">
        <v>1</v>
      </c>
      <c r="BA112">
        <v>1</v>
      </c>
      <c r="BB112">
        <v>1</v>
      </c>
      <c r="BC112">
        <v>9.11</v>
      </c>
      <c r="BD112" t="s">
        <v>3</v>
      </c>
      <c r="BE112" t="s">
        <v>3</v>
      </c>
      <c r="BF112" t="s">
        <v>3</v>
      </c>
      <c r="BG112" t="s">
        <v>3</v>
      </c>
      <c r="BH112">
        <v>3</v>
      </c>
      <c r="BI112">
        <v>1</v>
      </c>
      <c r="BJ112" t="s">
        <v>125</v>
      </c>
      <c r="BM112">
        <v>500001</v>
      </c>
      <c r="BN112">
        <v>0</v>
      </c>
      <c r="BO112" t="s">
        <v>3</v>
      </c>
      <c r="BP112">
        <v>0</v>
      </c>
      <c r="BQ112">
        <v>8</v>
      </c>
      <c r="BR112">
        <v>1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0</v>
      </c>
      <c r="CA112">
        <v>0</v>
      </c>
      <c r="CB112" t="s">
        <v>3</v>
      </c>
      <c r="CE112">
        <v>0</v>
      </c>
      <c r="CF112">
        <v>0</v>
      </c>
      <c r="CG112">
        <v>0</v>
      </c>
      <c r="CM112">
        <v>0</v>
      </c>
      <c r="CN112" t="s">
        <v>3</v>
      </c>
      <c r="CO112">
        <v>0</v>
      </c>
      <c r="CP112">
        <f t="shared" si="89"/>
        <v>-12994.19</v>
      </c>
      <c r="CQ112">
        <f t="shared" si="111"/>
        <v>597.43379999999991</v>
      </c>
      <c r="CR112">
        <f t="shared" si="112"/>
        <v>0</v>
      </c>
      <c r="CS112">
        <f t="shared" si="90"/>
        <v>0</v>
      </c>
      <c r="CT112">
        <f t="shared" si="91"/>
        <v>0</v>
      </c>
      <c r="CU112">
        <f t="shared" si="92"/>
        <v>0</v>
      </c>
      <c r="CV112">
        <f t="shared" si="93"/>
        <v>0</v>
      </c>
      <c r="CW112">
        <f t="shared" si="94"/>
        <v>0</v>
      </c>
      <c r="CX112">
        <f t="shared" si="95"/>
        <v>0</v>
      </c>
      <c r="CY112">
        <f t="shared" si="105"/>
        <v>0</v>
      </c>
      <c r="CZ112">
        <f t="shared" si="106"/>
        <v>0</v>
      </c>
      <c r="DC112" t="s">
        <v>3</v>
      </c>
      <c r="DD112" t="s">
        <v>3</v>
      </c>
      <c r="DE112" t="s">
        <v>3</v>
      </c>
      <c r="DF112" t="s">
        <v>3</v>
      </c>
      <c r="DG112" t="s">
        <v>3</v>
      </c>
      <c r="DH112" t="s">
        <v>3</v>
      </c>
      <c r="DI112" t="s">
        <v>3</v>
      </c>
      <c r="DJ112" t="s">
        <v>3</v>
      </c>
      <c r="DK112" t="s">
        <v>3</v>
      </c>
      <c r="DL112" t="s">
        <v>3</v>
      </c>
      <c r="DM112" t="s">
        <v>3</v>
      </c>
      <c r="DN112">
        <v>0</v>
      </c>
      <c r="DO112">
        <v>0</v>
      </c>
      <c r="DP112">
        <v>1</v>
      </c>
      <c r="DQ112">
        <v>1</v>
      </c>
      <c r="DU112">
        <v>1002</v>
      </c>
      <c r="DV112" t="s">
        <v>124</v>
      </c>
      <c r="DW112" t="s">
        <v>124</v>
      </c>
      <c r="DX112">
        <v>1</v>
      </c>
      <c r="DZ112" t="s">
        <v>3</v>
      </c>
      <c r="EA112" t="s">
        <v>3</v>
      </c>
      <c r="EB112" t="s">
        <v>3</v>
      </c>
      <c r="EC112" t="s">
        <v>3</v>
      </c>
      <c r="EE112">
        <v>50757674</v>
      </c>
      <c r="EF112">
        <v>8</v>
      </c>
      <c r="EG112" t="s">
        <v>46</v>
      </c>
      <c r="EH112">
        <v>0</v>
      </c>
      <c r="EI112" t="s">
        <v>3</v>
      </c>
      <c r="EJ112">
        <v>1</v>
      </c>
      <c r="EK112">
        <v>500001</v>
      </c>
      <c r="EL112" t="s">
        <v>47</v>
      </c>
      <c r="EM112" t="s">
        <v>48</v>
      </c>
      <c r="EO112" t="s">
        <v>3</v>
      </c>
      <c r="EQ112">
        <v>32768</v>
      </c>
      <c r="ER112">
        <v>65.58</v>
      </c>
      <c r="ES112">
        <v>65.58</v>
      </c>
      <c r="ET112">
        <v>0</v>
      </c>
      <c r="EU112">
        <v>0</v>
      </c>
      <c r="EV112">
        <v>0</v>
      </c>
      <c r="EW112">
        <v>0</v>
      </c>
      <c r="EX112">
        <v>0</v>
      </c>
      <c r="FQ112">
        <v>0</v>
      </c>
      <c r="FR112">
        <f t="shared" si="96"/>
        <v>0</v>
      </c>
      <c r="FS112">
        <v>0</v>
      </c>
      <c r="FX112">
        <v>0</v>
      </c>
      <c r="FY112">
        <v>0</v>
      </c>
      <c r="GA112" t="s">
        <v>3</v>
      </c>
      <c r="GD112">
        <v>1</v>
      </c>
      <c r="GF112">
        <v>-1609399419</v>
      </c>
      <c r="GG112">
        <v>2</v>
      </c>
      <c r="GH112">
        <v>1</v>
      </c>
      <c r="GI112">
        <v>4</v>
      </c>
      <c r="GJ112">
        <v>0</v>
      </c>
      <c r="GK112">
        <v>0</v>
      </c>
      <c r="GL112">
        <f t="shared" si="97"/>
        <v>0</v>
      </c>
      <c r="GM112">
        <f t="shared" si="98"/>
        <v>-12994.19</v>
      </c>
      <c r="GN112">
        <f t="shared" si="99"/>
        <v>-12994.19</v>
      </c>
      <c r="GO112">
        <f t="shared" si="100"/>
        <v>0</v>
      </c>
      <c r="GP112">
        <f t="shared" si="101"/>
        <v>0</v>
      </c>
      <c r="GR112">
        <v>0</v>
      </c>
      <c r="GS112">
        <v>3</v>
      </c>
      <c r="GT112">
        <v>0</v>
      </c>
      <c r="GU112" t="s">
        <v>3</v>
      </c>
      <c r="GV112">
        <f t="shared" si="102"/>
        <v>0</v>
      </c>
      <c r="GW112">
        <v>1</v>
      </c>
      <c r="GX112">
        <f t="shared" si="103"/>
        <v>0</v>
      </c>
      <c r="HA112">
        <v>0</v>
      </c>
      <c r="HB112">
        <v>0</v>
      </c>
      <c r="HC112">
        <f t="shared" si="104"/>
        <v>0</v>
      </c>
      <c r="HE112" t="s">
        <v>3</v>
      </c>
      <c r="HF112" t="s">
        <v>3</v>
      </c>
      <c r="HM112" t="s">
        <v>3</v>
      </c>
      <c r="HN112" t="s">
        <v>3</v>
      </c>
      <c r="HO112" t="s">
        <v>3</v>
      </c>
      <c r="HP112" t="s">
        <v>3</v>
      </c>
      <c r="HQ112" t="s">
        <v>3</v>
      </c>
      <c r="IK112">
        <v>0</v>
      </c>
    </row>
    <row r="113" spans="1:245" x14ac:dyDescent="0.2">
      <c r="A113">
        <v>18</v>
      </c>
      <c r="B113">
        <v>1</v>
      </c>
      <c r="C113">
        <v>162</v>
      </c>
      <c r="E113" t="s">
        <v>214</v>
      </c>
      <c r="F113" t="s">
        <v>127</v>
      </c>
      <c r="G113" t="s">
        <v>128</v>
      </c>
      <c r="H113" t="e">
        <f>'1.Ведомость'!#REF!</f>
        <v>#REF!</v>
      </c>
      <c r="I113">
        <f>I110*J113</f>
        <v>-0.82650000000000001</v>
      </c>
      <c r="J113">
        <v>-5.7000000000000002E-2</v>
      </c>
      <c r="K113">
        <v>-5.7000000000000002E-2</v>
      </c>
      <c r="O113">
        <f t="shared" si="74"/>
        <v>-1510.25</v>
      </c>
      <c r="P113">
        <f t="shared" si="75"/>
        <v>-1510.25</v>
      </c>
      <c r="Q113">
        <f t="shared" si="76"/>
        <v>0</v>
      </c>
      <c r="R113">
        <f t="shared" si="77"/>
        <v>0</v>
      </c>
      <c r="S113">
        <f t="shared" si="78"/>
        <v>0</v>
      </c>
      <c r="T113">
        <f t="shared" si="79"/>
        <v>0</v>
      </c>
      <c r="U113">
        <f t="shared" si="80"/>
        <v>0</v>
      </c>
      <c r="V113">
        <f t="shared" si="81"/>
        <v>0</v>
      </c>
      <c r="W113">
        <f t="shared" si="82"/>
        <v>0</v>
      </c>
      <c r="X113">
        <f t="shared" si="83"/>
        <v>0</v>
      </c>
      <c r="Y113">
        <f t="shared" si="84"/>
        <v>0</v>
      </c>
      <c r="AA113">
        <v>51651743</v>
      </c>
      <c r="AB113">
        <f t="shared" si="85"/>
        <v>200.58</v>
      </c>
      <c r="AC113">
        <f t="shared" si="86"/>
        <v>200.58</v>
      </c>
      <c r="AD113">
        <f t="shared" si="113"/>
        <v>0</v>
      </c>
      <c r="AE113">
        <f t="shared" si="114"/>
        <v>0</v>
      </c>
      <c r="AF113">
        <f t="shared" si="115"/>
        <v>0</v>
      </c>
      <c r="AG113">
        <f t="shared" si="87"/>
        <v>0</v>
      </c>
      <c r="AH113">
        <f t="shared" si="116"/>
        <v>0</v>
      </c>
      <c r="AI113">
        <f t="shared" si="117"/>
        <v>0</v>
      </c>
      <c r="AJ113">
        <f t="shared" si="88"/>
        <v>0</v>
      </c>
      <c r="AK113">
        <v>200.58</v>
      </c>
      <c r="AL113">
        <v>200.58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1</v>
      </c>
      <c r="AW113">
        <v>1</v>
      </c>
      <c r="AZ113">
        <v>1</v>
      </c>
      <c r="BA113">
        <v>1</v>
      </c>
      <c r="BB113">
        <v>1</v>
      </c>
      <c r="BC113">
        <v>9.11</v>
      </c>
      <c r="BD113" t="s">
        <v>3</v>
      </c>
      <c r="BE113" t="s">
        <v>3</v>
      </c>
      <c r="BF113" t="s">
        <v>3</v>
      </c>
      <c r="BG113" t="s">
        <v>3</v>
      </c>
      <c r="BH113">
        <v>3</v>
      </c>
      <c r="BI113">
        <v>1</v>
      </c>
      <c r="BJ113" t="s">
        <v>129</v>
      </c>
      <c r="BM113">
        <v>500001</v>
      </c>
      <c r="BN113">
        <v>0</v>
      </c>
      <c r="BO113" t="s">
        <v>3</v>
      </c>
      <c r="BP113">
        <v>0</v>
      </c>
      <c r="BQ113">
        <v>8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3</v>
      </c>
      <c r="BZ113">
        <v>0</v>
      </c>
      <c r="CA113">
        <v>0</v>
      </c>
      <c r="CB113" t="s">
        <v>3</v>
      </c>
      <c r="CE113">
        <v>0</v>
      </c>
      <c r="CF113">
        <v>0</v>
      </c>
      <c r="CG113">
        <v>0</v>
      </c>
      <c r="CM113">
        <v>0</v>
      </c>
      <c r="CN113" t="s">
        <v>3</v>
      </c>
      <c r="CO113">
        <v>0</v>
      </c>
      <c r="CP113">
        <f t="shared" si="89"/>
        <v>-1510.25</v>
      </c>
      <c r="CQ113">
        <f t="shared" si="111"/>
        <v>1827.2837999999999</v>
      </c>
      <c r="CR113">
        <f t="shared" si="112"/>
        <v>0</v>
      </c>
      <c r="CS113">
        <f t="shared" si="90"/>
        <v>0</v>
      </c>
      <c r="CT113">
        <f t="shared" si="91"/>
        <v>0</v>
      </c>
      <c r="CU113">
        <f t="shared" si="92"/>
        <v>0</v>
      </c>
      <c r="CV113">
        <f t="shared" si="93"/>
        <v>0</v>
      </c>
      <c r="CW113">
        <f t="shared" si="94"/>
        <v>0</v>
      </c>
      <c r="CX113">
        <f t="shared" si="95"/>
        <v>0</v>
      </c>
      <c r="CY113">
        <f t="shared" si="105"/>
        <v>0</v>
      </c>
      <c r="CZ113">
        <f t="shared" si="106"/>
        <v>0</v>
      </c>
      <c r="DC113" t="s">
        <v>3</v>
      </c>
      <c r="DD113" t="s">
        <v>3</v>
      </c>
      <c r="DE113" t="s">
        <v>3</v>
      </c>
      <c r="DF113" t="s">
        <v>3</v>
      </c>
      <c r="DG113" t="s">
        <v>3</v>
      </c>
      <c r="DH113" t="s">
        <v>3</v>
      </c>
      <c r="DI113" t="s">
        <v>3</v>
      </c>
      <c r="DJ113" t="s">
        <v>3</v>
      </c>
      <c r="DK113" t="s">
        <v>3</v>
      </c>
      <c r="DL113" t="s">
        <v>3</v>
      </c>
      <c r="DM113" t="s">
        <v>3</v>
      </c>
      <c r="DN113">
        <v>0</v>
      </c>
      <c r="DO113">
        <v>0</v>
      </c>
      <c r="DP113">
        <v>1</v>
      </c>
      <c r="DQ113">
        <v>1</v>
      </c>
      <c r="DU113">
        <v>1002</v>
      </c>
      <c r="DV113" t="s">
        <v>124</v>
      </c>
      <c r="DW113" t="s">
        <v>124</v>
      </c>
      <c r="DX113">
        <v>1</v>
      </c>
      <c r="DZ113" t="s">
        <v>3</v>
      </c>
      <c r="EA113" t="s">
        <v>3</v>
      </c>
      <c r="EB113" t="s">
        <v>3</v>
      </c>
      <c r="EC113" t="s">
        <v>3</v>
      </c>
      <c r="EE113">
        <v>50757674</v>
      </c>
      <c r="EF113">
        <v>8</v>
      </c>
      <c r="EG113" t="s">
        <v>46</v>
      </c>
      <c r="EH113">
        <v>0</v>
      </c>
      <c r="EI113" t="s">
        <v>3</v>
      </c>
      <c r="EJ113">
        <v>1</v>
      </c>
      <c r="EK113">
        <v>500001</v>
      </c>
      <c r="EL113" t="s">
        <v>47</v>
      </c>
      <c r="EM113" t="s">
        <v>48</v>
      </c>
      <c r="EO113" t="s">
        <v>3</v>
      </c>
      <c r="EQ113">
        <v>32768</v>
      </c>
      <c r="ER113">
        <v>200.58</v>
      </c>
      <c r="ES113">
        <v>200.58</v>
      </c>
      <c r="ET113">
        <v>0</v>
      </c>
      <c r="EU113">
        <v>0</v>
      </c>
      <c r="EV113">
        <v>0</v>
      </c>
      <c r="EW113">
        <v>0</v>
      </c>
      <c r="EX113">
        <v>0</v>
      </c>
      <c r="FQ113">
        <v>0</v>
      </c>
      <c r="FR113">
        <f t="shared" si="96"/>
        <v>0</v>
      </c>
      <c r="FS113">
        <v>0</v>
      </c>
      <c r="FX113">
        <v>0</v>
      </c>
      <c r="FY113">
        <v>0</v>
      </c>
      <c r="GA113" t="s">
        <v>3</v>
      </c>
      <c r="GD113">
        <v>1</v>
      </c>
      <c r="GF113">
        <v>1828367933</v>
      </c>
      <c r="GG113">
        <v>2</v>
      </c>
      <c r="GH113">
        <v>1</v>
      </c>
      <c r="GI113">
        <v>4</v>
      </c>
      <c r="GJ113">
        <v>0</v>
      </c>
      <c r="GK113">
        <v>0</v>
      </c>
      <c r="GL113">
        <f t="shared" si="97"/>
        <v>0</v>
      </c>
      <c r="GM113">
        <f t="shared" si="98"/>
        <v>-1510.25</v>
      </c>
      <c r="GN113">
        <f t="shared" si="99"/>
        <v>-1510.25</v>
      </c>
      <c r="GO113">
        <f t="shared" si="100"/>
        <v>0</v>
      </c>
      <c r="GP113">
        <f t="shared" si="101"/>
        <v>0</v>
      </c>
      <c r="GR113">
        <v>0</v>
      </c>
      <c r="GS113">
        <v>3</v>
      </c>
      <c r="GT113">
        <v>0</v>
      </c>
      <c r="GU113" t="s">
        <v>3</v>
      </c>
      <c r="GV113">
        <f t="shared" si="102"/>
        <v>0</v>
      </c>
      <c r="GW113">
        <v>1</v>
      </c>
      <c r="GX113">
        <f t="shared" si="103"/>
        <v>0</v>
      </c>
      <c r="HA113">
        <v>0</v>
      </c>
      <c r="HB113">
        <v>0</v>
      </c>
      <c r="HC113">
        <f t="shared" si="104"/>
        <v>0</v>
      </c>
      <c r="HE113" t="s">
        <v>3</v>
      </c>
      <c r="HF113" t="s">
        <v>3</v>
      </c>
      <c r="HM113" t="s">
        <v>3</v>
      </c>
      <c r="HN113" t="s">
        <v>3</v>
      </c>
      <c r="HO113" t="s">
        <v>3</v>
      </c>
      <c r="HP113" t="s">
        <v>3</v>
      </c>
      <c r="HQ113" t="s">
        <v>3</v>
      </c>
      <c r="IK113">
        <v>0</v>
      </c>
    </row>
    <row r="114" spans="1:245" x14ac:dyDescent="0.2">
      <c r="A114">
        <v>17</v>
      </c>
      <c r="B114">
        <v>1</v>
      </c>
      <c r="C114">
        <f>ROW(SmtRes!A169)</f>
        <v>169</v>
      </c>
      <c r="D114">
        <f>ROW(EtalonRes!A191)</f>
        <v>191</v>
      </c>
      <c r="E114" t="s">
        <v>215</v>
      </c>
      <c r="F114" t="s">
        <v>108</v>
      </c>
      <c r="G114" t="s">
        <v>109</v>
      </c>
      <c r="H114" t="s">
        <v>110</v>
      </c>
      <c r="I114">
        <v>0.13500000000000001</v>
      </c>
      <c r="J114">
        <v>0</v>
      </c>
      <c r="K114">
        <v>0.13500000000000001</v>
      </c>
      <c r="O114">
        <f t="shared" si="74"/>
        <v>483</v>
      </c>
      <c r="P114">
        <f t="shared" si="75"/>
        <v>208.83</v>
      </c>
      <c r="Q114">
        <f t="shared" si="76"/>
        <v>50.59</v>
      </c>
      <c r="R114">
        <f t="shared" si="77"/>
        <v>22.49</v>
      </c>
      <c r="S114">
        <f t="shared" si="78"/>
        <v>223.58</v>
      </c>
      <c r="T114">
        <f t="shared" si="79"/>
        <v>0</v>
      </c>
      <c r="U114">
        <f t="shared" si="80"/>
        <v>0.67500000000000004</v>
      </c>
      <c r="V114">
        <f t="shared" si="81"/>
        <v>5.8050000000000004E-2</v>
      </c>
      <c r="W114">
        <f t="shared" si="82"/>
        <v>0</v>
      </c>
      <c r="X114">
        <f t="shared" si="83"/>
        <v>238.69</v>
      </c>
      <c r="Y114">
        <f t="shared" si="84"/>
        <v>135.34</v>
      </c>
      <c r="AA114">
        <v>51651743</v>
      </c>
      <c r="AB114">
        <f t="shared" si="85"/>
        <v>247.66</v>
      </c>
      <c r="AC114">
        <f t="shared" si="86"/>
        <v>169.8</v>
      </c>
      <c r="AD114">
        <f t="shared" si="113"/>
        <v>28.26</v>
      </c>
      <c r="AE114">
        <f t="shared" si="114"/>
        <v>4.99</v>
      </c>
      <c r="AF114">
        <f t="shared" si="115"/>
        <v>49.6</v>
      </c>
      <c r="AG114">
        <f t="shared" si="87"/>
        <v>0</v>
      </c>
      <c r="AH114">
        <f t="shared" si="116"/>
        <v>5</v>
      </c>
      <c r="AI114">
        <f t="shared" si="117"/>
        <v>0.43</v>
      </c>
      <c r="AJ114">
        <f t="shared" si="88"/>
        <v>0</v>
      </c>
      <c r="AK114">
        <v>247.66</v>
      </c>
      <c r="AL114">
        <v>169.8</v>
      </c>
      <c r="AM114">
        <v>28.26</v>
      </c>
      <c r="AN114">
        <v>4.99</v>
      </c>
      <c r="AO114">
        <v>49.6</v>
      </c>
      <c r="AP114">
        <v>0</v>
      </c>
      <c r="AQ114">
        <v>5</v>
      </c>
      <c r="AR114">
        <v>0.43</v>
      </c>
      <c r="AS114">
        <v>0</v>
      </c>
      <c r="AT114">
        <v>97</v>
      </c>
      <c r="AU114">
        <v>55</v>
      </c>
      <c r="AV114">
        <v>1</v>
      </c>
      <c r="AW114">
        <v>1</v>
      </c>
      <c r="AZ114">
        <v>1</v>
      </c>
      <c r="BA114">
        <v>33.39</v>
      </c>
      <c r="BB114">
        <v>13.26</v>
      </c>
      <c r="BC114">
        <v>9.11</v>
      </c>
      <c r="BD114" t="s">
        <v>3</v>
      </c>
      <c r="BE114" t="s">
        <v>3</v>
      </c>
      <c r="BF114" t="s">
        <v>3</v>
      </c>
      <c r="BG114" t="s">
        <v>3</v>
      </c>
      <c r="BH114">
        <v>0</v>
      </c>
      <c r="BI114">
        <v>1</v>
      </c>
      <c r="BJ114" t="s">
        <v>111</v>
      </c>
      <c r="BM114">
        <v>26001</v>
      </c>
      <c r="BN114">
        <v>0</v>
      </c>
      <c r="BO114" t="s">
        <v>3</v>
      </c>
      <c r="BP114">
        <v>0</v>
      </c>
      <c r="BQ114">
        <v>2</v>
      </c>
      <c r="BR114">
        <v>0</v>
      </c>
      <c r="BS114">
        <v>33.39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97</v>
      </c>
      <c r="CA114">
        <v>55</v>
      </c>
      <c r="CB114" t="s">
        <v>3</v>
      </c>
      <c r="CE114">
        <v>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si="89"/>
        <v>483</v>
      </c>
      <c r="CQ114">
        <f t="shared" si="111"/>
        <v>1546.8779999999999</v>
      </c>
      <c r="CR114">
        <f t="shared" si="112"/>
        <v>374.7276</v>
      </c>
      <c r="CS114">
        <f t="shared" si="90"/>
        <v>166.61610000000002</v>
      </c>
      <c r="CT114">
        <f t="shared" si="91"/>
        <v>1656.144</v>
      </c>
      <c r="CU114">
        <f t="shared" si="92"/>
        <v>0</v>
      </c>
      <c r="CV114">
        <f t="shared" si="93"/>
        <v>5</v>
      </c>
      <c r="CW114">
        <f t="shared" si="94"/>
        <v>0.43</v>
      </c>
      <c r="CX114">
        <f t="shared" si="95"/>
        <v>0</v>
      </c>
      <c r="CY114">
        <f t="shared" si="105"/>
        <v>238.68790000000001</v>
      </c>
      <c r="CZ114">
        <f t="shared" si="106"/>
        <v>135.33850000000001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0</v>
      </c>
      <c r="DO114">
        <v>0</v>
      </c>
      <c r="DP114">
        <v>1</v>
      </c>
      <c r="DQ114">
        <v>1</v>
      </c>
      <c r="DU114">
        <v>1005</v>
      </c>
      <c r="DV114" t="s">
        <v>110</v>
      </c>
      <c r="DW114" t="s">
        <v>110</v>
      </c>
      <c r="DX114">
        <v>10</v>
      </c>
      <c r="DZ114" t="s">
        <v>3</v>
      </c>
      <c r="EA114" t="s">
        <v>3</v>
      </c>
      <c r="EB114" t="s">
        <v>3</v>
      </c>
      <c r="EC114" t="s">
        <v>3</v>
      </c>
      <c r="EE114">
        <v>50757462</v>
      </c>
      <c r="EF114">
        <v>2</v>
      </c>
      <c r="EG114" t="s">
        <v>112</v>
      </c>
      <c r="EH114">
        <v>20</v>
      </c>
      <c r="EI114" t="s">
        <v>113</v>
      </c>
      <c r="EJ114">
        <v>1</v>
      </c>
      <c r="EK114">
        <v>26001</v>
      </c>
      <c r="EL114" t="s">
        <v>113</v>
      </c>
      <c r="EM114" t="s">
        <v>114</v>
      </c>
      <c r="EO114" t="s">
        <v>3</v>
      </c>
      <c r="EQ114">
        <v>131072</v>
      </c>
      <c r="ER114">
        <v>247.66</v>
      </c>
      <c r="ES114">
        <v>169.8</v>
      </c>
      <c r="ET114">
        <v>28.26</v>
      </c>
      <c r="EU114">
        <v>4.99</v>
      </c>
      <c r="EV114">
        <v>49.6</v>
      </c>
      <c r="EW114">
        <v>5</v>
      </c>
      <c r="EX114">
        <v>0.43</v>
      </c>
      <c r="EY114">
        <v>0</v>
      </c>
      <c r="FQ114">
        <v>0</v>
      </c>
      <c r="FR114">
        <f t="shared" si="96"/>
        <v>0</v>
      </c>
      <c r="FS114">
        <v>0</v>
      </c>
      <c r="FX114">
        <v>97</v>
      </c>
      <c r="FY114">
        <v>55</v>
      </c>
      <c r="GA114" t="s">
        <v>3</v>
      </c>
      <c r="GD114">
        <v>1</v>
      </c>
      <c r="GF114">
        <v>-893411855</v>
      </c>
      <c r="GG114">
        <v>2</v>
      </c>
      <c r="GH114">
        <v>1</v>
      </c>
      <c r="GI114">
        <v>4</v>
      </c>
      <c r="GJ114">
        <v>0</v>
      </c>
      <c r="GK114">
        <v>0</v>
      </c>
      <c r="GL114">
        <f t="shared" si="97"/>
        <v>0</v>
      </c>
      <c r="GM114">
        <f t="shared" si="98"/>
        <v>857.03</v>
      </c>
      <c r="GN114">
        <f t="shared" si="99"/>
        <v>857.03</v>
      </c>
      <c r="GO114">
        <f t="shared" si="100"/>
        <v>0</v>
      </c>
      <c r="GP114">
        <f t="shared" si="101"/>
        <v>0</v>
      </c>
      <c r="GR114">
        <v>0</v>
      </c>
      <c r="GS114">
        <v>3</v>
      </c>
      <c r="GT114">
        <v>0</v>
      </c>
      <c r="GU114" t="s">
        <v>3</v>
      </c>
      <c r="GV114">
        <f t="shared" si="102"/>
        <v>0</v>
      </c>
      <c r="GW114">
        <v>1</v>
      </c>
      <c r="GX114">
        <f t="shared" si="103"/>
        <v>0</v>
      </c>
      <c r="HA114">
        <v>0</v>
      </c>
      <c r="HB114">
        <v>0</v>
      </c>
      <c r="HC114">
        <f t="shared" si="104"/>
        <v>0</v>
      </c>
      <c r="HE114" t="s">
        <v>3</v>
      </c>
      <c r="HF114" t="s">
        <v>3</v>
      </c>
      <c r="HM114" t="s">
        <v>3</v>
      </c>
      <c r="HN114" t="s">
        <v>115</v>
      </c>
      <c r="HO114" t="s">
        <v>116</v>
      </c>
      <c r="HP114" t="s">
        <v>113</v>
      </c>
      <c r="HQ114" t="s">
        <v>113</v>
      </c>
      <c r="IK114">
        <v>0</v>
      </c>
    </row>
    <row r="115" spans="1:245" x14ac:dyDescent="0.2">
      <c r="A115">
        <v>18</v>
      </c>
      <c r="B115">
        <v>1</v>
      </c>
      <c r="C115">
        <v>166</v>
      </c>
      <c r="E115" t="s">
        <v>216</v>
      </c>
      <c r="F115" t="s">
        <v>118</v>
      </c>
      <c r="G115" t="s">
        <v>132</v>
      </c>
      <c r="H115" t="str">
        <f>'1.Ведомость'!C52</f>
        <v>м2</v>
      </c>
      <c r="I115">
        <f>I114*J115</f>
        <v>1.4850000000000001</v>
      </c>
      <c r="J115">
        <v>11</v>
      </c>
      <c r="K115">
        <v>11</v>
      </c>
      <c r="O115">
        <f t="shared" si="74"/>
        <v>304.39</v>
      </c>
      <c r="P115">
        <f t="shared" si="75"/>
        <v>304.39</v>
      </c>
      <c r="Q115">
        <f t="shared" si="76"/>
        <v>0</v>
      </c>
      <c r="R115">
        <f t="shared" si="77"/>
        <v>0</v>
      </c>
      <c r="S115">
        <f t="shared" si="78"/>
        <v>0</v>
      </c>
      <c r="T115">
        <f t="shared" si="79"/>
        <v>0</v>
      </c>
      <c r="U115">
        <f t="shared" si="80"/>
        <v>0</v>
      </c>
      <c r="V115">
        <f t="shared" si="81"/>
        <v>0</v>
      </c>
      <c r="W115">
        <f t="shared" si="82"/>
        <v>0</v>
      </c>
      <c r="X115">
        <f t="shared" si="83"/>
        <v>0</v>
      </c>
      <c r="Y115">
        <f t="shared" si="84"/>
        <v>0</v>
      </c>
      <c r="AA115">
        <v>51651743</v>
      </c>
      <c r="AB115">
        <f t="shared" si="85"/>
        <v>22.5</v>
      </c>
      <c r="AC115">
        <f t="shared" si="86"/>
        <v>22.5</v>
      </c>
      <c r="AD115">
        <f t="shared" si="113"/>
        <v>0</v>
      </c>
      <c r="AE115">
        <f t="shared" si="114"/>
        <v>0</v>
      </c>
      <c r="AF115">
        <f t="shared" si="115"/>
        <v>0</v>
      </c>
      <c r="AG115">
        <f t="shared" si="87"/>
        <v>0</v>
      </c>
      <c r="AH115">
        <f t="shared" si="116"/>
        <v>0</v>
      </c>
      <c r="AI115">
        <f t="shared" si="117"/>
        <v>0</v>
      </c>
      <c r="AJ115">
        <f t="shared" si="88"/>
        <v>0</v>
      </c>
      <c r="AK115">
        <v>22.5</v>
      </c>
      <c r="AL115">
        <v>22.5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1</v>
      </c>
      <c r="AZ115">
        <v>1</v>
      </c>
      <c r="BA115">
        <v>1</v>
      </c>
      <c r="BB115">
        <v>1</v>
      </c>
      <c r="BC115">
        <v>9.11</v>
      </c>
      <c r="BD115" t="s">
        <v>3</v>
      </c>
      <c r="BE115" t="s">
        <v>3</v>
      </c>
      <c r="BF115" t="s">
        <v>3</v>
      </c>
      <c r="BG115" t="s">
        <v>3</v>
      </c>
      <c r="BH115">
        <v>3</v>
      </c>
      <c r="BI115">
        <v>1</v>
      </c>
      <c r="BJ115" t="s">
        <v>120</v>
      </c>
      <c r="BM115">
        <v>500001</v>
      </c>
      <c r="BN115">
        <v>0</v>
      </c>
      <c r="BO115" t="s">
        <v>3</v>
      </c>
      <c r="BP115">
        <v>0</v>
      </c>
      <c r="BQ115">
        <v>8</v>
      </c>
      <c r="BR115">
        <v>0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0</v>
      </c>
      <c r="CA115">
        <v>0</v>
      </c>
      <c r="CB115" t="s">
        <v>3</v>
      </c>
      <c r="CE115">
        <v>0</v>
      </c>
      <c r="CF115">
        <v>0</v>
      </c>
      <c r="CG115">
        <v>0</v>
      </c>
      <c r="CM115">
        <v>0</v>
      </c>
      <c r="CN115" t="s">
        <v>3</v>
      </c>
      <c r="CO115">
        <v>0</v>
      </c>
      <c r="CP115">
        <f t="shared" si="89"/>
        <v>304.39</v>
      </c>
      <c r="CQ115">
        <f t="shared" si="111"/>
        <v>204.97499999999999</v>
      </c>
      <c r="CR115">
        <f t="shared" si="112"/>
        <v>0</v>
      </c>
      <c r="CS115">
        <f t="shared" si="90"/>
        <v>0</v>
      </c>
      <c r="CT115">
        <f t="shared" si="91"/>
        <v>0</v>
      </c>
      <c r="CU115">
        <f t="shared" si="92"/>
        <v>0</v>
      </c>
      <c r="CV115">
        <f t="shared" si="93"/>
        <v>0</v>
      </c>
      <c r="CW115">
        <f t="shared" si="94"/>
        <v>0</v>
      </c>
      <c r="CX115">
        <f t="shared" si="95"/>
        <v>0</v>
      </c>
      <c r="CY115">
        <f t="shared" si="105"/>
        <v>0</v>
      </c>
      <c r="CZ115">
        <f t="shared" si="106"/>
        <v>0</v>
      </c>
      <c r="DC115" t="s">
        <v>3</v>
      </c>
      <c r="DD115" t="s">
        <v>3</v>
      </c>
      <c r="DE115" t="s">
        <v>3</v>
      </c>
      <c r="DF115" t="s">
        <v>3</v>
      </c>
      <c r="DG115" t="s">
        <v>3</v>
      </c>
      <c r="DH115" t="s">
        <v>3</v>
      </c>
      <c r="DI115" t="s">
        <v>3</v>
      </c>
      <c r="DJ115" t="s">
        <v>3</v>
      </c>
      <c r="DK115" t="s">
        <v>3</v>
      </c>
      <c r="DL115" t="s">
        <v>3</v>
      </c>
      <c r="DM115" t="s">
        <v>3</v>
      </c>
      <c r="DN115">
        <v>0</v>
      </c>
      <c r="DO115">
        <v>0</v>
      </c>
      <c r="DP115">
        <v>1</v>
      </c>
      <c r="DQ115">
        <v>1</v>
      </c>
      <c r="DU115">
        <v>1005</v>
      </c>
      <c r="DV115" t="s">
        <v>52</v>
      </c>
      <c r="DW115" t="s">
        <v>52</v>
      </c>
      <c r="DX115">
        <v>1</v>
      </c>
      <c r="DZ115" t="s">
        <v>3</v>
      </c>
      <c r="EA115" t="s">
        <v>3</v>
      </c>
      <c r="EB115" t="s">
        <v>3</v>
      </c>
      <c r="EC115" t="s">
        <v>3</v>
      </c>
      <c r="EE115">
        <v>50757674</v>
      </c>
      <c r="EF115">
        <v>8</v>
      </c>
      <c r="EG115" t="s">
        <v>46</v>
      </c>
      <c r="EH115">
        <v>0</v>
      </c>
      <c r="EI115" t="s">
        <v>3</v>
      </c>
      <c r="EJ115">
        <v>1</v>
      </c>
      <c r="EK115">
        <v>500001</v>
      </c>
      <c r="EL115" t="s">
        <v>47</v>
      </c>
      <c r="EM115" t="s">
        <v>48</v>
      </c>
      <c r="EO115" t="s">
        <v>3</v>
      </c>
      <c r="EQ115">
        <v>0</v>
      </c>
      <c r="ER115">
        <v>22.5</v>
      </c>
      <c r="ES115">
        <v>22.5</v>
      </c>
      <c r="ET115">
        <v>0</v>
      </c>
      <c r="EU115">
        <v>0</v>
      </c>
      <c r="EV115">
        <v>0</v>
      </c>
      <c r="EW115">
        <v>0</v>
      </c>
      <c r="EX115">
        <v>0</v>
      </c>
      <c r="FQ115">
        <v>0</v>
      </c>
      <c r="FR115">
        <f t="shared" si="96"/>
        <v>0</v>
      </c>
      <c r="FS115">
        <v>0</v>
      </c>
      <c r="FX115">
        <v>0</v>
      </c>
      <c r="FY115">
        <v>0</v>
      </c>
      <c r="GA115" t="s">
        <v>3</v>
      </c>
      <c r="GD115">
        <v>1</v>
      </c>
      <c r="GF115">
        <v>2022782512</v>
      </c>
      <c r="GG115">
        <v>2</v>
      </c>
      <c r="GH115">
        <v>1</v>
      </c>
      <c r="GI115">
        <v>4</v>
      </c>
      <c r="GJ115">
        <v>0</v>
      </c>
      <c r="GK115">
        <v>0</v>
      </c>
      <c r="GL115">
        <f t="shared" si="97"/>
        <v>0</v>
      </c>
      <c r="GM115">
        <f t="shared" si="98"/>
        <v>304.39</v>
      </c>
      <c r="GN115">
        <f t="shared" si="99"/>
        <v>304.39</v>
      </c>
      <c r="GO115">
        <f t="shared" si="100"/>
        <v>0</v>
      </c>
      <c r="GP115">
        <f t="shared" si="101"/>
        <v>0</v>
      </c>
      <c r="GR115">
        <v>0</v>
      </c>
      <c r="GS115">
        <v>3</v>
      </c>
      <c r="GT115">
        <v>0</v>
      </c>
      <c r="GU115" t="s">
        <v>3</v>
      </c>
      <c r="GV115">
        <f t="shared" si="102"/>
        <v>0</v>
      </c>
      <c r="GW115">
        <v>1</v>
      </c>
      <c r="GX115">
        <f t="shared" si="103"/>
        <v>0</v>
      </c>
      <c r="HA115">
        <v>0</v>
      </c>
      <c r="HB115">
        <v>0</v>
      </c>
      <c r="HC115">
        <f t="shared" si="104"/>
        <v>0</v>
      </c>
      <c r="HE115" t="s">
        <v>3</v>
      </c>
      <c r="HF115" t="s">
        <v>3</v>
      </c>
      <c r="HM115" t="s">
        <v>3</v>
      </c>
      <c r="HN115" t="s">
        <v>3</v>
      </c>
      <c r="HO115" t="s">
        <v>3</v>
      </c>
      <c r="HP115" t="s">
        <v>3</v>
      </c>
      <c r="HQ115" t="s">
        <v>3</v>
      </c>
      <c r="IK115">
        <v>0</v>
      </c>
    </row>
    <row r="116" spans="1:245" x14ac:dyDescent="0.2">
      <c r="A116">
        <v>18</v>
      </c>
      <c r="B116">
        <v>1</v>
      </c>
      <c r="C116">
        <v>168</v>
      </c>
      <c r="E116" t="s">
        <v>217</v>
      </c>
      <c r="F116" t="s">
        <v>122</v>
      </c>
      <c r="G116" t="s">
        <v>123</v>
      </c>
      <c r="H116" t="e">
        <f>'1.Ведомость'!#REF!</f>
        <v>#REF!</v>
      </c>
      <c r="I116">
        <f>I114*J116</f>
        <v>-0.20250000000000001</v>
      </c>
      <c r="J116">
        <v>-1.5</v>
      </c>
      <c r="K116">
        <v>-1.5</v>
      </c>
      <c r="O116">
        <f t="shared" si="74"/>
        <v>-120.98</v>
      </c>
      <c r="P116">
        <f t="shared" si="75"/>
        <v>-120.98</v>
      </c>
      <c r="Q116">
        <f t="shared" si="76"/>
        <v>0</v>
      </c>
      <c r="R116">
        <f t="shared" si="77"/>
        <v>0</v>
      </c>
      <c r="S116">
        <f t="shared" si="78"/>
        <v>0</v>
      </c>
      <c r="T116">
        <f t="shared" si="79"/>
        <v>0</v>
      </c>
      <c r="U116">
        <f t="shared" si="80"/>
        <v>0</v>
      </c>
      <c r="V116">
        <f t="shared" si="81"/>
        <v>0</v>
      </c>
      <c r="W116">
        <f t="shared" si="82"/>
        <v>0</v>
      </c>
      <c r="X116">
        <f t="shared" si="83"/>
        <v>0</v>
      </c>
      <c r="Y116">
        <f t="shared" si="84"/>
        <v>0</v>
      </c>
      <c r="AA116">
        <v>51651743</v>
      </c>
      <c r="AB116">
        <f t="shared" si="85"/>
        <v>65.58</v>
      </c>
      <c r="AC116">
        <f t="shared" si="86"/>
        <v>65.58</v>
      </c>
      <c r="AD116">
        <f t="shared" si="113"/>
        <v>0</v>
      </c>
      <c r="AE116">
        <f t="shared" si="114"/>
        <v>0</v>
      </c>
      <c r="AF116">
        <f t="shared" si="115"/>
        <v>0</v>
      </c>
      <c r="AG116">
        <f t="shared" si="87"/>
        <v>0</v>
      </c>
      <c r="AH116">
        <f t="shared" si="116"/>
        <v>0</v>
      </c>
      <c r="AI116">
        <f t="shared" si="117"/>
        <v>0</v>
      </c>
      <c r="AJ116">
        <f t="shared" si="88"/>
        <v>0</v>
      </c>
      <c r="AK116">
        <v>65.58</v>
      </c>
      <c r="AL116">
        <v>65.58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1</v>
      </c>
      <c r="AZ116">
        <v>1</v>
      </c>
      <c r="BA116">
        <v>1</v>
      </c>
      <c r="BB116">
        <v>1</v>
      </c>
      <c r="BC116">
        <v>9.11</v>
      </c>
      <c r="BD116" t="s">
        <v>3</v>
      </c>
      <c r="BE116" t="s">
        <v>3</v>
      </c>
      <c r="BF116" t="s">
        <v>3</v>
      </c>
      <c r="BG116" t="s">
        <v>3</v>
      </c>
      <c r="BH116">
        <v>3</v>
      </c>
      <c r="BI116">
        <v>1</v>
      </c>
      <c r="BJ116" t="s">
        <v>125</v>
      </c>
      <c r="BM116">
        <v>500001</v>
      </c>
      <c r="BN116">
        <v>0</v>
      </c>
      <c r="BO116" t="s">
        <v>3</v>
      </c>
      <c r="BP116">
        <v>0</v>
      </c>
      <c r="BQ116">
        <v>8</v>
      </c>
      <c r="BR116">
        <v>1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0</v>
      </c>
      <c r="CA116">
        <v>0</v>
      </c>
      <c r="CB116" t="s">
        <v>3</v>
      </c>
      <c r="CE116">
        <v>0</v>
      </c>
      <c r="CF116">
        <v>0</v>
      </c>
      <c r="CG116">
        <v>0</v>
      </c>
      <c r="CM116">
        <v>0</v>
      </c>
      <c r="CN116" t="s">
        <v>3</v>
      </c>
      <c r="CO116">
        <v>0</v>
      </c>
      <c r="CP116">
        <f t="shared" si="89"/>
        <v>-120.98</v>
      </c>
      <c r="CQ116">
        <f t="shared" si="111"/>
        <v>597.43379999999991</v>
      </c>
      <c r="CR116">
        <f t="shared" si="112"/>
        <v>0</v>
      </c>
      <c r="CS116">
        <f t="shared" si="90"/>
        <v>0</v>
      </c>
      <c r="CT116">
        <f t="shared" si="91"/>
        <v>0</v>
      </c>
      <c r="CU116">
        <f t="shared" si="92"/>
        <v>0</v>
      </c>
      <c r="CV116">
        <f t="shared" si="93"/>
        <v>0</v>
      </c>
      <c r="CW116">
        <f t="shared" si="94"/>
        <v>0</v>
      </c>
      <c r="CX116">
        <f t="shared" si="95"/>
        <v>0</v>
      </c>
      <c r="CY116">
        <f t="shared" si="105"/>
        <v>0</v>
      </c>
      <c r="CZ116">
        <f t="shared" si="106"/>
        <v>0</v>
      </c>
      <c r="DC116" t="s">
        <v>3</v>
      </c>
      <c r="DD116" t="s">
        <v>3</v>
      </c>
      <c r="DE116" t="s">
        <v>3</v>
      </c>
      <c r="DF116" t="s">
        <v>3</v>
      </c>
      <c r="DG116" t="s">
        <v>3</v>
      </c>
      <c r="DH116" t="s">
        <v>3</v>
      </c>
      <c r="DI116" t="s">
        <v>3</v>
      </c>
      <c r="DJ116" t="s">
        <v>3</v>
      </c>
      <c r="DK116" t="s">
        <v>3</v>
      </c>
      <c r="DL116" t="s">
        <v>3</v>
      </c>
      <c r="DM116" t="s">
        <v>3</v>
      </c>
      <c r="DN116">
        <v>0</v>
      </c>
      <c r="DO116">
        <v>0</v>
      </c>
      <c r="DP116">
        <v>1</v>
      </c>
      <c r="DQ116">
        <v>1</v>
      </c>
      <c r="DU116">
        <v>1002</v>
      </c>
      <c r="DV116" t="s">
        <v>124</v>
      </c>
      <c r="DW116" t="s">
        <v>124</v>
      </c>
      <c r="DX116">
        <v>1</v>
      </c>
      <c r="DZ116" t="s">
        <v>3</v>
      </c>
      <c r="EA116" t="s">
        <v>3</v>
      </c>
      <c r="EB116" t="s">
        <v>3</v>
      </c>
      <c r="EC116" t="s">
        <v>3</v>
      </c>
      <c r="EE116">
        <v>50757674</v>
      </c>
      <c r="EF116">
        <v>8</v>
      </c>
      <c r="EG116" t="s">
        <v>46</v>
      </c>
      <c r="EH116">
        <v>0</v>
      </c>
      <c r="EI116" t="s">
        <v>3</v>
      </c>
      <c r="EJ116">
        <v>1</v>
      </c>
      <c r="EK116">
        <v>500001</v>
      </c>
      <c r="EL116" t="s">
        <v>47</v>
      </c>
      <c r="EM116" t="s">
        <v>48</v>
      </c>
      <c r="EO116" t="s">
        <v>3</v>
      </c>
      <c r="EQ116">
        <v>32768</v>
      </c>
      <c r="ER116">
        <v>65.58</v>
      </c>
      <c r="ES116">
        <v>65.58</v>
      </c>
      <c r="ET116">
        <v>0</v>
      </c>
      <c r="EU116">
        <v>0</v>
      </c>
      <c r="EV116">
        <v>0</v>
      </c>
      <c r="EW116">
        <v>0</v>
      </c>
      <c r="EX116">
        <v>0</v>
      </c>
      <c r="FQ116">
        <v>0</v>
      </c>
      <c r="FR116">
        <f t="shared" si="96"/>
        <v>0</v>
      </c>
      <c r="FS116">
        <v>0</v>
      </c>
      <c r="FX116">
        <v>0</v>
      </c>
      <c r="FY116">
        <v>0</v>
      </c>
      <c r="GA116" t="s">
        <v>3</v>
      </c>
      <c r="GD116">
        <v>1</v>
      </c>
      <c r="GF116">
        <v>-1609399419</v>
      </c>
      <c r="GG116">
        <v>2</v>
      </c>
      <c r="GH116">
        <v>1</v>
      </c>
      <c r="GI116">
        <v>4</v>
      </c>
      <c r="GJ116">
        <v>0</v>
      </c>
      <c r="GK116">
        <v>0</v>
      </c>
      <c r="GL116">
        <f t="shared" si="97"/>
        <v>0</v>
      </c>
      <c r="GM116">
        <f t="shared" si="98"/>
        <v>-120.98</v>
      </c>
      <c r="GN116">
        <f t="shared" si="99"/>
        <v>-120.98</v>
      </c>
      <c r="GO116">
        <f t="shared" si="100"/>
        <v>0</v>
      </c>
      <c r="GP116">
        <f t="shared" si="101"/>
        <v>0</v>
      </c>
      <c r="GR116">
        <v>0</v>
      </c>
      <c r="GS116">
        <v>3</v>
      </c>
      <c r="GT116">
        <v>0</v>
      </c>
      <c r="GU116" t="s">
        <v>3</v>
      </c>
      <c r="GV116">
        <f t="shared" si="102"/>
        <v>0</v>
      </c>
      <c r="GW116">
        <v>1</v>
      </c>
      <c r="GX116">
        <f t="shared" si="103"/>
        <v>0</v>
      </c>
      <c r="HA116">
        <v>0</v>
      </c>
      <c r="HB116">
        <v>0</v>
      </c>
      <c r="HC116">
        <f t="shared" si="104"/>
        <v>0</v>
      </c>
      <c r="HE116" t="s">
        <v>3</v>
      </c>
      <c r="HF116" t="s">
        <v>3</v>
      </c>
      <c r="HM116" t="s">
        <v>3</v>
      </c>
      <c r="HN116" t="s">
        <v>3</v>
      </c>
      <c r="HO116" t="s">
        <v>3</v>
      </c>
      <c r="HP116" t="s">
        <v>3</v>
      </c>
      <c r="HQ116" t="s">
        <v>3</v>
      </c>
      <c r="IK116">
        <v>0</v>
      </c>
    </row>
    <row r="117" spans="1:245" x14ac:dyDescent="0.2">
      <c r="A117">
        <v>18</v>
      </c>
      <c r="B117">
        <v>1</v>
      </c>
      <c r="C117">
        <v>169</v>
      </c>
      <c r="E117" t="s">
        <v>218</v>
      </c>
      <c r="F117" t="s">
        <v>127</v>
      </c>
      <c r="G117" t="s">
        <v>128</v>
      </c>
      <c r="H117" t="e">
        <f>'1.Ведомость'!#REF!</f>
        <v>#REF!</v>
      </c>
      <c r="I117">
        <f>I114*J117</f>
        <v>-7.6949999999999996E-3</v>
      </c>
      <c r="J117">
        <v>-5.6999999999999995E-2</v>
      </c>
      <c r="K117">
        <v>-5.7000000000000002E-2</v>
      </c>
      <c r="O117">
        <f t="shared" si="74"/>
        <v>-14.06</v>
      </c>
      <c r="P117">
        <f t="shared" si="75"/>
        <v>-14.06</v>
      </c>
      <c r="Q117">
        <f t="shared" si="76"/>
        <v>0</v>
      </c>
      <c r="R117">
        <f t="shared" si="77"/>
        <v>0</v>
      </c>
      <c r="S117">
        <f t="shared" si="78"/>
        <v>0</v>
      </c>
      <c r="T117">
        <f t="shared" si="79"/>
        <v>0</v>
      </c>
      <c r="U117">
        <f t="shared" si="80"/>
        <v>0</v>
      </c>
      <c r="V117">
        <f t="shared" si="81"/>
        <v>0</v>
      </c>
      <c r="W117">
        <f t="shared" si="82"/>
        <v>0</v>
      </c>
      <c r="X117">
        <f t="shared" si="83"/>
        <v>0</v>
      </c>
      <c r="Y117">
        <f t="shared" si="84"/>
        <v>0</v>
      </c>
      <c r="AA117">
        <v>51651743</v>
      </c>
      <c r="AB117">
        <f t="shared" si="85"/>
        <v>200.58</v>
      </c>
      <c r="AC117">
        <f t="shared" si="86"/>
        <v>200.58</v>
      </c>
      <c r="AD117">
        <f t="shared" si="113"/>
        <v>0</v>
      </c>
      <c r="AE117">
        <f t="shared" si="114"/>
        <v>0</v>
      </c>
      <c r="AF117">
        <f t="shared" si="115"/>
        <v>0</v>
      </c>
      <c r="AG117">
        <f t="shared" si="87"/>
        <v>0</v>
      </c>
      <c r="AH117">
        <f t="shared" si="116"/>
        <v>0</v>
      </c>
      <c r="AI117">
        <f t="shared" si="117"/>
        <v>0</v>
      </c>
      <c r="AJ117">
        <f t="shared" si="88"/>
        <v>0</v>
      </c>
      <c r="AK117">
        <v>200.58</v>
      </c>
      <c r="AL117">
        <v>200.58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1</v>
      </c>
      <c r="AW117">
        <v>1</v>
      </c>
      <c r="AZ117">
        <v>1</v>
      </c>
      <c r="BA117">
        <v>1</v>
      </c>
      <c r="BB117">
        <v>1</v>
      </c>
      <c r="BC117">
        <v>9.11</v>
      </c>
      <c r="BD117" t="s">
        <v>3</v>
      </c>
      <c r="BE117" t="s">
        <v>3</v>
      </c>
      <c r="BF117" t="s">
        <v>3</v>
      </c>
      <c r="BG117" t="s">
        <v>3</v>
      </c>
      <c r="BH117">
        <v>3</v>
      </c>
      <c r="BI117">
        <v>1</v>
      </c>
      <c r="BJ117" t="s">
        <v>129</v>
      </c>
      <c r="BM117">
        <v>500001</v>
      </c>
      <c r="BN117">
        <v>0</v>
      </c>
      <c r="BO117" t="s">
        <v>3</v>
      </c>
      <c r="BP117">
        <v>0</v>
      </c>
      <c r="BQ117">
        <v>8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0</v>
      </c>
      <c r="CA117">
        <v>0</v>
      </c>
      <c r="CB117" t="s">
        <v>3</v>
      </c>
      <c r="CE117">
        <v>0</v>
      </c>
      <c r="CF117">
        <v>0</v>
      </c>
      <c r="CG117">
        <v>0</v>
      </c>
      <c r="CM117">
        <v>0</v>
      </c>
      <c r="CN117" t="s">
        <v>3</v>
      </c>
      <c r="CO117">
        <v>0</v>
      </c>
      <c r="CP117">
        <f t="shared" si="89"/>
        <v>-14.06</v>
      </c>
      <c r="CQ117">
        <f t="shared" si="111"/>
        <v>1827.2837999999999</v>
      </c>
      <c r="CR117">
        <f t="shared" si="112"/>
        <v>0</v>
      </c>
      <c r="CS117">
        <f t="shared" si="90"/>
        <v>0</v>
      </c>
      <c r="CT117">
        <f t="shared" si="91"/>
        <v>0</v>
      </c>
      <c r="CU117">
        <f t="shared" si="92"/>
        <v>0</v>
      </c>
      <c r="CV117">
        <f t="shared" si="93"/>
        <v>0</v>
      </c>
      <c r="CW117">
        <f t="shared" si="94"/>
        <v>0</v>
      </c>
      <c r="CX117">
        <f t="shared" si="95"/>
        <v>0</v>
      </c>
      <c r="CY117">
        <f t="shared" si="105"/>
        <v>0</v>
      </c>
      <c r="CZ117">
        <f t="shared" si="106"/>
        <v>0</v>
      </c>
      <c r="DC117" t="s">
        <v>3</v>
      </c>
      <c r="DD117" t="s">
        <v>3</v>
      </c>
      <c r="DE117" t="s">
        <v>3</v>
      </c>
      <c r="DF117" t="s">
        <v>3</v>
      </c>
      <c r="DG117" t="s">
        <v>3</v>
      </c>
      <c r="DH117" t="s">
        <v>3</v>
      </c>
      <c r="DI117" t="s">
        <v>3</v>
      </c>
      <c r="DJ117" t="s">
        <v>3</v>
      </c>
      <c r="DK117" t="s">
        <v>3</v>
      </c>
      <c r="DL117" t="s">
        <v>3</v>
      </c>
      <c r="DM117" t="s">
        <v>3</v>
      </c>
      <c r="DN117">
        <v>0</v>
      </c>
      <c r="DO117">
        <v>0</v>
      </c>
      <c r="DP117">
        <v>1</v>
      </c>
      <c r="DQ117">
        <v>1</v>
      </c>
      <c r="DU117">
        <v>1002</v>
      </c>
      <c r="DV117" t="s">
        <v>124</v>
      </c>
      <c r="DW117" t="s">
        <v>124</v>
      </c>
      <c r="DX117">
        <v>1</v>
      </c>
      <c r="DZ117" t="s">
        <v>3</v>
      </c>
      <c r="EA117" t="s">
        <v>3</v>
      </c>
      <c r="EB117" t="s">
        <v>3</v>
      </c>
      <c r="EC117" t="s">
        <v>3</v>
      </c>
      <c r="EE117">
        <v>50757674</v>
      </c>
      <c r="EF117">
        <v>8</v>
      </c>
      <c r="EG117" t="s">
        <v>46</v>
      </c>
      <c r="EH117">
        <v>0</v>
      </c>
      <c r="EI117" t="s">
        <v>3</v>
      </c>
      <c r="EJ117">
        <v>1</v>
      </c>
      <c r="EK117">
        <v>500001</v>
      </c>
      <c r="EL117" t="s">
        <v>47</v>
      </c>
      <c r="EM117" t="s">
        <v>48</v>
      </c>
      <c r="EO117" t="s">
        <v>3</v>
      </c>
      <c r="EQ117">
        <v>32768</v>
      </c>
      <c r="ER117">
        <v>200.58</v>
      </c>
      <c r="ES117">
        <v>200.58</v>
      </c>
      <c r="ET117">
        <v>0</v>
      </c>
      <c r="EU117">
        <v>0</v>
      </c>
      <c r="EV117">
        <v>0</v>
      </c>
      <c r="EW117">
        <v>0</v>
      </c>
      <c r="EX117">
        <v>0</v>
      </c>
      <c r="FQ117">
        <v>0</v>
      </c>
      <c r="FR117">
        <f t="shared" si="96"/>
        <v>0</v>
      </c>
      <c r="FS117">
        <v>0</v>
      </c>
      <c r="FX117">
        <v>0</v>
      </c>
      <c r="FY117">
        <v>0</v>
      </c>
      <c r="GA117" t="s">
        <v>3</v>
      </c>
      <c r="GD117">
        <v>1</v>
      </c>
      <c r="GF117">
        <v>1828367933</v>
      </c>
      <c r="GG117">
        <v>2</v>
      </c>
      <c r="GH117">
        <v>1</v>
      </c>
      <c r="GI117">
        <v>4</v>
      </c>
      <c r="GJ117">
        <v>0</v>
      </c>
      <c r="GK117">
        <v>0</v>
      </c>
      <c r="GL117">
        <f t="shared" si="97"/>
        <v>0</v>
      </c>
      <c r="GM117">
        <f t="shared" si="98"/>
        <v>-14.06</v>
      </c>
      <c r="GN117">
        <f t="shared" si="99"/>
        <v>-14.06</v>
      </c>
      <c r="GO117">
        <f t="shared" si="100"/>
        <v>0</v>
      </c>
      <c r="GP117">
        <f t="shared" si="101"/>
        <v>0</v>
      </c>
      <c r="GR117">
        <v>0</v>
      </c>
      <c r="GS117">
        <v>3</v>
      </c>
      <c r="GT117">
        <v>0</v>
      </c>
      <c r="GU117" t="s">
        <v>3</v>
      </c>
      <c r="GV117">
        <f t="shared" si="102"/>
        <v>0</v>
      </c>
      <c r="GW117">
        <v>1</v>
      </c>
      <c r="GX117">
        <f t="shared" si="103"/>
        <v>0</v>
      </c>
      <c r="HA117">
        <v>0</v>
      </c>
      <c r="HB117">
        <v>0</v>
      </c>
      <c r="HC117">
        <f t="shared" si="104"/>
        <v>0</v>
      </c>
      <c r="HE117" t="s">
        <v>3</v>
      </c>
      <c r="HF117" t="s">
        <v>3</v>
      </c>
      <c r="HM117" t="s">
        <v>3</v>
      </c>
      <c r="HN117" t="s">
        <v>3</v>
      </c>
      <c r="HO117" t="s">
        <v>3</v>
      </c>
      <c r="HP117" t="s">
        <v>3</v>
      </c>
      <c r="HQ117" t="s">
        <v>3</v>
      </c>
      <c r="IK117">
        <v>0</v>
      </c>
    </row>
    <row r="119" spans="1:245" x14ac:dyDescent="0.2">
      <c r="A119" s="2">
        <v>51</v>
      </c>
      <c r="B119" s="2">
        <f>B88</f>
        <v>1</v>
      </c>
      <c r="C119" s="2">
        <f>A88</f>
        <v>4</v>
      </c>
      <c r="D119" s="2">
        <f>ROW(A88)</f>
        <v>88</v>
      </c>
      <c r="E119" s="2"/>
      <c r="F119" s="2" t="str">
        <f>IF(F88&lt;&gt;"",F88,"")</f>
        <v/>
      </c>
      <c r="G119" s="2" t="str">
        <f>IF(G88&lt;&gt;"",G88,"")</f>
        <v>Система ВЕ2 (В10)</v>
      </c>
      <c r="H119" s="2">
        <v>0</v>
      </c>
      <c r="I119" s="2"/>
      <c r="J119" s="2"/>
      <c r="K119" s="2"/>
      <c r="L119" s="2"/>
      <c r="M119" s="2"/>
      <c r="N119" s="2"/>
      <c r="O119" s="2">
        <f t="shared" ref="O119:T119" si="118">ROUND(AB119,2)</f>
        <v>439903.88</v>
      </c>
      <c r="P119" s="2">
        <f t="shared" si="118"/>
        <v>328566.28000000003</v>
      </c>
      <c r="Q119" s="2">
        <f t="shared" si="118"/>
        <v>8143.9</v>
      </c>
      <c r="R119" s="2">
        <f t="shared" si="118"/>
        <v>3216.31</v>
      </c>
      <c r="S119" s="2">
        <f t="shared" si="118"/>
        <v>103193.7</v>
      </c>
      <c r="T119" s="2">
        <f t="shared" si="118"/>
        <v>0</v>
      </c>
      <c r="U119" s="2">
        <f>AH119</f>
        <v>342.74822</v>
      </c>
      <c r="V119" s="2">
        <f>AI119</f>
        <v>8.1776824000000001</v>
      </c>
      <c r="W119" s="2">
        <f>ROUND(AJ119,2)</f>
        <v>0</v>
      </c>
      <c r="X119" s="2">
        <f>ROUND(AK119,2)</f>
        <v>122353.85</v>
      </c>
      <c r="Y119" s="2">
        <f>ROUND(AL119,2)</f>
        <v>72080.27</v>
      </c>
      <c r="Z119" s="2"/>
      <c r="AA119" s="2"/>
      <c r="AB119" s="2">
        <f>ROUND(SUMIF(AA92:AA117,"=51651743",O92:O117),2)</f>
        <v>439903.88</v>
      </c>
      <c r="AC119" s="2">
        <f>ROUND(SUMIF(AA92:AA117,"=51651743",P92:P117),2)</f>
        <v>328566.28000000003</v>
      </c>
      <c r="AD119" s="2">
        <f>ROUND(SUMIF(AA92:AA117,"=51651743",Q92:Q117),2)</f>
        <v>8143.9</v>
      </c>
      <c r="AE119" s="2">
        <f>ROUND(SUMIF(AA92:AA117,"=51651743",R92:R117),2)</f>
        <v>3216.31</v>
      </c>
      <c r="AF119" s="2">
        <f>ROUND(SUMIF(AA92:AA117,"=51651743",S92:S117),2)</f>
        <v>103193.7</v>
      </c>
      <c r="AG119" s="2">
        <f>ROUND(SUMIF(AA92:AA117,"=51651743",T92:T117),2)</f>
        <v>0</v>
      </c>
      <c r="AH119" s="2">
        <f>SUMIF(AA92:AA117,"=51651743",U92:U117)</f>
        <v>342.74822</v>
      </c>
      <c r="AI119" s="2">
        <f>SUMIF(AA92:AA117,"=51651743",V92:V117)</f>
        <v>8.1776824000000001</v>
      </c>
      <c r="AJ119" s="2">
        <f>ROUND(SUMIF(AA92:AA117,"=51651743",W92:W117),2)</f>
        <v>0</v>
      </c>
      <c r="AK119" s="2">
        <f>ROUND(SUMIF(AA92:AA117,"=51651743",X92:X117),2)</f>
        <v>122353.85</v>
      </c>
      <c r="AL119" s="2">
        <f>ROUND(SUMIF(AA92:AA117,"=51651743",Y92:Y117),2)</f>
        <v>72080.27</v>
      </c>
      <c r="AM119" s="2"/>
      <c r="AN119" s="2"/>
      <c r="AO119" s="2">
        <f t="shared" ref="AO119:BD119" si="119">ROUND(BX119,2)</f>
        <v>0</v>
      </c>
      <c r="AP119" s="2">
        <f t="shared" si="119"/>
        <v>1304.22</v>
      </c>
      <c r="AQ119" s="2">
        <f t="shared" si="119"/>
        <v>0</v>
      </c>
      <c r="AR119" s="2">
        <f t="shared" si="119"/>
        <v>634338</v>
      </c>
      <c r="AS119" s="2">
        <f t="shared" si="119"/>
        <v>633033.78</v>
      </c>
      <c r="AT119" s="2">
        <f t="shared" si="119"/>
        <v>0</v>
      </c>
      <c r="AU119" s="2">
        <f t="shared" si="119"/>
        <v>0</v>
      </c>
      <c r="AV119" s="2">
        <f t="shared" si="119"/>
        <v>328566.28000000003</v>
      </c>
      <c r="AW119" s="2">
        <f t="shared" si="119"/>
        <v>327262.06</v>
      </c>
      <c r="AX119" s="2">
        <f t="shared" si="119"/>
        <v>0</v>
      </c>
      <c r="AY119" s="2">
        <f t="shared" si="119"/>
        <v>327262.06</v>
      </c>
      <c r="AZ119" s="2">
        <f t="shared" si="119"/>
        <v>1304.22</v>
      </c>
      <c r="BA119" s="2">
        <f t="shared" si="119"/>
        <v>0</v>
      </c>
      <c r="BB119" s="2">
        <f t="shared" si="119"/>
        <v>0</v>
      </c>
      <c r="BC119" s="2">
        <f t="shared" si="119"/>
        <v>0</v>
      </c>
      <c r="BD119" s="2">
        <f t="shared" si="119"/>
        <v>0</v>
      </c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>
        <f>ROUND(SUMIF(AA92:AA117,"=51651743",FQ92:FQ117),2)</f>
        <v>0</v>
      </c>
      <c r="BY119" s="2">
        <f>ROUND(SUMIF(AA92:AA117,"=51651743",FR92:FR117),2)</f>
        <v>1304.22</v>
      </c>
      <c r="BZ119" s="2">
        <f>ROUND(SUMIF(AA92:AA117,"=51651743",GL92:GL117),2)</f>
        <v>0</v>
      </c>
      <c r="CA119" s="2">
        <f>ROUND(SUMIF(AA92:AA117,"=51651743",GM92:GM117),2)</f>
        <v>634338</v>
      </c>
      <c r="CB119" s="2">
        <f>ROUND(SUMIF(AA92:AA117,"=51651743",GN92:GN117),2)</f>
        <v>633033.78</v>
      </c>
      <c r="CC119" s="2">
        <f>ROUND(SUMIF(AA92:AA117,"=51651743",GO92:GO117),2)</f>
        <v>0</v>
      </c>
      <c r="CD119" s="2">
        <f>ROUND(SUMIF(AA92:AA117,"=51651743",GP92:GP117),2)</f>
        <v>0</v>
      </c>
      <c r="CE119" s="2">
        <f>AC119-BX119</f>
        <v>328566.28000000003</v>
      </c>
      <c r="CF119" s="2">
        <f>AC119-BY119</f>
        <v>327262.06000000006</v>
      </c>
      <c r="CG119" s="2">
        <f>BX119-BZ119</f>
        <v>0</v>
      </c>
      <c r="CH119" s="2">
        <f>AC119-BX119-BY119+BZ119</f>
        <v>327262.06000000006</v>
      </c>
      <c r="CI119" s="2">
        <f>BY119-BZ119</f>
        <v>1304.22</v>
      </c>
      <c r="CJ119" s="2">
        <f>ROUND(SUMIF(AA92:AA117,"=51651743",GX92:GX117),2)</f>
        <v>0</v>
      </c>
      <c r="CK119" s="2">
        <f>ROUND(SUMIF(AA92:AA117,"=51651743",GY92:GY117),2)</f>
        <v>0</v>
      </c>
      <c r="CL119" s="2">
        <f>ROUND(SUMIF(AA92:AA117,"=51651743",GZ92:GZ117),2)</f>
        <v>0</v>
      </c>
      <c r="CM119" s="2">
        <f>ROUND(SUMIF(AA92:AA117,"=51651743",HD92:HD117),2)</f>
        <v>0</v>
      </c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>
        <v>0</v>
      </c>
    </row>
    <row r="121" spans="1:245" x14ac:dyDescent="0.2">
      <c r="A121" s="4">
        <v>50</v>
      </c>
      <c r="B121" s="4">
        <v>0</v>
      </c>
      <c r="C121" s="4">
        <v>0</v>
      </c>
      <c r="D121" s="4">
        <v>1</v>
      </c>
      <c r="E121" s="4">
        <v>201</v>
      </c>
      <c r="F121" s="4">
        <f>ROUND(Source!O119,O121)</f>
        <v>439903.88</v>
      </c>
      <c r="G121" s="4" t="s">
        <v>135</v>
      </c>
      <c r="H121" s="4" t="s">
        <v>136</v>
      </c>
      <c r="I121" s="4"/>
      <c r="J121" s="4"/>
      <c r="K121" s="4">
        <v>201</v>
      </c>
      <c r="L121" s="4">
        <v>1</v>
      </c>
      <c r="M121" s="4">
        <v>3</v>
      </c>
      <c r="N121" s="4" t="s">
        <v>3</v>
      </c>
      <c r="O121" s="4">
        <v>2</v>
      </c>
      <c r="P121" s="4"/>
      <c r="Q121" s="4"/>
      <c r="R121" s="4"/>
      <c r="S121" s="4"/>
      <c r="T121" s="4"/>
      <c r="U121" s="4"/>
      <c r="V121" s="4"/>
      <c r="W121" s="4">
        <v>438599.66</v>
      </c>
      <c r="X121" s="4">
        <v>1</v>
      </c>
      <c r="Y121" s="4">
        <v>438599.66</v>
      </c>
      <c r="Z121" s="4"/>
      <c r="AA121" s="4"/>
      <c r="AB121" s="4"/>
    </row>
    <row r="122" spans="1:245" x14ac:dyDescent="0.2">
      <c r="A122" s="4">
        <v>50</v>
      </c>
      <c r="B122" s="4">
        <v>0</v>
      </c>
      <c r="C122" s="4">
        <v>0</v>
      </c>
      <c r="D122" s="4">
        <v>1</v>
      </c>
      <c r="E122" s="4">
        <v>202</v>
      </c>
      <c r="F122" s="4">
        <f>ROUND(Source!P119,O122)</f>
        <v>328566.28000000003</v>
      </c>
      <c r="G122" s="4" t="s">
        <v>137</v>
      </c>
      <c r="H122" s="4" t="s">
        <v>138</v>
      </c>
      <c r="I122" s="4"/>
      <c r="J122" s="4"/>
      <c r="K122" s="4">
        <v>202</v>
      </c>
      <c r="L122" s="4">
        <v>2</v>
      </c>
      <c r="M122" s="4">
        <v>3</v>
      </c>
      <c r="N122" s="4" t="s">
        <v>3</v>
      </c>
      <c r="O122" s="4">
        <v>2</v>
      </c>
      <c r="P122" s="4"/>
      <c r="Q122" s="4"/>
      <c r="R122" s="4"/>
      <c r="S122" s="4"/>
      <c r="T122" s="4"/>
      <c r="U122" s="4"/>
      <c r="V122" s="4"/>
      <c r="W122" s="4">
        <v>328566.27999999997</v>
      </c>
      <c r="X122" s="4">
        <v>1</v>
      </c>
      <c r="Y122" s="4">
        <v>328566.27999999997</v>
      </c>
      <c r="Z122" s="4"/>
      <c r="AA122" s="4"/>
      <c r="AB122" s="4"/>
    </row>
    <row r="123" spans="1:245" x14ac:dyDescent="0.2">
      <c r="A123" s="4">
        <v>50</v>
      </c>
      <c r="B123" s="4">
        <v>0</v>
      </c>
      <c r="C123" s="4">
        <v>0</v>
      </c>
      <c r="D123" s="4">
        <v>1</v>
      </c>
      <c r="E123" s="4">
        <v>222</v>
      </c>
      <c r="F123" s="4">
        <f>ROUND(Source!AO119,O123)</f>
        <v>0</v>
      </c>
      <c r="G123" s="4" t="s">
        <v>139</v>
      </c>
      <c r="H123" s="4" t="s">
        <v>140</v>
      </c>
      <c r="I123" s="4"/>
      <c r="J123" s="4"/>
      <c r="K123" s="4">
        <v>222</v>
      </c>
      <c r="L123" s="4">
        <v>3</v>
      </c>
      <c r="M123" s="4">
        <v>3</v>
      </c>
      <c r="N123" s="4" t="s">
        <v>3</v>
      </c>
      <c r="O123" s="4">
        <v>2</v>
      </c>
      <c r="P123" s="4"/>
      <c r="Q123" s="4"/>
      <c r="R123" s="4"/>
      <c r="S123" s="4"/>
      <c r="T123" s="4"/>
      <c r="U123" s="4"/>
      <c r="V123" s="4"/>
      <c r="W123" s="4">
        <v>0</v>
      </c>
      <c r="X123" s="4">
        <v>1</v>
      </c>
      <c r="Y123" s="4">
        <v>0</v>
      </c>
      <c r="Z123" s="4"/>
      <c r="AA123" s="4"/>
      <c r="AB123" s="4"/>
    </row>
    <row r="124" spans="1:245" x14ac:dyDescent="0.2">
      <c r="A124" s="4">
        <v>50</v>
      </c>
      <c r="B124" s="4">
        <v>0</v>
      </c>
      <c r="C124" s="4">
        <v>0</v>
      </c>
      <c r="D124" s="4">
        <v>1</v>
      </c>
      <c r="E124" s="4">
        <v>225</v>
      </c>
      <c r="F124" s="4">
        <f>ROUND(Source!AV119,O124)</f>
        <v>328566.28000000003</v>
      </c>
      <c r="G124" s="4" t="s">
        <v>141</v>
      </c>
      <c r="H124" s="4" t="s">
        <v>142</v>
      </c>
      <c r="I124" s="4"/>
      <c r="J124" s="4"/>
      <c r="K124" s="4">
        <v>225</v>
      </c>
      <c r="L124" s="4">
        <v>4</v>
      </c>
      <c r="M124" s="4">
        <v>3</v>
      </c>
      <c r="N124" s="4" t="s">
        <v>3</v>
      </c>
      <c r="O124" s="4">
        <v>2</v>
      </c>
      <c r="P124" s="4"/>
      <c r="Q124" s="4"/>
      <c r="R124" s="4"/>
      <c r="S124" s="4"/>
      <c r="T124" s="4"/>
      <c r="U124" s="4"/>
      <c r="V124" s="4"/>
      <c r="W124" s="4">
        <v>328566.28000000003</v>
      </c>
      <c r="X124" s="4">
        <v>1</v>
      </c>
      <c r="Y124" s="4">
        <v>328566.28000000003</v>
      </c>
      <c r="Z124" s="4"/>
      <c r="AA124" s="4"/>
      <c r="AB124" s="4"/>
    </row>
    <row r="125" spans="1:245" x14ac:dyDescent="0.2">
      <c r="A125" s="4">
        <v>50</v>
      </c>
      <c r="B125" s="4">
        <v>0</v>
      </c>
      <c r="C125" s="4">
        <v>0</v>
      </c>
      <c r="D125" s="4">
        <v>1</v>
      </c>
      <c r="E125" s="4">
        <v>226</v>
      </c>
      <c r="F125" s="4">
        <f>ROUND(Source!AW119,O125)</f>
        <v>327262.06</v>
      </c>
      <c r="G125" s="4" t="s">
        <v>143</v>
      </c>
      <c r="H125" s="4" t="s">
        <v>144</v>
      </c>
      <c r="I125" s="4"/>
      <c r="J125" s="4"/>
      <c r="K125" s="4">
        <v>226</v>
      </c>
      <c r="L125" s="4">
        <v>5</v>
      </c>
      <c r="M125" s="4">
        <v>3</v>
      </c>
      <c r="N125" s="4" t="s">
        <v>3</v>
      </c>
      <c r="O125" s="4">
        <v>2</v>
      </c>
      <c r="P125" s="4"/>
      <c r="Q125" s="4"/>
      <c r="R125" s="4"/>
      <c r="S125" s="4"/>
      <c r="T125" s="4"/>
      <c r="U125" s="4"/>
      <c r="V125" s="4"/>
      <c r="W125" s="4">
        <v>327262.06</v>
      </c>
      <c r="X125" s="4">
        <v>1</v>
      </c>
      <c r="Y125" s="4">
        <v>327262.06</v>
      </c>
      <c r="Z125" s="4"/>
      <c r="AA125" s="4"/>
      <c r="AB125" s="4"/>
    </row>
    <row r="126" spans="1:245" x14ac:dyDescent="0.2">
      <c r="A126" s="4">
        <v>50</v>
      </c>
      <c r="B126" s="4">
        <v>0</v>
      </c>
      <c r="C126" s="4">
        <v>0</v>
      </c>
      <c r="D126" s="4">
        <v>1</v>
      </c>
      <c r="E126" s="4">
        <v>227</v>
      </c>
      <c r="F126" s="4">
        <f>ROUND(Source!AX119,O126)</f>
        <v>0</v>
      </c>
      <c r="G126" s="4" t="s">
        <v>145</v>
      </c>
      <c r="H126" s="4" t="s">
        <v>146</v>
      </c>
      <c r="I126" s="4"/>
      <c r="J126" s="4"/>
      <c r="K126" s="4">
        <v>227</v>
      </c>
      <c r="L126" s="4">
        <v>6</v>
      </c>
      <c r="M126" s="4">
        <v>3</v>
      </c>
      <c r="N126" s="4" t="s">
        <v>3</v>
      </c>
      <c r="O126" s="4">
        <v>2</v>
      </c>
      <c r="P126" s="4"/>
      <c r="Q126" s="4"/>
      <c r="R126" s="4"/>
      <c r="S126" s="4"/>
      <c r="T126" s="4"/>
      <c r="U126" s="4"/>
      <c r="V126" s="4"/>
      <c r="W126" s="4">
        <v>0</v>
      </c>
      <c r="X126" s="4">
        <v>1</v>
      </c>
      <c r="Y126" s="4">
        <v>0</v>
      </c>
      <c r="Z126" s="4"/>
      <c r="AA126" s="4"/>
      <c r="AB126" s="4"/>
    </row>
    <row r="127" spans="1:245" x14ac:dyDescent="0.2">
      <c r="A127" s="4">
        <v>50</v>
      </c>
      <c r="B127" s="4">
        <v>0</v>
      </c>
      <c r="C127" s="4">
        <v>0</v>
      </c>
      <c r="D127" s="4">
        <v>1</v>
      </c>
      <c r="E127" s="4">
        <v>228</v>
      </c>
      <c r="F127" s="4">
        <f>ROUND(Source!AY119,O127)</f>
        <v>327262.06</v>
      </c>
      <c r="G127" s="4" t="s">
        <v>147</v>
      </c>
      <c r="H127" s="4" t="s">
        <v>148</v>
      </c>
      <c r="I127" s="4"/>
      <c r="J127" s="4"/>
      <c r="K127" s="4">
        <v>228</v>
      </c>
      <c r="L127" s="4">
        <v>7</v>
      </c>
      <c r="M127" s="4">
        <v>3</v>
      </c>
      <c r="N127" s="4" t="s">
        <v>3</v>
      </c>
      <c r="O127" s="4">
        <v>2</v>
      </c>
      <c r="P127" s="4"/>
      <c r="Q127" s="4"/>
      <c r="R127" s="4"/>
      <c r="S127" s="4"/>
      <c r="T127" s="4"/>
      <c r="U127" s="4"/>
      <c r="V127" s="4"/>
      <c r="W127" s="4">
        <v>327262.06</v>
      </c>
      <c r="X127" s="4">
        <v>1</v>
      </c>
      <c r="Y127" s="4">
        <v>327262.06</v>
      </c>
      <c r="Z127" s="4"/>
      <c r="AA127" s="4"/>
      <c r="AB127" s="4"/>
    </row>
    <row r="128" spans="1:245" x14ac:dyDescent="0.2">
      <c r="A128" s="4">
        <v>50</v>
      </c>
      <c r="B128" s="4">
        <v>0</v>
      </c>
      <c r="C128" s="4">
        <v>0</v>
      </c>
      <c r="D128" s="4">
        <v>1</v>
      </c>
      <c r="E128" s="4">
        <v>216</v>
      </c>
      <c r="F128" s="4">
        <f>ROUND(Source!AP119,O128)</f>
        <v>1304.22</v>
      </c>
      <c r="G128" s="4" t="s">
        <v>149</v>
      </c>
      <c r="H128" s="4" t="s">
        <v>150</v>
      </c>
      <c r="I128" s="4"/>
      <c r="J128" s="4"/>
      <c r="K128" s="4">
        <v>216</v>
      </c>
      <c r="L128" s="4">
        <v>8</v>
      </c>
      <c r="M128" s="4">
        <v>3</v>
      </c>
      <c r="N128" s="4" t="s">
        <v>3</v>
      </c>
      <c r="O128" s="4">
        <v>2</v>
      </c>
      <c r="P128" s="4"/>
      <c r="Q128" s="4"/>
      <c r="R128" s="4"/>
      <c r="S128" s="4"/>
      <c r="T128" s="4"/>
      <c r="U128" s="4"/>
      <c r="V128" s="4"/>
      <c r="W128" s="4">
        <v>1304.22</v>
      </c>
      <c r="X128" s="4">
        <v>1</v>
      </c>
      <c r="Y128" s="4">
        <v>1304.22</v>
      </c>
      <c r="Z128" s="4"/>
      <c r="AA128" s="4"/>
      <c r="AB128" s="4"/>
    </row>
    <row r="129" spans="1:28" x14ac:dyDescent="0.2">
      <c r="A129" s="4">
        <v>50</v>
      </c>
      <c r="B129" s="4">
        <v>0</v>
      </c>
      <c r="C129" s="4">
        <v>0</v>
      </c>
      <c r="D129" s="4">
        <v>1</v>
      </c>
      <c r="E129" s="4">
        <v>223</v>
      </c>
      <c r="F129" s="4">
        <f>ROUND(Source!AQ119,O129)</f>
        <v>0</v>
      </c>
      <c r="G129" s="4" t="s">
        <v>151</v>
      </c>
      <c r="H129" s="4" t="s">
        <v>152</v>
      </c>
      <c r="I129" s="4"/>
      <c r="J129" s="4"/>
      <c r="K129" s="4">
        <v>223</v>
      </c>
      <c r="L129" s="4">
        <v>9</v>
      </c>
      <c r="M129" s="4">
        <v>3</v>
      </c>
      <c r="N129" s="4" t="s">
        <v>3</v>
      </c>
      <c r="O129" s="4">
        <v>2</v>
      </c>
      <c r="P129" s="4"/>
      <c r="Q129" s="4"/>
      <c r="R129" s="4"/>
      <c r="S129" s="4"/>
      <c r="T129" s="4"/>
      <c r="U129" s="4"/>
      <c r="V129" s="4"/>
      <c r="W129" s="4">
        <v>0</v>
      </c>
      <c r="X129" s="4">
        <v>1</v>
      </c>
      <c r="Y129" s="4">
        <v>0</v>
      </c>
      <c r="Z129" s="4"/>
      <c r="AA129" s="4"/>
      <c r="AB129" s="4"/>
    </row>
    <row r="130" spans="1:28" x14ac:dyDescent="0.2">
      <c r="A130" s="4">
        <v>50</v>
      </c>
      <c r="B130" s="4">
        <v>0</v>
      </c>
      <c r="C130" s="4">
        <v>0</v>
      </c>
      <c r="D130" s="4">
        <v>1</v>
      </c>
      <c r="E130" s="4">
        <v>229</v>
      </c>
      <c r="F130" s="4">
        <f>ROUND(Source!AZ119,O130)</f>
        <v>1304.22</v>
      </c>
      <c r="G130" s="4" t="s">
        <v>153</v>
      </c>
      <c r="H130" s="4" t="s">
        <v>154</v>
      </c>
      <c r="I130" s="4"/>
      <c r="J130" s="4"/>
      <c r="K130" s="4">
        <v>229</v>
      </c>
      <c r="L130" s="4">
        <v>10</v>
      </c>
      <c r="M130" s="4">
        <v>3</v>
      </c>
      <c r="N130" s="4" t="s">
        <v>3</v>
      </c>
      <c r="O130" s="4">
        <v>2</v>
      </c>
      <c r="P130" s="4"/>
      <c r="Q130" s="4"/>
      <c r="R130" s="4"/>
      <c r="S130" s="4"/>
      <c r="T130" s="4"/>
      <c r="U130" s="4"/>
      <c r="V130" s="4"/>
      <c r="W130" s="4">
        <v>1304.22</v>
      </c>
      <c r="X130" s="4">
        <v>1</v>
      </c>
      <c r="Y130" s="4">
        <v>1304.22</v>
      </c>
      <c r="Z130" s="4"/>
      <c r="AA130" s="4"/>
      <c r="AB130" s="4"/>
    </row>
    <row r="131" spans="1:28" x14ac:dyDescent="0.2">
      <c r="A131" s="4">
        <v>50</v>
      </c>
      <c r="B131" s="4">
        <v>0</v>
      </c>
      <c r="C131" s="4">
        <v>0</v>
      </c>
      <c r="D131" s="4">
        <v>1</v>
      </c>
      <c r="E131" s="4">
        <v>203</v>
      </c>
      <c r="F131" s="4">
        <f>ROUND(Source!Q119,O131)</f>
        <v>8143.9</v>
      </c>
      <c r="G131" s="4" t="s">
        <v>155</v>
      </c>
      <c r="H131" s="4" t="s">
        <v>156</v>
      </c>
      <c r="I131" s="4"/>
      <c r="J131" s="4"/>
      <c r="K131" s="4">
        <v>203</v>
      </c>
      <c r="L131" s="4">
        <v>11</v>
      </c>
      <c r="M131" s="4">
        <v>3</v>
      </c>
      <c r="N131" s="4" t="s">
        <v>3</v>
      </c>
      <c r="O131" s="4">
        <v>2</v>
      </c>
      <c r="P131" s="4"/>
      <c r="Q131" s="4"/>
      <c r="R131" s="4"/>
      <c r="S131" s="4"/>
      <c r="T131" s="4"/>
      <c r="U131" s="4"/>
      <c r="V131" s="4"/>
      <c r="W131" s="4">
        <v>8143.9000000000005</v>
      </c>
      <c r="X131" s="4">
        <v>1</v>
      </c>
      <c r="Y131" s="4">
        <v>8143.9000000000005</v>
      </c>
      <c r="Z131" s="4"/>
      <c r="AA131" s="4"/>
      <c r="AB131" s="4"/>
    </row>
    <row r="132" spans="1:28" x14ac:dyDescent="0.2">
      <c r="A132" s="4">
        <v>50</v>
      </c>
      <c r="B132" s="4">
        <v>0</v>
      </c>
      <c r="C132" s="4">
        <v>0</v>
      </c>
      <c r="D132" s="4">
        <v>1</v>
      </c>
      <c r="E132" s="4">
        <v>231</v>
      </c>
      <c r="F132" s="4">
        <f>ROUND(Source!BB119,O132)</f>
        <v>0</v>
      </c>
      <c r="G132" s="4" t="s">
        <v>157</v>
      </c>
      <c r="H132" s="4" t="s">
        <v>158</v>
      </c>
      <c r="I132" s="4"/>
      <c r="J132" s="4"/>
      <c r="K132" s="4">
        <v>231</v>
      </c>
      <c r="L132" s="4">
        <v>12</v>
      </c>
      <c r="M132" s="4">
        <v>3</v>
      </c>
      <c r="N132" s="4" t="s">
        <v>3</v>
      </c>
      <c r="O132" s="4">
        <v>2</v>
      </c>
      <c r="P132" s="4"/>
      <c r="Q132" s="4"/>
      <c r="R132" s="4"/>
      <c r="S132" s="4"/>
      <c r="T132" s="4"/>
      <c r="U132" s="4"/>
      <c r="V132" s="4"/>
      <c r="W132" s="4">
        <v>0</v>
      </c>
      <c r="X132" s="4">
        <v>1</v>
      </c>
      <c r="Y132" s="4">
        <v>0</v>
      </c>
      <c r="Z132" s="4"/>
      <c r="AA132" s="4"/>
      <c r="AB132" s="4"/>
    </row>
    <row r="133" spans="1:28" x14ac:dyDescent="0.2">
      <c r="A133" s="4">
        <v>50</v>
      </c>
      <c r="B133" s="4">
        <v>0</v>
      </c>
      <c r="C133" s="4">
        <v>0</v>
      </c>
      <c r="D133" s="4">
        <v>1</v>
      </c>
      <c r="E133" s="4">
        <v>204</v>
      </c>
      <c r="F133" s="4">
        <f>ROUND(Source!R119,O133)</f>
        <v>3216.31</v>
      </c>
      <c r="G133" s="4" t="s">
        <v>159</v>
      </c>
      <c r="H133" s="4" t="s">
        <v>160</v>
      </c>
      <c r="I133" s="4"/>
      <c r="J133" s="4"/>
      <c r="K133" s="4">
        <v>204</v>
      </c>
      <c r="L133" s="4">
        <v>13</v>
      </c>
      <c r="M133" s="4">
        <v>3</v>
      </c>
      <c r="N133" s="4" t="s">
        <v>3</v>
      </c>
      <c r="O133" s="4">
        <v>2</v>
      </c>
      <c r="P133" s="4"/>
      <c r="Q133" s="4"/>
      <c r="R133" s="4"/>
      <c r="S133" s="4"/>
      <c r="T133" s="4"/>
      <c r="U133" s="4"/>
      <c r="V133" s="4"/>
      <c r="W133" s="4">
        <v>3216.3099999999995</v>
      </c>
      <c r="X133" s="4">
        <v>1</v>
      </c>
      <c r="Y133" s="4">
        <v>3216.3099999999995</v>
      </c>
      <c r="Z133" s="4"/>
      <c r="AA133" s="4"/>
      <c r="AB133" s="4"/>
    </row>
    <row r="134" spans="1:28" x14ac:dyDescent="0.2">
      <c r="A134" s="4">
        <v>50</v>
      </c>
      <c r="B134" s="4">
        <v>0</v>
      </c>
      <c r="C134" s="4">
        <v>0</v>
      </c>
      <c r="D134" s="4">
        <v>1</v>
      </c>
      <c r="E134" s="4">
        <v>205</v>
      </c>
      <c r="F134" s="4">
        <f>ROUND(Source!S119,O134)</f>
        <v>103193.7</v>
      </c>
      <c r="G134" s="4" t="s">
        <v>161</v>
      </c>
      <c r="H134" s="4" t="s">
        <v>162</v>
      </c>
      <c r="I134" s="4"/>
      <c r="J134" s="4"/>
      <c r="K134" s="4">
        <v>205</v>
      </c>
      <c r="L134" s="4">
        <v>14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>
        <v>103193.7</v>
      </c>
      <c r="X134" s="4">
        <v>1</v>
      </c>
      <c r="Y134" s="4">
        <v>103193.7</v>
      </c>
      <c r="Z134" s="4"/>
      <c r="AA134" s="4"/>
      <c r="AB134" s="4"/>
    </row>
    <row r="135" spans="1:28" x14ac:dyDescent="0.2">
      <c r="A135" s="4">
        <v>50</v>
      </c>
      <c r="B135" s="4">
        <v>0</v>
      </c>
      <c r="C135" s="4">
        <v>0</v>
      </c>
      <c r="D135" s="4">
        <v>1</v>
      </c>
      <c r="E135" s="4">
        <v>232</v>
      </c>
      <c r="F135" s="4">
        <f>ROUND(Source!BC119,O135)</f>
        <v>0</v>
      </c>
      <c r="G135" s="4" t="s">
        <v>163</v>
      </c>
      <c r="H135" s="4" t="s">
        <v>164</v>
      </c>
      <c r="I135" s="4"/>
      <c r="J135" s="4"/>
      <c r="K135" s="4">
        <v>232</v>
      </c>
      <c r="L135" s="4">
        <v>15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>
        <v>0</v>
      </c>
      <c r="X135" s="4">
        <v>1</v>
      </c>
      <c r="Y135" s="4">
        <v>0</v>
      </c>
      <c r="Z135" s="4"/>
      <c r="AA135" s="4"/>
      <c r="AB135" s="4"/>
    </row>
    <row r="136" spans="1:28" x14ac:dyDescent="0.2">
      <c r="A136" s="4">
        <v>50</v>
      </c>
      <c r="B136" s="4">
        <v>0</v>
      </c>
      <c r="C136" s="4">
        <v>0</v>
      </c>
      <c r="D136" s="4">
        <v>1</v>
      </c>
      <c r="E136" s="4">
        <v>214</v>
      </c>
      <c r="F136" s="4">
        <f>ROUND(Source!AS119,O136)</f>
        <v>633033.78</v>
      </c>
      <c r="G136" s="4" t="s">
        <v>165</v>
      </c>
      <c r="H136" s="4" t="s">
        <v>166</v>
      </c>
      <c r="I136" s="4"/>
      <c r="J136" s="4"/>
      <c r="K136" s="4">
        <v>214</v>
      </c>
      <c r="L136" s="4">
        <v>16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>
        <v>633033.78</v>
      </c>
      <c r="X136" s="4">
        <v>1</v>
      </c>
      <c r="Y136" s="4">
        <v>633033.78</v>
      </c>
      <c r="Z136" s="4"/>
      <c r="AA136" s="4"/>
      <c r="AB136" s="4"/>
    </row>
    <row r="137" spans="1:28" x14ac:dyDescent="0.2">
      <c r="A137" s="4">
        <v>50</v>
      </c>
      <c r="B137" s="4">
        <v>0</v>
      </c>
      <c r="C137" s="4">
        <v>0</v>
      </c>
      <c r="D137" s="4">
        <v>1</v>
      </c>
      <c r="E137" s="4">
        <v>215</v>
      </c>
      <c r="F137" s="4">
        <f>ROUND(Source!AT119,O137)</f>
        <v>0</v>
      </c>
      <c r="G137" s="4" t="s">
        <v>167</v>
      </c>
      <c r="H137" s="4" t="s">
        <v>168</v>
      </c>
      <c r="I137" s="4"/>
      <c r="J137" s="4"/>
      <c r="K137" s="4">
        <v>215</v>
      </c>
      <c r="L137" s="4">
        <v>17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>
        <v>0</v>
      </c>
      <c r="X137" s="4">
        <v>1</v>
      </c>
      <c r="Y137" s="4">
        <v>0</v>
      </c>
      <c r="Z137" s="4"/>
      <c r="AA137" s="4"/>
      <c r="AB137" s="4"/>
    </row>
    <row r="138" spans="1:28" x14ac:dyDescent="0.2">
      <c r="A138" s="4">
        <v>50</v>
      </c>
      <c r="B138" s="4">
        <v>0</v>
      </c>
      <c r="C138" s="4">
        <v>0</v>
      </c>
      <c r="D138" s="4">
        <v>1</v>
      </c>
      <c r="E138" s="4">
        <v>217</v>
      </c>
      <c r="F138" s="4">
        <f>ROUND(Source!AU119,O138)</f>
        <v>0</v>
      </c>
      <c r="G138" s="4" t="s">
        <v>169</v>
      </c>
      <c r="H138" s="4" t="s">
        <v>170</v>
      </c>
      <c r="I138" s="4"/>
      <c r="J138" s="4"/>
      <c r="K138" s="4">
        <v>217</v>
      </c>
      <c r="L138" s="4">
        <v>18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>
        <v>0</v>
      </c>
      <c r="X138" s="4">
        <v>1</v>
      </c>
      <c r="Y138" s="4">
        <v>0</v>
      </c>
      <c r="Z138" s="4"/>
      <c r="AA138" s="4"/>
      <c r="AB138" s="4"/>
    </row>
    <row r="139" spans="1:28" x14ac:dyDescent="0.2">
      <c r="A139" s="4">
        <v>50</v>
      </c>
      <c r="B139" s="4">
        <v>0</v>
      </c>
      <c r="C139" s="4">
        <v>0</v>
      </c>
      <c r="D139" s="4">
        <v>1</v>
      </c>
      <c r="E139" s="4">
        <v>230</v>
      </c>
      <c r="F139" s="4">
        <f>ROUND(Source!BA119,O139)</f>
        <v>0</v>
      </c>
      <c r="G139" s="4" t="s">
        <v>171</v>
      </c>
      <c r="H139" s="4" t="s">
        <v>172</v>
      </c>
      <c r="I139" s="4"/>
      <c r="J139" s="4"/>
      <c r="K139" s="4">
        <v>230</v>
      </c>
      <c r="L139" s="4">
        <v>19</v>
      </c>
      <c r="M139" s="4">
        <v>3</v>
      </c>
      <c r="N139" s="4" t="s">
        <v>3</v>
      </c>
      <c r="O139" s="4">
        <v>2</v>
      </c>
      <c r="P139" s="4"/>
      <c r="Q139" s="4"/>
      <c r="R139" s="4"/>
      <c r="S139" s="4"/>
      <c r="T139" s="4"/>
      <c r="U139" s="4"/>
      <c r="V139" s="4"/>
      <c r="W139" s="4">
        <v>0</v>
      </c>
      <c r="X139" s="4">
        <v>1</v>
      </c>
      <c r="Y139" s="4">
        <v>0</v>
      </c>
      <c r="Z139" s="4"/>
      <c r="AA139" s="4"/>
      <c r="AB139" s="4"/>
    </row>
    <row r="140" spans="1:28" x14ac:dyDescent="0.2">
      <c r="A140" s="4">
        <v>50</v>
      </c>
      <c r="B140" s="4">
        <v>0</v>
      </c>
      <c r="C140" s="4">
        <v>0</v>
      </c>
      <c r="D140" s="4">
        <v>1</v>
      </c>
      <c r="E140" s="4">
        <v>206</v>
      </c>
      <c r="F140" s="4">
        <f>ROUND(Source!T119,O140)</f>
        <v>0</v>
      </c>
      <c r="G140" s="4" t="s">
        <v>173</v>
      </c>
      <c r="H140" s="4" t="s">
        <v>174</v>
      </c>
      <c r="I140" s="4"/>
      <c r="J140" s="4"/>
      <c r="K140" s="4">
        <v>206</v>
      </c>
      <c r="L140" s="4">
        <v>20</v>
      </c>
      <c r="M140" s="4">
        <v>3</v>
      </c>
      <c r="N140" s="4" t="s">
        <v>3</v>
      </c>
      <c r="O140" s="4">
        <v>2</v>
      </c>
      <c r="P140" s="4"/>
      <c r="Q140" s="4"/>
      <c r="R140" s="4"/>
      <c r="S140" s="4"/>
      <c r="T140" s="4"/>
      <c r="U140" s="4"/>
      <c r="V140" s="4"/>
      <c r="W140" s="4">
        <v>0</v>
      </c>
      <c r="X140" s="4">
        <v>1</v>
      </c>
      <c r="Y140" s="4">
        <v>0</v>
      </c>
      <c r="Z140" s="4"/>
      <c r="AA140" s="4"/>
      <c r="AB140" s="4"/>
    </row>
    <row r="141" spans="1:28" x14ac:dyDescent="0.2">
      <c r="A141" s="4">
        <v>50</v>
      </c>
      <c r="B141" s="4">
        <v>0</v>
      </c>
      <c r="C141" s="4">
        <v>0</v>
      </c>
      <c r="D141" s="4">
        <v>1</v>
      </c>
      <c r="E141" s="4">
        <v>207</v>
      </c>
      <c r="F141" s="4">
        <f>Source!U119</f>
        <v>342.74822</v>
      </c>
      <c r="G141" s="4" t="s">
        <v>175</v>
      </c>
      <c r="H141" s="4" t="s">
        <v>176</v>
      </c>
      <c r="I141" s="4"/>
      <c r="J141" s="4"/>
      <c r="K141" s="4">
        <v>207</v>
      </c>
      <c r="L141" s="4">
        <v>21</v>
      </c>
      <c r="M141" s="4">
        <v>3</v>
      </c>
      <c r="N141" s="4" t="s">
        <v>3</v>
      </c>
      <c r="O141" s="4">
        <v>-1</v>
      </c>
      <c r="P141" s="4"/>
      <c r="Q141" s="4"/>
      <c r="R141" s="4"/>
      <c r="S141" s="4"/>
      <c r="T141" s="4"/>
      <c r="U141" s="4"/>
      <c r="V141" s="4"/>
      <c r="W141" s="4">
        <v>342.74822</v>
      </c>
      <c r="X141" s="4">
        <v>1</v>
      </c>
      <c r="Y141" s="4">
        <v>342.74822</v>
      </c>
      <c r="Z141" s="4"/>
      <c r="AA141" s="4"/>
      <c r="AB141" s="4"/>
    </row>
    <row r="142" spans="1:28" x14ac:dyDescent="0.2">
      <c r="A142" s="4">
        <v>50</v>
      </c>
      <c r="B142" s="4">
        <v>0</v>
      </c>
      <c r="C142" s="4">
        <v>0</v>
      </c>
      <c r="D142" s="4">
        <v>1</v>
      </c>
      <c r="E142" s="4">
        <v>208</v>
      </c>
      <c r="F142" s="4">
        <f>Source!V119</f>
        <v>8.1776824000000001</v>
      </c>
      <c r="G142" s="4" t="s">
        <v>177</v>
      </c>
      <c r="H142" s="4" t="s">
        <v>178</v>
      </c>
      <c r="I142" s="4"/>
      <c r="J142" s="4"/>
      <c r="K142" s="4">
        <v>208</v>
      </c>
      <c r="L142" s="4">
        <v>22</v>
      </c>
      <c r="M142" s="4">
        <v>3</v>
      </c>
      <c r="N142" s="4" t="s">
        <v>3</v>
      </c>
      <c r="O142" s="4">
        <v>-1</v>
      </c>
      <c r="P142" s="4"/>
      <c r="Q142" s="4"/>
      <c r="R142" s="4"/>
      <c r="S142" s="4"/>
      <c r="T142" s="4"/>
      <c r="U142" s="4"/>
      <c r="V142" s="4"/>
      <c r="W142" s="4">
        <v>8.1776824000000001</v>
      </c>
      <c r="X142" s="4">
        <v>1</v>
      </c>
      <c r="Y142" s="4">
        <v>8.1776824000000001</v>
      </c>
      <c r="Z142" s="4"/>
      <c r="AA142" s="4"/>
      <c r="AB142" s="4"/>
    </row>
    <row r="143" spans="1:28" x14ac:dyDescent="0.2">
      <c r="A143" s="4">
        <v>50</v>
      </c>
      <c r="B143" s="4">
        <v>0</v>
      </c>
      <c r="C143" s="4">
        <v>0</v>
      </c>
      <c r="D143" s="4">
        <v>1</v>
      </c>
      <c r="E143" s="4">
        <v>209</v>
      </c>
      <c r="F143" s="4">
        <f>ROUND(Source!W119,O143)</f>
        <v>0</v>
      </c>
      <c r="G143" s="4" t="s">
        <v>179</v>
      </c>
      <c r="H143" s="4" t="s">
        <v>180</v>
      </c>
      <c r="I143" s="4"/>
      <c r="J143" s="4"/>
      <c r="K143" s="4">
        <v>209</v>
      </c>
      <c r="L143" s="4">
        <v>23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>
        <v>0</v>
      </c>
      <c r="X143" s="4">
        <v>1</v>
      </c>
      <c r="Y143" s="4">
        <v>0</v>
      </c>
      <c r="Z143" s="4"/>
      <c r="AA143" s="4"/>
      <c r="AB143" s="4"/>
    </row>
    <row r="144" spans="1:28" x14ac:dyDescent="0.2">
      <c r="A144" s="4">
        <v>50</v>
      </c>
      <c r="B144" s="4">
        <v>0</v>
      </c>
      <c r="C144" s="4">
        <v>0</v>
      </c>
      <c r="D144" s="4">
        <v>1</v>
      </c>
      <c r="E144" s="4">
        <v>233</v>
      </c>
      <c r="F144" s="4">
        <f>ROUND(Source!BD119,O144)</f>
        <v>0</v>
      </c>
      <c r="G144" s="4" t="s">
        <v>181</v>
      </c>
      <c r="H144" s="4" t="s">
        <v>182</v>
      </c>
      <c r="I144" s="4"/>
      <c r="J144" s="4"/>
      <c r="K144" s="4">
        <v>233</v>
      </c>
      <c r="L144" s="4">
        <v>24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>
        <v>0</v>
      </c>
      <c r="X144" s="4">
        <v>1</v>
      </c>
      <c r="Y144" s="4">
        <v>0</v>
      </c>
      <c r="Z144" s="4"/>
      <c r="AA144" s="4"/>
      <c r="AB144" s="4"/>
    </row>
    <row r="145" spans="1:245" x14ac:dyDescent="0.2">
      <c r="A145" s="4">
        <v>50</v>
      </c>
      <c r="B145" s="4">
        <v>0</v>
      </c>
      <c r="C145" s="4">
        <v>0</v>
      </c>
      <c r="D145" s="4">
        <v>1</v>
      </c>
      <c r="E145" s="4">
        <v>210</v>
      </c>
      <c r="F145" s="4">
        <f>ROUND(Source!X119,O145)</f>
        <v>122353.85</v>
      </c>
      <c r="G145" s="4" t="s">
        <v>183</v>
      </c>
      <c r="H145" s="4" t="s">
        <v>184</v>
      </c>
      <c r="I145" s="4"/>
      <c r="J145" s="4"/>
      <c r="K145" s="4">
        <v>210</v>
      </c>
      <c r="L145" s="4">
        <v>25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>
        <v>122353.85</v>
      </c>
      <c r="X145" s="4">
        <v>1</v>
      </c>
      <c r="Y145" s="4">
        <v>122353.85</v>
      </c>
      <c r="Z145" s="4"/>
      <c r="AA145" s="4"/>
      <c r="AB145" s="4"/>
    </row>
    <row r="146" spans="1:245" x14ac:dyDescent="0.2">
      <c r="A146" s="4">
        <v>50</v>
      </c>
      <c r="B146" s="4">
        <v>0</v>
      </c>
      <c r="C146" s="4">
        <v>0</v>
      </c>
      <c r="D146" s="4">
        <v>1</v>
      </c>
      <c r="E146" s="4">
        <v>211</v>
      </c>
      <c r="F146" s="4">
        <f>ROUND(Source!Y119,O146)</f>
        <v>72080.27</v>
      </c>
      <c r="G146" s="4" t="s">
        <v>185</v>
      </c>
      <c r="H146" s="4" t="s">
        <v>186</v>
      </c>
      <c r="I146" s="4"/>
      <c r="J146" s="4"/>
      <c r="K146" s="4">
        <v>211</v>
      </c>
      <c r="L146" s="4">
        <v>26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>
        <v>72080.27</v>
      </c>
      <c r="X146" s="4">
        <v>1</v>
      </c>
      <c r="Y146" s="4">
        <v>72080.27</v>
      </c>
      <c r="Z146" s="4"/>
      <c r="AA146" s="4"/>
      <c r="AB146" s="4"/>
    </row>
    <row r="147" spans="1:245" x14ac:dyDescent="0.2">
      <c r="A147" s="4">
        <v>50</v>
      </c>
      <c r="B147" s="4">
        <v>0</v>
      </c>
      <c r="C147" s="4">
        <v>0</v>
      </c>
      <c r="D147" s="4">
        <v>1</v>
      </c>
      <c r="E147" s="4">
        <v>224</v>
      </c>
      <c r="F147" s="4">
        <f>ROUND(Source!AR119,O147)</f>
        <v>634338</v>
      </c>
      <c r="G147" s="4" t="s">
        <v>187</v>
      </c>
      <c r="H147" s="4" t="s">
        <v>188</v>
      </c>
      <c r="I147" s="4"/>
      <c r="J147" s="4"/>
      <c r="K147" s="4">
        <v>224</v>
      </c>
      <c r="L147" s="4">
        <v>27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>
        <v>634338</v>
      </c>
      <c r="X147" s="4">
        <v>1</v>
      </c>
      <c r="Y147" s="4">
        <v>634338</v>
      </c>
      <c r="Z147" s="4"/>
      <c r="AA147" s="4"/>
      <c r="AB147" s="4"/>
    </row>
    <row r="149" spans="1:245" x14ac:dyDescent="0.2">
      <c r="A149" s="1">
        <v>4</v>
      </c>
      <c r="B149" s="1">
        <v>1</v>
      </c>
      <c r="C149" s="1"/>
      <c r="D149" s="1">
        <f>ROW(A183)</f>
        <v>183</v>
      </c>
      <c r="E149" s="1"/>
      <c r="F149" s="1" t="s">
        <v>3</v>
      </c>
      <c r="G149" s="1" t="s">
        <v>219</v>
      </c>
      <c r="H149" s="1" t="s">
        <v>3</v>
      </c>
      <c r="I149" s="1">
        <v>0</v>
      </c>
      <c r="J149" s="1"/>
      <c r="K149" s="1">
        <v>-1</v>
      </c>
      <c r="L149" s="1"/>
      <c r="M149" s="1" t="s">
        <v>3</v>
      </c>
      <c r="N149" s="1"/>
      <c r="O149" s="1"/>
      <c r="P149" s="1"/>
      <c r="Q149" s="1"/>
      <c r="R149" s="1"/>
      <c r="S149" s="1">
        <v>0</v>
      </c>
      <c r="T149" s="1"/>
      <c r="U149" s="1" t="s">
        <v>3</v>
      </c>
      <c r="V149" s="1">
        <v>0</v>
      </c>
      <c r="W149" s="1"/>
      <c r="X149" s="1"/>
      <c r="Y149" s="1"/>
      <c r="Z149" s="1"/>
      <c r="AA149" s="1"/>
      <c r="AB149" s="1" t="s">
        <v>3</v>
      </c>
      <c r="AC149" s="1" t="s">
        <v>3</v>
      </c>
      <c r="AD149" s="1" t="s">
        <v>3</v>
      </c>
      <c r="AE149" s="1" t="s">
        <v>3</v>
      </c>
      <c r="AF149" s="1" t="s">
        <v>3</v>
      </c>
      <c r="AG149" s="1" t="s">
        <v>3</v>
      </c>
      <c r="AH149" s="1"/>
      <c r="AI149" s="1"/>
      <c r="AJ149" s="1"/>
      <c r="AK149" s="1"/>
      <c r="AL149" s="1"/>
      <c r="AM149" s="1"/>
      <c r="AN149" s="1"/>
      <c r="AO149" s="1"/>
      <c r="AP149" s="1" t="s">
        <v>3</v>
      </c>
      <c r="AQ149" s="1" t="s">
        <v>3</v>
      </c>
      <c r="AR149" s="1" t="s">
        <v>3</v>
      </c>
      <c r="AS149" s="1"/>
      <c r="AT149" s="1"/>
      <c r="AU149" s="1"/>
      <c r="AV149" s="1"/>
      <c r="AW149" s="1"/>
      <c r="AX149" s="1"/>
      <c r="AY149" s="1"/>
      <c r="AZ149" s="1" t="s">
        <v>3</v>
      </c>
      <c r="BA149" s="1"/>
      <c r="BB149" s="1" t="s">
        <v>3</v>
      </c>
      <c r="BC149" s="1" t="s">
        <v>3</v>
      </c>
      <c r="BD149" s="1" t="s">
        <v>3</v>
      </c>
      <c r="BE149" s="1" t="s">
        <v>3</v>
      </c>
      <c r="BF149" s="1" t="s">
        <v>3</v>
      </c>
      <c r="BG149" s="1" t="s">
        <v>3</v>
      </c>
      <c r="BH149" s="1" t="s">
        <v>3</v>
      </c>
      <c r="BI149" s="1" t="s">
        <v>3</v>
      </c>
      <c r="BJ149" s="1" t="s">
        <v>3</v>
      </c>
      <c r="BK149" s="1" t="s">
        <v>3</v>
      </c>
      <c r="BL149" s="1" t="s">
        <v>3</v>
      </c>
      <c r="BM149" s="1" t="s">
        <v>3</v>
      </c>
      <c r="BN149" s="1" t="s">
        <v>3</v>
      </c>
      <c r="BO149" s="1" t="s">
        <v>3</v>
      </c>
      <c r="BP149" s="1" t="s">
        <v>3</v>
      </c>
      <c r="BQ149" s="1"/>
      <c r="BR149" s="1"/>
      <c r="BS149" s="1"/>
      <c r="BT149" s="1"/>
      <c r="BU149" s="1"/>
      <c r="BV149" s="1"/>
      <c r="BW149" s="1"/>
      <c r="BX149" s="1">
        <v>0</v>
      </c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>
        <v>0</v>
      </c>
    </row>
    <row r="151" spans="1:245" x14ac:dyDescent="0.2">
      <c r="A151" s="2">
        <v>52</v>
      </c>
      <c r="B151" s="2">
        <f t="shared" ref="B151:G151" si="120">B183</f>
        <v>1</v>
      </c>
      <c r="C151" s="2">
        <f t="shared" si="120"/>
        <v>4</v>
      </c>
      <c r="D151" s="2">
        <f t="shared" si="120"/>
        <v>149</v>
      </c>
      <c r="E151" s="2">
        <f t="shared" si="120"/>
        <v>0</v>
      </c>
      <c r="F151" s="2" t="str">
        <f t="shared" si="120"/>
        <v/>
      </c>
      <c r="G151" s="2" t="str">
        <f t="shared" si="120"/>
        <v>Система ВЕ3, ВЕ4 (В11)</v>
      </c>
      <c r="H151" s="2"/>
      <c r="I151" s="2"/>
      <c r="J151" s="2"/>
      <c r="K151" s="2"/>
      <c r="L151" s="2"/>
      <c r="M151" s="2"/>
      <c r="N151" s="2"/>
      <c r="O151" s="2">
        <f t="shared" ref="O151:AT151" si="121">O183</f>
        <v>526783.23</v>
      </c>
      <c r="P151" s="2">
        <f t="shared" si="121"/>
        <v>400154.22</v>
      </c>
      <c r="Q151" s="2">
        <f t="shared" si="121"/>
        <v>9187.74</v>
      </c>
      <c r="R151" s="2">
        <f t="shared" si="121"/>
        <v>3558.67</v>
      </c>
      <c r="S151" s="2">
        <f t="shared" si="121"/>
        <v>117441.27</v>
      </c>
      <c r="T151" s="2">
        <f t="shared" si="121"/>
        <v>0</v>
      </c>
      <c r="U151" s="2">
        <f t="shared" si="121"/>
        <v>390.12350000000004</v>
      </c>
      <c r="V151" s="2">
        <f t="shared" si="121"/>
        <v>9.0386775999999998</v>
      </c>
      <c r="W151" s="2">
        <f t="shared" si="121"/>
        <v>0</v>
      </c>
      <c r="X151" s="2">
        <f t="shared" si="121"/>
        <v>139476.15</v>
      </c>
      <c r="Y151" s="2">
        <f t="shared" si="121"/>
        <v>82208.53</v>
      </c>
      <c r="Z151" s="2">
        <f t="shared" si="121"/>
        <v>0</v>
      </c>
      <c r="AA151" s="2">
        <f t="shared" si="121"/>
        <v>0</v>
      </c>
      <c r="AB151" s="2">
        <f t="shared" si="121"/>
        <v>526783.23</v>
      </c>
      <c r="AC151" s="2">
        <f t="shared" si="121"/>
        <v>400154.22</v>
      </c>
      <c r="AD151" s="2">
        <f t="shared" si="121"/>
        <v>9187.74</v>
      </c>
      <c r="AE151" s="2">
        <f t="shared" si="121"/>
        <v>3558.67</v>
      </c>
      <c r="AF151" s="2">
        <f t="shared" si="121"/>
        <v>117441.27</v>
      </c>
      <c r="AG151" s="2">
        <f t="shared" si="121"/>
        <v>0</v>
      </c>
      <c r="AH151" s="2">
        <f t="shared" si="121"/>
        <v>390.12350000000004</v>
      </c>
      <c r="AI151" s="2">
        <f t="shared" si="121"/>
        <v>9.0386775999999998</v>
      </c>
      <c r="AJ151" s="2">
        <f t="shared" si="121"/>
        <v>0</v>
      </c>
      <c r="AK151" s="2">
        <f t="shared" si="121"/>
        <v>139476.15</v>
      </c>
      <c r="AL151" s="2">
        <f t="shared" si="121"/>
        <v>82208.53</v>
      </c>
      <c r="AM151" s="2">
        <f t="shared" si="121"/>
        <v>0</v>
      </c>
      <c r="AN151" s="2">
        <f t="shared" si="121"/>
        <v>0</v>
      </c>
      <c r="AO151" s="2">
        <f t="shared" si="121"/>
        <v>0</v>
      </c>
      <c r="AP151" s="2">
        <f t="shared" si="121"/>
        <v>1304.22</v>
      </c>
      <c r="AQ151" s="2">
        <f t="shared" si="121"/>
        <v>0</v>
      </c>
      <c r="AR151" s="2">
        <f t="shared" si="121"/>
        <v>748467.91</v>
      </c>
      <c r="AS151" s="2">
        <f t="shared" si="121"/>
        <v>747163.69</v>
      </c>
      <c r="AT151" s="2">
        <f t="shared" si="121"/>
        <v>0</v>
      </c>
      <c r="AU151" s="2">
        <f t="shared" ref="AU151:BZ151" si="122">AU183</f>
        <v>0</v>
      </c>
      <c r="AV151" s="2">
        <f t="shared" si="122"/>
        <v>400154.22</v>
      </c>
      <c r="AW151" s="2">
        <f t="shared" si="122"/>
        <v>398850</v>
      </c>
      <c r="AX151" s="2">
        <f t="shared" si="122"/>
        <v>0</v>
      </c>
      <c r="AY151" s="2">
        <f t="shared" si="122"/>
        <v>398850</v>
      </c>
      <c r="AZ151" s="2">
        <f t="shared" si="122"/>
        <v>1304.22</v>
      </c>
      <c r="BA151" s="2">
        <f t="shared" si="122"/>
        <v>0</v>
      </c>
      <c r="BB151" s="2">
        <f t="shared" si="122"/>
        <v>0</v>
      </c>
      <c r="BC151" s="2">
        <f t="shared" si="122"/>
        <v>0</v>
      </c>
      <c r="BD151" s="2">
        <f t="shared" si="122"/>
        <v>0</v>
      </c>
      <c r="BE151" s="2">
        <f t="shared" si="122"/>
        <v>0</v>
      </c>
      <c r="BF151" s="2">
        <f t="shared" si="122"/>
        <v>0</v>
      </c>
      <c r="BG151" s="2">
        <f t="shared" si="122"/>
        <v>0</v>
      </c>
      <c r="BH151" s="2">
        <f t="shared" si="122"/>
        <v>0</v>
      </c>
      <c r="BI151" s="2">
        <f t="shared" si="122"/>
        <v>0</v>
      </c>
      <c r="BJ151" s="2">
        <f t="shared" si="122"/>
        <v>0</v>
      </c>
      <c r="BK151" s="2">
        <f t="shared" si="122"/>
        <v>0</v>
      </c>
      <c r="BL151" s="2">
        <f t="shared" si="122"/>
        <v>0</v>
      </c>
      <c r="BM151" s="2">
        <f t="shared" si="122"/>
        <v>0</v>
      </c>
      <c r="BN151" s="2">
        <f t="shared" si="122"/>
        <v>0</v>
      </c>
      <c r="BO151" s="2">
        <f t="shared" si="122"/>
        <v>0</v>
      </c>
      <c r="BP151" s="2">
        <f t="shared" si="122"/>
        <v>0</v>
      </c>
      <c r="BQ151" s="2">
        <f t="shared" si="122"/>
        <v>0</v>
      </c>
      <c r="BR151" s="2">
        <f t="shared" si="122"/>
        <v>0</v>
      </c>
      <c r="BS151" s="2">
        <f t="shared" si="122"/>
        <v>0</v>
      </c>
      <c r="BT151" s="2">
        <f t="shared" si="122"/>
        <v>0</v>
      </c>
      <c r="BU151" s="2">
        <f t="shared" si="122"/>
        <v>0</v>
      </c>
      <c r="BV151" s="2">
        <f t="shared" si="122"/>
        <v>0</v>
      </c>
      <c r="BW151" s="2">
        <f t="shared" si="122"/>
        <v>0</v>
      </c>
      <c r="BX151" s="2">
        <f t="shared" si="122"/>
        <v>0</v>
      </c>
      <c r="BY151" s="2">
        <f t="shared" si="122"/>
        <v>1304.22</v>
      </c>
      <c r="BZ151" s="2">
        <f t="shared" si="122"/>
        <v>0</v>
      </c>
      <c r="CA151" s="2">
        <f t="shared" ref="CA151:DF151" si="123">CA183</f>
        <v>748467.91</v>
      </c>
      <c r="CB151" s="2">
        <f t="shared" si="123"/>
        <v>747163.69</v>
      </c>
      <c r="CC151" s="2">
        <f t="shared" si="123"/>
        <v>0</v>
      </c>
      <c r="CD151" s="2">
        <f t="shared" si="123"/>
        <v>0</v>
      </c>
      <c r="CE151" s="2">
        <f t="shared" si="123"/>
        <v>400154.22</v>
      </c>
      <c r="CF151" s="2">
        <f t="shared" si="123"/>
        <v>398850</v>
      </c>
      <c r="CG151" s="2">
        <f t="shared" si="123"/>
        <v>0</v>
      </c>
      <c r="CH151" s="2">
        <f t="shared" si="123"/>
        <v>398850</v>
      </c>
      <c r="CI151" s="2">
        <f t="shared" si="123"/>
        <v>1304.22</v>
      </c>
      <c r="CJ151" s="2">
        <f t="shared" si="123"/>
        <v>0</v>
      </c>
      <c r="CK151" s="2">
        <f t="shared" si="123"/>
        <v>0</v>
      </c>
      <c r="CL151" s="2">
        <f t="shared" si="123"/>
        <v>0</v>
      </c>
      <c r="CM151" s="2">
        <f t="shared" si="123"/>
        <v>0</v>
      </c>
      <c r="CN151" s="2">
        <f t="shared" si="123"/>
        <v>0</v>
      </c>
      <c r="CO151" s="2">
        <f t="shared" si="123"/>
        <v>0</v>
      </c>
      <c r="CP151" s="2">
        <f t="shared" si="123"/>
        <v>0</v>
      </c>
      <c r="CQ151" s="2">
        <f t="shared" si="123"/>
        <v>0</v>
      </c>
      <c r="CR151" s="2">
        <f t="shared" si="123"/>
        <v>0</v>
      </c>
      <c r="CS151" s="2">
        <f t="shared" si="123"/>
        <v>0</v>
      </c>
      <c r="CT151" s="2">
        <f t="shared" si="123"/>
        <v>0</v>
      </c>
      <c r="CU151" s="2">
        <f t="shared" si="123"/>
        <v>0</v>
      </c>
      <c r="CV151" s="2">
        <f t="shared" si="123"/>
        <v>0</v>
      </c>
      <c r="CW151" s="2">
        <f t="shared" si="123"/>
        <v>0</v>
      </c>
      <c r="CX151" s="2">
        <f t="shared" si="123"/>
        <v>0</v>
      </c>
      <c r="CY151" s="2">
        <f t="shared" si="123"/>
        <v>0</v>
      </c>
      <c r="CZ151" s="2">
        <f t="shared" si="123"/>
        <v>0</v>
      </c>
      <c r="DA151" s="2">
        <f t="shared" si="123"/>
        <v>0</v>
      </c>
      <c r="DB151" s="2">
        <f t="shared" si="123"/>
        <v>0</v>
      </c>
      <c r="DC151" s="2">
        <f t="shared" si="123"/>
        <v>0</v>
      </c>
      <c r="DD151" s="2">
        <f t="shared" si="123"/>
        <v>0</v>
      </c>
      <c r="DE151" s="2">
        <f t="shared" si="123"/>
        <v>0</v>
      </c>
      <c r="DF151" s="2">
        <f t="shared" si="123"/>
        <v>0</v>
      </c>
      <c r="DG151" s="3">
        <f t="shared" ref="DG151:EL151" si="124">DG183</f>
        <v>0</v>
      </c>
      <c r="DH151" s="3">
        <f t="shared" si="124"/>
        <v>0</v>
      </c>
      <c r="DI151" s="3">
        <f t="shared" si="124"/>
        <v>0</v>
      </c>
      <c r="DJ151" s="3">
        <f t="shared" si="124"/>
        <v>0</v>
      </c>
      <c r="DK151" s="3">
        <f t="shared" si="124"/>
        <v>0</v>
      </c>
      <c r="DL151" s="3">
        <f t="shared" si="124"/>
        <v>0</v>
      </c>
      <c r="DM151" s="3">
        <f t="shared" si="124"/>
        <v>0</v>
      </c>
      <c r="DN151" s="3">
        <f t="shared" si="124"/>
        <v>0</v>
      </c>
      <c r="DO151" s="3">
        <f t="shared" si="124"/>
        <v>0</v>
      </c>
      <c r="DP151" s="3">
        <f t="shared" si="124"/>
        <v>0</v>
      </c>
      <c r="DQ151" s="3">
        <f t="shared" si="124"/>
        <v>0</v>
      </c>
      <c r="DR151" s="3">
        <f t="shared" si="124"/>
        <v>0</v>
      </c>
      <c r="DS151" s="3">
        <f t="shared" si="124"/>
        <v>0</v>
      </c>
      <c r="DT151" s="3">
        <f t="shared" si="124"/>
        <v>0</v>
      </c>
      <c r="DU151" s="3">
        <f t="shared" si="124"/>
        <v>0</v>
      </c>
      <c r="DV151" s="3">
        <f t="shared" si="124"/>
        <v>0</v>
      </c>
      <c r="DW151" s="3">
        <f t="shared" si="124"/>
        <v>0</v>
      </c>
      <c r="DX151" s="3">
        <f t="shared" si="124"/>
        <v>0</v>
      </c>
      <c r="DY151" s="3">
        <f t="shared" si="124"/>
        <v>0</v>
      </c>
      <c r="DZ151" s="3">
        <f t="shared" si="124"/>
        <v>0</v>
      </c>
      <c r="EA151" s="3">
        <f t="shared" si="124"/>
        <v>0</v>
      </c>
      <c r="EB151" s="3">
        <f t="shared" si="124"/>
        <v>0</v>
      </c>
      <c r="EC151" s="3">
        <f t="shared" si="124"/>
        <v>0</v>
      </c>
      <c r="ED151" s="3">
        <f t="shared" si="124"/>
        <v>0</v>
      </c>
      <c r="EE151" s="3">
        <f t="shared" si="124"/>
        <v>0</v>
      </c>
      <c r="EF151" s="3">
        <f t="shared" si="124"/>
        <v>0</v>
      </c>
      <c r="EG151" s="3">
        <f t="shared" si="124"/>
        <v>0</v>
      </c>
      <c r="EH151" s="3">
        <f t="shared" si="124"/>
        <v>0</v>
      </c>
      <c r="EI151" s="3">
        <f t="shared" si="124"/>
        <v>0</v>
      </c>
      <c r="EJ151" s="3">
        <f t="shared" si="124"/>
        <v>0</v>
      </c>
      <c r="EK151" s="3">
        <f t="shared" si="124"/>
        <v>0</v>
      </c>
      <c r="EL151" s="3">
        <f t="shared" si="124"/>
        <v>0</v>
      </c>
      <c r="EM151" s="3">
        <f t="shared" ref="EM151:FR151" si="125">EM183</f>
        <v>0</v>
      </c>
      <c r="EN151" s="3">
        <f t="shared" si="125"/>
        <v>0</v>
      </c>
      <c r="EO151" s="3">
        <f t="shared" si="125"/>
        <v>0</v>
      </c>
      <c r="EP151" s="3">
        <f t="shared" si="125"/>
        <v>0</v>
      </c>
      <c r="EQ151" s="3">
        <f t="shared" si="125"/>
        <v>0</v>
      </c>
      <c r="ER151" s="3">
        <f t="shared" si="125"/>
        <v>0</v>
      </c>
      <c r="ES151" s="3">
        <f t="shared" si="125"/>
        <v>0</v>
      </c>
      <c r="ET151" s="3">
        <f t="shared" si="125"/>
        <v>0</v>
      </c>
      <c r="EU151" s="3">
        <f t="shared" si="125"/>
        <v>0</v>
      </c>
      <c r="EV151" s="3">
        <f t="shared" si="125"/>
        <v>0</v>
      </c>
      <c r="EW151" s="3">
        <f t="shared" si="125"/>
        <v>0</v>
      </c>
      <c r="EX151" s="3">
        <f t="shared" si="125"/>
        <v>0</v>
      </c>
      <c r="EY151" s="3">
        <f t="shared" si="125"/>
        <v>0</v>
      </c>
      <c r="EZ151" s="3">
        <f t="shared" si="125"/>
        <v>0</v>
      </c>
      <c r="FA151" s="3">
        <f t="shared" si="125"/>
        <v>0</v>
      </c>
      <c r="FB151" s="3">
        <f t="shared" si="125"/>
        <v>0</v>
      </c>
      <c r="FC151" s="3">
        <f t="shared" si="125"/>
        <v>0</v>
      </c>
      <c r="FD151" s="3">
        <f t="shared" si="125"/>
        <v>0</v>
      </c>
      <c r="FE151" s="3">
        <f t="shared" si="125"/>
        <v>0</v>
      </c>
      <c r="FF151" s="3">
        <f t="shared" si="125"/>
        <v>0</v>
      </c>
      <c r="FG151" s="3">
        <f t="shared" si="125"/>
        <v>0</v>
      </c>
      <c r="FH151" s="3">
        <f t="shared" si="125"/>
        <v>0</v>
      </c>
      <c r="FI151" s="3">
        <f t="shared" si="125"/>
        <v>0</v>
      </c>
      <c r="FJ151" s="3">
        <f t="shared" si="125"/>
        <v>0</v>
      </c>
      <c r="FK151" s="3">
        <f t="shared" si="125"/>
        <v>0</v>
      </c>
      <c r="FL151" s="3">
        <f t="shared" si="125"/>
        <v>0</v>
      </c>
      <c r="FM151" s="3">
        <f t="shared" si="125"/>
        <v>0</v>
      </c>
      <c r="FN151" s="3">
        <f t="shared" si="125"/>
        <v>0</v>
      </c>
      <c r="FO151" s="3">
        <f t="shared" si="125"/>
        <v>0</v>
      </c>
      <c r="FP151" s="3">
        <f t="shared" si="125"/>
        <v>0</v>
      </c>
      <c r="FQ151" s="3">
        <f t="shared" si="125"/>
        <v>0</v>
      </c>
      <c r="FR151" s="3">
        <f t="shared" si="125"/>
        <v>0</v>
      </c>
      <c r="FS151" s="3">
        <f t="shared" ref="FS151:GX151" si="126">FS183</f>
        <v>0</v>
      </c>
      <c r="FT151" s="3">
        <f t="shared" si="126"/>
        <v>0</v>
      </c>
      <c r="FU151" s="3">
        <f t="shared" si="126"/>
        <v>0</v>
      </c>
      <c r="FV151" s="3">
        <f t="shared" si="126"/>
        <v>0</v>
      </c>
      <c r="FW151" s="3">
        <f t="shared" si="126"/>
        <v>0</v>
      </c>
      <c r="FX151" s="3">
        <f t="shared" si="126"/>
        <v>0</v>
      </c>
      <c r="FY151" s="3">
        <f t="shared" si="126"/>
        <v>0</v>
      </c>
      <c r="FZ151" s="3">
        <f t="shared" si="126"/>
        <v>0</v>
      </c>
      <c r="GA151" s="3">
        <f t="shared" si="126"/>
        <v>0</v>
      </c>
      <c r="GB151" s="3">
        <f t="shared" si="126"/>
        <v>0</v>
      </c>
      <c r="GC151" s="3">
        <f t="shared" si="126"/>
        <v>0</v>
      </c>
      <c r="GD151" s="3">
        <f t="shared" si="126"/>
        <v>0</v>
      </c>
      <c r="GE151" s="3">
        <f t="shared" si="126"/>
        <v>0</v>
      </c>
      <c r="GF151" s="3">
        <f t="shared" si="126"/>
        <v>0</v>
      </c>
      <c r="GG151" s="3">
        <f t="shared" si="126"/>
        <v>0</v>
      </c>
      <c r="GH151" s="3">
        <f t="shared" si="126"/>
        <v>0</v>
      </c>
      <c r="GI151" s="3">
        <f t="shared" si="126"/>
        <v>0</v>
      </c>
      <c r="GJ151" s="3">
        <f t="shared" si="126"/>
        <v>0</v>
      </c>
      <c r="GK151" s="3">
        <f t="shared" si="126"/>
        <v>0</v>
      </c>
      <c r="GL151" s="3">
        <f t="shared" si="126"/>
        <v>0</v>
      </c>
      <c r="GM151" s="3">
        <f t="shared" si="126"/>
        <v>0</v>
      </c>
      <c r="GN151" s="3">
        <f t="shared" si="126"/>
        <v>0</v>
      </c>
      <c r="GO151" s="3">
        <f t="shared" si="126"/>
        <v>0</v>
      </c>
      <c r="GP151" s="3">
        <f t="shared" si="126"/>
        <v>0</v>
      </c>
      <c r="GQ151" s="3">
        <f t="shared" si="126"/>
        <v>0</v>
      </c>
      <c r="GR151" s="3">
        <f t="shared" si="126"/>
        <v>0</v>
      </c>
      <c r="GS151" s="3">
        <f t="shared" si="126"/>
        <v>0</v>
      </c>
      <c r="GT151" s="3">
        <f t="shared" si="126"/>
        <v>0</v>
      </c>
      <c r="GU151" s="3">
        <f t="shared" si="126"/>
        <v>0</v>
      </c>
      <c r="GV151" s="3">
        <f t="shared" si="126"/>
        <v>0</v>
      </c>
      <c r="GW151" s="3">
        <f t="shared" si="126"/>
        <v>0</v>
      </c>
      <c r="GX151" s="3">
        <f t="shared" si="126"/>
        <v>0</v>
      </c>
    </row>
    <row r="153" spans="1:245" x14ac:dyDescent="0.2">
      <c r="A153">
        <v>17</v>
      </c>
      <c r="B153">
        <v>1</v>
      </c>
      <c r="C153">
        <f>ROW(SmtRes!A177)</f>
        <v>177</v>
      </c>
      <c r="D153">
        <f>ROW(EtalonRes!A198)</f>
        <v>198</v>
      </c>
      <c r="E153" t="s">
        <v>220</v>
      </c>
      <c r="F153" t="s">
        <v>15</v>
      </c>
      <c r="G153" t="s">
        <v>16</v>
      </c>
      <c r="H153" t="s">
        <v>17</v>
      </c>
      <c r="I153">
        <v>1</v>
      </c>
      <c r="J153">
        <v>0</v>
      </c>
      <c r="K153">
        <v>1</v>
      </c>
      <c r="O153">
        <f t="shared" ref="O153:O181" si="127">ROUND(CP153,2)</f>
        <v>1341.74</v>
      </c>
      <c r="P153">
        <f t="shared" ref="P153:P181" si="128">ROUND(CQ153*I153,2)</f>
        <v>18.489999999999998</v>
      </c>
      <c r="Q153">
        <f t="shared" ref="Q153:Q181" si="129">ROUND(CR153*I153,2)</f>
        <v>92.16</v>
      </c>
      <c r="R153">
        <f t="shared" ref="R153:R181" si="130">ROUND(CS153*I153,2)</f>
        <v>21.04</v>
      </c>
      <c r="S153">
        <f t="shared" ref="S153:S181" si="131">ROUND(CT153*I153,2)</f>
        <v>1231.0899999999999</v>
      </c>
      <c r="T153">
        <f t="shared" ref="T153:T181" si="132">ROUND(CU153*I153,2)</f>
        <v>0</v>
      </c>
      <c r="U153">
        <f t="shared" ref="U153:U181" si="133">CV153*I153</f>
        <v>3.8325</v>
      </c>
      <c r="V153">
        <f t="shared" ref="V153:V181" si="134">CW153*I153</f>
        <v>5.2500000000000005E-2</v>
      </c>
      <c r="W153">
        <f t="shared" ref="W153:W181" si="135">ROUND(CX153*I153,2)</f>
        <v>0</v>
      </c>
      <c r="X153">
        <f t="shared" ref="X153:X181" si="136">ROUND(CY153,2)</f>
        <v>1515.08</v>
      </c>
      <c r="Y153">
        <f t="shared" ref="Y153:Y181" si="137">ROUND(CZ153,2)</f>
        <v>901.53</v>
      </c>
      <c r="AA153">
        <v>51651743</v>
      </c>
      <c r="AB153">
        <f t="shared" ref="AB153:AB181" si="138">ROUND((AC153+AD153+AF153),2)</f>
        <v>45.85</v>
      </c>
      <c r="AC153">
        <f t="shared" ref="AC153:AC181" si="139">ROUND((ES153),2)</f>
        <v>2.0299999999999998</v>
      </c>
      <c r="AD153">
        <f>ROUND(((((ET153*ROUND(1.05,7)))-((EU153*ROUND(1.05,7))))+AE153),2)</f>
        <v>6.95</v>
      </c>
      <c r="AE153">
        <f>ROUND(((EU153*ROUND(1.05,7))),2)</f>
        <v>0.63</v>
      </c>
      <c r="AF153">
        <f>ROUND(((EV153*ROUND(1.05,7))),2)</f>
        <v>36.869999999999997</v>
      </c>
      <c r="AG153">
        <f t="shared" ref="AG153:AG181" si="140">ROUND((AP153),2)</f>
        <v>0</v>
      </c>
      <c r="AH153">
        <f>((EW153*ROUND(1.05,7)))</f>
        <v>3.8325</v>
      </c>
      <c r="AI153">
        <f>((EX153*ROUND(1.05,7)))</f>
        <v>5.2500000000000005E-2</v>
      </c>
      <c r="AJ153">
        <f t="shared" ref="AJ153:AJ181" si="141">(AS153)</f>
        <v>0</v>
      </c>
      <c r="AK153">
        <v>43.76</v>
      </c>
      <c r="AL153">
        <v>2.0299999999999998</v>
      </c>
      <c r="AM153">
        <v>6.62</v>
      </c>
      <c r="AN153">
        <v>0.6</v>
      </c>
      <c r="AO153">
        <v>35.11</v>
      </c>
      <c r="AP153">
        <v>0</v>
      </c>
      <c r="AQ153">
        <v>3.65</v>
      </c>
      <c r="AR153">
        <v>0.05</v>
      </c>
      <c r="AS153">
        <v>0</v>
      </c>
      <c r="AT153">
        <v>121</v>
      </c>
      <c r="AU153">
        <v>72</v>
      </c>
      <c r="AV153">
        <v>1</v>
      </c>
      <c r="AW153">
        <v>1</v>
      </c>
      <c r="AZ153">
        <v>1</v>
      </c>
      <c r="BA153">
        <v>33.39</v>
      </c>
      <c r="BB153">
        <v>13.26</v>
      </c>
      <c r="BC153">
        <v>9.11</v>
      </c>
      <c r="BD153" t="s">
        <v>3</v>
      </c>
      <c r="BE153" t="s">
        <v>3</v>
      </c>
      <c r="BF153" t="s">
        <v>3</v>
      </c>
      <c r="BG153" t="s">
        <v>3</v>
      </c>
      <c r="BH153">
        <v>0</v>
      </c>
      <c r="BI153">
        <v>1</v>
      </c>
      <c r="BJ153" t="s">
        <v>18</v>
      </c>
      <c r="BM153">
        <v>20001</v>
      </c>
      <c r="BN153">
        <v>0</v>
      </c>
      <c r="BO153" t="s">
        <v>3</v>
      </c>
      <c r="BP153">
        <v>0</v>
      </c>
      <c r="BQ153">
        <v>22</v>
      </c>
      <c r="BR153">
        <v>0</v>
      </c>
      <c r="BS153">
        <v>33.39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3</v>
      </c>
      <c r="BZ153">
        <v>121</v>
      </c>
      <c r="CA153">
        <v>72</v>
      </c>
      <c r="CB153" t="s">
        <v>3</v>
      </c>
      <c r="CE153">
        <v>0</v>
      </c>
      <c r="CF153">
        <v>0</v>
      </c>
      <c r="CG153">
        <v>0</v>
      </c>
      <c r="CM153">
        <v>0</v>
      </c>
      <c r="CN153" t="s">
        <v>19</v>
      </c>
      <c r="CO153">
        <v>0</v>
      </c>
      <c r="CP153">
        <f t="shared" ref="CP153:CP181" si="142">(P153+Q153+S153)</f>
        <v>1341.74</v>
      </c>
      <c r="CQ153">
        <f>AC153*BC153</f>
        <v>18.493299999999998</v>
      </c>
      <c r="CR153">
        <f>AD153*BB153</f>
        <v>92.156999999999996</v>
      </c>
      <c r="CS153">
        <f t="shared" ref="CS153:CS181" si="143">AE153*BS153</f>
        <v>21.035700000000002</v>
      </c>
      <c r="CT153">
        <f t="shared" ref="CT153:CT181" si="144">AF153*BA153</f>
        <v>1231.0892999999999</v>
      </c>
      <c r="CU153">
        <f t="shared" ref="CU153:CU181" si="145">AG153</f>
        <v>0</v>
      </c>
      <c r="CV153">
        <f t="shared" ref="CV153:CV181" si="146">AH153</f>
        <v>3.8325</v>
      </c>
      <c r="CW153">
        <f t="shared" ref="CW153:CW181" si="147">AI153</f>
        <v>5.2500000000000005E-2</v>
      </c>
      <c r="CX153">
        <f t="shared" ref="CX153:CX181" si="148">AJ153</f>
        <v>0</v>
      </c>
      <c r="CY153">
        <f>(((S153+R153)*AT153)/100)</f>
        <v>1515.0772999999999</v>
      </c>
      <c r="CZ153">
        <f>(((S153+R153)*AU153)/100)</f>
        <v>901.53359999999986</v>
      </c>
      <c r="DC153" t="s">
        <v>3</v>
      </c>
      <c r="DD153" t="s">
        <v>3</v>
      </c>
      <c r="DE153" t="s">
        <v>20</v>
      </c>
      <c r="DF153" t="s">
        <v>20</v>
      </c>
      <c r="DG153" t="s">
        <v>20</v>
      </c>
      <c r="DH153" t="s">
        <v>3</v>
      </c>
      <c r="DI153" t="s">
        <v>20</v>
      </c>
      <c r="DJ153" t="s">
        <v>20</v>
      </c>
      <c r="DK153" t="s">
        <v>3</v>
      </c>
      <c r="DL153" t="s">
        <v>3</v>
      </c>
      <c r="DM153" t="s">
        <v>3</v>
      </c>
      <c r="DN153">
        <v>0</v>
      </c>
      <c r="DO153">
        <v>0</v>
      </c>
      <c r="DP153">
        <v>1</v>
      </c>
      <c r="DQ153">
        <v>1</v>
      </c>
      <c r="DU153">
        <v>1013</v>
      </c>
      <c r="DV153" t="s">
        <v>17</v>
      </c>
      <c r="DW153" t="s">
        <v>17</v>
      </c>
      <c r="DX153">
        <v>1</v>
      </c>
      <c r="DZ153" t="s">
        <v>3</v>
      </c>
      <c r="EA153" t="s">
        <v>3</v>
      </c>
      <c r="EB153" t="s">
        <v>3</v>
      </c>
      <c r="EC153" t="s">
        <v>3</v>
      </c>
      <c r="EE153">
        <v>50757454</v>
      </c>
      <c r="EF153">
        <v>22</v>
      </c>
      <c r="EG153" t="s">
        <v>21</v>
      </c>
      <c r="EH153">
        <v>16</v>
      </c>
      <c r="EI153" t="s">
        <v>22</v>
      </c>
      <c r="EJ153">
        <v>1</v>
      </c>
      <c r="EK153">
        <v>20001</v>
      </c>
      <c r="EL153" t="s">
        <v>23</v>
      </c>
      <c r="EM153" t="s">
        <v>24</v>
      </c>
      <c r="EO153" t="s">
        <v>25</v>
      </c>
      <c r="EQ153">
        <v>131072</v>
      </c>
      <c r="ER153">
        <v>43.76</v>
      </c>
      <c r="ES153">
        <v>2.0299999999999998</v>
      </c>
      <c r="ET153">
        <v>6.62</v>
      </c>
      <c r="EU153">
        <v>0.6</v>
      </c>
      <c r="EV153">
        <v>35.11</v>
      </c>
      <c r="EW153">
        <v>3.65</v>
      </c>
      <c r="EX153">
        <v>0.05</v>
      </c>
      <c r="EY153">
        <v>0</v>
      </c>
      <c r="FQ153">
        <v>0</v>
      </c>
      <c r="FR153">
        <f t="shared" ref="FR153:FR181" si="149">ROUND(IF(BI153=3,GM153,0),2)</f>
        <v>0</v>
      </c>
      <c r="FS153">
        <v>0</v>
      </c>
      <c r="FX153">
        <v>121</v>
      </c>
      <c r="FY153">
        <v>72</v>
      </c>
      <c r="GA153" t="s">
        <v>3</v>
      </c>
      <c r="GD153">
        <v>1</v>
      </c>
      <c r="GF153">
        <v>-2090890730</v>
      </c>
      <c r="GG153">
        <v>2</v>
      </c>
      <c r="GH153">
        <v>1</v>
      </c>
      <c r="GI153">
        <v>4</v>
      </c>
      <c r="GJ153">
        <v>0</v>
      </c>
      <c r="GK153">
        <v>0</v>
      </c>
      <c r="GL153">
        <f t="shared" ref="GL153:GL181" si="150">ROUND(IF(AND(BH153=3,BI153=3,FS153&lt;&gt;0),P153,0),2)</f>
        <v>0</v>
      </c>
      <c r="GM153">
        <f t="shared" ref="GM153:GM181" si="151">ROUND(O153+X153+Y153,2)+GX153</f>
        <v>3758.35</v>
      </c>
      <c r="GN153">
        <f t="shared" ref="GN153:GN181" si="152">IF(OR(BI153=0,BI153=1),GM153,0)</f>
        <v>3758.35</v>
      </c>
      <c r="GO153">
        <f t="shared" ref="GO153:GO181" si="153">IF(BI153=2,GM153,0)</f>
        <v>0</v>
      </c>
      <c r="GP153">
        <f t="shared" ref="GP153:GP181" si="154">IF(BI153=4,GM153+GX153,0)</f>
        <v>0</v>
      </c>
      <c r="GR153">
        <v>0</v>
      </c>
      <c r="GS153">
        <v>3</v>
      </c>
      <c r="GT153">
        <v>0</v>
      </c>
      <c r="GU153" t="s">
        <v>3</v>
      </c>
      <c r="GV153">
        <f t="shared" ref="GV153:GV181" si="155">ROUND((GT153),2)</f>
        <v>0</v>
      </c>
      <c r="GW153">
        <v>1</v>
      </c>
      <c r="GX153">
        <f t="shared" ref="GX153:GX181" si="156">ROUND(HC153*I153,2)</f>
        <v>0</v>
      </c>
      <c r="HA153">
        <v>0</v>
      </c>
      <c r="HB153">
        <v>0</v>
      </c>
      <c r="HC153">
        <f t="shared" ref="HC153:HC181" si="157">GV153*GW153</f>
        <v>0</v>
      </c>
      <c r="HE153" t="s">
        <v>3</v>
      </c>
      <c r="HF153" t="s">
        <v>3</v>
      </c>
      <c r="HM153" t="s">
        <v>3</v>
      </c>
      <c r="HN153" t="s">
        <v>26</v>
      </c>
      <c r="HO153" t="s">
        <v>27</v>
      </c>
      <c r="HP153" t="s">
        <v>22</v>
      </c>
      <c r="HQ153" t="s">
        <v>22</v>
      </c>
      <c r="IK153">
        <v>0</v>
      </c>
    </row>
    <row r="154" spans="1:245" x14ac:dyDescent="0.2">
      <c r="A154">
        <v>18</v>
      </c>
      <c r="B154">
        <v>1</v>
      </c>
      <c r="C154">
        <v>177</v>
      </c>
      <c r="E154" t="s">
        <v>221</v>
      </c>
      <c r="F154" t="s">
        <v>29</v>
      </c>
      <c r="G154" t="s">
        <v>222</v>
      </c>
      <c r="H154" t="str">
        <f>'1.Ведомость'!C55</f>
        <v>КОМПЛ</v>
      </c>
      <c r="I154">
        <f>I153*J154</f>
        <v>1</v>
      </c>
      <c r="J154">
        <v>1</v>
      </c>
      <c r="K154">
        <v>1</v>
      </c>
      <c r="O154">
        <f t="shared" si="127"/>
        <v>1304.22</v>
      </c>
      <c r="P154">
        <f t="shared" si="128"/>
        <v>1304.22</v>
      </c>
      <c r="Q154">
        <f t="shared" si="129"/>
        <v>0</v>
      </c>
      <c r="R154">
        <f t="shared" si="130"/>
        <v>0</v>
      </c>
      <c r="S154">
        <f t="shared" si="131"/>
        <v>0</v>
      </c>
      <c r="T154">
        <f t="shared" si="132"/>
        <v>0</v>
      </c>
      <c r="U154">
        <f t="shared" si="133"/>
        <v>0</v>
      </c>
      <c r="V154">
        <f t="shared" si="134"/>
        <v>0</v>
      </c>
      <c r="W154">
        <f t="shared" si="135"/>
        <v>0</v>
      </c>
      <c r="X154">
        <f t="shared" si="136"/>
        <v>0</v>
      </c>
      <c r="Y154">
        <f t="shared" si="137"/>
        <v>0</v>
      </c>
      <c r="AA154">
        <v>51651743</v>
      </c>
      <c r="AB154">
        <f t="shared" si="138"/>
        <v>1304.22</v>
      </c>
      <c r="AC154">
        <f t="shared" si="139"/>
        <v>1304.22</v>
      </c>
      <c r="AD154">
        <f>ROUND((ET154),2)</f>
        <v>0</v>
      </c>
      <c r="AE154">
        <f>ROUND((EU154),2)</f>
        <v>0</v>
      </c>
      <c r="AF154">
        <f>ROUND((EV154),2)</f>
        <v>0</v>
      </c>
      <c r="AG154">
        <f t="shared" si="140"/>
        <v>0</v>
      </c>
      <c r="AH154">
        <f>(EW154)</f>
        <v>0</v>
      </c>
      <c r="AI154">
        <f>(EX154)</f>
        <v>0</v>
      </c>
      <c r="AJ154">
        <f t="shared" si="141"/>
        <v>0</v>
      </c>
      <c r="AK154">
        <v>1304.22</v>
      </c>
      <c r="AL154">
        <v>1304.22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1</v>
      </c>
      <c r="AW154">
        <v>1</v>
      </c>
      <c r="AZ154">
        <v>1</v>
      </c>
      <c r="BA154">
        <v>1</v>
      </c>
      <c r="BB154">
        <v>1</v>
      </c>
      <c r="BC154">
        <v>6.13</v>
      </c>
      <c r="BD154" t="s">
        <v>3</v>
      </c>
      <c r="BE154" t="s">
        <v>3</v>
      </c>
      <c r="BF154" t="s">
        <v>3</v>
      </c>
      <c r="BG154" t="s">
        <v>3</v>
      </c>
      <c r="BH154">
        <v>3</v>
      </c>
      <c r="BI154">
        <v>3</v>
      </c>
      <c r="BJ154" t="s">
        <v>3</v>
      </c>
      <c r="BM154">
        <v>902</v>
      </c>
      <c r="BN154">
        <v>0</v>
      </c>
      <c r="BO154" t="s">
        <v>3</v>
      </c>
      <c r="BP154">
        <v>0</v>
      </c>
      <c r="BQ154">
        <v>92</v>
      </c>
      <c r="BR154">
        <v>0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3</v>
      </c>
      <c r="BZ154">
        <v>0</v>
      </c>
      <c r="CA154">
        <v>0</v>
      </c>
      <c r="CB154" t="s">
        <v>3</v>
      </c>
      <c r="CE154">
        <v>0</v>
      </c>
      <c r="CF154">
        <v>0</v>
      </c>
      <c r="CG154">
        <v>0</v>
      </c>
      <c r="CM154">
        <v>0</v>
      </c>
      <c r="CN154" t="s">
        <v>3</v>
      </c>
      <c r="CO154">
        <v>0</v>
      </c>
      <c r="CP154">
        <f t="shared" si="142"/>
        <v>1304.22</v>
      </c>
      <c r="CQ154">
        <f>AC154</f>
        <v>1304.22</v>
      </c>
      <c r="CR154">
        <f>AD154</f>
        <v>0</v>
      </c>
      <c r="CS154">
        <f t="shared" si="143"/>
        <v>0</v>
      </c>
      <c r="CT154">
        <f t="shared" si="144"/>
        <v>0</v>
      </c>
      <c r="CU154">
        <f t="shared" si="145"/>
        <v>0</v>
      </c>
      <c r="CV154">
        <f t="shared" si="146"/>
        <v>0</v>
      </c>
      <c r="CW154">
        <f t="shared" si="147"/>
        <v>0</v>
      </c>
      <c r="CX154">
        <f t="shared" si="148"/>
        <v>0</v>
      </c>
      <c r="CY154">
        <f>0</f>
        <v>0</v>
      </c>
      <c r="CZ154">
        <f>0</f>
        <v>0</v>
      </c>
      <c r="DC154" t="s">
        <v>3</v>
      </c>
      <c r="DD154" t="s">
        <v>3</v>
      </c>
      <c r="DE154" t="s">
        <v>3</v>
      </c>
      <c r="DF154" t="s">
        <v>3</v>
      </c>
      <c r="DG154" t="s">
        <v>3</v>
      </c>
      <c r="DH154" t="s">
        <v>3</v>
      </c>
      <c r="DI154" t="s">
        <v>3</v>
      </c>
      <c r="DJ154" t="s">
        <v>3</v>
      </c>
      <c r="DK154" t="s">
        <v>3</v>
      </c>
      <c r="DL154" t="s">
        <v>3</v>
      </c>
      <c r="DM154" t="s">
        <v>3</v>
      </c>
      <c r="DN154">
        <v>0</v>
      </c>
      <c r="DO154">
        <v>0</v>
      </c>
      <c r="DP154">
        <v>1</v>
      </c>
      <c r="DQ154">
        <v>1</v>
      </c>
      <c r="DU154">
        <v>1013</v>
      </c>
      <c r="DV154" t="s">
        <v>31</v>
      </c>
      <c r="DW154" t="s">
        <v>31</v>
      </c>
      <c r="DX154">
        <v>1</v>
      </c>
      <c r="DZ154" t="s">
        <v>3</v>
      </c>
      <c r="EA154" t="s">
        <v>3</v>
      </c>
      <c r="EB154" t="s">
        <v>3</v>
      </c>
      <c r="EC154" t="s">
        <v>3</v>
      </c>
      <c r="EE154">
        <v>50757270</v>
      </c>
      <c r="EF154">
        <v>92</v>
      </c>
      <c r="EG154" t="s">
        <v>32</v>
      </c>
      <c r="EH154">
        <v>0</v>
      </c>
      <c r="EI154" t="s">
        <v>3</v>
      </c>
      <c r="EJ154">
        <v>3</v>
      </c>
      <c r="EK154">
        <v>902</v>
      </c>
      <c r="EL154" t="s">
        <v>32</v>
      </c>
      <c r="EM154" t="s">
        <v>33</v>
      </c>
      <c r="EO154" t="s">
        <v>3</v>
      </c>
      <c r="EQ154">
        <v>0</v>
      </c>
      <c r="ER154">
        <v>1304.22</v>
      </c>
      <c r="ES154">
        <v>1304.22</v>
      </c>
      <c r="ET154">
        <v>0</v>
      </c>
      <c r="EU154">
        <v>0</v>
      </c>
      <c r="EV154">
        <v>0</v>
      </c>
      <c r="EW154">
        <v>0</v>
      </c>
      <c r="EX154">
        <v>0</v>
      </c>
      <c r="EZ154">
        <v>5</v>
      </c>
      <c r="FC154">
        <v>0</v>
      </c>
      <c r="FD154">
        <v>18</v>
      </c>
      <c r="FF154">
        <v>1250</v>
      </c>
      <c r="FQ154">
        <v>0</v>
      </c>
      <c r="FR154">
        <f t="shared" si="149"/>
        <v>1304.22</v>
      </c>
      <c r="FS154">
        <v>0</v>
      </c>
      <c r="FX154">
        <v>0</v>
      </c>
      <c r="FY154">
        <v>0</v>
      </c>
      <c r="GA154" t="s">
        <v>34</v>
      </c>
      <c r="GD154">
        <v>1</v>
      </c>
      <c r="GF154">
        <v>557346761</v>
      </c>
      <c r="GG154">
        <v>2</v>
      </c>
      <c r="GH154">
        <v>3</v>
      </c>
      <c r="GI154">
        <v>4</v>
      </c>
      <c r="GJ154">
        <v>0</v>
      </c>
      <c r="GK154">
        <v>0</v>
      </c>
      <c r="GL154">
        <f t="shared" si="150"/>
        <v>0</v>
      </c>
      <c r="GM154">
        <f t="shared" si="151"/>
        <v>1304.22</v>
      </c>
      <c r="GN154">
        <f t="shared" si="152"/>
        <v>0</v>
      </c>
      <c r="GO154">
        <f t="shared" si="153"/>
        <v>0</v>
      </c>
      <c r="GP154">
        <f t="shared" si="154"/>
        <v>0</v>
      </c>
      <c r="GR154">
        <v>1</v>
      </c>
      <c r="GS154">
        <v>1</v>
      </c>
      <c r="GT154">
        <v>0</v>
      </c>
      <c r="GU154" t="s">
        <v>3</v>
      </c>
      <c r="GV154">
        <f t="shared" si="155"/>
        <v>0</v>
      </c>
      <c r="GW154">
        <v>1</v>
      </c>
      <c r="GX154">
        <f t="shared" si="156"/>
        <v>0</v>
      </c>
      <c r="HA154">
        <v>0</v>
      </c>
      <c r="HB154">
        <v>0</v>
      </c>
      <c r="HC154">
        <f t="shared" si="157"/>
        <v>0</v>
      </c>
      <c r="HE154" t="s">
        <v>35</v>
      </c>
      <c r="HF154" t="s">
        <v>36</v>
      </c>
      <c r="HH154">
        <f>ROUND(AC154*I154,2)</f>
        <v>1304.22</v>
      </c>
      <c r="HM154" t="s">
        <v>3</v>
      </c>
      <c r="HN154" t="s">
        <v>3</v>
      </c>
      <c r="HO154" t="s">
        <v>3</v>
      </c>
      <c r="HP154" t="s">
        <v>3</v>
      </c>
      <c r="HQ154" t="s">
        <v>3</v>
      </c>
      <c r="IK154">
        <v>0</v>
      </c>
    </row>
    <row r="155" spans="1:245" x14ac:dyDescent="0.2">
      <c r="A155">
        <v>17</v>
      </c>
      <c r="B155">
        <v>1</v>
      </c>
      <c r="C155">
        <f>ROW(SmtRes!A187)</f>
        <v>187</v>
      </c>
      <c r="D155">
        <f>ROW(EtalonRes!A207)</f>
        <v>207</v>
      </c>
      <c r="E155" t="s">
        <v>223</v>
      </c>
      <c r="F155" t="s">
        <v>38</v>
      </c>
      <c r="G155" t="s">
        <v>39</v>
      </c>
      <c r="H155" t="s">
        <v>17</v>
      </c>
      <c r="I155">
        <v>1</v>
      </c>
      <c r="J155">
        <v>0</v>
      </c>
      <c r="K155">
        <v>1</v>
      </c>
      <c r="O155">
        <f t="shared" si="127"/>
        <v>729.99</v>
      </c>
      <c r="P155">
        <f t="shared" si="128"/>
        <v>372.87</v>
      </c>
      <c r="Q155">
        <f t="shared" si="129"/>
        <v>20.55</v>
      </c>
      <c r="R155">
        <f t="shared" si="130"/>
        <v>4.34</v>
      </c>
      <c r="S155">
        <f t="shared" si="131"/>
        <v>336.57</v>
      </c>
      <c r="T155">
        <f t="shared" si="132"/>
        <v>0</v>
      </c>
      <c r="U155">
        <f t="shared" si="133"/>
        <v>1.1235000000000002</v>
      </c>
      <c r="V155">
        <f t="shared" si="134"/>
        <v>1.0500000000000001E-2</v>
      </c>
      <c r="W155">
        <f t="shared" si="135"/>
        <v>0</v>
      </c>
      <c r="X155">
        <f t="shared" si="136"/>
        <v>412.5</v>
      </c>
      <c r="Y155">
        <f t="shared" si="137"/>
        <v>245.46</v>
      </c>
      <c r="AA155">
        <v>51651743</v>
      </c>
      <c r="AB155">
        <f t="shared" si="138"/>
        <v>52.56</v>
      </c>
      <c r="AC155">
        <f t="shared" si="139"/>
        <v>40.93</v>
      </c>
      <c r="AD155">
        <f>ROUND(((((ET155*ROUND(1.05,7)))-((EU155*ROUND(1.05,7))))+AE155),2)</f>
        <v>1.55</v>
      </c>
      <c r="AE155">
        <f>ROUND(((EU155*ROUND(1.05,7))),2)</f>
        <v>0.13</v>
      </c>
      <c r="AF155">
        <f>ROUND(((EV155*ROUND(1.05,7))),2)</f>
        <v>10.08</v>
      </c>
      <c r="AG155">
        <f t="shared" si="140"/>
        <v>0</v>
      </c>
      <c r="AH155">
        <f>((EW155*ROUND(1.05,7)))</f>
        <v>1.1235000000000002</v>
      </c>
      <c r="AI155">
        <f>((EX155*ROUND(1.05,7)))</f>
        <v>1.0500000000000001E-2</v>
      </c>
      <c r="AJ155">
        <f t="shared" si="141"/>
        <v>0</v>
      </c>
      <c r="AK155">
        <v>52</v>
      </c>
      <c r="AL155">
        <v>40.93</v>
      </c>
      <c r="AM155">
        <v>1.47</v>
      </c>
      <c r="AN155">
        <v>0.12</v>
      </c>
      <c r="AO155">
        <v>9.6</v>
      </c>
      <c r="AP155">
        <v>0</v>
      </c>
      <c r="AQ155">
        <v>1.07</v>
      </c>
      <c r="AR155">
        <v>0.01</v>
      </c>
      <c r="AS155">
        <v>0</v>
      </c>
      <c r="AT155">
        <v>121</v>
      </c>
      <c r="AU155">
        <v>72</v>
      </c>
      <c r="AV155">
        <v>1</v>
      </c>
      <c r="AW155">
        <v>1</v>
      </c>
      <c r="AZ155">
        <v>1</v>
      </c>
      <c r="BA155">
        <v>33.39</v>
      </c>
      <c r="BB155">
        <v>13.26</v>
      </c>
      <c r="BC155">
        <v>9.11</v>
      </c>
      <c r="BD155" t="s">
        <v>3</v>
      </c>
      <c r="BE155" t="s">
        <v>3</v>
      </c>
      <c r="BF155" t="s">
        <v>3</v>
      </c>
      <c r="BG155" t="s">
        <v>3</v>
      </c>
      <c r="BH155">
        <v>0</v>
      </c>
      <c r="BI155">
        <v>1</v>
      </c>
      <c r="BJ155" t="s">
        <v>40</v>
      </c>
      <c r="BM155">
        <v>20001</v>
      </c>
      <c r="BN155">
        <v>0</v>
      </c>
      <c r="BO155" t="s">
        <v>3</v>
      </c>
      <c r="BP155">
        <v>0</v>
      </c>
      <c r="BQ155">
        <v>22</v>
      </c>
      <c r="BR155">
        <v>0</v>
      </c>
      <c r="BS155">
        <v>33.39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3</v>
      </c>
      <c r="BZ155">
        <v>121</v>
      </c>
      <c r="CA155">
        <v>72</v>
      </c>
      <c r="CB155" t="s">
        <v>3</v>
      </c>
      <c r="CE155">
        <v>0</v>
      </c>
      <c r="CF155">
        <v>0</v>
      </c>
      <c r="CG155">
        <v>0</v>
      </c>
      <c r="CM155">
        <v>0</v>
      </c>
      <c r="CN155" t="s">
        <v>19</v>
      </c>
      <c r="CO155">
        <v>0</v>
      </c>
      <c r="CP155">
        <f t="shared" si="142"/>
        <v>729.99</v>
      </c>
      <c r="CQ155">
        <f>AC155*BC155</f>
        <v>372.8723</v>
      </c>
      <c r="CR155">
        <f>AD155*BB155</f>
        <v>20.553000000000001</v>
      </c>
      <c r="CS155">
        <f t="shared" si="143"/>
        <v>4.3407</v>
      </c>
      <c r="CT155">
        <f t="shared" si="144"/>
        <v>336.57120000000003</v>
      </c>
      <c r="CU155">
        <f t="shared" si="145"/>
        <v>0</v>
      </c>
      <c r="CV155">
        <f t="shared" si="146"/>
        <v>1.1235000000000002</v>
      </c>
      <c r="CW155">
        <f t="shared" si="147"/>
        <v>1.0500000000000001E-2</v>
      </c>
      <c r="CX155">
        <f t="shared" si="148"/>
        <v>0</v>
      </c>
      <c r="CY155">
        <f t="shared" ref="CY155:CY181" si="158">(((S155+R155)*AT155)/100)</f>
        <v>412.50109999999995</v>
      </c>
      <c r="CZ155">
        <f t="shared" ref="CZ155:CZ181" si="159">(((S155+R155)*AU155)/100)</f>
        <v>245.45519999999996</v>
      </c>
      <c r="DC155" t="s">
        <v>3</v>
      </c>
      <c r="DD155" t="s">
        <v>3</v>
      </c>
      <c r="DE155" t="s">
        <v>20</v>
      </c>
      <c r="DF155" t="s">
        <v>20</v>
      </c>
      <c r="DG155" t="s">
        <v>20</v>
      </c>
      <c r="DH155" t="s">
        <v>3</v>
      </c>
      <c r="DI155" t="s">
        <v>20</v>
      </c>
      <c r="DJ155" t="s">
        <v>20</v>
      </c>
      <c r="DK155" t="s">
        <v>3</v>
      </c>
      <c r="DL155" t="s">
        <v>3</v>
      </c>
      <c r="DM155" t="s">
        <v>3</v>
      </c>
      <c r="DN155">
        <v>0</v>
      </c>
      <c r="DO155">
        <v>0</v>
      </c>
      <c r="DP155">
        <v>1</v>
      </c>
      <c r="DQ155">
        <v>1</v>
      </c>
      <c r="DU155">
        <v>1013</v>
      </c>
      <c r="DV155" t="s">
        <v>17</v>
      </c>
      <c r="DW155" t="s">
        <v>17</v>
      </c>
      <c r="DX155">
        <v>1</v>
      </c>
      <c r="DZ155" t="s">
        <v>3</v>
      </c>
      <c r="EA155" t="s">
        <v>3</v>
      </c>
      <c r="EB155" t="s">
        <v>3</v>
      </c>
      <c r="EC155" t="s">
        <v>3</v>
      </c>
      <c r="EE155">
        <v>50757454</v>
      </c>
      <c r="EF155">
        <v>22</v>
      </c>
      <c r="EG155" t="s">
        <v>21</v>
      </c>
      <c r="EH155">
        <v>16</v>
      </c>
      <c r="EI155" t="s">
        <v>22</v>
      </c>
      <c r="EJ155">
        <v>1</v>
      </c>
      <c r="EK155">
        <v>20001</v>
      </c>
      <c r="EL155" t="s">
        <v>23</v>
      </c>
      <c r="EM155" t="s">
        <v>24</v>
      </c>
      <c r="EO155" t="s">
        <v>25</v>
      </c>
      <c r="EQ155">
        <v>131072</v>
      </c>
      <c r="ER155">
        <v>52</v>
      </c>
      <c r="ES155">
        <v>40.93</v>
      </c>
      <c r="ET155">
        <v>1.47</v>
      </c>
      <c r="EU155">
        <v>0.12</v>
      </c>
      <c r="EV155">
        <v>9.6</v>
      </c>
      <c r="EW155">
        <v>1.07</v>
      </c>
      <c r="EX155">
        <v>0.01</v>
      </c>
      <c r="EY155">
        <v>0</v>
      </c>
      <c r="FQ155">
        <v>0</v>
      </c>
      <c r="FR155">
        <f t="shared" si="149"/>
        <v>0</v>
      </c>
      <c r="FS155">
        <v>0</v>
      </c>
      <c r="FX155">
        <v>121</v>
      </c>
      <c r="FY155">
        <v>72</v>
      </c>
      <c r="GA155" t="s">
        <v>3</v>
      </c>
      <c r="GD155">
        <v>1</v>
      </c>
      <c r="GF155">
        <v>-476731723</v>
      </c>
      <c r="GG155">
        <v>2</v>
      </c>
      <c r="GH155">
        <v>1</v>
      </c>
      <c r="GI155">
        <v>4</v>
      </c>
      <c r="GJ155">
        <v>0</v>
      </c>
      <c r="GK155">
        <v>0</v>
      </c>
      <c r="GL155">
        <f t="shared" si="150"/>
        <v>0</v>
      </c>
      <c r="GM155">
        <f t="shared" si="151"/>
        <v>1387.95</v>
      </c>
      <c r="GN155">
        <f t="shared" si="152"/>
        <v>1387.95</v>
      </c>
      <c r="GO155">
        <f t="shared" si="153"/>
        <v>0</v>
      </c>
      <c r="GP155">
        <f t="shared" si="154"/>
        <v>0</v>
      </c>
      <c r="GR155">
        <v>0</v>
      </c>
      <c r="GS155">
        <v>3</v>
      </c>
      <c r="GT155">
        <v>0</v>
      </c>
      <c r="GU155" t="s">
        <v>3</v>
      </c>
      <c r="GV155">
        <f t="shared" si="155"/>
        <v>0</v>
      </c>
      <c r="GW155">
        <v>1</v>
      </c>
      <c r="GX155">
        <f t="shared" si="156"/>
        <v>0</v>
      </c>
      <c r="HA155">
        <v>0</v>
      </c>
      <c r="HB155">
        <v>0</v>
      </c>
      <c r="HC155">
        <f t="shared" si="157"/>
        <v>0</v>
      </c>
      <c r="HE155" t="s">
        <v>3</v>
      </c>
      <c r="HF155" t="s">
        <v>3</v>
      </c>
      <c r="HM155" t="s">
        <v>3</v>
      </c>
      <c r="HN155" t="s">
        <v>26</v>
      </c>
      <c r="HO155" t="s">
        <v>27</v>
      </c>
      <c r="HP155" t="s">
        <v>22</v>
      </c>
      <c r="HQ155" t="s">
        <v>22</v>
      </c>
      <c r="IK155">
        <v>0</v>
      </c>
    </row>
    <row r="156" spans="1:245" x14ac:dyDescent="0.2">
      <c r="A156">
        <v>18</v>
      </c>
      <c r="B156">
        <v>1</v>
      </c>
      <c r="C156">
        <v>182</v>
      </c>
      <c r="E156" t="s">
        <v>224</v>
      </c>
      <c r="F156" t="s">
        <v>42</v>
      </c>
      <c r="G156" t="s">
        <v>43</v>
      </c>
      <c r="H156" t="e">
        <f>'1.Ведомость'!#REF!</f>
        <v>#REF!</v>
      </c>
      <c r="I156">
        <f>I155*J156</f>
        <v>0.1</v>
      </c>
      <c r="J156">
        <v>0.1</v>
      </c>
      <c r="K156">
        <v>0.1</v>
      </c>
      <c r="O156">
        <f t="shared" si="127"/>
        <v>0.91</v>
      </c>
      <c r="P156">
        <f t="shared" si="128"/>
        <v>0.91</v>
      </c>
      <c r="Q156">
        <f t="shared" si="129"/>
        <v>0</v>
      </c>
      <c r="R156">
        <f t="shared" si="130"/>
        <v>0</v>
      </c>
      <c r="S156">
        <f t="shared" si="131"/>
        <v>0</v>
      </c>
      <c r="T156">
        <f t="shared" si="132"/>
        <v>0</v>
      </c>
      <c r="U156">
        <f t="shared" si="133"/>
        <v>0</v>
      </c>
      <c r="V156">
        <f t="shared" si="134"/>
        <v>0</v>
      </c>
      <c r="W156">
        <f t="shared" si="135"/>
        <v>0</v>
      </c>
      <c r="X156">
        <f t="shared" si="136"/>
        <v>0</v>
      </c>
      <c r="Y156">
        <f t="shared" si="137"/>
        <v>0</v>
      </c>
      <c r="AA156">
        <v>51651743</v>
      </c>
      <c r="AB156">
        <f t="shared" si="138"/>
        <v>1</v>
      </c>
      <c r="AC156">
        <f t="shared" si="139"/>
        <v>1</v>
      </c>
      <c r="AD156">
        <f>ROUND((((ET156)-(EU156))+AE156),2)</f>
        <v>0</v>
      </c>
      <c r="AE156">
        <f t="shared" ref="AE156:AF158" si="160">ROUND((EU156),2)</f>
        <v>0</v>
      </c>
      <c r="AF156">
        <f t="shared" si="160"/>
        <v>0</v>
      </c>
      <c r="AG156">
        <f t="shared" si="140"/>
        <v>0</v>
      </c>
      <c r="AH156">
        <f t="shared" ref="AH156:AI158" si="161">(EW156)</f>
        <v>0</v>
      </c>
      <c r="AI156">
        <f t="shared" si="161"/>
        <v>0</v>
      </c>
      <c r="AJ156">
        <f t="shared" si="141"/>
        <v>0</v>
      </c>
      <c r="AK156">
        <v>1</v>
      </c>
      <c r="AL156">
        <v>1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</v>
      </c>
      <c r="AW156">
        <v>1</v>
      </c>
      <c r="AZ156">
        <v>1</v>
      </c>
      <c r="BA156">
        <v>1</v>
      </c>
      <c r="BB156">
        <v>1</v>
      </c>
      <c r="BC156">
        <v>9.11</v>
      </c>
      <c r="BD156" t="s">
        <v>3</v>
      </c>
      <c r="BE156" t="s">
        <v>3</v>
      </c>
      <c r="BF156" t="s">
        <v>3</v>
      </c>
      <c r="BG156" t="s">
        <v>3</v>
      </c>
      <c r="BH156">
        <v>3</v>
      </c>
      <c r="BI156">
        <v>1</v>
      </c>
      <c r="BJ156" t="s">
        <v>45</v>
      </c>
      <c r="BM156">
        <v>500001</v>
      </c>
      <c r="BN156">
        <v>0</v>
      </c>
      <c r="BO156" t="s">
        <v>3</v>
      </c>
      <c r="BP156">
        <v>0</v>
      </c>
      <c r="BQ156">
        <v>8</v>
      </c>
      <c r="BR156">
        <v>0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3</v>
      </c>
      <c r="BZ156">
        <v>0</v>
      </c>
      <c r="CA156">
        <v>0</v>
      </c>
      <c r="CB156" t="s">
        <v>3</v>
      </c>
      <c r="CE156">
        <v>0</v>
      </c>
      <c r="CF156">
        <v>0</v>
      </c>
      <c r="CG156">
        <v>0</v>
      </c>
      <c r="CM156">
        <v>0</v>
      </c>
      <c r="CN156" t="s">
        <v>3</v>
      </c>
      <c r="CO156">
        <v>0</v>
      </c>
      <c r="CP156">
        <f t="shared" si="142"/>
        <v>0.91</v>
      </c>
      <c r="CQ156">
        <f>AC156*BC156</f>
        <v>9.11</v>
      </c>
      <c r="CR156">
        <f>AD156*BB156</f>
        <v>0</v>
      </c>
      <c r="CS156">
        <f t="shared" si="143"/>
        <v>0</v>
      </c>
      <c r="CT156">
        <f t="shared" si="144"/>
        <v>0</v>
      </c>
      <c r="CU156">
        <f t="shared" si="145"/>
        <v>0</v>
      </c>
      <c r="CV156">
        <f t="shared" si="146"/>
        <v>0</v>
      </c>
      <c r="CW156">
        <f t="shared" si="147"/>
        <v>0</v>
      </c>
      <c r="CX156">
        <f t="shared" si="148"/>
        <v>0</v>
      </c>
      <c r="CY156">
        <f t="shared" si="158"/>
        <v>0</v>
      </c>
      <c r="CZ156">
        <f t="shared" si="159"/>
        <v>0</v>
      </c>
      <c r="DC156" t="s">
        <v>3</v>
      </c>
      <c r="DD156" t="s">
        <v>3</v>
      </c>
      <c r="DE156" t="s">
        <v>3</v>
      </c>
      <c r="DF156" t="s">
        <v>3</v>
      </c>
      <c r="DG156" t="s">
        <v>3</v>
      </c>
      <c r="DH156" t="s">
        <v>3</v>
      </c>
      <c r="DI156" t="s">
        <v>3</v>
      </c>
      <c r="DJ156" t="s">
        <v>3</v>
      </c>
      <c r="DK156" t="s">
        <v>3</v>
      </c>
      <c r="DL156" t="s">
        <v>3</v>
      </c>
      <c r="DM156" t="s">
        <v>3</v>
      </c>
      <c r="DN156">
        <v>0</v>
      </c>
      <c r="DO156">
        <v>0</v>
      </c>
      <c r="DP156">
        <v>1</v>
      </c>
      <c r="DQ156">
        <v>1</v>
      </c>
      <c r="DU156">
        <v>1013</v>
      </c>
      <c r="DV156" t="s">
        <v>44</v>
      </c>
      <c r="DW156" t="s">
        <v>44</v>
      </c>
      <c r="DX156">
        <v>1</v>
      </c>
      <c r="DZ156" t="s">
        <v>3</v>
      </c>
      <c r="EA156" t="s">
        <v>3</v>
      </c>
      <c r="EB156" t="s">
        <v>3</v>
      </c>
      <c r="EC156" t="s">
        <v>3</v>
      </c>
      <c r="EE156">
        <v>50757674</v>
      </c>
      <c r="EF156">
        <v>8</v>
      </c>
      <c r="EG156" t="s">
        <v>46</v>
      </c>
      <c r="EH156">
        <v>0</v>
      </c>
      <c r="EI156" t="s">
        <v>3</v>
      </c>
      <c r="EJ156">
        <v>1</v>
      </c>
      <c r="EK156">
        <v>500001</v>
      </c>
      <c r="EL156" t="s">
        <v>47</v>
      </c>
      <c r="EM156" t="s">
        <v>48</v>
      </c>
      <c r="EO156" t="s">
        <v>3</v>
      </c>
      <c r="EQ156">
        <v>0</v>
      </c>
      <c r="ER156">
        <v>1</v>
      </c>
      <c r="ES156">
        <v>1</v>
      </c>
      <c r="ET156">
        <v>0</v>
      </c>
      <c r="EU156">
        <v>0</v>
      </c>
      <c r="EV156">
        <v>0</v>
      </c>
      <c r="EW156">
        <v>0</v>
      </c>
      <c r="EX156">
        <v>0</v>
      </c>
      <c r="FQ156">
        <v>0</v>
      </c>
      <c r="FR156">
        <f t="shared" si="149"/>
        <v>0</v>
      </c>
      <c r="FS156">
        <v>0</v>
      </c>
      <c r="FX156">
        <v>0</v>
      </c>
      <c r="FY156">
        <v>0</v>
      </c>
      <c r="GA156" t="s">
        <v>3</v>
      </c>
      <c r="GD156">
        <v>1</v>
      </c>
      <c r="GF156">
        <v>-1743999360</v>
      </c>
      <c r="GG156">
        <v>2</v>
      </c>
      <c r="GH156">
        <v>1</v>
      </c>
      <c r="GI156">
        <v>4</v>
      </c>
      <c r="GJ156">
        <v>0</v>
      </c>
      <c r="GK156">
        <v>0</v>
      </c>
      <c r="GL156">
        <f t="shared" si="150"/>
        <v>0</v>
      </c>
      <c r="GM156">
        <f t="shared" si="151"/>
        <v>0.91</v>
      </c>
      <c r="GN156">
        <f t="shared" si="152"/>
        <v>0.91</v>
      </c>
      <c r="GO156">
        <f t="shared" si="153"/>
        <v>0</v>
      </c>
      <c r="GP156">
        <f t="shared" si="154"/>
        <v>0</v>
      </c>
      <c r="GR156">
        <v>0</v>
      </c>
      <c r="GS156">
        <v>3</v>
      </c>
      <c r="GT156">
        <v>0</v>
      </c>
      <c r="GU156" t="s">
        <v>3</v>
      </c>
      <c r="GV156">
        <f t="shared" si="155"/>
        <v>0</v>
      </c>
      <c r="GW156">
        <v>1</v>
      </c>
      <c r="GX156">
        <f t="shared" si="156"/>
        <v>0</v>
      </c>
      <c r="HA156">
        <v>0</v>
      </c>
      <c r="HB156">
        <v>0</v>
      </c>
      <c r="HC156">
        <f t="shared" si="157"/>
        <v>0</v>
      </c>
      <c r="HE156" t="s">
        <v>3</v>
      </c>
      <c r="HF156" t="s">
        <v>3</v>
      </c>
      <c r="HM156" t="s">
        <v>3</v>
      </c>
      <c r="HN156" t="s">
        <v>3</v>
      </c>
      <c r="HO156" t="s">
        <v>3</v>
      </c>
      <c r="HP156" t="s">
        <v>3</v>
      </c>
      <c r="HQ156" t="s">
        <v>3</v>
      </c>
      <c r="IK156">
        <v>0</v>
      </c>
    </row>
    <row r="157" spans="1:245" x14ac:dyDescent="0.2">
      <c r="A157">
        <v>18</v>
      </c>
      <c r="B157">
        <v>1</v>
      </c>
      <c r="C157">
        <v>186</v>
      </c>
      <c r="E157" t="s">
        <v>225</v>
      </c>
      <c r="F157" t="s">
        <v>50</v>
      </c>
      <c r="G157" t="s">
        <v>51</v>
      </c>
      <c r="H157" t="e">
        <f>'1.Ведомость'!#REF!</f>
        <v>#REF!</v>
      </c>
      <c r="I157">
        <f>I155*J157</f>
        <v>-0.04</v>
      </c>
      <c r="J157">
        <v>-0.04</v>
      </c>
      <c r="K157">
        <v>-0.04</v>
      </c>
      <c r="O157">
        <f t="shared" si="127"/>
        <v>-337.43</v>
      </c>
      <c r="P157">
        <f t="shared" si="128"/>
        <v>-337.43</v>
      </c>
      <c r="Q157">
        <f t="shared" si="129"/>
        <v>0</v>
      </c>
      <c r="R157">
        <f t="shared" si="130"/>
        <v>0</v>
      </c>
      <c r="S157">
        <f t="shared" si="131"/>
        <v>0</v>
      </c>
      <c r="T157">
        <f t="shared" si="132"/>
        <v>0</v>
      </c>
      <c r="U157">
        <f t="shared" si="133"/>
        <v>0</v>
      </c>
      <c r="V157">
        <f t="shared" si="134"/>
        <v>0</v>
      </c>
      <c r="W157">
        <f t="shared" si="135"/>
        <v>0</v>
      </c>
      <c r="X157">
        <f t="shared" si="136"/>
        <v>0</v>
      </c>
      <c r="Y157">
        <f t="shared" si="137"/>
        <v>0</v>
      </c>
      <c r="AA157">
        <v>51651743</v>
      </c>
      <c r="AB157">
        <f t="shared" si="138"/>
        <v>926</v>
      </c>
      <c r="AC157">
        <f t="shared" si="139"/>
        <v>926</v>
      </c>
      <c r="AD157">
        <f>ROUND((((ET157)-(EU157))+AE157),2)</f>
        <v>0</v>
      </c>
      <c r="AE157">
        <f t="shared" si="160"/>
        <v>0</v>
      </c>
      <c r="AF157">
        <f t="shared" si="160"/>
        <v>0</v>
      </c>
      <c r="AG157">
        <f t="shared" si="140"/>
        <v>0</v>
      </c>
      <c r="AH157">
        <f t="shared" si="161"/>
        <v>0</v>
      </c>
      <c r="AI157">
        <f t="shared" si="161"/>
        <v>0</v>
      </c>
      <c r="AJ157">
        <f t="shared" si="141"/>
        <v>0</v>
      </c>
      <c r="AK157">
        <v>926</v>
      </c>
      <c r="AL157">
        <v>926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1</v>
      </c>
      <c r="AW157">
        <v>1</v>
      </c>
      <c r="AZ157">
        <v>1</v>
      </c>
      <c r="BA157">
        <v>1</v>
      </c>
      <c r="BB157">
        <v>1</v>
      </c>
      <c r="BC157">
        <v>9.11</v>
      </c>
      <c r="BD157" t="s">
        <v>3</v>
      </c>
      <c r="BE157" t="s">
        <v>3</v>
      </c>
      <c r="BF157" t="s">
        <v>3</v>
      </c>
      <c r="BG157" t="s">
        <v>3</v>
      </c>
      <c r="BH157">
        <v>3</v>
      </c>
      <c r="BI157">
        <v>1</v>
      </c>
      <c r="BJ157" t="s">
        <v>53</v>
      </c>
      <c r="BM157">
        <v>500001</v>
      </c>
      <c r="BN157">
        <v>0</v>
      </c>
      <c r="BO157" t="s">
        <v>3</v>
      </c>
      <c r="BP157">
        <v>0</v>
      </c>
      <c r="BQ157">
        <v>8</v>
      </c>
      <c r="BR157">
        <v>1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3</v>
      </c>
      <c r="BZ157">
        <v>0</v>
      </c>
      <c r="CA157">
        <v>0</v>
      </c>
      <c r="CB157" t="s">
        <v>3</v>
      </c>
      <c r="CE157">
        <v>0</v>
      </c>
      <c r="CF157">
        <v>0</v>
      </c>
      <c r="CG157">
        <v>0</v>
      </c>
      <c r="CM157">
        <v>0</v>
      </c>
      <c r="CN157" t="s">
        <v>3</v>
      </c>
      <c r="CO157">
        <v>0</v>
      </c>
      <c r="CP157">
        <f t="shared" si="142"/>
        <v>-337.43</v>
      </c>
      <c r="CQ157">
        <f>AC157*BC157</f>
        <v>8435.8599999999988</v>
      </c>
      <c r="CR157">
        <f>AD157*BB157</f>
        <v>0</v>
      </c>
      <c r="CS157">
        <f t="shared" si="143"/>
        <v>0</v>
      </c>
      <c r="CT157">
        <f t="shared" si="144"/>
        <v>0</v>
      </c>
      <c r="CU157">
        <f t="shared" si="145"/>
        <v>0</v>
      </c>
      <c r="CV157">
        <f t="shared" si="146"/>
        <v>0</v>
      </c>
      <c r="CW157">
        <f t="shared" si="147"/>
        <v>0</v>
      </c>
      <c r="CX157">
        <f t="shared" si="148"/>
        <v>0</v>
      </c>
      <c r="CY157">
        <f t="shared" si="158"/>
        <v>0</v>
      </c>
      <c r="CZ157">
        <f t="shared" si="159"/>
        <v>0</v>
      </c>
      <c r="DC157" t="s">
        <v>3</v>
      </c>
      <c r="DD157" t="s">
        <v>3</v>
      </c>
      <c r="DE157" t="s">
        <v>3</v>
      </c>
      <c r="DF157" t="s">
        <v>3</v>
      </c>
      <c r="DG157" t="s">
        <v>3</v>
      </c>
      <c r="DH157" t="s">
        <v>3</v>
      </c>
      <c r="DI157" t="s">
        <v>3</v>
      </c>
      <c r="DJ157" t="s">
        <v>3</v>
      </c>
      <c r="DK157" t="s">
        <v>3</v>
      </c>
      <c r="DL157" t="s">
        <v>3</v>
      </c>
      <c r="DM157" t="s">
        <v>3</v>
      </c>
      <c r="DN157">
        <v>0</v>
      </c>
      <c r="DO157">
        <v>0</v>
      </c>
      <c r="DP157">
        <v>1</v>
      </c>
      <c r="DQ157">
        <v>1</v>
      </c>
      <c r="DU157">
        <v>1005</v>
      </c>
      <c r="DV157" t="s">
        <v>52</v>
      </c>
      <c r="DW157" t="s">
        <v>52</v>
      </c>
      <c r="DX157">
        <v>1</v>
      </c>
      <c r="DZ157" t="s">
        <v>3</v>
      </c>
      <c r="EA157" t="s">
        <v>3</v>
      </c>
      <c r="EB157" t="s">
        <v>3</v>
      </c>
      <c r="EC157" t="s">
        <v>3</v>
      </c>
      <c r="EE157">
        <v>50757674</v>
      </c>
      <c r="EF157">
        <v>8</v>
      </c>
      <c r="EG157" t="s">
        <v>46</v>
      </c>
      <c r="EH157">
        <v>0</v>
      </c>
      <c r="EI157" t="s">
        <v>3</v>
      </c>
      <c r="EJ157">
        <v>1</v>
      </c>
      <c r="EK157">
        <v>500001</v>
      </c>
      <c r="EL157" t="s">
        <v>47</v>
      </c>
      <c r="EM157" t="s">
        <v>48</v>
      </c>
      <c r="EO157" t="s">
        <v>3</v>
      </c>
      <c r="EQ157">
        <v>32768</v>
      </c>
      <c r="ER157">
        <v>926</v>
      </c>
      <c r="ES157">
        <v>926</v>
      </c>
      <c r="ET157">
        <v>0</v>
      </c>
      <c r="EU157">
        <v>0</v>
      </c>
      <c r="EV157">
        <v>0</v>
      </c>
      <c r="EW157">
        <v>0</v>
      </c>
      <c r="EX157">
        <v>0</v>
      </c>
      <c r="FQ157">
        <v>0</v>
      </c>
      <c r="FR157">
        <f t="shared" si="149"/>
        <v>0</v>
      </c>
      <c r="FS157">
        <v>0</v>
      </c>
      <c r="FX157">
        <v>0</v>
      </c>
      <c r="FY157">
        <v>0</v>
      </c>
      <c r="GA157" t="s">
        <v>3</v>
      </c>
      <c r="GD157">
        <v>1</v>
      </c>
      <c r="GF157">
        <v>-1896968330</v>
      </c>
      <c r="GG157">
        <v>2</v>
      </c>
      <c r="GH157">
        <v>1</v>
      </c>
      <c r="GI157">
        <v>4</v>
      </c>
      <c r="GJ157">
        <v>0</v>
      </c>
      <c r="GK157">
        <v>0</v>
      </c>
      <c r="GL157">
        <f t="shared" si="150"/>
        <v>0</v>
      </c>
      <c r="GM157">
        <f t="shared" si="151"/>
        <v>-337.43</v>
      </c>
      <c r="GN157">
        <f t="shared" si="152"/>
        <v>-337.43</v>
      </c>
      <c r="GO157">
        <f t="shared" si="153"/>
        <v>0</v>
      </c>
      <c r="GP157">
        <f t="shared" si="154"/>
        <v>0</v>
      </c>
      <c r="GR157">
        <v>0</v>
      </c>
      <c r="GS157">
        <v>3</v>
      </c>
      <c r="GT157">
        <v>0</v>
      </c>
      <c r="GU157" t="s">
        <v>3</v>
      </c>
      <c r="GV157">
        <f t="shared" si="155"/>
        <v>0</v>
      </c>
      <c r="GW157">
        <v>1</v>
      </c>
      <c r="GX157">
        <f t="shared" si="156"/>
        <v>0</v>
      </c>
      <c r="HA157">
        <v>0</v>
      </c>
      <c r="HB157">
        <v>0</v>
      </c>
      <c r="HC157">
        <f t="shared" si="157"/>
        <v>0</v>
      </c>
      <c r="HE157" t="s">
        <v>3</v>
      </c>
      <c r="HF157" t="s">
        <v>3</v>
      </c>
      <c r="HM157" t="s">
        <v>3</v>
      </c>
      <c r="HN157" t="s">
        <v>3</v>
      </c>
      <c r="HO157" t="s">
        <v>3</v>
      </c>
      <c r="HP157" t="s">
        <v>3</v>
      </c>
      <c r="HQ157" t="s">
        <v>3</v>
      </c>
      <c r="IK157">
        <v>0</v>
      </c>
    </row>
    <row r="158" spans="1:245" x14ac:dyDescent="0.2">
      <c r="A158">
        <v>18</v>
      </c>
      <c r="B158">
        <v>1</v>
      </c>
      <c r="C158">
        <v>187</v>
      </c>
      <c r="E158" t="s">
        <v>226</v>
      </c>
      <c r="F158" t="s">
        <v>29</v>
      </c>
      <c r="G158" t="s">
        <v>55</v>
      </c>
      <c r="H158" t="str">
        <f>'1.Ведомость'!C57</f>
        <v>ШТ</v>
      </c>
      <c r="I158">
        <f>I155*J158</f>
        <v>1</v>
      </c>
      <c r="J158">
        <v>1</v>
      </c>
      <c r="K158">
        <v>1</v>
      </c>
      <c r="O158">
        <f t="shared" si="127"/>
        <v>1729.04</v>
      </c>
      <c r="P158">
        <f t="shared" si="128"/>
        <v>1729.04</v>
      </c>
      <c r="Q158">
        <f t="shared" si="129"/>
        <v>0</v>
      </c>
      <c r="R158">
        <f t="shared" si="130"/>
        <v>0</v>
      </c>
      <c r="S158">
        <f t="shared" si="131"/>
        <v>0</v>
      </c>
      <c r="T158">
        <f t="shared" si="132"/>
        <v>0</v>
      </c>
      <c r="U158">
        <f t="shared" si="133"/>
        <v>0</v>
      </c>
      <c r="V158">
        <f t="shared" si="134"/>
        <v>0</v>
      </c>
      <c r="W158">
        <f t="shared" si="135"/>
        <v>0</v>
      </c>
      <c r="X158">
        <f t="shared" si="136"/>
        <v>0</v>
      </c>
      <c r="Y158">
        <f t="shared" si="137"/>
        <v>0</v>
      </c>
      <c r="AA158">
        <v>51651743</v>
      </c>
      <c r="AB158">
        <f t="shared" si="138"/>
        <v>1729.04</v>
      </c>
      <c r="AC158">
        <f t="shared" si="139"/>
        <v>1729.04</v>
      </c>
      <c r="AD158">
        <f>ROUND((((ET158)-(EU158))+AE158),2)</f>
        <v>0</v>
      </c>
      <c r="AE158">
        <f t="shared" si="160"/>
        <v>0</v>
      </c>
      <c r="AF158">
        <f t="shared" si="160"/>
        <v>0</v>
      </c>
      <c r="AG158">
        <f t="shared" si="140"/>
        <v>0</v>
      </c>
      <c r="AH158">
        <f t="shared" si="161"/>
        <v>0</v>
      </c>
      <c r="AI158">
        <f t="shared" si="161"/>
        <v>0</v>
      </c>
      <c r="AJ158">
        <f t="shared" si="141"/>
        <v>0</v>
      </c>
      <c r="AK158">
        <v>1729.0400000000002</v>
      </c>
      <c r="AL158">
        <v>1729.0400000000002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1</v>
      </c>
      <c r="AW158">
        <v>1</v>
      </c>
      <c r="AZ158">
        <v>1</v>
      </c>
      <c r="BA158">
        <v>1</v>
      </c>
      <c r="BB158">
        <v>1</v>
      </c>
      <c r="BC158">
        <v>9.11</v>
      </c>
      <c r="BD158" t="s">
        <v>3</v>
      </c>
      <c r="BE158" t="s">
        <v>3</v>
      </c>
      <c r="BF158" t="s">
        <v>3</v>
      </c>
      <c r="BG158" t="s">
        <v>3</v>
      </c>
      <c r="BH158">
        <v>3</v>
      </c>
      <c r="BI158">
        <v>1</v>
      </c>
      <c r="BJ158" t="s">
        <v>56</v>
      </c>
      <c r="BM158">
        <v>500001</v>
      </c>
      <c r="BN158">
        <v>0</v>
      </c>
      <c r="BO158" t="s">
        <v>3</v>
      </c>
      <c r="BP158">
        <v>0</v>
      </c>
      <c r="BQ158">
        <v>8</v>
      </c>
      <c r="BR158">
        <v>0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3</v>
      </c>
      <c r="BZ158">
        <v>0</v>
      </c>
      <c r="CA158">
        <v>0</v>
      </c>
      <c r="CB158" t="s">
        <v>3</v>
      </c>
      <c r="CE158">
        <v>0</v>
      </c>
      <c r="CF158">
        <v>0</v>
      </c>
      <c r="CG158">
        <v>0</v>
      </c>
      <c r="CM158">
        <v>0</v>
      </c>
      <c r="CN158" t="s">
        <v>3</v>
      </c>
      <c r="CO158">
        <v>0</v>
      </c>
      <c r="CP158">
        <f t="shared" si="142"/>
        <v>1729.04</v>
      </c>
      <c r="CQ158">
        <f>AC158</f>
        <v>1729.04</v>
      </c>
      <c r="CR158">
        <f>AD158</f>
        <v>0</v>
      </c>
      <c r="CS158">
        <f t="shared" si="143"/>
        <v>0</v>
      </c>
      <c r="CT158">
        <f t="shared" si="144"/>
        <v>0</v>
      </c>
      <c r="CU158">
        <f t="shared" si="145"/>
        <v>0</v>
      </c>
      <c r="CV158">
        <f t="shared" si="146"/>
        <v>0</v>
      </c>
      <c r="CW158">
        <f t="shared" si="147"/>
        <v>0</v>
      </c>
      <c r="CX158">
        <f t="shared" si="148"/>
        <v>0</v>
      </c>
      <c r="CY158">
        <f t="shared" si="158"/>
        <v>0</v>
      </c>
      <c r="CZ158">
        <f t="shared" si="159"/>
        <v>0</v>
      </c>
      <c r="DC158" t="s">
        <v>3</v>
      </c>
      <c r="DD158" t="s">
        <v>3</v>
      </c>
      <c r="DE158" t="s">
        <v>3</v>
      </c>
      <c r="DF158" t="s">
        <v>3</v>
      </c>
      <c r="DG158" t="s">
        <v>3</v>
      </c>
      <c r="DH158" t="s">
        <v>3</v>
      </c>
      <c r="DI158" t="s">
        <v>3</v>
      </c>
      <c r="DJ158" t="s">
        <v>3</v>
      </c>
      <c r="DK158" t="s">
        <v>3</v>
      </c>
      <c r="DL158" t="s">
        <v>3</v>
      </c>
      <c r="DM158" t="s">
        <v>3</v>
      </c>
      <c r="DN158">
        <v>0</v>
      </c>
      <c r="DO158">
        <v>0</v>
      </c>
      <c r="DP158">
        <v>1</v>
      </c>
      <c r="DQ158">
        <v>1</v>
      </c>
      <c r="DU158">
        <v>1013</v>
      </c>
      <c r="DV158" t="s">
        <v>17</v>
      </c>
      <c r="DW158" t="s">
        <v>17</v>
      </c>
      <c r="DX158">
        <v>1</v>
      </c>
      <c r="DZ158" t="s">
        <v>3</v>
      </c>
      <c r="EA158" t="s">
        <v>3</v>
      </c>
      <c r="EB158" t="s">
        <v>3</v>
      </c>
      <c r="EC158" t="s">
        <v>3</v>
      </c>
      <c r="EE158">
        <v>50757674</v>
      </c>
      <c r="EF158">
        <v>8</v>
      </c>
      <c r="EG158" t="s">
        <v>46</v>
      </c>
      <c r="EH158">
        <v>0</v>
      </c>
      <c r="EI158" t="s">
        <v>3</v>
      </c>
      <c r="EJ158">
        <v>1</v>
      </c>
      <c r="EK158">
        <v>500001</v>
      </c>
      <c r="EL158" t="s">
        <v>47</v>
      </c>
      <c r="EM158" t="s">
        <v>48</v>
      </c>
      <c r="EO158" t="s">
        <v>3</v>
      </c>
      <c r="EQ158">
        <v>0</v>
      </c>
      <c r="ER158">
        <v>1644.17</v>
      </c>
      <c r="ES158">
        <v>1729.0400000000002</v>
      </c>
      <c r="ET158">
        <v>0</v>
      </c>
      <c r="EU158">
        <v>0</v>
      </c>
      <c r="EV158">
        <v>0</v>
      </c>
      <c r="EW158">
        <v>0</v>
      </c>
      <c r="EX158">
        <v>0</v>
      </c>
      <c r="EZ158">
        <v>5</v>
      </c>
      <c r="FC158">
        <v>0</v>
      </c>
      <c r="FD158">
        <v>18</v>
      </c>
      <c r="FF158">
        <v>1644.17</v>
      </c>
      <c r="FQ158">
        <v>0</v>
      </c>
      <c r="FR158">
        <f t="shared" si="149"/>
        <v>0</v>
      </c>
      <c r="FS158">
        <v>0</v>
      </c>
      <c r="FX158">
        <v>0</v>
      </c>
      <c r="FY158">
        <v>0</v>
      </c>
      <c r="GA158" t="s">
        <v>57</v>
      </c>
      <c r="GD158">
        <v>1</v>
      </c>
      <c r="GF158">
        <v>-1802594515</v>
      </c>
      <c r="GG158">
        <v>2</v>
      </c>
      <c r="GH158">
        <v>3</v>
      </c>
      <c r="GI158">
        <v>4</v>
      </c>
      <c r="GJ158">
        <v>0</v>
      </c>
      <c r="GK158">
        <v>0</v>
      </c>
      <c r="GL158">
        <f t="shared" si="150"/>
        <v>0</v>
      </c>
      <c r="GM158">
        <f t="shared" si="151"/>
        <v>1729.04</v>
      </c>
      <c r="GN158">
        <f t="shared" si="152"/>
        <v>1729.04</v>
      </c>
      <c r="GO158">
        <f t="shared" si="153"/>
        <v>0</v>
      </c>
      <c r="GP158">
        <f t="shared" si="154"/>
        <v>0</v>
      </c>
      <c r="GR158">
        <v>1</v>
      </c>
      <c r="GS158">
        <v>1</v>
      </c>
      <c r="GT158">
        <v>0</v>
      </c>
      <c r="GU158" t="s">
        <v>3</v>
      </c>
      <c r="GV158">
        <f t="shared" si="155"/>
        <v>0</v>
      </c>
      <c r="GW158">
        <v>1</v>
      </c>
      <c r="GX158">
        <f t="shared" si="156"/>
        <v>0</v>
      </c>
      <c r="HA158">
        <v>0</v>
      </c>
      <c r="HB158">
        <v>0</v>
      </c>
      <c r="HC158">
        <f t="shared" si="157"/>
        <v>0</v>
      </c>
      <c r="HE158" t="s">
        <v>35</v>
      </c>
      <c r="HF158" t="s">
        <v>37</v>
      </c>
      <c r="HG158">
        <f>ROUND(AC158*I158,2)</f>
        <v>1729.04</v>
      </c>
      <c r="HM158" t="s">
        <v>3</v>
      </c>
      <c r="HN158" t="s">
        <v>3</v>
      </c>
      <c r="HO158" t="s">
        <v>3</v>
      </c>
      <c r="HP158" t="s">
        <v>3</v>
      </c>
      <c r="HQ158" t="s">
        <v>3</v>
      </c>
      <c r="IK158">
        <v>0</v>
      </c>
    </row>
    <row r="159" spans="1:245" x14ac:dyDescent="0.2">
      <c r="A159">
        <v>17</v>
      </c>
      <c r="B159">
        <v>1</v>
      </c>
      <c r="C159">
        <f>ROW(SmtRes!A197)</f>
        <v>197</v>
      </c>
      <c r="D159">
        <f>ROW(EtalonRes!A216)</f>
        <v>216</v>
      </c>
      <c r="E159" t="s">
        <v>227</v>
      </c>
      <c r="F159" t="s">
        <v>38</v>
      </c>
      <c r="G159" t="s">
        <v>39</v>
      </c>
      <c r="H159" t="s">
        <v>17</v>
      </c>
      <c r="I159">
        <v>19</v>
      </c>
      <c r="J159">
        <v>0</v>
      </c>
      <c r="K159">
        <v>19</v>
      </c>
      <c r="O159">
        <f t="shared" si="127"/>
        <v>13869.93</v>
      </c>
      <c r="P159">
        <f t="shared" si="128"/>
        <v>7084.57</v>
      </c>
      <c r="Q159">
        <f t="shared" si="129"/>
        <v>390.51</v>
      </c>
      <c r="R159">
        <f t="shared" si="130"/>
        <v>82.47</v>
      </c>
      <c r="S159">
        <f t="shared" si="131"/>
        <v>6394.85</v>
      </c>
      <c r="T159">
        <f t="shared" si="132"/>
        <v>0</v>
      </c>
      <c r="U159">
        <f t="shared" si="133"/>
        <v>21.346500000000002</v>
      </c>
      <c r="V159">
        <f t="shared" si="134"/>
        <v>0.19950000000000001</v>
      </c>
      <c r="W159">
        <f t="shared" si="135"/>
        <v>0</v>
      </c>
      <c r="X159">
        <f t="shared" si="136"/>
        <v>7837.56</v>
      </c>
      <c r="Y159">
        <f t="shared" si="137"/>
        <v>4663.67</v>
      </c>
      <c r="AA159">
        <v>51651743</v>
      </c>
      <c r="AB159">
        <f t="shared" si="138"/>
        <v>52.56</v>
      </c>
      <c r="AC159">
        <f t="shared" si="139"/>
        <v>40.93</v>
      </c>
      <c r="AD159">
        <f>ROUND(((((ET159*ROUND(1.05,7)))-((EU159*ROUND(1.05,7))))+AE159),2)</f>
        <v>1.55</v>
      </c>
      <c r="AE159">
        <f>ROUND(((EU159*ROUND(1.05,7))),2)</f>
        <v>0.13</v>
      </c>
      <c r="AF159">
        <f>ROUND(((EV159*ROUND(1.05,7))),2)</f>
        <v>10.08</v>
      </c>
      <c r="AG159">
        <f t="shared" si="140"/>
        <v>0</v>
      </c>
      <c r="AH159">
        <f>((EW159*ROUND(1.05,7)))</f>
        <v>1.1235000000000002</v>
      </c>
      <c r="AI159">
        <f>((EX159*ROUND(1.05,7)))</f>
        <v>1.0500000000000001E-2</v>
      </c>
      <c r="AJ159">
        <f t="shared" si="141"/>
        <v>0</v>
      </c>
      <c r="AK159">
        <v>52</v>
      </c>
      <c r="AL159">
        <v>40.93</v>
      </c>
      <c r="AM159">
        <v>1.47</v>
      </c>
      <c r="AN159">
        <v>0.12</v>
      </c>
      <c r="AO159">
        <v>9.6</v>
      </c>
      <c r="AP159">
        <v>0</v>
      </c>
      <c r="AQ159">
        <v>1.07</v>
      </c>
      <c r="AR159">
        <v>0.01</v>
      </c>
      <c r="AS159">
        <v>0</v>
      </c>
      <c r="AT159">
        <v>121</v>
      </c>
      <c r="AU159">
        <v>72</v>
      </c>
      <c r="AV159">
        <v>1</v>
      </c>
      <c r="AW159">
        <v>1</v>
      </c>
      <c r="AZ159">
        <v>1</v>
      </c>
      <c r="BA159">
        <v>33.39</v>
      </c>
      <c r="BB159">
        <v>13.26</v>
      </c>
      <c r="BC159">
        <v>9.11</v>
      </c>
      <c r="BD159" t="s">
        <v>3</v>
      </c>
      <c r="BE159" t="s">
        <v>3</v>
      </c>
      <c r="BF159" t="s">
        <v>3</v>
      </c>
      <c r="BG159" t="s">
        <v>3</v>
      </c>
      <c r="BH159">
        <v>0</v>
      </c>
      <c r="BI159">
        <v>1</v>
      </c>
      <c r="BJ159" t="s">
        <v>40</v>
      </c>
      <c r="BM159">
        <v>20001</v>
      </c>
      <c r="BN159">
        <v>0</v>
      </c>
      <c r="BO159" t="s">
        <v>3</v>
      </c>
      <c r="BP159">
        <v>0</v>
      </c>
      <c r="BQ159">
        <v>22</v>
      </c>
      <c r="BR159">
        <v>0</v>
      </c>
      <c r="BS159">
        <v>33.39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121</v>
      </c>
      <c r="CA159">
        <v>72</v>
      </c>
      <c r="CB159" t="s">
        <v>3</v>
      </c>
      <c r="CE159">
        <v>0</v>
      </c>
      <c r="CF159">
        <v>0</v>
      </c>
      <c r="CG159">
        <v>0</v>
      </c>
      <c r="CM159">
        <v>0</v>
      </c>
      <c r="CN159" t="s">
        <v>19</v>
      </c>
      <c r="CO159">
        <v>0</v>
      </c>
      <c r="CP159">
        <f t="shared" si="142"/>
        <v>13869.93</v>
      </c>
      <c r="CQ159">
        <f>AC159*BC159</f>
        <v>372.8723</v>
      </c>
      <c r="CR159">
        <f>AD159*BB159</f>
        <v>20.553000000000001</v>
      </c>
      <c r="CS159">
        <f t="shared" si="143"/>
        <v>4.3407</v>
      </c>
      <c r="CT159">
        <f t="shared" si="144"/>
        <v>336.57120000000003</v>
      </c>
      <c r="CU159">
        <f t="shared" si="145"/>
        <v>0</v>
      </c>
      <c r="CV159">
        <f t="shared" si="146"/>
        <v>1.1235000000000002</v>
      </c>
      <c r="CW159">
        <f t="shared" si="147"/>
        <v>1.0500000000000001E-2</v>
      </c>
      <c r="CX159">
        <f t="shared" si="148"/>
        <v>0</v>
      </c>
      <c r="CY159">
        <f t="shared" si="158"/>
        <v>7837.5572000000011</v>
      </c>
      <c r="CZ159">
        <f t="shared" si="159"/>
        <v>4663.6704</v>
      </c>
      <c r="DC159" t="s">
        <v>3</v>
      </c>
      <c r="DD159" t="s">
        <v>3</v>
      </c>
      <c r="DE159" t="s">
        <v>20</v>
      </c>
      <c r="DF159" t="s">
        <v>20</v>
      </c>
      <c r="DG159" t="s">
        <v>20</v>
      </c>
      <c r="DH159" t="s">
        <v>3</v>
      </c>
      <c r="DI159" t="s">
        <v>20</v>
      </c>
      <c r="DJ159" t="s">
        <v>20</v>
      </c>
      <c r="DK159" t="s">
        <v>3</v>
      </c>
      <c r="DL159" t="s">
        <v>3</v>
      </c>
      <c r="DM159" t="s">
        <v>3</v>
      </c>
      <c r="DN159">
        <v>0</v>
      </c>
      <c r="DO159">
        <v>0</v>
      </c>
      <c r="DP159">
        <v>1</v>
      </c>
      <c r="DQ159">
        <v>1</v>
      </c>
      <c r="DU159">
        <v>1013</v>
      </c>
      <c r="DV159" t="s">
        <v>17</v>
      </c>
      <c r="DW159" t="s">
        <v>17</v>
      </c>
      <c r="DX159">
        <v>1</v>
      </c>
      <c r="DZ159" t="s">
        <v>3</v>
      </c>
      <c r="EA159" t="s">
        <v>3</v>
      </c>
      <c r="EB159" t="s">
        <v>3</v>
      </c>
      <c r="EC159" t="s">
        <v>3</v>
      </c>
      <c r="EE159">
        <v>50757454</v>
      </c>
      <c r="EF159">
        <v>22</v>
      </c>
      <c r="EG159" t="s">
        <v>21</v>
      </c>
      <c r="EH159">
        <v>16</v>
      </c>
      <c r="EI159" t="s">
        <v>22</v>
      </c>
      <c r="EJ159">
        <v>1</v>
      </c>
      <c r="EK159">
        <v>20001</v>
      </c>
      <c r="EL159" t="s">
        <v>23</v>
      </c>
      <c r="EM159" t="s">
        <v>24</v>
      </c>
      <c r="EO159" t="s">
        <v>25</v>
      </c>
      <c r="EQ159">
        <v>131072</v>
      </c>
      <c r="ER159">
        <v>52</v>
      </c>
      <c r="ES159">
        <v>40.93</v>
      </c>
      <c r="ET159">
        <v>1.47</v>
      </c>
      <c r="EU159">
        <v>0.12</v>
      </c>
      <c r="EV159">
        <v>9.6</v>
      </c>
      <c r="EW159">
        <v>1.07</v>
      </c>
      <c r="EX159">
        <v>0.01</v>
      </c>
      <c r="EY159">
        <v>0</v>
      </c>
      <c r="FQ159">
        <v>0</v>
      </c>
      <c r="FR159">
        <f t="shared" si="149"/>
        <v>0</v>
      </c>
      <c r="FS159">
        <v>0</v>
      </c>
      <c r="FX159">
        <v>121</v>
      </c>
      <c r="FY159">
        <v>72</v>
      </c>
      <c r="GA159" t="s">
        <v>3</v>
      </c>
      <c r="GD159">
        <v>1</v>
      </c>
      <c r="GF159">
        <v>-476731723</v>
      </c>
      <c r="GG159">
        <v>2</v>
      </c>
      <c r="GH159">
        <v>1</v>
      </c>
      <c r="GI159">
        <v>4</v>
      </c>
      <c r="GJ159">
        <v>0</v>
      </c>
      <c r="GK159">
        <v>0</v>
      </c>
      <c r="GL159">
        <f t="shared" si="150"/>
        <v>0</v>
      </c>
      <c r="GM159">
        <f t="shared" si="151"/>
        <v>26371.16</v>
      </c>
      <c r="GN159">
        <f t="shared" si="152"/>
        <v>26371.16</v>
      </c>
      <c r="GO159">
        <f t="shared" si="153"/>
        <v>0</v>
      </c>
      <c r="GP159">
        <f t="shared" si="154"/>
        <v>0</v>
      </c>
      <c r="GR159">
        <v>0</v>
      </c>
      <c r="GS159">
        <v>3</v>
      </c>
      <c r="GT159">
        <v>0</v>
      </c>
      <c r="GU159" t="s">
        <v>3</v>
      </c>
      <c r="GV159">
        <f t="shared" si="155"/>
        <v>0</v>
      </c>
      <c r="GW159">
        <v>1</v>
      </c>
      <c r="GX159">
        <f t="shared" si="156"/>
        <v>0</v>
      </c>
      <c r="HA159">
        <v>0</v>
      </c>
      <c r="HB159">
        <v>0</v>
      </c>
      <c r="HC159">
        <f t="shared" si="157"/>
        <v>0</v>
      </c>
      <c r="HE159" t="s">
        <v>3</v>
      </c>
      <c r="HF159" t="s">
        <v>3</v>
      </c>
      <c r="HM159" t="s">
        <v>3</v>
      </c>
      <c r="HN159" t="s">
        <v>26</v>
      </c>
      <c r="HO159" t="s">
        <v>27</v>
      </c>
      <c r="HP159" t="s">
        <v>22</v>
      </c>
      <c r="HQ159" t="s">
        <v>22</v>
      </c>
      <c r="IK159">
        <v>0</v>
      </c>
    </row>
    <row r="160" spans="1:245" x14ac:dyDescent="0.2">
      <c r="A160">
        <v>18</v>
      </c>
      <c r="B160">
        <v>1</v>
      </c>
      <c r="C160">
        <v>192</v>
      </c>
      <c r="E160" t="s">
        <v>228</v>
      </c>
      <c r="F160" t="s">
        <v>42</v>
      </c>
      <c r="G160" t="s">
        <v>43</v>
      </c>
      <c r="H160" t="e">
        <f>'1.Ведомость'!#REF!</f>
        <v>#REF!</v>
      </c>
      <c r="I160">
        <f>I159*J160</f>
        <v>1.9</v>
      </c>
      <c r="J160">
        <v>9.9999999999999992E-2</v>
      </c>
      <c r="K160">
        <v>0.1</v>
      </c>
      <c r="O160">
        <f t="shared" si="127"/>
        <v>17.309999999999999</v>
      </c>
      <c r="P160">
        <f t="shared" si="128"/>
        <v>17.309999999999999</v>
      </c>
      <c r="Q160">
        <f t="shared" si="129"/>
        <v>0</v>
      </c>
      <c r="R160">
        <f t="shared" si="130"/>
        <v>0</v>
      </c>
      <c r="S160">
        <f t="shared" si="131"/>
        <v>0</v>
      </c>
      <c r="T160">
        <f t="shared" si="132"/>
        <v>0</v>
      </c>
      <c r="U160">
        <f t="shared" si="133"/>
        <v>0</v>
      </c>
      <c r="V160">
        <f t="shared" si="134"/>
        <v>0</v>
      </c>
      <c r="W160">
        <f t="shared" si="135"/>
        <v>0</v>
      </c>
      <c r="X160">
        <f t="shared" si="136"/>
        <v>0</v>
      </c>
      <c r="Y160">
        <f t="shared" si="137"/>
        <v>0</v>
      </c>
      <c r="AA160">
        <v>51651743</v>
      </c>
      <c r="AB160">
        <f t="shared" si="138"/>
        <v>1</v>
      </c>
      <c r="AC160">
        <f t="shared" si="139"/>
        <v>1</v>
      </c>
      <c r="AD160">
        <f>ROUND((((ET160)-(EU160))+AE160),2)</f>
        <v>0</v>
      </c>
      <c r="AE160">
        <f t="shared" ref="AE160:AF162" si="162">ROUND((EU160),2)</f>
        <v>0</v>
      </c>
      <c r="AF160">
        <f t="shared" si="162"/>
        <v>0</v>
      </c>
      <c r="AG160">
        <f t="shared" si="140"/>
        <v>0</v>
      </c>
      <c r="AH160">
        <f t="shared" ref="AH160:AI162" si="163">(EW160)</f>
        <v>0</v>
      </c>
      <c r="AI160">
        <f t="shared" si="163"/>
        <v>0</v>
      </c>
      <c r="AJ160">
        <f t="shared" si="141"/>
        <v>0</v>
      </c>
      <c r="AK160">
        <v>1</v>
      </c>
      <c r="AL160">
        <v>1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1</v>
      </c>
      <c r="AZ160">
        <v>1</v>
      </c>
      <c r="BA160">
        <v>1</v>
      </c>
      <c r="BB160">
        <v>1</v>
      </c>
      <c r="BC160">
        <v>9.11</v>
      </c>
      <c r="BD160" t="s">
        <v>3</v>
      </c>
      <c r="BE160" t="s">
        <v>3</v>
      </c>
      <c r="BF160" t="s">
        <v>3</v>
      </c>
      <c r="BG160" t="s">
        <v>3</v>
      </c>
      <c r="BH160">
        <v>3</v>
      </c>
      <c r="BI160">
        <v>1</v>
      </c>
      <c r="BJ160" t="s">
        <v>45</v>
      </c>
      <c r="BM160">
        <v>500001</v>
      </c>
      <c r="BN160">
        <v>0</v>
      </c>
      <c r="BO160" t="s">
        <v>3</v>
      </c>
      <c r="BP160">
        <v>0</v>
      </c>
      <c r="BQ160">
        <v>8</v>
      </c>
      <c r="BR160">
        <v>0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0</v>
      </c>
      <c r="CA160">
        <v>0</v>
      </c>
      <c r="CB160" t="s">
        <v>3</v>
      </c>
      <c r="CE160">
        <v>0</v>
      </c>
      <c r="CF160">
        <v>0</v>
      </c>
      <c r="CG160">
        <v>0</v>
      </c>
      <c r="CM160">
        <v>0</v>
      </c>
      <c r="CN160" t="s">
        <v>3</v>
      </c>
      <c r="CO160">
        <v>0</v>
      </c>
      <c r="CP160">
        <f t="shared" si="142"/>
        <v>17.309999999999999</v>
      </c>
      <c r="CQ160">
        <f>AC160*BC160</f>
        <v>9.11</v>
      </c>
      <c r="CR160">
        <f>AD160*BB160</f>
        <v>0</v>
      </c>
      <c r="CS160">
        <f t="shared" si="143"/>
        <v>0</v>
      </c>
      <c r="CT160">
        <f t="shared" si="144"/>
        <v>0</v>
      </c>
      <c r="CU160">
        <f t="shared" si="145"/>
        <v>0</v>
      </c>
      <c r="CV160">
        <f t="shared" si="146"/>
        <v>0</v>
      </c>
      <c r="CW160">
        <f t="shared" si="147"/>
        <v>0</v>
      </c>
      <c r="CX160">
        <f t="shared" si="148"/>
        <v>0</v>
      </c>
      <c r="CY160">
        <f t="shared" si="158"/>
        <v>0</v>
      </c>
      <c r="CZ160">
        <f t="shared" si="159"/>
        <v>0</v>
      </c>
      <c r="DC160" t="s">
        <v>3</v>
      </c>
      <c r="DD160" t="s">
        <v>3</v>
      </c>
      <c r="DE160" t="s">
        <v>3</v>
      </c>
      <c r="DF160" t="s">
        <v>3</v>
      </c>
      <c r="DG160" t="s">
        <v>3</v>
      </c>
      <c r="DH160" t="s">
        <v>3</v>
      </c>
      <c r="DI160" t="s">
        <v>3</v>
      </c>
      <c r="DJ160" t="s">
        <v>3</v>
      </c>
      <c r="DK160" t="s">
        <v>3</v>
      </c>
      <c r="DL160" t="s">
        <v>3</v>
      </c>
      <c r="DM160" t="s">
        <v>3</v>
      </c>
      <c r="DN160">
        <v>0</v>
      </c>
      <c r="DO160">
        <v>0</v>
      </c>
      <c r="DP160">
        <v>1</v>
      </c>
      <c r="DQ160">
        <v>1</v>
      </c>
      <c r="DU160">
        <v>1013</v>
      </c>
      <c r="DV160" t="s">
        <v>44</v>
      </c>
      <c r="DW160" t="s">
        <v>44</v>
      </c>
      <c r="DX160">
        <v>1</v>
      </c>
      <c r="DZ160" t="s">
        <v>3</v>
      </c>
      <c r="EA160" t="s">
        <v>3</v>
      </c>
      <c r="EB160" t="s">
        <v>3</v>
      </c>
      <c r="EC160" t="s">
        <v>3</v>
      </c>
      <c r="EE160">
        <v>50757674</v>
      </c>
      <c r="EF160">
        <v>8</v>
      </c>
      <c r="EG160" t="s">
        <v>46</v>
      </c>
      <c r="EH160">
        <v>0</v>
      </c>
      <c r="EI160" t="s">
        <v>3</v>
      </c>
      <c r="EJ160">
        <v>1</v>
      </c>
      <c r="EK160">
        <v>500001</v>
      </c>
      <c r="EL160" t="s">
        <v>47</v>
      </c>
      <c r="EM160" t="s">
        <v>48</v>
      </c>
      <c r="EO160" t="s">
        <v>3</v>
      </c>
      <c r="EQ160">
        <v>0</v>
      </c>
      <c r="ER160">
        <v>1</v>
      </c>
      <c r="ES160">
        <v>1</v>
      </c>
      <c r="ET160">
        <v>0</v>
      </c>
      <c r="EU160">
        <v>0</v>
      </c>
      <c r="EV160">
        <v>0</v>
      </c>
      <c r="EW160">
        <v>0</v>
      </c>
      <c r="EX160">
        <v>0</v>
      </c>
      <c r="FQ160">
        <v>0</v>
      </c>
      <c r="FR160">
        <f t="shared" si="149"/>
        <v>0</v>
      </c>
      <c r="FS160">
        <v>0</v>
      </c>
      <c r="FX160">
        <v>0</v>
      </c>
      <c r="FY160">
        <v>0</v>
      </c>
      <c r="GA160" t="s">
        <v>3</v>
      </c>
      <c r="GD160">
        <v>1</v>
      </c>
      <c r="GF160">
        <v>-1743999360</v>
      </c>
      <c r="GG160">
        <v>2</v>
      </c>
      <c r="GH160">
        <v>1</v>
      </c>
      <c r="GI160">
        <v>4</v>
      </c>
      <c r="GJ160">
        <v>0</v>
      </c>
      <c r="GK160">
        <v>0</v>
      </c>
      <c r="GL160">
        <f t="shared" si="150"/>
        <v>0</v>
      </c>
      <c r="GM160">
        <f t="shared" si="151"/>
        <v>17.309999999999999</v>
      </c>
      <c r="GN160">
        <f t="shared" si="152"/>
        <v>17.309999999999999</v>
      </c>
      <c r="GO160">
        <f t="shared" si="153"/>
        <v>0</v>
      </c>
      <c r="GP160">
        <f t="shared" si="154"/>
        <v>0</v>
      </c>
      <c r="GR160">
        <v>0</v>
      </c>
      <c r="GS160">
        <v>3</v>
      </c>
      <c r="GT160">
        <v>0</v>
      </c>
      <c r="GU160" t="s">
        <v>3</v>
      </c>
      <c r="GV160">
        <f t="shared" si="155"/>
        <v>0</v>
      </c>
      <c r="GW160">
        <v>1</v>
      </c>
      <c r="GX160">
        <f t="shared" si="156"/>
        <v>0</v>
      </c>
      <c r="HA160">
        <v>0</v>
      </c>
      <c r="HB160">
        <v>0</v>
      </c>
      <c r="HC160">
        <f t="shared" si="157"/>
        <v>0</v>
      </c>
      <c r="HE160" t="s">
        <v>3</v>
      </c>
      <c r="HF160" t="s">
        <v>3</v>
      </c>
      <c r="HM160" t="s">
        <v>3</v>
      </c>
      <c r="HN160" t="s">
        <v>3</v>
      </c>
      <c r="HO160" t="s">
        <v>3</v>
      </c>
      <c r="HP160" t="s">
        <v>3</v>
      </c>
      <c r="HQ160" t="s">
        <v>3</v>
      </c>
      <c r="IK160">
        <v>0</v>
      </c>
    </row>
    <row r="161" spans="1:245" x14ac:dyDescent="0.2">
      <c r="A161">
        <v>18</v>
      </c>
      <c r="B161">
        <v>1</v>
      </c>
      <c r="C161">
        <v>196</v>
      </c>
      <c r="E161" t="s">
        <v>229</v>
      </c>
      <c r="F161" t="s">
        <v>50</v>
      </c>
      <c r="G161" t="s">
        <v>51</v>
      </c>
      <c r="H161" t="e">
        <f>'1.Ведомость'!#REF!</f>
        <v>#REF!</v>
      </c>
      <c r="I161">
        <f>I159*J161</f>
        <v>-0.76</v>
      </c>
      <c r="J161">
        <v>-0.04</v>
      </c>
      <c r="K161">
        <v>-0.04</v>
      </c>
      <c r="O161">
        <f t="shared" si="127"/>
        <v>-6411.25</v>
      </c>
      <c r="P161">
        <f t="shared" si="128"/>
        <v>-6411.25</v>
      </c>
      <c r="Q161">
        <f t="shared" si="129"/>
        <v>0</v>
      </c>
      <c r="R161">
        <f t="shared" si="130"/>
        <v>0</v>
      </c>
      <c r="S161">
        <f t="shared" si="131"/>
        <v>0</v>
      </c>
      <c r="T161">
        <f t="shared" si="132"/>
        <v>0</v>
      </c>
      <c r="U161">
        <f t="shared" si="133"/>
        <v>0</v>
      </c>
      <c r="V161">
        <f t="shared" si="134"/>
        <v>0</v>
      </c>
      <c r="W161">
        <f t="shared" si="135"/>
        <v>0</v>
      </c>
      <c r="X161">
        <f t="shared" si="136"/>
        <v>0</v>
      </c>
      <c r="Y161">
        <f t="shared" si="137"/>
        <v>0</v>
      </c>
      <c r="AA161">
        <v>51651743</v>
      </c>
      <c r="AB161">
        <f t="shared" si="138"/>
        <v>926</v>
      </c>
      <c r="AC161">
        <f t="shared" si="139"/>
        <v>926</v>
      </c>
      <c r="AD161">
        <f>ROUND((((ET161)-(EU161))+AE161),2)</f>
        <v>0</v>
      </c>
      <c r="AE161">
        <f t="shared" si="162"/>
        <v>0</v>
      </c>
      <c r="AF161">
        <f t="shared" si="162"/>
        <v>0</v>
      </c>
      <c r="AG161">
        <f t="shared" si="140"/>
        <v>0</v>
      </c>
      <c r="AH161">
        <f t="shared" si="163"/>
        <v>0</v>
      </c>
      <c r="AI161">
        <f t="shared" si="163"/>
        <v>0</v>
      </c>
      <c r="AJ161">
        <f t="shared" si="141"/>
        <v>0</v>
      </c>
      <c r="AK161">
        <v>926</v>
      </c>
      <c r="AL161">
        <v>926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1</v>
      </c>
      <c r="AW161">
        <v>1</v>
      </c>
      <c r="AZ161">
        <v>1</v>
      </c>
      <c r="BA161">
        <v>1</v>
      </c>
      <c r="BB161">
        <v>1</v>
      </c>
      <c r="BC161">
        <v>9.11</v>
      </c>
      <c r="BD161" t="s">
        <v>3</v>
      </c>
      <c r="BE161" t="s">
        <v>3</v>
      </c>
      <c r="BF161" t="s">
        <v>3</v>
      </c>
      <c r="BG161" t="s">
        <v>3</v>
      </c>
      <c r="BH161">
        <v>3</v>
      </c>
      <c r="BI161">
        <v>1</v>
      </c>
      <c r="BJ161" t="s">
        <v>53</v>
      </c>
      <c r="BM161">
        <v>500001</v>
      </c>
      <c r="BN161">
        <v>0</v>
      </c>
      <c r="BO161" t="s">
        <v>3</v>
      </c>
      <c r="BP161">
        <v>0</v>
      </c>
      <c r="BQ161">
        <v>8</v>
      </c>
      <c r="BR161">
        <v>1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0</v>
      </c>
      <c r="CA161">
        <v>0</v>
      </c>
      <c r="CB161" t="s">
        <v>3</v>
      </c>
      <c r="CE161">
        <v>0</v>
      </c>
      <c r="CF161">
        <v>0</v>
      </c>
      <c r="CG161">
        <v>0</v>
      </c>
      <c r="CM161">
        <v>0</v>
      </c>
      <c r="CN161" t="s">
        <v>3</v>
      </c>
      <c r="CO161">
        <v>0</v>
      </c>
      <c r="CP161">
        <f t="shared" si="142"/>
        <v>-6411.25</v>
      </c>
      <c r="CQ161">
        <f>AC161*BC161</f>
        <v>8435.8599999999988</v>
      </c>
      <c r="CR161">
        <f>AD161*BB161</f>
        <v>0</v>
      </c>
      <c r="CS161">
        <f t="shared" si="143"/>
        <v>0</v>
      </c>
      <c r="CT161">
        <f t="shared" si="144"/>
        <v>0</v>
      </c>
      <c r="CU161">
        <f t="shared" si="145"/>
        <v>0</v>
      </c>
      <c r="CV161">
        <f t="shared" si="146"/>
        <v>0</v>
      </c>
      <c r="CW161">
        <f t="shared" si="147"/>
        <v>0</v>
      </c>
      <c r="CX161">
        <f t="shared" si="148"/>
        <v>0</v>
      </c>
      <c r="CY161">
        <f t="shared" si="158"/>
        <v>0</v>
      </c>
      <c r="CZ161">
        <f t="shared" si="159"/>
        <v>0</v>
      </c>
      <c r="DC161" t="s">
        <v>3</v>
      </c>
      <c r="DD161" t="s">
        <v>3</v>
      </c>
      <c r="DE161" t="s">
        <v>3</v>
      </c>
      <c r="DF161" t="s">
        <v>3</v>
      </c>
      <c r="DG161" t="s">
        <v>3</v>
      </c>
      <c r="DH161" t="s">
        <v>3</v>
      </c>
      <c r="DI161" t="s">
        <v>3</v>
      </c>
      <c r="DJ161" t="s">
        <v>3</v>
      </c>
      <c r="DK161" t="s">
        <v>3</v>
      </c>
      <c r="DL161" t="s">
        <v>3</v>
      </c>
      <c r="DM161" t="s">
        <v>3</v>
      </c>
      <c r="DN161">
        <v>0</v>
      </c>
      <c r="DO161">
        <v>0</v>
      </c>
      <c r="DP161">
        <v>1</v>
      </c>
      <c r="DQ161">
        <v>1</v>
      </c>
      <c r="DU161">
        <v>1005</v>
      </c>
      <c r="DV161" t="s">
        <v>52</v>
      </c>
      <c r="DW161" t="s">
        <v>52</v>
      </c>
      <c r="DX161">
        <v>1</v>
      </c>
      <c r="DZ161" t="s">
        <v>3</v>
      </c>
      <c r="EA161" t="s">
        <v>3</v>
      </c>
      <c r="EB161" t="s">
        <v>3</v>
      </c>
      <c r="EC161" t="s">
        <v>3</v>
      </c>
      <c r="EE161">
        <v>50757674</v>
      </c>
      <c r="EF161">
        <v>8</v>
      </c>
      <c r="EG161" t="s">
        <v>46</v>
      </c>
      <c r="EH161">
        <v>0</v>
      </c>
      <c r="EI161" t="s">
        <v>3</v>
      </c>
      <c r="EJ161">
        <v>1</v>
      </c>
      <c r="EK161">
        <v>500001</v>
      </c>
      <c r="EL161" t="s">
        <v>47</v>
      </c>
      <c r="EM161" t="s">
        <v>48</v>
      </c>
      <c r="EO161" t="s">
        <v>3</v>
      </c>
      <c r="EQ161">
        <v>32768</v>
      </c>
      <c r="ER161">
        <v>926</v>
      </c>
      <c r="ES161">
        <v>926</v>
      </c>
      <c r="ET161">
        <v>0</v>
      </c>
      <c r="EU161">
        <v>0</v>
      </c>
      <c r="EV161">
        <v>0</v>
      </c>
      <c r="EW161">
        <v>0</v>
      </c>
      <c r="EX161">
        <v>0</v>
      </c>
      <c r="FQ161">
        <v>0</v>
      </c>
      <c r="FR161">
        <f t="shared" si="149"/>
        <v>0</v>
      </c>
      <c r="FS161">
        <v>0</v>
      </c>
      <c r="FX161">
        <v>0</v>
      </c>
      <c r="FY161">
        <v>0</v>
      </c>
      <c r="GA161" t="s">
        <v>3</v>
      </c>
      <c r="GD161">
        <v>1</v>
      </c>
      <c r="GF161">
        <v>-1896968330</v>
      </c>
      <c r="GG161">
        <v>2</v>
      </c>
      <c r="GH161">
        <v>1</v>
      </c>
      <c r="GI161">
        <v>4</v>
      </c>
      <c r="GJ161">
        <v>0</v>
      </c>
      <c r="GK161">
        <v>0</v>
      </c>
      <c r="GL161">
        <f t="shared" si="150"/>
        <v>0</v>
      </c>
      <c r="GM161">
        <f t="shared" si="151"/>
        <v>-6411.25</v>
      </c>
      <c r="GN161">
        <f t="shared" si="152"/>
        <v>-6411.25</v>
      </c>
      <c r="GO161">
        <f t="shared" si="153"/>
        <v>0</v>
      </c>
      <c r="GP161">
        <f t="shared" si="154"/>
        <v>0</v>
      </c>
      <c r="GR161">
        <v>0</v>
      </c>
      <c r="GS161">
        <v>3</v>
      </c>
      <c r="GT161">
        <v>0</v>
      </c>
      <c r="GU161" t="s">
        <v>3</v>
      </c>
      <c r="GV161">
        <f t="shared" si="155"/>
        <v>0</v>
      </c>
      <c r="GW161">
        <v>1</v>
      </c>
      <c r="GX161">
        <f t="shared" si="156"/>
        <v>0</v>
      </c>
      <c r="HA161">
        <v>0</v>
      </c>
      <c r="HB161">
        <v>0</v>
      </c>
      <c r="HC161">
        <f t="shared" si="157"/>
        <v>0</v>
      </c>
      <c r="HE161" t="s">
        <v>3</v>
      </c>
      <c r="HF161" t="s">
        <v>3</v>
      </c>
      <c r="HM161" t="s">
        <v>3</v>
      </c>
      <c r="HN161" t="s">
        <v>3</v>
      </c>
      <c r="HO161" t="s">
        <v>3</v>
      </c>
      <c r="HP161" t="s">
        <v>3</v>
      </c>
      <c r="HQ161" t="s">
        <v>3</v>
      </c>
      <c r="IK161">
        <v>0</v>
      </c>
    </row>
    <row r="162" spans="1:245" x14ac:dyDescent="0.2">
      <c r="A162">
        <v>18</v>
      </c>
      <c r="B162">
        <v>1</v>
      </c>
      <c r="C162">
        <v>197</v>
      </c>
      <c r="E162" t="s">
        <v>230</v>
      </c>
      <c r="F162" t="s">
        <v>29</v>
      </c>
      <c r="G162" t="s">
        <v>61</v>
      </c>
      <c r="H162" t="str">
        <f>'1.Ведомость'!C59</f>
        <v>ШТ</v>
      </c>
      <c r="I162">
        <f>I159*J162</f>
        <v>19</v>
      </c>
      <c r="J162">
        <v>1</v>
      </c>
      <c r="K162">
        <v>1</v>
      </c>
      <c r="O162">
        <f t="shared" si="127"/>
        <v>35965.480000000003</v>
      </c>
      <c r="P162">
        <f t="shared" si="128"/>
        <v>35965.480000000003</v>
      </c>
      <c r="Q162">
        <f t="shared" si="129"/>
        <v>0</v>
      </c>
      <c r="R162">
        <f t="shared" si="130"/>
        <v>0</v>
      </c>
      <c r="S162">
        <f t="shared" si="131"/>
        <v>0</v>
      </c>
      <c r="T162">
        <f t="shared" si="132"/>
        <v>0</v>
      </c>
      <c r="U162">
        <f t="shared" si="133"/>
        <v>0</v>
      </c>
      <c r="V162">
        <f t="shared" si="134"/>
        <v>0</v>
      </c>
      <c r="W162">
        <f t="shared" si="135"/>
        <v>0</v>
      </c>
      <c r="X162">
        <f t="shared" si="136"/>
        <v>0</v>
      </c>
      <c r="Y162">
        <f t="shared" si="137"/>
        <v>0</v>
      </c>
      <c r="AA162">
        <v>51651743</v>
      </c>
      <c r="AB162">
        <f t="shared" si="138"/>
        <v>1892.92</v>
      </c>
      <c r="AC162">
        <f t="shared" si="139"/>
        <v>1892.92</v>
      </c>
      <c r="AD162">
        <f>ROUND((((ET162)-(EU162))+AE162),2)</f>
        <v>0</v>
      </c>
      <c r="AE162">
        <f t="shared" si="162"/>
        <v>0</v>
      </c>
      <c r="AF162">
        <f t="shared" si="162"/>
        <v>0</v>
      </c>
      <c r="AG162">
        <f t="shared" si="140"/>
        <v>0</v>
      </c>
      <c r="AH162">
        <f t="shared" si="163"/>
        <v>0</v>
      </c>
      <c r="AI162">
        <f t="shared" si="163"/>
        <v>0</v>
      </c>
      <c r="AJ162">
        <f t="shared" si="141"/>
        <v>0</v>
      </c>
      <c r="AK162">
        <v>1892.9199999999998</v>
      </c>
      <c r="AL162">
        <v>1892.9199999999998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v>9.11</v>
      </c>
      <c r="BD162" t="s">
        <v>3</v>
      </c>
      <c r="BE162" t="s">
        <v>3</v>
      </c>
      <c r="BF162" t="s">
        <v>3</v>
      </c>
      <c r="BG162" t="s">
        <v>3</v>
      </c>
      <c r="BH162">
        <v>3</v>
      </c>
      <c r="BI162">
        <v>1</v>
      </c>
      <c r="BJ162" t="s">
        <v>62</v>
      </c>
      <c r="BM162">
        <v>500001</v>
      </c>
      <c r="BN162">
        <v>0</v>
      </c>
      <c r="BO162" t="s">
        <v>3</v>
      </c>
      <c r="BP162">
        <v>0</v>
      </c>
      <c r="BQ162">
        <v>8</v>
      </c>
      <c r="BR162">
        <v>0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0</v>
      </c>
      <c r="CA162">
        <v>0</v>
      </c>
      <c r="CB162" t="s">
        <v>3</v>
      </c>
      <c r="CE162">
        <v>0</v>
      </c>
      <c r="CF162">
        <v>0</v>
      </c>
      <c r="CG162">
        <v>0</v>
      </c>
      <c r="CM162">
        <v>0</v>
      </c>
      <c r="CN162" t="s">
        <v>3</v>
      </c>
      <c r="CO162">
        <v>0</v>
      </c>
      <c r="CP162">
        <f t="shared" si="142"/>
        <v>35965.480000000003</v>
      </c>
      <c r="CQ162">
        <f>AC162</f>
        <v>1892.92</v>
      </c>
      <c r="CR162">
        <f>AD162</f>
        <v>0</v>
      </c>
      <c r="CS162">
        <f t="shared" si="143"/>
        <v>0</v>
      </c>
      <c r="CT162">
        <f t="shared" si="144"/>
        <v>0</v>
      </c>
      <c r="CU162">
        <f t="shared" si="145"/>
        <v>0</v>
      </c>
      <c r="CV162">
        <f t="shared" si="146"/>
        <v>0</v>
      </c>
      <c r="CW162">
        <f t="shared" si="147"/>
        <v>0</v>
      </c>
      <c r="CX162">
        <f t="shared" si="148"/>
        <v>0</v>
      </c>
      <c r="CY162">
        <f t="shared" si="158"/>
        <v>0</v>
      </c>
      <c r="CZ162">
        <f t="shared" si="159"/>
        <v>0</v>
      </c>
      <c r="DC162" t="s">
        <v>3</v>
      </c>
      <c r="DD162" t="s">
        <v>3</v>
      </c>
      <c r="DE162" t="s">
        <v>3</v>
      </c>
      <c r="DF162" t="s">
        <v>3</v>
      </c>
      <c r="DG162" t="s">
        <v>3</v>
      </c>
      <c r="DH162" t="s">
        <v>3</v>
      </c>
      <c r="DI162" t="s">
        <v>3</v>
      </c>
      <c r="DJ162" t="s">
        <v>3</v>
      </c>
      <c r="DK162" t="s">
        <v>3</v>
      </c>
      <c r="DL162" t="s">
        <v>3</v>
      </c>
      <c r="DM162" t="s">
        <v>3</v>
      </c>
      <c r="DN162">
        <v>0</v>
      </c>
      <c r="DO162">
        <v>0</v>
      </c>
      <c r="DP162">
        <v>1</v>
      </c>
      <c r="DQ162">
        <v>1</v>
      </c>
      <c r="DU162">
        <v>1013</v>
      </c>
      <c r="DV162" t="s">
        <v>17</v>
      </c>
      <c r="DW162" t="s">
        <v>17</v>
      </c>
      <c r="DX162">
        <v>1</v>
      </c>
      <c r="DZ162" t="s">
        <v>3</v>
      </c>
      <c r="EA162" t="s">
        <v>3</v>
      </c>
      <c r="EB162" t="s">
        <v>3</v>
      </c>
      <c r="EC162" t="s">
        <v>3</v>
      </c>
      <c r="EE162">
        <v>50757674</v>
      </c>
      <c r="EF162">
        <v>8</v>
      </c>
      <c r="EG162" t="s">
        <v>46</v>
      </c>
      <c r="EH162">
        <v>0</v>
      </c>
      <c r="EI162" t="s">
        <v>3</v>
      </c>
      <c r="EJ162">
        <v>1</v>
      </c>
      <c r="EK162">
        <v>500001</v>
      </c>
      <c r="EL162" t="s">
        <v>47</v>
      </c>
      <c r="EM162" t="s">
        <v>48</v>
      </c>
      <c r="EO162" t="s">
        <v>3</v>
      </c>
      <c r="EQ162">
        <v>0</v>
      </c>
      <c r="ER162">
        <v>1800</v>
      </c>
      <c r="ES162">
        <v>1892.9199999999998</v>
      </c>
      <c r="ET162">
        <v>0</v>
      </c>
      <c r="EU162">
        <v>0</v>
      </c>
      <c r="EV162">
        <v>0</v>
      </c>
      <c r="EW162">
        <v>0</v>
      </c>
      <c r="EX162">
        <v>0</v>
      </c>
      <c r="EZ162">
        <v>5</v>
      </c>
      <c r="FC162">
        <v>0</v>
      </c>
      <c r="FD162">
        <v>18</v>
      </c>
      <c r="FF162">
        <v>1800</v>
      </c>
      <c r="FQ162">
        <v>0</v>
      </c>
      <c r="FR162">
        <f t="shared" si="149"/>
        <v>0</v>
      </c>
      <c r="FS162">
        <v>0</v>
      </c>
      <c r="FX162">
        <v>0</v>
      </c>
      <c r="FY162">
        <v>0</v>
      </c>
      <c r="GA162" t="s">
        <v>63</v>
      </c>
      <c r="GD162">
        <v>1</v>
      </c>
      <c r="GF162">
        <v>1622522504</v>
      </c>
      <c r="GG162">
        <v>2</v>
      </c>
      <c r="GH162">
        <v>3</v>
      </c>
      <c r="GI162">
        <v>4</v>
      </c>
      <c r="GJ162">
        <v>0</v>
      </c>
      <c r="GK162">
        <v>0</v>
      </c>
      <c r="GL162">
        <f t="shared" si="150"/>
        <v>0</v>
      </c>
      <c r="GM162">
        <f t="shared" si="151"/>
        <v>35965.480000000003</v>
      </c>
      <c r="GN162">
        <f t="shared" si="152"/>
        <v>35965.480000000003</v>
      </c>
      <c r="GO162">
        <f t="shared" si="153"/>
        <v>0</v>
      </c>
      <c r="GP162">
        <f t="shared" si="154"/>
        <v>0</v>
      </c>
      <c r="GR162">
        <v>1</v>
      </c>
      <c r="GS162">
        <v>1</v>
      </c>
      <c r="GT162">
        <v>0</v>
      </c>
      <c r="GU162" t="s">
        <v>3</v>
      </c>
      <c r="GV162">
        <f t="shared" si="155"/>
        <v>0</v>
      </c>
      <c r="GW162">
        <v>1</v>
      </c>
      <c r="GX162">
        <f t="shared" si="156"/>
        <v>0</v>
      </c>
      <c r="HA162">
        <v>0</v>
      </c>
      <c r="HB162">
        <v>0</v>
      </c>
      <c r="HC162">
        <f t="shared" si="157"/>
        <v>0</v>
      </c>
      <c r="HE162" t="s">
        <v>35</v>
      </c>
      <c r="HF162" t="s">
        <v>37</v>
      </c>
      <c r="HG162">
        <f>ROUND(AC162*I162,2)</f>
        <v>35965.480000000003</v>
      </c>
      <c r="HM162" t="s">
        <v>3</v>
      </c>
      <c r="HN162" t="s">
        <v>3</v>
      </c>
      <c r="HO162" t="s">
        <v>3</v>
      </c>
      <c r="HP162" t="s">
        <v>3</v>
      </c>
      <c r="HQ162" t="s">
        <v>3</v>
      </c>
      <c r="IK162">
        <v>0</v>
      </c>
    </row>
    <row r="163" spans="1:245" x14ac:dyDescent="0.2">
      <c r="A163">
        <v>17</v>
      </c>
      <c r="B163">
        <v>1</v>
      </c>
      <c r="C163">
        <f>ROW(SmtRes!A206)</f>
        <v>206</v>
      </c>
      <c r="D163">
        <f>ROW(EtalonRes!A225)</f>
        <v>225</v>
      </c>
      <c r="E163" t="s">
        <v>231</v>
      </c>
      <c r="F163" t="s">
        <v>65</v>
      </c>
      <c r="G163" t="s">
        <v>66</v>
      </c>
      <c r="H163" t="s">
        <v>17</v>
      </c>
      <c r="I163">
        <v>21</v>
      </c>
      <c r="J163">
        <v>0</v>
      </c>
      <c r="K163">
        <v>21</v>
      </c>
      <c r="O163">
        <f t="shared" si="127"/>
        <v>8283.98</v>
      </c>
      <c r="P163">
        <f t="shared" si="128"/>
        <v>784.37</v>
      </c>
      <c r="Q163">
        <f t="shared" si="129"/>
        <v>431.61</v>
      </c>
      <c r="R163">
        <f t="shared" si="130"/>
        <v>91.15</v>
      </c>
      <c r="S163">
        <f t="shared" si="131"/>
        <v>7068</v>
      </c>
      <c r="T163">
        <f t="shared" si="132"/>
        <v>0</v>
      </c>
      <c r="U163">
        <f t="shared" si="133"/>
        <v>23.593500000000002</v>
      </c>
      <c r="V163">
        <f t="shared" si="134"/>
        <v>0.2205</v>
      </c>
      <c r="W163">
        <f t="shared" si="135"/>
        <v>0</v>
      </c>
      <c r="X163">
        <f t="shared" si="136"/>
        <v>8662.57</v>
      </c>
      <c r="Y163">
        <f t="shared" si="137"/>
        <v>5154.59</v>
      </c>
      <c r="AA163">
        <v>51651743</v>
      </c>
      <c r="AB163">
        <f t="shared" si="138"/>
        <v>15.73</v>
      </c>
      <c r="AC163">
        <f t="shared" si="139"/>
        <v>4.0999999999999996</v>
      </c>
      <c r="AD163">
        <f>ROUND(((((ET163*ROUND(1.05,7)))-((EU163*ROUND(1.05,7))))+AE163),2)</f>
        <v>1.55</v>
      </c>
      <c r="AE163">
        <f>ROUND(((EU163*ROUND(1.05,7))),2)</f>
        <v>0.13</v>
      </c>
      <c r="AF163">
        <f>ROUND(((EV163*ROUND(1.05,7))),2)</f>
        <v>10.08</v>
      </c>
      <c r="AG163">
        <f t="shared" si="140"/>
        <v>0</v>
      </c>
      <c r="AH163">
        <f>((EW163*ROUND(1.05,7)))</f>
        <v>1.1235000000000002</v>
      </c>
      <c r="AI163">
        <f>((EX163*ROUND(1.05,7)))</f>
        <v>1.0500000000000001E-2</v>
      </c>
      <c r="AJ163">
        <f t="shared" si="141"/>
        <v>0</v>
      </c>
      <c r="AK163">
        <v>15.17</v>
      </c>
      <c r="AL163">
        <v>4.0999999999999996</v>
      </c>
      <c r="AM163">
        <v>1.47</v>
      </c>
      <c r="AN163">
        <v>0.12</v>
      </c>
      <c r="AO163">
        <v>9.6</v>
      </c>
      <c r="AP163">
        <v>0</v>
      </c>
      <c r="AQ163">
        <v>1.07</v>
      </c>
      <c r="AR163">
        <v>0.01</v>
      </c>
      <c r="AS163">
        <v>0</v>
      </c>
      <c r="AT163">
        <v>121</v>
      </c>
      <c r="AU163">
        <v>72</v>
      </c>
      <c r="AV163">
        <v>1</v>
      </c>
      <c r="AW163">
        <v>1</v>
      </c>
      <c r="AZ163">
        <v>1</v>
      </c>
      <c r="BA163">
        <v>33.39</v>
      </c>
      <c r="BB163">
        <v>13.26</v>
      </c>
      <c r="BC163">
        <v>9.11</v>
      </c>
      <c r="BD163" t="s">
        <v>3</v>
      </c>
      <c r="BE163" t="s">
        <v>3</v>
      </c>
      <c r="BF163" t="s">
        <v>3</v>
      </c>
      <c r="BG163" t="s">
        <v>3</v>
      </c>
      <c r="BH163">
        <v>0</v>
      </c>
      <c r="BI163">
        <v>1</v>
      </c>
      <c r="BJ163" t="s">
        <v>67</v>
      </c>
      <c r="BM163">
        <v>20001</v>
      </c>
      <c r="BN163">
        <v>0</v>
      </c>
      <c r="BO163" t="s">
        <v>3</v>
      </c>
      <c r="BP163">
        <v>0</v>
      </c>
      <c r="BQ163">
        <v>22</v>
      </c>
      <c r="BR163">
        <v>0</v>
      </c>
      <c r="BS163">
        <v>33.39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3</v>
      </c>
      <c r="BZ163">
        <v>121</v>
      </c>
      <c r="CA163">
        <v>72</v>
      </c>
      <c r="CB163" t="s">
        <v>3</v>
      </c>
      <c r="CE163">
        <v>0</v>
      </c>
      <c r="CF163">
        <v>0</v>
      </c>
      <c r="CG163">
        <v>0</v>
      </c>
      <c r="CM163">
        <v>0</v>
      </c>
      <c r="CN163" t="s">
        <v>19</v>
      </c>
      <c r="CO163">
        <v>0</v>
      </c>
      <c r="CP163">
        <f t="shared" si="142"/>
        <v>8283.98</v>
      </c>
      <c r="CQ163">
        <f>AC163*BC163</f>
        <v>37.350999999999992</v>
      </c>
      <c r="CR163">
        <f>AD163*BB163</f>
        <v>20.553000000000001</v>
      </c>
      <c r="CS163">
        <f t="shared" si="143"/>
        <v>4.3407</v>
      </c>
      <c r="CT163">
        <f t="shared" si="144"/>
        <v>336.57120000000003</v>
      </c>
      <c r="CU163">
        <f t="shared" si="145"/>
        <v>0</v>
      </c>
      <c r="CV163">
        <f t="shared" si="146"/>
        <v>1.1235000000000002</v>
      </c>
      <c r="CW163">
        <f t="shared" si="147"/>
        <v>1.0500000000000001E-2</v>
      </c>
      <c r="CX163">
        <f t="shared" si="148"/>
        <v>0</v>
      </c>
      <c r="CY163">
        <f t="shared" si="158"/>
        <v>8662.5714999999982</v>
      </c>
      <c r="CZ163">
        <f t="shared" si="159"/>
        <v>5154.5879999999997</v>
      </c>
      <c r="DC163" t="s">
        <v>3</v>
      </c>
      <c r="DD163" t="s">
        <v>3</v>
      </c>
      <c r="DE163" t="s">
        <v>20</v>
      </c>
      <c r="DF163" t="s">
        <v>20</v>
      </c>
      <c r="DG163" t="s">
        <v>20</v>
      </c>
      <c r="DH163" t="s">
        <v>3</v>
      </c>
      <c r="DI163" t="s">
        <v>20</v>
      </c>
      <c r="DJ163" t="s">
        <v>20</v>
      </c>
      <c r="DK163" t="s">
        <v>3</v>
      </c>
      <c r="DL163" t="s">
        <v>3</v>
      </c>
      <c r="DM163" t="s">
        <v>3</v>
      </c>
      <c r="DN163">
        <v>0</v>
      </c>
      <c r="DO163">
        <v>0</v>
      </c>
      <c r="DP163">
        <v>1</v>
      </c>
      <c r="DQ163">
        <v>1</v>
      </c>
      <c r="DU163">
        <v>1013</v>
      </c>
      <c r="DV163" t="s">
        <v>17</v>
      </c>
      <c r="DW163" t="s">
        <v>17</v>
      </c>
      <c r="DX163">
        <v>1</v>
      </c>
      <c r="DZ163" t="s">
        <v>3</v>
      </c>
      <c r="EA163" t="s">
        <v>3</v>
      </c>
      <c r="EB163" t="s">
        <v>3</v>
      </c>
      <c r="EC163" t="s">
        <v>3</v>
      </c>
      <c r="EE163">
        <v>50757454</v>
      </c>
      <c r="EF163">
        <v>22</v>
      </c>
      <c r="EG163" t="s">
        <v>21</v>
      </c>
      <c r="EH163">
        <v>16</v>
      </c>
      <c r="EI163" t="s">
        <v>22</v>
      </c>
      <c r="EJ163">
        <v>1</v>
      </c>
      <c r="EK163">
        <v>20001</v>
      </c>
      <c r="EL163" t="s">
        <v>23</v>
      </c>
      <c r="EM163" t="s">
        <v>24</v>
      </c>
      <c r="EO163" t="s">
        <v>25</v>
      </c>
      <c r="EQ163">
        <v>131072</v>
      </c>
      <c r="ER163">
        <v>15.17</v>
      </c>
      <c r="ES163">
        <v>4.0999999999999996</v>
      </c>
      <c r="ET163">
        <v>1.47</v>
      </c>
      <c r="EU163">
        <v>0.12</v>
      </c>
      <c r="EV163">
        <v>9.6</v>
      </c>
      <c r="EW163">
        <v>1.07</v>
      </c>
      <c r="EX163">
        <v>0.01</v>
      </c>
      <c r="EY163">
        <v>0</v>
      </c>
      <c r="FQ163">
        <v>0</v>
      </c>
      <c r="FR163">
        <f t="shared" si="149"/>
        <v>0</v>
      </c>
      <c r="FS163">
        <v>0</v>
      </c>
      <c r="FX163">
        <v>121</v>
      </c>
      <c r="FY163">
        <v>72</v>
      </c>
      <c r="GA163" t="s">
        <v>3</v>
      </c>
      <c r="GD163">
        <v>1</v>
      </c>
      <c r="GF163">
        <v>939347051</v>
      </c>
      <c r="GG163">
        <v>2</v>
      </c>
      <c r="GH163">
        <v>1</v>
      </c>
      <c r="GI163">
        <v>4</v>
      </c>
      <c r="GJ163">
        <v>0</v>
      </c>
      <c r="GK163">
        <v>0</v>
      </c>
      <c r="GL163">
        <f t="shared" si="150"/>
        <v>0</v>
      </c>
      <c r="GM163">
        <f t="shared" si="151"/>
        <v>22101.14</v>
      </c>
      <c r="GN163">
        <f t="shared" si="152"/>
        <v>22101.14</v>
      </c>
      <c r="GO163">
        <f t="shared" si="153"/>
        <v>0</v>
      </c>
      <c r="GP163">
        <f t="shared" si="154"/>
        <v>0</v>
      </c>
      <c r="GR163">
        <v>0</v>
      </c>
      <c r="GS163">
        <v>3</v>
      </c>
      <c r="GT163">
        <v>0</v>
      </c>
      <c r="GU163" t="s">
        <v>3</v>
      </c>
      <c r="GV163">
        <f t="shared" si="155"/>
        <v>0</v>
      </c>
      <c r="GW163">
        <v>1</v>
      </c>
      <c r="GX163">
        <f t="shared" si="156"/>
        <v>0</v>
      </c>
      <c r="HA163">
        <v>0</v>
      </c>
      <c r="HB163">
        <v>0</v>
      </c>
      <c r="HC163">
        <f t="shared" si="157"/>
        <v>0</v>
      </c>
      <c r="HE163" t="s">
        <v>3</v>
      </c>
      <c r="HF163" t="s">
        <v>3</v>
      </c>
      <c r="HM163" t="s">
        <v>3</v>
      </c>
      <c r="HN163" t="s">
        <v>26</v>
      </c>
      <c r="HO163" t="s">
        <v>27</v>
      </c>
      <c r="HP163" t="s">
        <v>22</v>
      </c>
      <c r="HQ163" t="s">
        <v>22</v>
      </c>
      <c r="IK163">
        <v>0</v>
      </c>
    </row>
    <row r="164" spans="1:245" x14ac:dyDescent="0.2">
      <c r="A164">
        <v>18</v>
      </c>
      <c r="B164">
        <v>1</v>
      </c>
      <c r="C164">
        <v>202</v>
      </c>
      <c r="E164" t="s">
        <v>232</v>
      </c>
      <c r="F164" t="s">
        <v>42</v>
      </c>
      <c r="G164" t="s">
        <v>43</v>
      </c>
      <c r="H164" t="e">
        <f>'1.Ведомость'!#REF!</f>
        <v>#REF!</v>
      </c>
      <c r="I164">
        <f>I163*J164</f>
        <v>2.1</v>
      </c>
      <c r="J164">
        <v>0.1</v>
      </c>
      <c r="K164">
        <v>0.1</v>
      </c>
      <c r="O164">
        <f t="shared" si="127"/>
        <v>19.13</v>
      </c>
      <c r="P164">
        <f t="shared" si="128"/>
        <v>19.13</v>
      </c>
      <c r="Q164">
        <f t="shared" si="129"/>
        <v>0</v>
      </c>
      <c r="R164">
        <f t="shared" si="130"/>
        <v>0</v>
      </c>
      <c r="S164">
        <f t="shared" si="131"/>
        <v>0</v>
      </c>
      <c r="T164">
        <f t="shared" si="132"/>
        <v>0</v>
      </c>
      <c r="U164">
        <f t="shared" si="133"/>
        <v>0</v>
      </c>
      <c r="V164">
        <f t="shared" si="134"/>
        <v>0</v>
      </c>
      <c r="W164">
        <f t="shared" si="135"/>
        <v>0</v>
      </c>
      <c r="X164">
        <f t="shared" si="136"/>
        <v>0</v>
      </c>
      <c r="Y164">
        <f t="shared" si="137"/>
        <v>0</v>
      </c>
      <c r="AA164">
        <v>51651743</v>
      </c>
      <c r="AB164">
        <f t="shared" si="138"/>
        <v>1</v>
      </c>
      <c r="AC164">
        <f t="shared" si="139"/>
        <v>1</v>
      </c>
      <c r="AD164">
        <f>ROUND((((ET164)-(EU164))+AE164),2)</f>
        <v>0</v>
      </c>
      <c r="AE164">
        <f>ROUND((EU164),2)</f>
        <v>0</v>
      </c>
      <c r="AF164">
        <f>ROUND((EV164),2)</f>
        <v>0</v>
      </c>
      <c r="AG164">
        <f t="shared" si="140"/>
        <v>0</v>
      </c>
      <c r="AH164">
        <f>(EW164)</f>
        <v>0</v>
      </c>
      <c r="AI164">
        <f>(EX164)</f>
        <v>0</v>
      </c>
      <c r="AJ164">
        <f t="shared" si="141"/>
        <v>0</v>
      </c>
      <c r="AK164">
        <v>1</v>
      </c>
      <c r="AL164">
        <v>1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v>9.11</v>
      </c>
      <c r="BD164" t="s">
        <v>3</v>
      </c>
      <c r="BE164" t="s">
        <v>3</v>
      </c>
      <c r="BF164" t="s">
        <v>3</v>
      </c>
      <c r="BG164" t="s">
        <v>3</v>
      </c>
      <c r="BH164">
        <v>3</v>
      </c>
      <c r="BI164">
        <v>1</v>
      </c>
      <c r="BJ164" t="s">
        <v>45</v>
      </c>
      <c r="BM164">
        <v>500001</v>
      </c>
      <c r="BN164">
        <v>0</v>
      </c>
      <c r="BO164" t="s">
        <v>3</v>
      </c>
      <c r="BP164">
        <v>0</v>
      </c>
      <c r="BQ164">
        <v>8</v>
      </c>
      <c r="BR164">
        <v>0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0</v>
      </c>
      <c r="CA164">
        <v>0</v>
      </c>
      <c r="CB164" t="s">
        <v>3</v>
      </c>
      <c r="CE164">
        <v>0</v>
      </c>
      <c r="CF164">
        <v>0</v>
      </c>
      <c r="CG164">
        <v>0</v>
      </c>
      <c r="CM164">
        <v>0</v>
      </c>
      <c r="CN164" t="s">
        <v>3</v>
      </c>
      <c r="CO164">
        <v>0</v>
      </c>
      <c r="CP164">
        <f t="shared" si="142"/>
        <v>19.13</v>
      </c>
      <c r="CQ164">
        <f>AC164*BC164</f>
        <v>9.11</v>
      </c>
      <c r="CR164">
        <f>AD164*BB164</f>
        <v>0</v>
      </c>
      <c r="CS164">
        <f t="shared" si="143"/>
        <v>0</v>
      </c>
      <c r="CT164">
        <f t="shared" si="144"/>
        <v>0</v>
      </c>
      <c r="CU164">
        <f t="shared" si="145"/>
        <v>0</v>
      </c>
      <c r="CV164">
        <f t="shared" si="146"/>
        <v>0</v>
      </c>
      <c r="CW164">
        <f t="shared" si="147"/>
        <v>0</v>
      </c>
      <c r="CX164">
        <f t="shared" si="148"/>
        <v>0</v>
      </c>
      <c r="CY164">
        <f t="shared" si="158"/>
        <v>0</v>
      </c>
      <c r="CZ164">
        <f t="shared" si="159"/>
        <v>0</v>
      </c>
      <c r="DC164" t="s">
        <v>3</v>
      </c>
      <c r="DD164" t="s">
        <v>3</v>
      </c>
      <c r="DE164" t="s">
        <v>3</v>
      </c>
      <c r="DF164" t="s">
        <v>3</v>
      </c>
      <c r="DG164" t="s">
        <v>3</v>
      </c>
      <c r="DH164" t="s">
        <v>3</v>
      </c>
      <c r="DI164" t="s">
        <v>3</v>
      </c>
      <c r="DJ164" t="s">
        <v>3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1013</v>
      </c>
      <c r="DV164" t="s">
        <v>44</v>
      </c>
      <c r="DW164" t="s">
        <v>44</v>
      </c>
      <c r="DX164">
        <v>1</v>
      </c>
      <c r="DZ164" t="s">
        <v>3</v>
      </c>
      <c r="EA164" t="s">
        <v>3</v>
      </c>
      <c r="EB164" t="s">
        <v>3</v>
      </c>
      <c r="EC164" t="s">
        <v>3</v>
      </c>
      <c r="EE164">
        <v>50757674</v>
      </c>
      <c r="EF164">
        <v>8</v>
      </c>
      <c r="EG164" t="s">
        <v>46</v>
      </c>
      <c r="EH164">
        <v>0</v>
      </c>
      <c r="EI164" t="s">
        <v>3</v>
      </c>
      <c r="EJ164">
        <v>1</v>
      </c>
      <c r="EK164">
        <v>500001</v>
      </c>
      <c r="EL164" t="s">
        <v>47</v>
      </c>
      <c r="EM164" t="s">
        <v>48</v>
      </c>
      <c r="EO164" t="s">
        <v>3</v>
      </c>
      <c r="EQ164">
        <v>0</v>
      </c>
      <c r="ER164">
        <v>1</v>
      </c>
      <c r="ES164">
        <v>1</v>
      </c>
      <c r="ET164">
        <v>0</v>
      </c>
      <c r="EU164">
        <v>0</v>
      </c>
      <c r="EV164">
        <v>0</v>
      </c>
      <c r="EW164">
        <v>0</v>
      </c>
      <c r="EX164">
        <v>0</v>
      </c>
      <c r="FQ164">
        <v>0</v>
      </c>
      <c r="FR164">
        <f t="shared" si="149"/>
        <v>0</v>
      </c>
      <c r="FS164">
        <v>0</v>
      </c>
      <c r="FX164">
        <v>0</v>
      </c>
      <c r="FY164">
        <v>0</v>
      </c>
      <c r="GA164" t="s">
        <v>3</v>
      </c>
      <c r="GD164">
        <v>1</v>
      </c>
      <c r="GF164">
        <v>-1743999360</v>
      </c>
      <c r="GG164">
        <v>2</v>
      </c>
      <c r="GH164">
        <v>1</v>
      </c>
      <c r="GI164">
        <v>4</v>
      </c>
      <c r="GJ164">
        <v>0</v>
      </c>
      <c r="GK164">
        <v>0</v>
      </c>
      <c r="GL164">
        <f t="shared" si="150"/>
        <v>0</v>
      </c>
      <c r="GM164">
        <f t="shared" si="151"/>
        <v>19.13</v>
      </c>
      <c r="GN164">
        <f t="shared" si="152"/>
        <v>19.13</v>
      </c>
      <c r="GO164">
        <f t="shared" si="153"/>
        <v>0</v>
      </c>
      <c r="GP164">
        <f t="shared" si="154"/>
        <v>0</v>
      </c>
      <c r="GR164">
        <v>0</v>
      </c>
      <c r="GS164">
        <v>3</v>
      </c>
      <c r="GT164">
        <v>0</v>
      </c>
      <c r="GU164" t="s">
        <v>3</v>
      </c>
      <c r="GV164">
        <f t="shared" si="155"/>
        <v>0</v>
      </c>
      <c r="GW164">
        <v>1</v>
      </c>
      <c r="GX164">
        <f t="shared" si="156"/>
        <v>0</v>
      </c>
      <c r="HA164">
        <v>0</v>
      </c>
      <c r="HB164">
        <v>0</v>
      </c>
      <c r="HC164">
        <f t="shared" si="157"/>
        <v>0</v>
      </c>
      <c r="HE164" t="s">
        <v>3</v>
      </c>
      <c r="HF164" t="s">
        <v>3</v>
      </c>
      <c r="HM164" t="s">
        <v>3</v>
      </c>
      <c r="HN164" t="s">
        <v>3</v>
      </c>
      <c r="HO164" t="s">
        <v>3</v>
      </c>
      <c r="HP164" t="s">
        <v>3</v>
      </c>
      <c r="HQ164" t="s">
        <v>3</v>
      </c>
      <c r="IK164">
        <v>0</v>
      </c>
    </row>
    <row r="165" spans="1:245" x14ac:dyDescent="0.2">
      <c r="A165">
        <v>18</v>
      </c>
      <c r="B165">
        <v>1</v>
      </c>
      <c r="C165">
        <v>206</v>
      </c>
      <c r="E165" t="s">
        <v>233</v>
      </c>
      <c r="F165" t="s">
        <v>29</v>
      </c>
      <c r="G165" t="s">
        <v>70</v>
      </c>
      <c r="H165" t="str">
        <f>'1.Ведомость'!C61</f>
        <v>ШТ</v>
      </c>
      <c r="I165">
        <f>I163*J165</f>
        <v>21</v>
      </c>
      <c r="J165">
        <v>1</v>
      </c>
      <c r="K165">
        <v>1</v>
      </c>
      <c r="O165">
        <f t="shared" si="127"/>
        <v>54602.73</v>
      </c>
      <c r="P165">
        <f t="shared" si="128"/>
        <v>54602.73</v>
      </c>
      <c r="Q165">
        <f t="shared" si="129"/>
        <v>0</v>
      </c>
      <c r="R165">
        <f t="shared" si="130"/>
        <v>0</v>
      </c>
      <c r="S165">
        <f t="shared" si="131"/>
        <v>0</v>
      </c>
      <c r="T165">
        <f t="shared" si="132"/>
        <v>0</v>
      </c>
      <c r="U165">
        <f t="shared" si="133"/>
        <v>0</v>
      </c>
      <c r="V165">
        <f t="shared" si="134"/>
        <v>0</v>
      </c>
      <c r="W165">
        <f t="shared" si="135"/>
        <v>0</v>
      </c>
      <c r="X165">
        <f t="shared" si="136"/>
        <v>0</v>
      </c>
      <c r="Y165">
        <f t="shared" si="137"/>
        <v>0</v>
      </c>
      <c r="AA165">
        <v>51651743</v>
      </c>
      <c r="AB165">
        <f t="shared" si="138"/>
        <v>2600.13</v>
      </c>
      <c r="AC165">
        <f t="shared" si="139"/>
        <v>2600.13</v>
      </c>
      <c r="AD165">
        <f>ROUND((((ET165)-(EU165))+AE165),2)</f>
        <v>0</v>
      </c>
      <c r="AE165">
        <f>ROUND((EU165),2)</f>
        <v>0</v>
      </c>
      <c r="AF165">
        <f>ROUND((EV165),2)</f>
        <v>0</v>
      </c>
      <c r="AG165">
        <f t="shared" si="140"/>
        <v>0</v>
      </c>
      <c r="AH165">
        <f>(EW165)</f>
        <v>0</v>
      </c>
      <c r="AI165">
        <f>(EX165)</f>
        <v>0</v>
      </c>
      <c r="AJ165">
        <f t="shared" si="141"/>
        <v>0</v>
      </c>
      <c r="AK165">
        <v>2600.13</v>
      </c>
      <c r="AL165">
        <v>2600.13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9.11</v>
      </c>
      <c r="BD165" t="s">
        <v>3</v>
      </c>
      <c r="BE165" t="s">
        <v>3</v>
      </c>
      <c r="BF165" t="s">
        <v>3</v>
      </c>
      <c r="BG165" t="s">
        <v>3</v>
      </c>
      <c r="BH165">
        <v>3</v>
      </c>
      <c r="BI165">
        <v>1</v>
      </c>
      <c r="BJ165" t="s">
        <v>71</v>
      </c>
      <c r="BM165">
        <v>500001</v>
      </c>
      <c r="BN165">
        <v>0</v>
      </c>
      <c r="BO165" t="s">
        <v>3</v>
      </c>
      <c r="BP165">
        <v>0</v>
      </c>
      <c r="BQ165">
        <v>8</v>
      </c>
      <c r="BR165">
        <v>0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0</v>
      </c>
      <c r="CA165">
        <v>0</v>
      </c>
      <c r="CB165" t="s">
        <v>3</v>
      </c>
      <c r="CE165">
        <v>0</v>
      </c>
      <c r="CF165">
        <v>0</v>
      </c>
      <c r="CG165">
        <v>0</v>
      </c>
      <c r="CM165">
        <v>0</v>
      </c>
      <c r="CN165" t="s">
        <v>3</v>
      </c>
      <c r="CO165">
        <v>0</v>
      </c>
      <c r="CP165">
        <f t="shared" si="142"/>
        <v>54602.73</v>
      </c>
      <c r="CQ165">
        <f>AC165</f>
        <v>2600.13</v>
      </c>
      <c r="CR165">
        <f>AD165</f>
        <v>0</v>
      </c>
      <c r="CS165">
        <f t="shared" si="143"/>
        <v>0</v>
      </c>
      <c r="CT165">
        <f t="shared" si="144"/>
        <v>0</v>
      </c>
      <c r="CU165">
        <f t="shared" si="145"/>
        <v>0</v>
      </c>
      <c r="CV165">
        <f t="shared" si="146"/>
        <v>0</v>
      </c>
      <c r="CW165">
        <f t="shared" si="147"/>
        <v>0</v>
      </c>
      <c r="CX165">
        <f t="shared" si="148"/>
        <v>0</v>
      </c>
      <c r="CY165">
        <f t="shared" si="158"/>
        <v>0</v>
      </c>
      <c r="CZ165">
        <f t="shared" si="159"/>
        <v>0</v>
      </c>
      <c r="DC165" t="s">
        <v>3</v>
      </c>
      <c r="DD165" t="s">
        <v>3</v>
      </c>
      <c r="DE165" t="s">
        <v>3</v>
      </c>
      <c r="DF165" t="s">
        <v>3</v>
      </c>
      <c r="DG165" t="s">
        <v>3</v>
      </c>
      <c r="DH165" t="s">
        <v>3</v>
      </c>
      <c r="DI165" t="s">
        <v>3</v>
      </c>
      <c r="DJ165" t="s">
        <v>3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1013</v>
      </c>
      <c r="DV165" t="s">
        <v>17</v>
      </c>
      <c r="DW165" t="s">
        <v>17</v>
      </c>
      <c r="DX165">
        <v>1</v>
      </c>
      <c r="DZ165" t="s">
        <v>3</v>
      </c>
      <c r="EA165" t="s">
        <v>3</v>
      </c>
      <c r="EB165" t="s">
        <v>3</v>
      </c>
      <c r="EC165" t="s">
        <v>3</v>
      </c>
      <c r="EE165">
        <v>50757674</v>
      </c>
      <c r="EF165">
        <v>8</v>
      </c>
      <c r="EG165" t="s">
        <v>46</v>
      </c>
      <c r="EH165">
        <v>0</v>
      </c>
      <c r="EI165" t="s">
        <v>3</v>
      </c>
      <c r="EJ165">
        <v>1</v>
      </c>
      <c r="EK165">
        <v>500001</v>
      </c>
      <c r="EL165" t="s">
        <v>47</v>
      </c>
      <c r="EM165" t="s">
        <v>48</v>
      </c>
      <c r="EO165" t="s">
        <v>3</v>
      </c>
      <c r="EQ165">
        <v>0</v>
      </c>
      <c r="ER165">
        <v>2472.5</v>
      </c>
      <c r="ES165">
        <v>2600.13</v>
      </c>
      <c r="ET165">
        <v>0</v>
      </c>
      <c r="EU165">
        <v>0</v>
      </c>
      <c r="EV165">
        <v>0</v>
      </c>
      <c r="EW165">
        <v>0</v>
      </c>
      <c r="EX165">
        <v>0</v>
      </c>
      <c r="EZ165">
        <v>5</v>
      </c>
      <c r="FC165">
        <v>0</v>
      </c>
      <c r="FD165">
        <v>18</v>
      </c>
      <c r="FF165">
        <v>2472.5</v>
      </c>
      <c r="FQ165">
        <v>0</v>
      </c>
      <c r="FR165">
        <f t="shared" si="149"/>
        <v>0</v>
      </c>
      <c r="FS165">
        <v>0</v>
      </c>
      <c r="FX165">
        <v>0</v>
      </c>
      <c r="FY165">
        <v>0</v>
      </c>
      <c r="GA165" t="s">
        <v>72</v>
      </c>
      <c r="GD165">
        <v>1</v>
      </c>
      <c r="GF165">
        <v>-521630453</v>
      </c>
      <c r="GG165">
        <v>2</v>
      </c>
      <c r="GH165">
        <v>3</v>
      </c>
      <c r="GI165">
        <v>4</v>
      </c>
      <c r="GJ165">
        <v>0</v>
      </c>
      <c r="GK165">
        <v>0</v>
      </c>
      <c r="GL165">
        <f t="shared" si="150"/>
        <v>0</v>
      </c>
      <c r="GM165">
        <f t="shared" si="151"/>
        <v>54602.73</v>
      </c>
      <c r="GN165">
        <f t="shared" si="152"/>
        <v>54602.73</v>
      </c>
      <c r="GO165">
        <f t="shared" si="153"/>
        <v>0</v>
      </c>
      <c r="GP165">
        <f t="shared" si="154"/>
        <v>0</v>
      </c>
      <c r="GR165">
        <v>1</v>
      </c>
      <c r="GS165">
        <v>1</v>
      </c>
      <c r="GT165">
        <v>0</v>
      </c>
      <c r="GU165" t="s">
        <v>3</v>
      </c>
      <c r="GV165">
        <f t="shared" si="155"/>
        <v>0</v>
      </c>
      <c r="GW165">
        <v>1</v>
      </c>
      <c r="GX165">
        <f t="shared" si="156"/>
        <v>0</v>
      </c>
      <c r="HA165">
        <v>0</v>
      </c>
      <c r="HB165">
        <v>0</v>
      </c>
      <c r="HC165">
        <f t="shared" si="157"/>
        <v>0</v>
      </c>
      <c r="HE165" t="s">
        <v>35</v>
      </c>
      <c r="HF165" t="s">
        <v>37</v>
      </c>
      <c r="HG165">
        <f>ROUND(AC165*I165,2)</f>
        <v>54602.73</v>
      </c>
      <c r="HM165" t="s">
        <v>3</v>
      </c>
      <c r="HN165" t="s">
        <v>3</v>
      </c>
      <c r="HO165" t="s">
        <v>3</v>
      </c>
      <c r="HP165" t="s">
        <v>3</v>
      </c>
      <c r="HQ165" t="s">
        <v>3</v>
      </c>
      <c r="IK165">
        <v>0</v>
      </c>
    </row>
    <row r="166" spans="1:245" x14ac:dyDescent="0.2">
      <c r="A166">
        <v>17</v>
      </c>
      <c r="B166">
        <v>1</v>
      </c>
      <c r="C166">
        <f>ROW(SmtRes!A218)</f>
        <v>218</v>
      </c>
      <c r="D166">
        <f>ROW(EtalonRes!A242)</f>
        <v>242</v>
      </c>
      <c r="E166" t="s">
        <v>234</v>
      </c>
      <c r="F166" t="s">
        <v>74</v>
      </c>
      <c r="G166" t="s">
        <v>75</v>
      </c>
      <c r="H166" t="s">
        <v>76</v>
      </c>
      <c r="I166">
        <v>1.8E-3</v>
      </c>
      <c r="J166">
        <v>0</v>
      </c>
      <c r="K166">
        <v>1.8E-3</v>
      </c>
      <c r="O166">
        <f t="shared" si="127"/>
        <v>95.01</v>
      </c>
      <c r="P166">
        <f t="shared" si="128"/>
        <v>7.13</v>
      </c>
      <c r="Q166">
        <f t="shared" si="129"/>
        <v>2.94</v>
      </c>
      <c r="R166">
        <f t="shared" si="130"/>
        <v>0.94</v>
      </c>
      <c r="S166">
        <f t="shared" si="131"/>
        <v>84.94</v>
      </c>
      <c r="T166">
        <f t="shared" si="132"/>
        <v>0</v>
      </c>
      <c r="U166">
        <f t="shared" si="133"/>
        <v>0.29106000000000004</v>
      </c>
      <c r="V166">
        <f t="shared" si="134"/>
        <v>2.2680000000000001E-3</v>
      </c>
      <c r="W166">
        <f t="shared" si="135"/>
        <v>0</v>
      </c>
      <c r="X166">
        <f t="shared" si="136"/>
        <v>103.91</v>
      </c>
      <c r="Y166">
        <f t="shared" si="137"/>
        <v>61.83</v>
      </c>
      <c r="AA166">
        <v>51651743</v>
      </c>
      <c r="AB166">
        <f t="shared" si="138"/>
        <v>1971.21</v>
      </c>
      <c r="AC166">
        <f t="shared" si="139"/>
        <v>434.65</v>
      </c>
      <c r="AD166">
        <f>ROUND(((((ET166*ROUND(1.05,7)))-((EU166*ROUND(1.05,7))))+AE166),2)</f>
        <v>123.3</v>
      </c>
      <c r="AE166">
        <f>ROUND(((EU166*ROUND(1.05,7))),2)</f>
        <v>15.57</v>
      </c>
      <c r="AF166">
        <f>ROUND(((EV166*ROUND(1.05,7))),2)</f>
        <v>1413.26</v>
      </c>
      <c r="AG166">
        <f t="shared" si="140"/>
        <v>0</v>
      </c>
      <c r="AH166">
        <f>((EW166*ROUND(1.05,7)))</f>
        <v>161.70000000000002</v>
      </c>
      <c r="AI166">
        <f>((EX166*ROUND(1.05,7)))</f>
        <v>1.26</v>
      </c>
      <c r="AJ166">
        <f t="shared" si="141"/>
        <v>0</v>
      </c>
      <c r="AK166">
        <v>1898.04</v>
      </c>
      <c r="AL166">
        <v>434.65</v>
      </c>
      <c r="AM166">
        <v>117.43</v>
      </c>
      <c r="AN166">
        <v>14.83</v>
      </c>
      <c r="AO166">
        <v>1345.96</v>
      </c>
      <c r="AP166">
        <v>0</v>
      </c>
      <c r="AQ166">
        <v>154</v>
      </c>
      <c r="AR166">
        <v>1.2</v>
      </c>
      <c r="AS166">
        <v>0</v>
      </c>
      <c r="AT166">
        <v>121</v>
      </c>
      <c r="AU166">
        <v>72</v>
      </c>
      <c r="AV166">
        <v>1</v>
      </c>
      <c r="AW166">
        <v>1</v>
      </c>
      <c r="AZ166">
        <v>1</v>
      </c>
      <c r="BA166">
        <v>33.39</v>
      </c>
      <c r="BB166">
        <v>13.26</v>
      </c>
      <c r="BC166">
        <v>9.11</v>
      </c>
      <c r="BD166" t="s">
        <v>3</v>
      </c>
      <c r="BE166" t="s">
        <v>3</v>
      </c>
      <c r="BF166" t="s">
        <v>3</v>
      </c>
      <c r="BG166" t="s">
        <v>3</v>
      </c>
      <c r="BH166">
        <v>0</v>
      </c>
      <c r="BI166">
        <v>1</v>
      </c>
      <c r="BJ166" t="s">
        <v>77</v>
      </c>
      <c r="BM166">
        <v>20001</v>
      </c>
      <c r="BN166">
        <v>0</v>
      </c>
      <c r="BO166" t="s">
        <v>3</v>
      </c>
      <c r="BP166">
        <v>0</v>
      </c>
      <c r="BQ166">
        <v>22</v>
      </c>
      <c r="BR166">
        <v>0</v>
      </c>
      <c r="BS166">
        <v>33.39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121</v>
      </c>
      <c r="CA166">
        <v>72</v>
      </c>
      <c r="CB166" t="s">
        <v>3</v>
      </c>
      <c r="CE166">
        <v>0</v>
      </c>
      <c r="CF166">
        <v>0</v>
      </c>
      <c r="CG166">
        <v>0</v>
      </c>
      <c r="CM166">
        <v>0</v>
      </c>
      <c r="CN166" t="s">
        <v>19</v>
      </c>
      <c r="CO166">
        <v>0</v>
      </c>
      <c r="CP166">
        <f t="shared" si="142"/>
        <v>95.009999999999991</v>
      </c>
      <c r="CQ166">
        <f t="shared" ref="CQ166:CQ181" si="164">AC166*BC166</f>
        <v>3959.6614999999997</v>
      </c>
      <c r="CR166">
        <f t="shared" ref="CR166:CR181" si="165">AD166*BB166</f>
        <v>1634.9579999999999</v>
      </c>
      <c r="CS166">
        <f t="shared" si="143"/>
        <v>519.88229999999999</v>
      </c>
      <c r="CT166">
        <f t="shared" si="144"/>
        <v>47188.751400000001</v>
      </c>
      <c r="CU166">
        <f t="shared" si="145"/>
        <v>0</v>
      </c>
      <c r="CV166">
        <f t="shared" si="146"/>
        <v>161.70000000000002</v>
      </c>
      <c r="CW166">
        <f t="shared" si="147"/>
        <v>1.26</v>
      </c>
      <c r="CX166">
        <f t="shared" si="148"/>
        <v>0</v>
      </c>
      <c r="CY166">
        <f t="shared" si="158"/>
        <v>103.9148</v>
      </c>
      <c r="CZ166">
        <f t="shared" si="159"/>
        <v>61.833599999999997</v>
      </c>
      <c r="DC166" t="s">
        <v>3</v>
      </c>
      <c r="DD166" t="s">
        <v>3</v>
      </c>
      <c r="DE166" t="s">
        <v>20</v>
      </c>
      <c r="DF166" t="s">
        <v>20</v>
      </c>
      <c r="DG166" t="s">
        <v>20</v>
      </c>
      <c r="DH166" t="s">
        <v>3</v>
      </c>
      <c r="DI166" t="s">
        <v>20</v>
      </c>
      <c r="DJ166" t="s">
        <v>20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1005</v>
      </c>
      <c r="DV166" t="s">
        <v>76</v>
      </c>
      <c r="DW166" t="s">
        <v>76</v>
      </c>
      <c r="DX166">
        <v>100</v>
      </c>
      <c r="DZ166" t="s">
        <v>3</v>
      </c>
      <c r="EA166" t="s">
        <v>3</v>
      </c>
      <c r="EB166" t="s">
        <v>3</v>
      </c>
      <c r="EC166" t="s">
        <v>3</v>
      </c>
      <c r="EE166">
        <v>50757454</v>
      </c>
      <c r="EF166">
        <v>22</v>
      </c>
      <c r="EG166" t="s">
        <v>21</v>
      </c>
      <c r="EH166">
        <v>16</v>
      </c>
      <c r="EI166" t="s">
        <v>22</v>
      </c>
      <c r="EJ166">
        <v>1</v>
      </c>
      <c r="EK166">
        <v>20001</v>
      </c>
      <c r="EL166" t="s">
        <v>23</v>
      </c>
      <c r="EM166" t="s">
        <v>24</v>
      </c>
      <c r="EO166" t="s">
        <v>25</v>
      </c>
      <c r="EQ166">
        <v>131072</v>
      </c>
      <c r="ER166">
        <v>1898.04</v>
      </c>
      <c r="ES166">
        <v>434.65</v>
      </c>
      <c r="ET166">
        <v>117.43</v>
      </c>
      <c r="EU166">
        <v>14.83</v>
      </c>
      <c r="EV166">
        <v>1345.96</v>
      </c>
      <c r="EW166">
        <v>154</v>
      </c>
      <c r="EX166">
        <v>1.2</v>
      </c>
      <c r="EY166">
        <v>0</v>
      </c>
      <c r="FQ166">
        <v>0</v>
      </c>
      <c r="FR166">
        <f t="shared" si="149"/>
        <v>0</v>
      </c>
      <c r="FS166">
        <v>0</v>
      </c>
      <c r="FX166">
        <v>121</v>
      </c>
      <c r="FY166">
        <v>72</v>
      </c>
      <c r="GA166" t="s">
        <v>3</v>
      </c>
      <c r="GD166">
        <v>1</v>
      </c>
      <c r="GF166">
        <v>-706050576</v>
      </c>
      <c r="GG166">
        <v>2</v>
      </c>
      <c r="GH166">
        <v>1</v>
      </c>
      <c r="GI166">
        <v>4</v>
      </c>
      <c r="GJ166">
        <v>0</v>
      </c>
      <c r="GK166">
        <v>0</v>
      </c>
      <c r="GL166">
        <f t="shared" si="150"/>
        <v>0</v>
      </c>
      <c r="GM166">
        <f t="shared" si="151"/>
        <v>260.75</v>
      </c>
      <c r="GN166">
        <f t="shared" si="152"/>
        <v>260.75</v>
      </c>
      <c r="GO166">
        <f t="shared" si="153"/>
        <v>0</v>
      </c>
      <c r="GP166">
        <f t="shared" si="154"/>
        <v>0</v>
      </c>
      <c r="GR166">
        <v>0</v>
      </c>
      <c r="GS166">
        <v>3</v>
      </c>
      <c r="GT166">
        <v>0</v>
      </c>
      <c r="GU166" t="s">
        <v>3</v>
      </c>
      <c r="GV166">
        <f t="shared" si="155"/>
        <v>0</v>
      </c>
      <c r="GW166">
        <v>1</v>
      </c>
      <c r="GX166">
        <f t="shared" si="156"/>
        <v>0</v>
      </c>
      <c r="HA166">
        <v>0</v>
      </c>
      <c r="HB166">
        <v>0</v>
      </c>
      <c r="HC166">
        <f t="shared" si="157"/>
        <v>0</v>
      </c>
      <c r="HE166" t="s">
        <v>3</v>
      </c>
      <c r="HF166" t="s">
        <v>3</v>
      </c>
      <c r="HM166" t="s">
        <v>3</v>
      </c>
      <c r="HN166" t="s">
        <v>26</v>
      </c>
      <c r="HO166" t="s">
        <v>27</v>
      </c>
      <c r="HP166" t="s">
        <v>22</v>
      </c>
      <c r="HQ166" t="s">
        <v>22</v>
      </c>
      <c r="IK166">
        <v>0</v>
      </c>
    </row>
    <row r="167" spans="1:245" x14ac:dyDescent="0.2">
      <c r="A167">
        <v>18</v>
      </c>
      <c r="B167">
        <v>1</v>
      </c>
      <c r="C167">
        <v>218</v>
      </c>
      <c r="E167" t="s">
        <v>235</v>
      </c>
      <c r="F167" t="s">
        <v>79</v>
      </c>
      <c r="G167" t="s">
        <v>80</v>
      </c>
      <c r="H167" t="str">
        <f>'1.Ведомость'!C63</f>
        <v>м2</v>
      </c>
      <c r="I167">
        <f>I166*J167</f>
        <v>0.18</v>
      </c>
      <c r="J167">
        <v>100</v>
      </c>
      <c r="K167">
        <v>100</v>
      </c>
      <c r="O167">
        <f t="shared" si="127"/>
        <v>167.93</v>
      </c>
      <c r="P167">
        <f t="shared" si="128"/>
        <v>167.93</v>
      </c>
      <c r="Q167">
        <f t="shared" si="129"/>
        <v>0</v>
      </c>
      <c r="R167">
        <f t="shared" si="130"/>
        <v>0</v>
      </c>
      <c r="S167">
        <f t="shared" si="131"/>
        <v>0</v>
      </c>
      <c r="T167">
        <f t="shared" si="132"/>
        <v>0</v>
      </c>
      <c r="U167">
        <f t="shared" si="133"/>
        <v>0</v>
      </c>
      <c r="V167">
        <f t="shared" si="134"/>
        <v>0</v>
      </c>
      <c r="W167">
        <f t="shared" si="135"/>
        <v>0</v>
      </c>
      <c r="X167">
        <f t="shared" si="136"/>
        <v>0</v>
      </c>
      <c r="Y167">
        <f t="shared" si="137"/>
        <v>0</v>
      </c>
      <c r="AA167">
        <v>51651743</v>
      </c>
      <c r="AB167">
        <f t="shared" si="138"/>
        <v>102.41</v>
      </c>
      <c r="AC167">
        <f t="shared" si="139"/>
        <v>102.41</v>
      </c>
      <c r="AD167">
        <f>ROUND((((ET167)-(EU167))+AE167),2)</f>
        <v>0</v>
      </c>
      <c r="AE167">
        <f>ROUND((EU167),2)</f>
        <v>0</v>
      </c>
      <c r="AF167">
        <f>ROUND((EV167),2)</f>
        <v>0</v>
      </c>
      <c r="AG167">
        <f t="shared" si="140"/>
        <v>0</v>
      </c>
      <c r="AH167">
        <f>(EW167)</f>
        <v>0</v>
      </c>
      <c r="AI167">
        <f>(EX167)</f>
        <v>0</v>
      </c>
      <c r="AJ167">
        <f t="shared" si="141"/>
        <v>0</v>
      </c>
      <c r="AK167">
        <v>102.41</v>
      </c>
      <c r="AL167">
        <v>102.41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</v>
      </c>
      <c r="AW167">
        <v>1</v>
      </c>
      <c r="AZ167">
        <v>1</v>
      </c>
      <c r="BA167">
        <v>1</v>
      </c>
      <c r="BB167">
        <v>1</v>
      </c>
      <c r="BC167">
        <v>9.11</v>
      </c>
      <c r="BD167" t="s">
        <v>3</v>
      </c>
      <c r="BE167" t="s">
        <v>3</v>
      </c>
      <c r="BF167" t="s">
        <v>3</v>
      </c>
      <c r="BG167" t="s">
        <v>3</v>
      </c>
      <c r="BH167">
        <v>3</v>
      </c>
      <c r="BI167">
        <v>1</v>
      </c>
      <c r="BJ167" t="s">
        <v>81</v>
      </c>
      <c r="BM167">
        <v>500001</v>
      </c>
      <c r="BN167">
        <v>0</v>
      </c>
      <c r="BO167" t="s">
        <v>3</v>
      </c>
      <c r="BP167">
        <v>0</v>
      </c>
      <c r="BQ167">
        <v>8</v>
      </c>
      <c r="BR167">
        <v>0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0</v>
      </c>
      <c r="CA167">
        <v>0</v>
      </c>
      <c r="CB167" t="s">
        <v>3</v>
      </c>
      <c r="CE167">
        <v>0</v>
      </c>
      <c r="CF167">
        <v>0</v>
      </c>
      <c r="CG167">
        <v>0</v>
      </c>
      <c r="CM167">
        <v>0</v>
      </c>
      <c r="CN167" t="s">
        <v>3</v>
      </c>
      <c r="CO167">
        <v>0</v>
      </c>
      <c r="CP167">
        <f t="shared" si="142"/>
        <v>167.93</v>
      </c>
      <c r="CQ167">
        <f t="shared" si="164"/>
        <v>932.9550999999999</v>
      </c>
      <c r="CR167">
        <f t="shared" si="165"/>
        <v>0</v>
      </c>
      <c r="CS167">
        <f t="shared" si="143"/>
        <v>0</v>
      </c>
      <c r="CT167">
        <f t="shared" si="144"/>
        <v>0</v>
      </c>
      <c r="CU167">
        <f t="shared" si="145"/>
        <v>0</v>
      </c>
      <c r="CV167">
        <f t="shared" si="146"/>
        <v>0</v>
      </c>
      <c r="CW167">
        <f t="shared" si="147"/>
        <v>0</v>
      </c>
      <c r="CX167">
        <f t="shared" si="148"/>
        <v>0</v>
      </c>
      <c r="CY167">
        <f t="shared" si="158"/>
        <v>0</v>
      </c>
      <c r="CZ167">
        <f t="shared" si="159"/>
        <v>0</v>
      </c>
      <c r="DC167" t="s">
        <v>3</v>
      </c>
      <c r="DD167" t="s">
        <v>3</v>
      </c>
      <c r="DE167" t="s">
        <v>3</v>
      </c>
      <c r="DF167" t="s">
        <v>3</v>
      </c>
      <c r="DG167" t="s">
        <v>3</v>
      </c>
      <c r="DH167" t="s">
        <v>3</v>
      </c>
      <c r="DI167" t="s">
        <v>3</v>
      </c>
      <c r="DJ167" t="s">
        <v>3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1005</v>
      </c>
      <c r="DV167" t="s">
        <v>52</v>
      </c>
      <c r="DW167" t="s">
        <v>52</v>
      </c>
      <c r="DX167">
        <v>1</v>
      </c>
      <c r="DZ167" t="s">
        <v>3</v>
      </c>
      <c r="EA167" t="s">
        <v>3</v>
      </c>
      <c r="EB167" t="s">
        <v>3</v>
      </c>
      <c r="EC167" t="s">
        <v>3</v>
      </c>
      <c r="EE167">
        <v>50757674</v>
      </c>
      <c r="EF167">
        <v>8</v>
      </c>
      <c r="EG167" t="s">
        <v>46</v>
      </c>
      <c r="EH167">
        <v>0</v>
      </c>
      <c r="EI167" t="s">
        <v>3</v>
      </c>
      <c r="EJ167">
        <v>1</v>
      </c>
      <c r="EK167">
        <v>500001</v>
      </c>
      <c r="EL167" t="s">
        <v>47</v>
      </c>
      <c r="EM167" t="s">
        <v>48</v>
      </c>
      <c r="EO167" t="s">
        <v>3</v>
      </c>
      <c r="EQ167">
        <v>0</v>
      </c>
      <c r="ER167">
        <v>102.41</v>
      </c>
      <c r="ES167">
        <v>102.41</v>
      </c>
      <c r="ET167">
        <v>0</v>
      </c>
      <c r="EU167">
        <v>0</v>
      </c>
      <c r="EV167">
        <v>0</v>
      </c>
      <c r="EW167">
        <v>0</v>
      </c>
      <c r="EX167">
        <v>0</v>
      </c>
      <c r="FQ167">
        <v>0</v>
      </c>
      <c r="FR167">
        <f t="shared" si="149"/>
        <v>0</v>
      </c>
      <c r="FS167">
        <v>0</v>
      </c>
      <c r="FX167">
        <v>0</v>
      </c>
      <c r="FY167">
        <v>0</v>
      </c>
      <c r="GA167" t="s">
        <v>3</v>
      </c>
      <c r="GD167">
        <v>1</v>
      </c>
      <c r="GF167">
        <v>415678242</v>
      </c>
      <c r="GG167">
        <v>2</v>
      </c>
      <c r="GH167">
        <v>1</v>
      </c>
      <c r="GI167">
        <v>4</v>
      </c>
      <c r="GJ167">
        <v>0</v>
      </c>
      <c r="GK167">
        <v>0</v>
      </c>
      <c r="GL167">
        <f t="shared" si="150"/>
        <v>0</v>
      </c>
      <c r="GM167">
        <f t="shared" si="151"/>
        <v>167.93</v>
      </c>
      <c r="GN167">
        <f t="shared" si="152"/>
        <v>167.93</v>
      </c>
      <c r="GO167">
        <f t="shared" si="153"/>
        <v>0</v>
      </c>
      <c r="GP167">
        <f t="shared" si="154"/>
        <v>0</v>
      </c>
      <c r="GR167">
        <v>0</v>
      </c>
      <c r="GS167">
        <v>3</v>
      </c>
      <c r="GT167">
        <v>0</v>
      </c>
      <c r="GU167" t="s">
        <v>3</v>
      </c>
      <c r="GV167">
        <f t="shared" si="155"/>
        <v>0</v>
      </c>
      <c r="GW167">
        <v>1</v>
      </c>
      <c r="GX167">
        <f t="shared" si="156"/>
        <v>0</v>
      </c>
      <c r="HA167">
        <v>0</v>
      </c>
      <c r="HB167">
        <v>0</v>
      </c>
      <c r="HC167">
        <f t="shared" si="157"/>
        <v>0</v>
      </c>
      <c r="HE167" t="s">
        <v>3</v>
      </c>
      <c r="HF167" t="s">
        <v>3</v>
      </c>
      <c r="HM167" t="s">
        <v>3</v>
      </c>
      <c r="HN167" t="s">
        <v>3</v>
      </c>
      <c r="HO167" t="s">
        <v>3</v>
      </c>
      <c r="HP167" t="s">
        <v>3</v>
      </c>
      <c r="HQ167" t="s">
        <v>3</v>
      </c>
      <c r="IK167">
        <v>0</v>
      </c>
    </row>
    <row r="168" spans="1:245" x14ac:dyDescent="0.2">
      <c r="A168">
        <v>17</v>
      </c>
      <c r="B168">
        <v>1</v>
      </c>
      <c r="C168">
        <f>ROW(SmtRes!A231)</f>
        <v>231</v>
      </c>
      <c r="D168">
        <f>ROW(EtalonRes!A259)</f>
        <v>259</v>
      </c>
      <c r="E168" t="s">
        <v>236</v>
      </c>
      <c r="F168" t="s">
        <v>83</v>
      </c>
      <c r="G168" t="s">
        <v>84</v>
      </c>
      <c r="H168" t="s">
        <v>76</v>
      </c>
      <c r="I168">
        <v>0.187</v>
      </c>
      <c r="J168">
        <v>0</v>
      </c>
      <c r="K168">
        <v>0.187</v>
      </c>
      <c r="O168">
        <f t="shared" si="127"/>
        <v>9064.5400000000009</v>
      </c>
      <c r="P168">
        <f t="shared" si="128"/>
        <v>739.76</v>
      </c>
      <c r="Q168">
        <f t="shared" si="129"/>
        <v>245.38</v>
      </c>
      <c r="R168">
        <f t="shared" si="130"/>
        <v>76.239999999999995</v>
      </c>
      <c r="S168">
        <f t="shared" si="131"/>
        <v>8079.4</v>
      </c>
      <c r="T168">
        <f t="shared" si="132"/>
        <v>0</v>
      </c>
      <c r="U168">
        <f t="shared" si="133"/>
        <v>27.685350000000003</v>
      </c>
      <c r="V168">
        <f t="shared" si="134"/>
        <v>0.18456900000000001</v>
      </c>
      <c r="W168">
        <f t="shared" si="135"/>
        <v>0</v>
      </c>
      <c r="X168">
        <f t="shared" si="136"/>
        <v>9868.32</v>
      </c>
      <c r="Y168">
        <f t="shared" si="137"/>
        <v>5872.06</v>
      </c>
      <c r="AA168">
        <v>51651743</v>
      </c>
      <c r="AB168">
        <f t="shared" si="138"/>
        <v>1827.16</v>
      </c>
      <c r="AC168">
        <f t="shared" si="139"/>
        <v>434.24</v>
      </c>
      <c r="AD168">
        <f>ROUND(((((ET168*ROUND(1.05,7)))-((EU168*ROUND(1.05,7))))+AE168),2)</f>
        <v>98.96</v>
      </c>
      <c r="AE168">
        <f>ROUND(((EU168*ROUND(1.05,7))),2)</f>
        <v>12.21</v>
      </c>
      <c r="AF168">
        <f>ROUND(((EV168*ROUND(1.05,7))),2)</f>
        <v>1293.96</v>
      </c>
      <c r="AG168">
        <f t="shared" si="140"/>
        <v>0</v>
      </c>
      <c r="AH168">
        <f>((EW168*ROUND(1.05,7)))</f>
        <v>148.05000000000001</v>
      </c>
      <c r="AI168">
        <f>((EX168*ROUND(1.05,7)))</f>
        <v>0.98699999999999999</v>
      </c>
      <c r="AJ168">
        <f t="shared" si="141"/>
        <v>0</v>
      </c>
      <c r="AK168">
        <v>1760.83</v>
      </c>
      <c r="AL168">
        <v>434.24</v>
      </c>
      <c r="AM168">
        <v>94.25</v>
      </c>
      <c r="AN168">
        <v>11.63</v>
      </c>
      <c r="AO168">
        <v>1232.3399999999999</v>
      </c>
      <c r="AP168">
        <v>0</v>
      </c>
      <c r="AQ168">
        <v>141</v>
      </c>
      <c r="AR168">
        <v>0.94</v>
      </c>
      <c r="AS168">
        <v>0</v>
      </c>
      <c r="AT168">
        <v>121</v>
      </c>
      <c r="AU168">
        <v>72</v>
      </c>
      <c r="AV168">
        <v>1</v>
      </c>
      <c r="AW168">
        <v>1</v>
      </c>
      <c r="AZ168">
        <v>1</v>
      </c>
      <c r="BA168">
        <v>33.39</v>
      </c>
      <c r="BB168">
        <v>13.26</v>
      </c>
      <c r="BC168">
        <v>9.11</v>
      </c>
      <c r="BD168" t="s">
        <v>3</v>
      </c>
      <c r="BE168" t="s">
        <v>3</v>
      </c>
      <c r="BF168" t="s">
        <v>3</v>
      </c>
      <c r="BG168" t="s">
        <v>3</v>
      </c>
      <c r="BH168">
        <v>0</v>
      </c>
      <c r="BI168">
        <v>1</v>
      </c>
      <c r="BJ168" t="s">
        <v>85</v>
      </c>
      <c r="BM168">
        <v>20001</v>
      </c>
      <c r="BN168">
        <v>0</v>
      </c>
      <c r="BO168" t="s">
        <v>3</v>
      </c>
      <c r="BP168">
        <v>0</v>
      </c>
      <c r="BQ168">
        <v>22</v>
      </c>
      <c r="BR168">
        <v>0</v>
      </c>
      <c r="BS168">
        <v>33.39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121</v>
      </c>
      <c r="CA168">
        <v>72</v>
      </c>
      <c r="CB168" t="s">
        <v>3</v>
      </c>
      <c r="CE168">
        <v>0</v>
      </c>
      <c r="CF168">
        <v>0</v>
      </c>
      <c r="CG168">
        <v>0</v>
      </c>
      <c r="CM168">
        <v>0</v>
      </c>
      <c r="CN168" t="s">
        <v>19</v>
      </c>
      <c r="CO168">
        <v>0</v>
      </c>
      <c r="CP168">
        <f t="shared" si="142"/>
        <v>9064.5399999999991</v>
      </c>
      <c r="CQ168">
        <f t="shared" si="164"/>
        <v>3955.9263999999998</v>
      </c>
      <c r="CR168">
        <f t="shared" si="165"/>
        <v>1312.2095999999999</v>
      </c>
      <c r="CS168">
        <f t="shared" si="143"/>
        <v>407.69190000000003</v>
      </c>
      <c r="CT168">
        <f t="shared" si="144"/>
        <v>43205.324400000005</v>
      </c>
      <c r="CU168">
        <f t="shared" si="145"/>
        <v>0</v>
      </c>
      <c r="CV168">
        <f t="shared" si="146"/>
        <v>148.05000000000001</v>
      </c>
      <c r="CW168">
        <f t="shared" si="147"/>
        <v>0.98699999999999999</v>
      </c>
      <c r="CX168">
        <f t="shared" si="148"/>
        <v>0</v>
      </c>
      <c r="CY168">
        <f t="shared" si="158"/>
        <v>9868.3243999999995</v>
      </c>
      <c r="CZ168">
        <f t="shared" si="159"/>
        <v>5872.0607999999993</v>
      </c>
      <c r="DC168" t="s">
        <v>3</v>
      </c>
      <c r="DD168" t="s">
        <v>3</v>
      </c>
      <c r="DE168" t="s">
        <v>20</v>
      </c>
      <c r="DF168" t="s">
        <v>20</v>
      </c>
      <c r="DG168" t="s">
        <v>20</v>
      </c>
      <c r="DH168" t="s">
        <v>3</v>
      </c>
      <c r="DI168" t="s">
        <v>20</v>
      </c>
      <c r="DJ168" t="s">
        <v>20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1005</v>
      </c>
      <c r="DV168" t="s">
        <v>76</v>
      </c>
      <c r="DW168" t="s">
        <v>76</v>
      </c>
      <c r="DX168">
        <v>100</v>
      </c>
      <c r="DZ168" t="s">
        <v>3</v>
      </c>
      <c r="EA168" t="s">
        <v>3</v>
      </c>
      <c r="EB168" t="s">
        <v>3</v>
      </c>
      <c r="EC168" t="s">
        <v>3</v>
      </c>
      <c r="EE168">
        <v>50757454</v>
      </c>
      <c r="EF168">
        <v>22</v>
      </c>
      <c r="EG168" t="s">
        <v>21</v>
      </c>
      <c r="EH168">
        <v>16</v>
      </c>
      <c r="EI168" t="s">
        <v>22</v>
      </c>
      <c r="EJ168">
        <v>1</v>
      </c>
      <c r="EK168">
        <v>20001</v>
      </c>
      <c r="EL168" t="s">
        <v>23</v>
      </c>
      <c r="EM168" t="s">
        <v>24</v>
      </c>
      <c r="EO168" t="s">
        <v>25</v>
      </c>
      <c r="EQ168">
        <v>131072</v>
      </c>
      <c r="ER168">
        <v>1760.83</v>
      </c>
      <c r="ES168">
        <v>434.24</v>
      </c>
      <c r="ET168">
        <v>94.25</v>
      </c>
      <c r="EU168">
        <v>11.63</v>
      </c>
      <c r="EV168">
        <v>1232.3399999999999</v>
      </c>
      <c r="EW168">
        <v>141</v>
      </c>
      <c r="EX168">
        <v>0.94</v>
      </c>
      <c r="EY168">
        <v>0</v>
      </c>
      <c r="FQ168">
        <v>0</v>
      </c>
      <c r="FR168">
        <f t="shared" si="149"/>
        <v>0</v>
      </c>
      <c r="FS168">
        <v>0</v>
      </c>
      <c r="FX168">
        <v>121</v>
      </c>
      <c r="FY168">
        <v>72</v>
      </c>
      <c r="GA168" t="s">
        <v>3</v>
      </c>
      <c r="GD168">
        <v>1</v>
      </c>
      <c r="GF168">
        <v>1677131192</v>
      </c>
      <c r="GG168">
        <v>2</v>
      </c>
      <c r="GH168">
        <v>1</v>
      </c>
      <c r="GI168">
        <v>4</v>
      </c>
      <c r="GJ168">
        <v>0</v>
      </c>
      <c r="GK168">
        <v>0</v>
      </c>
      <c r="GL168">
        <f t="shared" si="150"/>
        <v>0</v>
      </c>
      <c r="GM168">
        <f t="shared" si="151"/>
        <v>24804.92</v>
      </c>
      <c r="GN168">
        <f t="shared" si="152"/>
        <v>24804.92</v>
      </c>
      <c r="GO168">
        <f t="shared" si="153"/>
        <v>0</v>
      </c>
      <c r="GP168">
        <f t="shared" si="154"/>
        <v>0</v>
      </c>
      <c r="GR168">
        <v>0</v>
      </c>
      <c r="GS168">
        <v>3</v>
      </c>
      <c r="GT168">
        <v>0</v>
      </c>
      <c r="GU168" t="s">
        <v>3</v>
      </c>
      <c r="GV168">
        <f t="shared" si="155"/>
        <v>0</v>
      </c>
      <c r="GW168">
        <v>1</v>
      </c>
      <c r="GX168">
        <f t="shared" si="156"/>
        <v>0</v>
      </c>
      <c r="HA168">
        <v>0</v>
      </c>
      <c r="HB168">
        <v>0</v>
      </c>
      <c r="HC168">
        <f t="shared" si="157"/>
        <v>0</v>
      </c>
      <c r="HE168" t="s">
        <v>3</v>
      </c>
      <c r="HF168" t="s">
        <v>3</v>
      </c>
      <c r="HM168" t="s">
        <v>3</v>
      </c>
      <c r="HN168" t="s">
        <v>26</v>
      </c>
      <c r="HO168" t="s">
        <v>27</v>
      </c>
      <c r="HP168" t="s">
        <v>22</v>
      </c>
      <c r="HQ168" t="s">
        <v>22</v>
      </c>
      <c r="IK168">
        <v>0</v>
      </c>
    </row>
    <row r="169" spans="1:245" x14ac:dyDescent="0.2">
      <c r="A169">
        <v>18</v>
      </c>
      <c r="B169">
        <v>1</v>
      </c>
      <c r="C169">
        <v>230</v>
      </c>
      <c r="E169" t="s">
        <v>237</v>
      </c>
      <c r="F169" t="s">
        <v>87</v>
      </c>
      <c r="G169" t="s">
        <v>88</v>
      </c>
      <c r="H169" t="str">
        <f>'1.Ведомость'!C65</f>
        <v>м2</v>
      </c>
      <c r="I169">
        <f>I168*J169</f>
        <v>14.7</v>
      </c>
      <c r="J169">
        <v>78.609625668449198</v>
      </c>
      <c r="K169">
        <v>78.609625699999995</v>
      </c>
      <c r="O169">
        <f t="shared" si="127"/>
        <v>17892.650000000001</v>
      </c>
      <c r="P169">
        <f t="shared" si="128"/>
        <v>17892.650000000001</v>
      </c>
      <c r="Q169">
        <f t="shared" si="129"/>
        <v>0</v>
      </c>
      <c r="R169">
        <f t="shared" si="130"/>
        <v>0</v>
      </c>
      <c r="S169">
        <f t="shared" si="131"/>
        <v>0</v>
      </c>
      <c r="T169">
        <f t="shared" si="132"/>
        <v>0</v>
      </c>
      <c r="U169">
        <f t="shared" si="133"/>
        <v>0</v>
      </c>
      <c r="V169">
        <f t="shared" si="134"/>
        <v>0</v>
      </c>
      <c r="W169">
        <f t="shared" si="135"/>
        <v>0</v>
      </c>
      <c r="X169">
        <f t="shared" si="136"/>
        <v>0</v>
      </c>
      <c r="Y169">
        <f t="shared" si="137"/>
        <v>0</v>
      </c>
      <c r="AA169">
        <v>51651743</v>
      </c>
      <c r="AB169">
        <f t="shared" si="138"/>
        <v>133.61000000000001</v>
      </c>
      <c r="AC169">
        <f t="shared" si="139"/>
        <v>133.61000000000001</v>
      </c>
      <c r="AD169">
        <f>ROUND((((ET169)-(EU169))+AE169),2)</f>
        <v>0</v>
      </c>
      <c r="AE169">
        <f>ROUND((EU169),2)</f>
        <v>0</v>
      </c>
      <c r="AF169">
        <f>ROUND((EV169),2)</f>
        <v>0</v>
      </c>
      <c r="AG169">
        <f t="shared" si="140"/>
        <v>0</v>
      </c>
      <c r="AH169">
        <f>(EW169)</f>
        <v>0</v>
      </c>
      <c r="AI169">
        <f>(EX169)</f>
        <v>0</v>
      </c>
      <c r="AJ169">
        <f t="shared" si="141"/>
        <v>0</v>
      </c>
      <c r="AK169">
        <v>133.61000000000001</v>
      </c>
      <c r="AL169">
        <v>133.61000000000001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9.11</v>
      </c>
      <c r="BD169" t="s">
        <v>3</v>
      </c>
      <c r="BE169" t="s">
        <v>3</v>
      </c>
      <c r="BF169" t="s">
        <v>3</v>
      </c>
      <c r="BG169" t="s">
        <v>3</v>
      </c>
      <c r="BH169">
        <v>3</v>
      </c>
      <c r="BI169">
        <v>1</v>
      </c>
      <c r="BJ169" t="s">
        <v>89</v>
      </c>
      <c r="BM169">
        <v>500001</v>
      </c>
      <c r="BN169">
        <v>0</v>
      </c>
      <c r="BO169" t="s">
        <v>3</v>
      </c>
      <c r="BP169">
        <v>0</v>
      </c>
      <c r="BQ169">
        <v>8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0</v>
      </c>
      <c r="CA169">
        <v>0</v>
      </c>
      <c r="CB169" t="s">
        <v>3</v>
      </c>
      <c r="CE169">
        <v>0</v>
      </c>
      <c r="CF169">
        <v>0</v>
      </c>
      <c r="CG169">
        <v>0</v>
      </c>
      <c r="CM169">
        <v>0</v>
      </c>
      <c r="CN169" t="s">
        <v>3</v>
      </c>
      <c r="CO169">
        <v>0</v>
      </c>
      <c r="CP169">
        <f t="shared" si="142"/>
        <v>17892.650000000001</v>
      </c>
      <c r="CQ169">
        <f t="shared" si="164"/>
        <v>1217.1871000000001</v>
      </c>
      <c r="CR169">
        <f t="shared" si="165"/>
        <v>0</v>
      </c>
      <c r="CS169">
        <f t="shared" si="143"/>
        <v>0</v>
      </c>
      <c r="CT169">
        <f t="shared" si="144"/>
        <v>0</v>
      </c>
      <c r="CU169">
        <f t="shared" si="145"/>
        <v>0</v>
      </c>
      <c r="CV169">
        <f t="shared" si="146"/>
        <v>0</v>
      </c>
      <c r="CW169">
        <f t="shared" si="147"/>
        <v>0</v>
      </c>
      <c r="CX169">
        <f t="shared" si="148"/>
        <v>0</v>
      </c>
      <c r="CY169">
        <f t="shared" si="158"/>
        <v>0</v>
      </c>
      <c r="CZ169">
        <f t="shared" si="159"/>
        <v>0</v>
      </c>
      <c r="DC169" t="s">
        <v>3</v>
      </c>
      <c r="DD169" t="s">
        <v>3</v>
      </c>
      <c r="DE169" t="s">
        <v>3</v>
      </c>
      <c r="DF169" t="s">
        <v>3</v>
      </c>
      <c r="DG169" t="s">
        <v>3</v>
      </c>
      <c r="DH169" t="s">
        <v>3</v>
      </c>
      <c r="DI169" t="s">
        <v>3</v>
      </c>
      <c r="DJ169" t="s">
        <v>3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1005</v>
      </c>
      <c r="DV169" t="s">
        <v>52</v>
      </c>
      <c r="DW169" t="s">
        <v>52</v>
      </c>
      <c r="DX169">
        <v>1</v>
      </c>
      <c r="DZ169" t="s">
        <v>3</v>
      </c>
      <c r="EA169" t="s">
        <v>3</v>
      </c>
      <c r="EB169" t="s">
        <v>3</v>
      </c>
      <c r="EC169" t="s">
        <v>3</v>
      </c>
      <c r="EE169">
        <v>50757674</v>
      </c>
      <c r="EF169">
        <v>8</v>
      </c>
      <c r="EG169" t="s">
        <v>46</v>
      </c>
      <c r="EH169">
        <v>0</v>
      </c>
      <c r="EI169" t="s">
        <v>3</v>
      </c>
      <c r="EJ169">
        <v>1</v>
      </c>
      <c r="EK169">
        <v>500001</v>
      </c>
      <c r="EL169" t="s">
        <v>47</v>
      </c>
      <c r="EM169" t="s">
        <v>48</v>
      </c>
      <c r="EO169" t="s">
        <v>3</v>
      </c>
      <c r="EQ169">
        <v>0</v>
      </c>
      <c r="ER169">
        <v>133.61000000000001</v>
      </c>
      <c r="ES169">
        <v>133.61000000000001</v>
      </c>
      <c r="ET169">
        <v>0</v>
      </c>
      <c r="EU169">
        <v>0</v>
      </c>
      <c r="EV169">
        <v>0</v>
      </c>
      <c r="EW169">
        <v>0</v>
      </c>
      <c r="EX169">
        <v>0</v>
      </c>
      <c r="FQ169">
        <v>0</v>
      </c>
      <c r="FR169">
        <f t="shared" si="149"/>
        <v>0</v>
      </c>
      <c r="FS169">
        <v>0</v>
      </c>
      <c r="FX169">
        <v>0</v>
      </c>
      <c r="FY169">
        <v>0</v>
      </c>
      <c r="GA169" t="s">
        <v>3</v>
      </c>
      <c r="GD169">
        <v>1</v>
      </c>
      <c r="GF169">
        <v>2012835886</v>
      </c>
      <c r="GG169">
        <v>2</v>
      </c>
      <c r="GH169">
        <v>1</v>
      </c>
      <c r="GI169">
        <v>4</v>
      </c>
      <c r="GJ169">
        <v>0</v>
      </c>
      <c r="GK169">
        <v>0</v>
      </c>
      <c r="GL169">
        <f t="shared" si="150"/>
        <v>0</v>
      </c>
      <c r="GM169">
        <f t="shared" si="151"/>
        <v>17892.650000000001</v>
      </c>
      <c r="GN169">
        <f t="shared" si="152"/>
        <v>17892.650000000001</v>
      </c>
      <c r="GO169">
        <f t="shared" si="153"/>
        <v>0</v>
      </c>
      <c r="GP169">
        <f t="shared" si="154"/>
        <v>0</v>
      </c>
      <c r="GR169">
        <v>0</v>
      </c>
      <c r="GS169">
        <v>3</v>
      </c>
      <c r="GT169">
        <v>0</v>
      </c>
      <c r="GU169" t="s">
        <v>3</v>
      </c>
      <c r="GV169">
        <f t="shared" si="155"/>
        <v>0</v>
      </c>
      <c r="GW169">
        <v>1</v>
      </c>
      <c r="GX169">
        <f t="shared" si="156"/>
        <v>0</v>
      </c>
      <c r="HA169">
        <v>0</v>
      </c>
      <c r="HB169">
        <v>0</v>
      </c>
      <c r="HC169">
        <f t="shared" si="157"/>
        <v>0</v>
      </c>
      <c r="HE169" t="s">
        <v>3</v>
      </c>
      <c r="HF169" t="s">
        <v>3</v>
      </c>
      <c r="HM169" t="s">
        <v>3</v>
      </c>
      <c r="HN169" t="s">
        <v>3</v>
      </c>
      <c r="HO169" t="s">
        <v>3</v>
      </c>
      <c r="HP169" t="s">
        <v>3</v>
      </c>
      <c r="HQ169" t="s">
        <v>3</v>
      </c>
      <c r="IK169">
        <v>0</v>
      </c>
    </row>
    <row r="170" spans="1:245" x14ac:dyDescent="0.2">
      <c r="A170">
        <v>18</v>
      </c>
      <c r="B170">
        <v>1</v>
      </c>
      <c r="C170">
        <v>231</v>
      </c>
      <c r="E170" t="s">
        <v>238</v>
      </c>
      <c r="F170" t="s">
        <v>91</v>
      </c>
      <c r="G170" t="s">
        <v>92</v>
      </c>
      <c r="H170" t="str">
        <f>'1.Ведомость'!C66</f>
        <v>м2</v>
      </c>
      <c r="I170">
        <f>I168*J170</f>
        <v>4</v>
      </c>
      <c r="J170">
        <v>21.390374331550802</v>
      </c>
      <c r="K170">
        <v>21.390374300000001</v>
      </c>
      <c r="O170">
        <f t="shared" si="127"/>
        <v>4750.68</v>
      </c>
      <c r="P170">
        <f t="shared" si="128"/>
        <v>4750.68</v>
      </c>
      <c r="Q170">
        <f t="shared" si="129"/>
        <v>0</v>
      </c>
      <c r="R170">
        <f t="shared" si="130"/>
        <v>0</v>
      </c>
      <c r="S170">
        <f t="shared" si="131"/>
        <v>0</v>
      </c>
      <c r="T170">
        <f t="shared" si="132"/>
        <v>0</v>
      </c>
      <c r="U170">
        <f t="shared" si="133"/>
        <v>0</v>
      </c>
      <c r="V170">
        <f t="shared" si="134"/>
        <v>0</v>
      </c>
      <c r="W170">
        <f t="shared" si="135"/>
        <v>0</v>
      </c>
      <c r="X170">
        <f t="shared" si="136"/>
        <v>0</v>
      </c>
      <c r="Y170">
        <f t="shared" si="137"/>
        <v>0</v>
      </c>
      <c r="AA170">
        <v>51651743</v>
      </c>
      <c r="AB170">
        <f t="shared" si="138"/>
        <v>130.37</v>
      </c>
      <c r="AC170">
        <f t="shared" si="139"/>
        <v>130.37</v>
      </c>
      <c r="AD170">
        <f>ROUND((((ET170)-(EU170))+AE170),2)</f>
        <v>0</v>
      </c>
      <c r="AE170">
        <f>ROUND((EU170),2)</f>
        <v>0</v>
      </c>
      <c r="AF170">
        <f>ROUND((EV170),2)</f>
        <v>0</v>
      </c>
      <c r="AG170">
        <f t="shared" si="140"/>
        <v>0</v>
      </c>
      <c r="AH170">
        <f>(EW170)</f>
        <v>0</v>
      </c>
      <c r="AI170">
        <f>(EX170)</f>
        <v>0</v>
      </c>
      <c r="AJ170">
        <f t="shared" si="141"/>
        <v>0</v>
      </c>
      <c r="AK170">
        <v>130.37</v>
      </c>
      <c r="AL170">
        <v>130.37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9.11</v>
      </c>
      <c r="BD170" t="s">
        <v>3</v>
      </c>
      <c r="BE170" t="s">
        <v>3</v>
      </c>
      <c r="BF170" t="s">
        <v>3</v>
      </c>
      <c r="BG170" t="s">
        <v>3</v>
      </c>
      <c r="BH170">
        <v>3</v>
      </c>
      <c r="BI170">
        <v>1</v>
      </c>
      <c r="BJ170" t="s">
        <v>93</v>
      </c>
      <c r="BM170">
        <v>500001</v>
      </c>
      <c r="BN170">
        <v>0</v>
      </c>
      <c r="BO170" t="s">
        <v>3</v>
      </c>
      <c r="BP170">
        <v>0</v>
      </c>
      <c r="BQ170">
        <v>8</v>
      </c>
      <c r="BR170">
        <v>0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0</v>
      </c>
      <c r="CA170">
        <v>0</v>
      </c>
      <c r="CB170" t="s">
        <v>3</v>
      </c>
      <c r="CE170">
        <v>0</v>
      </c>
      <c r="CF170">
        <v>0</v>
      </c>
      <c r="CG170">
        <v>0</v>
      </c>
      <c r="CM170">
        <v>0</v>
      </c>
      <c r="CN170" t="s">
        <v>3</v>
      </c>
      <c r="CO170">
        <v>0</v>
      </c>
      <c r="CP170">
        <f t="shared" si="142"/>
        <v>4750.68</v>
      </c>
      <c r="CQ170">
        <f t="shared" si="164"/>
        <v>1187.6706999999999</v>
      </c>
      <c r="CR170">
        <f t="shared" si="165"/>
        <v>0</v>
      </c>
      <c r="CS170">
        <f t="shared" si="143"/>
        <v>0</v>
      </c>
      <c r="CT170">
        <f t="shared" si="144"/>
        <v>0</v>
      </c>
      <c r="CU170">
        <f t="shared" si="145"/>
        <v>0</v>
      </c>
      <c r="CV170">
        <f t="shared" si="146"/>
        <v>0</v>
      </c>
      <c r="CW170">
        <f t="shared" si="147"/>
        <v>0</v>
      </c>
      <c r="CX170">
        <f t="shared" si="148"/>
        <v>0</v>
      </c>
      <c r="CY170">
        <f t="shared" si="158"/>
        <v>0</v>
      </c>
      <c r="CZ170">
        <f t="shared" si="159"/>
        <v>0</v>
      </c>
      <c r="DC170" t="s">
        <v>3</v>
      </c>
      <c r="DD170" t="s">
        <v>3</v>
      </c>
      <c r="DE170" t="s">
        <v>3</v>
      </c>
      <c r="DF170" t="s">
        <v>3</v>
      </c>
      <c r="DG170" t="s">
        <v>3</v>
      </c>
      <c r="DH170" t="s">
        <v>3</v>
      </c>
      <c r="DI170" t="s">
        <v>3</v>
      </c>
      <c r="DJ170" t="s">
        <v>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1005</v>
      </c>
      <c r="DV170" t="s">
        <v>52</v>
      </c>
      <c r="DW170" t="s">
        <v>52</v>
      </c>
      <c r="DX170">
        <v>1</v>
      </c>
      <c r="DZ170" t="s">
        <v>3</v>
      </c>
      <c r="EA170" t="s">
        <v>3</v>
      </c>
      <c r="EB170" t="s">
        <v>3</v>
      </c>
      <c r="EC170" t="s">
        <v>3</v>
      </c>
      <c r="EE170">
        <v>50757674</v>
      </c>
      <c r="EF170">
        <v>8</v>
      </c>
      <c r="EG170" t="s">
        <v>46</v>
      </c>
      <c r="EH170">
        <v>0</v>
      </c>
      <c r="EI170" t="s">
        <v>3</v>
      </c>
      <c r="EJ170">
        <v>1</v>
      </c>
      <c r="EK170">
        <v>500001</v>
      </c>
      <c r="EL170" t="s">
        <v>47</v>
      </c>
      <c r="EM170" t="s">
        <v>48</v>
      </c>
      <c r="EO170" t="s">
        <v>3</v>
      </c>
      <c r="EQ170">
        <v>0</v>
      </c>
      <c r="ER170">
        <v>130.37</v>
      </c>
      <c r="ES170">
        <v>130.37</v>
      </c>
      <c r="ET170">
        <v>0</v>
      </c>
      <c r="EU170">
        <v>0</v>
      </c>
      <c r="EV170">
        <v>0</v>
      </c>
      <c r="EW170">
        <v>0</v>
      </c>
      <c r="EX170">
        <v>0</v>
      </c>
      <c r="FQ170">
        <v>0</v>
      </c>
      <c r="FR170">
        <f t="shared" si="149"/>
        <v>0</v>
      </c>
      <c r="FS170">
        <v>0</v>
      </c>
      <c r="FX170">
        <v>0</v>
      </c>
      <c r="FY170">
        <v>0</v>
      </c>
      <c r="GA170" t="s">
        <v>3</v>
      </c>
      <c r="GD170">
        <v>1</v>
      </c>
      <c r="GF170">
        <v>-1325074599</v>
      </c>
      <c r="GG170">
        <v>2</v>
      </c>
      <c r="GH170">
        <v>1</v>
      </c>
      <c r="GI170">
        <v>4</v>
      </c>
      <c r="GJ170">
        <v>0</v>
      </c>
      <c r="GK170">
        <v>0</v>
      </c>
      <c r="GL170">
        <f t="shared" si="150"/>
        <v>0</v>
      </c>
      <c r="GM170">
        <f t="shared" si="151"/>
        <v>4750.68</v>
      </c>
      <c r="GN170">
        <f t="shared" si="152"/>
        <v>4750.68</v>
      </c>
      <c r="GO170">
        <f t="shared" si="153"/>
        <v>0</v>
      </c>
      <c r="GP170">
        <f t="shared" si="154"/>
        <v>0</v>
      </c>
      <c r="GR170">
        <v>0</v>
      </c>
      <c r="GS170">
        <v>3</v>
      </c>
      <c r="GT170">
        <v>0</v>
      </c>
      <c r="GU170" t="s">
        <v>3</v>
      </c>
      <c r="GV170">
        <f t="shared" si="155"/>
        <v>0</v>
      </c>
      <c r="GW170">
        <v>1</v>
      </c>
      <c r="GX170">
        <f t="shared" si="156"/>
        <v>0</v>
      </c>
      <c r="HA170">
        <v>0</v>
      </c>
      <c r="HB170">
        <v>0</v>
      </c>
      <c r="HC170">
        <f t="shared" si="157"/>
        <v>0</v>
      </c>
      <c r="HE170" t="s">
        <v>3</v>
      </c>
      <c r="HF170" t="s">
        <v>3</v>
      </c>
      <c r="HM170" t="s">
        <v>3</v>
      </c>
      <c r="HN170" t="s">
        <v>3</v>
      </c>
      <c r="HO170" t="s">
        <v>3</v>
      </c>
      <c r="HP170" t="s">
        <v>3</v>
      </c>
      <c r="HQ170" t="s">
        <v>3</v>
      </c>
      <c r="IK170">
        <v>0</v>
      </c>
    </row>
    <row r="171" spans="1:245" x14ac:dyDescent="0.2">
      <c r="A171">
        <v>17</v>
      </c>
      <c r="B171">
        <v>1</v>
      </c>
      <c r="C171">
        <f>ROW(SmtRes!A244)</f>
        <v>244</v>
      </c>
      <c r="D171">
        <f>ROW(EtalonRes!A275)</f>
        <v>275</v>
      </c>
      <c r="E171" t="s">
        <v>239</v>
      </c>
      <c r="F171" t="s">
        <v>95</v>
      </c>
      <c r="G171" t="s">
        <v>96</v>
      </c>
      <c r="H171" t="s">
        <v>76</v>
      </c>
      <c r="I171">
        <v>1.5738000000000001</v>
      </c>
      <c r="J171">
        <v>0</v>
      </c>
      <c r="K171">
        <v>1.5738000000000001</v>
      </c>
      <c r="O171">
        <f t="shared" si="127"/>
        <v>76287.539999999994</v>
      </c>
      <c r="P171">
        <f t="shared" si="128"/>
        <v>6225.84</v>
      </c>
      <c r="Q171">
        <f t="shared" si="129"/>
        <v>2065.16</v>
      </c>
      <c r="R171">
        <f t="shared" si="130"/>
        <v>641.63</v>
      </c>
      <c r="S171">
        <f t="shared" si="131"/>
        <v>67996.539999999994</v>
      </c>
      <c r="T171">
        <f t="shared" si="132"/>
        <v>0</v>
      </c>
      <c r="U171">
        <f t="shared" si="133"/>
        <v>233.00109000000003</v>
      </c>
      <c r="V171">
        <f t="shared" si="134"/>
        <v>1.5533406000000001</v>
      </c>
      <c r="W171">
        <f t="shared" si="135"/>
        <v>0</v>
      </c>
      <c r="X171">
        <f t="shared" si="136"/>
        <v>83052.19</v>
      </c>
      <c r="Y171">
        <f t="shared" si="137"/>
        <v>49419.48</v>
      </c>
      <c r="AA171">
        <v>51651743</v>
      </c>
      <c r="AB171">
        <f t="shared" si="138"/>
        <v>1827.16</v>
      </c>
      <c r="AC171">
        <f t="shared" si="139"/>
        <v>434.24</v>
      </c>
      <c r="AD171">
        <f>ROUND(((((ET171*ROUND(1.05,7)))-((EU171*ROUND(1.05,7))))+AE171),2)</f>
        <v>98.96</v>
      </c>
      <c r="AE171">
        <f>ROUND(((EU171*ROUND(1.05,7))),2)</f>
        <v>12.21</v>
      </c>
      <c r="AF171">
        <f>ROUND(((EV171*ROUND(1.05,7))),2)</f>
        <v>1293.96</v>
      </c>
      <c r="AG171">
        <f t="shared" si="140"/>
        <v>0</v>
      </c>
      <c r="AH171">
        <f>((EW171*ROUND(1.05,7)))</f>
        <v>148.05000000000001</v>
      </c>
      <c r="AI171">
        <f>((EX171*ROUND(1.05,7)))</f>
        <v>0.98699999999999999</v>
      </c>
      <c r="AJ171">
        <f t="shared" si="141"/>
        <v>0</v>
      </c>
      <c r="AK171">
        <v>1760.83</v>
      </c>
      <c r="AL171">
        <v>434.24</v>
      </c>
      <c r="AM171">
        <v>94.25</v>
      </c>
      <c r="AN171">
        <v>11.63</v>
      </c>
      <c r="AO171">
        <v>1232.3399999999999</v>
      </c>
      <c r="AP171">
        <v>0</v>
      </c>
      <c r="AQ171">
        <v>141</v>
      </c>
      <c r="AR171">
        <v>0.94</v>
      </c>
      <c r="AS171">
        <v>0</v>
      </c>
      <c r="AT171">
        <v>121</v>
      </c>
      <c r="AU171">
        <v>72</v>
      </c>
      <c r="AV171">
        <v>1</v>
      </c>
      <c r="AW171">
        <v>1</v>
      </c>
      <c r="AZ171">
        <v>1</v>
      </c>
      <c r="BA171">
        <v>33.39</v>
      </c>
      <c r="BB171">
        <v>13.26</v>
      </c>
      <c r="BC171">
        <v>9.11</v>
      </c>
      <c r="BD171" t="s">
        <v>3</v>
      </c>
      <c r="BE171" t="s">
        <v>3</v>
      </c>
      <c r="BF171" t="s">
        <v>3</v>
      </c>
      <c r="BG171" t="s">
        <v>3</v>
      </c>
      <c r="BH171">
        <v>0</v>
      </c>
      <c r="BI171">
        <v>1</v>
      </c>
      <c r="BJ171" t="s">
        <v>97</v>
      </c>
      <c r="BM171">
        <v>20001</v>
      </c>
      <c r="BN171">
        <v>0</v>
      </c>
      <c r="BO171" t="s">
        <v>3</v>
      </c>
      <c r="BP171">
        <v>0</v>
      </c>
      <c r="BQ171">
        <v>22</v>
      </c>
      <c r="BR171">
        <v>0</v>
      </c>
      <c r="BS171">
        <v>33.39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121</v>
      </c>
      <c r="CA171">
        <v>72</v>
      </c>
      <c r="CB171" t="s">
        <v>3</v>
      </c>
      <c r="CE171">
        <v>0</v>
      </c>
      <c r="CF171">
        <v>0</v>
      </c>
      <c r="CG171">
        <v>0</v>
      </c>
      <c r="CM171">
        <v>0</v>
      </c>
      <c r="CN171" t="s">
        <v>19</v>
      </c>
      <c r="CO171">
        <v>0</v>
      </c>
      <c r="CP171">
        <f t="shared" si="142"/>
        <v>76287.539999999994</v>
      </c>
      <c r="CQ171">
        <f t="shared" si="164"/>
        <v>3955.9263999999998</v>
      </c>
      <c r="CR171">
        <f t="shared" si="165"/>
        <v>1312.2095999999999</v>
      </c>
      <c r="CS171">
        <f t="shared" si="143"/>
        <v>407.69190000000003</v>
      </c>
      <c r="CT171">
        <f t="shared" si="144"/>
        <v>43205.324400000005</v>
      </c>
      <c r="CU171">
        <f t="shared" si="145"/>
        <v>0</v>
      </c>
      <c r="CV171">
        <f t="shared" si="146"/>
        <v>148.05000000000001</v>
      </c>
      <c r="CW171">
        <f t="shared" si="147"/>
        <v>0.98699999999999999</v>
      </c>
      <c r="CX171">
        <f t="shared" si="148"/>
        <v>0</v>
      </c>
      <c r="CY171">
        <f t="shared" si="158"/>
        <v>83052.185699999987</v>
      </c>
      <c r="CZ171">
        <f t="shared" si="159"/>
        <v>49419.482400000001</v>
      </c>
      <c r="DC171" t="s">
        <v>3</v>
      </c>
      <c r="DD171" t="s">
        <v>3</v>
      </c>
      <c r="DE171" t="s">
        <v>20</v>
      </c>
      <c r="DF171" t="s">
        <v>20</v>
      </c>
      <c r="DG171" t="s">
        <v>20</v>
      </c>
      <c r="DH171" t="s">
        <v>3</v>
      </c>
      <c r="DI171" t="s">
        <v>20</v>
      </c>
      <c r="DJ171" t="s">
        <v>20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1005</v>
      </c>
      <c r="DV171" t="s">
        <v>76</v>
      </c>
      <c r="DW171" t="s">
        <v>76</v>
      </c>
      <c r="DX171">
        <v>100</v>
      </c>
      <c r="DZ171" t="s">
        <v>3</v>
      </c>
      <c r="EA171" t="s">
        <v>3</v>
      </c>
      <c r="EB171" t="s">
        <v>3</v>
      </c>
      <c r="EC171" t="s">
        <v>3</v>
      </c>
      <c r="EE171">
        <v>50757454</v>
      </c>
      <c r="EF171">
        <v>22</v>
      </c>
      <c r="EG171" t="s">
        <v>21</v>
      </c>
      <c r="EH171">
        <v>16</v>
      </c>
      <c r="EI171" t="s">
        <v>22</v>
      </c>
      <c r="EJ171">
        <v>1</v>
      </c>
      <c r="EK171">
        <v>20001</v>
      </c>
      <c r="EL171" t="s">
        <v>23</v>
      </c>
      <c r="EM171" t="s">
        <v>24</v>
      </c>
      <c r="EO171" t="s">
        <v>25</v>
      </c>
      <c r="EQ171">
        <v>131072</v>
      </c>
      <c r="ER171">
        <v>1760.83</v>
      </c>
      <c r="ES171">
        <v>434.24</v>
      </c>
      <c r="ET171">
        <v>94.25</v>
      </c>
      <c r="EU171">
        <v>11.63</v>
      </c>
      <c r="EV171">
        <v>1232.3399999999999</v>
      </c>
      <c r="EW171">
        <v>141</v>
      </c>
      <c r="EX171">
        <v>0.94</v>
      </c>
      <c r="EY171">
        <v>0</v>
      </c>
      <c r="FQ171">
        <v>0</v>
      </c>
      <c r="FR171">
        <f t="shared" si="149"/>
        <v>0</v>
      </c>
      <c r="FS171">
        <v>0</v>
      </c>
      <c r="FX171">
        <v>121</v>
      </c>
      <c r="FY171">
        <v>72</v>
      </c>
      <c r="GA171" t="s">
        <v>3</v>
      </c>
      <c r="GD171">
        <v>1</v>
      </c>
      <c r="GF171">
        <v>2063072167</v>
      </c>
      <c r="GG171">
        <v>2</v>
      </c>
      <c r="GH171">
        <v>1</v>
      </c>
      <c r="GI171">
        <v>4</v>
      </c>
      <c r="GJ171">
        <v>0</v>
      </c>
      <c r="GK171">
        <v>0</v>
      </c>
      <c r="GL171">
        <f t="shared" si="150"/>
        <v>0</v>
      </c>
      <c r="GM171">
        <f t="shared" si="151"/>
        <v>208759.21</v>
      </c>
      <c r="GN171">
        <f t="shared" si="152"/>
        <v>208759.21</v>
      </c>
      <c r="GO171">
        <f t="shared" si="153"/>
        <v>0</v>
      </c>
      <c r="GP171">
        <f t="shared" si="154"/>
        <v>0</v>
      </c>
      <c r="GR171">
        <v>0</v>
      </c>
      <c r="GS171">
        <v>3</v>
      </c>
      <c r="GT171">
        <v>0</v>
      </c>
      <c r="GU171" t="s">
        <v>3</v>
      </c>
      <c r="GV171">
        <f t="shared" si="155"/>
        <v>0</v>
      </c>
      <c r="GW171">
        <v>1</v>
      </c>
      <c r="GX171">
        <f t="shared" si="156"/>
        <v>0</v>
      </c>
      <c r="HA171">
        <v>0</v>
      </c>
      <c r="HB171">
        <v>0</v>
      </c>
      <c r="HC171">
        <f t="shared" si="157"/>
        <v>0</v>
      </c>
      <c r="HE171" t="s">
        <v>3</v>
      </c>
      <c r="HF171" t="s">
        <v>3</v>
      </c>
      <c r="HM171" t="s">
        <v>3</v>
      </c>
      <c r="HN171" t="s">
        <v>26</v>
      </c>
      <c r="HO171" t="s">
        <v>27</v>
      </c>
      <c r="HP171" t="s">
        <v>22</v>
      </c>
      <c r="HQ171" t="s">
        <v>22</v>
      </c>
      <c r="IK171">
        <v>0</v>
      </c>
    </row>
    <row r="172" spans="1:245" x14ac:dyDescent="0.2">
      <c r="A172">
        <v>18</v>
      </c>
      <c r="B172">
        <v>1</v>
      </c>
      <c r="C172">
        <v>243</v>
      </c>
      <c r="E172" t="s">
        <v>240</v>
      </c>
      <c r="F172" t="s">
        <v>99</v>
      </c>
      <c r="G172" t="s">
        <v>100</v>
      </c>
      <c r="H172" t="str">
        <f>'1.Ведомость'!C68</f>
        <v>м2</v>
      </c>
      <c r="I172">
        <f>I171*J172</f>
        <v>157.38</v>
      </c>
      <c r="J172">
        <v>99.999999999999986</v>
      </c>
      <c r="K172">
        <v>100</v>
      </c>
      <c r="O172">
        <f t="shared" si="127"/>
        <v>218357.35</v>
      </c>
      <c r="P172">
        <f t="shared" si="128"/>
        <v>218357.35</v>
      </c>
      <c r="Q172">
        <f t="shared" si="129"/>
        <v>0</v>
      </c>
      <c r="R172">
        <f t="shared" si="130"/>
        <v>0</v>
      </c>
      <c r="S172">
        <f t="shared" si="131"/>
        <v>0</v>
      </c>
      <c r="T172">
        <f t="shared" si="132"/>
        <v>0</v>
      </c>
      <c r="U172">
        <f t="shared" si="133"/>
        <v>0</v>
      </c>
      <c r="V172">
        <f t="shared" si="134"/>
        <v>0</v>
      </c>
      <c r="W172">
        <f t="shared" si="135"/>
        <v>0</v>
      </c>
      <c r="X172">
        <f t="shared" si="136"/>
        <v>0</v>
      </c>
      <c r="Y172">
        <f t="shared" si="137"/>
        <v>0</v>
      </c>
      <c r="AA172">
        <v>51651743</v>
      </c>
      <c r="AB172">
        <f t="shared" si="138"/>
        <v>152.30000000000001</v>
      </c>
      <c r="AC172">
        <f t="shared" si="139"/>
        <v>152.30000000000001</v>
      </c>
      <c r="AD172">
        <f t="shared" ref="AD172:AD181" si="166">ROUND((((ET172)-(EU172))+AE172),2)</f>
        <v>0</v>
      </c>
      <c r="AE172">
        <f t="shared" ref="AE172:AE181" si="167">ROUND((EU172),2)</f>
        <v>0</v>
      </c>
      <c r="AF172">
        <f t="shared" ref="AF172:AF181" si="168">ROUND((EV172),2)</f>
        <v>0</v>
      </c>
      <c r="AG172">
        <f t="shared" si="140"/>
        <v>0</v>
      </c>
      <c r="AH172">
        <f t="shared" ref="AH172:AH181" si="169">(EW172)</f>
        <v>0</v>
      </c>
      <c r="AI172">
        <f t="shared" ref="AI172:AI181" si="170">(EX172)</f>
        <v>0</v>
      </c>
      <c r="AJ172">
        <f t="shared" si="141"/>
        <v>0</v>
      </c>
      <c r="AK172">
        <v>152.30000000000001</v>
      </c>
      <c r="AL172">
        <v>152.30000000000001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9.11</v>
      </c>
      <c r="BD172" t="s">
        <v>3</v>
      </c>
      <c r="BE172" t="s">
        <v>3</v>
      </c>
      <c r="BF172" t="s">
        <v>3</v>
      </c>
      <c r="BG172" t="s">
        <v>3</v>
      </c>
      <c r="BH172">
        <v>3</v>
      </c>
      <c r="BI172">
        <v>1</v>
      </c>
      <c r="BJ172" t="s">
        <v>101</v>
      </c>
      <c r="BM172">
        <v>500001</v>
      </c>
      <c r="BN172">
        <v>0</v>
      </c>
      <c r="BO172" t="s">
        <v>3</v>
      </c>
      <c r="BP172">
        <v>0</v>
      </c>
      <c r="BQ172">
        <v>8</v>
      </c>
      <c r="BR172">
        <v>0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0</v>
      </c>
      <c r="CA172">
        <v>0</v>
      </c>
      <c r="CB172" t="s">
        <v>3</v>
      </c>
      <c r="CE172">
        <v>0</v>
      </c>
      <c r="CF172">
        <v>0</v>
      </c>
      <c r="CG172">
        <v>0</v>
      </c>
      <c r="CM172">
        <v>0</v>
      </c>
      <c r="CN172" t="s">
        <v>3</v>
      </c>
      <c r="CO172">
        <v>0</v>
      </c>
      <c r="CP172">
        <f t="shared" si="142"/>
        <v>218357.35</v>
      </c>
      <c r="CQ172">
        <f t="shared" si="164"/>
        <v>1387.453</v>
      </c>
      <c r="CR172">
        <f t="shared" si="165"/>
        <v>0</v>
      </c>
      <c r="CS172">
        <f t="shared" si="143"/>
        <v>0</v>
      </c>
      <c r="CT172">
        <f t="shared" si="144"/>
        <v>0</v>
      </c>
      <c r="CU172">
        <f t="shared" si="145"/>
        <v>0</v>
      </c>
      <c r="CV172">
        <f t="shared" si="146"/>
        <v>0</v>
      </c>
      <c r="CW172">
        <f t="shared" si="147"/>
        <v>0</v>
      </c>
      <c r="CX172">
        <f t="shared" si="148"/>
        <v>0</v>
      </c>
      <c r="CY172">
        <f t="shared" si="158"/>
        <v>0</v>
      </c>
      <c r="CZ172">
        <f t="shared" si="159"/>
        <v>0</v>
      </c>
      <c r="DC172" t="s">
        <v>3</v>
      </c>
      <c r="DD172" t="s">
        <v>3</v>
      </c>
      <c r="DE172" t="s">
        <v>3</v>
      </c>
      <c r="DF172" t="s">
        <v>3</v>
      </c>
      <c r="DG172" t="s">
        <v>3</v>
      </c>
      <c r="DH172" t="s">
        <v>3</v>
      </c>
      <c r="DI172" t="s">
        <v>3</v>
      </c>
      <c r="DJ172" t="s">
        <v>3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1005</v>
      </c>
      <c r="DV172" t="s">
        <v>52</v>
      </c>
      <c r="DW172" t="s">
        <v>52</v>
      </c>
      <c r="DX172">
        <v>1</v>
      </c>
      <c r="DZ172" t="s">
        <v>3</v>
      </c>
      <c r="EA172" t="s">
        <v>3</v>
      </c>
      <c r="EB172" t="s">
        <v>3</v>
      </c>
      <c r="EC172" t="s">
        <v>3</v>
      </c>
      <c r="EE172">
        <v>50757674</v>
      </c>
      <c r="EF172">
        <v>8</v>
      </c>
      <c r="EG172" t="s">
        <v>46</v>
      </c>
      <c r="EH172">
        <v>0</v>
      </c>
      <c r="EI172" t="s">
        <v>3</v>
      </c>
      <c r="EJ172">
        <v>1</v>
      </c>
      <c r="EK172">
        <v>500001</v>
      </c>
      <c r="EL172" t="s">
        <v>47</v>
      </c>
      <c r="EM172" t="s">
        <v>48</v>
      </c>
      <c r="EO172" t="s">
        <v>3</v>
      </c>
      <c r="EQ172">
        <v>0</v>
      </c>
      <c r="ER172">
        <v>152.30000000000001</v>
      </c>
      <c r="ES172">
        <v>152.30000000000001</v>
      </c>
      <c r="ET172">
        <v>0</v>
      </c>
      <c r="EU172">
        <v>0</v>
      </c>
      <c r="EV172">
        <v>0</v>
      </c>
      <c r="EW172">
        <v>0</v>
      </c>
      <c r="EX172">
        <v>0</v>
      </c>
      <c r="FQ172">
        <v>0</v>
      </c>
      <c r="FR172">
        <f t="shared" si="149"/>
        <v>0</v>
      </c>
      <c r="FS172">
        <v>0</v>
      </c>
      <c r="FX172">
        <v>0</v>
      </c>
      <c r="FY172">
        <v>0</v>
      </c>
      <c r="GA172" t="s">
        <v>3</v>
      </c>
      <c r="GD172">
        <v>1</v>
      </c>
      <c r="GF172">
        <v>-1977319999</v>
      </c>
      <c r="GG172">
        <v>2</v>
      </c>
      <c r="GH172">
        <v>1</v>
      </c>
      <c r="GI172">
        <v>4</v>
      </c>
      <c r="GJ172">
        <v>0</v>
      </c>
      <c r="GK172">
        <v>0</v>
      </c>
      <c r="GL172">
        <f t="shared" si="150"/>
        <v>0</v>
      </c>
      <c r="GM172">
        <f t="shared" si="151"/>
        <v>218357.35</v>
      </c>
      <c r="GN172">
        <f t="shared" si="152"/>
        <v>218357.35</v>
      </c>
      <c r="GO172">
        <f t="shared" si="153"/>
        <v>0</v>
      </c>
      <c r="GP172">
        <f t="shared" si="154"/>
        <v>0</v>
      </c>
      <c r="GR172">
        <v>0</v>
      </c>
      <c r="GS172">
        <v>3</v>
      </c>
      <c r="GT172">
        <v>0</v>
      </c>
      <c r="GU172" t="s">
        <v>3</v>
      </c>
      <c r="GV172">
        <f t="shared" si="155"/>
        <v>0</v>
      </c>
      <c r="GW172">
        <v>1</v>
      </c>
      <c r="GX172">
        <f t="shared" si="156"/>
        <v>0</v>
      </c>
      <c r="HA172">
        <v>0</v>
      </c>
      <c r="HB172">
        <v>0</v>
      </c>
      <c r="HC172">
        <f t="shared" si="157"/>
        <v>0</v>
      </c>
      <c r="HE172" t="s">
        <v>3</v>
      </c>
      <c r="HF172" t="s">
        <v>3</v>
      </c>
      <c r="HM172" t="s">
        <v>3</v>
      </c>
      <c r="HN172" t="s">
        <v>3</v>
      </c>
      <c r="HO172" t="s">
        <v>3</v>
      </c>
      <c r="HP172" t="s">
        <v>3</v>
      </c>
      <c r="HQ172" t="s">
        <v>3</v>
      </c>
      <c r="IK172">
        <v>0</v>
      </c>
    </row>
    <row r="173" spans="1:245" x14ac:dyDescent="0.2">
      <c r="A173">
        <v>18</v>
      </c>
      <c r="B173">
        <v>1</v>
      </c>
      <c r="C173">
        <v>244</v>
      </c>
      <c r="E173" t="s">
        <v>241</v>
      </c>
      <c r="F173" t="s">
        <v>103</v>
      </c>
      <c r="G173" t="s">
        <v>104</v>
      </c>
      <c r="H173" t="str">
        <f>'1.Ведомость'!C69</f>
        <v>т</v>
      </c>
      <c r="I173">
        <f>I171*J173</f>
        <v>4.4999999999999998E-2</v>
      </c>
      <c r="J173">
        <v>2.8593213877239797E-2</v>
      </c>
      <c r="K173">
        <v>2.8593199999999999E-2</v>
      </c>
      <c r="O173">
        <f t="shared" si="127"/>
        <v>12461.89</v>
      </c>
      <c r="P173">
        <f t="shared" si="128"/>
        <v>12461.89</v>
      </c>
      <c r="Q173">
        <f t="shared" si="129"/>
        <v>0</v>
      </c>
      <c r="R173">
        <f t="shared" si="130"/>
        <v>0</v>
      </c>
      <c r="S173">
        <f t="shared" si="131"/>
        <v>0</v>
      </c>
      <c r="T173">
        <f t="shared" si="132"/>
        <v>0</v>
      </c>
      <c r="U173">
        <f t="shared" si="133"/>
        <v>0</v>
      </c>
      <c r="V173">
        <f t="shared" si="134"/>
        <v>0</v>
      </c>
      <c r="W173">
        <f t="shared" si="135"/>
        <v>0</v>
      </c>
      <c r="X173">
        <f t="shared" si="136"/>
        <v>0</v>
      </c>
      <c r="Y173">
        <f t="shared" si="137"/>
        <v>0</v>
      </c>
      <c r="AA173">
        <v>51651743</v>
      </c>
      <c r="AB173">
        <f t="shared" si="138"/>
        <v>30398.560000000001</v>
      </c>
      <c r="AC173">
        <f t="shared" si="139"/>
        <v>30398.560000000001</v>
      </c>
      <c r="AD173">
        <f t="shared" si="166"/>
        <v>0</v>
      </c>
      <c r="AE173">
        <f t="shared" si="167"/>
        <v>0</v>
      </c>
      <c r="AF173">
        <f t="shared" si="168"/>
        <v>0</v>
      </c>
      <c r="AG173">
        <f t="shared" si="140"/>
        <v>0</v>
      </c>
      <c r="AH173">
        <f t="shared" si="169"/>
        <v>0</v>
      </c>
      <c r="AI173">
        <f t="shared" si="170"/>
        <v>0</v>
      </c>
      <c r="AJ173">
        <f t="shared" si="141"/>
        <v>0</v>
      </c>
      <c r="AK173">
        <v>30398.560000000001</v>
      </c>
      <c r="AL173">
        <v>30398.560000000001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9.11</v>
      </c>
      <c r="BD173" t="s">
        <v>3</v>
      </c>
      <c r="BE173" t="s">
        <v>3</v>
      </c>
      <c r="BF173" t="s">
        <v>3</v>
      </c>
      <c r="BG173" t="s">
        <v>3</v>
      </c>
      <c r="BH173">
        <v>3</v>
      </c>
      <c r="BI173">
        <v>1</v>
      </c>
      <c r="BJ173" t="s">
        <v>106</v>
      </c>
      <c r="BM173">
        <v>500001</v>
      </c>
      <c r="BN173">
        <v>0</v>
      </c>
      <c r="BO173" t="s">
        <v>3</v>
      </c>
      <c r="BP173">
        <v>0</v>
      </c>
      <c r="BQ173">
        <v>8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0</v>
      </c>
      <c r="CA173">
        <v>0</v>
      </c>
      <c r="CB173" t="s">
        <v>3</v>
      </c>
      <c r="CE173">
        <v>0</v>
      </c>
      <c r="CF173">
        <v>0</v>
      </c>
      <c r="CG173">
        <v>0</v>
      </c>
      <c r="CM173">
        <v>0</v>
      </c>
      <c r="CN173" t="s">
        <v>3</v>
      </c>
      <c r="CO173">
        <v>0</v>
      </c>
      <c r="CP173">
        <f t="shared" si="142"/>
        <v>12461.89</v>
      </c>
      <c r="CQ173">
        <f t="shared" si="164"/>
        <v>276930.88160000002</v>
      </c>
      <c r="CR173">
        <f t="shared" si="165"/>
        <v>0</v>
      </c>
      <c r="CS173">
        <f t="shared" si="143"/>
        <v>0</v>
      </c>
      <c r="CT173">
        <f t="shared" si="144"/>
        <v>0</v>
      </c>
      <c r="CU173">
        <f t="shared" si="145"/>
        <v>0</v>
      </c>
      <c r="CV173">
        <f t="shared" si="146"/>
        <v>0</v>
      </c>
      <c r="CW173">
        <f t="shared" si="147"/>
        <v>0</v>
      </c>
      <c r="CX173">
        <f t="shared" si="148"/>
        <v>0</v>
      </c>
      <c r="CY173">
        <f t="shared" si="158"/>
        <v>0</v>
      </c>
      <c r="CZ173">
        <f t="shared" si="159"/>
        <v>0</v>
      </c>
      <c r="DC173" t="s">
        <v>3</v>
      </c>
      <c r="DD173" t="s">
        <v>3</v>
      </c>
      <c r="DE173" t="s">
        <v>3</v>
      </c>
      <c r="DF173" t="s">
        <v>3</v>
      </c>
      <c r="DG173" t="s">
        <v>3</v>
      </c>
      <c r="DH173" t="s">
        <v>3</v>
      </c>
      <c r="DI173" t="s">
        <v>3</v>
      </c>
      <c r="DJ173" t="s">
        <v>3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1009</v>
      </c>
      <c r="DV173" t="s">
        <v>105</v>
      </c>
      <c r="DW173" t="s">
        <v>105</v>
      </c>
      <c r="DX173">
        <v>1000</v>
      </c>
      <c r="DZ173" t="s">
        <v>3</v>
      </c>
      <c r="EA173" t="s">
        <v>3</v>
      </c>
      <c r="EB173" t="s">
        <v>3</v>
      </c>
      <c r="EC173" t="s">
        <v>3</v>
      </c>
      <c r="EE173">
        <v>50757674</v>
      </c>
      <c r="EF173">
        <v>8</v>
      </c>
      <c r="EG173" t="s">
        <v>46</v>
      </c>
      <c r="EH173">
        <v>0</v>
      </c>
      <c r="EI173" t="s">
        <v>3</v>
      </c>
      <c r="EJ173">
        <v>1</v>
      </c>
      <c r="EK173">
        <v>500001</v>
      </c>
      <c r="EL173" t="s">
        <v>47</v>
      </c>
      <c r="EM173" t="s">
        <v>48</v>
      </c>
      <c r="EO173" t="s">
        <v>3</v>
      </c>
      <c r="EQ173">
        <v>0</v>
      </c>
      <c r="ER173">
        <v>30398.560000000001</v>
      </c>
      <c r="ES173">
        <v>30398.560000000001</v>
      </c>
      <c r="ET173">
        <v>0</v>
      </c>
      <c r="EU173">
        <v>0</v>
      </c>
      <c r="EV173">
        <v>0</v>
      </c>
      <c r="EW173">
        <v>0</v>
      </c>
      <c r="EX173">
        <v>0</v>
      </c>
      <c r="FQ173">
        <v>0</v>
      </c>
      <c r="FR173">
        <f t="shared" si="149"/>
        <v>0</v>
      </c>
      <c r="FS173">
        <v>0</v>
      </c>
      <c r="FX173">
        <v>0</v>
      </c>
      <c r="FY173">
        <v>0</v>
      </c>
      <c r="GA173" t="s">
        <v>3</v>
      </c>
      <c r="GD173">
        <v>1</v>
      </c>
      <c r="GF173">
        <v>-1486911088</v>
      </c>
      <c r="GG173">
        <v>2</v>
      </c>
      <c r="GH173">
        <v>1</v>
      </c>
      <c r="GI173">
        <v>4</v>
      </c>
      <c r="GJ173">
        <v>0</v>
      </c>
      <c r="GK173">
        <v>0</v>
      </c>
      <c r="GL173">
        <f t="shared" si="150"/>
        <v>0</v>
      </c>
      <c r="GM173">
        <f t="shared" si="151"/>
        <v>12461.89</v>
      </c>
      <c r="GN173">
        <f t="shared" si="152"/>
        <v>12461.89</v>
      </c>
      <c r="GO173">
        <f t="shared" si="153"/>
        <v>0</v>
      </c>
      <c r="GP173">
        <f t="shared" si="154"/>
        <v>0</v>
      </c>
      <c r="GR173">
        <v>0</v>
      </c>
      <c r="GS173">
        <v>3</v>
      </c>
      <c r="GT173">
        <v>0</v>
      </c>
      <c r="GU173" t="s">
        <v>3</v>
      </c>
      <c r="GV173">
        <f t="shared" si="155"/>
        <v>0</v>
      </c>
      <c r="GW173">
        <v>1</v>
      </c>
      <c r="GX173">
        <f t="shared" si="156"/>
        <v>0</v>
      </c>
      <c r="HA173">
        <v>0</v>
      </c>
      <c r="HB173">
        <v>0</v>
      </c>
      <c r="HC173">
        <f t="shared" si="157"/>
        <v>0</v>
      </c>
      <c r="HE173" t="s">
        <v>3</v>
      </c>
      <c r="HF173" t="s">
        <v>3</v>
      </c>
      <c r="HM173" t="s">
        <v>3</v>
      </c>
      <c r="HN173" t="s">
        <v>3</v>
      </c>
      <c r="HO173" t="s">
        <v>3</v>
      </c>
      <c r="HP173" t="s">
        <v>3</v>
      </c>
      <c r="HQ173" t="s">
        <v>3</v>
      </c>
      <c r="IK173">
        <v>0</v>
      </c>
    </row>
    <row r="174" spans="1:245" x14ac:dyDescent="0.2">
      <c r="A174">
        <v>17</v>
      </c>
      <c r="B174">
        <v>1</v>
      </c>
      <c r="C174">
        <f>ROW(SmtRes!A251)</f>
        <v>251</v>
      </c>
      <c r="D174">
        <f>ROW(EtalonRes!A283)</f>
        <v>283</v>
      </c>
      <c r="E174" t="s">
        <v>242</v>
      </c>
      <c r="F174" t="s">
        <v>108</v>
      </c>
      <c r="G174" t="s">
        <v>109</v>
      </c>
      <c r="H174" t="s">
        <v>110</v>
      </c>
      <c r="I174">
        <v>15.7</v>
      </c>
      <c r="J174">
        <v>0</v>
      </c>
      <c r="K174">
        <v>15.7</v>
      </c>
      <c r="O174">
        <f t="shared" si="127"/>
        <v>56170.66</v>
      </c>
      <c r="P174">
        <f t="shared" si="128"/>
        <v>24285.98</v>
      </c>
      <c r="Q174">
        <f t="shared" si="129"/>
        <v>5883.22</v>
      </c>
      <c r="R174">
        <f t="shared" si="130"/>
        <v>2615.87</v>
      </c>
      <c r="S174">
        <f t="shared" si="131"/>
        <v>26001.46</v>
      </c>
      <c r="T174">
        <f t="shared" si="132"/>
        <v>0</v>
      </c>
      <c r="U174">
        <f t="shared" si="133"/>
        <v>78.5</v>
      </c>
      <c r="V174">
        <f t="shared" si="134"/>
        <v>6.7509999999999994</v>
      </c>
      <c r="W174">
        <f t="shared" si="135"/>
        <v>0</v>
      </c>
      <c r="X174">
        <f t="shared" si="136"/>
        <v>27758.81</v>
      </c>
      <c r="Y174">
        <f t="shared" si="137"/>
        <v>15739.53</v>
      </c>
      <c r="AA174">
        <v>51651743</v>
      </c>
      <c r="AB174">
        <f t="shared" si="138"/>
        <v>247.66</v>
      </c>
      <c r="AC174">
        <f t="shared" si="139"/>
        <v>169.8</v>
      </c>
      <c r="AD174">
        <f t="shared" si="166"/>
        <v>28.26</v>
      </c>
      <c r="AE174">
        <f t="shared" si="167"/>
        <v>4.99</v>
      </c>
      <c r="AF174">
        <f t="shared" si="168"/>
        <v>49.6</v>
      </c>
      <c r="AG174">
        <f t="shared" si="140"/>
        <v>0</v>
      </c>
      <c r="AH174">
        <f t="shared" si="169"/>
        <v>5</v>
      </c>
      <c r="AI174">
        <f t="shared" si="170"/>
        <v>0.43</v>
      </c>
      <c r="AJ174">
        <f t="shared" si="141"/>
        <v>0</v>
      </c>
      <c r="AK174">
        <v>247.66</v>
      </c>
      <c r="AL174">
        <v>169.8</v>
      </c>
      <c r="AM174">
        <v>28.26</v>
      </c>
      <c r="AN174">
        <v>4.99</v>
      </c>
      <c r="AO174">
        <v>49.6</v>
      </c>
      <c r="AP174">
        <v>0</v>
      </c>
      <c r="AQ174">
        <v>5</v>
      </c>
      <c r="AR174">
        <v>0.43</v>
      </c>
      <c r="AS174">
        <v>0</v>
      </c>
      <c r="AT174">
        <v>97</v>
      </c>
      <c r="AU174">
        <v>55</v>
      </c>
      <c r="AV174">
        <v>1</v>
      </c>
      <c r="AW174">
        <v>1</v>
      </c>
      <c r="AZ174">
        <v>1</v>
      </c>
      <c r="BA174">
        <v>33.39</v>
      </c>
      <c r="BB174">
        <v>13.26</v>
      </c>
      <c r="BC174">
        <v>9.11</v>
      </c>
      <c r="BD174" t="s">
        <v>3</v>
      </c>
      <c r="BE174" t="s">
        <v>3</v>
      </c>
      <c r="BF174" t="s">
        <v>3</v>
      </c>
      <c r="BG174" t="s">
        <v>3</v>
      </c>
      <c r="BH174">
        <v>0</v>
      </c>
      <c r="BI174">
        <v>1</v>
      </c>
      <c r="BJ174" t="s">
        <v>111</v>
      </c>
      <c r="BM174">
        <v>26001</v>
      </c>
      <c r="BN174">
        <v>0</v>
      </c>
      <c r="BO174" t="s">
        <v>3</v>
      </c>
      <c r="BP174">
        <v>0</v>
      </c>
      <c r="BQ174">
        <v>2</v>
      </c>
      <c r="BR174">
        <v>0</v>
      </c>
      <c r="BS174">
        <v>33.39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97</v>
      </c>
      <c r="CA174">
        <v>55</v>
      </c>
      <c r="CB174" t="s">
        <v>3</v>
      </c>
      <c r="CE174">
        <v>0</v>
      </c>
      <c r="CF174">
        <v>0</v>
      </c>
      <c r="CG174">
        <v>0</v>
      </c>
      <c r="CM174">
        <v>0</v>
      </c>
      <c r="CN174" t="s">
        <v>3</v>
      </c>
      <c r="CO174">
        <v>0</v>
      </c>
      <c r="CP174">
        <f t="shared" si="142"/>
        <v>56170.66</v>
      </c>
      <c r="CQ174">
        <f t="shared" si="164"/>
        <v>1546.8779999999999</v>
      </c>
      <c r="CR174">
        <f t="shared" si="165"/>
        <v>374.7276</v>
      </c>
      <c r="CS174">
        <f t="shared" si="143"/>
        <v>166.61610000000002</v>
      </c>
      <c r="CT174">
        <f t="shared" si="144"/>
        <v>1656.144</v>
      </c>
      <c r="CU174">
        <f t="shared" si="145"/>
        <v>0</v>
      </c>
      <c r="CV174">
        <f t="shared" si="146"/>
        <v>5</v>
      </c>
      <c r="CW174">
        <f t="shared" si="147"/>
        <v>0.43</v>
      </c>
      <c r="CX174">
        <f t="shared" si="148"/>
        <v>0</v>
      </c>
      <c r="CY174">
        <f t="shared" si="158"/>
        <v>27758.810099999999</v>
      </c>
      <c r="CZ174">
        <f t="shared" si="159"/>
        <v>15739.531499999999</v>
      </c>
      <c r="DC174" t="s">
        <v>3</v>
      </c>
      <c r="DD174" t="s">
        <v>3</v>
      </c>
      <c r="DE174" t="s">
        <v>3</v>
      </c>
      <c r="DF174" t="s">
        <v>3</v>
      </c>
      <c r="DG174" t="s">
        <v>3</v>
      </c>
      <c r="DH174" t="s">
        <v>3</v>
      </c>
      <c r="DI174" t="s">
        <v>3</v>
      </c>
      <c r="DJ174" t="s">
        <v>3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1005</v>
      </c>
      <c r="DV174" t="s">
        <v>110</v>
      </c>
      <c r="DW174" t="s">
        <v>110</v>
      </c>
      <c r="DX174">
        <v>10</v>
      </c>
      <c r="DZ174" t="s">
        <v>3</v>
      </c>
      <c r="EA174" t="s">
        <v>3</v>
      </c>
      <c r="EB174" t="s">
        <v>3</v>
      </c>
      <c r="EC174" t="s">
        <v>3</v>
      </c>
      <c r="EE174">
        <v>50757462</v>
      </c>
      <c r="EF174">
        <v>2</v>
      </c>
      <c r="EG174" t="s">
        <v>112</v>
      </c>
      <c r="EH174">
        <v>20</v>
      </c>
      <c r="EI174" t="s">
        <v>113</v>
      </c>
      <c r="EJ174">
        <v>1</v>
      </c>
      <c r="EK174">
        <v>26001</v>
      </c>
      <c r="EL174" t="s">
        <v>113</v>
      </c>
      <c r="EM174" t="s">
        <v>114</v>
      </c>
      <c r="EO174" t="s">
        <v>3</v>
      </c>
      <c r="EQ174">
        <v>131072</v>
      </c>
      <c r="ER174">
        <v>247.66</v>
      </c>
      <c r="ES174">
        <v>169.8</v>
      </c>
      <c r="ET174">
        <v>28.26</v>
      </c>
      <c r="EU174">
        <v>4.99</v>
      </c>
      <c r="EV174">
        <v>49.6</v>
      </c>
      <c r="EW174">
        <v>5</v>
      </c>
      <c r="EX174">
        <v>0.43</v>
      </c>
      <c r="EY174">
        <v>0</v>
      </c>
      <c r="FQ174">
        <v>0</v>
      </c>
      <c r="FR174">
        <f t="shared" si="149"/>
        <v>0</v>
      </c>
      <c r="FS174">
        <v>0</v>
      </c>
      <c r="FX174">
        <v>97</v>
      </c>
      <c r="FY174">
        <v>55</v>
      </c>
      <c r="GA174" t="s">
        <v>3</v>
      </c>
      <c r="GD174">
        <v>1</v>
      </c>
      <c r="GF174">
        <v>-893411855</v>
      </c>
      <c r="GG174">
        <v>2</v>
      </c>
      <c r="GH174">
        <v>1</v>
      </c>
      <c r="GI174">
        <v>4</v>
      </c>
      <c r="GJ174">
        <v>0</v>
      </c>
      <c r="GK174">
        <v>0</v>
      </c>
      <c r="GL174">
        <f t="shared" si="150"/>
        <v>0</v>
      </c>
      <c r="GM174">
        <f t="shared" si="151"/>
        <v>99669</v>
      </c>
      <c r="GN174">
        <f t="shared" si="152"/>
        <v>99669</v>
      </c>
      <c r="GO174">
        <f t="shared" si="153"/>
        <v>0</v>
      </c>
      <c r="GP174">
        <f t="shared" si="154"/>
        <v>0</v>
      </c>
      <c r="GR174">
        <v>0</v>
      </c>
      <c r="GS174">
        <v>3</v>
      </c>
      <c r="GT174">
        <v>0</v>
      </c>
      <c r="GU174" t="s">
        <v>3</v>
      </c>
      <c r="GV174">
        <f t="shared" si="155"/>
        <v>0</v>
      </c>
      <c r="GW174">
        <v>1</v>
      </c>
      <c r="GX174">
        <f t="shared" si="156"/>
        <v>0</v>
      </c>
      <c r="HA174">
        <v>0</v>
      </c>
      <c r="HB174">
        <v>0</v>
      </c>
      <c r="HC174">
        <f t="shared" si="157"/>
        <v>0</v>
      </c>
      <c r="HE174" t="s">
        <v>3</v>
      </c>
      <c r="HF174" t="s">
        <v>3</v>
      </c>
      <c r="HM174" t="s">
        <v>3</v>
      </c>
      <c r="HN174" t="s">
        <v>115</v>
      </c>
      <c r="HO174" t="s">
        <v>116</v>
      </c>
      <c r="HP174" t="s">
        <v>113</v>
      </c>
      <c r="HQ174" t="s">
        <v>113</v>
      </c>
      <c r="IK174">
        <v>0</v>
      </c>
    </row>
    <row r="175" spans="1:245" x14ac:dyDescent="0.2">
      <c r="A175">
        <v>18</v>
      </c>
      <c r="B175">
        <v>1</v>
      </c>
      <c r="C175">
        <v>248</v>
      </c>
      <c r="E175" t="s">
        <v>243</v>
      </c>
      <c r="F175" t="s">
        <v>118</v>
      </c>
      <c r="G175" t="s">
        <v>119</v>
      </c>
      <c r="H175" t="str">
        <f>'1.Ведомость'!C71</f>
        <v>м2</v>
      </c>
      <c r="I175">
        <f>I174*J175</f>
        <v>172.7</v>
      </c>
      <c r="J175">
        <v>11</v>
      </c>
      <c r="K175">
        <v>11</v>
      </c>
      <c r="O175">
        <f t="shared" si="127"/>
        <v>35399.18</v>
      </c>
      <c r="P175">
        <f t="shared" si="128"/>
        <v>35399.18</v>
      </c>
      <c r="Q175">
        <f t="shared" si="129"/>
        <v>0</v>
      </c>
      <c r="R175">
        <f t="shared" si="130"/>
        <v>0</v>
      </c>
      <c r="S175">
        <f t="shared" si="131"/>
        <v>0</v>
      </c>
      <c r="T175">
        <f t="shared" si="132"/>
        <v>0</v>
      </c>
      <c r="U175">
        <f t="shared" si="133"/>
        <v>0</v>
      </c>
      <c r="V175">
        <f t="shared" si="134"/>
        <v>0</v>
      </c>
      <c r="W175">
        <f t="shared" si="135"/>
        <v>0</v>
      </c>
      <c r="X175">
        <f t="shared" si="136"/>
        <v>0</v>
      </c>
      <c r="Y175">
        <f t="shared" si="137"/>
        <v>0</v>
      </c>
      <c r="AA175">
        <v>51651743</v>
      </c>
      <c r="AB175">
        <f t="shared" si="138"/>
        <v>22.5</v>
      </c>
      <c r="AC175">
        <f t="shared" si="139"/>
        <v>22.5</v>
      </c>
      <c r="AD175">
        <f t="shared" si="166"/>
        <v>0</v>
      </c>
      <c r="AE175">
        <f t="shared" si="167"/>
        <v>0</v>
      </c>
      <c r="AF175">
        <f t="shared" si="168"/>
        <v>0</v>
      </c>
      <c r="AG175">
        <f t="shared" si="140"/>
        <v>0</v>
      </c>
      <c r="AH175">
        <f t="shared" si="169"/>
        <v>0</v>
      </c>
      <c r="AI175">
        <f t="shared" si="170"/>
        <v>0</v>
      </c>
      <c r="AJ175">
        <f t="shared" si="141"/>
        <v>0</v>
      </c>
      <c r="AK175">
        <v>22.5</v>
      </c>
      <c r="AL175">
        <v>22.5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9.11</v>
      </c>
      <c r="BD175" t="s">
        <v>3</v>
      </c>
      <c r="BE175" t="s">
        <v>3</v>
      </c>
      <c r="BF175" t="s">
        <v>3</v>
      </c>
      <c r="BG175" t="s">
        <v>3</v>
      </c>
      <c r="BH175">
        <v>3</v>
      </c>
      <c r="BI175">
        <v>1</v>
      </c>
      <c r="BJ175" t="s">
        <v>120</v>
      </c>
      <c r="BM175">
        <v>500001</v>
      </c>
      <c r="BN175">
        <v>0</v>
      </c>
      <c r="BO175" t="s">
        <v>3</v>
      </c>
      <c r="BP175">
        <v>0</v>
      </c>
      <c r="BQ175">
        <v>8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0</v>
      </c>
      <c r="CA175">
        <v>0</v>
      </c>
      <c r="CB175" t="s">
        <v>3</v>
      </c>
      <c r="CE175">
        <v>0</v>
      </c>
      <c r="CF175">
        <v>0</v>
      </c>
      <c r="CG175">
        <v>0</v>
      </c>
      <c r="CM175">
        <v>0</v>
      </c>
      <c r="CN175" t="s">
        <v>3</v>
      </c>
      <c r="CO175">
        <v>0</v>
      </c>
      <c r="CP175">
        <f t="shared" si="142"/>
        <v>35399.18</v>
      </c>
      <c r="CQ175">
        <f t="shared" si="164"/>
        <v>204.97499999999999</v>
      </c>
      <c r="CR175">
        <f t="shared" si="165"/>
        <v>0</v>
      </c>
      <c r="CS175">
        <f t="shared" si="143"/>
        <v>0</v>
      </c>
      <c r="CT175">
        <f t="shared" si="144"/>
        <v>0</v>
      </c>
      <c r="CU175">
        <f t="shared" si="145"/>
        <v>0</v>
      </c>
      <c r="CV175">
        <f t="shared" si="146"/>
        <v>0</v>
      </c>
      <c r="CW175">
        <f t="shared" si="147"/>
        <v>0</v>
      </c>
      <c r="CX175">
        <f t="shared" si="148"/>
        <v>0</v>
      </c>
      <c r="CY175">
        <f t="shared" si="158"/>
        <v>0</v>
      </c>
      <c r="CZ175">
        <f t="shared" si="159"/>
        <v>0</v>
      </c>
      <c r="DC175" t="s">
        <v>3</v>
      </c>
      <c r="DD175" t="s">
        <v>3</v>
      </c>
      <c r="DE175" t="s">
        <v>3</v>
      </c>
      <c r="DF175" t="s">
        <v>3</v>
      </c>
      <c r="DG175" t="s">
        <v>3</v>
      </c>
      <c r="DH175" t="s">
        <v>3</v>
      </c>
      <c r="DI175" t="s">
        <v>3</v>
      </c>
      <c r="DJ175" t="s">
        <v>3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1005</v>
      </c>
      <c r="DV175" t="s">
        <v>52</v>
      </c>
      <c r="DW175" t="s">
        <v>52</v>
      </c>
      <c r="DX175">
        <v>1</v>
      </c>
      <c r="DZ175" t="s">
        <v>3</v>
      </c>
      <c r="EA175" t="s">
        <v>3</v>
      </c>
      <c r="EB175" t="s">
        <v>3</v>
      </c>
      <c r="EC175" t="s">
        <v>3</v>
      </c>
      <c r="EE175">
        <v>50757674</v>
      </c>
      <c r="EF175">
        <v>8</v>
      </c>
      <c r="EG175" t="s">
        <v>46</v>
      </c>
      <c r="EH175">
        <v>0</v>
      </c>
      <c r="EI175" t="s">
        <v>3</v>
      </c>
      <c r="EJ175">
        <v>1</v>
      </c>
      <c r="EK175">
        <v>500001</v>
      </c>
      <c r="EL175" t="s">
        <v>47</v>
      </c>
      <c r="EM175" t="s">
        <v>48</v>
      </c>
      <c r="EO175" t="s">
        <v>3</v>
      </c>
      <c r="EQ175">
        <v>0</v>
      </c>
      <c r="ER175">
        <v>22.5</v>
      </c>
      <c r="ES175">
        <v>22.5</v>
      </c>
      <c r="ET175">
        <v>0</v>
      </c>
      <c r="EU175">
        <v>0</v>
      </c>
      <c r="EV175">
        <v>0</v>
      </c>
      <c r="EW175">
        <v>0</v>
      </c>
      <c r="EX175">
        <v>0</v>
      </c>
      <c r="FQ175">
        <v>0</v>
      </c>
      <c r="FR175">
        <f t="shared" si="149"/>
        <v>0</v>
      </c>
      <c r="FS175">
        <v>0</v>
      </c>
      <c r="FX175">
        <v>0</v>
      </c>
      <c r="FY175">
        <v>0</v>
      </c>
      <c r="GA175" t="s">
        <v>3</v>
      </c>
      <c r="GD175">
        <v>1</v>
      </c>
      <c r="GF175">
        <v>-336429810</v>
      </c>
      <c r="GG175">
        <v>2</v>
      </c>
      <c r="GH175">
        <v>1</v>
      </c>
      <c r="GI175">
        <v>4</v>
      </c>
      <c r="GJ175">
        <v>0</v>
      </c>
      <c r="GK175">
        <v>0</v>
      </c>
      <c r="GL175">
        <f t="shared" si="150"/>
        <v>0</v>
      </c>
      <c r="GM175">
        <f t="shared" si="151"/>
        <v>35399.18</v>
      </c>
      <c r="GN175">
        <f t="shared" si="152"/>
        <v>35399.18</v>
      </c>
      <c r="GO175">
        <f t="shared" si="153"/>
        <v>0</v>
      </c>
      <c r="GP175">
        <f t="shared" si="154"/>
        <v>0</v>
      </c>
      <c r="GR175">
        <v>0</v>
      </c>
      <c r="GS175">
        <v>3</v>
      </c>
      <c r="GT175">
        <v>0</v>
      </c>
      <c r="GU175" t="s">
        <v>3</v>
      </c>
      <c r="GV175">
        <f t="shared" si="155"/>
        <v>0</v>
      </c>
      <c r="GW175">
        <v>1</v>
      </c>
      <c r="GX175">
        <f t="shared" si="156"/>
        <v>0</v>
      </c>
      <c r="HA175">
        <v>0</v>
      </c>
      <c r="HB175">
        <v>0</v>
      </c>
      <c r="HC175">
        <f t="shared" si="157"/>
        <v>0</v>
      </c>
      <c r="HE175" t="s">
        <v>3</v>
      </c>
      <c r="HF175" t="s">
        <v>3</v>
      </c>
      <c r="HM175" t="s">
        <v>3</v>
      </c>
      <c r="HN175" t="s">
        <v>3</v>
      </c>
      <c r="HO175" t="s">
        <v>3</v>
      </c>
      <c r="HP175" t="s">
        <v>3</v>
      </c>
      <c r="HQ175" t="s">
        <v>3</v>
      </c>
      <c r="IK175">
        <v>0</v>
      </c>
    </row>
    <row r="176" spans="1:245" x14ac:dyDescent="0.2">
      <c r="A176">
        <v>18</v>
      </c>
      <c r="B176">
        <v>1</v>
      </c>
      <c r="C176">
        <v>250</v>
      </c>
      <c r="E176" t="s">
        <v>244</v>
      </c>
      <c r="F176" t="s">
        <v>122</v>
      </c>
      <c r="G176" t="s">
        <v>123</v>
      </c>
      <c r="H176" t="e">
        <f>'1.Ведомость'!#REF!</f>
        <v>#REF!</v>
      </c>
      <c r="I176">
        <f>I174*J176</f>
        <v>-23.55</v>
      </c>
      <c r="J176">
        <v>-1.5000000000000002</v>
      </c>
      <c r="K176">
        <v>-1.5</v>
      </c>
      <c r="O176">
        <f t="shared" si="127"/>
        <v>-14069.57</v>
      </c>
      <c r="P176">
        <f t="shared" si="128"/>
        <v>-14069.57</v>
      </c>
      <c r="Q176">
        <f t="shared" si="129"/>
        <v>0</v>
      </c>
      <c r="R176">
        <f t="shared" si="130"/>
        <v>0</v>
      </c>
      <c r="S176">
        <f t="shared" si="131"/>
        <v>0</v>
      </c>
      <c r="T176">
        <f t="shared" si="132"/>
        <v>0</v>
      </c>
      <c r="U176">
        <f t="shared" si="133"/>
        <v>0</v>
      </c>
      <c r="V176">
        <f t="shared" si="134"/>
        <v>0</v>
      </c>
      <c r="W176">
        <f t="shared" si="135"/>
        <v>0</v>
      </c>
      <c r="X176">
        <f t="shared" si="136"/>
        <v>0</v>
      </c>
      <c r="Y176">
        <f t="shared" si="137"/>
        <v>0</v>
      </c>
      <c r="AA176">
        <v>51651743</v>
      </c>
      <c r="AB176">
        <f t="shared" si="138"/>
        <v>65.58</v>
      </c>
      <c r="AC176">
        <f t="shared" si="139"/>
        <v>65.58</v>
      </c>
      <c r="AD176">
        <f t="shared" si="166"/>
        <v>0</v>
      </c>
      <c r="AE176">
        <f t="shared" si="167"/>
        <v>0</v>
      </c>
      <c r="AF176">
        <f t="shared" si="168"/>
        <v>0</v>
      </c>
      <c r="AG176">
        <f t="shared" si="140"/>
        <v>0</v>
      </c>
      <c r="AH176">
        <f t="shared" si="169"/>
        <v>0</v>
      </c>
      <c r="AI176">
        <f t="shared" si="170"/>
        <v>0</v>
      </c>
      <c r="AJ176">
        <f t="shared" si="141"/>
        <v>0</v>
      </c>
      <c r="AK176">
        <v>65.58</v>
      </c>
      <c r="AL176">
        <v>65.58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9.11</v>
      </c>
      <c r="BD176" t="s">
        <v>3</v>
      </c>
      <c r="BE176" t="s">
        <v>3</v>
      </c>
      <c r="BF176" t="s">
        <v>3</v>
      </c>
      <c r="BG176" t="s">
        <v>3</v>
      </c>
      <c r="BH176">
        <v>3</v>
      </c>
      <c r="BI176">
        <v>1</v>
      </c>
      <c r="BJ176" t="s">
        <v>125</v>
      </c>
      <c r="BM176">
        <v>500001</v>
      </c>
      <c r="BN176">
        <v>0</v>
      </c>
      <c r="BO176" t="s">
        <v>3</v>
      </c>
      <c r="BP176">
        <v>0</v>
      </c>
      <c r="BQ176">
        <v>8</v>
      </c>
      <c r="BR176">
        <v>1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0</v>
      </c>
      <c r="CA176">
        <v>0</v>
      </c>
      <c r="CB176" t="s">
        <v>3</v>
      </c>
      <c r="CE176">
        <v>0</v>
      </c>
      <c r="CF176">
        <v>0</v>
      </c>
      <c r="CG176">
        <v>0</v>
      </c>
      <c r="CM176">
        <v>0</v>
      </c>
      <c r="CN176" t="s">
        <v>3</v>
      </c>
      <c r="CO176">
        <v>0</v>
      </c>
      <c r="CP176">
        <f t="shared" si="142"/>
        <v>-14069.57</v>
      </c>
      <c r="CQ176">
        <f t="shared" si="164"/>
        <v>597.43379999999991</v>
      </c>
      <c r="CR176">
        <f t="shared" si="165"/>
        <v>0</v>
      </c>
      <c r="CS176">
        <f t="shared" si="143"/>
        <v>0</v>
      </c>
      <c r="CT176">
        <f t="shared" si="144"/>
        <v>0</v>
      </c>
      <c r="CU176">
        <f t="shared" si="145"/>
        <v>0</v>
      </c>
      <c r="CV176">
        <f t="shared" si="146"/>
        <v>0</v>
      </c>
      <c r="CW176">
        <f t="shared" si="147"/>
        <v>0</v>
      </c>
      <c r="CX176">
        <f t="shared" si="148"/>
        <v>0</v>
      </c>
      <c r="CY176">
        <f t="shared" si="158"/>
        <v>0</v>
      </c>
      <c r="CZ176">
        <f t="shared" si="159"/>
        <v>0</v>
      </c>
      <c r="DC176" t="s">
        <v>3</v>
      </c>
      <c r="DD176" t="s">
        <v>3</v>
      </c>
      <c r="DE176" t="s">
        <v>3</v>
      </c>
      <c r="DF176" t="s">
        <v>3</v>
      </c>
      <c r="DG176" t="s">
        <v>3</v>
      </c>
      <c r="DH176" t="s">
        <v>3</v>
      </c>
      <c r="DI176" t="s">
        <v>3</v>
      </c>
      <c r="DJ176" t="s">
        <v>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1002</v>
      </c>
      <c r="DV176" t="s">
        <v>124</v>
      </c>
      <c r="DW176" t="s">
        <v>124</v>
      </c>
      <c r="DX176">
        <v>1</v>
      </c>
      <c r="DZ176" t="s">
        <v>3</v>
      </c>
      <c r="EA176" t="s">
        <v>3</v>
      </c>
      <c r="EB176" t="s">
        <v>3</v>
      </c>
      <c r="EC176" t="s">
        <v>3</v>
      </c>
      <c r="EE176">
        <v>50757674</v>
      </c>
      <c r="EF176">
        <v>8</v>
      </c>
      <c r="EG176" t="s">
        <v>46</v>
      </c>
      <c r="EH176">
        <v>0</v>
      </c>
      <c r="EI176" t="s">
        <v>3</v>
      </c>
      <c r="EJ176">
        <v>1</v>
      </c>
      <c r="EK176">
        <v>500001</v>
      </c>
      <c r="EL176" t="s">
        <v>47</v>
      </c>
      <c r="EM176" t="s">
        <v>48</v>
      </c>
      <c r="EO176" t="s">
        <v>3</v>
      </c>
      <c r="EQ176">
        <v>32768</v>
      </c>
      <c r="ER176">
        <v>65.58</v>
      </c>
      <c r="ES176">
        <v>65.58</v>
      </c>
      <c r="ET176">
        <v>0</v>
      </c>
      <c r="EU176">
        <v>0</v>
      </c>
      <c r="EV176">
        <v>0</v>
      </c>
      <c r="EW176">
        <v>0</v>
      </c>
      <c r="EX176">
        <v>0</v>
      </c>
      <c r="FQ176">
        <v>0</v>
      </c>
      <c r="FR176">
        <f t="shared" si="149"/>
        <v>0</v>
      </c>
      <c r="FS176">
        <v>0</v>
      </c>
      <c r="FX176">
        <v>0</v>
      </c>
      <c r="FY176">
        <v>0</v>
      </c>
      <c r="GA176" t="s">
        <v>3</v>
      </c>
      <c r="GD176">
        <v>1</v>
      </c>
      <c r="GF176">
        <v>-1609399419</v>
      </c>
      <c r="GG176">
        <v>2</v>
      </c>
      <c r="GH176">
        <v>1</v>
      </c>
      <c r="GI176">
        <v>4</v>
      </c>
      <c r="GJ176">
        <v>0</v>
      </c>
      <c r="GK176">
        <v>0</v>
      </c>
      <c r="GL176">
        <f t="shared" si="150"/>
        <v>0</v>
      </c>
      <c r="GM176">
        <f t="shared" si="151"/>
        <v>-14069.57</v>
      </c>
      <c r="GN176">
        <f t="shared" si="152"/>
        <v>-14069.57</v>
      </c>
      <c r="GO176">
        <f t="shared" si="153"/>
        <v>0</v>
      </c>
      <c r="GP176">
        <f t="shared" si="154"/>
        <v>0</v>
      </c>
      <c r="GR176">
        <v>0</v>
      </c>
      <c r="GS176">
        <v>3</v>
      </c>
      <c r="GT176">
        <v>0</v>
      </c>
      <c r="GU176" t="s">
        <v>3</v>
      </c>
      <c r="GV176">
        <f t="shared" si="155"/>
        <v>0</v>
      </c>
      <c r="GW176">
        <v>1</v>
      </c>
      <c r="GX176">
        <f t="shared" si="156"/>
        <v>0</v>
      </c>
      <c r="HA176">
        <v>0</v>
      </c>
      <c r="HB176">
        <v>0</v>
      </c>
      <c r="HC176">
        <f t="shared" si="157"/>
        <v>0</v>
      </c>
      <c r="HE176" t="s">
        <v>3</v>
      </c>
      <c r="HF176" t="s">
        <v>3</v>
      </c>
      <c r="HM176" t="s">
        <v>3</v>
      </c>
      <c r="HN176" t="s">
        <v>3</v>
      </c>
      <c r="HO176" t="s">
        <v>3</v>
      </c>
      <c r="HP176" t="s">
        <v>3</v>
      </c>
      <c r="HQ176" t="s">
        <v>3</v>
      </c>
      <c r="IK176">
        <v>0</v>
      </c>
    </row>
    <row r="177" spans="1:245" x14ac:dyDescent="0.2">
      <c r="A177">
        <v>18</v>
      </c>
      <c r="B177">
        <v>1</v>
      </c>
      <c r="C177">
        <v>251</v>
      </c>
      <c r="E177" t="s">
        <v>245</v>
      </c>
      <c r="F177" t="s">
        <v>127</v>
      </c>
      <c r="G177" t="s">
        <v>128</v>
      </c>
      <c r="H177" t="e">
        <f>'1.Ведомость'!#REF!</f>
        <v>#REF!</v>
      </c>
      <c r="I177">
        <f>I174*J177</f>
        <v>-0.89490000000000003</v>
      </c>
      <c r="J177">
        <v>-5.7000000000000002E-2</v>
      </c>
      <c r="K177">
        <v>-5.7000000000000002E-2</v>
      </c>
      <c r="O177">
        <f t="shared" si="127"/>
        <v>-1635.24</v>
      </c>
      <c r="P177">
        <f t="shared" si="128"/>
        <v>-1635.24</v>
      </c>
      <c r="Q177">
        <f t="shared" si="129"/>
        <v>0</v>
      </c>
      <c r="R177">
        <f t="shared" si="130"/>
        <v>0</v>
      </c>
      <c r="S177">
        <f t="shared" si="131"/>
        <v>0</v>
      </c>
      <c r="T177">
        <f t="shared" si="132"/>
        <v>0</v>
      </c>
      <c r="U177">
        <f t="shared" si="133"/>
        <v>0</v>
      </c>
      <c r="V177">
        <f t="shared" si="134"/>
        <v>0</v>
      </c>
      <c r="W177">
        <f t="shared" si="135"/>
        <v>0</v>
      </c>
      <c r="X177">
        <f t="shared" si="136"/>
        <v>0</v>
      </c>
      <c r="Y177">
        <f t="shared" si="137"/>
        <v>0</v>
      </c>
      <c r="AA177">
        <v>51651743</v>
      </c>
      <c r="AB177">
        <f t="shared" si="138"/>
        <v>200.58</v>
      </c>
      <c r="AC177">
        <f t="shared" si="139"/>
        <v>200.58</v>
      </c>
      <c r="AD177">
        <f t="shared" si="166"/>
        <v>0</v>
      </c>
      <c r="AE177">
        <f t="shared" si="167"/>
        <v>0</v>
      </c>
      <c r="AF177">
        <f t="shared" si="168"/>
        <v>0</v>
      </c>
      <c r="AG177">
        <f t="shared" si="140"/>
        <v>0</v>
      </c>
      <c r="AH177">
        <f t="shared" si="169"/>
        <v>0</v>
      </c>
      <c r="AI177">
        <f t="shared" si="170"/>
        <v>0</v>
      </c>
      <c r="AJ177">
        <f t="shared" si="141"/>
        <v>0</v>
      </c>
      <c r="AK177">
        <v>200.58</v>
      </c>
      <c r="AL177">
        <v>200.58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9.11</v>
      </c>
      <c r="BD177" t="s">
        <v>3</v>
      </c>
      <c r="BE177" t="s">
        <v>3</v>
      </c>
      <c r="BF177" t="s">
        <v>3</v>
      </c>
      <c r="BG177" t="s">
        <v>3</v>
      </c>
      <c r="BH177">
        <v>3</v>
      </c>
      <c r="BI177">
        <v>1</v>
      </c>
      <c r="BJ177" t="s">
        <v>129</v>
      </c>
      <c r="BM177">
        <v>500001</v>
      </c>
      <c r="BN177">
        <v>0</v>
      </c>
      <c r="BO177" t="s">
        <v>3</v>
      </c>
      <c r="BP177">
        <v>0</v>
      </c>
      <c r="BQ177">
        <v>8</v>
      </c>
      <c r="BR177">
        <v>1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0</v>
      </c>
      <c r="CA177">
        <v>0</v>
      </c>
      <c r="CB177" t="s">
        <v>3</v>
      </c>
      <c r="CE177">
        <v>0</v>
      </c>
      <c r="CF177">
        <v>0</v>
      </c>
      <c r="CG177">
        <v>0</v>
      </c>
      <c r="CM177">
        <v>0</v>
      </c>
      <c r="CN177" t="s">
        <v>3</v>
      </c>
      <c r="CO177">
        <v>0</v>
      </c>
      <c r="CP177">
        <f t="shared" si="142"/>
        <v>-1635.24</v>
      </c>
      <c r="CQ177">
        <f t="shared" si="164"/>
        <v>1827.2837999999999</v>
      </c>
      <c r="CR177">
        <f t="shared" si="165"/>
        <v>0</v>
      </c>
      <c r="CS177">
        <f t="shared" si="143"/>
        <v>0</v>
      </c>
      <c r="CT177">
        <f t="shared" si="144"/>
        <v>0</v>
      </c>
      <c r="CU177">
        <f t="shared" si="145"/>
        <v>0</v>
      </c>
      <c r="CV177">
        <f t="shared" si="146"/>
        <v>0</v>
      </c>
      <c r="CW177">
        <f t="shared" si="147"/>
        <v>0</v>
      </c>
      <c r="CX177">
        <f t="shared" si="148"/>
        <v>0</v>
      </c>
      <c r="CY177">
        <f t="shared" si="158"/>
        <v>0</v>
      </c>
      <c r="CZ177">
        <f t="shared" si="159"/>
        <v>0</v>
      </c>
      <c r="DC177" t="s">
        <v>3</v>
      </c>
      <c r="DD177" t="s">
        <v>3</v>
      </c>
      <c r="DE177" t="s">
        <v>3</v>
      </c>
      <c r="DF177" t="s">
        <v>3</v>
      </c>
      <c r="DG177" t="s">
        <v>3</v>
      </c>
      <c r="DH177" t="s">
        <v>3</v>
      </c>
      <c r="DI177" t="s">
        <v>3</v>
      </c>
      <c r="DJ177" t="s">
        <v>3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1002</v>
      </c>
      <c r="DV177" t="s">
        <v>124</v>
      </c>
      <c r="DW177" t="s">
        <v>124</v>
      </c>
      <c r="DX177">
        <v>1</v>
      </c>
      <c r="DZ177" t="s">
        <v>3</v>
      </c>
      <c r="EA177" t="s">
        <v>3</v>
      </c>
      <c r="EB177" t="s">
        <v>3</v>
      </c>
      <c r="EC177" t="s">
        <v>3</v>
      </c>
      <c r="EE177">
        <v>50757674</v>
      </c>
      <c r="EF177">
        <v>8</v>
      </c>
      <c r="EG177" t="s">
        <v>46</v>
      </c>
      <c r="EH177">
        <v>0</v>
      </c>
      <c r="EI177" t="s">
        <v>3</v>
      </c>
      <c r="EJ177">
        <v>1</v>
      </c>
      <c r="EK177">
        <v>500001</v>
      </c>
      <c r="EL177" t="s">
        <v>47</v>
      </c>
      <c r="EM177" t="s">
        <v>48</v>
      </c>
      <c r="EO177" t="s">
        <v>3</v>
      </c>
      <c r="EQ177">
        <v>32768</v>
      </c>
      <c r="ER177">
        <v>200.58</v>
      </c>
      <c r="ES177">
        <v>200.58</v>
      </c>
      <c r="ET177">
        <v>0</v>
      </c>
      <c r="EU177">
        <v>0</v>
      </c>
      <c r="EV177">
        <v>0</v>
      </c>
      <c r="EW177">
        <v>0</v>
      </c>
      <c r="EX177">
        <v>0</v>
      </c>
      <c r="FQ177">
        <v>0</v>
      </c>
      <c r="FR177">
        <f t="shared" si="149"/>
        <v>0</v>
      </c>
      <c r="FS177">
        <v>0</v>
      </c>
      <c r="FX177">
        <v>0</v>
      </c>
      <c r="FY177">
        <v>0</v>
      </c>
      <c r="GA177" t="s">
        <v>3</v>
      </c>
      <c r="GD177">
        <v>1</v>
      </c>
      <c r="GF177">
        <v>1828367933</v>
      </c>
      <c r="GG177">
        <v>2</v>
      </c>
      <c r="GH177">
        <v>1</v>
      </c>
      <c r="GI177">
        <v>4</v>
      </c>
      <c r="GJ177">
        <v>0</v>
      </c>
      <c r="GK177">
        <v>0</v>
      </c>
      <c r="GL177">
        <f t="shared" si="150"/>
        <v>0</v>
      </c>
      <c r="GM177">
        <f t="shared" si="151"/>
        <v>-1635.24</v>
      </c>
      <c r="GN177">
        <f t="shared" si="152"/>
        <v>-1635.24</v>
      </c>
      <c r="GO177">
        <f t="shared" si="153"/>
        <v>0</v>
      </c>
      <c r="GP177">
        <f t="shared" si="154"/>
        <v>0</v>
      </c>
      <c r="GR177">
        <v>0</v>
      </c>
      <c r="GS177">
        <v>3</v>
      </c>
      <c r="GT177">
        <v>0</v>
      </c>
      <c r="GU177" t="s">
        <v>3</v>
      </c>
      <c r="GV177">
        <f t="shared" si="155"/>
        <v>0</v>
      </c>
      <c r="GW177">
        <v>1</v>
      </c>
      <c r="GX177">
        <f t="shared" si="156"/>
        <v>0</v>
      </c>
      <c r="HA177">
        <v>0</v>
      </c>
      <c r="HB177">
        <v>0</v>
      </c>
      <c r="HC177">
        <f t="shared" si="157"/>
        <v>0</v>
      </c>
      <c r="HE177" t="s">
        <v>3</v>
      </c>
      <c r="HF177" t="s">
        <v>3</v>
      </c>
      <c r="HM177" t="s">
        <v>3</v>
      </c>
      <c r="HN177" t="s">
        <v>3</v>
      </c>
      <c r="HO177" t="s">
        <v>3</v>
      </c>
      <c r="HP177" t="s">
        <v>3</v>
      </c>
      <c r="HQ177" t="s">
        <v>3</v>
      </c>
      <c r="IK177">
        <v>0</v>
      </c>
    </row>
    <row r="178" spans="1:245" x14ac:dyDescent="0.2">
      <c r="A178">
        <v>17</v>
      </c>
      <c r="B178">
        <v>1</v>
      </c>
      <c r="C178">
        <f>ROW(SmtRes!A258)</f>
        <v>258</v>
      </c>
      <c r="D178">
        <f>ROW(EtalonRes!A291)</f>
        <v>291</v>
      </c>
      <c r="E178" t="s">
        <v>246</v>
      </c>
      <c r="F178" t="s">
        <v>108</v>
      </c>
      <c r="G178" t="s">
        <v>109</v>
      </c>
      <c r="H178" t="s">
        <v>110</v>
      </c>
      <c r="I178">
        <v>0.15</v>
      </c>
      <c r="J178">
        <v>0</v>
      </c>
      <c r="K178">
        <v>0.15</v>
      </c>
      <c r="O178">
        <f t="shared" si="127"/>
        <v>536.66</v>
      </c>
      <c r="P178">
        <f t="shared" si="128"/>
        <v>232.03</v>
      </c>
      <c r="Q178">
        <f t="shared" si="129"/>
        <v>56.21</v>
      </c>
      <c r="R178">
        <f t="shared" si="130"/>
        <v>24.99</v>
      </c>
      <c r="S178">
        <f t="shared" si="131"/>
        <v>248.42</v>
      </c>
      <c r="T178">
        <f t="shared" si="132"/>
        <v>0</v>
      </c>
      <c r="U178">
        <f t="shared" si="133"/>
        <v>0.75</v>
      </c>
      <c r="V178">
        <f t="shared" si="134"/>
        <v>6.4500000000000002E-2</v>
      </c>
      <c r="W178">
        <f t="shared" si="135"/>
        <v>0</v>
      </c>
      <c r="X178">
        <f t="shared" si="136"/>
        <v>265.20999999999998</v>
      </c>
      <c r="Y178">
        <f t="shared" si="137"/>
        <v>150.38</v>
      </c>
      <c r="AA178">
        <v>51651743</v>
      </c>
      <c r="AB178">
        <f t="shared" si="138"/>
        <v>247.66</v>
      </c>
      <c r="AC178">
        <f t="shared" si="139"/>
        <v>169.8</v>
      </c>
      <c r="AD178">
        <f t="shared" si="166"/>
        <v>28.26</v>
      </c>
      <c r="AE178">
        <f t="shared" si="167"/>
        <v>4.99</v>
      </c>
      <c r="AF178">
        <f t="shared" si="168"/>
        <v>49.6</v>
      </c>
      <c r="AG178">
        <f t="shared" si="140"/>
        <v>0</v>
      </c>
      <c r="AH178">
        <f t="shared" si="169"/>
        <v>5</v>
      </c>
      <c r="AI178">
        <f t="shared" si="170"/>
        <v>0.43</v>
      </c>
      <c r="AJ178">
        <f t="shared" si="141"/>
        <v>0</v>
      </c>
      <c r="AK178">
        <v>247.66</v>
      </c>
      <c r="AL178">
        <v>169.8</v>
      </c>
      <c r="AM178">
        <v>28.26</v>
      </c>
      <c r="AN178">
        <v>4.99</v>
      </c>
      <c r="AO178">
        <v>49.6</v>
      </c>
      <c r="AP178">
        <v>0</v>
      </c>
      <c r="AQ178">
        <v>5</v>
      </c>
      <c r="AR178">
        <v>0.43</v>
      </c>
      <c r="AS178">
        <v>0</v>
      </c>
      <c r="AT178">
        <v>97</v>
      </c>
      <c r="AU178">
        <v>55</v>
      </c>
      <c r="AV178">
        <v>1</v>
      </c>
      <c r="AW178">
        <v>1</v>
      </c>
      <c r="AZ178">
        <v>1</v>
      </c>
      <c r="BA178">
        <v>33.39</v>
      </c>
      <c r="BB178">
        <v>13.26</v>
      </c>
      <c r="BC178">
        <v>9.11</v>
      </c>
      <c r="BD178" t="s">
        <v>3</v>
      </c>
      <c r="BE178" t="s">
        <v>3</v>
      </c>
      <c r="BF178" t="s">
        <v>3</v>
      </c>
      <c r="BG178" t="s">
        <v>3</v>
      </c>
      <c r="BH178">
        <v>0</v>
      </c>
      <c r="BI178">
        <v>1</v>
      </c>
      <c r="BJ178" t="s">
        <v>111</v>
      </c>
      <c r="BM178">
        <v>26001</v>
      </c>
      <c r="BN178">
        <v>0</v>
      </c>
      <c r="BO178" t="s">
        <v>3</v>
      </c>
      <c r="BP178">
        <v>0</v>
      </c>
      <c r="BQ178">
        <v>2</v>
      </c>
      <c r="BR178">
        <v>0</v>
      </c>
      <c r="BS178">
        <v>33.39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97</v>
      </c>
      <c r="CA178">
        <v>55</v>
      </c>
      <c r="CB178" t="s">
        <v>3</v>
      </c>
      <c r="CE178">
        <v>0</v>
      </c>
      <c r="CF178">
        <v>0</v>
      </c>
      <c r="CG178">
        <v>0</v>
      </c>
      <c r="CM178">
        <v>0</v>
      </c>
      <c r="CN178" t="s">
        <v>3</v>
      </c>
      <c r="CO178">
        <v>0</v>
      </c>
      <c r="CP178">
        <f t="shared" si="142"/>
        <v>536.66</v>
      </c>
      <c r="CQ178">
        <f t="shared" si="164"/>
        <v>1546.8779999999999</v>
      </c>
      <c r="CR178">
        <f t="shared" si="165"/>
        <v>374.7276</v>
      </c>
      <c r="CS178">
        <f t="shared" si="143"/>
        <v>166.61610000000002</v>
      </c>
      <c r="CT178">
        <f t="shared" si="144"/>
        <v>1656.144</v>
      </c>
      <c r="CU178">
        <f t="shared" si="145"/>
        <v>0</v>
      </c>
      <c r="CV178">
        <f t="shared" si="146"/>
        <v>5</v>
      </c>
      <c r="CW178">
        <f t="shared" si="147"/>
        <v>0.43</v>
      </c>
      <c r="CX178">
        <f t="shared" si="148"/>
        <v>0</v>
      </c>
      <c r="CY178">
        <f t="shared" si="158"/>
        <v>265.20769999999999</v>
      </c>
      <c r="CZ178">
        <f t="shared" si="159"/>
        <v>150.37549999999999</v>
      </c>
      <c r="DC178" t="s">
        <v>3</v>
      </c>
      <c r="DD178" t="s">
        <v>3</v>
      </c>
      <c r="DE178" t="s">
        <v>3</v>
      </c>
      <c r="DF178" t="s">
        <v>3</v>
      </c>
      <c r="DG178" t="s">
        <v>3</v>
      </c>
      <c r="DH178" t="s">
        <v>3</v>
      </c>
      <c r="DI178" t="s">
        <v>3</v>
      </c>
      <c r="DJ178" t="s">
        <v>3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1005</v>
      </c>
      <c r="DV178" t="s">
        <v>110</v>
      </c>
      <c r="DW178" t="s">
        <v>110</v>
      </c>
      <c r="DX178">
        <v>10</v>
      </c>
      <c r="DZ178" t="s">
        <v>3</v>
      </c>
      <c r="EA178" t="s">
        <v>3</v>
      </c>
      <c r="EB178" t="s">
        <v>3</v>
      </c>
      <c r="EC178" t="s">
        <v>3</v>
      </c>
      <c r="EE178">
        <v>50757462</v>
      </c>
      <c r="EF178">
        <v>2</v>
      </c>
      <c r="EG178" t="s">
        <v>112</v>
      </c>
      <c r="EH178">
        <v>20</v>
      </c>
      <c r="EI178" t="s">
        <v>113</v>
      </c>
      <c r="EJ178">
        <v>1</v>
      </c>
      <c r="EK178">
        <v>26001</v>
      </c>
      <c r="EL178" t="s">
        <v>113</v>
      </c>
      <c r="EM178" t="s">
        <v>114</v>
      </c>
      <c r="EO178" t="s">
        <v>3</v>
      </c>
      <c r="EQ178">
        <v>131072</v>
      </c>
      <c r="ER178">
        <v>247.66</v>
      </c>
      <c r="ES178">
        <v>169.8</v>
      </c>
      <c r="ET178">
        <v>28.26</v>
      </c>
      <c r="EU178">
        <v>4.99</v>
      </c>
      <c r="EV178">
        <v>49.6</v>
      </c>
      <c r="EW178">
        <v>5</v>
      </c>
      <c r="EX178">
        <v>0.43</v>
      </c>
      <c r="EY178">
        <v>0</v>
      </c>
      <c r="FQ178">
        <v>0</v>
      </c>
      <c r="FR178">
        <f t="shared" si="149"/>
        <v>0</v>
      </c>
      <c r="FS178">
        <v>0</v>
      </c>
      <c r="FX178">
        <v>97</v>
      </c>
      <c r="FY178">
        <v>55</v>
      </c>
      <c r="GA178" t="s">
        <v>3</v>
      </c>
      <c r="GD178">
        <v>1</v>
      </c>
      <c r="GF178">
        <v>-893411855</v>
      </c>
      <c r="GG178">
        <v>2</v>
      </c>
      <c r="GH178">
        <v>1</v>
      </c>
      <c r="GI178">
        <v>4</v>
      </c>
      <c r="GJ178">
        <v>0</v>
      </c>
      <c r="GK178">
        <v>0</v>
      </c>
      <c r="GL178">
        <f t="shared" si="150"/>
        <v>0</v>
      </c>
      <c r="GM178">
        <f t="shared" si="151"/>
        <v>952.25</v>
      </c>
      <c r="GN178">
        <f t="shared" si="152"/>
        <v>952.25</v>
      </c>
      <c r="GO178">
        <f t="shared" si="153"/>
        <v>0</v>
      </c>
      <c r="GP178">
        <f t="shared" si="154"/>
        <v>0</v>
      </c>
      <c r="GR178">
        <v>0</v>
      </c>
      <c r="GS178">
        <v>3</v>
      </c>
      <c r="GT178">
        <v>0</v>
      </c>
      <c r="GU178" t="s">
        <v>3</v>
      </c>
      <c r="GV178">
        <f t="shared" si="155"/>
        <v>0</v>
      </c>
      <c r="GW178">
        <v>1</v>
      </c>
      <c r="GX178">
        <f t="shared" si="156"/>
        <v>0</v>
      </c>
      <c r="HA178">
        <v>0</v>
      </c>
      <c r="HB178">
        <v>0</v>
      </c>
      <c r="HC178">
        <f t="shared" si="157"/>
        <v>0</v>
      </c>
      <c r="HE178" t="s">
        <v>3</v>
      </c>
      <c r="HF178" t="s">
        <v>3</v>
      </c>
      <c r="HM178" t="s">
        <v>3</v>
      </c>
      <c r="HN178" t="s">
        <v>115</v>
      </c>
      <c r="HO178" t="s">
        <v>116</v>
      </c>
      <c r="HP178" t="s">
        <v>113</v>
      </c>
      <c r="HQ178" t="s">
        <v>113</v>
      </c>
      <c r="IK178">
        <v>0</v>
      </c>
    </row>
    <row r="179" spans="1:245" x14ac:dyDescent="0.2">
      <c r="A179">
        <v>18</v>
      </c>
      <c r="B179">
        <v>1</v>
      </c>
      <c r="C179">
        <v>255</v>
      </c>
      <c r="E179" t="s">
        <v>247</v>
      </c>
      <c r="F179" t="s">
        <v>118</v>
      </c>
      <c r="G179" t="s">
        <v>132</v>
      </c>
      <c r="H179" t="str">
        <f>'1.Ведомость'!C73</f>
        <v>м2</v>
      </c>
      <c r="I179">
        <f>I178*J179</f>
        <v>1.65</v>
      </c>
      <c r="J179">
        <v>11</v>
      </c>
      <c r="K179">
        <v>11</v>
      </c>
      <c r="O179">
        <f t="shared" si="127"/>
        <v>338.21</v>
      </c>
      <c r="P179">
        <f t="shared" si="128"/>
        <v>338.21</v>
      </c>
      <c r="Q179">
        <f t="shared" si="129"/>
        <v>0</v>
      </c>
      <c r="R179">
        <f t="shared" si="130"/>
        <v>0</v>
      </c>
      <c r="S179">
        <f t="shared" si="131"/>
        <v>0</v>
      </c>
      <c r="T179">
        <f t="shared" si="132"/>
        <v>0</v>
      </c>
      <c r="U179">
        <f t="shared" si="133"/>
        <v>0</v>
      </c>
      <c r="V179">
        <f t="shared" si="134"/>
        <v>0</v>
      </c>
      <c r="W179">
        <f t="shared" si="135"/>
        <v>0</v>
      </c>
      <c r="X179">
        <f t="shared" si="136"/>
        <v>0</v>
      </c>
      <c r="Y179">
        <f t="shared" si="137"/>
        <v>0</v>
      </c>
      <c r="AA179">
        <v>51651743</v>
      </c>
      <c r="AB179">
        <f t="shared" si="138"/>
        <v>22.5</v>
      </c>
      <c r="AC179">
        <f t="shared" si="139"/>
        <v>22.5</v>
      </c>
      <c r="AD179">
        <f t="shared" si="166"/>
        <v>0</v>
      </c>
      <c r="AE179">
        <f t="shared" si="167"/>
        <v>0</v>
      </c>
      <c r="AF179">
        <f t="shared" si="168"/>
        <v>0</v>
      </c>
      <c r="AG179">
        <f t="shared" si="140"/>
        <v>0</v>
      </c>
      <c r="AH179">
        <f t="shared" si="169"/>
        <v>0</v>
      </c>
      <c r="AI179">
        <f t="shared" si="170"/>
        <v>0</v>
      </c>
      <c r="AJ179">
        <f t="shared" si="141"/>
        <v>0</v>
      </c>
      <c r="AK179">
        <v>22.5</v>
      </c>
      <c r="AL179">
        <v>22.5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9.11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1</v>
      </c>
      <c r="BJ179" t="s">
        <v>120</v>
      </c>
      <c r="BM179">
        <v>500001</v>
      </c>
      <c r="BN179">
        <v>0</v>
      </c>
      <c r="BO179" t="s">
        <v>3</v>
      </c>
      <c r="BP179">
        <v>0</v>
      </c>
      <c r="BQ179">
        <v>8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0</v>
      </c>
      <c r="CA179">
        <v>0</v>
      </c>
      <c r="CB179" t="s">
        <v>3</v>
      </c>
      <c r="CE179">
        <v>0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142"/>
        <v>338.21</v>
      </c>
      <c r="CQ179">
        <f t="shared" si="164"/>
        <v>204.97499999999999</v>
      </c>
      <c r="CR179">
        <f t="shared" si="165"/>
        <v>0</v>
      </c>
      <c r="CS179">
        <f t="shared" si="143"/>
        <v>0</v>
      </c>
      <c r="CT179">
        <f t="shared" si="144"/>
        <v>0</v>
      </c>
      <c r="CU179">
        <f t="shared" si="145"/>
        <v>0</v>
      </c>
      <c r="CV179">
        <f t="shared" si="146"/>
        <v>0</v>
      </c>
      <c r="CW179">
        <f t="shared" si="147"/>
        <v>0</v>
      </c>
      <c r="CX179">
        <f t="shared" si="148"/>
        <v>0</v>
      </c>
      <c r="CY179">
        <f t="shared" si="158"/>
        <v>0</v>
      </c>
      <c r="CZ179">
        <f t="shared" si="159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1005</v>
      </c>
      <c r="DV179" t="s">
        <v>52</v>
      </c>
      <c r="DW179" t="s">
        <v>52</v>
      </c>
      <c r="DX179">
        <v>1</v>
      </c>
      <c r="DZ179" t="s">
        <v>3</v>
      </c>
      <c r="EA179" t="s">
        <v>3</v>
      </c>
      <c r="EB179" t="s">
        <v>3</v>
      </c>
      <c r="EC179" t="s">
        <v>3</v>
      </c>
      <c r="EE179">
        <v>50757674</v>
      </c>
      <c r="EF179">
        <v>8</v>
      </c>
      <c r="EG179" t="s">
        <v>46</v>
      </c>
      <c r="EH179">
        <v>0</v>
      </c>
      <c r="EI179" t="s">
        <v>3</v>
      </c>
      <c r="EJ179">
        <v>1</v>
      </c>
      <c r="EK179">
        <v>500001</v>
      </c>
      <c r="EL179" t="s">
        <v>47</v>
      </c>
      <c r="EM179" t="s">
        <v>48</v>
      </c>
      <c r="EO179" t="s">
        <v>3</v>
      </c>
      <c r="EQ179">
        <v>0</v>
      </c>
      <c r="ER179">
        <v>22.5</v>
      </c>
      <c r="ES179">
        <v>22.5</v>
      </c>
      <c r="ET179">
        <v>0</v>
      </c>
      <c r="EU179">
        <v>0</v>
      </c>
      <c r="EV179">
        <v>0</v>
      </c>
      <c r="EW179">
        <v>0</v>
      </c>
      <c r="EX179">
        <v>0</v>
      </c>
      <c r="FQ179">
        <v>0</v>
      </c>
      <c r="FR179">
        <f t="shared" si="149"/>
        <v>0</v>
      </c>
      <c r="FS179">
        <v>0</v>
      </c>
      <c r="FX179">
        <v>0</v>
      </c>
      <c r="FY179">
        <v>0</v>
      </c>
      <c r="GA179" t="s">
        <v>3</v>
      </c>
      <c r="GD179">
        <v>1</v>
      </c>
      <c r="GF179">
        <v>2022782512</v>
      </c>
      <c r="GG179">
        <v>2</v>
      </c>
      <c r="GH179">
        <v>1</v>
      </c>
      <c r="GI179">
        <v>4</v>
      </c>
      <c r="GJ179">
        <v>0</v>
      </c>
      <c r="GK179">
        <v>0</v>
      </c>
      <c r="GL179">
        <f t="shared" si="150"/>
        <v>0</v>
      </c>
      <c r="GM179">
        <f t="shared" si="151"/>
        <v>338.21</v>
      </c>
      <c r="GN179">
        <f t="shared" si="152"/>
        <v>338.21</v>
      </c>
      <c r="GO179">
        <f t="shared" si="153"/>
        <v>0</v>
      </c>
      <c r="GP179">
        <f t="shared" si="154"/>
        <v>0</v>
      </c>
      <c r="GR179">
        <v>0</v>
      </c>
      <c r="GS179">
        <v>3</v>
      </c>
      <c r="GT179">
        <v>0</v>
      </c>
      <c r="GU179" t="s">
        <v>3</v>
      </c>
      <c r="GV179">
        <f t="shared" si="155"/>
        <v>0</v>
      </c>
      <c r="GW179">
        <v>1</v>
      </c>
      <c r="GX179">
        <f t="shared" si="156"/>
        <v>0</v>
      </c>
      <c r="HA179">
        <v>0</v>
      </c>
      <c r="HB179">
        <v>0</v>
      </c>
      <c r="HC179">
        <f t="shared" si="157"/>
        <v>0</v>
      </c>
      <c r="HE179" t="s">
        <v>3</v>
      </c>
      <c r="HF179" t="s">
        <v>3</v>
      </c>
      <c r="HM179" t="s">
        <v>3</v>
      </c>
      <c r="HN179" t="s">
        <v>3</v>
      </c>
      <c r="HO179" t="s">
        <v>3</v>
      </c>
      <c r="HP179" t="s">
        <v>3</v>
      </c>
      <c r="HQ179" t="s">
        <v>3</v>
      </c>
      <c r="IK179">
        <v>0</v>
      </c>
    </row>
    <row r="180" spans="1:245" x14ac:dyDescent="0.2">
      <c r="A180">
        <v>18</v>
      </c>
      <c r="B180">
        <v>1</v>
      </c>
      <c r="C180">
        <v>257</v>
      </c>
      <c r="E180" t="s">
        <v>248</v>
      </c>
      <c r="F180" t="s">
        <v>122</v>
      </c>
      <c r="G180" t="s">
        <v>123</v>
      </c>
      <c r="H180" t="e">
        <f>'1.Ведомость'!#REF!</f>
        <v>#REF!</v>
      </c>
      <c r="I180">
        <f>I178*J180</f>
        <v>-0.22499999999999998</v>
      </c>
      <c r="J180">
        <v>-1.5</v>
      </c>
      <c r="K180">
        <v>-1.5</v>
      </c>
      <c r="O180">
        <f t="shared" si="127"/>
        <v>-134.41999999999999</v>
      </c>
      <c r="P180">
        <f t="shared" si="128"/>
        <v>-134.41999999999999</v>
      </c>
      <c r="Q180">
        <f t="shared" si="129"/>
        <v>0</v>
      </c>
      <c r="R180">
        <f t="shared" si="130"/>
        <v>0</v>
      </c>
      <c r="S180">
        <f t="shared" si="131"/>
        <v>0</v>
      </c>
      <c r="T180">
        <f t="shared" si="132"/>
        <v>0</v>
      </c>
      <c r="U180">
        <f t="shared" si="133"/>
        <v>0</v>
      </c>
      <c r="V180">
        <f t="shared" si="134"/>
        <v>0</v>
      </c>
      <c r="W180">
        <f t="shared" si="135"/>
        <v>0</v>
      </c>
      <c r="X180">
        <f t="shared" si="136"/>
        <v>0</v>
      </c>
      <c r="Y180">
        <f t="shared" si="137"/>
        <v>0</v>
      </c>
      <c r="AA180">
        <v>51651743</v>
      </c>
      <c r="AB180">
        <f t="shared" si="138"/>
        <v>65.58</v>
      </c>
      <c r="AC180">
        <f t="shared" si="139"/>
        <v>65.58</v>
      </c>
      <c r="AD180">
        <f t="shared" si="166"/>
        <v>0</v>
      </c>
      <c r="AE180">
        <f t="shared" si="167"/>
        <v>0</v>
      </c>
      <c r="AF180">
        <f t="shared" si="168"/>
        <v>0</v>
      </c>
      <c r="AG180">
        <f t="shared" si="140"/>
        <v>0</v>
      </c>
      <c r="AH180">
        <f t="shared" si="169"/>
        <v>0</v>
      </c>
      <c r="AI180">
        <f t="shared" si="170"/>
        <v>0</v>
      </c>
      <c r="AJ180">
        <f t="shared" si="141"/>
        <v>0</v>
      </c>
      <c r="AK180">
        <v>65.58</v>
      </c>
      <c r="AL180">
        <v>65.58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9.11</v>
      </c>
      <c r="BD180" t="s">
        <v>3</v>
      </c>
      <c r="BE180" t="s">
        <v>3</v>
      </c>
      <c r="BF180" t="s">
        <v>3</v>
      </c>
      <c r="BG180" t="s">
        <v>3</v>
      </c>
      <c r="BH180">
        <v>3</v>
      </c>
      <c r="BI180">
        <v>1</v>
      </c>
      <c r="BJ180" t="s">
        <v>125</v>
      </c>
      <c r="BM180">
        <v>500001</v>
      </c>
      <c r="BN180">
        <v>0</v>
      </c>
      <c r="BO180" t="s">
        <v>3</v>
      </c>
      <c r="BP180">
        <v>0</v>
      </c>
      <c r="BQ180">
        <v>8</v>
      </c>
      <c r="BR180">
        <v>1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0</v>
      </c>
      <c r="CA180">
        <v>0</v>
      </c>
      <c r="CB180" t="s">
        <v>3</v>
      </c>
      <c r="CE180">
        <v>0</v>
      </c>
      <c r="CF180">
        <v>0</v>
      </c>
      <c r="CG180">
        <v>0</v>
      </c>
      <c r="CM180">
        <v>0</v>
      </c>
      <c r="CN180" t="s">
        <v>3</v>
      </c>
      <c r="CO180">
        <v>0</v>
      </c>
      <c r="CP180">
        <f t="shared" si="142"/>
        <v>-134.41999999999999</v>
      </c>
      <c r="CQ180">
        <f t="shared" si="164"/>
        <v>597.43379999999991</v>
      </c>
      <c r="CR180">
        <f t="shared" si="165"/>
        <v>0</v>
      </c>
      <c r="CS180">
        <f t="shared" si="143"/>
        <v>0</v>
      </c>
      <c r="CT180">
        <f t="shared" si="144"/>
        <v>0</v>
      </c>
      <c r="CU180">
        <f t="shared" si="145"/>
        <v>0</v>
      </c>
      <c r="CV180">
        <f t="shared" si="146"/>
        <v>0</v>
      </c>
      <c r="CW180">
        <f t="shared" si="147"/>
        <v>0</v>
      </c>
      <c r="CX180">
        <f t="shared" si="148"/>
        <v>0</v>
      </c>
      <c r="CY180">
        <f t="shared" si="158"/>
        <v>0</v>
      </c>
      <c r="CZ180">
        <f t="shared" si="159"/>
        <v>0</v>
      </c>
      <c r="DC180" t="s">
        <v>3</v>
      </c>
      <c r="DD180" t="s">
        <v>3</v>
      </c>
      <c r="DE180" t="s">
        <v>3</v>
      </c>
      <c r="DF180" t="s">
        <v>3</v>
      </c>
      <c r="DG180" t="s">
        <v>3</v>
      </c>
      <c r="DH180" t="s">
        <v>3</v>
      </c>
      <c r="DI180" t="s">
        <v>3</v>
      </c>
      <c r="DJ180" t="s">
        <v>3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1002</v>
      </c>
      <c r="DV180" t="s">
        <v>124</v>
      </c>
      <c r="DW180" t="s">
        <v>124</v>
      </c>
      <c r="DX180">
        <v>1</v>
      </c>
      <c r="DZ180" t="s">
        <v>3</v>
      </c>
      <c r="EA180" t="s">
        <v>3</v>
      </c>
      <c r="EB180" t="s">
        <v>3</v>
      </c>
      <c r="EC180" t="s">
        <v>3</v>
      </c>
      <c r="EE180">
        <v>50757674</v>
      </c>
      <c r="EF180">
        <v>8</v>
      </c>
      <c r="EG180" t="s">
        <v>46</v>
      </c>
      <c r="EH180">
        <v>0</v>
      </c>
      <c r="EI180" t="s">
        <v>3</v>
      </c>
      <c r="EJ180">
        <v>1</v>
      </c>
      <c r="EK180">
        <v>500001</v>
      </c>
      <c r="EL180" t="s">
        <v>47</v>
      </c>
      <c r="EM180" t="s">
        <v>48</v>
      </c>
      <c r="EO180" t="s">
        <v>3</v>
      </c>
      <c r="EQ180">
        <v>32768</v>
      </c>
      <c r="ER180">
        <v>65.58</v>
      </c>
      <c r="ES180">
        <v>65.58</v>
      </c>
      <c r="ET180">
        <v>0</v>
      </c>
      <c r="EU180">
        <v>0</v>
      </c>
      <c r="EV180">
        <v>0</v>
      </c>
      <c r="EW180">
        <v>0</v>
      </c>
      <c r="EX180">
        <v>0</v>
      </c>
      <c r="FQ180">
        <v>0</v>
      </c>
      <c r="FR180">
        <f t="shared" si="149"/>
        <v>0</v>
      </c>
      <c r="FS180">
        <v>0</v>
      </c>
      <c r="FX180">
        <v>0</v>
      </c>
      <c r="FY180">
        <v>0</v>
      </c>
      <c r="GA180" t="s">
        <v>3</v>
      </c>
      <c r="GD180">
        <v>1</v>
      </c>
      <c r="GF180">
        <v>-1609399419</v>
      </c>
      <c r="GG180">
        <v>2</v>
      </c>
      <c r="GH180">
        <v>1</v>
      </c>
      <c r="GI180">
        <v>4</v>
      </c>
      <c r="GJ180">
        <v>0</v>
      </c>
      <c r="GK180">
        <v>0</v>
      </c>
      <c r="GL180">
        <f t="shared" si="150"/>
        <v>0</v>
      </c>
      <c r="GM180">
        <f t="shared" si="151"/>
        <v>-134.41999999999999</v>
      </c>
      <c r="GN180">
        <f t="shared" si="152"/>
        <v>-134.41999999999999</v>
      </c>
      <c r="GO180">
        <f t="shared" si="153"/>
        <v>0</v>
      </c>
      <c r="GP180">
        <f t="shared" si="154"/>
        <v>0</v>
      </c>
      <c r="GR180">
        <v>0</v>
      </c>
      <c r="GS180">
        <v>3</v>
      </c>
      <c r="GT180">
        <v>0</v>
      </c>
      <c r="GU180" t="s">
        <v>3</v>
      </c>
      <c r="GV180">
        <f t="shared" si="155"/>
        <v>0</v>
      </c>
      <c r="GW180">
        <v>1</v>
      </c>
      <c r="GX180">
        <f t="shared" si="156"/>
        <v>0</v>
      </c>
      <c r="HA180">
        <v>0</v>
      </c>
      <c r="HB180">
        <v>0</v>
      </c>
      <c r="HC180">
        <f t="shared" si="157"/>
        <v>0</v>
      </c>
      <c r="HE180" t="s">
        <v>3</v>
      </c>
      <c r="HF180" t="s">
        <v>3</v>
      </c>
      <c r="HM180" t="s">
        <v>3</v>
      </c>
      <c r="HN180" t="s">
        <v>3</v>
      </c>
      <c r="HO180" t="s">
        <v>3</v>
      </c>
      <c r="HP180" t="s">
        <v>3</v>
      </c>
      <c r="HQ180" t="s">
        <v>3</v>
      </c>
      <c r="IK180">
        <v>0</v>
      </c>
    </row>
    <row r="181" spans="1:245" x14ac:dyDescent="0.2">
      <c r="A181">
        <v>18</v>
      </c>
      <c r="B181">
        <v>1</v>
      </c>
      <c r="C181">
        <v>258</v>
      </c>
      <c r="E181" t="s">
        <v>249</v>
      </c>
      <c r="F181" t="s">
        <v>127</v>
      </c>
      <c r="G181" t="s">
        <v>128</v>
      </c>
      <c r="H181" t="e">
        <f>'1.Ведомость'!#REF!</f>
        <v>#REF!</v>
      </c>
      <c r="I181">
        <f>I178*J181</f>
        <v>-8.5500000000000003E-3</v>
      </c>
      <c r="J181">
        <v>-5.7000000000000002E-2</v>
      </c>
      <c r="K181">
        <v>-5.7000000000000002E-2</v>
      </c>
      <c r="O181">
        <f t="shared" si="127"/>
        <v>-15.62</v>
      </c>
      <c r="P181">
        <f t="shared" si="128"/>
        <v>-15.62</v>
      </c>
      <c r="Q181">
        <f t="shared" si="129"/>
        <v>0</v>
      </c>
      <c r="R181">
        <f t="shared" si="130"/>
        <v>0</v>
      </c>
      <c r="S181">
        <f t="shared" si="131"/>
        <v>0</v>
      </c>
      <c r="T181">
        <f t="shared" si="132"/>
        <v>0</v>
      </c>
      <c r="U181">
        <f t="shared" si="133"/>
        <v>0</v>
      </c>
      <c r="V181">
        <f t="shared" si="134"/>
        <v>0</v>
      </c>
      <c r="W181">
        <f t="shared" si="135"/>
        <v>0</v>
      </c>
      <c r="X181">
        <f t="shared" si="136"/>
        <v>0</v>
      </c>
      <c r="Y181">
        <f t="shared" si="137"/>
        <v>0</v>
      </c>
      <c r="AA181">
        <v>51651743</v>
      </c>
      <c r="AB181">
        <f t="shared" si="138"/>
        <v>200.58</v>
      </c>
      <c r="AC181">
        <f t="shared" si="139"/>
        <v>200.58</v>
      </c>
      <c r="AD181">
        <f t="shared" si="166"/>
        <v>0</v>
      </c>
      <c r="AE181">
        <f t="shared" si="167"/>
        <v>0</v>
      </c>
      <c r="AF181">
        <f t="shared" si="168"/>
        <v>0</v>
      </c>
      <c r="AG181">
        <f t="shared" si="140"/>
        <v>0</v>
      </c>
      <c r="AH181">
        <f t="shared" si="169"/>
        <v>0</v>
      </c>
      <c r="AI181">
        <f t="shared" si="170"/>
        <v>0</v>
      </c>
      <c r="AJ181">
        <f t="shared" si="141"/>
        <v>0</v>
      </c>
      <c r="AK181">
        <v>200.58</v>
      </c>
      <c r="AL181">
        <v>200.58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1</v>
      </c>
      <c r="AW181">
        <v>1</v>
      </c>
      <c r="AZ181">
        <v>1</v>
      </c>
      <c r="BA181">
        <v>1</v>
      </c>
      <c r="BB181">
        <v>1</v>
      </c>
      <c r="BC181">
        <v>9.11</v>
      </c>
      <c r="BD181" t="s">
        <v>3</v>
      </c>
      <c r="BE181" t="s">
        <v>3</v>
      </c>
      <c r="BF181" t="s">
        <v>3</v>
      </c>
      <c r="BG181" t="s">
        <v>3</v>
      </c>
      <c r="BH181">
        <v>3</v>
      </c>
      <c r="BI181">
        <v>1</v>
      </c>
      <c r="BJ181" t="s">
        <v>129</v>
      </c>
      <c r="BM181">
        <v>500001</v>
      </c>
      <c r="BN181">
        <v>0</v>
      </c>
      <c r="BO181" t="s">
        <v>3</v>
      </c>
      <c r="BP181">
        <v>0</v>
      </c>
      <c r="BQ181">
        <v>8</v>
      </c>
      <c r="BR181">
        <v>1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0</v>
      </c>
      <c r="CA181">
        <v>0</v>
      </c>
      <c r="CB181" t="s">
        <v>3</v>
      </c>
      <c r="CE181">
        <v>0</v>
      </c>
      <c r="CF181">
        <v>0</v>
      </c>
      <c r="CG181">
        <v>0</v>
      </c>
      <c r="CM181">
        <v>0</v>
      </c>
      <c r="CN181" t="s">
        <v>3</v>
      </c>
      <c r="CO181">
        <v>0</v>
      </c>
      <c r="CP181">
        <f t="shared" si="142"/>
        <v>-15.62</v>
      </c>
      <c r="CQ181">
        <f t="shared" si="164"/>
        <v>1827.2837999999999</v>
      </c>
      <c r="CR181">
        <f t="shared" si="165"/>
        <v>0</v>
      </c>
      <c r="CS181">
        <f t="shared" si="143"/>
        <v>0</v>
      </c>
      <c r="CT181">
        <f t="shared" si="144"/>
        <v>0</v>
      </c>
      <c r="CU181">
        <f t="shared" si="145"/>
        <v>0</v>
      </c>
      <c r="CV181">
        <f t="shared" si="146"/>
        <v>0</v>
      </c>
      <c r="CW181">
        <f t="shared" si="147"/>
        <v>0</v>
      </c>
      <c r="CX181">
        <f t="shared" si="148"/>
        <v>0</v>
      </c>
      <c r="CY181">
        <f t="shared" si="158"/>
        <v>0</v>
      </c>
      <c r="CZ181">
        <f t="shared" si="159"/>
        <v>0</v>
      </c>
      <c r="DC181" t="s">
        <v>3</v>
      </c>
      <c r="DD181" t="s">
        <v>3</v>
      </c>
      <c r="DE181" t="s">
        <v>3</v>
      </c>
      <c r="DF181" t="s">
        <v>3</v>
      </c>
      <c r="DG181" t="s">
        <v>3</v>
      </c>
      <c r="DH181" t="s">
        <v>3</v>
      </c>
      <c r="DI181" t="s">
        <v>3</v>
      </c>
      <c r="DJ181" t="s">
        <v>3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1002</v>
      </c>
      <c r="DV181" t="s">
        <v>124</v>
      </c>
      <c r="DW181" t="s">
        <v>124</v>
      </c>
      <c r="DX181">
        <v>1</v>
      </c>
      <c r="DZ181" t="s">
        <v>3</v>
      </c>
      <c r="EA181" t="s">
        <v>3</v>
      </c>
      <c r="EB181" t="s">
        <v>3</v>
      </c>
      <c r="EC181" t="s">
        <v>3</v>
      </c>
      <c r="EE181">
        <v>50757674</v>
      </c>
      <c r="EF181">
        <v>8</v>
      </c>
      <c r="EG181" t="s">
        <v>46</v>
      </c>
      <c r="EH181">
        <v>0</v>
      </c>
      <c r="EI181" t="s">
        <v>3</v>
      </c>
      <c r="EJ181">
        <v>1</v>
      </c>
      <c r="EK181">
        <v>500001</v>
      </c>
      <c r="EL181" t="s">
        <v>47</v>
      </c>
      <c r="EM181" t="s">
        <v>48</v>
      </c>
      <c r="EO181" t="s">
        <v>3</v>
      </c>
      <c r="EQ181">
        <v>32768</v>
      </c>
      <c r="ER181">
        <v>200.58</v>
      </c>
      <c r="ES181">
        <v>200.58</v>
      </c>
      <c r="ET181">
        <v>0</v>
      </c>
      <c r="EU181">
        <v>0</v>
      </c>
      <c r="EV181">
        <v>0</v>
      </c>
      <c r="EW181">
        <v>0</v>
      </c>
      <c r="EX181">
        <v>0</v>
      </c>
      <c r="FQ181">
        <v>0</v>
      </c>
      <c r="FR181">
        <f t="shared" si="149"/>
        <v>0</v>
      </c>
      <c r="FS181">
        <v>0</v>
      </c>
      <c r="FX181">
        <v>0</v>
      </c>
      <c r="FY181">
        <v>0</v>
      </c>
      <c r="GA181" t="s">
        <v>3</v>
      </c>
      <c r="GD181">
        <v>1</v>
      </c>
      <c r="GF181">
        <v>1828367933</v>
      </c>
      <c r="GG181">
        <v>2</v>
      </c>
      <c r="GH181">
        <v>1</v>
      </c>
      <c r="GI181">
        <v>4</v>
      </c>
      <c r="GJ181">
        <v>0</v>
      </c>
      <c r="GK181">
        <v>0</v>
      </c>
      <c r="GL181">
        <f t="shared" si="150"/>
        <v>0</v>
      </c>
      <c r="GM181">
        <f t="shared" si="151"/>
        <v>-15.62</v>
      </c>
      <c r="GN181">
        <f t="shared" si="152"/>
        <v>-15.62</v>
      </c>
      <c r="GO181">
        <f t="shared" si="153"/>
        <v>0</v>
      </c>
      <c r="GP181">
        <f t="shared" si="154"/>
        <v>0</v>
      </c>
      <c r="GR181">
        <v>0</v>
      </c>
      <c r="GS181">
        <v>3</v>
      </c>
      <c r="GT181">
        <v>0</v>
      </c>
      <c r="GU181" t="s">
        <v>3</v>
      </c>
      <c r="GV181">
        <f t="shared" si="155"/>
        <v>0</v>
      </c>
      <c r="GW181">
        <v>1</v>
      </c>
      <c r="GX181">
        <f t="shared" si="156"/>
        <v>0</v>
      </c>
      <c r="HA181">
        <v>0</v>
      </c>
      <c r="HB181">
        <v>0</v>
      </c>
      <c r="HC181">
        <f t="shared" si="157"/>
        <v>0</v>
      </c>
      <c r="HE181" t="s">
        <v>3</v>
      </c>
      <c r="HF181" t="s">
        <v>3</v>
      </c>
      <c r="HM181" t="s">
        <v>3</v>
      </c>
      <c r="HN181" t="s">
        <v>3</v>
      </c>
      <c r="HO181" t="s">
        <v>3</v>
      </c>
      <c r="HP181" t="s">
        <v>3</v>
      </c>
      <c r="HQ181" t="s">
        <v>3</v>
      </c>
      <c r="IK181">
        <v>0</v>
      </c>
    </row>
    <row r="183" spans="1:245" x14ac:dyDescent="0.2">
      <c r="A183" s="2">
        <v>51</v>
      </c>
      <c r="B183" s="2">
        <f>B149</f>
        <v>1</v>
      </c>
      <c r="C183" s="2">
        <f>A149</f>
        <v>4</v>
      </c>
      <c r="D183" s="2">
        <f>ROW(A149)</f>
        <v>149</v>
      </c>
      <c r="E183" s="2"/>
      <c r="F183" s="2" t="str">
        <f>IF(F149&lt;&gt;"",F149,"")</f>
        <v/>
      </c>
      <c r="G183" s="2" t="str">
        <f>IF(G149&lt;&gt;"",G149,"")</f>
        <v>Система ВЕ3, ВЕ4 (В11)</v>
      </c>
      <c r="H183" s="2">
        <v>0</v>
      </c>
      <c r="I183" s="2"/>
      <c r="J183" s="2"/>
      <c r="K183" s="2"/>
      <c r="L183" s="2"/>
      <c r="M183" s="2"/>
      <c r="N183" s="2"/>
      <c r="O183" s="2">
        <f t="shared" ref="O183:T183" si="171">ROUND(AB183,2)</f>
        <v>526783.23</v>
      </c>
      <c r="P183" s="2">
        <f t="shared" si="171"/>
        <v>400154.22</v>
      </c>
      <c r="Q183" s="2">
        <f t="shared" si="171"/>
        <v>9187.74</v>
      </c>
      <c r="R183" s="2">
        <f t="shared" si="171"/>
        <v>3558.67</v>
      </c>
      <c r="S183" s="2">
        <f t="shared" si="171"/>
        <v>117441.27</v>
      </c>
      <c r="T183" s="2">
        <f t="shared" si="171"/>
        <v>0</v>
      </c>
      <c r="U183" s="2">
        <f>AH183</f>
        <v>390.12350000000004</v>
      </c>
      <c r="V183" s="2">
        <f>AI183</f>
        <v>9.0386775999999998</v>
      </c>
      <c r="W183" s="2">
        <f>ROUND(AJ183,2)</f>
        <v>0</v>
      </c>
      <c r="X183" s="2">
        <f>ROUND(AK183,2)</f>
        <v>139476.15</v>
      </c>
      <c r="Y183" s="2">
        <f>ROUND(AL183,2)</f>
        <v>82208.53</v>
      </c>
      <c r="Z183" s="2"/>
      <c r="AA183" s="2"/>
      <c r="AB183" s="2">
        <f>ROUND(SUMIF(AA153:AA181,"=51651743",O153:O181),2)</f>
        <v>526783.23</v>
      </c>
      <c r="AC183" s="2">
        <f>ROUND(SUMIF(AA153:AA181,"=51651743",P153:P181),2)</f>
        <v>400154.22</v>
      </c>
      <c r="AD183" s="2">
        <f>ROUND(SUMIF(AA153:AA181,"=51651743",Q153:Q181),2)</f>
        <v>9187.74</v>
      </c>
      <c r="AE183" s="2">
        <f>ROUND(SUMIF(AA153:AA181,"=51651743",R153:R181),2)</f>
        <v>3558.67</v>
      </c>
      <c r="AF183" s="2">
        <f>ROUND(SUMIF(AA153:AA181,"=51651743",S153:S181),2)</f>
        <v>117441.27</v>
      </c>
      <c r="AG183" s="2">
        <f>ROUND(SUMIF(AA153:AA181,"=51651743",T153:T181),2)</f>
        <v>0</v>
      </c>
      <c r="AH183" s="2">
        <f>SUMIF(AA153:AA181,"=51651743",U153:U181)</f>
        <v>390.12350000000004</v>
      </c>
      <c r="AI183" s="2">
        <f>SUMIF(AA153:AA181,"=51651743",V153:V181)</f>
        <v>9.0386775999999998</v>
      </c>
      <c r="AJ183" s="2">
        <f>ROUND(SUMIF(AA153:AA181,"=51651743",W153:W181),2)</f>
        <v>0</v>
      </c>
      <c r="AK183" s="2">
        <f>ROUND(SUMIF(AA153:AA181,"=51651743",X153:X181),2)</f>
        <v>139476.15</v>
      </c>
      <c r="AL183" s="2">
        <f>ROUND(SUMIF(AA153:AA181,"=51651743",Y153:Y181),2)</f>
        <v>82208.53</v>
      </c>
      <c r="AM183" s="2"/>
      <c r="AN183" s="2"/>
      <c r="AO183" s="2">
        <f t="shared" ref="AO183:BD183" si="172">ROUND(BX183,2)</f>
        <v>0</v>
      </c>
      <c r="AP183" s="2">
        <f t="shared" si="172"/>
        <v>1304.22</v>
      </c>
      <c r="AQ183" s="2">
        <f t="shared" si="172"/>
        <v>0</v>
      </c>
      <c r="AR183" s="2">
        <f t="shared" si="172"/>
        <v>748467.91</v>
      </c>
      <c r="AS183" s="2">
        <f t="shared" si="172"/>
        <v>747163.69</v>
      </c>
      <c r="AT183" s="2">
        <f t="shared" si="172"/>
        <v>0</v>
      </c>
      <c r="AU183" s="2">
        <f t="shared" si="172"/>
        <v>0</v>
      </c>
      <c r="AV183" s="2">
        <f t="shared" si="172"/>
        <v>400154.22</v>
      </c>
      <c r="AW183" s="2">
        <f t="shared" si="172"/>
        <v>398850</v>
      </c>
      <c r="AX183" s="2">
        <f t="shared" si="172"/>
        <v>0</v>
      </c>
      <c r="AY183" s="2">
        <f t="shared" si="172"/>
        <v>398850</v>
      </c>
      <c r="AZ183" s="2">
        <f t="shared" si="172"/>
        <v>1304.22</v>
      </c>
      <c r="BA183" s="2">
        <f t="shared" si="172"/>
        <v>0</v>
      </c>
      <c r="BB183" s="2">
        <f t="shared" si="172"/>
        <v>0</v>
      </c>
      <c r="BC183" s="2">
        <f t="shared" si="172"/>
        <v>0</v>
      </c>
      <c r="BD183" s="2">
        <f t="shared" si="172"/>
        <v>0</v>
      </c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>
        <f>ROUND(SUMIF(AA153:AA181,"=51651743",FQ153:FQ181),2)</f>
        <v>0</v>
      </c>
      <c r="BY183" s="2">
        <f>ROUND(SUMIF(AA153:AA181,"=51651743",FR153:FR181),2)</f>
        <v>1304.22</v>
      </c>
      <c r="BZ183" s="2">
        <f>ROUND(SUMIF(AA153:AA181,"=51651743",GL153:GL181),2)</f>
        <v>0</v>
      </c>
      <c r="CA183" s="2">
        <f>ROUND(SUMIF(AA153:AA181,"=51651743",GM153:GM181),2)</f>
        <v>748467.91</v>
      </c>
      <c r="CB183" s="2">
        <f>ROUND(SUMIF(AA153:AA181,"=51651743",GN153:GN181),2)</f>
        <v>747163.69</v>
      </c>
      <c r="CC183" s="2">
        <f>ROUND(SUMIF(AA153:AA181,"=51651743",GO153:GO181),2)</f>
        <v>0</v>
      </c>
      <c r="CD183" s="2">
        <f>ROUND(SUMIF(AA153:AA181,"=51651743",GP153:GP181),2)</f>
        <v>0</v>
      </c>
      <c r="CE183" s="2">
        <f>AC183-BX183</f>
        <v>400154.22</v>
      </c>
      <c r="CF183" s="2">
        <f>AC183-BY183</f>
        <v>398850</v>
      </c>
      <c r="CG183" s="2">
        <f>BX183-BZ183</f>
        <v>0</v>
      </c>
      <c r="CH183" s="2">
        <f>AC183-BX183-BY183+BZ183</f>
        <v>398850</v>
      </c>
      <c r="CI183" s="2">
        <f>BY183-BZ183</f>
        <v>1304.22</v>
      </c>
      <c r="CJ183" s="2">
        <f>ROUND(SUMIF(AA153:AA181,"=51651743",GX153:GX181),2)</f>
        <v>0</v>
      </c>
      <c r="CK183" s="2">
        <f>ROUND(SUMIF(AA153:AA181,"=51651743",GY153:GY181),2)</f>
        <v>0</v>
      </c>
      <c r="CL183" s="2">
        <f>ROUND(SUMIF(AA153:AA181,"=51651743",GZ153:GZ181),2)</f>
        <v>0</v>
      </c>
      <c r="CM183" s="2">
        <f>ROUND(SUMIF(AA153:AA181,"=51651743",HD153:HD181),2)</f>
        <v>0</v>
      </c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>
        <v>0</v>
      </c>
    </row>
    <row r="185" spans="1:245" x14ac:dyDescent="0.2">
      <c r="A185" s="4">
        <v>50</v>
      </c>
      <c r="B185" s="4">
        <v>0</v>
      </c>
      <c r="C185" s="4">
        <v>0</v>
      </c>
      <c r="D185" s="4">
        <v>1</v>
      </c>
      <c r="E185" s="4">
        <v>201</v>
      </c>
      <c r="F185" s="4">
        <f>ROUND(Source!O183,O185)</f>
        <v>526783.23</v>
      </c>
      <c r="G185" s="4" t="s">
        <v>135</v>
      </c>
      <c r="H185" s="4" t="s">
        <v>136</v>
      </c>
      <c r="I185" s="4"/>
      <c r="J185" s="4"/>
      <c r="K185" s="4">
        <v>201</v>
      </c>
      <c r="L185" s="4">
        <v>1</v>
      </c>
      <c r="M185" s="4">
        <v>3</v>
      </c>
      <c r="N185" s="4" t="s">
        <v>3</v>
      </c>
      <c r="O185" s="4">
        <v>2</v>
      </c>
      <c r="P185" s="4"/>
      <c r="Q185" s="4"/>
      <c r="R185" s="4"/>
      <c r="S185" s="4"/>
      <c r="T185" s="4"/>
      <c r="U185" s="4"/>
      <c r="V185" s="4"/>
      <c r="W185" s="4">
        <v>525479.01</v>
      </c>
      <c r="X185" s="4">
        <v>1</v>
      </c>
      <c r="Y185" s="4">
        <v>525479.01</v>
      </c>
      <c r="Z185" s="4"/>
      <c r="AA185" s="4"/>
      <c r="AB185" s="4"/>
    </row>
    <row r="186" spans="1:245" x14ac:dyDescent="0.2">
      <c r="A186" s="4">
        <v>50</v>
      </c>
      <c r="B186" s="4">
        <v>0</v>
      </c>
      <c r="C186" s="4">
        <v>0</v>
      </c>
      <c r="D186" s="4">
        <v>1</v>
      </c>
      <c r="E186" s="4">
        <v>202</v>
      </c>
      <c r="F186" s="4">
        <f>ROUND(Source!P183,O186)</f>
        <v>400154.22</v>
      </c>
      <c r="G186" s="4" t="s">
        <v>137</v>
      </c>
      <c r="H186" s="4" t="s">
        <v>138</v>
      </c>
      <c r="I186" s="4"/>
      <c r="J186" s="4"/>
      <c r="K186" s="4">
        <v>202</v>
      </c>
      <c r="L186" s="4">
        <v>2</v>
      </c>
      <c r="M186" s="4">
        <v>3</v>
      </c>
      <c r="N186" s="4" t="s">
        <v>3</v>
      </c>
      <c r="O186" s="4">
        <v>2</v>
      </c>
      <c r="P186" s="4"/>
      <c r="Q186" s="4"/>
      <c r="R186" s="4"/>
      <c r="S186" s="4"/>
      <c r="T186" s="4"/>
      <c r="U186" s="4"/>
      <c r="V186" s="4"/>
      <c r="W186" s="4">
        <v>400154.22</v>
      </c>
      <c r="X186" s="4">
        <v>1</v>
      </c>
      <c r="Y186" s="4">
        <v>400154.22</v>
      </c>
      <c r="Z186" s="4"/>
      <c r="AA186" s="4"/>
      <c r="AB186" s="4"/>
    </row>
    <row r="187" spans="1:245" x14ac:dyDescent="0.2">
      <c r="A187" s="4">
        <v>50</v>
      </c>
      <c r="B187" s="4">
        <v>0</v>
      </c>
      <c r="C187" s="4">
        <v>0</v>
      </c>
      <c r="D187" s="4">
        <v>1</v>
      </c>
      <c r="E187" s="4">
        <v>222</v>
      </c>
      <c r="F187" s="4">
        <f>ROUND(Source!AO183,O187)</f>
        <v>0</v>
      </c>
      <c r="G187" s="4" t="s">
        <v>139</v>
      </c>
      <c r="H187" s="4" t="s">
        <v>140</v>
      </c>
      <c r="I187" s="4"/>
      <c r="J187" s="4"/>
      <c r="K187" s="4">
        <v>222</v>
      </c>
      <c r="L187" s="4">
        <v>3</v>
      </c>
      <c r="M187" s="4">
        <v>3</v>
      </c>
      <c r="N187" s="4" t="s">
        <v>3</v>
      </c>
      <c r="O187" s="4">
        <v>2</v>
      </c>
      <c r="P187" s="4"/>
      <c r="Q187" s="4"/>
      <c r="R187" s="4"/>
      <c r="S187" s="4"/>
      <c r="T187" s="4"/>
      <c r="U187" s="4"/>
      <c r="V187" s="4"/>
      <c r="W187" s="4">
        <v>0</v>
      </c>
      <c r="X187" s="4">
        <v>1</v>
      </c>
      <c r="Y187" s="4">
        <v>0</v>
      </c>
      <c r="Z187" s="4"/>
      <c r="AA187" s="4"/>
      <c r="AB187" s="4"/>
    </row>
    <row r="188" spans="1:245" x14ac:dyDescent="0.2">
      <c r="A188" s="4">
        <v>50</v>
      </c>
      <c r="B188" s="4">
        <v>0</v>
      </c>
      <c r="C188" s="4">
        <v>0</v>
      </c>
      <c r="D188" s="4">
        <v>1</v>
      </c>
      <c r="E188" s="4">
        <v>225</v>
      </c>
      <c r="F188" s="4">
        <f>ROUND(Source!AV183,O188)</f>
        <v>400154.22</v>
      </c>
      <c r="G188" s="4" t="s">
        <v>141</v>
      </c>
      <c r="H188" s="4" t="s">
        <v>142</v>
      </c>
      <c r="I188" s="4"/>
      <c r="J188" s="4"/>
      <c r="K188" s="4">
        <v>225</v>
      </c>
      <c r="L188" s="4">
        <v>4</v>
      </c>
      <c r="M188" s="4">
        <v>3</v>
      </c>
      <c r="N188" s="4" t="s">
        <v>3</v>
      </c>
      <c r="O188" s="4">
        <v>2</v>
      </c>
      <c r="P188" s="4"/>
      <c r="Q188" s="4"/>
      <c r="R188" s="4"/>
      <c r="S188" s="4"/>
      <c r="T188" s="4"/>
      <c r="U188" s="4"/>
      <c r="V188" s="4"/>
      <c r="W188" s="4">
        <v>400154.22</v>
      </c>
      <c r="X188" s="4">
        <v>1</v>
      </c>
      <c r="Y188" s="4">
        <v>400154.22</v>
      </c>
      <c r="Z188" s="4"/>
      <c r="AA188" s="4"/>
      <c r="AB188" s="4"/>
    </row>
    <row r="189" spans="1:245" x14ac:dyDescent="0.2">
      <c r="A189" s="4">
        <v>50</v>
      </c>
      <c r="B189" s="4">
        <v>0</v>
      </c>
      <c r="C189" s="4">
        <v>0</v>
      </c>
      <c r="D189" s="4">
        <v>1</v>
      </c>
      <c r="E189" s="4">
        <v>226</v>
      </c>
      <c r="F189" s="4">
        <f>ROUND(Source!AW183,O189)</f>
        <v>398850</v>
      </c>
      <c r="G189" s="4" t="s">
        <v>143</v>
      </c>
      <c r="H189" s="4" t="s">
        <v>144</v>
      </c>
      <c r="I189" s="4"/>
      <c r="J189" s="4"/>
      <c r="K189" s="4">
        <v>226</v>
      </c>
      <c r="L189" s="4">
        <v>5</v>
      </c>
      <c r="M189" s="4">
        <v>3</v>
      </c>
      <c r="N189" s="4" t="s">
        <v>3</v>
      </c>
      <c r="O189" s="4">
        <v>2</v>
      </c>
      <c r="P189" s="4"/>
      <c r="Q189" s="4"/>
      <c r="R189" s="4"/>
      <c r="S189" s="4"/>
      <c r="T189" s="4"/>
      <c r="U189" s="4"/>
      <c r="V189" s="4"/>
      <c r="W189" s="4">
        <v>398850</v>
      </c>
      <c r="X189" s="4">
        <v>1</v>
      </c>
      <c r="Y189" s="4">
        <v>398850</v>
      </c>
      <c r="Z189" s="4"/>
      <c r="AA189" s="4"/>
      <c r="AB189" s="4"/>
    </row>
    <row r="190" spans="1:245" x14ac:dyDescent="0.2">
      <c r="A190" s="4">
        <v>50</v>
      </c>
      <c r="B190" s="4">
        <v>0</v>
      </c>
      <c r="C190" s="4">
        <v>0</v>
      </c>
      <c r="D190" s="4">
        <v>1</v>
      </c>
      <c r="E190" s="4">
        <v>227</v>
      </c>
      <c r="F190" s="4">
        <f>ROUND(Source!AX183,O190)</f>
        <v>0</v>
      </c>
      <c r="G190" s="4" t="s">
        <v>145</v>
      </c>
      <c r="H190" s="4" t="s">
        <v>146</v>
      </c>
      <c r="I190" s="4"/>
      <c r="J190" s="4"/>
      <c r="K190" s="4">
        <v>227</v>
      </c>
      <c r="L190" s="4">
        <v>6</v>
      </c>
      <c r="M190" s="4">
        <v>3</v>
      </c>
      <c r="N190" s="4" t="s">
        <v>3</v>
      </c>
      <c r="O190" s="4">
        <v>2</v>
      </c>
      <c r="P190" s="4"/>
      <c r="Q190" s="4"/>
      <c r="R190" s="4"/>
      <c r="S190" s="4"/>
      <c r="T190" s="4"/>
      <c r="U190" s="4"/>
      <c r="V190" s="4"/>
      <c r="W190" s="4">
        <v>0</v>
      </c>
      <c r="X190" s="4">
        <v>1</v>
      </c>
      <c r="Y190" s="4">
        <v>0</v>
      </c>
      <c r="Z190" s="4"/>
      <c r="AA190" s="4"/>
      <c r="AB190" s="4"/>
    </row>
    <row r="191" spans="1:245" x14ac:dyDescent="0.2">
      <c r="A191" s="4">
        <v>50</v>
      </c>
      <c r="B191" s="4">
        <v>0</v>
      </c>
      <c r="C191" s="4">
        <v>0</v>
      </c>
      <c r="D191" s="4">
        <v>1</v>
      </c>
      <c r="E191" s="4">
        <v>228</v>
      </c>
      <c r="F191" s="4">
        <f>ROUND(Source!AY183,O191)</f>
        <v>398850</v>
      </c>
      <c r="G191" s="4" t="s">
        <v>147</v>
      </c>
      <c r="H191" s="4" t="s">
        <v>148</v>
      </c>
      <c r="I191" s="4"/>
      <c r="J191" s="4"/>
      <c r="K191" s="4">
        <v>228</v>
      </c>
      <c r="L191" s="4">
        <v>7</v>
      </c>
      <c r="M191" s="4">
        <v>3</v>
      </c>
      <c r="N191" s="4" t="s">
        <v>3</v>
      </c>
      <c r="O191" s="4">
        <v>2</v>
      </c>
      <c r="P191" s="4"/>
      <c r="Q191" s="4"/>
      <c r="R191" s="4"/>
      <c r="S191" s="4"/>
      <c r="T191" s="4"/>
      <c r="U191" s="4"/>
      <c r="V191" s="4"/>
      <c r="W191" s="4">
        <v>398850</v>
      </c>
      <c r="X191" s="4">
        <v>1</v>
      </c>
      <c r="Y191" s="4">
        <v>398850</v>
      </c>
      <c r="Z191" s="4"/>
      <c r="AA191" s="4"/>
      <c r="AB191" s="4"/>
    </row>
    <row r="192" spans="1:245" x14ac:dyDescent="0.2">
      <c r="A192" s="4">
        <v>50</v>
      </c>
      <c r="B192" s="4">
        <v>0</v>
      </c>
      <c r="C192" s="4">
        <v>0</v>
      </c>
      <c r="D192" s="4">
        <v>1</v>
      </c>
      <c r="E192" s="4">
        <v>216</v>
      </c>
      <c r="F192" s="4">
        <f>ROUND(Source!AP183,O192)</f>
        <v>1304.22</v>
      </c>
      <c r="G192" s="4" t="s">
        <v>149</v>
      </c>
      <c r="H192" s="4" t="s">
        <v>150</v>
      </c>
      <c r="I192" s="4"/>
      <c r="J192" s="4"/>
      <c r="K192" s="4">
        <v>216</v>
      </c>
      <c r="L192" s="4">
        <v>8</v>
      </c>
      <c r="M192" s="4">
        <v>3</v>
      </c>
      <c r="N192" s="4" t="s">
        <v>3</v>
      </c>
      <c r="O192" s="4">
        <v>2</v>
      </c>
      <c r="P192" s="4"/>
      <c r="Q192" s="4"/>
      <c r="R192" s="4"/>
      <c r="S192" s="4"/>
      <c r="T192" s="4"/>
      <c r="U192" s="4"/>
      <c r="V192" s="4"/>
      <c r="W192" s="4">
        <v>1304.22</v>
      </c>
      <c r="X192" s="4">
        <v>1</v>
      </c>
      <c r="Y192" s="4">
        <v>1304.22</v>
      </c>
      <c r="Z192" s="4"/>
      <c r="AA192" s="4"/>
      <c r="AB192" s="4"/>
    </row>
    <row r="193" spans="1:28" x14ac:dyDescent="0.2">
      <c r="A193" s="4">
        <v>50</v>
      </c>
      <c r="B193" s="4">
        <v>0</v>
      </c>
      <c r="C193" s="4">
        <v>0</v>
      </c>
      <c r="D193" s="4">
        <v>1</v>
      </c>
      <c r="E193" s="4">
        <v>223</v>
      </c>
      <c r="F193" s="4">
        <f>ROUND(Source!AQ183,O193)</f>
        <v>0</v>
      </c>
      <c r="G193" s="4" t="s">
        <v>151</v>
      </c>
      <c r="H193" s="4" t="s">
        <v>152</v>
      </c>
      <c r="I193" s="4"/>
      <c r="J193" s="4"/>
      <c r="K193" s="4">
        <v>223</v>
      </c>
      <c r="L193" s="4">
        <v>9</v>
      </c>
      <c r="M193" s="4">
        <v>3</v>
      </c>
      <c r="N193" s="4" t="s">
        <v>3</v>
      </c>
      <c r="O193" s="4">
        <v>2</v>
      </c>
      <c r="P193" s="4"/>
      <c r="Q193" s="4"/>
      <c r="R193" s="4"/>
      <c r="S193" s="4"/>
      <c r="T193" s="4"/>
      <c r="U193" s="4"/>
      <c r="V193" s="4"/>
      <c r="W193" s="4">
        <v>0</v>
      </c>
      <c r="X193" s="4">
        <v>1</v>
      </c>
      <c r="Y193" s="4">
        <v>0</v>
      </c>
      <c r="Z193" s="4"/>
      <c r="AA193" s="4"/>
      <c r="AB193" s="4"/>
    </row>
    <row r="194" spans="1:28" x14ac:dyDescent="0.2">
      <c r="A194" s="4">
        <v>50</v>
      </c>
      <c r="B194" s="4">
        <v>0</v>
      </c>
      <c r="C194" s="4">
        <v>0</v>
      </c>
      <c r="D194" s="4">
        <v>1</v>
      </c>
      <c r="E194" s="4">
        <v>229</v>
      </c>
      <c r="F194" s="4">
        <f>ROUND(Source!AZ183,O194)</f>
        <v>1304.22</v>
      </c>
      <c r="G194" s="4" t="s">
        <v>153</v>
      </c>
      <c r="H194" s="4" t="s">
        <v>154</v>
      </c>
      <c r="I194" s="4"/>
      <c r="J194" s="4"/>
      <c r="K194" s="4">
        <v>229</v>
      </c>
      <c r="L194" s="4">
        <v>10</v>
      </c>
      <c r="M194" s="4">
        <v>3</v>
      </c>
      <c r="N194" s="4" t="s">
        <v>3</v>
      </c>
      <c r="O194" s="4">
        <v>2</v>
      </c>
      <c r="P194" s="4"/>
      <c r="Q194" s="4"/>
      <c r="R194" s="4"/>
      <c r="S194" s="4"/>
      <c r="T194" s="4"/>
      <c r="U194" s="4"/>
      <c r="V194" s="4"/>
      <c r="W194" s="4">
        <v>1304.22</v>
      </c>
      <c r="X194" s="4">
        <v>1</v>
      </c>
      <c r="Y194" s="4">
        <v>1304.22</v>
      </c>
      <c r="Z194" s="4"/>
      <c r="AA194" s="4"/>
      <c r="AB194" s="4"/>
    </row>
    <row r="195" spans="1:28" x14ac:dyDescent="0.2">
      <c r="A195" s="4">
        <v>50</v>
      </c>
      <c r="B195" s="4">
        <v>0</v>
      </c>
      <c r="C195" s="4">
        <v>0</v>
      </c>
      <c r="D195" s="4">
        <v>1</v>
      </c>
      <c r="E195" s="4">
        <v>203</v>
      </c>
      <c r="F195" s="4">
        <f>ROUND(Source!Q183,O195)</f>
        <v>9187.74</v>
      </c>
      <c r="G195" s="4" t="s">
        <v>155</v>
      </c>
      <c r="H195" s="4" t="s">
        <v>156</v>
      </c>
      <c r="I195" s="4"/>
      <c r="J195" s="4"/>
      <c r="K195" s="4">
        <v>203</v>
      </c>
      <c r="L195" s="4">
        <v>11</v>
      </c>
      <c r="M195" s="4">
        <v>3</v>
      </c>
      <c r="N195" s="4" t="s">
        <v>3</v>
      </c>
      <c r="O195" s="4">
        <v>2</v>
      </c>
      <c r="P195" s="4"/>
      <c r="Q195" s="4"/>
      <c r="R195" s="4"/>
      <c r="S195" s="4"/>
      <c r="T195" s="4"/>
      <c r="U195" s="4"/>
      <c r="V195" s="4"/>
      <c r="W195" s="4">
        <v>9187.74</v>
      </c>
      <c r="X195" s="4">
        <v>1</v>
      </c>
      <c r="Y195" s="4">
        <v>9187.74</v>
      </c>
      <c r="Z195" s="4"/>
      <c r="AA195" s="4"/>
      <c r="AB195" s="4"/>
    </row>
    <row r="196" spans="1:28" x14ac:dyDescent="0.2">
      <c r="A196" s="4">
        <v>50</v>
      </c>
      <c r="B196" s="4">
        <v>0</v>
      </c>
      <c r="C196" s="4">
        <v>0</v>
      </c>
      <c r="D196" s="4">
        <v>1</v>
      </c>
      <c r="E196" s="4">
        <v>231</v>
      </c>
      <c r="F196" s="4">
        <f>ROUND(Source!BB183,O196)</f>
        <v>0</v>
      </c>
      <c r="G196" s="4" t="s">
        <v>157</v>
      </c>
      <c r="H196" s="4" t="s">
        <v>158</v>
      </c>
      <c r="I196" s="4"/>
      <c r="J196" s="4"/>
      <c r="K196" s="4">
        <v>231</v>
      </c>
      <c r="L196" s="4">
        <v>12</v>
      </c>
      <c r="M196" s="4">
        <v>3</v>
      </c>
      <c r="N196" s="4" t="s">
        <v>3</v>
      </c>
      <c r="O196" s="4">
        <v>2</v>
      </c>
      <c r="P196" s="4"/>
      <c r="Q196" s="4"/>
      <c r="R196" s="4"/>
      <c r="S196" s="4"/>
      <c r="T196" s="4"/>
      <c r="U196" s="4"/>
      <c r="V196" s="4"/>
      <c r="W196" s="4">
        <v>0</v>
      </c>
      <c r="X196" s="4">
        <v>1</v>
      </c>
      <c r="Y196" s="4">
        <v>0</v>
      </c>
      <c r="Z196" s="4"/>
      <c r="AA196" s="4"/>
      <c r="AB196" s="4"/>
    </row>
    <row r="197" spans="1:28" x14ac:dyDescent="0.2">
      <c r="A197" s="4">
        <v>50</v>
      </c>
      <c r="B197" s="4">
        <v>0</v>
      </c>
      <c r="C197" s="4">
        <v>0</v>
      </c>
      <c r="D197" s="4">
        <v>1</v>
      </c>
      <c r="E197" s="4">
        <v>204</v>
      </c>
      <c r="F197" s="4">
        <f>ROUND(Source!R183,O197)</f>
        <v>3558.67</v>
      </c>
      <c r="G197" s="4" t="s">
        <v>159</v>
      </c>
      <c r="H197" s="4" t="s">
        <v>160</v>
      </c>
      <c r="I197" s="4"/>
      <c r="J197" s="4"/>
      <c r="K197" s="4">
        <v>204</v>
      </c>
      <c r="L197" s="4">
        <v>13</v>
      </c>
      <c r="M197" s="4">
        <v>3</v>
      </c>
      <c r="N197" s="4" t="s">
        <v>3</v>
      </c>
      <c r="O197" s="4">
        <v>2</v>
      </c>
      <c r="P197" s="4"/>
      <c r="Q197" s="4"/>
      <c r="R197" s="4"/>
      <c r="S197" s="4"/>
      <c r="T197" s="4"/>
      <c r="U197" s="4"/>
      <c r="V197" s="4"/>
      <c r="W197" s="4">
        <v>3558.6699999999996</v>
      </c>
      <c r="X197" s="4">
        <v>1</v>
      </c>
      <c r="Y197" s="4">
        <v>3558.6699999999996</v>
      </c>
      <c r="Z197" s="4"/>
      <c r="AA197" s="4"/>
      <c r="AB197" s="4"/>
    </row>
    <row r="198" spans="1:28" x14ac:dyDescent="0.2">
      <c r="A198" s="4">
        <v>50</v>
      </c>
      <c r="B198" s="4">
        <v>0</v>
      </c>
      <c r="C198" s="4">
        <v>0</v>
      </c>
      <c r="D198" s="4">
        <v>1</v>
      </c>
      <c r="E198" s="4">
        <v>205</v>
      </c>
      <c r="F198" s="4">
        <f>ROUND(Source!S183,O198)</f>
        <v>117441.27</v>
      </c>
      <c r="G198" s="4" t="s">
        <v>161</v>
      </c>
      <c r="H198" s="4" t="s">
        <v>162</v>
      </c>
      <c r="I198" s="4"/>
      <c r="J198" s="4"/>
      <c r="K198" s="4">
        <v>205</v>
      </c>
      <c r="L198" s="4">
        <v>14</v>
      </c>
      <c r="M198" s="4">
        <v>3</v>
      </c>
      <c r="N198" s="4" t="s">
        <v>3</v>
      </c>
      <c r="O198" s="4">
        <v>2</v>
      </c>
      <c r="P198" s="4"/>
      <c r="Q198" s="4"/>
      <c r="R198" s="4"/>
      <c r="S198" s="4"/>
      <c r="T198" s="4"/>
      <c r="U198" s="4"/>
      <c r="V198" s="4"/>
      <c r="W198" s="4">
        <v>117441.26999999997</v>
      </c>
      <c r="X198" s="4">
        <v>1</v>
      </c>
      <c r="Y198" s="4">
        <v>117441.26999999997</v>
      </c>
      <c r="Z198" s="4"/>
      <c r="AA198" s="4"/>
      <c r="AB198" s="4"/>
    </row>
    <row r="199" spans="1:28" x14ac:dyDescent="0.2">
      <c r="A199" s="4">
        <v>50</v>
      </c>
      <c r="B199" s="4">
        <v>0</v>
      </c>
      <c r="C199" s="4">
        <v>0</v>
      </c>
      <c r="D199" s="4">
        <v>1</v>
      </c>
      <c r="E199" s="4">
        <v>232</v>
      </c>
      <c r="F199" s="4">
        <f>ROUND(Source!BC183,O199)</f>
        <v>0</v>
      </c>
      <c r="G199" s="4" t="s">
        <v>163</v>
      </c>
      <c r="H199" s="4" t="s">
        <v>164</v>
      </c>
      <c r="I199" s="4"/>
      <c r="J199" s="4"/>
      <c r="K199" s="4">
        <v>232</v>
      </c>
      <c r="L199" s="4">
        <v>15</v>
      </c>
      <c r="M199" s="4">
        <v>3</v>
      </c>
      <c r="N199" s="4" t="s">
        <v>3</v>
      </c>
      <c r="O199" s="4">
        <v>2</v>
      </c>
      <c r="P199" s="4"/>
      <c r="Q199" s="4"/>
      <c r="R199" s="4"/>
      <c r="S199" s="4"/>
      <c r="T199" s="4"/>
      <c r="U199" s="4"/>
      <c r="V199" s="4"/>
      <c r="W199" s="4">
        <v>0</v>
      </c>
      <c r="X199" s="4">
        <v>1</v>
      </c>
      <c r="Y199" s="4">
        <v>0</v>
      </c>
      <c r="Z199" s="4"/>
      <c r="AA199" s="4"/>
      <c r="AB199" s="4"/>
    </row>
    <row r="200" spans="1:28" x14ac:dyDescent="0.2">
      <c r="A200" s="4">
        <v>50</v>
      </c>
      <c r="B200" s="4">
        <v>0</v>
      </c>
      <c r="C200" s="4">
        <v>0</v>
      </c>
      <c r="D200" s="4">
        <v>1</v>
      </c>
      <c r="E200" s="4">
        <v>214</v>
      </c>
      <c r="F200" s="4">
        <f>ROUND(Source!AS183,O200)</f>
        <v>747163.69</v>
      </c>
      <c r="G200" s="4" t="s">
        <v>165</v>
      </c>
      <c r="H200" s="4" t="s">
        <v>166</v>
      </c>
      <c r="I200" s="4"/>
      <c r="J200" s="4"/>
      <c r="K200" s="4">
        <v>214</v>
      </c>
      <c r="L200" s="4">
        <v>16</v>
      </c>
      <c r="M200" s="4">
        <v>3</v>
      </c>
      <c r="N200" s="4" t="s">
        <v>3</v>
      </c>
      <c r="O200" s="4">
        <v>2</v>
      </c>
      <c r="P200" s="4"/>
      <c r="Q200" s="4"/>
      <c r="R200" s="4"/>
      <c r="S200" s="4"/>
      <c r="T200" s="4"/>
      <c r="U200" s="4"/>
      <c r="V200" s="4"/>
      <c r="W200" s="4">
        <v>747163.69</v>
      </c>
      <c r="X200" s="4">
        <v>1</v>
      </c>
      <c r="Y200" s="4">
        <v>747163.69</v>
      </c>
      <c r="Z200" s="4"/>
      <c r="AA200" s="4"/>
      <c r="AB200" s="4"/>
    </row>
    <row r="201" spans="1:28" x14ac:dyDescent="0.2">
      <c r="A201" s="4">
        <v>50</v>
      </c>
      <c r="B201" s="4">
        <v>0</v>
      </c>
      <c r="C201" s="4">
        <v>0</v>
      </c>
      <c r="D201" s="4">
        <v>1</v>
      </c>
      <c r="E201" s="4">
        <v>215</v>
      </c>
      <c r="F201" s="4">
        <f>ROUND(Source!AT183,O201)</f>
        <v>0</v>
      </c>
      <c r="G201" s="4" t="s">
        <v>167</v>
      </c>
      <c r="H201" s="4" t="s">
        <v>168</v>
      </c>
      <c r="I201" s="4"/>
      <c r="J201" s="4"/>
      <c r="K201" s="4">
        <v>215</v>
      </c>
      <c r="L201" s="4">
        <v>17</v>
      </c>
      <c r="M201" s="4">
        <v>3</v>
      </c>
      <c r="N201" s="4" t="s">
        <v>3</v>
      </c>
      <c r="O201" s="4">
        <v>2</v>
      </c>
      <c r="P201" s="4"/>
      <c r="Q201" s="4"/>
      <c r="R201" s="4"/>
      <c r="S201" s="4"/>
      <c r="T201" s="4"/>
      <c r="U201" s="4"/>
      <c r="V201" s="4"/>
      <c r="W201" s="4">
        <v>0</v>
      </c>
      <c r="X201" s="4">
        <v>1</v>
      </c>
      <c r="Y201" s="4">
        <v>0</v>
      </c>
      <c r="Z201" s="4"/>
      <c r="AA201" s="4"/>
      <c r="AB201" s="4"/>
    </row>
    <row r="202" spans="1:28" x14ac:dyDescent="0.2">
      <c r="A202" s="4">
        <v>50</v>
      </c>
      <c r="B202" s="4">
        <v>0</v>
      </c>
      <c r="C202" s="4">
        <v>0</v>
      </c>
      <c r="D202" s="4">
        <v>1</v>
      </c>
      <c r="E202" s="4">
        <v>217</v>
      </c>
      <c r="F202" s="4">
        <f>ROUND(Source!AU183,O202)</f>
        <v>0</v>
      </c>
      <c r="G202" s="4" t="s">
        <v>169</v>
      </c>
      <c r="H202" s="4" t="s">
        <v>170</v>
      </c>
      <c r="I202" s="4"/>
      <c r="J202" s="4"/>
      <c r="K202" s="4">
        <v>217</v>
      </c>
      <c r="L202" s="4">
        <v>18</v>
      </c>
      <c r="M202" s="4">
        <v>3</v>
      </c>
      <c r="N202" s="4" t="s">
        <v>3</v>
      </c>
      <c r="O202" s="4">
        <v>2</v>
      </c>
      <c r="P202" s="4"/>
      <c r="Q202" s="4"/>
      <c r="R202" s="4"/>
      <c r="S202" s="4"/>
      <c r="T202" s="4"/>
      <c r="U202" s="4"/>
      <c r="V202" s="4"/>
      <c r="W202" s="4">
        <v>0</v>
      </c>
      <c r="X202" s="4">
        <v>1</v>
      </c>
      <c r="Y202" s="4">
        <v>0</v>
      </c>
      <c r="Z202" s="4"/>
      <c r="AA202" s="4"/>
      <c r="AB202" s="4"/>
    </row>
    <row r="203" spans="1:28" x14ac:dyDescent="0.2">
      <c r="A203" s="4">
        <v>50</v>
      </c>
      <c r="B203" s="4">
        <v>0</v>
      </c>
      <c r="C203" s="4">
        <v>0</v>
      </c>
      <c r="D203" s="4">
        <v>1</v>
      </c>
      <c r="E203" s="4">
        <v>230</v>
      </c>
      <c r="F203" s="4">
        <f>ROUND(Source!BA183,O203)</f>
        <v>0</v>
      </c>
      <c r="G203" s="4" t="s">
        <v>171</v>
      </c>
      <c r="H203" s="4" t="s">
        <v>172</v>
      </c>
      <c r="I203" s="4"/>
      <c r="J203" s="4"/>
      <c r="K203" s="4">
        <v>230</v>
      </c>
      <c r="L203" s="4">
        <v>19</v>
      </c>
      <c r="M203" s="4">
        <v>3</v>
      </c>
      <c r="N203" s="4" t="s">
        <v>3</v>
      </c>
      <c r="O203" s="4">
        <v>2</v>
      </c>
      <c r="P203" s="4"/>
      <c r="Q203" s="4"/>
      <c r="R203" s="4"/>
      <c r="S203" s="4"/>
      <c r="T203" s="4"/>
      <c r="U203" s="4"/>
      <c r="V203" s="4"/>
      <c r="W203" s="4">
        <v>0</v>
      </c>
      <c r="X203" s="4">
        <v>1</v>
      </c>
      <c r="Y203" s="4">
        <v>0</v>
      </c>
      <c r="Z203" s="4"/>
      <c r="AA203" s="4"/>
      <c r="AB203" s="4"/>
    </row>
    <row r="204" spans="1:28" x14ac:dyDescent="0.2">
      <c r="A204" s="4">
        <v>50</v>
      </c>
      <c r="B204" s="4">
        <v>0</v>
      </c>
      <c r="C204" s="4">
        <v>0</v>
      </c>
      <c r="D204" s="4">
        <v>1</v>
      </c>
      <c r="E204" s="4">
        <v>206</v>
      </c>
      <c r="F204" s="4">
        <f>ROUND(Source!T183,O204)</f>
        <v>0</v>
      </c>
      <c r="G204" s="4" t="s">
        <v>173</v>
      </c>
      <c r="H204" s="4" t="s">
        <v>174</v>
      </c>
      <c r="I204" s="4"/>
      <c r="J204" s="4"/>
      <c r="K204" s="4">
        <v>206</v>
      </c>
      <c r="L204" s="4">
        <v>20</v>
      </c>
      <c r="M204" s="4">
        <v>3</v>
      </c>
      <c r="N204" s="4" t="s">
        <v>3</v>
      </c>
      <c r="O204" s="4">
        <v>2</v>
      </c>
      <c r="P204" s="4"/>
      <c r="Q204" s="4"/>
      <c r="R204" s="4"/>
      <c r="S204" s="4"/>
      <c r="T204" s="4"/>
      <c r="U204" s="4"/>
      <c r="V204" s="4"/>
      <c r="W204" s="4">
        <v>0</v>
      </c>
      <c r="X204" s="4">
        <v>1</v>
      </c>
      <c r="Y204" s="4">
        <v>0</v>
      </c>
      <c r="Z204" s="4"/>
      <c r="AA204" s="4"/>
      <c r="AB204" s="4"/>
    </row>
    <row r="205" spans="1:28" x14ac:dyDescent="0.2">
      <c r="A205" s="4">
        <v>50</v>
      </c>
      <c r="B205" s="4">
        <v>0</v>
      </c>
      <c r="C205" s="4">
        <v>0</v>
      </c>
      <c r="D205" s="4">
        <v>1</v>
      </c>
      <c r="E205" s="4">
        <v>207</v>
      </c>
      <c r="F205" s="4">
        <f>Source!U183</f>
        <v>390.12350000000004</v>
      </c>
      <c r="G205" s="4" t="s">
        <v>175</v>
      </c>
      <c r="H205" s="4" t="s">
        <v>176</v>
      </c>
      <c r="I205" s="4"/>
      <c r="J205" s="4"/>
      <c r="K205" s="4">
        <v>207</v>
      </c>
      <c r="L205" s="4">
        <v>21</v>
      </c>
      <c r="M205" s="4">
        <v>3</v>
      </c>
      <c r="N205" s="4" t="s">
        <v>3</v>
      </c>
      <c r="O205" s="4">
        <v>-1</v>
      </c>
      <c r="P205" s="4"/>
      <c r="Q205" s="4"/>
      <c r="R205" s="4"/>
      <c r="S205" s="4"/>
      <c r="T205" s="4"/>
      <c r="U205" s="4"/>
      <c r="V205" s="4"/>
      <c r="W205" s="4">
        <v>390.12349999999998</v>
      </c>
      <c r="X205" s="4">
        <v>1</v>
      </c>
      <c r="Y205" s="4">
        <v>390.12349999999998</v>
      </c>
      <c r="Z205" s="4"/>
      <c r="AA205" s="4"/>
      <c r="AB205" s="4"/>
    </row>
    <row r="206" spans="1:28" x14ac:dyDescent="0.2">
      <c r="A206" s="4">
        <v>50</v>
      </c>
      <c r="B206" s="4">
        <v>0</v>
      </c>
      <c r="C206" s="4">
        <v>0</v>
      </c>
      <c r="D206" s="4">
        <v>1</v>
      </c>
      <c r="E206" s="4">
        <v>208</v>
      </c>
      <c r="F206" s="4">
        <f>Source!V183</f>
        <v>9.0386775999999998</v>
      </c>
      <c r="G206" s="4" t="s">
        <v>177</v>
      </c>
      <c r="H206" s="4" t="s">
        <v>178</v>
      </c>
      <c r="I206" s="4"/>
      <c r="J206" s="4"/>
      <c r="K206" s="4">
        <v>208</v>
      </c>
      <c r="L206" s="4">
        <v>22</v>
      </c>
      <c r="M206" s="4">
        <v>3</v>
      </c>
      <c r="N206" s="4" t="s">
        <v>3</v>
      </c>
      <c r="O206" s="4">
        <v>-1</v>
      </c>
      <c r="P206" s="4"/>
      <c r="Q206" s="4"/>
      <c r="R206" s="4"/>
      <c r="S206" s="4"/>
      <c r="T206" s="4"/>
      <c r="U206" s="4"/>
      <c r="V206" s="4"/>
      <c r="W206" s="4">
        <v>9.0386775999999998</v>
      </c>
      <c r="X206" s="4">
        <v>1</v>
      </c>
      <c r="Y206" s="4">
        <v>9.0386775999999998</v>
      </c>
      <c r="Z206" s="4"/>
      <c r="AA206" s="4"/>
      <c r="AB206" s="4"/>
    </row>
    <row r="207" spans="1:28" x14ac:dyDescent="0.2">
      <c r="A207" s="4">
        <v>50</v>
      </c>
      <c r="B207" s="4">
        <v>0</v>
      </c>
      <c r="C207" s="4">
        <v>0</v>
      </c>
      <c r="D207" s="4">
        <v>1</v>
      </c>
      <c r="E207" s="4">
        <v>209</v>
      </c>
      <c r="F207" s="4">
        <f>ROUND(Source!W183,O207)</f>
        <v>0</v>
      </c>
      <c r="G207" s="4" t="s">
        <v>179</v>
      </c>
      <c r="H207" s="4" t="s">
        <v>180</v>
      </c>
      <c r="I207" s="4"/>
      <c r="J207" s="4"/>
      <c r="K207" s="4">
        <v>209</v>
      </c>
      <c r="L207" s="4">
        <v>23</v>
      </c>
      <c r="M207" s="4">
        <v>3</v>
      </c>
      <c r="N207" s="4" t="s">
        <v>3</v>
      </c>
      <c r="O207" s="4">
        <v>2</v>
      </c>
      <c r="P207" s="4"/>
      <c r="Q207" s="4"/>
      <c r="R207" s="4"/>
      <c r="S207" s="4"/>
      <c r="T207" s="4"/>
      <c r="U207" s="4"/>
      <c r="V207" s="4"/>
      <c r="W207" s="4">
        <v>0</v>
      </c>
      <c r="X207" s="4">
        <v>1</v>
      </c>
      <c r="Y207" s="4">
        <v>0</v>
      </c>
      <c r="Z207" s="4"/>
      <c r="AA207" s="4"/>
      <c r="AB207" s="4"/>
    </row>
    <row r="208" spans="1:28" x14ac:dyDescent="0.2">
      <c r="A208" s="4">
        <v>50</v>
      </c>
      <c r="B208" s="4">
        <v>0</v>
      </c>
      <c r="C208" s="4">
        <v>0</v>
      </c>
      <c r="D208" s="4">
        <v>1</v>
      </c>
      <c r="E208" s="4">
        <v>233</v>
      </c>
      <c r="F208" s="4">
        <f>ROUND(Source!BD183,O208)</f>
        <v>0</v>
      </c>
      <c r="G208" s="4" t="s">
        <v>181</v>
      </c>
      <c r="H208" s="4" t="s">
        <v>182</v>
      </c>
      <c r="I208" s="4"/>
      <c r="J208" s="4"/>
      <c r="K208" s="4">
        <v>233</v>
      </c>
      <c r="L208" s="4">
        <v>24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>
        <v>0</v>
      </c>
      <c r="X208" s="4">
        <v>1</v>
      </c>
      <c r="Y208" s="4">
        <v>0</v>
      </c>
      <c r="Z208" s="4"/>
      <c r="AA208" s="4"/>
      <c r="AB208" s="4"/>
    </row>
    <row r="209" spans="1:245" x14ac:dyDescent="0.2">
      <c r="A209" s="4">
        <v>50</v>
      </c>
      <c r="B209" s="4">
        <v>0</v>
      </c>
      <c r="C209" s="4">
        <v>0</v>
      </c>
      <c r="D209" s="4">
        <v>1</v>
      </c>
      <c r="E209" s="4">
        <v>210</v>
      </c>
      <c r="F209" s="4">
        <f>ROUND(Source!X183,O209)</f>
        <v>139476.15</v>
      </c>
      <c r="G209" s="4" t="s">
        <v>183</v>
      </c>
      <c r="H209" s="4" t="s">
        <v>184</v>
      </c>
      <c r="I209" s="4"/>
      <c r="J209" s="4"/>
      <c r="K209" s="4">
        <v>210</v>
      </c>
      <c r="L209" s="4">
        <v>25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>
        <v>139476.15</v>
      </c>
      <c r="X209" s="4">
        <v>1</v>
      </c>
      <c r="Y209" s="4">
        <v>139476.15</v>
      </c>
      <c r="Z209" s="4"/>
      <c r="AA209" s="4"/>
      <c r="AB209" s="4"/>
    </row>
    <row r="210" spans="1:245" x14ac:dyDescent="0.2">
      <c r="A210" s="4">
        <v>50</v>
      </c>
      <c r="B210" s="4">
        <v>0</v>
      </c>
      <c r="C210" s="4">
        <v>0</v>
      </c>
      <c r="D210" s="4">
        <v>1</v>
      </c>
      <c r="E210" s="4">
        <v>211</v>
      </c>
      <c r="F210" s="4">
        <f>ROUND(Source!Y183,O210)</f>
        <v>82208.53</v>
      </c>
      <c r="G210" s="4" t="s">
        <v>185</v>
      </c>
      <c r="H210" s="4" t="s">
        <v>186</v>
      </c>
      <c r="I210" s="4"/>
      <c r="J210" s="4"/>
      <c r="K210" s="4">
        <v>211</v>
      </c>
      <c r="L210" s="4">
        <v>26</v>
      </c>
      <c r="M210" s="4">
        <v>3</v>
      </c>
      <c r="N210" s="4" t="s">
        <v>3</v>
      </c>
      <c r="O210" s="4">
        <v>2</v>
      </c>
      <c r="P210" s="4"/>
      <c r="Q210" s="4"/>
      <c r="R210" s="4"/>
      <c r="S210" s="4"/>
      <c r="T210" s="4"/>
      <c r="U210" s="4"/>
      <c r="V210" s="4"/>
      <c r="W210" s="4">
        <v>82208.53</v>
      </c>
      <c r="X210" s="4">
        <v>1</v>
      </c>
      <c r="Y210" s="4">
        <v>82208.53</v>
      </c>
      <c r="Z210" s="4"/>
      <c r="AA210" s="4"/>
      <c r="AB210" s="4"/>
    </row>
    <row r="211" spans="1:245" x14ac:dyDescent="0.2">
      <c r="A211" s="4">
        <v>50</v>
      </c>
      <c r="B211" s="4">
        <v>0</v>
      </c>
      <c r="C211" s="4">
        <v>0</v>
      </c>
      <c r="D211" s="4">
        <v>1</v>
      </c>
      <c r="E211" s="4">
        <v>224</v>
      </c>
      <c r="F211" s="4">
        <f>ROUND(Source!AR183,O211)</f>
        <v>748467.91</v>
      </c>
      <c r="G211" s="4" t="s">
        <v>187</v>
      </c>
      <c r="H211" s="4" t="s">
        <v>188</v>
      </c>
      <c r="I211" s="4"/>
      <c r="J211" s="4"/>
      <c r="K211" s="4">
        <v>224</v>
      </c>
      <c r="L211" s="4">
        <v>27</v>
      </c>
      <c r="M211" s="4">
        <v>3</v>
      </c>
      <c r="N211" s="4" t="s">
        <v>3</v>
      </c>
      <c r="O211" s="4">
        <v>2</v>
      </c>
      <c r="P211" s="4"/>
      <c r="Q211" s="4"/>
      <c r="R211" s="4"/>
      <c r="S211" s="4"/>
      <c r="T211" s="4"/>
      <c r="U211" s="4"/>
      <c r="V211" s="4"/>
      <c r="W211" s="4">
        <v>748467.91</v>
      </c>
      <c r="X211" s="4">
        <v>1</v>
      </c>
      <c r="Y211" s="4">
        <v>748467.91</v>
      </c>
      <c r="Z211" s="4"/>
      <c r="AA211" s="4"/>
      <c r="AB211" s="4"/>
    </row>
    <row r="213" spans="1:245" x14ac:dyDescent="0.2">
      <c r="A213" s="1">
        <v>4</v>
      </c>
      <c r="B213" s="1">
        <v>1</v>
      </c>
      <c r="C213" s="1"/>
      <c r="D213" s="1">
        <f>ROW(A239)</f>
        <v>239</v>
      </c>
      <c r="E213" s="1"/>
      <c r="F213" s="1" t="s">
        <v>3</v>
      </c>
      <c r="G213" s="1" t="s">
        <v>250</v>
      </c>
      <c r="H213" s="1" t="s">
        <v>3</v>
      </c>
      <c r="I213" s="1">
        <v>0</v>
      </c>
      <c r="J213" s="1"/>
      <c r="K213" s="1">
        <v>-1</v>
      </c>
      <c r="L213" s="1"/>
      <c r="M213" s="1" t="s">
        <v>3</v>
      </c>
      <c r="N213" s="1"/>
      <c r="O213" s="1"/>
      <c r="P213" s="1"/>
      <c r="Q213" s="1"/>
      <c r="R213" s="1"/>
      <c r="S213" s="1">
        <v>0</v>
      </c>
      <c r="T213" s="1"/>
      <c r="U213" s="1" t="s">
        <v>3</v>
      </c>
      <c r="V213" s="1">
        <v>0</v>
      </c>
      <c r="W213" s="1"/>
      <c r="X213" s="1"/>
      <c r="Y213" s="1"/>
      <c r="Z213" s="1"/>
      <c r="AA213" s="1"/>
      <c r="AB213" s="1" t="s">
        <v>3</v>
      </c>
      <c r="AC213" s="1" t="s">
        <v>3</v>
      </c>
      <c r="AD213" s="1" t="s">
        <v>3</v>
      </c>
      <c r="AE213" s="1" t="s">
        <v>3</v>
      </c>
      <c r="AF213" s="1" t="s">
        <v>3</v>
      </c>
      <c r="AG213" s="1" t="s">
        <v>3</v>
      </c>
      <c r="AH213" s="1"/>
      <c r="AI213" s="1"/>
      <c r="AJ213" s="1"/>
      <c r="AK213" s="1"/>
      <c r="AL213" s="1"/>
      <c r="AM213" s="1"/>
      <c r="AN213" s="1"/>
      <c r="AO213" s="1"/>
      <c r="AP213" s="1" t="s">
        <v>3</v>
      </c>
      <c r="AQ213" s="1" t="s">
        <v>3</v>
      </c>
      <c r="AR213" s="1" t="s">
        <v>3</v>
      </c>
      <c r="AS213" s="1"/>
      <c r="AT213" s="1"/>
      <c r="AU213" s="1"/>
      <c r="AV213" s="1"/>
      <c r="AW213" s="1"/>
      <c r="AX213" s="1"/>
      <c r="AY213" s="1"/>
      <c r="AZ213" s="1" t="s">
        <v>3</v>
      </c>
      <c r="BA213" s="1"/>
      <c r="BB213" s="1" t="s">
        <v>3</v>
      </c>
      <c r="BC213" s="1" t="s">
        <v>3</v>
      </c>
      <c r="BD213" s="1" t="s">
        <v>3</v>
      </c>
      <c r="BE213" s="1" t="s">
        <v>3</v>
      </c>
      <c r="BF213" s="1" t="s">
        <v>3</v>
      </c>
      <c r="BG213" s="1" t="s">
        <v>3</v>
      </c>
      <c r="BH213" s="1" t="s">
        <v>3</v>
      </c>
      <c r="BI213" s="1" t="s">
        <v>3</v>
      </c>
      <c r="BJ213" s="1" t="s">
        <v>3</v>
      </c>
      <c r="BK213" s="1" t="s">
        <v>3</v>
      </c>
      <c r="BL213" s="1" t="s">
        <v>3</v>
      </c>
      <c r="BM213" s="1" t="s">
        <v>3</v>
      </c>
      <c r="BN213" s="1" t="s">
        <v>3</v>
      </c>
      <c r="BO213" s="1" t="s">
        <v>3</v>
      </c>
      <c r="BP213" s="1" t="s">
        <v>3</v>
      </c>
      <c r="BQ213" s="1"/>
      <c r="BR213" s="1"/>
      <c r="BS213" s="1"/>
      <c r="BT213" s="1"/>
      <c r="BU213" s="1"/>
      <c r="BV213" s="1"/>
      <c r="BW213" s="1"/>
      <c r="BX213" s="1">
        <v>0</v>
      </c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>
        <v>0</v>
      </c>
    </row>
    <row r="215" spans="1:245" x14ac:dyDescent="0.2">
      <c r="A215" s="2">
        <v>52</v>
      </c>
      <c r="B215" s="2">
        <f t="shared" ref="B215:G215" si="173">B239</f>
        <v>1</v>
      </c>
      <c r="C215" s="2">
        <f t="shared" si="173"/>
        <v>4</v>
      </c>
      <c r="D215" s="2">
        <f t="shared" si="173"/>
        <v>213</v>
      </c>
      <c r="E215" s="2">
        <f t="shared" si="173"/>
        <v>0</v>
      </c>
      <c r="F215" s="2" t="str">
        <f t="shared" si="173"/>
        <v/>
      </c>
      <c r="G215" s="2" t="str">
        <f t="shared" si="173"/>
        <v>Система ВЕ5 (В5)</v>
      </c>
      <c r="H215" s="2"/>
      <c r="I215" s="2"/>
      <c r="J215" s="2"/>
      <c r="K215" s="2"/>
      <c r="L215" s="2"/>
      <c r="M215" s="2"/>
      <c r="N215" s="2"/>
      <c r="O215" s="2">
        <f t="shared" ref="O215:AT215" si="174">O239</f>
        <v>419308.94</v>
      </c>
      <c r="P215" s="2">
        <f t="shared" si="174"/>
        <v>310821.45</v>
      </c>
      <c r="Q215" s="2">
        <f t="shared" si="174"/>
        <v>8049.86</v>
      </c>
      <c r="R215" s="2">
        <f t="shared" si="174"/>
        <v>3189.14</v>
      </c>
      <c r="S215" s="2">
        <f t="shared" si="174"/>
        <v>100437.63</v>
      </c>
      <c r="T215" s="2">
        <f t="shared" si="174"/>
        <v>0</v>
      </c>
      <c r="U215" s="2">
        <f t="shared" si="174"/>
        <v>333.33392000000003</v>
      </c>
      <c r="V215" s="2">
        <f t="shared" si="174"/>
        <v>8.1119103999999993</v>
      </c>
      <c r="W215" s="2">
        <f t="shared" si="174"/>
        <v>0</v>
      </c>
      <c r="X215" s="2">
        <f t="shared" si="174"/>
        <v>118986.13</v>
      </c>
      <c r="Y215" s="2">
        <f t="shared" si="174"/>
        <v>70076.33</v>
      </c>
      <c r="Z215" s="2">
        <f t="shared" si="174"/>
        <v>0</v>
      </c>
      <c r="AA215" s="2">
        <f t="shared" si="174"/>
        <v>0</v>
      </c>
      <c r="AB215" s="2">
        <f t="shared" si="174"/>
        <v>419308.94</v>
      </c>
      <c r="AC215" s="2">
        <f t="shared" si="174"/>
        <v>310821.45</v>
      </c>
      <c r="AD215" s="2">
        <f t="shared" si="174"/>
        <v>8049.86</v>
      </c>
      <c r="AE215" s="2">
        <f t="shared" si="174"/>
        <v>3189.14</v>
      </c>
      <c r="AF215" s="2">
        <f t="shared" si="174"/>
        <v>100437.63</v>
      </c>
      <c r="AG215" s="2">
        <f t="shared" si="174"/>
        <v>0</v>
      </c>
      <c r="AH215" s="2">
        <f t="shared" si="174"/>
        <v>333.33392000000003</v>
      </c>
      <c r="AI215" s="2">
        <f t="shared" si="174"/>
        <v>8.1119103999999993</v>
      </c>
      <c r="AJ215" s="2">
        <f t="shared" si="174"/>
        <v>0</v>
      </c>
      <c r="AK215" s="2">
        <f t="shared" si="174"/>
        <v>118986.13</v>
      </c>
      <c r="AL215" s="2">
        <f t="shared" si="174"/>
        <v>70076.33</v>
      </c>
      <c r="AM215" s="2">
        <f t="shared" si="174"/>
        <v>0</v>
      </c>
      <c r="AN215" s="2">
        <f t="shared" si="174"/>
        <v>0</v>
      </c>
      <c r="AO215" s="2">
        <f t="shared" si="174"/>
        <v>0</v>
      </c>
      <c r="AP215" s="2">
        <f t="shared" si="174"/>
        <v>1304.22</v>
      </c>
      <c r="AQ215" s="2">
        <f t="shared" si="174"/>
        <v>0</v>
      </c>
      <c r="AR215" s="2">
        <f t="shared" si="174"/>
        <v>608371.4</v>
      </c>
      <c r="AS215" s="2">
        <f t="shared" si="174"/>
        <v>607067.18000000005</v>
      </c>
      <c r="AT215" s="2">
        <f t="shared" si="174"/>
        <v>0</v>
      </c>
      <c r="AU215" s="2">
        <f t="shared" ref="AU215:BZ215" si="175">AU239</f>
        <v>0</v>
      </c>
      <c r="AV215" s="2">
        <f t="shared" si="175"/>
        <v>310821.45</v>
      </c>
      <c r="AW215" s="2">
        <f t="shared" si="175"/>
        <v>309517.23</v>
      </c>
      <c r="AX215" s="2">
        <f t="shared" si="175"/>
        <v>0</v>
      </c>
      <c r="AY215" s="2">
        <f t="shared" si="175"/>
        <v>309517.23</v>
      </c>
      <c r="AZ215" s="2">
        <f t="shared" si="175"/>
        <v>1304.22</v>
      </c>
      <c r="BA215" s="2">
        <f t="shared" si="175"/>
        <v>0</v>
      </c>
      <c r="BB215" s="2">
        <f t="shared" si="175"/>
        <v>0</v>
      </c>
      <c r="BC215" s="2">
        <f t="shared" si="175"/>
        <v>0</v>
      </c>
      <c r="BD215" s="2">
        <f t="shared" si="175"/>
        <v>0</v>
      </c>
      <c r="BE215" s="2">
        <f t="shared" si="175"/>
        <v>0</v>
      </c>
      <c r="BF215" s="2">
        <f t="shared" si="175"/>
        <v>0</v>
      </c>
      <c r="BG215" s="2">
        <f t="shared" si="175"/>
        <v>0</v>
      </c>
      <c r="BH215" s="2">
        <f t="shared" si="175"/>
        <v>0</v>
      </c>
      <c r="BI215" s="2">
        <f t="shared" si="175"/>
        <v>0</v>
      </c>
      <c r="BJ215" s="2">
        <f t="shared" si="175"/>
        <v>0</v>
      </c>
      <c r="BK215" s="2">
        <f t="shared" si="175"/>
        <v>0</v>
      </c>
      <c r="BL215" s="2">
        <f t="shared" si="175"/>
        <v>0</v>
      </c>
      <c r="BM215" s="2">
        <f t="shared" si="175"/>
        <v>0</v>
      </c>
      <c r="BN215" s="2">
        <f t="shared" si="175"/>
        <v>0</v>
      </c>
      <c r="BO215" s="2">
        <f t="shared" si="175"/>
        <v>0</v>
      </c>
      <c r="BP215" s="2">
        <f t="shared" si="175"/>
        <v>0</v>
      </c>
      <c r="BQ215" s="2">
        <f t="shared" si="175"/>
        <v>0</v>
      </c>
      <c r="BR215" s="2">
        <f t="shared" si="175"/>
        <v>0</v>
      </c>
      <c r="BS215" s="2">
        <f t="shared" si="175"/>
        <v>0</v>
      </c>
      <c r="BT215" s="2">
        <f t="shared" si="175"/>
        <v>0</v>
      </c>
      <c r="BU215" s="2">
        <f t="shared" si="175"/>
        <v>0</v>
      </c>
      <c r="BV215" s="2">
        <f t="shared" si="175"/>
        <v>0</v>
      </c>
      <c r="BW215" s="2">
        <f t="shared" si="175"/>
        <v>0</v>
      </c>
      <c r="BX215" s="2">
        <f t="shared" si="175"/>
        <v>0</v>
      </c>
      <c r="BY215" s="2">
        <f t="shared" si="175"/>
        <v>1304.22</v>
      </c>
      <c r="BZ215" s="2">
        <f t="shared" si="175"/>
        <v>0</v>
      </c>
      <c r="CA215" s="2">
        <f t="shared" ref="CA215:DF215" si="176">CA239</f>
        <v>608371.4</v>
      </c>
      <c r="CB215" s="2">
        <f t="shared" si="176"/>
        <v>607067.18000000005</v>
      </c>
      <c r="CC215" s="2">
        <f t="shared" si="176"/>
        <v>0</v>
      </c>
      <c r="CD215" s="2">
        <f t="shared" si="176"/>
        <v>0</v>
      </c>
      <c r="CE215" s="2">
        <f t="shared" si="176"/>
        <v>310821.45</v>
      </c>
      <c r="CF215" s="2">
        <f t="shared" si="176"/>
        <v>309517.23000000004</v>
      </c>
      <c r="CG215" s="2">
        <f t="shared" si="176"/>
        <v>0</v>
      </c>
      <c r="CH215" s="2">
        <f t="shared" si="176"/>
        <v>309517.23000000004</v>
      </c>
      <c r="CI215" s="2">
        <f t="shared" si="176"/>
        <v>1304.22</v>
      </c>
      <c r="CJ215" s="2">
        <f t="shared" si="176"/>
        <v>0</v>
      </c>
      <c r="CK215" s="2">
        <f t="shared" si="176"/>
        <v>0</v>
      </c>
      <c r="CL215" s="2">
        <f t="shared" si="176"/>
        <v>0</v>
      </c>
      <c r="CM215" s="2">
        <f t="shared" si="176"/>
        <v>0</v>
      </c>
      <c r="CN215" s="2">
        <f t="shared" si="176"/>
        <v>0</v>
      </c>
      <c r="CO215" s="2">
        <f t="shared" si="176"/>
        <v>0</v>
      </c>
      <c r="CP215" s="2">
        <f t="shared" si="176"/>
        <v>0</v>
      </c>
      <c r="CQ215" s="2">
        <f t="shared" si="176"/>
        <v>0</v>
      </c>
      <c r="CR215" s="2">
        <f t="shared" si="176"/>
        <v>0</v>
      </c>
      <c r="CS215" s="2">
        <f t="shared" si="176"/>
        <v>0</v>
      </c>
      <c r="CT215" s="2">
        <f t="shared" si="176"/>
        <v>0</v>
      </c>
      <c r="CU215" s="2">
        <f t="shared" si="176"/>
        <v>0</v>
      </c>
      <c r="CV215" s="2">
        <f t="shared" si="176"/>
        <v>0</v>
      </c>
      <c r="CW215" s="2">
        <f t="shared" si="176"/>
        <v>0</v>
      </c>
      <c r="CX215" s="2">
        <f t="shared" si="176"/>
        <v>0</v>
      </c>
      <c r="CY215" s="2">
        <f t="shared" si="176"/>
        <v>0</v>
      </c>
      <c r="CZ215" s="2">
        <f t="shared" si="176"/>
        <v>0</v>
      </c>
      <c r="DA215" s="2">
        <f t="shared" si="176"/>
        <v>0</v>
      </c>
      <c r="DB215" s="2">
        <f t="shared" si="176"/>
        <v>0</v>
      </c>
      <c r="DC215" s="2">
        <f t="shared" si="176"/>
        <v>0</v>
      </c>
      <c r="DD215" s="2">
        <f t="shared" si="176"/>
        <v>0</v>
      </c>
      <c r="DE215" s="2">
        <f t="shared" si="176"/>
        <v>0</v>
      </c>
      <c r="DF215" s="2">
        <f t="shared" si="176"/>
        <v>0</v>
      </c>
      <c r="DG215" s="3">
        <f t="shared" ref="DG215:EL215" si="177">DG239</f>
        <v>0</v>
      </c>
      <c r="DH215" s="3">
        <f t="shared" si="177"/>
        <v>0</v>
      </c>
      <c r="DI215" s="3">
        <f t="shared" si="177"/>
        <v>0</v>
      </c>
      <c r="DJ215" s="3">
        <f t="shared" si="177"/>
        <v>0</v>
      </c>
      <c r="DK215" s="3">
        <f t="shared" si="177"/>
        <v>0</v>
      </c>
      <c r="DL215" s="3">
        <f t="shared" si="177"/>
        <v>0</v>
      </c>
      <c r="DM215" s="3">
        <f t="shared" si="177"/>
        <v>0</v>
      </c>
      <c r="DN215" s="3">
        <f t="shared" si="177"/>
        <v>0</v>
      </c>
      <c r="DO215" s="3">
        <f t="shared" si="177"/>
        <v>0</v>
      </c>
      <c r="DP215" s="3">
        <f t="shared" si="177"/>
        <v>0</v>
      </c>
      <c r="DQ215" s="3">
        <f t="shared" si="177"/>
        <v>0</v>
      </c>
      <c r="DR215" s="3">
        <f t="shared" si="177"/>
        <v>0</v>
      </c>
      <c r="DS215" s="3">
        <f t="shared" si="177"/>
        <v>0</v>
      </c>
      <c r="DT215" s="3">
        <f t="shared" si="177"/>
        <v>0</v>
      </c>
      <c r="DU215" s="3">
        <f t="shared" si="177"/>
        <v>0</v>
      </c>
      <c r="DV215" s="3">
        <f t="shared" si="177"/>
        <v>0</v>
      </c>
      <c r="DW215" s="3">
        <f t="shared" si="177"/>
        <v>0</v>
      </c>
      <c r="DX215" s="3">
        <f t="shared" si="177"/>
        <v>0</v>
      </c>
      <c r="DY215" s="3">
        <f t="shared" si="177"/>
        <v>0</v>
      </c>
      <c r="DZ215" s="3">
        <f t="shared" si="177"/>
        <v>0</v>
      </c>
      <c r="EA215" s="3">
        <f t="shared" si="177"/>
        <v>0</v>
      </c>
      <c r="EB215" s="3">
        <f t="shared" si="177"/>
        <v>0</v>
      </c>
      <c r="EC215" s="3">
        <f t="shared" si="177"/>
        <v>0</v>
      </c>
      <c r="ED215" s="3">
        <f t="shared" si="177"/>
        <v>0</v>
      </c>
      <c r="EE215" s="3">
        <f t="shared" si="177"/>
        <v>0</v>
      </c>
      <c r="EF215" s="3">
        <f t="shared" si="177"/>
        <v>0</v>
      </c>
      <c r="EG215" s="3">
        <f t="shared" si="177"/>
        <v>0</v>
      </c>
      <c r="EH215" s="3">
        <f t="shared" si="177"/>
        <v>0</v>
      </c>
      <c r="EI215" s="3">
        <f t="shared" si="177"/>
        <v>0</v>
      </c>
      <c r="EJ215" s="3">
        <f t="shared" si="177"/>
        <v>0</v>
      </c>
      <c r="EK215" s="3">
        <f t="shared" si="177"/>
        <v>0</v>
      </c>
      <c r="EL215" s="3">
        <f t="shared" si="177"/>
        <v>0</v>
      </c>
      <c r="EM215" s="3">
        <f t="shared" ref="EM215:FR215" si="178">EM239</f>
        <v>0</v>
      </c>
      <c r="EN215" s="3">
        <f t="shared" si="178"/>
        <v>0</v>
      </c>
      <c r="EO215" s="3">
        <f t="shared" si="178"/>
        <v>0</v>
      </c>
      <c r="EP215" s="3">
        <f t="shared" si="178"/>
        <v>0</v>
      </c>
      <c r="EQ215" s="3">
        <f t="shared" si="178"/>
        <v>0</v>
      </c>
      <c r="ER215" s="3">
        <f t="shared" si="178"/>
        <v>0</v>
      </c>
      <c r="ES215" s="3">
        <f t="shared" si="178"/>
        <v>0</v>
      </c>
      <c r="ET215" s="3">
        <f t="shared" si="178"/>
        <v>0</v>
      </c>
      <c r="EU215" s="3">
        <f t="shared" si="178"/>
        <v>0</v>
      </c>
      <c r="EV215" s="3">
        <f t="shared" si="178"/>
        <v>0</v>
      </c>
      <c r="EW215" s="3">
        <f t="shared" si="178"/>
        <v>0</v>
      </c>
      <c r="EX215" s="3">
        <f t="shared" si="178"/>
        <v>0</v>
      </c>
      <c r="EY215" s="3">
        <f t="shared" si="178"/>
        <v>0</v>
      </c>
      <c r="EZ215" s="3">
        <f t="shared" si="178"/>
        <v>0</v>
      </c>
      <c r="FA215" s="3">
        <f t="shared" si="178"/>
        <v>0</v>
      </c>
      <c r="FB215" s="3">
        <f t="shared" si="178"/>
        <v>0</v>
      </c>
      <c r="FC215" s="3">
        <f t="shared" si="178"/>
        <v>0</v>
      </c>
      <c r="FD215" s="3">
        <f t="shared" si="178"/>
        <v>0</v>
      </c>
      <c r="FE215" s="3">
        <f t="shared" si="178"/>
        <v>0</v>
      </c>
      <c r="FF215" s="3">
        <f t="shared" si="178"/>
        <v>0</v>
      </c>
      <c r="FG215" s="3">
        <f t="shared" si="178"/>
        <v>0</v>
      </c>
      <c r="FH215" s="3">
        <f t="shared" si="178"/>
        <v>0</v>
      </c>
      <c r="FI215" s="3">
        <f t="shared" si="178"/>
        <v>0</v>
      </c>
      <c r="FJ215" s="3">
        <f t="shared" si="178"/>
        <v>0</v>
      </c>
      <c r="FK215" s="3">
        <f t="shared" si="178"/>
        <v>0</v>
      </c>
      <c r="FL215" s="3">
        <f t="shared" si="178"/>
        <v>0</v>
      </c>
      <c r="FM215" s="3">
        <f t="shared" si="178"/>
        <v>0</v>
      </c>
      <c r="FN215" s="3">
        <f t="shared" si="178"/>
        <v>0</v>
      </c>
      <c r="FO215" s="3">
        <f t="shared" si="178"/>
        <v>0</v>
      </c>
      <c r="FP215" s="3">
        <f t="shared" si="178"/>
        <v>0</v>
      </c>
      <c r="FQ215" s="3">
        <f t="shared" si="178"/>
        <v>0</v>
      </c>
      <c r="FR215" s="3">
        <f t="shared" si="178"/>
        <v>0</v>
      </c>
      <c r="FS215" s="3">
        <f t="shared" ref="FS215:GX215" si="179">FS239</f>
        <v>0</v>
      </c>
      <c r="FT215" s="3">
        <f t="shared" si="179"/>
        <v>0</v>
      </c>
      <c r="FU215" s="3">
        <f t="shared" si="179"/>
        <v>0</v>
      </c>
      <c r="FV215" s="3">
        <f t="shared" si="179"/>
        <v>0</v>
      </c>
      <c r="FW215" s="3">
        <f t="shared" si="179"/>
        <v>0</v>
      </c>
      <c r="FX215" s="3">
        <f t="shared" si="179"/>
        <v>0</v>
      </c>
      <c r="FY215" s="3">
        <f t="shared" si="179"/>
        <v>0</v>
      </c>
      <c r="FZ215" s="3">
        <f t="shared" si="179"/>
        <v>0</v>
      </c>
      <c r="GA215" s="3">
        <f t="shared" si="179"/>
        <v>0</v>
      </c>
      <c r="GB215" s="3">
        <f t="shared" si="179"/>
        <v>0</v>
      </c>
      <c r="GC215" s="3">
        <f t="shared" si="179"/>
        <v>0</v>
      </c>
      <c r="GD215" s="3">
        <f t="shared" si="179"/>
        <v>0</v>
      </c>
      <c r="GE215" s="3">
        <f t="shared" si="179"/>
        <v>0</v>
      </c>
      <c r="GF215" s="3">
        <f t="shared" si="179"/>
        <v>0</v>
      </c>
      <c r="GG215" s="3">
        <f t="shared" si="179"/>
        <v>0</v>
      </c>
      <c r="GH215" s="3">
        <f t="shared" si="179"/>
        <v>0</v>
      </c>
      <c r="GI215" s="3">
        <f t="shared" si="179"/>
        <v>0</v>
      </c>
      <c r="GJ215" s="3">
        <f t="shared" si="179"/>
        <v>0</v>
      </c>
      <c r="GK215" s="3">
        <f t="shared" si="179"/>
        <v>0</v>
      </c>
      <c r="GL215" s="3">
        <f t="shared" si="179"/>
        <v>0</v>
      </c>
      <c r="GM215" s="3">
        <f t="shared" si="179"/>
        <v>0</v>
      </c>
      <c r="GN215" s="3">
        <f t="shared" si="179"/>
        <v>0</v>
      </c>
      <c r="GO215" s="3">
        <f t="shared" si="179"/>
        <v>0</v>
      </c>
      <c r="GP215" s="3">
        <f t="shared" si="179"/>
        <v>0</v>
      </c>
      <c r="GQ215" s="3">
        <f t="shared" si="179"/>
        <v>0</v>
      </c>
      <c r="GR215" s="3">
        <f t="shared" si="179"/>
        <v>0</v>
      </c>
      <c r="GS215" s="3">
        <f t="shared" si="179"/>
        <v>0</v>
      </c>
      <c r="GT215" s="3">
        <f t="shared" si="179"/>
        <v>0</v>
      </c>
      <c r="GU215" s="3">
        <f t="shared" si="179"/>
        <v>0</v>
      </c>
      <c r="GV215" s="3">
        <f t="shared" si="179"/>
        <v>0</v>
      </c>
      <c r="GW215" s="3">
        <f t="shared" si="179"/>
        <v>0</v>
      </c>
      <c r="GX215" s="3">
        <f t="shared" si="179"/>
        <v>0</v>
      </c>
    </row>
    <row r="217" spans="1:245" x14ac:dyDescent="0.2">
      <c r="A217">
        <v>17</v>
      </c>
      <c r="B217">
        <v>1</v>
      </c>
      <c r="C217">
        <f>ROW(SmtRes!A266)</f>
        <v>266</v>
      </c>
      <c r="D217">
        <f>ROW(EtalonRes!A298)</f>
        <v>298</v>
      </c>
      <c r="E217" t="s">
        <v>251</v>
      </c>
      <c r="F217" t="s">
        <v>15</v>
      </c>
      <c r="G217" t="s">
        <v>16</v>
      </c>
      <c r="H217" t="s">
        <v>17</v>
      </c>
      <c r="I217">
        <v>1</v>
      </c>
      <c r="J217">
        <v>0</v>
      </c>
      <c r="K217">
        <v>1</v>
      </c>
      <c r="O217">
        <f t="shared" ref="O217:O237" si="180">ROUND(CP217,2)</f>
        <v>1341.74</v>
      </c>
      <c r="P217">
        <f t="shared" ref="P217:P237" si="181">ROUND(CQ217*I217,2)</f>
        <v>18.489999999999998</v>
      </c>
      <c r="Q217">
        <f t="shared" ref="Q217:Q237" si="182">ROUND(CR217*I217,2)</f>
        <v>92.16</v>
      </c>
      <c r="R217">
        <f t="shared" ref="R217:R237" si="183">ROUND(CS217*I217,2)</f>
        <v>21.04</v>
      </c>
      <c r="S217">
        <f t="shared" ref="S217:S237" si="184">ROUND(CT217*I217,2)</f>
        <v>1231.0899999999999</v>
      </c>
      <c r="T217">
        <f t="shared" ref="T217:T237" si="185">ROUND(CU217*I217,2)</f>
        <v>0</v>
      </c>
      <c r="U217">
        <f t="shared" ref="U217:U237" si="186">CV217*I217</f>
        <v>3.8325</v>
      </c>
      <c r="V217">
        <f t="shared" ref="V217:V237" si="187">CW217*I217</f>
        <v>5.2500000000000005E-2</v>
      </c>
      <c r="W217">
        <f t="shared" ref="W217:W237" si="188">ROUND(CX217*I217,2)</f>
        <v>0</v>
      </c>
      <c r="X217">
        <f t="shared" ref="X217:X237" si="189">ROUND(CY217,2)</f>
        <v>1515.08</v>
      </c>
      <c r="Y217">
        <f t="shared" ref="Y217:Y237" si="190">ROUND(CZ217,2)</f>
        <v>901.53</v>
      </c>
      <c r="AA217">
        <v>51651743</v>
      </c>
      <c r="AB217">
        <f t="shared" ref="AB217:AB237" si="191">ROUND((AC217+AD217+AF217),2)</f>
        <v>45.85</v>
      </c>
      <c r="AC217">
        <f t="shared" ref="AC217:AC237" si="192">ROUND((ES217),2)</f>
        <v>2.0299999999999998</v>
      </c>
      <c r="AD217">
        <f>ROUND(((((ET217*ROUND(1.05,7)))-((EU217*ROUND(1.05,7))))+AE217),2)</f>
        <v>6.95</v>
      </c>
      <c r="AE217">
        <f>ROUND(((EU217*ROUND(1.05,7))),2)</f>
        <v>0.63</v>
      </c>
      <c r="AF217">
        <f>ROUND(((EV217*ROUND(1.05,7))),2)</f>
        <v>36.869999999999997</v>
      </c>
      <c r="AG217">
        <f t="shared" ref="AG217:AG237" si="193">ROUND((AP217),2)</f>
        <v>0</v>
      </c>
      <c r="AH217">
        <f>((EW217*ROUND(1.05,7)))</f>
        <v>3.8325</v>
      </c>
      <c r="AI217">
        <f>((EX217*ROUND(1.05,7)))</f>
        <v>5.2500000000000005E-2</v>
      </c>
      <c r="AJ217">
        <f t="shared" ref="AJ217:AJ237" si="194">(AS217)</f>
        <v>0</v>
      </c>
      <c r="AK217">
        <v>43.76</v>
      </c>
      <c r="AL217">
        <v>2.0299999999999998</v>
      </c>
      <c r="AM217">
        <v>6.62</v>
      </c>
      <c r="AN217">
        <v>0.6</v>
      </c>
      <c r="AO217">
        <v>35.11</v>
      </c>
      <c r="AP217">
        <v>0</v>
      </c>
      <c r="AQ217">
        <v>3.65</v>
      </c>
      <c r="AR217">
        <v>0.05</v>
      </c>
      <c r="AS217">
        <v>0</v>
      </c>
      <c r="AT217">
        <v>121</v>
      </c>
      <c r="AU217">
        <v>72</v>
      </c>
      <c r="AV217">
        <v>1</v>
      </c>
      <c r="AW217">
        <v>1</v>
      </c>
      <c r="AZ217">
        <v>1</v>
      </c>
      <c r="BA217">
        <v>33.39</v>
      </c>
      <c r="BB217">
        <v>13.26</v>
      </c>
      <c r="BC217">
        <v>9.11</v>
      </c>
      <c r="BD217" t="s">
        <v>3</v>
      </c>
      <c r="BE217" t="s">
        <v>3</v>
      </c>
      <c r="BF217" t="s">
        <v>3</v>
      </c>
      <c r="BG217" t="s">
        <v>3</v>
      </c>
      <c r="BH217">
        <v>0</v>
      </c>
      <c r="BI217">
        <v>1</v>
      </c>
      <c r="BJ217" t="s">
        <v>18</v>
      </c>
      <c r="BM217">
        <v>20001</v>
      </c>
      <c r="BN217">
        <v>0</v>
      </c>
      <c r="BO217" t="s">
        <v>3</v>
      </c>
      <c r="BP217">
        <v>0</v>
      </c>
      <c r="BQ217">
        <v>22</v>
      </c>
      <c r="BR217">
        <v>0</v>
      </c>
      <c r="BS217">
        <v>33.39</v>
      </c>
      <c r="BT217">
        <v>1</v>
      </c>
      <c r="BU217">
        <v>1</v>
      </c>
      <c r="BV217">
        <v>1</v>
      </c>
      <c r="BW217">
        <v>1</v>
      </c>
      <c r="BX217">
        <v>1</v>
      </c>
      <c r="BY217" t="s">
        <v>3</v>
      </c>
      <c r="BZ217">
        <v>121</v>
      </c>
      <c r="CA217">
        <v>72</v>
      </c>
      <c r="CB217" t="s">
        <v>3</v>
      </c>
      <c r="CE217">
        <v>0</v>
      </c>
      <c r="CF217">
        <v>0</v>
      </c>
      <c r="CG217">
        <v>0</v>
      </c>
      <c r="CM217">
        <v>0</v>
      </c>
      <c r="CN217" t="s">
        <v>19</v>
      </c>
      <c r="CO217">
        <v>0</v>
      </c>
      <c r="CP217">
        <f t="shared" ref="CP217:CP237" si="195">(P217+Q217+S217)</f>
        <v>1341.74</v>
      </c>
      <c r="CQ217">
        <f>AC217*BC217</f>
        <v>18.493299999999998</v>
      </c>
      <c r="CR217">
        <f>AD217*BB217</f>
        <v>92.156999999999996</v>
      </c>
      <c r="CS217">
        <f t="shared" ref="CS217:CS237" si="196">AE217*BS217</f>
        <v>21.035700000000002</v>
      </c>
      <c r="CT217">
        <f t="shared" ref="CT217:CT237" si="197">AF217*BA217</f>
        <v>1231.0892999999999</v>
      </c>
      <c r="CU217">
        <f t="shared" ref="CU217:CU237" si="198">AG217</f>
        <v>0</v>
      </c>
      <c r="CV217">
        <f t="shared" ref="CV217:CV237" si="199">AH217</f>
        <v>3.8325</v>
      </c>
      <c r="CW217">
        <f t="shared" ref="CW217:CW237" si="200">AI217</f>
        <v>5.2500000000000005E-2</v>
      </c>
      <c r="CX217">
        <f t="shared" ref="CX217:CX237" si="201">AJ217</f>
        <v>0</v>
      </c>
      <c r="CY217">
        <f>(((S217+R217)*AT217)/100)</f>
        <v>1515.0772999999999</v>
      </c>
      <c r="CZ217">
        <f>(((S217+R217)*AU217)/100)</f>
        <v>901.53359999999986</v>
      </c>
      <c r="DC217" t="s">
        <v>3</v>
      </c>
      <c r="DD217" t="s">
        <v>3</v>
      </c>
      <c r="DE217" t="s">
        <v>20</v>
      </c>
      <c r="DF217" t="s">
        <v>20</v>
      </c>
      <c r="DG217" t="s">
        <v>20</v>
      </c>
      <c r="DH217" t="s">
        <v>3</v>
      </c>
      <c r="DI217" t="s">
        <v>20</v>
      </c>
      <c r="DJ217" t="s">
        <v>20</v>
      </c>
      <c r="DK217" t="s">
        <v>3</v>
      </c>
      <c r="DL217" t="s">
        <v>3</v>
      </c>
      <c r="DM217" t="s">
        <v>3</v>
      </c>
      <c r="DN217">
        <v>0</v>
      </c>
      <c r="DO217">
        <v>0</v>
      </c>
      <c r="DP217">
        <v>1</v>
      </c>
      <c r="DQ217">
        <v>1</v>
      </c>
      <c r="DU217">
        <v>1013</v>
      </c>
      <c r="DV217" t="s">
        <v>17</v>
      </c>
      <c r="DW217" t="s">
        <v>17</v>
      </c>
      <c r="DX217">
        <v>1</v>
      </c>
      <c r="DZ217" t="s">
        <v>3</v>
      </c>
      <c r="EA217" t="s">
        <v>3</v>
      </c>
      <c r="EB217" t="s">
        <v>3</v>
      </c>
      <c r="EC217" t="s">
        <v>3</v>
      </c>
      <c r="EE217">
        <v>50757454</v>
      </c>
      <c r="EF217">
        <v>22</v>
      </c>
      <c r="EG217" t="s">
        <v>21</v>
      </c>
      <c r="EH217">
        <v>16</v>
      </c>
      <c r="EI217" t="s">
        <v>22</v>
      </c>
      <c r="EJ217">
        <v>1</v>
      </c>
      <c r="EK217">
        <v>20001</v>
      </c>
      <c r="EL217" t="s">
        <v>23</v>
      </c>
      <c r="EM217" t="s">
        <v>24</v>
      </c>
      <c r="EO217" t="s">
        <v>25</v>
      </c>
      <c r="EQ217">
        <v>131072</v>
      </c>
      <c r="ER217">
        <v>43.76</v>
      </c>
      <c r="ES217">
        <v>2.0299999999999998</v>
      </c>
      <c r="ET217">
        <v>6.62</v>
      </c>
      <c r="EU217">
        <v>0.6</v>
      </c>
      <c r="EV217">
        <v>35.11</v>
      </c>
      <c r="EW217">
        <v>3.65</v>
      </c>
      <c r="EX217">
        <v>0.05</v>
      </c>
      <c r="EY217">
        <v>0</v>
      </c>
      <c r="FQ217">
        <v>0</v>
      </c>
      <c r="FR217">
        <f t="shared" ref="FR217:FR237" si="202">ROUND(IF(BI217=3,GM217,0),2)</f>
        <v>0</v>
      </c>
      <c r="FS217">
        <v>0</v>
      </c>
      <c r="FX217">
        <v>121</v>
      </c>
      <c r="FY217">
        <v>72</v>
      </c>
      <c r="GA217" t="s">
        <v>3</v>
      </c>
      <c r="GD217">
        <v>1</v>
      </c>
      <c r="GF217">
        <v>-2090890730</v>
      </c>
      <c r="GG217">
        <v>2</v>
      </c>
      <c r="GH217">
        <v>1</v>
      </c>
      <c r="GI217">
        <v>4</v>
      </c>
      <c r="GJ217">
        <v>0</v>
      </c>
      <c r="GK217">
        <v>0</v>
      </c>
      <c r="GL217">
        <f t="shared" ref="GL217:GL237" si="203">ROUND(IF(AND(BH217=3,BI217=3,FS217&lt;&gt;0),P217,0),2)</f>
        <v>0</v>
      </c>
      <c r="GM217">
        <f t="shared" ref="GM217:GM237" si="204">ROUND(O217+X217+Y217,2)+GX217</f>
        <v>3758.35</v>
      </c>
      <c r="GN217">
        <f t="shared" ref="GN217:GN237" si="205">IF(OR(BI217=0,BI217=1),GM217,0)</f>
        <v>3758.35</v>
      </c>
      <c r="GO217">
        <f t="shared" ref="GO217:GO237" si="206">IF(BI217=2,GM217,0)</f>
        <v>0</v>
      </c>
      <c r="GP217">
        <f t="shared" ref="GP217:GP237" si="207">IF(BI217=4,GM217+GX217,0)</f>
        <v>0</v>
      </c>
      <c r="GR217">
        <v>0</v>
      </c>
      <c r="GS217">
        <v>3</v>
      </c>
      <c r="GT217">
        <v>0</v>
      </c>
      <c r="GU217" t="s">
        <v>3</v>
      </c>
      <c r="GV217">
        <f t="shared" ref="GV217:GV237" si="208">ROUND((GT217),2)</f>
        <v>0</v>
      </c>
      <c r="GW217">
        <v>1</v>
      </c>
      <c r="GX217">
        <f t="shared" ref="GX217:GX237" si="209">ROUND(HC217*I217,2)</f>
        <v>0</v>
      </c>
      <c r="HA217">
        <v>0</v>
      </c>
      <c r="HB217">
        <v>0</v>
      </c>
      <c r="HC217">
        <f t="shared" ref="HC217:HC237" si="210">GV217*GW217</f>
        <v>0</v>
      </c>
      <c r="HE217" t="s">
        <v>3</v>
      </c>
      <c r="HF217" t="s">
        <v>3</v>
      </c>
      <c r="HM217" t="s">
        <v>3</v>
      </c>
      <c r="HN217" t="s">
        <v>26</v>
      </c>
      <c r="HO217" t="s">
        <v>27</v>
      </c>
      <c r="HP217" t="s">
        <v>22</v>
      </c>
      <c r="HQ217" t="s">
        <v>22</v>
      </c>
      <c r="IK217">
        <v>0</v>
      </c>
    </row>
    <row r="218" spans="1:245" x14ac:dyDescent="0.2">
      <c r="A218">
        <v>18</v>
      </c>
      <c r="B218">
        <v>1</v>
      </c>
      <c r="C218">
        <v>266</v>
      </c>
      <c r="E218" t="s">
        <v>252</v>
      </c>
      <c r="F218" t="s">
        <v>29</v>
      </c>
      <c r="G218" t="s">
        <v>192</v>
      </c>
      <c r="H218" t="str">
        <f>'1.Ведомость'!C76</f>
        <v>КОМПЛ</v>
      </c>
      <c r="I218">
        <f>I217*J218</f>
        <v>1</v>
      </c>
      <c r="J218">
        <v>1</v>
      </c>
      <c r="K218">
        <v>1</v>
      </c>
      <c r="O218">
        <f t="shared" si="180"/>
        <v>1304.22</v>
      </c>
      <c r="P218">
        <f t="shared" si="181"/>
        <v>1304.22</v>
      </c>
      <c r="Q218">
        <f t="shared" si="182"/>
        <v>0</v>
      </c>
      <c r="R218">
        <f t="shared" si="183"/>
        <v>0</v>
      </c>
      <c r="S218">
        <f t="shared" si="184"/>
        <v>0</v>
      </c>
      <c r="T218">
        <f t="shared" si="185"/>
        <v>0</v>
      </c>
      <c r="U218">
        <f t="shared" si="186"/>
        <v>0</v>
      </c>
      <c r="V218">
        <f t="shared" si="187"/>
        <v>0</v>
      </c>
      <c r="W218">
        <f t="shared" si="188"/>
        <v>0</v>
      </c>
      <c r="X218">
        <f t="shared" si="189"/>
        <v>0</v>
      </c>
      <c r="Y218">
        <f t="shared" si="190"/>
        <v>0</v>
      </c>
      <c r="AA218">
        <v>51651743</v>
      </c>
      <c r="AB218">
        <f t="shared" si="191"/>
        <v>1304.22</v>
      </c>
      <c r="AC218">
        <f t="shared" si="192"/>
        <v>1304.22</v>
      </c>
      <c r="AD218">
        <f>ROUND((ET218),2)</f>
        <v>0</v>
      </c>
      <c r="AE218">
        <f>ROUND((EU218),2)</f>
        <v>0</v>
      </c>
      <c r="AF218">
        <f>ROUND((EV218),2)</f>
        <v>0</v>
      </c>
      <c r="AG218">
        <f t="shared" si="193"/>
        <v>0</v>
      </c>
      <c r="AH218">
        <f>(EW218)</f>
        <v>0</v>
      </c>
      <c r="AI218">
        <f>(EX218)</f>
        <v>0</v>
      </c>
      <c r="AJ218">
        <f t="shared" si="194"/>
        <v>0</v>
      </c>
      <c r="AK218">
        <v>1304.22</v>
      </c>
      <c r="AL218">
        <v>1304.22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</v>
      </c>
      <c r="AW218">
        <v>1</v>
      </c>
      <c r="AZ218">
        <v>1</v>
      </c>
      <c r="BA218">
        <v>1</v>
      </c>
      <c r="BB218">
        <v>1</v>
      </c>
      <c r="BC218">
        <v>6.13</v>
      </c>
      <c r="BD218" t="s">
        <v>3</v>
      </c>
      <c r="BE218" t="s">
        <v>3</v>
      </c>
      <c r="BF218" t="s">
        <v>3</v>
      </c>
      <c r="BG218" t="s">
        <v>3</v>
      </c>
      <c r="BH218">
        <v>3</v>
      </c>
      <c r="BI218">
        <v>3</v>
      </c>
      <c r="BJ218" t="s">
        <v>3</v>
      </c>
      <c r="BM218">
        <v>902</v>
      </c>
      <c r="BN218">
        <v>0</v>
      </c>
      <c r="BO218" t="s">
        <v>3</v>
      </c>
      <c r="BP218">
        <v>0</v>
      </c>
      <c r="BQ218">
        <v>92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3</v>
      </c>
      <c r="BZ218">
        <v>0</v>
      </c>
      <c r="CA218">
        <v>0</v>
      </c>
      <c r="CB218" t="s">
        <v>3</v>
      </c>
      <c r="CE218">
        <v>0</v>
      </c>
      <c r="CF218">
        <v>0</v>
      </c>
      <c r="CG218">
        <v>0</v>
      </c>
      <c r="CM218">
        <v>0</v>
      </c>
      <c r="CN218" t="s">
        <v>3</v>
      </c>
      <c r="CO218">
        <v>0</v>
      </c>
      <c r="CP218">
        <f t="shared" si="195"/>
        <v>1304.22</v>
      </c>
      <c r="CQ218">
        <f>AC218</f>
        <v>1304.22</v>
      </c>
      <c r="CR218">
        <f>AD218</f>
        <v>0</v>
      </c>
      <c r="CS218">
        <f t="shared" si="196"/>
        <v>0</v>
      </c>
      <c r="CT218">
        <f t="shared" si="197"/>
        <v>0</v>
      </c>
      <c r="CU218">
        <f t="shared" si="198"/>
        <v>0</v>
      </c>
      <c r="CV218">
        <f t="shared" si="199"/>
        <v>0</v>
      </c>
      <c r="CW218">
        <f t="shared" si="200"/>
        <v>0</v>
      </c>
      <c r="CX218">
        <f t="shared" si="201"/>
        <v>0</v>
      </c>
      <c r="CY218">
        <f>0</f>
        <v>0</v>
      </c>
      <c r="CZ218">
        <f>0</f>
        <v>0</v>
      </c>
      <c r="DC218" t="s">
        <v>3</v>
      </c>
      <c r="DD218" t="s">
        <v>3</v>
      </c>
      <c r="DE218" t="s">
        <v>3</v>
      </c>
      <c r="DF218" t="s">
        <v>3</v>
      </c>
      <c r="DG218" t="s">
        <v>3</v>
      </c>
      <c r="DH218" t="s">
        <v>3</v>
      </c>
      <c r="DI218" t="s">
        <v>3</v>
      </c>
      <c r="DJ218" t="s">
        <v>3</v>
      </c>
      <c r="DK218" t="s">
        <v>3</v>
      </c>
      <c r="DL218" t="s">
        <v>3</v>
      </c>
      <c r="DM218" t="s">
        <v>3</v>
      </c>
      <c r="DN218">
        <v>0</v>
      </c>
      <c r="DO218">
        <v>0</v>
      </c>
      <c r="DP218">
        <v>1</v>
      </c>
      <c r="DQ218">
        <v>1</v>
      </c>
      <c r="DU218">
        <v>1013</v>
      </c>
      <c r="DV218" t="s">
        <v>31</v>
      </c>
      <c r="DW218" t="s">
        <v>31</v>
      </c>
      <c r="DX218">
        <v>1</v>
      </c>
      <c r="DZ218" t="s">
        <v>3</v>
      </c>
      <c r="EA218" t="s">
        <v>3</v>
      </c>
      <c r="EB218" t="s">
        <v>3</v>
      </c>
      <c r="EC218" t="s">
        <v>3</v>
      </c>
      <c r="EE218">
        <v>50757270</v>
      </c>
      <c r="EF218">
        <v>92</v>
      </c>
      <c r="EG218" t="s">
        <v>32</v>
      </c>
      <c r="EH218">
        <v>0</v>
      </c>
      <c r="EI218" t="s">
        <v>3</v>
      </c>
      <c r="EJ218">
        <v>3</v>
      </c>
      <c r="EK218">
        <v>902</v>
      </c>
      <c r="EL218" t="s">
        <v>32</v>
      </c>
      <c r="EM218" t="s">
        <v>33</v>
      </c>
      <c r="EO218" t="s">
        <v>3</v>
      </c>
      <c r="EQ218">
        <v>0</v>
      </c>
      <c r="ER218">
        <v>1304.22</v>
      </c>
      <c r="ES218">
        <v>1304.22</v>
      </c>
      <c r="ET218">
        <v>0</v>
      </c>
      <c r="EU218">
        <v>0</v>
      </c>
      <c r="EV218">
        <v>0</v>
      </c>
      <c r="EW218">
        <v>0</v>
      </c>
      <c r="EX218">
        <v>0</v>
      </c>
      <c r="EZ218">
        <v>5</v>
      </c>
      <c r="FC218">
        <v>0</v>
      </c>
      <c r="FD218">
        <v>18</v>
      </c>
      <c r="FF218">
        <v>1250</v>
      </c>
      <c r="FQ218">
        <v>0</v>
      </c>
      <c r="FR218">
        <f t="shared" si="202"/>
        <v>1304.22</v>
      </c>
      <c r="FS218">
        <v>0</v>
      </c>
      <c r="FX218">
        <v>0</v>
      </c>
      <c r="FY218">
        <v>0</v>
      </c>
      <c r="GA218" t="s">
        <v>34</v>
      </c>
      <c r="GD218">
        <v>1</v>
      </c>
      <c r="GF218">
        <v>1247024603</v>
      </c>
      <c r="GG218">
        <v>2</v>
      </c>
      <c r="GH218">
        <v>3</v>
      </c>
      <c r="GI218">
        <v>4</v>
      </c>
      <c r="GJ218">
        <v>0</v>
      </c>
      <c r="GK218">
        <v>0</v>
      </c>
      <c r="GL218">
        <f t="shared" si="203"/>
        <v>0</v>
      </c>
      <c r="GM218">
        <f t="shared" si="204"/>
        <v>1304.22</v>
      </c>
      <c r="GN218">
        <f t="shared" si="205"/>
        <v>0</v>
      </c>
      <c r="GO218">
        <f t="shared" si="206"/>
        <v>0</v>
      </c>
      <c r="GP218">
        <f t="shared" si="207"/>
        <v>0</v>
      </c>
      <c r="GR218">
        <v>1</v>
      </c>
      <c r="GS218">
        <v>1</v>
      </c>
      <c r="GT218">
        <v>0</v>
      </c>
      <c r="GU218" t="s">
        <v>3</v>
      </c>
      <c r="GV218">
        <f t="shared" si="208"/>
        <v>0</v>
      </c>
      <c r="GW218">
        <v>1</v>
      </c>
      <c r="GX218">
        <f t="shared" si="209"/>
        <v>0</v>
      </c>
      <c r="HA218">
        <v>0</v>
      </c>
      <c r="HB218">
        <v>0</v>
      </c>
      <c r="HC218">
        <f t="shared" si="210"/>
        <v>0</v>
      </c>
      <c r="HE218" t="s">
        <v>35</v>
      </c>
      <c r="HF218" t="s">
        <v>36</v>
      </c>
      <c r="HH218">
        <f>ROUND(AC218*I218,2)</f>
        <v>1304.22</v>
      </c>
      <c r="HM218" t="s">
        <v>3</v>
      </c>
      <c r="HN218" t="s">
        <v>3</v>
      </c>
      <c r="HO218" t="s">
        <v>3</v>
      </c>
      <c r="HP218" t="s">
        <v>3</v>
      </c>
      <c r="HQ218" t="s">
        <v>3</v>
      </c>
      <c r="IK218">
        <v>0</v>
      </c>
    </row>
    <row r="219" spans="1:245" x14ac:dyDescent="0.2">
      <c r="A219">
        <v>17</v>
      </c>
      <c r="B219">
        <v>1</v>
      </c>
      <c r="C219">
        <f>ROW(SmtRes!A276)</f>
        <v>276</v>
      </c>
      <c r="D219">
        <f>ROW(EtalonRes!A307)</f>
        <v>307</v>
      </c>
      <c r="E219" t="s">
        <v>253</v>
      </c>
      <c r="F219" t="s">
        <v>38</v>
      </c>
      <c r="G219" t="s">
        <v>39</v>
      </c>
      <c r="H219" t="s">
        <v>17</v>
      </c>
      <c r="I219">
        <v>19</v>
      </c>
      <c r="J219">
        <v>0</v>
      </c>
      <c r="K219">
        <v>19</v>
      </c>
      <c r="O219">
        <f t="shared" si="180"/>
        <v>13869.93</v>
      </c>
      <c r="P219">
        <f t="shared" si="181"/>
        <v>7084.57</v>
      </c>
      <c r="Q219">
        <f t="shared" si="182"/>
        <v>390.51</v>
      </c>
      <c r="R219">
        <f t="shared" si="183"/>
        <v>82.47</v>
      </c>
      <c r="S219">
        <f t="shared" si="184"/>
        <v>6394.85</v>
      </c>
      <c r="T219">
        <f t="shared" si="185"/>
        <v>0</v>
      </c>
      <c r="U219">
        <f t="shared" si="186"/>
        <v>21.346500000000002</v>
      </c>
      <c r="V219">
        <f t="shared" si="187"/>
        <v>0.19950000000000001</v>
      </c>
      <c r="W219">
        <f t="shared" si="188"/>
        <v>0</v>
      </c>
      <c r="X219">
        <f t="shared" si="189"/>
        <v>7837.56</v>
      </c>
      <c r="Y219">
        <f t="shared" si="190"/>
        <v>4663.67</v>
      </c>
      <c r="AA219">
        <v>51651743</v>
      </c>
      <c r="AB219">
        <f t="shared" si="191"/>
        <v>52.56</v>
      </c>
      <c r="AC219">
        <f t="shared" si="192"/>
        <v>40.93</v>
      </c>
      <c r="AD219">
        <f>ROUND(((((ET219*ROUND(1.05,7)))-((EU219*ROUND(1.05,7))))+AE219),2)</f>
        <v>1.55</v>
      </c>
      <c r="AE219">
        <f>ROUND(((EU219*ROUND(1.05,7))),2)</f>
        <v>0.13</v>
      </c>
      <c r="AF219">
        <f>ROUND(((EV219*ROUND(1.05,7))),2)</f>
        <v>10.08</v>
      </c>
      <c r="AG219">
        <f t="shared" si="193"/>
        <v>0</v>
      </c>
      <c r="AH219">
        <f>((EW219*ROUND(1.05,7)))</f>
        <v>1.1235000000000002</v>
      </c>
      <c r="AI219">
        <f>((EX219*ROUND(1.05,7)))</f>
        <v>1.0500000000000001E-2</v>
      </c>
      <c r="AJ219">
        <f t="shared" si="194"/>
        <v>0</v>
      </c>
      <c r="AK219">
        <v>52</v>
      </c>
      <c r="AL219">
        <v>40.93</v>
      </c>
      <c r="AM219">
        <v>1.47</v>
      </c>
      <c r="AN219">
        <v>0.12</v>
      </c>
      <c r="AO219">
        <v>9.6</v>
      </c>
      <c r="AP219">
        <v>0</v>
      </c>
      <c r="AQ219">
        <v>1.07</v>
      </c>
      <c r="AR219">
        <v>0.01</v>
      </c>
      <c r="AS219">
        <v>0</v>
      </c>
      <c r="AT219">
        <v>121</v>
      </c>
      <c r="AU219">
        <v>72</v>
      </c>
      <c r="AV219">
        <v>1</v>
      </c>
      <c r="AW219">
        <v>1</v>
      </c>
      <c r="AZ219">
        <v>1</v>
      </c>
      <c r="BA219">
        <v>33.39</v>
      </c>
      <c r="BB219">
        <v>13.26</v>
      </c>
      <c r="BC219">
        <v>9.11</v>
      </c>
      <c r="BD219" t="s">
        <v>3</v>
      </c>
      <c r="BE219" t="s">
        <v>3</v>
      </c>
      <c r="BF219" t="s">
        <v>3</v>
      </c>
      <c r="BG219" t="s">
        <v>3</v>
      </c>
      <c r="BH219">
        <v>0</v>
      </c>
      <c r="BI219">
        <v>1</v>
      </c>
      <c r="BJ219" t="s">
        <v>40</v>
      </c>
      <c r="BM219">
        <v>20001</v>
      </c>
      <c r="BN219">
        <v>0</v>
      </c>
      <c r="BO219" t="s">
        <v>3</v>
      </c>
      <c r="BP219">
        <v>0</v>
      </c>
      <c r="BQ219">
        <v>22</v>
      </c>
      <c r="BR219">
        <v>0</v>
      </c>
      <c r="BS219">
        <v>33.39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3</v>
      </c>
      <c r="BZ219">
        <v>121</v>
      </c>
      <c r="CA219">
        <v>72</v>
      </c>
      <c r="CB219" t="s">
        <v>3</v>
      </c>
      <c r="CE219">
        <v>0</v>
      </c>
      <c r="CF219">
        <v>0</v>
      </c>
      <c r="CG219">
        <v>0</v>
      </c>
      <c r="CM219">
        <v>0</v>
      </c>
      <c r="CN219" t="s">
        <v>19</v>
      </c>
      <c r="CO219">
        <v>0</v>
      </c>
      <c r="CP219">
        <f t="shared" si="195"/>
        <v>13869.93</v>
      </c>
      <c r="CQ219">
        <f>AC219*BC219</f>
        <v>372.8723</v>
      </c>
      <c r="CR219">
        <f>AD219*BB219</f>
        <v>20.553000000000001</v>
      </c>
      <c r="CS219">
        <f t="shared" si="196"/>
        <v>4.3407</v>
      </c>
      <c r="CT219">
        <f t="shared" si="197"/>
        <v>336.57120000000003</v>
      </c>
      <c r="CU219">
        <f t="shared" si="198"/>
        <v>0</v>
      </c>
      <c r="CV219">
        <f t="shared" si="199"/>
        <v>1.1235000000000002</v>
      </c>
      <c r="CW219">
        <f t="shared" si="200"/>
        <v>1.0500000000000001E-2</v>
      </c>
      <c r="CX219">
        <f t="shared" si="201"/>
        <v>0</v>
      </c>
      <c r="CY219">
        <f t="shared" ref="CY219:CY237" si="211">(((S219+R219)*AT219)/100)</f>
        <v>7837.5572000000011</v>
      </c>
      <c r="CZ219">
        <f t="shared" ref="CZ219:CZ237" si="212">(((S219+R219)*AU219)/100)</f>
        <v>4663.6704</v>
      </c>
      <c r="DC219" t="s">
        <v>3</v>
      </c>
      <c r="DD219" t="s">
        <v>3</v>
      </c>
      <c r="DE219" t="s">
        <v>20</v>
      </c>
      <c r="DF219" t="s">
        <v>20</v>
      </c>
      <c r="DG219" t="s">
        <v>20</v>
      </c>
      <c r="DH219" t="s">
        <v>3</v>
      </c>
      <c r="DI219" t="s">
        <v>20</v>
      </c>
      <c r="DJ219" t="s">
        <v>20</v>
      </c>
      <c r="DK219" t="s">
        <v>3</v>
      </c>
      <c r="DL219" t="s">
        <v>3</v>
      </c>
      <c r="DM219" t="s">
        <v>3</v>
      </c>
      <c r="DN219">
        <v>0</v>
      </c>
      <c r="DO219">
        <v>0</v>
      </c>
      <c r="DP219">
        <v>1</v>
      </c>
      <c r="DQ219">
        <v>1</v>
      </c>
      <c r="DU219">
        <v>1013</v>
      </c>
      <c r="DV219" t="s">
        <v>17</v>
      </c>
      <c r="DW219" t="s">
        <v>17</v>
      </c>
      <c r="DX219">
        <v>1</v>
      </c>
      <c r="DZ219" t="s">
        <v>3</v>
      </c>
      <c r="EA219" t="s">
        <v>3</v>
      </c>
      <c r="EB219" t="s">
        <v>3</v>
      </c>
      <c r="EC219" t="s">
        <v>3</v>
      </c>
      <c r="EE219">
        <v>50757454</v>
      </c>
      <c r="EF219">
        <v>22</v>
      </c>
      <c r="EG219" t="s">
        <v>21</v>
      </c>
      <c r="EH219">
        <v>16</v>
      </c>
      <c r="EI219" t="s">
        <v>22</v>
      </c>
      <c r="EJ219">
        <v>1</v>
      </c>
      <c r="EK219">
        <v>20001</v>
      </c>
      <c r="EL219" t="s">
        <v>23</v>
      </c>
      <c r="EM219" t="s">
        <v>24</v>
      </c>
      <c r="EO219" t="s">
        <v>25</v>
      </c>
      <c r="EQ219">
        <v>131072</v>
      </c>
      <c r="ER219">
        <v>52</v>
      </c>
      <c r="ES219">
        <v>40.93</v>
      </c>
      <c r="ET219">
        <v>1.47</v>
      </c>
      <c r="EU219">
        <v>0.12</v>
      </c>
      <c r="EV219">
        <v>9.6</v>
      </c>
      <c r="EW219">
        <v>1.07</v>
      </c>
      <c r="EX219">
        <v>0.01</v>
      </c>
      <c r="EY219">
        <v>0</v>
      </c>
      <c r="FQ219">
        <v>0</v>
      </c>
      <c r="FR219">
        <f t="shared" si="202"/>
        <v>0</v>
      </c>
      <c r="FS219">
        <v>0</v>
      </c>
      <c r="FX219">
        <v>121</v>
      </c>
      <c r="FY219">
        <v>72</v>
      </c>
      <c r="GA219" t="s">
        <v>3</v>
      </c>
      <c r="GD219">
        <v>1</v>
      </c>
      <c r="GF219">
        <v>-476731723</v>
      </c>
      <c r="GG219">
        <v>2</v>
      </c>
      <c r="GH219">
        <v>1</v>
      </c>
      <c r="GI219">
        <v>4</v>
      </c>
      <c r="GJ219">
        <v>0</v>
      </c>
      <c r="GK219">
        <v>0</v>
      </c>
      <c r="GL219">
        <f t="shared" si="203"/>
        <v>0</v>
      </c>
      <c r="GM219">
        <f t="shared" si="204"/>
        <v>26371.16</v>
      </c>
      <c r="GN219">
        <f t="shared" si="205"/>
        <v>26371.16</v>
      </c>
      <c r="GO219">
        <f t="shared" si="206"/>
        <v>0</v>
      </c>
      <c r="GP219">
        <f t="shared" si="207"/>
        <v>0</v>
      </c>
      <c r="GR219">
        <v>0</v>
      </c>
      <c r="GS219">
        <v>3</v>
      </c>
      <c r="GT219">
        <v>0</v>
      </c>
      <c r="GU219" t="s">
        <v>3</v>
      </c>
      <c r="GV219">
        <f t="shared" si="208"/>
        <v>0</v>
      </c>
      <c r="GW219">
        <v>1</v>
      </c>
      <c r="GX219">
        <f t="shared" si="209"/>
        <v>0</v>
      </c>
      <c r="HA219">
        <v>0</v>
      </c>
      <c r="HB219">
        <v>0</v>
      </c>
      <c r="HC219">
        <f t="shared" si="210"/>
        <v>0</v>
      </c>
      <c r="HE219" t="s">
        <v>3</v>
      </c>
      <c r="HF219" t="s">
        <v>3</v>
      </c>
      <c r="HM219" t="s">
        <v>3</v>
      </c>
      <c r="HN219" t="s">
        <v>26</v>
      </c>
      <c r="HO219" t="s">
        <v>27</v>
      </c>
      <c r="HP219" t="s">
        <v>22</v>
      </c>
      <c r="HQ219" t="s">
        <v>22</v>
      </c>
      <c r="IK219">
        <v>0</v>
      </c>
    </row>
    <row r="220" spans="1:245" x14ac:dyDescent="0.2">
      <c r="A220">
        <v>18</v>
      </c>
      <c r="B220">
        <v>1</v>
      </c>
      <c r="C220">
        <v>271</v>
      </c>
      <c r="E220" t="s">
        <v>254</v>
      </c>
      <c r="F220" t="s">
        <v>42</v>
      </c>
      <c r="G220" t="s">
        <v>43</v>
      </c>
      <c r="H220" t="e">
        <f>'1.Ведомость'!#REF!</f>
        <v>#REF!</v>
      </c>
      <c r="I220">
        <f>I219*J220</f>
        <v>1.9</v>
      </c>
      <c r="J220">
        <v>9.9999999999999992E-2</v>
      </c>
      <c r="K220">
        <v>0.1</v>
      </c>
      <c r="O220">
        <f t="shared" si="180"/>
        <v>17.309999999999999</v>
      </c>
      <c r="P220">
        <f t="shared" si="181"/>
        <v>17.309999999999999</v>
      </c>
      <c r="Q220">
        <f t="shared" si="182"/>
        <v>0</v>
      </c>
      <c r="R220">
        <f t="shared" si="183"/>
        <v>0</v>
      </c>
      <c r="S220">
        <f t="shared" si="184"/>
        <v>0</v>
      </c>
      <c r="T220">
        <f t="shared" si="185"/>
        <v>0</v>
      </c>
      <c r="U220">
        <f t="shared" si="186"/>
        <v>0</v>
      </c>
      <c r="V220">
        <f t="shared" si="187"/>
        <v>0</v>
      </c>
      <c r="W220">
        <f t="shared" si="188"/>
        <v>0</v>
      </c>
      <c r="X220">
        <f t="shared" si="189"/>
        <v>0</v>
      </c>
      <c r="Y220">
        <f t="shared" si="190"/>
        <v>0</v>
      </c>
      <c r="AA220">
        <v>51651743</v>
      </c>
      <c r="AB220">
        <f t="shared" si="191"/>
        <v>1</v>
      </c>
      <c r="AC220">
        <f t="shared" si="192"/>
        <v>1</v>
      </c>
      <c r="AD220">
        <f>ROUND((((ET220)-(EU220))+AE220),2)</f>
        <v>0</v>
      </c>
      <c r="AE220">
        <f t="shared" ref="AE220:AF222" si="213">ROUND((EU220),2)</f>
        <v>0</v>
      </c>
      <c r="AF220">
        <f t="shared" si="213"/>
        <v>0</v>
      </c>
      <c r="AG220">
        <f t="shared" si="193"/>
        <v>0</v>
      </c>
      <c r="AH220">
        <f t="shared" ref="AH220:AI222" si="214">(EW220)</f>
        <v>0</v>
      </c>
      <c r="AI220">
        <f t="shared" si="214"/>
        <v>0</v>
      </c>
      <c r="AJ220">
        <f t="shared" si="194"/>
        <v>0</v>
      </c>
      <c r="AK220">
        <v>1</v>
      </c>
      <c r="AL220">
        <v>1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9.11</v>
      </c>
      <c r="BD220" t="s">
        <v>3</v>
      </c>
      <c r="BE220" t="s">
        <v>3</v>
      </c>
      <c r="BF220" t="s">
        <v>3</v>
      </c>
      <c r="BG220" t="s">
        <v>3</v>
      </c>
      <c r="BH220">
        <v>3</v>
      </c>
      <c r="BI220">
        <v>1</v>
      </c>
      <c r="BJ220" t="s">
        <v>45</v>
      </c>
      <c r="BM220">
        <v>500001</v>
      </c>
      <c r="BN220">
        <v>0</v>
      </c>
      <c r="BO220" t="s">
        <v>3</v>
      </c>
      <c r="BP220">
        <v>0</v>
      </c>
      <c r="BQ220">
        <v>8</v>
      </c>
      <c r="BR220">
        <v>0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0</v>
      </c>
      <c r="CA220">
        <v>0</v>
      </c>
      <c r="CB220" t="s">
        <v>3</v>
      </c>
      <c r="CE220">
        <v>0</v>
      </c>
      <c r="CF220">
        <v>0</v>
      </c>
      <c r="CG220">
        <v>0</v>
      </c>
      <c r="CM220">
        <v>0</v>
      </c>
      <c r="CN220" t="s">
        <v>3</v>
      </c>
      <c r="CO220">
        <v>0</v>
      </c>
      <c r="CP220">
        <f t="shared" si="195"/>
        <v>17.309999999999999</v>
      </c>
      <c r="CQ220">
        <f>AC220*BC220</f>
        <v>9.11</v>
      </c>
      <c r="CR220">
        <f>AD220*BB220</f>
        <v>0</v>
      </c>
      <c r="CS220">
        <f t="shared" si="196"/>
        <v>0</v>
      </c>
      <c r="CT220">
        <f t="shared" si="197"/>
        <v>0</v>
      </c>
      <c r="CU220">
        <f t="shared" si="198"/>
        <v>0</v>
      </c>
      <c r="CV220">
        <f t="shared" si="199"/>
        <v>0</v>
      </c>
      <c r="CW220">
        <f t="shared" si="200"/>
        <v>0</v>
      </c>
      <c r="CX220">
        <f t="shared" si="201"/>
        <v>0</v>
      </c>
      <c r="CY220">
        <f t="shared" si="211"/>
        <v>0</v>
      </c>
      <c r="CZ220">
        <f t="shared" si="212"/>
        <v>0</v>
      </c>
      <c r="DC220" t="s">
        <v>3</v>
      </c>
      <c r="DD220" t="s">
        <v>3</v>
      </c>
      <c r="DE220" t="s">
        <v>3</v>
      </c>
      <c r="DF220" t="s">
        <v>3</v>
      </c>
      <c r="DG220" t="s">
        <v>3</v>
      </c>
      <c r="DH220" t="s">
        <v>3</v>
      </c>
      <c r="DI220" t="s">
        <v>3</v>
      </c>
      <c r="DJ220" t="s">
        <v>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1013</v>
      </c>
      <c r="DV220" t="s">
        <v>44</v>
      </c>
      <c r="DW220" t="s">
        <v>44</v>
      </c>
      <c r="DX220">
        <v>1</v>
      </c>
      <c r="DZ220" t="s">
        <v>3</v>
      </c>
      <c r="EA220" t="s">
        <v>3</v>
      </c>
      <c r="EB220" t="s">
        <v>3</v>
      </c>
      <c r="EC220" t="s">
        <v>3</v>
      </c>
      <c r="EE220">
        <v>50757674</v>
      </c>
      <c r="EF220">
        <v>8</v>
      </c>
      <c r="EG220" t="s">
        <v>46</v>
      </c>
      <c r="EH220">
        <v>0</v>
      </c>
      <c r="EI220" t="s">
        <v>3</v>
      </c>
      <c r="EJ220">
        <v>1</v>
      </c>
      <c r="EK220">
        <v>500001</v>
      </c>
      <c r="EL220" t="s">
        <v>47</v>
      </c>
      <c r="EM220" t="s">
        <v>48</v>
      </c>
      <c r="EO220" t="s">
        <v>3</v>
      </c>
      <c r="EQ220">
        <v>0</v>
      </c>
      <c r="ER220">
        <v>1</v>
      </c>
      <c r="ES220">
        <v>1</v>
      </c>
      <c r="ET220">
        <v>0</v>
      </c>
      <c r="EU220">
        <v>0</v>
      </c>
      <c r="EV220">
        <v>0</v>
      </c>
      <c r="EW220">
        <v>0</v>
      </c>
      <c r="EX220">
        <v>0</v>
      </c>
      <c r="FQ220">
        <v>0</v>
      </c>
      <c r="FR220">
        <f t="shared" si="202"/>
        <v>0</v>
      </c>
      <c r="FS220">
        <v>0</v>
      </c>
      <c r="FX220">
        <v>0</v>
      </c>
      <c r="FY220">
        <v>0</v>
      </c>
      <c r="GA220" t="s">
        <v>3</v>
      </c>
      <c r="GD220">
        <v>1</v>
      </c>
      <c r="GF220">
        <v>-1743999360</v>
      </c>
      <c r="GG220">
        <v>2</v>
      </c>
      <c r="GH220">
        <v>1</v>
      </c>
      <c r="GI220">
        <v>4</v>
      </c>
      <c r="GJ220">
        <v>0</v>
      </c>
      <c r="GK220">
        <v>0</v>
      </c>
      <c r="GL220">
        <f t="shared" si="203"/>
        <v>0</v>
      </c>
      <c r="GM220">
        <f t="shared" si="204"/>
        <v>17.309999999999999</v>
      </c>
      <c r="GN220">
        <f t="shared" si="205"/>
        <v>17.309999999999999</v>
      </c>
      <c r="GO220">
        <f t="shared" si="206"/>
        <v>0</v>
      </c>
      <c r="GP220">
        <f t="shared" si="207"/>
        <v>0</v>
      </c>
      <c r="GR220">
        <v>0</v>
      </c>
      <c r="GS220">
        <v>3</v>
      </c>
      <c r="GT220">
        <v>0</v>
      </c>
      <c r="GU220" t="s">
        <v>3</v>
      </c>
      <c r="GV220">
        <f t="shared" si="208"/>
        <v>0</v>
      </c>
      <c r="GW220">
        <v>1</v>
      </c>
      <c r="GX220">
        <f t="shared" si="209"/>
        <v>0</v>
      </c>
      <c r="HA220">
        <v>0</v>
      </c>
      <c r="HB220">
        <v>0</v>
      </c>
      <c r="HC220">
        <f t="shared" si="210"/>
        <v>0</v>
      </c>
      <c r="HE220" t="s">
        <v>3</v>
      </c>
      <c r="HF220" t="s">
        <v>3</v>
      </c>
      <c r="HM220" t="s">
        <v>3</v>
      </c>
      <c r="HN220" t="s">
        <v>3</v>
      </c>
      <c r="HO220" t="s">
        <v>3</v>
      </c>
      <c r="HP220" t="s">
        <v>3</v>
      </c>
      <c r="HQ220" t="s">
        <v>3</v>
      </c>
      <c r="IK220">
        <v>0</v>
      </c>
    </row>
    <row r="221" spans="1:245" x14ac:dyDescent="0.2">
      <c r="A221">
        <v>18</v>
      </c>
      <c r="B221">
        <v>1</v>
      </c>
      <c r="C221">
        <v>275</v>
      </c>
      <c r="E221" t="s">
        <v>255</v>
      </c>
      <c r="F221" t="s">
        <v>50</v>
      </c>
      <c r="G221" t="s">
        <v>51</v>
      </c>
      <c r="H221" t="e">
        <f>'1.Ведомость'!#REF!</f>
        <v>#REF!</v>
      </c>
      <c r="I221">
        <f>I219*J221</f>
        <v>-0.76</v>
      </c>
      <c r="J221">
        <v>-0.04</v>
      </c>
      <c r="K221">
        <v>-0.04</v>
      </c>
      <c r="O221">
        <f t="shared" si="180"/>
        <v>-6411.25</v>
      </c>
      <c r="P221">
        <f t="shared" si="181"/>
        <v>-6411.25</v>
      </c>
      <c r="Q221">
        <f t="shared" si="182"/>
        <v>0</v>
      </c>
      <c r="R221">
        <f t="shared" si="183"/>
        <v>0</v>
      </c>
      <c r="S221">
        <f t="shared" si="184"/>
        <v>0</v>
      </c>
      <c r="T221">
        <f t="shared" si="185"/>
        <v>0</v>
      </c>
      <c r="U221">
        <f t="shared" si="186"/>
        <v>0</v>
      </c>
      <c r="V221">
        <f t="shared" si="187"/>
        <v>0</v>
      </c>
      <c r="W221">
        <f t="shared" si="188"/>
        <v>0</v>
      </c>
      <c r="X221">
        <f t="shared" si="189"/>
        <v>0</v>
      </c>
      <c r="Y221">
        <f t="shared" si="190"/>
        <v>0</v>
      </c>
      <c r="AA221">
        <v>51651743</v>
      </c>
      <c r="AB221">
        <f t="shared" si="191"/>
        <v>926</v>
      </c>
      <c r="AC221">
        <f t="shared" si="192"/>
        <v>926</v>
      </c>
      <c r="AD221">
        <f>ROUND((((ET221)-(EU221))+AE221),2)</f>
        <v>0</v>
      </c>
      <c r="AE221">
        <f t="shared" si="213"/>
        <v>0</v>
      </c>
      <c r="AF221">
        <f t="shared" si="213"/>
        <v>0</v>
      </c>
      <c r="AG221">
        <f t="shared" si="193"/>
        <v>0</v>
      </c>
      <c r="AH221">
        <f t="shared" si="214"/>
        <v>0</v>
      </c>
      <c r="AI221">
        <f t="shared" si="214"/>
        <v>0</v>
      </c>
      <c r="AJ221">
        <f t="shared" si="194"/>
        <v>0</v>
      </c>
      <c r="AK221">
        <v>926</v>
      </c>
      <c r="AL221">
        <v>926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9.11</v>
      </c>
      <c r="BD221" t="s">
        <v>3</v>
      </c>
      <c r="BE221" t="s">
        <v>3</v>
      </c>
      <c r="BF221" t="s">
        <v>3</v>
      </c>
      <c r="BG221" t="s">
        <v>3</v>
      </c>
      <c r="BH221">
        <v>3</v>
      </c>
      <c r="BI221">
        <v>1</v>
      </c>
      <c r="BJ221" t="s">
        <v>53</v>
      </c>
      <c r="BM221">
        <v>500001</v>
      </c>
      <c r="BN221">
        <v>0</v>
      </c>
      <c r="BO221" t="s">
        <v>3</v>
      </c>
      <c r="BP221">
        <v>0</v>
      </c>
      <c r="BQ221">
        <v>8</v>
      </c>
      <c r="BR221">
        <v>1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0</v>
      </c>
      <c r="CA221">
        <v>0</v>
      </c>
      <c r="CB221" t="s">
        <v>3</v>
      </c>
      <c r="CE221">
        <v>0</v>
      </c>
      <c r="CF221">
        <v>0</v>
      </c>
      <c r="CG221">
        <v>0</v>
      </c>
      <c r="CM221">
        <v>0</v>
      </c>
      <c r="CN221" t="s">
        <v>3</v>
      </c>
      <c r="CO221">
        <v>0</v>
      </c>
      <c r="CP221">
        <f t="shared" si="195"/>
        <v>-6411.25</v>
      </c>
      <c r="CQ221">
        <f>AC221*BC221</f>
        <v>8435.8599999999988</v>
      </c>
      <c r="CR221">
        <f>AD221*BB221</f>
        <v>0</v>
      </c>
      <c r="CS221">
        <f t="shared" si="196"/>
        <v>0</v>
      </c>
      <c r="CT221">
        <f t="shared" si="197"/>
        <v>0</v>
      </c>
      <c r="CU221">
        <f t="shared" si="198"/>
        <v>0</v>
      </c>
      <c r="CV221">
        <f t="shared" si="199"/>
        <v>0</v>
      </c>
      <c r="CW221">
        <f t="shared" si="200"/>
        <v>0</v>
      </c>
      <c r="CX221">
        <f t="shared" si="201"/>
        <v>0</v>
      </c>
      <c r="CY221">
        <f t="shared" si="211"/>
        <v>0</v>
      </c>
      <c r="CZ221">
        <f t="shared" si="212"/>
        <v>0</v>
      </c>
      <c r="DC221" t="s">
        <v>3</v>
      </c>
      <c r="DD221" t="s">
        <v>3</v>
      </c>
      <c r="DE221" t="s">
        <v>3</v>
      </c>
      <c r="DF221" t="s">
        <v>3</v>
      </c>
      <c r="DG221" t="s">
        <v>3</v>
      </c>
      <c r="DH221" t="s">
        <v>3</v>
      </c>
      <c r="DI221" t="s">
        <v>3</v>
      </c>
      <c r="DJ221" t="s">
        <v>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1005</v>
      </c>
      <c r="DV221" t="s">
        <v>52</v>
      </c>
      <c r="DW221" t="s">
        <v>52</v>
      </c>
      <c r="DX221">
        <v>1</v>
      </c>
      <c r="DZ221" t="s">
        <v>3</v>
      </c>
      <c r="EA221" t="s">
        <v>3</v>
      </c>
      <c r="EB221" t="s">
        <v>3</v>
      </c>
      <c r="EC221" t="s">
        <v>3</v>
      </c>
      <c r="EE221">
        <v>50757674</v>
      </c>
      <c r="EF221">
        <v>8</v>
      </c>
      <c r="EG221" t="s">
        <v>46</v>
      </c>
      <c r="EH221">
        <v>0</v>
      </c>
      <c r="EI221" t="s">
        <v>3</v>
      </c>
      <c r="EJ221">
        <v>1</v>
      </c>
      <c r="EK221">
        <v>500001</v>
      </c>
      <c r="EL221" t="s">
        <v>47</v>
      </c>
      <c r="EM221" t="s">
        <v>48</v>
      </c>
      <c r="EO221" t="s">
        <v>3</v>
      </c>
      <c r="EQ221">
        <v>32768</v>
      </c>
      <c r="ER221">
        <v>926</v>
      </c>
      <c r="ES221">
        <v>926</v>
      </c>
      <c r="ET221">
        <v>0</v>
      </c>
      <c r="EU221">
        <v>0</v>
      </c>
      <c r="EV221">
        <v>0</v>
      </c>
      <c r="EW221">
        <v>0</v>
      </c>
      <c r="EX221">
        <v>0</v>
      </c>
      <c r="FQ221">
        <v>0</v>
      </c>
      <c r="FR221">
        <f t="shared" si="202"/>
        <v>0</v>
      </c>
      <c r="FS221">
        <v>0</v>
      </c>
      <c r="FX221">
        <v>0</v>
      </c>
      <c r="FY221">
        <v>0</v>
      </c>
      <c r="GA221" t="s">
        <v>3</v>
      </c>
      <c r="GD221">
        <v>1</v>
      </c>
      <c r="GF221">
        <v>-1896968330</v>
      </c>
      <c r="GG221">
        <v>2</v>
      </c>
      <c r="GH221">
        <v>1</v>
      </c>
      <c r="GI221">
        <v>4</v>
      </c>
      <c r="GJ221">
        <v>0</v>
      </c>
      <c r="GK221">
        <v>0</v>
      </c>
      <c r="GL221">
        <f t="shared" si="203"/>
        <v>0</v>
      </c>
      <c r="GM221">
        <f t="shared" si="204"/>
        <v>-6411.25</v>
      </c>
      <c r="GN221">
        <f t="shared" si="205"/>
        <v>-6411.25</v>
      </c>
      <c r="GO221">
        <f t="shared" si="206"/>
        <v>0</v>
      </c>
      <c r="GP221">
        <f t="shared" si="207"/>
        <v>0</v>
      </c>
      <c r="GR221">
        <v>0</v>
      </c>
      <c r="GS221">
        <v>3</v>
      </c>
      <c r="GT221">
        <v>0</v>
      </c>
      <c r="GU221" t="s">
        <v>3</v>
      </c>
      <c r="GV221">
        <f t="shared" si="208"/>
        <v>0</v>
      </c>
      <c r="GW221">
        <v>1</v>
      </c>
      <c r="GX221">
        <f t="shared" si="209"/>
        <v>0</v>
      </c>
      <c r="HA221">
        <v>0</v>
      </c>
      <c r="HB221">
        <v>0</v>
      </c>
      <c r="HC221">
        <f t="shared" si="210"/>
        <v>0</v>
      </c>
      <c r="HE221" t="s">
        <v>3</v>
      </c>
      <c r="HF221" t="s">
        <v>3</v>
      </c>
      <c r="HM221" t="s">
        <v>3</v>
      </c>
      <c r="HN221" t="s">
        <v>3</v>
      </c>
      <c r="HO221" t="s">
        <v>3</v>
      </c>
      <c r="HP221" t="s">
        <v>3</v>
      </c>
      <c r="HQ221" t="s">
        <v>3</v>
      </c>
      <c r="IK221">
        <v>0</v>
      </c>
    </row>
    <row r="222" spans="1:245" x14ac:dyDescent="0.2">
      <c r="A222">
        <v>18</v>
      </c>
      <c r="B222">
        <v>1</v>
      </c>
      <c r="C222">
        <v>276</v>
      </c>
      <c r="E222" t="s">
        <v>256</v>
      </c>
      <c r="F222" t="s">
        <v>29</v>
      </c>
      <c r="G222" t="s">
        <v>55</v>
      </c>
      <c r="H222" t="str">
        <f>'1.Ведомость'!C78</f>
        <v>ШТ</v>
      </c>
      <c r="I222">
        <f>I219*J222</f>
        <v>19</v>
      </c>
      <c r="J222">
        <v>1</v>
      </c>
      <c r="K222">
        <v>1</v>
      </c>
      <c r="O222">
        <f t="shared" si="180"/>
        <v>32851.760000000002</v>
      </c>
      <c r="P222">
        <f t="shared" si="181"/>
        <v>32851.760000000002</v>
      </c>
      <c r="Q222">
        <f t="shared" si="182"/>
        <v>0</v>
      </c>
      <c r="R222">
        <f t="shared" si="183"/>
        <v>0</v>
      </c>
      <c r="S222">
        <f t="shared" si="184"/>
        <v>0</v>
      </c>
      <c r="T222">
        <f t="shared" si="185"/>
        <v>0</v>
      </c>
      <c r="U222">
        <f t="shared" si="186"/>
        <v>0</v>
      </c>
      <c r="V222">
        <f t="shared" si="187"/>
        <v>0</v>
      </c>
      <c r="W222">
        <f t="shared" si="188"/>
        <v>0</v>
      </c>
      <c r="X222">
        <f t="shared" si="189"/>
        <v>0</v>
      </c>
      <c r="Y222">
        <f t="shared" si="190"/>
        <v>0</v>
      </c>
      <c r="AA222">
        <v>51651743</v>
      </c>
      <c r="AB222">
        <f t="shared" si="191"/>
        <v>1729.04</v>
      </c>
      <c r="AC222">
        <f t="shared" si="192"/>
        <v>1729.04</v>
      </c>
      <c r="AD222">
        <f>ROUND((((ET222)-(EU222))+AE222),2)</f>
        <v>0</v>
      </c>
      <c r="AE222">
        <f t="shared" si="213"/>
        <v>0</v>
      </c>
      <c r="AF222">
        <f t="shared" si="213"/>
        <v>0</v>
      </c>
      <c r="AG222">
        <f t="shared" si="193"/>
        <v>0</v>
      </c>
      <c r="AH222">
        <f t="shared" si="214"/>
        <v>0</v>
      </c>
      <c r="AI222">
        <f t="shared" si="214"/>
        <v>0</v>
      </c>
      <c r="AJ222">
        <f t="shared" si="194"/>
        <v>0</v>
      </c>
      <c r="AK222">
        <v>1729.0400000000002</v>
      </c>
      <c r="AL222">
        <v>1729.0400000000002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9.11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1</v>
      </c>
      <c r="BJ222" t="s">
        <v>56</v>
      </c>
      <c r="BM222">
        <v>500001</v>
      </c>
      <c r="BN222">
        <v>0</v>
      </c>
      <c r="BO222" t="s">
        <v>3</v>
      </c>
      <c r="BP222">
        <v>0</v>
      </c>
      <c r="BQ222">
        <v>8</v>
      </c>
      <c r="BR222">
        <v>0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0</v>
      </c>
      <c r="CA222">
        <v>0</v>
      </c>
      <c r="CB222" t="s">
        <v>3</v>
      </c>
      <c r="CE222">
        <v>0</v>
      </c>
      <c r="CF222">
        <v>0</v>
      </c>
      <c r="CG222">
        <v>0</v>
      </c>
      <c r="CM222">
        <v>0</v>
      </c>
      <c r="CN222" t="s">
        <v>3</v>
      </c>
      <c r="CO222">
        <v>0</v>
      </c>
      <c r="CP222">
        <f t="shared" si="195"/>
        <v>32851.760000000002</v>
      </c>
      <c r="CQ222">
        <f>AC222</f>
        <v>1729.04</v>
      </c>
      <c r="CR222">
        <f>AD222</f>
        <v>0</v>
      </c>
      <c r="CS222">
        <f t="shared" si="196"/>
        <v>0</v>
      </c>
      <c r="CT222">
        <f t="shared" si="197"/>
        <v>0</v>
      </c>
      <c r="CU222">
        <f t="shared" si="198"/>
        <v>0</v>
      </c>
      <c r="CV222">
        <f t="shared" si="199"/>
        <v>0</v>
      </c>
      <c r="CW222">
        <f t="shared" si="200"/>
        <v>0</v>
      </c>
      <c r="CX222">
        <f t="shared" si="201"/>
        <v>0</v>
      </c>
      <c r="CY222">
        <f t="shared" si="211"/>
        <v>0</v>
      </c>
      <c r="CZ222">
        <f t="shared" si="212"/>
        <v>0</v>
      </c>
      <c r="DC222" t="s">
        <v>3</v>
      </c>
      <c r="DD222" t="s">
        <v>3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1013</v>
      </c>
      <c r="DV222" t="s">
        <v>17</v>
      </c>
      <c r="DW222" t="s">
        <v>17</v>
      </c>
      <c r="DX222">
        <v>1</v>
      </c>
      <c r="DZ222" t="s">
        <v>3</v>
      </c>
      <c r="EA222" t="s">
        <v>3</v>
      </c>
      <c r="EB222" t="s">
        <v>3</v>
      </c>
      <c r="EC222" t="s">
        <v>3</v>
      </c>
      <c r="EE222">
        <v>50757674</v>
      </c>
      <c r="EF222">
        <v>8</v>
      </c>
      <c r="EG222" t="s">
        <v>46</v>
      </c>
      <c r="EH222">
        <v>0</v>
      </c>
      <c r="EI222" t="s">
        <v>3</v>
      </c>
      <c r="EJ222">
        <v>1</v>
      </c>
      <c r="EK222">
        <v>500001</v>
      </c>
      <c r="EL222" t="s">
        <v>47</v>
      </c>
      <c r="EM222" t="s">
        <v>48</v>
      </c>
      <c r="EO222" t="s">
        <v>3</v>
      </c>
      <c r="EQ222">
        <v>0</v>
      </c>
      <c r="ER222">
        <v>1644.17</v>
      </c>
      <c r="ES222">
        <v>1729.0400000000002</v>
      </c>
      <c r="ET222">
        <v>0</v>
      </c>
      <c r="EU222">
        <v>0</v>
      </c>
      <c r="EV222">
        <v>0</v>
      </c>
      <c r="EW222">
        <v>0</v>
      </c>
      <c r="EX222">
        <v>0</v>
      </c>
      <c r="EZ222">
        <v>5</v>
      </c>
      <c r="FC222">
        <v>0</v>
      </c>
      <c r="FD222">
        <v>18</v>
      </c>
      <c r="FF222">
        <v>1644.17</v>
      </c>
      <c r="FQ222">
        <v>0</v>
      </c>
      <c r="FR222">
        <f t="shared" si="202"/>
        <v>0</v>
      </c>
      <c r="FS222">
        <v>0</v>
      </c>
      <c r="FX222">
        <v>0</v>
      </c>
      <c r="FY222">
        <v>0</v>
      </c>
      <c r="GA222" t="s">
        <v>57</v>
      </c>
      <c r="GD222">
        <v>1</v>
      </c>
      <c r="GF222">
        <v>-1802594515</v>
      </c>
      <c r="GG222">
        <v>2</v>
      </c>
      <c r="GH222">
        <v>3</v>
      </c>
      <c r="GI222">
        <v>4</v>
      </c>
      <c r="GJ222">
        <v>0</v>
      </c>
      <c r="GK222">
        <v>0</v>
      </c>
      <c r="GL222">
        <f t="shared" si="203"/>
        <v>0</v>
      </c>
      <c r="GM222">
        <f t="shared" si="204"/>
        <v>32851.760000000002</v>
      </c>
      <c r="GN222">
        <f t="shared" si="205"/>
        <v>32851.760000000002</v>
      </c>
      <c r="GO222">
        <f t="shared" si="206"/>
        <v>0</v>
      </c>
      <c r="GP222">
        <f t="shared" si="207"/>
        <v>0</v>
      </c>
      <c r="GR222">
        <v>1</v>
      </c>
      <c r="GS222">
        <v>1</v>
      </c>
      <c r="GT222">
        <v>0</v>
      </c>
      <c r="GU222" t="s">
        <v>3</v>
      </c>
      <c r="GV222">
        <f t="shared" si="208"/>
        <v>0</v>
      </c>
      <c r="GW222">
        <v>1</v>
      </c>
      <c r="GX222">
        <f t="shared" si="209"/>
        <v>0</v>
      </c>
      <c r="HA222">
        <v>0</v>
      </c>
      <c r="HB222">
        <v>0</v>
      </c>
      <c r="HC222">
        <f t="shared" si="210"/>
        <v>0</v>
      </c>
      <c r="HE222" t="s">
        <v>35</v>
      </c>
      <c r="HF222" t="s">
        <v>37</v>
      </c>
      <c r="HG222">
        <f>ROUND(AC222*I222,2)</f>
        <v>32851.760000000002</v>
      </c>
      <c r="HM222" t="s">
        <v>3</v>
      </c>
      <c r="HN222" t="s">
        <v>3</v>
      </c>
      <c r="HO222" t="s">
        <v>3</v>
      </c>
      <c r="HP222" t="s">
        <v>3</v>
      </c>
      <c r="HQ222" t="s">
        <v>3</v>
      </c>
      <c r="IK222">
        <v>0</v>
      </c>
    </row>
    <row r="223" spans="1:245" x14ac:dyDescent="0.2">
      <c r="A223">
        <v>17</v>
      </c>
      <c r="B223">
        <v>1</v>
      </c>
      <c r="C223">
        <f>ROW(SmtRes!A288)</f>
        <v>288</v>
      </c>
      <c r="D223">
        <f>ROW(EtalonRes!A324)</f>
        <v>324</v>
      </c>
      <c r="E223" t="s">
        <v>257</v>
      </c>
      <c r="F223" t="s">
        <v>74</v>
      </c>
      <c r="G223" t="s">
        <v>75</v>
      </c>
      <c r="H223" t="s">
        <v>76</v>
      </c>
      <c r="I223">
        <v>1.8E-3</v>
      </c>
      <c r="J223">
        <v>0</v>
      </c>
      <c r="K223">
        <v>1.8E-3</v>
      </c>
      <c r="O223">
        <f t="shared" si="180"/>
        <v>95.01</v>
      </c>
      <c r="P223">
        <f t="shared" si="181"/>
        <v>7.13</v>
      </c>
      <c r="Q223">
        <f t="shared" si="182"/>
        <v>2.94</v>
      </c>
      <c r="R223">
        <f t="shared" si="183"/>
        <v>0.94</v>
      </c>
      <c r="S223">
        <f t="shared" si="184"/>
        <v>84.94</v>
      </c>
      <c r="T223">
        <f t="shared" si="185"/>
        <v>0</v>
      </c>
      <c r="U223">
        <f t="shared" si="186"/>
        <v>0.29106000000000004</v>
      </c>
      <c r="V223">
        <f t="shared" si="187"/>
        <v>2.2680000000000001E-3</v>
      </c>
      <c r="W223">
        <f t="shared" si="188"/>
        <v>0</v>
      </c>
      <c r="X223">
        <f t="shared" si="189"/>
        <v>103.91</v>
      </c>
      <c r="Y223">
        <f t="shared" si="190"/>
        <v>61.83</v>
      </c>
      <c r="AA223">
        <v>51651743</v>
      </c>
      <c r="AB223">
        <f t="shared" si="191"/>
        <v>1971.21</v>
      </c>
      <c r="AC223">
        <f t="shared" si="192"/>
        <v>434.65</v>
      </c>
      <c r="AD223">
        <f>ROUND(((((ET223*ROUND(1.05,7)))-((EU223*ROUND(1.05,7))))+AE223),2)</f>
        <v>123.3</v>
      </c>
      <c r="AE223">
        <f>ROUND(((EU223*ROUND(1.05,7))),2)</f>
        <v>15.57</v>
      </c>
      <c r="AF223">
        <f>ROUND(((EV223*ROUND(1.05,7))),2)</f>
        <v>1413.26</v>
      </c>
      <c r="AG223">
        <f t="shared" si="193"/>
        <v>0</v>
      </c>
      <c r="AH223">
        <f>((EW223*ROUND(1.05,7)))</f>
        <v>161.70000000000002</v>
      </c>
      <c r="AI223">
        <f>((EX223*ROUND(1.05,7)))</f>
        <v>1.26</v>
      </c>
      <c r="AJ223">
        <f t="shared" si="194"/>
        <v>0</v>
      </c>
      <c r="AK223">
        <v>1898.04</v>
      </c>
      <c r="AL223">
        <v>434.65</v>
      </c>
      <c r="AM223">
        <v>117.43</v>
      </c>
      <c r="AN223">
        <v>14.83</v>
      </c>
      <c r="AO223">
        <v>1345.96</v>
      </c>
      <c r="AP223">
        <v>0</v>
      </c>
      <c r="AQ223">
        <v>154</v>
      </c>
      <c r="AR223">
        <v>1.2</v>
      </c>
      <c r="AS223">
        <v>0</v>
      </c>
      <c r="AT223">
        <v>121</v>
      </c>
      <c r="AU223">
        <v>72</v>
      </c>
      <c r="AV223">
        <v>1</v>
      </c>
      <c r="AW223">
        <v>1</v>
      </c>
      <c r="AZ223">
        <v>1</v>
      </c>
      <c r="BA223">
        <v>33.39</v>
      </c>
      <c r="BB223">
        <v>13.26</v>
      </c>
      <c r="BC223">
        <v>9.11</v>
      </c>
      <c r="BD223" t="s">
        <v>3</v>
      </c>
      <c r="BE223" t="s">
        <v>3</v>
      </c>
      <c r="BF223" t="s">
        <v>3</v>
      </c>
      <c r="BG223" t="s">
        <v>3</v>
      </c>
      <c r="BH223">
        <v>0</v>
      </c>
      <c r="BI223">
        <v>1</v>
      </c>
      <c r="BJ223" t="s">
        <v>77</v>
      </c>
      <c r="BM223">
        <v>20001</v>
      </c>
      <c r="BN223">
        <v>0</v>
      </c>
      <c r="BO223" t="s">
        <v>3</v>
      </c>
      <c r="BP223">
        <v>0</v>
      </c>
      <c r="BQ223">
        <v>22</v>
      </c>
      <c r="BR223">
        <v>0</v>
      </c>
      <c r="BS223">
        <v>33.39</v>
      </c>
      <c r="BT223">
        <v>1</v>
      </c>
      <c r="BU223">
        <v>1</v>
      </c>
      <c r="BV223">
        <v>1</v>
      </c>
      <c r="BW223">
        <v>1</v>
      </c>
      <c r="BX223">
        <v>1</v>
      </c>
      <c r="BY223" t="s">
        <v>3</v>
      </c>
      <c r="BZ223">
        <v>121</v>
      </c>
      <c r="CA223">
        <v>72</v>
      </c>
      <c r="CB223" t="s">
        <v>3</v>
      </c>
      <c r="CE223">
        <v>0</v>
      </c>
      <c r="CF223">
        <v>0</v>
      </c>
      <c r="CG223">
        <v>0</v>
      </c>
      <c r="CM223">
        <v>0</v>
      </c>
      <c r="CN223" t="s">
        <v>19</v>
      </c>
      <c r="CO223">
        <v>0</v>
      </c>
      <c r="CP223">
        <f t="shared" si="195"/>
        <v>95.009999999999991</v>
      </c>
      <c r="CQ223">
        <f t="shared" ref="CQ223:CQ237" si="215">AC223*BC223</f>
        <v>3959.6614999999997</v>
      </c>
      <c r="CR223">
        <f t="shared" ref="CR223:CR237" si="216">AD223*BB223</f>
        <v>1634.9579999999999</v>
      </c>
      <c r="CS223">
        <f t="shared" si="196"/>
        <v>519.88229999999999</v>
      </c>
      <c r="CT223">
        <f t="shared" si="197"/>
        <v>47188.751400000001</v>
      </c>
      <c r="CU223">
        <f t="shared" si="198"/>
        <v>0</v>
      </c>
      <c r="CV223">
        <f t="shared" si="199"/>
        <v>161.70000000000002</v>
      </c>
      <c r="CW223">
        <f t="shared" si="200"/>
        <v>1.26</v>
      </c>
      <c r="CX223">
        <f t="shared" si="201"/>
        <v>0</v>
      </c>
      <c r="CY223">
        <f t="shared" si="211"/>
        <v>103.9148</v>
      </c>
      <c r="CZ223">
        <f t="shared" si="212"/>
        <v>61.833599999999997</v>
      </c>
      <c r="DC223" t="s">
        <v>3</v>
      </c>
      <c r="DD223" t="s">
        <v>3</v>
      </c>
      <c r="DE223" t="s">
        <v>20</v>
      </c>
      <c r="DF223" t="s">
        <v>20</v>
      </c>
      <c r="DG223" t="s">
        <v>20</v>
      </c>
      <c r="DH223" t="s">
        <v>3</v>
      </c>
      <c r="DI223" t="s">
        <v>20</v>
      </c>
      <c r="DJ223" t="s">
        <v>20</v>
      </c>
      <c r="DK223" t="s">
        <v>3</v>
      </c>
      <c r="DL223" t="s">
        <v>3</v>
      </c>
      <c r="DM223" t="s">
        <v>3</v>
      </c>
      <c r="DN223">
        <v>0</v>
      </c>
      <c r="DO223">
        <v>0</v>
      </c>
      <c r="DP223">
        <v>1</v>
      </c>
      <c r="DQ223">
        <v>1</v>
      </c>
      <c r="DU223">
        <v>1005</v>
      </c>
      <c r="DV223" t="s">
        <v>76</v>
      </c>
      <c r="DW223" t="s">
        <v>76</v>
      </c>
      <c r="DX223">
        <v>100</v>
      </c>
      <c r="DZ223" t="s">
        <v>3</v>
      </c>
      <c r="EA223" t="s">
        <v>3</v>
      </c>
      <c r="EB223" t="s">
        <v>3</v>
      </c>
      <c r="EC223" t="s">
        <v>3</v>
      </c>
      <c r="EE223">
        <v>50757454</v>
      </c>
      <c r="EF223">
        <v>22</v>
      </c>
      <c r="EG223" t="s">
        <v>21</v>
      </c>
      <c r="EH223">
        <v>16</v>
      </c>
      <c r="EI223" t="s">
        <v>22</v>
      </c>
      <c r="EJ223">
        <v>1</v>
      </c>
      <c r="EK223">
        <v>20001</v>
      </c>
      <c r="EL223" t="s">
        <v>23</v>
      </c>
      <c r="EM223" t="s">
        <v>24</v>
      </c>
      <c r="EO223" t="s">
        <v>25</v>
      </c>
      <c r="EQ223">
        <v>131072</v>
      </c>
      <c r="ER223">
        <v>1898.04</v>
      </c>
      <c r="ES223">
        <v>434.65</v>
      </c>
      <c r="ET223">
        <v>117.43</v>
      </c>
      <c r="EU223">
        <v>14.83</v>
      </c>
      <c r="EV223">
        <v>1345.96</v>
      </c>
      <c r="EW223">
        <v>154</v>
      </c>
      <c r="EX223">
        <v>1.2</v>
      </c>
      <c r="EY223">
        <v>0</v>
      </c>
      <c r="FQ223">
        <v>0</v>
      </c>
      <c r="FR223">
        <f t="shared" si="202"/>
        <v>0</v>
      </c>
      <c r="FS223">
        <v>0</v>
      </c>
      <c r="FX223">
        <v>121</v>
      </c>
      <c r="FY223">
        <v>72</v>
      </c>
      <c r="GA223" t="s">
        <v>3</v>
      </c>
      <c r="GD223">
        <v>1</v>
      </c>
      <c r="GF223">
        <v>-706050576</v>
      </c>
      <c r="GG223">
        <v>2</v>
      </c>
      <c r="GH223">
        <v>1</v>
      </c>
      <c r="GI223">
        <v>4</v>
      </c>
      <c r="GJ223">
        <v>0</v>
      </c>
      <c r="GK223">
        <v>0</v>
      </c>
      <c r="GL223">
        <f t="shared" si="203"/>
        <v>0</v>
      </c>
      <c r="GM223">
        <f t="shared" si="204"/>
        <v>260.75</v>
      </c>
      <c r="GN223">
        <f t="shared" si="205"/>
        <v>260.75</v>
      </c>
      <c r="GO223">
        <f t="shared" si="206"/>
        <v>0</v>
      </c>
      <c r="GP223">
        <f t="shared" si="207"/>
        <v>0</v>
      </c>
      <c r="GR223">
        <v>0</v>
      </c>
      <c r="GS223">
        <v>3</v>
      </c>
      <c r="GT223">
        <v>0</v>
      </c>
      <c r="GU223" t="s">
        <v>3</v>
      </c>
      <c r="GV223">
        <f t="shared" si="208"/>
        <v>0</v>
      </c>
      <c r="GW223">
        <v>1</v>
      </c>
      <c r="GX223">
        <f t="shared" si="209"/>
        <v>0</v>
      </c>
      <c r="HA223">
        <v>0</v>
      </c>
      <c r="HB223">
        <v>0</v>
      </c>
      <c r="HC223">
        <f t="shared" si="210"/>
        <v>0</v>
      </c>
      <c r="HE223" t="s">
        <v>3</v>
      </c>
      <c r="HF223" t="s">
        <v>3</v>
      </c>
      <c r="HM223" t="s">
        <v>3</v>
      </c>
      <c r="HN223" t="s">
        <v>26</v>
      </c>
      <c r="HO223" t="s">
        <v>27</v>
      </c>
      <c r="HP223" t="s">
        <v>22</v>
      </c>
      <c r="HQ223" t="s">
        <v>22</v>
      </c>
      <c r="IK223">
        <v>0</v>
      </c>
    </row>
    <row r="224" spans="1:245" x14ac:dyDescent="0.2">
      <c r="A224">
        <v>18</v>
      </c>
      <c r="B224">
        <v>1</v>
      </c>
      <c r="C224">
        <v>288</v>
      </c>
      <c r="E224" t="s">
        <v>258</v>
      </c>
      <c r="F224" t="s">
        <v>79</v>
      </c>
      <c r="G224" t="s">
        <v>80</v>
      </c>
      <c r="H224" t="str">
        <f>'1.Ведомость'!C80</f>
        <v>м2</v>
      </c>
      <c r="I224">
        <f>I223*J224</f>
        <v>0.18</v>
      </c>
      <c r="J224">
        <v>100</v>
      </c>
      <c r="K224">
        <v>100</v>
      </c>
      <c r="O224">
        <f t="shared" si="180"/>
        <v>167.93</v>
      </c>
      <c r="P224">
        <f t="shared" si="181"/>
        <v>167.93</v>
      </c>
      <c r="Q224">
        <f t="shared" si="182"/>
        <v>0</v>
      </c>
      <c r="R224">
        <f t="shared" si="183"/>
        <v>0</v>
      </c>
      <c r="S224">
        <f t="shared" si="184"/>
        <v>0</v>
      </c>
      <c r="T224">
        <f t="shared" si="185"/>
        <v>0</v>
      </c>
      <c r="U224">
        <f t="shared" si="186"/>
        <v>0</v>
      </c>
      <c r="V224">
        <f t="shared" si="187"/>
        <v>0</v>
      </c>
      <c r="W224">
        <f t="shared" si="188"/>
        <v>0</v>
      </c>
      <c r="X224">
        <f t="shared" si="189"/>
        <v>0</v>
      </c>
      <c r="Y224">
        <f t="shared" si="190"/>
        <v>0</v>
      </c>
      <c r="AA224">
        <v>51651743</v>
      </c>
      <c r="AB224">
        <f t="shared" si="191"/>
        <v>102.41</v>
      </c>
      <c r="AC224">
        <f t="shared" si="192"/>
        <v>102.41</v>
      </c>
      <c r="AD224">
        <f>ROUND((((ET224)-(EU224))+AE224),2)</f>
        <v>0</v>
      </c>
      <c r="AE224">
        <f>ROUND((EU224),2)</f>
        <v>0</v>
      </c>
      <c r="AF224">
        <f>ROUND((EV224),2)</f>
        <v>0</v>
      </c>
      <c r="AG224">
        <f t="shared" si="193"/>
        <v>0</v>
      </c>
      <c r="AH224">
        <f>(EW224)</f>
        <v>0</v>
      </c>
      <c r="AI224">
        <f>(EX224)</f>
        <v>0</v>
      </c>
      <c r="AJ224">
        <f t="shared" si="194"/>
        <v>0</v>
      </c>
      <c r="AK224">
        <v>102.41</v>
      </c>
      <c r="AL224">
        <v>102.41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1</v>
      </c>
      <c r="AZ224">
        <v>1</v>
      </c>
      <c r="BA224">
        <v>1</v>
      </c>
      <c r="BB224">
        <v>1</v>
      </c>
      <c r="BC224">
        <v>9.11</v>
      </c>
      <c r="BD224" t="s">
        <v>3</v>
      </c>
      <c r="BE224" t="s">
        <v>3</v>
      </c>
      <c r="BF224" t="s">
        <v>3</v>
      </c>
      <c r="BG224" t="s">
        <v>3</v>
      </c>
      <c r="BH224">
        <v>3</v>
      </c>
      <c r="BI224">
        <v>1</v>
      </c>
      <c r="BJ224" t="s">
        <v>81</v>
      </c>
      <c r="BM224">
        <v>500001</v>
      </c>
      <c r="BN224">
        <v>0</v>
      </c>
      <c r="BO224" t="s">
        <v>3</v>
      </c>
      <c r="BP224">
        <v>0</v>
      </c>
      <c r="BQ224">
        <v>8</v>
      </c>
      <c r="BR224">
        <v>0</v>
      </c>
      <c r="BS224">
        <v>1</v>
      </c>
      <c r="BT224">
        <v>1</v>
      </c>
      <c r="BU224">
        <v>1</v>
      </c>
      <c r="BV224">
        <v>1</v>
      </c>
      <c r="BW224">
        <v>1</v>
      </c>
      <c r="BX224">
        <v>1</v>
      </c>
      <c r="BY224" t="s">
        <v>3</v>
      </c>
      <c r="BZ224">
        <v>0</v>
      </c>
      <c r="CA224">
        <v>0</v>
      </c>
      <c r="CB224" t="s">
        <v>3</v>
      </c>
      <c r="CE224">
        <v>0</v>
      </c>
      <c r="CF224">
        <v>0</v>
      </c>
      <c r="CG224">
        <v>0</v>
      </c>
      <c r="CM224">
        <v>0</v>
      </c>
      <c r="CN224" t="s">
        <v>3</v>
      </c>
      <c r="CO224">
        <v>0</v>
      </c>
      <c r="CP224">
        <f t="shared" si="195"/>
        <v>167.93</v>
      </c>
      <c r="CQ224">
        <f t="shared" si="215"/>
        <v>932.9550999999999</v>
      </c>
      <c r="CR224">
        <f t="shared" si="216"/>
        <v>0</v>
      </c>
      <c r="CS224">
        <f t="shared" si="196"/>
        <v>0</v>
      </c>
      <c r="CT224">
        <f t="shared" si="197"/>
        <v>0</v>
      </c>
      <c r="CU224">
        <f t="shared" si="198"/>
        <v>0</v>
      </c>
      <c r="CV224">
        <f t="shared" si="199"/>
        <v>0</v>
      </c>
      <c r="CW224">
        <f t="shared" si="200"/>
        <v>0</v>
      </c>
      <c r="CX224">
        <f t="shared" si="201"/>
        <v>0</v>
      </c>
      <c r="CY224">
        <f t="shared" si="211"/>
        <v>0</v>
      </c>
      <c r="CZ224">
        <f t="shared" si="212"/>
        <v>0</v>
      </c>
      <c r="DC224" t="s">
        <v>3</v>
      </c>
      <c r="DD224" t="s">
        <v>3</v>
      </c>
      <c r="DE224" t="s">
        <v>3</v>
      </c>
      <c r="DF224" t="s">
        <v>3</v>
      </c>
      <c r="DG224" t="s">
        <v>3</v>
      </c>
      <c r="DH224" t="s">
        <v>3</v>
      </c>
      <c r="DI224" t="s">
        <v>3</v>
      </c>
      <c r="DJ224" t="s">
        <v>3</v>
      </c>
      <c r="DK224" t="s">
        <v>3</v>
      </c>
      <c r="DL224" t="s">
        <v>3</v>
      </c>
      <c r="DM224" t="s">
        <v>3</v>
      </c>
      <c r="DN224">
        <v>0</v>
      </c>
      <c r="DO224">
        <v>0</v>
      </c>
      <c r="DP224">
        <v>1</v>
      </c>
      <c r="DQ224">
        <v>1</v>
      </c>
      <c r="DU224">
        <v>1005</v>
      </c>
      <c r="DV224" t="s">
        <v>52</v>
      </c>
      <c r="DW224" t="s">
        <v>52</v>
      </c>
      <c r="DX224">
        <v>1</v>
      </c>
      <c r="DZ224" t="s">
        <v>3</v>
      </c>
      <c r="EA224" t="s">
        <v>3</v>
      </c>
      <c r="EB224" t="s">
        <v>3</v>
      </c>
      <c r="EC224" t="s">
        <v>3</v>
      </c>
      <c r="EE224">
        <v>50757674</v>
      </c>
      <c r="EF224">
        <v>8</v>
      </c>
      <c r="EG224" t="s">
        <v>46</v>
      </c>
      <c r="EH224">
        <v>0</v>
      </c>
      <c r="EI224" t="s">
        <v>3</v>
      </c>
      <c r="EJ224">
        <v>1</v>
      </c>
      <c r="EK224">
        <v>500001</v>
      </c>
      <c r="EL224" t="s">
        <v>47</v>
      </c>
      <c r="EM224" t="s">
        <v>48</v>
      </c>
      <c r="EO224" t="s">
        <v>3</v>
      </c>
      <c r="EQ224">
        <v>0</v>
      </c>
      <c r="ER224">
        <v>102.41</v>
      </c>
      <c r="ES224">
        <v>102.41</v>
      </c>
      <c r="ET224">
        <v>0</v>
      </c>
      <c r="EU224">
        <v>0</v>
      </c>
      <c r="EV224">
        <v>0</v>
      </c>
      <c r="EW224">
        <v>0</v>
      </c>
      <c r="EX224">
        <v>0</v>
      </c>
      <c r="FQ224">
        <v>0</v>
      </c>
      <c r="FR224">
        <f t="shared" si="202"/>
        <v>0</v>
      </c>
      <c r="FS224">
        <v>0</v>
      </c>
      <c r="FX224">
        <v>0</v>
      </c>
      <c r="FY224">
        <v>0</v>
      </c>
      <c r="GA224" t="s">
        <v>3</v>
      </c>
      <c r="GD224">
        <v>1</v>
      </c>
      <c r="GF224">
        <v>415678242</v>
      </c>
      <c r="GG224">
        <v>2</v>
      </c>
      <c r="GH224">
        <v>1</v>
      </c>
      <c r="GI224">
        <v>4</v>
      </c>
      <c r="GJ224">
        <v>0</v>
      </c>
      <c r="GK224">
        <v>0</v>
      </c>
      <c r="GL224">
        <f t="shared" si="203"/>
        <v>0</v>
      </c>
      <c r="GM224">
        <f t="shared" si="204"/>
        <v>167.93</v>
      </c>
      <c r="GN224">
        <f t="shared" si="205"/>
        <v>167.93</v>
      </c>
      <c r="GO224">
        <f t="shared" si="206"/>
        <v>0</v>
      </c>
      <c r="GP224">
        <f t="shared" si="207"/>
        <v>0</v>
      </c>
      <c r="GR224">
        <v>0</v>
      </c>
      <c r="GS224">
        <v>3</v>
      </c>
      <c r="GT224">
        <v>0</v>
      </c>
      <c r="GU224" t="s">
        <v>3</v>
      </c>
      <c r="GV224">
        <f t="shared" si="208"/>
        <v>0</v>
      </c>
      <c r="GW224">
        <v>1</v>
      </c>
      <c r="GX224">
        <f t="shared" si="209"/>
        <v>0</v>
      </c>
      <c r="HA224">
        <v>0</v>
      </c>
      <c r="HB224">
        <v>0</v>
      </c>
      <c r="HC224">
        <f t="shared" si="210"/>
        <v>0</v>
      </c>
      <c r="HE224" t="s">
        <v>3</v>
      </c>
      <c r="HF224" t="s">
        <v>3</v>
      </c>
      <c r="HM224" t="s">
        <v>3</v>
      </c>
      <c r="HN224" t="s">
        <v>3</v>
      </c>
      <c r="HO224" t="s">
        <v>3</v>
      </c>
      <c r="HP224" t="s">
        <v>3</v>
      </c>
      <c r="HQ224" t="s">
        <v>3</v>
      </c>
      <c r="IK224">
        <v>0</v>
      </c>
    </row>
    <row r="225" spans="1:245" x14ac:dyDescent="0.2">
      <c r="A225">
        <v>17</v>
      </c>
      <c r="B225">
        <v>1</v>
      </c>
      <c r="C225">
        <f>ROW(SmtRes!A300)</f>
        <v>300</v>
      </c>
      <c r="D225">
        <f>ROW(EtalonRes!A341)</f>
        <v>341</v>
      </c>
      <c r="E225" t="s">
        <v>259</v>
      </c>
      <c r="F225" t="s">
        <v>83</v>
      </c>
      <c r="G225" t="s">
        <v>84</v>
      </c>
      <c r="H225" t="s">
        <v>76</v>
      </c>
      <c r="I225">
        <v>0.14699999999999999</v>
      </c>
      <c r="J225">
        <v>0</v>
      </c>
      <c r="K225">
        <v>0.14699999999999999</v>
      </c>
      <c r="O225">
        <f t="shared" si="180"/>
        <v>7125.59</v>
      </c>
      <c r="P225">
        <f t="shared" si="181"/>
        <v>581.52</v>
      </c>
      <c r="Q225">
        <f t="shared" si="182"/>
        <v>192.89</v>
      </c>
      <c r="R225">
        <f t="shared" si="183"/>
        <v>59.93</v>
      </c>
      <c r="S225">
        <f t="shared" si="184"/>
        <v>6351.18</v>
      </c>
      <c r="T225">
        <f t="shared" si="185"/>
        <v>0</v>
      </c>
      <c r="U225">
        <f t="shared" si="186"/>
        <v>21.763349999999999</v>
      </c>
      <c r="V225">
        <f t="shared" si="187"/>
        <v>0.145089</v>
      </c>
      <c r="W225">
        <f t="shared" si="188"/>
        <v>0</v>
      </c>
      <c r="X225">
        <f t="shared" si="189"/>
        <v>7757.44</v>
      </c>
      <c r="Y225">
        <f t="shared" si="190"/>
        <v>4616</v>
      </c>
      <c r="AA225">
        <v>51651743</v>
      </c>
      <c r="AB225">
        <f t="shared" si="191"/>
        <v>1827.16</v>
      </c>
      <c r="AC225">
        <f t="shared" si="192"/>
        <v>434.24</v>
      </c>
      <c r="AD225">
        <f>ROUND(((((ET225*ROUND(1.05,7)))-((EU225*ROUND(1.05,7))))+AE225),2)</f>
        <v>98.96</v>
      </c>
      <c r="AE225">
        <f>ROUND(((EU225*ROUND(1.05,7))),2)</f>
        <v>12.21</v>
      </c>
      <c r="AF225">
        <f>ROUND(((EV225*ROUND(1.05,7))),2)</f>
        <v>1293.96</v>
      </c>
      <c r="AG225">
        <f t="shared" si="193"/>
        <v>0</v>
      </c>
      <c r="AH225">
        <f>((EW225*ROUND(1.05,7)))</f>
        <v>148.05000000000001</v>
      </c>
      <c r="AI225">
        <f>((EX225*ROUND(1.05,7)))</f>
        <v>0.98699999999999999</v>
      </c>
      <c r="AJ225">
        <f t="shared" si="194"/>
        <v>0</v>
      </c>
      <c r="AK225">
        <v>1760.83</v>
      </c>
      <c r="AL225">
        <v>434.24</v>
      </c>
      <c r="AM225">
        <v>94.25</v>
      </c>
      <c r="AN225">
        <v>11.63</v>
      </c>
      <c r="AO225">
        <v>1232.3399999999999</v>
      </c>
      <c r="AP225">
        <v>0</v>
      </c>
      <c r="AQ225">
        <v>141</v>
      </c>
      <c r="AR225">
        <v>0.94</v>
      </c>
      <c r="AS225">
        <v>0</v>
      </c>
      <c r="AT225">
        <v>121</v>
      </c>
      <c r="AU225">
        <v>72</v>
      </c>
      <c r="AV225">
        <v>1</v>
      </c>
      <c r="AW225">
        <v>1</v>
      </c>
      <c r="AZ225">
        <v>1</v>
      </c>
      <c r="BA225">
        <v>33.39</v>
      </c>
      <c r="BB225">
        <v>13.26</v>
      </c>
      <c r="BC225">
        <v>9.11</v>
      </c>
      <c r="BD225" t="s">
        <v>3</v>
      </c>
      <c r="BE225" t="s">
        <v>3</v>
      </c>
      <c r="BF225" t="s">
        <v>3</v>
      </c>
      <c r="BG225" t="s">
        <v>3</v>
      </c>
      <c r="BH225">
        <v>0</v>
      </c>
      <c r="BI225">
        <v>1</v>
      </c>
      <c r="BJ225" t="s">
        <v>85</v>
      </c>
      <c r="BM225">
        <v>20001</v>
      </c>
      <c r="BN225">
        <v>0</v>
      </c>
      <c r="BO225" t="s">
        <v>3</v>
      </c>
      <c r="BP225">
        <v>0</v>
      </c>
      <c r="BQ225">
        <v>22</v>
      </c>
      <c r="BR225">
        <v>0</v>
      </c>
      <c r="BS225">
        <v>33.39</v>
      </c>
      <c r="BT225">
        <v>1</v>
      </c>
      <c r="BU225">
        <v>1</v>
      </c>
      <c r="BV225">
        <v>1</v>
      </c>
      <c r="BW225">
        <v>1</v>
      </c>
      <c r="BX225">
        <v>1</v>
      </c>
      <c r="BY225" t="s">
        <v>3</v>
      </c>
      <c r="BZ225">
        <v>121</v>
      </c>
      <c r="CA225">
        <v>72</v>
      </c>
      <c r="CB225" t="s">
        <v>3</v>
      </c>
      <c r="CE225">
        <v>0</v>
      </c>
      <c r="CF225">
        <v>0</v>
      </c>
      <c r="CG225">
        <v>0</v>
      </c>
      <c r="CM225">
        <v>0</v>
      </c>
      <c r="CN225" t="s">
        <v>19</v>
      </c>
      <c r="CO225">
        <v>0</v>
      </c>
      <c r="CP225">
        <f t="shared" si="195"/>
        <v>7125.59</v>
      </c>
      <c r="CQ225">
        <f t="shared" si="215"/>
        <v>3955.9263999999998</v>
      </c>
      <c r="CR225">
        <f t="shared" si="216"/>
        <v>1312.2095999999999</v>
      </c>
      <c r="CS225">
        <f t="shared" si="196"/>
        <v>407.69190000000003</v>
      </c>
      <c r="CT225">
        <f t="shared" si="197"/>
        <v>43205.324400000005</v>
      </c>
      <c r="CU225">
        <f t="shared" si="198"/>
        <v>0</v>
      </c>
      <c r="CV225">
        <f t="shared" si="199"/>
        <v>148.05000000000001</v>
      </c>
      <c r="CW225">
        <f t="shared" si="200"/>
        <v>0.98699999999999999</v>
      </c>
      <c r="CX225">
        <f t="shared" si="201"/>
        <v>0</v>
      </c>
      <c r="CY225">
        <f t="shared" si="211"/>
        <v>7757.4431000000004</v>
      </c>
      <c r="CZ225">
        <f t="shared" si="212"/>
        <v>4615.9992000000002</v>
      </c>
      <c r="DC225" t="s">
        <v>3</v>
      </c>
      <c r="DD225" t="s">
        <v>3</v>
      </c>
      <c r="DE225" t="s">
        <v>20</v>
      </c>
      <c r="DF225" t="s">
        <v>20</v>
      </c>
      <c r="DG225" t="s">
        <v>20</v>
      </c>
      <c r="DH225" t="s">
        <v>3</v>
      </c>
      <c r="DI225" t="s">
        <v>20</v>
      </c>
      <c r="DJ225" t="s">
        <v>20</v>
      </c>
      <c r="DK225" t="s">
        <v>3</v>
      </c>
      <c r="DL225" t="s">
        <v>3</v>
      </c>
      <c r="DM225" t="s">
        <v>3</v>
      </c>
      <c r="DN225">
        <v>0</v>
      </c>
      <c r="DO225">
        <v>0</v>
      </c>
      <c r="DP225">
        <v>1</v>
      </c>
      <c r="DQ225">
        <v>1</v>
      </c>
      <c r="DU225">
        <v>1005</v>
      </c>
      <c r="DV225" t="s">
        <v>76</v>
      </c>
      <c r="DW225" t="s">
        <v>76</v>
      </c>
      <c r="DX225">
        <v>100</v>
      </c>
      <c r="DZ225" t="s">
        <v>3</v>
      </c>
      <c r="EA225" t="s">
        <v>3</v>
      </c>
      <c r="EB225" t="s">
        <v>3</v>
      </c>
      <c r="EC225" t="s">
        <v>3</v>
      </c>
      <c r="EE225">
        <v>50757454</v>
      </c>
      <c r="EF225">
        <v>22</v>
      </c>
      <c r="EG225" t="s">
        <v>21</v>
      </c>
      <c r="EH225">
        <v>16</v>
      </c>
      <c r="EI225" t="s">
        <v>22</v>
      </c>
      <c r="EJ225">
        <v>1</v>
      </c>
      <c r="EK225">
        <v>20001</v>
      </c>
      <c r="EL225" t="s">
        <v>23</v>
      </c>
      <c r="EM225" t="s">
        <v>24</v>
      </c>
      <c r="EO225" t="s">
        <v>25</v>
      </c>
      <c r="EQ225">
        <v>131072</v>
      </c>
      <c r="ER225">
        <v>1760.83</v>
      </c>
      <c r="ES225">
        <v>434.24</v>
      </c>
      <c r="ET225">
        <v>94.25</v>
      </c>
      <c r="EU225">
        <v>11.63</v>
      </c>
      <c r="EV225">
        <v>1232.3399999999999</v>
      </c>
      <c r="EW225">
        <v>141</v>
      </c>
      <c r="EX225">
        <v>0.94</v>
      </c>
      <c r="EY225">
        <v>0</v>
      </c>
      <c r="FQ225">
        <v>0</v>
      </c>
      <c r="FR225">
        <f t="shared" si="202"/>
        <v>0</v>
      </c>
      <c r="FS225">
        <v>0</v>
      </c>
      <c r="FX225">
        <v>121</v>
      </c>
      <c r="FY225">
        <v>72</v>
      </c>
      <c r="GA225" t="s">
        <v>3</v>
      </c>
      <c r="GD225">
        <v>1</v>
      </c>
      <c r="GF225">
        <v>1677131192</v>
      </c>
      <c r="GG225">
        <v>2</v>
      </c>
      <c r="GH225">
        <v>1</v>
      </c>
      <c r="GI225">
        <v>4</v>
      </c>
      <c r="GJ225">
        <v>0</v>
      </c>
      <c r="GK225">
        <v>0</v>
      </c>
      <c r="GL225">
        <f t="shared" si="203"/>
        <v>0</v>
      </c>
      <c r="GM225">
        <f t="shared" si="204"/>
        <v>19499.03</v>
      </c>
      <c r="GN225">
        <f t="shared" si="205"/>
        <v>19499.03</v>
      </c>
      <c r="GO225">
        <f t="shared" si="206"/>
        <v>0</v>
      </c>
      <c r="GP225">
        <f t="shared" si="207"/>
        <v>0</v>
      </c>
      <c r="GR225">
        <v>0</v>
      </c>
      <c r="GS225">
        <v>3</v>
      </c>
      <c r="GT225">
        <v>0</v>
      </c>
      <c r="GU225" t="s">
        <v>3</v>
      </c>
      <c r="GV225">
        <f t="shared" si="208"/>
        <v>0</v>
      </c>
      <c r="GW225">
        <v>1</v>
      </c>
      <c r="GX225">
        <f t="shared" si="209"/>
        <v>0</v>
      </c>
      <c r="HA225">
        <v>0</v>
      </c>
      <c r="HB225">
        <v>0</v>
      </c>
      <c r="HC225">
        <f t="shared" si="210"/>
        <v>0</v>
      </c>
      <c r="HE225" t="s">
        <v>3</v>
      </c>
      <c r="HF225" t="s">
        <v>3</v>
      </c>
      <c r="HM225" t="s">
        <v>3</v>
      </c>
      <c r="HN225" t="s">
        <v>26</v>
      </c>
      <c r="HO225" t="s">
        <v>27</v>
      </c>
      <c r="HP225" t="s">
        <v>22</v>
      </c>
      <c r="HQ225" t="s">
        <v>22</v>
      </c>
      <c r="IK225">
        <v>0</v>
      </c>
    </row>
    <row r="226" spans="1:245" x14ac:dyDescent="0.2">
      <c r="A226">
        <v>18</v>
      </c>
      <c r="B226">
        <v>1</v>
      </c>
      <c r="C226">
        <v>300</v>
      </c>
      <c r="E226" t="s">
        <v>260</v>
      </c>
      <c r="F226" t="s">
        <v>87</v>
      </c>
      <c r="G226" t="s">
        <v>88</v>
      </c>
      <c r="H226" t="str">
        <f>'1.Ведомость'!C82</f>
        <v>м2</v>
      </c>
      <c r="I226">
        <f>I225*J226</f>
        <v>14.7</v>
      </c>
      <c r="J226">
        <v>100</v>
      </c>
      <c r="K226">
        <v>100</v>
      </c>
      <c r="O226">
        <f t="shared" si="180"/>
        <v>17892.650000000001</v>
      </c>
      <c r="P226">
        <f t="shared" si="181"/>
        <v>17892.650000000001</v>
      </c>
      <c r="Q226">
        <f t="shared" si="182"/>
        <v>0</v>
      </c>
      <c r="R226">
        <f t="shared" si="183"/>
        <v>0</v>
      </c>
      <c r="S226">
        <f t="shared" si="184"/>
        <v>0</v>
      </c>
      <c r="T226">
        <f t="shared" si="185"/>
        <v>0</v>
      </c>
      <c r="U226">
        <f t="shared" si="186"/>
        <v>0</v>
      </c>
      <c r="V226">
        <f t="shared" si="187"/>
        <v>0</v>
      </c>
      <c r="W226">
        <f t="shared" si="188"/>
        <v>0</v>
      </c>
      <c r="X226">
        <f t="shared" si="189"/>
        <v>0</v>
      </c>
      <c r="Y226">
        <f t="shared" si="190"/>
        <v>0</v>
      </c>
      <c r="AA226">
        <v>51651743</v>
      </c>
      <c r="AB226">
        <f t="shared" si="191"/>
        <v>133.61000000000001</v>
      </c>
      <c r="AC226">
        <f t="shared" si="192"/>
        <v>133.61000000000001</v>
      </c>
      <c r="AD226">
        <f>ROUND((((ET226)-(EU226))+AE226),2)</f>
        <v>0</v>
      </c>
      <c r="AE226">
        <f>ROUND((EU226),2)</f>
        <v>0</v>
      </c>
      <c r="AF226">
        <f>ROUND((EV226),2)</f>
        <v>0</v>
      </c>
      <c r="AG226">
        <f t="shared" si="193"/>
        <v>0</v>
      </c>
      <c r="AH226">
        <f>(EW226)</f>
        <v>0</v>
      </c>
      <c r="AI226">
        <f>(EX226)</f>
        <v>0</v>
      </c>
      <c r="AJ226">
        <f t="shared" si="194"/>
        <v>0</v>
      </c>
      <c r="AK226">
        <v>133.61000000000001</v>
      </c>
      <c r="AL226">
        <v>133.61000000000001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1</v>
      </c>
      <c r="AZ226">
        <v>1</v>
      </c>
      <c r="BA226">
        <v>1</v>
      </c>
      <c r="BB226">
        <v>1</v>
      </c>
      <c r="BC226">
        <v>9.11</v>
      </c>
      <c r="BD226" t="s">
        <v>3</v>
      </c>
      <c r="BE226" t="s">
        <v>3</v>
      </c>
      <c r="BF226" t="s">
        <v>3</v>
      </c>
      <c r="BG226" t="s">
        <v>3</v>
      </c>
      <c r="BH226">
        <v>3</v>
      </c>
      <c r="BI226">
        <v>1</v>
      </c>
      <c r="BJ226" t="s">
        <v>89</v>
      </c>
      <c r="BM226">
        <v>500001</v>
      </c>
      <c r="BN226">
        <v>0</v>
      </c>
      <c r="BO226" t="s">
        <v>3</v>
      </c>
      <c r="BP226">
        <v>0</v>
      </c>
      <c r="BQ226">
        <v>8</v>
      </c>
      <c r="BR226">
        <v>0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 t="s">
        <v>3</v>
      </c>
      <c r="BZ226">
        <v>0</v>
      </c>
      <c r="CA226">
        <v>0</v>
      </c>
      <c r="CB226" t="s">
        <v>3</v>
      </c>
      <c r="CE226">
        <v>0</v>
      </c>
      <c r="CF226">
        <v>0</v>
      </c>
      <c r="CG226">
        <v>0</v>
      </c>
      <c r="CM226">
        <v>0</v>
      </c>
      <c r="CN226" t="s">
        <v>3</v>
      </c>
      <c r="CO226">
        <v>0</v>
      </c>
      <c r="CP226">
        <f t="shared" si="195"/>
        <v>17892.650000000001</v>
      </c>
      <c r="CQ226">
        <f t="shared" si="215"/>
        <v>1217.1871000000001</v>
      </c>
      <c r="CR226">
        <f t="shared" si="216"/>
        <v>0</v>
      </c>
      <c r="CS226">
        <f t="shared" si="196"/>
        <v>0</v>
      </c>
      <c r="CT226">
        <f t="shared" si="197"/>
        <v>0</v>
      </c>
      <c r="CU226">
        <f t="shared" si="198"/>
        <v>0</v>
      </c>
      <c r="CV226">
        <f t="shared" si="199"/>
        <v>0</v>
      </c>
      <c r="CW226">
        <f t="shared" si="200"/>
        <v>0</v>
      </c>
      <c r="CX226">
        <f t="shared" si="201"/>
        <v>0</v>
      </c>
      <c r="CY226">
        <f t="shared" si="211"/>
        <v>0</v>
      </c>
      <c r="CZ226">
        <f t="shared" si="212"/>
        <v>0</v>
      </c>
      <c r="DC226" t="s">
        <v>3</v>
      </c>
      <c r="DD226" t="s">
        <v>3</v>
      </c>
      <c r="DE226" t="s">
        <v>3</v>
      </c>
      <c r="DF226" t="s">
        <v>3</v>
      </c>
      <c r="DG226" t="s">
        <v>3</v>
      </c>
      <c r="DH226" t="s">
        <v>3</v>
      </c>
      <c r="DI226" t="s">
        <v>3</v>
      </c>
      <c r="DJ226" t="s">
        <v>3</v>
      </c>
      <c r="DK226" t="s">
        <v>3</v>
      </c>
      <c r="DL226" t="s">
        <v>3</v>
      </c>
      <c r="DM226" t="s">
        <v>3</v>
      </c>
      <c r="DN226">
        <v>0</v>
      </c>
      <c r="DO226">
        <v>0</v>
      </c>
      <c r="DP226">
        <v>1</v>
      </c>
      <c r="DQ226">
        <v>1</v>
      </c>
      <c r="DU226">
        <v>1005</v>
      </c>
      <c r="DV226" t="s">
        <v>52</v>
      </c>
      <c r="DW226" t="s">
        <v>52</v>
      </c>
      <c r="DX226">
        <v>1</v>
      </c>
      <c r="DZ226" t="s">
        <v>3</v>
      </c>
      <c r="EA226" t="s">
        <v>3</v>
      </c>
      <c r="EB226" t="s">
        <v>3</v>
      </c>
      <c r="EC226" t="s">
        <v>3</v>
      </c>
      <c r="EE226">
        <v>50757674</v>
      </c>
      <c r="EF226">
        <v>8</v>
      </c>
      <c r="EG226" t="s">
        <v>46</v>
      </c>
      <c r="EH226">
        <v>0</v>
      </c>
      <c r="EI226" t="s">
        <v>3</v>
      </c>
      <c r="EJ226">
        <v>1</v>
      </c>
      <c r="EK226">
        <v>500001</v>
      </c>
      <c r="EL226" t="s">
        <v>47</v>
      </c>
      <c r="EM226" t="s">
        <v>48</v>
      </c>
      <c r="EO226" t="s">
        <v>3</v>
      </c>
      <c r="EQ226">
        <v>0</v>
      </c>
      <c r="ER226">
        <v>133.61000000000001</v>
      </c>
      <c r="ES226">
        <v>133.61000000000001</v>
      </c>
      <c r="ET226">
        <v>0</v>
      </c>
      <c r="EU226">
        <v>0</v>
      </c>
      <c r="EV226">
        <v>0</v>
      </c>
      <c r="EW226">
        <v>0</v>
      </c>
      <c r="EX226">
        <v>0</v>
      </c>
      <c r="FQ226">
        <v>0</v>
      </c>
      <c r="FR226">
        <f t="shared" si="202"/>
        <v>0</v>
      </c>
      <c r="FS226">
        <v>0</v>
      </c>
      <c r="FX226">
        <v>0</v>
      </c>
      <c r="FY226">
        <v>0</v>
      </c>
      <c r="GA226" t="s">
        <v>3</v>
      </c>
      <c r="GD226">
        <v>1</v>
      </c>
      <c r="GF226">
        <v>2012835886</v>
      </c>
      <c r="GG226">
        <v>2</v>
      </c>
      <c r="GH226">
        <v>1</v>
      </c>
      <c r="GI226">
        <v>4</v>
      </c>
      <c r="GJ226">
        <v>0</v>
      </c>
      <c r="GK226">
        <v>0</v>
      </c>
      <c r="GL226">
        <f t="shared" si="203"/>
        <v>0</v>
      </c>
      <c r="GM226">
        <f t="shared" si="204"/>
        <v>17892.650000000001</v>
      </c>
      <c r="GN226">
        <f t="shared" si="205"/>
        <v>17892.650000000001</v>
      </c>
      <c r="GO226">
        <f t="shared" si="206"/>
        <v>0</v>
      </c>
      <c r="GP226">
        <f t="shared" si="207"/>
        <v>0</v>
      </c>
      <c r="GR226">
        <v>0</v>
      </c>
      <c r="GS226">
        <v>3</v>
      </c>
      <c r="GT226">
        <v>0</v>
      </c>
      <c r="GU226" t="s">
        <v>3</v>
      </c>
      <c r="GV226">
        <f t="shared" si="208"/>
        <v>0</v>
      </c>
      <c r="GW226">
        <v>1</v>
      </c>
      <c r="GX226">
        <f t="shared" si="209"/>
        <v>0</v>
      </c>
      <c r="HA226">
        <v>0</v>
      </c>
      <c r="HB226">
        <v>0</v>
      </c>
      <c r="HC226">
        <f t="shared" si="210"/>
        <v>0</v>
      </c>
      <c r="HE226" t="s">
        <v>3</v>
      </c>
      <c r="HF226" t="s">
        <v>3</v>
      </c>
      <c r="HM226" t="s">
        <v>3</v>
      </c>
      <c r="HN226" t="s">
        <v>3</v>
      </c>
      <c r="HO226" t="s">
        <v>3</v>
      </c>
      <c r="HP226" t="s">
        <v>3</v>
      </c>
      <c r="HQ226" t="s">
        <v>3</v>
      </c>
      <c r="IK226">
        <v>0</v>
      </c>
    </row>
    <row r="227" spans="1:245" x14ac:dyDescent="0.2">
      <c r="A227">
        <v>17</v>
      </c>
      <c r="B227">
        <v>1</v>
      </c>
      <c r="C227">
        <f>ROW(SmtRes!A313)</f>
        <v>313</v>
      </c>
      <c r="D227">
        <f>ROW(EtalonRes!A357)</f>
        <v>357</v>
      </c>
      <c r="E227" t="s">
        <v>261</v>
      </c>
      <c r="F227" t="s">
        <v>95</v>
      </c>
      <c r="G227" t="s">
        <v>96</v>
      </c>
      <c r="H227" t="s">
        <v>76</v>
      </c>
      <c r="I227">
        <v>1.4381999999999999</v>
      </c>
      <c r="J227">
        <v>0</v>
      </c>
      <c r="K227">
        <v>1.4381999999999999</v>
      </c>
      <c r="O227">
        <f t="shared" si="180"/>
        <v>69714.53</v>
      </c>
      <c r="P227">
        <f t="shared" si="181"/>
        <v>5689.41</v>
      </c>
      <c r="Q227">
        <f t="shared" si="182"/>
        <v>1887.22</v>
      </c>
      <c r="R227">
        <f t="shared" si="183"/>
        <v>586.34</v>
      </c>
      <c r="S227">
        <f t="shared" si="184"/>
        <v>62137.9</v>
      </c>
      <c r="T227">
        <f t="shared" si="185"/>
        <v>0</v>
      </c>
      <c r="U227">
        <f t="shared" si="186"/>
        <v>212.92551</v>
      </c>
      <c r="V227">
        <f t="shared" si="187"/>
        <v>1.4195034</v>
      </c>
      <c r="W227">
        <f t="shared" si="188"/>
        <v>0</v>
      </c>
      <c r="X227">
        <f t="shared" si="189"/>
        <v>75896.33</v>
      </c>
      <c r="Y227">
        <f t="shared" si="190"/>
        <v>45161.45</v>
      </c>
      <c r="AA227">
        <v>51651743</v>
      </c>
      <c r="AB227">
        <f t="shared" si="191"/>
        <v>1827.16</v>
      </c>
      <c r="AC227">
        <f t="shared" si="192"/>
        <v>434.24</v>
      </c>
      <c r="AD227">
        <f>ROUND(((((ET227*ROUND(1.05,7)))-((EU227*ROUND(1.05,7))))+AE227),2)</f>
        <v>98.96</v>
      </c>
      <c r="AE227">
        <f>ROUND(((EU227*ROUND(1.05,7))),2)</f>
        <v>12.21</v>
      </c>
      <c r="AF227">
        <f>ROUND(((EV227*ROUND(1.05,7))),2)</f>
        <v>1293.96</v>
      </c>
      <c r="AG227">
        <f t="shared" si="193"/>
        <v>0</v>
      </c>
      <c r="AH227">
        <f>((EW227*ROUND(1.05,7)))</f>
        <v>148.05000000000001</v>
      </c>
      <c r="AI227">
        <f>((EX227*ROUND(1.05,7)))</f>
        <v>0.98699999999999999</v>
      </c>
      <c r="AJ227">
        <f t="shared" si="194"/>
        <v>0</v>
      </c>
      <c r="AK227">
        <v>1760.83</v>
      </c>
      <c r="AL227">
        <v>434.24</v>
      </c>
      <c r="AM227">
        <v>94.25</v>
      </c>
      <c r="AN227">
        <v>11.63</v>
      </c>
      <c r="AO227">
        <v>1232.3399999999999</v>
      </c>
      <c r="AP227">
        <v>0</v>
      </c>
      <c r="AQ227">
        <v>141</v>
      </c>
      <c r="AR227">
        <v>0.94</v>
      </c>
      <c r="AS227">
        <v>0</v>
      </c>
      <c r="AT227">
        <v>121</v>
      </c>
      <c r="AU227">
        <v>72</v>
      </c>
      <c r="AV227">
        <v>1</v>
      </c>
      <c r="AW227">
        <v>1</v>
      </c>
      <c r="AZ227">
        <v>1</v>
      </c>
      <c r="BA227">
        <v>33.39</v>
      </c>
      <c r="BB227">
        <v>13.26</v>
      </c>
      <c r="BC227">
        <v>9.11</v>
      </c>
      <c r="BD227" t="s">
        <v>3</v>
      </c>
      <c r="BE227" t="s">
        <v>3</v>
      </c>
      <c r="BF227" t="s">
        <v>3</v>
      </c>
      <c r="BG227" t="s">
        <v>3</v>
      </c>
      <c r="BH227">
        <v>0</v>
      </c>
      <c r="BI227">
        <v>1</v>
      </c>
      <c r="BJ227" t="s">
        <v>97</v>
      </c>
      <c r="BM227">
        <v>20001</v>
      </c>
      <c r="BN227">
        <v>0</v>
      </c>
      <c r="BO227" t="s">
        <v>3</v>
      </c>
      <c r="BP227">
        <v>0</v>
      </c>
      <c r="BQ227">
        <v>22</v>
      </c>
      <c r="BR227">
        <v>0</v>
      </c>
      <c r="BS227">
        <v>33.39</v>
      </c>
      <c r="BT227">
        <v>1</v>
      </c>
      <c r="BU227">
        <v>1</v>
      </c>
      <c r="BV227">
        <v>1</v>
      </c>
      <c r="BW227">
        <v>1</v>
      </c>
      <c r="BX227">
        <v>1</v>
      </c>
      <c r="BY227" t="s">
        <v>3</v>
      </c>
      <c r="BZ227">
        <v>121</v>
      </c>
      <c r="CA227">
        <v>72</v>
      </c>
      <c r="CB227" t="s">
        <v>3</v>
      </c>
      <c r="CE227">
        <v>0</v>
      </c>
      <c r="CF227">
        <v>0</v>
      </c>
      <c r="CG227">
        <v>0</v>
      </c>
      <c r="CM227">
        <v>0</v>
      </c>
      <c r="CN227" t="s">
        <v>19</v>
      </c>
      <c r="CO227">
        <v>0</v>
      </c>
      <c r="CP227">
        <f t="shared" si="195"/>
        <v>69714.53</v>
      </c>
      <c r="CQ227">
        <f t="shared" si="215"/>
        <v>3955.9263999999998</v>
      </c>
      <c r="CR227">
        <f t="shared" si="216"/>
        <v>1312.2095999999999</v>
      </c>
      <c r="CS227">
        <f t="shared" si="196"/>
        <v>407.69190000000003</v>
      </c>
      <c r="CT227">
        <f t="shared" si="197"/>
        <v>43205.324400000005</v>
      </c>
      <c r="CU227">
        <f t="shared" si="198"/>
        <v>0</v>
      </c>
      <c r="CV227">
        <f t="shared" si="199"/>
        <v>148.05000000000001</v>
      </c>
      <c r="CW227">
        <f t="shared" si="200"/>
        <v>0.98699999999999999</v>
      </c>
      <c r="CX227">
        <f t="shared" si="201"/>
        <v>0</v>
      </c>
      <c r="CY227">
        <f t="shared" si="211"/>
        <v>75896.330400000006</v>
      </c>
      <c r="CZ227">
        <f t="shared" si="212"/>
        <v>45161.452799999999</v>
      </c>
      <c r="DC227" t="s">
        <v>3</v>
      </c>
      <c r="DD227" t="s">
        <v>3</v>
      </c>
      <c r="DE227" t="s">
        <v>20</v>
      </c>
      <c r="DF227" t="s">
        <v>20</v>
      </c>
      <c r="DG227" t="s">
        <v>20</v>
      </c>
      <c r="DH227" t="s">
        <v>3</v>
      </c>
      <c r="DI227" t="s">
        <v>20</v>
      </c>
      <c r="DJ227" t="s">
        <v>20</v>
      </c>
      <c r="DK227" t="s">
        <v>3</v>
      </c>
      <c r="DL227" t="s">
        <v>3</v>
      </c>
      <c r="DM227" t="s">
        <v>3</v>
      </c>
      <c r="DN227">
        <v>0</v>
      </c>
      <c r="DO227">
        <v>0</v>
      </c>
      <c r="DP227">
        <v>1</v>
      </c>
      <c r="DQ227">
        <v>1</v>
      </c>
      <c r="DU227">
        <v>1005</v>
      </c>
      <c r="DV227" t="s">
        <v>76</v>
      </c>
      <c r="DW227" t="s">
        <v>76</v>
      </c>
      <c r="DX227">
        <v>100</v>
      </c>
      <c r="DZ227" t="s">
        <v>3</v>
      </c>
      <c r="EA227" t="s">
        <v>3</v>
      </c>
      <c r="EB227" t="s">
        <v>3</v>
      </c>
      <c r="EC227" t="s">
        <v>3</v>
      </c>
      <c r="EE227">
        <v>50757454</v>
      </c>
      <c r="EF227">
        <v>22</v>
      </c>
      <c r="EG227" t="s">
        <v>21</v>
      </c>
      <c r="EH227">
        <v>16</v>
      </c>
      <c r="EI227" t="s">
        <v>22</v>
      </c>
      <c r="EJ227">
        <v>1</v>
      </c>
      <c r="EK227">
        <v>20001</v>
      </c>
      <c r="EL227" t="s">
        <v>23</v>
      </c>
      <c r="EM227" t="s">
        <v>24</v>
      </c>
      <c r="EO227" t="s">
        <v>25</v>
      </c>
      <c r="EQ227">
        <v>131072</v>
      </c>
      <c r="ER227">
        <v>1760.83</v>
      </c>
      <c r="ES227">
        <v>434.24</v>
      </c>
      <c r="ET227">
        <v>94.25</v>
      </c>
      <c r="EU227">
        <v>11.63</v>
      </c>
      <c r="EV227">
        <v>1232.3399999999999</v>
      </c>
      <c r="EW227">
        <v>141</v>
      </c>
      <c r="EX227">
        <v>0.94</v>
      </c>
      <c r="EY227">
        <v>0</v>
      </c>
      <c r="FQ227">
        <v>0</v>
      </c>
      <c r="FR227">
        <f t="shared" si="202"/>
        <v>0</v>
      </c>
      <c r="FS227">
        <v>0</v>
      </c>
      <c r="FX227">
        <v>121</v>
      </c>
      <c r="FY227">
        <v>72</v>
      </c>
      <c r="GA227" t="s">
        <v>3</v>
      </c>
      <c r="GD227">
        <v>1</v>
      </c>
      <c r="GF227">
        <v>2063072167</v>
      </c>
      <c r="GG227">
        <v>2</v>
      </c>
      <c r="GH227">
        <v>1</v>
      </c>
      <c r="GI227">
        <v>4</v>
      </c>
      <c r="GJ227">
        <v>0</v>
      </c>
      <c r="GK227">
        <v>0</v>
      </c>
      <c r="GL227">
        <f t="shared" si="203"/>
        <v>0</v>
      </c>
      <c r="GM227">
        <f t="shared" si="204"/>
        <v>190772.31</v>
      </c>
      <c r="GN227">
        <f t="shared" si="205"/>
        <v>190772.31</v>
      </c>
      <c r="GO227">
        <f t="shared" si="206"/>
        <v>0</v>
      </c>
      <c r="GP227">
        <f t="shared" si="207"/>
        <v>0</v>
      </c>
      <c r="GR227">
        <v>0</v>
      </c>
      <c r="GS227">
        <v>3</v>
      </c>
      <c r="GT227">
        <v>0</v>
      </c>
      <c r="GU227" t="s">
        <v>3</v>
      </c>
      <c r="GV227">
        <f t="shared" si="208"/>
        <v>0</v>
      </c>
      <c r="GW227">
        <v>1</v>
      </c>
      <c r="GX227">
        <f t="shared" si="209"/>
        <v>0</v>
      </c>
      <c r="HA227">
        <v>0</v>
      </c>
      <c r="HB227">
        <v>0</v>
      </c>
      <c r="HC227">
        <f t="shared" si="210"/>
        <v>0</v>
      </c>
      <c r="HE227" t="s">
        <v>3</v>
      </c>
      <c r="HF227" t="s">
        <v>3</v>
      </c>
      <c r="HM227" t="s">
        <v>3</v>
      </c>
      <c r="HN227" t="s">
        <v>26</v>
      </c>
      <c r="HO227" t="s">
        <v>27</v>
      </c>
      <c r="HP227" t="s">
        <v>22</v>
      </c>
      <c r="HQ227" t="s">
        <v>22</v>
      </c>
      <c r="IK227">
        <v>0</v>
      </c>
    </row>
    <row r="228" spans="1:245" x14ac:dyDescent="0.2">
      <c r="A228">
        <v>18</v>
      </c>
      <c r="B228">
        <v>1</v>
      </c>
      <c r="C228">
        <v>312</v>
      </c>
      <c r="E228" t="s">
        <v>262</v>
      </c>
      <c r="F228" t="s">
        <v>99</v>
      </c>
      <c r="G228" t="s">
        <v>100</v>
      </c>
      <c r="H228" t="str">
        <f>'1.Ведомость'!C84</f>
        <v>м2</v>
      </c>
      <c r="I228">
        <f>I227*J228</f>
        <v>143.82</v>
      </c>
      <c r="J228">
        <v>100</v>
      </c>
      <c r="K228">
        <v>100</v>
      </c>
      <c r="O228">
        <f t="shared" si="180"/>
        <v>199543.49</v>
      </c>
      <c r="P228">
        <f t="shared" si="181"/>
        <v>199543.49</v>
      </c>
      <c r="Q228">
        <f t="shared" si="182"/>
        <v>0</v>
      </c>
      <c r="R228">
        <f t="shared" si="183"/>
        <v>0</v>
      </c>
      <c r="S228">
        <f t="shared" si="184"/>
        <v>0</v>
      </c>
      <c r="T228">
        <f t="shared" si="185"/>
        <v>0</v>
      </c>
      <c r="U228">
        <f t="shared" si="186"/>
        <v>0</v>
      </c>
      <c r="V228">
        <f t="shared" si="187"/>
        <v>0</v>
      </c>
      <c r="W228">
        <f t="shared" si="188"/>
        <v>0</v>
      </c>
      <c r="X228">
        <f t="shared" si="189"/>
        <v>0</v>
      </c>
      <c r="Y228">
        <f t="shared" si="190"/>
        <v>0</v>
      </c>
      <c r="AA228">
        <v>51651743</v>
      </c>
      <c r="AB228">
        <f t="shared" si="191"/>
        <v>152.30000000000001</v>
      </c>
      <c r="AC228">
        <f t="shared" si="192"/>
        <v>152.30000000000001</v>
      </c>
      <c r="AD228">
        <f t="shared" ref="AD228:AD237" si="217">ROUND((((ET228)-(EU228))+AE228),2)</f>
        <v>0</v>
      </c>
      <c r="AE228">
        <f t="shared" ref="AE228:AE237" si="218">ROUND((EU228),2)</f>
        <v>0</v>
      </c>
      <c r="AF228">
        <f t="shared" ref="AF228:AF237" si="219">ROUND((EV228),2)</f>
        <v>0</v>
      </c>
      <c r="AG228">
        <f t="shared" si="193"/>
        <v>0</v>
      </c>
      <c r="AH228">
        <f t="shared" ref="AH228:AH237" si="220">(EW228)</f>
        <v>0</v>
      </c>
      <c r="AI228">
        <f t="shared" ref="AI228:AI237" si="221">(EX228)</f>
        <v>0</v>
      </c>
      <c r="AJ228">
        <f t="shared" si="194"/>
        <v>0</v>
      </c>
      <c r="AK228">
        <v>152.30000000000001</v>
      </c>
      <c r="AL228">
        <v>152.30000000000001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1</v>
      </c>
      <c r="AW228">
        <v>1</v>
      </c>
      <c r="AZ228">
        <v>1</v>
      </c>
      <c r="BA228">
        <v>1</v>
      </c>
      <c r="BB228">
        <v>1</v>
      </c>
      <c r="BC228">
        <v>9.11</v>
      </c>
      <c r="BD228" t="s">
        <v>3</v>
      </c>
      <c r="BE228" t="s">
        <v>3</v>
      </c>
      <c r="BF228" t="s">
        <v>3</v>
      </c>
      <c r="BG228" t="s">
        <v>3</v>
      </c>
      <c r="BH228">
        <v>3</v>
      </c>
      <c r="BI228">
        <v>1</v>
      </c>
      <c r="BJ228" t="s">
        <v>101</v>
      </c>
      <c r="BM228">
        <v>500001</v>
      </c>
      <c r="BN228">
        <v>0</v>
      </c>
      <c r="BO228" t="s">
        <v>3</v>
      </c>
      <c r="BP228">
        <v>0</v>
      </c>
      <c r="BQ228">
        <v>8</v>
      </c>
      <c r="BR228">
        <v>0</v>
      </c>
      <c r="BS228">
        <v>1</v>
      </c>
      <c r="BT228">
        <v>1</v>
      </c>
      <c r="BU228">
        <v>1</v>
      </c>
      <c r="BV228">
        <v>1</v>
      </c>
      <c r="BW228">
        <v>1</v>
      </c>
      <c r="BX228">
        <v>1</v>
      </c>
      <c r="BY228" t="s">
        <v>3</v>
      </c>
      <c r="BZ228">
        <v>0</v>
      </c>
      <c r="CA228">
        <v>0</v>
      </c>
      <c r="CB228" t="s">
        <v>3</v>
      </c>
      <c r="CE228">
        <v>0</v>
      </c>
      <c r="CF228">
        <v>0</v>
      </c>
      <c r="CG228">
        <v>0</v>
      </c>
      <c r="CM228">
        <v>0</v>
      </c>
      <c r="CN228" t="s">
        <v>3</v>
      </c>
      <c r="CO228">
        <v>0</v>
      </c>
      <c r="CP228">
        <f t="shared" si="195"/>
        <v>199543.49</v>
      </c>
      <c r="CQ228">
        <f t="shared" si="215"/>
        <v>1387.453</v>
      </c>
      <c r="CR228">
        <f t="shared" si="216"/>
        <v>0</v>
      </c>
      <c r="CS228">
        <f t="shared" si="196"/>
        <v>0</v>
      </c>
      <c r="CT228">
        <f t="shared" si="197"/>
        <v>0</v>
      </c>
      <c r="CU228">
        <f t="shared" si="198"/>
        <v>0</v>
      </c>
      <c r="CV228">
        <f t="shared" si="199"/>
        <v>0</v>
      </c>
      <c r="CW228">
        <f t="shared" si="200"/>
        <v>0</v>
      </c>
      <c r="CX228">
        <f t="shared" si="201"/>
        <v>0</v>
      </c>
      <c r="CY228">
        <f t="shared" si="211"/>
        <v>0</v>
      </c>
      <c r="CZ228">
        <f t="shared" si="212"/>
        <v>0</v>
      </c>
      <c r="DC228" t="s">
        <v>3</v>
      </c>
      <c r="DD228" t="s">
        <v>3</v>
      </c>
      <c r="DE228" t="s">
        <v>3</v>
      </c>
      <c r="DF228" t="s">
        <v>3</v>
      </c>
      <c r="DG228" t="s">
        <v>3</v>
      </c>
      <c r="DH228" t="s">
        <v>3</v>
      </c>
      <c r="DI228" t="s">
        <v>3</v>
      </c>
      <c r="DJ228" t="s">
        <v>3</v>
      </c>
      <c r="DK228" t="s">
        <v>3</v>
      </c>
      <c r="DL228" t="s">
        <v>3</v>
      </c>
      <c r="DM228" t="s">
        <v>3</v>
      </c>
      <c r="DN228">
        <v>0</v>
      </c>
      <c r="DO228">
        <v>0</v>
      </c>
      <c r="DP228">
        <v>1</v>
      </c>
      <c r="DQ228">
        <v>1</v>
      </c>
      <c r="DU228">
        <v>1005</v>
      </c>
      <c r="DV228" t="s">
        <v>52</v>
      </c>
      <c r="DW228" t="s">
        <v>52</v>
      </c>
      <c r="DX228">
        <v>1</v>
      </c>
      <c r="DZ228" t="s">
        <v>3</v>
      </c>
      <c r="EA228" t="s">
        <v>3</v>
      </c>
      <c r="EB228" t="s">
        <v>3</v>
      </c>
      <c r="EC228" t="s">
        <v>3</v>
      </c>
      <c r="EE228">
        <v>50757674</v>
      </c>
      <c r="EF228">
        <v>8</v>
      </c>
      <c r="EG228" t="s">
        <v>46</v>
      </c>
      <c r="EH228">
        <v>0</v>
      </c>
      <c r="EI228" t="s">
        <v>3</v>
      </c>
      <c r="EJ228">
        <v>1</v>
      </c>
      <c r="EK228">
        <v>500001</v>
      </c>
      <c r="EL228" t="s">
        <v>47</v>
      </c>
      <c r="EM228" t="s">
        <v>48</v>
      </c>
      <c r="EO228" t="s">
        <v>3</v>
      </c>
      <c r="EQ228">
        <v>0</v>
      </c>
      <c r="ER228">
        <v>152.30000000000001</v>
      </c>
      <c r="ES228">
        <v>152.30000000000001</v>
      </c>
      <c r="ET228">
        <v>0</v>
      </c>
      <c r="EU228">
        <v>0</v>
      </c>
      <c r="EV228">
        <v>0</v>
      </c>
      <c r="EW228">
        <v>0</v>
      </c>
      <c r="EX228">
        <v>0</v>
      </c>
      <c r="FQ228">
        <v>0</v>
      </c>
      <c r="FR228">
        <f t="shared" si="202"/>
        <v>0</v>
      </c>
      <c r="FS228">
        <v>0</v>
      </c>
      <c r="FX228">
        <v>0</v>
      </c>
      <c r="FY228">
        <v>0</v>
      </c>
      <c r="GA228" t="s">
        <v>3</v>
      </c>
      <c r="GD228">
        <v>1</v>
      </c>
      <c r="GF228">
        <v>-1977319999</v>
      </c>
      <c r="GG228">
        <v>2</v>
      </c>
      <c r="GH228">
        <v>1</v>
      </c>
      <c r="GI228">
        <v>4</v>
      </c>
      <c r="GJ228">
        <v>0</v>
      </c>
      <c r="GK228">
        <v>0</v>
      </c>
      <c r="GL228">
        <f t="shared" si="203"/>
        <v>0</v>
      </c>
      <c r="GM228">
        <f t="shared" si="204"/>
        <v>199543.49</v>
      </c>
      <c r="GN228">
        <f t="shared" si="205"/>
        <v>199543.49</v>
      </c>
      <c r="GO228">
        <f t="shared" si="206"/>
        <v>0</v>
      </c>
      <c r="GP228">
        <f t="shared" si="207"/>
        <v>0</v>
      </c>
      <c r="GR228">
        <v>0</v>
      </c>
      <c r="GS228">
        <v>3</v>
      </c>
      <c r="GT228">
        <v>0</v>
      </c>
      <c r="GU228" t="s">
        <v>3</v>
      </c>
      <c r="GV228">
        <f t="shared" si="208"/>
        <v>0</v>
      </c>
      <c r="GW228">
        <v>1</v>
      </c>
      <c r="GX228">
        <f t="shared" si="209"/>
        <v>0</v>
      </c>
      <c r="HA228">
        <v>0</v>
      </c>
      <c r="HB228">
        <v>0</v>
      </c>
      <c r="HC228">
        <f t="shared" si="210"/>
        <v>0</v>
      </c>
      <c r="HE228" t="s">
        <v>3</v>
      </c>
      <c r="HF228" t="s">
        <v>3</v>
      </c>
      <c r="HM228" t="s">
        <v>3</v>
      </c>
      <c r="HN228" t="s">
        <v>3</v>
      </c>
      <c r="HO228" t="s">
        <v>3</v>
      </c>
      <c r="HP228" t="s">
        <v>3</v>
      </c>
      <c r="HQ228" t="s">
        <v>3</v>
      </c>
      <c r="IK228">
        <v>0</v>
      </c>
    </row>
    <row r="229" spans="1:245" x14ac:dyDescent="0.2">
      <c r="A229">
        <v>18</v>
      </c>
      <c r="B229">
        <v>1</v>
      </c>
      <c r="C229">
        <v>313</v>
      </c>
      <c r="E229" t="s">
        <v>263</v>
      </c>
      <c r="F229" t="s">
        <v>103</v>
      </c>
      <c r="G229" t="s">
        <v>104</v>
      </c>
      <c r="H229" t="str">
        <f>'1.Ведомость'!C85</f>
        <v>т</v>
      </c>
      <c r="I229">
        <f>I227*J229</f>
        <v>0.04</v>
      </c>
      <c r="J229">
        <v>2.7812543457099152E-2</v>
      </c>
      <c r="K229">
        <v>2.781254E-2</v>
      </c>
      <c r="O229">
        <f t="shared" si="180"/>
        <v>11077.24</v>
      </c>
      <c r="P229">
        <f t="shared" si="181"/>
        <v>11077.24</v>
      </c>
      <c r="Q229">
        <f t="shared" si="182"/>
        <v>0</v>
      </c>
      <c r="R229">
        <f t="shared" si="183"/>
        <v>0</v>
      </c>
      <c r="S229">
        <f t="shared" si="184"/>
        <v>0</v>
      </c>
      <c r="T229">
        <f t="shared" si="185"/>
        <v>0</v>
      </c>
      <c r="U229">
        <f t="shared" si="186"/>
        <v>0</v>
      </c>
      <c r="V229">
        <f t="shared" si="187"/>
        <v>0</v>
      </c>
      <c r="W229">
        <f t="shared" si="188"/>
        <v>0</v>
      </c>
      <c r="X229">
        <f t="shared" si="189"/>
        <v>0</v>
      </c>
      <c r="Y229">
        <f t="shared" si="190"/>
        <v>0</v>
      </c>
      <c r="AA229">
        <v>51651743</v>
      </c>
      <c r="AB229">
        <f t="shared" si="191"/>
        <v>30398.560000000001</v>
      </c>
      <c r="AC229">
        <f t="shared" si="192"/>
        <v>30398.560000000001</v>
      </c>
      <c r="AD229">
        <f t="shared" si="217"/>
        <v>0</v>
      </c>
      <c r="AE229">
        <f t="shared" si="218"/>
        <v>0</v>
      </c>
      <c r="AF229">
        <f t="shared" si="219"/>
        <v>0</v>
      </c>
      <c r="AG229">
        <f t="shared" si="193"/>
        <v>0</v>
      </c>
      <c r="AH229">
        <f t="shared" si="220"/>
        <v>0</v>
      </c>
      <c r="AI229">
        <f t="shared" si="221"/>
        <v>0</v>
      </c>
      <c r="AJ229">
        <f t="shared" si="194"/>
        <v>0</v>
      </c>
      <c r="AK229">
        <v>30398.560000000001</v>
      </c>
      <c r="AL229">
        <v>30398.560000000001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1</v>
      </c>
      <c r="AW229">
        <v>1</v>
      </c>
      <c r="AZ229">
        <v>1</v>
      </c>
      <c r="BA229">
        <v>1</v>
      </c>
      <c r="BB229">
        <v>1</v>
      </c>
      <c r="BC229">
        <v>9.11</v>
      </c>
      <c r="BD229" t="s">
        <v>3</v>
      </c>
      <c r="BE229" t="s">
        <v>3</v>
      </c>
      <c r="BF229" t="s">
        <v>3</v>
      </c>
      <c r="BG229" t="s">
        <v>3</v>
      </c>
      <c r="BH229">
        <v>3</v>
      </c>
      <c r="BI229">
        <v>1</v>
      </c>
      <c r="BJ229" t="s">
        <v>106</v>
      </c>
      <c r="BM229">
        <v>500001</v>
      </c>
      <c r="BN229">
        <v>0</v>
      </c>
      <c r="BO229" t="s">
        <v>3</v>
      </c>
      <c r="BP229">
        <v>0</v>
      </c>
      <c r="BQ229">
        <v>8</v>
      </c>
      <c r="BR229">
        <v>0</v>
      </c>
      <c r="BS229">
        <v>1</v>
      </c>
      <c r="BT229">
        <v>1</v>
      </c>
      <c r="BU229">
        <v>1</v>
      </c>
      <c r="BV229">
        <v>1</v>
      </c>
      <c r="BW229">
        <v>1</v>
      </c>
      <c r="BX229">
        <v>1</v>
      </c>
      <c r="BY229" t="s">
        <v>3</v>
      </c>
      <c r="BZ229">
        <v>0</v>
      </c>
      <c r="CA229">
        <v>0</v>
      </c>
      <c r="CB229" t="s">
        <v>3</v>
      </c>
      <c r="CE229">
        <v>0</v>
      </c>
      <c r="CF229">
        <v>0</v>
      </c>
      <c r="CG229">
        <v>0</v>
      </c>
      <c r="CM229">
        <v>0</v>
      </c>
      <c r="CN229" t="s">
        <v>3</v>
      </c>
      <c r="CO229">
        <v>0</v>
      </c>
      <c r="CP229">
        <f t="shared" si="195"/>
        <v>11077.24</v>
      </c>
      <c r="CQ229">
        <f t="shared" si="215"/>
        <v>276930.88160000002</v>
      </c>
      <c r="CR229">
        <f t="shared" si="216"/>
        <v>0</v>
      </c>
      <c r="CS229">
        <f t="shared" si="196"/>
        <v>0</v>
      </c>
      <c r="CT229">
        <f t="shared" si="197"/>
        <v>0</v>
      </c>
      <c r="CU229">
        <f t="shared" si="198"/>
        <v>0</v>
      </c>
      <c r="CV229">
        <f t="shared" si="199"/>
        <v>0</v>
      </c>
      <c r="CW229">
        <f t="shared" si="200"/>
        <v>0</v>
      </c>
      <c r="CX229">
        <f t="shared" si="201"/>
        <v>0</v>
      </c>
      <c r="CY229">
        <f t="shared" si="211"/>
        <v>0</v>
      </c>
      <c r="CZ229">
        <f t="shared" si="212"/>
        <v>0</v>
      </c>
      <c r="DC229" t="s">
        <v>3</v>
      </c>
      <c r="DD229" t="s">
        <v>3</v>
      </c>
      <c r="DE229" t="s">
        <v>3</v>
      </c>
      <c r="DF229" t="s">
        <v>3</v>
      </c>
      <c r="DG229" t="s">
        <v>3</v>
      </c>
      <c r="DH229" t="s">
        <v>3</v>
      </c>
      <c r="DI229" t="s">
        <v>3</v>
      </c>
      <c r="DJ229" t="s">
        <v>3</v>
      </c>
      <c r="DK229" t="s">
        <v>3</v>
      </c>
      <c r="DL229" t="s">
        <v>3</v>
      </c>
      <c r="DM229" t="s">
        <v>3</v>
      </c>
      <c r="DN229">
        <v>0</v>
      </c>
      <c r="DO229">
        <v>0</v>
      </c>
      <c r="DP229">
        <v>1</v>
      </c>
      <c r="DQ229">
        <v>1</v>
      </c>
      <c r="DU229">
        <v>1009</v>
      </c>
      <c r="DV229" t="s">
        <v>105</v>
      </c>
      <c r="DW229" t="s">
        <v>105</v>
      </c>
      <c r="DX229">
        <v>1000</v>
      </c>
      <c r="DZ229" t="s">
        <v>3</v>
      </c>
      <c r="EA229" t="s">
        <v>3</v>
      </c>
      <c r="EB229" t="s">
        <v>3</v>
      </c>
      <c r="EC229" t="s">
        <v>3</v>
      </c>
      <c r="EE229">
        <v>50757674</v>
      </c>
      <c r="EF229">
        <v>8</v>
      </c>
      <c r="EG229" t="s">
        <v>46</v>
      </c>
      <c r="EH229">
        <v>0</v>
      </c>
      <c r="EI229" t="s">
        <v>3</v>
      </c>
      <c r="EJ229">
        <v>1</v>
      </c>
      <c r="EK229">
        <v>500001</v>
      </c>
      <c r="EL229" t="s">
        <v>47</v>
      </c>
      <c r="EM229" t="s">
        <v>48</v>
      </c>
      <c r="EO229" t="s">
        <v>3</v>
      </c>
      <c r="EQ229">
        <v>0</v>
      </c>
      <c r="ER229">
        <v>30398.560000000001</v>
      </c>
      <c r="ES229">
        <v>30398.560000000001</v>
      </c>
      <c r="ET229">
        <v>0</v>
      </c>
      <c r="EU229">
        <v>0</v>
      </c>
      <c r="EV229">
        <v>0</v>
      </c>
      <c r="EW229">
        <v>0</v>
      </c>
      <c r="EX229">
        <v>0</v>
      </c>
      <c r="FQ229">
        <v>0</v>
      </c>
      <c r="FR229">
        <f t="shared" si="202"/>
        <v>0</v>
      </c>
      <c r="FS229">
        <v>0</v>
      </c>
      <c r="FX229">
        <v>0</v>
      </c>
      <c r="FY229">
        <v>0</v>
      </c>
      <c r="GA229" t="s">
        <v>3</v>
      </c>
      <c r="GD229">
        <v>1</v>
      </c>
      <c r="GF229">
        <v>-1486911088</v>
      </c>
      <c r="GG229">
        <v>2</v>
      </c>
      <c r="GH229">
        <v>1</v>
      </c>
      <c r="GI229">
        <v>4</v>
      </c>
      <c r="GJ229">
        <v>0</v>
      </c>
      <c r="GK229">
        <v>0</v>
      </c>
      <c r="GL229">
        <f t="shared" si="203"/>
        <v>0</v>
      </c>
      <c r="GM229">
        <f t="shared" si="204"/>
        <v>11077.24</v>
      </c>
      <c r="GN229">
        <f t="shared" si="205"/>
        <v>11077.24</v>
      </c>
      <c r="GO229">
        <f t="shared" si="206"/>
        <v>0</v>
      </c>
      <c r="GP229">
        <f t="shared" si="207"/>
        <v>0</v>
      </c>
      <c r="GR229">
        <v>0</v>
      </c>
      <c r="GS229">
        <v>3</v>
      </c>
      <c r="GT229">
        <v>0</v>
      </c>
      <c r="GU229" t="s">
        <v>3</v>
      </c>
      <c r="GV229">
        <f t="shared" si="208"/>
        <v>0</v>
      </c>
      <c r="GW229">
        <v>1</v>
      </c>
      <c r="GX229">
        <f t="shared" si="209"/>
        <v>0</v>
      </c>
      <c r="HA229">
        <v>0</v>
      </c>
      <c r="HB229">
        <v>0</v>
      </c>
      <c r="HC229">
        <f t="shared" si="210"/>
        <v>0</v>
      </c>
      <c r="HE229" t="s">
        <v>3</v>
      </c>
      <c r="HF229" t="s">
        <v>3</v>
      </c>
      <c r="HM229" t="s">
        <v>3</v>
      </c>
      <c r="HN229" t="s">
        <v>3</v>
      </c>
      <c r="HO229" t="s">
        <v>3</v>
      </c>
      <c r="HP229" t="s">
        <v>3</v>
      </c>
      <c r="HQ229" t="s">
        <v>3</v>
      </c>
      <c r="IK229">
        <v>0</v>
      </c>
    </row>
    <row r="230" spans="1:245" x14ac:dyDescent="0.2">
      <c r="A230">
        <v>17</v>
      </c>
      <c r="B230">
        <v>1</v>
      </c>
      <c r="C230">
        <f>ROW(SmtRes!A320)</f>
        <v>320</v>
      </c>
      <c r="D230">
        <f>ROW(EtalonRes!A365)</f>
        <v>365</v>
      </c>
      <c r="E230" t="s">
        <v>264</v>
      </c>
      <c r="F230" t="s">
        <v>108</v>
      </c>
      <c r="G230" t="s">
        <v>109</v>
      </c>
      <c r="H230" t="s">
        <v>110</v>
      </c>
      <c r="I230">
        <v>14.5</v>
      </c>
      <c r="J230">
        <v>0</v>
      </c>
      <c r="K230">
        <v>14.5</v>
      </c>
      <c r="O230">
        <f t="shared" si="180"/>
        <v>51877.37</v>
      </c>
      <c r="P230">
        <f t="shared" si="181"/>
        <v>22429.73</v>
      </c>
      <c r="Q230">
        <f t="shared" si="182"/>
        <v>5433.55</v>
      </c>
      <c r="R230">
        <f t="shared" si="183"/>
        <v>2415.9299999999998</v>
      </c>
      <c r="S230">
        <f t="shared" si="184"/>
        <v>24014.09</v>
      </c>
      <c r="T230">
        <f t="shared" si="185"/>
        <v>0</v>
      </c>
      <c r="U230">
        <f t="shared" si="186"/>
        <v>72.5</v>
      </c>
      <c r="V230">
        <f t="shared" si="187"/>
        <v>6.2350000000000003</v>
      </c>
      <c r="W230">
        <f t="shared" si="188"/>
        <v>0</v>
      </c>
      <c r="X230">
        <f t="shared" si="189"/>
        <v>25637.119999999999</v>
      </c>
      <c r="Y230">
        <f t="shared" si="190"/>
        <v>14536.51</v>
      </c>
      <c r="AA230">
        <v>51651743</v>
      </c>
      <c r="AB230">
        <f t="shared" si="191"/>
        <v>247.66</v>
      </c>
      <c r="AC230">
        <f t="shared" si="192"/>
        <v>169.8</v>
      </c>
      <c r="AD230">
        <f t="shared" si="217"/>
        <v>28.26</v>
      </c>
      <c r="AE230">
        <f t="shared" si="218"/>
        <v>4.99</v>
      </c>
      <c r="AF230">
        <f t="shared" si="219"/>
        <v>49.6</v>
      </c>
      <c r="AG230">
        <f t="shared" si="193"/>
        <v>0</v>
      </c>
      <c r="AH230">
        <f t="shared" si="220"/>
        <v>5</v>
      </c>
      <c r="AI230">
        <f t="shared" si="221"/>
        <v>0.43</v>
      </c>
      <c r="AJ230">
        <f t="shared" si="194"/>
        <v>0</v>
      </c>
      <c r="AK230">
        <v>247.66</v>
      </c>
      <c r="AL230">
        <v>169.8</v>
      </c>
      <c r="AM230">
        <v>28.26</v>
      </c>
      <c r="AN230">
        <v>4.99</v>
      </c>
      <c r="AO230">
        <v>49.6</v>
      </c>
      <c r="AP230">
        <v>0</v>
      </c>
      <c r="AQ230">
        <v>5</v>
      </c>
      <c r="AR230">
        <v>0.43</v>
      </c>
      <c r="AS230">
        <v>0</v>
      </c>
      <c r="AT230">
        <v>97</v>
      </c>
      <c r="AU230">
        <v>55</v>
      </c>
      <c r="AV230">
        <v>1</v>
      </c>
      <c r="AW230">
        <v>1</v>
      </c>
      <c r="AZ230">
        <v>1</v>
      </c>
      <c r="BA230">
        <v>33.39</v>
      </c>
      <c r="BB230">
        <v>13.26</v>
      </c>
      <c r="BC230">
        <v>9.11</v>
      </c>
      <c r="BD230" t="s">
        <v>3</v>
      </c>
      <c r="BE230" t="s">
        <v>3</v>
      </c>
      <c r="BF230" t="s">
        <v>3</v>
      </c>
      <c r="BG230" t="s">
        <v>3</v>
      </c>
      <c r="BH230">
        <v>0</v>
      </c>
      <c r="BI230">
        <v>1</v>
      </c>
      <c r="BJ230" t="s">
        <v>111</v>
      </c>
      <c r="BM230">
        <v>26001</v>
      </c>
      <c r="BN230">
        <v>0</v>
      </c>
      <c r="BO230" t="s">
        <v>3</v>
      </c>
      <c r="BP230">
        <v>0</v>
      </c>
      <c r="BQ230">
        <v>2</v>
      </c>
      <c r="BR230">
        <v>0</v>
      </c>
      <c r="BS230">
        <v>33.39</v>
      </c>
      <c r="BT230">
        <v>1</v>
      </c>
      <c r="BU230">
        <v>1</v>
      </c>
      <c r="BV230">
        <v>1</v>
      </c>
      <c r="BW230">
        <v>1</v>
      </c>
      <c r="BX230">
        <v>1</v>
      </c>
      <c r="BY230" t="s">
        <v>3</v>
      </c>
      <c r="BZ230">
        <v>97</v>
      </c>
      <c r="CA230">
        <v>55</v>
      </c>
      <c r="CB230" t="s">
        <v>3</v>
      </c>
      <c r="CE230">
        <v>0</v>
      </c>
      <c r="CF230">
        <v>0</v>
      </c>
      <c r="CG230">
        <v>0</v>
      </c>
      <c r="CM230">
        <v>0</v>
      </c>
      <c r="CN230" t="s">
        <v>3</v>
      </c>
      <c r="CO230">
        <v>0</v>
      </c>
      <c r="CP230">
        <f t="shared" si="195"/>
        <v>51877.369999999995</v>
      </c>
      <c r="CQ230">
        <f t="shared" si="215"/>
        <v>1546.8779999999999</v>
      </c>
      <c r="CR230">
        <f t="shared" si="216"/>
        <v>374.7276</v>
      </c>
      <c r="CS230">
        <f t="shared" si="196"/>
        <v>166.61610000000002</v>
      </c>
      <c r="CT230">
        <f t="shared" si="197"/>
        <v>1656.144</v>
      </c>
      <c r="CU230">
        <f t="shared" si="198"/>
        <v>0</v>
      </c>
      <c r="CV230">
        <f t="shared" si="199"/>
        <v>5</v>
      </c>
      <c r="CW230">
        <f t="shared" si="200"/>
        <v>0.43</v>
      </c>
      <c r="CX230">
        <f t="shared" si="201"/>
        <v>0</v>
      </c>
      <c r="CY230">
        <f t="shared" si="211"/>
        <v>25637.1194</v>
      </c>
      <c r="CZ230">
        <f t="shared" si="212"/>
        <v>14536.511</v>
      </c>
      <c r="DC230" t="s">
        <v>3</v>
      </c>
      <c r="DD230" t="s">
        <v>3</v>
      </c>
      <c r="DE230" t="s">
        <v>3</v>
      </c>
      <c r="DF230" t="s">
        <v>3</v>
      </c>
      <c r="DG230" t="s">
        <v>3</v>
      </c>
      <c r="DH230" t="s">
        <v>3</v>
      </c>
      <c r="DI230" t="s">
        <v>3</v>
      </c>
      <c r="DJ230" t="s">
        <v>3</v>
      </c>
      <c r="DK230" t="s">
        <v>3</v>
      </c>
      <c r="DL230" t="s">
        <v>3</v>
      </c>
      <c r="DM230" t="s">
        <v>3</v>
      </c>
      <c r="DN230">
        <v>0</v>
      </c>
      <c r="DO230">
        <v>0</v>
      </c>
      <c r="DP230">
        <v>1</v>
      </c>
      <c r="DQ230">
        <v>1</v>
      </c>
      <c r="DU230">
        <v>1005</v>
      </c>
      <c r="DV230" t="s">
        <v>110</v>
      </c>
      <c r="DW230" t="s">
        <v>110</v>
      </c>
      <c r="DX230">
        <v>10</v>
      </c>
      <c r="DZ230" t="s">
        <v>3</v>
      </c>
      <c r="EA230" t="s">
        <v>3</v>
      </c>
      <c r="EB230" t="s">
        <v>3</v>
      </c>
      <c r="EC230" t="s">
        <v>3</v>
      </c>
      <c r="EE230">
        <v>50757462</v>
      </c>
      <c r="EF230">
        <v>2</v>
      </c>
      <c r="EG230" t="s">
        <v>112</v>
      </c>
      <c r="EH230">
        <v>20</v>
      </c>
      <c r="EI230" t="s">
        <v>113</v>
      </c>
      <c r="EJ230">
        <v>1</v>
      </c>
      <c r="EK230">
        <v>26001</v>
      </c>
      <c r="EL230" t="s">
        <v>113</v>
      </c>
      <c r="EM230" t="s">
        <v>114</v>
      </c>
      <c r="EO230" t="s">
        <v>3</v>
      </c>
      <c r="EQ230">
        <v>131072</v>
      </c>
      <c r="ER230">
        <v>247.66</v>
      </c>
      <c r="ES230">
        <v>169.8</v>
      </c>
      <c r="ET230">
        <v>28.26</v>
      </c>
      <c r="EU230">
        <v>4.99</v>
      </c>
      <c r="EV230">
        <v>49.6</v>
      </c>
      <c r="EW230">
        <v>5</v>
      </c>
      <c r="EX230">
        <v>0.43</v>
      </c>
      <c r="EY230">
        <v>0</v>
      </c>
      <c r="FQ230">
        <v>0</v>
      </c>
      <c r="FR230">
        <f t="shared" si="202"/>
        <v>0</v>
      </c>
      <c r="FS230">
        <v>0</v>
      </c>
      <c r="FX230">
        <v>97</v>
      </c>
      <c r="FY230">
        <v>55</v>
      </c>
      <c r="GA230" t="s">
        <v>3</v>
      </c>
      <c r="GD230">
        <v>1</v>
      </c>
      <c r="GF230">
        <v>-893411855</v>
      </c>
      <c r="GG230">
        <v>2</v>
      </c>
      <c r="GH230">
        <v>1</v>
      </c>
      <c r="GI230">
        <v>4</v>
      </c>
      <c r="GJ230">
        <v>0</v>
      </c>
      <c r="GK230">
        <v>0</v>
      </c>
      <c r="GL230">
        <f t="shared" si="203"/>
        <v>0</v>
      </c>
      <c r="GM230">
        <f t="shared" si="204"/>
        <v>92051</v>
      </c>
      <c r="GN230">
        <f t="shared" si="205"/>
        <v>92051</v>
      </c>
      <c r="GO230">
        <f t="shared" si="206"/>
        <v>0</v>
      </c>
      <c r="GP230">
        <f t="shared" si="207"/>
        <v>0</v>
      </c>
      <c r="GR230">
        <v>0</v>
      </c>
      <c r="GS230">
        <v>3</v>
      </c>
      <c r="GT230">
        <v>0</v>
      </c>
      <c r="GU230" t="s">
        <v>3</v>
      </c>
      <c r="GV230">
        <f t="shared" si="208"/>
        <v>0</v>
      </c>
      <c r="GW230">
        <v>1</v>
      </c>
      <c r="GX230">
        <f t="shared" si="209"/>
        <v>0</v>
      </c>
      <c r="HA230">
        <v>0</v>
      </c>
      <c r="HB230">
        <v>0</v>
      </c>
      <c r="HC230">
        <f t="shared" si="210"/>
        <v>0</v>
      </c>
      <c r="HE230" t="s">
        <v>3</v>
      </c>
      <c r="HF230" t="s">
        <v>3</v>
      </c>
      <c r="HM230" t="s">
        <v>3</v>
      </c>
      <c r="HN230" t="s">
        <v>115</v>
      </c>
      <c r="HO230" t="s">
        <v>116</v>
      </c>
      <c r="HP230" t="s">
        <v>113</v>
      </c>
      <c r="HQ230" t="s">
        <v>113</v>
      </c>
      <c r="IK230">
        <v>0</v>
      </c>
    </row>
    <row r="231" spans="1:245" x14ac:dyDescent="0.2">
      <c r="A231">
        <v>18</v>
      </c>
      <c r="B231">
        <v>1</v>
      </c>
      <c r="C231">
        <v>317</v>
      </c>
      <c r="E231" t="s">
        <v>265</v>
      </c>
      <c r="F231" t="s">
        <v>118</v>
      </c>
      <c r="G231" t="s">
        <v>119</v>
      </c>
      <c r="H231" t="str">
        <f>'1.Ведомость'!C87</f>
        <v>м2</v>
      </c>
      <c r="I231">
        <f>I230*J231</f>
        <v>159.5</v>
      </c>
      <c r="J231">
        <v>11</v>
      </c>
      <c r="K231">
        <v>11</v>
      </c>
      <c r="O231">
        <f t="shared" si="180"/>
        <v>32693.51</v>
      </c>
      <c r="P231">
        <f t="shared" si="181"/>
        <v>32693.51</v>
      </c>
      <c r="Q231">
        <f t="shared" si="182"/>
        <v>0</v>
      </c>
      <c r="R231">
        <f t="shared" si="183"/>
        <v>0</v>
      </c>
      <c r="S231">
        <f t="shared" si="184"/>
        <v>0</v>
      </c>
      <c r="T231">
        <f t="shared" si="185"/>
        <v>0</v>
      </c>
      <c r="U231">
        <f t="shared" si="186"/>
        <v>0</v>
      </c>
      <c r="V231">
        <f t="shared" si="187"/>
        <v>0</v>
      </c>
      <c r="W231">
        <f t="shared" si="188"/>
        <v>0</v>
      </c>
      <c r="X231">
        <f t="shared" si="189"/>
        <v>0</v>
      </c>
      <c r="Y231">
        <f t="shared" si="190"/>
        <v>0</v>
      </c>
      <c r="AA231">
        <v>51651743</v>
      </c>
      <c r="AB231">
        <f t="shared" si="191"/>
        <v>22.5</v>
      </c>
      <c r="AC231">
        <f t="shared" si="192"/>
        <v>22.5</v>
      </c>
      <c r="AD231">
        <f t="shared" si="217"/>
        <v>0</v>
      </c>
      <c r="AE231">
        <f t="shared" si="218"/>
        <v>0</v>
      </c>
      <c r="AF231">
        <f t="shared" si="219"/>
        <v>0</v>
      </c>
      <c r="AG231">
        <f t="shared" si="193"/>
        <v>0</v>
      </c>
      <c r="AH231">
        <f t="shared" si="220"/>
        <v>0</v>
      </c>
      <c r="AI231">
        <f t="shared" si="221"/>
        <v>0</v>
      </c>
      <c r="AJ231">
        <f t="shared" si="194"/>
        <v>0</v>
      </c>
      <c r="AK231">
        <v>22.5</v>
      </c>
      <c r="AL231">
        <v>22.5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1</v>
      </c>
      <c r="AW231">
        <v>1</v>
      </c>
      <c r="AZ231">
        <v>1</v>
      </c>
      <c r="BA231">
        <v>1</v>
      </c>
      <c r="BB231">
        <v>1</v>
      </c>
      <c r="BC231">
        <v>9.11</v>
      </c>
      <c r="BD231" t="s">
        <v>3</v>
      </c>
      <c r="BE231" t="s">
        <v>3</v>
      </c>
      <c r="BF231" t="s">
        <v>3</v>
      </c>
      <c r="BG231" t="s">
        <v>3</v>
      </c>
      <c r="BH231">
        <v>3</v>
      </c>
      <c r="BI231">
        <v>1</v>
      </c>
      <c r="BJ231" t="s">
        <v>120</v>
      </c>
      <c r="BM231">
        <v>500001</v>
      </c>
      <c r="BN231">
        <v>0</v>
      </c>
      <c r="BO231" t="s">
        <v>3</v>
      </c>
      <c r="BP231">
        <v>0</v>
      </c>
      <c r="BQ231">
        <v>8</v>
      </c>
      <c r="BR231">
        <v>0</v>
      </c>
      <c r="BS231">
        <v>1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3</v>
      </c>
      <c r="BZ231">
        <v>0</v>
      </c>
      <c r="CA231">
        <v>0</v>
      </c>
      <c r="CB231" t="s">
        <v>3</v>
      </c>
      <c r="CE231">
        <v>0</v>
      </c>
      <c r="CF231">
        <v>0</v>
      </c>
      <c r="CG231">
        <v>0</v>
      </c>
      <c r="CM231">
        <v>0</v>
      </c>
      <c r="CN231" t="s">
        <v>3</v>
      </c>
      <c r="CO231">
        <v>0</v>
      </c>
      <c r="CP231">
        <f t="shared" si="195"/>
        <v>32693.51</v>
      </c>
      <c r="CQ231">
        <f t="shared" si="215"/>
        <v>204.97499999999999</v>
      </c>
      <c r="CR231">
        <f t="shared" si="216"/>
        <v>0</v>
      </c>
      <c r="CS231">
        <f t="shared" si="196"/>
        <v>0</v>
      </c>
      <c r="CT231">
        <f t="shared" si="197"/>
        <v>0</v>
      </c>
      <c r="CU231">
        <f t="shared" si="198"/>
        <v>0</v>
      </c>
      <c r="CV231">
        <f t="shared" si="199"/>
        <v>0</v>
      </c>
      <c r="CW231">
        <f t="shared" si="200"/>
        <v>0</v>
      </c>
      <c r="CX231">
        <f t="shared" si="201"/>
        <v>0</v>
      </c>
      <c r="CY231">
        <f t="shared" si="211"/>
        <v>0</v>
      </c>
      <c r="CZ231">
        <f t="shared" si="212"/>
        <v>0</v>
      </c>
      <c r="DC231" t="s">
        <v>3</v>
      </c>
      <c r="DD231" t="s">
        <v>3</v>
      </c>
      <c r="DE231" t="s">
        <v>3</v>
      </c>
      <c r="DF231" t="s">
        <v>3</v>
      </c>
      <c r="DG231" t="s">
        <v>3</v>
      </c>
      <c r="DH231" t="s">
        <v>3</v>
      </c>
      <c r="DI231" t="s">
        <v>3</v>
      </c>
      <c r="DJ231" t="s">
        <v>3</v>
      </c>
      <c r="DK231" t="s">
        <v>3</v>
      </c>
      <c r="DL231" t="s">
        <v>3</v>
      </c>
      <c r="DM231" t="s">
        <v>3</v>
      </c>
      <c r="DN231">
        <v>0</v>
      </c>
      <c r="DO231">
        <v>0</v>
      </c>
      <c r="DP231">
        <v>1</v>
      </c>
      <c r="DQ231">
        <v>1</v>
      </c>
      <c r="DU231">
        <v>1005</v>
      </c>
      <c r="DV231" t="s">
        <v>52</v>
      </c>
      <c r="DW231" t="s">
        <v>52</v>
      </c>
      <c r="DX231">
        <v>1</v>
      </c>
      <c r="DZ231" t="s">
        <v>3</v>
      </c>
      <c r="EA231" t="s">
        <v>3</v>
      </c>
      <c r="EB231" t="s">
        <v>3</v>
      </c>
      <c r="EC231" t="s">
        <v>3</v>
      </c>
      <c r="EE231">
        <v>50757674</v>
      </c>
      <c r="EF231">
        <v>8</v>
      </c>
      <c r="EG231" t="s">
        <v>46</v>
      </c>
      <c r="EH231">
        <v>0</v>
      </c>
      <c r="EI231" t="s">
        <v>3</v>
      </c>
      <c r="EJ231">
        <v>1</v>
      </c>
      <c r="EK231">
        <v>500001</v>
      </c>
      <c r="EL231" t="s">
        <v>47</v>
      </c>
      <c r="EM231" t="s">
        <v>48</v>
      </c>
      <c r="EO231" t="s">
        <v>3</v>
      </c>
      <c r="EQ231">
        <v>0</v>
      </c>
      <c r="ER231">
        <v>22.5</v>
      </c>
      <c r="ES231">
        <v>22.5</v>
      </c>
      <c r="ET231">
        <v>0</v>
      </c>
      <c r="EU231">
        <v>0</v>
      </c>
      <c r="EV231">
        <v>0</v>
      </c>
      <c r="EW231">
        <v>0</v>
      </c>
      <c r="EX231">
        <v>0</v>
      </c>
      <c r="FQ231">
        <v>0</v>
      </c>
      <c r="FR231">
        <f t="shared" si="202"/>
        <v>0</v>
      </c>
      <c r="FS231">
        <v>0</v>
      </c>
      <c r="FX231">
        <v>0</v>
      </c>
      <c r="FY231">
        <v>0</v>
      </c>
      <c r="GA231" t="s">
        <v>3</v>
      </c>
      <c r="GD231">
        <v>1</v>
      </c>
      <c r="GF231">
        <v>-336429810</v>
      </c>
      <c r="GG231">
        <v>2</v>
      </c>
      <c r="GH231">
        <v>1</v>
      </c>
      <c r="GI231">
        <v>4</v>
      </c>
      <c r="GJ231">
        <v>0</v>
      </c>
      <c r="GK231">
        <v>0</v>
      </c>
      <c r="GL231">
        <f t="shared" si="203"/>
        <v>0</v>
      </c>
      <c r="GM231">
        <f t="shared" si="204"/>
        <v>32693.51</v>
      </c>
      <c r="GN231">
        <f t="shared" si="205"/>
        <v>32693.51</v>
      </c>
      <c r="GO231">
        <f t="shared" si="206"/>
        <v>0</v>
      </c>
      <c r="GP231">
        <f t="shared" si="207"/>
        <v>0</v>
      </c>
      <c r="GR231">
        <v>0</v>
      </c>
      <c r="GS231">
        <v>3</v>
      </c>
      <c r="GT231">
        <v>0</v>
      </c>
      <c r="GU231" t="s">
        <v>3</v>
      </c>
      <c r="GV231">
        <f t="shared" si="208"/>
        <v>0</v>
      </c>
      <c r="GW231">
        <v>1</v>
      </c>
      <c r="GX231">
        <f t="shared" si="209"/>
        <v>0</v>
      </c>
      <c r="HA231">
        <v>0</v>
      </c>
      <c r="HB231">
        <v>0</v>
      </c>
      <c r="HC231">
        <f t="shared" si="210"/>
        <v>0</v>
      </c>
      <c r="HE231" t="s">
        <v>3</v>
      </c>
      <c r="HF231" t="s">
        <v>3</v>
      </c>
      <c r="HM231" t="s">
        <v>3</v>
      </c>
      <c r="HN231" t="s">
        <v>3</v>
      </c>
      <c r="HO231" t="s">
        <v>3</v>
      </c>
      <c r="HP231" t="s">
        <v>3</v>
      </c>
      <c r="HQ231" t="s">
        <v>3</v>
      </c>
      <c r="IK231">
        <v>0</v>
      </c>
    </row>
    <row r="232" spans="1:245" x14ac:dyDescent="0.2">
      <c r="A232">
        <v>18</v>
      </c>
      <c r="B232">
        <v>1</v>
      </c>
      <c r="C232">
        <v>319</v>
      </c>
      <c r="E232" t="s">
        <v>266</v>
      </c>
      <c r="F232" t="s">
        <v>122</v>
      </c>
      <c r="G232" t="s">
        <v>123</v>
      </c>
      <c r="H232" t="e">
        <f>'1.Ведомость'!#REF!</f>
        <v>#REF!</v>
      </c>
      <c r="I232">
        <f>I230*J232</f>
        <v>-21.75</v>
      </c>
      <c r="J232">
        <v>-1.5</v>
      </c>
      <c r="K232">
        <v>-1.5</v>
      </c>
      <c r="O232">
        <f t="shared" si="180"/>
        <v>-12994.19</v>
      </c>
      <c r="P232">
        <f t="shared" si="181"/>
        <v>-12994.19</v>
      </c>
      <c r="Q232">
        <f t="shared" si="182"/>
        <v>0</v>
      </c>
      <c r="R232">
        <f t="shared" si="183"/>
        <v>0</v>
      </c>
      <c r="S232">
        <f t="shared" si="184"/>
        <v>0</v>
      </c>
      <c r="T232">
        <f t="shared" si="185"/>
        <v>0</v>
      </c>
      <c r="U232">
        <f t="shared" si="186"/>
        <v>0</v>
      </c>
      <c r="V232">
        <f t="shared" si="187"/>
        <v>0</v>
      </c>
      <c r="W232">
        <f t="shared" si="188"/>
        <v>0</v>
      </c>
      <c r="X232">
        <f t="shared" si="189"/>
        <v>0</v>
      </c>
      <c r="Y232">
        <f t="shared" si="190"/>
        <v>0</v>
      </c>
      <c r="AA232">
        <v>51651743</v>
      </c>
      <c r="AB232">
        <f t="shared" si="191"/>
        <v>65.58</v>
      </c>
      <c r="AC232">
        <f t="shared" si="192"/>
        <v>65.58</v>
      </c>
      <c r="AD232">
        <f t="shared" si="217"/>
        <v>0</v>
      </c>
      <c r="AE232">
        <f t="shared" si="218"/>
        <v>0</v>
      </c>
      <c r="AF232">
        <f t="shared" si="219"/>
        <v>0</v>
      </c>
      <c r="AG232">
        <f t="shared" si="193"/>
        <v>0</v>
      </c>
      <c r="AH232">
        <f t="shared" si="220"/>
        <v>0</v>
      </c>
      <c r="AI232">
        <f t="shared" si="221"/>
        <v>0</v>
      </c>
      <c r="AJ232">
        <f t="shared" si="194"/>
        <v>0</v>
      </c>
      <c r="AK232">
        <v>65.58</v>
      </c>
      <c r="AL232">
        <v>65.58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</v>
      </c>
      <c r="AW232">
        <v>1</v>
      </c>
      <c r="AZ232">
        <v>1</v>
      </c>
      <c r="BA232">
        <v>1</v>
      </c>
      <c r="BB232">
        <v>1</v>
      </c>
      <c r="BC232">
        <v>9.11</v>
      </c>
      <c r="BD232" t="s">
        <v>3</v>
      </c>
      <c r="BE232" t="s">
        <v>3</v>
      </c>
      <c r="BF232" t="s">
        <v>3</v>
      </c>
      <c r="BG232" t="s">
        <v>3</v>
      </c>
      <c r="BH232">
        <v>3</v>
      </c>
      <c r="BI232">
        <v>1</v>
      </c>
      <c r="BJ232" t="s">
        <v>125</v>
      </c>
      <c r="BM232">
        <v>500001</v>
      </c>
      <c r="BN232">
        <v>0</v>
      </c>
      <c r="BO232" t="s">
        <v>3</v>
      </c>
      <c r="BP232">
        <v>0</v>
      </c>
      <c r="BQ232">
        <v>8</v>
      </c>
      <c r="BR232">
        <v>1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 t="s">
        <v>3</v>
      </c>
      <c r="BZ232">
        <v>0</v>
      </c>
      <c r="CA232">
        <v>0</v>
      </c>
      <c r="CB232" t="s">
        <v>3</v>
      </c>
      <c r="CE232">
        <v>0</v>
      </c>
      <c r="CF232">
        <v>0</v>
      </c>
      <c r="CG232">
        <v>0</v>
      </c>
      <c r="CM232">
        <v>0</v>
      </c>
      <c r="CN232" t="s">
        <v>3</v>
      </c>
      <c r="CO232">
        <v>0</v>
      </c>
      <c r="CP232">
        <f t="shared" si="195"/>
        <v>-12994.19</v>
      </c>
      <c r="CQ232">
        <f t="shared" si="215"/>
        <v>597.43379999999991</v>
      </c>
      <c r="CR232">
        <f t="shared" si="216"/>
        <v>0</v>
      </c>
      <c r="CS232">
        <f t="shared" si="196"/>
        <v>0</v>
      </c>
      <c r="CT232">
        <f t="shared" si="197"/>
        <v>0</v>
      </c>
      <c r="CU232">
        <f t="shared" si="198"/>
        <v>0</v>
      </c>
      <c r="CV232">
        <f t="shared" si="199"/>
        <v>0</v>
      </c>
      <c r="CW232">
        <f t="shared" si="200"/>
        <v>0</v>
      </c>
      <c r="CX232">
        <f t="shared" si="201"/>
        <v>0</v>
      </c>
      <c r="CY232">
        <f t="shared" si="211"/>
        <v>0</v>
      </c>
      <c r="CZ232">
        <f t="shared" si="212"/>
        <v>0</v>
      </c>
      <c r="DC232" t="s">
        <v>3</v>
      </c>
      <c r="DD232" t="s">
        <v>3</v>
      </c>
      <c r="DE232" t="s">
        <v>3</v>
      </c>
      <c r="DF232" t="s">
        <v>3</v>
      </c>
      <c r="DG232" t="s">
        <v>3</v>
      </c>
      <c r="DH232" t="s">
        <v>3</v>
      </c>
      <c r="DI232" t="s">
        <v>3</v>
      </c>
      <c r="DJ232" t="s">
        <v>3</v>
      </c>
      <c r="DK232" t="s">
        <v>3</v>
      </c>
      <c r="DL232" t="s">
        <v>3</v>
      </c>
      <c r="DM232" t="s">
        <v>3</v>
      </c>
      <c r="DN232">
        <v>0</v>
      </c>
      <c r="DO232">
        <v>0</v>
      </c>
      <c r="DP232">
        <v>1</v>
      </c>
      <c r="DQ232">
        <v>1</v>
      </c>
      <c r="DU232">
        <v>1002</v>
      </c>
      <c r="DV232" t="s">
        <v>124</v>
      </c>
      <c r="DW232" t="s">
        <v>124</v>
      </c>
      <c r="DX232">
        <v>1</v>
      </c>
      <c r="DZ232" t="s">
        <v>3</v>
      </c>
      <c r="EA232" t="s">
        <v>3</v>
      </c>
      <c r="EB232" t="s">
        <v>3</v>
      </c>
      <c r="EC232" t="s">
        <v>3</v>
      </c>
      <c r="EE232">
        <v>50757674</v>
      </c>
      <c r="EF232">
        <v>8</v>
      </c>
      <c r="EG232" t="s">
        <v>46</v>
      </c>
      <c r="EH232">
        <v>0</v>
      </c>
      <c r="EI232" t="s">
        <v>3</v>
      </c>
      <c r="EJ232">
        <v>1</v>
      </c>
      <c r="EK232">
        <v>500001</v>
      </c>
      <c r="EL232" t="s">
        <v>47</v>
      </c>
      <c r="EM232" t="s">
        <v>48</v>
      </c>
      <c r="EO232" t="s">
        <v>3</v>
      </c>
      <c r="EQ232">
        <v>32768</v>
      </c>
      <c r="ER232">
        <v>65.58</v>
      </c>
      <c r="ES232">
        <v>65.58</v>
      </c>
      <c r="ET232">
        <v>0</v>
      </c>
      <c r="EU232">
        <v>0</v>
      </c>
      <c r="EV232">
        <v>0</v>
      </c>
      <c r="EW232">
        <v>0</v>
      </c>
      <c r="EX232">
        <v>0</v>
      </c>
      <c r="FQ232">
        <v>0</v>
      </c>
      <c r="FR232">
        <f t="shared" si="202"/>
        <v>0</v>
      </c>
      <c r="FS232">
        <v>0</v>
      </c>
      <c r="FX232">
        <v>0</v>
      </c>
      <c r="FY232">
        <v>0</v>
      </c>
      <c r="GA232" t="s">
        <v>3</v>
      </c>
      <c r="GD232">
        <v>1</v>
      </c>
      <c r="GF232">
        <v>-1609399419</v>
      </c>
      <c r="GG232">
        <v>2</v>
      </c>
      <c r="GH232">
        <v>1</v>
      </c>
      <c r="GI232">
        <v>4</v>
      </c>
      <c r="GJ232">
        <v>0</v>
      </c>
      <c r="GK232">
        <v>0</v>
      </c>
      <c r="GL232">
        <f t="shared" si="203"/>
        <v>0</v>
      </c>
      <c r="GM232">
        <f t="shared" si="204"/>
        <v>-12994.19</v>
      </c>
      <c r="GN232">
        <f t="shared" si="205"/>
        <v>-12994.19</v>
      </c>
      <c r="GO232">
        <f t="shared" si="206"/>
        <v>0</v>
      </c>
      <c r="GP232">
        <f t="shared" si="207"/>
        <v>0</v>
      </c>
      <c r="GR232">
        <v>0</v>
      </c>
      <c r="GS232">
        <v>3</v>
      </c>
      <c r="GT232">
        <v>0</v>
      </c>
      <c r="GU232" t="s">
        <v>3</v>
      </c>
      <c r="GV232">
        <f t="shared" si="208"/>
        <v>0</v>
      </c>
      <c r="GW232">
        <v>1</v>
      </c>
      <c r="GX232">
        <f t="shared" si="209"/>
        <v>0</v>
      </c>
      <c r="HA232">
        <v>0</v>
      </c>
      <c r="HB232">
        <v>0</v>
      </c>
      <c r="HC232">
        <f t="shared" si="210"/>
        <v>0</v>
      </c>
      <c r="HE232" t="s">
        <v>3</v>
      </c>
      <c r="HF232" t="s">
        <v>3</v>
      </c>
      <c r="HM232" t="s">
        <v>3</v>
      </c>
      <c r="HN232" t="s">
        <v>3</v>
      </c>
      <c r="HO232" t="s">
        <v>3</v>
      </c>
      <c r="HP232" t="s">
        <v>3</v>
      </c>
      <c r="HQ232" t="s">
        <v>3</v>
      </c>
      <c r="IK232">
        <v>0</v>
      </c>
    </row>
    <row r="233" spans="1:245" x14ac:dyDescent="0.2">
      <c r="A233">
        <v>18</v>
      </c>
      <c r="B233">
        <v>1</v>
      </c>
      <c r="C233">
        <v>320</v>
      </c>
      <c r="E233" t="s">
        <v>267</v>
      </c>
      <c r="F233" t="s">
        <v>127</v>
      </c>
      <c r="G233" t="s">
        <v>128</v>
      </c>
      <c r="H233" t="e">
        <f>'1.Ведомость'!#REF!</f>
        <v>#REF!</v>
      </c>
      <c r="I233">
        <f>I230*J233</f>
        <v>-0.82650000000000001</v>
      </c>
      <c r="J233">
        <v>-5.7000000000000002E-2</v>
      </c>
      <c r="K233">
        <v>-5.7000000000000002E-2</v>
      </c>
      <c r="O233">
        <f t="shared" si="180"/>
        <v>-1510.25</v>
      </c>
      <c r="P233">
        <f t="shared" si="181"/>
        <v>-1510.25</v>
      </c>
      <c r="Q233">
        <f t="shared" si="182"/>
        <v>0</v>
      </c>
      <c r="R233">
        <f t="shared" si="183"/>
        <v>0</v>
      </c>
      <c r="S233">
        <f t="shared" si="184"/>
        <v>0</v>
      </c>
      <c r="T233">
        <f t="shared" si="185"/>
        <v>0</v>
      </c>
      <c r="U233">
        <f t="shared" si="186"/>
        <v>0</v>
      </c>
      <c r="V233">
        <f t="shared" si="187"/>
        <v>0</v>
      </c>
      <c r="W233">
        <f t="shared" si="188"/>
        <v>0</v>
      </c>
      <c r="X233">
        <f t="shared" si="189"/>
        <v>0</v>
      </c>
      <c r="Y233">
        <f t="shared" si="190"/>
        <v>0</v>
      </c>
      <c r="AA233">
        <v>51651743</v>
      </c>
      <c r="AB233">
        <f t="shared" si="191"/>
        <v>200.58</v>
      </c>
      <c r="AC233">
        <f t="shared" si="192"/>
        <v>200.58</v>
      </c>
      <c r="AD233">
        <f t="shared" si="217"/>
        <v>0</v>
      </c>
      <c r="AE233">
        <f t="shared" si="218"/>
        <v>0</v>
      </c>
      <c r="AF233">
        <f t="shared" si="219"/>
        <v>0</v>
      </c>
      <c r="AG233">
        <f t="shared" si="193"/>
        <v>0</v>
      </c>
      <c r="AH233">
        <f t="shared" si="220"/>
        <v>0</v>
      </c>
      <c r="AI233">
        <f t="shared" si="221"/>
        <v>0</v>
      </c>
      <c r="AJ233">
        <f t="shared" si="194"/>
        <v>0</v>
      </c>
      <c r="AK233">
        <v>200.58</v>
      </c>
      <c r="AL233">
        <v>200.58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</v>
      </c>
      <c r="AW233">
        <v>1</v>
      </c>
      <c r="AZ233">
        <v>1</v>
      </c>
      <c r="BA233">
        <v>1</v>
      </c>
      <c r="BB233">
        <v>1</v>
      </c>
      <c r="BC233">
        <v>9.11</v>
      </c>
      <c r="BD233" t="s">
        <v>3</v>
      </c>
      <c r="BE233" t="s">
        <v>3</v>
      </c>
      <c r="BF233" t="s">
        <v>3</v>
      </c>
      <c r="BG233" t="s">
        <v>3</v>
      </c>
      <c r="BH233">
        <v>3</v>
      </c>
      <c r="BI233">
        <v>1</v>
      </c>
      <c r="BJ233" t="s">
        <v>129</v>
      </c>
      <c r="BM233">
        <v>500001</v>
      </c>
      <c r="BN233">
        <v>0</v>
      </c>
      <c r="BO233" t="s">
        <v>3</v>
      </c>
      <c r="BP233">
        <v>0</v>
      </c>
      <c r="BQ233">
        <v>8</v>
      </c>
      <c r="BR233">
        <v>1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3</v>
      </c>
      <c r="BZ233">
        <v>0</v>
      </c>
      <c r="CA233">
        <v>0</v>
      </c>
      <c r="CB233" t="s">
        <v>3</v>
      </c>
      <c r="CE233">
        <v>0</v>
      </c>
      <c r="CF233">
        <v>0</v>
      </c>
      <c r="CG233">
        <v>0</v>
      </c>
      <c r="CM233">
        <v>0</v>
      </c>
      <c r="CN233" t="s">
        <v>3</v>
      </c>
      <c r="CO233">
        <v>0</v>
      </c>
      <c r="CP233">
        <f t="shared" si="195"/>
        <v>-1510.25</v>
      </c>
      <c r="CQ233">
        <f t="shared" si="215"/>
        <v>1827.2837999999999</v>
      </c>
      <c r="CR233">
        <f t="shared" si="216"/>
        <v>0</v>
      </c>
      <c r="CS233">
        <f t="shared" si="196"/>
        <v>0</v>
      </c>
      <c r="CT233">
        <f t="shared" si="197"/>
        <v>0</v>
      </c>
      <c r="CU233">
        <f t="shared" si="198"/>
        <v>0</v>
      </c>
      <c r="CV233">
        <f t="shared" si="199"/>
        <v>0</v>
      </c>
      <c r="CW233">
        <f t="shared" si="200"/>
        <v>0</v>
      </c>
      <c r="CX233">
        <f t="shared" si="201"/>
        <v>0</v>
      </c>
      <c r="CY233">
        <f t="shared" si="211"/>
        <v>0</v>
      </c>
      <c r="CZ233">
        <f t="shared" si="212"/>
        <v>0</v>
      </c>
      <c r="DC233" t="s">
        <v>3</v>
      </c>
      <c r="DD233" t="s">
        <v>3</v>
      </c>
      <c r="DE233" t="s">
        <v>3</v>
      </c>
      <c r="DF233" t="s">
        <v>3</v>
      </c>
      <c r="DG233" t="s">
        <v>3</v>
      </c>
      <c r="DH233" t="s">
        <v>3</v>
      </c>
      <c r="DI233" t="s">
        <v>3</v>
      </c>
      <c r="DJ233" t="s">
        <v>3</v>
      </c>
      <c r="DK233" t="s">
        <v>3</v>
      </c>
      <c r="DL233" t="s">
        <v>3</v>
      </c>
      <c r="DM233" t="s">
        <v>3</v>
      </c>
      <c r="DN233">
        <v>0</v>
      </c>
      <c r="DO233">
        <v>0</v>
      </c>
      <c r="DP233">
        <v>1</v>
      </c>
      <c r="DQ233">
        <v>1</v>
      </c>
      <c r="DU233">
        <v>1002</v>
      </c>
      <c r="DV233" t="s">
        <v>124</v>
      </c>
      <c r="DW233" t="s">
        <v>124</v>
      </c>
      <c r="DX233">
        <v>1</v>
      </c>
      <c r="DZ233" t="s">
        <v>3</v>
      </c>
      <c r="EA233" t="s">
        <v>3</v>
      </c>
      <c r="EB233" t="s">
        <v>3</v>
      </c>
      <c r="EC233" t="s">
        <v>3</v>
      </c>
      <c r="EE233">
        <v>50757674</v>
      </c>
      <c r="EF233">
        <v>8</v>
      </c>
      <c r="EG233" t="s">
        <v>46</v>
      </c>
      <c r="EH233">
        <v>0</v>
      </c>
      <c r="EI233" t="s">
        <v>3</v>
      </c>
      <c r="EJ233">
        <v>1</v>
      </c>
      <c r="EK233">
        <v>500001</v>
      </c>
      <c r="EL233" t="s">
        <v>47</v>
      </c>
      <c r="EM233" t="s">
        <v>48</v>
      </c>
      <c r="EO233" t="s">
        <v>3</v>
      </c>
      <c r="EQ233">
        <v>32768</v>
      </c>
      <c r="ER233">
        <v>200.58</v>
      </c>
      <c r="ES233">
        <v>200.58</v>
      </c>
      <c r="ET233">
        <v>0</v>
      </c>
      <c r="EU233">
        <v>0</v>
      </c>
      <c r="EV233">
        <v>0</v>
      </c>
      <c r="EW233">
        <v>0</v>
      </c>
      <c r="EX233">
        <v>0</v>
      </c>
      <c r="FQ233">
        <v>0</v>
      </c>
      <c r="FR233">
        <f t="shared" si="202"/>
        <v>0</v>
      </c>
      <c r="FS233">
        <v>0</v>
      </c>
      <c r="FX233">
        <v>0</v>
      </c>
      <c r="FY233">
        <v>0</v>
      </c>
      <c r="GA233" t="s">
        <v>3</v>
      </c>
      <c r="GD233">
        <v>1</v>
      </c>
      <c r="GF233">
        <v>1828367933</v>
      </c>
      <c r="GG233">
        <v>2</v>
      </c>
      <c r="GH233">
        <v>1</v>
      </c>
      <c r="GI233">
        <v>4</v>
      </c>
      <c r="GJ233">
        <v>0</v>
      </c>
      <c r="GK233">
        <v>0</v>
      </c>
      <c r="GL233">
        <f t="shared" si="203"/>
        <v>0</v>
      </c>
      <c r="GM233">
        <f t="shared" si="204"/>
        <v>-1510.25</v>
      </c>
      <c r="GN233">
        <f t="shared" si="205"/>
        <v>-1510.25</v>
      </c>
      <c r="GO233">
        <f t="shared" si="206"/>
        <v>0</v>
      </c>
      <c r="GP233">
        <f t="shared" si="207"/>
        <v>0</v>
      </c>
      <c r="GR233">
        <v>0</v>
      </c>
      <c r="GS233">
        <v>3</v>
      </c>
      <c r="GT233">
        <v>0</v>
      </c>
      <c r="GU233" t="s">
        <v>3</v>
      </c>
      <c r="GV233">
        <f t="shared" si="208"/>
        <v>0</v>
      </c>
      <c r="GW233">
        <v>1</v>
      </c>
      <c r="GX233">
        <f t="shared" si="209"/>
        <v>0</v>
      </c>
      <c r="HA233">
        <v>0</v>
      </c>
      <c r="HB233">
        <v>0</v>
      </c>
      <c r="HC233">
        <f t="shared" si="210"/>
        <v>0</v>
      </c>
      <c r="HE233" t="s">
        <v>3</v>
      </c>
      <c r="HF233" t="s">
        <v>3</v>
      </c>
      <c r="HM233" t="s">
        <v>3</v>
      </c>
      <c r="HN233" t="s">
        <v>3</v>
      </c>
      <c r="HO233" t="s">
        <v>3</v>
      </c>
      <c r="HP233" t="s">
        <v>3</v>
      </c>
      <c r="HQ233" t="s">
        <v>3</v>
      </c>
      <c r="IK233">
        <v>0</v>
      </c>
    </row>
    <row r="234" spans="1:245" x14ac:dyDescent="0.2">
      <c r="A234">
        <v>17</v>
      </c>
      <c r="B234">
        <v>1</v>
      </c>
      <c r="C234">
        <f>ROW(SmtRes!A327)</f>
        <v>327</v>
      </c>
      <c r="D234">
        <f>ROW(EtalonRes!A373)</f>
        <v>373</v>
      </c>
      <c r="E234" t="s">
        <v>268</v>
      </c>
      <c r="F234" t="s">
        <v>108</v>
      </c>
      <c r="G234" t="s">
        <v>109</v>
      </c>
      <c r="H234" t="s">
        <v>110</v>
      </c>
      <c r="I234">
        <v>0.13500000000000001</v>
      </c>
      <c r="J234">
        <v>0</v>
      </c>
      <c r="K234">
        <v>0.13500000000000001</v>
      </c>
      <c r="O234">
        <f t="shared" si="180"/>
        <v>483</v>
      </c>
      <c r="P234">
        <f t="shared" si="181"/>
        <v>208.83</v>
      </c>
      <c r="Q234">
        <f t="shared" si="182"/>
        <v>50.59</v>
      </c>
      <c r="R234">
        <f t="shared" si="183"/>
        <v>22.49</v>
      </c>
      <c r="S234">
        <f t="shared" si="184"/>
        <v>223.58</v>
      </c>
      <c r="T234">
        <f t="shared" si="185"/>
        <v>0</v>
      </c>
      <c r="U234">
        <f t="shared" si="186"/>
        <v>0.67500000000000004</v>
      </c>
      <c r="V234">
        <f t="shared" si="187"/>
        <v>5.8050000000000004E-2</v>
      </c>
      <c r="W234">
        <f t="shared" si="188"/>
        <v>0</v>
      </c>
      <c r="X234">
        <f t="shared" si="189"/>
        <v>238.69</v>
      </c>
      <c r="Y234">
        <f t="shared" si="190"/>
        <v>135.34</v>
      </c>
      <c r="AA234">
        <v>51651743</v>
      </c>
      <c r="AB234">
        <f t="shared" si="191"/>
        <v>247.66</v>
      </c>
      <c r="AC234">
        <f t="shared" si="192"/>
        <v>169.8</v>
      </c>
      <c r="AD234">
        <f t="shared" si="217"/>
        <v>28.26</v>
      </c>
      <c r="AE234">
        <f t="shared" si="218"/>
        <v>4.99</v>
      </c>
      <c r="AF234">
        <f t="shared" si="219"/>
        <v>49.6</v>
      </c>
      <c r="AG234">
        <f t="shared" si="193"/>
        <v>0</v>
      </c>
      <c r="AH234">
        <f t="shared" si="220"/>
        <v>5</v>
      </c>
      <c r="AI234">
        <f t="shared" si="221"/>
        <v>0.43</v>
      </c>
      <c r="AJ234">
        <f t="shared" si="194"/>
        <v>0</v>
      </c>
      <c r="AK234">
        <v>247.66</v>
      </c>
      <c r="AL234">
        <v>169.8</v>
      </c>
      <c r="AM234">
        <v>28.26</v>
      </c>
      <c r="AN234">
        <v>4.99</v>
      </c>
      <c r="AO234">
        <v>49.6</v>
      </c>
      <c r="AP234">
        <v>0</v>
      </c>
      <c r="AQ234">
        <v>5</v>
      </c>
      <c r="AR234">
        <v>0.43</v>
      </c>
      <c r="AS234">
        <v>0</v>
      </c>
      <c r="AT234">
        <v>97</v>
      </c>
      <c r="AU234">
        <v>55</v>
      </c>
      <c r="AV234">
        <v>1</v>
      </c>
      <c r="AW234">
        <v>1</v>
      </c>
      <c r="AZ234">
        <v>1</v>
      </c>
      <c r="BA234">
        <v>33.39</v>
      </c>
      <c r="BB234">
        <v>13.26</v>
      </c>
      <c r="BC234">
        <v>9.11</v>
      </c>
      <c r="BD234" t="s">
        <v>3</v>
      </c>
      <c r="BE234" t="s">
        <v>3</v>
      </c>
      <c r="BF234" t="s">
        <v>3</v>
      </c>
      <c r="BG234" t="s">
        <v>3</v>
      </c>
      <c r="BH234">
        <v>0</v>
      </c>
      <c r="BI234">
        <v>1</v>
      </c>
      <c r="BJ234" t="s">
        <v>111</v>
      </c>
      <c r="BM234">
        <v>26001</v>
      </c>
      <c r="BN234">
        <v>0</v>
      </c>
      <c r="BO234" t="s">
        <v>3</v>
      </c>
      <c r="BP234">
        <v>0</v>
      </c>
      <c r="BQ234">
        <v>2</v>
      </c>
      <c r="BR234">
        <v>0</v>
      </c>
      <c r="BS234">
        <v>33.39</v>
      </c>
      <c r="BT234">
        <v>1</v>
      </c>
      <c r="BU234">
        <v>1</v>
      </c>
      <c r="BV234">
        <v>1</v>
      </c>
      <c r="BW234">
        <v>1</v>
      </c>
      <c r="BX234">
        <v>1</v>
      </c>
      <c r="BY234" t="s">
        <v>3</v>
      </c>
      <c r="BZ234">
        <v>97</v>
      </c>
      <c r="CA234">
        <v>55</v>
      </c>
      <c r="CB234" t="s">
        <v>3</v>
      </c>
      <c r="CE234">
        <v>0</v>
      </c>
      <c r="CF234">
        <v>0</v>
      </c>
      <c r="CG234">
        <v>0</v>
      </c>
      <c r="CM234">
        <v>0</v>
      </c>
      <c r="CN234" t="s">
        <v>3</v>
      </c>
      <c r="CO234">
        <v>0</v>
      </c>
      <c r="CP234">
        <f t="shared" si="195"/>
        <v>483</v>
      </c>
      <c r="CQ234">
        <f t="shared" si="215"/>
        <v>1546.8779999999999</v>
      </c>
      <c r="CR234">
        <f t="shared" si="216"/>
        <v>374.7276</v>
      </c>
      <c r="CS234">
        <f t="shared" si="196"/>
        <v>166.61610000000002</v>
      </c>
      <c r="CT234">
        <f t="shared" si="197"/>
        <v>1656.144</v>
      </c>
      <c r="CU234">
        <f t="shared" si="198"/>
        <v>0</v>
      </c>
      <c r="CV234">
        <f t="shared" si="199"/>
        <v>5</v>
      </c>
      <c r="CW234">
        <f t="shared" si="200"/>
        <v>0.43</v>
      </c>
      <c r="CX234">
        <f t="shared" si="201"/>
        <v>0</v>
      </c>
      <c r="CY234">
        <f t="shared" si="211"/>
        <v>238.68790000000001</v>
      </c>
      <c r="CZ234">
        <f t="shared" si="212"/>
        <v>135.33850000000001</v>
      </c>
      <c r="DC234" t="s">
        <v>3</v>
      </c>
      <c r="DD234" t="s">
        <v>3</v>
      </c>
      <c r="DE234" t="s">
        <v>3</v>
      </c>
      <c r="DF234" t="s">
        <v>3</v>
      </c>
      <c r="DG234" t="s">
        <v>3</v>
      </c>
      <c r="DH234" t="s">
        <v>3</v>
      </c>
      <c r="DI234" t="s">
        <v>3</v>
      </c>
      <c r="DJ234" t="s">
        <v>3</v>
      </c>
      <c r="DK234" t="s">
        <v>3</v>
      </c>
      <c r="DL234" t="s">
        <v>3</v>
      </c>
      <c r="DM234" t="s">
        <v>3</v>
      </c>
      <c r="DN234">
        <v>0</v>
      </c>
      <c r="DO234">
        <v>0</v>
      </c>
      <c r="DP234">
        <v>1</v>
      </c>
      <c r="DQ234">
        <v>1</v>
      </c>
      <c r="DU234">
        <v>1005</v>
      </c>
      <c r="DV234" t="s">
        <v>110</v>
      </c>
      <c r="DW234" t="s">
        <v>110</v>
      </c>
      <c r="DX234">
        <v>10</v>
      </c>
      <c r="DZ234" t="s">
        <v>3</v>
      </c>
      <c r="EA234" t="s">
        <v>3</v>
      </c>
      <c r="EB234" t="s">
        <v>3</v>
      </c>
      <c r="EC234" t="s">
        <v>3</v>
      </c>
      <c r="EE234">
        <v>50757462</v>
      </c>
      <c r="EF234">
        <v>2</v>
      </c>
      <c r="EG234" t="s">
        <v>112</v>
      </c>
      <c r="EH234">
        <v>20</v>
      </c>
      <c r="EI234" t="s">
        <v>113</v>
      </c>
      <c r="EJ234">
        <v>1</v>
      </c>
      <c r="EK234">
        <v>26001</v>
      </c>
      <c r="EL234" t="s">
        <v>113</v>
      </c>
      <c r="EM234" t="s">
        <v>114</v>
      </c>
      <c r="EO234" t="s">
        <v>3</v>
      </c>
      <c r="EQ234">
        <v>131072</v>
      </c>
      <c r="ER234">
        <v>247.66</v>
      </c>
      <c r="ES234">
        <v>169.8</v>
      </c>
      <c r="ET234">
        <v>28.26</v>
      </c>
      <c r="EU234">
        <v>4.99</v>
      </c>
      <c r="EV234">
        <v>49.6</v>
      </c>
      <c r="EW234">
        <v>5</v>
      </c>
      <c r="EX234">
        <v>0.43</v>
      </c>
      <c r="EY234">
        <v>0</v>
      </c>
      <c r="FQ234">
        <v>0</v>
      </c>
      <c r="FR234">
        <f t="shared" si="202"/>
        <v>0</v>
      </c>
      <c r="FS234">
        <v>0</v>
      </c>
      <c r="FX234">
        <v>97</v>
      </c>
      <c r="FY234">
        <v>55</v>
      </c>
      <c r="GA234" t="s">
        <v>3</v>
      </c>
      <c r="GD234">
        <v>1</v>
      </c>
      <c r="GF234">
        <v>-893411855</v>
      </c>
      <c r="GG234">
        <v>2</v>
      </c>
      <c r="GH234">
        <v>1</v>
      </c>
      <c r="GI234">
        <v>4</v>
      </c>
      <c r="GJ234">
        <v>0</v>
      </c>
      <c r="GK234">
        <v>0</v>
      </c>
      <c r="GL234">
        <f t="shared" si="203"/>
        <v>0</v>
      </c>
      <c r="GM234">
        <f t="shared" si="204"/>
        <v>857.03</v>
      </c>
      <c r="GN234">
        <f t="shared" si="205"/>
        <v>857.03</v>
      </c>
      <c r="GO234">
        <f t="shared" si="206"/>
        <v>0</v>
      </c>
      <c r="GP234">
        <f t="shared" si="207"/>
        <v>0</v>
      </c>
      <c r="GR234">
        <v>0</v>
      </c>
      <c r="GS234">
        <v>3</v>
      </c>
      <c r="GT234">
        <v>0</v>
      </c>
      <c r="GU234" t="s">
        <v>3</v>
      </c>
      <c r="GV234">
        <f t="shared" si="208"/>
        <v>0</v>
      </c>
      <c r="GW234">
        <v>1</v>
      </c>
      <c r="GX234">
        <f t="shared" si="209"/>
        <v>0</v>
      </c>
      <c r="HA234">
        <v>0</v>
      </c>
      <c r="HB234">
        <v>0</v>
      </c>
      <c r="HC234">
        <f t="shared" si="210"/>
        <v>0</v>
      </c>
      <c r="HE234" t="s">
        <v>3</v>
      </c>
      <c r="HF234" t="s">
        <v>3</v>
      </c>
      <c r="HM234" t="s">
        <v>3</v>
      </c>
      <c r="HN234" t="s">
        <v>115</v>
      </c>
      <c r="HO234" t="s">
        <v>116</v>
      </c>
      <c r="HP234" t="s">
        <v>113</v>
      </c>
      <c r="HQ234" t="s">
        <v>113</v>
      </c>
      <c r="IK234">
        <v>0</v>
      </c>
    </row>
    <row r="235" spans="1:245" x14ac:dyDescent="0.2">
      <c r="A235">
        <v>18</v>
      </c>
      <c r="B235">
        <v>1</v>
      </c>
      <c r="C235">
        <v>324</v>
      </c>
      <c r="E235" t="s">
        <v>269</v>
      </c>
      <c r="F235" t="s">
        <v>118</v>
      </c>
      <c r="G235" t="s">
        <v>132</v>
      </c>
      <c r="H235" t="str">
        <f>'1.Ведомость'!C89</f>
        <v>м2</v>
      </c>
      <c r="I235">
        <f>I234*J235</f>
        <v>1.4850000000000001</v>
      </c>
      <c r="J235">
        <v>11</v>
      </c>
      <c r="K235">
        <v>11</v>
      </c>
      <c r="O235">
        <f t="shared" si="180"/>
        <v>304.39</v>
      </c>
      <c r="P235">
        <f t="shared" si="181"/>
        <v>304.39</v>
      </c>
      <c r="Q235">
        <f t="shared" si="182"/>
        <v>0</v>
      </c>
      <c r="R235">
        <f t="shared" si="183"/>
        <v>0</v>
      </c>
      <c r="S235">
        <f t="shared" si="184"/>
        <v>0</v>
      </c>
      <c r="T235">
        <f t="shared" si="185"/>
        <v>0</v>
      </c>
      <c r="U235">
        <f t="shared" si="186"/>
        <v>0</v>
      </c>
      <c r="V235">
        <f t="shared" si="187"/>
        <v>0</v>
      </c>
      <c r="W235">
        <f t="shared" si="188"/>
        <v>0</v>
      </c>
      <c r="X235">
        <f t="shared" si="189"/>
        <v>0</v>
      </c>
      <c r="Y235">
        <f t="shared" si="190"/>
        <v>0</v>
      </c>
      <c r="AA235">
        <v>51651743</v>
      </c>
      <c r="AB235">
        <f t="shared" si="191"/>
        <v>22.5</v>
      </c>
      <c r="AC235">
        <f t="shared" si="192"/>
        <v>22.5</v>
      </c>
      <c r="AD235">
        <f t="shared" si="217"/>
        <v>0</v>
      </c>
      <c r="AE235">
        <f t="shared" si="218"/>
        <v>0</v>
      </c>
      <c r="AF235">
        <f t="shared" si="219"/>
        <v>0</v>
      </c>
      <c r="AG235">
        <f t="shared" si="193"/>
        <v>0</v>
      </c>
      <c r="AH235">
        <f t="shared" si="220"/>
        <v>0</v>
      </c>
      <c r="AI235">
        <f t="shared" si="221"/>
        <v>0</v>
      </c>
      <c r="AJ235">
        <f t="shared" si="194"/>
        <v>0</v>
      </c>
      <c r="AK235">
        <v>22.5</v>
      </c>
      <c r="AL235">
        <v>22.5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1</v>
      </c>
      <c r="AW235">
        <v>1</v>
      </c>
      <c r="AZ235">
        <v>1</v>
      </c>
      <c r="BA235">
        <v>1</v>
      </c>
      <c r="BB235">
        <v>1</v>
      </c>
      <c r="BC235">
        <v>9.11</v>
      </c>
      <c r="BD235" t="s">
        <v>3</v>
      </c>
      <c r="BE235" t="s">
        <v>3</v>
      </c>
      <c r="BF235" t="s">
        <v>3</v>
      </c>
      <c r="BG235" t="s">
        <v>3</v>
      </c>
      <c r="BH235">
        <v>3</v>
      </c>
      <c r="BI235">
        <v>1</v>
      </c>
      <c r="BJ235" t="s">
        <v>120</v>
      </c>
      <c r="BM235">
        <v>500001</v>
      </c>
      <c r="BN235">
        <v>0</v>
      </c>
      <c r="BO235" t="s">
        <v>3</v>
      </c>
      <c r="BP235">
        <v>0</v>
      </c>
      <c r="BQ235">
        <v>8</v>
      </c>
      <c r="BR235">
        <v>0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3</v>
      </c>
      <c r="BZ235">
        <v>0</v>
      </c>
      <c r="CA235">
        <v>0</v>
      </c>
      <c r="CB235" t="s">
        <v>3</v>
      </c>
      <c r="CE235">
        <v>0</v>
      </c>
      <c r="CF235">
        <v>0</v>
      </c>
      <c r="CG235">
        <v>0</v>
      </c>
      <c r="CM235">
        <v>0</v>
      </c>
      <c r="CN235" t="s">
        <v>3</v>
      </c>
      <c r="CO235">
        <v>0</v>
      </c>
      <c r="CP235">
        <f t="shared" si="195"/>
        <v>304.39</v>
      </c>
      <c r="CQ235">
        <f t="shared" si="215"/>
        <v>204.97499999999999</v>
      </c>
      <c r="CR235">
        <f t="shared" si="216"/>
        <v>0</v>
      </c>
      <c r="CS235">
        <f t="shared" si="196"/>
        <v>0</v>
      </c>
      <c r="CT235">
        <f t="shared" si="197"/>
        <v>0</v>
      </c>
      <c r="CU235">
        <f t="shared" si="198"/>
        <v>0</v>
      </c>
      <c r="CV235">
        <f t="shared" si="199"/>
        <v>0</v>
      </c>
      <c r="CW235">
        <f t="shared" si="200"/>
        <v>0</v>
      </c>
      <c r="CX235">
        <f t="shared" si="201"/>
        <v>0</v>
      </c>
      <c r="CY235">
        <f t="shared" si="211"/>
        <v>0</v>
      </c>
      <c r="CZ235">
        <f t="shared" si="212"/>
        <v>0</v>
      </c>
      <c r="DC235" t="s">
        <v>3</v>
      </c>
      <c r="DD235" t="s">
        <v>3</v>
      </c>
      <c r="DE235" t="s">
        <v>3</v>
      </c>
      <c r="DF235" t="s">
        <v>3</v>
      </c>
      <c r="DG235" t="s">
        <v>3</v>
      </c>
      <c r="DH235" t="s">
        <v>3</v>
      </c>
      <c r="DI235" t="s">
        <v>3</v>
      </c>
      <c r="DJ235" t="s">
        <v>3</v>
      </c>
      <c r="DK235" t="s">
        <v>3</v>
      </c>
      <c r="DL235" t="s">
        <v>3</v>
      </c>
      <c r="DM235" t="s">
        <v>3</v>
      </c>
      <c r="DN235">
        <v>0</v>
      </c>
      <c r="DO235">
        <v>0</v>
      </c>
      <c r="DP235">
        <v>1</v>
      </c>
      <c r="DQ235">
        <v>1</v>
      </c>
      <c r="DU235">
        <v>1005</v>
      </c>
      <c r="DV235" t="s">
        <v>52</v>
      </c>
      <c r="DW235" t="s">
        <v>52</v>
      </c>
      <c r="DX235">
        <v>1</v>
      </c>
      <c r="DZ235" t="s">
        <v>3</v>
      </c>
      <c r="EA235" t="s">
        <v>3</v>
      </c>
      <c r="EB235" t="s">
        <v>3</v>
      </c>
      <c r="EC235" t="s">
        <v>3</v>
      </c>
      <c r="EE235">
        <v>50757674</v>
      </c>
      <c r="EF235">
        <v>8</v>
      </c>
      <c r="EG235" t="s">
        <v>46</v>
      </c>
      <c r="EH235">
        <v>0</v>
      </c>
      <c r="EI235" t="s">
        <v>3</v>
      </c>
      <c r="EJ235">
        <v>1</v>
      </c>
      <c r="EK235">
        <v>500001</v>
      </c>
      <c r="EL235" t="s">
        <v>47</v>
      </c>
      <c r="EM235" t="s">
        <v>48</v>
      </c>
      <c r="EO235" t="s">
        <v>3</v>
      </c>
      <c r="EQ235">
        <v>0</v>
      </c>
      <c r="ER235">
        <v>22.5</v>
      </c>
      <c r="ES235">
        <v>22.5</v>
      </c>
      <c r="ET235">
        <v>0</v>
      </c>
      <c r="EU235">
        <v>0</v>
      </c>
      <c r="EV235">
        <v>0</v>
      </c>
      <c r="EW235">
        <v>0</v>
      </c>
      <c r="EX235">
        <v>0</v>
      </c>
      <c r="FQ235">
        <v>0</v>
      </c>
      <c r="FR235">
        <f t="shared" si="202"/>
        <v>0</v>
      </c>
      <c r="FS235">
        <v>0</v>
      </c>
      <c r="FX235">
        <v>0</v>
      </c>
      <c r="FY235">
        <v>0</v>
      </c>
      <c r="GA235" t="s">
        <v>3</v>
      </c>
      <c r="GD235">
        <v>1</v>
      </c>
      <c r="GF235">
        <v>2022782512</v>
      </c>
      <c r="GG235">
        <v>2</v>
      </c>
      <c r="GH235">
        <v>1</v>
      </c>
      <c r="GI235">
        <v>4</v>
      </c>
      <c r="GJ235">
        <v>0</v>
      </c>
      <c r="GK235">
        <v>0</v>
      </c>
      <c r="GL235">
        <f t="shared" si="203"/>
        <v>0</v>
      </c>
      <c r="GM235">
        <f t="shared" si="204"/>
        <v>304.39</v>
      </c>
      <c r="GN235">
        <f t="shared" si="205"/>
        <v>304.39</v>
      </c>
      <c r="GO235">
        <f t="shared" si="206"/>
        <v>0</v>
      </c>
      <c r="GP235">
        <f t="shared" si="207"/>
        <v>0</v>
      </c>
      <c r="GR235">
        <v>0</v>
      </c>
      <c r="GS235">
        <v>3</v>
      </c>
      <c r="GT235">
        <v>0</v>
      </c>
      <c r="GU235" t="s">
        <v>3</v>
      </c>
      <c r="GV235">
        <f t="shared" si="208"/>
        <v>0</v>
      </c>
      <c r="GW235">
        <v>1</v>
      </c>
      <c r="GX235">
        <f t="shared" si="209"/>
        <v>0</v>
      </c>
      <c r="HA235">
        <v>0</v>
      </c>
      <c r="HB235">
        <v>0</v>
      </c>
      <c r="HC235">
        <f t="shared" si="210"/>
        <v>0</v>
      </c>
      <c r="HE235" t="s">
        <v>3</v>
      </c>
      <c r="HF235" t="s">
        <v>3</v>
      </c>
      <c r="HM235" t="s">
        <v>3</v>
      </c>
      <c r="HN235" t="s">
        <v>3</v>
      </c>
      <c r="HO235" t="s">
        <v>3</v>
      </c>
      <c r="HP235" t="s">
        <v>3</v>
      </c>
      <c r="HQ235" t="s">
        <v>3</v>
      </c>
      <c r="IK235">
        <v>0</v>
      </c>
    </row>
    <row r="236" spans="1:245" x14ac:dyDescent="0.2">
      <c r="A236">
        <v>18</v>
      </c>
      <c r="B236">
        <v>1</v>
      </c>
      <c r="C236">
        <v>326</v>
      </c>
      <c r="E236" t="s">
        <v>270</v>
      </c>
      <c r="F236" t="s">
        <v>122</v>
      </c>
      <c r="G236" t="s">
        <v>123</v>
      </c>
      <c r="H236" t="e">
        <f>'1.Ведомость'!#REF!</f>
        <v>#REF!</v>
      </c>
      <c r="I236">
        <f>I234*J236</f>
        <v>-0.20250000000000001</v>
      </c>
      <c r="J236">
        <v>-1.5</v>
      </c>
      <c r="K236">
        <v>-1.5</v>
      </c>
      <c r="O236">
        <f t="shared" si="180"/>
        <v>-120.98</v>
      </c>
      <c r="P236">
        <f t="shared" si="181"/>
        <v>-120.98</v>
      </c>
      <c r="Q236">
        <f t="shared" si="182"/>
        <v>0</v>
      </c>
      <c r="R236">
        <f t="shared" si="183"/>
        <v>0</v>
      </c>
      <c r="S236">
        <f t="shared" si="184"/>
        <v>0</v>
      </c>
      <c r="T236">
        <f t="shared" si="185"/>
        <v>0</v>
      </c>
      <c r="U236">
        <f t="shared" si="186"/>
        <v>0</v>
      </c>
      <c r="V236">
        <f t="shared" si="187"/>
        <v>0</v>
      </c>
      <c r="W236">
        <f t="shared" si="188"/>
        <v>0</v>
      </c>
      <c r="X236">
        <f t="shared" si="189"/>
        <v>0</v>
      </c>
      <c r="Y236">
        <f t="shared" si="190"/>
        <v>0</v>
      </c>
      <c r="AA236">
        <v>51651743</v>
      </c>
      <c r="AB236">
        <f t="shared" si="191"/>
        <v>65.58</v>
      </c>
      <c r="AC236">
        <f t="shared" si="192"/>
        <v>65.58</v>
      </c>
      <c r="AD236">
        <f t="shared" si="217"/>
        <v>0</v>
      </c>
      <c r="AE236">
        <f t="shared" si="218"/>
        <v>0</v>
      </c>
      <c r="AF236">
        <f t="shared" si="219"/>
        <v>0</v>
      </c>
      <c r="AG236">
        <f t="shared" si="193"/>
        <v>0</v>
      </c>
      <c r="AH236">
        <f t="shared" si="220"/>
        <v>0</v>
      </c>
      <c r="AI236">
        <f t="shared" si="221"/>
        <v>0</v>
      </c>
      <c r="AJ236">
        <f t="shared" si="194"/>
        <v>0</v>
      </c>
      <c r="AK236">
        <v>65.58</v>
      </c>
      <c r="AL236">
        <v>65.58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1</v>
      </c>
      <c r="AZ236">
        <v>1</v>
      </c>
      <c r="BA236">
        <v>1</v>
      </c>
      <c r="BB236">
        <v>1</v>
      </c>
      <c r="BC236">
        <v>9.11</v>
      </c>
      <c r="BD236" t="s">
        <v>3</v>
      </c>
      <c r="BE236" t="s">
        <v>3</v>
      </c>
      <c r="BF236" t="s">
        <v>3</v>
      </c>
      <c r="BG236" t="s">
        <v>3</v>
      </c>
      <c r="BH236">
        <v>3</v>
      </c>
      <c r="BI236">
        <v>1</v>
      </c>
      <c r="BJ236" t="s">
        <v>125</v>
      </c>
      <c r="BM236">
        <v>500001</v>
      </c>
      <c r="BN236">
        <v>0</v>
      </c>
      <c r="BO236" t="s">
        <v>3</v>
      </c>
      <c r="BP236">
        <v>0</v>
      </c>
      <c r="BQ236">
        <v>8</v>
      </c>
      <c r="BR236">
        <v>1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 t="s">
        <v>3</v>
      </c>
      <c r="BZ236">
        <v>0</v>
      </c>
      <c r="CA236">
        <v>0</v>
      </c>
      <c r="CB236" t="s">
        <v>3</v>
      </c>
      <c r="CE236">
        <v>0</v>
      </c>
      <c r="CF236">
        <v>0</v>
      </c>
      <c r="CG236">
        <v>0</v>
      </c>
      <c r="CM236">
        <v>0</v>
      </c>
      <c r="CN236" t="s">
        <v>3</v>
      </c>
      <c r="CO236">
        <v>0</v>
      </c>
      <c r="CP236">
        <f t="shared" si="195"/>
        <v>-120.98</v>
      </c>
      <c r="CQ236">
        <f t="shared" si="215"/>
        <v>597.43379999999991</v>
      </c>
      <c r="CR236">
        <f t="shared" si="216"/>
        <v>0</v>
      </c>
      <c r="CS236">
        <f t="shared" si="196"/>
        <v>0</v>
      </c>
      <c r="CT236">
        <f t="shared" si="197"/>
        <v>0</v>
      </c>
      <c r="CU236">
        <f t="shared" si="198"/>
        <v>0</v>
      </c>
      <c r="CV236">
        <f t="shared" si="199"/>
        <v>0</v>
      </c>
      <c r="CW236">
        <f t="shared" si="200"/>
        <v>0</v>
      </c>
      <c r="CX236">
        <f t="shared" si="201"/>
        <v>0</v>
      </c>
      <c r="CY236">
        <f t="shared" si="211"/>
        <v>0</v>
      </c>
      <c r="CZ236">
        <f t="shared" si="212"/>
        <v>0</v>
      </c>
      <c r="DC236" t="s">
        <v>3</v>
      </c>
      <c r="DD236" t="s">
        <v>3</v>
      </c>
      <c r="DE236" t="s">
        <v>3</v>
      </c>
      <c r="DF236" t="s">
        <v>3</v>
      </c>
      <c r="DG236" t="s">
        <v>3</v>
      </c>
      <c r="DH236" t="s">
        <v>3</v>
      </c>
      <c r="DI236" t="s">
        <v>3</v>
      </c>
      <c r="DJ236" t="s">
        <v>3</v>
      </c>
      <c r="DK236" t="s">
        <v>3</v>
      </c>
      <c r="DL236" t="s">
        <v>3</v>
      </c>
      <c r="DM236" t="s">
        <v>3</v>
      </c>
      <c r="DN236">
        <v>0</v>
      </c>
      <c r="DO236">
        <v>0</v>
      </c>
      <c r="DP236">
        <v>1</v>
      </c>
      <c r="DQ236">
        <v>1</v>
      </c>
      <c r="DU236">
        <v>1002</v>
      </c>
      <c r="DV236" t="s">
        <v>124</v>
      </c>
      <c r="DW236" t="s">
        <v>124</v>
      </c>
      <c r="DX236">
        <v>1</v>
      </c>
      <c r="DZ236" t="s">
        <v>3</v>
      </c>
      <c r="EA236" t="s">
        <v>3</v>
      </c>
      <c r="EB236" t="s">
        <v>3</v>
      </c>
      <c r="EC236" t="s">
        <v>3</v>
      </c>
      <c r="EE236">
        <v>50757674</v>
      </c>
      <c r="EF236">
        <v>8</v>
      </c>
      <c r="EG236" t="s">
        <v>46</v>
      </c>
      <c r="EH236">
        <v>0</v>
      </c>
      <c r="EI236" t="s">
        <v>3</v>
      </c>
      <c r="EJ236">
        <v>1</v>
      </c>
      <c r="EK236">
        <v>500001</v>
      </c>
      <c r="EL236" t="s">
        <v>47</v>
      </c>
      <c r="EM236" t="s">
        <v>48</v>
      </c>
      <c r="EO236" t="s">
        <v>3</v>
      </c>
      <c r="EQ236">
        <v>32768</v>
      </c>
      <c r="ER236">
        <v>65.58</v>
      </c>
      <c r="ES236">
        <v>65.58</v>
      </c>
      <c r="ET236">
        <v>0</v>
      </c>
      <c r="EU236">
        <v>0</v>
      </c>
      <c r="EV236">
        <v>0</v>
      </c>
      <c r="EW236">
        <v>0</v>
      </c>
      <c r="EX236">
        <v>0</v>
      </c>
      <c r="FQ236">
        <v>0</v>
      </c>
      <c r="FR236">
        <f t="shared" si="202"/>
        <v>0</v>
      </c>
      <c r="FS236">
        <v>0</v>
      </c>
      <c r="FX236">
        <v>0</v>
      </c>
      <c r="FY236">
        <v>0</v>
      </c>
      <c r="GA236" t="s">
        <v>3</v>
      </c>
      <c r="GD236">
        <v>1</v>
      </c>
      <c r="GF236">
        <v>-1609399419</v>
      </c>
      <c r="GG236">
        <v>2</v>
      </c>
      <c r="GH236">
        <v>1</v>
      </c>
      <c r="GI236">
        <v>4</v>
      </c>
      <c r="GJ236">
        <v>0</v>
      </c>
      <c r="GK236">
        <v>0</v>
      </c>
      <c r="GL236">
        <f t="shared" si="203"/>
        <v>0</v>
      </c>
      <c r="GM236">
        <f t="shared" si="204"/>
        <v>-120.98</v>
      </c>
      <c r="GN236">
        <f t="shared" si="205"/>
        <v>-120.98</v>
      </c>
      <c r="GO236">
        <f t="shared" si="206"/>
        <v>0</v>
      </c>
      <c r="GP236">
        <f t="shared" si="207"/>
        <v>0</v>
      </c>
      <c r="GR236">
        <v>0</v>
      </c>
      <c r="GS236">
        <v>3</v>
      </c>
      <c r="GT236">
        <v>0</v>
      </c>
      <c r="GU236" t="s">
        <v>3</v>
      </c>
      <c r="GV236">
        <f t="shared" si="208"/>
        <v>0</v>
      </c>
      <c r="GW236">
        <v>1</v>
      </c>
      <c r="GX236">
        <f t="shared" si="209"/>
        <v>0</v>
      </c>
      <c r="HA236">
        <v>0</v>
      </c>
      <c r="HB236">
        <v>0</v>
      </c>
      <c r="HC236">
        <f t="shared" si="210"/>
        <v>0</v>
      </c>
      <c r="HE236" t="s">
        <v>3</v>
      </c>
      <c r="HF236" t="s">
        <v>3</v>
      </c>
      <c r="HM236" t="s">
        <v>3</v>
      </c>
      <c r="HN236" t="s">
        <v>3</v>
      </c>
      <c r="HO236" t="s">
        <v>3</v>
      </c>
      <c r="HP236" t="s">
        <v>3</v>
      </c>
      <c r="HQ236" t="s">
        <v>3</v>
      </c>
      <c r="IK236">
        <v>0</v>
      </c>
    </row>
    <row r="237" spans="1:245" x14ac:dyDescent="0.2">
      <c r="A237">
        <v>18</v>
      </c>
      <c r="B237">
        <v>1</v>
      </c>
      <c r="C237">
        <v>327</v>
      </c>
      <c r="E237" t="s">
        <v>271</v>
      </c>
      <c r="F237" t="s">
        <v>127</v>
      </c>
      <c r="G237" t="s">
        <v>128</v>
      </c>
      <c r="H237" t="e">
        <f>'1.Ведомость'!#REF!</f>
        <v>#REF!</v>
      </c>
      <c r="I237">
        <f>I234*J237</f>
        <v>-7.6949999999999996E-3</v>
      </c>
      <c r="J237">
        <v>-5.6999999999999995E-2</v>
      </c>
      <c r="K237">
        <v>-5.7000000000000002E-2</v>
      </c>
      <c r="O237">
        <f t="shared" si="180"/>
        <v>-14.06</v>
      </c>
      <c r="P237">
        <f t="shared" si="181"/>
        <v>-14.06</v>
      </c>
      <c r="Q237">
        <f t="shared" si="182"/>
        <v>0</v>
      </c>
      <c r="R237">
        <f t="shared" si="183"/>
        <v>0</v>
      </c>
      <c r="S237">
        <f t="shared" si="184"/>
        <v>0</v>
      </c>
      <c r="T237">
        <f t="shared" si="185"/>
        <v>0</v>
      </c>
      <c r="U237">
        <f t="shared" si="186"/>
        <v>0</v>
      </c>
      <c r="V237">
        <f t="shared" si="187"/>
        <v>0</v>
      </c>
      <c r="W237">
        <f t="shared" si="188"/>
        <v>0</v>
      </c>
      <c r="X237">
        <f t="shared" si="189"/>
        <v>0</v>
      </c>
      <c r="Y237">
        <f t="shared" si="190"/>
        <v>0</v>
      </c>
      <c r="AA237">
        <v>51651743</v>
      </c>
      <c r="AB237">
        <f t="shared" si="191"/>
        <v>200.58</v>
      </c>
      <c r="AC237">
        <f t="shared" si="192"/>
        <v>200.58</v>
      </c>
      <c r="AD237">
        <f t="shared" si="217"/>
        <v>0</v>
      </c>
      <c r="AE237">
        <f t="shared" si="218"/>
        <v>0</v>
      </c>
      <c r="AF237">
        <f t="shared" si="219"/>
        <v>0</v>
      </c>
      <c r="AG237">
        <f t="shared" si="193"/>
        <v>0</v>
      </c>
      <c r="AH237">
        <f t="shared" si="220"/>
        <v>0</v>
      </c>
      <c r="AI237">
        <f t="shared" si="221"/>
        <v>0</v>
      </c>
      <c r="AJ237">
        <f t="shared" si="194"/>
        <v>0</v>
      </c>
      <c r="AK237">
        <v>200.58</v>
      </c>
      <c r="AL237">
        <v>200.58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</v>
      </c>
      <c r="AW237">
        <v>1</v>
      </c>
      <c r="AZ237">
        <v>1</v>
      </c>
      <c r="BA237">
        <v>1</v>
      </c>
      <c r="BB237">
        <v>1</v>
      </c>
      <c r="BC237">
        <v>9.11</v>
      </c>
      <c r="BD237" t="s">
        <v>3</v>
      </c>
      <c r="BE237" t="s">
        <v>3</v>
      </c>
      <c r="BF237" t="s">
        <v>3</v>
      </c>
      <c r="BG237" t="s">
        <v>3</v>
      </c>
      <c r="BH237">
        <v>3</v>
      </c>
      <c r="BI237">
        <v>1</v>
      </c>
      <c r="BJ237" t="s">
        <v>129</v>
      </c>
      <c r="BM237">
        <v>500001</v>
      </c>
      <c r="BN237">
        <v>0</v>
      </c>
      <c r="BO237" t="s">
        <v>3</v>
      </c>
      <c r="BP237">
        <v>0</v>
      </c>
      <c r="BQ237">
        <v>8</v>
      </c>
      <c r="BR237">
        <v>1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3</v>
      </c>
      <c r="BZ237">
        <v>0</v>
      </c>
      <c r="CA237">
        <v>0</v>
      </c>
      <c r="CB237" t="s">
        <v>3</v>
      </c>
      <c r="CE237">
        <v>0</v>
      </c>
      <c r="CF237">
        <v>0</v>
      </c>
      <c r="CG237">
        <v>0</v>
      </c>
      <c r="CM237">
        <v>0</v>
      </c>
      <c r="CN237" t="s">
        <v>3</v>
      </c>
      <c r="CO237">
        <v>0</v>
      </c>
      <c r="CP237">
        <f t="shared" si="195"/>
        <v>-14.06</v>
      </c>
      <c r="CQ237">
        <f t="shared" si="215"/>
        <v>1827.2837999999999</v>
      </c>
      <c r="CR237">
        <f t="shared" si="216"/>
        <v>0</v>
      </c>
      <c r="CS237">
        <f t="shared" si="196"/>
        <v>0</v>
      </c>
      <c r="CT237">
        <f t="shared" si="197"/>
        <v>0</v>
      </c>
      <c r="CU237">
        <f t="shared" si="198"/>
        <v>0</v>
      </c>
      <c r="CV237">
        <f t="shared" si="199"/>
        <v>0</v>
      </c>
      <c r="CW237">
        <f t="shared" si="200"/>
        <v>0</v>
      </c>
      <c r="CX237">
        <f t="shared" si="201"/>
        <v>0</v>
      </c>
      <c r="CY237">
        <f t="shared" si="211"/>
        <v>0</v>
      </c>
      <c r="CZ237">
        <f t="shared" si="212"/>
        <v>0</v>
      </c>
      <c r="DC237" t="s">
        <v>3</v>
      </c>
      <c r="DD237" t="s">
        <v>3</v>
      </c>
      <c r="DE237" t="s">
        <v>3</v>
      </c>
      <c r="DF237" t="s">
        <v>3</v>
      </c>
      <c r="DG237" t="s">
        <v>3</v>
      </c>
      <c r="DH237" t="s">
        <v>3</v>
      </c>
      <c r="DI237" t="s">
        <v>3</v>
      </c>
      <c r="DJ237" t="s">
        <v>3</v>
      </c>
      <c r="DK237" t="s">
        <v>3</v>
      </c>
      <c r="DL237" t="s">
        <v>3</v>
      </c>
      <c r="DM237" t="s">
        <v>3</v>
      </c>
      <c r="DN237">
        <v>0</v>
      </c>
      <c r="DO237">
        <v>0</v>
      </c>
      <c r="DP237">
        <v>1</v>
      </c>
      <c r="DQ237">
        <v>1</v>
      </c>
      <c r="DU237">
        <v>1002</v>
      </c>
      <c r="DV237" t="s">
        <v>124</v>
      </c>
      <c r="DW237" t="s">
        <v>124</v>
      </c>
      <c r="DX237">
        <v>1</v>
      </c>
      <c r="DZ237" t="s">
        <v>3</v>
      </c>
      <c r="EA237" t="s">
        <v>3</v>
      </c>
      <c r="EB237" t="s">
        <v>3</v>
      </c>
      <c r="EC237" t="s">
        <v>3</v>
      </c>
      <c r="EE237">
        <v>50757674</v>
      </c>
      <c r="EF237">
        <v>8</v>
      </c>
      <c r="EG237" t="s">
        <v>46</v>
      </c>
      <c r="EH237">
        <v>0</v>
      </c>
      <c r="EI237" t="s">
        <v>3</v>
      </c>
      <c r="EJ237">
        <v>1</v>
      </c>
      <c r="EK237">
        <v>500001</v>
      </c>
      <c r="EL237" t="s">
        <v>47</v>
      </c>
      <c r="EM237" t="s">
        <v>48</v>
      </c>
      <c r="EO237" t="s">
        <v>3</v>
      </c>
      <c r="EQ237">
        <v>32768</v>
      </c>
      <c r="ER237">
        <v>200.58</v>
      </c>
      <c r="ES237">
        <v>200.58</v>
      </c>
      <c r="ET237">
        <v>0</v>
      </c>
      <c r="EU237">
        <v>0</v>
      </c>
      <c r="EV237">
        <v>0</v>
      </c>
      <c r="EW237">
        <v>0</v>
      </c>
      <c r="EX237">
        <v>0</v>
      </c>
      <c r="FQ237">
        <v>0</v>
      </c>
      <c r="FR237">
        <f t="shared" si="202"/>
        <v>0</v>
      </c>
      <c r="FS237">
        <v>0</v>
      </c>
      <c r="FX237">
        <v>0</v>
      </c>
      <c r="FY237">
        <v>0</v>
      </c>
      <c r="GA237" t="s">
        <v>3</v>
      </c>
      <c r="GD237">
        <v>1</v>
      </c>
      <c r="GF237">
        <v>1828367933</v>
      </c>
      <c r="GG237">
        <v>2</v>
      </c>
      <c r="GH237">
        <v>1</v>
      </c>
      <c r="GI237">
        <v>4</v>
      </c>
      <c r="GJ237">
        <v>0</v>
      </c>
      <c r="GK237">
        <v>0</v>
      </c>
      <c r="GL237">
        <f t="shared" si="203"/>
        <v>0</v>
      </c>
      <c r="GM237">
        <f t="shared" si="204"/>
        <v>-14.06</v>
      </c>
      <c r="GN237">
        <f t="shared" si="205"/>
        <v>-14.06</v>
      </c>
      <c r="GO237">
        <f t="shared" si="206"/>
        <v>0</v>
      </c>
      <c r="GP237">
        <f t="shared" si="207"/>
        <v>0</v>
      </c>
      <c r="GR237">
        <v>0</v>
      </c>
      <c r="GS237">
        <v>3</v>
      </c>
      <c r="GT237">
        <v>0</v>
      </c>
      <c r="GU237" t="s">
        <v>3</v>
      </c>
      <c r="GV237">
        <f t="shared" si="208"/>
        <v>0</v>
      </c>
      <c r="GW237">
        <v>1</v>
      </c>
      <c r="GX237">
        <f t="shared" si="209"/>
        <v>0</v>
      </c>
      <c r="HA237">
        <v>0</v>
      </c>
      <c r="HB237">
        <v>0</v>
      </c>
      <c r="HC237">
        <f t="shared" si="210"/>
        <v>0</v>
      </c>
      <c r="HE237" t="s">
        <v>3</v>
      </c>
      <c r="HF237" t="s">
        <v>3</v>
      </c>
      <c r="HM237" t="s">
        <v>3</v>
      </c>
      <c r="HN237" t="s">
        <v>3</v>
      </c>
      <c r="HO237" t="s">
        <v>3</v>
      </c>
      <c r="HP237" t="s">
        <v>3</v>
      </c>
      <c r="HQ237" t="s">
        <v>3</v>
      </c>
      <c r="IK237">
        <v>0</v>
      </c>
    </row>
    <row r="239" spans="1:245" x14ac:dyDescent="0.2">
      <c r="A239" s="2">
        <v>51</v>
      </c>
      <c r="B239" s="2">
        <f>B213</f>
        <v>1</v>
      </c>
      <c r="C239" s="2">
        <f>A213</f>
        <v>4</v>
      </c>
      <c r="D239" s="2">
        <f>ROW(A213)</f>
        <v>213</v>
      </c>
      <c r="E239" s="2"/>
      <c r="F239" s="2" t="str">
        <f>IF(F213&lt;&gt;"",F213,"")</f>
        <v/>
      </c>
      <c r="G239" s="2" t="str">
        <f>IF(G213&lt;&gt;"",G213,"")</f>
        <v>Система ВЕ5 (В5)</v>
      </c>
      <c r="H239" s="2">
        <v>0</v>
      </c>
      <c r="I239" s="2"/>
      <c r="J239" s="2"/>
      <c r="K239" s="2"/>
      <c r="L239" s="2"/>
      <c r="M239" s="2"/>
      <c r="N239" s="2"/>
      <c r="O239" s="2">
        <f t="shared" ref="O239:T239" si="222">ROUND(AB239,2)</f>
        <v>419308.94</v>
      </c>
      <c r="P239" s="2">
        <f t="shared" si="222"/>
        <v>310821.45</v>
      </c>
      <c r="Q239" s="2">
        <f t="shared" si="222"/>
        <v>8049.86</v>
      </c>
      <c r="R239" s="2">
        <f t="shared" si="222"/>
        <v>3189.14</v>
      </c>
      <c r="S239" s="2">
        <f t="shared" si="222"/>
        <v>100437.63</v>
      </c>
      <c r="T239" s="2">
        <f t="shared" si="222"/>
        <v>0</v>
      </c>
      <c r="U239" s="2">
        <f>AH239</f>
        <v>333.33392000000003</v>
      </c>
      <c r="V239" s="2">
        <f>AI239</f>
        <v>8.1119103999999993</v>
      </c>
      <c r="W239" s="2">
        <f>ROUND(AJ239,2)</f>
        <v>0</v>
      </c>
      <c r="X239" s="2">
        <f>ROUND(AK239,2)</f>
        <v>118986.13</v>
      </c>
      <c r="Y239" s="2">
        <f>ROUND(AL239,2)</f>
        <v>70076.33</v>
      </c>
      <c r="Z239" s="2"/>
      <c r="AA239" s="2"/>
      <c r="AB239" s="2">
        <f>ROUND(SUMIF(AA217:AA237,"=51651743",O217:O237),2)</f>
        <v>419308.94</v>
      </c>
      <c r="AC239" s="2">
        <f>ROUND(SUMIF(AA217:AA237,"=51651743",P217:P237),2)</f>
        <v>310821.45</v>
      </c>
      <c r="AD239" s="2">
        <f>ROUND(SUMIF(AA217:AA237,"=51651743",Q217:Q237),2)</f>
        <v>8049.86</v>
      </c>
      <c r="AE239" s="2">
        <f>ROUND(SUMIF(AA217:AA237,"=51651743",R217:R237),2)</f>
        <v>3189.14</v>
      </c>
      <c r="AF239" s="2">
        <f>ROUND(SUMIF(AA217:AA237,"=51651743",S217:S237),2)</f>
        <v>100437.63</v>
      </c>
      <c r="AG239" s="2">
        <f>ROUND(SUMIF(AA217:AA237,"=51651743",T217:T237),2)</f>
        <v>0</v>
      </c>
      <c r="AH239" s="2">
        <f>SUMIF(AA217:AA237,"=51651743",U217:U237)</f>
        <v>333.33392000000003</v>
      </c>
      <c r="AI239" s="2">
        <f>SUMIF(AA217:AA237,"=51651743",V217:V237)</f>
        <v>8.1119103999999993</v>
      </c>
      <c r="AJ239" s="2">
        <f>ROUND(SUMIF(AA217:AA237,"=51651743",W217:W237),2)</f>
        <v>0</v>
      </c>
      <c r="AK239" s="2">
        <f>ROUND(SUMIF(AA217:AA237,"=51651743",X217:X237),2)</f>
        <v>118986.13</v>
      </c>
      <c r="AL239" s="2">
        <f>ROUND(SUMIF(AA217:AA237,"=51651743",Y217:Y237),2)</f>
        <v>70076.33</v>
      </c>
      <c r="AM239" s="2"/>
      <c r="AN239" s="2"/>
      <c r="AO239" s="2">
        <f t="shared" ref="AO239:BD239" si="223">ROUND(BX239,2)</f>
        <v>0</v>
      </c>
      <c r="AP239" s="2">
        <f t="shared" si="223"/>
        <v>1304.22</v>
      </c>
      <c r="AQ239" s="2">
        <f t="shared" si="223"/>
        <v>0</v>
      </c>
      <c r="AR239" s="2">
        <f t="shared" si="223"/>
        <v>608371.4</v>
      </c>
      <c r="AS239" s="2">
        <f t="shared" si="223"/>
        <v>607067.18000000005</v>
      </c>
      <c r="AT239" s="2">
        <f t="shared" si="223"/>
        <v>0</v>
      </c>
      <c r="AU239" s="2">
        <f t="shared" si="223"/>
        <v>0</v>
      </c>
      <c r="AV239" s="2">
        <f t="shared" si="223"/>
        <v>310821.45</v>
      </c>
      <c r="AW239" s="2">
        <f t="shared" si="223"/>
        <v>309517.23</v>
      </c>
      <c r="AX239" s="2">
        <f t="shared" si="223"/>
        <v>0</v>
      </c>
      <c r="AY239" s="2">
        <f t="shared" si="223"/>
        <v>309517.23</v>
      </c>
      <c r="AZ239" s="2">
        <f t="shared" si="223"/>
        <v>1304.22</v>
      </c>
      <c r="BA239" s="2">
        <f t="shared" si="223"/>
        <v>0</v>
      </c>
      <c r="BB239" s="2">
        <f t="shared" si="223"/>
        <v>0</v>
      </c>
      <c r="BC239" s="2">
        <f t="shared" si="223"/>
        <v>0</v>
      </c>
      <c r="BD239" s="2">
        <f t="shared" si="223"/>
        <v>0</v>
      </c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>
        <f>ROUND(SUMIF(AA217:AA237,"=51651743",FQ217:FQ237),2)</f>
        <v>0</v>
      </c>
      <c r="BY239" s="2">
        <f>ROUND(SUMIF(AA217:AA237,"=51651743",FR217:FR237),2)</f>
        <v>1304.22</v>
      </c>
      <c r="BZ239" s="2">
        <f>ROUND(SUMIF(AA217:AA237,"=51651743",GL217:GL237),2)</f>
        <v>0</v>
      </c>
      <c r="CA239" s="2">
        <f>ROUND(SUMIF(AA217:AA237,"=51651743",GM217:GM237),2)</f>
        <v>608371.4</v>
      </c>
      <c r="CB239" s="2">
        <f>ROUND(SUMIF(AA217:AA237,"=51651743",GN217:GN237),2)</f>
        <v>607067.18000000005</v>
      </c>
      <c r="CC239" s="2">
        <f>ROUND(SUMIF(AA217:AA237,"=51651743",GO217:GO237),2)</f>
        <v>0</v>
      </c>
      <c r="CD239" s="2">
        <f>ROUND(SUMIF(AA217:AA237,"=51651743",GP217:GP237),2)</f>
        <v>0</v>
      </c>
      <c r="CE239" s="2">
        <f>AC239-BX239</f>
        <v>310821.45</v>
      </c>
      <c r="CF239" s="2">
        <f>AC239-BY239</f>
        <v>309517.23000000004</v>
      </c>
      <c r="CG239" s="2">
        <f>BX239-BZ239</f>
        <v>0</v>
      </c>
      <c r="CH239" s="2">
        <f>AC239-BX239-BY239+BZ239</f>
        <v>309517.23000000004</v>
      </c>
      <c r="CI239" s="2">
        <f>BY239-BZ239</f>
        <v>1304.22</v>
      </c>
      <c r="CJ239" s="2">
        <f>ROUND(SUMIF(AA217:AA237,"=51651743",GX217:GX237),2)</f>
        <v>0</v>
      </c>
      <c r="CK239" s="2">
        <f>ROUND(SUMIF(AA217:AA237,"=51651743",GY217:GY237),2)</f>
        <v>0</v>
      </c>
      <c r="CL239" s="2">
        <f>ROUND(SUMIF(AA217:AA237,"=51651743",GZ217:GZ237),2)</f>
        <v>0</v>
      </c>
      <c r="CM239" s="2">
        <f>ROUND(SUMIF(AA217:AA237,"=51651743",HD217:HD237),2)</f>
        <v>0</v>
      </c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>
        <v>0</v>
      </c>
    </row>
    <row r="241" spans="1:28" x14ac:dyDescent="0.2">
      <c r="A241" s="4">
        <v>50</v>
      </c>
      <c r="B241" s="4">
        <v>0</v>
      </c>
      <c r="C241" s="4">
        <v>0</v>
      </c>
      <c r="D241" s="4">
        <v>1</v>
      </c>
      <c r="E241" s="4">
        <v>201</v>
      </c>
      <c r="F241" s="4">
        <f>ROUND(Source!O239,O241)</f>
        <v>419308.94</v>
      </c>
      <c r="G241" s="4" t="s">
        <v>135</v>
      </c>
      <c r="H241" s="4" t="s">
        <v>136</v>
      </c>
      <c r="I241" s="4"/>
      <c r="J241" s="4"/>
      <c r="K241" s="4">
        <v>201</v>
      </c>
      <c r="L241" s="4">
        <v>1</v>
      </c>
      <c r="M241" s="4">
        <v>3</v>
      </c>
      <c r="N241" s="4" t="s">
        <v>3</v>
      </c>
      <c r="O241" s="4">
        <v>2</v>
      </c>
      <c r="P241" s="4"/>
      <c r="Q241" s="4"/>
      <c r="R241" s="4"/>
      <c r="S241" s="4"/>
      <c r="T241" s="4"/>
      <c r="U241" s="4"/>
      <c r="V241" s="4"/>
      <c r="W241" s="4">
        <v>418004.72</v>
      </c>
      <c r="X241" s="4">
        <v>1</v>
      </c>
      <c r="Y241" s="4">
        <v>418004.72</v>
      </c>
      <c r="Z241" s="4"/>
      <c r="AA241" s="4"/>
      <c r="AB241" s="4"/>
    </row>
    <row r="242" spans="1:28" x14ac:dyDescent="0.2">
      <c r="A242" s="4">
        <v>50</v>
      </c>
      <c r="B242" s="4">
        <v>0</v>
      </c>
      <c r="C242" s="4">
        <v>0</v>
      </c>
      <c r="D242" s="4">
        <v>1</v>
      </c>
      <c r="E242" s="4">
        <v>202</v>
      </c>
      <c r="F242" s="4">
        <f>ROUND(Source!P239,O242)</f>
        <v>310821.45</v>
      </c>
      <c r="G242" s="4" t="s">
        <v>137</v>
      </c>
      <c r="H242" s="4" t="s">
        <v>138</v>
      </c>
      <c r="I242" s="4"/>
      <c r="J242" s="4"/>
      <c r="K242" s="4">
        <v>202</v>
      </c>
      <c r="L242" s="4">
        <v>2</v>
      </c>
      <c r="M242" s="4">
        <v>3</v>
      </c>
      <c r="N242" s="4" t="s">
        <v>3</v>
      </c>
      <c r="O242" s="4">
        <v>2</v>
      </c>
      <c r="P242" s="4"/>
      <c r="Q242" s="4"/>
      <c r="R242" s="4"/>
      <c r="S242" s="4"/>
      <c r="T242" s="4"/>
      <c r="U242" s="4"/>
      <c r="V242" s="4"/>
      <c r="W242" s="4">
        <v>310821.44999999995</v>
      </c>
      <c r="X242" s="4">
        <v>1</v>
      </c>
      <c r="Y242" s="4">
        <v>310821.44999999995</v>
      </c>
      <c r="Z242" s="4"/>
      <c r="AA242" s="4"/>
      <c r="AB242" s="4"/>
    </row>
    <row r="243" spans="1:28" x14ac:dyDescent="0.2">
      <c r="A243" s="4">
        <v>50</v>
      </c>
      <c r="B243" s="4">
        <v>0</v>
      </c>
      <c r="C243" s="4">
        <v>0</v>
      </c>
      <c r="D243" s="4">
        <v>1</v>
      </c>
      <c r="E243" s="4">
        <v>222</v>
      </c>
      <c r="F243" s="4">
        <f>ROUND(Source!AO239,O243)</f>
        <v>0</v>
      </c>
      <c r="G243" s="4" t="s">
        <v>139</v>
      </c>
      <c r="H243" s="4" t="s">
        <v>140</v>
      </c>
      <c r="I243" s="4"/>
      <c r="J243" s="4"/>
      <c r="K243" s="4">
        <v>222</v>
      </c>
      <c r="L243" s="4">
        <v>3</v>
      </c>
      <c r="M243" s="4">
        <v>3</v>
      </c>
      <c r="N243" s="4" t="s">
        <v>3</v>
      </c>
      <c r="O243" s="4">
        <v>2</v>
      </c>
      <c r="P243" s="4"/>
      <c r="Q243" s="4"/>
      <c r="R243" s="4"/>
      <c r="S243" s="4"/>
      <c r="T243" s="4"/>
      <c r="U243" s="4"/>
      <c r="V243" s="4"/>
      <c r="W243" s="4">
        <v>0</v>
      </c>
      <c r="X243" s="4">
        <v>1</v>
      </c>
      <c r="Y243" s="4">
        <v>0</v>
      </c>
      <c r="Z243" s="4"/>
      <c r="AA243" s="4"/>
      <c r="AB243" s="4"/>
    </row>
    <row r="244" spans="1:28" x14ac:dyDescent="0.2">
      <c r="A244" s="4">
        <v>50</v>
      </c>
      <c r="B244" s="4">
        <v>0</v>
      </c>
      <c r="C244" s="4">
        <v>0</v>
      </c>
      <c r="D244" s="4">
        <v>1</v>
      </c>
      <c r="E244" s="4">
        <v>225</v>
      </c>
      <c r="F244" s="4">
        <f>ROUND(Source!AV239,O244)</f>
        <v>310821.45</v>
      </c>
      <c r="G244" s="4" t="s">
        <v>141</v>
      </c>
      <c r="H244" s="4" t="s">
        <v>142</v>
      </c>
      <c r="I244" s="4"/>
      <c r="J244" s="4"/>
      <c r="K244" s="4">
        <v>225</v>
      </c>
      <c r="L244" s="4">
        <v>4</v>
      </c>
      <c r="M244" s="4">
        <v>3</v>
      </c>
      <c r="N244" s="4" t="s">
        <v>3</v>
      </c>
      <c r="O244" s="4">
        <v>2</v>
      </c>
      <c r="P244" s="4"/>
      <c r="Q244" s="4"/>
      <c r="R244" s="4"/>
      <c r="S244" s="4"/>
      <c r="T244" s="4"/>
      <c r="U244" s="4"/>
      <c r="V244" s="4"/>
      <c r="W244" s="4">
        <v>310821.45</v>
      </c>
      <c r="X244" s="4">
        <v>1</v>
      </c>
      <c r="Y244" s="4">
        <v>310821.45</v>
      </c>
      <c r="Z244" s="4"/>
      <c r="AA244" s="4"/>
      <c r="AB244" s="4"/>
    </row>
    <row r="245" spans="1:28" x14ac:dyDescent="0.2">
      <c r="A245" s="4">
        <v>50</v>
      </c>
      <c r="B245" s="4">
        <v>0</v>
      </c>
      <c r="C245" s="4">
        <v>0</v>
      </c>
      <c r="D245" s="4">
        <v>1</v>
      </c>
      <c r="E245" s="4">
        <v>226</v>
      </c>
      <c r="F245" s="4">
        <f>ROUND(Source!AW239,O245)</f>
        <v>309517.23</v>
      </c>
      <c r="G245" s="4" t="s">
        <v>143</v>
      </c>
      <c r="H245" s="4" t="s">
        <v>144</v>
      </c>
      <c r="I245" s="4"/>
      <c r="J245" s="4"/>
      <c r="K245" s="4">
        <v>226</v>
      </c>
      <c r="L245" s="4">
        <v>5</v>
      </c>
      <c r="M245" s="4">
        <v>3</v>
      </c>
      <c r="N245" s="4" t="s">
        <v>3</v>
      </c>
      <c r="O245" s="4">
        <v>2</v>
      </c>
      <c r="P245" s="4"/>
      <c r="Q245" s="4"/>
      <c r="R245" s="4"/>
      <c r="S245" s="4"/>
      <c r="T245" s="4"/>
      <c r="U245" s="4"/>
      <c r="V245" s="4"/>
      <c r="W245" s="4">
        <v>309517.23</v>
      </c>
      <c r="X245" s="4">
        <v>1</v>
      </c>
      <c r="Y245" s="4">
        <v>309517.23</v>
      </c>
      <c r="Z245" s="4"/>
      <c r="AA245" s="4"/>
      <c r="AB245" s="4"/>
    </row>
    <row r="246" spans="1:28" x14ac:dyDescent="0.2">
      <c r="A246" s="4">
        <v>50</v>
      </c>
      <c r="B246" s="4">
        <v>0</v>
      </c>
      <c r="C246" s="4">
        <v>0</v>
      </c>
      <c r="D246" s="4">
        <v>1</v>
      </c>
      <c r="E246" s="4">
        <v>227</v>
      </c>
      <c r="F246" s="4">
        <f>ROUND(Source!AX239,O246)</f>
        <v>0</v>
      </c>
      <c r="G246" s="4" t="s">
        <v>145</v>
      </c>
      <c r="H246" s="4" t="s">
        <v>146</v>
      </c>
      <c r="I246" s="4"/>
      <c r="J246" s="4"/>
      <c r="K246" s="4">
        <v>227</v>
      </c>
      <c r="L246" s="4">
        <v>6</v>
      </c>
      <c r="M246" s="4">
        <v>3</v>
      </c>
      <c r="N246" s="4" t="s">
        <v>3</v>
      </c>
      <c r="O246" s="4">
        <v>2</v>
      </c>
      <c r="P246" s="4"/>
      <c r="Q246" s="4"/>
      <c r="R246" s="4"/>
      <c r="S246" s="4"/>
      <c r="T246" s="4"/>
      <c r="U246" s="4"/>
      <c r="V246" s="4"/>
      <c r="W246" s="4">
        <v>0</v>
      </c>
      <c r="X246" s="4">
        <v>1</v>
      </c>
      <c r="Y246" s="4">
        <v>0</v>
      </c>
      <c r="Z246" s="4"/>
      <c r="AA246" s="4"/>
      <c r="AB246" s="4"/>
    </row>
    <row r="247" spans="1:28" x14ac:dyDescent="0.2">
      <c r="A247" s="4">
        <v>50</v>
      </c>
      <c r="B247" s="4">
        <v>0</v>
      </c>
      <c r="C247" s="4">
        <v>0</v>
      </c>
      <c r="D247" s="4">
        <v>1</v>
      </c>
      <c r="E247" s="4">
        <v>228</v>
      </c>
      <c r="F247" s="4">
        <f>ROUND(Source!AY239,O247)</f>
        <v>309517.23</v>
      </c>
      <c r="G247" s="4" t="s">
        <v>147</v>
      </c>
      <c r="H247" s="4" t="s">
        <v>148</v>
      </c>
      <c r="I247" s="4"/>
      <c r="J247" s="4"/>
      <c r="K247" s="4">
        <v>228</v>
      </c>
      <c r="L247" s="4">
        <v>7</v>
      </c>
      <c r="M247" s="4">
        <v>3</v>
      </c>
      <c r="N247" s="4" t="s">
        <v>3</v>
      </c>
      <c r="O247" s="4">
        <v>2</v>
      </c>
      <c r="P247" s="4"/>
      <c r="Q247" s="4"/>
      <c r="R247" s="4"/>
      <c r="S247" s="4"/>
      <c r="T247" s="4"/>
      <c r="U247" s="4"/>
      <c r="V247" s="4"/>
      <c r="W247" s="4">
        <v>309517.23</v>
      </c>
      <c r="X247" s="4">
        <v>1</v>
      </c>
      <c r="Y247" s="4">
        <v>309517.23</v>
      </c>
      <c r="Z247" s="4"/>
      <c r="AA247" s="4"/>
      <c r="AB247" s="4"/>
    </row>
    <row r="248" spans="1:28" x14ac:dyDescent="0.2">
      <c r="A248" s="4">
        <v>50</v>
      </c>
      <c r="B248" s="4">
        <v>0</v>
      </c>
      <c r="C248" s="4">
        <v>0</v>
      </c>
      <c r="D248" s="4">
        <v>1</v>
      </c>
      <c r="E248" s="4">
        <v>216</v>
      </c>
      <c r="F248" s="4">
        <f>ROUND(Source!AP239,O248)</f>
        <v>1304.22</v>
      </c>
      <c r="G248" s="4" t="s">
        <v>149</v>
      </c>
      <c r="H248" s="4" t="s">
        <v>150</v>
      </c>
      <c r="I248" s="4"/>
      <c r="J248" s="4"/>
      <c r="K248" s="4">
        <v>216</v>
      </c>
      <c r="L248" s="4">
        <v>8</v>
      </c>
      <c r="M248" s="4">
        <v>3</v>
      </c>
      <c r="N248" s="4" t="s">
        <v>3</v>
      </c>
      <c r="O248" s="4">
        <v>2</v>
      </c>
      <c r="P248" s="4"/>
      <c r="Q248" s="4"/>
      <c r="R248" s="4"/>
      <c r="S248" s="4"/>
      <c r="T248" s="4"/>
      <c r="U248" s="4"/>
      <c r="V248" s="4"/>
      <c r="W248" s="4">
        <v>1304.22</v>
      </c>
      <c r="X248" s="4">
        <v>1</v>
      </c>
      <c r="Y248" s="4">
        <v>1304.22</v>
      </c>
      <c r="Z248" s="4"/>
      <c r="AA248" s="4"/>
      <c r="AB248" s="4"/>
    </row>
    <row r="249" spans="1:28" x14ac:dyDescent="0.2">
      <c r="A249" s="4">
        <v>50</v>
      </c>
      <c r="B249" s="4">
        <v>0</v>
      </c>
      <c r="C249" s="4">
        <v>0</v>
      </c>
      <c r="D249" s="4">
        <v>1</v>
      </c>
      <c r="E249" s="4">
        <v>223</v>
      </c>
      <c r="F249" s="4">
        <f>ROUND(Source!AQ239,O249)</f>
        <v>0</v>
      </c>
      <c r="G249" s="4" t="s">
        <v>151</v>
      </c>
      <c r="H249" s="4" t="s">
        <v>152</v>
      </c>
      <c r="I249" s="4"/>
      <c r="J249" s="4"/>
      <c r="K249" s="4">
        <v>223</v>
      </c>
      <c r="L249" s="4">
        <v>9</v>
      </c>
      <c r="M249" s="4">
        <v>3</v>
      </c>
      <c r="N249" s="4" t="s">
        <v>3</v>
      </c>
      <c r="O249" s="4">
        <v>2</v>
      </c>
      <c r="P249" s="4"/>
      <c r="Q249" s="4"/>
      <c r="R249" s="4"/>
      <c r="S249" s="4"/>
      <c r="T249" s="4"/>
      <c r="U249" s="4"/>
      <c r="V249" s="4"/>
      <c r="W249" s="4">
        <v>0</v>
      </c>
      <c r="X249" s="4">
        <v>1</v>
      </c>
      <c r="Y249" s="4">
        <v>0</v>
      </c>
      <c r="Z249" s="4"/>
      <c r="AA249" s="4"/>
      <c r="AB249" s="4"/>
    </row>
    <row r="250" spans="1:28" x14ac:dyDescent="0.2">
      <c r="A250" s="4">
        <v>50</v>
      </c>
      <c r="B250" s="4">
        <v>0</v>
      </c>
      <c r="C250" s="4">
        <v>0</v>
      </c>
      <c r="D250" s="4">
        <v>1</v>
      </c>
      <c r="E250" s="4">
        <v>229</v>
      </c>
      <c r="F250" s="4">
        <f>ROUND(Source!AZ239,O250)</f>
        <v>1304.22</v>
      </c>
      <c r="G250" s="4" t="s">
        <v>153</v>
      </c>
      <c r="H250" s="4" t="s">
        <v>154</v>
      </c>
      <c r="I250" s="4"/>
      <c r="J250" s="4"/>
      <c r="K250" s="4">
        <v>229</v>
      </c>
      <c r="L250" s="4">
        <v>10</v>
      </c>
      <c r="M250" s="4">
        <v>3</v>
      </c>
      <c r="N250" s="4" t="s">
        <v>3</v>
      </c>
      <c r="O250" s="4">
        <v>2</v>
      </c>
      <c r="P250" s="4"/>
      <c r="Q250" s="4"/>
      <c r="R250" s="4"/>
      <c r="S250" s="4"/>
      <c r="T250" s="4"/>
      <c r="U250" s="4"/>
      <c r="V250" s="4"/>
      <c r="W250" s="4">
        <v>1304.22</v>
      </c>
      <c r="X250" s="4">
        <v>1</v>
      </c>
      <c r="Y250" s="4">
        <v>1304.22</v>
      </c>
      <c r="Z250" s="4"/>
      <c r="AA250" s="4"/>
      <c r="AB250" s="4"/>
    </row>
    <row r="251" spans="1:28" x14ac:dyDescent="0.2">
      <c r="A251" s="4">
        <v>50</v>
      </c>
      <c r="B251" s="4">
        <v>0</v>
      </c>
      <c r="C251" s="4">
        <v>0</v>
      </c>
      <c r="D251" s="4">
        <v>1</v>
      </c>
      <c r="E251" s="4">
        <v>203</v>
      </c>
      <c r="F251" s="4">
        <f>ROUND(Source!Q239,O251)</f>
        <v>8049.86</v>
      </c>
      <c r="G251" s="4" t="s">
        <v>155</v>
      </c>
      <c r="H251" s="4" t="s">
        <v>156</v>
      </c>
      <c r="I251" s="4"/>
      <c r="J251" s="4"/>
      <c r="K251" s="4">
        <v>203</v>
      </c>
      <c r="L251" s="4">
        <v>11</v>
      </c>
      <c r="M251" s="4">
        <v>3</v>
      </c>
      <c r="N251" s="4" t="s">
        <v>3</v>
      </c>
      <c r="O251" s="4">
        <v>2</v>
      </c>
      <c r="P251" s="4"/>
      <c r="Q251" s="4"/>
      <c r="R251" s="4"/>
      <c r="S251" s="4"/>
      <c r="T251" s="4"/>
      <c r="U251" s="4"/>
      <c r="V251" s="4"/>
      <c r="W251" s="4">
        <v>8049.8600000000006</v>
      </c>
      <c r="X251" s="4">
        <v>1</v>
      </c>
      <c r="Y251" s="4">
        <v>8049.8600000000006</v>
      </c>
      <c r="Z251" s="4"/>
      <c r="AA251" s="4"/>
      <c r="AB251" s="4"/>
    </row>
    <row r="252" spans="1:28" x14ac:dyDescent="0.2">
      <c r="A252" s="4">
        <v>50</v>
      </c>
      <c r="B252" s="4">
        <v>0</v>
      </c>
      <c r="C252" s="4">
        <v>0</v>
      </c>
      <c r="D252" s="4">
        <v>1</v>
      </c>
      <c r="E252" s="4">
        <v>231</v>
      </c>
      <c r="F252" s="4">
        <f>ROUND(Source!BB239,O252)</f>
        <v>0</v>
      </c>
      <c r="G252" s="4" t="s">
        <v>157</v>
      </c>
      <c r="H252" s="4" t="s">
        <v>158</v>
      </c>
      <c r="I252" s="4"/>
      <c r="J252" s="4"/>
      <c r="K252" s="4">
        <v>231</v>
      </c>
      <c r="L252" s="4">
        <v>12</v>
      </c>
      <c r="M252" s="4">
        <v>3</v>
      </c>
      <c r="N252" s="4" t="s">
        <v>3</v>
      </c>
      <c r="O252" s="4">
        <v>2</v>
      </c>
      <c r="P252" s="4"/>
      <c r="Q252" s="4"/>
      <c r="R252" s="4"/>
      <c r="S252" s="4"/>
      <c r="T252" s="4"/>
      <c r="U252" s="4"/>
      <c r="V252" s="4"/>
      <c r="W252" s="4">
        <v>0</v>
      </c>
      <c r="X252" s="4">
        <v>1</v>
      </c>
      <c r="Y252" s="4">
        <v>0</v>
      </c>
      <c r="Z252" s="4"/>
      <c r="AA252" s="4"/>
      <c r="AB252" s="4"/>
    </row>
    <row r="253" spans="1:28" x14ac:dyDescent="0.2">
      <c r="A253" s="4">
        <v>50</v>
      </c>
      <c r="B253" s="4">
        <v>0</v>
      </c>
      <c r="C253" s="4">
        <v>0</v>
      </c>
      <c r="D253" s="4">
        <v>1</v>
      </c>
      <c r="E253" s="4">
        <v>204</v>
      </c>
      <c r="F253" s="4">
        <f>ROUND(Source!R239,O253)</f>
        <v>3189.14</v>
      </c>
      <c r="G253" s="4" t="s">
        <v>159</v>
      </c>
      <c r="H253" s="4" t="s">
        <v>160</v>
      </c>
      <c r="I253" s="4"/>
      <c r="J253" s="4"/>
      <c r="K253" s="4">
        <v>204</v>
      </c>
      <c r="L253" s="4">
        <v>13</v>
      </c>
      <c r="M253" s="4">
        <v>3</v>
      </c>
      <c r="N253" s="4" t="s">
        <v>3</v>
      </c>
      <c r="O253" s="4">
        <v>2</v>
      </c>
      <c r="P253" s="4"/>
      <c r="Q253" s="4"/>
      <c r="R253" s="4"/>
      <c r="S253" s="4"/>
      <c r="T253" s="4"/>
      <c r="U253" s="4"/>
      <c r="V253" s="4"/>
      <c r="W253" s="4">
        <v>3189.1399999999994</v>
      </c>
      <c r="X253" s="4">
        <v>1</v>
      </c>
      <c r="Y253" s="4">
        <v>3189.1399999999994</v>
      </c>
      <c r="Z253" s="4"/>
      <c r="AA253" s="4"/>
      <c r="AB253" s="4"/>
    </row>
    <row r="254" spans="1:28" x14ac:dyDescent="0.2">
      <c r="A254" s="4">
        <v>50</v>
      </c>
      <c r="B254" s="4">
        <v>0</v>
      </c>
      <c r="C254" s="4">
        <v>0</v>
      </c>
      <c r="D254" s="4">
        <v>1</v>
      </c>
      <c r="E254" s="4">
        <v>205</v>
      </c>
      <c r="F254" s="4">
        <f>ROUND(Source!S239,O254)</f>
        <v>100437.63</v>
      </c>
      <c r="G254" s="4" t="s">
        <v>161</v>
      </c>
      <c r="H254" s="4" t="s">
        <v>162</v>
      </c>
      <c r="I254" s="4"/>
      <c r="J254" s="4"/>
      <c r="K254" s="4">
        <v>205</v>
      </c>
      <c r="L254" s="4">
        <v>14</v>
      </c>
      <c r="M254" s="4">
        <v>3</v>
      </c>
      <c r="N254" s="4" t="s">
        <v>3</v>
      </c>
      <c r="O254" s="4">
        <v>2</v>
      </c>
      <c r="P254" s="4"/>
      <c r="Q254" s="4"/>
      <c r="R254" s="4"/>
      <c r="S254" s="4"/>
      <c r="T254" s="4"/>
      <c r="U254" s="4"/>
      <c r="V254" s="4"/>
      <c r="W254" s="4">
        <v>100437.63</v>
      </c>
      <c r="X254" s="4">
        <v>1</v>
      </c>
      <c r="Y254" s="4">
        <v>100437.63</v>
      </c>
      <c r="Z254" s="4"/>
      <c r="AA254" s="4"/>
      <c r="AB254" s="4"/>
    </row>
    <row r="255" spans="1:28" x14ac:dyDescent="0.2">
      <c r="A255" s="4">
        <v>50</v>
      </c>
      <c r="B255" s="4">
        <v>0</v>
      </c>
      <c r="C255" s="4">
        <v>0</v>
      </c>
      <c r="D255" s="4">
        <v>1</v>
      </c>
      <c r="E255" s="4">
        <v>232</v>
      </c>
      <c r="F255" s="4">
        <f>ROUND(Source!BC239,O255)</f>
        <v>0</v>
      </c>
      <c r="G255" s="4" t="s">
        <v>163</v>
      </c>
      <c r="H255" s="4" t="s">
        <v>164</v>
      </c>
      <c r="I255" s="4"/>
      <c r="J255" s="4"/>
      <c r="K255" s="4">
        <v>232</v>
      </c>
      <c r="L255" s="4">
        <v>15</v>
      </c>
      <c r="M255" s="4">
        <v>3</v>
      </c>
      <c r="N255" s="4" t="s">
        <v>3</v>
      </c>
      <c r="O255" s="4">
        <v>2</v>
      </c>
      <c r="P255" s="4"/>
      <c r="Q255" s="4"/>
      <c r="R255" s="4"/>
      <c r="S255" s="4"/>
      <c r="T255" s="4"/>
      <c r="U255" s="4"/>
      <c r="V255" s="4"/>
      <c r="W255" s="4">
        <v>0</v>
      </c>
      <c r="X255" s="4">
        <v>1</v>
      </c>
      <c r="Y255" s="4">
        <v>0</v>
      </c>
      <c r="Z255" s="4"/>
      <c r="AA255" s="4"/>
      <c r="AB255" s="4"/>
    </row>
    <row r="256" spans="1:28" x14ac:dyDescent="0.2">
      <c r="A256" s="4">
        <v>50</v>
      </c>
      <c r="B256" s="4">
        <v>0</v>
      </c>
      <c r="C256" s="4">
        <v>0</v>
      </c>
      <c r="D256" s="4">
        <v>1</v>
      </c>
      <c r="E256" s="4">
        <v>214</v>
      </c>
      <c r="F256" s="4">
        <f>ROUND(Source!AS239,O256)</f>
        <v>607067.18000000005</v>
      </c>
      <c r="G256" s="4" t="s">
        <v>165</v>
      </c>
      <c r="H256" s="4" t="s">
        <v>166</v>
      </c>
      <c r="I256" s="4"/>
      <c r="J256" s="4"/>
      <c r="K256" s="4">
        <v>214</v>
      </c>
      <c r="L256" s="4">
        <v>16</v>
      </c>
      <c r="M256" s="4">
        <v>3</v>
      </c>
      <c r="N256" s="4" t="s">
        <v>3</v>
      </c>
      <c r="O256" s="4">
        <v>2</v>
      </c>
      <c r="P256" s="4"/>
      <c r="Q256" s="4"/>
      <c r="R256" s="4"/>
      <c r="S256" s="4"/>
      <c r="T256" s="4"/>
      <c r="U256" s="4"/>
      <c r="V256" s="4"/>
      <c r="W256" s="4">
        <v>607067.18000000005</v>
      </c>
      <c r="X256" s="4">
        <v>1</v>
      </c>
      <c r="Y256" s="4">
        <v>607067.18000000005</v>
      </c>
      <c r="Z256" s="4"/>
      <c r="AA256" s="4"/>
      <c r="AB256" s="4"/>
    </row>
    <row r="257" spans="1:206" x14ac:dyDescent="0.2">
      <c r="A257" s="4">
        <v>50</v>
      </c>
      <c r="B257" s="4">
        <v>0</v>
      </c>
      <c r="C257" s="4">
        <v>0</v>
      </c>
      <c r="D257" s="4">
        <v>1</v>
      </c>
      <c r="E257" s="4">
        <v>215</v>
      </c>
      <c r="F257" s="4">
        <f>ROUND(Source!AT239,O257)</f>
        <v>0</v>
      </c>
      <c r="G257" s="4" t="s">
        <v>167</v>
      </c>
      <c r="H257" s="4" t="s">
        <v>168</v>
      </c>
      <c r="I257" s="4"/>
      <c r="J257" s="4"/>
      <c r="K257" s="4">
        <v>215</v>
      </c>
      <c r="L257" s="4">
        <v>17</v>
      </c>
      <c r="M257" s="4">
        <v>3</v>
      </c>
      <c r="N257" s="4" t="s">
        <v>3</v>
      </c>
      <c r="O257" s="4">
        <v>2</v>
      </c>
      <c r="P257" s="4"/>
      <c r="Q257" s="4"/>
      <c r="R257" s="4"/>
      <c r="S257" s="4"/>
      <c r="T257" s="4"/>
      <c r="U257" s="4"/>
      <c r="V257" s="4"/>
      <c r="W257" s="4">
        <v>0</v>
      </c>
      <c r="X257" s="4">
        <v>1</v>
      </c>
      <c r="Y257" s="4">
        <v>0</v>
      </c>
      <c r="Z257" s="4"/>
      <c r="AA257" s="4"/>
      <c r="AB257" s="4"/>
    </row>
    <row r="258" spans="1:206" x14ac:dyDescent="0.2">
      <c r="A258" s="4">
        <v>50</v>
      </c>
      <c r="B258" s="4">
        <v>0</v>
      </c>
      <c r="C258" s="4">
        <v>0</v>
      </c>
      <c r="D258" s="4">
        <v>1</v>
      </c>
      <c r="E258" s="4">
        <v>217</v>
      </c>
      <c r="F258" s="4">
        <f>ROUND(Source!AU239,O258)</f>
        <v>0</v>
      </c>
      <c r="G258" s="4" t="s">
        <v>169</v>
      </c>
      <c r="H258" s="4" t="s">
        <v>170</v>
      </c>
      <c r="I258" s="4"/>
      <c r="J258" s="4"/>
      <c r="K258" s="4">
        <v>217</v>
      </c>
      <c r="L258" s="4">
        <v>18</v>
      </c>
      <c r="M258" s="4">
        <v>3</v>
      </c>
      <c r="N258" s="4" t="s">
        <v>3</v>
      </c>
      <c r="O258" s="4">
        <v>2</v>
      </c>
      <c r="P258" s="4"/>
      <c r="Q258" s="4"/>
      <c r="R258" s="4"/>
      <c r="S258" s="4"/>
      <c r="T258" s="4"/>
      <c r="U258" s="4"/>
      <c r="V258" s="4"/>
      <c r="W258" s="4">
        <v>0</v>
      </c>
      <c r="X258" s="4">
        <v>1</v>
      </c>
      <c r="Y258" s="4">
        <v>0</v>
      </c>
      <c r="Z258" s="4"/>
      <c r="AA258" s="4"/>
      <c r="AB258" s="4"/>
    </row>
    <row r="259" spans="1:206" x14ac:dyDescent="0.2">
      <c r="A259" s="4">
        <v>50</v>
      </c>
      <c r="B259" s="4">
        <v>0</v>
      </c>
      <c r="C259" s="4">
        <v>0</v>
      </c>
      <c r="D259" s="4">
        <v>1</v>
      </c>
      <c r="E259" s="4">
        <v>230</v>
      </c>
      <c r="F259" s="4">
        <f>ROUND(Source!BA239,O259)</f>
        <v>0</v>
      </c>
      <c r="G259" s="4" t="s">
        <v>171</v>
      </c>
      <c r="H259" s="4" t="s">
        <v>172</v>
      </c>
      <c r="I259" s="4"/>
      <c r="J259" s="4"/>
      <c r="K259" s="4">
        <v>230</v>
      </c>
      <c r="L259" s="4">
        <v>19</v>
      </c>
      <c r="M259" s="4">
        <v>3</v>
      </c>
      <c r="N259" s="4" t="s">
        <v>3</v>
      </c>
      <c r="O259" s="4">
        <v>2</v>
      </c>
      <c r="P259" s="4"/>
      <c r="Q259" s="4"/>
      <c r="R259" s="4"/>
      <c r="S259" s="4"/>
      <c r="T259" s="4"/>
      <c r="U259" s="4"/>
      <c r="V259" s="4"/>
      <c r="W259" s="4">
        <v>0</v>
      </c>
      <c r="X259" s="4">
        <v>1</v>
      </c>
      <c r="Y259" s="4">
        <v>0</v>
      </c>
      <c r="Z259" s="4"/>
      <c r="AA259" s="4"/>
      <c r="AB259" s="4"/>
    </row>
    <row r="260" spans="1:206" x14ac:dyDescent="0.2">
      <c r="A260" s="4">
        <v>50</v>
      </c>
      <c r="B260" s="4">
        <v>0</v>
      </c>
      <c r="C260" s="4">
        <v>0</v>
      </c>
      <c r="D260" s="4">
        <v>1</v>
      </c>
      <c r="E260" s="4">
        <v>206</v>
      </c>
      <c r="F260" s="4">
        <f>ROUND(Source!T239,O260)</f>
        <v>0</v>
      </c>
      <c r="G260" s="4" t="s">
        <v>173</v>
      </c>
      <c r="H260" s="4" t="s">
        <v>174</v>
      </c>
      <c r="I260" s="4"/>
      <c r="J260" s="4"/>
      <c r="K260" s="4">
        <v>206</v>
      </c>
      <c r="L260" s="4">
        <v>20</v>
      </c>
      <c r="M260" s="4">
        <v>3</v>
      </c>
      <c r="N260" s="4" t="s">
        <v>3</v>
      </c>
      <c r="O260" s="4">
        <v>2</v>
      </c>
      <c r="P260" s="4"/>
      <c r="Q260" s="4"/>
      <c r="R260" s="4"/>
      <c r="S260" s="4"/>
      <c r="T260" s="4"/>
      <c r="U260" s="4"/>
      <c r="V260" s="4"/>
      <c r="W260" s="4">
        <v>0</v>
      </c>
      <c r="X260" s="4">
        <v>1</v>
      </c>
      <c r="Y260" s="4">
        <v>0</v>
      </c>
      <c r="Z260" s="4"/>
      <c r="AA260" s="4"/>
      <c r="AB260" s="4"/>
    </row>
    <row r="261" spans="1:206" x14ac:dyDescent="0.2">
      <c r="A261" s="4">
        <v>50</v>
      </c>
      <c r="B261" s="4">
        <v>0</v>
      </c>
      <c r="C261" s="4">
        <v>0</v>
      </c>
      <c r="D261" s="4">
        <v>1</v>
      </c>
      <c r="E261" s="4">
        <v>207</v>
      </c>
      <c r="F261" s="4">
        <f>Source!U239</f>
        <v>333.33392000000003</v>
      </c>
      <c r="G261" s="4" t="s">
        <v>175</v>
      </c>
      <c r="H261" s="4" t="s">
        <v>176</v>
      </c>
      <c r="I261" s="4"/>
      <c r="J261" s="4"/>
      <c r="K261" s="4">
        <v>207</v>
      </c>
      <c r="L261" s="4">
        <v>21</v>
      </c>
      <c r="M261" s="4">
        <v>3</v>
      </c>
      <c r="N261" s="4" t="s">
        <v>3</v>
      </c>
      <c r="O261" s="4">
        <v>-1</v>
      </c>
      <c r="P261" s="4"/>
      <c r="Q261" s="4"/>
      <c r="R261" s="4"/>
      <c r="S261" s="4"/>
      <c r="T261" s="4"/>
      <c r="U261" s="4"/>
      <c r="V261" s="4"/>
      <c r="W261" s="4">
        <v>333.33391999999998</v>
      </c>
      <c r="X261" s="4">
        <v>1</v>
      </c>
      <c r="Y261" s="4">
        <v>333.33391999999998</v>
      </c>
      <c r="Z261" s="4"/>
      <c r="AA261" s="4"/>
      <c r="AB261" s="4"/>
    </row>
    <row r="262" spans="1:206" x14ac:dyDescent="0.2">
      <c r="A262" s="4">
        <v>50</v>
      </c>
      <c r="B262" s="4">
        <v>0</v>
      </c>
      <c r="C262" s="4">
        <v>0</v>
      </c>
      <c r="D262" s="4">
        <v>1</v>
      </c>
      <c r="E262" s="4">
        <v>208</v>
      </c>
      <c r="F262" s="4">
        <f>Source!V239</f>
        <v>8.1119103999999993</v>
      </c>
      <c r="G262" s="4" t="s">
        <v>177</v>
      </c>
      <c r="H262" s="4" t="s">
        <v>178</v>
      </c>
      <c r="I262" s="4"/>
      <c r="J262" s="4"/>
      <c r="K262" s="4">
        <v>208</v>
      </c>
      <c r="L262" s="4">
        <v>22</v>
      </c>
      <c r="M262" s="4">
        <v>3</v>
      </c>
      <c r="N262" s="4" t="s">
        <v>3</v>
      </c>
      <c r="O262" s="4">
        <v>-1</v>
      </c>
      <c r="P262" s="4"/>
      <c r="Q262" s="4"/>
      <c r="R262" s="4"/>
      <c r="S262" s="4"/>
      <c r="T262" s="4"/>
      <c r="U262" s="4"/>
      <c r="V262" s="4"/>
      <c r="W262" s="4">
        <v>8.1119103999999993</v>
      </c>
      <c r="X262" s="4">
        <v>1</v>
      </c>
      <c r="Y262" s="4">
        <v>8.1119103999999993</v>
      </c>
      <c r="Z262" s="4"/>
      <c r="AA262" s="4"/>
      <c r="AB262" s="4"/>
    </row>
    <row r="263" spans="1:206" x14ac:dyDescent="0.2">
      <c r="A263" s="4">
        <v>50</v>
      </c>
      <c r="B263" s="4">
        <v>0</v>
      </c>
      <c r="C263" s="4">
        <v>0</v>
      </c>
      <c r="D263" s="4">
        <v>1</v>
      </c>
      <c r="E263" s="4">
        <v>209</v>
      </c>
      <c r="F263" s="4">
        <f>ROUND(Source!W239,O263)</f>
        <v>0</v>
      </c>
      <c r="G263" s="4" t="s">
        <v>179</v>
      </c>
      <c r="H263" s="4" t="s">
        <v>180</v>
      </c>
      <c r="I263" s="4"/>
      <c r="J263" s="4"/>
      <c r="K263" s="4">
        <v>209</v>
      </c>
      <c r="L263" s="4">
        <v>23</v>
      </c>
      <c r="M263" s="4">
        <v>3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>
        <v>0</v>
      </c>
      <c r="X263" s="4">
        <v>1</v>
      </c>
      <c r="Y263" s="4">
        <v>0</v>
      </c>
      <c r="Z263" s="4"/>
      <c r="AA263" s="4"/>
      <c r="AB263" s="4"/>
    </row>
    <row r="264" spans="1:206" x14ac:dyDescent="0.2">
      <c r="A264" s="4">
        <v>50</v>
      </c>
      <c r="B264" s="4">
        <v>0</v>
      </c>
      <c r="C264" s="4">
        <v>0</v>
      </c>
      <c r="D264" s="4">
        <v>1</v>
      </c>
      <c r="E264" s="4">
        <v>233</v>
      </c>
      <c r="F264" s="4">
        <f>ROUND(Source!BD239,O264)</f>
        <v>0</v>
      </c>
      <c r="G264" s="4" t="s">
        <v>181</v>
      </c>
      <c r="H264" s="4" t="s">
        <v>182</v>
      </c>
      <c r="I264" s="4"/>
      <c r="J264" s="4"/>
      <c r="K264" s="4">
        <v>233</v>
      </c>
      <c r="L264" s="4">
        <v>24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>
        <v>0</v>
      </c>
      <c r="X264" s="4">
        <v>1</v>
      </c>
      <c r="Y264" s="4">
        <v>0</v>
      </c>
      <c r="Z264" s="4"/>
      <c r="AA264" s="4"/>
      <c r="AB264" s="4"/>
    </row>
    <row r="265" spans="1:206" x14ac:dyDescent="0.2">
      <c r="A265" s="4">
        <v>50</v>
      </c>
      <c r="B265" s="4">
        <v>0</v>
      </c>
      <c r="C265" s="4">
        <v>0</v>
      </c>
      <c r="D265" s="4">
        <v>1</v>
      </c>
      <c r="E265" s="4">
        <v>210</v>
      </c>
      <c r="F265" s="4">
        <f>ROUND(Source!X239,O265)</f>
        <v>118986.13</v>
      </c>
      <c r="G265" s="4" t="s">
        <v>183</v>
      </c>
      <c r="H265" s="4" t="s">
        <v>184</v>
      </c>
      <c r="I265" s="4"/>
      <c r="J265" s="4"/>
      <c r="K265" s="4">
        <v>210</v>
      </c>
      <c r="L265" s="4">
        <v>25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>
        <v>118986.13</v>
      </c>
      <c r="X265" s="4">
        <v>1</v>
      </c>
      <c r="Y265" s="4">
        <v>118986.13</v>
      </c>
      <c r="Z265" s="4"/>
      <c r="AA265" s="4"/>
      <c r="AB265" s="4"/>
    </row>
    <row r="266" spans="1:206" x14ac:dyDescent="0.2">
      <c r="A266" s="4">
        <v>50</v>
      </c>
      <c r="B266" s="4">
        <v>0</v>
      </c>
      <c r="C266" s="4">
        <v>0</v>
      </c>
      <c r="D266" s="4">
        <v>1</v>
      </c>
      <c r="E266" s="4">
        <v>211</v>
      </c>
      <c r="F266" s="4">
        <f>ROUND(Source!Y239,O266)</f>
        <v>70076.33</v>
      </c>
      <c r="G266" s="4" t="s">
        <v>185</v>
      </c>
      <c r="H266" s="4" t="s">
        <v>186</v>
      </c>
      <c r="I266" s="4"/>
      <c r="J266" s="4"/>
      <c r="K266" s="4">
        <v>211</v>
      </c>
      <c r="L266" s="4">
        <v>26</v>
      </c>
      <c r="M266" s="4">
        <v>3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>
        <v>70076.33</v>
      </c>
      <c r="X266" s="4">
        <v>1</v>
      </c>
      <c r="Y266" s="4">
        <v>70076.33</v>
      </c>
      <c r="Z266" s="4"/>
      <c r="AA266" s="4"/>
      <c r="AB266" s="4"/>
    </row>
    <row r="267" spans="1:206" x14ac:dyDescent="0.2">
      <c r="A267" s="4">
        <v>50</v>
      </c>
      <c r="B267" s="4">
        <v>0</v>
      </c>
      <c r="C267" s="4">
        <v>0</v>
      </c>
      <c r="D267" s="4">
        <v>1</v>
      </c>
      <c r="E267" s="4">
        <v>224</v>
      </c>
      <c r="F267" s="4">
        <f>ROUND(Source!AR239,O267)</f>
        <v>608371.4</v>
      </c>
      <c r="G267" s="4" t="s">
        <v>187</v>
      </c>
      <c r="H267" s="4" t="s">
        <v>188</v>
      </c>
      <c r="I267" s="4"/>
      <c r="J267" s="4"/>
      <c r="K267" s="4">
        <v>224</v>
      </c>
      <c r="L267" s="4">
        <v>27</v>
      </c>
      <c r="M267" s="4">
        <v>3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>
        <v>608371.39999999991</v>
      </c>
      <c r="X267" s="4">
        <v>1</v>
      </c>
      <c r="Y267" s="4">
        <v>608371.39999999991</v>
      </c>
      <c r="Z267" s="4"/>
      <c r="AA267" s="4"/>
      <c r="AB267" s="4"/>
    </row>
    <row r="269" spans="1:206" x14ac:dyDescent="0.2">
      <c r="A269" s="1">
        <v>4</v>
      </c>
      <c r="B269" s="1">
        <v>1</v>
      </c>
      <c r="C269" s="1"/>
      <c r="D269" s="1">
        <f>ROW(A295)</f>
        <v>295</v>
      </c>
      <c r="E269" s="1"/>
      <c r="F269" s="1" t="s">
        <v>3</v>
      </c>
      <c r="G269" s="1" t="s">
        <v>272</v>
      </c>
      <c r="H269" s="1" t="s">
        <v>3</v>
      </c>
      <c r="I269" s="1">
        <v>0</v>
      </c>
      <c r="J269" s="1"/>
      <c r="K269" s="1">
        <v>-1</v>
      </c>
      <c r="L269" s="1"/>
      <c r="M269" s="1" t="s">
        <v>3</v>
      </c>
      <c r="N269" s="1"/>
      <c r="O269" s="1"/>
      <c r="P269" s="1"/>
      <c r="Q269" s="1"/>
      <c r="R269" s="1"/>
      <c r="S269" s="1">
        <v>0</v>
      </c>
      <c r="T269" s="1"/>
      <c r="U269" s="1" t="s">
        <v>3</v>
      </c>
      <c r="V269" s="1">
        <v>0</v>
      </c>
      <c r="W269" s="1"/>
      <c r="X269" s="1"/>
      <c r="Y269" s="1"/>
      <c r="Z269" s="1"/>
      <c r="AA269" s="1"/>
      <c r="AB269" s="1" t="s">
        <v>3</v>
      </c>
      <c r="AC269" s="1" t="s">
        <v>3</v>
      </c>
      <c r="AD269" s="1" t="s">
        <v>3</v>
      </c>
      <c r="AE269" s="1" t="s">
        <v>3</v>
      </c>
      <c r="AF269" s="1" t="s">
        <v>3</v>
      </c>
      <c r="AG269" s="1" t="s">
        <v>3</v>
      </c>
      <c r="AH269" s="1"/>
      <c r="AI269" s="1"/>
      <c r="AJ269" s="1"/>
      <c r="AK269" s="1"/>
      <c r="AL269" s="1"/>
      <c r="AM269" s="1"/>
      <c r="AN269" s="1"/>
      <c r="AO269" s="1"/>
      <c r="AP269" s="1" t="s">
        <v>3</v>
      </c>
      <c r="AQ269" s="1" t="s">
        <v>3</v>
      </c>
      <c r="AR269" s="1" t="s">
        <v>3</v>
      </c>
      <c r="AS269" s="1"/>
      <c r="AT269" s="1"/>
      <c r="AU269" s="1"/>
      <c r="AV269" s="1"/>
      <c r="AW269" s="1"/>
      <c r="AX269" s="1"/>
      <c r="AY269" s="1"/>
      <c r="AZ269" s="1" t="s">
        <v>3</v>
      </c>
      <c r="BA269" s="1"/>
      <c r="BB269" s="1" t="s">
        <v>3</v>
      </c>
      <c r="BC269" s="1" t="s">
        <v>3</v>
      </c>
      <c r="BD269" s="1" t="s">
        <v>3</v>
      </c>
      <c r="BE269" s="1" t="s">
        <v>3</v>
      </c>
      <c r="BF269" s="1" t="s">
        <v>3</v>
      </c>
      <c r="BG269" s="1" t="s">
        <v>3</v>
      </c>
      <c r="BH269" s="1" t="s">
        <v>3</v>
      </c>
      <c r="BI269" s="1" t="s">
        <v>3</v>
      </c>
      <c r="BJ269" s="1" t="s">
        <v>3</v>
      </c>
      <c r="BK269" s="1" t="s">
        <v>3</v>
      </c>
      <c r="BL269" s="1" t="s">
        <v>3</v>
      </c>
      <c r="BM269" s="1" t="s">
        <v>3</v>
      </c>
      <c r="BN269" s="1" t="s">
        <v>3</v>
      </c>
      <c r="BO269" s="1" t="s">
        <v>3</v>
      </c>
      <c r="BP269" s="1" t="s">
        <v>3</v>
      </c>
      <c r="BQ269" s="1"/>
      <c r="BR269" s="1"/>
      <c r="BS269" s="1"/>
      <c r="BT269" s="1"/>
      <c r="BU269" s="1"/>
      <c r="BV269" s="1"/>
      <c r="BW269" s="1"/>
      <c r="BX269" s="1">
        <v>0</v>
      </c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>
        <v>0</v>
      </c>
    </row>
    <row r="271" spans="1:206" x14ac:dyDescent="0.2">
      <c r="A271" s="2">
        <v>52</v>
      </c>
      <c r="B271" s="2">
        <f t="shared" ref="B271:G271" si="224">B295</f>
        <v>1</v>
      </c>
      <c r="C271" s="2">
        <f t="shared" si="224"/>
        <v>4</v>
      </c>
      <c r="D271" s="2">
        <f t="shared" si="224"/>
        <v>269</v>
      </c>
      <c r="E271" s="2">
        <f t="shared" si="224"/>
        <v>0</v>
      </c>
      <c r="F271" s="2" t="str">
        <f t="shared" si="224"/>
        <v/>
      </c>
      <c r="G271" s="2" t="str">
        <f t="shared" si="224"/>
        <v>Система ВЕ6 (В14)</v>
      </c>
      <c r="H271" s="2"/>
      <c r="I271" s="2"/>
      <c r="J271" s="2"/>
      <c r="K271" s="2"/>
      <c r="L271" s="2"/>
      <c r="M271" s="2"/>
      <c r="N271" s="2"/>
      <c r="O271" s="2">
        <f t="shared" ref="O271:AT271" si="225">O295</f>
        <v>397141.34</v>
      </c>
      <c r="P271" s="2">
        <f t="shared" si="225"/>
        <v>295982.83</v>
      </c>
      <c r="Q271" s="2">
        <f t="shared" si="225"/>
        <v>7628.57</v>
      </c>
      <c r="R271" s="2">
        <f t="shared" si="225"/>
        <v>3021.23</v>
      </c>
      <c r="S271" s="2">
        <f t="shared" si="225"/>
        <v>93529.94</v>
      </c>
      <c r="T271" s="2">
        <f t="shared" si="225"/>
        <v>0</v>
      </c>
      <c r="U271" s="2">
        <f t="shared" si="225"/>
        <v>310.10966000000002</v>
      </c>
      <c r="V271" s="2">
        <f t="shared" si="225"/>
        <v>7.6866664000000009</v>
      </c>
      <c r="W271" s="2">
        <f t="shared" si="225"/>
        <v>0</v>
      </c>
      <c r="X271" s="2">
        <f t="shared" si="225"/>
        <v>110733.07</v>
      </c>
      <c r="Y271" s="2">
        <f t="shared" si="225"/>
        <v>65200.36</v>
      </c>
      <c r="Z271" s="2">
        <f t="shared" si="225"/>
        <v>0</v>
      </c>
      <c r="AA271" s="2">
        <f t="shared" si="225"/>
        <v>0</v>
      </c>
      <c r="AB271" s="2">
        <f t="shared" si="225"/>
        <v>397141.34</v>
      </c>
      <c r="AC271" s="2">
        <f t="shared" si="225"/>
        <v>295982.83</v>
      </c>
      <c r="AD271" s="2">
        <f t="shared" si="225"/>
        <v>7628.57</v>
      </c>
      <c r="AE271" s="2">
        <f t="shared" si="225"/>
        <v>3021.23</v>
      </c>
      <c r="AF271" s="2">
        <f t="shared" si="225"/>
        <v>93529.94</v>
      </c>
      <c r="AG271" s="2">
        <f t="shared" si="225"/>
        <v>0</v>
      </c>
      <c r="AH271" s="2">
        <f t="shared" si="225"/>
        <v>310.10966000000002</v>
      </c>
      <c r="AI271" s="2">
        <f t="shared" si="225"/>
        <v>7.6866664000000009</v>
      </c>
      <c r="AJ271" s="2">
        <f t="shared" si="225"/>
        <v>0</v>
      </c>
      <c r="AK271" s="2">
        <f t="shared" si="225"/>
        <v>110733.07</v>
      </c>
      <c r="AL271" s="2">
        <f t="shared" si="225"/>
        <v>65200.36</v>
      </c>
      <c r="AM271" s="2">
        <f t="shared" si="225"/>
        <v>0</v>
      </c>
      <c r="AN271" s="2">
        <f t="shared" si="225"/>
        <v>0</v>
      </c>
      <c r="AO271" s="2">
        <f t="shared" si="225"/>
        <v>0</v>
      </c>
      <c r="AP271" s="2">
        <f t="shared" si="225"/>
        <v>1304.22</v>
      </c>
      <c r="AQ271" s="2">
        <f t="shared" si="225"/>
        <v>0</v>
      </c>
      <c r="AR271" s="2">
        <f t="shared" si="225"/>
        <v>573074.77</v>
      </c>
      <c r="AS271" s="2">
        <f t="shared" si="225"/>
        <v>571770.55000000005</v>
      </c>
      <c r="AT271" s="2">
        <f t="shared" si="225"/>
        <v>0</v>
      </c>
      <c r="AU271" s="2">
        <f t="shared" ref="AU271:BZ271" si="226">AU295</f>
        <v>0</v>
      </c>
      <c r="AV271" s="2">
        <f t="shared" si="226"/>
        <v>295982.83</v>
      </c>
      <c r="AW271" s="2">
        <f t="shared" si="226"/>
        <v>294678.61</v>
      </c>
      <c r="AX271" s="2">
        <f t="shared" si="226"/>
        <v>0</v>
      </c>
      <c r="AY271" s="2">
        <f t="shared" si="226"/>
        <v>294678.61</v>
      </c>
      <c r="AZ271" s="2">
        <f t="shared" si="226"/>
        <v>1304.22</v>
      </c>
      <c r="BA271" s="2">
        <f t="shared" si="226"/>
        <v>0</v>
      </c>
      <c r="BB271" s="2">
        <f t="shared" si="226"/>
        <v>0</v>
      </c>
      <c r="BC271" s="2">
        <f t="shared" si="226"/>
        <v>0</v>
      </c>
      <c r="BD271" s="2">
        <f t="shared" si="226"/>
        <v>0</v>
      </c>
      <c r="BE271" s="2">
        <f t="shared" si="226"/>
        <v>0</v>
      </c>
      <c r="BF271" s="2">
        <f t="shared" si="226"/>
        <v>0</v>
      </c>
      <c r="BG271" s="2">
        <f t="shared" si="226"/>
        <v>0</v>
      </c>
      <c r="BH271" s="2">
        <f t="shared" si="226"/>
        <v>0</v>
      </c>
      <c r="BI271" s="2">
        <f t="shared" si="226"/>
        <v>0</v>
      </c>
      <c r="BJ271" s="2">
        <f t="shared" si="226"/>
        <v>0</v>
      </c>
      <c r="BK271" s="2">
        <f t="shared" si="226"/>
        <v>0</v>
      </c>
      <c r="BL271" s="2">
        <f t="shared" si="226"/>
        <v>0</v>
      </c>
      <c r="BM271" s="2">
        <f t="shared" si="226"/>
        <v>0</v>
      </c>
      <c r="BN271" s="2">
        <f t="shared" si="226"/>
        <v>0</v>
      </c>
      <c r="BO271" s="2">
        <f t="shared" si="226"/>
        <v>0</v>
      </c>
      <c r="BP271" s="2">
        <f t="shared" si="226"/>
        <v>0</v>
      </c>
      <c r="BQ271" s="2">
        <f t="shared" si="226"/>
        <v>0</v>
      </c>
      <c r="BR271" s="2">
        <f t="shared" si="226"/>
        <v>0</v>
      </c>
      <c r="BS271" s="2">
        <f t="shared" si="226"/>
        <v>0</v>
      </c>
      <c r="BT271" s="2">
        <f t="shared" si="226"/>
        <v>0</v>
      </c>
      <c r="BU271" s="2">
        <f t="shared" si="226"/>
        <v>0</v>
      </c>
      <c r="BV271" s="2">
        <f t="shared" si="226"/>
        <v>0</v>
      </c>
      <c r="BW271" s="2">
        <f t="shared" si="226"/>
        <v>0</v>
      </c>
      <c r="BX271" s="2">
        <f t="shared" si="226"/>
        <v>0</v>
      </c>
      <c r="BY271" s="2">
        <f t="shared" si="226"/>
        <v>1304.22</v>
      </c>
      <c r="BZ271" s="2">
        <f t="shared" si="226"/>
        <v>0</v>
      </c>
      <c r="CA271" s="2">
        <f t="shared" ref="CA271:DF271" si="227">CA295</f>
        <v>573074.77</v>
      </c>
      <c r="CB271" s="2">
        <f t="shared" si="227"/>
        <v>571770.55000000005</v>
      </c>
      <c r="CC271" s="2">
        <f t="shared" si="227"/>
        <v>0</v>
      </c>
      <c r="CD271" s="2">
        <f t="shared" si="227"/>
        <v>0</v>
      </c>
      <c r="CE271" s="2">
        <f t="shared" si="227"/>
        <v>295982.83</v>
      </c>
      <c r="CF271" s="2">
        <f t="shared" si="227"/>
        <v>294678.61000000004</v>
      </c>
      <c r="CG271" s="2">
        <f t="shared" si="227"/>
        <v>0</v>
      </c>
      <c r="CH271" s="2">
        <f t="shared" si="227"/>
        <v>294678.61000000004</v>
      </c>
      <c r="CI271" s="2">
        <f t="shared" si="227"/>
        <v>1304.22</v>
      </c>
      <c r="CJ271" s="2">
        <f t="shared" si="227"/>
        <v>0</v>
      </c>
      <c r="CK271" s="2">
        <f t="shared" si="227"/>
        <v>0</v>
      </c>
      <c r="CL271" s="2">
        <f t="shared" si="227"/>
        <v>0</v>
      </c>
      <c r="CM271" s="2">
        <f t="shared" si="227"/>
        <v>0</v>
      </c>
      <c r="CN271" s="2">
        <f t="shared" si="227"/>
        <v>0</v>
      </c>
      <c r="CO271" s="2">
        <f t="shared" si="227"/>
        <v>0</v>
      </c>
      <c r="CP271" s="2">
        <f t="shared" si="227"/>
        <v>0</v>
      </c>
      <c r="CQ271" s="2">
        <f t="shared" si="227"/>
        <v>0</v>
      </c>
      <c r="CR271" s="2">
        <f t="shared" si="227"/>
        <v>0</v>
      </c>
      <c r="CS271" s="2">
        <f t="shared" si="227"/>
        <v>0</v>
      </c>
      <c r="CT271" s="2">
        <f t="shared" si="227"/>
        <v>0</v>
      </c>
      <c r="CU271" s="2">
        <f t="shared" si="227"/>
        <v>0</v>
      </c>
      <c r="CV271" s="2">
        <f t="shared" si="227"/>
        <v>0</v>
      </c>
      <c r="CW271" s="2">
        <f t="shared" si="227"/>
        <v>0</v>
      </c>
      <c r="CX271" s="2">
        <f t="shared" si="227"/>
        <v>0</v>
      </c>
      <c r="CY271" s="2">
        <f t="shared" si="227"/>
        <v>0</v>
      </c>
      <c r="CZ271" s="2">
        <f t="shared" si="227"/>
        <v>0</v>
      </c>
      <c r="DA271" s="2">
        <f t="shared" si="227"/>
        <v>0</v>
      </c>
      <c r="DB271" s="2">
        <f t="shared" si="227"/>
        <v>0</v>
      </c>
      <c r="DC271" s="2">
        <f t="shared" si="227"/>
        <v>0</v>
      </c>
      <c r="DD271" s="2">
        <f t="shared" si="227"/>
        <v>0</v>
      </c>
      <c r="DE271" s="2">
        <f t="shared" si="227"/>
        <v>0</v>
      </c>
      <c r="DF271" s="2">
        <f t="shared" si="227"/>
        <v>0</v>
      </c>
      <c r="DG271" s="3">
        <f t="shared" ref="DG271:EL271" si="228">DG295</f>
        <v>0</v>
      </c>
      <c r="DH271" s="3">
        <f t="shared" si="228"/>
        <v>0</v>
      </c>
      <c r="DI271" s="3">
        <f t="shared" si="228"/>
        <v>0</v>
      </c>
      <c r="DJ271" s="3">
        <f t="shared" si="228"/>
        <v>0</v>
      </c>
      <c r="DK271" s="3">
        <f t="shared" si="228"/>
        <v>0</v>
      </c>
      <c r="DL271" s="3">
        <f t="shared" si="228"/>
        <v>0</v>
      </c>
      <c r="DM271" s="3">
        <f t="shared" si="228"/>
        <v>0</v>
      </c>
      <c r="DN271" s="3">
        <f t="shared" si="228"/>
        <v>0</v>
      </c>
      <c r="DO271" s="3">
        <f t="shared" si="228"/>
        <v>0</v>
      </c>
      <c r="DP271" s="3">
        <f t="shared" si="228"/>
        <v>0</v>
      </c>
      <c r="DQ271" s="3">
        <f t="shared" si="228"/>
        <v>0</v>
      </c>
      <c r="DR271" s="3">
        <f t="shared" si="228"/>
        <v>0</v>
      </c>
      <c r="DS271" s="3">
        <f t="shared" si="228"/>
        <v>0</v>
      </c>
      <c r="DT271" s="3">
        <f t="shared" si="228"/>
        <v>0</v>
      </c>
      <c r="DU271" s="3">
        <f t="shared" si="228"/>
        <v>0</v>
      </c>
      <c r="DV271" s="3">
        <f t="shared" si="228"/>
        <v>0</v>
      </c>
      <c r="DW271" s="3">
        <f t="shared" si="228"/>
        <v>0</v>
      </c>
      <c r="DX271" s="3">
        <f t="shared" si="228"/>
        <v>0</v>
      </c>
      <c r="DY271" s="3">
        <f t="shared" si="228"/>
        <v>0</v>
      </c>
      <c r="DZ271" s="3">
        <f t="shared" si="228"/>
        <v>0</v>
      </c>
      <c r="EA271" s="3">
        <f t="shared" si="228"/>
        <v>0</v>
      </c>
      <c r="EB271" s="3">
        <f t="shared" si="228"/>
        <v>0</v>
      </c>
      <c r="EC271" s="3">
        <f t="shared" si="228"/>
        <v>0</v>
      </c>
      <c r="ED271" s="3">
        <f t="shared" si="228"/>
        <v>0</v>
      </c>
      <c r="EE271" s="3">
        <f t="shared" si="228"/>
        <v>0</v>
      </c>
      <c r="EF271" s="3">
        <f t="shared" si="228"/>
        <v>0</v>
      </c>
      <c r="EG271" s="3">
        <f t="shared" si="228"/>
        <v>0</v>
      </c>
      <c r="EH271" s="3">
        <f t="shared" si="228"/>
        <v>0</v>
      </c>
      <c r="EI271" s="3">
        <f t="shared" si="228"/>
        <v>0</v>
      </c>
      <c r="EJ271" s="3">
        <f t="shared" si="228"/>
        <v>0</v>
      </c>
      <c r="EK271" s="3">
        <f t="shared" si="228"/>
        <v>0</v>
      </c>
      <c r="EL271" s="3">
        <f t="shared" si="228"/>
        <v>0</v>
      </c>
      <c r="EM271" s="3">
        <f t="shared" ref="EM271:FR271" si="229">EM295</f>
        <v>0</v>
      </c>
      <c r="EN271" s="3">
        <f t="shared" si="229"/>
        <v>0</v>
      </c>
      <c r="EO271" s="3">
        <f t="shared" si="229"/>
        <v>0</v>
      </c>
      <c r="EP271" s="3">
        <f t="shared" si="229"/>
        <v>0</v>
      </c>
      <c r="EQ271" s="3">
        <f t="shared" si="229"/>
        <v>0</v>
      </c>
      <c r="ER271" s="3">
        <f t="shared" si="229"/>
        <v>0</v>
      </c>
      <c r="ES271" s="3">
        <f t="shared" si="229"/>
        <v>0</v>
      </c>
      <c r="ET271" s="3">
        <f t="shared" si="229"/>
        <v>0</v>
      </c>
      <c r="EU271" s="3">
        <f t="shared" si="229"/>
        <v>0</v>
      </c>
      <c r="EV271" s="3">
        <f t="shared" si="229"/>
        <v>0</v>
      </c>
      <c r="EW271" s="3">
        <f t="shared" si="229"/>
        <v>0</v>
      </c>
      <c r="EX271" s="3">
        <f t="shared" si="229"/>
        <v>0</v>
      </c>
      <c r="EY271" s="3">
        <f t="shared" si="229"/>
        <v>0</v>
      </c>
      <c r="EZ271" s="3">
        <f t="shared" si="229"/>
        <v>0</v>
      </c>
      <c r="FA271" s="3">
        <f t="shared" si="229"/>
        <v>0</v>
      </c>
      <c r="FB271" s="3">
        <f t="shared" si="229"/>
        <v>0</v>
      </c>
      <c r="FC271" s="3">
        <f t="shared" si="229"/>
        <v>0</v>
      </c>
      <c r="FD271" s="3">
        <f t="shared" si="229"/>
        <v>0</v>
      </c>
      <c r="FE271" s="3">
        <f t="shared" si="229"/>
        <v>0</v>
      </c>
      <c r="FF271" s="3">
        <f t="shared" si="229"/>
        <v>0</v>
      </c>
      <c r="FG271" s="3">
        <f t="shared" si="229"/>
        <v>0</v>
      </c>
      <c r="FH271" s="3">
        <f t="shared" si="229"/>
        <v>0</v>
      </c>
      <c r="FI271" s="3">
        <f t="shared" si="229"/>
        <v>0</v>
      </c>
      <c r="FJ271" s="3">
        <f t="shared" si="229"/>
        <v>0</v>
      </c>
      <c r="FK271" s="3">
        <f t="shared" si="229"/>
        <v>0</v>
      </c>
      <c r="FL271" s="3">
        <f t="shared" si="229"/>
        <v>0</v>
      </c>
      <c r="FM271" s="3">
        <f t="shared" si="229"/>
        <v>0</v>
      </c>
      <c r="FN271" s="3">
        <f t="shared" si="229"/>
        <v>0</v>
      </c>
      <c r="FO271" s="3">
        <f t="shared" si="229"/>
        <v>0</v>
      </c>
      <c r="FP271" s="3">
        <f t="shared" si="229"/>
        <v>0</v>
      </c>
      <c r="FQ271" s="3">
        <f t="shared" si="229"/>
        <v>0</v>
      </c>
      <c r="FR271" s="3">
        <f t="shared" si="229"/>
        <v>0</v>
      </c>
      <c r="FS271" s="3">
        <f t="shared" ref="FS271:GX271" si="230">FS295</f>
        <v>0</v>
      </c>
      <c r="FT271" s="3">
        <f t="shared" si="230"/>
        <v>0</v>
      </c>
      <c r="FU271" s="3">
        <f t="shared" si="230"/>
        <v>0</v>
      </c>
      <c r="FV271" s="3">
        <f t="shared" si="230"/>
        <v>0</v>
      </c>
      <c r="FW271" s="3">
        <f t="shared" si="230"/>
        <v>0</v>
      </c>
      <c r="FX271" s="3">
        <f t="shared" si="230"/>
        <v>0</v>
      </c>
      <c r="FY271" s="3">
        <f t="shared" si="230"/>
        <v>0</v>
      </c>
      <c r="FZ271" s="3">
        <f t="shared" si="230"/>
        <v>0</v>
      </c>
      <c r="GA271" s="3">
        <f t="shared" si="230"/>
        <v>0</v>
      </c>
      <c r="GB271" s="3">
        <f t="shared" si="230"/>
        <v>0</v>
      </c>
      <c r="GC271" s="3">
        <f t="shared" si="230"/>
        <v>0</v>
      </c>
      <c r="GD271" s="3">
        <f t="shared" si="230"/>
        <v>0</v>
      </c>
      <c r="GE271" s="3">
        <f t="shared" si="230"/>
        <v>0</v>
      </c>
      <c r="GF271" s="3">
        <f t="shared" si="230"/>
        <v>0</v>
      </c>
      <c r="GG271" s="3">
        <f t="shared" si="230"/>
        <v>0</v>
      </c>
      <c r="GH271" s="3">
        <f t="shared" si="230"/>
        <v>0</v>
      </c>
      <c r="GI271" s="3">
        <f t="shared" si="230"/>
        <v>0</v>
      </c>
      <c r="GJ271" s="3">
        <f t="shared" si="230"/>
        <v>0</v>
      </c>
      <c r="GK271" s="3">
        <f t="shared" si="230"/>
        <v>0</v>
      </c>
      <c r="GL271" s="3">
        <f t="shared" si="230"/>
        <v>0</v>
      </c>
      <c r="GM271" s="3">
        <f t="shared" si="230"/>
        <v>0</v>
      </c>
      <c r="GN271" s="3">
        <f t="shared" si="230"/>
        <v>0</v>
      </c>
      <c r="GO271" s="3">
        <f t="shared" si="230"/>
        <v>0</v>
      </c>
      <c r="GP271" s="3">
        <f t="shared" si="230"/>
        <v>0</v>
      </c>
      <c r="GQ271" s="3">
        <f t="shared" si="230"/>
        <v>0</v>
      </c>
      <c r="GR271" s="3">
        <f t="shared" si="230"/>
        <v>0</v>
      </c>
      <c r="GS271" s="3">
        <f t="shared" si="230"/>
        <v>0</v>
      </c>
      <c r="GT271" s="3">
        <f t="shared" si="230"/>
        <v>0</v>
      </c>
      <c r="GU271" s="3">
        <f t="shared" si="230"/>
        <v>0</v>
      </c>
      <c r="GV271" s="3">
        <f t="shared" si="230"/>
        <v>0</v>
      </c>
      <c r="GW271" s="3">
        <f t="shared" si="230"/>
        <v>0</v>
      </c>
      <c r="GX271" s="3">
        <f t="shared" si="230"/>
        <v>0</v>
      </c>
    </row>
    <row r="273" spans="1:245" x14ac:dyDescent="0.2">
      <c r="A273">
        <v>17</v>
      </c>
      <c r="B273">
        <v>1</v>
      </c>
      <c r="C273">
        <f>ROW(SmtRes!A335)</f>
        <v>335</v>
      </c>
      <c r="D273">
        <f>ROW(EtalonRes!A380)</f>
        <v>380</v>
      </c>
      <c r="E273" t="s">
        <v>273</v>
      </c>
      <c r="F273" t="s">
        <v>15</v>
      </c>
      <c r="G273" t="s">
        <v>16</v>
      </c>
      <c r="H273" t="s">
        <v>17</v>
      </c>
      <c r="I273">
        <v>1</v>
      </c>
      <c r="J273">
        <v>0</v>
      </c>
      <c r="K273">
        <v>1</v>
      </c>
      <c r="O273">
        <f t="shared" ref="O273:O293" si="231">ROUND(CP273,2)</f>
        <v>1341.74</v>
      </c>
      <c r="P273">
        <f t="shared" ref="P273:P293" si="232">ROUND(CQ273*I273,2)</f>
        <v>18.489999999999998</v>
      </c>
      <c r="Q273">
        <f t="shared" ref="Q273:Q293" si="233">ROUND(CR273*I273,2)</f>
        <v>92.16</v>
      </c>
      <c r="R273">
        <f t="shared" ref="R273:R293" si="234">ROUND(CS273*I273,2)</f>
        <v>21.04</v>
      </c>
      <c r="S273">
        <f t="shared" ref="S273:S293" si="235">ROUND(CT273*I273,2)</f>
        <v>1231.0899999999999</v>
      </c>
      <c r="T273">
        <f t="shared" ref="T273:T293" si="236">ROUND(CU273*I273,2)</f>
        <v>0</v>
      </c>
      <c r="U273">
        <f t="shared" ref="U273:U293" si="237">CV273*I273</f>
        <v>3.8325</v>
      </c>
      <c r="V273">
        <f t="shared" ref="V273:V293" si="238">CW273*I273</f>
        <v>5.2500000000000005E-2</v>
      </c>
      <c r="W273">
        <f t="shared" ref="W273:W293" si="239">ROUND(CX273*I273,2)</f>
        <v>0</v>
      </c>
      <c r="X273">
        <f t="shared" ref="X273:X293" si="240">ROUND(CY273,2)</f>
        <v>1515.08</v>
      </c>
      <c r="Y273">
        <f t="shared" ref="Y273:Y293" si="241">ROUND(CZ273,2)</f>
        <v>901.53</v>
      </c>
      <c r="AA273">
        <v>51651743</v>
      </c>
      <c r="AB273">
        <f t="shared" ref="AB273:AB293" si="242">ROUND((AC273+AD273+AF273),2)</f>
        <v>45.85</v>
      </c>
      <c r="AC273">
        <f t="shared" ref="AC273:AC293" si="243">ROUND((ES273),2)</f>
        <v>2.0299999999999998</v>
      </c>
      <c r="AD273">
        <f>ROUND(((((ET273*ROUND(1.05,7)))-((EU273*ROUND(1.05,7))))+AE273),2)</f>
        <v>6.95</v>
      </c>
      <c r="AE273">
        <f>ROUND(((EU273*ROUND(1.05,7))),2)</f>
        <v>0.63</v>
      </c>
      <c r="AF273">
        <f>ROUND(((EV273*ROUND(1.05,7))),2)</f>
        <v>36.869999999999997</v>
      </c>
      <c r="AG273">
        <f t="shared" ref="AG273:AG293" si="244">ROUND((AP273),2)</f>
        <v>0</v>
      </c>
      <c r="AH273">
        <f>((EW273*ROUND(1.05,7)))</f>
        <v>3.8325</v>
      </c>
      <c r="AI273">
        <f>((EX273*ROUND(1.05,7)))</f>
        <v>5.2500000000000005E-2</v>
      </c>
      <c r="AJ273">
        <f t="shared" ref="AJ273:AJ293" si="245">(AS273)</f>
        <v>0</v>
      </c>
      <c r="AK273">
        <v>43.76</v>
      </c>
      <c r="AL273">
        <v>2.0299999999999998</v>
      </c>
      <c r="AM273">
        <v>6.62</v>
      </c>
      <c r="AN273">
        <v>0.6</v>
      </c>
      <c r="AO273">
        <v>35.11</v>
      </c>
      <c r="AP273">
        <v>0</v>
      </c>
      <c r="AQ273">
        <v>3.65</v>
      </c>
      <c r="AR273">
        <v>0.05</v>
      </c>
      <c r="AS273">
        <v>0</v>
      </c>
      <c r="AT273">
        <v>121</v>
      </c>
      <c r="AU273">
        <v>72</v>
      </c>
      <c r="AV273">
        <v>1</v>
      </c>
      <c r="AW273">
        <v>1</v>
      </c>
      <c r="AZ273">
        <v>1</v>
      </c>
      <c r="BA273">
        <v>33.39</v>
      </c>
      <c r="BB273">
        <v>13.26</v>
      </c>
      <c r="BC273">
        <v>9.11</v>
      </c>
      <c r="BD273" t="s">
        <v>3</v>
      </c>
      <c r="BE273" t="s">
        <v>3</v>
      </c>
      <c r="BF273" t="s">
        <v>3</v>
      </c>
      <c r="BG273" t="s">
        <v>3</v>
      </c>
      <c r="BH273">
        <v>0</v>
      </c>
      <c r="BI273">
        <v>1</v>
      </c>
      <c r="BJ273" t="s">
        <v>18</v>
      </c>
      <c r="BM273">
        <v>20001</v>
      </c>
      <c r="BN273">
        <v>0</v>
      </c>
      <c r="BO273" t="s">
        <v>3</v>
      </c>
      <c r="BP273">
        <v>0</v>
      </c>
      <c r="BQ273">
        <v>22</v>
      </c>
      <c r="BR273">
        <v>0</v>
      </c>
      <c r="BS273">
        <v>33.39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3</v>
      </c>
      <c r="BZ273">
        <v>121</v>
      </c>
      <c r="CA273">
        <v>72</v>
      </c>
      <c r="CB273" t="s">
        <v>3</v>
      </c>
      <c r="CE273">
        <v>0</v>
      </c>
      <c r="CF273">
        <v>0</v>
      </c>
      <c r="CG273">
        <v>0</v>
      </c>
      <c r="CM273">
        <v>0</v>
      </c>
      <c r="CN273" t="s">
        <v>19</v>
      </c>
      <c r="CO273">
        <v>0</v>
      </c>
      <c r="CP273">
        <f t="shared" ref="CP273:CP293" si="246">(P273+Q273+S273)</f>
        <v>1341.74</v>
      </c>
      <c r="CQ273">
        <f>AC273*BC273</f>
        <v>18.493299999999998</v>
      </c>
      <c r="CR273">
        <f>AD273*BB273</f>
        <v>92.156999999999996</v>
      </c>
      <c r="CS273">
        <f t="shared" ref="CS273:CS293" si="247">AE273*BS273</f>
        <v>21.035700000000002</v>
      </c>
      <c r="CT273">
        <f t="shared" ref="CT273:CT293" si="248">AF273*BA273</f>
        <v>1231.0892999999999</v>
      </c>
      <c r="CU273">
        <f t="shared" ref="CU273:CU293" si="249">AG273</f>
        <v>0</v>
      </c>
      <c r="CV273">
        <f t="shared" ref="CV273:CV293" si="250">AH273</f>
        <v>3.8325</v>
      </c>
      <c r="CW273">
        <f t="shared" ref="CW273:CW293" si="251">AI273</f>
        <v>5.2500000000000005E-2</v>
      </c>
      <c r="CX273">
        <f t="shared" ref="CX273:CX293" si="252">AJ273</f>
        <v>0</v>
      </c>
      <c r="CY273">
        <f>(((S273+R273)*AT273)/100)</f>
        <v>1515.0772999999999</v>
      </c>
      <c r="CZ273">
        <f>(((S273+R273)*AU273)/100)</f>
        <v>901.53359999999986</v>
      </c>
      <c r="DC273" t="s">
        <v>3</v>
      </c>
      <c r="DD273" t="s">
        <v>3</v>
      </c>
      <c r="DE273" t="s">
        <v>20</v>
      </c>
      <c r="DF273" t="s">
        <v>20</v>
      </c>
      <c r="DG273" t="s">
        <v>20</v>
      </c>
      <c r="DH273" t="s">
        <v>3</v>
      </c>
      <c r="DI273" t="s">
        <v>20</v>
      </c>
      <c r="DJ273" t="s">
        <v>20</v>
      </c>
      <c r="DK273" t="s">
        <v>3</v>
      </c>
      <c r="DL273" t="s">
        <v>3</v>
      </c>
      <c r="DM273" t="s">
        <v>3</v>
      </c>
      <c r="DN273">
        <v>0</v>
      </c>
      <c r="DO273">
        <v>0</v>
      </c>
      <c r="DP273">
        <v>1</v>
      </c>
      <c r="DQ273">
        <v>1</v>
      </c>
      <c r="DU273">
        <v>1013</v>
      </c>
      <c r="DV273" t="s">
        <v>17</v>
      </c>
      <c r="DW273" t="s">
        <v>17</v>
      </c>
      <c r="DX273">
        <v>1</v>
      </c>
      <c r="DZ273" t="s">
        <v>3</v>
      </c>
      <c r="EA273" t="s">
        <v>3</v>
      </c>
      <c r="EB273" t="s">
        <v>3</v>
      </c>
      <c r="EC273" t="s">
        <v>3</v>
      </c>
      <c r="EE273">
        <v>50757454</v>
      </c>
      <c r="EF273">
        <v>22</v>
      </c>
      <c r="EG273" t="s">
        <v>21</v>
      </c>
      <c r="EH273">
        <v>16</v>
      </c>
      <c r="EI273" t="s">
        <v>22</v>
      </c>
      <c r="EJ273">
        <v>1</v>
      </c>
      <c r="EK273">
        <v>20001</v>
      </c>
      <c r="EL273" t="s">
        <v>23</v>
      </c>
      <c r="EM273" t="s">
        <v>24</v>
      </c>
      <c r="EO273" t="s">
        <v>25</v>
      </c>
      <c r="EQ273">
        <v>131072</v>
      </c>
      <c r="ER273">
        <v>43.76</v>
      </c>
      <c r="ES273">
        <v>2.0299999999999998</v>
      </c>
      <c r="ET273">
        <v>6.62</v>
      </c>
      <c r="EU273">
        <v>0.6</v>
      </c>
      <c r="EV273">
        <v>35.11</v>
      </c>
      <c r="EW273">
        <v>3.65</v>
      </c>
      <c r="EX273">
        <v>0.05</v>
      </c>
      <c r="EY273">
        <v>0</v>
      </c>
      <c r="FQ273">
        <v>0</v>
      </c>
      <c r="FR273">
        <f t="shared" ref="FR273:FR293" si="253">ROUND(IF(BI273=3,GM273,0),2)</f>
        <v>0</v>
      </c>
      <c r="FS273">
        <v>0</v>
      </c>
      <c r="FX273">
        <v>121</v>
      </c>
      <c r="FY273">
        <v>72</v>
      </c>
      <c r="GA273" t="s">
        <v>3</v>
      </c>
      <c r="GD273">
        <v>1</v>
      </c>
      <c r="GF273">
        <v>-2090890730</v>
      </c>
      <c r="GG273">
        <v>2</v>
      </c>
      <c r="GH273">
        <v>1</v>
      </c>
      <c r="GI273">
        <v>4</v>
      </c>
      <c r="GJ273">
        <v>0</v>
      </c>
      <c r="GK273">
        <v>0</v>
      </c>
      <c r="GL273">
        <f t="shared" ref="GL273:GL293" si="254">ROUND(IF(AND(BH273=3,BI273=3,FS273&lt;&gt;0),P273,0),2)</f>
        <v>0</v>
      </c>
      <c r="GM273">
        <f t="shared" ref="GM273:GM293" si="255">ROUND(O273+X273+Y273,2)+GX273</f>
        <v>3758.35</v>
      </c>
      <c r="GN273">
        <f t="shared" ref="GN273:GN293" si="256">IF(OR(BI273=0,BI273=1),GM273,0)</f>
        <v>3758.35</v>
      </c>
      <c r="GO273">
        <f t="shared" ref="GO273:GO293" si="257">IF(BI273=2,GM273,0)</f>
        <v>0</v>
      </c>
      <c r="GP273">
        <f t="shared" ref="GP273:GP293" si="258">IF(BI273=4,GM273+GX273,0)</f>
        <v>0</v>
      </c>
      <c r="GR273">
        <v>0</v>
      </c>
      <c r="GS273">
        <v>3</v>
      </c>
      <c r="GT273">
        <v>0</v>
      </c>
      <c r="GU273" t="s">
        <v>3</v>
      </c>
      <c r="GV273">
        <f t="shared" ref="GV273:GV293" si="259">ROUND((GT273),2)</f>
        <v>0</v>
      </c>
      <c r="GW273">
        <v>1</v>
      </c>
      <c r="GX273">
        <f t="shared" ref="GX273:GX293" si="260">ROUND(HC273*I273,2)</f>
        <v>0</v>
      </c>
      <c r="HA273">
        <v>0</v>
      </c>
      <c r="HB273">
        <v>0</v>
      </c>
      <c r="HC273">
        <f t="shared" ref="HC273:HC293" si="261">GV273*GW273</f>
        <v>0</v>
      </c>
      <c r="HE273" t="s">
        <v>3</v>
      </c>
      <c r="HF273" t="s">
        <v>3</v>
      </c>
      <c r="HM273" t="s">
        <v>3</v>
      </c>
      <c r="HN273" t="s">
        <v>26</v>
      </c>
      <c r="HO273" t="s">
        <v>27</v>
      </c>
      <c r="HP273" t="s">
        <v>22</v>
      </c>
      <c r="HQ273" t="s">
        <v>22</v>
      </c>
      <c r="IK273">
        <v>0</v>
      </c>
    </row>
    <row r="274" spans="1:245" x14ac:dyDescent="0.2">
      <c r="A274">
        <v>18</v>
      </c>
      <c r="B274">
        <v>1</v>
      </c>
      <c r="C274">
        <v>335</v>
      </c>
      <c r="E274" t="s">
        <v>274</v>
      </c>
      <c r="F274" t="s">
        <v>29</v>
      </c>
      <c r="G274" t="s">
        <v>275</v>
      </c>
      <c r="H274" t="str">
        <f>'1.Ведомость'!C92</f>
        <v>КОМПЛ</v>
      </c>
      <c r="I274">
        <f>I273*J274</f>
        <v>1</v>
      </c>
      <c r="J274">
        <v>1</v>
      </c>
      <c r="K274">
        <v>1</v>
      </c>
      <c r="O274">
        <f t="shared" si="231"/>
        <v>1304.22</v>
      </c>
      <c r="P274">
        <f t="shared" si="232"/>
        <v>1304.22</v>
      </c>
      <c r="Q274">
        <f t="shared" si="233"/>
        <v>0</v>
      </c>
      <c r="R274">
        <f t="shared" si="234"/>
        <v>0</v>
      </c>
      <c r="S274">
        <f t="shared" si="235"/>
        <v>0</v>
      </c>
      <c r="T274">
        <f t="shared" si="236"/>
        <v>0</v>
      </c>
      <c r="U274">
        <f t="shared" si="237"/>
        <v>0</v>
      </c>
      <c r="V274">
        <f t="shared" si="238"/>
        <v>0</v>
      </c>
      <c r="W274">
        <f t="shared" si="239"/>
        <v>0</v>
      </c>
      <c r="X274">
        <f t="shared" si="240"/>
        <v>0</v>
      </c>
      <c r="Y274">
        <f t="shared" si="241"/>
        <v>0</v>
      </c>
      <c r="AA274">
        <v>51651743</v>
      </c>
      <c r="AB274">
        <f t="shared" si="242"/>
        <v>1304.22</v>
      </c>
      <c r="AC274">
        <f t="shared" si="243"/>
        <v>1304.22</v>
      </c>
      <c r="AD274">
        <f>ROUND((ET274),2)</f>
        <v>0</v>
      </c>
      <c r="AE274">
        <f>ROUND((EU274),2)</f>
        <v>0</v>
      </c>
      <c r="AF274">
        <f>ROUND((EV274),2)</f>
        <v>0</v>
      </c>
      <c r="AG274">
        <f t="shared" si="244"/>
        <v>0</v>
      </c>
      <c r="AH274">
        <f>(EW274)</f>
        <v>0</v>
      </c>
      <c r="AI274">
        <f>(EX274)</f>
        <v>0</v>
      </c>
      <c r="AJ274">
        <f t="shared" si="245"/>
        <v>0</v>
      </c>
      <c r="AK274">
        <v>1304.22</v>
      </c>
      <c r="AL274">
        <v>1304.22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1</v>
      </c>
      <c r="AW274">
        <v>1</v>
      </c>
      <c r="AZ274">
        <v>1</v>
      </c>
      <c r="BA274">
        <v>1</v>
      </c>
      <c r="BB274">
        <v>1</v>
      </c>
      <c r="BC274">
        <v>6.13</v>
      </c>
      <c r="BD274" t="s">
        <v>3</v>
      </c>
      <c r="BE274" t="s">
        <v>3</v>
      </c>
      <c r="BF274" t="s">
        <v>3</v>
      </c>
      <c r="BG274" t="s">
        <v>3</v>
      </c>
      <c r="BH274">
        <v>3</v>
      </c>
      <c r="BI274">
        <v>3</v>
      </c>
      <c r="BJ274" t="s">
        <v>3</v>
      </c>
      <c r="BM274">
        <v>902</v>
      </c>
      <c r="BN274">
        <v>0</v>
      </c>
      <c r="BO274" t="s">
        <v>3</v>
      </c>
      <c r="BP274">
        <v>0</v>
      </c>
      <c r="BQ274">
        <v>92</v>
      </c>
      <c r="BR274">
        <v>0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 t="s">
        <v>3</v>
      </c>
      <c r="BZ274">
        <v>0</v>
      </c>
      <c r="CA274">
        <v>0</v>
      </c>
      <c r="CB274" t="s">
        <v>3</v>
      </c>
      <c r="CE274">
        <v>0</v>
      </c>
      <c r="CF274">
        <v>0</v>
      </c>
      <c r="CG274">
        <v>0</v>
      </c>
      <c r="CM274">
        <v>0</v>
      </c>
      <c r="CN274" t="s">
        <v>3</v>
      </c>
      <c r="CO274">
        <v>0</v>
      </c>
      <c r="CP274">
        <f t="shared" si="246"/>
        <v>1304.22</v>
      </c>
      <c r="CQ274">
        <f>AC274</f>
        <v>1304.22</v>
      </c>
      <c r="CR274">
        <f>AD274</f>
        <v>0</v>
      </c>
      <c r="CS274">
        <f t="shared" si="247"/>
        <v>0</v>
      </c>
      <c r="CT274">
        <f t="shared" si="248"/>
        <v>0</v>
      </c>
      <c r="CU274">
        <f t="shared" si="249"/>
        <v>0</v>
      </c>
      <c r="CV274">
        <f t="shared" si="250"/>
        <v>0</v>
      </c>
      <c r="CW274">
        <f t="shared" si="251"/>
        <v>0</v>
      </c>
      <c r="CX274">
        <f t="shared" si="252"/>
        <v>0</v>
      </c>
      <c r="CY274">
        <f>0</f>
        <v>0</v>
      </c>
      <c r="CZ274">
        <f>0</f>
        <v>0</v>
      </c>
      <c r="DC274" t="s">
        <v>3</v>
      </c>
      <c r="DD274" t="s">
        <v>3</v>
      </c>
      <c r="DE274" t="s">
        <v>3</v>
      </c>
      <c r="DF274" t="s">
        <v>3</v>
      </c>
      <c r="DG274" t="s">
        <v>3</v>
      </c>
      <c r="DH274" t="s">
        <v>3</v>
      </c>
      <c r="DI274" t="s">
        <v>3</v>
      </c>
      <c r="DJ274" t="s">
        <v>3</v>
      </c>
      <c r="DK274" t="s">
        <v>3</v>
      </c>
      <c r="DL274" t="s">
        <v>3</v>
      </c>
      <c r="DM274" t="s">
        <v>3</v>
      </c>
      <c r="DN274">
        <v>0</v>
      </c>
      <c r="DO274">
        <v>0</v>
      </c>
      <c r="DP274">
        <v>1</v>
      </c>
      <c r="DQ274">
        <v>1</v>
      </c>
      <c r="DU274">
        <v>1013</v>
      </c>
      <c r="DV274" t="s">
        <v>31</v>
      </c>
      <c r="DW274" t="s">
        <v>31</v>
      </c>
      <c r="DX274">
        <v>1</v>
      </c>
      <c r="DZ274" t="s">
        <v>3</v>
      </c>
      <c r="EA274" t="s">
        <v>3</v>
      </c>
      <c r="EB274" t="s">
        <v>3</v>
      </c>
      <c r="EC274" t="s">
        <v>3</v>
      </c>
      <c r="EE274">
        <v>50757270</v>
      </c>
      <c r="EF274">
        <v>92</v>
      </c>
      <c r="EG274" t="s">
        <v>32</v>
      </c>
      <c r="EH274">
        <v>0</v>
      </c>
      <c r="EI274" t="s">
        <v>3</v>
      </c>
      <c r="EJ274">
        <v>3</v>
      </c>
      <c r="EK274">
        <v>902</v>
      </c>
      <c r="EL274" t="s">
        <v>32</v>
      </c>
      <c r="EM274" t="s">
        <v>33</v>
      </c>
      <c r="EO274" t="s">
        <v>3</v>
      </c>
      <c r="EQ274">
        <v>0</v>
      </c>
      <c r="ER274">
        <v>1304.22</v>
      </c>
      <c r="ES274">
        <v>1304.22</v>
      </c>
      <c r="ET274">
        <v>0</v>
      </c>
      <c r="EU274">
        <v>0</v>
      </c>
      <c r="EV274">
        <v>0</v>
      </c>
      <c r="EW274">
        <v>0</v>
      </c>
      <c r="EX274">
        <v>0</v>
      </c>
      <c r="EZ274">
        <v>5</v>
      </c>
      <c r="FC274">
        <v>0</v>
      </c>
      <c r="FD274">
        <v>18</v>
      </c>
      <c r="FF274">
        <v>1250</v>
      </c>
      <c r="FQ274">
        <v>0</v>
      </c>
      <c r="FR274">
        <f t="shared" si="253"/>
        <v>1304.22</v>
      </c>
      <c r="FS274">
        <v>0</v>
      </c>
      <c r="FX274">
        <v>0</v>
      </c>
      <c r="FY274">
        <v>0</v>
      </c>
      <c r="GA274" t="s">
        <v>34</v>
      </c>
      <c r="GD274">
        <v>1</v>
      </c>
      <c r="GF274">
        <v>728145992</v>
      </c>
      <c r="GG274">
        <v>2</v>
      </c>
      <c r="GH274">
        <v>3</v>
      </c>
      <c r="GI274">
        <v>4</v>
      </c>
      <c r="GJ274">
        <v>0</v>
      </c>
      <c r="GK274">
        <v>0</v>
      </c>
      <c r="GL274">
        <f t="shared" si="254"/>
        <v>0</v>
      </c>
      <c r="GM274">
        <f t="shared" si="255"/>
        <v>1304.22</v>
      </c>
      <c r="GN274">
        <f t="shared" si="256"/>
        <v>0</v>
      </c>
      <c r="GO274">
        <f t="shared" si="257"/>
        <v>0</v>
      </c>
      <c r="GP274">
        <f t="shared" si="258"/>
        <v>0</v>
      </c>
      <c r="GR274">
        <v>1</v>
      </c>
      <c r="GS274">
        <v>1</v>
      </c>
      <c r="GT274">
        <v>0</v>
      </c>
      <c r="GU274" t="s">
        <v>3</v>
      </c>
      <c r="GV274">
        <f t="shared" si="259"/>
        <v>0</v>
      </c>
      <c r="GW274">
        <v>1</v>
      </c>
      <c r="GX274">
        <f t="shared" si="260"/>
        <v>0</v>
      </c>
      <c r="HA274">
        <v>0</v>
      </c>
      <c r="HB274">
        <v>0</v>
      </c>
      <c r="HC274">
        <f t="shared" si="261"/>
        <v>0</v>
      </c>
      <c r="HE274" t="s">
        <v>35</v>
      </c>
      <c r="HF274" t="s">
        <v>36</v>
      </c>
      <c r="HH274">
        <f>ROUND(AC274*I274,2)</f>
        <v>1304.22</v>
      </c>
      <c r="HM274" t="s">
        <v>3</v>
      </c>
      <c r="HN274" t="s">
        <v>3</v>
      </c>
      <c r="HO274" t="s">
        <v>3</v>
      </c>
      <c r="HP274" t="s">
        <v>3</v>
      </c>
      <c r="HQ274" t="s">
        <v>3</v>
      </c>
      <c r="IK274">
        <v>0</v>
      </c>
    </row>
    <row r="275" spans="1:245" x14ac:dyDescent="0.2">
      <c r="A275">
        <v>17</v>
      </c>
      <c r="B275">
        <v>1</v>
      </c>
      <c r="C275">
        <f>ROW(SmtRes!A345)</f>
        <v>345</v>
      </c>
      <c r="D275">
        <f>ROW(EtalonRes!A389)</f>
        <v>389</v>
      </c>
      <c r="E275" t="s">
        <v>276</v>
      </c>
      <c r="F275" t="s">
        <v>38</v>
      </c>
      <c r="G275" t="s">
        <v>39</v>
      </c>
      <c r="H275" t="s">
        <v>17</v>
      </c>
      <c r="I275">
        <v>20</v>
      </c>
      <c r="J275">
        <v>0</v>
      </c>
      <c r="K275">
        <v>20</v>
      </c>
      <c r="O275">
        <f t="shared" si="231"/>
        <v>14599.93</v>
      </c>
      <c r="P275">
        <f t="shared" si="232"/>
        <v>7457.45</v>
      </c>
      <c r="Q275">
        <f t="shared" si="233"/>
        <v>411.06</v>
      </c>
      <c r="R275">
        <f t="shared" si="234"/>
        <v>86.81</v>
      </c>
      <c r="S275">
        <f t="shared" si="235"/>
        <v>6731.42</v>
      </c>
      <c r="T275">
        <f t="shared" si="236"/>
        <v>0</v>
      </c>
      <c r="U275">
        <f t="shared" si="237"/>
        <v>22.470000000000002</v>
      </c>
      <c r="V275">
        <f t="shared" si="238"/>
        <v>0.21000000000000002</v>
      </c>
      <c r="W275">
        <f t="shared" si="239"/>
        <v>0</v>
      </c>
      <c r="X275">
        <f t="shared" si="240"/>
        <v>8250.06</v>
      </c>
      <c r="Y275">
        <f t="shared" si="241"/>
        <v>4909.13</v>
      </c>
      <c r="AA275">
        <v>51651743</v>
      </c>
      <c r="AB275">
        <f t="shared" si="242"/>
        <v>52.56</v>
      </c>
      <c r="AC275">
        <f t="shared" si="243"/>
        <v>40.93</v>
      </c>
      <c r="AD275">
        <f>ROUND(((((ET275*ROUND(1.05,7)))-((EU275*ROUND(1.05,7))))+AE275),2)</f>
        <v>1.55</v>
      </c>
      <c r="AE275">
        <f>ROUND(((EU275*ROUND(1.05,7))),2)</f>
        <v>0.13</v>
      </c>
      <c r="AF275">
        <f>ROUND(((EV275*ROUND(1.05,7))),2)</f>
        <v>10.08</v>
      </c>
      <c r="AG275">
        <f t="shared" si="244"/>
        <v>0</v>
      </c>
      <c r="AH275">
        <f>((EW275*ROUND(1.05,7)))</f>
        <v>1.1235000000000002</v>
      </c>
      <c r="AI275">
        <f>((EX275*ROUND(1.05,7)))</f>
        <v>1.0500000000000001E-2</v>
      </c>
      <c r="AJ275">
        <f t="shared" si="245"/>
        <v>0</v>
      </c>
      <c r="AK275">
        <v>52</v>
      </c>
      <c r="AL275">
        <v>40.93</v>
      </c>
      <c r="AM275">
        <v>1.47</v>
      </c>
      <c r="AN275">
        <v>0.12</v>
      </c>
      <c r="AO275">
        <v>9.6</v>
      </c>
      <c r="AP275">
        <v>0</v>
      </c>
      <c r="AQ275">
        <v>1.07</v>
      </c>
      <c r="AR275">
        <v>0.01</v>
      </c>
      <c r="AS275">
        <v>0</v>
      </c>
      <c r="AT275">
        <v>121</v>
      </c>
      <c r="AU275">
        <v>72</v>
      </c>
      <c r="AV275">
        <v>1</v>
      </c>
      <c r="AW275">
        <v>1</v>
      </c>
      <c r="AZ275">
        <v>1</v>
      </c>
      <c r="BA275">
        <v>33.39</v>
      </c>
      <c r="BB275">
        <v>13.26</v>
      </c>
      <c r="BC275">
        <v>9.11</v>
      </c>
      <c r="BD275" t="s">
        <v>3</v>
      </c>
      <c r="BE275" t="s">
        <v>3</v>
      </c>
      <c r="BF275" t="s">
        <v>3</v>
      </c>
      <c r="BG275" t="s">
        <v>3</v>
      </c>
      <c r="BH275">
        <v>0</v>
      </c>
      <c r="BI275">
        <v>1</v>
      </c>
      <c r="BJ275" t="s">
        <v>40</v>
      </c>
      <c r="BM275">
        <v>20001</v>
      </c>
      <c r="BN275">
        <v>0</v>
      </c>
      <c r="BO275" t="s">
        <v>3</v>
      </c>
      <c r="BP275">
        <v>0</v>
      </c>
      <c r="BQ275">
        <v>22</v>
      </c>
      <c r="BR275">
        <v>0</v>
      </c>
      <c r="BS275">
        <v>33.39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3</v>
      </c>
      <c r="BZ275">
        <v>121</v>
      </c>
      <c r="CA275">
        <v>72</v>
      </c>
      <c r="CB275" t="s">
        <v>3</v>
      </c>
      <c r="CE275">
        <v>0</v>
      </c>
      <c r="CF275">
        <v>0</v>
      </c>
      <c r="CG275">
        <v>0</v>
      </c>
      <c r="CM275">
        <v>0</v>
      </c>
      <c r="CN275" t="s">
        <v>19</v>
      </c>
      <c r="CO275">
        <v>0</v>
      </c>
      <c r="CP275">
        <f t="shared" si="246"/>
        <v>14599.93</v>
      </c>
      <c r="CQ275">
        <f>AC275*BC275</f>
        <v>372.8723</v>
      </c>
      <c r="CR275">
        <f>AD275*BB275</f>
        <v>20.553000000000001</v>
      </c>
      <c r="CS275">
        <f t="shared" si="247"/>
        <v>4.3407</v>
      </c>
      <c r="CT275">
        <f t="shared" si="248"/>
        <v>336.57120000000003</v>
      </c>
      <c r="CU275">
        <f t="shared" si="249"/>
        <v>0</v>
      </c>
      <c r="CV275">
        <f t="shared" si="250"/>
        <v>1.1235000000000002</v>
      </c>
      <c r="CW275">
        <f t="shared" si="251"/>
        <v>1.0500000000000001E-2</v>
      </c>
      <c r="CX275">
        <f t="shared" si="252"/>
        <v>0</v>
      </c>
      <c r="CY275">
        <f t="shared" ref="CY275:CY293" si="262">(((S275+R275)*AT275)/100)</f>
        <v>8250.0583000000006</v>
      </c>
      <c r="CZ275">
        <f t="shared" ref="CZ275:CZ293" si="263">(((S275+R275)*AU275)/100)</f>
        <v>4909.1256000000003</v>
      </c>
      <c r="DC275" t="s">
        <v>3</v>
      </c>
      <c r="DD275" t="s">
        <v>3</v>
      </c>
      <c r="DE275" t="s">
        <v>20</v>
      </c>
      <c r="DF275" t="s">
        <v>20</v>
      </c>
      <c r="DG275" t="s">
        <v>20</v>
      </c>
      <c r="DH275" t="s">
        <v>3</v>
      </c>
      <c r="DI275" t="s">
        <v>20</v>
      </c>
      <c r="DJ275" t="s">
        <v>20</v>
      </c>
      <c r="DK275" t="s">
        <v>3</v>
      </c>
      <c r="DL275" t="s">
        <v>3</v>
      </c>
      <c r="DM275" t="s">
        <v>3</v>
      </c>
      <c r="DN275">
        <v>0</v>
      </c>
      <c r="DO275">
        <v>0</v>
      </c>
      <c r="DP275">
        <v>1</v>
      </c>
      <c r="DQ275">
        <v>1</v>
      </c>
      <c r="DU275">
        <v>1013</v>
      </c>
      <c r="DV275" t="s">
        <v>17</v>
      </c>
      <c r="DW275" t="s">
        <v>17</v>
      </c>
      <c r="DX275">
        <v>1</v>
      </c>
      <c r="DZ275" t="s">
        <v>3</v>
      </c>
      <c r="EA275" t="s">
        <v>3</v>
      </c>
      <c r="EB275" t="s">
        <v>3</v>
      </c>
      <c r="EC275" t="s">
        <v>3</v>
      </c>
      <c r="EE275">
        <v>50757454</v>
      </c>
      <c r="EF275">
        <v>22</v>
      </c>
      <c r="EG275" t="s">
        <v>21</v>
      </c>
      <c r="EH275">
        <v>16</v>
      </c>
      <c r="EI275" t="s">
        <v>22</v>
      </c>
      <c r="EJ275">
        <v>1</v>
      </c>
      <c r="EK275">
        <v>20001</v>
      </c>
      <c r="EL275" t="s">
        <v>23</v>
      </c>
      <c r="EM275" t="s">
        <v>24</v>
      </c>
      <c r="EO275" t="s">
        <v>25</v>
      </c>
      <c r="EQ275">
        <v>131072</v>
      </c>
      <c r="ER275">
        <v>52</v>
      </c>
      <c r="ES275">
        <v>40.93</v>
      </c>
      <c r="ET275">
        <v>1.47</v>
      </c>
      <c r="EU275">
        <v>0.12</v>
      </c>
      <c r="EV275">
        <v>9.6</v>
      </c>
      <c r="EW275">
        <v>1.07</v>
      </c>
      <c r="EX275">
        <v>0.01</v>
      </c>
      <c r="EY275">
        <v>0</v>
      </c>
      <c r="FQ275">
        <v>0</v>
      </c>
      <c r="FR275">
        <f t="shared" si="253"/>
        <v>0</v>
      </c>
      <c r="FS275">
        <v>0</v>
      </c>
      <c r="FX275">
        <v>121</v>
      </c>
      <c r="FY275">
        <v>72</v>
      </c>
      <c r="GA275" t="s">
        <v>3</v>
      </c>
      <c r="GD275">
        <v>1</v>
      </c>
      <c r="GF275">
        <v>-476731723</v>
      </c>
      <c r="GG275">
        <v>2</v>
      </c>
      <c r="GH275">
        <v>1</v>
      </c>
      <c r="GI275">
        <v>4</v>
      </c>
      <c r="GJ275">
        <v>0</v>
      </c>
      <c r="GK275">
        <v>0</v>
      </c>
      <c r="GL275">
        <f t="shared" si="254"/>
        <v>0</v>
      </c>
      <c r="GM275">
        <f t="shared" si="255"/>
        <v>27759.119999999999</v>
      </c>
      <c r="GN275">
        <f t="shared" si="256"/>
        <v>27759.119999999999</v>
      </c>
      <c r="GO275">
        <f t="shared" si="257"/>
        <v>0</v>
      </c>
      <c r="GP275">
        <f t="shared" si="258"/>
        <v>0</v>
      </c>
      <c r="GR275">
        <v>0</v>
      </c>
      <c r="GS275">
        <v>3</v>
      </c>
      <c r="GT275">
        <v>0</v>
      </c>
      <c r="GU275" t="s">
        <v>3</v>
      </c>
      <c r="GV275">
        <f t="shared" si="259"/>
        <v>0</v>
      </c>
      <c r="GW275">
        <v>1</v>
      </c>
      <c r="GX275">
        <f t="shared" si="260"/>
        <v>0</v>
      </c>
      <c r="HA275">
        <v>0</v>
      </c>
      <c r="HB275">
        <v>0</v>
      </c>
      <c r="HC275">
        <f t="shared" si="261"/>
        <v>0</v>
      </c>
      <c r="HE275" t="s">
        <v>3</v>
      </c>
      <c r="HF275" t="s">
        <v>3</v>
      </c>
      <c r="HM275" t="s">
        <v>3</v>
      </c>
      <c r="HN275" t="s">
        <v>26</v>
      </c>
      <c r="HO275" t="s">
        <v>27</v>
      </c>
      <c r="HP275" t="s">
        <v>22</v>
      </c>
      <c r="HQ275" t="s">
        <v>22</v>
      </c>
      <c r="IK275">
        <v>0</v>
      </c>
    </row>
    <row r="276" spans="1:245" x14ac:dyDescent="0.2">
      <c r="A276">
        <v>18</v>
      </c>
      <c r="B276">
        <v>1</v>
      </c>
      <c r="C276">
        <v>340</v>
      </c>
      <c r="E276" t="s">
        <v>277</v>
      </c>
      <c r="F276" t="s">
        <v>42</v>
      </c>
      <c r="G276" t="s">
        <v>43</v>
      </c>
      <c r="H276" t="e">
        <f>'1.Ведомость'!#REF!</f>
        <v>#REF!</v>
      </c>
      <c r="I276">
        <f>I275*J276</f>
        <v>2</v>
      </c>
      <c r="J276">
        <v>0.1</v>
      </c>
      <c r="K276">
        <v>0.1</v>
      </c>
      <c r="O276">
        <f t="shared" si="231"/>
        <v>18.22</v>
      </c>
      <c r="P276">
        <f t="shared" si="232"/>
        <v>18.22</v>
      </c>
      <c r="Q276">
        <f t="shared" si="233"/>
        <v>0</v>
      </c>
      <c r="R276">
        <f t="shared" si="234"/>
        <v>0</v>
      </c>
      <c r="S276">
        <f t="shared" si="235"/>
        <v>0</v>
      </c>
      <c r="T276">
        <f t="shared" si="236"/>
        <v>0</v>
      </c>
      <c r="U276">
        <f t="shared" si="237"/>
        <v>0</v>
      </c>
      <c r="V276">
        <f t="shared" si="238"/>
        <v>0</v>
      </c>
      <c r="W276">
        <f t="shared" si="239"/>
        <v>0</v>
      </c>
      <c r="X276">
        <f t="shared" si="240"/>
        <v>0</v>
      </c>
      <c r="Y276">
        <f t="shared" si="241"/>
        <v>0</v>
      </c>
      <c r="AA276">
        <v>51651743</v>
      </c>
      <c r="AB276">
        <f t="shared" si="242"/>
        <v>1</v>
      </c>
      <c r="AC276">
        <f t="shared" si="243"/>
        <v>1</v>
      </c>
      <c r="AD276">
        <f>ROUND((((ET276)-(EU276))+AE276),2)</f>
        <v>0</v>
      </c>
      <c r="AE276">
        <f t="shared" ref="AE276:AF278" si="264">ROUND((EU276),2)</f>
        <v>0</v>
      </c>
      <c r="AF276">
        <f t="shared" si="264"/>
        <v>0</v>
      </c>
      <c r="AG276">
        <f t="shared" si="244"/>
        <v>0</v>
      </c>
      <c r="AH276">
        <f t="shared" ref="AH276:AI278" si="265">(EW276)</f>
        <v>0</v>
      </c>
      <c r="AI276">
        <f t="shared" si="265"/>
        <v>0</v>
      </c>
      <c r="AJ276">
        <f t="shared" si="245"/>
        <v>0</v>
      </c>
      <c r="AK276">
        <v>1</v>
      </c>
      <c r="AL276">
        <v>1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1</v>
      </c>
      <c r="AW276">
        <v>1</v>
      </c>
      <c r="AZ276">
        <v>1</v>
      </c>
      <c r="BA276">
        <v>1</v>
      </c>
      <c r="BB276">
        <v>1</v>
      </c>
      <c r="BC276">
        <v>9.11</v>
      </c>
      <c r="BD276" t="s">
        <v>3</v>
      </c>
      <c r="BE276" t="s">
        <v>3</v>
      </c>
      <c r="BF276" t="s">
        <v>3</v>
      </c>
      <c r="BG276" t="s">
        <v>3</v>
      </c>
      <c r="BH276">
        <v>3</v>
      </c>
      <c r="BI276">
        <v>1</v>
      </c>
      <c r="BJ276" t="s">
        <v>45</v>
      </c>
      <c r="BM276">
        <v>500001</v>
      </c>
      <c r="BN276">
        <v>0</v>
      </c>
      <c r="BO276" t="s">
        <v>3</v>
      </c>
      <c r="BP276">
        <v>0</v>
      </c>
      <c r="BQ276">
        <v>8</v>
      </c>
      <c r="BR276">
        <v>0</v>
      </c>
      <c r="BS276">
        <v>1</v>
      </c>
      <c r="BT276">
        <v>1</v>
      </c>
      <c r="BU276">
        <v>1</v>
      </c>
      <c r="BV276">
        <v>1</v>
      </c>
      <c r="BW276">
        <v>1</v>
      </c>
      <c r="BX276">
        <v>1</v>
      </c>
      <c r="BY276" t="s">
        <v>3</v>
      </c>
      <c r="BZ276">
        <v>0</v>
      </c>
      <c r="CA276">
        <v>0</v>
      </c>
      <c r="CB276" t="s">
        <v>3</v>
      </c>
      <c r="CE276">
        <v>0</v>
      </c>
      <c r="CF276">
        <v>0</v>
      </c>
      <c r="CG276">
        <v>0</v>
      </c>
      <c r="CM276">
        <v>0</v>
      </c>
      <c r="CN276" t="s">
        <v>3</v>
      </c>
      <c r="CO276">
        <v>0</v>
      </c>
      <c r="CP276">
        <f t="shared" si="246"/>
        <v>18.22</v>
      </c>
      <c r="CQ276">
        <f>AC276*BC276</f>
        <v>9.11</v>
      </c>
      <c r="CR276">
        <f>AD276*BB276</f>
        <v>0</v>
      </c>
      <c r="CS276">
        <f t="shared" si="247"/>
        <v>0</v>
      </c>
      <c r="CT276">
        <f t="shared" si="248"/>
        <v>0</v>
      </c>
      <c r="CU276">
        <f t="shared" si="249"/>
        <v>0</v>
      </c>
      <c r="CV276">
        <f t="shared" si="250"/>
        <v>0</v>
      </c>
      <c r="CW276">
        <f t="shared" si="251"/>
        <v>0</v>
      </c>
      <c r="CX276">
        <f t="shared" si="252"/>
        <v>0</v>
      </c>
      <c r="CY276">
        <f t="shared" si="262"/>
        <v>0</v>
      </c>
      <c r="CZ276">
        <f t="shared" si="263"/>
        <v>0</v>
      </c>
      <c r="DC276" t="s">
        <v>3</v>
      </c>
      <c r="DD276" t="s">
        <v>3</v>
      </c>
      <c r="DE276" t="s">
        <v>3</v>
      </c>
      <c r="DF276" t="s">
        <v>3</v>
      </c>
      <c r="DG276" t="s">
        <v>3</v>
      </c>
      <c r="DH276" t="s">
        <v>3</v>
      </c>
      <c r="DI276" t="s">
        <v>3</v>
      </c>
      <c r="DJ276" t="s">
        <v>3</v>
      </c>
      <c r="DK276" t="s">
        <v>3</v>
      </c>
      <c r="DL276" t="s">
        <v>3</v>
      </c>
      <c r="DM276" t="s">
        <v>3</v>
      </c>
      <c r="DN276">
        <v>0</v>
      </c>
      <c r="DO276">
        <v>0</v>
      </c>
      <c r="DP276">
        <v>1</v>
      </c>
      <c r="DQ276">
        <v>1</v>
      </c>
      <c r="DU276">
        <v>1013</v>
      </c>
      <c r="DV276" t="s">
        <v>44</v>
      </c>
      <c r="DW276" t="s">
        <v>44</v>
      </c>
      <c r="DX276">
        <v>1</v>
      </c>
      <c r="DZ276" t="s">
        <v>3</v>
      </c>
      <c r="EA276" t="s">
        <v>3</v>
      </c>
      <c r="EB276" t="s">
        <v>3</v>
      </c>
      <c r="EC276" t="s">
        <v>3</v>
      </c>
      <c r="EE276">
        <v>50757674</v>
      </c>
      <c r="EF276">
        <v>8</v>
      </c>
      <c r="EG276" t="s">
        <v>46</v>
      </c>
      <c r="EH276">
        <v>0</v>
      </c>
      <c r="EI276" t="s">
        <v>3</v>
      </c>
      <c r="EJ276">
        <v>1</v>
      </c>
      <c r="EK276">
        <v>500001</v>
      </c>
      <c r="EL276" t="s">
        <v>47</v>
      </c>
      <c r="EM276" t="s">
        <v>48</v>
      </c>
      <c r="EO276" t="s">
        <v>3</v>
      </c>
      <c r="EQ276">
        <v>0</v>
      </c>
      <c r="ER276">
        <v>1</v>
      </c>
      <c r="ES276">
        <v>1</v>
      </c>
      <c r="ET276">
        <v>0</v>
      </c>
      <c r="EU276">
        <v>0</v>
      </c>
      <c r="EV276">
        <v>0</v>
      </c>
      <c r="EW276">
        <v>0</v>
      </c>
      <c r="EX276">
        <v>0</v>
      </c>
      <c r="FQ276">
        <v>0</v>
      </c>
      <c r="FR276">
        <f t="shared" si="253"/>
        <v>0</v>
      </c>
      <c r="FS276">
        <v>0</v>
      </c>
      <c r="FX276">
        <v>0</v>
      </c>
      <c r="FY276">
        <v>0</v>
      </c>
      <c r="GA276" t="s">
        <v>3</v>
      </c>
      <c r="GD276">
        <v>1</v>
      </c>
      <c r="GF276">
        <v>-1743999360</v>
      </c>
      <c r="GG276">
        <v>2</v>
      </c>
      <c r="GH276">
        <v>1</v>
      </c>
      <c r="GI276">
        <v>4</v>
      </c>
      <c r="GJ276">
        <v>0</v>
      </c>
      <c r="GK276">
        <v>0</v>
      </c>
      <c r="GL276">
        <f t="shared" si="254"/>
        <v>0</v>
      </c>
      <c r="GM276">
        <f t="shared" si="255"/>
        <v>18.22</v>
      </c>
      <c r="GN276">
        <f t="shared" si="256"/>
        <v>18.22</v>
      </c>
      <c r="GO276">
        <f t="shared" si="257"/>
        <v>0</v>
      </c>
      <c r="GP276">
        <f t="shared" si="258"/>
        <v>0</v>
      </c>
      <c r="GR276">
        <v>0</v>
      </c>
      <c r="GS276">
        <v>3</v>
      </c>
      <c r="GT276">
        <v>0</v>
      </c>
      <c r="GU276" t="s">
        <v>3</v>
      </c>
      <c r="GV276">
        <f t="shared" si="259"/>
        <v>0</v>
      </c>
      <c r="GW276">
        <v>1</v>
      </c>
      <c r="GX276">
        <f t="shared" si="260"/>
        <v>0</v>
      </c>
      <c r="HA276">
        <v>0</v>
      </c>
      <c r="HB276">
        <v>0</v>
      </c>
      <c r="HC276">
        <f t="shared" si="261"/>
        <v>0</v>
      </c>
      <c r="HE276" t="s">
        <v>3</v>
      </c>
      <c r="HF276" t="s">
        <v>3</v>
      </c>
      <c r="HM276" t="s">
        <v>3</v>
      </c>
      <c r="HN276" t="s">
        <v>3</v>
      </c>
      <c r="HO276" t="s">
        <v>3</v>
      </c>
      <c r="HP276" t="s">
        <v>3</v>
      </c>
      <c r="HQ276" t="s">
        <v>3</v>
      </c>
      <c r="IK276">
        <v>0</v>
      </c>
    </row>
    <row r="277" spans="1:245" x14ac:dyDescent="0.2">
      <c r="A277">
        <v>18</v>
      </c>
      <c r="B277">
        <v>1</v>
      </c>
      <c r="C277">
        <v>344</v>
      </c>
      <c r="E277" t="s">
        <v>278</v>
      </c>
      <c r="F277" t="s">
        <v>50</v>
      </c>
      <c r="G277" t="s">
        <v>51</v>
      </c>
      <c r="H277" t="e">
        <f>'1.Ведомость'!#REF!</f>
        <v>#REF!</v>
      </c>
      <c r="I277">
        <f>I275*J277</f>
        <v>-0.8</v>
      </c>
      <c r="J277">
        <v>-0.04</v>
      </c>
      <c r="K277">
        <v>-0.04</v>
      </c>
      <c r="O277">
        <f t="shared" si="231"/>
        <v>-6748.69</v>
      </c>
      <c r="P277">
        <f t="shared" si="232"/>
        <v>-6748.69</v>
      </c>
      <c r="Q277">
        <f t="shared" si="233"/>
        <v>0</v>
      </c>
      <c r="R277">
        <f t="shared" si="234"/>
        <v>0</v>
      </c>
      <c r="S277">
        <f t="shared" si="235"/>
        <v>0</v>
      </c>
      <c r="T277">
        <f t="shared" si="236"/>
        <v>0</v>
      </c>
      <c r="U277">
        <f t="shared" si="237"/>
        <v>0</v>
      </c>
      <c r="V277">
        <f t="shared" si="238"/>
        <v>0</v>
      </c>
      <c r="W277">
        <f t="shared" si="239"/>
        <v>0</v>
      </c>
      <c r="X277">
        <f t="shared" si="240"/>
        <v>0</v>
      </c>
      <c r="Y277">
        <f t="shared" si="241"/>
        <v>0</v>
      </c>
      <c r="AA277">
        <v>51651743</v>
      </c>
      <c r="AB277">
        <f t="shared" si="242"/>
        <v>926</v>
      </c>
      <c r="AC277">
        <f t="shared" si="243"/>
        <v>926</v>
      </c>
      <c r="AD277">
        <f>ROUND((((ET277)-(EU277))+AE277),2)</f>
        <v>0</v>
      </c>
      <c r="AE277">
        <f t="shared" si="264"/>
        <v>0</v>
      </c>
      <c r="AF277">
        <f t="shared" si="264"/>
        <v>0</v>
      </c>
      <c r="AG277">
        <f t="shared" si="244"/>
        <v>0</v>
      </c>
      <c r="AH277">
        <f t="shared" si="265"/>
        <v>0</v>
      </c>
      <c r="AI277">
        <f t="shared" si="265"/>
        <v>0</v>
      </c>
      <c r="AJ277">
        <f t="shared" si="245"/>
        <v>0</v>
      </c>
      <c r="AK277">
        <v>926</v>
      </c>
      <c r="AL277">
        <v>926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1</v>
      </c>
      <c r="AW277">
        <v>1</v>
      </c>
      <c r="AZ277">
        <v>1</v>
      </c>
      <c r="BA277">
        <v>1</v>
      </c>
      <c r="BB277">
        <v>1</v>
      </c>
      <c r="BC277">
        <v>9.11</v>
      </c>
      <c r="BD277" t="s">
        <v>3</v>
      </c>
      <c r="BE277" t="s">
        <v>3</v>
      </c>
      <c r="BF277" t="s">
        <v>3</v>
      </c>
      <c r="BG277" t="s">
        <v>3</v>
      </c>
      <c r="BH277">
        <v>3</v>
      </c>
      <c r="BI277">
        <v>1</v>
      </c>
      <c r="BJ277" t="s">
        <v>53</v>
      </c>
      <c r="BM277">
        <v>500001</v>
      </c>
      <c r="BN277">
        <v>0</v>
      </c>
      <c r="BO277" t="s">
        <v>3</v>
      </c>
      <c r="BP277">
        <v>0</v>
      </c>
      <c r="BQ277">
        <v>8</v>
      </c>
      <c r="BR277">
        <v>1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0</v>
      </c>
      <c r="CA277">
        <v>0</v>
      </c>
      <c r="CB277" t="s">
        <v>3</v>
      </c>
      <c r="CE277">
        <v>0</v>
      </c>
      <c r="CF277">
        <v>0</v>
      </c>
      <c r="CG277">
        <v>0</v>
      </c>
      <c r="CM277">
        <v>0</v>
      </c>
      <c r="CN277" t="s">
        <v>3</v>
      </c>
      <c r="CO277">
        <v>0</v>
      </c>
      <c r="CP277">
        <f t="shared" si="246"/>
        <v>-6748.69</v>
      </c>
      <c r="CQ277">
        <f>AC277*BC277</f>
        <v>8435.8599999999988</v>
      </c>
      <c r="CR277">
        <f>AD277*BB277</f>
        <v>0</v>
      </c>
      <c r="CS277">
        <f t="shared" si="247"/>
        <v>0</v>
      </c>
      <c r="CT277">
        <f t="shared" si="248"/>
        <v>0</v>
      </c>
      <c r="CU277">
        <f t="shared" si="249"/>
        <v>0</v>
      </c>
      <c r="CV277">
        <f t="shared" si="250"/>
        <v>0</v>
      </c>
      <c r="CW277">
        <f t="shared" si="251"/>
        <v>0</v>
      </c>
      <c r="CX277">
        <f t="shared" si="252"/>
        <v>0</v>
      </c>
      <c r="CY277">
        <f t="shared" si="262"/>
        <v>0</v>
      </c>
      <c r="CZ277">
        <f t="shared" si="263"/>
        <v>0</v>
      </c>
      <c r="DC277" t="s">
        <v>3</v>
      </c>
      <c r="DD277" t="s">
        <v>3</v>
      </c>
      <c r="DE277" t="s">
        <v>3</v>
      </c>
      <c r="DF277" t="s">
        <v>3</v>
      </c>
      <c r="DG277" t="s">
        <v>3</v>
      </c>
      <c r="DH277" t="s">
        <v>3</v>
      </c>
      <c r="DI277" t="s">
        <v>3</v>
      </c>
      <c r="DJ277" t="s">
        <v>3</v>
      </c>
      <c r="DK277" t="s">
        <v>3</v>
      </c>
      <c r="DL277" t="s">
        <v>3</v>
      </c>
      <c r="DM277" t="s">
        <v>3</v>
      </c>
      <c r="DN277">
        <v>0</v>
      </c>
      <c r="DO277">
        <v>0</v>
      </c>
      <c r="DP277">
        <v>1</v>
      </c>
      <c r="DQ277">
        <v>1</v>
      </c>
      <c r="DU277">
        <v>1005</v>
      </c>
      <c r="DV277" t="s">
        <v>52</v>
      </c>
      <c r="DW277" t="s">
        <v>52</v>
      </c>
      <c r="DX277">
        <v>1</v>
      </c>
      <c r="DZ277" t="s">
        <v>3</v>
      </c>
      <c r="EA277" t="s">
        <v>3</v>
      </c>
      <c r="EB277" t="s">
        <v>3</v>
      </c>
      <c r="EC277" t="s">
        <v>3</v>
      </c>
      <c r="EE277">
        <v>50757674</v>
      </c>
      <c r="EF277">
        <v>8</v>
      </c>
      <c r="EG277" t="s">
        <v>46</v>
      </c>
      <c r="EH277">
        <v>0</v>
      </c>
      <c r="EI277" t="s">
        <v>3</v>
      </c>
      <c r="EJ277">
        <v>1</v>
      </c>
      <c r="EK277">
        <v>500001</v>
      </c>
      <c r="EL277" t="s">
        <v>47</v>
      </c>
      <c r="EM277" t="s">
        <v>48</v>
      </c>
      <c r="EO277" t="s">
        <v>3</v>
      </c>
      <c r="EQ277">
        <v>32768</v>
      </c>
      <c r="ER277">
        <v>926</v>
      </c>
      <c r="ES277">
        <v>926</v>
      </c>
      <c r="ET277">
        <v>0</v>
      </c>
      <c r="EU277">
        <v>0</v>
      </c>
      <c r="EV277">
        <v>0</v>
      </c>
      <c r="EW277">
        <v>0</v>
      </c>
      <c r="EX277">
        <v>0</v>
      </c>
      <c r="FQ277">
        <v>0</v>
      </c>
      <c r="FR277">
        <f t="shared" si="253"/>
        <v>0</v>
      </c>
      <c r="FS277">
        <v>0</v>
      </c>
      <c r="FX277">
        <v>0</v>
      </c>
      <c r="FY277">
        <v>0</v>
      </c>
      <c r="GA277" t="s">
        <v>3</v>
      </c>
      <c r="GD277">
        <v>1</v>
      </c>
      <c r="GF277">
        <v>-1896968330</v>
      </c>
      <c r="GG277">
        <v>2</v>
      </c>
      <c r="GH277">
        <v>1</v>
      </c>
      <c r="GI277">
        <v>4</v>
      </c>
      <c r="GJ277">
        <v>0</v>
      </c>
      <c r="GK277">
        <v>0</v>
      </c>
      <c r="GL277">
        <f t="shared" si="254"/>
        <v>0</v>
      </c>
      <c r="GM277">
        <f t="shared" si="255"/>
        <v>-6748.69</v>
      </c>
      <c r="GN277">
        <f t="shared" si="256"/>
        <v>-6748.69</v>
      </c>
      <c r="GO277">
        <f t="shared" si="257"/>
        <v>0</v>
      </c>
      <c r="GP277">
        <f t="shared" si="258"/>
        <v>0</v>
      </c>
      <c r="GR277">
        <v>0</v>
      </c>
      <c r="GS277">
        <v>3</v>
      </c>
      <c r="GT277">
        <v>0</v>
      </c>
      <c r="GU277" t="s">
        <v>3</v>
      </c>
      <c r="GV277">
        <f t="shared" si="259"/>
        <v>0</v>
      </c>
      <c r="GW277">
        <v>1</v>
      </c>
      <c r="GX277">
        <f t="shared" si="260"/>
        <v>0</v>
      </c>
      <c r="HA277">
        <v>0</v>
      </c>
      <c r="HB277">
        <v>0</v>
      </c>
      <c r="HC277">
        <f t="shared" si="261"/>
        <v>0</v>
      </c>
      <c r="HE277" t="s">
        <v>3</v>
      </c>
      <c r="HF277" t="s">
        <v>3</v>
      </c>
      <c r="HM277" t="s">
        <v>3</v>
      </c>
      <c r="HN277" t="s">
        <v>3</v>
      </c>
      <c r="HO277" t="s">
        <v>3</v>
      </c>
      <c r="HP277" t="s">
        <v>3</v>
      </c>
      <c r="HQ277" t="s">
        <v>3</v>
      </c>
      <c r="IK277">
        <v>0</v>
      </c>
    </row>
    <row r="278" spans="1:245" x14ac:dyDescent="0.2">
      <c r="A278">
        <v>18</v>
      </c>
      <c r="B278">
        <v>1</v>
      </c>
      <c r="C278">
        <v>345</v>
      </c>
      <c r="E278" t="s">
        <v>279</v>
      </c>
      <c r="F278" t="s">
        <v>29</v>
      </c>
      <c r="G278" t="s">
        <v>55</v>
      </c>
      <c r="H278" t="str">
        <f>'1.Ведомость'!C94</f>
        <v>ШТ</v>
      </c>
      <c r="I278">
        <f>I275*J278</f>
        <v>20</v>
      </c>
      <c r="J278">
        <v>1</v>
      </c>
      <c r="K278">
        <v>1</v>
      </c>
      <c r="O278">
        <f t="shared" si="231"/>
        <v>34580.800000000003</v>
      </c>
      <c r="P278">
        <f t="shared" si="232"/>
        <v>34580.800000000003</v>
      </c>
      <c r="Q278">
        <f t="shared" si="233"/>
        <v>0</v>
      </c>
      <c r="R278">
        <f t="shared" si="234"/>
        <v>0</v>
      </c>
      <c r="S278">
        <f t="shared" si="235"/>
        <v>0</v>
      </c>
      <c r="T278">
        <f t="shared" si="236"/>
        <v>0</v>
      </c>
      <c r="U278">
        <f t="shared" si="237"/>
        <v>0</v>
      </c>
      <c r="V278">
        <f t="shared" si="238"/>
        <v>0</v>
      </c>
      <c r="W278">
        <f t="shared" si="239"/>
        <v>0</v>
      </c>
      <c r="X278">
        <f t="shared" si="240"/>
        <v>0</v>
      </c>
      <c r="Y278">
        <f t="shared" si="241"/>
        <v>0</v>
      </c>
      <c r="AA278">
        <v>51651743</v>
      </c>
      <c r="AB278">
        <f t="shared" si="242"/>
        <v>1729.04</v>
      </c>
      <c r="AC278">
        <f t="shared" si="243"/>
        <v>1729.04</v>
      </c>
      <c r="AD278">
        <f>ROUND((((ET278)-(EU278))+AE278),2)</f>
        <v>0</v>
      </c>
      <c r="AE278">
        <f t="shared" si="264"/>
        <v>0</v>
      </c>
      <c r="AF278">
        <f t="shared" si="264"/>
        <v>0</v>
      </c>
      <c r="AG278">
        <f t="shared" si="244"/>
        <v>0</v>
      </c>
      <c r="AH278">
        <f t="shared" si="265"/>
        <v>0</v>
      </c>
      <c r="AI278">
        <f t="shared" si="265"/>
        <v>0</v>
      </c>
      <c r="AJ278">
        <f t="shared" si="245"/>
        <v>0</v>
      </c>
      <c r="AK278">
        <v>1729.0400000000002</v>
      </c>
      <c r="AL278">
        <v>1729.0400000000002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1</v>
      </c>
      <c r="AW278">
        <v>1</v>
      </c>
      <c r="AZ278">
        <v>1</v>
      </c>
      <c r="BA278">
        <v>1</v>
      </c>
      <c r="BB278">
        <v>1</v>
      </c>
      <c r="BC278">
        <v>9.11</v>
      </c>
      <c r="BD278" t="s">
        <v>3</v>
      </c>
      <c r="BE278" t="s">
        <v>3</v>
      </c>
      <c r="BF278" t="s">
        <v>3</v>
      </c>
      <c r="BG278" t="s">
        <v>3</v>
      </c>
      <c r="BH278">
        <v>3</v>
      </c>
      <c r="BI278">
        <v>1</v>
      </c>
      <c r="BJ278" t="s">
        <v>56</v>
      </c>
      <c r="BM278">
        <v>500001</v>
      </c>
      <c r="BN278">
        <v>0</v>
      </c>
      <c r="BO278" t="s">
        <v>3</v>
      </c>
      <c r="BP278">
        <v>0</v>
      </c>
      <c r="BQ278">
        <v>8</v>
      </c>
      <c r="BR278">
        <v>0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 t="s">
        <v>3</v>
      </c>
      <c r="BZ278">
        <v>0</v>
      </c>
      <c r="CA278">
        <v>0</v>
      </c>
      <c r="CB278" t="s">
        <v>3</v>
      </c>
      <c r="CE278">
        <v>0</v>
      </c>
      <c r="CF278">
        <v>0</v>
      </c>
      <c r="CG278">
        <v>0</v>
      </c>
      <c r="CM278">
        <v>0</v>
      </c>
      <c r="CN278" t="s">
        <v>3</v>
      </c>
      <c r="CO278">
        <v>0</v>
      </c>
      <c r="CP278">
        <f t="shared" si="246"/>
        <v>34580.800000000003</v>
      </c>
      <c r="CQ278">
        <f>AC278</f>
        <v>1729.04</v>
      </c>
      <c r="CR278">
        <f>AD278</f>
        <v>0</v>
      </c>
      <c r="CS278">
        <f t="shared" si="247"/>
        <v>0</v>
      </c>
      <c r="CT278">
        <f t="shared" si="248"/>
        <v>0</v>
      </c>
      <c r="CU278">
        <f t="shared" si="249"/>
        <v>0</v>
      </c>
      <c r="CV278">
        <f t="shared" si="250"/>
        <v>0</v>
      </c>
      <c r="CW278">
        <f t="shared" si="251"/>
        <v>0</v>
      </c>
      <c r="CX278">
        <f t="shared" si="252"/>
        <v>0</v>
      </c>
      <c r="CY278">
        <f t="shared" si="262"/>
        <v>0</v>
      </c>
      <c r="CZ278">
        <f t="shared" si="263"/>
        <v>0</v>
      </c>
      <c r="DC278" t="s">
        <v>3</v>
      </c>
      <c r="DD278" t="s">
        <v>3</v>
      </c>
      <c r="DE278" t="s">
        <v>3</v>
      </c>
      <c r="DF278" t="s">
        <v>3</v>
      </c>
      <c r="DG278" t="s">
        <v>3</v>
      </c>
      <c r="DH278" t="s">
        <v>3</v>
      </c>
      <c r="DI278" t="s">
        <v>3</v>
      </c>
      <c r="DJ278" t="s">
        <v>3</v>
      </c>
      <c r="DK278" t="s">
        <v>3</v>
      </c>
      <c r="DL278" t="s">
        <v>3</v>
      </c>
      <c r="DM278" t="s">
        <v>3</v>
      </c>
      <c r="DN278">
        <v>0</v>
      </c>
      <c r="DO278">
        <v>0</v>
      </c>
      <c r="DP278">
        <v>1</v>
      </c>
      <c r="DQ278">
        <v>1</v>
      </c>
      <c r="DU278">
        <v>1013</v>
      </c>
      <c r="DV278" t="s">
        <v>17</v>
      </c>
      <c r="DW278" t="s">
        <v>17</v>
      </c>
      <c r="DX278">
        <v>1</v>
      </c>
      <c r="DZ278" t="s">
        <v>3</v>
      </c>
      <c r="EA278" t="s">
        <v>3</v>
      </c>
      <c r="EB278" t="s">
        <v>3</v>
      </c>
      <c r="EC278" t="s">
        <v>3</v>
      </c>
      <c r="EE278">
        <v>50757674</v>
      </c>
      <c r="EF278">
        <v>8</v>
      </c>
      <c r="EG278" t="s">
        <v>46</v>
      </c>
      <c r="EH278">
        <v>0</v>
      </c>
      <c r="EI278" t="s">
        <v>3</v>
      </c>
      <c r="EJ278">
        <v>1</v>
      </c>
      <c r="EK278">
        <v>500001</v>
      </c>
      <c r="EL278" t="s">
        <v>47</v>
      </c>
      <c r="EM278" t="s">
        <v>48</v>
      </c>
      <c r="EO278" t="s">
        <v>3</v>
      </c>
      <c r="EQ278">
        <v>0</v>
      </c>
      <c r="ER278">
        <v>1644.17</v>
      </c>
      <c r="ES278">
        <v>1729.0400000000002</v>
      </c>
      <c r="ET278">
        <v>0</v>
      </c>
      <c r="EU278">
        <v>0</v>
      </c>
      <c r="EV278">
        <v>0</v>
      </c>
      <c r="EW278">
        <v>0</v>
      </c>
      <c r="EX278">
        <v>0</v>
      </c>
      <c r="EZ278">
        <v>5</v>
      </c>
      <c r="FC278">
        <v>0</v>
      </c>
      <c r="FD278">
        <v>18</v>
      </c>
      <c r="FF278">
        <v>1644.17</v>
      </c>
      <c r="FQ278">
        <v>0</v>
      </c>
      <c r="FR278">
        <f t="shared" si="253"/>
        <v>0</v>
      </c>
      <c r="FS278">
        <v>0</v>
      </c>
      <c r="FX278">
        <v>0</v>
      </c>
      <c r="FY278">
        <v>0</v>
      </c>
      <c r="GA278" t="s">
        <v>57</v>
      </c>
      <c r="GD278">
        <v>1</v>
      </c>
      <c r="GF278">
        <v>-1802594515</v>
      </c>
      <c r="GG278">
        <v>2</v>
      </c>
      <c r="GH278">
        <v>3</v>
      </c>
      <c r="GI278">
        <v>4</v>
      </c>
      <c r="GJ278">
        <v>0</v>
      </c>
      <c r="GK278">
        <v>0</v>
      </c>
      <c r="GL278">
        <f t="shared" si="254"/>
        <v>0</v>
      </c>
      <c r="GM278">
        <f t="shared" si="255"/>
        <v>34580.800000000003</v>
      </c>
      <c r="GN278">
        <f t="shared" si="256"/>
        <v>34580.800000000003</v>
      </c>
      <c r="GO278">
        <f t="shared" si="257"/>
        <v>0</v>
      </c>
      <c r="GP278">
        <f t="shared" si="258"/>
        <v>0</v>
      </c>
      <c r="GR278">
        <v>1</v>
      </c>
      <c r="GS278">
        <v>1</v>
      </c>
      <c r="GT278">
        <v>0</v>
      </c>
      <c r="GU278" t="s">
        <v>3</v>
      </c>
      <c r="GV278">
        <f t="shared" si="259"/>
        <v>0</v>
      </c>
      <c r="GW278">
        <v>1</v>
      </c>
      <c r="GX278">
        <f t="shared" si="260"/>
        <v>0</v>
      </c>
      <c r="HA278">
        <v>0</v>
      </c>
      <c r="HB278">
        <v>0</v>
      </c>
      <c r="HC278">
        <f t="shared" si="261"/>
        <v>0</v>
      </c>
      <c r="HE278" t="s">
        <v>35</v>
      </c>
      <c r="HF278" t="s">
        <v>37</v>
      </c>
      <c r="HG278">
        <f>ROUND(AC278*I278,2)</f>
        <v>34580.800000000003</v>
      </c>
      <c r="HM278" t="s">
        <v>3</v>
      </c>
      <c r="HN278" t="s">
        <v>3</v>
      </c>
      <c r="HO278" t="s">
        <v>3</v>
      </c>
      <c r="HP278" t="s">
        <v>3</v>
      </c>
      <c r="HQ278" t="s">
        <v>3</v>
      </c>
      <c r="IK278">
        <v>0</v>
      </c>
    </row>
    <row r="279" spans="1:245" x14ac:dyDescent="0.2">
      <c r="A279">
        <v>17</v>
      </c>
      <c r="B279">
        <v>1</v>
      </c>
      <c r="C279">
        <f>ROW(SmtRes!A357)</f>
        <v>357</v>
      </c>
      <c r="D279">
        <f>ROW(EtalonRes!A406)</f>
        <v>406</v>
      </c>
      <c r="E279" t="s">
        <v>280</v>
      </c>
      <c r="F279" t="s">
        <v>74</v>
      </c>
      <c r="G279" t="s">
        <v>75</v>
      </c>
      <c r="H279" t="s">
        <v>76</v>
      </c>
      <c r="I279">
        <v>3.5999999999999997E-2</v>
      </c>
      <c r="J279">
        <v>0</v>
      </c>
      <c r="K279">
        <v>3.5999999999999997E-2</v>
      </c>
      <c r="O279">
        <f t="shared" si="231"/>
        <v>1900.21</v>
      </c>
      <c r="P279">
        <f t="shared" si="232"/>
        <v>142.55000000000001</v>
      </c>
      <c r="Q279">
        <f t="shared" si="233"/>
        <v>58.86</v>
      </c>
      <c r="R279">
        <f t="shared" si="234"/>
        <v>18.72</v>
      </c>
      <c r="S279">
        <f t="shared" si="235"/>
        <v>1698.8</v>
      </c>
      <c r="T279">
        <f t="shared" si="236"/>
        <v>0</v>
      </c>
      <c r="U279">
        <f t="shared" si="237"/>
        <v>5.8212000000000002</v>
      </c>
      <c r="V279">
        <f t="shared" si="238"/>
        <v>4.5359999999999998E-2</v>
      </c>
      <c r="W279">
        <f t="shared" si="239"/>
        <v>0</v>
      </c>
      <c r="X279">
        <f t="shared" si="240"/>
        <v>2078.1999999999998</v>
      </c>
      <c r="Y279">
        <f t="shared" si="241"/>
        <v>1236.6099999999999</v>
      </c>
      <c r="AA279">
        <v>51651743</v>
      </c>
      <c r="AB279">
        <f t="shared" si="242"/>
        <v>1971.21</v>
      </c>
      <c r="AC279">
        <f t="shared" si="243"/>
        <v>434.65</v>
      </c>
      <c r="AD279">
        <f>ROUND(((((ET279*ROUND(1.05,7)))-((EU279*ROUND(1.05,7))))+AE279),2)</f>
        <v>123.3</v>
      </c>
      <c r="AE279">
        <f>ROUND(((EU279*ROUND(1.05,7))),2)</f>
        <v>15.57</v>
      </c>
      <c r="AF279">
        <f>ROUND(((EV279*ROUND(1.05,7))),2)</f>
        <v>1413.26</v>
      </c>
      <c r="AG279">
        <f t="shared" si="244"/>
        <v>0</v>
      </c>
      <c r="AH279">
        <f>((EW279*ROUND(1.05,7)))</f>
        <v>161.70000000000002</v>
      </c>
      <c r="AI279">
        <f>((EX279*ROUND(1.05,7)))</f>
        <v>1.26</v>
      </c>
      <c r="AJ279">
        <f t="shared" si="245"/>
        <v>0</v>
      </c>
      <c r="AK279">
        <v>1898.04</v>
      </c>
      <c r="AL279">
        <v>434.65</v>
      </c>
      <c r="AM279">
        <v>117.43</v>
      </c>
      <c r="AN279">
        <v>14.83</v>
      </c>
      <c r="AO279">
        <v>1345.96</v>
      </c>
      <c r="AP279">
        <v>0</v>
      </c>
      <c r="AQ279">
        <v>154</v>
      </c>
      <c r="AR279">
        <v>1.2</v>
      </c>
      <c r="AS279">
        <v>0</v>
      </c>
      <c r="AT279">
        <v>121</v>
      </c>
      <c r="AU279">
        <v>72</v>
      </c>
      <c r="AV279">
        <v>1</v>
      </c>
      <c r="AW279">
        <v>1</v>
      </c>
      <c r="AZ279">
        <v>1</v>
      </c>
      <c r="BA279">
        <v>33.39</v>
      </c>
      <c r="BB279">
        <v>13.26</v>
      </c>
      <c r="BC279">
        <v>9.11</v>
      </c>
      <c r="BD279" t="s">
        <v>3</v>
      </c>
      <c r="BE279" t="s">
        <v>3</v>
      </c>
      <c r="BF279" t="s">
        <v>3</v>
      </c>
      <c r="BG279" t="s">
        <v>3</v>
      </c>
      <c r="BH279">
        <v>0</v>
      </c>
      <c r="BI279">
        <v>1</v>
      </c>
      <c r="BJ279" t="s">
        <v>77</v>
      </c>
      <c r="BM279">
        <v>20001</v>
      </c>
      <c r="BN279">
        <v>0</v>
      </c>
      <c r="BO279" t="s">
        <v>3</v>
      </c>
      <c r="BP279">
        <v>0</v>
      </c>
      <c r="BQ279">
        <v>22</v>
      </c>
      <c r="BR279">
        <v>0</v>
      </c>
      <c r="BS279">
        <v>33.39</v>
      </c>
      <c r="BT279">
        <v>1</v>
      </c>
      <c r="BU279">
        <v>1</v>
      </c>
      <c r="BV279">
        <v>1</v>
      </c>
      <c r="BW279">
        <v>1</v>
      </c>
      <c r="BX279">
        <v>1</v>
      </c>
      <c r="BY279" t="s">
        <v>3</v>
      </c>
      <c r="BZ279">
        <v>121</v>
      </c>
      <c r="CA279">
        <v>72</v>
      </c>
      <c r="CB279" t="s">
        <v>3</v>
      </c>
      <c r="CE279">
        <v>0</v>
      </c>
      <c r="CF279">
        <v>0</v>
      </c>
      <c r="CG279">
        <v>0</v>
      </c>
      <c r="CM279">
        <v>0</v>
      </c>
      <c r="CN279" t="s">
        <v>19</v>
      </c>
      <c r="CO279">
        <v>0</v>
      </c>
      <c r="CP279">
        <f t="shared" si="246"/>
        <v>1900.21</v>
      </c>
      <c r="CQ279">
        <f t="shared" ref="CQ279:CQ293" si="266">AC279*BC279</f>
        <v>3959.6614999999997</v>
      </c>
      <c r="CR279">
        <f t="shared" ref="CR279:CR293" si="267">AD279*BB279</f>
        <v>1634.9579999999999</v>
      </c>
      <c r="CS279">
        <f t="shared" si="247"/>
        <v>519.88229999999999</v>
      </c>
      <c r="CT279">
        <f t="shared" si="248"/>
        <v>47188.751400000001</v>
      </c>
      <c r="CU279">
        <f t="shared" si="249"/>
        <v>0</v>
      </c>
      <c r="CV279">
        <f t="shared" si="250"/>
        <v>161.70000000000002</v>
      </c>
      <c r="CW279">
        <f t="shared" si="251"/>
        <v>1.26</v>
      </c>
      <c r="CX279">
        <f t="shared" si="252"/>
        <v>0</v>
      </c>
      <c r="CY279">
        <f t="shared" si="262"/>
        <v>2078.1992</v>
      </c>
      <c r="CZ279">
        <f t="shared" si="263"/>
        <v>1236.6143999999999</v>
      </c>
      <c r="DC279" t="s">
        <v>3</v>
      </c>
      <c r="DD279" t="s">
        <v>3</v>
      </c>
      <c r="DE279" t="s">
        <v>20</v>
      </c>
      <c r="DF279" t="s">
        <v>20</v>
      </c>
      <c r="DG279" t="s">
        <v>20</v>
      </c>
      <c r="DH279" t="s">
        <v>3</v>
      </c>
      <c r="DI279" t="s">
        <v>20</v>
      </c>
      <c r="DJ279" t="s">
        <v>20</v>
      </c>
      <c r="DK279" t="s">
        <v>3</v>
      </c>
      <c r="DL279" t="s">
        <v>3</v>
      </c>
      <c r="DM279" t="s">
        <v>3</v>
      </c>
      <c r="DN279">
        <v>0</v>
      </c>
      <c r="DO279">
        <v>0</v>
      </c>
      <c r="DP279">
        <v>1</v>
      </c>
      <c r="DQ279">
        <v>1</v>
      </c>
      <c r="DU279">
        <v>1005</v>
      </c>
      <c r="DV279" t="s">
        <v>76</v>
      </c>
      <c r="DW279" t="s">
        <v>76</v>
      </c>
      <c r="DX279">
        <v>100</v>
      </c>
      <c r="DZ279" t="s">
        <v>3</v>
      </c>
      <c r="EA279" t="s">
        <v>3</v>
      </c>
      <c r="EB279" t="s">
        <v>3</v>
      </c>
      <c r="EC279" t="s">
        <v>3</v>
      </c>
      <c r="EE279">
        <v>50757454</v>
      </c>
      <c r="EF279">
        <v>22</v>
      </c>
      <c r="EG279" t="s">
        <v>21</v>
      </c>
      <c r="EH279">
        <v>16</v>
      </c>
      <c r="EI279" t="s">
        <v>22</v>
      </c>
      <c r="EJ279">
        <v>1</v>
      </c>
      <c r="EK279">
        <v>20001</v>
      </c>
      <c r="EL279" t="s">
        <v>23</v>
      </c>
      <c r="EM279" t="s">
        <v>24</v>
      </c>
      <c r="EO279" t="s">
        <v>25</v>
      </c>
      <c r="EQ279">
        <v>131072</v>
      </c>
      <c r="ER279">
        <v>1898.04</v>
      </c>
      <c r="ES279">
        <v>434.65</v>
      </c>
      <c r="ET279">
        <v>117.43</v>
      </c>
      <c r="EU279">
        <v>14.83</v>
      </c>
      <c r="EV279">
        <v>1345.96</v>
      </c>
      <c r="EW279">
        <v>154</v>
      </c>
      <c r="EX279">
        <v>1.2</v>
      </c>
      <c r="EY279">
        <v>0</v>
      </c>
      <c r="FQ279">
        <v>0</v>
      </c>
      <c r="FR279">
        <f t="shared" si="253"/>
        <v>0</v>
      </c>
      <c r="FS279">
        <v>0</v>
      </c>
      <c r="FX279">
        <v>121</v>
      </c>
      <c r="FY279">
        <v>72</v>
      </c>
      <c r="GA279" t="s">
        <v>3</v>
      </c>
      <c r="GD279">
        <v>1</v>
      </c>
      <c r="GF279">
        <v>-706050576</v>
      </c>
      <c r="GG279">
        <v>2</v>
      </c>
      <c r="GH279">
        <v>1</v>
      </c>
      <c r="GI279">
        <v>4</v>
      </c>
      <c r="GJ279">
        <v>0</v>
      </c>
      <c r="GK279">
        <v>0</v>
      </c>
      <c r="GL279">
        <f t="shared" si="254"/>
        <v>0</v>
      </c>
      <c r="GM279">
        <f t="shared" si="255"/>
        <v>5215.0200000000004</v>
      </c>
      <c r="GN279">
        <f t="shared" si="256"/>
        <v>5215.0200000000004</v>
      </c>
      <c r="GO279">
        <f t="shared" si="257"/>
        <v>0</v>
      </c>
      <c r="GP279">
        <f t="shared" si="258"/>
        <v>0</v>
      </c>
      <c r="GR279">
        <v>0</v>
      </c>
      <c r="GS279">
        <v>3</v>
      </c>
      <c r="GT279">
        <v>0</v>
      </c>
      <c r="GU279" t="s">
        <v>3</v>
      </c>
      <c r="GV279">
        <f t="shared" si="259"/>
        <v>0</v>
      </c>
      <c r="GW279">
        <v>1</v>
      </c>
      <c r="GX279">
        <f t="shared" si="260"/>
        <v>0</v>
      </c>
      <c r="HA279">
        <v>0</v>
      </c>
      <c r="HB279">
        <v>0</v>
      </c>
      <c r="HC279">
        <f t="shared" si="261"/>
        <v>0</v>
      </c>
      <c r="HE279" t="s">
        <v>3</v>
      </c>
      <c r="HF279" t="s">
        <v>3</v>
      </c>
      <c r="HM279" t="s">
        <v>3</v>
      </c>
      <c r="HN279" t="s">
        <v>26</v>
      </c>
      <c r="HO279" t="s">
        <v>27</v>
      </c>
      <c r="HP279" t="s">
        <v>22</v>
      </c>
      <c r="HQ279" t="s">
        <v>22</v>
      </c>
      <c r="IK279">
        <v>0</v>
      </c>
    </row>
    <row r="280" spans="1:245" x14ac:dyDescent="0.2">
      <c r="A280">
        <v>18</v>
      </c>
      <c r="B280">
        <v>1</v>
      </c>
      <c r="C280">
        <v>357</v>
      </c>
      <c r="E280" t="s">
        <v>281</v>
      </c>
      <c r="F280" t="s">
        <v>79</v>
      </c>
      <c r="G280" t="s">
        <v>80</v>
      </c>
      <c r="H280" t="str">
        <f>'1.Ведомость'!C96</f>
        <v>м2</v>
      </c>
      <c r="I280">
        <f>I279*J280</f>
        <v>3.6</v>
      </c>
      <c r="J280">
        <v>100.00000000000001</v>
      </c>
      <c r="K280">
        <v>100</v>
      </c>
      <c r="O280">
        <f t="shared" si="231"/>
        <v>3358.64</v>
      </c>
      <c r="P280">
        <f t="shared" si="232"/>
        <v>3358.64</v>
      </c>
      <c r="Q280">
        <f t="shared" si="233"/>
        <v>0</v>
      </c>
      <c r="R280">
        <f t="shared" si="234"/>
        <v>0</v>
      </c>
      <c r="S280">
        <f t="shared" si="235"/>
        <v>0</v>
      </c>
      <c r="T280">
        <f t="shared" si="236"/>
        <v>0</v>
      </c>
      <c r="U280">
        <f t="shared" si="237"/>
        <v>0</v>
      </c>
      <c r="V280">
        <f t="shared" si="238"/>
        <v>0</v>
      </c>
      <c r="W280">
        <f t="shared" si="239"/>
        <v>0</v>
      </c>
      <c r="X280">
        <f t="shared" si="240"/>
        <v>0</v>
      </c>
      <c r="Y280">
        <f t="shared" si="241"/>
        <v>0</v>
      </c>
      <c r="AA280">
        <v>51651743</v>
      </c>
      <c r="AB280">
        <f t="shared" si="242"/>
        <v>102.41</v>
      </c>
      <c r="AC280">
        <f t="shared" si="243"/>
        <v>102.41</v>
      </c>
      <c r="AD280">
        <f>ROUND((((ET280)-(EU280))+AE280),2)</f>
        <v>0</v>
      </c>
      <c r="AE280">
        <f>ROUND((EU280),2)</f>
        <v>0</v>
      </c>
      <c r="AF280">
        <f>ROUND((EV280),2)</f>
        <v>0</v>
      </c>
      <c r="AG280">
        <f t="shared" si="244"/>
        <v>0</v>
      </c>
      <c r="AH280">
        <f>(EW280)</f>
        <v>0</v>
      </c>
      <c r="AI280">
        <f>(EX280)</f>
        <v>0</v>
      </c>
      <c r="AJ280">
        <f t="shared" si="245"/>
        <v>0</v>
      </c>
      <c r="AK280">
        <v>102.41</v>
      </c>
      <c r="AL280">
        <v>102.41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1</v>
      </c>
      <c r="AW280">
        <v>1</v>
      </c>
      <c r="AZ280">
        <v>1</v>
      </c>
      <c r="BA280">
        <v>1</v>
      </c>
      <c r="BB280">
        <v>1</v>
      </c>
      <c r="BC280">
        <v>9.11</v>
      </c>
      <c r="BD280" t="s">
        <v>3</v>
      </c>
      <c r="BE280" t="s">
        <v>3</v>
      </c>
      <c r="BF280" t="s">
        <v>3</v>
      </c>
      <c r="BG280" t="s">
        <v>3</v>
      </c>
      <c r="BH280">
        <v>3</v>
      </c>
      <c r="BI280">
        <v>1</v>
      </c>
      <c r="BJ280" t="s">
        <v>81</v>
      </c>
      <c r="BM280">
        <v>500001</v>
      </c>
      <c r="BN280">
        <v>0</v>
      </c>
      <c r="BO280" t="s">
        <v>3</v>
      </c>
      <c r="BP280">
        <v>0</v>
      </c>
      <c r="BQ280">
        <v>8</v>
      </c>
      <c r="BR280">
        <v>0</v>
      </c>
      <c r="BS280">
        <v>1</v>
      </c>
      <c r="BT280">
        <v>1</v>
      </c>
      <c r="BU280">
        <v>1</v>
      </c>
      <c r="BV280">
        <v>1</v>
      </c>
      <c r="BW280">
        <v>1</v>
      </c>
      <c r="BX280">
        <v>1</v>
      </c>
      <c r="BY280" t="s">
        <v>3</v>
      </c>
      <c r="BZ280">
        <v>0</v>
      </c>
      <c r="CA280">
        <v>0</v>
      </c>
      <c r="CB280" t="s">
        <v>3</v>
      </c>
      <c r="CE280">
        <v>0</v>
      </c>
      <c r="CF280">
        <v>0</v>
      </c>
      <c r="CG280">
        <v>0</v>
      </c>
      <c r="CM280">
        <v>0</v>
      </c>
      <c r="CN280" t="s">
        <v>3</v>
      </c>
      <c r="CO280">
        <v>0</v>
      </c>
      <c r="CP280">
        <f t="shared" si="246"/>
        <v>3358.64</v>
      </c>
      <c r="CQ280">
        <f t="shared" si="266"/>
        <v>932.9550999999999</v>
      </c>
      <c r="CR280">
        <f t="shared" si="267"/>
        <v>0</v>
      </c>
      <c r="CS280">
        <f t="shared" si="247"/>
        <v>0</v>
      </c>
      <c r="CT280">
        <f t="shared" si="248"/>
        <v>0</v>
      </c>
      <c r="CU280">
        <f t="shared" si="249"/>
        <v>0</v>
      </c>
      <c r="CV280">
        <f t="shared" si="250"/>
        <v>0</v>
      </c>
      <c r="CW280">
        <f t="shared" si="251"/>
        <v>0</v>
      </c>
      <c r="CX280">
        <f t="shared" si="252"/>
        <v>0</v>
      </c>
      <c r="CY280">
        <f t="shared" si="262"/>
        <v>0</v>
      </c>
      <c r="CZ280">
        <f t="shared" si="263"/>
        <v>0</v>
      </c>
      <c r="DC280" t="s">
        <v>3</v>
      </c>
      <c r="DD280" t="s">
        <v>3</v>
      </c>
      <c r="DE280" t="s">
        <v>3</v>
      </c>
      <c r="DF280" t="s">
        <v>3</v>
      </c>
      <c r="DG280" t="s">
        <v>3</v>
      </c>
      <c r="DH280" t="s">
        <v>3</v>
      </c>
      <c r="DI280" t="s">
        <v>3</v>
      </c>
      <c r="DJ280" t="s">
        <v>3</v>
      </c>
      <c r="DK280" t="s">
        <v>3</v>
      </c>
      <c r="DL280" t="s">
        <v>3</v>
      </c>
      <c r="DM280" t="s">
        <v>3</v>
      </c>
      <c r="DN280">
        <v>0</v>
      </c>
      <c r="DO280">
        <v>0</v>
      </c>
      <c r="DP280">
        <v>1</v>
      </c>
      <c r="DQ280">
        <v>1</v>
      </c>
      <c r="DU280">
        <v>1005</v>
      </c>
      <c r="DV280" t="s">
        <v>52</v>
      </c>
      <c r="DW280" t="s">
        <v>52</v>
      </c>
      <c r="DX280">
        <v>1</v>
      </c>
      <c r="DZ280" t="s">
        <v>3</v>
      </c>
      <c r="EA280" t="s">
        <v>3</v>
      </c>
      <c r="EB280" t="s">
        <v>3</v>
      </c>
      <c r="EC280" t="s">
        <v>3</v>
      </c>
      <c r="EE280">
        <v>50757674</v>
      </c>
      <c r="EF280">
        <v>8</v>
      </c>
      <c r="EG280" t="s">
        <v>46</v>
      </c>
      <c r="EH280">
        <v>0</v>
      </c>
      <c r="EI280" t="s">
        <v>3</v>
      </c>
      <c r="EJ280">
        <v>1</v>
      </c>
      <c r="EK280">
        <v>500001</v>
      </c>
      <c r="EL280" t="s">
        <v>47</v>
      </c>
      <c r="EM280" t="s">
        <v>48</v>
      </c>
      <c r="EO280" t="s">
        <v>3</v>
      </c>
      <c r="EQ280">
        <v>0</v>
      </c>
      <c r="ER280">
        <v>102.41</v>
      </c>
      <c r="ES280">
        <v>102.41</v>
      </c>
      <c r="ET280">
        <v>0</v>
      </c>
      <c r="EU280">
        <v>0</v>
      </c>
      <c r="EV280">
        <v>0</v>
      </c>
      <c r="EW280">
        <v>0</v>
      </c>
      <c r="EX280">
        <v>0</v>
      </c>
      <c r="FQ280">
        <v>0</v>
      </c>
      <c r="FR280">
        <f t="shared" si="253"/>
        <v>0</v>
      </c>
      <c r="FS280">
        <v>0</v>
      </c>
      <c r="FX280">
        <v>0</v>
      </c>
      <c r="FY280">
        <v>0</v>
      </c>
      <c r="GA280" t="s">
        <v>3</v>
      </c>
      <c r="GD280">
        <v>1</v>
      </c>
      <c r="GF280">
        <v>415678242</v>
      </c>
      <c r="GG280">
        <v>2</v>
      </c>
      <c r="GH280">
        <v>1</v>
      </c>
      <c r="GI280">
        <v>4</v>
      </c>
      <c r="GJ280">
        <v>0</v>
      </c>
      <c r="GK280">
        <v>0</v>
      </c>
      <c r="GL280">
        <f t="shared" si="254"/>
        <v>0</v>
      </c>
      <c r="GM280">
        <f t="shared" si="255"/>
        <v>3358.64</v>
      </c>
      <c r="GN280">
        <f t="shared" si="256"/>
        <v>3358.64</v>
      </c>
      <c r="GO280">
        <f t="shared" si="257"/>
        <v>0</v>
      </c>
      <c r="GP280">
        <f t="shared" si="258"/>
        <v>0</v>
      </c>
      <c r="GR280">
        <v>0</v>
      </c>
      <c r="GS280">
        <v>3</v>
      </c>
      <c r="GT280">
        <v>0</v>
      </c>
      <c r="GU280" t="s">
        <v>3</v>
      </c>
      <c r="GV280">
        <f t="shared" si="259"/>
        <v>0</v>
      </c>
      <c r="GW280">
        <v>1</v>
      </c>
      <c r="GX280">
        <f t="shared" si="260"/>
        <v>0</v>
      </c>
      <c r="HA280">
        <v>0</v>
      </c>
      <c r="HB280">
        <v>0</v>
      </c>
      <c r="HC280">
        <f t="shared" si="261"/>
        <v>0</v>
      </c>
      <c r="HE280" t="s">
        <v>3</v>
      </c>
      <c r="HF280" t="s">
        <v>3</v>
      </c>
      <c r="HM280" t="s">
        <v>3</v>
      </c>
      <c r="HN280" t="s">
        <v>3</v>
      </c>
      <c r="HO280" t="s">
        <v>3</v>
      </c>
      <c r="HP280" t="s">
        <v>3</v>
      </c>
      <c r="HQ280" t="s">
        <v>3</v>
      </c>
      <c r="IK280">
        <v>0</v>
      </c>
    </row>
    <row r="281" spans="1:245" x14ac:dyDescent="0.2">
      <c r="A281">
        <v>17</v>
      </c>
      <c r="B281">
        <v>1</v>
      </c>
      <c r="C281">
        <f>ROW(SmtRes!A369)</f>
        <v>369</v>
      </c>
      <c r="D281">
        <f>ROW(EtalonRes!A423)</f>
        <v>423</v>
      </c>
      <c r="E281" t="s">
        <v>282</v>
      </c>
      <c r="F281" t="s">
        <v>83</v>
      </c>
      <c r="G281" t="s">
        <v>84</v>
      </c>
      <c r="H281" t="s">
        <v>76</v>
      </c>
      <c r="I281">
        <v>3.5000000000000003E-2</v>
      </c>
      <c r="J281">
        <v>0</v>
      </c>
      <c r="K281">
        <v>3.5000000000000003E-2</v>
      </c>
      <c r="O281">
        <f t="shared" si="231"/>
        <v>1696.58</v>
      </c>
      <c r="P281">
        <f t="shared" si="232"/>
        <v>138.46</v>
      </c>
      <c r="Q281">
        <f t="shared" si="233"/>
        <v>45.93</v>
      </c>
      <c r="R281">
        <f t="shared" si="234"/>
        <v>14.27</v>
      </c>
      <c r="S281">
        <f t="shared" si="235"/>
        <v>1512.19</v>
      </c>
      <c r="T281">
        <f t="shared" si="236"/>
        <v>0</v>
      </c>
      <c r="U281">
        <f t="shared" si="237"/>
        <v>5.181750000000001</v>
      </c>
      <c r="V281">
        <f t="shared" si="238"/>
        <v>3.4545000000000006E-2</v>
      </c>
      <c r="W281">
        <f t="shared" si="239"/>
        <v>0</v>
      </c>
      <c r="X281">
        <f t="shared" si="240"/>
        <v>1847.02</v>
      </c>
      <c r="Y281">
        <f t="shared" si="241"/>
        <v>1099.05</v>
      </c>
      <c r="AA281">
        <v>51651743</v>
      </c>
      <c r="AB281">
        <f t="shared" si="242"/>
        <v>1827.16</v>
      </c>
      <c r="AC281">
        <f t="shared" si="243"/>
        <v>434.24</v>
      </c>
      <c r="AD281">
        <f>ROUND(((((ET281*ROUND(1.05,7)))-((EU281*ROUND(1.05,7))))+AE281),2)</f>
        <v>98.96</v>
      </c>
      <c r="AE281">
        <f>ROUND(((EU281*ROUND(1.05,7))),2)</f>
        <v>12.21</v>
      </c>
      <c r="AF281">
        <f>ROUND(((EV281*ROUND(1.05,7))),2)</f>
        <v>1293.96</v>
      </c>
      <c r="AG281">
        <f t="shared" si="244"/>
        <v>0</v>
      </c>
      <c r="AH281">
        <f>((EW281*ROUND(1.05,7)))</f>
        <v>148.05000000000001</v>
      </c>
      <c r="AI281">
        <f>((EX281*ROUND(1.05,7)))</f>
        <v>0.98699999999999999</v>
      </c>
      <c r="AJ281">
        <f t="shared" si="245"/>
        <v>0</v>
      </c>
      <c r="AK281">
        <v>1760.83</v>
      </c>
      <c r="AL281">
        <v>434.24</v>
      </c>
      <c r="AM281">
        <v>94.25</v>
      </c>
      <c r="AN281">
        <v>11.63</v>
      </c>
      <c r="AO281">
        <v>1232.3399999999999</v>
      </c>
      <c r="AP281">
        <v>0</v>
      </c>
      <c r="AQ281">
        <v>141</v>
      </c>
      <c r="AR281">
        <v>0.94</v>
      </c>
      <c r="AS281">
        <v>0</v>
      </c>
      <c r="AT281">
        <v>121</v>
      </c>
      <c r="AU281">
        <v>72</v>
      </c>
      <c r="AV281">
        <v>1</v>
      </c>
      <c r="AW281">
        <v>1</v>
      </c>
      <c r="AZ281">
        <v>1</v>
      </c>
      <c r="BA281">
        <v>33.39</v>
      </c>
      <c r="BB281">
        <v>13.26</v>
      </c>
      <c r="BC281">
        <v>9.11</v>
      </c>
      <c r="BD281" t="s">
        <v>3</v>
      </c>
      <c r="BE281" t="s">
        <v>3</v>
      </c>
      <c r="BF281" t="s">
        <v>3</v>
      </c>
      <c r="BG281" t="s">
        <v>3</v>
      </c>
      <c r="BH281">
        <v>0</v>
      </c>
      <c r="BI281">
        <v>1</v>
      </c>
      <c r="BJ281" t="s">
        <v>85</v>
      </c>
      <c r="BM281">
        <v>20001</v>
      </c>
      <c r="BN281">
        <v>0</v>
      </c>
      <c r="BO281" t="s">
        <v>3</v>
      </c>
      <c r="BP281">
        <v>0</v>
      </c>
      <c r="BQ281">
        <v>22</v>
      </c>
      <c r="BR281">
        <v>0</v>
      </c>
      <c r="BS281">
        <v>33.39</v>
      </c>
      <c r="BT281">
        <v>1</v>
      </c>
      <c r="BU281">
        <v>1</v>
      </c>
      <c r="BV281">
        <v>1</v>
      </c>
      <c r="BW281">
        <v>1</v>
      </c>
      <c r="BX281">
        <v>1</v>
      </c>
      <c r="BY281" t="s">
        <v>3</v>
      </c>
      <c r="BZ281">
        <v>121</v>
      </c>
      <c r="CA281">
        <v>72</v>
      </c>
      <c r="CB281" t="s">
        <v>3</v>
      </c>
      <c r="CE281">
        <v>0</v>
      </c>
      <c r="CF281">
        <v>0</v>
      </c>
      <c r="CG281">
        <v>0</v>
      </c>
      <c r="CM281">
        <v>0</v>
      </c>
      <c r="CN281" t="s">
        <v>19</v>
      </c>
      <c r="CO281">
        <v>0</v>
      </c>
      <c r="CP281">
        <f t="shared" si="246"/>
        <v>1696.5800000000002</v>
      </c>
      <c r="CQ281">
        <f t="shared" si="266"/>
        <v>3955.9263999999998</v>
      </c>
      <c r="CR281">
        <f t="shared" si="267"/>
        <v>1312.2095999999999</v>
      </c>
      <c r="CS281">
        <f t="shared" si="247"/>
        <v>407.69190000000003</v>
      </c>
      <c r="CT281">
        <f t="shared" si="248"/>
        <v>43205.324400000005</v>
      </c>
      <c r="CU281">
        <f t="shared" si="249"/>
        <v>0</v>
      </c>
      <c r="CV281">
        <f t="shared" si="250"/>
        <v>148.05000000000001</v>
      </c>
      <c r="CW281">
        <f t="shared" si="251"/>
        <v>0.98699999999999999</v>
      </c>
      <c r="CX281">
        <f t="shared" si="252"/>
        <v>0</v>
      </c>
      <c r="CY281">
        <f t="shared" si="262"/>
        <v>1847.0165999999999</v>
      </c>
      <c r="CZ281">
        <f t="shared" si="263"/>
        <v>1099.0511999999999</v>
      </c>
      <c r="DC281" t="s">
        <v>3</v>
      </c>
      <c r="DD281" t="s">
        <v>3</v>
      </c>
      <c r="DE281" t="s">
        <v>20</v>
      </c>
      <c r="DF281" t="s">
        <v>20</v>
      </c>
      <c r="DG281" t="s">
        <v>20</v>
      </c>
      <c r="DH281" t="s">
        <v>3</v>
      </c>
      <c r="DI281" t="s">
        <v>20</v>
      </c>
      <c r="DJ281" t="s">
        <v>20</v>
      </c>
      <c r="DK281" t="s">
        <v>3</v>
      </c>
      <c r="DL281" t="s">
        <v>3</v>
      </c>
      <c r="DM281" t="s">
        <v>3</v>
      </c>
      <c r="DN281">
        <v>0</v>
      </c>
      <c r="DO281">
        <v>0</v>
      </c>
      <c r="DP281">
        <v>1</v>
      </c>
      <c r="DQ281">
        <v>1</v>
      </c>
      <c r="DU281">
        <v>1005</v>
      </c>
      <c r="DV281" t="s">
        <v>76</v>
      </c>
      <c r="DW281" t="s">
        <v>76</v>
      </c>
      <c r="DX281">
        <v>100</v>
      </c>
      <c r="DZ281" t="s">
        <v>3</v>
      </c>
      <c r="EA281" t="s">
        <v>3</v>
      </c>
      <c r="EB281" t="s">
        <v>3</v>
      </c>
      <c r="EC281" t="s">
        <v>3</v>
      </c>
      <c r="EE281">
        <v>50757454</v>
      </c>
      <c r="EF281">
        <v>22</v>
      </c>
      <c r="EG281" t="s">
        <v>21</v>
      </c>
      <c r="EH281">
        <v>16</v>
      </c>
      <c r="EI281" t="s">
        <v>22</v>
      </c>
      <c r="EJ281">
        <v>1</v>
      </c>
      <c r="EK281">
        <v>20001</v>
      </c>
      <c r="EL281" t="s">
        <v>23</v>
      </c>
      <c r="EM281" t="s">
        <v>24</v>
      </c>
      <c r="EO281" t="s">
        <v>25</v>
      </c>
      <c r="EQ281">
        <v>131072</v>
      </c>
      <c r="ER281">
        <v>1760.83</v>
      </c>
      <c r="ES281">
        <v>434.24</v>
      </c>
      <c r="ET281">
        <v>94.25</v>
      </c>
      <c r="EU281">
        <v>11.63</v>
      </c>
      <c r="EV281">
        <v>1232.3399999999999</v>
      </c>
      <c r="EW281">
        <v>141</v>
      </c>
      <c r="EX281">
        <v>0.94</v>
      </c>
      <c r="EY281">
        <v>0</v>
      </c>
      <c r="FQ281">
        <v>0</v>
      </c>
      <c r="FR281">
        <f t="shared" si="253"/>
        <v>0</v>
      </c>
      <c r="FS281">
        <v>0</v>
      </c>
      <c r="FX281">
        <v>121</v>
      </c>
      <c r="FY281">
        <v>72</v>
      </c>
      <c r="GA281" t="s">
        <v>3</v>
      </c>
      <c r="GD281">
        <v>1</v>
      </c>
      <c r="GF281">
        <v>1677131192</v>
      </c>
      <c r="GG281">
        <v>2</v>
      </c>
      <c r="GH281">
        <v>1</v>
      </c>
      <c r="GI281">
        <v>4</v>
      </c>
      <c r="GJ281">
        <v>0</v>
      </c>
      <c r="GK281">
        <v>0</v>
      </c>
      <c r="GL281">
        <f t="shared" si="254"/>
        <v>0</v>
      </c>
      <c r="GM281">
        <f t="shared" si="255"/>
        <v>4642.6499999999996</v>
      </c>
      <c r="GN281">
        <f t="shared" si="256"/>
        <v>4642.6499999999996</v>
      </c>
      <c r="GO281">
        <f t="shared" si="257"/>
        <v>0</v>
      </c>
      <c r="GP281">
        <f t="shared" si="258"/>
        <v>0</v>
      </c>
      <c r="GR281">
        <v>0</v>
      </c>
      <c r="GS281">
        <v>3</v>
      </c>
      <c r="GT281">
        <v>0</v>
      </c>
      <c r="GU281" t="s">
        <v>3</v>
      </c>
      <c r="GV281">
        <f t="shared" si="259"/>
        <v>0</v>
      </c>
      <c r="GW281">
        <v>1</v>
      </c>
      <c r="GX281">
        <f t="shared" si="260"/>
        <v>0</v>
      </c>
      <c r="HA281">
        <v>0</v>
      </c>
      <c r="HB281">
        <v>0</v>
      </c>
      <c r="HC281">
        <f t="shared" si="261"/>
        <v>0</v>
      </c>
      <c r="HE281" t="s">
        <v>3</v>
      </c>
      <c r="HF281" t="s">
        <v>3</v>
      </c>
      <c r="HM281" t="s">
        <v>3</v>
      </c>
      <c r="HN281" t="s">
        <v>26</v>
      </c>
      <c r="HO281" t="s">
        <v>27</v>
      </c>
      <c r="HP281" t="s">
        <v>22</v>
      </c>
      <c r="HQ281" t="s">
        <v>22</v>
      </c>
      <c r="IK281">
        <v>0</v>
      </c>
    </row>
    <row r="282" spans="1:245" x14ac:dyDescent="0.2">
      <c r="A282">
        <v>18</v>
      </c>
      <c r="B282">
        <v>1</v>
      </c>
      <c r="C282">
        <v>369</v>
      </c>
      <c r="E282" t="s">
        <v>283</v>
      </c>
      <c r="F282" t="s">
        <v>87</v>
      </c>
      <c r="G282" t="s">
        <v>88</v>
      </c>
      <c r="H282" t="str">
        <f>'1.Ведомость'!C98</f>
        <v>м2</v>
      </c>
      <c r="I282">
        <f>I281*J282</f>
        <v>3.5</v>
      </c>
      <c r="J282">
        <v>99.999999999999986</v>
      </c>
      <c r="K282">
        <v>100</v>
      </c>
      <c r="O282">
        <f t="shared" si="231"/>
        <v>4260.1499999999996</v>
      </c>
      <c r="P282">
        <f t="shared" si="232"/>
        <v>4260.1499999999996</v>
      </c>
      <c r="Q282">
        <f t="shared" si="233"/>
        <v>0</v>
      </c>
      <c r="R282">
        <f t="shared" si="234"/>
        <v>0</v>
      </c>
      <c r="S282">
        <f t="shared" si="235"/>
        <v>0</v>
      </c>
      <c r="T282">
        <f t="shared" si="236"/>
        <v>0</v>
      </c>
      <c r="U282">
        <f t="shared" si="237"/>
        <v>0</v>
      </c>
      <c r="V282">
        <f t="shared" si="238"/>
        <v>0</v>
      </c>
      <c r="W282">
        <f t="shared" si="239"/>
        <v>0</v>
      </c>
      <c r="X282">
        <f t="shared" si="240"/>
        <v>0</v>
      </c>
      <c r="Y282">
        <f t="shared" si="241"/>
        <v>0</v>
      </c>
      <c r="AA282">
        <v>51651743</v>
      </c>
      <c r="AB282">
        <f t="shared" si="242"/>
        <v>133.61000000000001</v>
      </c>
      <c r="AC282">
        <f t="shared" si="243"/>
        <v>133.61000000000001</v>
      </c>
      <c r="AD282">
        <f>ROUND((((ET282)-(EU282))+AE282),2)</f>
        <v>0</v>
      </c>
      <c r="AE282">
        <f>ROUND((EU282),2)</f>
        <v>0</v>
      </c>
      <c r="AF282">
        <f>ROUND((EV282),2)</f>
        <v>0</v>
      </c>
      <c r="AG282">
        <f t="shared" si="244"/>
        <v>0</v>
      </c>
      <c r="AH282">
        <f>(EW282)</f>
        <v>0</v>
      </c>
      <c r="AI282">
        <f>(EX282)</f>
        <v>0</v>
      </c>
      <c r="AJ282">
        <f t="shared" si="245"/>
        <v>0</v>
      </c>
      <c r="AK282">
        <v>133.61000000000001</v>
      </c>
      <c r="AL282">
        <v>133.61000000000001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1</v>
      </c>
      <c r="AW282">
        <v>1</v>
      </c>
      <c r="AZ282">
        <v>1</v>
      </c>
      <c r="BA282">
        <v>1</v>
      </c>
      <c r="BB282">
        <v>1</v>
      </c>
      <c r="BC282">
        <v>9.11</v>
      </c>
      <c r="BD282" t="s">
        <v>3</v>
      </c>
      <c r="BE282" t="s">
        <v>3</v>
      </c>
      <c r="BF282" t="s">
        <v>3</v>
      </c>
      <c r="BG282" t="s">
        <v>3</v>
      </c>
      <c r="BH282">
        <v>3</v>
      </c>
      <c r="BI282">
        <v>1</v>
      </c>
      <c r="BJ282" t="s">
        <v>89</v>
      </c>
      <c r="BM282">
        <v>500001</v>
      </c>
      <c r="BN282">
        <v>0</v>
      </c>
      <c r="BO282" t="s">
        <v>3</v>
      </c>
      <c r="BP282">
        <v>0</v>
      </c>
      <c r="BQ282">
        <v>8</v>
      </c>
      <c r="BR282">
        <v>0</v>
      </c>
      <c r="BS282">
        <v>1</v>
      </c>
      <c r="BT282">
        <v>1</v>
      </c>
      <c r="BU282">
        <v>1</v>
      </c>
      <c r="BV282">
        <v>1</v>
      </c>
      <c r="BW282">
        <v>1</v>
      </c>
      <c r="BX282">
        <v>1</v>
      </c>
      <c r="BY282" t="s">
        <v>3</v>
      </c>
      <c r="BZ282">
        <v>0</v>
      </c>
      <c r="CA282">
        <v>0</v>
      </c>
      <c r="CB282" t="s">
        <v>3</v>
      </c>
      <c r="CE282">
        <v>0</v>
      </c>
      <c r="CF282">
        <v>0</v>
      </c>
      <c r="CG282">
        <v>0</v>
      </c>
      <c r="CM282">
        <v>0</v>
      </c>
      <c r="CN282" t="s">
        <v>3</v>
      </c>
      <c r="CO282">
        <v>0</v>
      </c>
      <c r="CP282">
        <f t="shared" si="246"/>
        <v>4260.1499999999996</v>
      </c>
      <c r="CQ282">
        <f t="shared" si="266"/>
        <v>1217.1871000000001</v>
      </c>
      <c r="CR282">
        <f t="shared" si="267"/>
        <v>0</v>
      </c>
      <c r="CS282">
        <f t="shared" si="247"/>
        <v>0</v>
      </c>
      <c r="CT282">
        <f t="shared" si="248"/>
        <v>0</v>
      </c>
      <c r="CU282">
        <f t="shared" si="249"/>
        <v>0</v>
      </c>
      <c r="CV282">
        <f t="shared" si="250"/>
        <v>0</v>
      </c>
      <c r="CW282">
        <f t="shared" si="251"/>
        <v>0</v>
      </c>
      <c r="CX282">
        <f t="shared" si="252"/>
        <v>0</v>
      </c>
      <c r="CY282">
        <f t="shared" si="262"/>
        <v>0</v>
      </c>
      <c r="CZ282">
        <f t="shared" si="263"/>
        <v>0</v>
      </c>
      <c r="DC282" t="s">
        <v>3</v>
      </c>
      <c r="DD282" t="s">
        <v>3</v>
      </c>
      <c r="DE282" t="s">
        <v>3</v>
      </c>
      <c r="DF282" t="s">
        <v>3</v>
      </c>
      <c r="DG282" t="s">
        <v>3</v>
      </c>
      <c r="DH282" t="s">
        <v>3</v>
      </c>
      <c r="DI282" t="s">
        <v>3</v>
      </c>
      <c r="DJ282" t="s">
        <v>3</v>
      </c>
      <c r="DK282" t="s">
        <v>3</v>
      </c>
      <c r="DL282" t="s">
        <v>3</v>
      </c>
      <c r="DM282" t="s">
        <v>3</v>
      </c>
      <c r="DN282">
        <v>0</v>
      </c>
      <c r="DO282">
        <v>0</v>
      </c>
      <c r="DP282">
        <v>1</v>
      </c>
      <c r="DQ282">
        <v>1</v>
      </c>
      <c r="DU282">
        <v>1005</v>
      </c>
      <c r="DV282" t="s">
        <v>52</v>
      </c>
      <c r="DW282" t="s">
        <v>52</v>
      </c>
      <c r="DX282">
        <v>1</v>
      </c>
      <c r="DZ282" t="s">
        <v>3</v>
      </c>
      <c r="EA282" t="s">
        <v>3</v>
      </c>
      <c r="EB282" t="s">
        <v>3</v>
      </c>
      <c r="EC282" t="s">
        <v>3</v>
      </c>
      <c r="EE282">
        <v>50757674</v>
      </c>
      <c r="EF282">
        <v>8</v>
      </c>
      <c r="EG282" t="s">
        <v>46</v>
      </c>
      <c r="EH282">
        <v>0</v>
      </c>
      <c r="EI282" t="s">
        <v>3</v>
      </c>
      <c r="EJ282">
        <v>1</v>
      </c>
      <c r="EK282">
        <v>500001</v>
      </c>
      <c r="EL282" t="s">
        <v>47</v>
      </c>
      <c r="EM282" t="s">
        <v>48</v>
      </c>
      <c r="EO282" t="s">
        <v>3</v>
      </c>
      <c r="EQ282">
        <v>0</v>
      </c>
      <c r="ER282">
        <v>133.61000000000001</v>
      </c>
      <c r="ES282">
        <v>133.61000000000001</v>
      </c>
      <c r="ET282">
        <v>0</v>
      </c>
      <c r="EU282">
        <v>0</v>
      </c>
      <c r="EV282">
        <v>0</v>
      </c>
      <c r="EW282">
        <v>0</v>
      </c>
      <c r="EX282">
        <v>0</v>
      </c>
      <c r="FQ282">
        <v>0</v>
      </c>
      <c r="FR282">
        <f t="shared" si="253"/>
        <v>0</v>
      </c>
      <c r="FS282">
        <v>0</v>
      </c>
      <c r="FX282">
        <v>0</v>
      </c>
      <c r="FY282">
        <v>0</v>
      </c>
      <c r="GA282" t="s">
        <v>3</v>
      </c>
      <c r="GD282">
        <v>1</v>
      </c>
      <c r="GF282">
        <v>2012835886</v>
      </c>
      <c r="GG282">
        <v>2</v>
      </c>
      <c r="GH282">
        <v>1</v>
      </c>
      <c r="GI282">
        <v>4</v>
      </c>
      <c r="GJ282">
        <v>0</v>
      </c>
      <c r="GK282">
        <v>0</v>
      </c>
      <c r="GL282">
        <f t="shared" si="254"/>
        <v>0</v>
      </c>
      <c r="GM282">
        <f t="shared" si="255"/>
        <v>4260.1499999999996</v>
      </c>
      <c r="GN282">
        <f t="shared" si="256"/>
        <v>4260.1499999999996</v>
      </c>
      <c r="GO282">
        <f t="shared" si="257"/>
        <v>0</v>
      </c>
      <c r="GP282">
        <f t="shared" si="258"/>
        <v>0</v>
      </c>
      <c r="GR282">
        <v>0</v>
      </c>
      <c r="GS282">
        <v>3</v>
      </c>
      <c r="GT282">
        <v>0</v>
      </c>
      <c r="GU282" t="s">
        <v>3</v>
      </c>
      <c r="GV282">
        <f t="shared" si="259"/>
        <v>0</v>
      </c>
      <c r="GW282">
        <v>1</v>
      </c>
      <c r="GX282">
        <f t="shared" si="260"/>
        <v>0</v>
      </c>
      <c r="HA282">
        <v>0</v>
      </c>
      <c r="HB282">
        <v>0</v>
      </c>
      <c r="HC282">
        <f t="shared" si="261"/>
        <v>0</v>
      </c>
      <c r="HE282" t="s">
        <v>3</v>
      </c>
      <c r="HF282" t="s">
        <v>3</v>
      </c>
      <c r="HM282" t="s">
        <v>3</v>
      </c>
      <c r="HN282" t="s">
        <v>3</v>
      </c>
      <c r="HO282" t="s">
        <v>3</v>
      </c>
      <c r="HP282" t="s">
        <v>3</v>
      </c>
      <c r="HQ282" t="s">
        <v>3</v>
      </c>
      <c r="IK282">
        <v>0</v>
      </c>
    </row>
    <row r="283" spans="1:245" x14ac:dyDescent="0.2">
      <c r="A283">
        <v>17</v>
      </c>
      <c r="B283">
        <v>1</v>
      </c>
      <c r="C283">
        <f>ROW(SmtRes!A382)</f>
        <v>382</v>
      </c>
      <c r="D283">
        <f>ROW(EtalonRes!A439)</f>
        <v>439</v>
      </c>
      <c r="E283" t="s">
        <v>284</v>
      </c>
      <c r="F283" t="s">
        <v>95</v>
      </c>
      <c r="G283" t="s">
        <v>96</v>
      </c>
      <c r="H283" t="s">
        <v>76</v>
      </c>
      <c r="I283">
        <v>1.3722000000000001</v>
      </c>
      <c r="J283">
        <v>0</v>
      </c>
      <c r="K283">
        <v>1.3722000000000001</v>
      </c>
      <c r="O283">
        <f t="shared" si="231"/>
        <v>66515.28</v>
      </c>
      <c r="P283">
        <f t="shared" si="232"/>
        <v>5428.32</v>
      </c>
      <c r="Q283">
        <f t="shared" si="233"/>
        <v>1800.61</v>
      </c>
      <c r="R283">
        <f t="shared" si="234"/>
        <v>559.42999999999995</v>
      </c>
      <c r="S283">
        <f t="shared" si="235"/>
        <v>59286.35</v>
      </c>
      <c r="T283">
        <f t="shared" si="236"/>
        <v>0</v>
      </c>
      <c r="U283">
        <f t="shared" si="237"/>
        <v>203.15421000000003</v>
      </c>
      <c r="V283">
        <f t="shared" si="238"/>
        <v>1.3543614000000002</v>
      </c>
      <c r="W283">
        <f t="shared" si="239"/>
        <v>0</v>
      </c>
      <c r="X283">
        <f t="shared" si="240"/>
        <v>72413.39</v>
      </c>
      <c r="Y283">
        <f t="shared" si="241"/>
        <v>43088.959999999999</v>
      </c>
      <c r="AA283">
        <v>51651743</v>
      </c>
      <c r="AB283">
        <f t="shared" si="242"/>
        <v>1827.16</v>
      </c>
      <c r="AC283">
        <f t="shared" si="243"/>
        <v>434.24</v>
      </c>
      <c r="AD283">
        <f>ROUND(((((ET283*ROUND(1.05,7)))-((EU283*ROUND(1.05,7))))+AE283),2)</f>
        <v>98.96</v>
      </c>
      <c r="AE283">
        <f>ROUND(((EU283*ROUND(1.05,7))),2)</f>
        <v>12.21</v>
      </c>
      <c r="AF283">
        <f>ROUND(((EV283*ROUND(1.05,7))),2)</f>
        <v>1293.96</v>
      </c>
      <c r="AG283">
        <f t="shared" si="244"/>
        <v>0</v>
      </c>
      <c r="AH283">
        <f>((EW283*ROUND(1.05,7)))</f>
        <v>148.05000000000001</v>
      </c>
      <c r="AI283">
        <f>((EX283*ROUND(1.05,7)))</f>
        <v>0.98699999999999999</v>
      </c>
      <c r="AJ283">
        <f t="shared" si="245"/>
        <v>0</v>
      </c>
      <c r="AK283">
        <v>1760.83</v>
      </c>
      <c r="AL283">
        <v>434.24</v>
      </c>
      <c r="AM283">
        <v>94.25</v>
      </c>
      <c r="AN283">
        <v>11.63</v>
      </c>
      <c r="AO283">
        <v>1232.3399999999999</v>
      </c>
      <c r="AP283">
        <v>0</v>
      </c>
      <c r="AQ283">
        <v>141</v>
      </c>
      <c r="AR283">
        <v>0.94</v>
      </c>
      <c r="AS283">
        <v>0</v>
      </c>
      <c r="AT283">
        <v>121</v>
      </c>
      <c r="AU283">
        <v>72</v>
      </c>
      <c r="AV283">
        <v>1</v>
      </c>
      <c r="AW283">
        <v>1</v>
      </c>
      <c r="AZ283">
        <v>1</v>
      </c>
      <c r="BA283">
        <v>33.39</v>
      </c>
      <c r="BB283">
        <v>13.26</v>
      </c>
      <c r="BC283">
        <v>9.11</v>
      </c>
      <c r="BD283" t="s">
        <v>3</v>
      </c>
      <c r="BE283" t="s">
        <v>3</v>
      </c>
      <c r="BF283" t="s">
        <v>3</v>
      </c>
      <c r="BG283" t="s">
        <v>3</v>
      </c>
      <c r="BH283">
        <v>0</v>
      </c>
      <c r="BI283">
        <v>1</v>
      </c>
      <c r="BJ283" t="s">
        <v>97</v>
      </c>
      <c r="BM283">
        <v>20001</v>
      </c>
      <c r="BN283">
        <v>0</v>
      </c>
      <c r="BO283" t="s">
        <v>3</v>
      </c>
      <c r="BP283">
        <v>0</v>
      </c>
      <c r="BQ283">
        <v>22</v>
      </c>
      <c r="BR283">
        <v>0</v>
      </c>
      <c r="BS283">
        <v>33.39</v>
      </c>
      <c r="BT283">
        <v>1</v>
      </c>
      <c r="BU283">
        <v>1</v>
      </c>
      <c r="BV283">
        <v>1</v>
      </c>
      <c r="BW283">
        <v>1</v>
      </c>
      <c r="BX283">
        <v>1</v>
      </c>
      <c r="BY283" t="s">
        <v>3</v>
      </c>
      <c r="BZ283">
        <v>121</v>
      </c>
      <c r="CA283">
        <v>72</v>
      </c>
      <c r="CB283" t="s">
        <v>3</v>
      </c>
      <c r="CE283">
        <v>0</v>
      </c>
      <c r="CF283">
        <v>0</v>
      </c>
      <c r="CG283">
        <v>0</v>
      </c>
      <c r="CM283">
        <v>0</v>
      </c>
      <c r="CN283" t="s">
        <v>19</v>
      </c>
      <c r="CO283">
        <v>0</v>
      </c>
      <c r="CP283">
        <f t="shared" si="246"/>
        <v>66515.28</v>
      </c>
      <c r="CQ283">
        <f t="shared" si="266"/>
        <v>3955.9263999999998</v>
      </c>
      <c r="CR283">
        <f t="shared" si="267"/>
        <v>1312.2095999999999</v>
      </c>
      <c r="CS283">
        <f t="shared" si="247"/>
        <v>407.69190000000003</v>
      </c>
      <c r="CT283">
        <f t="shared" si="248"/>
        <v>43205.324400000005</v>
      </c>
      <c r="CU283">
        <f t="shared" si="249"/>
        <v>0</v>
      </c>
      <c r="CV283">
        <f t="shared" si="250"/>
        <v>148.05000000000001</v>
      </c>
      <c r="CW283">
        <f t="shared" si="251"/>
        <v>0.98699999999999999</v>
      </c>
      <c r="CX283">
        <f t="shared" si="252"/>
        <v>0</v>
      </c>
      <c r="CY283">
        <f t="shared" si="262"/>
        <v>72413.393800000005</v>
      </c>
      <c r="CZ283">
        <f t="shared" si="263"/>
        <v>43088.961600000002</v>
      </c>
      <c r="DC283" t="s">
        <v>3</v>
      </c>
      <c r="DD283" t="s">
        <v>3</v>
      </c>
      <c r="DE283" t="s">
        <v>20</v>
      </c>
      <c r="DF283" t="s">
        <v>20</v>
      </c>
      <c r="DG283" t="s">
        <v>20</v>
      </c>
      <c r="DH283" t="s">
        <v>3</v>
      </c>
      <c r="DI283" t="s">
        <v>20</v>
      </c>
      <c r="DJ283" t="s">
        <v>20</v>
      </c>
      <c r="DK283" t="s">
        <v>3</v>
      </c>
      <c r="DL283" t="s">
        <v>3</v>
      </c>
      <c r="DM283" t="s">
        <v>3</v>
      </c>
      <c r="DN283">
        <v>0</v>
      </c>
      <c r="DO283">
        <v>0</v>
      </c>
      <c r="DP283">
        <v>1</v>
      </c>
      <c r="DQ283">
        <v>1</v>
      </c>
      <c r="DU283">
        <v>1005</v>
      </c>
      <c r="DV283" t="s">
        <v>76</v>
      </c>
      <c r="DW283" t="s">
        <v>76</v>
      </c>
      <c r="DX283">
        <v>100</v>
      </c>
      <c r="DZ283" t="s">
        <v>3</v>
      </c>
      <c r="EA283" t="s">
        <v>3</v>
      </c>
      <c r="EB283" t="s">
        <v>3</v>
      </c>
      <c r="EC283" t="s">
        <v>3</v>
      </c>
      <c r="EE283">
        <v>50757454</v>
      </c>
      <c r="EF283">
        <v>22</v>
      </c>
      <c r="EG283" t="s">
        <v>21</v>
      </c>
      <c r="EH283">
        <v>16</v>
      </c>
      <c r="EI283" t="s">
        <v>22</v>
      </c>
      <c r="EJ283">
        <v>1</v>
      </c>
      <c r="EK283">
        <v>20001</v>
      </c>
      <c r="EL283" t="s">
        <v>23</v>
      </c>
      <c r="EM283" t="s">
        <v>24</v>
      </c>
      <c r="EO283" t="s">
        <v>25</v>
      </c>
      <c r="EQ283">
        <v>131072</v>
      </c>
      <c r="ER283">
        <v>1760.83</v>
      </c>
      <c r="ES283">
        <v>434.24</v>
      </c>
      <c r="ET283">
        <v>94.25</v>
      </c>
      <c r="EU283">
        <v>11.63</v>
      </c>
      <c r="EV283">
        <v>1232.3399999999999</v>
      </c>
      <c r="EW283">
        <v>141</v>
      </c>
      <c r="EX283">
        <v>0.94</v>
      </c>
      <c r="EY283">
        <v>0</v>
      </c>
      <c r="FQ283">
        <v>0</v>
      </c>
      <c r="FR283">
        <f t="shared" si="253"/>
        <v>0</v>
      </c>
      <c r="FS283">
        <v>0</v>
      </c>
      <c r="FX283">
        <v>121</v>
      </c>
      <c r="FY283">
        <v>72</v>
      </c>
      <c r="GA283" t="s">
        <v>3</v>
      </c>
      <c r="GD283">
        <v>1</v>
      </c>
      <c r="GF283">
        <v>2063072167</v>
      </c>
      <c r="GG283">
        <v>2</v>
      </c>
      <c r="GH283">
        <v>1</v>
      </c>
      <c r="GI283">
        <v>4</v>
      </c>
      <c r="GJ283">
        <v>0</v>
      </c>
      <c r="GK283">
        <v>0</v>
      </c>
      <c r="GL283">
        <f t="shared" si="254"/>
        <v>0</v>
      </c>
      <c r="GM283">
        <f t="shared" si="255"/>
        <v>182017.63</v>
      </c>
      <c r="GN283">
        <f t="shared" si="256"/>
        <v>182017.63</v>
      </c>
      <c r="GO283">
        <f t="shared" si="257"/>
        <v>0</v>
      </c>
      <c r="GP283">
        <f t="shared" si="258"/>
        <v>0</v>
      </c>
      <c r="GR283">
        <v>0</v>
      </c>
      <c r="GS283">
        <v>3</v>
      </c>
      <c r="GT283">
        <v>0</v>
      </c>
      <c r="GU283" t="s">
        <v>3</v>
      </c>
      <c r="GV283">
        <f t="shared" si="259"/>
        <v>0</v>
      </c>
      <c r="GW283">
        <v>1</v>
      </c>
      <c r="GX283">
        <f t="shared" si="260"/>
        <v>0</v>
      </c>
      <c r="HA283">
        <v>0</v>
      </c>
      <c r="HB283">
        <v>0</v>
      </c>
      <c r="HC283">
        <f t="shared" si="261"/>
        <v>0</v>
      </c>
      <c r="HE283" t="s">
        <v>3</v>
      </c>
      <c r="HF283" t="s">
        <v>3</v>
      </c>
      <c r="HM283" t="s">
        <v>3</v>
      </c>
      <c r="HN283" t="s">
        <v>26</v>
      </c>
      <c r="HO283" t="s">
        <v>27</v>
      </c>
      <c r="HP283" t="s">
        <v>22</v>
      </c>
      <c r="HQ283" t="s">
        <v>22</v>
      </c>
      <c r="IK283">
        <v>0</v>
      </c>
    </row>
    <row r="284" spans="1:245" x14ac:dyDescent="0.2">
      <c r="A284">
        <v>18</v>
      </c>
      <c r="B284">
        <v>1</v>
      </c>
      <c r="C284">
        <v>381</v>
      </c>
      <c r="E284" t="s">
        <v>285</v>
      </c>
      <c r="F284" t="s">
        <v>99</v>
      </c>
      <c r="G284" t="s">
        <v>286</v>
      </c>
      <c r="H284" t="str">
        <f>'1.Ведомость'!C100</f>
        <v>м2</v>
      </c>
      <c r="I284">
        <f>I283*J284</f>
        <v>137.22</v>
      </c>
      <c r="J284">
        <v>99.999999999999986</v>
      </c>
      <c r="K284">
        <v>100</v>
      </c>
      <c r="O284">
        <f t="shared" si="231"/>
        <v>190386.3</v>
      </c>
      <c r="P284">
        <f t="shared" si="232"/>
        <v>190386.3</v>
      </c>
      <c r="Q284">
        <f t="shared" si="233"/>
        <v>0</v>
      </c>
      <c r="R284">
        <f t="shared" si="234"/>
        <v>0</v>
      </c>
      <c r="S284">
        <f t="shared" si="235"/>
        <v>0</v>
      </c>
      <c r="T284">
        <f t="shared" si="236"/>
        <v>0</v>
      </c>
      <c r="U284">
        <f t="shared" si="237"/>
        <v>0</v>
      </c>
      <c r="V284">
        <f t="shared" si="238"/>
        <v>0</v>
      </c>
      <c r="W284">
        <f t="shared" si="239"/>
        <v>0</v>
      </c>
      <c r="X284">
        <f t="shared" si="240"/>
        <v>0</v>
      </c>
      <c r="Y284">
        <f t="shared" si="241"/>
        <v>0</v>
      </c>
      <c r="AA284">
        <v>51651743</v>
      </c>
      <c r="AB284">
        <f t="shared" si="242"/>
        <v>152.30000000000001</v>
      </c>
      <c r="AC284">
        <f t="shared" si="243"/>
        <v>152.30000000000001</v>
      </c>
      <c r="AD284">
        <f t="shared" ref="AD284:AD293" si="268">ROUND((((ET284)-(EU284))+AE284),2)</f>
        <v>0</v>
      </c>
      <c r="AE284">
        <f t="shared" ref="AE284:AE293" si="269">ROUND((EU284),2)</f>
        <v>0</v>
      </c>
      <c r="AF284">
        <f t="shared" ref="AF284:AF293" si="270">ROUND((EV284),2)</f>
        <v>0</v>
      </c>
      <c r="AG284">
        <f t="shared" si="244"/>
        <v>0</v>
      </c>
      <c r="AH284">
        <f t="shared" ref="AH284:AH293" si="271">(EW284)</f>
        <v>0</v>
      </c>
      <c r="AI284">
        <f t="shared" ref="AI284:AI293" si="272">(EX284)</f>
        <v>0</v>
      </c>
      <c r="AJ284">
        <f t="shared" si="245"/>
        <v>0</v>
      </c>
      <c r="AK284">
        <v>152.30000000000001</v>
      </c>
      <c r="AL284">
        <v>152.30000000000001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1</v>
      </c>
      <c r="AW284">
        <v>1</v>
      </c>
      <c r="AZ284">
        <v>1</v>
      </c>
      <c r="BA284">
        <v>1</v>
      </c>
      <c r="BB284">
        <v>1</v>
      </c>
      <c r="BC284">
        <v>9.11</v>
      </c>
      <c r="BD284" t="s">
        <v>3</v>
      </c>
      <c r="BE284" t="s">
        <v>3</v>
      </c>
      <c r="BF284" t="s">
        <v>3</v>
      </c>
      <c r="BG284" t="s">
        <v>3</v>
      </c>
      <c r="BH284">
        <v>3</v>
      </c>
      <c r="BI284">
        <v>1</v>
      </c>
      <c r="BJ284" t="s">
        <v>101</v>
      </c>
      <c r="BM284">
        <v>500001</v>
      </c>
      <c r="BN284">
        <v>0</v>
      </c>
      <c r="BO284" t="s">
        <v>3</v>
      </c>
      <c r="BP284">
        <v>0</v>
      </c>
      <c r="BQ284">
        <v>8</v>
      </c>
      <c r="BR284">
        <v>0</v>
      </c>
      <c r="BS284">
        <v>1</v>
      </c>
      <c r="BT284">
        <v>1</v>
      </c>
      <c r="BU284">
        <v>1</v>
      </c>
      <c r="BV284">
        <v>1</v>
      </c>
      <c r="BW284">
        <v>1</v>
      </c>
      <c r="BX284">
        <v>1</v>
      </c>
      <c r="BY284" t="s">
        <v>3</v>
      </c>
      <c r="BZ284">
        <v>0</v>
      </c>
      <c r="CA284">
        <v>0</v>
      </c>
      <c r="CB284" t="s">
        <v>3</v>
      </c>
      <c r="CE284">
        <v>0</v>
      </c>
      <c r="CF284">
        <v>0</v>
      </c>
      <c r="CG284">
        <v>0</v>
      </c>
      <c r="CM284">
        <v>0</v>
      </c>
      <c r="CN284" t="s">
        <v>3</v>
      </c>
      <c r="CO284">
        <v>0</v>
      </c>
      <c r="CP284">
        <f t="shared" si="246"/>
        <v>190386.3</v>
      </c>
      <c r="CQ284">
        <f t="shared" si="266"/>
        <v>1387.453</v>
      </c>
      <c r="CR284">
        <f t="shared" si="267"/>
        <v>0</v>
      </c>
      <c r="CS284">
        <f t="shared" si="247"/>
        <v>0</v>
      </c>
      <c r="CT284">
        <f t="shared" si="248"/>
        <v>0</v>
      </c>
      <c r="CU284">
        <f t="shared" si="249"/>
        <v>0</v>
      </c>
      <c r="CV284">
        <f t="shared" si="250"/>
        <v>0</v>
      </c>
      <c r="CW284">
        <f t="shared" si="251"/>
        <v>0</v>
      </c>
      <c r="CX284">
        <f t="shared" si="252"/>
        <v>0</v>
      </c>
      <c r="CY284">
        <f t="shared" si="262"/>
        <v>0</v>
      </c>
      <c r="CZ284">
        <f t="shared" si="263"/>
        <v>0</v>
      </c>
      <c r="DC284" t="s">
        <v>3</v>
      </c>
      <c r="DD284" t="s">
        <v>3</v>
      </c>
      <c r="DE284" t="s">
        <v>3</v>
      </c>
      <c r="DF284" t="s">
        <v>3</v>
      </c>
      <c r="DG284" t="s">
        <v>3</v>
      </c>
      <c r="DH284" t="s">
        <v>3</v>
      </c>
      <c r="DI284" t="s">
        <v>3</v>
      </c>
      <c r="DJ284" t="s">
        <v>3</v>
      </c>
      <c r="DK284" t="s">
        <v>3</v>
      </c>
      <c r="DL284" t="s">
        <v>3</v>
      </c>
      <c r="DM284" t="s">
        <v>3</v>
      </c>
      <c r="DN284">
        <v>0</v>
      </c>
      <c r="DO284">
        <v>0</v>
      </c>
      <c r="DP284">
        <v>1</v>
      </c>
      <c r="DQ284">
        <v>1</v>
      </c>
      <c r="DU284">
        <v>1005</v>
      </c>
      <c r="DV284" t="s">
        <v>52</v>
      </c>
      <c r="DW284" t="s">
        <v>52</v>
      </c>
      <c r="DX284">
        <v>1</v>
      </c>
      <c r="DZ284" t="s">
        <v>3</v>
      </c>
      <c r="EA284" t="s">
        <v>3</v>
      </c>
      <c r="EB284" t="s">
        <v>3</v>
      </c>
      <c r="EC284" t="s">
        <v>3</v>
      </c>
      <c r="EE284">
        <v>50757674</v>
      </c>
      <c r="EF284">
        <v>8</v>
      </c>
      <c r="EG284" t="s">
        <v>46</v>
      </c>
      <c r="EH284">
        <v>0</v>
      </c>
      <c r="EI284" t="s">
        <v>3</v>
      </c>
      <c r="EJ284">
        <v>1</v>
      </c>
      <c r="EK284">
        <v>500001</v>
      </c>
      <c r="EL284" t="s">
        <v>47</v>
      </c>
      <c r="EM284" t="s">
        <v>48</v>
      </c>
      <c r="EO284" t="s">
        <v>3</v>
      </c>
      <c r="EQ284">
        <v>0</v>
      </c>
      <c r="ER284">
        <v>152.30000000000001</v>
      </c>
      <c r="ES284">
        <v>152.30000000000001</v>
      </c>
      <c r="ET284">
        <v>0</v>
      </c>
      <c r="EU284">
        <v>0</v>
      </c>
      <c r="EV284">
        <v>0</v>
      </c>
      <c r="EW284">
        <v>0</v>
      </c>
      <c r="EX284">
        <v>0</v>
      </c>
      <c r="FQ284">
        <v>0</v>
      </c>
      <c r="FR284">
        <f t="shared" si="253"/>
        <v>0</v>
      </c>
      <c r="FS284">
        <v>0</v>
      </c>
      <c r="FX284">
        <v>0</v>
      </c>
      <c r="FY284">
        <v>0</v>
      </c>
      <c r="GA284" t="s">
        <v>3</v>
      </c>
      <c r="GD284">
        <v>1</v>
      </c>
      <c r="GF284">
        <v>-1085780648</v>
      </c>
      <c r="GG284">
        <v>2</v>
      </c>
      <c r="GH284">
        <v>1</v>
      </c>
      <c r="GI284">
        <v>4</v>
      </c>
      <c r="GJ284">
        <v>0</v>
      </c>
      <c r="GK284">
        <v>0</v>
      </c>
      <c r="GL284">
        <f t="shared" si="254"/>
        <v>0</v>
      </c>
      <c r="GM284">
        <f t="shared" si="255"/>
        <v>190386.3</v>
      </c>
      <c r="GN284">
        <f t="shared" si="256"/>
        <v>190386.3</v>
      </c>
      <c r="GO284">
        <f t="shared" si="257"/>
        <v>0</v>
      </c>
      <c r="GP284">
        <f t="shared" si="258"/>
        <v>0</v>
      </c>
      <c r="GR284">
        <v>0</v>
      </c>
      <c r="GS284">
        <v>3</v>
      </c>
      <c r="GT284">
        <v>0</v>
      </c>
      <c r="GU284" t="s">
        <v>3</v>
      </c>
      <c r="GV284">
        <f t="shared" si="259"/>
        <v>0</v>
      </c>
      <c r="GW284">
        <v>1</v>
      </c>
      <c r="GX284">
        <f t="shared" si="260"/>
        <v>0</v>
      </c>
      <c r="HA284">
        <v>0</v>
      </c>
      <c r="HB284">
        <v>0</v>
      </c>
      <c r="HC284">
        <f t="shared" si="261"/>
        <v>0</v>
      </c>
      <c r="HE284" t="s">
        <v>3</v>
      </c>
      <c r="HF284" t="s">
        <v>3</v>
      </c>
      <c r="HM284" t="s">
        <v>3</v>
      </c>
      <c r="HN284" t="s">
        <v>3</v>
      </c>
      <c r="HO284" t="s">
        <v>3</v>
      </c>
      <c r="HP284" t="s">
        <v>3</v>
      </c>
      <c r="HQ284" t="s">
        <v>3</v>
      </c>
      <c r="IK284">
        <v>0</v>
      </c>
    </row>
    <row r="285" spans="1:245" x14ac:dyDescent="0.2">
      <c r="A285">
        <v>18</v>
      </c>
      <c r="B285">
        <v>1</v>
      </c>
      <c r="C285">
        <v>382</v>
      </c>
      <c r="E285" t="s">
        <v>287</v>
      </c>
      <c r="F285" t="s">
        <v>103</v>
      </c>
      <c r="G285" t="s">
        <v>104</v>
      </c>
      <c r="H285" t="str">
        <f>'1.Ведомость'!C101</f>
        <v>т</v>
      </c>
      <c r="I285">
        <f>I283*J285</f>
        <v>0.06</v>
      </c>
      <c r="J285">
        <v>4.3725404459991249E-2</v>
      </c>
      <c r="K285">
        <v>4.3725399999999998E-2</v>
      </c>
      <c r="O285">
        <f t="shared" si="231"/>
        <v>16615.849999999999</v>
      </c>
      <c r="P285">
        <f t="shared" si="232"/>
        <v>16615.849999999999</v>
      </c>
      <c r="Q285">
        <f t="shared" si="233"/>
        <v>0</v>
      </c>
      <c r="R285">
        <f t="shared" si="234"/>
        <v>0</v>
      </c>
      <c r="S285">
        <f t="shared" si="235"/>
        <v>0</v>
      </c>
      <c r="T285">
        <f t="shared" si="236"/>
        <v>0</v>
      </c>
      <c r="U285">
        <f t="shared" si="237"/>
        <v>0</v>
      </c>
      <c r="V285">
        <f t="shared" si="238"/>
        <v>0</v>
      </c>
      <c r="W285">
        <f t="shared" si="239"/>
        <v>0</v>
      </c>
      <c r="X285">
        <f t="shared" si="240"/>
        <v>0</v>
      </c>
      <c r="Y285">
        <f t="shared" si="241"/>
        <v>0</v>
      </c>
      <c r="AA285">
        <v>51651743</v>
      </c>
      <c r="AB285">
        <f t="shared" si="242"/>
        <v>30398.560000000001</v>
      </c>
      <c r="AC285">
        <f t="shared" si="243"/>
        <v>30398.560000000001</v>
      </c>
      <c r="AD285">
        <f t="shared" si="268"/>
        <v>0</v>
      </c>
      <c r="AE285">
        <f t="shared" si="269"/>
        <v>0</v>
      </c>
      <c r="AF285">
        <f t="shared" si="270"/>
        <v>0</v>
      </c>
      <c r="AG285">
        <f t="shared" si="244"/>
        <v>0</v>
      </c>
      <c r="AH285">
        <f t="shared" si="271"/>
        <v>0</v>
      </c>
      <c r="AI285">
        <f t="shared" si="272"/>
        <v>0</v>
      </c>
      <c r="AJ285">
        <f t="shared" si="245"/>
        <v>0</v>
      </c>
      <c r="AK285">
        <v>30398.560000000001</v>
      </c>
      <c r="AL285">
        <v>30398.560000000001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1</v>
      </c>
      <c r="AW285">
        <v>1</v>
      </c>
      <c r="AZ285">
        <v>1</v>
      </c>
      <c r="BA285">
        <v>1</v>
      </c>
      <c r="BB285">
        <v>1</v>
      </c>
      <c r="BC285">
        <v>9.11</v>
      </c>
      <c r="BD285" t="s">
        <v>3</v>
      </c>
      <c r="BE285" t="s">
        <v>3</v>
      </c>
      <c r="BF285" t="s">
        <v>3</v>
      </c>
      <c r="BG285" t="s">
        <v>3</v>
      </c>
      <c r="BH285">
        <v>3</v>
      </c>
      <c r="BI285">
        <v>1</v>
      </c>
      <c r="BJ285" t="s">
        <v>106</v>
      </c>
      <c r="BM285">
        <v>500001</v>
      </c>
      <c r="BN285">
        <v>0</v>
      </c>
      <c r="BO285" t="s">
        <v>3</v>
      </c>
      <c r="BP285">
        <v>0</v>
      </c>
      <c r="BQ285">
        <v>8</v>
      </c>
      <c r="BR285">
        <v>0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1</v>
      </c>
      <c r="BY285" t="s">
        <v>3</v>
      </c>
      <c r="BZ285">
        <v>0</v>
      </c>
      <c r="CA285">
        <v>0</v>
      </c>
      <c r="CB285" t="s">
        <v>3</v>
      </c>
      <c r="CE285">
        <v>0</v>
      </c>
      <c r="CF285">
        <v>0</v>
      </c>
      <c r="CG285">
        <v>0</v>
      </c>
      <c r="CM285">
        <v>0</v>
      </c>
      <c r="CN285" t="s">
        <v>3</v>
      </c>
      <c r="CO285">
        <v>0</v>
      </c>
      <c r="CP285">
        <f t="shared" si="246"/>
        <v>16615.849999999999</v>
      </c>
      <c r="CQ285">
        <f t="shared" si="266"/>
        <v>276930.88160000002</v>
      </c>
      <c r="CR285">
        <f t="shared" si="267"/>
        <v>0</v>
      </c>
      <c r="CS285">
        <f t="shared" si="247"/>
        <v>0</v>
      </c>
      <c r="CT285">
        <f t="shared" si="248"/>
        <v>0</v>
      </c>
      <c r="CU285">
        <f t="shared" si="249"/>
        <v>0</v>
      </c>
      <c r="CV285">
        <f t="shared" si="250"/>
        <v>0</v>
      </c>
      <c r="CW285">
        <f t="shared" si="251"/>
        <v>0</v>
      </c>
      <c r="CX285">
        <f t="shared" si="252"/>
        <v>0</v>
      </c>
      <c r="CY285">
        <f t="shared" si="262"/>
        <v>0</v>
      </c>
      <c r="CZ285">
        <f t="shared" si="263"/>
        <v>0</v>
      </c>
      <c r="DC285" t="s">
        <v>3</v>
      </c>
      <c r="DD285" t="s">
        <v>3</v>
      </c>
      <c r="DE285" t="s">
        <v>3</v>
      </c>
      <c r="DF285" t="s">
        <v>3</v>
      </c>
      <c r="DG285" t="s">
        <v>3</v>
      </c>
      <c r="DH285" t="s">
        <v>3</v>
      </c>
      <c r="DI285" t="s">
        <v>3</v>
      </c>
      <c r="DJ285" t="s">
        <v>3</v>
      </c>
      <c r="DK285" t="s">
        <v>3</v>
      </c>
      <c r="DL285" t="s">
        <v>3</v>
      </c>
      <c r="DM285" t="s">
        <v>3</v>
      </c>
      <c r="DN285">
        <v>0</v>
      </c>
      <c r="DO285">
        <v>0</v>
      </c>
      <c r="DP285">
        <v>1</v>
      </c>
      <c r="DQ285">
        <v>1</v>
      </c>
      <c r="DU285">
        <v>1009</v>
      </c>
      <c r="DV285" t="s">
        <v>105</v>
      </c>
      <c r="DW285" t="s">
        <v>105</v>
      </c>
      <c r="DX285">
        <v>1000</v>
      </c>
      <c r="DZ285" t="s">
        <v>3</v>
      </c>
      <c r="EA285" t="s">
        <v>3</v>
      </c>
      <c r="EB285" t="s">
        <v>3</v>
      </c>
      <c r="EC285" t="s">
        <v>3</v>
      </c>
      <c r="EE285">
        <v>50757674</v>
      </c>
      <c r="EF285">
        <v>8</v>
      </c>
      <c r="EG285" t="s">
        <v>46</v>
      </c>
      <c r="EH285">
        <v>0</v>
      </c>
      <c r="EI285" t="s">
        <v>3</v>
      </c>
      <c r="EJ285">
        <v>1</v>
      </c>
      <c r="EK285">
        <v>500001</v>
      </c>
      <c r="EL285" t="s">
        <v>47</v>
      </c>
      <c r="EM285" t="s">
        <v>48</v>
      </c>
      <c r="EO285" t="s">
        <v>3</v>
      </c>
      <c r="EQ285">
        <v>0</v>
      </c>
      <c r="ER285">
        <v>30398.560000000001</v>
      </c>
      <c r="ES285">
        <v>30398.560000000001</v>
      </c>
      <c r="ET285">
        <v>0</v>
      </c>
      <c r="EU285">
        <v>0</v>
      </c>
      <c r="EV285">
        <v>0</v>
      </c>
      <c r="EW285">
        <v>0</v>
      </c>
      <c r="EX285">
        <v>0</v>
      </c>
      <c r="FQ285">
        <v>0</v>
      </c>
      <c r="FR285">
        <f t="shared" si="253"/>
        <v>0</v>
      </c>
      <c r="FS285">
        <v>0</v>
      </c>
      <c r="FX285">
        <v>0</v>
      </c>
      <c r="FY285">
        <v>0</v>
      </c>
      <c r="GA285" t="s">
        <v>3</v>
      </c>
      <c r="GD285">
        <v>1</v>
      </c>
      <c r="GF285">
        <v>-1486911088</v>
      </c>
      <c r="GG285">
        <v>2</v>
      </c>
      <c r="GH285">
        <v>1</v>
      </c>
      <c r="GI285">
        <v>4</v>
      </c>
      <c r="GJ285">
        <v>0</v>
      </c>
      <c r="GK285">
        <v>0</v>
      </c>
      <c r="GL285">
        <f t="shared" si="254"/>
        <v>0</v>
      </c>
      <c r="GM285">
        <f t="shared" si="255"/>
        <v>16615.849999999999</v>
      </c>
      <c r="GN285">
        <f t="shared" si="256"/>
        <v>16615.849999999999</v>
      </c>
      <c r="GO285">
        <f t="shared" si="257"/>
        <v>0</v>
      </c>
      <c r="GP285">
        <f t="shared" si="258"/>
        <v>0</v>
      </c>
      <c r="GR285">
        <v>0</v>
      </c>
      <c r="GS285">
        <v>3</v>
      </c>
      <c r="GT285">
        <v>0</v>
      </c>
      <c r="GU285" t="s">
        <v>3</v>
      </c>
      <c r="GV285">
        <f t="shared" si="259"/>
        <v>0</v>
      </c>
      <c r="GW285">
        <v>1</v>
      </c>
      <c r="GX285">
        <f t="shared" si="260"/>
        <v>0</v>
      </c>
      <c r="HA285">
        <v>0</v>
      </c>
      <c r="HB285">
        <v>0</v>
      </c>
      <c r="HC285">
        <f t="shared" si="261"/>
        <v>0</v>
      </c>
      <c r="HE285" t="s">
        <v>3</v>
      </c>
      <c r="HF285" t="s">
        <v>3</v>
      </c>
      <c r="HM285" t="s">
        <v>3</v>
      </c>
      <c r="HN285" t="s">
        <v>3</v>
      </c>
      <c r="HO285" t="s">
        <v>3</v>
      </c>
      <c r="HP285" t="s">
        <v>3</v>
      </c>
      <c r="HQ285" t="s">
        <v>3</v>
      </c>
      <c r="IK285">
        <v>0</v>
      </c>
    </row>
    <row r="286" spans="1:245" x14ac:dyDescent="0.2">
      <c r="A286">
        <v>17</v>
      </c>
      <c r="B286">
        <v>1</v>
      </c>
      <c r="C286">
        <f>ROW(SmtRes!A389)</f>
        <v>389</v>
      </c>
      <c r="D286">
        <f>ROW(EtalonRes!A447)</f>
        <v>447</v>
      </c>
      <c r="E286" t="s">
        <v>288</v>
      </c>
      <c r="F286" t="s">
        <v>108</v>
      </c>
      <c r="G286" t="s">
        <v>109</v>
      </c>
      <c r="H286" t="s">
        <v>110</v>
      </c>
      <c r="I286">
        <v>13.8</v>
      </c>
      <c r="J286">
        <v>0</v>
      </c>
      <c r="K286">
        <v>13.8</v>
      </c>
      <c r="O286">
        <f t="shared" si="231"/>
        <v>49372.95</v>
      </c>
      <c r="P286">
        <f t="shared" si="232"/>
        <v>21346.92</v>
      </c>
      <c r="Q286">
        <f t="shared" si="233"/>
        <v>5171.24</v>
      </c>
      <c r="R286">
        <f t="shared" si="234"/>
        <v>2299.3000000000002</v>
      </c>
      <c r="S286">
        <f t="shared" si="235"/>
        <v>22854.79</v>
      </c>
      <c r="T286">
        <f t="shared" si="236"/>
        <v>0</v>
      </c>
      <c r="U286">
        <f t="shared" si="237"/>
        <v>69</v>
      </c>
      <c r="V286">
        <f t="shared" si="238"/>
        <v>5.9340000000000002</v>
      </c>
      <c r="W286">
        <f t="shared" si="239"/>
        <v>0</v>
      </c>
      <c r="X286">
        <f t="shared" si="240"/>
        <v>24399.47</v>
      </c>
      <c r="Y286">
        <f t="shared" si="241"/>
        <v>13834.75</v>
      </c>
      <c r="AA286">
        <v>51651743</v>
      </c>
      <c r="AB286">
        <f t="shared" si="242"/>
        <v>247.66</v>
      </c>
      <c r="AC286">
        <f t="shared" si="243"/>
        <v>169.8</v>
      </c>
      <c r="AD286">
        <f t="shared" si="268"/>
        <v>28.26</v>
      </c>
      <c r="AE286">
        <f t="shared" si="269"/>
        <v>4.99</v>
      </c>
      <c r="AF286">
        <f t="shared" si="270"/>
        <v>49.6</v>
      </c>
      <c r="AG286">
        <f t="shared" si="244"/>
        <v>0</v>
      </c>
      <c r="AH286">
        <f t="shared" si="271"/>
        <v>5</v>
      </c>
      <c r="AI286">
        <f t="shared" si="272"/>
        <v>0.43</v>
      </c>
      <c r="AJ286">
        <f t="shared" si="245"/>
        <v>0</v>
      </c>
      <c r="AK286">
        <v>247.66</v>
      </c>
      <c r="AL286">
        <v>169.8</v>
      </c>
      <c r="AM286">
        <v>28.26</v>
      </c>
      <c r="AN286">
        <v>4.99</v>
      </c>
      <c r="AO286">
        <v>49.6</v>
      </c>
      <c r="AP286">
        <v>0</v>
      </c>
      <c r="AQ286">
        <v>5</v>
      </c>
      <c r="AR286">
        <v>0.43</v>
      </c>
      <c r="AS286">
        <v>0</v>
      </c>
      <c r="AT286">
        <v>97</v>
      </c>
      <c r="AU286">
        <v>55</v>
      </c>
      <c r="AV286">
        <v>1</v>
      </c>
      <c r="AW286">
        <v>1</v>
      </c>
      <c r="AZ286">
        <v>1</v>
      </c>
      <c r="BA286">
        <v>33.39</v>
      </c>
      <c r="BB286">
        <v>13.26</v>
      </c>
      <c r="BC286">
        <v>9.11</v>
      </c>
      <c r="BD286" t="s">
        <v>3</v>
      </c>
      <c r="BE286" t="s">
        <v>3</v>
      </c>
      <c r="BF286" t="s">
        <v>3</v>
      </c>
      <c r="BG286" t="s">
        <v>3</v>
      </c>
      <c r="BH286">
        <v>0</v>
      </c>
      <c r="BI286">
        <v>1</v>
      </c>
      <c r="BJ286" t="s">
        <v>111</v>
      </c>
      <c r="BM286">
        <v>26001</v>
      </c>
      <c r="BN286">
        <v>0</v>
      </c>
      <c r="BO286" t="s">
        <v>3</v>
      </c>
      <c r="BP286">
        <v>0</v>
      </c>
      <c r="BQ286">
        <v>2</v>
      </c>
      <c r="BR286">
        <v>0</v>
      </c>
      <c r="BS286">
        <v>33.39</v>
      </c>
      <c r="BT286">
        <v>1</v>
      </c>
      <c r="BU286">
        <v>1</v>
      </c>
      <c r="BV286">
        <v>1</v>
      </c>
      <c r="BW286">
        <v>1</v>
      </c>
      <c r="BX286">
        <v>1</v>
      </c>
      <c r="BY286" t="s">
        <v>3</v>
      </c>
      <c r="BZ286">
        <v>97</v>
      </c>
      <c r="CA286">
        <v>55</v>
      </c>
      <c r="CB286" t="s">
        <v>3</v>
      </c>
      <c r="CE286">
        <v>0</v>
      </c>
      <c r="CF286">
        <v>0</v>
      </c>
      <c r="CG286">
        <v>0</v>
      </c>
      <c r="CM286">
        <v>0</v>
      </c>
      <c r="CN286" t="s">
        <v>3</v>
      </c>
      <c r="CO286">
        <v>0</v>
      </c>
      <c r="CP286">
        <f t="shared" si="246"/>
        <v>49372.95</v>
      </c>
      <c r="CQ286">
        <f t="shared" si="266"/>
        <v>1546.8779999999999</v>
      </c>
      <c r="CR286">
        <f t="shared" si="267"/>
        <v>374.7276</v>
      </c>
      <c r="CS286">
        <f t="shared" si="247"/>
        <v>166.61610000000002</v>
      </c>
      <c r="CT286">
        <f t="shared" si="248"/>
        <v>1656.144</v>
      </c>
      <c r="CU286">
        <f t="shared" si="249"/>
        <v>0</v>
      </c>
      <c r="CV286">
        <f t="shared" si="250"/>
        <v>5</v>
      </c>
      <c r="CW286">
        <f t="shared" si="251"/>
        <v>0.43</v>
      </c>
      <c r="CX286">
        <f t="shared" si="252"/>
        <v>0</v>
      </c>
      <c r="CY286">
        <f t="shared" si="262"/>
        <v>24399.4673</v>
      </c>
      <c r="CZ286">
        <f t="shared" si="263"/>
        <v>13834.7495</v>
      </c>
      <c r="DC286" t="s">
        <v>3</v>
      </c>
      <c r="DD286" t="s">
        <v>3</v>
      </c>
      <c r="DE286" t="s">
        <v>3</v>
      </c>
      <c r="DF286" t="s">
        <v>3</v>
      </c>
      <c r="DG286" t="s">
        <v>3</v>
      </c>
      <c r="DH286" t="s">
        <v>3</v>
      </c>
      <c r="DI286" t="s">
        <v>3</v>
      </c>
      <c r="DJ286" t="s">
        <v>3</v>
      </c>
      <c r="DK286" t="s">
        <v>3</v>
      </c>
      <c r="DL286" t="s">
        <v>3</v>
      </c>
      <c r="DM286" t="s">
        <v>3</v>
      </c>
      <c r="DN286">
        <v>0</v>
      </c>
      <c r="DO286">
        <v>0</v>
      </c>
      <c r="DP286">
        <v>1</v>
      </c>
      <c r="DQ286">
        <v>1</v>
      </c>
      <c r="DU286">
        <v>1005</v>
      </c>
      <c r="DV286" t="s">
        <v>110</v>
      </c>
      <c r="DW286" t="s">
        <v>110</v>
      </c>
      <c r="DX286">
        <v>10</v>
      </c>
      <c r="DZ286" t="s">
        <v>3</v>
      </c>
      <c r="EA286" t="s">
        <v>3</v>
      </c>
      <c r="EB286" t="s">
        <v>3</v>
      </c>
      <c r="EC286" t="s">
        <v>3</v>
      </c>
      <c r="EE286">
        <v>50757462</v>
      </c>
      <c r="EF286">
        <v>2</v>
      </c>
      <c r="EG286" t="s">
        <v>112</v>
      </c>
      <c r="EH286">
        <v>20</v>
      </c>
      <c r="EI286" t="s">
        <v>113</v>
      </c>
      <c r="EJ286">
        <v>1</v>
      </c>
      <c r="EK286">
        <v>26001</v>
      </c>
      <c r="EL286" t="s">
        <v>113</v>
      </c>
      <c r="EM286" t="s">
        <v>114</v>
      </c>
      <c r="EO286" t="s">
        <v>3</v>
      </c>
      <c r="EQ286">
        <v>131072</v>
      </c>
      <c r="ER286">
        <v>247.66</v>
      </c>
      <c r="ES286">
        <v>169.8</v>
      </c>
      <c r="ET286">
        <v>28.26</v>
      </c>
      <c r="EU286">
        <v>4.99</v>
      </c>
      <c r="EV286">
        <v>49.6</v>
      </c>
      <c r="EW286">
        <v>5</v>
      </c>
      <c r="EX286">
        <v>0.43</v>
      </c>
      <c r="EY286">
        <v>0</v>
      </c>
      <c r="FQ286">
        <v>0</v>
      </c>
      <c r="FR286">
        <f t="shared" si="253"/>
        <v>0</v>
      </c>
      <c r="FS286">
        <v>0</v>
      </c>
      <c r="FX286">
        <v>97</v>
      </c>
      <c r="FY286">
        <v>55</v>
      </c>
      <c r="GA286" t="s">
        <v>3</v>
      </c>
      <c r="GD286">
        <v>1</v>
      </c>
      <c r="GF286">
        <v>-893411855</v>
      </c>
      <c r="GG286">
        <v>2</v>
      </c>
      <c r="GH286">
        <v>1</v>
      </c>
      <c r="GI286">
        <v>4</v>
      </c>
      <c r="GJ286">
        <v>0</v>
      </c>
      <c r="GK286">
        <v>0</v>
      </c>
      <c r="GL286">
        <f t="shared" si="254"/>
        <v>0</v>
      </c>
      <c r="GM286">
        <f t="shared" si="255"/>
        <v>87607.17</v>
      </c>
      <c r="GN286">
        <f t="shared" si="256"/>
        <v>87607.17</v>
      </c>
      <c r="GO286">
        <f t="shared" si="257"/>
        <v>0</v>
      </c>
      <c r="GP286">
        <f t="shared" si="258"/>
        <v>0</v>
      </c>
      <c r="GR286">
        <v>0</v>
      </c>
      <c r="GS286">
        <v>3</v>
      </c>
      <c r="GT286">
        <v>0</v>
      </c>
      <c r="GU286" t="s">
        <v>3</v>
      </c>
      <c r="GV286">
        <f t="shared" si="259"/>
        <v>0</v>
      </c>
      <c r="GW286">
        <v>1</v>
      </c>
      <c r="GX286">
        <f t="shared" si="260"/>
        <v>0</v>
      </c>
      <c r="HA286">
        <v>0</v>
      </c>
      <c r="HB286">
        <v>0</v>
      </c>
      <c r="HC286">
        <f t="shared" si="261"/>
        <v>0</v>
      </c>
      <c r="HE286" t="s">
        <v>3</v>
      </c>
      <c r="HF286" t="s">
        <v>3</v>
      </c>
      <c r="HM286" t="s">
        <v>3</v>
      </c>
      <c r="HN286" t="s">
        <v>115</v>
      </c>
      <c r="HO286" t="s">
        <v>116</v>
      </c>
      <c r="HP286" t="s">
        <v>113</v>
      </c>
      <c r="HQ286" t="s">
        <v>113</v>
      </c>
      <c r="IK286">
        <v>0</v>
      </c>
    </row>
    <row r="287" spans="1:245" x14ac:dyDescent="0.2">
      <c r="A287">
        <v>18</v>
      </c>
      <c r="B287">
        <v>1</v>
      </c>
      <c r="C287">
        <v>386</v>
      </c>
      <c r="E287" t="s">
        <v>289</v>
      </c>
      <c r="F287" t="s">
        <v>118</v>
      </c>
      <c r="G287" t="s">
        <v>119</v>
      </c>
      <c r="H287" t="str">
        <f>'1.Ведомость'!C103</f>
        <v>м2</v>
      </c>
      <c r="I287">
        <f>I286*J287</f>
        <v>151.80000000000001</v>
      </c>
      <c r="J287">
        <v>11</v>
      </c>
      <c r="K287">
        <v>11</v>
      </c>
      <c r="O287">
        <f t="shared" si="231"/>
        <v>31115.21</v>
      </c>
      <c r="P287">
        <f t="shared" si="232"/>
        <v>31115.21</v>
      </c>
      <c r="Q287">
        <f t="shared" si="233"/>
        <v>0</v>
      </c>
      <c r="R287">
        <f t="shared" si="234"/>
        <v>0</v>
      </c>
      <c r="S287">
        <f t="shared" si="235"/>
        <v>0</v>
      </c>
      <c r="T287">
        <f t="shared" si="236"/>
        <v>0</v>
      </c>
      <c r="U287">
        <f t="shared" si="237"/>
        <v>0</v>
      </c>
      <c r="V287">
        <f t="shared" si="238"/>
        <v>0</v>
      </c>
      <c r="W287">
        <f t="shared" si="239"/>
        <v>0</v>
      </c>
      <c r="X287">
        <f t="shared" si="240"/>
        <v>0</v>
      </c>
      <c r="Y287">
        <f t="shared" si="241"/>
        <v>0</v>
      </c>
      <c r="AA287">
        <v>51651743</v>
      </c>
      <c r="AB287">
        <f t="shared" si="242"/>
        <v>22.5</v>
      </c>
      <c r="AC287">
        <f t="shared" si="243"/>
        <v>22.5</v>
      </c>
      <c r="AD287">
        <f t="shared" si="268"/>
        <v>0</v>
      </c>
      <c r="AE287">
        <f t="shared" si="269"/>
        <v>0</v>
      </c>
      <c r="AF287">
        <f t="shared" si="270"/>
        <v>0</v>
      </c>
      <c r="AG287">
        <f t="shared" si="244"/>
        <v>0</v>
      </c>
      <c r="AH287">
        <f t="shared" si="271"/>
        <v>0</v>
      </c>
      <c r="AI287">
        <f t="shared" si="272"/>
        <v>0</v>
      </c>
      <c r="AJ287">
        <f t="shared" si="245"/>
        <v>0</v>
      </c>
      <c r="AK287">
        <v>22.5</v>
      </c>
      <c r="AL287">
        <v>22.5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1</v>
      </c>
      <c r="AW287">
        <v>1</v>
      </c>
      <c r="AZ287">
        <v>1</v>
      </c>
      <c r="BA287">
        <v>1</v>
      </c>
      <c r="BB287">
        <v>1</v>
      </c>
      <c r="BC287">
        <v>9.11</v>
      </c>
      <c r="BD287" t="s">
        <v>3</v>
      </c>
      <c r="BE287" t="s">
        <v>3</v>
      </c>
      <c r="BF287" t="s">
        <v>3</v>
      </c>
      <c r="BG287" t="s">
        <v>3</v>
      </c>
      <c r="BH287">
        <v>3</v>
      </c>
      <c r="BI287">
        <v>1</v>
      </c>
      <c r="BJ287" t="s">
        <v>120</v>
      </c>
      <c r="BM287">
        <v>500001</v>
      </c>
      <c r="BN287">
        <v>0</v>
      </c>
      <c r="BO287" t="s">
        <v>3</v>
      </c>
      <c r="BP287">
        <v>0</v>
      </c>
      <c r="BQ287">
        <v>8</v>
      </c>
      <c r="BR287">
        <v>0</v>
      </c>
      <c r="BS287">
        <v>1</v>
      </c>
      <c r="BT287">
        <v>1</v>
      </c>
      <c r="BU287">
        <v>1</v>
      </c>
      <c r="BV287">
        <v>1</v>
      </c>
      <c r="BW287">
        <v>1</v>
      </c>
      <c r="BX287">
        <v>1</v>
      </c>
      <c r="BY287" t="s">
        <v>3</v>
      </c>
      <c r="BZ287">
        <v>0</v>
      </c>
      <c r="CA287">
        <v>0</v>
      </c>
      <c r="CB287" t="s">
        <v>3</v>
      </c>
      <c r="CE287">
        <v>0</v>
      </c>
      <c r="CF287">
        <v>0</v>
      </c>
      <c r="CG287">
        <v>0</v>
      </c>
      <c r="CM287">
        <v>0</v>
      </c>
      <c r="CN287" t="s">
        <v>3</v>
      </c>
      <c r="CO287">
        <v>0</v>
      </c>
      <c r="CP287">
        <f t="shared" si="246"/>
        <v>31115.21</v>
      </c>
      <c r="CQ287">
        <f t="shared" si="266"/>
        <v>204.97499999999999</v>
      </c>
      <c r="CR287">
        <f t="shared" si="267"/>
        <v>0</v>
      </c>
      <c r="CS287">
        <f t="shared" si="247"/>
        <v>0</v>
      </c>
      <c r="CT287">
        <f t="shared" si="248"/>
        <v>0</v>
      </c>
      <c r="CU287">
        <f t="shared" si="249"/>
        <v>0</v>
      </c>
      <c r="CV287">
        <f t="shared" si="250"/>
        <v>0</v>
      </c>
      <c r="CW287">
        <f t="shared" si="251"/>
        <v>0</v>
      </c>
      <c r="CX287">
        <f t="shared" si="252"/>
        <v>0</v>
      </c>
      <c r="CY287">
        <f t="shared" si="262"/>
        <v>0</v>
      </c>
      <c r="CZ287">
        <f t="shared" si="263"/>
        <v>0</v>
      </c>
      <c r="DC287" t="s">
        <v>3</v>
      </c>
      <c r="DD287" t="s">
        <v>3</v>
      </c>
      <c r="DE287" t="s">
        <v>3</v>
      </c>
      <c r="DF287" t="s">
        <v>3</v>
      </c>
      <c r="DG287" t="s">
        <v>3</v>
      </c>
      <c r="DH287" t="s">
        <v>3</v>
      </c>
      <c r="DI287" t="s">
        <v>3</v>
      </c>
      <c r="DJ287" t="s">
        <v>3</v>
      </c>
      <c r="DK287" t="s">
        <v>3</v>
      </c>
      <c r="DL287" t="s">
        <v>3</v>
      </c>
      <c r="DM287" t="s">
        <v>3</v>
      </c>
      <c r="DN287">
        <v>0</v>
      </c>
      <c r="DO287">
        <v>0</v>
      </c>
      <c r="DP287">
        <v>1</v>
      </c>
      <c r="DQ287">
        <v>1</v>
      </c>
      <c r="DU287">
        <v>1005</v>
      </c>
      <c r="DV287" t="s">
        <v>52</v>
      </c>
      <c r="DW287" t="s">
        <v>52</v>
      </c>
      <c r="DX287">
        <v>1</v>
      </c>
      <c r="DZ287" t="s">
        <v>3</v>
      </c>
      <c r="EA287" t="s">
        <v>3</v>
      </c>
      <c r="EB287" t="s">
        <v>3</v>
      </c>
      <c r="EC287" t="s">
        <v>3</v>
      </c>
      <c r="EE287">
        <v>50757674</v>
      </c>
      <c r="EF287">
        <v>8</v>
      </c>
      <c r="EG287" t="s">
        <v>46</v>
      </c>
      <c r="EH287">
        <v>0</v>
      </c>
      <c r="EI287" t="s">
        <v>3</v>
      </c>
      <c r="EJ287">
        <v>1</v>
      </c>
      <c r="EK287">
        <v>500001</v>
      </c>
      <c r="EL287" t="s">
        <v>47</v>
      </c>
      <c r="EM287" t="s">
        <v>48</v>
      </c>
      <c r="EO287" t="s">
        <v>3</v>
      </c>
      <c r="EQ287">
        <v>0</v>
      </c>
      <c r="ER287">
        <v>22.5</v>
      </c>
      <c r="ES287">
        <v>22.5</v>
      </c>
      <c r="ET287">
        <v>0</v>
      </c>
      <c r="EU287">
        <v>0</v>
      </c>
      <c r="EV287">
        <v>0</v>
      </c>
      <c r="EW287">
        <v>0</v>
      </c>
      <c r="EX287">
        <v>0</v>
      </c>
      <c r="FQ287">
        <v>0</v>
      </c>
      <c r="FR287">
        <f t="shared" si="253"/>
        <v>0</v>
      </c>
      <c r="FS287">
        <v>0</v>
      </c>
      <c r="FX287">
        <v>0</v>
      </c>
      <c r="FY287">
        <v>0</v>
      </c>
      <c r="GA287" t="s">
        <v>3</v>
      </c>
      <c r="GD287">
        <v>1</v>
      </c>
      <c r="GF287">
        <v>-336429810</v>
      </c>
      <c r="GG287">
        <v>2</v>
      </c>
      <c r="GH287">
        <v>1</v>
      </c>
      <c r="GI287">
        <v>4</v>
      </c>
      <c r="GJ287">
        <v>0</v>
      </c>
      <c r="GK287">
        <v>0</v>
      </c>
      <c r="GL287">
        <f t="shared" si="254"/>
        <v>0</v>
      </c>
      <c r="GM287">
        <f t="shared" si="255"/>
        <v>31115.21</v>
      </c>
      <c r="GN287">
        <f t="shared" si="256"/>
        <v>31115.21</v>
      </c>
      <c r="GO287">
        <f t="shared" si="257"/>
        <v>0</v>
      </c>
      <c r="GP287">
        <f t="shared" si="258"/>
        <v>0</v>
      </c>
      <c r="GR287">
        <v>0</v>
      </c>
      <c r="GS287">
        <v>3</v>
      </c>
      <c r="GT287">
        <v>0</v>
      </c>
      <c r="GU287" t="s">
        <v>3</v>
      </c>
      <c r="GV287">
        <f t="shared" si="259"/>
        <v>0</v>
      </c>
      <c r="GW287">
        <v>1</v>
      </c>
      <c r="GX287">
        <f t="shared" si="260"/>
        <v>0</v>
      </c>
      <c r="HA287">
        <v>0</v>
      </c>
      <c r="HB287">
        <v>0</v>
      </c>
      <c r="HC287">
        <f t="shared" si="261"/>
        <v>0</v>
      </c>
      <c r="HE287" t="s">
        <v>3</v>
      </c>
      <c r="HF287" t="s">
        <v>3</v>
      </c>
      <c r="HM287" t="s">
        <v>3</v>
      </c>
      <c r="HN287" t="s">
        <v>3</v>
      </c>
      <c r="HO287" t="s">
        <v>3</v>
      </c>
      <c r="HP287" t="s">
        <v>3</v>
      </c>
      <c r="HQ287" t="s">
        <v>3</v>
      </c>
      <c r="IK287">
        <v>0</v>
      </c>
    </row>
    <row r="288" spans="1:245" x14ac:dyDescent="0.2">
      <c r="A288">
        <v>18</v>
      </c>
      <c r="B288">
        <v>1</v>
      </c>
      <c r="C288">
        <v>388</v>
      </c>
      <c r="E288" t="s">
        <v>290</v>
      </c>
      <c r="F288" t="s">
        <v>122</v>
      </c>
      <c r="G288" t="s">
        <v>123</v>
      </c>
      <c r="H288" t="e">
        <f>'1.Ведомость'!#REF!</f>
        <v>#REF!</v>
      </c>
      <c r="I288">
        <f>I286*J288</f>
        <v>-20.7</v>
      </c>
      <c r="J288">
        <v>-1.4999999999999998</v>
      </c>
      <c r="K288">
        <v>-1.5</v>
      </c>
      <c r="O288">
        <f t="shared" si="231"/>
        <v>-12366.88</v>
      </c>
      <c r="P288">
        <f t="shared" si="232"/>
        <v>-12366.88</v>
      </c>
      <c r="Q288">
        <f t="shared" si="233"/>
        <v>0</v>
      </c>
      <c r="R288">
        <f t="shared" si="234"/>
        <v>0</v>
      </c>
      <c r="S288">
        <f t="shared" si="235"/>
        <v>0</v>
      </c>
      <c r="T288">
        <f t="shared" si="236"/>
        <v>0</v>
      </c>
      <c r="U288">
        <f t="shared" si="237"/>
        <v>0</v>
      </c>
      <c r="V288">
        <f t="shared" si="238"/>
        <v>0</v>
      </c>
      <c r="W288">
        <f t="shared" si="239"/>
        <v>0</v>
      </c>
      <c r="X288">
        <f t="shared" si="240"/>
        <v>0</v>
      </c>
      <c r="Y288">
        <f t="shared" si="241"/>
        <v>0</v>
      </c>
      <c r="AA288">
        <v>51651743</v>
      </c>
      <c r="AB288">
        <f t="shared" si="242"/>
        <v>65.58</v>
      </c>
      <c r="AC288">
        <f t="shared" si="243"/>
        <v>65.58</v>
      </c>
      <c r="AD288">
        <f t="shared" si="268"/>
        <v>0</v>
      </c>
      <c r="AE288">
        <f t="shared" si="269"/>
        <v>0</v>
      </c>
      <c r="AF288">
        <f t="shared" si="270"/>
        <v>0</v>
      </c>
      <c r="AG288">
        <f t="shared" si="244"/>
        <v>0</v>
      </c>
      <c r="AH288">
        <f t="shared" si="271"/>
        <v>0</v>
      </c>
      <c r="AI288">
        <f t="shared" si="272"/>
        <v>0</v>
      </c>
      <c r="AJ288">
        <f t="shared" si="245"/>
        <v>0</v>
      </c>
      <c r="AK288">
        <v>65.58</v>
      </c>
      <c r="AL288">
        <v>65.58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1</v>
      </c>
      <c r="AZ288">
        <v>1</v>
      </c>
      <c r="BA288">
        <v>1</v>
      </c>
      <c r="BB288">
        <v>1</v>
      </c>
      <c r="BC288">
        <v>9.11</v>
      </c>
      <c r="BD288" t="s">
        <v>3</v>
      </c>
      <c r="BE288" t="s">
        <v>3</v>
      </c>
      <c r="BF288" t="s">
        <v>3</v>
      </c>
      <c r="BG288" t="s">
        <v>3</v>
      </c>
      <c r="BH288">
        <v>3</v>
      </c>
      <c r="BI288">
        <v>1</v>
      </c>
      <c r="BJ288" t="s">
        <v>125</v>
      </c>
      <c r="BM288">
        <v>500001</v>
      </c>
      <c r="BN288">
        <v>0</v>
      </c>
      <c r="BO288" t="s">
        <v>3</v>
      </c>
      <c r="BP288">
        <v>0</v>
      </c>
      <c r="BQ288">
        <v>8</v>
      </c>
      <c r="BR288">
        <v>1</v>
      </c>
      <c r="BS288">
        <v>1</v>
      </c>
      <c r="BT288">
        <v>1</v>
      </c>
      <c r="BU288">
        <v>1</v>
      </c>
      <c r="BV288">
        <v>1</v>
      </c>
      <c r="BW288">
        <v>1</v>
      </c>
      <c r="BX288">
        <v>1</v>
      </c>
      <c r="BY288" t="s">
        <v>3</v>
      </c>
      <c r="BZ288">
        <v>0</v>
      </c>
      <c r="CA288">
        <v>0</v>
      </c>
      <c r="CB288" t="s">
        <v>3</v>
      </c>
      <c r="CE288">
        <v>0</v>
      </c>
      <c r="CF288">
        <v>0</v>
      </c>
      <c r="CG288">
        <v>0</v>
      </c>
      <c r="CM288">
        <v>0</v>
      </c>
      <c r="CN288" t="s">
        <v>3</v>
      </c>
      <c r="CO288">
        <v>0</v>
      </c>
      <c r="CP288">
        <f t="shared" si="246"/>
        <v>-12366.88</v>
      </c>
      <c r="CQ288">
        <f t="shared" si="266"/>
        <v>597.43379999999991</v>
      </c>
      <c r="CR288">
        <f t="shared" si="267"/>
        <v>0</v>
      </c>
      <c r="CS288">
        <f t="shared" si="247"/>
        <v>0</v>
      </c>
      <c r="CT288">
        <f t="shared" si="248"/>
        <v>0</v>
      </c>
      <c r="CU288">
        <f t="shared" si="249"/>
        <v>0</v>
      </c>
      <c r="CV288">
        <f t="shared" si="250"/>
        <v>0</v>
      </c>
      <c r="CW288">
        <f t="shared" si="251"/>
        <v>0</v>
      </c>
      <c r="CX288">
        <f t="shared" si="252"/>
        <v>0</v>
      </c>
      <c r="CY288">
        <f t="shared" si="262"/>
        <v>0</v>
      </c>
      <c r="CZ288">
        <f t="shared" si="263"/>
        <v>0</v>
      </c>
      <c r="DC288" t="s">
        <v>3</v>
      </c>
      <c r="DD288" t="s">
        <v>3</v>
      </c>
      <c r="DE288" t="s">
        <v>3</v>
      </c>
      <c r="DF288" t="s">
        <v>3</v>
      </c>
      <c r="DG288" t="s">
        <v>3</v>
      </c>
      <c r="DH288" t="s">
        <v>3</v>
      </c>
      <c r="DI288" t="s">
        <v>3</v>
      </c>
      <c r="DJ288" t="s">
        <v>3</v>
      </c>
      <c r="DK288" t="s">
        <v>3</v>
      </c>
      <c r="DL288" t="s">
        <v>3</v>
      </c>
      <c r="DM288" t="s">
        <v>3</v>
      </c>
      <c r="DN288">
        <v>0</v>
      </c>
      <c r="DO288">
        <v>0</v>
      </c>
      <c r="DP288">
        <v>1</v>
      </c>
      <c r="DQ288">
        <v>1</v>
      </c>
      <c r="DU288">
        <v>1002</v>
      </c>
      <c r="DV288" t="s">
        <v>124</v>
      </c>
      <c r="DW288" t="s">
        <v>124</v>
      </c>
      <c r="DX288">
        <v>1</v>
      </c>
      <c r="DZ288" t="s">
        <v>3</v>
      </c>
      <c r="EA288" t="s">
        <v>3</v>
      </c>
      <c r="EB288" t="s">
        <v>3</v>
      </c>
      <c r="EC288" t="s">
        <v>3</v>
      </c>
      <c r="EE288">
        <v>50757674</v>
      </c>
      <c r="EF288">
        <v>8</v>
      </c>
      <c r="EG288" t="s">
        <v>46</v>
      </c>
      <c r="EH288">
        <v>0</v>
      </c>
      <c r="EI288" t="s">
        <v>3</v>
      </c>
      <c r="EJ288">
        <v>1</v>
      </c>
      <c r="EK288">
        <v>500001</v>
      </c>
      <c r="EL288" t="s">
        <v>47</v>
      </c>
      <c r="EM288" t="s">
        <v>48</v>
      </c>
      <c r="EO288" t="s">
        <v>3</v>
      </c>
      <c r="EQ288">
        <v>32768</v>
      </c>
      <c r="ER288">
        <v>65.58</v>
      </c>
      <c r="ES288">
        <v>65.58</v>
      </c>
      <c r="ET288">
        <v>0</v>
      </c>
      <c r="EU288">
        <v>0</v>
      </c>
      <c r="EV288">
        <v>0</v>
      </c>
      <c r="EW288">
        <v>0</v>
      </c>
      <c r="EX288">
        <v>0</v>
      </c>
      <c r="FQ288">
        <v>0</v>
      </c>
      <c r="FR288">
        <f t="shared" si="253"/>
        <v>0</v>
      </c>
      <c r="FS288">
        <v>0</v>
      </c>
      <c r="FX288">
        <v>0</v>
      </c>
      <c r="FY288">
        <v>0</v>
      </c>
      <c r="GA288" t="s">
        <v>3</v>
      </c>
      <c r="GD288">
        <v>1</v>
      </c>
      <c r="GF288">
        <v>-1609399419</v>
      </c>
      <c r="GG288">
        <v>2</v>
      </c>
      <c r="GH288">
        <v>1</v>
      </c>
      <c r="GI288">
        <v>4</v>
      </c>
      <c r="GJ288">
        <v>0</v>
      </c>
      <c r="GK288">
        <v>0</v>
      </c>
      <c r="GL288">
        <f t="shared" si="254"/>
        <v>0</v>
      </c>
      <c r="GM288">
        <f t="shared" si="255"/>
        <v>-12366.88</v>
      </c>
      <c r="GN288">
        <f t="shared" si="256"/>
        <v>-12366.88</v>
      </c>
      <c r="GO288">
        <f t="shared" si="257"/>
        <v>0</v>
      </c>
      <c r="GP288">
        <f t="shared" si="258"/>
        <v>0</v>
      </c>
      <c r="GR288">
        <v>0</v>
      </c>
      <c r="GS288">
        <v>3</v>
      </c>
      <c r="GT288">
        <v>0</v>
      </c>
      <c r="GU288" t="s">
        <v>3</v>
      </c>
      <c r="GV288">
        <f t="shared" si="259"/>
        <v>0</v>
      </c>
      <c r="GW288">
        <v>1</v>
      </c>
      <c r="GX288">
        <f t="shared" si="260"/>
        <v>0</v>
      </c>
      <c r="HA288">
        <v>0</v>
      </c>
      <c r="HB288">
        <v>0</v>
      </c>
      <c r="HC288">
        <f t="shared" si="261"/>
        <v>0</v>
      </c>
      <c r="HE288" t="s">
        <v>3</v>
      </c>
      <c r="HF288" t="s">
        <v>3</v>
      </c>
      <c r="HM288" t="s">
        <v>3</v>
      </c>
      <c r="HN288" t="s">
        <v>3</v>
      </c>
      <c r="HO288" t="s">
        <v>3</v>
      </c>
      <c r="HP288" t="s">
        <v>3</v>
      </c>
      <c r="HQ288" t="s">
        <v>3</v>
      </c>
      <c r="IK288">
        <v>0</v>
      </c>
    </row>
    <row r="289" spans="1:245" x14ac:dyDescent="0.2">
      <c r="A289">
        <v>18</v>
      </c>
      <c r="B289">
        <v>1</v>
      </c>
      <c r="C289">
        <v>389</v>
      </c>
      <c r="E289" t="s">
        <v>291</v>
      </c>
      <c r="F289" t="s">
        <v>127</v>
      </c>
      <c r="G289" t="s">
        <v>128</v>
      </c>
      <c r="H289" t="e">
        <f>'1.Ведомость'!#REF!</f>
        <v>#REF!</v>
      </c>
      <c r="I289">
        <f>I286*J289</f>
        <v>-0.78659999999999997</v>
      </c>
      <c r="J289">
        <v>-5.6999999999999995E-2</v>
      </c>
      <c r="K289">
        <v>-5.7000000000000002E-2</v>
      </c>
      <c r="O289">
        <f t="shared" si="231"/>
        <v>-1437.34</v>
      </c>
      <c r="P289">
        <f t="shared" si="232"/>
        <v>-1437.34</v>
      </c>
      <c r="Q289">
        <f t="shared" si="233"/>
        <v>0</v>
      </c>
      <c r="R289">
        <f t="shared" si="234"/>
        <v>0</v>
      </c>
      <c r="S289">
        <f t="shared" si="235"/>
        <v>0</v>
      </c>
      <c r="T289">
        <f t="shared" si="236"/>
        <v>0</v>
      </c>
      <c r="U289">
        <f t="shared" si="237"/>
        <v>0</v>
      </c>
      <c r="V289">
        <f t="shared" si="238"/>
        <v>0</v>
      </c>
      <c r="W289">
        <f t="shared" si="239"/>
        <v>0</v>
      </c>
      <c r="X289">
        <f t="shared" si="240"/>
        <v>0</v>
      </c>
      <c r="Y289">
        <f t="shared" si="241"/>
        <v>0</v>
      </c>
      <c r="AA289">
        <v>51651743</v>
      </c>
      <c r="AB289">
        <f t="shared" si="242"/>
        <v>200.58</v>
      </c>
      <c r="AC289">
        <f t="shared" si="243"/>
        <v>200.58</v>
      </c>
      <c r="AD289">
        <f t="shared" si="268"/>
        <v>0</v>
      </c>
      <c r="AE289">
        <f t="shared" si="269"/>
        <v>0</v>
      </c>
      <c r="AF289">
        <f t="shared" si="270"/>
        <v>0</v>
      </c>
      <c r="AG289">
        <f t="shared" si="244"/>
        <v>0</v>
      </c>
      <c r="AH289">
        <f t="shared" si="271"/>
        <v>0</v>
      </c>
      <c r="AI289">
        <f t="shared" si="272"/>
        <v>0</v>
      </c>
      <c r="AJ289">
        <f t="shared" si="245"/>
        <v>0</v>
      </c>
      <c r="AK289">
        <v>200.58</v>
      </c>
      <c r="AL289">
        <v>200.58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1</v>
      </c>
      <c r="AW289">
        <v>1</v>
      </c>
      <c r="AZ289">
        <v>1</v>
      </c>
      <c r="BA289">
        <v>1</v>
      </c>
      <c r="BB289">
        <v>1</v>
      </c>
      <c r="BC289">
        <v>9.11</v>
      </c>
      <c r="BD289" t="s">
        <v>3</v>
      </c>
      <c r="BE289" t="s">
        <v>3</v>
      </c>
      <c r="BF289" t="s">
        <v>3</v>
      </c>
      <c r="BG289" t="s">
        <v>3</v>
      </c>
      <c r="BH289">
        <v>3</v>
      </c>
      <c r="BI289">
        <v>1</v>
      </c>
      <c r="BJ289" t="s">
        <v>129</v>
      </c>
      <c r="BM289">
        <v>500001</v>
      </c>
      <c r="BN289">
        <v>0</v>
      </c>
      <c r="BO289" t="s">
        <v>3</v>
      </c>
      <c r="BP289">
        <v>0</v>
      </c>
      <c r="BQ289">
        <v>8</v>
      </c>
      <c r="BR289">
        <v>1</v>
      </c>
      <c r="BS289">
        <v>1</v>
      </c>
      <c r="BT289">
        <v>1</v>
      </c>
      <c r="BU289">
        <v>1</v>
      </c>
      <c r="BV289">
        <v>1</v>
      </c>
      <c r="BW289">
        <v>1</v>
      </c>
      <c r="BX289">
        <v>1</v>
      </c>
      <c r="BY289" t="s">
        <v>3</v>
      </c>
      <c r="BZ289">
        <v>0</v>
      </c>
      <c r="CA289">
        <v>0</v>
      </c>
      <c r="CB289" t="s">
        <v>3</v>
      </c>
      <c r="CE289">
        <v>0</v>
      </c>
      <c r="CF289">
        <v>0</v>
      </c>
      <c r="CG289">
        <v>0</v>
      </c>
      <c r="CM289">
        <v>0</v>
      </c>
      <c r="CN289" t="s">
        <v>3</v>
      </c>
      <c r="CO289">
        <v>0</v>
      </c>
      <c r="CP289">
        <f t="shared" si="246"/>
        <v>-1437.34</v>
      </c>
      <c r="CQ289">
        <f t="shared" si="266"/>
        <v>1827.2837999999999</v>
      </c>
      <c r="CR289">
        <f t="shared" si="267"/>
        <v>0</v>
      </c>
      <c r="CS289">
        <f t="shared" si="247"/>
        <v>0</v>
      </c>
      <c r="CT289">
        <f t="shared" si="248"/>
        <v>0</v>
      </c>
      <c r="CU289">
        <f t="shared" si="249"/>
        <v>0</v>
      </c>
      <c r="CV289">
        <f t="shared" si="250"/>
        <v>0</v>
      </c>
      <c r="CW289">
        <f t="shared" si="251"/>
        <v>0</v>
      </c>
      <c r="CX289">
        <f t="shared" si="252"/>
        <v>0</v>
      </c>
      <c r="CY289">
        <f t="shared" si="262"/>
        <v>0</v>
      </c>
      <c r="CZ289">
        <f t="shared" si="263"/>
        <v>0</v>
      </c>
      <c r="DC289" t="s">
        <v>3</v>
      </c>
      <c r="DD289" t="s">
        <v>3</v>
      </c>
      <c r="DE289" t="s">
        <v>3</v>
      </c>
      <c r="DF289" t="s">
        <v>3</v>
      </c>
      <c r="DG289" t="s">
        <v>3</v>
      </c>
      <c r="DH289" t="s">
        <v>3</v>
      </c>
      <c r="DI289" t="s">
        <v>3</v>
      </c>
      <c r="DJ289" t="s">
        <v>3</v>
      </c>
      <c r="DK289" t="s">
        <v>3</v>
      </c>
      <c r="DL289" t="s">
        <v>3</v>
      </c>
      <c r="DM289" t="s">
        <v>3</v>
      </c>
      <c r="DN289">
        <v>0</v>
      </c>
      <c r="DO289">
        <v>0</v>
      </c>
      <c r="DP289">
        <v>1</v>
      </c>
      <c r="DQ289">
        <v>1</v>
      </c>
      <c r="DU289">
        <v>1002</v>
      </c>
      <c r="DV289" t="s">
        <v>124</v>
      </c>
      <c r="DW289" t="s">
        <v>124</v>
      </c>
      <c r="DX289">
        <v>1</v>
      </c>
      <c r="DZ289" t="s">
        <v>3</v>
      </c>
      <c r="EA289" t="s">
        <v>3</v>
      </c>
      <c r="EB289" t="s">
        <v>3</v>
      </c>
      <c r="EC289" t="s">
        <v>3</v>
      </c>
      <c r="EE289">
        <v>50757674</v>
      </c>
      <c r="EF289">
        <v>8</v>
      </c>
      <c r="EG289" t="s">
        <v>46</v>
      </c>
      <c r="EH289">
        <v>0</v>
      </c>
      <c r="EI289" t="s">
        <v>3</v>
      </c>
      <c r="EJ289">
        <v>1</v>
      </c>
      <c r="EK289">
        <v>500001</v>
      </c>
      <c r="EL289" t="s">
        <v>47</v>
      </c>
      <c r="EM289" t="s">
        <v>48</v>
      </c>
      <c r="EO289" t="s">
        <v>3</v>
      </c>
      <c r="EQ289">
        <v>32768</v>
      </c>
      <c r="ER289">
        <v>200.58</v>
      </c>
      <c r="ES289">
        <v>200.58</v>
      </c>
      <c r="ET289">
        <v>0</v>
      </c>
      <c r="EU289">
        <v>0</v>
      </c>
      <c r="EV289">
        <v>0</v>
      </c>
      <c r="EW289">
        <v>0</v>
      </c>
      <c r="EX289">
        <v>0</v>
      </c>
      <c r="FQ289">
        <v>0</v>
      </c>
      <c r="FR289">
        <f t="shared" si="253"/>
        <v>0</v>
      </c>
      <c r="FS289">
        <v>0</v>
      </c>
      <c r="FX289">
        <v>0</v>
      </c>
      <c r="FY289">
        <v>0</v>
      </c>
      <c r="GA289" t="s">
        <v>3</v>
      </c>
      <c r="GD289">
        <v>1</v>
      </c>
      <c r="GF289">
        <v>1828367933</v>
      </c>
      <c r="GG289">
        <v>2</v>
      </c>
      <c r="GH289">
        <v>1</v>
      </c>
      <c r="GI289">
        <v>4</v>
      </c>
      <c r="GJ289">
        <v>0</v>
      </c>
      <c r="GK289">
        <v>0</v>
      </c>
      <c r="GL289">
        <f t="shared" si="254"/>
        <v>0</v>
      </c>
      <c r="GM289">
        <f t="shared" si="255"/>
        <v>-1437.34</v>
      </c>
      <c r="GN289">
        <f t="shared" si="256"/>
        <v>-1437.34</v>
      </c>
      <c r="GO289">
        <f t="shared" si="257"/>
        <v>0</v>
      </c>
      <c r="GP289">
        <f t="shared" si="258"/>
        <v>0</v>
      </c>
      <c r="GR289">
        <v>0</v>
      </c>
      <c r="GS289">
        <v>3</v>
      </c>
      <c r="GT289">
        <v>0</v>
      </c>
      <c r="GU289" t="s">
        <v>3</v>
      </c>
      <c r="GV289">
        <f t="shared" si="259"/>
        <v>0</v>
      </c>
      <c r="GW289">
        <v>1</v>
      </c>
      <c r="GX289">
        <f t="shared" si="260"/>
        <v>0</v>
      </c>
      <c r="HA289">
        <v>0</v>
      </c>
      <c r="HB289">
        <v>0</v>
      </c>
      <c r="HC289">
        <f t="shared" si="261"/>
        <v>0</v>
      </c>
      <c r="HE289" t="s">
        <v>3</v>
      </c>
      <c r="HF289" t="s">
        <v>3</v>
      </c>
      <c r="HM289" t="s">
        <v>3</v>
      </c>
      <c r="HN289" t="s">
        <v>3</v>
      </c>
      <c r="HO289" t="s">
        <v>3</v>
      </c>
      <c r="HP289" t="s">
        <v>3</v>
      </c>
      <c r="HQ289" t="s">
        <v>3</v>
      </c>
      <c r="IK289">
        <v>0</v>
      </c>
    </row>
    <row r="290" spans="1:245" x14ac:dyDescent="0.2">
      <c r="A290">
        <v>17</v>
      </c>
      <c r="B290">
        <v>1</v>
      </c>
      <c r="C290">
        <f>ROW(SmtRes!A396)</f>
        <v>396</v>
      </c>
      <c r="D290">
        <f>ROW(EtalonRes!A455)</f>
        <v>455</v>
      </c>
      <c r="E290" t="s">
        <v>292</v>
      </c>
      <c r="F290" t="s">
        <v>108</v>
      </c>
      <c r="G290" t="s">
        <v>109</v>
      </c>
      <c r="H290" t="s">
        <v>110</v>
      </c>
      <c r="I290">
        <v>0.13</v>
      </c>
      <c r="J290">
        <v>0</v>
      </c>
      <c r="K290">
        <v>0.13</v>
      </c>
      <c r="O290">
        <f t="shared" si="231"/>
        <v>465.1</v>
      </c>
      <c r="P290">
        <f t="shared" si="232"/>
        <v>201.09</v>
      </c>
      <c r="Q290">
        <f t="shared" si="233"/>
        <v>48.71</v>
      </c>
      <c r="R290">
        <f t="shared" si="234"/>
        <v>21.66</v>
      </c>
      <c r="S290">
        <f t="shared" si="235"/>
        <v>215.3</v>
      </c>
      <c r="T290">
        <f t="shared" si="236"/>
        <v>0</v>
      </c>
      <c r="U290">
        <f t="shared" si="237"/>
        <v>0.65</v>
      </c>
      <c r="V290">
        <f t="shared" si="238"/>
        <v>5.5899999999999998E-2</v>
      </c>
      <c r="W290">
        <f t="shared" si="239"/>
        <v>0</v>
      </c>
      <c r="X290">
        <f t="shared" si="240"/>
        <v>229.85</v>
      </c>
      <c r="Y290">
        <f t="shared" si="241"/>
        <v>130.33000000000001</v>
      </c>
      <c r="AA290">
        <v>51651743</v>
      </c>
      <c r="AB290">
        <f t="shared" si="242"/>
        <v>247.66</v>
      </c>
      <c r="AC290">
        <f t="shared" si="243"/>
        <v>169.8</v>
      </c>
      <c r="AD290">
        <f t="shared" si="268"/>
        <v>28.26</v>
      </c>
      <c r="AE290">
        <f t="shared" si="269"/>
        <v>4.99</v>
      </c>
      <c r="AF290">
        <f t="shared" si="270"/>
        <v>49.6</v>
      </c>
      <c r="AG290">
        <f t="shared" si="244"/>
        <v>0</v>
      </c>
      <c r="AH290">
        <f t="shared" si="271"/>
        <v>5</v>
      </c>
      <c r="AI290">
        <f t="shared" si="272"/>
        <v>0.43</v>
      </c>
      <c r="AJ290">
        <f t="shared" si="245"/>
        <v>0</v>
      </c>
      <c r="AK290">
        <v>247.66</v>
      </c>
      <c r="AL290">
        <v>169.8</v>
      </c>
      <c r="AM290">
        <v>28.26</v>
      </c>
      <c r="AN290">
        <v>4.99</v>
      </c>
      <c r="AO290">
        <v>49.6</v>
      </c>
      <c r="AP290">
        <v>0</v>
      </c>
      <c r="AQ290">
        <v>5</v>
      </c>
      <c r="AR290">
        <v>0.43</v>
      </c>
      <c r="AS290">
        <v>0</v>
      </c>
      <c r="AT290">
        <v>97</v>
      </c>
      <c r="AU290">
        <v>55</v>
      </c>
      <c r="AV290">
        <v>1</v>
      </c>
      <c r="AW290">
        <v>1</v>
      </c>
      <c r="AZ290">
        <v>1</v>
      </c>
      <c r="BA290">
        <v>33.39</v>
      </c>
      <c r="BB290">
        <v>13.26</v>
      </c>
      <c r="BC290">
        <v>9.11</v>
      </c>
      <c r="BD290" t="s">
        <v>3</v>
      </c>
      <c r="BE290" t="s">
        <v>3</v>
      </c>
      <c r="BF290" t="s">
        <v>3</v>
      </c>
      <c r="BG290" t="s">
        <v>3</v>
      </c>
      <c r="BH290">
        <v>0</v>
      </c>
      <c r="BI290">
        <v>1</v>
      </c>
      <c r="BJ290" t="s">
        <v>111</v>
      </c>
      <c r="BM290">
        <v>26001</v>
      </c>
      <c r="BN290">
        <v>0</v>
      </c>
      <c r="BO290" t="s">
        <v>3</v>
      </c>
      <c r="BP290">
        <v>0</v>
      </c>
      <c r="BQ290">
        <v>2</v>
      </c>
      <c r="BR290">
        <v>0</v>
      </c>
      <c r="BS290">
        <v>33.39</v>
      </c>
      <c r="BT290">
        <v>1</v>
      </c>
      <c r="BU290">
        <v>1</v>
      </c>
      <c r="BV290">
        <v>1</v>
      </c>
      <c r="BW290">
        <v>1</v>
      </c>
      <c r="BX290">
        <v>1</v>
      </c>
      <c r="BY290" t="s">
        <v>3</v>
      </c>
      <c r="BZ290">
        <v>97</v>
      </c>
      <c r="CA290">
        <v>55</v>
      </c>
      <c r="CB290" t="s">
        <v>3</v>
      </c>
      <c r="CE290">
        <v>0</v>
      </c>
      <c r="CF290">
        <v>0</v>
      </c>
      <c r="CG290">
        <v>0</v>
      </c>
      <c r="CM290">
        <v>0</v>
      </c>
      <c r="CN290" t="s">
        <v>3</v>
      </c>
      <c r="CO290">
        <v>0</v>
      </c>
      <c r="CP290">
        <f t="shared" si="246"/>
        <v>465.1</v>
      </c>
      <c r="CQ290">
        <f t="shared" si="266"/>
        <v>1546.8779999999999</v>
      </c>
      <c r="CR290">
        <f t="shared" si="267"/>
        <v>374.7276</v>
      </c>
      <c r="CS290">
        <f t="shared" si="247"/>
        <v>166.61610000000002</v>
      </c>
      <c r="CT290">
        <f t="shared" si="248"/>
        <v>1656.144</v>
      </c>
      <c r="CU290">
        <f t="shared" si="249"/>
        <v>0</v>
      </c>
      <c r="CV290">
        <f t="shared" si="250"/>
        <v>5</v>
      </c>
      <c r="CW290">
        <f t="shared" si="251"/>
        <v>0.43</v>
      </c>
      <c r="CX290">
        <f t="shared" si="252"/>
        <v>0</v>
      </c>
      <c r="CY290">
        <f t="shared" si="262"/>
        <v>229.85119999999998</v>
      </c>
      <c r="CZ290">
        <f t="shared" si="263"/>
        <v>130.328</v>
      </c>
      <c r="DC290" t="s">
        <v>3</v>
      </c>
      <c r="DD290" t="s">
        <v>3</v>
      </c>
      <c r="DE290" t="s">
        <v>3</v>
      </c>
      <c r="DF290" t="s">
        <v>3</v>
      </c>
      <c r="DG290" t="s">
        <v>3</v>
      </c>
      <c r="DH290" t="s">
        <v>3</v>
      </c>
      <c r="DI290" t="s">
        <v>3</v>
      </c>
      <c r="DJ290" t="s">
        <v>3</v>
      </c>
      <c r="DK290" t="s">
        <v>3</v>
      </c>
      <c r="DL290" t="s">
        <v>3</v>
      </c>
      <c r="DM290" t="s">
        <v>3</v>
      </c>
      <c r="DN290">
        <v>0</v>
      </c>
      <c r="DO290">
        <v>0</v>
      </c>
      <c r="DP290">
        <v>1</v>
      </c>
      <c r="DQ290">
        <v>1</v>
      </c>
      <c r="DU290">
        <v>1005</v>
      </c>
      <c r="DV290" t="s">
        <v>110</v>
      </c>
      <c r="DW290" t="s">
        <v>110</v>
      </c>
      <c r="DX290">
        <v>10</v>
      </c>
      <c r="DZ290" t="s">
        <v>3</v>
      </c>
      <c r="EA290" t="s">
        <v>3</v>
      </c>
      <c r="EB290" t="s">
        <v>3</v>
      </c>
      <c r="EC290" t="s">
        <v>3</v>
      </c>
      <c r="EE290">
        <v>50757462</v>
      </c>
      <c r="EF290">
        <v>2</v>
      </c>
      <c r="EG290" t="s">
        <v>112</v>
      </c>
      <c r="EH290">
        <v>20</v>
      </c>
      <c r="EI290" t="s">
        <v>113</v>
      </c>
      <c r="EJ290">
        <v>1</v>
      </c>
      <c r="EK290">
        <v>26001</v>
      </c>
      <c r="EL290" t="s">
        <v>113</v>
      </c>
      <c r="EM290" t="s">
        <v>114</v>
      </c>
      <c r="EO290" t="s">
        <v>3</v>
      </c>
      <c r="EQ290">
        <v>131072</v>
      </c>
      <c r="ER290">
        <v>247.66</v>
      </c>
      <c r="ES290">
        <v>169.8</v>
      </c>
      <c r="ET290">
        <v>28.26</v>
      </c>
      <c r="EU290">
        <v>4.99</v>
      </c>
      <c r="EV290">
        <v>49.6</v>
      </c>
      <c r="EW290">
        <v>5</v>
      </c>
      <c r="EX290">
        <v>0.43</v>
      </c>
      <c r="EY290">
        <v>0</v>
      </c>
      <c r="FQ290">
        <v>0</v>
      </c>
      <c r="FR290">
        <f t="shared" si="253"/>
        <v>0</v>
      </c>
      <c r="FS290">
        <v>0</v>
      </c>
      <c r="FX290">
        <v>97</v>
      </c>
      <c r="FY290">
        <v>55</v>
      </c>
      <c r="GA290" t="s">
        <v>3</v>
      </c>
      <c r="GD290">
        <v>1</v>
      </c>
      <c r="GF290">
        <v>-893411855</v>
      </c>
      <c r="GG290">
        <v>2</v>
      </c>
      <c r="GH290">
        <v>1</v>
      </c>
      <c r="GI290">
        <v>4</v>
      </c>
      <c r="GJ290">
        <v>0</v>
      </c>
      <c r="GK290">
        <v>0</v>
      </c>
      <c r="GL290">
        <f t="shared" si="254"/>
        <v>0</v>
      </c>
      <c r="GM290">
        <f t="shared" si="255"/>
        <v>825.28</v>
      </c>
      <c r="GN290">
        <f t="shared" si="256"/>
        <v>825.28</v>
      </c>
      <c r="GO290">
        <f t="shared" si="257"/>
        <v>0</v>
      </c>
      <c r="GP290">
        <f t="shared" si="258"/>
        <v>0</v>
      </c>
      <c r="GR290">
        <v>0</v>
      </c>
      <c r="GS290">
        <v>3</v>
      </c>
      <c r="GT290">
        <v>0</v>
      </c>
      <c r="GU290" t="s">
        <v>3</v>
      </c>
      <c r="GV290">
        <f t="shared" si="259"/>
        <v>0</v>
      </c>
      <c r="GW290">
        <v>1</v>
      </c>
      <c r="GX290">
        <f t="shared" si="260"/>
        <v>0</v>
      </c>
      <c r="HA290">
        <v>0</v>
      </c>
      <c r="HB290">
        <v>0</v>
      </c>
      <c r="HC290">
        <f t="shared" si="261"/>
        <v>0</v>
      </c>
      <c r="HE290" t="s">
        <v>3</v>
      </c>
      <c r="HF290" t="s">
        <v>3</v>
      </c>
      <c r="HM290" t="s">
        <v>3</v>
      </c>
      <c r="HN290" t="s">
        <v>115</v>
      </c>
      <c r="HO290" t="s">
        <v>116</v>
      </c>
      <c r="HP290" t="s">
        <v>113</v>
      </c>
      <c r="HQ290" t="s">
        <v>113</v>
      </c>
      <c r="IK290">
        <v>0</v>
      </c>
    </row>
    <row r="291" spans="1:245" x14ac:dyDescent="0.2">
      <c r="A291">
        <v>18</v>
      </c>
      <c r="B291">
        <v>1</v>
      </c>
      <c r="C291">
        <v>393</v>
      </c>
      <c r="E291" t="s">
        <v>293</v>
      </c>
      <c r="F291" t="s">
        <v>118</v>
      </c>
      <c r="G291" t="s">
        <v>132</v>
      </c>
      <c r="H291" t="str">
        <f>'1.Ведомость'!C105</f>
        <v>м2</v>
      </c>
      <c r="I291">
        <f>I290*J291</f>
        <v>1.4300000000000002</v>
      </c>
      <c r="J291">
        <v>11</v>
      </c>
      <c r="K291">
        <v>11</v>
      </c>
      <c r="O291">
        <f t="shared" si="231"/>
        <v>293.11</v>
      </c>
      <c r="P291">
        <f t="shared" si="232"/>
        <v>293.11</v>
      </c>
      <c r="Q291">
        <f t="shared" si="233"/>
        <v>0</v>
      </c>
      <c r="R291">
        <f t="shared" si="234"/>
        <v>0</v>
      </c>
      <c r="S291">
        <f t="shared" si="235"/>
        <v>0</v>
      </c>
      <c r="T291">
        <f t="shared" si="236"/>
        <v>0</v>
      </c>
      <c r="U291">
        <f t="shared" si="237"/>
        <v>0</v>
      </c>
      <c r="V291">
        <f t="shared" si="238"/>
        <v>0</v>
      </c>
      <c r="W291">
        <f t="shared" si="239"/>
        <v>0</v>
      </c>
      <c r="X291">
        <f t="shared" si="240"/>
        <v>0</v>
      </c>
      <c r="Y291">
        <f t="shared" si="241"/>
        <v>0</v>
      </c>
      <c r="AA291">
        <v>51651743</v>
      </c>
      <c r="AB291">
        <f t="shared" si="242"/>
        <v>22.5</v>
      </c>
      <c r="AC291">
        <f t="shared" si="243"/>
        <v>22.5</v>
      </c>
      <c r="AD291">
        <f t="shared" si="268"/>
        <v>0</v>
      </c>
      <c r="AE291">
        <f t="shared" si="269"/>
        <v>0</v>
      </c>
      <c r="AF291">
        <f t="shared" si="270"/>
        <v>0</v>
      </c>
      <c r="AG291">
        <f t="shared" si="244"/>
        <v>0</v>
      </c>
      <c r="AH291">
        <f t="shared" si="271"/>
        <v>0</v>
      </c>
      <c r="AI291">
        <f t="shared" si="272"/>
        <v>0</v>
      </c>
      <c r="AJ291">
        <f t="shared" si="245"/>
        <v>0</v>
      </c>
      <c r="AK291">
        <v>22.5</v>
      </c>
      <c r="AL291">
        <v>22.5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1</v>
      </c>
      <c r="AW291">
        <v>1</v>
      </c>
      <c r="AZ291">
        <v>1</v>
      </c>
      <c r="BA291">
        <v>1</v>
      </c>
      <c r="BB291">
        <v>1</v>
      </c>
      <c r="BC291">
        <v>9.11</v>
      </c>
      <c r="BD291" t="s">
        <v>3</v>
      </c>
      <c r="BE291" t="s">
        <v>3</v>
      </c>
      <c r="BF291" t="s">
        <v>3</v>
      </c>
      <c r="BG291" t="s">
        <v>3</v>
      </c>
      <c r="BH291">
        <v>3</v>
      </c>
      <c r="BI291">
        <v>1</v>
      </c>
      <c r="BJ291" t="s">
        <v>120</v>
      </c>
      <c r="BM291">
        <v>500001</v>
      </c>
      <c r="BN291">
        <v>0</v>
      </c>
      <c r="BO291" t="s">
        <v>3</v>
      </c>
      <c r="BP291">
        <v>0</v>
      </c>
      <c r="BQ291">
        <v>8</v>
      </c>
      <c r="BR291">
        <v>0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 t="s">
        <v>3</v>
      </c>
      <c r="BZ291">
        <v>0</v>
      </c>
      <c r="CA291">
        <v>0</v>
      </c>
      <c r="CB291" t="s">
        <v>3</v>
      </c>
      <c r="CE291">
        <v>0</v>
      </c>
      <c r="CF291">
        <v>0</v>
      </c>
      <c r="CG291">
        <v>0</v>
      </c>
      <c r="CM291">
        <v>0</v>
      </c>
      <c r="CN291" t="s">
        <v>3</v>
      </c>
      <c r="CO291">
        <v>0</v>
      </c>
      <c r="CP291">
        <f t="shared" si="246"/>
        <v>293.11</v>
      </c>
      <c r="CQ291">
        <f t="shared" si="266"/>
        <v>204.97499999999999</v>
      </c>
      <c r="CR291">
        <f t="shared" si="267"/>
        <v>0</v>
      </c>
      <c r="CS291">
        <f t="shared" si="247"/>
        <v>0</v>
      </c>
      <c r="CT291">
        <f t="shared" si="248"/>
        <v>0</v>
      </c>
      <c r="CU291">
        <f t="shared" si="249"/>
        <v>0</v>
      </c>
      <c r="CV291">
        <f t="shared" si="250"/>
        <v>0</v>
      </c>
      <c r="CW291">
        <f t="shared" si="251"/>
        <v>0</v>
      </c>
      <c r="CX291">
        <f t="shared" si="252"/>
        <v>0</v>
      </c>
      <c r="CY291">
        <f t="shared" si="262"/>
        <v>0</v>
      </c>
      <c r="CZ291">
        <f t="shared" si="263"/>
        <v>0</v>
      </c>
      <c r="DC291" t="s">
        <v>3</v>
      </c>
      <c r="DD291" t="s">
        <v>3</v>
      </c>
      <c r="DE291" t="s">
        <v>3</v>
      </c>
      <c r="DF291" t="s">
        <v>3</v>
      </c>
      <c r="DG291" t="s">
        <v>3</v>
      </c>
      <c r="DH291" t="s">
        <v>3</v>
      </c>
      <c r="DI291" t="s">
        <v>3</v>
      </c>
      <c r="DJ291" t="s">
        <v>3</v>
      </c>
      <c r="DK291" t="s">
        <v>3</v>
      </c>
      <c r="DL291" t="s">
        <v>3</v>
      </c>
      <c r="DM291" t="s">
        <v>3</v>
      </c>
      <c r="DN291">
        <v>0</v>
      </c>
      <c r="DO291">
        <v>0</v>
      </c>
      <c r="DP291">
        <v>1</v>
      </c>
      <c r="DQ291">
        <v>1</v>
      </c>
      <c r="DU291">
        <v>1005</v>
      </c>
      <c r="DV291" t="s">
        <v>52</v>
      </c>
      <c r="DW291" t="s">
        <v>52</v>
      </c>
      <c r="DX291">
        <v>1</v>
      </c>
      <c r="DZ291" t="s">
        <v>3</v>
      </c>
      <c r="EA291" t="s">
        <v>3</v>
      </c>
      <c r="EB291" t="s">
        <v>3</v>
      </c>
      <c r="EC291" t="s">
        <v>3</v>
      </c>
      <c r="EE291">
        <v>50757674</v>
      </c>
      <c r="EF291">
        <v>8</v>
      </c>
      <c r="EG291" t="s">
        <v>46</v>
      </c>
      <c r="EH291">
        <v>0</v>
      </c>
      <c r="EI291" t="s">
        <v>3</v>
      </c>
      <c r="EJ291">
        <v>1</v>
      </c>
      <c r="EK291">
        <v>500001</v>
      </c>
      <c r="EL291" t="s">
        <v>47</v>
      </c>
      <c r="EM291" t="s">
        <v>48</v>
      </c>
      <c r="EO291" t="s">
        <v>3</v>
      </c>
      <c r="EQ291">
        <v>0</v>
      </c>
      <c r="ER291">
        <v>22.5</v>
      </c>
      <c r="ES291">
        <v>22.5</v>
      </c>
      <c r="ET291">
        <v>0</v>
      </c>
      <c r="EU291">
        <v>0</v>
      </c>
      <c r="EV291">
        <v>0</v>
      </c>
      <c r="EW291">
        <v>0</v>
      </c>
      <c r="EX291">
        <v>0</v>
      </c>
      <c r="FQ291">
        <v>0</v>
      </c>
      <c r="FR291">
        <f t="shared" si="253"/>
        <v>0</v>
      </c>
      <c r="FS291">
        <v>0</v>
      </c>
      <c r="FX291">
        <v>0</v>
      </c>
      <c r="FY291">
        <v>0</v>
      </c>
      <c r="GA291" t="s">
        <v>3</v>
      </c>
      <c r="GD291">
        <v>1</v>
      </c>
      <c r="GF291">
        <v>2022782512</v>
      </c>
      <c r="GG291">
        <v>2</v>
      </c>
      <c r="GH291">
        <v>1</v>
      </c>
      <c r="GI291">
        <v>4</v>
      </c>
      <c r="GJ291">
        <v>0</v>
      </c>
      <c r="GK291">
        <v>0</v>
      </c>
      <c r="GL291">
        <f t="shared" si="254"/>
        <v>0</v>
      </c>
      <c r="GM291">
        <f t="shared" si="255"/>
        <v>293.11</v>
      </c>
      <c r="GN291">
        <f t="shared" si="256"/>
        <v>293.11</v>
      </c>
      <c r="GO291">
        <f t="shared" si="257"/>
        <v>0</v>
      </c>
      <c r="GP291">
        <f t="shared" si="258"/>
        <v>0</v>
      </c>
      <c r="GR291">
        <v>0</v>
      </c>
      <c r="GS291">
        <v>3</v>
      </c>
      <c r="GT291">
        <v>0</v>
      </c>
      <c r="GU291" t="s">
        <v>3</v>
      </c>
      <c r="GV291">
        <f t="shared" si="259"/>
        <v>0</v>
      </c>
      <c r="GW291">
        <v>1</v>
      </c>
      <c r="GX291">
        <f t="shared" si="260"/>
        <v>0</v>
      </c>
      <c r="HA291">
        <v>0</v>
      </c>
      <c r="HB291">
        <v>0</v>
      </c>
      <c r="HC291">
        <f t="shared" si="261"/>
        <v>0</v>
      </c>
      <c r="HE291" t="s">
        <v>3</v>
      </c>
      <c r="HF291" t="s">
        <v>3</v>
      </c>
      <c r="HM291" t="s">
        <v>3</v>
      </c>
      <c r="HN291" t="s">
        <v>3</v>
      </c>
      <c r="HO291" t="s">
        <v>3</v>
      </c>
      <c r="HP291" t="s">
        <v>3</v>
      </c>
      <c r="HQ291" t="s">
        <v>3</v>
      </c>
      <c r="IK291">
        <v>0</v>
      </c>
    </row>
    <row r="292" spans="1:245" x14ac:dyDescent="0.2">
      <c r="A292">
        <v>18</v>
      </c>
      <c r="B292">
        <v>1</v>
      </c>
      <c r="C292">
        <v>395</v>
      </c>
      <c r="E292" t="s">
        <v>294</v>
      </c>
      <c r="F292" t="s">
        <v>122</v>
      </c>
      <c r="G292" t="s">
        <v>123</v>
      </c>
      <c r="H292" t="e">
        <f>'1.Ведомость'!#REF!</f>
        <v>#REF!</v>
      </c>
      <c r="I292">
        <f>I290*J292</f>
        <v>-0.19500000000000001</v>
      </c>
      <c r="J292">
        <v>-1.5</v>
      </c>
      <c r="K292">
        <v>-1.5</v>
      </c>
      <c r="O292">
        <f t="shared" si="231"/>
        <v>-116.5</v>
      </c>
      <c r="P292">
        <f t="shared" si="232"/>
        <v>-116.5</v>
      </c>
      <c r="Q292">
        <f t="shared" si="233"/>
        <v>0</v>
      </c>
      <c r="R292">
        <f t="shared" si="234"/>
        <v>0</v>
      </c>
      <c r="S292">
        <f t="shared" si="235"/>
        <v>0</v>
      </c>
      <c r="T292">
        <f t="shared" si="236"/>
        <v>0</v>
      </c>
      <c r="U292">
        <f t="shared" si="237"/>
        <v>0</v>
      </c>
      <c r="V292">
        <f t="shared" si="238"/>
        <v>0</v>
      </c>
      <c r="W292">
        <f t="shared" si="239"/>
        <v>0</v>
      </c>
      <c r="X292">
        <f t="shared" si="240"/>
        <v>0</v>
      </c>
      <c r="Y292">
        <f t="shared" si="241"/>
        <v>0</v>
      </c>
      <c r="AA292">
        <v>51651743</v>
      </c>
      <c r="AB292">
        <f t="shared" si="242"/>
        <v>65.58</v>
      </c>
      <c r="AC292">
        <f t="shared" si="243"/>
        <v>65.58</v>
      </c>
      <c r="AD292">
        <f t="shared" si="268"/>
        <v>0</v>
      </c>
      <c r="AE292">
        <f t="shared" si="269"/>
        <v>0</v>
      </c>
      <c r="AF292">
        <f t="shared" si="270"/>
        <v>0</v>
      </c>
      <c r="AG292">
        <f t="shared" si="244"/>
        <v>0</v>
      </c>
      <c r="AH292">
        <f t="shared" si="271"/>
        <v>0</v>
      </c>
      <c r="AI292">
        <f t="shared" si="272"/>
        <v>0</v>
      </c>
      <c r="AJ292">
        <f t="shared" si="245"/>
        <v>0</v>
      </c>
      <c r="AK292">
        <v>65.58</v>
      </c>
      <c r="AL292">
        <v>65.58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</v>
      </c>
      <c r="AW292">
        <v>1</v>
      </c>
      <c r="AZ292">
        <v>1</v>
      </c>
      <c r="BA292">
        <v>1</v>
      </c>
      <c r="BB292">
        <v>1</v>
      </c>
      <c r="BC292">
        <v>9.11</v>
      </c>
      <c r="BD292" t="s">
        <v>3</v>
      </c>
      <c r="BE292" t="s">
        <v>3</v>
      </c>
      <c r="BF292" t="s">
        <v>3</v>
      </c>
      <c r="BG292" t="s">
        <v>3</v>
      </c>
      <c r="BH292">
        <v>3</v>
      </c>
      <c r="BI292">
        <v>1</v>
      </c>
      <c r="BJ292" t="s">
        <v>125</v>
      </c>
      <c r="BM292">
        <v>500001</v>
      </c>
      <c r="BN292">
        <v>0</v>
      </c>
      <c r="BO292" t="s">
        <v>3</v>
      </c>
      <c r="BP292">
        <v>0</v>
      </c>
      <c r="BQ292">
        <v>8</v>
      </c>
      <c r="BR292">
        <v>1</v>
      </c>
      <c r="BS292">
        <v>1</v>
      </c>
      <c r="BT292">
        <v>1</v>
      </c>
      <c r="BU292">
        <v>1</v>
      </c>
      <c r="BV292">
        <v>1</v>
      </c>
      <c r="BW292">
        <v>1</v>
      </c>
      <c r="BX292">
        <v>1</v>
      </c>
      <c r="BY292" t="s">
        <v>3</v>
      </c>
      <c r="BZ292">
        <v>0</v>
      </c>
      <c r="CA292">
        <v>0</v>
      </c>
      <c r="CB292" t="s">
        <v>3</v>
      </c>
      <c r="CE292">
        <v>0</v>
      </c>
      <c r="CF292">
        <v>0</v>
      </c>
      <c r="CG292">
        <v>0</v>
      </c>
      <c r="CM292">
        <v>0</v>
      </c>
      <c r="CN292" t="s">
        <v>3</v>
      </c>
      <c r="CO292">
        <v>0</v>
      </c>
      <c r="CP292">
        <f t="shared" si="246"/>
        <v>-116.5</v>
      </c>
      <c r="CQ292">
        <f t="shared" si="266"/>
        <v>597.43379999999991</v>
      </c>
      <c r="CR292">
        <f t="shared" si="267"/>
        <v>0</v>
      </c>
      <c r="CS292">
        <f t="shared" si="247"/>
        <v>0</v>
      </c>
      <c r="CT292">
        <f t="shared" si="248"/>
        <v>0</v>
      </c>
      <c r="CU292">
        <f t="shared" si="249"/>
        <v>0</v>
      </c>
      <c r="CV292">
        <f t="shared" si="250"/>
        <v>0</v>
      </c>
      <c r="CW292">
        <f t="shared" si="251"/>
        <v>0</v>
      </c>
      <c r="CX292">
        <f t="shared" si="252"/>
        <v>0</v>
      </c>
      <c r="CY292">
        <f t="shared" si="262"/>
        <v>0</v>
      </c>
      <c r="CZ292">
        <f t="shared" si="263"/>
        <v>0</v>
      </c>
      <c r="DC292" t="s">
        <v>3</v>
      </c>
      <c r="DD292" t="s">
        <v>3</v>
      </c>
      <c r="DE292" t="s">
        <v>3</v>
      </c>
      <c r="DF292" t="s">
        <v>3</v>
      </c>
      <c r="DG292" t="s">
        <v>3</v>
      </c>
      <c r="DH292" t="s">
        <v>3</v>
      </c>
      <c r="DI292" t="s">
        <v>3</v>
      </c>
      <c r="DJ292" t="s">
        <v>3</v>
      </c>
      <c r="DK292" t="s">
        <v>3</v>
      </c>
      <c r="DL292" t="s">
        <v>3</v>
      </c>
      <c r="DM292" t="s">
        <v>3</v>
      </c>
      <c r="DN292">
        <v>0</v>
      </c>
      <c r="DO292">
        <v>0</v>
      </c>
      <c r="DP292">
        <v>1</v>
      </c>
      <c r="DQ292">
        <v>1</v>
      </c>
      <c r="DU292">
        <v>1002</v>
      </c>
      <c r="DV292" t="s">
        <v>124</v>
      </c>
      <c r="DW292" t="s">
        <v>124</v>
      </c>
      <c r="DX292">
        <v>1</v>
      </c>
      <c r="DZ292" t="s">
        <v>3</v>
      </c>
      <c r="EA292" t="s">
        <v>3</v>
      </c>
      <c r="EB292" t="s">
        <v>3</v>
      </c>
      <c r="EC292" t="s">
        <v>3</v>
      </c>
      <c r="EE292">
        <v>50757674</v>
      </c>
      <c r="EF292">
        <v>8</v>
      </c>
      <c r="EG292" t="s">
        <v>46</v>
      </c>
      <c r="EH292">
        <v>0</v>
      </c>
      <c r="EI292" t="s">
        <v>3</v>
      </c>
      <c r="EJ292">
        <v>1</v>
      </c>
      <c r="EK292">
        <v>500001</v>
      </c>
      <c r="EL292" t="s">
        <v>47</v>
      </c>
      <c r="EM292" t="s">
        <v>48</v>
      </c>
      <c r="EO292" t="s">
        <v>3</v>
      </c>
      <c r="EQ292">
        <v>32768</v>
      </c>
      <c r="ER292">
        <v>65.58</v>
      </c>
      <c r="ES292">
        <v>65.58</v>
      </c>
      <c r="ET292">
        <v>0</v>
      </c>
      <c r="EU292">
        <v>0</v>
      </c>
      <c r="EV292">
        <v>0</v>
      </c>
      <c r="EW292">
        <v>0</v>
      </c>
      <c r="EX292">
        <v>0</v>
      </c>
      <c r="FQ292">
        <v>0</v>
      </c>
      <c r="FR292">
        <f t="shared" si="253"/>
        <v>0</v>
      </c>
      <c r="FS292">
        <v>0</v>
      </c>
      <c r="FX292">
        <v>0</v>
      </c>
      <c r="FY292">
        <v>0</v>
      </c>
      <c r="GA292" t="s">
        <v>3</v>
      </c>
      <c r="GD292">
        <v>1</v>
      </c>
      <c r="GF292">
        <v>-1609399419</v>
      </c>
      <c r="GG292">
        <v>2</v>
      </c>
      <c r="GH292">
        <v>1</v>
      </c>
      <c r="GI292">
        <v>4</v>
      </c>
      <c r="GJ292">
        <v>0</v>
      </c>
      <c r="GK292">
        <v>0</v>
      </c>
      <c r="GL292">
        <f t="shared" si="254"/>
        <v>0</v>
      </c>
      <c r="GM292">
        <f t="shared" si="255"/>
        <v>-116.5</v>
      </c>
      <c r="GN292">
        <f t="shared" si="256"/>
        <v>-116.5</v>
      </c>
      <c r="GO292">
        <f t="shared" si="257"/>
        <v>0</v>
      </c>
      <c r="GP292">
        <f t="shared" si="258"/>
        <v>0</v>
      </c>
      <c r="GR292">
        <v>0</v>
      </c>
      <c r="GS292">
        <v>3</v>
      </c>
      <c r="GT292">
        <v>0</v>
      </c>
      <c r="GU292" t="s">
        <v>3</v>
      </c>
      <c r="GV292">
        <f t="shared" si="259"/>
        <v>0</v>
      </c>
      <c r="GW292">
        <v>1</v>
      </c>
      <c r="GX292">
        <f t="shared" si="260"/>
        <v>0</v>
      </c>
      <c r="HA292">
        <v>0</v>
      </c>
      <c r="HB292">
        <v>0</v>
      </c>
      <c r="HC292">
        <f t="shared" si="261"/>
        <v>0</v>
      </c>
      <c r="HE292" t="s">
        <v>3</v>
      </c>
      <c r="HF292" t="s">
        <v>3</v>
      </c>
      <c r="HM292" t="s">
        <v>3</v>
      </c>
      <c r="HN292" t="s">
        <v>3</v>
      </c>
      <c r="HO292" t="s">
        <v>3</v>
      </c>
      <c r="HP292" t="s">
        <v>3</v>
      </c>
      <c r="HQ292" t="s">
        <v>3</v>
      </c>
      <c r="IK292">
        <v>0</v>
      </c>
    </row>
    <row r="293" spans="1:245" x14ac:dyDescent="0.2">
      <c r="A293">
        <v>18</v>
      </c>
      <c r="B293">
        <v>1</v>
      </c>
      <c r="C293">
        <v>396</v>
      </c>
      <c r="E293" t="s">
        <v>295</v>
      </c>
      <c r="F293" t="s">
        <v>127</v>
      </c>
      <c r="G293" t="s">
        <v>128</v>
      </c>
      <c r="H293" t="e">
        <f>'1.Ведомость'!#REF!</f>
        <v>#REF!</v>
      </c>
      <c r="I293">
        <f>I290*J293</f>
        <v>-7.4099999999999999E-3</v>
      </c>
      <c r="J293">
        <v>-5.6999999999999995E-2</v>
      </c>
      <c r="K293">
        <v>-5.7000000000000002E-2</v>
      </c>
      <c r="O293">
        <f t="shared" si="231"/>
        <v>-13.54</v>
      </c>
      <c r="P293">
        <f t="shared" si="232"/>
        <v>-13.54</v>
      </c>
      <c r="Q293">
        <f t="shared" si="233"/>
        <v>0</v>
      </c>
      <c r="R293">
        <f t="shared" si="234"/>
        <v>0</v>
      </c>
      <c r="S293">
        <f t="shared" si="235"/>
        <v>0</v>
      </c>
      <c r="T293">
        <f t="shared" si="236"/>
        <v>0</v>
      </c>
      <c r="U293">
        <f t="shared" si="237"/>
        <v>0</v>
      </c>
      <c r="V293">
        <f t="shared" si="238"/>
        <v>0</v>
      </c>
      <c r="W293">
        <f t="shared" si="239"/>
        <v>0</v>
      </c>
      <c r="X293">
        <f t="shared" si="240"/>
        <v>0</v>
      </c>
      <c r="Y293">
        <f t="shared" si="241"/>
        <v>0</v>
      </c>
      <c r="AA293">
        <v>51651743</v>
      </c>
      <c r="AB293">
        <f t="shared" si="242"/>
        <v>200.58</v>
      </c>
      <c r="AC293">
        <f t="shared" si="243"/>
        <v>200.58</v>
      </c>
      <c r="AD293">
        <f t="shared" si="268"/>
        <v>0</v>
      </c>
      <c r="AE293">
        <f t="shared" si="269"/>
        <v>0</v>
      </c>
      <c r="AF293">
        <f t="shared" si="270"/>
        <v>0</v>
      </c>
      <c r="AG293">
        <f t="shared" si="244"/>
        <v>0</v>
      </c>
      <c r="AH293">
        <f t="shared" si="271"/>
        <v>0</v>
      </c>
      <c r="AI293">
        <f t="shared" si="272"/>
        <v>0</v>
      </c>
      <c r="AJ293">
        <f t="shared" si="245"/>
        <v>0</v>
      </c>
      <c r="AK293">
        <v>200.58</v>
      </c>
      <c r="AL293">
        <v>200.58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</v>
      </c>
      <c r="AW293">
        <v>1</v>
      </c>
      <c r="AZ293">
        <v>1</v>
      </c>
      <c r="BA293">
        <v>1</v>
      </c>
      <c r="BB293">
        <v>1</v>
      </c>
      <c r="BC293">
        <v>9.11</v>
      </c>
      <c r="BD293" t="s">
        <v>3</v>
      </c>
      <c r="BE293" t="s">
        <v>3</v>
      </c>
      <c r="BF293" t="s">
        <v>3</v>
      </c>
      <c r="BG293" t="s">
        <v>3</v>
      </c>
      <c r="BH293">
        <v>3</v>
      </c>
      <c r="BI293">
        <v>1</v>
      </c>
      <c r="BJ293" t="s">
        <v>129</v>
      </c>
      <c r="BM293">
        <v>500001</v>
      </c>
      <c r="BN293">
        <v>0</v>
      </c>
      <c r="BO293" t="s">
        <v>3</v>
      </c>
      <c r="BP293">
        <v>0</v>
      </c>
      <c r="BQ293">
        <v>8</v>
      </c>
      <c r="BR293">
        <v>1</v>
      </c>
      <c r="BS293">
        <v>1</v>
      </c>
      <c r="BT293">
        <v>1</v>
      </c>
      <c r="BU293">
        <v>1</v>
      </c>
      <c r="BV293">
        <v>1</v>
      </c>
      <c r="BW293">
        <v>1</v>
      </c>
      <c r="BX293">
        <v>1</v>
      </c>
      <c r="BY293" t="s">
        <v>3</v>
      </c>
      <c r="BZ293">
        <v>0</v>
      </c>
      <c r="CA293">
        <v>0</v>
      </c>
      <c r="CB293" t="s">
        <v>3</v>
      </c>
      <c r="CE293">
        <v>0</v>
      </c>
      <c r="CF293">
        <v>0</v>
      </c>
      <c r="CG293">
        <v>0</v>
      </c>
      <c r="CM293">
        <v>0</v>
      </c>
      <c r="CN293" t="s">
        <v>3</v>
      </c>
      <c r="CO293">
        <v>0</v>
      </c>
      <c r="CP293">
        <f t="shared" si="246"/>
        <v>-13.54</v>
      </c>
      <c r="CQ293">
        <f t="shared" si="266"/>
        <v>1827.2837999999999</v>
      </c>
      <c r="CR293">
        <f t="shared" si="267"/>
        <v>0</v>
      </c>
      <c r="CS293">
        <f t="shared" si="247"/>
        <v>0</v>
      </c>
      <c r="CT293">
        <f t="shared" si="248"/>
        <v>0</v>
      </c>
      <c r="CU293">
        <f t="shared" si="249"/>
        <v>0</v>
      </c>
      <c r="CV293">
        <f t="shared" si="250"/>
        <v>0</v>
      </c>
      <c r="CW293">
        <f t="shared" si="251"/>
        <v>0</v>
      </c>
      <c r="CX293">
        <f t="shared" si="252"/>
        <v>0</v>
      </c>
      <c r="CY293">
        <f t="shared" si="262"/>
        <v>0</v>
      </c>
      <c r="CZ293">
        <f t="shared" si="263"/>
        <v>0</v>
      </c>
      <c r="DC293" t="s">
        <v>3</v>
      </c>
      <c r="DD293" t="s">
        <v>3</v>
      </c>
      <c r="DE293" t="s">
        <v>3</v>
      </c>
      <c r="DF293" t="s">
        <v>3</v>
      </c>
      <c r="DG293" t="s">
        <v>3</v>
      </c>
      <c r="DH293" t="s">
        <v>3</v>
      </c>
      <c r="DI293" t="s">
        <v>3</v>
      </c>
      <c r="DJ293" t="s">
        <v>3</v>
      </c>
      <c r="DK293" t="s">
        <v>3</v>
      </c>
      <c r="DL293" t="s">
        <v>3</v>
      </c>
      <c r="DM293" t="s">
        <v>3</v>
      </c>
      <c r="DN293">
        <v>0</v>
      </c>
      <c r="DO293">
        <v>0</v>
      </c>
      <c r="DP293">
        <v>1</v>
      </c>
      <c r="DQ293">
        <v>1</v>
      </c>
      <c r="DU293">
        <v>1002</v>
      </c>
      <c r="DV293" t="s">
        <v>124</v>
      </c>
      <c r="DW293" t="s">
        <v>124</v>
      </c>
      <c r="DX293">
        <v>1</v>
      </c>
      <c r="DZ293" t="s">
        <v>3</v>
      </c>
      <c r="EA293" t="s">
        <v>3</v>
      </c>
      <c r="EB293" t="s">
        <v>3</v>
      </c>
      <c r="EC293" t="s">
        <v>3</v>
      </c>
      <c r="EE293">
        <v>50757674</v>
      </c>
      <c r="EF293">
        <v>8</v>
      </c>
      <c r="EG293" t="s">
        <v>46</v>
      </c>
      <c r="EH293">
        <v>0</v>
      </c>
      <c r="EI293" t="s">
        <v>3</v>
      </c>
      <c r="EJ293">
        <v>1</v>
      </c>
      <c r="EK293">
        <v>500001</v>
      </c>
      <c r="EL293" t="s">
        <v>47</v>
      </c>
      <c r="EM293" t="s">
        <v>48</v>
      </c>
      <c r="EO293" t="s">
        <v>3</v>
      </c>
      <c r="EQ293">
        <v>32768</v>
      </c>
      <c r="ER293">
        <v>200.58</v>
      </c>
      <c r="ES293">
        <v>200.58</v>
      </c>
      <c r="ET293">
        <v>0</v>
      </c>
      <c r="EU293">
        <v>0</v>
      </c>
      <c r="EV293">
        <v>0</v>
      </c>
      <c r="EW293">
        <v>0</v>
      </c>
      <c r="EX293">
        <v>0</v>
      </c>
      <c r="FQ293">
        <v>0</v>
      </c>
      <c r="FR293">
        <f t="shared" si="253"/>
        <v>0</v>
      </c>
      <c r="FS293">
        <v>0</v>
      </c>
      <c r="FX293">
        <v>0</v>
      </c>
      <c r="FY293">
        <v>0</v>
      </c>
      <c r="GA293" t="s">
        <v>3</v>
      </c>
      <c r="GD293">
        <v>1</v>
      </c>
      <c r="GF293">
        <v>1828367933</v>
      </c>
      <c r="GG293">
        <v>2</v>
      </c>
      <c r="GH293">
        <v>1</v>
      </c>
      <c r="GI293">
        <v>4</v>
      </c>
      <c r="GJ293">
        <v>0</v>
      </c>
      <c r="GK293">
        <v>0</v>
      </c>
      <c r="GL293">
        <f t="shared" si="254"/>
        <v>0</v>
      </c>
      <c r="GM293">
        <f t="shared" si="255"/>
        <v>-13.54</v>
      </c>
      <c r="GN293">
        <f t="shared" si="256"/>
        <v>-13.54</v>
      </c>
      <c r="GO293">
        <f t="shared" si="257"/>
        <v>0</v>
      </c>
      <c r="GP293">
        <f t="shared" si="258"/>
        <v>0</v>
      </c>
      <c r="GR293">
        <v>0</v>
      </c>
      <c r="GS293">
        <v>3</v>
      </c>
      <c r="GT293">
        <v>0</v>
      </c>
      <c r="GU293" t="s">
        <v>3</v>
      </c>
      <c r="GV293">
        <f t="shared" si="259"/>
        <v>0</v>
      </c>
      <c r="GW293">
        <v>1</v>
      </c>
      <c r="GX293">
        <f t="shared" si="260"/>
        <v>0</v>
      </c>
      <c r="HA293">
        <v>0</v>
      </c>
      <c r="HB293">
        <v>0</v>
      </c>
      <c r="HC293">
        <f t="shared" si="261"/>
        <v>0</v>
      </c>
      <c r="HE293" t="s">
        <v>3</v>
      </c>
      <c r="HF293" t="s">
        <v>3</v>
      </c>
      <c r="HM293" t="s">
        <v>3</v>
      </c>
      <c r="HN293" t="s">
        <v>3</v>
      </c>
      <c r="HO293" t="s">
        <v>3</v>
      </c>
      <c r="HP293" t="s">
        <v>3</v>
      </c>
      <c r="HQ293" t="s">
        <v>3</v>
      </c>
      <c r="IK293">
        <v>0</v>
      </c>
    </row>
    <row r="295" spans="1:245" x14ac:dyDescent="0.2">
      <c r="A295" s="2">
        <v>51</v>
      </c>
      <c r="B295" s="2">
        <f>B269</f>
        <v>1</v>
      </c>
      <c r="C295" s="2">
        <f>A269</f>
        <v>4</v>
      </c>
      <c r="D295" s="2">
        <f>ROW(A269)</f>
        <v>269</v>
      </c>
      <c r="E295" s="2"/>
      <c r="F295" s="2" t="str">
        <f>IF(F269&lt;&gt;"",F269,"")</f>
        <v/>
      </c>
      <c r="G295" s="2" t="str">
        <f>IF(G269&lt;&gt;"",G269,"")</f>
        <v>Система ВЕ6 (В14)</v>
      </c>
      <c r="H295" s="2">
        <v>0</v>
      </c>
      <c r="I295" s="2"/>
      <c r="J295" s="2"/>
      <c r="K295" s="2"/>
      <c r="L295" s="2"/>
      <c r="M295" s="2"/>
      <c r="N295" s="2"/>
      <c r="O295" s="2">
        <f t="shared" ref="O295:T295" si="273">ROUND(AB295,2)</f>
        <v>397141.34</v>
      </c>
      <c r="P295" s="2">
        <f t="shared" si="273"/>
        <v>295982.83</v>
      </c>
      <c r="Q295" s="2">
        <f t="shared" si="273"/>
        <v>7628.57</v>
      </c>
      <c r="R295" s="2">
        <f t="shared" si="273"/>
        <v>3021.23</v>
      </c>
      <c r="S295" s="2">
        <f t="shared" si="273"/>
        <v>93529.94</v>
      </c>
      <c r="T295" s="2">
        <f t="shared" si="273"/>
        <v>0</v>
      </c>
      <c r="U295" s="2">
        <f>AH295</f>
        <v>310.10966000000002</v>
      </c>
      <c r="V295" s="2">
        <f>AI295</f>
        <v>7.6866664000000009</v>
      </c>
      <c r="W295" s="2">
        <f>ROUND(AJ295,2)</f>
        <v>0</v>
      </c>
      <c r="X295" s="2">
        <f>ROUND(AK295,2)</f>
        <v>110733.07</v>
      </c>
      <c r="Y295" s="2">
        <f>ROUND(AL295,2)</f>
        <v>65200.36</v>
      </c>
      <c r="Z295" s="2"/>
      <c r="AA295" s="2"/>
      <c r="AB295" s="2">
        <f>ROUND(SUMIF(AA273:AA293,"=51651743",O273:O293),2)</f>
        <v>397141.34</v>
      </c>
      <c r="AC295" s="2">
        <f>ROUND(SUMIF(AA273:AA293,"=51651743",P273:P293),2)</f>
        <v>295982.83</v>
      </c>
      <c r="AD295" s="2">
        <f>ROUND(SUMIF(AA273:AA293,"=51651743",Q273:Q293),2)</f>
        <v>7628.57</v>
      </c>
      <c r="AE295" s="2">
        <f>ROUND(SUMIF(AA273:AA293,"=51651743",R273:R293),2)</f>
        <v>3021.23</v>
      </c>
      <c r="AF295" s="2">
        <f>ROUND(SUMIF(AA273:AA293,"=51651743",S273:S293),2)</f>
        <v>93529.94</v>
      </c>
      <c r="AG295" s="2">
        <f>ROUND(SUMIF(AA273:AA293,"=51651743",T273:T293),2)</f>
        <v>0</v>
      </c>
      <c r="AH295" s="2">
        <f>SUMIF(AA273:AA293,"=51651743",U273:U293)</f>
        <v>310.10966000000002</v>
      </c>
      <c r="AI295" s="2">
        <f>SUMIF(AA273:AA293,"=51651743",V273:V293)</f>
        <v>7.6866664000000009</v>
      </c>
      <c r="AJ295" s="2">
        <f>ROUND(SUMIF(AA273:AA293,"=51651743",W273:W293),2)</f>
        <v>0</v>
      </c>
      <c r="AK295" s="2">
        <f>ROUND(SUMIF(AA273:AA293,"=51651743",X273:X293),2)</f>
        <v>110733.07</v>
      </c>
      <c r="AL295" s="2">
        <f>ROUND(SUMIF(AA273:AA293,"=51651743",Y273:Y293),2)</f>
        <v>65200.36</v>
      </c>
      <c r="AM295" s="2"/>
      <c r="AN295" s="2"/>
      <c r="AO295" s="2">
        <f t="shared" ref="AO295:BD295" si="274">ROUND(BX295,2)</f>
        <v>0</v>
      </c>
      <c r="AP295" s="2">
        <f t="shared" si="274"/>
        <v>1304.22</v>
      </c>
      <c r="AQ295" s="2">
        <f t="shared" si="274"/>
        <v>0</v>
      </c>
      <c r="AR295" s="2">
        <f t="shared" si="274"/>
        <v>573074.77</v>
      </c>
      <c r="AS295" s="2">
        <f t="shared" si="274"/>
        <v>571770.55000000005</v>
      </c>
      <c r="AT295" s="2">
        <f t="shared" si="274"/>
        <v>0</v>
      </c>
      <c r="AU295" s="2">
        <f t="shared" si="274"/>
        <v>0</v>
      </c>
      <c r="AV295" s="2">
        <f t="shared" si="274"/>
        <v>295982.83</v>
      </c>
      <c r="AW295" s="2">
        <f t="shared" si="274"/>
        <v>294678.61</v>
      </c>
      <c r="AX295" s="2">
        <f t="shared" si="274"/>
        <v>0</v>
      </c>
      <c r="AY295" s="2">
        <f t="shared" si="274"/>
        <v>294678.61</v>
      </c>
      <c r="AZ295" s="2">
        <f t="shared" si="274"/>
        <v>1304.22</v>
      </c>
      <c r="BA295" s="2">
        <f t="shared" si="274"/>
        <v>0</v>
      </c>
      <c r="BB295" s="2">
        <f t="shared" si="274"/>
        <v>0</v>
      </c>
      <c r="BC295" s="2">
        <f t="shared" si="274"/>
        <v>0</v>
      </c>
      <c r="BD295" s="2">
        <f t="shared" si="274"/>
        <v>0</v>
      </c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>
        <f>ROUND(SUMIF(AA273:AA293,"=51651743",FQ273:FQ293),2)</f>
        <v>0</v>
      </c>
      <c r="BY295" s="2">
        <f>ROUND(SUMIF(AA273:AA293,"=51651743",FR273:FR293),2)</f>
        <v>1304.22</v>
      </c>
      <c r="BZ295" s="2">
        <f>ROUND(SUMIF(AA273:AA293,"=51651743",GL273:GL293),2)</f>
        <v>0</v>
      </c>
      <c r="CA295" s="2">
        <f>ROUND(SUMIF(AA273:AA293,"=51651743",GM273:GM293),2)</f>
        <v>573074.77</v>
      </c>
      <c r="CB295" s="2">
        <f>ROUND(SUMIF(AA273:AA293,"=51651743",GN273:GN293),2)</f>
        <v>571770.55000000005</v>
      </c>
      <c r="CC295" s="2">
        <f>ROUND(SUMIF(AA273:AA293,"=51651743",GO273:GO293),2)</f>
        <v>0</v>
      </c>
      <c r="CD295" s="2">
        <f>ROUND(SUMIF(AA273:AA293,"=51651743",GP273:GP293),2)</f>
        <v>0</v>
      </c>
      <c r="CE295" s="2">
        <f>AC295-BX295</f>
        <v>295982.83</v>
      </c>
      <c r="CF295" s="2">
        <f>AC295-BY295</f>
        <v>294678.61000000004</v>
      </c>
      <c r="CG295" s="2">
        <f>BX295-BZ295</f>
        <v>0</v>
      </c>
      <c r="CH295" s="2">
        <f>AC295-BX295-BY295+BZ295</f>
        <v>294678.61000000004</v>
      </c>
      <c r="CI295" s="2">
        <f>BY295-BZ295</f>
        <v>1304.22</v>
      </c>
      <c r="CJ295" s="2">
        <f>ROUND(SUMIF(AA273:AA293,"=51651743",GX273:GX293),2)</f>
        <v>0</v>
      </c>
      <c r="CK295" s="2">
        <f>ROUND(SUMIF(AA273:AA293,"=51651743",GY273:GY293),2)</f>
        <v>0</v>
      </c>
      <c r="CL295" s="2">
        <f>ROUND(SUMIF(AA273:AA293,"=51651743",GZ273:GZ293),2)</f>
        <v>0</v>
      </c>
      <c r="CM295" s="2">
        <f>ROUND(SUMIF(AA273:AA293,"=51651743",HD273:HD293),2)</f>
        <v>0</v>
      </c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>
        <v>0</v>
      </c>
    </row>
    <row r="297" spans="1:245" x14ac:dyDescent="0.2">
      <c r="A297" s="4">
        <v>50</v>
      </c>
      <c r="B297" s="4">
        <v>0</v>
      </c>
      <c r="C297" s="4">
        <v>0</v>
      </c>
      <c r="D297" s="4">
        <v>1</v>
      </c>
      <c r="E297" s="4">
        <v>201</v>
      </c>
      <c r="F297" s="4">
        <f>ROUND(Source!O295,O297)</f>
        <v>397141.34</v>
      </c>
      <c r="G297" s="4" t="s">
        <v>135</v>
      </c>
      <c r="H297" s="4" t="s">
        <v>136</v>
      </c>
      <c r="I297" s="4"/>
      <c r="J297" s="4"/>
      <c r="K297" s="4">
        <v>201</v>
      </c>
      <c r="L297" s="4">
        <v>1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>
        <v>395837.12</v>
      </c>
      <c r="X297" s="4">
        <v>1</v>
      </c>
      <c r="Y297" s="4">
        <v>395837.12</v>
      </c>
      <c r="Z297" s="4"/>
      <c r="AA297" s="4"/>
      <c r="AB297" s="4"/>
    </row>
    <row r="298" spans="1:245" x14ac:dyDescent="0.2">
      <c r="A298" s="4">
        <v>50</v>
      </c>
      <c r="B298" s="4">
        <v>0</v>
      </c>
      <c r="C298" s="4">
        <v>0</v>
      </c>
      <c r="D298" s="4">
        <v>1</v>
      </c>
      <c r="E298" s="4">
        <v>202</v>
      </c>
      <c r="F298" s="4">
        <f>ROUND(Source!P295,O298)</f>
        <v>295982.83</v>
      </c>
      <c r="G298" s="4" t="s">
        <v>137</v>
      </c>
      <c r="H298" s="4" t="s">
        <v>138</v>
      </c>
      <c r="I298" s="4"/>
      <c r="J298" s="4"/>
      <c r="K298" s="4">
        <v>202</v>
      </c>
      <c r="L298" s="4">
        <v>2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>
        <v>295982.82999999996</v>
      </c>
      <c r="X298" s="4">
        <v>1</v>
      </c>
      <c r="Y298" s="4">
        <v>295982.82999999996</v>
      </c>
      <c r="Z298" s="4"/>
      <c r="AA298" s="4"/>
      <c r="AB298" s="4"/>
    </row>
    <row r="299" spans="1:245" x14ac:dyDescent="0.2">
      <c r="A299" s="4">
        <v>50</v>
      </c>
      <c r="B299" s="4">
        <v>0</v>
      </c>
      <c r="C299" s="4">
        <v>0</v>
      </c>
      <c r="D299" s="4">
        <v>1</v>
      </c>
      <c r="E299" s="4">
        <v>222</v>
      </c>
      <c r="F299" s="4">
        <f>ROUND(Source!AO295,O299)</f>
        <v>0</v>
      </c>
      <c r="G299" s="4" t="s">
        <v>139</v>
      </c>
      <c r="H299" s="4" t="s">
        <v>140</v>
      </c>
      <c r="I299" s="4"/>
      <c r="J299" s="4"/>
      <c r="K299" s="4">
        <v>222</v>
      </c>
      <c r="L299" s="4">
        <v>3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>
        <v>0</v>
      </c>
      <c r="X299" s="4">
        <v>1</v>
      </c>
      <c r="Y299" s="4">
        <v>0</v>
      </c>
      <c r="Z299" s="4"/>
      <c r="AA299" s="4"/>
      <c r="AB299" s="4"/>
    </row>
    <row r="300" spans="1:245" x14ac:dyDescent="0.2">
      <c r="A300" s="4">
        <v>50</v>
      </c>
      <c r="B300" s="4">
        <v>0</v>
      </c>
      <c r="C300" s="4">
        <v>0</v>
      </c>
      <c r="D300" s="4">
        <v>1</v>
      </c>
      <c r="E300" s="4">
        <v>225</v>
      </c>
      <c r="F300" s="4">
        <f>ROUND(Source!AV295,O300)</f>
        <v>295982.83</v>
      </c>
      <c r="G300" s="4" t="s">
        <v>141</v>
      </c>
      <c r="H300" s="4" t="s">
        <v>142</v>
      </c>
      <c r="I300" s="4"/>
      <c r="J300" s="4"/>
      <c r="K300" s="4">
        <v>225</v>
      </c>
      <c r="L300" s="4">
        <v>4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>
        <v>295982.83</v>
      </c>
      <c r="X300" s="4">
        <v>1</v>
      </c>
      <c r="Y300" s="4">
        <v>295982.83</v>
      </c>
      <c r="Z300" s="4"/>
      <c r="AA300" s="4"/>
      <c r="AB300" s="4"/>
    </row>
    <row r="301" spans="1:245" x14ac:dyDescent="0.2">
      <c r="A301" s="4">
        <v>50</v>
      </c>
      <c r="B301" s="4">
        <v>0</v>
      </c>
      <c r="C301" s="4">
        <v>0</v>
      </c>
      <c r="D301" s="4">
        <v>1</v>
      </c>
      <c r="E301" s="4">
        <v>226</v>
      </c>
      <c r="F301" s="4">
        <f>ROUND(Source!AW295,O301)</f>
        <v>294678.61</v>
      </c>
      <c r="G301" s="4" t="s">
        <v>143</v>
      </c>
      <c r="H301" s="4" t="s">
        <v>144</v>
      </c>
      <c r="I301" s="4"/>
      <c r="J301" s="4"/>
      <c r="K301" s="4">
        <v>226</v>
      </c>
      <c r="L301" s="4">
        <v>5</v>
      </c>
      <c r="M301" s="4">
        <v>3</v>
      </c>
      <c r="N301" s="4" t="s">
        <v>3</v>
      </c>
      <c r="O301" s="4">
        <v>2</v>
      </c>
      <c r="P301" s="4"/>
      <c r="Q301" s="4"/>
      <c r="R301" s="4"/>
      <c r="S301" s="4"/>
      <c r="T301" s="4"/>
      <c r="U301" s="4"/>
      <c r="V301" s="4"/>
      <c r="W301" s="4">
        <v>294678.61</v>
      </c>
      <c r="X301" s="4">
        <v>1</v>
      </c>
      <c r="Y301" s="4">
        <v>294678.61</v>
      </c>
      <c r="Z301" s="4"/>
      <c r="AA301" s="4"/>
      <c r="AB301" s="4"/>
    </row>
    <row r="302" spans="1:245" x14ac:dyDescent="0.2">
      <c r="A302" s="4">
        <v>50</v>
      </c>
      <c r="B302" s="4">
        <v>0</v>
      </c>
      <c r="C302" s="4">
        <v>0</v>
      </c>
      <c r="D302" s="4">
        <v>1</v>
      </c>
      <c r="E302" s="4">
        <v>227</v>
      </c>
      <c r="F302" s="4">
        <f>ROUND(Source!AX295,O302)</f>
        <v>0</v>
      </c>
      <c r="G302" s="4" t="s">
        <v>145</v>
      </c>
      <c r="H302" s="4" t="s">
        <v>146</v>
      </c>
      <c r="I302" s="4"/>
      <c r="J302" s="4"/>
      <c r="K302" s="4">
        <v>227</v>
      </c>
      <c r="L302" s="4">
        <v>6</v>
      </c>
      <c r="M302" s="4">
        <v>3</v>
      </c>
      <c r="N302" s="4" t="s">
        <v>3</v>
      </c>
      <c r="O302" s="4">
        <v>2</v>
      </c>
      <c r="P302" s="4"/>
      <c r="Q302" s="4"/>
      <c r="R302" s="4"/>
      <c r="S302" s="4"/>
      <c r="T302" s="4"/>
      <c r="U302" s="4"/>
      <c r="V302" s="4"/>
      <c r="W302" s="4">
        <v>0</v>
      </c>
      <c r="X302" s="4">
        <v>1</v>
      </c>
      <c r="Y302" s="4">
        <v>0</v>
      </c>
      <c r="Z302" s="4"/>
      <c r="AA302" s="4"/>
      <c r="AB302" s="4"/>
    </row>
    <row r="303" spans="1:245" x14ac:dyDescent="0.2">
      <c r="A303" s="4">
        <v>50</v>
      </c>
      <c r="B303" s="4">
        <v>0</v>
      </c>
      <c r="C303" s="4">
        <v>0</v>
      </c>
      <c r="D303" s="4">
        <v>1</v>
      </c>
      <c r="E303" s="4">
        <v>228</v>
      </c>
      <c r="F303" s="4">
        <f>ROUND(Source!AY295,O303)</f>
        <v>294678.61</v>
      </c>
      <c r="G303" s="4" t="s">
        <v>147</v>
      </c>
      <c r="H303" s="4" t="s">
        <v>148</v>
      </c>
      <c r="I303" s="4"/>
      <c r="J303" s="4"/>
      <c r="K303" s="4">
        <v>228</v>
      </c>
      <c r="L303" s="4">
        <v>7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>
        <v>294678.61</v>
      </c>
      <c r="X303" s="4">
        <v>1</v>
      </c>
      <c r="Y303" s="4">
        <v>294678.61</v>
      </c>
      <c r="Z303" s="4"/>
      <c r="AA303" s="4"/>
      <c r="AB303" s="4"/>
    </row>
    <row r="304" spans="1:245" x14ac:dyDescent="0.2">
      <c r="A304" s="4">
        <v>50</v>
      </c>
      <c r="B304" s="4">
        <v>0</v>
      </c>
      <c r="C304" s="4">
        <v>0</v>
      </c>
      <c r="D304" s="4">
        <v>1</v>
      </c>
      <c r="E304" s="4">
        <v>216</v>
      </c>
      <c r="F304" s="4">
        <f>ROUND(Source!AP295,O304)</f>
        <v>1304.22</v>
      </c>
      <c r="G304" s="4" t="s">
        <v>149</v>
      </c>
      <c r="H304" s="4" t="s">
        <v>150</v>
      </c>
      <c r="I304" s="4"/>
      <c r="J304" s="4"/>
      <c r="K304" s="4">
        <v>216</v>
      </c>
      <c r="L304" s="4">
        <v>8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>
        <v>1304.22</v>
      </c>
      <c r="X304" s="4">
        <v>1</v>
      </c>
      <c r="Y304" s="4">
        <v>1304.22</v>
      </c>
      <c r="Z304" s="4"/>
      <c r="AA304" s="4"/>
      <c r="AB304" s="4"/>
    </row>
    <row r="305" spans="1:28" x14ac:dyDescent="0.2">
      <c r="A305" s="4">
        <v>50</v>
      </c>
      <c r="B305" s="4">
        <v>0</v>
      </c>
      <c r="C305" s="4">
        <v>0</v>
      </c>
      <c r="D305" s="4">
        <v>1</v>
      </c>
      <c r="E305" s="4">
        <v>223</v>
      </c>
      <c r="F305" s="4">
        <f>ROUND(Source!AQ295,O305)</f>
        <v>0</v>
      </c>
      <c r="G305" s="4" t="s">
        <v>151</v>
      </c>
      <c r="H305" s="4" t="s">
        <v>152</v>
      </c>
      <c r="I305" s="4"/>
      <c r="J305" s="4"/>
      <c r="K305" s="4">
        <v>223</v>
      </c>
      <c r="L305" s="4">
        <v>9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>
        <v>0</v>
      </c>
      <c r="X305" s="4">
        <v>1</v>
      </c>
      <c r="Y305" s="4">
        <v>0</v>
      </c>
      <c r="Z305" s="4"/>
      <c r="AA305" s="4"/>
      <c r="AB305" s="4"/>
    </row>
    <row r="306" spans="1:28" x14ac:dyDescent="0.2">
      <c r="A306" s="4">
        <v>50</v>
      </c>
      <c r="B306" s="4">
        <v>0</v>
      </c>
      <c r="C306" s="4">
        <v>0</v>
      </c>
      <c r="D306" s="4">
        <v>1</v>
      </c>
      <c r="E306" s="4">
        <v>229</v>
      </c>
      <c r="F306" s="4">
        <f>ROUND(Source!AZ295,O306)</f>
        <v>1304.22</v>
      </c>
      <c r="G306" s="4" t="s">
        <v>153</v>
      </c>
      <c r="H306" s="4" t="s">
        <v>154</v>
      </c>
      <c r="I306" s="4"/>
      <c r="J306" s="4"/>
      <c r="K306" s="4">
        <v>229</v>
      </c>
      <c r="L306" s="4">
        <v>10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>
        <v>1304.22</v>
      </c>
      <c r="X306" s="4">
        <v>1</v>
      </c>
      <c r="Y306" s="4">
        <v>1304.22</v>
      </c>
      <c r="Z306" s="4"/>
      <c r="AA306" s="4"/>
      <c r="AB306" s="4"/>
    </row>
    <row r="307" spans="1:28" x14ac:dyDescent="0.2">
      <c r="A307" s="4">
        <v>50</v>
      </c>
      <c r="B307" s="4">
        <v>0</v>
      </c>
      <c r="C307" s="4">
        <v>0</v>
      </c>
      <c r="D307" s="4">
        <v>1</v>
      </c>
      <c r="E307" s="4">
        <v>203</v>
      </c>
      <c r="F307" s="4">
        <f>ROUND(Source!Q295,O307)</f>
        <v>7628.57</v>
      </c>
      <c r="G307" s="4" t="s">
        <v>155</v>
      </c>
      <c r="H307" s="4" t="s">
        <v>156</v>
      </c>
      <c r="I307" s="4"/>
      <c r="J307" s="4"/>
      <c r="K307" s="4">
        <v>203</v>
      </c>
      <c r="L307" s="4">
        <v>11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>
        <v>7628.57</v>
      </c>
      <c r="X307" s="4">
        <v>1</v>
      </c>
      <c r="Y307" s="4">
        <v>7628.57</v>
      </c>
      <c r="Z307" s="4"/>
      <c r="AA307" s="4"/>
      <c r="AB307" s="4"/>
    </row>
    <row r="308" spans="1:28" x14ac:dyDescent="0.2">
      <c r="A308" s="4">
        <v>50</v>
      </c>
      <c r="B308" s="4">
        <v>0</v>
      </c>
      <c r="C308" s="4">
        <v>0</v>
      </c>
      <c r="D308" s="4">
        <v>1</v>
      </c>
      <c r="E308" s="4">
        <v>231</v>
      </c>
      <c r="F308" s="4">
        <f>ROUND(Source!BB295,O308)</f>
        <v>0</v>
      </c>
      <c r="G308" s="4" t="s">
        <v>157</v>
      </c>
      <c r="H308" s="4" t="s">
        <v>158</v>
      </c>
      <c r="I308" s="4"/>
      <c r="J308" s="4"/>
      <c r="K308" s="4">
        <v>231</v>
      </c>
      <c r="L308" s="4">
        <v>12</v>
      </c>
      <c r="M308" s="4">
        <v>3</v>
      </c>
      <c r="N308" s="4" t="s">
        <v>3</v>
      </c>
      <c r="O308" s="4">
        <v>2</v>
      </c>
      <c r="P308" s="4"/>
      <c r="Q308" s="4"/>
      <c r="R308" s="4"/>
      <c r="S308" s="4"/>
      <c r="T308" s="4"/>
      <c r="U308" s="4"/>
      <c r="V308" s="4"/>
      <c r="W308" s="4">
        <v>0</v>
      </c>
      <c r="X308" s="4">
        <v>1</v>
      </c>
      <c r="Y308" s="4">
        <v>0</v>
      </c>
      <c r="Z308" s="4"/>
      <c r="AA308" s="4"/>
      <c r="AB308" s="4"/>
    </row>
    <row r="309" spans="1:28" x14ac:dyDescent="0.2">
      <c r="A309" s="4">
        <v>50</v>
      </c>
      <c r="B309" s="4">
        <v>0</v>
      </c>
      <c r="C309" s="4">
        <v>0</v>
      </c>
      <c r="D309" s="4">
        <v>1</v>
      </c>
      <c r="E309" s="4">
        <v>204</v>
      </c>
      <c r="F309" s="4">
        <f>ROUND(Source!R295,O309)</f>
        <v>3021.23</v>
      </c>
      <c r="G309" s="4" t="s">
        <v>159</v>
      </c>
      <c r="H309" s="4" t="s">
        <v>160</v>
      </c>
      <c r="I309" s="4"/>
      <c r="J309" s="4"/>
      <c r="K309" s="4">
        <v>204</v>
      </c>
      <c r="L309" s="4">
        <v>13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>
        <v>3021.23</v>
      </c>
      <c r="X309" s="4">
        <v>1</v>
      </c>
      <c r="Y309" s="4">
        <v>3021.23</v>
      </c>
      <c r="Z309" s="4"/>
      <c r="AA309" s="4"/>
      <c r="AB309" s="4"/>
    </row>
    <row r="310" spans="1:28" x14ac:dyDescent="0.2">
      <c r="A310" s="4">
        <v>50</v>
      </c>
      <c r="B310" s="4">
        <v>0</v>
      </c>
      <c r="C310" s="4">
        <v>0</v>
      </c>
      <c r="D310" s="4">
        <v>1</v>
      </c>
      <c r="E310" s="4">
        <v>205</v>
      </c>
      <c r="F310" s="4">
        <f>ROUND(Source!S295,O310)</f>
        <v>93529.94</v>
      </c>
      <c r="G310" s="4" t="s">
        <v>161</v>
      </c>
      <c r="H310" s="4" t="s">
        <v>162</v>
      </c>
      <c r="I310" s="4"/>
      <c r="J310" s="4"/>
      <c r="K310" s="4">
        <v>205</v>
      </c>
      <c r="L310" s="4">
        <v>14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>
        <v>93529.940000000017</v>
      </c>
      <c r="X310" s="4">
        <v>1</v>
      </c>
      <c r="Y310" s="4">
        <v>93529.940000000017</v>
      </c>
      <c r="Z310" s="4"/>
      <c r="AA310" s="4"/>
      <c r="AB310" s="4"/>
    </row>
    <row r="311" spans="1:28" x14ac:dyDescent="0.2">
      <c r="A311" s="4">
        <v>50</v>
      </c>
      <c r="B311" s="4">
        <v>0</v>
      </c>
      <c r="C311" s="4">
        <v>0</v>
      </c>
      <c r="D311" s="4">
        <v>1</v>
      </c>
      <c r="E311" s="4">
        <v>232</v>
      </c>
      <c r="F311" s="4">
        <f>ROUND(Source!BC295,O311)</f>
        <v>0</v>
      </c>
      <c r="G311" s="4" t="s">
        <v>163</v>
      </c>
      <c r="H311" s="4" t="s">
        <v>164</v>
      </c>
      <c r="I311" s="4"/>
      <c r="J311" s="4"/>
      <c r="K311" s="4">
        <v>232</v>
      </c>
      <c r="L311" s="4">
        <v>15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>
        <v>0</v>
      </c>
      <c r="X311" s="4">
        <v>1</v>
      </c>
      <c r="Y311" s="4">
        <v>0</v>
      </c>
      <c r="Z311" s="4"/>
      <c r="AA311" s="4"/>
      <c r="AB311" s="4"/>
    </row>
    <row r="312" spans="1:28" x14ac:dyDescent="0.2">
      <c r="A312" s="4">
        <v>50</v>
      </c>
      <c r="B312" s="4">
        <v>0</v>
      </c>
      <c r="C312" s="4">
        <v>0</v>
      </c>
      <c r="D312" s="4">
        <v>1</v>
      </c>
      <c r="E312" s="4">
        <v>214</v>
      </c>
      <c r="F312" s="4">
        <f>ROUND(Source!AS295,O312)</f>
        <v>571770.55000000005</v>
      </c>
      <c r="G312" s="4" t="s">
        <v>165</v>
      </c>
      <c r="H312" s="4" t="s">
        <v>166</v>
      </c>
      <c r="I312" s="4"/>
      <c r="J312" s="4"/>
      <c r="K312" s="4">
        <v>214</v>
      </c>
      <c r="L312" s="4">
        <v>16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>
        <v>571770.55000000005</v>
      </c>
      <c r="X312" s="4">
        <v>1</v>
      </c>
      <c r="Y312" s="4">
        <v>571770.55000000005</v>
      </c>
      <c r="Z312" s="4"/>
      <c r="AA312" s="4"/>
      <c r="AB312" s="4"/>
    </row>
    <row r="313" spans="1:28" x14ac:dyDescent="0.2">
      <c r="A313" s="4">
        <v>50</v>
      </c>
      <c r="B313" s="4">
        <v>0</v>
      </c>
      <c r="C313" s="4">
        <v>0</v>
      </c>
      <c r="D313" s="4">
        <v>1</v>
      </c>
      <c r="E313" s="4">
        <v>215</v>
      </c>
      <c r="F313" s="4">
        <f>ROUND(Source!AT295,O313)</f>
        <v>0</v>
      </c>
      <c r="G313" s="4" t="s">
        <v>167</v>
      </c>
      <c r="H313" s="4" t="s">
        <v>168</v>
      </c>
      <c r="I313" s="4"/>
      <c r="J313" s="4"/>
      <c r="K313" s="4">
        <v>215</v>
      </c>
      <c r="L313" s="4">
        <v>17</v>
      </c>
      <c r="M313" s="4">
        <v>3</v>
      </c>
      <c r="N313" s="4" t="s">
        <v>3</v>
      </c>
      <c r="O313" s="4">
        <v>2</v>
      </c>
      <c r="P313" s="4"/>
      <c r="Q313" s="4"/>
      <c r="R313" s="4"/>
      <c r="S313" s="4"/>
      <c r="T313" s="4"/>
      <c r="U313" s="4"/>
      <c r="V313" s="4"/>
      <c r="W313" s="4">
        <v>0</v>
      </c>
      <c r="X313" s="4">
        <v>1</v>
      </c>
      <c r="Y313" s="4">
        <v>0</v>
      </c>
      <c r="Z313" s="4"/>
      <c r="AA313" s="4"/>
      <c r="AB313" s="4"/>
    </row>
    <row r="314" spans="1:28" x14ac:dyDescent="0.2">
      <c r="A314" s="4">
        <v>50</v>
      </c>
      <c r="B314" s="4">
        <v>0</v>
      </c>
      <c r="C314" s="4">
        <v>0</v>
      </c>
      <c r="D314" s="4">
        <v>1</v>
      </c>
      <c r="E314" s="4">
        <v>217</v>
      </c>
      <c r="F314" s="4">
        <f>ROUND(Source!AU295,O314)</f>
        <v>0</v>
      </c>
      <c r="G314" s="4" t="s">
        <v>169</v>
      </c>
      <c r="H314" s="4" t="s">
        <v>170</v>
      </c>
      <c r="I314" s="4"/>
      <c r="J314" s="4"/>
      <c r="K314" s="4">
        <v>217</v>
      </c>
      <c r="L314" s="4">
        <v>18</v>
      </c>
      <c r="M314" s="4">
        <v>3</v>
      </c>
      <c r="N314" s="4" t="s">
        <v>3</v>
      </c>
      <c r="O314" s="4">
        <v>2</v>
      </c>
      <c r="P314" s="4"/>
      <c r="Q314" s="4"/>
      <c r="R314" s="4"/>
      <c r="S314" s="4"/>
      <c r="T314" s="4"/>
      <c r="U314" s="4"/>
      <c r="V314" s="4"/>
      <c r="W314" s="4">
        <v>0</v>
      </c>
      <c r="X314" s="4">
        <v>1</v>
      </c>
      <c r="Y314" s="4">
        <v>0</v>
      </c>
      <c r="Z314" s="4"/>
      <c r="AA314" s="4"/>
      <c r="AB314" s="4"/>
    </row>
    <row r="315" spans="1:28" x14ac:dyDescent="0.2">
      <c r="A315" s="4">
        <v>50</v>
      </c>
      <c r="B315" s="4">
        <v>0</v>
      </c>
      <c r="C315" s="4">
        <v>0</v>
      </c>
      <c r="D315" s="4">
        <v>1</v>
      </c>
      <c r="E315" s="4">
        <v>230</v>
      </c>
      <c r="F315" s="4">
        <f>ROUND(Source!BA295,O315)</f>
        <v>0</v>
      </c>
      <c r="G315" s="4" t="s">
        <v>171</v>
      </c>
      <c r="H315" s="4" t="s">
        <v>172</v>
      </c>
      <c r="I315" s="4"/>
      <c r="J315" s="4"/>
      <c r="K315" s="4">
        <v>230</v>
      </c>
      <c r="L315" s="4">
        <v>19</v>
      </c>
      <c r="M315" s="4">
        <v>3</v>
      </c>
      <c r="N315" s="4" t="s">
        <v>3</v>
      </c>
      <c r="O315" s="4">
        <v>2</v>
      </c>
      <c r="P315" s="4"/>
      <c r="Q315" s="4"/>
      <c r="R315" s="4"/>
      <c r="S315" s="4"/>
      <c r="T315" s="4"/>
      <c r="U315" s="4"/>
      <c r="V315" s="4"/>
      <c r="W315" s="4">
        <v>0</v>
      </c>
      <c r="X315" s="4">
        <v>1</v>
      </c>
      <c r="Y315" s="4">
        <v>0</v>
      </c>
      <c r="Z315" s="4"/>
      <c r="AA315" s="4"/>
      <c r="AB315" s="4"/>
    </row>
    <row r="316" spans="1:28" x14ac:dyDescent="0.2">
      <c r="A316" s="4">
        <v>50</v>
      </c>
      <c r="B316" s="4">
        <v>0</v>
      </c>
      <c r="C316" s="4">
        <v>0</v>
      </c>
      <c r="D316" s="4">
        <v>1</v>
      </c>
      <c r="E316" s="4">
        <v>206</v>
      </c>
      <c r="F316" s="4">
        <f>ROUND(Source!T295,O316)</f>
        <v>0</v>
      </c>
      <c r="G316" s="4" t="s">
        <v>173</v>
      </c>
      <c r="H316" s="4" t="s">
        <v>174</v>
      </c>
      <c r="I316" s="4"/>
      <c r="J316" s="4"/>
      <c r="K316" s="4">
        <v>206</v>
      </c>
      <c r="L316" s="4">
        <v>20</v>
      </c>
      <c r="M316" s="4">
        <v>3</v>
      </c>
      <c r="N316" s="4" t="s">
        <v>3</v>
      </c>
      <c r="O316" s="4">
        <v>2</v>
      </c>
      <c r="P316" s="4"/>
      <c r="Q316" s="4"/>
      <c r="R316" s="4"/>
      <c r="S316" s="4"/>
      <c r="T316" s="4"/>
      <c r="U316" s="4"/>
      <c r="V316" s="4"/>
      <c r="W316" s="4">
        <v>0</v>
      </c>
      <c r="X316" s="4">
        <v>1</v>
      </c>
      <c r="Y316" s="4">
        <v>0</v>
      </c>
      <c r="Z316" s="4"/>
      <c r="AA316" s="4"/>
      <c r="AB316" s="4"/>
    </row>
    <row r="317" spans="1:28" x14ac:dyDescent="0.2">
      <c r="A317" s="4">
        <v>50</v>
      </c>
      <c r="B317" s="4">
        <v>0</v>
      </c>
      <c r="C317" s="4">
        <v>0</v>
      </c>
      <c r="D317" s="4">
        <v>1</v>
      </c>
      <c r="E317" s="4">
        <v>207</v>
      </c>
      <c r="F317" s="4">
        <f>Source!U295</f>
        <v>310.10966000000002</v>
      </c>
      <c r="G317" s="4" t="s">
        <v>175</v>
      </c>
      <c r="H317" s="4" t="s">
        <v>176</v>
      </c>
      <c r="I317" s="4"/>
      <c r="J317" s="4"/>
      <c r="K317" s="4">
        <v>207</v>
      </c>
      <c r="L317" s="4">
        <v>21</v>
      </c>
      <c r="M317" s="4">
        <v>3</v>
      </c>
      <c r="N317" s="4" t="s">
        <v>3</v>
      </c>
      <c r="O317" s="4">
        <v>-1</v>
      </c>
      <c r="P317" s="4"/>
      <c r="Q317" s="4"/>
      <c r="R317" s="4"/>
      <c r="S317" s="4"/>
      <c r="T317" s="4"/>
      <c r="U317" s="4"/>
      <c r="V317" s="4"/>
      <c r="W317" s="4">
        <v>310.10966000000002</v>
      </c>
      <c r="X317" s="4">
        <v>1</v>
      </c>
      <c r="Y317" s="4">
        <v>310.10966000000002</v>
      </c>
      <c r="Z317" s="4"/>
      <c r="AA317" s="4"/>
      <c r="AB317" s="4"/>
    </row>
    <row r="318" spans="1:28" x14ac:dyDescent="0.2">
      <c r="A318" s="4">
        <v>50</v>
      </c>
      <c r="B318" s="4">
        <v>0</v>
      </c>
      <c r="C318" s="4">
        <v>0</v>
      </c>
      <c r="D318" s="4">
        <v>1</v>
      </c>
      <c r="E318" s="4">
        <v>208</v>
      </c>
      <c r="F318" s="4">
        <f>Source!V295</f>
        <v>7.6866664000000009</v>
      </c>
      <c r="G318" s="4" t="s">
        <v>177</v>
      </c>
      <c r="H318" s="4" t="s">
        <v>178</v>
      </c>
      <c r="I318" s="4"/>
      <c r="J318" s="4"/>
      <c r="K318" s="4">
        <v>208</v>
      </c>
      <c r="L318" s="4">
        <v>22</v>
      </c>
      <c r="M318" s="4">
        <v>3</v>
      </c>
      <c r="N318" s="4" t="s">
        <v>3</v>
      </c>
      <c r="O318" s="4">
        <v>-1</v>
      </c>
      <c r="P318" s="4"/>
      <c r="Q318" s="4"/>
      <c r="R318" s="4"/>
      <c r="S318" s="4"/>
      <c r="T318" s="4"/>
      <c r="U318" s="4"/>
      <c r="V318" s="4"/>
      <c r="W318" s="4">
        <v>7.6866664</v>
      </c>
      <c r="X318" s="4">
        <v>1</v>
      </c>
      <c r="Y318" s="4">
        <v>7.6866664</v>
      </c>
      <c r="Z318" s="4"/>
      <c r="AA318" s="4"/>
      <c r="AB318" s="4"/>
    </row>
    <row r="319" spans="1:28" x14ac:dyDescent="0.2">
      <c r="A319" s="4">
        <v>50</v>
      </c>
      <c r="B319" s="4">
        <v>0</v>
      </c>
      <c r="C319" s="4">
        <v>0</v>
      </c>
      <c r="D319" s="4">
        <v>1</v>
      </c>
      <c r="E319" s="4">
        <v>209</v>
      </c>
      <c r="F319" s="4">
        <f>ROUND(Source!W295,O319)</f>
        <v>0</v>
      </c>
      <c r="G319" s="4" t="s">
        <v>179</v>
      </c>
      <c r="H319" s="4" t="s">
        <v>180</v>
      </c>
      <c r="I319" s="4"/>
      <c r="J319" s="4"/>
      <c r="K319" s="4">
        <v>209</v>
      </c>
      <c r="L319" s="4">
        <v>23</v>
      </c>
      <c r="M319" s="4">
        <v>3</v>
      </c>
      <c r="N319" s="4" t="s">
        <v>3</v>
      </c>
      <c r="O319" s="4">
        <v>2</v>
      </c>
      <c r="P319" s="4"/>
      <c r="Q319" s="4"/>
      <c r="R319" s="4"/>
      <c r="S319" s="4"/>
      <c r="T319" s="4"/>
      <c r="U319" s="4"/>
      <c r="V319" s="4"/>
      <c r="W319" s="4">
        <v>0</v>
      </c>
      <c r="X319" s="4">
        <v>1</v>
      </c>
      <c r="Y319" s="4">
        <v>0</v>
      </c>
      <c r="Z319" s="4"/>
      <c r="AA319" s="4"/>
      <c r="AB319" s="4"/>
    </row>
    <row r="320" spans="1:28" x14ac:dyDescent="0.2">
      <c r="A320" s="4">
        <v>50</v>
      </c>
      <c r="B320" s="4">
        <v>0</v>
      </c>
      <c r="C320" s="4">
        <v>0</v>
      </c>
      <c r="D320" s="4">
        <v>1</v>
      </c>
      <c r="E320" s="4">
        <v>233</v>
      </c>
      <c r="F320" s="4">
        <f>ROUND(Source!BD295,O320)</f>
        <v>0</v>
      </c>
      <c r="G320" s="4" t="s">
        <v>181</v>
      </c>
      <c r="H320" s="4" t="s">
        <v>182</v>
      </c>
      <c r="I320" s="4"/>
      <c r="J320" s="4"/>
      <c r="K320" s="4">
        <v>233</v>
      </c>
      <c r="L320" s="4">
        <v>24</v>
      </c>
      <c r="M320" s="4">
        <v>3</v>
      </c>
      <c r="N320" s="4" t="s">
        <v>3</v>
      </c>
      <c r="O320" s="4">
        <v>2</v>
      </c>
      <c r="P320" s="4"/>
      <c r="Q320" s="4"/>
      <c r="R320" s="4"/>
      <c r="S320" s="4"/>
      <c r="T320" s="4"/>
      <c r="U320" s="4"/>
      <c r="V320" s="4"/>
      <c r="W320" s="4">
        <v>0</v>
      </c>
      <c r="X320" s="4">
        <v>1</v>
      </c>
      <c r="Y320" s="4">
        <v>0</v>
      </c>
      <c r="Z320" s="4"/>
      <c r="AA320" s="4"/>
      <c r="AB320" s="4"/>
    </row>
    <row r="321" spans="1:245" x14ac:dyDescent="0.2">
      <c r="A321" s="4">
        <v>50</v>
      </c>
      <c r="B321" s="4">
        <v>0</v>
      </c>
      <c r="C321" s="4">
        <v>0</v>
      </c>
      <c r="D321" s="4">
        <v>1</v>
      </c>
      <c r="E321" s="4">
        <v>210</v>
      </c>
      <c r="F321" s="4">
        <f>ROUND(Source!X295,O321)</f>
        <v>110733.07</v>
      </c>
      <c r="G321" s="4" t="s">
        <v>183</v>
      </c>
      <c r="H321" s="4" t="s">
        <v>184</v>
      </c>
      <c r="I321" s="4"/>
      <c r="J321" s="4"/>
      <c r="K321" s="4">
        <v>210</v>
      </c>
      <c r="L321" s="4">
        <v>25</v>
      </c>
      <c r="M321" s="4">
        <v>3</v>
      </c>
      <c r="N321" s="4" t="s">
        <v>3</v>
      </c>
      <c r="O321" s="4">
        <v>2</v>
      </c>
      <c r="P321" s="4"/>
      <c r="Q321" s="4"/>
      <c r="R321" s="4"/>
      <c r="S321" s="4"/>
      <c r="T321" s="4"/>
      <c r="U321" s="4"/>
      <c r="V321" s="4"/>
      <c r="W321" s="4">
        <v>110733.07</v>
      </c>
      <c r="X321" s="4">
        <v>1</v>
      </c>
      <c r="Y321" s="4">
        <v>110733.07</v>
      </c>
      <c r="Z321" s="4"/>
      <c r="AA321" s="4"/>
      <c r="AB321" s="4"/>
    </row>
    <row r="322" spans="1:245" x14ac:dyDescent="0.2">
      <c r="A322" s="4">
        <v>50</v>
      </c>
      <c r="B322" s="4">
        <v>0</v>
      </c>
      <c r="C322" s="4">
        <v>0</v>
      </c>
      <c r="D322" s="4">
        <v>1</v>
      </c>
      <c r="E322" s="4">
        <v>211</v>
      </c>
      <c r="F322" s="4">
        <f>ROUND(Source!Y295,O322)</f>
        <v>65200.36</v>
      </c>
      <c r="G322" s="4" t="s">
        <v>185</v>
      </c>
      <c r="H322" s="4" t="s">
        <v>186</v>
      </c>
      <c r="I322" s="4"/>
      <c r="J322" s="4"/>
      <c r="K322" s="4">
        <v>211</v>
      </c>
      <c r="L322" s="4">
        <v>26</v>
      </c>
      <c r="M322" s="4">
        <v>3</v>
      </c>
      <c r="N322" s="4" t="s">
        <v>3</v>
      </c>
      <c r="O322" s="4">
        <v>2</v>
      </c>
      <c r="P322" s="4"/>
      <c r="Q322" s="4"/>
      <c r="R322" s="4"/>
      <c r="S322" s="4"/>
      <c r="T322" s="4"/>
      <c r="U322" s="4"/>
      <c r="V322" s="4"/>
      <c r="W322" s="4">
        <v>65200.36</v>
      </c>
      <c r="X322" s="4">
        <v>1</v>
      </c>
      <c r="Y322" s="4">
        <v>65200.36</v>
      </c>
      <c r="Z322" s="4"/>
      <c r="AA322" s="4"/>
      <c r="AB322" s="4"/>
    </row>
    <row r="323" spans="1:245" x14ac:dyDescent="0.2">
      <c r="A323" s="4">
        <v>50</v>
      </c>
      <c r="B323" s="4">
        <v>0</v>
      </c>
      <c r="C323" s="4">
        <v>0</v>
      </c>
      <c r="D323" s="4">
        <v>1</v>
      </c>
      <c r="E323" s="4">
        <v>224</v>
      </c>
      <c r="F323" s="4">
        <f>ROUND(Source!AR295,O323)</f>
        <v>573074.77</v>
      </c>
      <c r="G323" s="4" t="s">
        <v>187</v>
      </c>
      <c r="H323" s="4" t="s">
        <v>188</v>
      </c>
      <c r="I323" s="4"/>
      <c r="J323" s="4"/>
      <c r="K323" s="4">
        <v>224</v>
      </c>
      <c r="L323" s="4">
        <v>27</v>
      </c>
      <c r="M323" s="4">
        <v>3</v>
      </c>
      <c r="N323" s="4" t="s">
        <v>3</v>
      </c>
      <c r="O323" s="4">
        <v>2</v>
      </c>
      <c r="P323" s="4"/>
      <c r="Q323" s="4"/>
      <c r="R323" s="4"/>
      <c r="S323" s="4"/>
      <c r="T323" s="4"/>
      <c r="U323" s="4"/>
      <c r="V323" s="4"/>
      <c r="W323" s="4">
        <v>573074.77</v>
      </c>
      <c r="X323" s="4">
        <v>1</v>
      </c>
      <c r="Y323" s="4">
        <v>573074.77</v>
      </c>
      <c r="Z323" s="4"/>
      <c r="AA323" s="4"/>
      <c r="AB323" s="4"/>
    </row>
    <row r="325" spans="1:245" x14ac:dyDescent="0.2">
      <c r="A325" s="1">
        <v>4</v>
      </c>
      <c r="B325" s="1">
        <v>1</v>
      </c>
      <c r="C325" s="1"/>
      <c r="D325" s="1">
        <f>ROW(A352)</f>
        <v>352</v>
      </c>
      <c r="E325" s="1"/>
      <c r="F325" s="1" t="s">
        <v>3</v>
      </c>
      <c r="G325" s="1" t="s">
        <v>296</v>
      </c>
      <c r="H325" s="1" t="s">
        <v>3</v>
      </c>
      <c r="I325" s="1">
        <v>0</v>
      </c>
      <c r="J325" s="1"/>
      <c r="K325" s="1">
        <v>-1</v>
      </c>
      <c r="L325" s="1"/>
      <c r="M325" s="1" t="s">
        <v>3</v>
      </c>
      <c r="N325" s="1"/>
      <c r="O325" s="1"/>
      <c r="P325" s="1"/>
      <c r="Q325" s="1"/>
      <c r="R325" s="1"/>
      <c r="S325" s="1">
        <v>0</v>
      </c>
      <c r="T325" s="1"/>
      <c r="U325" s="1" t="s">
        <v>3</v>
      </c>
      <c r="V325" s="1">
        <v>0</v>
      </c>
      <c r="W325" s="1"/>
      <c r="X325" s="1"/>
      <c r="Y325" s="1"/>
      <c r="Z325" s="1"/>
      <c r="AA325" s="1"/>
      <c r="AB325" s="1" t="s">
        <v>3</v>
      </c>
      <c r="AC325" s="1" t="s">
        <v>3</v>
      </c>
      <c r="AD325" s="1" t="s">
        <v>3</v>
      </c>
      <c r="AE325" s="1" t="s">
        <v>3</v>
      </c>
      <c r="AF325" s="1" t="s">
        <v>3</v>
      </c>
      <c r="AG325" s="1" t="s">
        <v>3</v>
      </c>
      <c r="AH325" s="1"/>
      <c r="AI325" s="1"/>
      <c r="AJ325" s="1"/>
      <c r="AK325" s="1"/>
      <c r="AL325" s="1"/>
      <c r="AM325" s="1"/>
      <c r="AN325" s="1"/>
      <c r="AO325" s="1"/>
      <c r="AP325" s="1" t="s">
        <v>3</v>
      </c>
      <c r="AQ325" s="1" t="s">
        <v>3</v>
      </c>
      <c r="AR325" s="1" t="s">
        <v>3</v>
      </c>
      <c r="AS325" s="1"/>
      <c r="AT325" s="1"/>
      <c r="AU325" s="1"/>
      <c r="AV325" s="1"/>
      <c r="AW325" s="1"/>
      <c r="AX325" s="1"/>
      <c r="AY325" s="1"/>
      <c r="AZ325" s="1" t="s">
        <v>3</v>
      </c>
      <c r="BA325" s="1"/>
      <c r="BB325" s="1" t="s">
        <v>3</v>
      </c>
      <c r="BC325" s="1" t="s">
        <v>3</v>
      </c>
      <c r="BD325" s="1" t="s">
        <v>3</v>
      </c>
      <c r="BE325" s="1" t="s">
        <v>3</v>
      </c>
      <c r="BF325" s="1" t="s">
        <v>3</v>
      </c>
      <c r="BG325" s="1" t="s">
        <v>3</v>
      </c>
      <c r="BH325" s="1" t="s">
        <v>3</v>
      </c>
      <c r="BI325" s="1" t="s">
        <v>3</v>
      </c>
      <c r="BJ325" s="1" t="s">
        <v>3</v>
      </c>
      <c r="BK325" s="1" t="s">
        <v>3</v>
      </c>
      <c r="BL325" s="1" t="s">
        <v>3</v>
      </c>
      <c r="BM325" s="1" t="s">
        <v>3</v>
      </c>
      <c r="BN325" s="1" t="s">
        <v>3</v>
      </c>
      <c r="BO325" s="1" t="s">
        <v>3</v>
      </c>
      <c r="BP325" s="1" t="s">
        <v>3</v>
      </c>
      <c r="BQ325" s="1"/>
      <c r="BR325" s="1"/>
      <c r="BS325" s="1"/>
      <c r="BT325" s="1"/>
      <c r="BU325" s="1"/>
      <c r="BV325" s="1"/>
      <c r="BW325" s="1"/>
      <c r="BX325" s="1">
        <v>0</v>
      </c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>
        <v>0</v>
      </c>
    </row>
    <row r="327" spans="1:245" x14ac:dyDescent="0.2">
      <c r="A327" s="2">
        <v>52</v>
      </c>
      <c r="B327" s="2">
        <f t="shared" ref="B327:G327" si="275">B352</f>
        <v>1</v>
      </c>
      <c r="C327" s="2">
        <f t="shared" si="275"/>
        <v>4</v>
      </c>
      <c r="D327" s="2">
        <f t="shared" si="275"/>
        <v>325</v>
      </c>
      <c r="E327" s="2">
        <f t="shared" si="275"/>
        <v>0</v>
      </c>
      <c r="F327" s="2" t="str">
        <f t="shared" si="275"/>
        <v/>
      </c>
      <c r="G327" s="2" t="str">
        <f t="shared" si="275"/>
        <v>Система ВЕ7 (В15)</v>
      </c>
      <c r="H327" s="2"/>
      <c r="I327" s="2"/>
      <c r="J327" s="2"/>
      <c r="K327" s="2"/>
      <c r="L327" s="2"/>
      <c r="M327" s="2"/>
      <c r="N327" s="2"/>
      <c r="O327" s="2">
        <f t="shared" ref="O327:AT327" si="276">O352</f>
        <v>395225.75</v>
      </c>
      <c r="P327" s="2">
        <f t="shared" si="276"/>
        <v>296017.84999999998</v>
      </c>
      <c r="Q327" s="2">
        <f t="shared" si="276"/>
        <v>7459.89</v>
      </c>
      <c r="R327" s="2">
        <f t="shared" si="276"/>
        <v>2955.41</v>
      </c>
      <c r="S327" s="2">
        <f t="shared" si="276"/>
        <v>91748.01</v>
      </c>
      <c r="T327" s="2">
        <f t="shared" si="276"/>
        <v>0</v>
      </c>
      <c r="U327" s="2">
        <f t="shared" si="276"/>
        <v>304.23599000000002</v>
      </c>
      <c r="V327" s="2">
        <f t="shared" si="276"/>
        <v>7.5192741999999999</v>
      </c>
      <c r="W327" s="2">
        <f t="shared" si="276"/>
        <v>0</v>
      </c>
      <c r="X327" s="2">
        <f t="shared" si="276"/>
        <v>108628.52</v>
      </c>
      <c r="Y327" s="2">
        <f t="shared" si="276"/>
        <v>63962.94</v>
      </c>
      <c r="Z327" s="2">
        <f t="shared" si="276"/>
        <v>0</v>
      </c>
      <c r="AA327" s="2">
        <f t="shared" si="276"/>
        <v>0</v>
      </c>
      <c r="AB327" s="2">
        <f t="shared" si="276"/>
        <v>395225.75</v>
      </c>
      <c r="AC327" s="2">
        <f t="shared" si="276"/>
        <v>296017.84999999998</v>
      </c>
      <c r="AD327" s="2">
        <f t="shared" si="276"/>
        <v>7459.89</v>
      </c>
      <c r="AE327" s="2">
        <f t="shared" si="276"/>
        <v>2955.41</v>
      </c>
      <c r="AF327" s="2">
        <f t="shared" si="276"/>
        <v>91748.01</v>
      </c>
      <c r="AG327" s="2">
        <f t="shared" si="276"/>
        <v>0</v>
      </c>
      <c r="AH327" s="2">
        <f t="shared" si="276"/>
        <v>304.23599000000002</v>
      </c>
      <c r="AI327" s="2">
        <f t="shared" si="276"/>
        <v>7.5192741999999999</v>
      </c>
      <c r="AJ327" s="2">
        <f t="shared" si="276"/>
        <v>0</v>
      </c>
      <c r="AK327" s="2">
        <f t="shared" si="276"/>
        <v>108628.52</v>
      </c>
      <c r="AL327" s="2">
        <f t="shared" si="276"/>
        <v>63962.94</v>
      </c>
      <c r="AM327" s="2">
        <f t="shared" si="276"/>
        <v>0</v>
      </c>
      <c r="AN327" s="2">
        <f t="shared" si="276"/>
        <v>0</v>
      </c>
      <c r="AO327" s="2">
        <f t="shared" si="276"/>
        <v>0</v>
      </c>
      <c r="AP327" s="2">
        <f t="shared" si="276"/>
        <v>1304.22</v>
      </c>
      <c r="AQ327" s="2">
        <f t="shared" si="276"/>
        <v>0</v>
      </c>
      <c r="AR327" s="2">
        <f t="shared" si="276"/>
        <v>567817.21</v>
      </c>
      <c r="AS327" s="2">
        <f t="shared" si="276"/>
        <v>566512.99</v>
      </c>
      <c r="AT327" s="2">
        <f t="shared" si="276"/>
        <v>0</v>
      </c>
      <c r="AU327" s="2">
        <f t="shared" ref="AU327:BZ327" si="277">AU352</f>
        <v>0</v>
      </c>
      <c r="AV327" s="2">
        <f t="shared" si="277"/>
        <v>296017.84999999998</v>
      </c>
      <c r="AW327" s="2">
        <f t="shared" si="277"/>
        <v>294713.63</v>
      </c>
      <c r="AX327" s="2">
        <f t="shared" si="277"/>
        <v>0</v>
      </c>
      <c r="AY327" s="2">
        <f t="shared" si="277"/>
        <v>294713.63</v>
      </c>
      <c r="AZ327" s="2">
        <f t="shared" si="277"/>
        <v>1304.22</v>
      </c>
      <c r="BA327" s="2">
        <f t="shared" si="277"/>
        <v>0</v>
      </c>
      <c r="BB327" s="2">
        <f t="shared" si="277"/>
        <v>0</v>
      </c>
      <c r="BC327" s="2">
        <f t="shared" si="277"/>
        <v>0</v>
      </c>
      <c r="BD327" s="2">
        <f t="shared" si="277"/>
        <v>0</v>
      </c>
      <c r="BE327" s="2">
        <f t="shared" si="277"/>
        <v>0</v>
      </c>
      <c r="BF327" s="2">
        <f t="shared" si="277"/>
        <v>0</v>
      </c>
      <c r="BG327" s="2">
        <f t="shared" si="277"/>
        <v>0</v>
      </c>
      <c r="BH327" s="2">
        <f t="shared" si="277"/>
        <v>0</v>
      </c>
      <c r="BI327" s="2">
        <f t="shared" si="277"/>
        <v>0</v>
      </c>
      <c r="BJ327" s="2">
        <f t="shared" si="277"/>
        <v>0</v>
      </c>
      <c r="BK327" s="2">
        <f t="shared" si="277"/>
        <v>0</v>
      </c>
      <c r="BL327" s="2">
        <f t="shared" si="277"/>
        <v>0</v>
      </c>
      <c r="BM327" s="2">
        <f t="shared" si="277"/>
        <v>0</v>
      </c>
      <c r="BN327" s="2">
        <f t="shared" si="277"/>
        <v>0</v>
      </c>
      <c r="BO327" s="2">
        <f t="shared" si="277"/>
        <v>0</v>
      </c>
      <c r="BP327" s="2">
        <f t="shared" si="277"/>
        <v>0</v>
      </c>
      <c r="BQ327" s="2">
        <f t="shared" si="277"/>
        <v>0</v>
      </c>
      <c r="BR327" s="2">
        <f t="shared" si="277"/>
        <v>0</v>
      </c>
      <c r="BS327" s="2">
        <f t="shared" si="277"/>
        <v>0</v>
      </c>
      <c r="BT327" s="2">
        <f t="shared" si="277"/>
        <v>0</v>
      </c>
      <c r="BU327" s="2">
        <f t="shared" si="277"/>
        <v>0</v>
      </c>
      <c r="BV327" s="2">
        <f t="shared" si="277"/>
        <v>0</v>
      </c>
      <c r="BW327" s="2">
        <f t="shared" si="277"/>
        <v>0</v>
      </c>
      <c r="BX327" s="2">
        <f t="shared" si="277"/>
        <v>0</v>
      </c>
      <c r="BY327" s="2">
        <f t="shared" si="277"/>
        <v>1304.22</v>
      </c>
      <c r="BZ327" s="2">
        <f t="shared" si="277"/>
        <v>0</v>
      </c>
      <c r="CA327" s="2">
        <f t="shared" ref="CA327:DF327" si="278">CA352</f>
        <v>567817.21</v>
      </c>
      <c r="CB327" s="2">
        <f t="shared" si="278"/>
        <v>566512.99</v>
      </c>
      <c r="CC327" s="2">
        <f t="shared" si="278"/>
        <v>0</v>
      </c>
      <c r="CD327" s="2">
        <f t="shared" si="278"/>
        <v>0</v>
      </c>
      <c r="CE327" s="2">
        <f t="shared" si="278"/>
        <v>296017.84999999998</v>
      </c>
      <c r="CF327" s="2">
        <f t="shared" si="278"/>
        <v>294713.63</v>
      </c>
      <c r="CG327" s="2">
        <f t="shared" si="278"/>
        <v>0</v>
      </c>
      <c r="CH327" s="2">
        <f t="shared" si="278"/>
        <v>294713.63</v>
      </c>
      <c r="CI327" s="2">
        <f t="shared" si="278"/>
        <v>1304.22</v>
      </c>
      <c r="CJ327" s="2">
        <f t="shared" si="278"/>
        <v>0</v>
      </c>
      <c r="CK327" s="2">
        <f t="shared" si="278"/>
        <v>0</v>
      </c>
      <c r="CL327" s="2">
        <f t="shared" si="278"/>
        <v>0</v>
      </c>
      <c r="CM327" s="2">
        <f t="shared" si="278"/>
        <v>0</v>
      </c>
      <c r="CN327" s="2">
        <f t="shared" si="278"/>
        <v>0</v>
      </c>
      <c r="CO327" s="2">
        <f t="shared" si="278"/>
        <v>0</v>
      </c>
      <c r="CP327" s="2">
        <f t="shared" si="278"/>
        <v>0</v>
      </c>
      <c r="CQ327" s="2">
        <f t="shared" si="278"/>
        <v>0</v>
      </c>
      <c r="CR327" s="2">
        <f t="shared" si="278"/>
        <v>0</v>
      </c>
      <c r="CS327" s="2">
        <f t="shared" si="278"/>
        <v>0</v>
      </c>
      <c r="CT327" s="2">
        <f t="shared" si="278"/>
        <v>0</v>
      </c>
      <c r="CU327" s="2">
        <f t="shared" si="278"/>
        <v>0</v>
      </c>
      <c r="CV327" s="2">
        <f t="shared" si="278"/>
        <v>0</v>
      </c>
      <c r="CW327" s="2">
        <f t="shared" si="278"/>
        <v>0</v>
      </c>
      <c r="CX327" s="2">
        <f t="shared" si="278"/>
        <v>0</v>
      </c>
      <c r="CY327" s="2">
        <f t="shared" si="278"/>
        <v>0</v>
      </c>
      <c r="CZ327" s="2">
        <f t="shared" si="278"/>
        <v>0</v>
      </c>
      <c r="DA327" s="2">
        <f t="shared" si="278"/>
        <v>0</v>
      </c>
      <c r="DB327" s="2">
        <f t="shared" si="278"/>
        <v>0</v>
      </c>
      <c r="DC327" s="2">
        <f t="shared" si="278"/>
        <v>0</v>
      </c>
      <c r="DD327" s="2">
        <f t="shared" si="278"/>
        <v>0</v>
      </c>
      <c r="DE327" s="2">
        <f t="shared" si="278"/>
        <v>0</v>
      </c>
      <c r="DF327" s="2">
        <f t="shared" si="278"/>
        <v>0</v>
      </c>
      <c r="DG327" s="3">
        <f t="shared" ref="DG327:EL327" si="279">DG352</f>
        <v>0</v>
      </c>
      <c r="DH327" s="3">
        <f t="shared" si="279"/>
        <v>0</v>
      </c>
      <c r="DI327" s="3">
        <f t="shared" si="279"/>
        <v>0</v>
      </c>
      <c r="DJ327" s="3">
        <f t="shared" si="279"/>
        <v>0</v>
      </c>
      <c r="DK327" s="3">
        <f t="shared" si="279"/>
        <v>0</v>
      </c>
      <c r="DL327" s="3">
        <f t="shared" si="279"/>
        <v>0</v>
      </c>
      <c r="DM327" s="3">
        <f t="shared" si="279"/>
        <v>0</v>
      </c>
      <c r="DN327" s="3">
        <f t="shared" si="279"/>
        <v>0</v>
      </c>
      <c r="DO327" s="3">
        <f t="shared" si="279"/>
        <v>0</v>
      </c>
      <c r="DP327" s="3">
        <f t="shared" si="279"/>
        <v>0</v>
      </c>
      <c r="DQ327" s="3">
        <f t="shared" si="279"/>
        <v>0</v>
      </c>
      <c r="DR327" s="3">
        <f t="shared" si="279"/>
        <v>0</v>
      </c>
      <c r="DS327" s="3">
        <f t="shared" si="279"/>
        <v>0</v>
      </c>
      <c r="DT327" s="3">
        <f t="shared" si="279"/>
        <v>0</v>
      </c>
      <c r="DU327" s="3">
        <f t="shared" si="279"/>
        <v>0</v>
      </c>
      <c r="DV327" s="3">
        <f t="shared" si="279"/>
        <v>0</v>
      </c>
      <c r="DW327" s="3">
        <f t="shared" si="279"/>
        <v>0</v>
      </c>
      <c r="DX327" s="3">
        <f t="shared" si="279"/>
        <v>0</v>
      </c>
      <c r="DY327" s="3">
        <f t="shared" si="279"/>
        <v>0</v>
      </c>
      <c r="DZ327" s="3">
        <f t="shared" si="279"/>
        <v>0</v>
      </c>
      <c r="EA327" s="3">
        <f t="shared" si="279"/>
        <v>0</v>
      </c>
      <c r="EB327" s="3">
        <f t="shared" si="279"/>
        <v>0</v>
      </c>
      <c r="EC327" s="3">
        <f t="shared" si="279"/>
        <v>0</v>
      </c>
      <c r="ED327" s="3">
        <f t="shared" si="279"/>
        <v>0</v>
      </c>
      <c r="EE327" s="3">
        <f t="shared" si="279"/>
        <v>0</v>
      </c>
      <c r="EF327" s="3">
        <f t="shared" si="279"/>
        <v>0</v>
      </c>
      <c r="EG327" s="3">
        <f t="shared" si="279"/>
        <v>0</v>
      </c>
      <c r="EH327" s="3">
        <f t="shared" si="279"/>
        <v>0</v>
      </c>
      <c r="EI327" s="3">
        <f t="shared" si="279"/>
        <v>0</v>
      </c>
      <c r="EJ327" s="3">
        <f t="shared" si="279"/>
        <v>0</v>
      </c>
      <c r="EK327" s="3">
        <f t="shared" si="279"/>
        <v>0</v>
      </c>
      <c r="EL327" s="3">
        <f t="shared" si="279"/>
        <v>0</v>
      </c>
      <c r="EM327" s="3">
        <f t="shared" ref="EM327:FR327" si="280">EM352</f>
        <v>0</v>
      </c>
      <c r="EN327" s="3">
        <f t="shared" si="280"/>
        <v>0</v>
      </c>
      <c r="EO327" s="3">
        <f t="shared" si="280"/>
        <v>0</v>
      </c>
      <c r="EP327" s="3">
        <f t="shared" si="280"/>
        <v>0</v>
      </c>
      <c r="EQ327" s="3">
        <f t="shared" si="280"/>
        <v>0</v>
      </c>
      <c r="ER327" s="3">
        <f t="shared" si="280"/>
        <v>0</v>
      </c>
      <c r="ES327" s="3">
        <f t="shared" si="280"/>
        <v>0</v>
      </c>
      <c r="ET327" s="3">
        <f t="shared" si="280"/>
        <v>0</v>
      </c>
      <c r="EU327" s="3">
        <f t="shared" si="280"/>
        <v>0</v>
      </c>
      <c r="EV327" s="3">
        <f t="shared" si="280"/>
        <v>0</v>
      </c>
      <c r="EW327" s="3">
        <f t="shared" si="280"/>
        <v>0</v>
      </c>
      <c r="EX327" s="3">
        <f t="shared" si="280"/>
        <v>0</v>
      </c>
      <c r="EY327" s="3">
        <f t="shared" si="280"/>
        <v>0</v>
      </c>
      <c r="EZ327" s="3">
        <f t="shared" si="280"/>
        <v>0</v>
      </c>
      <c r="FA327" s="3">
        <f t="shared" si="280"/>
        <v>0</v>
      </c>
      <c r="FB327" s="3">
        <f t="shared" si="280"/>
        <v>0</v>
      </c>
      <c r="FC327" s="3">
        <f t="shared" si="280"/>
        <v>0</v>
      </c>
      <c r="FD327" s="3">
        <f t="shared" si="280"/>
        <v>0</v>
      </c>
      <c r="FE327" s="3">
        <f t="shared" si="280"/>
        <v>0</v>
      </c>
      <c r="FF327" s="3">
        <f t="shared" si="280"/>
        <v>0</v>
      </c>
      <c r="FG327" s="3">
        <f t="shared" si="280"/>
        <v>0</v>
      </c>
      <c r="FH327" s="3">
        <f t="shared" si="280"/>
        <v>0</v>
      </c>
      <c r="FI327" s="3">
        <f t="shared" si="280"/>
        <v>0</v>
      </c>
      <c r="FJ327" s="3">
        <f t="shared" si="280"/>
        <v>0</v>
      </c>
      <c r="FK327" s="3">
        <f t="shared" si="280"/>
        <v>0</v>
      </c>
      <c r="FL327" s="3">
        <f t="shared" si="280"/>
        <v>0</v>
      </c>
      <c r="FM327" s="3">
        <f t="shared" si="280"/>
        <v>0</v>
      </c>
      <c r="FN327" s="3">
        <f t="shared" si="280"/>
        <v>0</v>
      </c>
      <c r="FO327" s="3">
        <f t="shared" si="280"/>
        <v>0</v>
      </c>
      <c r="FP327" s="3">
        <f t="shared" si="280"/>
        <v>0</v>
      </c>
      <c r="FQ327" s="3">
        <f t="shared" si="280"/>
        <v>0</v>
      </c>
      <c r="FR327" s="3">
        <f t="shared" si="280"/>
        <v>0</v>
      </c>
      <c r="FS327" s="3">
        <f t="shared" ref="FS327:GX327" si="281">FS352</f>
        <v>0</v>
      </c>
      <c r="FT327" s="3">
        <f t="shared" si="281"/>
        <v>0</v>
      </c>
      <c r="FU327" s="3">
        <f t="shared" si="281"/>
        <v>0</v>
      </c>
      <c r="FV327" s="3">
        <f t="shared" si="281"/>
        <v>0</v>
      </c>
      <c r="FW327" s="3">
        <f t="shared" si="281"/>
        <v>0</v>
      </c>
      <c r="FX327" s="3">
        <f t="shared" si="281"/>
        <v>0</v>
      </c>
      <c r="FY327" s="3">
        <f t="shared" si="281"/>
        <v>0</v>
      </c>
      <c r="FZ327" s="3">
        <f t="shared" si="281"/>
        <v>0</v>
      </c>
      <c r="GA327" s="3">
        <f t="shared" si="281"/>
        <v>0</v>
      </c>
      <c r="GB327" s="3">
        <f t="shared" si="281"/>
        <v>0</v>
      </c>
      <c r="GC327" s="3">
        <f t="shared" si="281"/>
        <v>0</v>
      </c>
      <c r="GD327" s="3">
        <f t="shared" si="281"/>
        <v>0</v>
      </c>
      <c r="GE327" s="3">
        <f t="shared" si="281"/>
        <v>0</v>
      </c>
      <c r="GF327" s="3">
        <f t="shared" si="281"/>
        <v>0</v>
      </c>
      <c r="GG327" s="3">
        <f t="shared" si="281"/>
        <v>0</v>
      </c>
      <c r="GH327" s="3">
        <f t="shared" si="281"/>
        <v>0</v>
      </c>
      <c r="GI327" s="3">
        <f t="shared" si="281"/>
        <v>0</v>
      </c>
      <c r="GJ327" s="3">
        <f t="shared" si="281"/>
        <v>0</v>
      </c>
      <c r="GK327" s="3">
        <f t="shared" si="281"/>
        <v>0</v>
      </c>
      <c r="GL327" s="3">
        <f t="shared" si="281"/>
        <v>0</v>
      </c>
      <c r="GM327" s="3">
        <f t="shared" si="281"/>
        <v>0</v>
      </c>
      <c r="GN327" s="3">
        <f t="shared" si="281"/>
        <v>0</v>
      </c>
      <c r="GO327" s="3">
        <f t="shared" si="281"/>
        <v>0</v>
      </c>
      <c r="GP327" s="3">
        <f t="shared" si="281"/>
        <v>0</v>
      </c>
      <c r="GQ327" s="3">
        <f t="shared" si="281"/>
        <v>0</v>
      </c>
      <c r="GR327" s="3">
        <f t="shared" si="281"/>
        <v>0</v>
      </c>
      <c r="GS327" s="3">
        <f t="shared" si="281"/>
        <v>0</v>
      </c>
      <c r="GT327" s="3">
        <f t="shared" si="281"/>
        <v>0</v>
      </c>
      <c r="GU327" s="3">
        <f t="shared" si="281"/>
        <v>0</v>
      </c>
      <c r="GV327" s="3">
        <f t="shared" si="281"/>
        <v>0</v>
      </c>
      <c r="GW327" s="3">
        <f t="shared" si="281"/>
        <v>0</v>
      </c>
      <c r="GX327" s="3">
        <f t="shared" si="281"/>
        <v>0</v>
      </c>
    </row>
    <row r="329" spans="1:245" x14ac:dyDescent="0.2">
      <c r="A329">
        <v>17</v>
      </c>
      <c r="B329">
        <v>1</v>
      </c>
      <c r="C329">
        <f>ROW(SmtRes!A404)</f>
        <v>404</v>
      </c>
      <c r="D329">
        <f>ROW(EtalonRes!A462)</f>
        <v>462</v>
      </c>
      <c r="E329" t="s">
        <v>297</v>
      </c>
      <c r="F329" t="s">
        <v>15</v>
      </c>
      <c r="G329" t="s">
        <v>16</v>
      </c>
      <c r="H329" t="s">
        <v>17</v>
      </c>
      <c r="I329">
        <v>1</v>
      </c>
      <c r="J329">
        <v>0</v>
      </c>
      <c r="K329">
        <v>1</v>
      </c>
      <c r="O329">
        <f t="shared" ref="O329:O350" si="282">ROUND(CP329,2)</f>
        <v>1341.74</v>
      </c>
      <c r="P329">
        <f t="shared" ref="P329:P350" si="283">ROUND(CQ329*I329,2)</f>
        <v>18.489999999999998</v>
      </c>
      <c r="Q329">
        <f t="shared" ref="Q329:Q350" si="284">ROUND(CR329*I329,2)</f>
        <v>92.16</v>
      </c>
      <c r="R329">
        <f t="shared" ref="R329:R350" si="285">ROUND(CS329*I329,2)</f>
        <v>21.04</v>
      </c>
      <c r="S329">
        <f t="shared" ref="S329:S350" si="286">ROUND(CT329*I329,2)</f>
        <v>1231.0899999999999</v>
      </c>
      <c r="T329">
        <f t="shared" ref="T329:T350" si="287">ROUND(CU329*I329,2)</f>
        <v>0</v>
      </c>
      <c r="U329">
        <f t="shared" ref="U329:U350" si="288">CV329*I329</f>
        <v>3.8325</v>
      </c>
      <c r="V329">
        <f t="shared" ref="V329:V350" si="289">CW329*I329</f>
        <v>5.2500000000000005E-2</v>
      </c>
      <c r="W329">
        <f t="shared" ref="W329:W350" si="290">ROUND(CX329*I329,2)</f>
        <v>0</v>
      </c>
      <c r="X329">
        <f t="shared" ref="X329:X350" si="291">ROUND(CY329,2)</f>
        <v>1515.08</v>
      </c>
      <c r="Y329">
        <f t="shared" ref="Y329:Y350" si="292">ROUND(CZ329,2)</f>
        <v>901.53</v>
      </c>
      <c r="AA329">
        <v>51651743</v>
      </c>
      <c r="AB329">
        <f t="shared" ref="AB329:AB350" si="293">ROUND((AC329+AD329+AF329),2)</f>
        <v>45.85</v>
      </c>
      <c r="AC329">
        <f t="shared" ref="AC329:AC350" si="294">ROUND((ES329),2)</f>
        <v>2.0299999999999998</v>
      </c>
      <c r="AD329">
        <f>ROUND(((((ET329*ROUND(1.05,7)))-((EU329*ROUND(1.05,7))))+AE329),2)</f>
        <v>6.95</v>
      </c>
      <c r="AE329">
        <f>ROUND(((EU329*ROUND(1.05,7))),2)</f>
        <v>0.63</v>
      </c>
      <c r="AF329">
        <f>ROUND(((EV329*ROUND(1.05,7))),2)</f>
        <v>36.869999999999997</v>
      </c>
      <c r="AG329">
        <f t="shared" ref="AG329:AG350" si="295">ROUND((AP329),2)</f>
        <v>0</v>
      </c>
      <c r="AH329">
        <f>((EW329*ROUND(1.05,7)))</f>
        <v>3.8325</v>
      </c>
      <c r="AI329">
        <f>((EX329*ROUND(1.05,7)))</f>
        <v>5.2500000000000005E-2</v>
      </c>
      <c r="AJ329">
        <f t="shared" ref="AJ329:AJ350" si="296">(AS329)</f>
        <v>0</v>
      </c>
      <c r="AK329">
        <v>43.76</v>
      </c>
      <c r="AL329">
        <v>2.0299999999999998</v>
      </c>
      <c r="AM329">
        <v>6.62</v>
      </c>
      <c r="AN329">
        <v>0.6</v>
      </c>
      <c r="AO329">
        <v>35.11</v>
      </c>
      <c r="AP329">
        <v>0</v>
      </c>
      <c r="AQ329">
        <v>3.65</v>
      </c>
      <c r="AR329">
        <v>0.05</v>
      </c>
      <c r="AS329">
        <v>0</v>
      </c>
      <c r="AT329">
        <v>121</v>
      </c>
      <c r="AU329">
        <v>72</v>
      </c>
      <c r="AV329">
        <v>1</v>
      </c>
      <c r="AW329">
        <v>1</v>
      </c>
      <c r="AZ329">
        <v>1</v>
      </c>
      <c r="BA329">
        <v>33.39</v>
      </c>
      <c r="BB329">
        <v>13.26</v>
      </c>
      <c r="BC329">
        <v>9.11</v>
      </c>
      <c r="BD329" t="s">
        <v>3</v>
      </c>
      <c r="BE329" t="s">
        <v>3</v>
      </c>
      <c r="BF329" t="s">
        <v>3</v>
      </c>
      <c r="BG329" t="s">
        <v>3</v>
      </c>
      <c r="BH329">
        <v>0</v>
      </c>
      <c r="BI329">
        <v>1</v>
      </c>
      <c r="BJ329" t="s">
        <v>18</v>
      </c>
      <c r="BM329">
        <v>20001</v>
      </c>
      <c r="BN329">
        <v>0</v>
      </c>
      <c r="BO329" t="s">
        <v>3</v>
      </c>
      <c r="BP329">
        <v>0</v>
      </c>
      <c r="BQ329">
        <v>22</v>
      </c>
      <c r="BR329">
        <v>0</v>
      </c>
      <c r="BS329">
        <v>33.39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3</v>
      </c>
      <c r="BZ329">
        <v>121</v>
      </c>
      <c r="CA329">
        <v>72</v>
      </c>
      <c r="CB329" t="s">
        <v>3</v>
      </c>
      <c r="CE329">
        <v>0</v>
      </c>
      <c r="CF329">
        <v>0</v>
      </c>
      <c r="CG329">
        <v>0</v>
      </c>
      <c r="CM329">
        <v>0</v>
      </c>
      <c r="CN329" t="s">
        <v>19</v>
      </c>
      <c r="CO329">
        <v>0</v>
      </c>
      <c r="CP329">
        <f t="shared" ref="CP329:CP350" si="297">(P329+Q329+S329)</f>
        <v>1341.74</v>
      </c>
      <c r="CQ329">
        <f>AC329*BC329</f>
        <v>18.493299999999998</v>
      </c>
      <c r="CR329">
        <f>AD329*BB329</f>
        <v>92.156999999999996</v>
      </c>
      <c r="CS329">
        <f t="shared" ref="CS329:CS350" si="298">AE329*BS329</f>
        <v>21.035700000000002</v>
      </c>
      <c r="CT329">
        <f t="shared" ref="CT329:CT350" si="299">AF329*BA329</f>
        <v>1231.0892999999999</v>
      </c>
      <c r="CU329">
        <f t="shared" ref="CU329:CU350" si="300">AG329</f>
        <v>0</v>
      </c>
      <c r="CV329">
        <f t="shared" ref="CV329:CV350" si="301">AH329</f>
        <v>3.8325</v>
      </c>
      <c r="CW329">
        <f t="shared" ref="CW329:CW350" si="302">AI329</f>
        <v>5.2500000000000005E-2</v>
      </c>
      <c r="CX329">
        <f t="shared" ref="CX329:CX350" si="303">AJ329</f>
        <v>0</v>
      </c>
      <c r="CY329">
        <f>(((S329+R329)*AT329)/100)</f>
        <v>1515.0772999999999</v>
      </c>
      <c r="CZ329">
        <f>(((S329+R329)*AU329)/100)</f>
        <v>901.53359999999986</v>
      </c>
      <c r="DC329" t="s">
        <v>3</v>
      </c>
      <c r="DD329" t="s">
        <v>3</v>
      </c>
      <c r="DE329" t="s">
        <v>20</v>
      </c>
      <c r="DF329" t="s">
        <v>20</v>
      </c>
      <c r="DG329" t="s">
        <v>20</v>
      </c>
      <c r="DH329" t="s">
        <v>3</v>
      </c>
      <c r="DI329" t="s">
        <v>20</v>
      </c>
      <c r="DJ329" t="s">
        <v>20</v>
      </c>
      <c r="DK329" t="s">
        <v>3</v>
      </c>
      <c r="DL329" t="s">
        <v>3</v>
      </c>
      <c r="DM329" t="s">
        <v>3</v>
      </c>
      <c r="DN329">
        <v>0</v>
      </c>
      <c r="DO329">
        <v>0</v>
      </c>
      <c r="DP329">
        <v>1</v>
      </c>
      <c r="DQ329">
        <v>1</v>
      </c>
      <c r="DU329">
        <v>1013</v>
      </c>
      <c r="DV329" t="s">
        <v>17</v>
      </c>
      <c r="DW329" t="s">
        <v>17</v>
      </c>
      <c r="DX329">
        <v>1</v>
      </c>
      <c r="DZ329" t="s">
        <v>3</v>
      </c>
      <c r="EA329" t="s">
        <v>3</v>
      </c>
      <c r="EB329" t="s">
        <v>3</v>
      </c>
      <c r="EC329" t="s">
        <v>3</v>
      </c>
      <c r="EE329">
        <v>50757454</v>
      </c>
      <c r="EF329">
        <v>22</v>
      </c>
      <c r="EG329" t="s">
        <v>21</v>
      </c>
      <c r="EH329">
        <v>16</v>
      </c>
      <c r="EI329" t="s">
        <v>22</v>
      </c>
      <c r="EJ329">
        <v>1</v>
      </c>
      <c r="EK329">
        <v>20001</v>
      </c>
      <c r="EL329" t="s">
        <v>23</v>
      </c>
      <c r="EM329" t="s">
        <v>24</v>
      </c>
      <c r="EO329" t="s">
        <v>25</v>
      </c>
      <c r="EQ329">
        <v>131072</v>
      </c>
      <c r="ER329">
        <v>43.76</v>
      </c>
      <c r="ES329">
        <v>2.0299999999999998</v>
      </c>
      <c r="ET329">
        <v>6.62</v>
      </c>
      <c r="EU329">
        <v>0.6</v>
      </c>
      <c r="EV329">
        <v>35.11</v>
      </c>
      <c r="EW329">
        <v>3.65</v>
      </c>
      <c r="EX329">
        <v>0.05</v>
      </c>
      <c r="EY329">
        <v>0</v>
      </c>
      <c r="FQ329">
        <v>0</v>
      </c>
      <c r="FR329">
        <f t="shared" ref="FR329:FR350" si="304">ROUND(IF(BI329=3,GM329,0),2)</f>
        <v>0</v>
      </c>
      <c r="FS329">
        <v>0</v>
      </c>
      <c r="FX329">
        <v>121</v>
      </c>
      <c r="FY329">
        <v>72</v>
      </c>
      <c r="GA329" t="s">
        <v>3</v>
      </c>
      <c r="GD329">
        <v>1</v>
      </c>
      <c r="GF329">
        <v>-2090890730</v>
      </c>
      <c r="GG329">
        <v>2</v>
      </c>
      <c r="GH329">
        <v>1</v>
      </c>
      <c r="GI329">
        <v>4</v>
      </c>
      <c r="GJ329">
        <v>0</v>
      </c>
      <c r="GK329">
        <v>0</v>
      </c>
      <c r="GL329">
        <f t="shared" ref="GL329:GL350" si="305">ROUND(IF(AND(BH329=3,BI329=3,FS329&lt;&gt;0),P329,0),2)</f>
        <v>0</v>
      </c>
      <c r="GM329">
        <f t="shared" ref="GM329:GM350" si="306">ROUND(O329+X329+Y329,2)+GX329</f>
        <v>3758.35</v>
      </c>
      <c r="GN329">
        <f t="shared" ref="GN329:GN350" si="307">IF(OR(BI329=0,BI329=1),GM329,0)</f>
        <v>3758.35</v>
      </c>
      <c r="GO329">
        <f t="shared" ref="GO329:GO350" si="308">IF(BI329=2,GM329,0)</f>
        <v>0</v>
      </c>
      <c r="GP329">
        <f t="shared" ref="GP329:GP350" si="309">IF(BI329=4,GM329+GX329,0)</f>
        <v>0</v>
      </c>
      <c r="GR329">
        <v>0</v>
      </c>
      <c r="GS329">
        <v>3</v>
      </c>
      <c r="GT329">
        <v>0</v>
      </c>
      <c r="GU329" t="s">
        <v>3</v>
      </c>
      <c r="GV329">
        <f t="shared" ref="GV329:GV350" si="310">ROUND((GT329),2)</f>
        <v>0</v>
      </c>
      <c r="GW329">
        <v>1</v>
      </c>
      <c r="GX329">
        <f t="shared" ref="GX329:GX350" si="311">ROUND(HC329*I329,2)</f>
        <v>0</v>
      </c>
      <c r="HA329">
        <v>0</v>
      </c>
      <c r="HB329">
        <v>0</v>
      </c>
      <c r="HC329">
        <f t="shared" ref="HC329:HC350" si="312">GV329*GW329</f>
        <v>0</v>
      </c>
      <c r="HE329" t="s">
        <v>3</v>
      </c>
      <c r="HF329" t="s">
        <v>3</v>
      </c>
      <c r="HM329" t="s">
        <v>3</v>
      </c>
      <c r="HN329" t="s">
        <v>26</v>
      </c>
      <c r="HO329" t="s">
        <v>27</v>
      </c>
      <c r="HP329" t="s">
        <v>22</v>
      </c>
      <c r="HQ329" t="s">
        <v>22</v>
      </c>
      <c r="IK329">
        <v>0</v>
      </c>
    </row>
    <row r="330" spans="1:245" x14ac:dyDescent="0.2">
      <c r="A330">
        <v>18</v>
      </c>
      <c r="B330">
        <v>1</v>
      </c>
      <c r="C330">
        <v>404</v>
      </c>
      <c r="E330" t="s">
        <v>298</v>
      </c>
      <c r="F330" t="s">
        <v>29</v>
      </c>
      <c r="G330" t="s">
        <v>192</v>
      </c>
      <c r="H330" t="str">
        <f>'1.Ведомость'!C108</f>
        <v>КОМПЛ</v>
      </c>
      <c r="I330">
        <f>I329*J330</f>
        <v>1</v>
      </c>
      <c r="J330">
        <v>1</v>
      </c>
      <c r="K330">
        <v>1</v>
      </c>
      <c r="O330">
        <f t="shared" si="282"/>
        <v>1304.22</v>
      </c>
      <c r="P330">
        <f t="shared" si="283"/>
        <v>1304.22</v>
      </c>
      <c r="Q330">
        <f t="shared" si="284"/>
        <v>0</v>
      </c>
      <c r="R330">
        <f t="shared" si="285"/>
        <v>0</v>
      </c>
      <c r="S330">
        <f t="shared" si="286"/>
        <v>0</v>
      </c>
      <c r="T330">
        <f t="shared" si="287"/>
        <v>0</v>
      </c>
      <c r="U330">
        <f t="shared" si="288"/>
        <v>0</v>
      </c>
      <c r="V330">
        <f t="shared" si="289"/>
        <v>0</v>
      </c>
      <c r="W330">
        <f t="shared" si="290"/>
        <v>0</v>
      </c>
      <c r="X330">
        <f t="shared" si="291"/>
        <v>0</v>
      </c>
      <c r="Y330">
        <f t="shared" si="292"/>
        <v>0</v>
      </c>
      <c r="AA330">
        <v>51651743</v>
      </c>
      <c r="AB330">
        <f t="shared" si="293"/>
        <v>1304.22</v>
      </c>
      <c r="AC330">
        <f t="shared" si="294"/>
        <v>1304.22</v>
      </c>
      <c r="AD330">
        <f>ROUND((ET330),2)</f>
        <v>0</v>
      </c>
      <c r="AE330">
        <f>ROUND((EU330),2)</f>
        <v>0</v>
      </c>
      <c r="AF330">
        <f>ROUND((EV330),2)</f>
        <v>0</v>
      </c>
      <c r="AG330">
        <f t="shared" si="295"/>
        <v>0</v>
      </c>
      <c r="AH330">
        <f>(EW330)</f>
        <v>0</v>
      </c>
      <c r="AI330">
        <f>(EX330)</f>
        <v>0</v>
      </c>
      <c r="AJ330">
        <f t="shared" si="296"/>
        <v>0</v>
      </c>
      <c r="AK330">
        <v>1304.22</v>
      </c>
      <c r="AL330">
        <v>1304.22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6.13</v>
      </c>
      <c r="BD330" t="s">
        <v>3</v>
      </c>
      <c r="BE330" t="s">
        <v>3</v>
      </c>
      <c r="BF330" t="s">
        <v>3</v>
      </c>
      <c r="BG330" t="s">
        <v>3</v>
      </c>
      <c r="BH330">
        <v>3</v>
      </c>
      <c r="BI330">
        <v>3</v>
      </c>
      <c r="BJ330" t="s">
        <v>3</v>
      </c>
      <c r="BM330">
        <v>902</v>
      </c>
      <c r="BN330">
        <v>0</v>
      </c>
      <c r="BO330" t="s">
        <v>3</v>
      </c>
      <c r="BP330">
        <v>0</v>
      </c>
      <c r="BQ330">
        <v>92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0</v>
      </c>
      <c r="CA330">
        <v>0</v>
      </c>
      <c r="CB330" t="s">
        <v>3</v>
      </c>
      <c r="CE330">
        <v>0</v>
      </c>
      <c r="CF330">
        <v>0</v>
      </c>
      <c r="CG330">
        <v>0</v>
      </c>
      <c r="CM330">
        <v>0</v>
      </c>
      <c r="CN330" t="s">
        <v>3</v>
      </c>
      <c r="CO330">
        <v>0</v>
      </c>
      <c r="CP330">
        <f t="shared" si="297"/>
        <v>1304.22</v>
      </c>
      <c r="CQ330">
        <f>AC330</f>
        <v>1304.22</v>
      </c>
      <c r="CR330">
        <f>AD330</f>
        <v>0</v>
      </c>
      <c r="CS330">
        <f t="shared" si="298"/>
        <v>0</v>
      </c>
      <c r="CT330">
        <f t="shared" si="299"/>
        <v>0</v>
      </c>
      <c r="CU330">
        <f t="shared" si="300"/>
        <v>0</v>
      </c>
      <c r="CV330">
        <f t="shared" si="301"/>
        <v>0</v>
      </c>
      <c r="CW330">
        <f t="shared" si="302"/>
        <v>0</v>
      </c>
      <c r="CX330">
        <f t="shared" si="303"/>
        <v>0</v>
      </c>
      <c r="CY330">
        <f>0</f>
        <v>0</v>
      </c>
      <c r="CZ330">
        <f>0</f>
        <v>0</v>
      </c>
      <c r="DC330" t="s">
        <v>3</v>
      </c>
      <c r="DD330" t="s">
        <v>3</v>
      </c>
      <c r="DE330" t="s">
        <v>3</v>
      </c>
      <c r="DF330" t="s">
        <v>3</v>
      </c>
      <c r="DG330" t="s">
        <v>3</v>
      </c>
      <c r="DH330" t="s">
        <v>3</v>
      </c>
      <c r="DI330" t="s">
        <v>3</v>
      </c>
      <c r="DJ330" t="s">
        <v>3</v>
      </c>
      <c r="DK330" t="s">
        <v>3</v>
      </c>
      <c r="DL330" t="s">
        <v>3</v>
      </c>
      <c r="DM330" t="s">
        <v>3</v>
      </c>
      <c r="DN330">
        <v>0</v>
      </c>
      <c r="DO330">
        <v>0</v>
      </c>
      <c r="DP330">
        <v>1</v>
      </c>
      <c r="DQ330">
        <v>1</v>
      </c>
      <c r="DU330">
        <v>1013</v>
      </c>
      <c r="DV330" t="s">
        <v>31</v>
      </c>
      <c r="DW330" t="s">
        <v>31</v>
      </c>
      <c r="DX330">
        <v>1</v>
      </c>
      <c r="DZ330" t="s">
        <v>3</v>
      </c>
      <c r="EA330" t="s">
        <v>3</v>
      </c>
      <c r="EB330" t="s">
        <v>3</v>
      </c>
      <c r="EC330" t="s">
        <v>3</v>
      </c>
      <c r="EE330">
        <v>50757270</v>
      </c>
      <c r="EF330">
        <v>92</v>
      </c>
      <c r="EG330" t="s">
        <v>32</v>
      </c>
      <c r="EH330">
        <v>0</v>
      </c>
      <c r="EI330" t="s">
        <v>3</v>
      </c>
      <c r="EJ330">
        <v>3</v>
      </c>
      <c r="EK330">
        <v>902</v>
      </c>
      <c r="EL330" t="s">
        <v>32</v>
      </c>
      <c r="EM330" t="s">
        <v>33</v>
      </c>
      <c r="EO330" t="s">
        <v>3</v>
      </c>
      <c r="EQ330">
        <v>0</v>
      </c>
      <c r="ER330">
        <v>1304.22</v>
      </c>
      <c r="ES330">
        <v>1304.22</v>
      </c>
      <c r="ET330">
        <v>0</v>
      </c>
      <c r="EU330">
        <v>0</v>
      </c>
      <c r="EV330">
        <v>0</v>
      </c>
      <c r="EW330">
        <v>0</v>
      </c>
      <c r="EX330">
        <v>0</v>
      </c>
      <c r="EZ330">
        <v>5</v>
      </c>
      <c r="FC330">
        <v>0</v>
      </c>
      <c r="FD330">
        <v>18</v>
      </c>
      <c r="FF330">
        <v>1250</v>
      </c>
      <c r="FQ330">
        <v>0</v>
      </c>
      <c r="FR330">
        <f t="shared" si="304"/>
        <v>1304.22</v>
      </c>
      <c r="FS330">
        <v>0</v>
      </c>
      <c r="FX330">
        <v>0</v>
      </c>
      <c r="FY330">
        <v>0</v>
      </c>
      <c r="GA330" t="s">
        <v>34</v>
      </c>
      <c r="GD330">
        <v>1</v>
      </c>
      <c r="GF330">
        <v>1247024603</v>
      </c>
      <c r="GG330">
        <v>2</v>
      </c>
      <c r="GH330">
        <v>3</v>
      </c>
      <c r="GI330">
        <v>4</v>
      </c>
      <c r="GJ330">
        <v>0</v>
      </c>
      <c r="GK330">
        <v>0</v>
      </c>
      <c r="GL330">
        <f t="shared" si="305"/>
        <v>0</v>
      </c>
      <c r="GM330">
        <f t="shared" si="306"/>
        <v>1304.22</v>
      </c>
      <c r="GN330">
        <f t="shared" si="307"/>
        <v>0</v>
      </c>
      <c r="GO330">
        <f t="shared" si="308"/>
        <v>0</v>
      </c>
      <c r="GP330">
        <f t="shared" si="309"/>
        <v>0</v>
      </c>
      <c r="GR330">
        <v>1</v>
      </c>
      <c r="GS330">
        <v>1</v>
      </c>
      <c r="GT330">
        <v>0</v>
      </c>
      <c r="GU330" t="s">
        <v>3</v>
      </c>
      <c r="GV330">
        <f t="shared" si="310"/>
        <v>0</v>
      </c>
      <c r="GW330">
        <v>1</v>
      </c>
      <c r="GX330">
        <f t="shared" si="311"/>
        <v>0</v>
      </c>
      <c r="HA330">
        <v>0</v>
      </c>
      <c r="HB330">
        <v>0</v>
      </c>
      <c r="HC330">
        <f t="shared" si="312"/>
        <v>0</v>
      </c>
      <c r="HE330" t="s">
        <v>35</v>
      </c>
      <c r="HF330" t="s">
        <v>36</v>
      </c>
      <c r="HH330">
        <f>ROUND(AC330*I330,2)</f>
        <v>1304.22</v>
      </c>
      <c r="HM330" t="s">
        <v>3</v>
      </c>
      <c r="HN330" t="s">
        <v>3</v>
      </c>
      <c r="HO330" t="s">
        <v>3</v>
      </c>
      <c r="HP330" t="s">
        <v>3</v>
      </c>
      <c r="HQ330" t="s">
        <v>3</v>
      </c>
      <c r="IK330">
        <v>0</v>
      </c>
    </row>
    <row r="331" spans="1:245" x14ac:dyDescent="0.2">
      <c r="A331">
        <v>17</v>
      </c>
      <c r="B331">
        <v>1</v>
      </c>
      <c r="C331">
        <f>ROW(SmtRes!A414)</f>
        <v>414</v>
      </c>
      <c r="D331">
        <f>ROW(EtalonRes!A471)</f>
        <v>471</v>
      </c>
      <c r="E331" t="s">
        <v>299</v>
      </c>
      <c r="F331" t="s">
        <v>38</v>
      </c>
      <c r="G331" t="s">
        <v>39</v>
      </c>
      <c r="H331" t="s">
        <v>17</v>
      </c>
      <c r="I331">
        <v>19</v>
      </c>
      <c r="J331">
        <v>0</v>
      </c>
      <c r="K331">
        <v>19</v>
      </c>
      <c r="O331">
        <f t="shared" si="282"/>
        <v>13869.93</v>
      </c>
      <c r="P331">
        <f t="shared" si="283"/>
        <v>7084.57</v>
      </c>
      <c r="Q331">
        <f t="shared" si="284"/>
        <v>390.51</v>
      </c>
      <c r="R331">
        <f t="shared" si="285"/>
        <v>82.47</v>
      </c>
      <c r="S331">
        <f t="shared" si="286"/>
        <v>6394.85</v>
      </c>
      <c r="T331">
        <f t="shared" si="287"/>
        <v>0</v>
      </c>
      <c r="U331">
        <f t="shared" si="288"/>
        <v>21.346500000000002</v>
      </c>
      <c r="V331">
        <f t="shared" si="289"/>
        <v>0.19950000000000001</v>
      </c>
      <c r="W331">
        <f t="shared" si="290"/>
        <v>0</v>
      </c>
      <c r="X331">
        <f t="shared" si="291"/>
        <v>7837.56</v>
      </c>
      <c r="Y331">
        <f t="shared" si="292"/>
        <v>4663.67</v>
      </c>
      <c r="AA331">
        <v>51651743</v>
      </c>
      <c r="AB331">
        <f t="shared" si="293"/>
        <v>52.56</v>
      </c>
      <c r="AC331">
        <f t="shared" si="294"/>
        <v>40.93</v>
      </c>
      <c r="AD331">
        <f>ROUND(((((ET331*ROUND(1.05,7)))-((EU331*ROUND(1.05,7))))+AE331),2)</f>
        <v>1.55</v>
      </c>
      <c r="AE331">
        <f>ROUND(((EU331*ROUND(1.05,7))),2)</f>
        <v>0.13</v>
      </c>
      <c r="AF331">
        <f>ROUND(((EV331*ROUND(1.05,7))),2)</f>
        <v>10.08</v>
      </c>
      <c r="AG331">
        <f t="shared" si="295"/>
        <v>0</v>
      </c>
      <c r="AH331">
        <f>((EW331*ROUND(1.05,7)))</f>
        <v>1.1235000000000002</v>
      </c>
      <c r="AI331">
        <f>((EX331*ROUND(1.05,7)))</f>
        <v>1.0500000000000001E-2</v>
      </c>
      <c r="AJ331">
        <f t="shared" si="296"/>
        <v>0</v>
      </c>
      <c r="AK331">
        <v>52</v>
      </c>
      <c r="AL331">
        <v>40.93</v>
      </c>
      <c r="AM331">
        <v>1.47</v>
      </c>
      <c r="AN331">
        <v>0.12</v>
      </c>
      <c r="AO331">
        <v>9.6</v>
      </c>
      <c r="AP331">
        <v>0</v>
      </c>
      <c r="AQ331">
        <v>1.07</v>
      </c>
      <c r="AR331">
        <v>0.01</v>
      </c>
      <c r="AS331">
        <v>0</v>
      </c>
      <c r="AT331">
        <v>121</v>
      </c>
      <c r="AU331">
        <v>72</v>
      </c>
      <c r="AV331">
        <v>1</v>
      </c>
      <c r="AW331">
        <v>1</v>
      </c>
      <c r="AZ331">
        <v>1</v>
      </c>
      <c r="BA331">
        <v>33.39</v>
      </c>
      <c r="BB331">
        <v>13.26</v>
      </c>
      <c r="BC331">
        <v>9.11</v>
      </c>
      <c r="BD331" t="s">
        <v>3</v>
      </c>
      <c r="BE331" t="s">
        <v>3</v>
      </c>
      <c r="BF331" t="s">
        <v>3</v>
      </c>
      <c r="BG331" t="s">
        <v>3</v>
      </c>
      <c r="BH331">
        <v>0</v>
      </c>
      <c r="BI331">
        <v>1</v>
      </c>
      <c r="BJ331" t="s">
        <v>40</v>
      </c>
      <c r="BM331">
        <v>20001</v>
      </c>
      <c r="BN331">
        <v>0</v>
      </c>
      <c r="BO331" t="s">
        <v>3</v>
      </c>
      <c r="BP331">
        <v>0</v>
      </c>
      <c r="BQ331">
        <v>22</v>
      </c>
      <c r="BR331">
        <v>0</v>
      </c>
      <c r="BS331">
        <v>33.39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3</v>
      </c>
      <c r="BZ331">
        <v>121</v>
      </c>
      <c r="CA331">
        <v>72</v>
      </c>
      <c r="CB331" t="s">
        <v>3</v>
      </c>
      <c r="CE331">
        <v>0</v>
      </c>
      <c r="CF331">
        <v>0</v>
      </c>
      <c r="CG331">
        <v>0</v>
      </c>
      <c r="CM331">
        <v>0</v>
      </c>
      <c r="CN331" t="s">
        <v>19</v>
      </c>
      <c r="CO331">
        <v>0</v>
      </c>
      <c r="CP331">
        <f t="shared" si="297"/>
        <v>13869.93</v>
      </c>
      <c r="CQ331">
        <f>AC331*BC331</f>
        <v>372.8723</v>
      </c>
      <c r="CR331">
        <f>AD331*BB331</f>
        <v>20.553000000000001</v>
      </c>
      <c r="CS331">
        <f t="shared" si="298"/>
        <v>4.3407</v>
      </c>
      <c r="CT331">
        <f t="shared" si="299"/>
        <v>336.57120000000003</v>
      </c>
      <c r="CU331">
        <f t="shared" si="300"/>
        <v>0</v>
      </c>
      <c r="CV331">
        <f t="shared" si="301"/>
        <v>1.1235000000000002</v>
      </c>
      <c r="CW331">
        <f t="shared" si="302"/>
        <v>1.0500000000000001E-2</v>
      </c>
      <c r="CX331">
        <f t="shared" si="303"/>
        <v>0</v>
      </c>
      <c r="CY331">
        <f t="shared" ref="CY331:CY350" si="313">(((S331+R331)*AT331)/100)</f>
        <v>7837.5572000000011</v>
      </c>
      <c r="CZ331">
        <f t="shared" ref="CZ331:CZ350" si="314">(((S331+R331)*AU331)/100)</f>
        <v>4663.6704</v>
      </c>
      <c r="DC331" t="s">
        <v>3</v>
      </c>
      <c r="DD331" t="s">
        <v>3</v>
      </c>
      <c r="DE331" t="s">
        <v>20</v>
      </c>
      <c r="DF331" t="s">
        <v>20</v>
      </c>
      <c r="DG331" t="s">
        <v>20</v>
      </c>
      <c r="DH331" t="s">
        <v>3</v>
      </c>
      <c r="DI331" t="s">
        <v>20</v>
      </c>
      <c r="DJ331" t="s">
        <v>20</v>
      </c>
      <c r="DK331" t="s">
        <v>3</v>
      </c>
      <c r="DL331" t="s">
        <v>3</v>
      </c>
      <c r="DM331" t="s">
        <v>3</v>
      </c>
      <c r="DN331">
        <v>0</v>
      </c>
      <c r="DO331">
        <v>0</v>
      </c>
      <c r="DP331">
        <v>1</v>
      </c>
      <c r="DQ331">
        <v>1</v>
      </c>
      <c r="DU331">
        <v>1013</v>
      </c>
      <c r="DV331" t="s">
        <v>17</v>
      </c>
      <c r="DW331" t="s">
        <v>17</v>
      </c>
      <c r="DX331">
        <v>1</v>
      </c>
      <c r="DZ331" t="s">
        <v>3</v>
      </c>
      <c r="EA331" t="s">
        <v>3</v>
      </c>
      <c r="EB331" t="s">
        <v>3</v>
      </c>
      <c r="EC331" t="s">
        <v>3</v>
      </c>
      <c r="EE331">
        <v>50757454</v>
      </c>
      <c r="EF331">
        <v>22</v>
      </c>
      <c r="EG331" t="s">
        <v>21</v>
      </c>
      <c r="EH331">
        <v>16</v>
      </c>
      <c r="EI331" t="s">
        <v>22</v>
      </c>
      <c r="EJ331">
        <v>1</v>
      </c>
      <c r="EK331">
        <v>20001</v>
      </c>
      <c r="EL331" t="s">
        <v>23</v>
      </c>
      <c r="EM331" t="s">
        <v>24</v>
      </c>
      <c r="EO331" t="s">
        <v>25</v>
      </c>
      <c r="EQ331">
        <v>131072</v>
      </c>
      <c r="ER331">
        <v>52</v>
      </c>
      <c r="ES331">
        <v>40.93</v>
      </c>
      <c r="ET331">
        <v>1.47</v>
      </c>
      <c r="EU331">
        <v>0.12</v>
      </c>
      <c r="EV331">
        <v>9.6</v>
      </c>
      <c r="EW331">
        <v>1.07</v>
      </c>
      <c r="EX331">
        <v>0.01</v>
      </c>
      <c r="EY331">
        <v>0</v>
      </c>
      <c r="FQ331">
        <v>0</v>
      </c>
      <c r="FR331">
        <f t="shared" si="304"/>
        <v>0</v>
      </c>
      <c r="FS331">
        <v>0</v>
      </c>
      <c r="FX331">
        <v>121</v>
      </c>
      <c r="FY331">
        <v>72</v>
      </c>
      <c r="GA331" t="s">
        <v>3</v>
      </c>
      <c r="GD331">
        <v>1</v>
      </c>
      <c r="GF331">
        <v>-476731723</v>
      </c>
      <c r="GG331">
        <v>2</v>
      </c>
      <c r="GH331">
        <v>1</v>
      </c>
      <c r="GI331">
        <v>4</v>
      </c>
      <c r="GJ331">
        <v>0</v>
      </c>
      <c r="GK331">
        <v>0</v>
      </c>
      <c r="GL331">
        <f t="shared" si="305"/>
        <v>0</v>
      </c>
      <c r="GM331">
        <f t="shared" si="306"/>
        <v>26371.16</v>
      </c>
      <c r="GN331">
        <f t="shared" si="307"/>
        <v>26371.16</v>
      </c>
      <c r="GO331">
        <f t="shared" si="308"/>
        <v>0</v>
      </c>
      <c r="GP331">
        <f t="shared" si="309"/>
        <v>0</v>
      </c>
      <c r="GR331">
        <v>0</v>
      </c>
      <c r="GS331">
        <v>3</v>
      </c>
      <c r="GT331">
        <v>0</v>
      </c>
      <c r="GU331" t="s">
        <v>3</v>
      </c>
      <c r="GV331">
        <f t="shared" si="310"/>
        <v>0</v>
      </c>
      <c r="GW331">
        <v>1</v>
      </c>
      <c r="GX331">
        <f t="shared" si="311"/>
        <v>0</v>
      </c>
      <c r="HA331">
        <v>0</v>
      </c>
      <c r="HB331">
        <v>0</v>
      </c>
      <c r="HC331">
        <f t="shared" si="312"/>
        <v>0</v>
      </c>
      <c r="HE331" t="s">
        <v>3</v>
      </c>
      <c r="HF331" t="s">
        <v>3</v>
      </c>
      <c r="HM331" t="s">
        <v>3</v>
      </c>
      <c r="HN331" t="s">
        <v>26</v>
      </c>
      <c r="HO331" t="s">
        <v>27</v>
      </c>
      <c r="HP331" t="s">
        <v>22</v>
      </c>
      <c r="HQ331" t="s">
        <v>22</v>
      </c>
      <c r="IK331">
        <v>0</v>
      </c>
    </row>
    <row r="332" spans="1:245" x14ac:dyDescent="0.2">
      <c r="A332">
        <v>18</v>
      </c>
      <c r="B332">
        <v>1</v>
      </c>
      <c r="C332">
        <v>409</v>
      </c>
      <c r="E332" t="s">
        <v>300</v>
      </c>
      <c r="F332" t="s">
        <v>42</v>
      </c>
      <c r="G332" t="s">
        <v>43</v>
      </c>
      <c r="H332" t="e">
        <f>'1.Ведомость'!#REF!</f>
        <v>#REF!</v>
      </c>
      <c r="I332">
        <f>I331*J332</f>
        <v>1.9</v>
      </c>
      <c r="J332">
        <v>9.9999999999999992E-2</v>
      </c>
      <c r="K332">
        <v>0.1</v>
      </c>
      <c r="O332">
        <f t="shared" si="282"/>
        <v>17.309999999999999</v>
      </c>
      <c r="P332">
        <f t="shared" si="283"/>
        <v>17.309999999999999</v>
      </c>
      <c r="Q332">
        <f t="shared" si="284"/>
        <v>0</v>
      </c>
      <c r="R332">
        <f t="shared" si="285"/>
        <v>0</v>
      </c>
      <c r="S332">
        <f t="shared" si="286"/>
        <v>0</v>
      </c>
      <c r="T332">
        <f t="shared" si="287"/>
        <v>0</v>
      </c>
      <c r="U332">
        <f t="shared" si="288"/>
        <v>0</v>
      </c>
      <c r="V332">
        <f t="shared" si="289"/>
        <v>0</v>
      </c>
      <c r="W332">
        <f t="shared" si="290"/>
        <v>0</v>
      </c>
      <c r="X332">
        <f t="shared" si="291"/>
        <v>0</v>
      </c>
      <c r="Y332">
        <f t="shared" si="292"/>
        <v>0</v>
      </c>
      <c r="AA332">
        <v>51651743</v>
      </c>
      <c r="AB332">
        <f t="shared" si="293"/>
        <v>1</v>
      </c>
      <c r="AC332">
        <f t="shared" si="294"/>
        <v>1</v>
      </c>
      <c r="AD332">
        <f>ROUND((((ET332)-(EU332))+AE332),2)</f>
        <v>0</v>
      </c>
      <c r="AE332">
        <f t="shared" ref="AE332:AF334" si="315">ROUND((EU332),2)</f>
        <v>0</v>
      </c>
      <c r="AF332">
        <f t="shared" si="315"/>
        <v>0</v>
      </c>
      <c r="AG332">
        <f t="shared" si="295"/>
        <v>0</v>
      </c>
      <c r="AH332">
        <f t="shared" ref="AH332:AI334" si="316">(EW332)</f>
        <v>0</v>
      </c>
      <c r="AI332">
        <f t="shared" si="316"/>
        <v>0</v>
      </c>
      <c r="AJ332">
        <f t="shared" si="296"/>
        <v>0</v>
      </c>
      <c r="AK332">
        <v>1</v>
      </c>
      <c r="AL332">
        <v>1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1</v>
      </c>
      <c r="AW332">
        <v>1</v>
      </c>
      <c r="AZ332">
        <v>1</v>
      </c>
      <c r="BA332">
        <v>1</v>
      </c>
      <c r="BB332">
        <v>1</v>
      </c>
      <c r="BC332">
        <v>9.11</v>
      </c>
      <c r="BD332" t="s">
        <v>3</v>
      </c>
      <c r="BE332" t="s">
        <v>3</v>
      </c>
      <c r="BF332" t="s">
        <v>3</v>
      </c>
      <c r="BG332" t="s">
        <v>3</v>
      </c>
      <c r="BH332">
        <v>3</v>
      </c>
      <c r="BI332">
        <v>1</v>
      </c>
      <c r="BJ332" t="s">
        <v>45</v>
      </c>
      <c r="BM332">
        <v>500001</v>
      </c>
      <c r="BN332">
        <v>0</v>
      </c>
      <c r="BO332" t="s">
        <v>3</v>
      </c>
      <c r="BP332">
        <v>0</v>
      </c>
      <c r="BQ332">
        <v>8</v>
      </c>
      <c r="BR332">
        <v>0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0</v>
      </c>
      <c r="CA332">
        <v>0</v>
      </c>
      <c r="CB332" t="s">
        <v>3</v>
      </c>
      <c r="CE332">
        <v>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si="297"/>
        <v>17.309999999999999</v>
      </c>
      <c r="CQ332">
        <f>AC332*BC332</f>
        <v>9.11</v>
      </c>
      <c r="CR332">
        <f>AD332*BB332</f>
        <v>0</v>
      </c>
      <c r="CS332">
        <f t="shared" si="298"/>
        <v>0</v>
      </c>
      <c r="CT332">
        <f t="shared" si="299"/>
        <v>0</v>
      </c>
      <c r="CU332">
        <f t="shared" si="300"/>
        <v>0</v>
      </c>
      <c r="CV332">
        <f t="shared" si="301"/>
        <v>0</v>
      </c>
      <c r="CW332">
        <f t="shared" si="302"/>
        <v>0</v>
      </c>
      <c r="CX332">
        <f t="shared" si="303"/>
        <v>0</v>
      </c>
      <c r="CY332">
        <f t="shared" si="313"/>
        <v>0</v>
      </c>
      <c r="CZ332">
        <f t="shared" si="314"/>
        <v>0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1013</v>
      </c>
      <c r="DV332" t="s">
        <v>44</v>
      </c>
      <c r="DW332" t="s">
        <v>44</v>
      </c>
      <c r="DX332">
        <v>1</v>
      </c>
      <c r="DZ332" t="s">
        <v>3</v>
      </c>
      <c r="EA332" t="s">
        <v>3</v>
      </c>
      <c r="EB332" t="s">
        <v>3</v>
      </c>
      <c r="EC332" t="s">
        <v>3</v>
      </c>
      <c r="EE332">
        <v>50757674</v>
      </c>
      <c r="EF332">
        <v>8</v>
      </c>
      <c r="EG332" t="s">
        <v>46</v>
      </c>
      <c r="EH332">
        <v>0</v>
      </c>
      <c r="EI332" t="s">
        <v>3</v>
      </c>
      <c r="EJ332">
        <v>1</v>
      </c>
      <c r="EK332">
        <v>500001</v>
      </c>
      <c r="EL332" t="s">
        <v>47</v>
      </c>
      <c r="EM332" t="s">
        <v>48</v>
      </c>
      <c r="EO332" t="s">
        <v>3</v>
      </c>
      <c r="EQ332">
        <v>0</v>
      </c>
      <c r="ER332">
        <v>1</v>
      </c>
      <c r="ES332">
        <v>1</v>
      </c>
      <c r="ET332">
        <v>0</v>
      </c>
      <c r="EU332">
        <v>0</v>
      </c>
      <c r="EV332">
        <v>0</v>
      </c>
      <c r="EW332">
        <v>0</v>
      </c>
      <c r="EX332">
        <v>0</v>
      </c>
      <c r="FQ332">
        <v>0</v>
      </c>
      <c r="FR332">
        <f t="shared" si="304"/>
        <v>0</v>
      </c>
      <c r="FS332">
        <v>0</v>
      </c>
      <c r="FX332">
        <v>0</v>
      </c>
      <c r="FY332">
        <v>0</v>
      </c>
      <c r="GA332" t="s">
        <v>3</v>
      </c>
      <c r="GD332">
        <v>1</v>
      </c>
      <c r="GF332">
        <v>-1743999360</v>
      </c>
      <c r="GG332">
        <v>2</v>
      </c>
      <c r="GH332">
        <v>1</v>
      </c>
      <c r="GI332">
        <v>4</v>
      </c>
      <c r="GJ332">
        <v>0</v>
      </c>
      <c r="GK332">
        <v>0</v>
      </c>
      <c r="GL332">
        <f t="shared" si="305"/>
        <v>0</v>
      </c>
      <c r="GM332">
        <f t="shared" si="306"/>
        <v>17.309999999999999</v>
      </c>
      <c r="GN332">
        <f t="shared" si="307"/>
        <v>17.309999999999999</v>
      </c>
      <c r="GO332">
        <f t="shared" si="308"/>
        <v>0</v>
      </c>
      <c r="GP332">
        <f t="shared" si="309"/>
        <v>0</v>
      </c>
      <c r="GR332">
        <v>0</v>
      </c>
      <c r="GS332">
        <v>3</v>
      </c>
      <c r="GT332">
        <v>0</v>
      </c>
      <c r="GU332" t="s">
        <v>3</v>
      </c>
      <c r="GV332">
        <f t="shared" si="310"/>
        <v>0</v>
      </c>
      <c r="GW332">
        <v>1</v>
      </c>
      <c r="GX332">
        <f t="shared" si="311"/>
        <v>0</v>
      </c>
      <c r="HA332">
        <v>0</v>
      </c>
      <c r="HB332">
        <v>0</v>
      </c>
      <c r="HC332">
        <f t="shared" si="312"/>
        <v>0</v>
      </c>
      <c r="HE332" t="s">
        <v>3</v>
      </c>
      <c r="HF332" t="s">
        <v>3</v>
      </c>
      <c r="HM332" t="s">
        <v>3</v>
      </c>
      <c r="HN332" t="s">
        <v>3</v>
      </c>
      <c r="HO332" t="s">
        <v>3</v>
      </c>
      <c r="HP332" t="s">
        <v>3</v>
      </c>
      <c r="HQ332" t="s">
        <v>3</v>
      </c>
      <c r="IK332">
        <v>0</v>
      </c>
    </row>
    <row r="333" spans="1:245" x14ac:dyDescent="0.2">
      <c r="A333">
        <v>18</v>
      </c>
      <c r="B333">
        <v>1</v>
      </c>
      <c r="C333">
        <v>413</v>
      </c>
      <c r="E333" t="s">
        <v>301</v>
      </c>
      <c r="F333" t="s">
        <v>50</v>
      </c>
      <c r="G333" t="s">
        <v>51</v>
      </c>
      <c r="H333" t="e">
        <f>'1.Ведомость'!#REF!</f>
        <v>#REF!</v>
      </c>
      <c r="I333">
        <f>I331*J333</f>
        <v>-0.76</v>
      </c>
      <c r="J333">
        <v>-0.04</v>
      </c>
      <c r="K333">
        <v>-0.04</v>
      </c>
      <c r="O333">
        <f t="shared" si="282"/>
        <v>-6411.25</v>
      </c>
      <c r="P333">
        <f t="shared" si="283"/>
        <v>-6411.25</v>
      </c>
      <c r="Q333">
        <f t="shared" si="284"/>
        <v>0</v>
      </c>
      <c r="R333">
        <f t="shared" si="285"/>
        <v>0</v>
      </c>
      <c r="S333">
        <f t="shared" si="286"/>
        <v>0</v>
      </c>
      <c r="T333">
        <f t="shared" si="287"/>
        <v>0</v>
      </c>
      <c r="U333">
        <f t="shared" si="288"/>
        <v>0</v>
      </c>
      <c r="V333">
        <f t="shared" si="289"/>
        <v>0</v>
      </c>
      <c r="W333">
        <f t="shared" si="290"/>
        <v>0</v>
      </c>
      <c r="X333">
        <f t="shared" si="291"/>
        <v>0</v>
      </c>
      <c r="Y333">
        <f t="shared" si="292"/>
        <v>0</v>
      </c>
      <c r="AA333">
        <v>51651743</v>
      </c>
      <c r="AB333">
        <f t="shared" si="293"/>
        <v>926</v>
      </c>
      <c r="AC333">
        <f t="shared" si="294"/>
        <v>926</v>
      </c>
      <c r="AD333">
        <f>ROUND((((ET333)-(EU333))+AE333),2)</f>
        <v>0</v>
      </c>
      <c r="AE333">
        <f t="shared" si="315"/>
        <v>0</v>
      </c>
      <c r="AF333">
        <f t="shared" si="315"/>
        <v>0</v>
      </c>
      <c r="AG333">
        <f t="shared" si="295"/>
        <v>0</v>
      </c>
      <c r="AH333">
        <f t="shared" si="316"/>
        <v>0</v>
      </c>
      <c r="AI333">
        <f t="shared" si="316"/>
        <v>0</v>
      </c>
      <c r="AJ333">
        <f t="shared" si="296"/>
        <v>0</v>
      </c>
      <c r="AK333">
        <v>926</v>
      </c>
      <c r="AL333">
        <v>926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v>9.11</v>
      </c>
      <c r="BD333" t="s">
        <v>3</v>
      </c>
      <c r="BE333" t="s">
        <v>3</v>
      </c>
      <c r="BF333" t="s">
        <v>3</v>
      </c>
      <c r="BG333" t="s">
        <v>3</v>
      </c>
      <c r="BH333">
        <v>3</v>
      </c>
      <c r="BI333">
        <v>1</v>
      </c>
      <c r="BJ333" t="s">
        <v>53</v>
      </c>
      <c r="BM333">
        <v>500001</v>
      </c>
      <c r="BN333">
        <v>0</v>
      </c>
      <c r="BO333" t="s">
        <v>3</v>
      </c>
      <c r="BP333">
        <v>0</v>
      </c>
      <c r="BQ333">
        <v>8</v>
      </c>
      <c r="BR333">
        <v>1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3</v>
      </c>
      <c r="BZ333">
        <v>0</v>
      </c>
      <c r="CA333">
        <v>0</v>
      </c>
      <c r="CB333" t="s">
        <v>3</v>
      </c>
      <c r="CE333">
        <v>0</v>
      </c>
      <c r="CF333">
        <v>0</v>
      </c>
      <c r="CG333">
        <v>0</v>
      </c>
      <c r="CM333">
        <v>0</v>
      </c>
      <c r="CN333" t="s">
        <v>3</v>
      </c>
      <c r="CO333">
        <v>0</v>
      </c>
      <c r="CP333">
        <f t="shared" si="297"/>
        <v>-6411.25</v>
      </c>
      <c r="CQ333">
        <f>AC333*BC333</f>
        <v>8435.8599999999988</v>
      </c>
      <c r="CR333">
        <f>AD333*BB333</f>
        <v>0</v>
      </c>
      <c r="CS333">
        <f t="shared" si="298"/>
        <v>0</v>
      </c>
      <c r="CT333">
        <f t="shared" si="299"/>
        <v>0</v>
      </c>
      <c r="CU333">
        <f t="shared" si="300"/>
        <v>0</v>
      </c>
      <c r="CV333">
        <f t="shared" si="301"/>
        <v>0</v>
      </c>
      <c r="CW333">
        <f t="shared" si="302"/>
        <v>0</v>
      </c>
      <c r="CX333">
        <f t="shared" si="303"/>
        <v>0</v>
      </c>
      <c r="CY333">
        <f t="shared" si="313"/>
        <v>0</v>
      </c>
      <c r="CZ333">
        <f t="shared" si="314"/>
        <v>0</v>
      </c>
      <c r="DC333" t="s">
        <v>3</v>
      </c>
      <c r="DD333" t="s">
        <v>3</v>
      </c>
      <c r="DE333" t="s">
        <v>3</v>
      </c>
      <c r="DF333" t="s">
        <v>3</v>
      </c>
      <c r="DG333" t="s">
        <v>3</v>
      </c>
      <c r="DH333" t="s">
        <v>3</v>
      </c>
      <c r="DI333" t="s">
        <v>3</v>
      </c>
      <c r="DJ333" t="s">
        <v>3</v>
      </c>
      <c r="DK333" t="s">
        <v>3</v>
      </c>
      <c r="DL333" t="s">
        <v>3</v>
      </c>
      <c r="DM333" t="s">
        <v>3</v>
      </c>
      <c r="DN333">
        <v>0</v>
      </c>
      <c r="DO333">
        <v>0</v>
      </c>
      <c r="DP333">
        <v>1</v>
      </c>
      <c r="DQ333">
        <v>1</v>
      </c>
      <c r="DU333">
        <v>1005</v>
      </c>
      <c r="DV333" t="s">
        <v>52</v>
      </c>
      <c r="DW333" t="s">
        <v>52</v>
      </c>
      <c r="DX333">
        <v>1</v>
      </c>
      <c r="DZ333" t="s">
        <v>3</v>
      </c>
      <c r="EA333" t="s">
        <v>3</v>
      </c>
      <c r="EB333" t="s">
        <v>3</v>
      </c>
      <c r="EC333" t="s">
        <v>3</v>
      </c>
      <c r="EE333">
        <v>50757674</v>
      </c>
      <c r="EF333">
        <v>8</v>
      </c>
      <c r="EG333" t="s">
        <v>46</v>
      </c>
      <c r="EH333">
        <v>0</v>
      </c>
      <c r="EI333" t="s">
        <v>3</v>
      </c>
      <c r="EJ333">
        <v>1</v>
      </c>
      <c r="EK333">
        <v>500001</v>
      </c>
      <c r="EL333" t="s">
        <v>47</v>
      </c>
      <c r="EM333" t="s">
        <v>48</v>
      </c>
      <c r="EO333" t="s">
        <v>3</v>
      </c>
      <c r="EQ333">
        <v>32768</v>
      </c>
      <c r="ER333">
        <v>926</v>
      </c>
      <c r="ES333">
        <v>926</v>
      </c>
      <c r="ET333">
        <v>0</v>
      </c>
      <c r="EU333">
        <v>0</v>
      </c>
      <c r="EV333">
        <v>0</v>
      </c>
      <c r="EW333">
        <v>0</v>
      </c>
      <c r="EX333">
        <v>0</v>
      </c>
      <c r="FQ333">
        <v>0</v>
      </c>
      <c r="FR333">
        <f t="shared" si="304"/>
        <v>0</v>
      </c>
      <c r="FS333">
        <v>0</v>
      </c>
      <c r="FX333">
        <v>0</v>
      </c>
      <c r="FY333">
        <v>0</v>
      </c>
      <c r="GA333" t="s">
        <v>3</v>
      </c>
      <c r="GD333">
        <v>1</v>
      </c>
      <c r="GF333">
        <v>-1896968330</v>
      </c>
      <c r="GG333">
        <v>2</v>
      </c>
      <c r="GH333">
        <v>1</v>
      </c>
      <c r="GI333">
        <v>4</v>
      </c>
      <c r="GJ333">
        <v>0</v>
      </c>
      <c r="GK333">
        <v>0</v>
      </c>
      <c r="GL333">
        <f t="shared" si="305"/>
        <v>0</v>
      </c>
      <c r="GM333">
        <f t="shared" si="306"/>
        <v>-6411.25</v>
      </c>
      <c r="GN333">
        <f t="shared" si="307"/>
        <v>-6411.25</v>
      </c>
      <c r="GO333">
        <f t="shared" si="308"/>
        <v>0</v>
      </c>
      <c r="GP333">
        <f t="shared" si="309"/>
        <v>0</v>
      </c>
      <c r="GR333">
        <v>0</v>
      </c>
      <c r="GS333">
        <v>3</v>
      </c>
      <c r="GT333">
        <v>0</v>
      </c>
      <c r="GU333" t="s">
        <v>3</v>
      </c>
      <c r="GV333">
        <f t="shared" si="310"/>
        <v>0</v>
      </c>
      <c r="GW333">
        <v>1</v>
      </c>
      <c r="GX333">
        <f t="shared" si="311"/>
        <v>0</v>
      </c>
      <c r="HA333">
        <v>0</v>
      </c>
      <c r="HB333">
        <v>0</v>
      </c>
      <c r="HC333">
        <f t="shared" si="312"/>
        <v>0</v>
      </c>
      <c r="HE333" t="s">
        <v>3</v>
      </c>
      <c r="HF333" t="s">
        <v>3</v>
      </c>
      <c r="HM333" t="s">
        <v>3</v>
      </c>
      <c r="HN333" t="s">
        <v>3</v>
      </c>
      <c r="HO333" t="s">
        <v>3</v>
      </c>
      <c r="HP333" t="s">
        <v>3</v>
      </c>
      <c r="HQ333" t="s">
        <v>3</v>
      </c>
      <c r="IK333">
        <v>0</v>
      </c>
    </row>
    <row r="334" spans="1:245" x14ac:dyDescent="0.2">
      <c r="A334">
        <v>18</v>
      </c>
      <c r="B334">
        <v>1</v>
      </c>
      <c r="C334">
        <v>414</v>
      </c>
      <c r="E334" t="s">
        <v>302</v>
      </c>
      <c r="F334" t="s">
        <v>29</v>
      </c>
      <c r="G334" t="s">
        <v>201</v>
      </c>
      <c r="H334" t="str">
        <f>'1.Ведомость'!C110</f>
        <v>ШТ</v>
      </c>
      <c r="I334">
        <f>I331*J334</f>
        <v>19</v>
      </c>
      <c r="J334">
        <v>1</v>
      </c>
      <c r="K334">
        <v>1</v>
      </c>
      <c r="O334">
        <f t="shared" si="282"/>
        <v>35366.03</v>
      </c>
      <c r="P334">
        <f t="shared" si="283"/>
        <v>35366.03</v>
      </c>
      <c r="Q334">
        <f t="shared" si="284"/>
        <v>0</v>
      </c>
      <c r="R334">
        <f t="shared" si="285"/>
        <v>0</v>
      </c>
      <c r="S334">
        <f t="shared" si="286"/>
        <v>0</v>
      </c>
      <c r="T334">
        <f t="shared" si="287"/>
        <v>0</v>
      </c>
      <c r="U334">
        <f t="shared" si="288"/>
        <v>0</v>
      </c>
      <c r="V334">
        <f t="shared" si="289"/>
        <v>0</v>
      </c>
      <c r="W334">
        <f t="shared" si="290"/>
        <v>0</v>
      </c>
      <c r="X334">
        <f t="shared" si="291"/>
        <v>0</v>
      </c>
      <c r="Y334">
        <f t="shared" si="292"/>
        <v>0</v>
      </c>
      <c r="AA334">
        <v>51651743</v>
      </c>
      <c r="AB334">
        <f t="shared" si="293"/>
        <v>1861.37</v>
      </c>
      <c r="AC334">
        <f t="shared" si="294"/>
        <v>1861.37</v>
      </c>
      <c r="AD334">
        <f>ROUND((((ET334)-(EU334))+AE334),2)</f>
        <v>0</v>
      </c>
      <c r="AE334">
        <f t="shared" si="315"/>
        <v>0</v>
      </c>
      <c r="AF334">
        <f t="shared" si="315"/>
        <v>0</v>
      </c>
      <c r="AG334">
        <f t="shared" si="295"/>
        <v>0</v>
      </c>
      <c r="AH334">
        <f t="shared" si="316"/>
        <v>0</v>
      </c>
      <c r="AI334">
        <f t="shared" si="316"/>
        <v>0</v>
      </c>
      <c r="AJ334">
        <f t="shared" si="296"/>
        <v>0</v>
      </c>
      <c r="AK334">
        <v>1861.37</v>
      </c>
      <c r="AL334">
        <v>1861.37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1</v>
      </c>
      <c r="AW334">
        <v>1</v>
      </c>
      <c r="AZ334">
        <v>1</v>
      </c>
      <c r="BA334">
        <v>1</v>
      </c>
      <c r="BB334">
        <v>1</v>
      </c>
      <c r="BC334">
        <v>9.11</v>
      </c>
      <c r="BD334" t="s">
        <v>3</v>
      </c>
      <c r="BE334" t="s">
        <v>3</v>
      </c>
      <c r="BF334" t="s">
        <v>3</v>
      </c>
      <c r="BG334" t="s">
        <v>3</v>
      </c>
      <c r="BH334">
        <v>3</v>
      </c>
      <c r="BI334">
        <v>1</v>
      </c>
      <c r="BJ334" t="s">
        <v>62</v>
      </c>
      <c r="BM334">
        <v>500001</v>
      </c>
      <c r="BN334">
        <v>0</v>
      </c>
      <c r="BO334" t="s">
        <v>3</v>
      </c>
      <c r="BP334">
        <v>0</v>
      </c>
      <c r="BQ334">
        <v>8</v>
      </c>
      <c r="BR334">
        <v>0</v>
      </c>
      <c r="BS334">
        <v>1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0</v>
      </c>
      <c r="CA334">
        <v>0</v>
      </c>
      <c r="CB334" t="s">
        <v>3</v>
      </c>
      <c r="CE334">
        <v>0</v>
      </c>
      <c r="CF334">
        <v>0</v>
      </c>
      <c r="CG334">
        <v>0</v>
      </c>
      <c r="CM334">
        <v>0</v>
      </c>
      <c r="CN334" t="s">
        <v>3</v>
      </c>
      <c r="CO334">
        <v>0</v>
      </c>
      <c r="CP334">
        <f t="shared" si="297"/>
        <v>35366.03</v>
      </c>
      <c r="CQ334">
        <f>AC334</f>
        <v>1861.37</v>
      </c>
      <c r="CR334">
        <f>AD334</f>
        <v>0</v>
      </c>
      <c r="CS334">
        <f t="shared" si="298"/>
        <v>0</v>
      </c>
      <c r="CT334">
        <f t="shared" si="299"/>
        <v>0</v>
      </c>
      <c r="CU334">
        <f t="shared" si="300"/>
        <v>0</v>
      </c>
      <c r="CV334">
        <f t="shared" si="301"/>
        <v>0</v>
      </c>
      <c r="CW334">
        <f t="shared" si="302"/>
        <v>0</v>
      </c>
      <c r="CX334">
        <f t="shared" si="303"/>
        <v>0</v>
      </c>
      <c r="CY334">
        <f t="shared" si="313"/>
        <v>0</v>
      </c>
      <c r="CZ334">
        <f t="shared" si="314"/>
        <v>0</v>
      </c>
      <c r="DC334" t="s">
        <v>3</v>
      </c>
      <c r="DD334" t="s">
        <v>3</v>
      </c>
      <c r="DE334" t="s">
        <v>3</v>
      </c>
      <c r="DF334" t="s">
        <v>3</v>
      </c>
      <c r="DG334" t="s">
        <v>3</v>
      </c>
      <c r="DH334" t="s">
        <v>3</v>
      </c>
      <c r="DI334" t="s">
        <v>3</v>
      </c>
      <c r="DJ334" t="s">
        <v>3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1013</v>
      </c>
      <c r="DV334" t="s">
        <v>17</v>
      </c>
      <c r="DW334" t="s">
        <v>17</v>
      </c>
      <c r="DX334">
        <v>1</v>
      </c>
      <c r="DZ334" t="s">
        <v>3</v>
      </c>
      <c r="EA334" t="s">
        <v>3</v>
      </c>
      <c r="EB334" t="s">
        <v>3</v>
      </c>
      <c r="EC334" t="s">
        <v>3</v>
      </c>
      <c r="EE334">
        <v>50757674</v>
      </c>
      <c r="EF334">
        <v>8</v>
      </c>
      <c r="EG334" t="s">
        <v>46</v>
      </c>
      <c r="EH334">
        <v>0</v>
      </c>
      <c r="EI334" t="s">
        <v>3</v>
      </c>
      <c r="EJ334">
        <v>1</v>
      </c>
      <c r="EK334">
        <v>500001</v>
      </c>
      <c r="EL334" t="s">
        <v>47</v>
      </c>
      <c r="EM334" t="s">
        <v>48</v>
      </c>
      <c r="EO334" t="s">
        <v>3</v>
      </c>
      <c r="EQ334">
        <v>0</v>
      </c>
      <c r="ER334">
        <v>1770</v>
      </c>
      <c r="ES334">
        <v>1861.37</v>
      </c>
      <c r="ET334">
        <v>0</v>
      </c>
      <c r="EU334">
        <v>0</v>
      </c>
      <c r="EV334">
        <v>0</v>
      </c>
      <c r="EW334">
        <v>0</v>
      </c>
      <c r="EX334">
        <v>0</v>
      </c>
      <c r="EZ334">
        <v>5</v>
      </c>
      <c r="FC334">
        <v>0</v>
      </c>
      <c r="FD334">
        <v>18</v>
      </c>
      <c r="FF334">
        <v>1770</v>
      </c>
      <c r="FQ334">
        <v>0</v>
      </c>
      <c r="FR334">
        <f t="shared" si="304"/>
        <v>0</v>
      </c>
      <c r="FS334">
        <v>0</v>
      </c>
      <c r="FX334">
        <v>0</v>
      </c>
      <c r="FY334">
        <v>0</v>
      </c>
      <c r="GA334" t="s">
        <v>202</v>
      </c>
      <c r="GD334">
        <v>1</v>
      </c>
      <c r="GF334">
        <v>-1766657038</v>
      </c>
      <c r="GG334">
        <v>2</v>
      </c>
      <c r="GH334">
        <v>3</v>
      </c>
      <c r="GI334">
        <v>4</v>
      </c>
      <c r="GJ334">
        <v>0</v>
      </c>
      <c r="GK334">
        <v>0</v>
      </c>
      <c r="GL334">
        <f t="shared" si="305"/>
        <v>0</v>
      </c>
      <c r="GM334">
        <f t="shared" si="306"/>
        <v>35366.03</v>
      </c>
      <c r="GN334">
        <f t="shared" si="307"/>
        <v>35366.03</v>
      </c>
      <c r="GO334">
        <f t="shared" si="308"/>
        <v>0</v>
      </c>
      <c r="GP334">
        <f t="shared" si="309"/>
        <v>0</v>
      </c>
      <c r="GR334">
        <v>1</v>
      </c>
      <c r="GS334">
        <v>1</v>
      </c>
      <c r="GT334">
        <v>0</v>
      </c>
      <c r="GU334" t="s">
        <v>3</v>
      </c>
      <c r="GV334">
        <f t="shared" si="310"/>
        <v>0</v>
      </c>
      <c r="GW334">
        <v>1</v>
      </c>
      <c r="GX334">
        <f t="shared" si="311"/>
        <v>0</v>
      </c>
      <c r="HA334">
        <v>0</v>
      </c>
      <c r="HB334">
        <v>0</v>
      </c>
      <c r="HC334">
        <f t="shared" si="312"/>
        <v>0</v>
      </c>
      <c r="HE334" t="s">
        <v>35</v>
      </c>
      <c r="HF334" t="s">
        <v>37</v>
      </c>
      <c r="HG334">
        <f>ROUND(AC334*I334,2)</f>
        <v>35366.03</v>
      </c>
      <c r="HM334" t="s">
        <v>3</v>
      </c>
      <c r="HN334" t="s">
        <v>3</v>
      </c>
      <c r="HO334" t="s">
        <v>3</v>
      </c>
      <c r="HP334" t="s">
        <v>3</v>
      </c>
      <c r="HQ334" t="s">
        <v>3</v>
      </c>
      <c r="IK334">
        <v>0</v>
      </c>
    </row>
    <row r="335" spans="1:245" x14ac:dyDescent="0.2">
      <c r="A335">
        <v>17</v>
      </c>
      <c r="B335">
        <v>1</v>
      </c>
      <c r="C335">
        <f>ROW(SmtRes!A426)</f>
        <v>426</v>
      </c>
      <c r="D335">
        <f>ROW(EtalonRes!A488)</f>
        <v>488</v>
      </c>
      <c r="E335" t="s">
        <v>303</v>
      </c>
      <c r="F335" t="s">
        <v>74</v>
      </c>
      <c r="G335" t="s">
        <v>75</v>
      </c>
      <c r="H335" t="s">
        <v>76</v>
      </c>
      <c r="I335">
        <v>1.8E-3</v>
      </c>
      <c r="J335">
        <v>0</v>
      </c>
      <c r="K335">
        <v>1.8E-3</v>
      </c>
      <c r="O335">
        <f t="shared" si="282"/>
        <v>95.01</v>
      </c>
      <c r="P335">
        <f t="shared" si="283"/>
        <v>7.13</v>
      </c>
      <c r="Q335">
        <f t="shared" si="284"/>
        <v>2.94</v>
      </c>
      <c r="R335">
        <f t="shared" si="285"/>
        <v>0.94</v>
      </c>
      <c r="S335">
        <f t="shared" si="286"/>
        <v>84.94</v>
      </c>
      <c r="T335">
        <f t="shared" si="287"/>
        <v>0</v>
      </c>
      <c r="U335">
        <f t="shared" si="288"/>
        <v>0.29106000000000004</v>
      </c>
      <c r="V335">
        <f t="shared" si="289"/>
        <v>2.2680000000000001E-3</v>
      </c>
      <c r="W335">
        <f t="shared" si="290"/>
        <v>0</v>
      </c>
      <c r="X335">
        <f t="shared" si="291"/>
        <v>103.91</v>
      </c>
      <c r="Y335">
        <f t="shared" si="292"/>
        <v>61.83</v>
      </c>
      <c r="AA335">
        <v>51651743</v>
      </c>
      <c r="AB335">
        <f t="shared" si="293"/>
        <v>1971.21</v>
      </c>
      <c r="AC335">
        <f t="shared" si="294"/>
        <v>434.65</v>
      </c>
      <c r="AD335">
        <f>ROUND(((((ET335*ROUND(1.05,7)))-((EU335*ROUND(1.05,7))))+AE335),2)</f>
        <v>123.3</v>
      </c>
      <c r="AE335">
        <f>ROUND(((EU335*ROUND(1.05,7))),2)</f>
        <v>15.57</v>
      </c>
      <c r="AF335">
        <f>ROUND(((EV335*ROUND(1.05,7))),2)</f>
        <v>1413.26</v>
      </c>
      <c r="AG335">
        <f t="shared" si="295"/>
        <v>0</v>
      </c>
      <c r="AH335">
        <f>((EW335*ROUND(1.05,7)))</f>
        <v>161.70000000000002</v>
      </c>
      <c r="AI335">
        <f>((EX335*ROUND(1.05,7)))</f>
        <v>1.26</v>
      </c>
      <c r="AJ335">
        <f t="shared" si="296"/>
        <v>0</v>
      </c>
      <c r="AK335">
        <v>1898.04</v>
      </c>
      <c r="AL335">
        <v>434.65</v>
      </c>
      <c r="AM335">
        <v>117.43</v>
      </c>
      <c r="AN335">
        <v>14.83</v>
      </c>
      <c r="AO335">
        <v>1345.96</v>
      </c>
      <c r="AP335">
        <v>0</v>
      </c>
      <c r="AQ335">
        <v>154</v>
      </c>
      <c r="AR335">
        <v>1.2</v>
      </c>
      <c r="AS335">
        <v>0</v>
      </c>
      <c r="AT335">
        <v>121</v>
      </c>
      <c r="AU335">
        <v>72</v>
      </c>
      <c r="AV335">
        <v>1</v>
      </c>
      <c r="AW335">
        <v>1</v>
      </c>
      <c r="AZ335">
        <v>1</v>
      </c>
      <c r="BA335">
        <v>33.39</v>
      </c>
      <c r="BB335">
        <v>13.26</v>
      </c>
      <c r="BC335">
        <v>9.11</v>
      </c>
      <c r="BD335" t="s">
        <v>3</v>
      </c>
      <c r="BE335" t="s">
        <v>3</v>
      </c>
      <c r="BF335" t="s">
        <v>3</v>
      </c>
      <c r="BG335" t="s">
        <v>3</v>
      </c>
      <c r="BH335">
        <v>0</v>
      </c>
      <c r="BI335">
        <v>1</v>
      </c>
      <c r="BJ335" t="s">
        <v>77</v>
      </c>
      <c r="BM335">
        <v>20001</v>
      </c>
      <c r="BN335">
        <v>0</v>
      </c>
      <c r="BO335" t="s">
        <v>3</v>
      </c>
      <c r="BP335">
        <v>0</v>
      </c>
      <c r="BQ335">
        <v>22</v>
      </c>
      <c r="BR335">
        <v>0</v>
      </c>
      <c r="BS335">
        <v>33.39</v>
      </c>
      <c r="BT335">
        <v>1</v>
      </c>
      <c r="BU335">
        <v>1</v>
      </c>
      <c r="BV335">
        <v>1</v>
      </c>
      <c r="BW335">
        <v>1</v>
      </c>
      <c r="BX335">
        <v>1</v>
      </c>
      <c r="BY335" t="s">
        <v>3</v>
      </c>
      <c r="BZ335">
        <v>121</v>
      </c>
      <c r="CA335">
        <v>72</v>
      </c>
      <c r="CB335" t="s">
        <v>3</v>
      </c>
      <c r="CE335">
        <v>0</v>
      </c>
      <c r="CF335">
        <v>0</v>
      </c>
      <c r="CG335">
        <v>0</v>
      </c>
      <c r="CM335">
        <v>0</v>
      </c>
      <c r="CN335" t="s">
        <v>19</v>
      </c>
      <c r="CO335">
        <v>0</v>
      </c>
      <c r="CP335">
        <f t="shared" si="297"/>
        <v>95.009999999999991</v>
      </c>
      <c r="CQ335">
        <f t="shared" ref="CQ335:CQ350" si="317">AC335*BC335</f>
        <v>3959.6614999999997</v>
      </c>
      <c r="CR335">
        <f t="shared" ref="CR335:CR350" si="318">AD335*BB335</f>
        <v>1634.9579999999999</v>
      </c>
      <c r="CS335">
        <f t="shared" si="298"/>
        <v>519.88229999999999</v>
      </c>
      <c r="CT335">
        <f t="shared" si="299"/>
        <v>47188.751400000001</v>
      </c>
      <c r="CU335">
        <f t="shared" si="300"/>
        <v>0</v>
      </c>
      <c r="CV335">
        <f t="shared" si="301"/>
        <v>161.70000000000002</v>
      </c>
      <c r="CW335">
        <f t="shared" si="302"/>
        <v>1.26</v>
      </c>
      <c r="CX335">
        <f t="shared" si="303"/>
        <v>0</v>
      </c>
      <c r="CY335">
        <f t="shared" si="313"/>
        <v>103.9148</v>
      </c>
      <c r="CZ335">
        <f t="shared" si="314"/>
        <v>61.833599999999997</v>
      </c>
      <c r="DC335" t="s">
        <v>3</v>
      </c>
      <c r="DD335" t="s">
        <v>3</v>
      </c>
      <c r="DE335" t="s">
        <v>20</v>
      </c>
      <c r="DF335" t="s">
        <v>20</v>
      </c>
      <c r="DG335" t="s">
        <v>20</v>
      </c>
      <c r="DH335" t="s">
        <v>3</v>
      </c>
      <c r="DI335" t="s">
        <v>20</v>
      </c>
      <c r="DJ335" t="s">
        <v>20</v>
      </c>
      <c r="DK335" t="s">
        <v>3</v>
      </c>
      <c r="DL335" t="s">
        <v>3</v>
      </c>
      <c r="DM335" t="s">
        <v>3</v>
      </c>
      <c r="DN335">
        <v>0</v>
      </c>
      <c r="DO335">
        <v>0</v>
      </c>
      <c r="DP335">
        <v>1</v>
      </c>
      <c r="DQ335">
        <v>1</v>
      </c>
      <c r="DU335">
        <v>1005</v>
      </c>
      <c r="DV335" t="s">
        <v>76</v>
      </c>
      <c r="DW335" t="s">
        <v>76</v>
      </c>
      <c r="DX335">
        <v>100</v>
      </c>
      <c r="DZ335" t="s">
        <v>3</v>
      </c>
      <c r="EA335" t="s">
        <v>3</v>
      </c>
      <c r="EB335" t="s">
        <v>3</v>
      </c>
      <c r="EC335" t="s">
        <v>3</v>
      </c>
      <c r="EE335">
        <v>50757454</v>
      </c>
      <c r="EF335">
        <v>22</v>
      </c>
      <c r="EG335" t="s">
        <v>21</v>
      </c>
      <c r="EH335">
        <v>16</v>
      </c>
      <c r="EI335" t="s">
        <v>22</v>
      </c>
      <c r="EJ335">
        <v>1</v>
      </c>
      <c r="EK335">
        <v>20001</v>
      </c>
      <c r="EL335" t="s">
        <v>23</v>
      </c>
      <c r="EM335" t="s">
        <v>24</v>
      </c>
      <c r="EO335" t="s">
        <v>25</v>
      </c>
      <c r="EQ335">
        <v>131072</v>
      </c>
      <c r="ER335">
        <v>1898.04</v>
      </c>
      <c r="ES335">
        <v>434.65</v>
      </c>
      <c r="ET335">
        <v>117.43</v>
      </c>
      <c r="EU335">
        <v>14.83</v>
      </c>
      <c r="EV335">
        <v>1345.96</v>
      </c>
      <c r="EW335">
        <v>154</v>
      </c>
      <c r="EX335">
        <v>1.2</v>
      </c>
      <c r="EY335">
        <v>0</v>
      </c>
      <c r="FQ335">
        <v>0</v>
      </c>
      <c r="FR335">
        <f t="shared" si="304"/>
        <v>0</v>
      </c>
      <c r="FS335">
        <v>0</v>
      </c>
      <c r="FX335">
        <v>121</v>
      </c>
      <c r="FY335">
        <v>72</v>
      </c>
      <c r="GA335" t="s">
        <v>3</v>
      </c>
      <c r="GD335">
        <v>1</v>
      </c>
      <c r="GF335">
        <v>-706050576</v>
      </c>
      <c r="GG335">
        <v>2</v>
      </c>
      <c r="GH335">
        <v>1</v>
      </c>
      <c r="GI335">
        <v>4</v>
      </c>
      <c r="GJ335">
        <v>0</v>
      </c>
      <c r="GK335">
        <v>0</v>
      </c>
      <c r="GL335">
        <f t="shared" si="305"/>
        <v>0</v>
      </c>
      <c r="GM335">
        <f t="shared" si="306"/>
        <v>260.75</v>
      </c>
      <c r="GN335">
        <f t="shared" si="307"/>
        <v>260.75</v>
      </c>
      <c r="GO335">
        <f t="shared" si="308"/>
        <v>0</v>
      </c>
      <c r="GP335">
        <f t="shared" si="309"/>
        <v>0</v>
      </c>
      <c r="GR335">
        <v>0</v>
      </c>
      <c r="GS335">
        <v>3</v>
      </c>
      <c r="GT335">
        <v>0</v>
      </c>
      <c r="GU335" t="s">
        <v>3</v>
      </c>
      <c r="GV335">
        <f t="shared" si="310"/>
        <v>0</v>
      </c>
      <c r="GW335">
        <v>1</v>
      </c>
      <c r="GX335">
        <f t="shared" si="311"/>
        <v>0</v>
      </c>
      <c r="HA335">
        <v>0</v>
      </c>
      <c r="HB335">
        <v>0</v>
      </c>
      <c r="HC335">
        <f t="shared" si="312"/>
        <v>0</v>
      </c>
      <c r="HE335" t="s">
        <v>3</v>
      </c>
      <c r="HF335" t="s">
        <v>3</v>
      </c>
      <c r="HM335" t="s">
        <v>3</v>
      </c>
      <c r="HN335" t="s">
        <v>26</v>
      </c>
      <c r="HO335" t="s">
        <v>27</v>
      </c>
      <c r="HP335" t="s">
        <v>22</v>
      </c>
      <c r="HQ335" t="s">
        <v>22</v>
      </c>
      <c r="IK335">
        <v>0</v>
      </c>
    </row>
    <row r="336" spans="1:245" x14ac:dyDescent="0.2">
      <c r="A336">
        <v>18</v>
      </c>
      <c r="B336">
        <v>1</v>
      </c>
      <c r="C336">
        <v>426</v>
      </c>
      <c r="E336" t="s">
        <v>304</v>
      </c>
      <c r="F336" t="s">
        <v>79</v>
      </c>
      <c r="G336" t="s">
        <v>80</v>
      </c>
      <c r="H336" t="str">
        <f>'1.Ведомость'!C112</f>
        <v>м2</v>
      </c>
      <c r="I336">
        <f>I335*J336</f>
        <v>0.18</v>
      </c>
      <c r="J336">
        <v>100</v>
      </c>
      <c r="K336">
        <v>100</v>
      </c>
      <c r="O336">
        <f t="shared" si="282"/>
        <v>167.93</v>
      </c>
      <c r="P336">
        <f t="shared" si="283"/>
        <v>167.93</v>
      </c>
      <c r="Q336">
        <f t="shared" si="284"/>
        <v>0</v>
      </c>
      <c r="R336">
        <f t="shared" si="285"/>
        <v>0</v>
      </c>
      <c r="S336">
        <f t="shared" si="286"/>
        <v>0</v>
      </c>
      <c r="T336">
        <f t="shared" si="287"/>
        <v>0</v>
      </c>
      <c r="U336">
        <f t="shared" si="288"/>
        <v>0</v>
      </c>
      <c r="V336">
        <f t="shared" si="289"/>
        <v>0</v>
      </c>
      <c r="W336">
        <f t="shared" si="290"/>
        <v>0</v>
      </c>
      <c r="X336">
        <f t="shared" si="291"/>
        <v>0</v>
      </c>
      <c r="Y336">
        <f t="shared" si="292"/>
        <v>0</v>
      </c>
      <c r="AA336">
        <v>51651743</v>
      </c>
      <c r="AB336">
        <f t="shared" si="293"/>
        <v>102.41</v>
      </c>
      <c r="AC336">
        <f t="shared" si="294"/>
        <v>102.41</v>
      </c>
      <c r="AD336">
        <f>ROUND((((ET336)-(EU336))+AE336),2)</f>
        <v>0</v>
      </c>
      <c r="AE336">
        <f>ROUND((EU336),2)</f>
        <v>0</v>
      </c>
      <c r="AF336">
        <f>ROUND((EV336),2)</f>
        <v>0</v>
      </c>
      <c r="AG336">
        <f t="shared" si="295"/>
        <v>0</v>
      </c>
      <c r="AH336">
        <f>(EW336)</f>
        <v>0</v>
      </c>
      <c r="AI336">
        <f>(EX336)</f>
        <v>0</v>
      </c>
      <c r="AJ336">
        <f t="shared" si="296"/>
        <v>0</v>
      </c>
      <c r="AK336">
        <v>102.41</v>
      </c>
      <c r="AL336">
        <v>102.41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1</v>
      </c>
      <c r="AW336">
        <v>1</v>
      </c>
      <c r="AZ336">
        <v>1</v>
      </c>
      <c r="BA336">
        <v>1</v>
      </c>
      <c r="BB336">
        <v>1</v>
      </c>
      <c r="BC336">
        <v>9.11</v>
      </c>
      <c r="BD336" t="s">
        <v>3</v>
      </c>
      <c r="BE336" t="s">
        <v>3</v>
      </c>
      <c r="BF336" t="s">
        <v>3</v>
      </c>
      <c r="BG336" t="s">
        <v>3</v>
      </c>
      <c r="BH336">
        <v>3</v>
      </c>
      <c r="BI336">
        <v>1</v>
      </c>
      <c r="BJ336" t="s">
        <v>81</v>
      </c>
      <c r="BM336">
        <v>500001</v>
      </c>
      <c r="BN336">
        <v>0</v>
      </c>
      <c r="BO336" t="s">
        <v>3</v>
      </c>
      <c r="BP336">
        <v>0</v>
      </c>
      <c r="BQ336">
        <v>8</v>
      </c>
      <c r="BR336">
        <v>0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0</v>
      </c>
      <c r="CA336">
        <v>0</v>
      </c>
      <c r="CB336" t="s">
        <v>3</v>
      </c>
      <c r="CE336">
        <v>0</v>
      </c>
      <c r="CF336">
        <v>0</v>
      </c>
      <c r="CG336">
        <v>0</v>
      </c>
      <c r="CM336">
        <v>0</v>
      </c>
      <c r="CN336" t="s">
        <v>3</v>
      </c>
      <c r="CO336">
        <v>0</v>
      </c>
      <c r="CP336">
        <f t="shared" si="297"/>
        <v>167.93</v>
      </c>
      <c r="CQ336">
        <f t="shared" si="317"/>
        <v>932.9550999999999</v>
      </c>
      <c r="CR336">
        <f t="shared" si="318"/>
        <v>0</v>
      </c>
      <c r="CS336">
        <f t="shared" si="298"/>
        <v>0</v>
      </c>
      <c r="CT336">
        <f t="shared" si="299"/>
        <v>0</v>
      </c>
      <c r="CU336">
        <f t="shared" si="300"/>
        <v>0</v>
      </c>
      <c r="CV336">
        <f t="shared" si="301"/>
        <v>0</v>
      </c>
      <c r="CW336">
        <f t="shared" si="302"/>
        <v>0</v>
      </c>
      <c r="CX336">
        <f t="shared" si="303"/>
        <v>0</v>
      </c>
      <c r="CY336">
        <f t="shared" si="313"/>
        <v>0</v>
      </c>
      <c r="CZ336">
        <f t="shared" si="314"/>
        <v>0</v>
      </c>
      <c r="DC336" t="s">
        <v>3</v>
      </c>
      <c r="DD336" t="s">
        <v>3</v>
      </c>
      <c r="DE336" t="s">
        <v>3</v>
      </c>
      <c r="DF336" t="s">
        <v>3</v>
      </c>
      <c r="DG336" t="s">
        <v>3</v>
      </c>
      <c r="DH336" t="s">
        <v>3</v>
      </c>
      <c r="DI336" t="s">
        <v>3</v>
      </c>
      <c r="DJ336" t="s">
        <v>3</v>
      </c>
      <c r="DK336" t="s">
        <v>3</v>
      </c>
      <c r="DL336" t="s">
        <v>3</v>
      </c>
      <c r="DM336" t="s">
        <v>3</v>
      </c>
      <c r="DN336">
        <v>0</v>
      </c>
      <c r="DO336">
        <v>0</v>
      </c>
      <c r="DP336">
        <v>1</v>
      </c>
      <c r="DQ336">
        <v>1</v>
      </c>
      <c r="DU336">
        <v>1005</v>
      </c>
      <c r="DV336" t="s">
        <v>52</v>
      </c>
      <c r="DW336" t="s">
        <v>52</v>
      </c>
      <c r="DX336">
        <v>1</v>
      </c>
      <c r="DZ336" t="s">
        <v>3</v>
      </c>
      <c r="EA336" t="s">
        <v>3</v>
      </c>
      <c r="EB336" t="s">
        <v>3</v>
      </c>
      <c r="EC336" t="s">
        <v>3</v>
      </c>
      <c r="EE336">
        <v>50757674</v>
      </c>
      <c r="EF336">
        <v>8</v>
      </c>
      <c r="EG336" t="s">
        <v>46</v>
      </c>
      <c r="EH336">
        <v>0</v>
      </c>
      <c r="EI336" t="s">
        <v>3</v>
      </c>
      <c r="EJ336">
        <v>1</v>
      </c>
      <c r="EK336">
        <v>500001</v>
      </c>
      <c r="EL336" t="s">
        <v>47</v>
      </c>
      <c r="EM336" t="s">
        <v>48</v>
      </c>
      <c r="EO336" t="s">
        <v>3</v>
      </c>
      <c r="EQ336">
        <v>0</v>
      </c>
      <c r="ER336">
        <v>102.41</v>
      </c>
      <c r="ES336">
        <v>102.41</v>
      </c>
      <c r="ET336">
        <v>0</v>
      </c>
      <c r="EU336">
        <v>0</v>
      </c>
      <c r="EV336">
        <v>0</v>
      </c>
      <c r="EW336">
        <v>0</v>
      </c>
      <c r="EX336">
        <v>0</v>
      </c>
      <c r="FQ336">
        <v>0</v>
      </c>
      <c r="FR336">
        <f t="shared" si="304"/>
        <v>0</v>
      </c>
      <c r="FS336">
        <v>0</v>
      </c>
      <c r="FX336">
        <v>0</v>
      </c>
      <c r="FY336">
        <v>0</v>
      </c>
      <c r="GA336" t="s">
        <v>3</v>
      </c>
      <c r="GD336">
        <v>1</v>
      </c>
      <c r="GF336">
        <v>415678242</v>
      </c>
      <c r="GG336">
        <v>2</v>
      </c>
      <c r="GH336">
        <v>1</v>
      </c>
      <c r="GI336">
        <v>4</v>
      </c>
      <c r="GJ336">
        <v>0</v>
      </c>
      <c r="GK336">
        <v>0</v>
      </c>
      <c r="GL336">
        <f t="shared" si="305"/>
        <v>0</v>
      </c>
      <c r="GM336">
        <f t="shared" si="306"/>
        <v>167.93</v>
      </c>
      <c r="GN336">
        <f t="shared" si="307"/>
        <v>167.93</v>
      </c>
      <c r="GO336">
        <f t="shared" si="308"/>
        <v>0</v>
      </c>
      <c r="GP336">
        <f t="shared" si="309"/>
        <v>0</v>
      </c>
      <c r="GR336">
        <v>0</v>
      </c>
      <c r="GS336">
        <v>3</v>
      </c>
      <c r="GT336">
        <v>0</v>
      </c>
      <c r="GU336" t="s">
        <v>3</v>
      </c>
      <c r="GV336">
        <f t="shared" si="310"/>
        <v>0</v>
      </c>
      <c r="GW336">
        <v>1</v>
      </c>
      <c r="GX336">
        <f t="shared" si="311"/>
        <v>0</v>
      </c>
      <c r="HA336">
        <v>0</v>
      </c>
      <c r="HB336">
        <v>0</v>
      </c>
      <c r="HC336">
        <f t="shared" si="312"/>
        <v>0</v>
      </c>
      <c r="HE336" t="s">
        <v>3</v>
      </c>
      <c r="HF336" t="s">
        <v>3</v>
      </c>
      <c r="HM336" t="s">
        <v>3</v>
      </c>
      <c r="HN336" t="s">
        <v>3</v>
      </c>
      <c r="HO336" t="s">
        <v>3</v>
      </c>
      <c r="HP336" t="s">
        <v>3</v>
      </c>
      <c r="HQ336" t="s">
        <v>3</v>
      </c>
      <c r="IK336">
        <v>0</v>
      </c>
    </row>
    <row r="337" spans="1:245" x14ac:dyDescent="0.2">
      <c r="A337">
        <v>17</v>
      </c>
      <c r="B337">
        <v>1</v>
      </c>
      <c r="C337">
        <f>ROW(SmtRes!A439)</f>
        <v>439</v>
      </c>
      <c r="D337">
        <f>ROW(EtalonRes!A505)</f>
        <v>505</v>
      </c>
      <c r="E337" t="s">
        <v>305</v>
      </c>
      <c r="F337" t="s">
        <v>83</v>
      </c>
      <c r="G337" t="s">
        <v>84</v>
      </c>
      <c r="H337" t="s">
        <v>76</v>
      </c>
      <c r="I337">
        <v>0.11700000000000001</v>
      </c>
      <c r="J337">
        <v>0</v>
      </c>
      <c r="K337">
        <v>0.11700000000000001</v>
      </c>
      <c r="O337">
        <f t="shared" si="282"/>
        <v>5671.39</v>
      </c>
      <c r="P337">
        <f t="shared" si="283"/>
        <v>462.84</v>
      </c>
      <c r="Q337">
        <f t="shared" si="284"/>
        <v>153.53</v>
      </c>
      <c r="R337">
        <f t="shared" si="285"/>
        <v>47.7</v>
      </c>
      <c r="S337">
        <f t="shared" si="286"/>
        <v>5055.0200000000004</v>
      </c>
      <c r="T337">
        <f t="shared" si="287"/>
        <v>0</v>
      </c>
      <c r="U337">
        <f t="shared" si="288"/>
        <v>17.321850000000001</v>
      </c>
      <c r="V337">
        <f t="shared" si="289"/>
        <v>0.11547900000000001</v>
      </c>
      <c r="W337">
        <f t="shared" si="290"/>
        <v>0</v>
      </c>
      <c r="X337">
        <f t="shared" si="291"/>
        <v>6174.29</v>
      </c>
      <c r="Y337">
        <f t="shared" si="292"/>
        <v>3673.96</v>
      </c>
      <c r="AA337">
        <v>51651743</v>
      </c>
      <c r="AB337">
        <f t="shared" si="293"/>
        <v>1827.16</v>
      </c>
      <c r="AC337">
        <f t="shared" si="294"/>
        <v>434.24</v>
      </c>
      <c r="AD337">
        <f>ROUND(((((ET337*ROUND(1.05,7)))-((EU337*ROUND(1.05,7))))+AE337),2)</f>
        <v>98.96</v>
      </c>
      <c r="AE337">
        <f>ROUND(((EU337*ROUND(1.05,7))),2)</f>
        <v>12.21</v>
      </c>
      <c r="AF337">
        <f>ROUND(((EV337*ROUND(1.05,7))),2)</f>
        <v>1293.96</v>
      </c>
      <c r="AG337">
        <f t="shared" si="295"/>
        <v>0</v>
      </c>
      <c r="AH337">
        <f>((EW337*ROUND(1.05,7)))</f>
        <v>148.05000000000001</v>
      </c>
      <c r="AI337">
        <f>((EX337*ROUND(1.05,7)))</f>
        <v>0.98699999999999999</v>
      </c>
      <c r="AJ337">
        <f t="shared" si="296"/>
        <v>0</v>
      </c>
      <c r="AK337">
        <v>1760.83</v>
      </c>
      <c r="AL337">
        <v>434.24</v>
      </c>
      <c r="AM337">
        <v>94.25</v>
      </c>
      <c r="AN337">
        <v>11.63</v>
      </c>
      <c r="AO337">
        <v>1232.3399999999999</v>
      </c>
      <c r="AP337">
        <v>0</v>
      </c>
      <c r="AQ337">
        <v>141</v>
      </c>
      <c r="AR337">
        <v>0.94</v>
      </c>
      <c r="AS337">
        <v>0</v>
      </c>
      <c r="AT337">
        <v>121</v>
      </c>
      <c r="AU337">
        <v>72</v>
      </c>
      <c r="AV337">
        <v>1</v>
      </c>
      <c r="AW337">
        <v>1</v>
      </c>
      <c r="AZ337">
        <v>1</v>
      </c>
      <c r="BA337">
        <v>33.39</v>
      </c>
      <c r="BB337">
        <v>13.26</v>
      </c>
      <c r="BC337">
        <v>9.11</v>
      </c>
      <c r="BD337" t="s">
        <v>3</v>
      </c>
      <c r="BE337" t="s">
        <v>3</v>
      </c>
      <c r="BF337" t="s">
        <v>3</v>
      </c>
      <c r="BG337" t="s">
        <v>3</v>
      </c>
      <c r="BH337">
        <v>0</v>
      </c>
      <c r="BI337">
        <v>1</v>
      </c>
      <c r="BJ337" t="s">
        <v>85</v>
      </c>
      <c r="BM337">
        <v>20001</v>
      </c>
      <c r="BN337">
        <v>0</v>
      </c>
      <c r="BO337" t="s">
        <v>3</v>
      </c>
      <c r="BP337">
        <v>0</v>
      </c>
      <c r="BQ337">
        <v>22</v>
      </c>
      <c r="BR337">
        <v>0</v>
      </c>
      <c r="BS337">
        <v>33.39</v>
      </c>
      <c r="BT337">
        <v>1</v>
      </c>
      <c r="BU337">
        <v>1</v>
      </c>
      <c r="BV337">
        <v>1</v>
      </c>
      <c r="BW337">
        <v>1</v>
      </c>
      <c r="BX337">
        <v>1</v>
      </c>
      <c r="BY337" t="s">
        <v>3</v>
      </c>
      <c r="BZ337">
        <v>121</v>
      </c>
      <c r="CA337">
        <v>72</v>
      </c>
      <c r="CB337" t="s">
        <v>3</v>
      </c>
      <c r="CE337">
        <v>0</v>
      </c>
      <c r="CF337">
        <v>0</v>
      </c>
      <c r="CG337">
        <v>0</v>
      </c>
      <c r="CM337">
        <v>0</v>
      </c>
      <c r="CN337" t="s">
        <v>19</v>
      </c>
      <c r="CO337">
        <v>0</v>
      </c>
      <c r="CP337">
        <f t="shared" si="297"/>
        <v>5671.39</v>
      </c>
      <c r="CQ337">
        <f t="shared" si="317"/>
        <v>3955.9263999999998</v>
      </c>
      <c r="CR337">
        <f t="shared" si="318"/>
        <v>1312.2095999999999</v>
      </c>
      <c r="CS337">
        <f t="shared" si="298"/>
        <v>407.69190000000003</v>
      </c>
      <c r="CT337">
        <f t="shared" si="299"/>
        <v>43205.324400000005</v>
      </c>
      <c r="CU337">
        <f t="shared" si="300"/>
        <v>0</v>
      </c>
      <c r="CV337">
        <f t="shared" si="301"/>
        <v>148.05000000000001</v>
      </c>
      <c r="CW337">
        <f t="shared" si="302"/>
        <v>0.98699999999999999</v>
      </c>
      <c r="CX337">
        <f t="shared" si="303"/>
        <v>0</v>
      </c>
      <c r="CY337">
        <f t="shared" si="313"/>
        <v>6174.2911999999997</v>
      </c>
      <c r="CZ337">
        <f t="shared" si="314"/>
        <v>3673.9584000000004</v>
      </c>
      <c r="DC337" t="s">
        <v>3</v>
      </c>
      <c r="DD337" t="s">
        <v>3</v>
      </c>
      <c r="DE337" t="s">
        <v>20</v>
      </c>
      <c r="DF337" t="s">
        <v>20</v>
      </c>
      <c r="DG337" t="s">
        <v>20</v>
      </c>
      <c r="DH337" t="s">
        <v>3</v>
      </c>
      <c r="DI337" t="s">
        <v>20</v>
      </c>
      <c r="DJ337" t="s">
        <v>20</v>
      </c>
      <c r="DK337" t="s">
        <v>3</v>
      </c>
      <c r="DL337" t="s">
        <v>3</v>
      </c>
      <c r="DM337" t="s">
        <v>3</v>
      </c>
      <c r="DN337">
        <v>0</v>
      </c>
      <c r="DO337">
        <v>0</v>
      </c>
      <c r="DP337">
        <v>1</v>
      </c>
      <c r="DQ337">
        <v>1</v>
      </c>
      <c r="DU337">
        <v>1005</v>
      </c>
      <c r="DV337" t="s">
        <v>76</v>
      </c>
      <c r="DW337" t="s">
        <v>76</v>
      </c>
      <c r="DX337">
        <v>100</v>
      </c>
      <c r="DZ337" t="s">
        <v>3</v>
      </c>
      <c r="EA337" t="s">
        <v>3</v>
      </c>
      <c r="EB337" t="s">
        <v>3</v>
      </c>
      <c r="EC337" t="s">
        <v>3</v>
      </c>
      <c r="EE337">
        <v>50757454</v>
      </c>
      <c r="EF337">
        <v>22</v>
      </c>
      <c r="EG337" t="s">
        <v>21</v>
      </c>
      <c r="EH337">
        <v>16</v>
      </c>
      <c r="EI337" t="s">
        <v>22</v>
      </c>
      <c r="EJ337">
        <v>1</v>
      </c>
      <c r="EK337">
        <v>20001</v>
      </c>
      <c r="EL337" t="s">
        <v>23</v>
      </c>
      <c r="EM337" t="s">
        <v>24</v>
      </c>
      <c r="EO337" t="s">
        <v>25</v>
      </c>
      <c r="EQ337">
        <v>131072</v>
      </c>
      <c r="ER337">
        <v>1760.83</v>
      </c>
      <c r="ES337">
        <v>434.24</v>
      </c>
      <c r="ET337">
        <v>94.25</v>
      </c>
      <c r="EU337">
        <v>11.63</v>
      </c>
      <c r="EV337">
        <v>1232.3399999999999</v>
      </c>
      <c r="EW337">
        <v>141</v>
      </c>
      <c r="EX337">
        <v>0.94</v>
      </c>
      <c r="EY337">
        <v>0</v>
      </c>
      <c r="FQ337">
        <v>0</v>
      </c>
      <c r="FR337">
        <f t="shared" si="304"/>
        <v>0</v>
      </c>
      <c r="FS337">
        <v>0</v>
      </c>
      <c r="FX337">
        <v>121</v>
      </c>
      <c r="FY337">
        <v>72</v>
      </c>
      <c r="GA337" t="s">
        <v>3</v>
      </c>
      <c r="GD337">
        <v>1</v>
      </c>
      <c r="GF337">
        <v>1677131192</v>
      </c>
      <c r="GG337">
        <v>2</v>
      </c>
      <c r="GH337">
        <v>1</v>
      </c>
      <c r="GI337">
        <v>4</v>
      </c>
      <c r="GJ337">
        <v>0</v>
      </c>
      <c r="GK337">
        <v>0</v>
      </c>
      <c r="GL337">
        <f t="shared" si="305"/>
        <v>0</v>
      </c>
      <c r="GM337">
        <f t="shared" si="306"/>
        <v>15519.64</v>
      </c>
      <c r="GN337">
        <f t="shared" si="307"/>
        <v>15519.64</v>
      </c>
      <c r="GO337">
        <f t="shared" si="308"/>
        <v>0</v>
      </c>
      <c r="GP337">
        <f t="shared" si="309"/>
        <v>0</v>
      </c>
      <c r="GR337">
        <v>0</v>
      </c>
      <c r="GS337">
        <v>3</v>
      </c>
      <c r="GT337">
        <v>0</v>
      </c>
      <c r="GU337" t="s">
        <v>3</v>
      </c>
      <c r="GV337">
        <f t="shared" si="310"/>
        <v>0</v>
      </c>
      <c r="GW337">
        <v>1</v>
      </c>
      <c r="GX337">
        <f t="shared" si="311"/>
        <v>0</v>
      </c>
      <c r="HA337">
        <v>0</v>
      </c>
      <c r="HB337">
        <v>0</v>
      </c>
      <c r="HC337">
        <f t="shared" si="312"/>
        <v>0</v>
      </c>
      <c r="HE337" t="s">
        <v>3</v>
      </c>
      <c r="HF337" t="s">
        <v>3</v>
      </c>
      <c r="HM337" t="s">
        <v>3</v>
      </c>
      <c r="HN337" t="s">
        <v>26</v>
      </c>
      <c r="HO337" t="s">
        <v>27</v>
      </c>
      <c r="HP337" t="s">
        <v>22</v>
      </c>
      <c r="HQ337" t="s">
        <v>22</v>
      </c>
      <c r="IK337">
        <v>0</v>
      </c>
    </row>
    <row r="338" spans="1:245" x14ac:dyDescent="0.2">
      <c r="A338">
        <v>18</v>
      </c>
      <c r="B338">
        <v>1</v>
      </c>
      <c r="C338">
        <v>438</v>
      </c>
      <c r="E338" t="s">
        <v>306</v>
      </c>
      <c r="F338" t="s">
        <v>87</v>
      </c>
      <c r="G338" t="s">
        <v>88</v>
      </c>
      <c r="H338" t="str">
        <f>'1.Ведомость'!C114</f>
        <v>м2</v>
      </c>
      <c r="I338">
        <f>I337*J338</f>
        <v>7.6999999999999993</v>
      </c>
      <c r="J338">
        <v>65.811965811965806</v>
      </c>
      <c r="K338">
        <v>65.811965799999996</v>
      </c>
      <c r="O338">
        <f t="shared" si="282"/>
        <v>9372.34</v>
      </c>
      <c r="P338">
        <f t="shared" si="283"/>
        <v>9372.34</v>
      </c>
      <c r="Q338">
        <f t="shared" si="284"/>
        <v>0</v>
      </c>
      <c r="R338">
        <f t="shared" si="285"/>
        <v>0</v>
      </c>
      <c r="S338">
        <f t="shared" si="286"/>
        <v>0</v>
      </c>
      <c r="T338">
        <f t="shared" si="287"/>
        <v>0</v>
      </c>
      <c r="U338">
        <f t="shared" si="288"/>
        <v>0</v>
      </c>
      <c r="V338">
        <f t="shared" si="289"/>
        <v>0</v>
      </c>
      <c r="W338">
        <f t="shared" si="290"/>
        <v>0</v>
      </c>
      <c r="X338">
        <f t="shared" si="291"/>
        <v>0</v>
      </c>
      <c r="Y338">
        <f t="shared" si="292"/>
        <v>0</v>
      </c>
      <c r="AA338">
        <v>51651743</v>
      </c>
      <c r="AB338">
        <f t="shared" si="293"/>
        <v>133.61000000000001</v>
      </c>
      <c r="AC338">
        <f t="shared" si="294"/>
        <v>133.61000000000001</v>
      </c>
      <c r="AD338">
        <f>ROUND((((ET338)-(EU338))+AE338),2)</f>
        <v>0</v>
      </c>
      <c r="AE338">
        <f>ROUND((EU338),2)</f>
        <v>0</v>
      </c>
      <c r="AF338">
        <f>ROUND((EV338),2)</f>
        <v>0</v>
      </c>
      <c r="AG338">
        <f t="shared" si="295"/>
        <v>0</v>
      </c>
      <c r="AH338">
        <f>(EW338)</f>
        <v>0</v>
      </c>
      <c r="AI338">
        <f>(EX338)</f>
        <v>0</v>
      </c>
      <c r="AJ338">
        <f t="shared" si="296"/>
        <v>0</v>
      </c>
      <c r="AK338">
        <v>133.61000000000001</v>
      </c>
      <c r="AL338">
        <v>133.61000000000001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1</v>
      </c>
      <c r="AW338">
        <v>1</v>
      </c>
      <c r="AZ338">
        <v>1</v>
      </c>
      <c r="BA338">
        <v>1</v>
      </c>
      <c r="BB338">
        <v>1</v>
      </c>
      <c r="BC338">
        <v>9.11</v>
      </c>
      <c r="BD338" t="s">
        <v>3</v>
      </c>
      <c r="BE338" t="s">
        <v>3</v>
      </c>
      <c r="BF338" t="s">
        <v>3</v>
      </c>
      <c r="BG338" t="s">
        <v>3</v>
      </c>
      <c r="BH338">
        <v>3</v>
      </c>
      <c r="BI338">
        <v>1</v>
      </c>
      <c r="BJ338" t="s">
        <v>89</v>
      </c>
      <c r="BM338">
        <v>500001</v>
      </c>
      <c r="BN338">
        <v>0</v>
      </c>
      <c r="BO338" t="s">
        <v>3</v>
      </c>
      <c r="BP338">
        <v>0</v>
      </c>
      <c r="BQ338">
        <v>8</v>
      </c>
      <c r="BR338">
        <v>0</v>
      </c>
      <c r="BS338">
        <v>1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0</v>
      </c>
      <c r="CA338">
        <v>0</v>
      </c>
      <c r="CB338" t="s">
        <v>3</v>
      </c>
      <c r="CE338">
        <v>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si="297"/>
        <v>9372.34</v>
      </c>
      <c r="CQ338">
        <f t="shared" si="317"/>
        <v>1217.1871000000001</v>
      </c>
      <c r="CR338">
        <f t="shared" si="318"/>
        <v>0</v>
      </c>
      <c r="CS338">
        <f t="shared" si="298"/>
        <v>0</v>
      </c>
      <c r="CT338">
        <f t="shared" si="299"/>
        <v>0</v>
      </c>
      <c r="CU338">
        <f t="shared" si="300"/>
        <v>0</v>
      </c>
      <c r="CV338">
        <f t="shared" si="301"/>
        <v>0</v>
      </c>
      <c r="CW338">
        <f t="shared" si="302"/>
        <v>0</v>
      </c>
      <c r="CX338">
        <f t="shared" si="303"/>
        <v>0</v>
      </c>
      <c r="CY338">
        <f t="shared" si="313"/>
        <v>0</v>
      </c>
      <c r="CZ338">
        <f t="shared" si="314"/>
        <v>0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1005</v>
      </c>
      <c r="DV338" t="s">
        <v>52</v>
      </c>
      <c r="DW338" t="s">
        <v>52</v>
      </c>
      <c r="DX338">
        <v>1</v>
      </c>
      <c r="DZ338" t="s">
        <v>3</v>
      </c>
      <c r="EA338" t="s">
        <v>3</v>
      </c>
      <c r="EB338" t="s">
        <v>3</v>
      </c>
      <c r="EC338" t="s">
        <v>3</v>
      </c>
      <c r="EE338">
        <v>50757674</v>
      </c>
      <c r="EF338">
        <v>8</v>
      </c>
      <c r="EG338" t="s">
        <v>46</v>
      </c>
      <c r="EH338">
        <v>0</v>
      </c>
      <c r="EI338" t="s">
        <v>3</v>
      </c>
      <c r="EJ338">
        <v>1</v>
      </c>
      <c r="EK338">
        <v>500001</v>
      </c>
      <c r="EL338" t="s">
        <v>47</v>
      </c>
      <c r="EM338" t="s">
        <v>48</v>
      </c>
      <c r="EO338" t="s">
        <v>3</v>
      </c>
      <c r="EQ338">
        <v>0</v>
      </c>
      <c r="ER338">
        <v>133.61000000000001</v>
      </c>
      <c r="ES338">
        <v>133.61000000000001</v>
      </c>
      <c r="ET338">
        <v>0</v>
      </c>
      <c r="EU338">
        <v>0</v>
      </c>
      <c r="EV338">
        <v>0</v>
      </c>
      <c r="EW338">
        <v>0</v>
      </c>
      <c r="EX338">
        <v>0</v>
      </c>
      <c r="FQ338">
        <v>0</v>
      </c>
      <c r="FR338">
        <f t="shared" si="304"/>
        <v>0</v>
      </c>
      <c r="FS338">
        <v>0</v>
      </c>
      <c r="FX338">
        <v>0</v>
      </c>
      <c r="FY338">
        <v>0</v>
      </c>
      <c r="GA338" t="s">
        <v>3</v>
      </c>
      <c r="GD338">
        <v>1</v>
      </c>
      <c r="GF338">
        <v>2012835886</v>
      </c>
      <c r="GG338">
        <v>2</v>
      </c>
      <c r="GH338">
        <v>1</v>
      </c>
      <c r="GI338">
        <v>4</v>
      </c>
      <c r="GJ338">
        <v>0</v>
      </c>
      <c r="GK338">
        <v>0</v>
      </c>
      <c r="GL338">
        <f t="shared" si="305"/>
        <v>0</v>
      </c>
      <c r="GM338">
        <f t="shared" si="306"/>
        <v>9372.34</v>
      </c>
      <c r="GN338">
        <f t="shared" si="307"/>
        <v>9372.34</v>
      </c>
      <c r="GO338">
        <f t="shared" si="308"/>
        <v>0</v>
      </c>
      <c r="GP338">
        <f t="shared" si="309"/>
        <v>0</v>
      </c>
      <c r="GR338">
        <v>0</v>
      </c>
      <c r="GS338">
        <v>3</v>
      </c>
      <c r="GT338">
        <v>0</v>
      </c>
      <c r="GU338" t="s">
        <v>3</v>
      </c>
      <c r="GV338">
        <f t="shared" si="310"/>
        <v>0</v>
      </c>
      <c r="GW338">
        <v>1</v>
      </c>
      <c r="GX338">
        <f t="shared" si="311"/>
        <v>0</v>
      </c>
      <c r="HA338">
        <v>0</v>
      </c>
      <c r="HB338">
        <v>0</v>
      </c>
      <c r="HC338">
        <f t="shared" si="312"/>
        <v>0</v>
      </c>
      <c r="HE338" t="s">
        <v>3</v>
      </c>
      <c r="HF338" t="s">
        <v>3</v>
      </c>
      <c r="HM338" t="s">
        <v>3</v>
      </c>
      <c r="HN338" t="s">
        <v>3</v>
      </c>
      <c r="HO338" t="s">
        <v>3</v>
      </c>
      <c r="HP338" t="s">
        <v>3</v>
      </c>
      <c r="HQ338" t="s">
        <v>3</v>
      </c>
      <c r="IK338">
        <v>0</v>
      </c>
    </row>
    <row r="339" spans="1:245" x14ac:dyDescent="0.2">
      <c r="A339">
        <v>18</v>
      </c>
      <c r="B339">
        <v>1</v>
      </c>
      <c r="C339">
        <v>439</v>
      </c>
      <c r="E339" t="s">
        <v>307</v>
      </c>
      <c r="F339" t="s">
        <v>91</v>
      </c>
      <c r="G339" t="s">
        <v>92</v>
      </c>
      <c r="H339" t="str">
        <f>'1.Ведомость'!C115</f>
        <v>м2</v>
      </c>
      <c r="I339">
        <f>I337*J339</f>
        <v>4</v>
      </c>
      <c r="J339">
        <v>34.188034188034187</v>
      </c>
      <c r="K339">
        <v>34.188034199999997</v>
      </c>
      <c r="O339">
        <f t="shared" si="282"/>
        <v>4750.68</v>
      </c>
      <c r="P339">
        <f t="shared" si="283"/>
        <v>4750.68</v>
      </c>
      <c r="Q339">
        <f t="shared" si="284"/>
        <v>0</v>
      </c>
      <c r="R339">
        <f t="shared" si="285"/>
        <v>0</v>
      </c>
      <c r="S339">
        <f t="shared" si="286"/>
        <v>0</v>
      </c>
      <c r="T339">
        <f t="shared" si="287"/>
        <v>0</v>
      </c>
      <c r="U339">
        <f t="shared" si="288"/>
        <v>0</v>
      </c>
      <c r="V339">
        <f t="shared" si="289"/>
        <v>0</v>
      </c>
      <c r="W339">
        <f t="shared" si="290"/>
        <v>0</v>
      </c>
      <c r="X339">
        <f t="shared" si="291"/>
        <v>0</v>
      </c>
      <c r="Y339">
        <f t="shared" si="292"/>
        <v>0</v>
      </c>
      <c r="AA339">
        <v>51651743</v>
      </c>
      <c r="AB339">
        <f t="shared" si="293"/>
        <v>130.37</v>
      </c>
      <c r="AC339">
        <f t="shared" si="294"/>
        <v>130.37</v>
      </c>
      <c r="AD339">
        <f>ROUND((((ET339)-(EU339))+AE339),2)</f>
        <v>0</v>
      </c>
      <c r="AE339">
        <f>ROUND((EU339),2)</f>
        <v>0</v>
      </c>
      <c r="AF339">
        <f>ROUND((EV339),2)</f>
        <v>0</v>
      </c>
      <c r="AG339">
        <f t="shared" si="295"/>
        <v>0</v>
      </c>
      <c r="AH339">
        <f>(EW339)</f>
        <v>0</v>
      </c>
      <c r="AI339">
        <f>(EX339)</f>
        <v>0</v>
      </c>
      <c r="AJ339">
        <f t="shared" si="296"/>
        <v>0</v>
      </c>
      <c r="AK339">
        <v>130.37</v>
      </c>
      <c r="AL339">
        <v>130.37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1</v>
      </c>
      <c r="AW339">
        <v>1</v>
      </c>
      <c r="AZ339">
        <v>1</v>
      </c>
      <c r="BA339">
        <v>1</v>
      </c>
      <c r="BB339">
        <v>1</v>
      </c>
      <c r="BC339">
        <v>9.11</v>
      </c>
      <c r="BD339" t="s">
        <v>3</v>
      </c>
      <c r="BE339" t="s">
        <v>3</v>
      </c>
      <c r="BF339" t="s">
        <v>3</v>
      </c>
      <c r="BG339" t="s">
        <v>3</v>
      </c>
      <c r="BH339">
        <v>3</v>
      </c>
      <c r="BI339">
        <v>1</v>
      </c>
      <c r="BJ339" t="s">
        <v>93</v>
      </c>
      <c r="BM339">
        <v>500001</v>
      </c>
      <c r="BN339">
        <v>0</v>
      </c>
      <c r="BO339" t="s">
        <v>3</v>
      </c>
      <c r="BP339">
        <v>0</v>
      </c>
      <c r="BQ339">
        <v>8</v>
      </c>
      <c r="BR339">
        <v>0</v>
      </c>
      <c r="BS339">
        <v>1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3</v>
      </c>
      <c r="BZ339">
        <v>0</v>
      </c>
      <c r="CA339">
        <v>0</v>
      </c>
      <c r="CB339" t="s">
        <v>3</v>
      </c>
      <c r="CE339">
        <v>0</v>
      </c>
      <c r="CF339">
        <v>0</v>
      </c>
      <c r="CG339">
        <v>0</v>
      </c>
      <c r="CM339">
        <v>0</v>
      </c>
      <c r="CN339" t="s">
        <v>3</v>
      </c>
      <c r="CO339">
        <v>0</v>
      </c>
      <c r="CP339">
        <f t="shared" si="297"/>
        <v>4750.68</v>
      </c>
      <c r="CQ339">
        <f t="shared" si="317"/>
        <v>1187.6706999999999</v>
      </c>
      <c r="CR339">
        <f t="shared" si="318"/>
        <v>0</v>
      </c>
      <c r="CS339">
        <f t="shared" si="298"/>
        <v>0</v>
      </c>
      <c r="CT339">
        <f t="shared" si="299"/>
        <v>0</v>
      </c>
      <c r="CU339">
        <f t="shared" si="300"/>
        <v>0</v>
      </c>
      <c r="CV339">
        <f t="shared" si="301"/>
        <v>0</v>
      </c>
      <c r="CW339">
        <f t="shared" si="302"/>
        <v>0</v>
      </c>
      <c r="CX339">
        <f t="shared" si="303"/>
        <v>0</v>
      </c>
      <c r="CY339">
        <f t="shared" si="313"/>
        <v>0</v>
      </c>
      <c r="CZ339">
        <f t="shared" si="314"/>
        <v>0</v>
      </c>
      <c r="DC339" t="s">
        <v>3</v>
      </c>
      <c r="DD339" t="s">
        <v>3</v>
      </c>
      <c r="DE339" t="s">
        <v>3</v>
      </c>
      <c r="DF339" t="s">
        <v>3</v>
      </c>
      <c r="DG339" t="s">
        <v>3</v>
      </c>
      <c r="DH339" t="s">
        <v>3</v>
      </c>
      <c r="DI339" t="s">
        <v>3</v>
      </c>
      <c r="DJ339" t="s">
        <v>3</v>
      </c>
      <c r="DK339" t="s">
        <v>3</v>
      </c>
      <c r="DL339" t="s">
        <v>3</v>
      </c>
      <c r="DM339" t="s">
        <v>3</v>
      </c>
      <c r="DN339">
        <v>0</v>
      </c>
      <c r="DO339">
        <v>0</v>
      </c>
      <c r="DP339">
        <v>1</v>
      </c>
      <c r="DQ339">
        <v>1</v>
      </c>
      <c r="DU339">
        <v>1005</v>
      </c>
      <c r="DV339" t="s">
        <v>52</v>
      </c>
      <c r="DW339" t="s">
        <v>52</v>
      </c>
      <c r="DX339">
        <v>1</v>
      </c>
      <c r="DZ339" t="s">
        <v>3</v>
      </c>
      <c r="EA339" t="s">
        <v>3</v>
      </c>
      <c r="EB339" t="s">
        <v>3</v>
      </c>
      <c r="EC339" t="s">
        <v>3</v>
      </c>
      <c r="EE339">
        <v>50757674</v>
      </c>
      <c r="EF339">
        <v>8</v>
      </c>
      <c r="EG339" t="s">
        <v>46</v>
      </c>
      <c r="EH339">
        <v>0</v>
      </c>
      <c r="EI339" t="s">
        <v>3</v>
      </c>
      <c r="EJ339">
        <v>1</v>
      </c>
      <c r="EK339">
        <v>500001</v>
      </c>
      <c r="EL339" t="s">
        <v>47</v>
      </c>
      <c r="EM339" t="s">
        <v>48</v>
      </c>
      <c r="EO339" t="s">
        <v>3</v>
      </c>
      <c r="EQ339">
        <v>0</v>
      </c>
      <c r="ER339">
        <v>130.37</v>
      </c>
      <c r="ES339">
        <v>130.37</v>
      </c>
      <c r="ET339">
        <v>0</v>
      </c>
      <c r="EU339">
        <v>0</v>
      </c>
      <c r="EV339">
        <v>0</v>
      </c>
      <c r="EW339">
        <v>0</v>
      </c>
      <c r="EX339">
        <v>0</v>
      </c>
      <c r="FQ339">
        <v>0</v>
      </c>
      <c r="FR339">
        <f t="shared" si="304"/>
        <v>0</v>
      </c>
      <c r="FS339">
        <v>0</v>
      </c>
      <c r="FX339">
        <v>0</v>
      </c>
      <c r="FY339">
        <v>0</v>
      </c>
      <c r="GA339" t="s">
        <v>3</v>
      </c>
      <c r="GD339">
        <v>1</v>
      </c>
      <c r="GF339">
        <v>-1325074599</v>
      </c>
      <c r="GG339">
        <v>2</v>
      </c>
      <c r="GH339">
        <v>1</v>
      </c>
      <c r="GI339">
        <v>4</v>
      </c>
      <c r="GJ339">
        <v>0</v>
      </c>
      <c r="GK339">
        <v>0</v>
      </c>
      <c r="GL339">
        <f t="shared" si="305"/>
        <v>0</v>
      </c>
      <c r="GM339">
        <f t="shared" si="306"/>
        <v>4750.68</v>
      </c>
      <c r="GN339">
        <f t="shared" si="307"/>
        <v>4750.68</v>
      </c>
      <c r="GO339">
        <f t="shared" si="308"/>
        <v>0</v>
      </c>
      <c r="GP339">
        <f t="shared" si="309"/>
        <v>0</v>
      </c>
      <c r="GR339">
        <v>0</v>
      </c>
      <c r="GS339">
        <v>3</v>
      </c>
      <c r="GT339">
        <v>0</v>
      </c>
      <c r="GU339" t="s">
        <v>3</v>
      </c>
      <c r="GV339">
        <f t="shared" si="310"/>
        <v>0</v>
      </c>
      <c r="GW339">
        <v>1</v>
      </c>
      <c r="GX339">
        <f t="shared" si="311"/>
        <v>0</v>
      </c>
      <c r="HA339">
        <v>0</v>
      </c>
      <c r="HB339">
        <v>0</v>
      </c>
      <c r="HC339">
        <f t="shared" si="312"/>
        <v>0</v>
      </c>
      <c r="HE339" t="s">
        <v>3</v>
      </c>
      <c r="HF339" t="s">
        <v>3</v>
      </c>
      <c r="HM339" t="s">
        <v>3</v>
      </c>
      <c r="HN339" t="s">
        <v>3</v>
      </c>
      <c r="HO339" t="s">
        <v>3</v>
      </c>
      <c r="HP339" t="s">
        <v>3</v>
      </c>
      <c r="HQ339" t="s">
        <v>3</v>
      </c>
      <c r="IK339">
        <v>0</v>
      </c>
    </row>
    <row r="340" spans="1:245" x14ac:dyDescent="0.2">
      <c r="A340">
        <v>17</v>
      </c>
      <c r="B340">
        <v>1</v>
      </c>
      <c r="C340">
        <f>ROW(SmtRes!A452)</f>
        <v>452</v>
      </c>
      <c r="D340">
        <f>ROW(EtalonRes!A521)</f>
        <v>521</v>
      </c>
      <c r="E340" t="s">
        <v>308</v>
      </c>
      <c r="F340" t="s">
        <v>95</v>
      </c>
      <c r="G340" t="s">
        <v>96</v>
      </c>
      <c r="H340" t="s">
        <v>76</v>
      </c>
      <c r="I340">
        <v>1.3056000000000001</v>
      </c>
      <c r="J340">
        <v>0</v>
      </c>
      <c r="K340">
        <v>1.3056000000000001</v>
      </c>
      <c r="O340">
        <f t="shared" si="282"/>
        <v>63286.95</v>
      </c>
      <c r="P340">
        <f t="shared" si="283"/>
        <v>5164.8599999999997</v>
      </c>
      <c r="Q340">
        <f t="shared" si="284"/>
        <v>1713.22</v>
      </c>
      <c r="R340">
        <f t="shared" si="285"/>
        <v>532.28</v>
      </c>
      <c r="S340">
        <f t="shared" si="286"/>
        <v>56408.87</v>
      </c>
      <c r="T340">
        <f t="shared" si="287"/>
        <v>0</v>
      </c>
      <c r="U340">
        <f t="shared" si="288"/>
        <v>193.29408000000004</v>
      </c>
      <c r="V340">
        <f t="shared" si="289"/>
        <v>1.2886272000000001</v>
      </c>
      <c r="W340">
        <f t="shared" si="290"/>
        <v>0</v>
      </c>
      <c r="X340">
        <f t="shared" si="291"/>
        <v>68898.789999999994</v>
      </c>
      <c r="Y340">
        <f t="shared" si="292"/>
        <v>40997.629999999997</v>
      </c>
      <c r="AA340">
        <v>51651743</v>
      </c>
      <c r="AB340">
        <f t="shared" si="293"/>
        <v>1827.16</v>
      </c>
      <c r="AC340">
        <f t="shared" si="294"/>
        <v>434.24</v>
      </c>
      <c r="AD340">
        <f>ROUND(((((ET340*ROUND(1.05,7)))-((EU340*ROUND(1.05,7))))+AE340),2)</f>
        <v>98.96</v>
      </c>
      <c r="AE340">
        <f>ROUND(((EU340*ROUND(1.05,7))),2)</f>
        <v>12.21</v>
      </c>
      <c r="AF340">
        <f>ROUND(((EV340*ROUND(1.05,7))),2)</f>
        <v>1293.96</v>
      </c>
      <c r="AG340">
        <f t="shared" si="295"/>
        <v>0</v>
      </c>
      <c r="AH340">
        <f>((EW340*ROUND(1.05,7)))</f>
        <v>148.05000000000001</v>
      </c>
      <c r="AI340">
        <f>((EX340*ROUND(1.05,7)))</f>
        <v>0.98699999999999999</v>
      </c>
      <c r="AJ340">
        <f t="shared" si="296"/>
        <v>0</v>
      </c>
      <c r="AK340">
        <v>1760.83</v>
      </c>
      <c r="AL340">
        <v>434.24</v>
      </c>
      <c r="AM340">
        <v>94.25</v>
      </c>
      <c r="AN340">
        <v>11.63</v>
      </c>
      <c r="AO340">
        <v>1232.3399999999999</v>
      </c>
      <c r="AP340">
        <v>0</v>
      </c>
      <c r="AQ340">
        <v>141</v>
      </c>
      <c r="AR340">
        <v>0.94</v>
      </c>
      <c r="AS340">
        <v>0</v>
      </c>
      <c r="AT340">
        <v>121</v>
      </c>
      <c r="AU340">
        <v>72</v>
      </c>
      <c r="AV340">
        <v>1</v>
      </c>
      <c r="AW340">
        <v>1</v>
      </c>
      <c r="AZ340">
        <v>1</v>
      </c>
      <c r="BA340">
        <v>33.39</v>
      </c>
      <c r="BB340">
        <v>13.26</v>
      </c>
      <c r="BC340">
        <v>9.11</v>
      </c>
      <c r="BD340" t="s">
        <v>3</v>
      </c>
      <c r="BE340" t="s">
        <v>3</v>
      </c>
      <c r="BF340" t="s">
        <v>3</v>
      </c>
      <c r="BG340" t="s">
        <v>3</v>
      </c>
      <c r="BH340">
        <v>0</v>
      </c>
      <c r="BI340">
        <v>1</v>
      </c>
      <c r="BJ340" t="s">
        <v>97</v>
      </c>
      <c r="BM340">
        <v>20001</v>
      </c>
      <c r="BN340">
        <v>0</v>
      </c>
      <c r="BO340" t="s">
        <v>3</v>
      </c>
      <c r="BP340">
        <v>0</v>
      </c>
      <c r="BQ340">
        <v>22</v>
      </c>
      <c r="BR340">
        <v>0</v>
      </c>
      <c r="BS340">
        <v>33.39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121</v>
      </c>
      <c r="CA340">
        <v>72</v>
      </c>
      <c r="CB340" t="s">
        <v>3</v>
      </c>
      <c r="CE340">
        <v>0</v>
      </c>
      <c r="CF340">
        <v>0</v>
      </c>
      <c r="CG340">
        <v>0</v>
      </c>
      <c r="CM340">
        <v>0</v>
      </c>
      <c r="CN340" t="s">
        <v>19</v>
      </c>
      <c r="CO340">
        <v>0</v>
      </c>
      <c r="CP340">
        <f t="shared" si="297"/>
        <v>63286.950000000004</v>
      </c>
      <c r="CQ340">
        <f t="shared" si="317"/>
        <v>3955.9263999999998</v>
      </c>
      <c r="CR340">
        <f t="shared" si="318"/>
        <v>1312.2095999999999</v>
      </c>
      <c r="CS340">
        <f t="shared" si="298"/>
        <v>407.69190000000003</v>
      </c>
      <c r="CT340">
        <f t="shared" si="299"/>
        <v>43205.324400000005</v>
      </c>
      <c r="CU340">
        <f t="shared" si="300"/>
        <v>0</v>
      </c>
      <c r="CV340">
        <f t="shared" si="301"/>
        <v>148.05000000000001</v>
      </c>
      <c r="CW340">
        <f t="shared" si="302"/>
        <v>0.98699999999999999</v>
      </c>
      <c r="CX340">
        <f t="shared" si="303"/>
        <v>0</v>
      </c>
      <c r="CY340">
        <f t="shared" si="313"/>
        <v>68898.791500000007</v>
      </c>
      <c r="CZ340">
        <f t="shared" si="314"/>
        <v>40997.628000000004</v>
      </c>
      <c r="DC340" t="s">
        <v>3</v>
      </c>
      <c r="DD340" t="s">
        <v>3</v>
      </c>
      <c r="DE340" t="s">
        <v>20</v>
      </c>
      <c r="DF340" t="s">
        <v>20</v>
      </c>
      <c r="DG340" t="s">
        <v>20</v>
      </c>
      <c r="DH340" t="s">
        <v>3</v>
      </c>
      <c r="DI340" t="s">
        <v>20</v>
      </c>
      <c r="DJ340" t="s">
        <v>20</v>
      </c>
      <c r="DK340" t="s">
        <v>3</v>
      </c>
      <c r="DL340" t="s">
        <v>3</v>
      </c>
      <c r="DM340" t="s">
        <v>3</v>
      </c>
      <c r="DN340">
        <v>0</v>
      </c>
      <c r="DO340">
        <v>0</v>
      </c>
      <c r="DP340">
        <v>1</v>
      </c>
      <c r="DQ340">
        <v>1</v>
      </c>
      <c r="DU340">
        <v>1005</v>
      </c>
      <c r="DV340" t="s">
        <v>76</v>
      </c>
      <c r="DW340" t="s">
        <v>76</v>
      </c>
      <c r="DX340">
        <v>100</v>
      </c>
      <c r="DZ340" t="s">
        <v>3</v>
      </c>
      <c r="EA340" t="s">
        <v>3</v>
      </c>
      <c r="EB340" t="s">
        <v>3</v>
      </c>
      <c r="EC340" t="s">
        <v>3</v>
      </c>
      <c r="EE340">
        <v>50757454</v>
      </c>
      <c r="EF340">
        <v>22</v>
      </c>
      <c r="EG340" t="s">
        <v>21</v>
      </c>
      <c r="EH340">
        <v>16</v>
      </c>
      <c r="EI340" t="s">
        <v>22</v>
      </c>
      <c r="EJ340">
        <v>1</v>
      </c>
      <c r="EK340">
        <v>20001</v>
      </c>
      <c r="EL340" t="s">
        <v>23</v>
      </c>
      <c r="EM340" t="s">
        <v>24</v>
      </c>
      <c r="EO340" t="s">
        <v>25</v>
      </c>
      <c r="EQ340">
        <v>131072</v>
      </c>
      <c r="ER340">
        <v>1760.83</v>
      </c>
      <c r="ES340">
        <v>434.24</v>
      </c>
      <c r="ET340">
        <v>94.25</v>
      </c>
      <c r="EU340">
        <v>11.63</v>
      </c>
      <c r="EV340">
        <v>1232.3399999999999</v>
      </c>
      <c r="EW340">
        <v>141</v>
      </c>
      <c r="EX340">
        <v>0.94</v>
      </c>
      <c r="EY340">
        <v>0</v>
      </c>
      <c r="FQ340">
        <v>0</v>
      </c>
      <c r="FR340">
        <f t="shared" si="304"/>
        <v>0</v>
      </c>
      <c r="FS340">
        <v>0</v>
      </c>
      <c r="FX340">
        <v>121</v>
      </c>
      <c r="FY340">
        <v>72</v>
      </c>
      <c r="GA340" t="s">
        <v>3</v>
      </c>
      <c r="GD340">
        <v>1</v>
      </c>
      <c r="GF340">
        <v>2063072167</v>
      </c>
      <c r="GG340">
        <v>2</v>
      </c>
      <c r="GH340">
        <v>1</v>
      </c>
      <c r="GI340">
        <v>4</v>
      </c>
      <c r="GJ340">
        <v>0</v>
      </c>
      <c r="GK340">
        <v>0</v>
      </c>
      <c r="GL340">
        <f t="shared" si="305"/>
        <v>0</v>
      </c>
      <c r="GM340">
        <f t="shared" si="306"/>
        <v>173183.37</v>
      </c>
      <c r="GN340">
        <f t="shared" si="307"/>
        <v>173183.37</v>
      </c>
      <c r="GO340">
        <f t="shared" si="308"/>
        <v>0</v>
      </c>
      <c r="GP340">
        <f t="shared" si="309"/>
        <v>0</v>
      </c>
      <c r="GR340">
        <v>0</v>
      </c>
      <c r="GS340">
        <v>3</v>
      </c>
      <c r="GT340">
        <v>0</v>
      </c>
      <c r="GU340" t="s">
        <v>3</v>
      </c>
      <c r="GV340">
        <f t="shared" si="310"/>
        <v>0</v>
      </c>
      <c r="GW340">
        <v>1</v>
      </c>
      <c r="GX340">
        <f t="shared" si="311"/>
        <v>0</v>
      </c>
      <c r="HA340">
        <v>0</v>
      </c>
      <c r="HB340">
        <v>0</v>
      </c>
      <c r="HC340">
        <f t="shared" si="312"/>
        <v>0</v>
      </c>
      <c r="HE340" t="s">
        <v>3</v>
      </c>
      <c r="HF340" t="s">
        <v>3</v>
      </c>
      <c r="HM340" t="s">
        <v>3</v>
      </c>
      <c r="HN340" t="s">
        <v>26</v>
      </c>
      <c r="HO340" t="s">
        <v>27</v>
      </c>
      <c r="HP340" t="s">
        <v>22</v>
      </c>
      <c r="HQ340" t="s">
        <v>22</v>
      </c>
      <c r="IK340">
        <v>0</v>
      </c>
    </row>
    <row r="341" spans="1:245" x14ac:dyDescent="0.2">
      <c r="A341">
        <v>18</v>
      </c>
      <c r="B341">
        <v>1</v>
      </c>
      <c r="C341">
        <v>451</v>
      </c>
      <c r="E341" t="s">
        <v>309</v>
      </c>
      <c r="F341" t="s">
        <v>99</v>
      </c>
      <c r="G341" t="s">
        <v>100</v>
      </c>
      <c r="H341" t="str">
        <f>'1.Ведомость'!C117</f>
        <v>м2</v>
      </c>
      <c r="I341">
        <f>I340*J341</f>
        <v>130.56</v>
      </c>
      <c r="J341">
        <v>100</v>
      </c>
      <c r="K341">
        <v>100</v>
      </c>
      <c r="O341">
        <f t="shared" si="282"/>
        <v>181145.86</v>
      </c>
      <c r="P341">
        <f t="shared" si="283"/>
        <v>181145.86</v>
      </c>
      <c r="Q341">
        <f t="shared" si="284"/>
        <v>0</v>
      </c>
      <c r="R341">
        <f t="shared" si="285"/>
        <v>0</v>
      </c>
      <c r="S341">
        <f t="shared" si="286"/>
        <v>0</v>
      </c>
      <c r="T341">
        <f t="shared" si="287"/>
        <v>0</v>
      </c>
      <c r="U341">
        <f t="shared" si="288"/>
        <v>0</v>
      </c>
      <c r="V341">
        <f t="shared" si="289"/>
        <v>0</v>
      </c>
      <c r="W341">
        <f t="shared" si="290"/>
        <v>0</v>
      </c>
      <c r="X341">
        <f t="shared" si="291"/>
        <v>0</v>
      </c>
      <c r="Y341">
        <f t="shared" si="292"/>
        <v>0</v>
      </c>
      <c r="AA341">
        <v>51651743</v>
      </c>
      <c r="AB341">
        <f t="shared" si="293"/>
        <v>152.30000000000001</v>
      </c>
      <c r="AC341">
        <f t="shared" si="294"/>
        <v>152.30000000000001</v>
      </c>
      <c r="AD341">
        <f t="shared" ref="AD341:AD350" si="319">ROUND((((ET341)-(EU341))+AE341),2)</f>
        <v>0</v>
      </c>
      <c r="AE341">
        <f t="shared" ref="AE341:AE350" si="320">ROUND((EU341),2)</f>
        <v>0</v>
      </c>
      <c r="AF341">
        <f t="shared" ref="AF341:AF350" si="321">ROUND((EV341),2)</f>
        <v>0</v>
      </c>
      <c r="AG341">
        <f t="shared" si="295"/>
        <v>0</v>
      </c>
      <c r="AH341">
        <f t="shared" ref="AH341:AH350" si="322">(EW341)</f>
        <v>0</v>
      </c>
      <c r="AI341">
        <f t="shared" ref="AI341:AI350" si="323">(EX341)</f>
        <v>0</v>
      </c>
      <c r="AJ341">
        <f t="shared" si="296"/>
        <v>0</v>
      </c>
      <c r="AK341">
        <v>152.30000000000001</v>
      </c>
      <c r="AL341">
        <v>152.30000000000001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1</v>
      </c>
      <c r="AW341">
        <v>1</v>
      </c>
      <c r="AZ341">
        <v>1</v>
      </c>
      <c r="BA341">
        <v>1</v>
      </c>
      <c r="BB341">
        <v>1</v>
      </c>
      <c r="BC341">
        <v>9.11</v>
      </c>
      <c r="BD341" t="s">
        <v>3</v>
      </c>
      <c r="BE341" t="s">
        <v>3</v>
      </c>
      <c r="BF341" t="s">
        <v>3</v>
      </c>
      <c r="BG341" t="s">
        <v>3</v>
      </c>
      <c r="BH341">
        <v>3</v>
      </c>
      <c r="BI341">
        <v>1</v>
      </c>
      <c r="BJ341" t="s">
        <v>101</v>
      </c>
      <c r="BM341">
        <v>500001</v>
      </c>
      <c r="BN341">
        <v>0</v>
      </c>
      <c r="BO341" t="s">
        <v>3</v>
      </c>
      <c r="BP341">
        <v>0</v>
      </c>
      <c r="BQ341">
        <v>8</v>
      </c>
      <c r="BR341">
        <v>0</v>
      </c>
      <c r="BS341">
        <v>1</v>
      </c>
      <c r="BT341">
        <v>1</v>
      </c>
      <c r="BU341">
        <v>1</v>
      </c>
      <c r="BV341">
        <v>1</v>
      </c>
      <c r="BW341">
        <v>1</v>
      </c>
      <c r="BX341">
        <v>1</v>
      </c>
      <c r="BY341" t="s">
        <v>3</v>
      </c>
      <c r="BZ341">
        <v>0</v>
      </c>
      <c r="CA341">
        <v>0</v>
      </c>
      <c r="CB341" t="s">
        <v>3</v>
      </c>
      <c r="CE341">
        <v>0</v>
      </c>
      <c r="CF341">
        <v>0</v>
      </c>
      <c r="CG341">
        <v>0</v>
      </c>
      <c r="CM341">
        <v>0</v>
      </c>
      <c r="CN341" t="s">
        <v>3</v>
      </c>
      <c r="CO341">
        <v>0</v>
      </c>
      <c r="CP341">
        <f t="shared" si="297"/>
        <v>181145.86</v>
      </c>
      <c r="CQ341">
        <f t="shared" si="317"/>
        <v>1387.453</v>
      </c>
      <c r="CR341">
        <f t="shared" si="318"/>
        <v>0</v>
      </c>
      <c r="CS341">
        <f t="shared" si="298"/>
        <v>0</v>
      </c>
      <c r="CT341">
        <f t="shared" si="299"/>
        <v>0</v>
      </c>
      <c r="CU341">
        <f t="shared" si="300"/>
        <v>0</v>
      </c>
      <c r="CV341">
        <f t="shared" si="301"/>
        <v>0</v>
      </c>
      <c r="CW341">
        <f t="shared" si="302"/>
        <v>0</v>
      </c>
      <c r="CX341">
        <f t="shared" si="303"/>
        <v>0</v>
      </c>
      <c r="CY341">
        <f t="shared" si="313"/>
        <v>0</v>
      </c>
      <c r="CZ341">
        <f t="shared" si="314"/>
        <v>0</v>
      </c>
      <c r="DC341" t="s">
        <v>3</v>
      </c>
      <c r="DD341" t="s">
        <v>3</v>
      </c>
      <c r="DE341" t="s">
        <v>3</v>
      </c>
      <c r="DF341" t="s">
        <v>3</v>
      </c>
      <c r="DG341" t="s">
        <v>3</v>
      </c>
      <c r="DH341" t="s">
        <v>3</v>
      </c>
      <c r="DI341" t="s">
        <v>3</v>
      </c>
      <c r="DJ341" t="s">
        <v>3</v>
      </c>
      <c r="DK341" t="s">
        <v>3</v>
      </c>
      <c r="DL341" t="s">
        <v>3</v>
      </c>
      <c r="DM341" t="s">
        <v>3</v>
      </c>
      <c r="DN341">
        <v>0</v>
      </c>
      <c r="DO341">
        <v>0</v>
      </c>
      <c r="DP341">
        <v>1</v>
      </c>
      <c r="DQ341">
        <v>1</v>
      </c>
      <c r="DU341">
        <v>1005</v>
      </c>
      <c r="DV341" t="s">
        <v>52</v>
      </c>
      <c r="DW341" t="s">
        <v>52</v>
      </c>
      <c r="DX341">
        <v>1</v>
      </c>
      <c r="DZ341" t="s">
        <v>3</v>
      </c>
      <c r="EA341" t="s">
        <v>3</v>
      </c>
      <c r="EB341" t="s">
        <v>3</v>
      </c>
      <c r="EC341" t="s">
        <v>3</v>
      </c>
      <c r="EE341">
        <v>50757674</v>
      </c>
      <c r="EF341">
        <v>8</v>
      </c>
      <c r="EG341" t="s">
        <v>46</v>
      </c>
      <c r="EH341">
        <v>0</v>
      </c>
      <c r="EI341" t="s">
        <v>3</v>
      </c>
      <c r="EJ341">
        <v>1</v>
      </c>
      <c r="EK341">
        <v>500001</v>
      </c>
      <c r="EL341" t="s">
        <v>47</v>
      </c>
      <c r="EM341" t="s">
        <v>48</v>
      </c>
      <c r="EO341" t="s">
        <v>3</v>
      </c>
      <c r="EQ341">
        <v>0</v>
      </c>
      <c r="ER341">
        <v>152.30000000000001</v>
      </c>
      <c r="ES341">
        <v>152.30000000000001</v>
      </c>
      <c r="ET341">
        <v>0</v>
      </c>
      <c r="EU341">
        <v>0</v>
      </c>
      <c r="EV341">
        <v>0</v>
      </c>
      <c r="EW341">
        <v>0</v>
      </c>
      <c r="EX341">
        <v>0</v>
      </c>
      <c r="FQ341">
        <v>0</v>
      </c>
      <c r="FR341">
        <f t="shared" si="304"/>
        <v>0</v>
      </c>
      <c r="FS341">
        <v>0</v>
      </c>
      <c r="FX341">
        <v>0</v>
      </c>
      <c r="FY341">
        <v>0</v>
      </c>
      <c r="GA341" t="s">
        <v>3</v>
      </c>
      <c r="GD341">
        <v>1</v>
      </c>
      <c r="GF341">
        <v>-1977319999</v>
      </c>
      <c r="GG341">
        <v>2</v>
      </c>
      <c r="GH341">
        <v>1</v>
      </c>
      <c r="GI341">
        <v>4</v>
      </c>
      <c r="GJ341">
        <v>0</v>
      </c>
      <c r="GK341">
        <v>0</v>
      </c>
      <c r="GL341">
        <f t="shared" si="305"/>
        <v>0</v>
      </c>
      <c r="GM341">
        <f t="shared" si="306"/>
        <v>181145.86</v>
      </c>
      <c r="GN341">
        <f t="shared" si="307"/>
        <v>181145.86</v>
      </c>
      <c r="GO341">
        <f t="shared" si="308"/>
        <v>0</v>
      </c>
      <c r="GP341">
        <f t="shared" si="309"/>
        <v>0</v>
      </c>
      <c r="GR341">
        <v>0</v>
      </c>
      <c r="GS341">
        <v>3</v>
      </c>
      <c r="GT341">
        <v>0</v>
      </c>
      <c r="GU341" t="s">
        <v>3</v>
      </c>
      <c r="GV341">
        <f t="shared" si="310"/>
        <v>0</v>
      </c>
      <c r="GW341">
        <v>1</v>
      </c>
      <c r="GX341">
        <f t="shared" si="311"/>
        <v>0</v>
      </c>
      <c r="HA341">
        <v>0</v>
      </c>
      <c r="HB341">
        <v>0</v>
      </c>
      <c r="HC341">
        <f t="shared" si="312"/>
        <v>0</v>
      </c>
      <c r="HE341" t="s">
        <v>3</v>
      </c>
      <c r="HF341" t="s">
        <v>3</v>
      </c>
      <c r="HM341" t="s">
        <v>3</v>
      </c>
      <c r="HN341" t="s">
        <v>3</v>
      </c>
      <c r="HO341" t="s">
        <v>3</v>
      </c>
      <c r="HP341" t="s">
        <v>3</v>
      </c>
      <c r="HQ341" t="s">
        <v>3</v>
      </c>
      <c r="IK341">
        <v>0</v>
      </c>
    </row>
    <row r="342" spans="1:245" x14ac:dyDescent="0.2">
      <c r="A342">
        <v>18</v>
      </c>
      <c r="B342">
        <v>1</v>
      </c>
      <c r="C342">
        <v>452</v>
      </c>
      <c r="E342" t="s">
        <v>310</v>
      </c>
      <c r="F342" t="s">
        <v>103</v>
      </c>
      <c r="G342" t="s">
        <v>104</v>
      </c>
      <c r="H342" t="str">
        <f>'1.Ведомость'!C118</f>
        <v>т</v>
      </c>
      <c r="I342">
        <f>I340*J342</f>
        <v>7.0000000000000007E-2</v>
      </c>
      <c r="J342">
        <v>5.3615196078431376E-2</v>
      </c>
      <c r="K342">
        <v>5.3615200000000002E-2</v>
      </c>
      <c r="O342">
        <f t="shared" si="282"/>
        <v>19385.16</v>
      </c>
      <c r="P342">
        <f t="shared" si="283"/>
        <v>19385.16</v>
      </c>
      <c r="Q342">
        <f t="shared" si="284"/>
        <v>0</v>
      </c>
      <c r="R342">
        <f t="shared" si="285"/>
        <v>0</v>
      </c>
      <c r="S342">
        <f t="shared" si="286"/>
        <v>0</v>
      </c>
      <c r="T342">
        <f t="shared" si="287"/>
        <v>0</v>
      </c>
      <c r="U342">
        <f t="shared" si="288"/>
        <v>0</v>
      </c>
      <c r="V342">
        <f t="shared" si="289"/>
        <v>0</v>
      </c>
      <c r="W342">
        <f t="shared" si="290"/>
        <v>0</v>
      </c>
      <c r="X342">
        <f t="shared" si="291"/>
        <v>0</v>
      </c>
      <c r="Y342">
        <f t="shared" si="292"/>
        <v>0</v>
      </c>
      <c r="AA342">
        <v>51651743</v>
      </c>
      <c r="AB342">
        <f t="shared" si="293"/>
        <v>30398.560000000001</v>
      </c>
      <c r="AC342">
        <f t="shared" si="294"/>
        <v>30398.560000000001</v>
      </c>
      <c r="AD342">
        <f t="shared" si="319"/>
        <v>0</v>
      </c>
      <c r="AE342">
        <f t="shared" si="320"/>
        <v>0</v>
      </c>
      <c r="AF342">
        <f t="shared" si="321"/>
        <v>0</v>
      </c>
      <c r="AG342">
        <f t="shared" si="295"/>
        <v>0</v>
      </c>
      <c r="AH342">
        <f t="shared" si="322"/>
        <v>0</v>
      </c>
      <c r="AI342">
        <f t="shared" si="323"/>
        <v>0</v>
      </c>
      <c r="AJ342">
        <f t="shared" si="296"/>
        <v>0</v>
      </c>
      <c r="AK342">
        <v>30398.560000000001</v>
      </c>
      <c r="AL342">
        <v>30398.560000000001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1</v>
      </c>
      <c r="AW342">
        <v>1</v>
      </c>
      <c r="AZ342">
        <v>1</v>
      </c>
      <c r="BA342">
        <v>1</v>
      </c>
      <c r="BB342">
        <v>1</v>
      </c>
      <c r="BC342">
        <v>9.11</v>
      </c>
      <c r="BD342" t="s">
        <v>3</v>
      </c>
      <c r="BE342" t="s">
        <v>3</v>
      </c>
      <c r="BF342" t="s">
        <v>3</v>
      </c>
      <c r="BG342" t="s">
        <v>3</v>
      </c>
      <c r="BH342">
        <v>3</v>
      </c>
      <c r="BI342">
        <v>1</v>
      </c>
      <c r="BJ342" t="s">
        <v>106</v>
      </c>
      <c r="BM342">
        <v>500001</v>
      </c>
      <c r="BN342">
        <v>0</v>
      </c>
      <c r="BO342" t="s">
        <v>3</v>
      </c>
      <c r="BP342">
        <v>0</v>
      </c>
      <c r="BQ342">
        <v>8</v>
      </c>
      <c r="BR342">
        <v>0</v>
      </c>
      <c r="BS342">
        <v>1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3</v>
      </c>
      <c r="BZ342">
        <v>0</v>
      </c>
      <c r="CA342">
        <v>0</v>
      </c>
      <c r="CB342" t="s">
        <v>3</v>
      </c>
      <c r="CE342">
        <v>0</v>
      </c>
      <c r="CF342">
        <v>0</v>
      </c>
      <c r="CG342">
        <v>0</v>
      </c>
      <c r="CM342">
        <v>0</v>
      </c>
      <c r="CN342" t="s">
        <v>3</v>
      </c>
      <c r="CO342">
        <v>0</v>
      </c>
      <c r="CP342">
        <f t="shared" si="297"/>
        <v>19385.16</v>
      </c>
      <c r="CQ342">
        <f t="shared" si="317"/>
        <v>276930.88160000002</v>
      </c>
      <c r="CR342">
        <f t="shared" si="318"/>
        <v>0</v>
      </c>
      <c r="CS342">
        <f t="shared" si="298"/>
        <v>0</v>
      </c>
      <c r="CT342">
        <f t="shared" si="299"/>
        <v>0</v>
      </c>
      <c r="CU342">
        <f t="shared" si="300"/>
        <v>0</v>
      </c>
      <c r="CV342">
        <f t="shared" si="301"/>
        <v>0</v>
      </c>
      <c r="CW342">
        <f t="shared" si="302"/>
        <v>0</v>
      </c>
      <c r="CX342">
        <f t="shared" si="303"/>
        <v>0</v>
      </c>
      <c r="CY342">
        <f t="shared" si="313"/>
        <v>0</v>
      </c>
      <c r="CZ342">
        <f t="shared" si="314"/>
        <v>0</v>
      </c>
      <c r="DC342" t="s">
        <v>3</v>
      </c>
      <c r="DD342" t="s">
        <v>3</v>
      </c>
      <c r="DE342" t="s">
        <v>3</v>
      </c>
      <c r="DF342" t="s">
        <v>3</v>
      </c>
      <c r="DG342" t="s">
        <v>3</v>
      </c>
      <c r="DH342" t="s">
        <v>3</v>
      </c>
      <c r="DI342" t="s">
        <v>3</v>
      </c>
      <c r="DJ342" t="s">
        <v>3</v>
      </c>
      <c r="DK342" t="s">
        <v>3</v>
      </c>
      <c r="DL342" t="s">
        <v>3</v>
      </c>
      <c r="DM342" t="s">
        <v>3</v>
      </c>
      <c r="DN342">
        <v>0</v>
      </c>
      <c r="DO342">
        <v>0</v>
      </c>
      <c r="DP342">
        <v>1</v>
      </c>
      <c r="DQ342">
        <v>1</v>
      </c>
      <c r="DU342">
        <v>1009</v>
      </c>
      <c r="DV342" t="s">
        <v>105</v>
      </c>
      <c r="DW342" t="s">
        <v>105</v>
      </c>
      <c r="DX342">
        <v>1000</v>
      </c>
      <c r="DZ342" t="s">
        <v>3</v>
      </c>
      <c r="EA342" t="s">
        <v>3</v>
      </c>
      <c r="EB342" t="s">
        <v>3</v>
      </c>
      <c r="EC342" t="s">
        <v>3</v>
      </c>
      <c r="EE342">
        <v>50757674</v>
      </c>
      <c r="EF342">
        <v>8</v>
      </c>
      <c r="EG342" t="s">
        <v>46</v>
      </c>
      <c r="EH342">
        <v>0</v>
      </c>
      <c r="EI342" t="s">
        <v>3</v>
      </c>
      <c r="EJ342">
        <v>1</v>
      </c>
      <c r="EK342">
        <v>500001</v>
      </c>
      <c r="EL342" t="s">
        <v>47</v>
      </c>
      <c r="EM342" t="s">
        <v>48</v>
      </c>
      <c r="EO342" t="s">
        <v>3</v>
      </c>
      <c r="EQ342">
        <v>0</v>
      </c>
      <c r="ER342">
        <v>30398.560000000001</v>
      </c>
      <c r="ES342">
        <v>30398.560000000001</v>
      </c>
      <c r="ET342">
        <v>0</v>
      </c>
      <c r="EU342">
        <v>0</v>
      </c>
      <c r="EV342">
        <v>0</v>
      </c>
      <c r="EW342">
        <v>0</v>
      </c>
      <c r="EX342">
        <v>0</v>
      </c>
      <c r="FQ342">
        <v>0</v>
      </c>
      <c r="FR342">
        <f t="shared" si="304"/>
        <v>0</v>
      </c>
      <c r="FS342">
        <v>0</v>
      </c>
      <c r="FX342">
        <v>0</v>
      </c>
      <c r="FY342">
        <v>0</v>
      </c>
      <c r="GA342" t="s">
        <v>3</v>
      </c>
      <c r="GD342">
        <v>1</v>
      </c>
      <c r="GF342">
        <v>-1486911088</v>
      </c>
      <c r="GG342">
        <v>2</v>
      </c>
      <c r="GH342">
        <v>1</v>
      </c>
      <c r="GI342">
        <v>4</v>
      </c>
      <c r="GJ342">
        <v>0</v>
      </c>
      <c r="GK342">
        <v>0</v>
      </c>
      <c r="GL342">
        <f t="shared" si="305"/>
        <v>0</v>
      </c>
      <c r="GM342">
        <f t="shared" si="306"/>
        <v>19385.16</v>
      </c>
      <c r="GN342">
        <f t="shared" si="307"/>
        <v>19385.16</v>
      </c>
      <c r="GO342">
        <f t="shared" si="308"/>
        <v>0</v>
      </c>
      <c r="GP342">
        <f t="shared" si="309"/>
        <v>0</v>
      </c>
      <c r="GR342">
        <v>0</v>
      </c>
      <c r="GS342">
        <v>3</v>
      </c>
      <c r="GT342">
        <v>0</v>
      </c>
      <c r="GU342" t="s">
        <v>3</v>
      </c>
      <c r="GV342">
        <f t="shared" si="310"/>
        <v>0</v>
      </c>
      <c r="GW342">
        <v>1</v>
      </c>
      <c r="GX342">
        <f t="shared" si="311"/>
        <v>0</v>
      </c>
      <c r="HA342">
        <v>0</v>
      </c>
      <c r="HB342">
        <v>0</v>
      </c>
      <c r="HC342">
        <f t="shared" si="312"/>
        <v>0</v>
      </c>
      <c r="HE342" t="s">
        <v>3</v>
      </c>
      <c r="HF342" t="s">
        <v>3</v>
      </c>
      <c r="HM342" t="s">
        <v>3</v>
      </c>
      <c r="HN342" t="s">
        <v>3</v>
      </c>
      <c r="HO342" t="s">
        <v>3</v>
      </c>
      <c r="HP342" t="s">
        <v>3</v>
      </c>
      <c r="HQ342" t="s">
        <v>3</v>
      </c>
      <c r="IK342">
        <v>0</v>
      </c>
    </row>
    <row r="343" spans="1:245" x14ac:dyDescent="0.2">
      <c r="A343">
        <v>17</v>
      </c>
      <c r="B343">
        <v>1</v>
      </c>
      <c r="C343">
        <f>ROW(SmtRes!A459)</f>
        <v>459</v>
      </c>
      <c r="D343">
        <f>ROW(EtalonRes!A529)</f>
        <v>529</v>
      </c>
      <c r="E343" t="s">
        <v>311</v>
      </c>
      <c r="F343" t="s">
        <v>108</v>
      </c>
      <c r="G343" t="s">
        <v>109</v>
      </c>
      <c r="H343" t="s">
        <v>110</v>
      </c>
      <c r="I343">
        <v>13.5</v>
      </c>
      <c r="J343">
        <v>0</v>
      </c>
      <c r="K343">
        <v>13.5</v>
      </c>
      <c r="O343">
        <f t="shared" si="282"/>
        <v>48299.61</v>
      </c>
      <c r="P343">
        <f t="shared" si="283"/>
        <v>20882.849999999999</v>
      </c>
      <c r="Q343">
        <f t="shared" si="284"/>
        <v>5058.82</v>
      </c>
      <c r="R343">
        <f t="shared" si="285"/>
        <v>2249.3200000000002</v>
      </c>
      <c r="S343">
        <f t="shared" si="286"/>
        <v>22357.94</v>
      </c>
      <c r="T343">
        <f t="shared" si="287"/>
        <v>0</v>
      </c>
      <c r="U343">
        <f t="shared" si="288"/>
        <v>67.5</v>
      </c>
      <c r="V343">
        <f t="shared" si="289"/>
        <v>5.8049999999999997</v>
      </c>
      <c r="W343">
        <f t="shared" si="290"/>
        <v>0</v>
      </c>
      <c r="X343">
        <f t="shared" si="291"/>
        <v>23869.040000000001</v>
      </c>
      <c r="Y343">
        <f t="shared" si="292"/>
        <v>13533.99</v>
      </c>
      <c r="AA343">
        <v>51651743</v>
      </c>
      <c r="AB343">
        <f t="shared" si="293"/>
        <v>247.66</v>
      </c>
      <c r="AC343">
        <f t="shared" si="294"/>
        <v>169.8</v>
      </c>
      <c r="AD343">
        <f t="shared" si="319"/>
        <v>28.26</v>
      </c>
      <c r="AE343">
        <f t="shared" si="320"/>
        <v>4.99</v>
      </c>
      <c r="AF343">
        <f t="shared" si="321"/>
        <v>49.6</v>
      </c>
      <c r="AG343">
        <f t="shared" si="295"/>
        <v>0</v>
      </c>
      <c r="AH343">
        <f t="shared" si="322"/>
        <v>5</v>
      </c>
      <c r="AI343">
        <f t="shared" si="323"/>
        <v>0.43</v>
      </c>
      <c r="AJ343">
        <f t="shared" si="296"/>
        <v>0</v>
      </c>
      <c r="AK343">
        <v>247.66</v>
      </c>
      <c r="AL343">
        <v>169.8</v>
      </c>
      <c r="AM343">
        <v>28.26</v>
      </c>
      <c r="AN343">
        <v>4.99</v>
      </c>
      <c r="AO343">
        <v>49.6</v>
      </c>
      <c r="AP343">
        <v>0</v>
      </c>
      <c r="AQ343">
        <v>5</v>
      </c>
      <c r="AR343">
        <v>0.43</v>
      </c>
      <c r="AS343">
        <v>0</v>
      </c>
      <c r="AT343">
        <v>97</v>
      </c>
      <c r="AU343">
        <v>55</v>
      </c>
      <c r="AV343">
        <v>1</v>
      </c>
      <c r="AW343">
        <v>1</v>
      </c>
      <c r="AZ343">
        <v>1</v>
      </c>
      <c r="BA343">
        <v>33.39</v>
      </c>
      <c r="BB343">
        <v>13.26</v>
      </c>
      <c r="BC343">
        <v>9.11</v>
      </c>
      <c r="BD343" t="s">
        <v>3</v>
      </c>
      <c r="BE343" t="s">
        <v>3</v>
      </c>
      <c r="BF343" t="s">
        <v>3</v>
      </c>
      <c r="BG343" t="s">
        <v>3</v>
      </c>
      <c r="BH343">
        <v>0</v>
      </c>
      <c r="BI343">
        <v>1</v>
      </c>
      <c r="BJ343" t="s">
        <v>111</v>
      </c>
      <c r="BM343">
        <v>26001</v>
      </c>
      <c r="BN343">
        <v>0</v>
      </c>
      <c r="BO343" t="s">
        <v>3</v>
      </c>
      <c r="BP343">
        <v>0</v>
      </c>
      <c r="BQ343">
        <v>2</v>
      </c>
      <c r="BR343">
        <v>0</v>
      </c>
      <c r="BS343">
        <v>33.39</v>
      </c>
      <c r="BT343">
        <v>1</v>
      </c>
      <c r="BU343">
        <v>1</v>
      </c>
      <c r="BV343">
        <v>1</v>
      </c>
      <c r="BW343">
        <v>1</v>
      </c>
      <c r="BX343">
        <v>1</v>
      </c>
      <c r="BY343" t="s">
        <v>3</v>
      </c>
      <c r="BZ343">
        <v>97</v>
      </c>
      <c r="CA343">
        <v>55</v>
      </c>
      <c r="CB343" t="s">
        <v>3</v>
      </c>
      <c r="CE343">
        <v>0</v>
      </c>
      <c r="CF343">
        <v>0</v>
      </c>
      <c r="CG343">
        <v>0</v>
      </c>
      <c r="CM343">
        <v>0</v>
      </c>
      <c r="CN343" t="s">
        <v>3</v>
      </c>
      <c r="CO343">
        <v>0</v>
      </c>
      <c r="CP343">
        <f t="shared" si="297"/>
        <v>48299.61</v>
      </c>
      <c r="CQ343">
        <f t="shared" si="317"/>
        <v>1546.8779999999999</v>
      </c>
      <c r="CR343">
        <f t="shared" si="318"/>
        <v>374.7276</v>
      </c>
      <c r="CS343">
        <f t="shared" si="298"/>
        <v>166.61610000000002</v>
      </c>
      <c r="CT343">
        <f t="shared" si="299"/>
        <v>1656.144</v>
      </c>
      <c r="CU343">
        <f t="shared" si="300"/>
        <v>0</v>
      </c>
      <c r="CV343">
        <f t="shared" si="301"/>
        <v>5</v>
      </c>
      <c r="CW343">
        <f t="shared" si="302"/>
        <v>0.43</v>
      </c>
      <c r="CX343">
        <f t="shared" si="303"/>
        <v>0</v>
      </c>
      <c r="CY343">
        <f t="shared" si="313"/>
        <v>23869.042199999996</v>
      </c>
      <c r="CZ343">
        <f t="shared" si="314"/>
        <v>13533.992999999999</v>
      </c>
      <c r="DC343" t="s">
        <v>3</v>
      </c>
      <c r="DD343" t="s">
        <v>3</v>
      </c>
      <c r="DE343" t="s">
        <v>3</v>
      </c>
      <c r="DF343" t="s">
        <v>3</v>
      </c>
      <c r="DG343" t="s">
        <v>3</v>
      </c>
      <c r="DH343" t="s">
        <v>3</v>
      </c>
      <c r="DI343" t="s">
        <v>3</v>
      </c>
      <c r="DJ343" t="s">
        <v>3</v>
      </c>
      <c r="DK343" t="s">
        <v>3</v>
      </c>
      <c r="DL343" t="s">
        <v>3</v>
      </c>
      <c r="DM343" t="s">
        <v>3</v>
      </c>
      <c r="DN343">
        <v>0</v>
      </c>
      <c r="DO343">
        <v>0</v>
      </c>
      <c r="DP343">
        <v>1</v>
      </c>
      <c r="DQ343">
        <v>1</v>
      </c>
      <c r="DU343">
        <v>1005</v>
      </c>
      <c r="DV343" t="s">
        <v>110</v>
      </c>
      <c r="DW343" t="s">
        <v>110</v>
      </c>
      <c r="DX343">
        <v>10</v>
      </c>
      <c r="DZ343" t="s">
        <v>3</v>
      </c>
      <c r="EA343" t="s">
        <v>3</v>
      </c>
      <c r="EB343" t="s">
        <v>3</v>
      </c>
      <c r="EC343" t="s">
        <v>3</v>
      </c>
      <c r="EE343">
        <v>50757462</v>
      </c>
      <c r="EF343">
        <v>2</v>
      </c>
      <c r="EG343" t="s">
        <v>112</v>
      </c>
      <c r="EH343">
        <v>20</v>
      </c>
      <c r="EI343" t="s">
        <v>113</v>
      </c>
      <c r="EJ343">
        <v>1</v>
      </c>
      <c r="EK343">
        <v>26001</v>
      </c>
      <c r="EL343" t="s">
        <v>113</v>
      </c>
      <c r="EM343" t="s">
        <v>114</v>
      </c>
      <c r="EO343" t="s">
        <v>3</v>
      </c>
      <c r="EQ343">
        <v>131072</v>
      </c>
      <c r="ER343">
        <v>247.66</v>
      </c>
      <c r="ES343">
        <v>169.8</v>
      </c>
      <c r="ET343">
        <v>28.26</v>
      </c>
      <c r="EU343">
        <v>4.99</v>
      </c>
      <c r="EV343">
        <v>49.6</v>
      </c>
      <c r="EW343">
        <v>5</v>
      </c>
      <c r="EX343">
        <v>0.43</v>
      </c>
      <c r="EY343">
        <v>0</v>
      </c>
      <c r="FQ343">
        <v>0</v>
      </c>
      <c r="FR343">
        <f t="shared" si="304"/>
        <v>0</v>
      </c>
      <c r="FS343">
        <v>0</v>
      </c>
      <c r="FX343">
        <v>97</v>
      </c>
      <c r="FY343">
        <v>55</v>
      </c>
      <c r="GA343" t="s">
        <v>3</v>
      </c>
      <c r="GD343">
        <v>1</v>
      </c>
      <c r="GF343">
        <v>-893411855</v>
      </c>
      <c r="GG343">
        <v>2</v>
      </c>
      <c r="GH343">
        <v>1</v>
      </c>
      <c r="GI343">
        <v>4</v>
      </c>
      <c r="GJ343">
        <v>0</v>
      </c>
      <c r="GK343">
        <v>0</v>
      </c>
      <c r="GL343">
        <f t="shared" si="305"/>
        <v>0</v>
      </c>
      <c r="GM343">
        <f t="shared" si="306"/>
        <v>85702.64</v>
      </c>
      <c r="GN343">
        <f t="shared" si="307"/>
        <v>85702.64</v>
      </c>
      <c r="GO343">
        <f t="shared" si="308"/>
        <v>0</v>
      </c>
      <c r="GP343">
        <f t="shared" si="309"/>
        <v>0</v>
      </c>
      <c r="GR343">
        <v>0</v>
      </c>
      <c r="GS343">
        <v>3</v>
      </c>
      <c r="GT343">
        <v>0</v>
      </c>
      <c r="GU343" t="s">
        <v>3</v>
      </c>
      <c r="GV343">
        <f t="shared" si="310"/>
        <v>0</v>
      </c>
      <c r="GW343">
        <v>1</v>
      </c>
      <c r="GX343">
        <f t="shared" si="311"/>
        <v>0</v>
      </c>
      <c r="HA343">
        <v>0</v>
      </c>
      <c r="HB343">
        <v>0</v>
      </c>
      <c r="HC343">
        <f t="shared" si="312"/>
        <v>0</v>
      </c>
      <c r="HE343" t="s">
        <v>3</v>
      </c>
      <c r="HF343" t="s">
        <v>3</v>
      </c>
      <c r="HM343" t="s">
        <v>3</v>
      </c>
      <c r="HN343" t="s">
        <v>115</v>
      </c>
      <c r="HO343" t="s">
        <v>116</v>
      </c>
      <c r="HP343" t="s">
        <v>113</v>
      </c>
      <c r="HQ343" t="s">
        <v>113</v>
      </c>
      <c r="IK343">
        <v>0</v>
      </c>
    </row>
    <row r="344" spans="1:245" x14ac:dyDescent="0.2">
      <c r="A344">
        <v>18</v>
      </c>
      <c r="B344">
        <v>1</v>
      </c>
      <c r="C344">
        <v>456</v>
      </c>
      <c r="E344" t="s">
        <v>312</v>
      </c>
      <c r="F344" t="s">
        <v>118</v>
      </c>
      <c r="G344" t="s">
        <v>119</v>
      </c>
      <c r="H344" t="str">
        <f>'1.Ведомость'!C120</f>
        <v>м2</v>
      </c>
      <c r="I344">
        <f>I343*J344</f>
        <v>148.5</v>
      </c>
      <c r="J344">
        <v>11</v>
      </c>
      <c r="K344">
        <v>11</v>
      </c>
      <c r="O344">
        <f t="shared" si="282"/>
        <v>30438.79</v>
      </c>
      <c r="P344">
        <f t="shared" si="283"/>
        <v>30438.79</v>
      </c>
      <c r="Q344">
        <f t="shared" si="284"/>
        <v>0</v>
      </c>
      <c r="R344">
        <f t="shared" si="285"/>
        <v>0</v>
      </c>
      <c r="S344">
        <f t="shared" si="286"/>
        <v>0</v>
      </c>
      <c r="T344">
        <f t="shared" si="287"/>
        <v>0</v>
      </c>
      <c r="U344">
        <f t="shared" si="288"/>
        <v>0</v>
      </c>
      <c r="V344">
        <f t="shared" si="289"/>
        <v>0</v>
      </c>
      <c r="W344">
        <f t="shared" si="290"/>
        <v>0</v>
      </c>
      <c r="X344">
        <f t="shared" si="291"/>
        <v>0</v>
      </c>
      <c r="Y344">
        <f t="shared" si="292"/>
        <v>0</v>
      </c>
      <c r="AA344">
        <v>51651743</v>
      </c>
      <c r="AB344">
        <f t="shared" si="293"/>
        <v>22.5</v>
      </c>
      <c r="AC344">
        <f t="shared" si="294"/>
        <v>22.5</v>
      </c>
      <c r="AD344">
        <f t="shared" si="319"/>
        <v>0</v>
      </c>
      <c r="AE344">
        <f t="shared" si="320"/>
        <v>0</v>
      </c>
      <c r="AF344">
        <f t="shared" si="321"/>
        <v>0</v>
      </c>
      <c r="AG344">
        <f t="shared" si="295"/>
        <v>0</v>
      </c>
      <c r="AH344">
        <f t="shared" si="322"/>
        <v>0</v>
      </c>
      <c r="AI344">
        <f t="shared" si="323"/>
        <v>0</v>
      </c>
      <c r="AJ344">
        <f t="shared" si="296"/>
        <v>0</v>
      </c>
      <c r="AK344">
        <v>22.5</v>
      </c>
      <c r="AL344">
        <v>22.5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1</v>
      </c>
      <c r="AW344">
        <v>1</v>
      </c>
      <c r="AZ344">
        <v>1</v>
      </c>
      <c r="BA344">
        <v>1</v>
      </c>
      <c r="BB344">
        <v>1</v>
      </c>
      <c r="BC344">
        <v>9.11</v>
      </c>
      <c r="BD344" t="s">
        <v>3</v>
      </c>
      <c r="BE344" t="s">
        <v>3</v>
      </c>
      <c r="BF344" t="s">
        <v>3</v>
      </c>
      <c r="BG344" t="s">
        <v>3</v>
      </c>
      <c r="BH344">
        <v>3</v>
      </c>
      <c r="BI344">
        <v>1</v>
      </c>
      <c r="BJ344" t="s">
        <v>120</v>
      </c>
      <c r="BM344">
        <v>500001</v>
      </c>
      <c r="BN344">
        <v>0</v>
      </c>
      <c r="BO344" t="s">
        <v>3</v>
      </c>
      <c r="BP344">
        <v>0</v>
      </c>
      <c r="BQ344">
        <v>8</v>
      </c>
      <c r="BR344">
        <v>0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0</v>
      </c>
      <c r="CA344">
        <v>0</v>
      </c>
      <c r="CB344" t="s">
        <v>3</v>
      </c>
      <c r="CE344">
        <v>0</v>
      </c>
      <c r="CF344">
        <v>0</v>
      </c>
      <c r="CG344">
        <v>0</v>
      </c>
      <c r="CM344">
        <v>0</v>
      </c>
      <c r="CN344" t="s">
        <v>3</v>
      </c>
      <c r="CO344">
        <v>0</v>
      </c>
      <c r="CP344">
        <f t="shared" si="297"/>
        <v>30438.79</v>
      </c>
      <c r="CQ344">
        <f t="shared" si="317"/>
        <v>204.97499999999999</v>
      </c>
      <c r="CR344">
        <f t="shared" si="318"/>
        <v>0</v>
      </c>
      <c r="CS344">
        <f t="shared" si="298"/>
        <v>0</v>
      </c>
      <c r="CT344">
        <f t="shared" si="299"/>
        <v>0</v>
      </c>
      <c r="CU344">
        <f t="shared" si="300"/>
        <v>0</v>
      </c>
      <c r="CV344">
        <f t="shared" si="301"/>
        <v>0</v>
      </c>
      <c r="CW344">
        <f t="shared" si="302"/>
        <v>0</v>
      </c>
      <c r="CX344">
        <f t="shared" si="303"/>
        <v>0</v>
      </c>
      <c r="CY344">
        <f t="shared" si="313"/>
        <v>0</v>
      </c>
      <c r="CZ344">
        <f t="shared" si="314"/>
        <v>0</v>
      </c>
      <c r="DC344" t="s">
        <v>3</v>
      </c>
      <c r="DD344" t="s">
        <v>3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DU344">
        <v>1005</v>
      </c>
      <c r="DV344" t="s">
        <v>52</v>
      </c>
      <c r="DW344" t="s">
        <v>52</v>
      </c>
      <c r="DX344">
        <v>1</v>
      </c>
      <c r="DZ344" t="s">
        <v>3</v>
      </c>
      <c r="EA344" t="s">
        <v>3</v>
      </c>
      <c r="EB344" t="s">
        <v>3</v>
      </c>
      <c r="EC344" t="s">
        <v>3</v>
      </c>
      <c r="EE344">
        <v>50757674</v>
      </c>
      <c r="EF344">
        <v>8</v>
      </c>
      <c r="EG344" t="s">
        <v>46</v>
      </c>
      <c r="EH344">
        <v>0</v>
      </c>
      <c r="EI344" t="s">
        <v>3</v>
      </c>
      <c r="EJ344">
        <v>1</v>
      </c>
      <c r="EK344">
        <v>500001</v>
      </c>
      <c r="EL344" t="s">
        <v>47</v>
      </c>
      <c r="EM344" t="s">
        <v>48</v>
      </c>
      <c r="EO344" t="s">
        <v>3</v>
      </c>
      <c r="EQ344">
        <v>0</v>
      </c>
      <c r="ER344">
        <v>22.5</v>
      </c>
      <c r="ES344">
        <v>22.5</v>
      </c>
      <c r="ET344">
        <v>0</v>
      </c>
      <c r="EU344">
        <v>0</v>
      </c>
      <c r="EV344">
        <v>0</v>
      </c>
      <c r="EW344">
        <v>0</v>
      </c>
      <c r="EX344">
        <v>0</v>
      </c>
      <c r="FQ344">
        <v>0</v>
      </c>
      <c r="FR344">
        <f t="shared" si="304"/>
        <v>0</v>
      </c>
      <c r="FS344">
        <v>0</v>
      </c>
      <c r="FX344">
        <v>0</v>
      </c>
      <c r="FY344">
        <v>0</v>
      </c>
      <c r="GA344" t="s">
        <v>3</v>
      </c>
      <c r="GD344">
        <v>1</v>
      </c>
      <c r="GF344">
        <v>-336429810</v>
      </c>
      <c r="GG344">
        <v>2</v>
      </c>
      <c r="GH344">
        <v>1</v>
      </c>
      <c r="GI344">
        <v>4</v>
      </c>
      <c r="GJ344">
        <v>0</v>
      </c>
      <c r="GK344">
        <v>0</v>
      </c>
      <c r="GL344">
        <f t="shared" si="305"/>
        <v>0</v>
      </c>
      <c r="GM344">
        <f t="shared" si="306"/>
        <v>30438.79</v>
      </c>
      <c r="GN344">
        <f t="shared" si="307"/>
        <v>30438.79</v>
      </c>
      <c r="GO344">
        <f t="shared" si="308"/>
        <v>0</v>
      </c>
      <c r="GP344">
        <f t="shared" si="309"/>
        <v>0</v>
      </c>
      <c r="GR344">
        <v>0</v>
      </c>
      <c r="GS344">
        <v>3</v>
      </c>
      <c r="GT344">
        <v>0</v>
      </c>
      <c r="GU344" t="s">
        <v>3</v>
      </c>
      <c r="GV344">
        <f t="shared" si="310"/>
        <v>0</v>
      </c>
      <c r="GW344">
        <v>1</v>
      </c>
      <c r="GX344">
        <f t="shared" si="311"/>
        <v>0</v>
      </c>
      <c r="HA344">
        <v>0</v>
      </c>
      <c r="HB344">
        <v>0</v>
      </c>
      <c r="HC344">
        <f t="shared" si="312"/>
        <v>0</v>
      </c>
      <c r="HE344" t="s">
        <v>3</v>
      </c>
      <c r="HF344" t="s">
        <v>3</v>
      </c>
      <c r="HM344" t="s">
        <v>3</v>
      </c>
      <c r="HN344" t="s">
        <v>3</v>
      </c>
      <c r="HO344" t="s">
        <v>3</v>
      </c>
      <c r="HP344" t="s">
        <v>3</v>
      </c>
      <c r="HQ344" t="s">
        <v>3</v>
      </c>
      <c r="IK344">
        <v>0</v>
      </c>
    </row>
    <row r="345" spans="1:245" x14ac:dyDescent="0.2">
      <c r="A345">
        <v>18</v>
      </c>
      <c r="B345">
        <v>1</v>
      </c>
      <c r="C345">
        <v>458</v>
      </c>
      <c r="E345" t="s">
        <v>313</v>
      </c>
      <c r="F345" t="s">
        <v>122</v>
      </c>
      <c r="G345" t="s">
        <v>123</v>
      </c>
      <c r="H345" t="e">
        <f>'1.Ведомость'!#REF!</f>
        <v>#REF!</v>
      </c>
      <c r="I345">
        <f>I343*J345</f>
        <v>-20.25</v>
      </c>
      <c r="J345">
        <v>-1.5</v>
      </c>
      <c r="K345">
        <v>-1.5</v>
      </c>
      <c r="O345">
        <f t="shared" si="282"/>
        <v>-12098.03</v>
      </c>
      <c r="P345">
        <f t="shared" si="283"/>
        <v>-12098.03</v>
      </c>
      <c r="Q345">
        <f t="shared" si="284"/>
        <v>0</v>
      </c>
      <c r="R345">
        <f t="shared" si="285"/>
        <v>0</v>
      </c>
      <c r="S345">
        <f t="shared" si="286"/>
        <v>0</v>
      </c>
      <c r="T345">
        <f t="shared" si="287"/>
        <v>0</v>
      </c>
      <c r="U345">
        <f t="shared" si="288"/>
        <v>0</v>
      </c>
      <c r="V345">
        <f t="shared" si="289"/>
        <v>0</v>
      </c>
      <c r="W345">
        <f t="shared" si="290"/>
        <v>0</v>
      </c>
      <c r="X345">
        <f t="shared" si="291"/>
        <v>0</v>
      </c>
      <c r="Y345">
        <f t="shared" si="292"/>
        <v>0</v>
      </c>
      <c r="AA345">
        <v>51651743</v>
      </c>
      <c r="AB345">
        <f t="shared" si="293"/>
        <v>65.58</v>
      </c>
      <c r="AC345">
        <f t="shared" si="294"/>
        <v>65.58</v>
      </c>
      <c r="AD345">
        <f t="shared" si="319"/>
        <v>0</v>
      </c>
      <c r="AE345">
        <f t="shared" si="320"/>
        <v>0</v>
      </c>
      <c r="AF345">
        <f t="shared" si="321"/>
        <v>0</v>
      </c>
      <c r="AG345">
        <f t="shared" si="295"/>
        <v>0</v>
      </c>
      <c r="AH345">
        <f t="shared" si="322"/>
        <v>0</v>
      </c>
      <c r="AI345">
        <f t="shared" si="323"/>
        <v>0</v>
      </c>
      <c r="AJ345">
        <f t="shared" si="296"/>
        <v>0</v>
      </c>
      <c r="AK345">
        <v>65.58</v>
      </c>
      <c r="AL345">
        <v>65.58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1</v>
      </c>
      <c r="AW345">
        <v>1</v>
      </c>
      <c r="AZ345">
        <v>1</v>
      </c>
      <c r="BA345">
        <v>1</v>
      </c>
      <c r="BB345">
        <v>1</v>
      </c>
      <c r="BC345">
        <v>9.11</v>
      </c>
      <c r="BD345" t="s">
        <v>3</v>
      </c>
      <c r="BE345" t="s">
        <v>3</v>
      </c>
      <c r="BF345" t="s">
        <v>3</v>
      </c>
      <c r="BG345" t="s">
        <v>3</v>
      </c>
      <c r="BH345">
        <v>3</v>
      </c>
      <c r="BI345">
        <v>1</v>
      </c>
      <c r="BJ345" t="s">
        <v>125</v>
      </c>
      <c r="BM345">
        <v>500001</v>
      </c>
      <c r="BN345">
        <v>0</v>
      </c>
      <c r="BO345" t="s">
        <v>3</v>
      </c>
      <c r="BP345">
        <v>0</v>
      </c>
      <c r="BQ345">
        <v>8</v>
      </c>
      <c r="BR345">
        <v>1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3</v>
      </c>
      <c r="BZ345">
        <v>0</v>
      </c>
      <c r="CA345">
        <v>0</v>
      </c>
      <c r="CB345" t="s">
        <v>3</v>
      </c>
      <c r="CE345">
        <v>0</v>
      </c>
      <c r="CF345">
        <v>0</v>
      </c>
      <c r="CG345">
        <v>0</v>
      </c>
      <c r="CM345">
        <v>0</v>
      </c>
      <c r="CN345" t="s">
        <v>3</v>
      </c>
      <c r="CO345">
        <v>0</v>
      </c>
      <c r="CP345">
        <f t="shared" si="297"/>
        <v>-12098.03</v>
      </c>
      <c r="CQ345">
        <f t="shared" si="317"/>
        <v>597.43379999999991</v>
      </c>
      <c r="CR345">
        <f t="shared" si="318"/>
        <v>0</v>
      </c>
      <c r="CS345">
        <f t="shared" si="298"/>
        <v>0</v>
      </c>
      <c r="CT345">
        <f t="shared" si="299"/>
        <v>0</v>
      </c>
      <c r="CU345">
        <f t="shared" si="300"/>
        <v>0</v>
      </c>
      <c r="CV345">
        <f t="shared" si="301"/>
        <v>0</v>
      </c>
      <c r="CW345">
        <f t="shared" si="302"/>
        <v>0</v>
      </c>
      <c r="CX345">
        <f t="shared" si="303"/>
        <v>0</v>
      </c>
      <c r="CY345">
        <f t="shared" si="313"/>
        <v>0</v>
      </c>
      <c r="CZ345">
        <f t="shared" si="314"/>
        <v>0</v>
      </c>
      <c r="DC345" t="s">
        <v>3</v>
      </c>
      <c r="DD345" t="s">
        <v>3</v>
      </c>
      <c r="DE345" t="s">
        <v>3</v>
      </c>
      <c r="DF345" t="s">
        <v>3</v>
      </c>
      <c r="DG345" t="s">
        <v>3</v>
      </c>
      <c r="DH345" t="s">
        <v>3</v>
      </c>
      <c r="DI345" t="s">
        <v>3</v>
      </c>
      <c r="DJ345" t="s">
        <v>3</v>
      </c>
      <c r="DK345" t="s">
        <v>3</v>
      </c>
      <c r="DL345" t="s">
        <v>3</v>
      </c>
      <c r="DM345" t="s">
        <v>3</v>
      </c>
      <c r="DN345">
        <v>0</v>
      </c>
      <c r="DO345">
        <v>0</v>
      </c>
      <c r="DP345">
        <v>1</v>
      </c>
      <c r="DQ345">
        <v>1</v>
      </c>
      <c r="DU345">
        <v>1002</v>
      </c>
      <c r="DV345" t="s">
        <v>124</v>
      </c>
      <c r="DW345" t="s">
        <v>124</v>
      </c>
      <c r="DX345">
        <v>1</v>
      </c>
      <c r="DZ345" t="s">
        <v>3</v>
      </c>
      <c r="EA345" t="s">
        <v>3</v>
      </c>
      <c r="EB345" t="s">
        <v>3</v>
      </c>
      <c r="EC345" t="s">
        <v>3</v>
      </c>
      <c r="EE345">
        <v>50757674</v>
      </c>
      <c r="EF345">
        <v>8</v>
      </c>
      <c r="EG345" t="s">
        <v>46</v>
      </c>
      <c r="EH345">
        <v>0</v>
      </c>
      <c r="EI345" t="s">
        <v>3</v>
      </c>
      <c r="EJ345">
        <v>1</v>
      </c>
      <c r="EK345">
        <v>500001</v>
      </c>
      <c r="EL345" t="s">
        <v>47</v>
      </c>
      <c r="EM345" t="s">
        <v>48</v>
      </c>
      <c r="EO345" t="s">
        <v>3</v>
      </c>
      <c r="EQ345">
        <v>32768</v>
      </c>
      <c r="ER345">
        <v>65.58</v>
      </c>
      <c r="ES345">
        <v>65.58</v>
      </c>
      <c r="ET345">
        <v>0</v>
      </c>
      <c r="EU345">
        <v>0</v>
      </c>
      <c r="EV345">
        <v>0</v>
      </c>
      <c r="EW345">
        <v>0</v>
      </c>
      <c r="EX345">
        <v>0</v>
      </c>
      <c r="FQ345">
        <v>0</v>
      </c>
      <c r="FR345">
        <f t="shared" si="304"/>
        <v>0</v>
      </c>
      <c r="FS345">
        <v>0</v>
      </c>
      <c r="FX345">
        <v>0</v>
      </c>
      <c r="FY345">
        <v>0</v>
      </c>
      <c r="GA345" t="s">
        <v>3</v>
      </c>
      <c r="GD345">
        <v>1</v>
      </c>
      <c r="GF345">
        <v>-1609399419</v>
      </c>
      <c r="GG345">
        <v>2</v>
      </c>
      <c r="GH345">
        <v>1</v>
      </c>
      <c r="GI345">
        <v>4</v>
      </c>
      <c r="GJ345">
        <v>0</v>
      </c>
      <c r="GK345">
        <v>0</v>
      </c>
      <c r="GL345">
        <f t="shared" si="305"/>
        <v>0</v>
      </c>
      <c r="GM345">
        <f t="shared" si="306"/>
        <v>-12098.03</v>
      </c>
      <c r="GN345">
        <f t="shared" si="307"/>
        <v>-12098.03</v>
      </c>
      <c r="GO345">
        <f t="shared" si="308"/>
        <v>0</v>
      </c>
      <c r="GP345">
        <f t="shared" si="309"/>
        <v>0</v>
      </c>
      <c r="GR345">
        <v>0</v>
      </c>
      <c r="GS345">
        <v>3</v>
      </c>
      <c r="GT345">
        <v>0</v>
      </c>
      <c r="GU345" t="s">
        <v>3</v>
      </c>
      <c r="GV345">
        <f t="shared" si="310"/>
        <v>0</v>
      </c>
      <c r="GW345">
        <v>1</v>
      </c>
      <c r="GX345">
        <f t="shared" si="311"/>
        <v>0</v>
      </c>
      <c r="HA345">
        <v>0</v>
      </c>
      <c r="HB345">
        <v>0</v>
      </c>
      <c r="HC345">
        <f t="shared" si="312"/>
        <v>0</v>
      </c>
      <c r="HE345" t="s">
        <v>3</v>
      </c>
      <c r="HF345" t="s">
        <v>3</v>
      </c>
      <c r="HM345" t="s">
        <v>3</v>
      </c>
      <c r="HN345" t="s">
        <v>3</v>
      </c>
      <c r="HO345" t="s">
        <v>3</v>
      </c>
      <c r="HP345" t="s">
        <v>3</v>
      </c>
      <c r="HQ345" t="s">
        <v>3</v>
      </c>
      <c r="IK345">
        <v>0</v>
      </c>
    </row>
    <row r="346" spans="1:245" x14ac:dyDescent="0.2">
      <c r="A346">
        <v>18</v>
      </c>
      <c r="B346">
        <v>1</v>
      </c>
      <c r="C346">
        <v>459</v>
      </c>
      <c r="E346" t="s">
        <v>314</v>
      </c>
      <c r="F346" t="s">
        <v>127</v>
      </c>
      <c r="G346" t="s">
        <v>128</v>
      </c>
      <c r="H346" t="e">
        <f>'1.Ведомость'!#REF!</f>
        <v>#REF!</v>
      </c>
      <c r="I346">
        <f>I343*J346</f>
        <v>-0.76949999999999996</v>
      </c>
      <c r="J346">
        <v>-5.6999999999999995E-2</v>
      </c>
      <c r="K346">
        <v>-5.7000000000000002E-2</v>
      </c>
      <c r="O346">
        <f t="shared" si="282"/>
        <v>-1406.09</v>
      </c>
      <c r="P346">
        <f t="shared" si="283"/>
        <v>-1406.09</v>
      </c>
      <c r="Q346">
        <f t="shared" si="284"/>
        <v>0</v>
      </c>
      <c r="R346">
        <f t="shared" si="285"/>
        <v>0</v>
      </c>
      <c r="S346">
        <f t="shared" si="286"/>
        <v>0</v>
      </c>
      <c r="T346">
        <f t="shared" si="287"/>
        <v>0</v>
      </c>
      <c r="U346">
        <f t="shared" si="288"/>
        <v>0</v>
      </c>
      <c r="V346">
        <f t="shared" si="289"/>
        <v>0</v>
      </c>
      <c r="W346">
        <f t="shared" si="290"/>
        <v>0</v>
      </c>
      <c r="X346">
        <f t="shared" si="291"/>
        <v>0</v>
      </c>
      <c r="Y346">
        <f t="shared" si="292"/>
        <v>0</v>
      </c>
      <c r="AA346">
        <v>51651743</v>
      </c>
      <c r="AB346">
        <f t="shared" si="293"/>
        <v>200.58</v>
      </c>
      <c r="AC346">
        <f t="shared" si="294"/>
        <v>200.58</v>
      </c>
      <c r="AD346">
        <f t="shared" si="319"/>
        <v>0</v>
      </c>
      <c r="AE346">
        <f t="shared" si="320"/>
        <v>0</v>
      </c>
      <c r="AF346">
        <f t="shared" si="321"/>
        <v>0</v>
      </c>
      <c r="AG346">
        <f t="shared" si="295"/>
        <v>0</v>
      </c>
      <c r="AH346">
        <f t="shared" si="322"/>
        <v>0</v>
      </c>
      <c r="AI346">
        <f t="shared" si="323"/>
        <v>0</v>
      </c>
      <c r="AJ346">
        <f t="shared" si="296"/>
        <v>0</v>
      </c>
      <c r="AK346">
        <v>200.58</v>
      </c>
      <c r="AL346">
        <v>200.58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1</v>
      </c>
      <c r="AZ346">
        <v>1</v>
      </c>
      <c r="BA346">
        <v>1</v>
      </c>
      <c r="BB346">
        <v>1</v>
      </c>
      <c r="BC346">
        <v>9.11</v>
      </c>
      <c r="BD346" t="s">
        <v>3</v>
      </c>
      <c r="BE346" t="s">
        <v>3</v>
      </c>
      <c r="BF346" t="s">
        <v>3</v>
      </c>
      <c r="BG346" t="s">
        <v>3</v>
      </c>
      <c r="BH346">
        <v>3</v>
      </c>
      <c r="BI346">
        <v>1</v>
      </c>
      <c r="BJ346" t="s">
        <v>129</v>
      </c>
      <c r="BM346">
        <v>500001</v>
      </c>
      <c r="BN346">
        <v>0</v>
      </c>
      <c r="BO346" t="s">
        <v>3</v>
      </c>
      <c r="BP346">
        <v>0</v>
      </c>
      <c r="BQ346">
        <v>8</v>
      </c>
      <c r="BR346">
        <v>1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3</v>
      </c>
      <c r="BZ346">
        <v>0</v>
      </c>
      <c r="CA346">
        <v>0</v>
      </c>
      <c r="CB346" t="s">
        <v>3</v>
      </c>
      <c r="CE346">
        <v>0</v>
      </c>
      <c r="CF346">
        <v>0</v>
      </c>
      <c r="CG346">
        <v>0</v>
      </c>
      <c r="CM346">
        <v>0</v>
      </c>
      <c r="CN346" t="s">
        <v>3</v>
      </c>
      <c r="CO346">
        <v>0</v>
      </c>
      <c r="CP346">
        <f t="shared" si="297"/>
        <v>-1406.09</v>
      </c>
      <c r="CQ346">
        <f t="shared" si="317"/>
        <v>1827.2837999999999</v>
      </c>
      <c r="CR346">
        <f t="shared" si="318"/>
        <v>0</v>
      </c>
      <c r="CS346">
        <f t="shared" si="298"/>
        <v>0</v>
      </c>
      <c r="CT346">
        <f t="shared" si="299"/>
        <v>0</v>
      </c>
      <c r="CU346">
        <f t="shared" si="300"/>
        <v>0</v>
      </c>
      <c r="CV346">
        <f t="shared" si="301"/>
        <v>0</v>
      </c>
      <c r="CW346">
        <f t="shared" si="302"/>
        <v>0</v>
      </c>
      <c r="CX346">
        <f t="shared" si="303"/>
        <v>0</v>
      </c>
      <c r="CY346">
        <f t="shared" si="313"/>
        <v>0</v>
      </c>
      <c r="CZ346">
        <f t="shared" si="314"/>
        <v>0</v>
      </c>
      <c r="DC346" t="s">
        <v>3</v>
      </c>
      <c r="DD346" t="s">
        <v>3</v>
      </c>
      <c r="DE346" t="s">
        <v>3</v>
      </c>
      <c r="DF346" t="s">
        <v>3</v>
      </c>
      <c r="DG346" t="s">
        <v>3</v>
      </c>
      <c r="DH346" t="s">
        <v>3</v>
      </c>
      <c r="DI346" t="s">
        <v>3</v>
      </c>
      <c r="DJ346" t="s">
        <v>3</v>
      </c>
      <c r="DK346" t="s">
        <v>3</v>
      </c>
      <c r="DL346" t="s">
        <v>3</v>
      </c>
      <c r="DM346" t="s">
        <v>3</v>
      </c>
      <c r="DN346">
        <v>0</v>
      </c>
      <c r="DO346">
        <v>0</v>
      </c>
      <c r="DP346">
        <v>1</v>
      </c>
      <c r="DQ346">
        <v>1</v>
      </c>
      <c r="DU346">
        <v>1002</v>
      </c>
      <c r="DV346" t="s">
        <v>124</v>
      </c>
      <c r="DW346" t="s">
        <v>124</v>
      </c>
      <c r="DX346">
        <v>1</v>
      </c>
      <c r="DZ346" t="s">
        <v>3</v>
      </c>
      <c r="EA346" t="s">
        <v>3</v>
      </c>
      <c r="EB346" t="s">
        <v>3</v>
      </c>
      <c r="EC346" t="s">
        <v>3</v>
      </c>
      <c r="EE346">
        <v>50757674</v>
      </c>
      <c r="EF346">
        <v>8</v>
      </c>
      <c r="EG346" t="s">
        <v>46</v>
      </c>
      <c r="EH346">
        <v>0</v>
      </c>
      <c r="EI346" t="s">
        <v>3</v>
      </c>
      <c r="EJ346">
        <v>1</v>
      </c>
      <c r="EK346">
        <v>500001</v>
      </c>
      <c r="EL346" t="s">
        <v>47</v>
      </c>
      <c r="EM346" t="s">
        <v>48</v>
      </c>
      <c r="EO346" t="s">
        <v>3</v>
      </c>
      <c r="EQ346">
        <v>32768</v>
      </c>
      <c r="ER346">
        <v>200.58</v>
      </c>
      <c r="ES346">
        <v>200.58</v>
      </c>
      <c r="ET346">
        <v>0</v>
      </c>
      <c r="EU346">
        <v>0</v>
      </c>
      <c r="EV346">
        <v>0</v>
      </c>
      <c r="EW346">
        <v>0</v>
      </c>
      <c r="EX346">
        <v>0</v>
      </c>
      <c r="FQ346">
        <v>0</v>
      </c>
      <c r="FR346">
        <f t="shared" si="304"/>
        <v>0</v>
      </c>
      <c r="FS346">
        <v>0</v>
      </c>
      <c r="FX346">
        <v>0</v>
      </c>
      <c r="FY346">
        <v>0</v>
      </c>
      <c r="GA346" t="s">
        <v>3</v>
      </c>
      <c r="GD346">
        <v>1</v>
      </c>
      <c r="GF346">
        <v>1828367933</v>
      </c>
      <c r="GG346">
        <v>2</v>
      </c>
      <c r="GH346">
        <v>1</v>
      </c>
      <c r="GI346">
        <v>4</v>
      </c>
      <c r="GJ346">
        <v>0</v>
      </c>
      <c r="GK346">
        <v>0</v>
      </c>
      <c r="GL346">
        <f t="shared" si="305"/>
        <v>0</v>
      </c>
      <c r="GM346">
        <f t="shared" si="306"/>
        <v>-1406.09</v>
      </c>
      <c r="GN346">
        <f t="shared" si="307"/>
        <v>-1406.09</v>
      </c>
      <c r="GO346">
        <f t="shared" si="308"/>
        <v>0</v>
      </c>
      <c r="GP346">
        <f t="shared" si="309"/>
        <v>0</v>
      </c>
      <c r="GR346">
        <v>0</v>
      </c>
      <c r="GS346">
        <v>3</v>
      </c>
      <c r="GT346">
        <v>0</v>
      </c>
      <c r="GU346" t="s">
        <v>3</v>
      </c>
      <c r="GV346">
        <f t="shared" si="310"/>
        <v>0</v>
      </c>
      <c r="GW346">
        <v>1</v>
      </c>
      <c r="GX346">
        <f t="shared" si="311"/>
        <v>0</v>
      </c>
      <c r="HA346">
        <v>0</v>
      </c>
      <c r="HB346">
        <v>0</v>
      </c>
      <c r="HC346">
        <f t="shared" si="312"/>
        <v>0</v>
      </c>
      <c r="HE346" t="s">
        <v>3</v>
      </c>
      <c r="HF346" t="s">
        <v>3</v>
      </c>
      <c r="HM346" t="s">
        <v>3</v>
      </c>
      <c r="HN346" t="s">
        <v>3</v>
      </c>
      <c r="HO346" t="s">
        <v>3</v>
      </c>
      <c r="HP346" t="s">
        <v>3</v>
      </c>
      <c r="HQ346" t="s">
        <v>3</v>
      </c>
      <c r="IK346">
        <v>0</v>
      </c>
    </row>
    <row r="347" spans="1:245" x14ac:dyDescent="0.2">
      <c r="A347">
        <v>17</v>
      </c>
      <c r="B347">
        <v>1</v>
      </c>
      <c r="C347">
        <f>ROW(SmtRes!A466)</f>
        <v>466</v>
      </c>
      <c r="D347">
        <f>ROW(EtalonRes!A537)</f>
        <v>537</v>
      </c>
      <c r="E347" t="s">
        <v>315</v>
      </c>
      <c r="F347" t="s">
        <v>108</v>
      </c>
      <c r="G347" t="s">
        <v>109</v>
      </c>
      <c r="H347" t="s">
        <v>110</v>
      </c>
      <c r="I347">
        <v>0.13</v>
      </c>
      <c r="J347">
        <v>0</v>
      </c>
      <c r="K347">
        <v>0.13</v>
      </c>
      <c r="O347">
        <f t="shared" si="282"/>
        <v>465.1</v>
      </c>
      <c r="P347">
        <f t="shared" si="283"/>
        <v>201.09</v>
      </c>
      <c r="Q347">
        <f t="shared" si="284"/>
        <v>48.71</v>
      </c>
      <c r="R347">
        <f t="shared" si="285"/>
        <v>21.66</v>
      </c>
      <c r="S347">
        <f t="shared" si="286"/>
        <v>215.3</v>
      </c>
      <c r="T347">
        <f t="shared" si="287"/>
        <v>0</v>
      </c>
      <c r="U347">
        <f t="shared" si="288"/>
        <v>0.65</v>
      </c>
      <c r="V347">
        <f t="shared" si="289"/>
        <v>5.5899999999999998E-2</v>
      </c>
      <c r="W347">
        <f t="shared" si="290"/>
        <v>0</v>
      </c>
      <c r="X347">
        <f t="shared" si="291"/>
        <v>229.85</v>
      </c>
      <c r="Y347">
        <f t="shared" si="292"/>
        <v>130.33000000000001</v>
      </c>
      <c r="AA347">
        <v>51651743</v>
      </c>
      <c r="AB347">
        <f t="shared" si="293"/>
        <v>247.66</v>
      </c>
      <c r="AC347">
        <f t="shared" si="294"/>
        <v>169.8</v>
      </c>
      <c r="AD347">
        <f t="shared" si="319"/>
        <v>28.26</v>
      </c>
      <c r="AE347">
        <f t="shared" si="320"/>
        <v>4.99</v>
      </c>
      <c r="AF347">
        <f t="shared" si="321"/>
        <v>49.6</v>
      </c>
      <c r="AG347">
        <f t="shared" si="295"/>
        <v>0</v>
      </c>
      <c r="AH347">
        <f t="shared" si="322"/>
        <v>5</v>
      </c>
      <c r="AI347">
        <f t="shared" si="323"/>
        <v>0.43</v>
      </c>
      <c r="AJ347">
        <f t="shared" si="296"/>
        <v>0</v>
      </c>
      <c r="AK347">
        <v>247.66</v>
      </c>
      <c r="AL347">
        <v>169.8</v>
      </c>
      <c r="AM347">
        <v>28.26</v>
      </c>
      <c r="AN347">
        <v>4.99</v>
      </c>
      <c r="AO347">
        <v>49.6</v>
      </c>
      <c r="AP347">
        <v>0</v>
      </c>
      <c r="AQ347">
        <v>5</v>
      </c>
      <c r="AR347">
        <v>0.43</v>
      </c>
      <c r="AS347">
        <v>0</v>
      </c>
      <c r="AT347">
        <v>97</v>
      </c>
      <c r="AU347">
        <v>55</v>
      </c>
      <c r="AV347">
        <v>1</v>
      </c>
      <c r="AW347">
        <v>1</v>
      </c>
      <c r="AZ347">
        <v>1</v>
      </c>
      <c r="BA347">
        <v>33.39</v>
      </c>
      <c r="BB347">
        <v>13.26</v>
      </c>
      <c r="BC347">
        <v>9.11</v>
      </c>
      <c r="BD347" t="s">
        <v>3</v>
      </c>
      <c r="BE347" t="s">
        <v>3</v>
      </c>
      <c r="BF347" t="s">
        <v>3</v>
      </c>
      <c r="BG347" t="s">
        <v>3</v>
      </c>
      <c r="BH347">
        <v>0</v>
      </c>
      <c r="BI347">
        <v>1</v>
      </c>
      <c r="BJ347" t="s">
        <v>111</v>
      </c>
      <c r="BM347">
        <v>26001</v>
      </c>
      <c r="BN347">
        <v>0</v>
      </c>
      <c r="BO347" t="s">
        <v>3</v>
      </c>
      <c r="BP347">
        <v>0</v>
      </c>
      <c r="BQ347">
        <v>2</v>
      </c>
      <c r="BR347">
        <v>0</v>
      </c>
      <c r="BS347">
        <v>33.39</v>
      </c>
      <c r="BT347">
        <v>1</v>
      </c>
      <c r="BU347">
        <v>1</v>
      </c>
      <c r="BV347">
        <v>1</v>
      </c>
      <c r="BW347">
        <v>1</v>
      </c>
      <c r="BX347">
        <v>1</v>
      </c>
      <c r="BY347" t="s">
        <v>3</v>
      </c>
      <c r="BZ347">
        <v>97</v>
      </c>
      <c r="CA347">
        <v>55</v>
      </c>
      <c r="CB347" t="s">
        <v>3</v>
      </c>
      <c r="CE347">
        <v>0</v>
      </c>
      <c r="CF347">
        <v>0</v>
      </c>
      <c r="CG347">
        <v>0</v>
      </c>
      <c r="CM347">
        <v>0</v>
      </c>
      <c r="CN347" t="s">
        <v>3</v>
      </c>
      <c r="CO347">
        <v>0</v>
      </c>
      <c r="CP347">
        <f t="shared" si="297"/>
        <v>465.1</v>
      </c>
      <c r="CQ347">
        <f t="shared" si="317"/>
        <v>1546.8779999999999</v>
      </c>
      <c r="CR347">
        <f t="shared" si="318"/>
        <v>374.7276</v>
      </c>
      <c r="CS347">
        <f t="shared" si="298"/>
        <v>166.61610000000002</v>
      </c>
      <c r="CT347">
        <f t="shared" si="299"/>
        <v>1656.144</v>
      </c>
      <c r="CU347">
        <f t="shared" si="300"/>
        <v>0</v>
      </c>
      <c r="CV347">
        <f t="shared" si="301"/>
        <v>5</v>
      </c>
      <c r="CW347">
        <f t="shared" si="302"/>
        <v>0.43</v>
      </c>
      <c r="CX347">
        <f t="shared" si="303"/>
        <v>0</v>
      </c>
      <c r="CY347">
        <f t="shared" si="313"/>
        <v>229.85119999999998</v>
      </c>
      <c r="CZ347">
        <f t="shared" si="314"/>
        <v>130.328</v>
      </c>
      <c r="DC347" t="s">
        <v>3</v>
      </c>
      <c r="DD347" t="s">
        <v>3</v>
      </c>
      <c r="DE347" t="s">
        <v>3</v>
      </c>
      <c r="DF347" t="s">
        <v>3</v>
      </c>
      <c r="DG347" t="s">
        <v>3</v>
      </c>
      <c r="DH347" t="s">
        <v>3</v>
      </c>
      <c r="DI347" t="s">
        <v>3</v>
      </c>
      <c r="DJ347" t="s">
        <v>3</v>
      </c>
      <c r="DK347" t="s">
        <v>3</v>
      </c>
      <c r="DL347" t="s">
        <v>3</v>
      </c>
      <c r="DM347" t="s">
        <v>3</v>
      </c>
      <c r="DN347">
        <v>0</v>
      </c>
      <c r="DO347">
        <v>0</v>
      </c>
      <c r="DP347">
        <v>1</v>
      </c>
      <c r="DQ347">
        <v>1</v>
      </c>
      <c r="DU347">
        <v>1005</v>
      </c>
      <c r="DV347" t="s">
        <v>110</v>
      </c>
      <c r="DW347" t="s">
        <v>110</v>
      </c>
      <c r="DX347">
        <v>10</v>
      </c>
      <c r="DZ347" t="s">
        <v>3</v>
      </c>
      <c r="EA347" t="s">
        <v>3</v>
      </c>
      <c r="EB347" t="s">
        <v>3</v>
      </c>
      <c r="EC347" t="s">
        <v>3</v>
      </c>
      <c r="EE347">
        <v>50757462</v>
      </c>
      <c r="EF347">
        <v>2</v>
      </c>
      <c r="EG347" t="s">
        <v>112</v>
      </c>
      <c r="EH347">
        <v>20</v>
      </c>
      <c r="EI347" t="s">
        <v>113</v>
      </c>
      <c r="EJ347">
        <v>1</v>
      </c>
      <c r="EK347">
        <v>26001</v>
      </c>
      <c r="EL347" t="s">
        <v>113</v>
      </c>
      <c r="EM347" t="s">
        <v>114</v>
      </c>
      <c r="EO347" t="s">
        <v>3</v>
      </c>
      <c r="EQ347">
        <v>131072</v>
      </c>
      <c r="ER347">
        <v>247.66</v>
      </c>
      <c r="ES347">
        <v>169.8</v>
      </c>
      <c r="ET347">
        <v>28.26</v>
      </c>
      <c r="EU347">
        <v>4.99</v>
      </c>
      <c r="EV347">
        <v>49.6</v>
      </c>
      <c r="EW347">
        <v>5</v>
      </c>
      <c r="EX347">
        <v>0.43</v>
      </c>
      <c r="EY347">
        <v>0</v>
      </c>
      <c r="FQ347">
        <v>0</v>
      </c>
      <c r="FR347">
        <f t="shared" si="304"/>
        <v>0</v>
      </c>
      <c r="FS347">
        <v>0</v>
      </c>
      <c r="FX347">
        <v>97</v>
      </c>
      <c r="FY347">
        <v>55</v>
      </c>
      <c r="GA347" t="s">
        <v>3</v>
      </c>
      <c r="GD347">
        <v>1</v>
      </c>
      <c r="GF347">
        <v>-893411855</v>
      </c>
      <c r="GG347">
        <v>2</v>
      </c>
      <c r="GH347">
        <v>1</v>
      </c>
      <c r="GI347">
        <v>4</v>
      </c>
      <c r="GJ347">
        <v>0</v>
      </c>
      <c r="GK347">
        <v>0</v>
      </c>
      <c r="GL347">
        <f t="shared" si="305"/>
        <v>0</v>
      </c>
      <c r="GM347">
        <f t="shared" si="306"/>
        <v>825.28</v>
      </c>
      <c r="GN347">
        <f t="shared" si="307"/>
        <v>825.28</v>
      </c>
      <c r="GO347">
        <f t="shared" si="308"/>
        <v>0</v>
      </c>
      <c r="GP347">
        <f t="shared" si="309"/>
        <v>0</v>
      </c>
      <c r="GR347">
        <v>0</v>
      </c>
      <c r="GS347">
        <v>3</v>
      </c>
      <c r="GT347">
        <v>0</v>
      </c>
      <c r="GU347" t="s">
        <v>3</v>
      </c>
      <c r="GV347">
        <f t="shared" si="310"/>
        <v>0</v>
      </c>
      <c r="GW347">
        <v>1</v>
      </c>
      <c r="GX347">
        <f t="shared" si="311"/>
        <v>0</v>
      </c>
      <c r="HA347">
        <v>0</v>
      </c>
      <c r="HB347">
        <v>0</v>
      </c>
      <c r="HC347">
        <f t="shared" si="312"/>
        <v>0</v>
      </c>
      <c r="HE347" t="s">
        <v>3</v>
      </c>
      <c r="HF347" t="s">
        <v>3</v>
      </c>
      <c r="HM347" t="s">
        <v>3</v>
      </c>
      <c r="HN347" t="s">
        <v>115</v>
      </c>
      <c r="HO347" t="s">
        <v>116</v>
      </c>
      <c r="HP347" t="s">
        <v>113</v>
      </c>
      <c r="HQ347" t="s">
        <v>113</v>
      </c>
      <c r="IK347">
        <v>0</v>
      </c>
    </row>
    <row r="348" spans="1:245" x14ac:dyDescent="0.2">
      <c r="A348">
        <v>18</v>
      </c>
      <c r="B348">
        <v>1</v>
      </c>
      <c r="C348">
        <v>463</v>
      </c>
      <c r="E348" t="s">
        <v>316</v>
      </c>
      <c r="F348" t="s">
        <v>118</v>
      </c>
      <c r="G348" t="s">
        <v>132</v>
      </c>
      <c r="H348" t="str">
        <f>'1.Ведомость'!C122</f>
        <v>м2</v>
      </c>
      <c r="I348">
        <f>I347*J348</f>
        <v>1.4300000000000002</v>
      </c>
      <c r="J348">
        <v>11</v>
      </c>
      <c r="K348">
        <v>11</v>
      </c>
      <c r="O348">
        <f t="shared" si="282"/>
        <v>293.11</v>
      </c>
      <c r="P348">
        <f t="shared" si="283"/>
        <v>293.11</v>
      </c>
      <c r="Q348">
        <f t="shared" si="284"/>
        <v>0</v>
      </c>
      <c r="R348">
        <f t="shared" si="285"/>
        <v>0</v>
      </c>
      <c r="S348">
        <f t="shared" si="286"/>
        <v>0</v>
      </c>
      <c r="T348">
        <f t="shared" si="287"/>
        <v>0</v>
      </c>
      <c r="U348">
        <f t="shared" si="288"/>
        <v>0</v>
      </c>
      <c r="V348">
        <f t="shared" si="289"/>
        <v>0</v>
      </c>
      <c r="W348">
        <f t="shared" si="290"/>
        <v>0</v>
      </c>
      <c r="X348">
        <f t="shared" si="291"/>
        <v>0</v>
      </c>
      <c r="Y348">
        <f t="shared" si="292"/>
        <v>0</v>
      </c>
      <c r="AA348">
        <v>51651743</v>
      </c>
      <c r="AB348">
        <f t="shared" si="293"/>
        <v>22.5</v>
      </c>
      <c r="AC348">
        <f t="shared" si="294"/>
        <v>22.5</v>
      </c>
      <c r="AD348">
        <f t="shared" si="319"/>
        <v>0</v>
      </c>
      <c r="AE348">
        <f t="shared" si="320"/>
        <v>0</v>
      </c>
      <c r="AF348">
        <f t="shared" si="321"/>
        <v>0</v>
      </c>
      <c r="AG348">
        <f t="shared" si="295"/>
        <v>0</v>
      </c>
      <c r="AH348">
        <f t="shared" si="322"/>
        <v>0</v>
      </c>
      <c r="AI348">
        <f t="shared" si="323"/>
        <v>0</v>
      </c>
      <c r="AJ348">
        <f t="shared" si="296"/>
        <v>0</v>
      </c>
      <c r="AK348">
        <v>22.5</v>
      </c>
      <c r="AL348">
        <v>22.5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1</v>
      </c>
      <c r="AW348">
        <v>1</v>
      </c>
      <c r="AZ348">
        <v>1</v>
      </c>
      <c r="BA348">
        <v>1</v>
      </c>
      <c r="BB348">
        <v>1</v>
      </c>
      <c r="BC348">
        <v>9.11</v>
      </c>
      <c r="BD348" t="s">
        <v>3</v>
      </c>
      <c r="BE348" t="s">
        <v>3</v>
      </c>
      <c r="BF348" t="s">
        <v>3</v>
      </c>
      <c r="BG348" t="s">
        <v>3</v>
      </c>
      <c r="BH348">
        <v>3</v>
      </c>
      <c r="BI348">
        <v>1</v>
      </c>
      <c r="BJ348" t="s">
        <v>120</v>
      </c>
      <c r="BM348">
        <v>500001</v>
      </c>
      <c r="BN348">
        <v>0</v>
      </c>
      <c r="BO348" t="s">
        <v>3</v>
      </c>
      <c r="BP348">
        <v>0</v>
      </c>
      <c r="BQ348">
        <v>8</v>
      </c>
      <c r="BR348">
        <v>0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3</v>
      </c>
      <c r="BZ348">
        <v>0</v>
      </c>
      <c r="CA348">
        <v>0</v>
      </c>
      <c r="CB348" t="s">
        <v>3</v>
      </c>
      <c r="CE348">
        <v>0</v>
      </c>
      <c r="CF348">
        <v>0</v>
      </c>
      <c r="CG348">
        <v>0</v>
      </c>
      <c r="CM348">
        <v>0</v>
      </c>
      <c r="CN348" t="s">
        <v>3</v>
      </c>
      <c r="CO348">
        <v>0</v>
      </c>
      <c r="CP348">
        <f t="shared" si="297"/>
        <v>293.11</v>
      </c>
      <c r="CQ348">
        <f t="shared" si="317"/>
        <v>204.97499999999999</v>
      </c>
      <c r="CR348">
        <f t="shared" si="318"/>
        <v>0</v>
      </c>
      <c r="CS348">
        <f t="shared" si="298"/>
        <v>0</v>
      </c>
      <c r="CT348">
        <f t="shared" si="299"/>
        <v>0</v>
      </c>
      <c r="CU348">
        <f t="shared" si="300"/>
        <v>0</v>
      </c>
      <c r="CV348">
        <f t="shared" si="301"/>
        <v>0</v>
      </c>
      <c r="CW348">
        <f t="shared" si="302"/>
        <v>0</v>
      </c>
      <c r="CX348">
        <f t="shared" si="303"/>
        <v>0</v>
      </c>
      <c r="CY348">
        <f t="shared" si="313"/>
        <v>0</v>
      </c>
      <c r="CZ348">
        <f t="shared" si="314"/>
        <v>0</v>
      </c>
      <c r="DC348" t="s">
        <v>3</v>
      </c>
      <c r="DD348" t="s">
        <v>3</v>
      </c>
      <c r="DE348" t="s">
        <v>3</v>
      </c>
      <c r="DF348" t="s">
        <v>3</v>
      </c>
      <c r="DG348" t="s">
        <v>3</v>
      </c>
      <c r="DH348" t="s">
        <v>3</v>
      </c>
      <c r="DI348" t="s">
        <v>3</v>
      </c>
      <c r="DJ348" t="s">
        <v>3</v>
      </c>
      <c r="DK348" t="s">
        <v>3</v>
      </c>
      <c r="DL348" t="s">
        <v>3</v>
      </c>
      <c r="DM348" t="s">
        <v>3</v>
      </c>
      <c r="DN348">
        <v>0</v>
      </c>
      <c r="DO348">
        <v>0</v>
      </c>
      <c r="DP348">
        <v>1</v>
      </c>
      <c r="DQ348">
        <v>1</v>
      </c>
      <c r="DU348">
        <v>1005</v>
      </c>
      <c r="DV348" t="s">
        <v>52</v>
      </c>
      <c r="DW348" t="s">
        <v>52</v>
      </c>
      <c r="DX348">
        <v>1</v>
      </c>
      <c r="DZ348" t="s">
        <v>3</v>
      </c>
      <c r="EA348" t="s">
        <v>3</v>
      </c>
      <c r="EB348" t="s">
        <v>3</v>
      </c>
      <c r="EC348" t="s">
        <v>3</v>
      </c>
      <c r="EE348">
        <v>50757674</v>
      </c>
      <c r="EF348">
        <v>8</v>
      </c>
      <c r="EG348" t="s">
        <v>46</v>
      </c>
      <c r="EH348">
        <v>0</v>
      </c>
      <c r="EI348" t="s">
        <v>3</v>
      </c>
      <c r="EJ348">
        <v>1</v>
      </c>
      <c r="EK348">
        <v>500001</v>
      </c>
      <c r="EL348" t="s">
        <v>47</v>
      </c>
      <c r="EM348" t="s">
        <v>48</v>
      </c>
      <c r="EO348" t="s">
        <v>3</v>
      </c>
      <c r="EQ348">
        <v>0</v>
      </c>
      <c r="ER348">
        <v>22.5</v>
      </c>
      <c r="ES348">
        <v>22.5</v>
      </c>
      <c r="ET348">
        <v>0</v>
      </c>
      <c r="EU348">
        <v>0</v>
      </c>
      <c r="EV348">
        <v>0</v>
      </c>
      <c r="EW348">
        <v>0</v>
      </c>
      <c r="EX348">
        <v>0</v>
      </c>
      <c r="FQ348">
        <v>0</v>
      </c>
      <c r="FR348">
        <f t="shared" si="304"/>
        <v>0</v>
      </c>
      <c r="FS348">
        <v>0</v>
      </c>
      <c r="FX348">
        <v>0</v>
      </c>
      <c r="FY348">
        <v>0</v>
      </c>
      <c r="GA348" t="s">
        <v>3</v>
      </c>
      <c r="GD348">
        <v>1</v>
      </c>
      <c r="GF348">
        <v>2022782512</v>
      </c>
      <c r="GG348">
        <v>2</v>
      </c>
      <c r="GH348">
        <v>1</v>
      </c>
      <c r="GI348">
        <v>4</v>
      </c>
      <c r="GJ348">
        <v>0</v>
      </c>
      <c r="GK348">
        <v>0</v>
      </c>
      <c r="GL348">
        <f t="shared" si="305"/>
        <v>0</v>
      </c>
      <c r="GM348">
        <f t="shared" si="306"/>
        <v>293.11</v>
      </c>
      <c r="GN348">
        <f t="shared" si="307"/>
        <v>293.11</v>
      </c>
      <c r="GO348">
        <f t="shared" si="308"/>
        <v>0</v>
      </c>
      <c r="GP348">
        <f t="shared" si="309"/>
        <v>0</v>
      </c>
      <c r="GR348">
        <v>0</v>
      </c>
      <c r="GS348">
        <v>3</v>
      </c>
      <c r="GT348">
        <v>0</v>
      </c>
      <c r="GU348" t="s">
        <v>3</v>
      </c>
      <c r="GV348">
        <f t="shared" si="310"/>
        <v>0</v>
      </c>
      <c r="GW348">
        <v>1</v>
      </c>
      <c r="GX348">
        <f t="shared" si="311"/>
        <v>0</v>
      </c>
      <c r="HA348">
        <v>0</v>
      </c>
      <c r="HB348">
        <v>0</v>
      </c>
      <c r="HC348">
        <f t="shared" si="312"/>
        <v>0</v>
      </c>
      <c r="HE348" t="s">
        <v>3</v>
      </c>
      <c r="HF348" t="s">
        <v>3</v>
      </c>
      <c r="HM348" t="s">
        <v>3</v>
      </c>
      <c r="HN348" t="s">
        <v>3</v>
      </c>
      <c r="HO348" t="s">
        <v>3</v>
      </c>
      <c r="HP348" t="s">
        <v>3</v>
      </c>
      <c r="HQ348" t="s">
        <v>3</v>
      </c>
      <c r="IK348">
        <v>0</v>
      </c>
    </row>
    <row r="349" spans="1:245" x14ac:dyDescent="0.2">
      <c r="A349">
        <v>18</v>
      </c>
      <c r="B349">
        <v>1</v>
      </c>
      <c r="C349">
        <v>465</v>
      </c>
      <c r="E349" t="s">
        <v>317</v>
      </c>
      <c r="F349" t="s">
        <v>122</v>
      </c>
      <c r="G349" t="s">
        <v>123</v>
      </c>
      <c r="H349" t="e">
        <f>'1.Ведомость'!#REF!</f>
        <v>#REF!</v>
      </c>
      <c r="I349">
        <f>I347*J349</f>
        <v>-0.19500000000000001</v>
      </c>
      <c r="J349">
        <v>-1.5</v>
      </c>
      <c r="K349">
        <v>-1.5</v>
      </c>
      <c r="O349">
        <f t="shared" si="282"/>
        <v>-116.5</v>
      </c>
      <c r="P349">
        <f t="shared" si="283"/>
        <v>-116.5</v>
      </c>
      <c r="Q349">
        <f t="shared" si="284"/>
        <v>0</v>
      </c>
      <c r="R349">
        <f t="shared" si="285"/>
        <v>0</v>
      </c>
      <c r="S349">
        <f t="shared" si="286"/>
        <v>0</v>
      </c>
      <c r="T349">
        <f t="shared" si="287"/>
        <v>0</v>
      </c>
      <c r="U349">
        <f t="shared" si="288"/>
        <v>0</v>
      </c>
      <c r="V349">
        <f t="shared" si="289"/>
        <v>0</v>
      </c>
      <c r="W349">
        <f t="shared" si="290"/>
        <v>0</v>
      </c>
      <c r="X349">
        <f t="shared" si="291"/>
        <v>0</v>
      </c>
      <c r="Y349">
        <f t="shared" si="292"/>
        <v>0</v>
      </c>
      <c r="AA349">
        <v>51651743</v>
      </c>
      <c r="AB349">
        <f t="shared" si="293"/>
        <v>65.58</v>
      </c>
      <c r="AC349">
        <f t="shared" si="294"/>
        <v>65.58</v>
      </c>
      <c r="AD349">
        <f t="shared" si="319"/>
        <v>0</v>
      </c>
      <c r="AE349">
        <f t="shared" si="320"/>
        <v>0</v>
      </c>
      <c r="AF349">
        <f t="shared" si="321"/>
        <v>0</v>
      </c>
      <c r="AG349">
        <f t="shared" si="295"/>
        <v>0</v>
      </c>
      <c r="AH349">
        <f t="shared" si="322"/>
        <v>0</v>
      </c>
      <c r="AI349">
        <f t="shared" si="323"/>
        <v>0</v>
      </c>
      <c r="AJ349">
        <f t="shared" si="296"/>
        <v>0</v>
      </c>
      <c r="AK349">
        <v>65.58</v>
      </c>
      <c r="AL349">
        <v>65.58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1</v>
      </c>
      <c r="AW349">
        <v>1</v>
      </c>
      <c r="AZ349">
        <v>1</v>
      </c>
      <c r="BA349">
        <v>1</v>
      </c>
      <c r="BB349">
        <v>1</v>
      </c>
      <c r="BC349">
        <v>9.11</v>
      </c>
      <c r="BD349" t="s">
        <v>3</v>
      </c>
      <c r="BE349" t="s">
        <v>3</v>
      </c>
      <c r="BF349" t="s">
        <v>3</v>
      </c>
      <c r="BG349" t="s">
        <v>3</v>
      </c>
      <c r="BH349">
        <v>3</v>
      </c>
      <c r="BI349">
        <v>1</v>
      </c>
      <c r="BJ349" t="s">
        <v>125</v>
      </c>
      <c r="BM349">
        <v>500001</v>
      </c>
      <c r="BN349">
        <v>0</v>
      </c>
      <c r="BO349" t="s">
        <v>3</v>
      </c>
      <c r="BP349">
        <v>0</v>
      </c>
      <c r="BQ349">
        <v>8</v>
      </c>
      <c r="BR349">
        <v>1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 t="s">
        <v>3</v>
      </c>
      <c r="BZ349">
        <v>0</v>
      </c>
      <c r="CA349">
        <v>0</v>
      </c>
      <c r="CB349" t="s">
        <v>3</v>
      </c>
      <c r="CE349">
        <v>0</v>
      </c>
      <c r="CF349">
        <v>0</v>
      </c>
      <c r="CG349">
        <v>0</v>
      </c>
      <c r="CM349">
        <v>0</v>
      </c>
      <c r="CN349" t="s">
        <v>3</v>
      </c>
      <c r="CO349">
        <v>0</v>
      </c>
      <c r="CP349">
        <f t="shared" si="297"/>
        <v>-116.5</v>
      </c>
      <c r="CQ349">
        <f t="shared" si="317"/>
        <v>597.43379999999991</v>
      </c>
      <c r="CR349">
        <f t="shared" si="318"/>
        <v>0</v>
      </c>
      <c r="CS349">
        <f t="shared" si="298"/>
        <v>0</v>
      </c>
      <c r="CT349">
        <f t="shared" si="299"/>
        <v>0</v>
      </c>
      <c r="CU349">
        <f t="shared" si="300"/>
        <v>0</v>
      </c>
      <c r="CV349">
        <f t="shared" si="301"/>
        <v>0</v>
      </c>
      <c r="CW349">
        <f t="shared" si="302"/>
        <v>0</v>
      </c>
      <c r="CX349">
        <f t="shared" si="303"/>
        <v>0</v>
      </c>
      <c r="CY349">
        <f t="shared" si="313"/>
        <v>0</v>
      </c>
      <c r="CZ349">
        <f t="shared" si="314"/>
        <v>0</v>
      </c>
      <c r="DC349" t="s">
        <v>3</v>
      </c>
      <c r="DD349" t="s">
        <v>3</v>
      </c>
      <c r="DE349" t="s">
        <v>3</v>
      </c>
      <c r="DF349" t="s">
        <v>3</v>
      </c>
      <c r="DG349" t="s">
        <v>3</v>
      </c>
      <c r="DH349" t="s">
        <v>3</v>
      </c>
      <c r="DI349" t="s">
        <v>3</v>
      </c>
      <c r="DJ349" t="s">
        <v>3</v>
      </c>
      <c r="DK349" t="s">
        <v>3</v>
      </c>
      <c r="DL349" t="s">
        <v>3</v>
      </c>
      <c r="DM349" t="s">
        <v>3</v>
      </c>
      <c r="DN349">
        <v>0</v>
      </c>
      <c r="DO349">
        <v>0</v>
      </c>
      <c r="DP349">
        <v>1</v>
      </c>
      <c r="DQ349">
        <v>1</v>
      </c>
      <c r="DU349">
        <v>1002</v>
      </c>
      <c r="DV349" t="s">
        <v>124</v>
      </c>
      <c r="DW349" t="s">
        <v>124</v>
      </c>
      <c r="DX349">
        <v>1</v>
      </c>
      <c r="DZ349" t="s">
        <v>3</v>
      </c>
      <c r="EA349" t="s">
        <v>3</v>
      </c>
      <c r="EB349" t="s">
        <v>3</v>
      </c>
      <c r="EC349" t="s">
        <v>3</v>
      </c>
      <c r="EE349">
        <v>50757674</v>
      </c>
      <c r="EF349">
        <v>8</v>
      </c>
      <c r="EG349" t="s">
        <v>46</v>
      </c>
      <c r="EH349">
        <v>0</v>
      </c>
      <c r="EI349" t="s">
        <v>3</v>
      </c>
      <c r="EJ349">
        <v>1</v>
      </c>
      <c r="EK349">
        <v>500001</v>
      </c>
      <c r="EL349" t="s">
        <v>47</v>
      </c>
      <c r="EM349" t="s">
        <v>48</v>
      </c>
      <c r="EO349" t="s">
        <v>3</v>
      </c>
      <c r="EQ349">
        <v>32768</v>
      </c>
      <c r="ER349">
        <v>65.58</v>
      </c>
      <c r="ES349">
        <v>65.58</v>
      </c>
      <c r="ET349">
        <v>0</v>
      </c>
      <c r="EU349">
        <v>0</v>
      </c>
      <c r="EV349">
        <v>0</v>
      </c>
      <c r="EW349">
        <v>0</v>
      </c>
      <c r="EX349">
        <v>0</v>
      </c>
      <c r="FQ349">
        <v>0</v>
      </c>
      <c r="FR349">
        <f t="shared" si="304"/>
        <v>0</v>
      </c>
      <c r="FS349">
        <v>0</v>
      </c>
      <c r="FX349">
        <v>0</v>
      </c>
      <c r="FY349">
        <v>0</v>
      </c>
      <c r="GA349" t="s">
        <v>3</v>
      </c>
      <c r="GD349">
        <v>1</v>
      </c>
      <c r="GF349">
        <v>-1609399419</v>
      </c>
      <c r="GG349">
        <v>2</v>
      </c>
      <c r="GH349">
        <v>1</v>
      </c>
      <c r="GI349">
        <v>4</v>
      </c>
      <c r="GJ349">
        <v>0</v>
      </c>
      <c r="GK349">
        <v>0</v>
      </c>
      <c r="GL349">
        <f t="shared" si="305"/>
        <v>0</v>
      </c>
      <c r="GM349">
        <f t="shared" si="306"/>
        <v>-116.5</v>
      </c>
      <c r="GN349">
        <f t="shared" si="307"/>
        <v>-116.5</v>
      </c>
      <c r="GO349">
        <f t="shared" si="308"/>
        <v>0</v>
      </c>
      <c r="GP349">
        <f t="shared" si="309"/>
        <v>0</v>
      </c>
      <c r="GR349">
        <v>0</v>
      </c>
      <c r="GS349">
        <v>3</v>
      </c>
      <c r="GT349">
        <v>0</v>
      </c>
      <c r="GU349" t="s">
        <v>3</v>
      </c>
      <c r="GV349">
        <f t="shared" si="310"/>
        <v>0</v>
      </c>
      <c r="GW349">
        <v>1</v>
      </c>
      <c r="GX349">
        <f t="shared" si="311"/>
        <v>0</v>
      </c>
      <c r="HA349">
        <v>0</v>
      </c>
      <c r="HB349">
        <v>0</v>
      </c>
      <c r="HC349">
        <f t="shared" si="312"/>
        <v>0</v>
      </c>
      <c r="HE349" t="s">
        <v>3</v>
      </c>
      <c r="HF349" t="s">
        <v>3</v>
      </c>
      <c r="HM349" t="s">
        <v>3</v>
      </c>
      <c r="HN349" t="s">
        <v>3</v>
      </c>
      <c r="HO349" t="s">
        <v>3</v>
      </c>
      <c r="HP349" t="s">
        <v>3</v>
      </c>
      <c r="HQ349" t="s">
        <v>3</v>
      </c>
      <c r="IK349">
        <v>0</v>
      </c>
    </row>
    <row r="350" spans="1:245" x14ac:dyDescent="0.2">
      <c r="A350">
        <v>18</v>
      </c>
      <c r="B350">
        <v>1</v>
      </c>
      <c r="C350">
        <v>466</v>
      </c>
      <c r="E350" t="s">
        <v>318</v>
      </c>
      <c r="F350" t="s">
        <v>127</v>
      </c>
      <c r="G350" t="s">
        <v>128</v>
      </c>
      <c r="H350" t="e">
        <f>'1.Ведомость'!#REF!</f>
        <v>#REF!</v>
      </c>
      <c r="I350">
        <f>I347*J350</f>
        <v>-7.4099999999999999E-3</v>
      </c>
      <c r="J350">
        <v>-5.6999999999999995E-2</v>
      </c>
      <c r="K350">
        <v>-5.7000000000000002E-2</v>
      </c>
      <c r="O350">
        <f t="shared" si="282"/>
        <v>-13.54</v>
      </c>
      <c r="P350">
        <f t="shared" si="283"/>
        <v>-13.54</v>
      </c>
      <c r="Q350">
        <f t="shared" si="284"/>
        <v>0</v>
      </c>
      <c r="R350">
        <f t="shared" si="285"/>
        <v>0</v>
      </c>
      <c r="S350">
        <f t="shared" si="286"/>
        <v>0</v>
      </c>
      <c r="T350">
        <f t="shared" si="287"/>
        <v>0</v>
      </c>
      <c r="U350">
        <f t="shared" si="288"/>
        <v>0</v>
      </c>
      <c r="V350">
        <f t="shared" si="289"/>
        <v>0</v>
      </c>
      <c r="W350">
        <f t="shared" si="290"/>
        <v>0</v>
      </c>
      <c r="X350">
        <f t="shared" si="291"/>
        <v>0</v>
      </c>
      <c r="Y350">
        <f t="shared" si="292"/>
        <v>0</v>
      </c>
      <c r="AA350">
        <v>51651743</v>
      </c>
      <c r="AB350">
        <f t="shared" si="293"/>
        <v>200.58</v>
      </c>
      <c r="AC350">
        <f t="shared" si="294"/>
        <v>200.58</v>
      </c>
      <c r="AD350">
        <f t="shared" si="319"/>
        <v>0</v>
      </c>
      <c r="AE350">
        <f t="shared" si="320"/>
        <v>0</v>
      </c>
      <c r="AF350">
        <f t="shared" si="321"/>
        <v>0</v>
      </c>
      <c r="AG350">
        <f t="shared" si="295"/>
        <v>0</v>
      </c>
      <c r="AH350">
        <f t="shared" si="322"/>
        <v>0</v>
      </c>
      <c r="AI350">
        <f t="shared" si="323"/>
        <v>0</v>
      </c>
      <c r="AJ350">
        <f t="shared" si="296"/>
        <v>0</v>
      </c>
      <c r="AK350">
        <v>200.58</v>
      </c>
      <c r="AL350">
        <v>200.58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1</v>
      </c>
      <c r="AZ350">
        <v>1</v>
      </c>
      <c r="BA350">
        <v>1</v>
      </c>
      <c r="BB350">
        <v>1</v>
      </c>
      <c r="BC350">
        <v>9.11</v>
      </c>
      <c r="BD350" t="s">
        <v>3</v>
      </c>
      <c r="BE350" t="s">
        <v>3</v>
      </c>
      <c r="BF350" t="s">
        <v>3</v>
      </c>
      <c r="BG350" t="s">
        <v>3</v>
      </c>
      <c r="BH350">
        <v>3</v>
      </c>
      <c r="BI350">
        <v>1</v>
      </c>
      <c r="BJ350" t="s">
        <v>129</v>
      </c>
      <c r="BM350">
        <v>500001</v>
      </c>
      <c r="BN350">
        <v>0</v>
      </c>
      <c r="BO350" t="s">
        <v>3</v>
      </c>
      <c r="BP350">
        <v>0</v>
      </c>
      <c r="BQ350">
        <v>8</v>
      </c>
      <c r="BR350">
        <v>1</v>
      </c>
      <c r="BS350">
        <v>1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3</v>
      </c>
      <c r="BZ350">
        <v>0</v>
      </c>
      <c r="CA350">
        <v>0</v>
      </c>
      <c r="CB350" t="s">
        <v>3</v>
      </c>
      <c r="CE350">
        <v>0</v>
      </c>
      <c r="CF350">
        <v>0</v>
      </c>
      <c r="CG350">
        <v>0</v>
      </c>
      <c r="CM350">
        <v>0</v>
      </c>
      <c r="CN350" t="s">
        <v>3</v>
      </c>
      <c r="CO350">
        <v>0</v>
      </c>
      <c r="CP350">
        <f t="shared" si="297"/>
        <v>-13.54</v>
      </c>
      <c r="CQ350">
        <f t="shared" si="317"/>
        <v>1827.2837999999999</v>
      </c>
      <c r="CR350">
        <f t="shared" si="318"/>
        <v>0</v>
      </c>
      <c r="CS350">
        <f t="shared" si="298"/>
        <v>0</v>
      </c>
      <c r="CT350">
        <f t="shared" si="299"/>
        <v>0</v>
      </c>
      <c r="CU350">
        <f t="shared" si="300"/>
        <v>0</v>
      </c>
      <c r="CV350">
        <f t="shared" si="301"/>
        <v>0</v>
      </c>
      <c r="CW350">
        <f t="shared" si="302"/>
        <v>0</v>
      </c>
      <c r="CX350">
        <f t="shared" si="303"/>
        <v>0</v>
      </c>
      <c r="CY350">
        <f t="shared" si="313"/>
        <v>0</v>
      </c>
      <c r="CZ350">
        <f t="shared" si="314"/>
        <v>0</v>
      </c>
      <c r="DC350" t="s">
        <v>3</v>
      </c>
      <c r="DD350" t="s">
        <v>3</v>
      </c>
      <c r="DE350" t="s">
        <v>3</v>
      </c>
      <c r="DF350" t="s">
        <v>3</v>
      </c>
      <c r="DG350" t="s">
        <v>3</v>
      </c>
      <c r="DH350" t="s">
        <v>3</v>
      </c>
      <c r="DI350" t="s">
        <v>3</v>
      </c>
      <c r="DJ350" t="s">
        <v>3</v>
      </c>
      <c r="DK350" t="s">
        <v>3</v>
      </c>
      <c r="DL350" t="s">
        <v>3</v>
      </c>
      <c r="DM350" t="s">
        <v>3</v>
      </c>
      <c r="DN350">
        <v>0</v>
      </c>
      <c r="DO350">
        <v>0</v>
      </c>
      <c r="DP350">
        <v>1</v>
      </c>
      <c r="DQ350">
        <v>1</v>
      </c>
      <c r="DU350">
        <v>1002</v>
      </c>
      <c r="DV350" t="s">
        <v>124</v>
      </c>
      <c r="DW350" t="s">
        <v>124</v>
      </c>
      <c r="DX350">
        <v>1</v>
      </c>
      <c r="DZ350" t="s">
        <v>3</v>
      </c>
      <c r="EA350" t="s">
        <v>3</v>
      </c>
      <c r="EB350" t="s">
        <v>3</v>
      </c>
      <c r="EC350" t="s">
        <v>3</v>
      </c>
      <c r="EE350">
        <v>50757674</v>
      </c>
      <c r="EF350">
        <v>8</v>
      </c>
      <c r="EG350" t="s">
        <v>46</v>
      </c>
      <c r="EH350">
        <v>0</v>
      </c>
      <c r="EI350" t="s">
        <v>3</v>
      </c>
      <c r="EJ350">
        <v>1</v>
      </c>
      <c r="EK350">
        <v>500001</v>
      </c>
      <c r="EL350" t="s">
        <v>47</v>
      </c>
      <c r="EM350" t="s">
        <v>48</v>
      </c>
      <c r="EO350" t="s">
        <v>3</v>
      </c>
      <c r="EQ350">
        <v>32768</v>
      </c>
      <c r="ER350">
        <v>200.58</v>
      </c>
      <c r="ES350">
        <v>200.58</v>
      </c>
      <c r="ET350">
        <v>0</v>
      </c>
      <c r="EU350">
        <v>0</v>
      </c>
      <c r="EV350">
        <v>0</v>
      </c>
      <c r="EW350">
        <v>0</v>
      </c>
      <c r="EX350">
        <v>0</v>
      </c>
      <c r="FQ350">
        <v>0</v>
      </c>
      <c r="FR350">
        <f t="shared" si="304"/>
        <v>0</v>
      </c>
      <c r="FS350">
        <v>0</v>
      </c>
      <c r="FX350">
        <v>0</v>
      </c>
      <c r="FY350">
        <v>0</v>
      </c>
      <c r="GA350" t="s">
        <v>3</v>
      </c>
      <c r="GD350">
        <v>1</v>
      </c>
      <c r="GF350">
        <v>1828367933</v>
      </c>
      <c r="GG350">
        <v>2</v>
      </c>
      <c r="GH350">
        <v>1</v>
      </c>
      <c r="GI350">
        <v>4</v>
      </c>
      <c r="GJ350">
        <v>0</v>
      </c>
      <c r="GK350">
        <v>0</v>
      </c>
      <c r="GL350">
        <f t="shared" si="305"/>
        <v>0</v>
      </c>
      <c r="GM350">
        <f t="shared" si="306"/>
        <v>-13.54</v>
      </c>
      <c r="GN350">
        <f t="shared" si="307"/>
        <v>-13.54</v>
      </c>
      <c r="GO350">
        <f t="shared" si="308"/>
        <v>0</v>
      </c>
      <c r="GP350">
        <f t="shared" si="309"/>
        <v>0</v>
      </c>
      <c r="GR350">
        <v>0</v>
      </c>
      <c r="GS350">
        <v>3</v>
      </c>
      <c r="GT350">
        <v>0</v>
      </c>
      <c r="GU350" t="s">
        <v>3</v>
      </c>
      <c r="GV350">
        <f t="shared" si="310"/>
        <v>0</v>
      </c>
      <c r="GW350">
        <v>1</v>
      </c>
      <c r="GX350">
        <f t="shared" si="311"/>
        <v>0</v>
      </c>
      <c r="HA350">
        <v>0</v>
      </c>
      <c r="HB350">
        <v>0</v>
      </c>
      <c r="HC350">
        <f t="shared" si="312"/>
        <v>0</v>
      </c>
      <c r="HE350" t="s">
        <v>3</v>
      </c>
      <c r="HF350" t="s">
        <v>3</v>
      </c>
      <c r="HM350" t="s">
        <v>3</v>
      </c>
      <c r="HN350" t="s">
        <v>3</v>
      </c>
      <c r="HO350" t="s">
        <v>3</v>
      </c>
      <c r="HP350" t="s">
        <v>3</v>
      </c>
      <c r="HQ350" t="s">
        <v>3</v>
      </c>
      <c r="IK350">
        <v>0</v>
      </c>
    </row>
    <row r="352" spans="1:245" x14ac:dyDescent="0.2">
      <c r="A352" s="2">
        <v>51</v>
      </c>
      <c r="B352" s="2">
        <f>B325</f>
        <v>1</v>
      </c>
      <c r="C352" s="2">
        <f>A325</f>
        <v>4</v>
      </c>
      <c r="D352" s="2">
        <f>ROW(A325)</f>
        <v>325</v>
      </c>
      <c r="E352" s="2"/>
      <c r="F352" s="2" t="str">
        <f>IF(F325&lt;&gt;"",F325,"")</f>
        <v/>
      </c>
      <c r="G352" s="2" t="str">
        <f>IF(G325&lt;&gt;"",G325,"")</f>
        <v>Система ВЕ7 (В15)</v>
      </c>
      <c r="H352" s="2">
        <v>0</v>
      </c>
      <c r="I352" s="2"/>
      <c r="J352" s="2"/>
      <c r="K352" s="2"/>
      <c r="L352" s="2"/>
      <c r="M352" s="2"/>
      <c r="N352" s="2"/>
      <c r="O352" s="2">
        <f t="shared" ref="O352:T352" si="324">ROUND(AB352,2)</f>
        <v>395225.75</v>
      </c>
      <c r="P352" s="2">
        <f t="shared" si="324"/>
        <v>296017.84999999998</v>
      </c>
      <c r="Q352" s="2">
        <f t="shared" si="324"/>
        <v>7459.89</v>
      </c>
      <c r="R352" s="2">
        <f t="shared" si="324"/>
        <v>2955.41</v>
      </c>
      <c r="S352" s="2">
        <f t="shared" si="324"/>
        <v>91748.01</v>
      </c>
      <c r="T352" s="2">
        <f t="shared" si="324"/>
        <v>0</v>
      </c>
      <c r="U352" s="2">
        <f>AH352</f>
        <v>304.23599000000002</v>
      </c>
      <c r="V352" s="2">
        <f>AI352</f>
        <v>7.5192741999999999</v>
      </c>
      <c r="W352" s="2">
        <f>ROUND(AJ352,2)</f>
        <v>0</v>
      </c>
      <c r="X352" s="2">
        <f>ROUND(AK352,2)</f>
        <v>108628.52</v>
      </c>
      <c r="Y352" s="2">
        <f>ROUND(AL352,2)</f>
        <v>63962.94</v>
      </c>
      <c r="Z352" s="2"/>
      <c r="AA352" s="2"/>
      <c r="AB352" s="2">
        <f>ROUND(SUMIF(AA329:AA350,"=51651743",O329:O350),2)</f>
        <v>395225.75</v>
      </c>
      <c r="AC352" s="2">
        <f>ROUND(SUMIF(AA329:AA350,"=51651743",P329:P350),2)</f>
        <v>296017.84999999998</v>
      </c>
      <c r="AD352" s="2">
        <f>ROUND(SUMIF(AA329:AA350,"=51651743",Q329:Q350),2)</f>
        <v>7459.89</v>
      </c>
      <c r="AE352" s="2">
        <f>ROUND(SUMIF(AA329:AA350,"=51651743",R329:R350),2)</f>
        <v>2955.41</v>
      </c>
      <c r="AF352" s="2">
        <f>ROUND(SUMIF(AA329:AA350,"=51651743",S329:S350),2)</f>
        <v>91748.01</v>
      </c>
      <c r="AG352" s="2">
        <f>ROUND(SUMIF(AA329:AA350,"=51651743",T329:T350),2)</f>
        <v>0</v>
      </c>
      <c r="AH352" s="2">
        <f>SUMIF(AA329:AA350,"=51651743",U329:U350)</f>
        <v>304.23599000000002</v>
      </c>
      <c r="AI352" s="2">
        <f>SUMIF(AA329:AA350,"=51651743",V329:V350)</f>
        <v>7.5192741999999999</v>
      </c>
      <c r="AJ352" s="2">
        <f>ROUND(SUMIF(AA329:AA350,"=51651743",W329:W350),2)</f>
        <v>0</v>
      </c>
      <c r="AK352" s="2">
        <f>ROUND(SUMIF(AA329:AA350,"=51651743",X329:X350),2)</f>
        <v>108628.52</v>
      </c>
      <c r="AL352" s="2">
        <f>ROUND(SUMIF(AA329:AA350,"=51651743",Y329:Y350),2)</f>
        <v>63962.94</v>
      </c>
      <c r="AM352" s="2"/>
      <c r="AN352" s="2"/>
      <c r="AO352" s="2">
        <f t="shared" ref="AO352:BD352" si="325">ROUND(BX352,2)</f>
        <v>0</v>
      </c>
      <c r="AP352" s="2">
        <f t="shared" si="325"/>
        <v>1304.22</v>
      </c>
      <c r="AQ352" s="2">
        <f t="shared" si="325"/>
        <v>0</v>
      </c>
      <c r="AR352" s="2">
        <f t="shared" si="325"/>
        <v>567817.21</v>
      </c>
      <c r="AS352" s="2">
        <f t="shared" si="325"/>
        <v>566512.99</v>
      </c>
      <c r="AT352" s="2">
        <f t="shared" si="325"/>
        <v>0</v>
      </c>
      <c r="AU352" s="2">
        <f t="shared" si="325"/>
        <v>0</v>
      </c>
      <c r="AV352" s="2">
        <f t="shared" si="325"/>
        <v>296017.84999999998</v>
      </c>
      <c r="AW352" s="2">
        <f t="shared" si="325"/>
        <v>294713.63</v>
      </c>
      <c r="AX352" s="2">
        <f t="shared" si="325"/>
        <v>0</v>
      </c>
      <c r="AY352" s="2">
        <f t="shared" si="325"/>
        <v>294713.63</v>
      </c>
      <c r="AZ352" s="2">
        <f t="shared" si="325"/>
        <v>1304.22</v>
      </c>
      <c r="BA352" s="2">
        <f t="shared" si="325"/>
        <v>0</v>
      </c>
      <c r="BB352" s="2">
        <f t="shared" si="325"/>
        <v>0</v>
      </c>
      <c r="BC352" s="2">
        <f t="shared" si="325"/>
        <v>0</v>
      </c>
      <c r="BD352" s="2">
        <f t="shared" si="325"/>
        <v>0</v>
      </c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>
        <f>ROUND(SUMIF(AA329:AA350,"=51651743",FQ329:FQ350),2)</f>
        <v>0</v>
      </c>
      <c r="BY352" s="2">
        <f>ROUND(SUMIF(AA329:AA350,"=51651743",FR329:FR350),2)</f>
        <v>1304.22</v>
      </c>
      <c r="BZ352" s="2">
        <f>ROUND(SUMIF(AA329:AA350,"=51651743",GL329:GL350),2)</f>
        <v>0</v>
      </c>
      <c r="CA352" s="2">
        <f>ROUND(SUMIF(AA329:AA350,"=51651743",GM329:GM350),2)</f>
        <v>567817.21</v>
      </c>
      <c r="CB352" s="2">
        <f>ROUND(SUMIF(AA329:AA350,"=51651743",GN329:GN350),2)</f>
        <v>566512.99</v>
      </c>
      <c r="CC352" s="2">
        <f>ROUND(SUMIF(AA329:AA350,"=51651743",GO329:GO350),2)</f>
        <v>0</v>
      </c>
      <c r="CD352" s="2">
        <f>ROUND(SUMIF(AA329:AA350,"=51651743",GP329:GP350),2)</f>
        <v>0</v>
      </c>
      <c r="CE352" s="2">
        <f>AC352-BX352</f>
        <v>296017.84999999998</v>
      </c>
      <c r="CF352" s="2">
        <f>AC352-BY352</f>
        <v>294713.63</v>
      </c>
      <c r="CG352" s="2">
        <f>BX352-BZ352</f>
        <v>0</v>
      </c>
      <c r="CH352" s="2">
        <f>AC352-BX352-BY352+BZ352</f>
        <v>294713.63</v>
      </c>
      <c r="CI352" s="2">
        <f>BY352-BZ352</f>
        <v>1304.22</v>
      </c>
      <c r="CJ352" s="2">
        <f>ROUND(SUMIF(AA329:AA350,"=51651743",GX329:GX350),2)</f>
        <v>0</v>
      </c>
      <c r="CK352" s="2">
        <f>ROUND(SUMIF(AA329:AA350,"=51651743",GY329:GY350),2)</f>
        <v>0</v>
      </c>
      <c r="CL352" s="2">
        <f>ROUND(SUMIF(AA329:AA350,"=51651743",GZ329:GZ350),2)</f>
        <v>0</v>
      </c>
      <c r="CM352" s="2">
        <f>ROUND(SUMIF(AA329:AA350,"=51651743",HD329:HD350),2)</f>
        <v>0</v>
      </c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>
        <v>0</v>
      </c>
    </row>
    <row r="354" spans="1:28" x14ac:dyDescent="0.2">
      <c r="A354" s="4">
        <v>50</v>
      </c>
      <c r="B354" s="4">
        <v>0</v>
      </c>
      <c r="C354" s="4">
        <v>0</v>
      </c>
      <c r="D354" s="4">
        <v>1</v>
      </c>
      <c r="E354" s="4">
        <v>201</v>
      </c>
      <c r="F354" s="4">
        <f>ROUND(Source!O352,O354)</f>
        <v>395225.75</v>
      </c>
      <c r="G354" s="4" t="s">
        <v>135</v>
      </c>
      <c r="H354" s="4" t="s">
        <v>136</v>
      </c>
      <c r="I354" s="4"/>
      <c r="J354" s="4"/>
      <c r="K354" s="4">
        <v>201</v>
      </c>
      <c r="L354" s="4">
        <v>1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>
        <v>393921.53</v>
      </c>
      <c r="X354" s="4">
        <v>1</v>
      </c>
      <c r="Y354" s="4">
        <v>393921.53</v>
      </c>
      <c r="Z354" s="4"/>
      <c r="AA354" s="4"/>
      <c r="AB354" s="4"/>
    </row>
    <row r="355" spans="1:28" x14ac:dyDescent="0.2">
      <c r="A355" s="4">
        <v>50</v>
      </c>
      <c r="B355" s="4">
        <v>0</v>
      </c>
      <c r="C355" s="4">
        <v>0</v>
      </c>
      <c r="D355" s="4">
        <v>1</v>
      </c>
      <c r="E355" s="4">
        <v>202</v>
      </c>
      <c r="F355" s="4">
        <f>ROUND(Source!P352,O355)</f>
        <v>296017.84999999998</v>
      </c>
      <c r="G355" s="4" t="s">
        <v>137</v>
      </c>
      <c r="H355" s="4" t="s">
        <v>138</v>
      </c>
      <c r="I355" s="4"/>
      <c r="J355" s="4"/>
      <c r="K355" s="4">
        <v>202</v>
      </c>
      <c r="L355" s="4">
        <v>2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>
        <v>296017.84999999998</v>
      </c>
      <c r="X355" s="4">
        <v>1</v>
      </c>
      <c r="Y355" s="4">
        <v>296017.84999999998</v>
      </c>
      <c r="Z355" s="4"/>
      <c r="AA355" s="4"/>
      <c r="AB355" s="4"/>
    </row>
    <row r="356" spans="1:28" x14ac:dyDescent="0.2">
      <c r="A356" s="4">
        <v>50</v>
      </c>
      <c r="B356" s="4">
        <v>0</v>
      </c>
      <c r="C356" s="4">
        <v>0</v>
      </c>
      <c r="D356" s="4">
        <v>1</v>
      </c>
      <c r="E356" s="4">
        <v>222</v>
      </c>
      <c r="F356" s="4">
        <f>ROUND(Source!AO352,O356)</f>
        <v>0</v>
      </c>
      <c r="G356" s="4" t="s">
        <v>139</v>
      </c>
      <c r="H356" s="4" t="s">
        <v>140</v>
      </c>
      <c r="I356" s="4"/>
      <c r="J356" s="4"/>
      <c r="K356" s="4">
        <v>222</v>
      </c>
      <c r="L356" s="4">
        <v>3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>
        <v>0</v>
      </c>
      <c r="X356" s="4">
        <v>1</v>
      </c>
      <c r="Y356" s="4">
        <v>0</v>
      </c>
      <c r="Z356" s="4"/>
      <c r="AA356" s="4"/>
      <c r="AB356" s="4"/>
    </row>
    <row r="357" spans="1:28" x14ac:dyDescent="0.2">
      <c r="A357" s="4">
        <v>50</v>
      </c>
      <c r="B357" s="4">
        <v>0</v>
      </c>
      <c r="C357" s="4">
        <v>0</v>
      </c>
      <c r="D357" s="4">
        <v>1</v>
      </c>
      <c r="E357" s="4">
        <v>225</v>
      </c>
      <c r="F357" s="4">
        <f>ROUND(Source!AV352,O357)</f>
        <v>296017.84999999998</v>
      </c>
      <c r="G357" s="4" t="s">
        <v>141</v>
      </c>
      <c r="H357" s="4" t="s">
        <v>142</v>
      </c>
      <c r="I357" s="4"/>
      <c r="J357" s="4"/>
      <c r="K357" s="4">
        <v>225</v>
      </c>
      <c r="L357" s="4">
        <v>4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>
        <v>296017.84999999998</v>
      </c>
      <c r="X357" s="4">
        <v>1</v>
      </c>
      <c r="Y357" s="4">
        <v>296017.84999999998</v>
      </c>
      <c r="Z357" s="4"/>
      <c r="AA357" s="4"/>
      <c r="AB357" s="4"/>
    </row>
    <row r="358" spans="1:28" x14ac:dyDescent="0.2">
      <c r="A358" s="4">
        <v>50</v>
      </c>
      <c r="B358" s="4">
        <v>0</v>
      </c>
      <c r="C358" s="4">
        <v>0</v>
      </c>
      <c r="D358" s="4">
        <v>1</v>
      </c>
      <c r="E358" s="4">
        <v>226</v>
      </c>
      <c r="F358" s="4">
        <f>ROUND(Source!AW352,O358)</f>
        <v>294713.63</v>
      </c>
      <c r="G358" s="4" t="s">
        <v>143</v>
      </c>
      <c r="H358" s="4" t="s">
        <v>144</v>
      </c>
      <c r="I358" s="4"/>
      <c r="J358" s="4"/>
      <c r="K358" s="4">
        <v>226</v>
      </c>
      <c r="L358" s="4">
        <v>5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>
        <v>294713.63</v>
      </c>
      <c r="X358" s="4">
        <v>1</v>
      </c>
      <c r="Y358" s="4">
        <v>294713.63</v>
      </c>
      <c r="Z358" s="4"/>
      <c r="AA358" s="4"/>
      <c r="AB358" s="4"/>
    </row>
    <row r="359" spans="1:28" x14ac:dyDescent="0.2">
      <c r="A359" s="4">
        <v>50</v>
      </c>
      <c r="B359" s="4">
        <v>0</v>
      </c>
      <c r="C359" s="4">
        <v>0</v>
      </c>
      <c r="D359" s="4">
        <v>1</v>
      </c>
      <c r="E359" s="4">
        <v>227</v>
      </c>
      <c r="F359" s="4">
        <f>ROUND(Source!AX352,O359)</f>
        <v>0</v>
      </c>
      <c r="G359" s="4" t="s">
        <v>145</v>
      </c>
      <c r="H359" s="4" t="s">
        <v>146</v>
      </c>
      <c r="I359" s="4"/>
      <c r="J359" s="4"/>
      <c r="K359" s="4">
        <v>227</v>
      </c>
      <c r="L359" s="4">
        <v>6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>
        <v>0</v>
      </c>
      <c r="X359" s="4">
        <v>1</v>
      </c>
      <c r="Y359" s="4">
        <v>0</v>
      </c>
      <c r="Z359" s="4"/>
      <c r="AA359" s="4"/>
      <c r="AB359" s="4"/>
    </row>
    <row r="360" spans="1:28" x14ac:dyDescent="0.2">
      <c r="A360" s="4">
        <v>50</v>
      </c>
      <c r="B360" s="4">
        <v>0</v>
      </c>
      <c r="C360" s="4">
        <v>0</v>
      </c>
      <c r="D360" s="4">
        <v>1</v>
      </c>
      <c r="E360" s="4">
        <v>228</v>
      </c>
      <c r="F360" s="4">
        <f>ROUND(Source!AY352,O360)</f>
        <v>294713.63</v>
      </c>
      <c r="G360" s="4" t="s">
        <v>147</v>
      </c>
      <c r="H360" s="4" t="s">
        <v>148</v>
      </c>
      <c r="I360" s="4"/>
      <c r="J360" s="4"/>
      <c r="K360" s="4">
        <v>228</v>
      </c>
      <c r="L360" s="4">
        <v>7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>
        <v>294713.63</v>
      </c>
      <c r="X360" s="4">
        <v>1</v>
      </c>
      <c r="Y360" s="4">
        <v>294713.63</v>
      </c>
      <c r="Z360" s="4"/>
      <c r="AA360" s="4"/>
      <c r="AB360" s="4"/>
    </row>
    <row r="361" spans="1:28" x14ac:dyDescent="0.2">
      <c r="A361" s="4">
        <v>50</v>
      </c>
      <c r="B361" s="4">
        <v>0</v>
      </c>
      <c r="C361" s="4">
        <v>0</v>
      </c>
      <c r="D361" s="4">
        <v>1</v>
      </c>
      <c r="E361" s="4">
        <v>216</v>
      </c>
      <c r="F361" s="4">
        <f>ROUND(Source!AP352,O361)</f>
        <v>1304.22</v>
      </c>
      <c r="G361" s="4" t="s">
        <v>149</v>
      </c>
      <c r="H361" s="4" t="s">
        <v>150</v>
      </c>
      <c r="I361" s="4"/>
      <c r="J361" s="4"/>
      <c r="K361" s="4">
        <v>216</v>
      </c>
      <c r="L361" s="4">
        <v>8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>
        <v>1304.22</v>
      </c>
      <c r="X361" s="4">
        <v>1</v>
      </c>
      <c r="Y361" s="4">
        <v>1304.22</v>
      </c>
      <c r="Z361" s="4"/>
      <c r="AA361" s="4"/>
      <c r="AB361" s="4"/>
    </row>
    <row r="362" spans="1:28" x14ac:dyDescent="0.2">
      <c r="A362" s="4">
        <v>50</v>
      </c>
      <c r="B362" s="4">
        <v>0</v>
      </c>
      <c r="C362" s="4">
        <v>0</v>
      </c>
      <c r="D362" s="4">
        <v>1</v>
      </c>
      <c r="E362" s="4">
        <v>223</v>
      </c>
      <c r="F362" s="4">
        <f>ROUND(Source!AQ352,O362)</f>
        <v>0</v>
      </c>
      <c r="G362" s="4" t="s">
        <v>151</v>
      </c>
      <c r="H362" s="4" t="s">
        <v>152</v>
      </c>
      <c r="I362" s="4"/>
      <c r="J362" s="4"/>
      <c r="K362" s="4">
        <v>223</v>
      </c>
      <c r="L362" s="4">
        <v>9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>
        <v>0</v>
      </c>
      <c r="X362" s="4">
        <v>1</v>
      </c>
      <c r="Y362" s="4">
        <v>0</v>
      </c>
      <c r="Z362" s="4"/>
      <c r="AA362" s="4"/>
      <c r="AB362" s="4"/>
    </row>
    <row r="363" spans="1:28" x14ac:dyDescent="0.2">
      <c r="A363" s="4">
        <v>50</v>
      </c>
      <c r="B363" s="4">
        <v>0</v>
      </c>
      <c r="C363" s="4">
        <v>0</v>
      </c>
      <c r="D363" s="4">
        <v>1</v>
      </c>
      <c r="E363" s="4">
        <v>229</v>
      </c>
      <c r="F363" s="4">
        <f>ROUND(Source!AZ352,O363)</f>
        <v>1304.22</v>
      </c>
      <c r="G363" s="4" t="s">
        <v>153</v>
      </c>
      <c r="H363" s="4" t="s">
        <v>154</v>
      </c>
      <c r="I363" s="4"/>
      <c r="J363" s="4"/>
      <c r="K363" s="4">
        <v>229</v>
      </c>
      <c r="L363" s="4">
        <v>10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>
        <v>1304.22</v>
      </c>
      <c r="X363" s="4">
        <v>1</v>
      </c>
      <c r="Y363" s="4">
        <v>1304.22</v>
      </c>
      <c r="Z363" s="4"/>
      <c r="AA363" s="4"/>
      <c r="AB363" s="4"/>
    </row>
    <row r="364" spans="1:28" x14ac:dyDescent="0.2">
      <c r="A364" s="4">
        <v>50</v>
      </c>
      <c r="B364" s="4">
        <v>0</v>
      </c>
      <c r="C364" s="4">
        <v>0</v>
      </c>
      <c r="D364" s="4">
        <v>1</v>
      </c>
      <c r="E364" s="4">
        <v>203</v>
      </c>
      <c r="F364" s="4">
        <f>ROUND(Source!Q352,O364)</f>
        <v>7459.89</v>
      </c>
      <c r="G364" s="4" t="s">
        <v>155</v>
      </c>
      <c r="H364" s="4" t="s">
        <v>156</v>
      </c>
      <c r="I364" s="4"/>
      <c r="J364" s="4"/>
      <c r="K364" s="4">
        <v>203</v>
      </c>
      <c r="L364" s="4">
        <v>11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>
        <v>7459.89</v>
      </c>
      <c r="X364" s="4">
        <v>1</v>
      </c>
      <c r="Y364" s="4">
        <v>7459.89</v>
      </c>
      <c r="Z364" s="4"/>
      <c r="AA364" s="4"/>
      <c r="AB364" s="4"/>
    </row>
    <row r="365" spans="1:28" x14ac:dyDescent="0.2">
      <c r="A365" s="4">
        <v>50</v>
      </c>
      <c r="B365" s="4">
        <v>0</v>
      </c>
      <c r="C365" s="4">
        <v>0</v>
      </c>
      <c r="D365" s="4">
        <v>1</v>
      </c>
      <c r="E365" s="4">
        <v>231</v>
      </c>
      <c r="F365" s="4">
        <f>ROUND(Source!BB352,O365)</f>
        <v>0</v>
      </c>
      <c r="G365" s="4" t="s">
        <v>157</v>
      </c>
      <c r="H365" s="4" t="s">
        <v>158</v>
      </c>
      <c r="I365" s="4"/>
      <c r="J365" s="4"/>
      <c r="K365" s="4">
        <v>231</v>
      </c>
      <c r="L365" s="4">
        <v>12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>
        <v>0</v>
      </c>
      <c r="X365" s="4">
        <v>1</v>
      </c>
      <c r="Y365" s="4">
        <v>0</v>
      </c>
      <c r="Z365" s="4"/>
      <c r="AA365" s="4"/>
      <c r="AB365" s="4"/>
    </row>
    <row r="366" spans="1:28" x14ac:dyDescent="0.2">
      <c r="A366" s="4">
        <v>50</v>
      </c>
      <c r="B366" s="4">
        <v>0</v>
      </c>
      <c r="C366" s="4">
        <v>0</v>
      </c>
      <c r="D366" s="4">
        <v>1</v>
      </c>
      <c r="E366" s="4">
        <v>204</v>
      </c>
      <c r="F366" s="4">
        <f>ROUND(Source!R352,O366)</f>
        <v>2955.41</v>
      </c>
      <c r="G366" s="4" t="s">
        <v>159</v>
      </c>
      <c r="H366" s="4" t="s">
        <v>160</v>
      </c>
      <c r="I366" s="4"/>
      <c r="J366" s="4"/>
      <c r="K366" s="4">
        <v>204</v>
      </c>
      <c r="L366" s="4">
        <v>13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>
        <v>2955.41</v>
      </c>
      <c r="X366" s="4">
        <v>1</v>
      </c>
      <c r="Y366" s="4">
        <v>2955.41</v>
      </c>
      <c r="Z366" s="4"/>
      <c r="AA366" s="4"/>
      <c r="AB366" s="4"/>
    </row>
    <row r="367" spans="1:28" x14ac:dyDescent="0.2">
      <c r="A367" s="4">
        <v>50</v>
      </c>
      <c r="B367" s="4">
        <v>0</v>
      </c>
      <c r="C367" s="4">
        <v>0</v>
      </c>
      <c r="D367" s="4">
        <v>1</v>
      </c>
      <c r="E367" s="4">
        <v>205</v>
      </c>
      <c r="F367" s="4">
        <f>ROUND(Source!S352,O367)</f>
        <v>91748.01</v>
      </c>
      <c r="G367" s="4" t="s">
        <v>161</v>
      </c>
      <c r="H367" s="4" t="s">
        <v>162</v>
      </c>
      <c r="I367" s="4"/>
      <c r="J367" s="4"/>
      <c r="K367" s="4">
        <v>205</v>
      </c>
      <c r="L367" s="4">
        <v>14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>
        <v>91748.010000000009</v>
      </c>
      <c r="X367" s="4">
        <v>1</v>
      </c>
      <c r="Y367" s="4">
        <v>91748.010000000009</v>
      </c>
      <c r="Z367" s="4"/>
      <c r="AA367" s="4"/>
      <c r="AB367" s="4"/>
    </row>
    <row r="368" spans="1:28" x14ac:dyDescent="0.2">
      <c r="A368" s="4">
        <v>50</v>
      </c>
      <c r="B368" s="4">
        <v>0</v>
      </c>
      <c r="C368" s="4">
        <v>0</v>
      </c>
      <c r="D368" s="4">
        <v>1</v>
      </c>
      <c r="E368" s="4">
        <v>232</v>
      </c>
      <c r="F368" s="4">
        <f>ROUND(Source!BC352,O368)</f>
        <v>0</v>
      </c>
      <c r="G368" s="4" t="s">
        <v>163</v>
      </c>
      <c r="H368" s="4" t="s">
        <v>164</v>
      </c>
      <c r="I368" s="4"/>
      <c r="J368" s="4"/>
      <c r="K368" s="4">
        <v>232</v>
      </c>
      <c r="L368" s="4">
        <v>15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>
        <v>0</v>
      </c>
      <c r="X368" s="4">
        <v>1</v>
      </c>
      <c r="Y368" s="4">
        <v>0</v>
      </c>
      <c r="Z368" s="4"/>
      <c r="AA368" s="4"/>
      <c r="AB368" s="4"/>
    </row>
    <row r="369" spans="1:206" x14ac:dyDescent="0.2">
      <c r="A369" s="4">
        <v>50</v>
      </c>
      <c r="B369" s="4">
        <v>0</v>
      </c>
      <c r="C369" s="4">
        <v>0</v>
      </c>
      <c r="D369" s="4">
        <v>1</v>
      </c>
      <c r="E369" s="4">
        <v>214</v>
      </c>
      <c r="F369" s="4">
        <f>ROUND(Source!AS352,O369)</f>
        <v>566512.99</v>
      </c>
      <c r="G369" s="4" t="s">
        <v>165</v>
      </c>
      <c r="H369" s="4" t="s">
        <v>166</v>
      </c>
      <c r="I369" s="4"/>
      <c r="J369" s="4"/>
      <c r="K369" s="4">
        <v>214</v>
      </c>
      <c r="L369" s="4">
        <v>16</v>
      </c>
      <c r="M369" s="4">
        <v>3</v>
      </c>
      <c r="N369" s="4" t="s">
        <v>3</v>
      </c>
      <c r="O369" s="4">
        <v>2</v>
      </c>
      <c r="P369" s="4"/>
      <c r="Q369" s="4"/>
      <c r="R369" s="4"/>
      <c r="S369" s="4"/>
      <c r="T369" s="4"/>
      <c r="U369" s="4"/>
      <c r="V369" s="4"/>
      <c r="W369" s="4">
        <v>566512.99</v>
      </c>
      <c r="X369" s="4">
        <v>1</v>
      </c>
      <c r="Y369" s="4">
        <v>566512.99</v>
      </c>
      <c r="Z369" s="4"/>
      <c r="AA369" s="4"/>
      <c r="AB369" s="4"/>
    </row>
    <row r="370" spans="1:206" x14ac:dyDescent="0.2">
      <c r="A370" s="4">
        <v>50</v>
      </c>
      <c r="B370" s="4">
        <v>0</v>
      </c>
      <c r="C370" s="4">
        <v>0</v>
      </c>
      <c r="D370" s="4">
        <v>1</v>
      </c>
      <c r="E370" s="4">
        <v>215</v>
      </c>
      <c r="F370" s="4">
        <f>ROUND(Source!AT352,O370)</f>
        <v>0</v>
      </c>
      <c r="G370" s="4" t="s">
        <v>167</v>
      </c>
      <c r="H370" s="4" t="s">
        <v>168</v>
      </c>
      <c r="I370" s="4"/>
      <c r="J370" s="4"/>
      <c r="K370" s="4">
        <v>215</v>
      </c>
      <c r="L370" s="4">
        <v>17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>
        <v>0</v>
      </c>
      <c r="X370" s="4">
        <v>1</v>
      </c>
      <c r="Y370" s="4">
        <v>0</v>
      </c>
      <c r="Z370" s="4"/>
      <c r="AA370" s="4"/>
      <c r="AB370" s="4"/>
    </row>
    <row r="371" spans="1:206" x14ac:dyDescent="0.2">
      <c r="A371" s="4">
        <v>50</v>
      </c>
      <c r="B371" s="4">
        <v>0</v>
      </c>
      <c r="C371" s="4">
        <v>0</v>
      </c>
      <c r="D371" s="4">
        <v>1</v>
      </c>
      <c r="E371" s="4">
        <v>217</v>
      </c>
      <c r="F371" s="4">
        <f>ROUND(Source!AU352,O371)</f>
        <v>0</v>
      </c>
      <c r="G371" s="4" t="s">
        <v>169</v>
      </c>
      <c r="H371" s="4" t="s">
        <v>170</v>
      </c>
      <c r="I371" s="4"/>
      <c r="J371" s="4"/>
      <c r="K371" s="4">
        <v>217</v>
      </c>
      <c r="L371" s="4">
        <v>18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>
        <v>0</v>
      </c>
      <c r="X371" s="4">
        <v>1</v>
      </c>
      <c r="Y371" s="4">
        <v>0</v>
      </c>
      <c r="Z371" s="4"/>
      <c r="AA371" s="4"/>
      <c r="AB371" s="4"/>
    </row>
    <row r="372" spans="1:206" x14ac:dyDescent="0.2">
      <c r="A372" s="4">
        <v>50</v>
      </c>
      <c r="B372" s="4">
        <v>0</v>
      </c>
      <c r="C372" s="4">
        <v>0</v>
      </c>
      <c r="D372" s="4">
        <v>1</v>
      </c>
      <c r="E372" s="4">
        <v>230</v>
      </c>
      <c r="F372" s="4">
        <f>ROUND(Source!BA352,O372)</f>
        <v>0</v>
      </c>
      <c r="G372" s="4" t="s">
        <v>171</v>
      </c>
      <c r="H372" s="4" t="s">
        <v>172</v>
      </c>
      <c r="I372" s="4"/>
      <c r="J372" s="4"/>
      <c r="K372" s="4">
        <v>230</v>
      </c>
      <c r="L372" s="4">
        <v>19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>
        <v>0</v>
      </c>
      <c r="X372" s="4">
        <v>1</v>
      </c>
      <c r="Y372" s="4">
        <v>0</v>
      </c>
      <c r="Z372" s="4"/>
      <c r="AA372" s="4"/>
      <c r="AB372" s="4"/>
    </row>
    <row r="373" spans="1:206" x14ac:dyDescent="0.2">
      <c r="A373" s="4">
        <v>50</v>
      </c>
      <c r="B373" s="4">
        <v>0</v>
      </c>
      <c r="C373" s="4">
        <v>0</v>
      </c>
      <c r="D373" s="4">
        <v>1</v>
      </c>
      <c r="E373" s="4">
        <v>206</v>
      </c>
      <c r="F373" s="4">
        <f>ROUND(Source!T352,O373)</f>
        <v>0</v>
      </c>
      <c r="G373" s="4" t="s">
        <v>173</v>
      </c>
      <c r="H373" s="4" t="s">
        <v>174</v>
      </c>
      <c r="I373" s="4"/>
      <c r="J373" s="4"/>
      <c r="K373" s="4">
        <v>206</v>
      </c>
      <c r="L373" s="4">
        <v>20</v>
      </c>
      <c r="M373" s="4">
        <v>3</v>
      </c>
      <c r="N373" s="4" t="s">
        <v>3</v>
      </c>
      <c r="O373" s="4">
        <v>2</v>
      </c>
      <c r="P373" s="4"/>
      <c r="Q373" s="4"/>
      <c r="R373" s="4"/>
      <c r="S373" s="4"/>
      <c r="T373" s="4"/>
      <c r="U373" s="4"/>
      <c r="V373" s="4"/>
      <c r="W373" s="4">
        <v>0</v>
      </c>
      <c r="X373" s="4">
        <v>1</v>
      </c>
      <c r="Y373" s="4">
        <v>0</v>
      </c>
      <c r="Z373" s="4"/>
      <c r="AA373" s="4"/>
      <c r="AB373" s="4"/>
    </row>
    <row r="374" spans="1:206" x14ac:dyDescent="0.2">
      <c r="A374" s="4">
        <v>50</v>
      </c>
      <c r="B374" s="4">
        <v>0</v>
      </c>
      <c r="C374" s="4">
        <v>0</v>
      </c>
      <c r="D374" s="4">
        <v>1</v>
      </c>
      <c r="E374" s="4">
        <v>207</v>
      </c>
      <c r="F374" s="4">
        <f>Source!U352</f>
        <v>304.23599000000002</v>
      </c>
      <c r="G374" s="4" t="s">
        <v>175</v>
      </c>
      <c r="H374" s="4" t="s">
        <v>176</v>
      </c>
      <c r="I374" s="4"/>
      <c r="J374" s="4"/>
      <c r="K374" s="4">
        <v>207</v>
      </c>
      <c r="L374" s="4">
        <v>21</v>
      </c>
      <c r="M374" s="4">
        <v>3</v>
      </c>
      <c r="N374" s="4" t="s">
        <v>3</v>
      </c>
      <c r="O374" s="4">
        <v>-1</v>
      </c>
      <c r="P374" s="4"/>
      <c r="Q374" s="4"/>
      <c r="R374" s="4"/>
      <c r="S374" s="4"/>
      <c r="T374" s="4"/>
      <c r="U374" s="4"/>
      <c r="V374" s="4"/>
      <c r="W374" s="4">
        <v>304.23599000000002</v>
      </c>
      <c r="X374" s="4">
        <v>1</v>
      </c>
      <c r="Y374" s="4">
        <v>304.23599000000002</v>
      </c>
      <c r="Z374" s="4"/>
      <c r="AA374" s="4"/>
      <c r="AB374" s="4"/>
    </row>
    <row r="375" spans="1:206" x14ac:dyDescent="0.2">
      <c r="A375" s="4">
        <v>50</v>
      </c>
      <c r="B375" s="4">
        <v>0</v>
      </c>
      <c r="C375" s="4">
        <v>0</v>
      </c>
      <c r="D375" s="4">
        <v>1</v>
      </c>
      <c r="E375" s="4">
        <v>208</v>
      </c>
      <c r="F375" s="4">
        <f>Source!V352</f>
        <v>7.5192741999999999</v>
      </c>
      <c r="G375" s="4" t="s">
        <v>177</v>
      </c>
      <c r="H375" s="4" t="s">
        <v>178</v>
      </c>
      <c r="I375" s="4"/>
      <c r="J375" s="4"/>
      <c r="K375" s="4">
        <v>208</v>
      </c>
      <c r="L375" s="4">
        <v>22</v>
      </c>
      <c r="M375" s="4">
        <v>3</v>
      </c>
      <c r="N375" s="4" t="s">
        <v>3</v>
      </c>
      <c r="O375" s="4">
        <v>-1</v>
      </c>
      <c r="P375" s="4"/>
      <c r="Q375" s="4"/>
      <c r="R375" s="4"/>
      <c r="S375" s="4"/>
      <c r="T375" s="4"/>
      <c r="U375" s="4"/>
      <c r="V375" s="4"/>
      <c r="W375" s="4">
        <v>7.5192741999999999</v>
      </c>
      <c r="X375" s="4">
        <v>1</v>
      </c>
      <c r="Y375" s="4">
        <v>7.5192741999999999</v>
      </c>
      <c r="Z375" s="4"/>
      <c r="AA375" s="4"/>
      <c r="AB375" s="4"/>
    </row>
    <row r="376" spans="1:206" x14ac:dyDescent="0.2">
      <c r="A376" s="4">
        <v>50</v>
      </c>
      <c r="B376" s="4">
        <v>0</v>
      </c>
      <c r="C376" s="4">
        <v>0</v>
      </c>
      <c r="D376" s="4">
        <v>1</v>
      </c>
      <c r="E376" s="4">
        <v>209</v>
      </c>
      <c r="F376" s="4">
        <f>ROUND(Source!W352,O376)</f>
        <v>0</v>
      </c>
      <c r="G376" s="4" t="s">
        <v>179</v>
      </c>
      <c r="H376" s="4" t="s">
        <v>180</v>
      </c>
      <c r="I376" s="4"/>
      <c r="J376" s="4"/>
      <c r="K376" s="4">
        <v>209</v>
      </c>
      <c r="L376" s="4">
        <v>23</v>
      </c>
      <c r="M376" s="4">
        <v>3</v>
      </c>
      <c r="N376" s="4" t="s">
        <v>3</v>
      </c>
      <c r="O376" s="4">
        <v>2</v>
      </c>
      <c r="P376" s="4"/>
      <c r="Q376" s="4"/>
      <c r="R376" s="4"/>
      <c r="S376" s="4"/>
      <c r="T376" s="4"/>
      <c r="U376" s="4"/>
      <c r="V376" s="4"/>
      <c r="W376" s="4">
        <v>0</v>
      </c>
      <c r="X376" s="4">
        <v>1</v>
      </c>
      <c r="Y376" s="4">
        <v>0</v>
      </c>
      <c r="Z376" s="4"/>
      <c r="AA376" s="4"/>
      <c r="AB376" s="4"/>
    </row>
    <row r="377" spans="1:206" x14ac:dyDescent="0.2">
      <c r="A377" s="4">
        <v>50</v>
      </c>
      <c r="B377" s="4">
        <v>0</v>
      </c>
      <c r="C377" s="4">
        <v>0</v>
      </c>
      <c r="D377" s="4">
        <v>1</v>
      </c>
      <c r="E377" s="4">
        <v>233</v>
      </c>
      <c r="F377" s="4">
        <f>ROUND(Source!BD352,O377)</f>
        <v>0</v>
      </c>
      <c r="G377" s="4" t="s">
        <v>181</v>
      </c>
      <c r="H377" s="4" t="s">
        <v>182</v>
      </c>
      <c r="I377" s="4"/>
      <c r="J377" s="4"/>
      <c r="K377" s="4">
        <v>233</v>
      </c>
      <c r="L377" s="4">
        <v>24</v>
      </c>
      <c r="M377" s="4">
        <v>3</v>
      </c>
      <c r="N377" s="4" t="s">
        <v>3</v>
      </c>
      <c r="O377" s="4">
        <v>2</v>
      </c>
      <c r="P377" s="4"/>
      <c r="Q377" s="4"/>
      <c r="R377" s="4"/>
      <c r="S377" s="4"/>
      <c r="T377" s="4"/>
      <c r="U377" s="4"/>
      <c r="V377" s="4"/>
      <c r="W377" s="4">
        <v>0</v>
      </c>
      <c r="X377" s="4">
        <v>1</v>
      </c>
      <c r="Y377" s="4">
        <v>0</v>
      </c>
      <c r="Z377" s="4"/>
      <c r="AA377" s="4"/>
      <c r="AB377" s="4"/>
    </row>
    <row r="378" spans="1:206" x14ac:dyDescent="0.2">
      <c r="A378" s="4">
        <v>50</v>
      </c>
      <c r="B378" s="4">
        <v>0</v>
      </c>
      <c r="C378" s="4">
        <v>0</v>
      </c>
      <c r="D378" s="4">
        <v>1</v>
      </c>
      <c r="E378" s="4">
        <v>210</v>
      </c>
      <c r="F378" s="4">
        <f>ROUND(Source!X352,O378)</f>
        <v>108628.52</v>
      </c>
      <c r="G378" s="4" t="s">
        <v>183</v>
      </c>
      <c r="H378" s="4" t="s">
        <v>184</v>
      </c>
      <c r="I378" s="4"/>
      <c r="J378" s="4"/>
      <c r="K378" s="4">
        <v>210</v>
      </c>
      <c r="L378" s="4">
        <v>25</v>
      </c>
      <c r="M378" s="4">
        <v>3</v>
      </c>
      <c r="N378" s="4" t="s">
        <v>3</v>
      </c>
      <c r="O378" s="4">
        <v>2</v>
      </c>
      <c r="P378" s="4"/>
      <c r="Q378" s="4"/>
      <c r="R378" s="4"/>
      <c r="S378" s="4"/>
      <c r="T378" s="4"/>
      <c r="U378" s="4"/>
      <c r="V378" s="4"/>
      <c r="W378" s="4">
        <v>108628.52</v>
      </c>
      <c r="X378" s="4">
        <v>1</v>
      </c>
      <c r="Y378" s="4">
        <v>108628.52</v>
      </c>
      <c r="Z378" s="4"/>
      <c r="AA378" s="4"/>
      <c r="AB378" s="4"/>
    </row>
    <row r="379" spans="1:206" x14ac:dyDescent="0.2">
      <c r="A379" s="4">
        <v>50</v>
      </c>
      <c r="B379" s="4">
        <v>0</v>
      </c>
      <c r="C379" s="4">
        <v>0</v>
      </c>
      <c r="D379" s="4">
        <v>1</v>
      </c>
      <c r="E379" s="4">
        <v>211</v>
      </c>
      <c r="F379" s="4">
        <f>ROUND(Source!Y352,O379)</f>
        <v>63962.94</v>
      </c>
      <c r="G379" s="4" t="s">
        <v>185</v>
      </c>
      <c r="H379" s="4" t="s">
        <v>186</v>
      </c>
      <c r="I379" s="4"/>
      <c r="J379" s="4"/>
      <c r="K379" s="4">
        <v>211</v>
      </c>
      <c r="L379" s="4">
        <v>26</v>
      </c>
      <c r="M379" s="4">
        <v>3</v>
      </c>
      <c r="N379" s="4" t="s">
        <v>3</v>
      </c>
      <c r="O379" s="4">
        <v>2</v>
      </c>
      <c r="P379" s="4"/>
      <c r="Q379" s="4"/>
      <c r="R379" s="4"/>
      <c r="S379" s="4"/>
      <c r="T379" s="4"/>
      <c r="U379" s="4"/>
      <c r="V379" s="4"/>
      <c r="W379" s="4">
        <v>63962.94</v>
      </c>
      <c r="X379" s="4">
        <v>1</v>
      </c>
      <c r="Y379" s="4">
        <v>63962.94</v>
      </c>
      <c r="Z379" s="4"/>
      <c r="AA379" s="4"/>
      <c r="AB379" s="4"/>
    </row>
    <row r="380" spans="1:206" x14ac:dyDescent="0.2">
      <c r="A380" s="4">
        <v>50</v>
      </c>
      <c r="B380" s="4">
        <v>0</v>
      </c>
      <c r="C380" s="4">
        <v>0</v>
      </c>
      <c r="D380" s="4">
        <v>1</v>
      </c>
      <c r="E380" s="4">
        <v>224</v>
      </c>
      <c r="F380" s="4">
        <f>ROUND(Source!AR352,O380)</f>
        <v>567817.21</v>
      </c>
      <c r="G380" s="4" t="s">
        <v>187</v>
      </c>
      <c r="H380" s="4" t="s">
        <v>188</v>
      </c>
      <c r="I380" s="4"/>
      <c r="J380" s="4"/>
      <c r="K380" s="4">
        <v>224</v>
      </c>
      <c r="L380" s="4">
        <v>27</v>
      </c>
      <c r="M380" s="4">
        <v>3</v>
      </c>
      <c r="N380" s="4" t="s">
        <v>3</v>
      </c>
      <c r="O380" s="4">
        <v>2</v>
      </c>
      <c r="P380" s="4"/>
      <c r="Q380" s="4"/>
      <c r="R380" s="4"/>
      <c r="S380" s="4"/>
      <c r="T380" s="4"/>
      <c r="U380" s="4"/>
      <c r="V380" s="4"/>
      <c r="W380" s="4">
        <v>567817.21</v>
      </c>
      <c r="X380" s="4">
        <v>1</v>
      </c>
      <c r="Y380" s="4">
        <v>567817.21</v>
      </c>
      <c r="Z380" s="4"/>
      <c r="AA380" s="4"/>
      <c r="AB380" s="4"/>
    </row>
    <row r="382" spans="1:206" x14ac:dyDescent="0.2">
      <c r="A382" s="1">
        <v>4</v>
      </c>
      <c r="B382" s="1">
        <v>1</v>
      </c>
      <c r="C382" s="1"/>
      <c r="D382" s="1">
        <f>ROW(A408)</f>
        <v>408</v>
      </c>
      <c r="E382" s="1"/>
      <c r="F382" s="1" t="s">
        <v>3</v>
      </c>
      <c r="G382" s="1" t="s">
        <v>319</v>
      </c>
      <c r="H382" s="1" t="s">
        <v>3</v>
      </c>
      <c r="I382" s="1">
        <v>0</v>
      </c>
      <c r="J382" s="1"/>
      <c r="K382" s="1">
        <v>-1</v>
      </c>
      <c r="L382" s="1"/>
      <c r="M382" s="1" t="s">
        <v>3</v>
      </c>
      <c r="N382" s="1"/>
      <c r="O382" s="1"/>
      <c r="P382" s="1"/>
      <c r="Q382" s="1"/>
      <c r="R382" s="1"/>
      <c r="S382" s="1">
        <v>0</v>
      </c>
      <c r="T382" s="1"/>
      <c r="U382" s="1" t="s">
        <v>3</v>
      </c>
      <c r="V382" s="1">
        <v>0</v>
      </c>
      <c r="W382" s="1"/>
      <c r="X382" s="1"/>
      <c r="Y382" s="1"/>
      <c r="Z382" s="1"/>
      <c r="AA382" s="1"/>
      <c r="AB382" s="1" t="s">
        <v>3</v>
      </c>
      <c r="AC382" s="1" t="s">
        <v>3</v>
      </c>
      <c r="AD382" s="1" t="s">
        <v>3</v>
      </c>
      <c r="AE382" s="1" t="s">
        <v>3</v>
      </c>
      <c r="AF382" s="1" t="s">
        <v>3</v>
      </c>
      <c r="AG382" s="1" t="s">
        <v>3</v>
      </c>
      <c r="AH382" s="1"/>
      <c r="AI382" s="1"/>
      <c r="AJ382" s="1"/>
      <c r="AK382" s="1"/>
      <c r="AL382" s="1"/>
      <c r="AM382" s="1"/>
      <c r="AN382" s="1"/>
      <c r="AO382" s="1"/>
      <c r="AP382" s="1" t="s">
        <v>3</v>
      </c>
      <c r="AQ382" s="1" t="s">
        <v>3</v>
      </c>
      <c r="AR382" s="1" t="s">
        <v>3</v>
      </c>
      <c r="AS382" s="1"/>
      <c r="AT382" s="1"/>
      <c r="AU382" s="1"/>
      <c r="AV382" s="1"/>
      <c r="AW382" s="1"/>
      <c r="AX382" s="1"/>
      <c r="AY382" s="1"/>
      <c r="AZ382" s="1" t="s">
        <v>3</v>
      </c>
      <c r="BA382" s="1"/>
      <c r="BB382" s="1" t="s">
        <v>3</v>
      </c>
      <c r="BC382" s="1" t="s">
        <v>3</v>
      </c>
      <c r="BD382" s="1" t="s">
        <v>3</v>
      </c>
      <c r="BE382" s="1" t="s">
        <v>3</v>
      </c>
      <c r="BF382" s="1" t="s">
        <v>3</v>
      </c>
      <c r="BG382" s="1" t="s">
        <v>3</v>
      </c>
      <c r="BH382" s="1" t="s">
        <v>3</v>
      </c>
      <c r="BI382" s="1" t="s">
        <v>3</v>
      </c>
      <c r="BJ382" s="1" t="s">
        <v>3</v>
      </c>
      <c r="BK382" s="1" t="s">
        <v>3</v>
      </c>
      <c r="BL382" s="1" t="s">
        <v>3</v>
      </c>
      <c r="BM382" s="1" t="s">
        <v>3</v>
      </c>
      <c r="BN382" s="1" t="s">
        <v>3</v>
      </c>
      <c r="BO382" s="1" t="s">
        <v>3</v>
      </c>
      <c r="BP382" s="1" t="s">
        <v>3</v>
      </c>
      <c r="BQ382" s="1"/>
      <c r="BR382" s="1"/>
      <c r="BS382" s="1"/>
      <c r="BT382" s="1"/>
      <c r="BU382" s="1"/>
      <c r="BV382" s="1"/>
      <c r="BW382" s="1"/>
      <c r="BX382" s="1">
        <v>0</v>
      </c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>
        <v>0</v>
      </c>
    </row>
    <row r="384" spans="1:206" x14ac:dyDescent="0.2">
      <c r="A384" s="2">
        <v>52</v>
      </c>
      <c r="B384" s="2">
        <f t="shared" ref="B384:G384" si="326">B408</f>
        <v>1</v>
      </c>
      <c r="C384" s="2">
        <f t="shared" si="326"/>
        <v>4</v>
      </c>
      <c r="D384" s="2">
        <f t="shared" si="326"/>
        <v>382</v>
      </c>
      <c r="E384" s="2">
        <f t="shared" si="326"/>
        <v>0</v>
      </c>
      <c r="F384" s="2" t="str">
        <f t="shared" si="326"/>
        <v/>
      </c>
      <c r="G384" s="2" t="str">
        <f t="shared" si="326"/>
        <v>Система ВЕ8 (В16)</v>
      </c>
      <c r="H384" s="2"/>
      <c r="I384" s="2"/>
      <c r="J384" s="2"/>
      <c r="K384" s="2"/>
      <c r="L384" s="2"/>
      <c r="M384" s="2"/>
      <c r="N384" s="2"/>
      <c r="O384" s="2">
        <f t="shared" ref="O384:AT384" si="327">O408</f>
        <v>371249.43</v>
      </c>
      <c r="P384" s="2">
        <f t="shared" si="327"/>
        <v>276406.34000000003</v>
      </c>
      <c r="Q384" s="2">
        <f t="shared" si="327"/>
        <v>7060.44</v>
      </c>
      <c r="R384" s="2">
        <f t="shared" si="327"/>
        <v>2786.88</v>
      </c>
      <c r="S384" s="2">
        <f t="shared" si="327"/>
        <v>87782.65</v>
      </c>
      <c r="T384" s="2">
        <f t="shared" si="327"/>
        <v>0</v>
      </c>
      <c r="U384" s="2">
        <f t="shared" si="327"/>
        <v>291.25556</v>
      </c>
      <c r="V384" s="2">
        <f t="shared" si="327"/>
        <v>7.0874224000000003</v>
      </c>
      <c r="W384" s="2">
        <f t="shared" si="327"/>
        <v>0</v>
      </c>
      <c r="X384" s="2">
        <f t="shared" si="327"/>
        <v>104020.25</v>
      </c>
      <c r="Y384" s="2">
        <f t="shared" si="327"/>
        <v>61265.42</v>
      </c>
      <c r="Z384" s="2">
        <f t="shared" si="327"/>
        <v>0</v>
      </c>
      <c r="AA384" s="2">
        <f t="shared" si="327"/>
        <v>0</v>
      </c>
      <c r="AB384" s="2">
        <f t="shared" si="327"/>
        <v>371249.43</v>
      </c>
      <c r="AC384" s="2">
        <f t="shared" si="327"/>
        <v>276406.34000000003</v>
      </c>
      <c r="AD384" s="2">
        <f t="shared" si="327"/>
        <v>7060.44</v>
      </c>
      <c r="AE384" s="2">
        <f t="shared" si="327"/>
        <v>2786.88</v>
      </c>
      <c r="AF384" s="2">
        <f t="shared" si="327"/>
        <v>87782.65</v>
      </c>
      <c r="AG384" s="2">
        <f t="shared" si="327"/>
        <v>0</v>
      </c>
      <c r="AH384" s="2">
        <f t="shared" si="327"/>
        <v>291.25556</v>
      </c>
      <c r="AI384" s="2">
        <f t="shared" si="327"/>
        <v>7.0874224000000003</v>
      </c>
      <c r="AJ384" s="2">
        <f t="shared" si="327"/>
        <v>0</v>
      </c>
      <c r="AK384" s="2">
        <f t="shared" si="327"/>
        <v>104020.25</v>
      </c>
      <c r="AL384" s="2">
        <f t="shared" si="327"/>
        <v>61265.42</v>
      </c>
      <c r="AM384" s="2">
        <f t="shared" si="327"/>
        <v>0</v>
      </c>
      <c r="AN384" s="2">
        <f t="shared" si="327"/>
        <v>0</v>
      </c>
      <c r="AO384" s="2">
        <f t="shared" si="327"/>
        <v>0</v>
      </c>
      <c r="AP384" s="2">
        <f t="shared" si="327"/>
        <v>1304.22</v>
      </c>
      <c r="AQ384" s="2">
        <f t="shared" si="327"/>
        <v>0</v>
      </c>
      <c r="AR384" s="2">
        <f t="shared" si="327"/>
        <v>536535.1</v>
      </c>
      <c r="AS384" s="2">
        <f t="shared" si="327"/>
        <v>535230.88</v>
      </c>
      <c r="AT384" s="2">
        <f t="shared" si="327"/>
        <v>0</v>
      </c>
      <c r="AU384" s="2">
        <f t="shared" ref="AU384:BZ384" si="328">AU408</f>
        <v>0</v>
      </c>
      <c r="AV384" s="2">
        <f t="shared" si="328"/>
        <v>276406.34000000003</v>
      </c>
      <c r="AW384" s="2">
        <f t="shared" si="328"/>
        <v>275102.12</v>
      </c>
      <c r="AX384" s="2">
        <f t="shared" si="328"/>
        <v>0</v>
      </c>
      <c r="AY384" s="2">
        <f t="shared" si="328"/>
        <v>275102.12</v>
      </c>
      <c r="AZ384" s="2">
        <f t="shared" si="328"/>
        <v>1304.22</v>
      </c>
      <c r="BA384" s="2">
        <f t="shared" si="328"/>
        <v>0</v>
      </c>
      <c r="BB384" s="2">
        <f t="shared" si="328"/>
        <v>0</v>
      </c>
      <c r="BC384" s="2">
        <f t="shared" si="328"/>
        <v>0</v>
      </c>
      <c r="BD384" s="2">
        <f t="shared" si="328"/>
        <v>0</v>
      </c>
      <c r="BE384" s="2">
        <f t="shared" si="328"/>
        <v>0</v>
      </c>
      <c r="BF384" s="2">
        <f t="shared" si="328"/>
        <v>0</v>
      </c>
      <c r="BG384" s="2">
        <f t="shared" si="328"/>
        <v>0</v>
      </c>
      <c r="BH384" s="2">
        <f t="shared" si="328"/>
        <v>0</v>
      </c>
      <c r="BI384" s="2">
        <f t="shared" si="328"/>
        <v>0</v>
      </c>
      <c r="BJ384" s="2">
        <f t="shared" si="328"/>
        <v>0</v>
      </c>
      <c r="BK384" s="2">
        <f t="shared" si="328"/>
        <v>0</v>
      </c>
      <c r="BL384" s="2">
        <f t="shared" si="328"/>
        <v>0</v>
      </c>
      <c r="BM384" s="2">
        <f t="shared" si="328"/>
        <v>0</v>
      </c>
      <c r="BN384" s="2">
        <f t="shared" si="328"/>
        <v>0</v>
      </c>
      <c r="BO384" s="2">
        <f t="shared" si="328"/>
        <v>0</v>
      </c>
      <c r="BP384" s="2">
        <f t="shared" si="328"/>
        <v>0</v>
      </c>
      <c r="BQ384" s="2">
        <f t="shared" si="328"/>
        <v>0</v>
      </c>
      <c r="BR384" s="2">
        <f t="shared" si="328"/>
        <v>0</v>
      </c>
      <c r="BS384" s="2">
        <f t="shared" si="328"/>
        <v>0</v>
      </c>
      <c r="BT384" s="2">
        <f t="shared" si="328"/>
        <v>0</v>
      </c>
      <c r="BU384" s="2">
        <f t="shared" si="328"/>
        <v>0</v>
      </c>
      <c r="BV384" s="2">
        <f t="shared" si="328"/>
        <v>0</v>
      </c>
      <c r="BW384" s="2">
        <f t="shared" si="328"/>
        <v>0</v>
      </c>
      <c r="BX384" s="2">
        <f t="shared" si="328"/>
        <v>0</v>
      </c>
      <c r="BY384" s="2">
        <f t="shared" si="328"/>
        <v>1304.22</v>
      </c>
      <c r="BZ384" s="2">
        <f t="shared" si="328"/>
        <v>0</v>
      </c>
      <c r="CA384" s="2">
        <f t="shared" ref="CA384:DF384" si="329">CA408</f>
        <v>536535.1</v>
      </c>
      <c r="CB384" s="2">
        <f t="shared" si="329"/>
        <v>535230.88</v>
      </c>
      <c r="CC384" s="2">
        <f t="shared" si="329"/>
        <v>0</v>
      </c>
      <c r="CD384" s="2">
        <f t="shared" si="329"/>
        <v>0</v>
      </c>
      <c r="CE384" s="2">
        <f t="shared" si="329"/>
        <v>276406.34000000003</v>
      </c>
      <c r="CF384" s="2">
        <f t="shared" si="329"/>
        <v>275102.12000000005</v>
      </c>
      <c r="CG384" s="2">
        <f t="shared" si="329"/>
        <v>0</v>
      </c>
      <c r="CH384" s="2">
        <f t="shared" si="329"/>
        <v>275102.12000000005</v>
      </c>
      <c r="CI384" s="2">
        <f t="shared" si="329"/>
        <v>1304.22</v>
      </c>
      <c r="CJ384" s="2">
        <f t="shared" si="329"/>
        <v>0</v>
      </c>
      <c r="CK384" s="2">
        <f t="shared" si="329"/>
        <v>0</v>
      </c>
      <c r="CL384" s="2">
        <f t="shared" si="329"/>
        <v>0</v>
      </c>
      <c r="CM384" s="2">
        <f t="shared" si="329"/>
        <v>0</v>
      </c>
      <c r="CN384" s="2">
        <f t="shared" si="329"/>
        <v>0</v>
      </c>
      <c r="CO384" s="2">
        <f t="shared" si="329"/>
        <v>0</v>
      </c>
      <c r="CP384" s="2">
        <f t="shared" si="329"/>
        <v>0</v>
      </c>
      <c r="CQ384" s="2">
        <f t="shared" si="329"/>
        <v>0</v>
      </c>
      <c r="CR384" s="2">
        <f t="shared" si="329"/>
        <v>0</v>
      </c>
      <c r="CS384" s="2">
        <f t="shared" si="329"/>
        <v>0</v>
      </c>
      <c r="CT384" s="2">
        <f t="shared" si="329"/>
        <v>0</v>
      </c>
      <c r="CU384" s="2">
        <f t="shared" si="329"/>
        <v>0</v>
      </c>
      <c r="CV384" s="2">
        <f t="shared" si="329"/>
        <v>0</v>
      </c>
      <c r="CW384" s="2">
        <f t="shared" si="329"/>
        <v>0</v>
      </c>
      <c r="CX384" s="2">
        <f t="shared" si="329"/>
        <v>0</v>
      </c>
      <c r="CY384" s="2">
        <f t="shared" si="329"/>
        <v>0</v>
      </c>
      <c r="CZ384" s="2">
        <f t="shared" si="329"/>
        <v>0</v>
      </c>
      <c r="DA384" s="2">
        <f t="shared" si="329"/>
        <v>0</v>
      </c>
      <c r="DB384" s="2">
        <f t="shared" si="329"/>
        <v>0</v>
      </c>
      <c r="DC384" s="2">
        <f t="shared" si="329"/>
        <v>0</v>
      </c>
      <c r="DD384" s="2">
        <f t="shared" si="329"/>
        <v>0</v>
      </c>
      <c r="DE384" s="2">
        <f t="shared" si="329"/>
        <v>0</v>
      </c>
      <c r="DF384" s="2">
        <f t="shared" si="329"/>
        <v>0</v>
      </c>
      <c r="DG384" s="3">
        <f t="shared" ref="DG384:EL384" si="330">DG408</f>
        <v>0</v>
      </c>
      <c r="DH384" s="3">
        <f t="shared" si="330"/>
        <v>0</v>
      </c>
      <c r="DI384" s="3">
        <f t="shared" si="330"/>
        <v>0</v>
      </c>
      <c r="DJ384" s="3">
        <f t="shared" si="330"/>
        <v>0</v>
      </c>
      <c r="DK384" s="3">
        <f t="shared" si="330"/>
        <v>0</v>
      </c>
      <c r="DL384" s="3">
        <f t="shared" si="330"/>
        <v>0</v>
      </c>
      <c r="DM384" s="3">
        <f t="shared" si="330"/>
        <v>0</v>
      </c>
      <c r="DN384" s="3">
        <f t="shared" si="330"/>
        <v>0</v>
      </c>
      <c r="DO384" s="3">
        <f t="shared" si="330"/>
        <v>0</v>
      </c>
      <c r="DP384" s="3">
        <f t="shared" si="330"/>
        <v>0</v>
      </c>
      <c r="DQ384" s="3">
        <f t="shared" si="330"/>
        <v>0</v>
      </c>
      <c r="DR384" s="3">
        <f t="shared" si="330"/>
        <v>0</v>
      </c>
      <c r="DS384" s="3">
        <f t="shared" si="330"/>
        <v>0</v>
      </c>
      <c r="DT384" s="3">
        <f t="shared" si="330"/>
        <v>0</v>
      </c>
      <c r="DU384" s="3">
        <f t="shared" si="330"/>
        <v>0</v>
      </c>
      <c r="DV384" s="3">
        <f t="shared" si="330"/>
        <v>0</v>
      </c>
      <c r="DW384" s="3">
        <f t="shared" si="330"/>
        <v>0</v>
      </c>
      <c r="DX384" s="3">
        <f t="shared" si="330"/>
        <v>0</v>
      </c>
      <c r="DY384" s="3">
        <f t="shared" si="330"/>
        <v>0</v>
      </c>
      <c r="DZ384" s="3">
        <f t="shared" si="330"/>
        <v>0</v>
      </c>
      <c r="EA384" s="3">
        <f t="shared" si="330"/>
        <v>0</v>
      </c>
      <c r="EB384" s="3">
        <f t="shared" si="330"/>
        <v>0</v>
      </c>
      <c r="EC384" s="3">
        <f t="shared" si="330"/>
        <v>0</v>
      </c>
      <c r="ED384" s="3">
        <f t="shared" si="330"/>
        <v>0</v>
      </c>
      <c r="EE384" s="3">
        <f t="shared" si="330"/>
        <v>0</v>
      </c>
      <c r="EF384" s="3">
        <f t="shared" si="330"/>
        <v>0</v>
      </c>
      <c r="EG384" s="3">
        <f t="shared" si="330"/>
        <v>0</v>
      </c>
      <c r="EH384" s="3">
        <f t="shared" si="330"/>
        <v>0</v>
      </c>
      <c r="EI384" s="3">
        <f t="shared" si="330"/>
        <v>0</v>
      </c>
      <c r="EJ384" s="3">
        <f t="shared" si="330"/>
        <v>0</v>
      </c>
      <c r="EK384" s="3">
        <f t="shared" si="330"/>
        <v>0</v>
      </c>
      <c r="EL384" s="3">
        <f t="shared" si="330"/>
        <v>0</v>
      </c>
      <c r="EM384" s="3">
        <f t="shared" ref="EM384:FR384" si="331">EM408</f>
        <v>0</v>
      </c>
      <c r="EN384" s="3">
        <f t="shared" si="331"/>
        <v>0</v>
      </c>
      <c r="EO384" s="3">
        <f t="shared" si="331"/>
        <v>0</v>
      </c>
      <c r="EP384" s="3">
        <f t="shared" si="331"/>
        <v>0</v>
      </c>
      <c r="EQ384" s="3">
        <f t="shared" si="331"/>
        <v>0</v>
      </c>
      <c r="ER384" s="3">
        <f t="shared" si="331"/>
        <v>0</v>
      </c>
      <c r="ES384" s="3">
        <f t="shared" si="331"/>
        <v>0</v>
      </c>
      <c r="ET384" s="3">
        <f t="shared" si="331"/>
        <v>0</v>
      </c>
      <c r="EU384" s="3">
        <f t="shared" si="331"/>
        <v>0</v>
      </c>
      <c r="EV384" s="3">
        <f t="shared" si="331"/>
        <v>0</v>
      </c>
      <c r="EW384" s="3">
        <f t="shared" si="331"/>
        <v>0</v>
      </c>
      <c r="EX384" s="3">
        <f t="shared" si="331"/>
        <v>0</v>
      </c>
      <c r="EY384" s="3">
        <f t="shared" si="331"/>
        <v>0</v>
      </c>
      <c r="EZ384" s="3">
        <f t="shared" si="331"/>
        <v>0</v>
      </c>
      <c r="FA384" s="3">
        <f t="shared" si="331"/>
        <v>0</v>
      </c>
      <c r="FB384" s="3">
        <f t="shared" si="331"/>
        <v>0</v>
      </c>
      <c r="FC384" s="3">
        <f t="shared" si="331"/>
        <v>0</v>
      </c>
      <c r="FD384" s="3">
        <f t="shared" si="331"/>
        <v>0</v>
      </c>
      <c r="FE384" s="3">
        <f t="shared" si="331"/>
        <v>0</v>
      </c>
      <c r="FF384" s="3">
        <f t="shared" si="331"/>
        <v>0</v>
      </c>
      <c r="FG384" s="3">
        <f t="shared" si="331"/>
        <v>0</v>
      </c>
      <c r="FH384" s="3">
        <f t="shared" si="331"/>
        <v>0</v>
      </c>
      <c r="FI384" s="3">
        <f t="shared" si="331"/>
        <v>0</v>
      </c>
      <c r="FJ384" s="3">
        <f t="shared" si="331"/>
        <v>0</v>
      </c>
      <c r="FK384" s="3">
        <f t="shared" si="331"/>
        <v>0</v>
      </c>
      <c r="FL384" s="3">
        <f t="shared" si="331"/>
        <v>0</v>
      </c>
      <c r="FM384" s="3">
        <f t="shared" si="331"/>
        <v>0</v>
      </c>
      <c r="FN384" s="3">
        <f t="shared" si="331"/>
        <v>0</v>
      </c>
      <c r="FO384" s="3">
        <f t="shared" si="331"/>
        <v>0</v>
      </c>
      <c r="FP384" s="3">
        <f t="shared" si="331"/>
        <v>0</v>
      </c>
      <c r="FQ384" s="3">
        <f t="shared" si="331"/>
        <v>0</v>
      </c>
      <c r="FR384" s="3">
        <f t="shared" si="331"/>
        <v>0</v>
      </c>
      <c r="FS384" s="3">
        <f t="shared" ref="FS384:GX384" si="332">FS408</f>
        <v>0</v>
      </c>
      <c r="FT384" s="3">
        <f t="shared" si="332"/>
        <v>0</v>
      </c>
      <c r="FU384" s="3">
        <f t="shared" si="332"/>
        <v>0</v>
      </c>
      <c r="FV384" s="3">
        <f t="shared" si="332"/>
        <v>0</v>
      </c>
      <c r="FW384" s="3">
        <f t="shared" si="332"/>
        <v>0</v>
      </c>
      <c r="FX384" s="3">
        <f t="shared" si="332"/>
        <v>0</v>
      </c>
      <c r="FY384" s="3">
        <f t="shared" si="332"/>
        <v>0</v>
      </c>
      <c r="FZ384" s="3">
        <f t="shared" si="332"/>
        <v>0</v>
      </c>
      <c r="GA384" s="3">
        <f t="shared" si="332"/>
        <v>0</v>
      </c>
      <c r="GB384" s="3">
        <f t="shared" si="332"/>
        <v>0</v>
      </c>
      <c r="GC384" s="3">
        <f t="shared" si="332"/>
        <v>0</v>
      </c>
      <c r="GD384" s="3">
        <f t="shared" si="332"/>
        <v>0</v>
      </c>
      <c r="GE384" s="3">
        <f t="shared" si="332"/>
        <v>0</v>
      </c>
      <c r="GF384" s="3">
        <f t="shared" si="332"/>
        <v>0</v>
      </c>
      <c r="GG384" s="3">
        <f t="shared" si="332"/>
        <v>0</v>
      </c>
      <c r="GH384" s="3">
        <f t="shared" si="332"/>
        <v>0</v>
      </c>
      <c r="GI384" s="3">
        <f t="shared" si="332"/>
        <v>0</v>
      </c>
      <c r="GJ384" s="3">
        <f t="shared" si="332"/>
        <v>0</v>
      </c>
      <c r="GK384" s="3">
        <f t="shared" si="332"/>
        <v>0</v>
      </c>
      <c r="GL384" s="3">
        <f t="shared" si="332"/>
        <v>0</v>
      </c>
      <c r="GM384" s="3">
        <f t="shared" si="332"/>
        <v>0</v>
      </c>
      <c r="GN384" s="3">
        <f t="shared" si="332"/>
        <v>0</v>
      </c>
      <c r="GO384" s="3">
        <f t="shared" si="332"/>
        <v>0</v>
      </c>
      <c r="GP384" s="3">
        <f t="shared" si="332"/>
        <v>0</v>
      </c>
      <c r="GQ384" s="3">
        <f t="shared" si="332"/>
        <v>0</v>
      </c>
      <c r="GR384" s="3">
        <f t="shared" si="332"/>
        <v>0</v>
      </c>
      <c r="GS384" s="3">
        <f t="shared" si="332"/>
        <v>0</v>
      </c>
      <c r="GT384" s="3">
        <f t="shared" si="332"/>
        <v>0</v>
      </c>
      <c r="GU384" s="3">
        <f t="shared" si="332"/>
        <v>0</v>
      </c>
      <c r="GV384" s="3">
        <f t="shared" si="332"/>
        <v>0</v>
      </c>
      <c r="GW384" s="3">
        <f t="shared" si="332"/>
        <v>0</v>
      </c>
      <c r="GX384" s="3">
        <f t="shared" si="332"/>
        <v>0</v>
      </c>
    </row>
    <row r="386" spans="1:245" x14ac:dyDescent="0.2">
      <c r="A386">
        <v>17</v>
      </c>
      <c r="B386">
        <v>1</v>
      </c>
      <c r="C386">
        <f>ROW(SmtRes!A474)</f>
        <v>474</v>
      </c>
      <c r="D386">
        <f>ROW(EtalonRes!A544)</f>
        <v>544</v>
      </c>
      <c r="E386" t="s">
        <v>320</v>
      </c>
      <c r="F386" t="s">
        <v>15</v>
      </c>
      <c r="G386" t="s">
        <v>16</v>
      </c>
      <c r="H386" t="s">
        <v>17</v>
      </c>
      <c r="I386">
        <v>1</v>
      </c>
      <c r="J386">
        <v>0</v>
      </c>
      <c r="K386">
        <v>1</v>
      </c>
      <c r="O386">
        <f t="shared" ref="O386:O406" si="333">ROUND(CP386,2)</f>
        <v>1341.74</v>
      </c>
      <c r="P386">
        <f t="shared" ref="P386:P406" si="334">ROUND(CQ386*I386,2)</f>
        <v>18.489999999999998</v>
      </c>
      <c r="Q386">
        <f t="shared" ref="Q386:Q406" si="335">ROUND(CR386*I386,2)</f>
        <v>92.16</v>
      </c>
      <c r="R386">
        <f t="shared" ref="R386:R406" si="336">ROUND(CS386*I386,2)</f>
        <v>21.04</v>
      </c>
      <c r="S386">
        <f t="shared" ref="S386:S406" si="337">ROUND(CT386*I386,2)</f>
        <v>1231.0899999999999</v>
      </c>
      <c r="T386">
        <f t="shared" ref="T386:T406" si="338">ROUND(CU386*I386,2)</f>
        <v>0</v>
      </c>
      <c r="U386">
        <f t="shared" ref="U386:U406" si="339">CV386*I386</f>
        <v>3.8325</v>
      </c>
      <c r="V386">
        <f t="shared" ref="V386:V406" si="340">CW386*I386</f>
        <v>5.2500000000000005E-2</v>
      </c>
      <c r="W386">
        <f t="shared" ref="W386:W406" si="341">ROUND(CX386*I386,2)</f>
        <v>0</v>
      </c>
      <c r="X386">
        <f t="shared" ref="X386:X406" si="342">ROUND(CY386,2)</f>
        <v>1515.08</v>
      </c>
      <c r="Y386">
        <f t="shared" ref="Y386:Y406" si="343">ROUND(CZ386,2)</f>
        <v>901.53</v>
      </c>
      <c r="AA386">
        <v>51651743</v>
      </c>
      <c r="AB386">
        <f t="shared" ref="AB386:AB406" si="344">ROUND((AC386+AD386+AF386),2)</f>
        <v>45.85</v>
      </c>
      <c r="AC386">
        <f t="shared" ref="AC386:AC406" si="345">ROUND((ES386),2)</f>
        <v>2.0299999999999998</v>
      </c>
      <c r="AD386">
        <f>ROUND(((((ET386*ROUND(1.05,7)))-((EU386*ROUND(1.05,7))))+AE386),2)</f>
        <v>6.95</v>
      </c>
      <c r="AE386">
        <f>ROUND(((EU386*ROUND(1.05,7))),2)</f>
        <v>0.63</v>
      </c>
      <c r="AF386">
        <f>ROUND(((EV386*ROUND(1.05,7))),2)</f>
        <v>36.869999999999997</v>
      </c>
      <c r="AG386">
        <f t="shared" ref="AG386:AG406" si="346">ROUND((AP386),2)</f>
        <v>0</v>
      </c>
      <c r="AH386">
        <f>((EW386*ROUND(1.05,7)))</f>
        <v>3.8325</v>
      </c>
      <c r="AI386">
        <f>((EX386*ROUND(1.05,7)))</f>
        <v>5.2500000000000005E-2</v>
      </c>
      <c r="AJ386">
        <f t="shared" ref="AJ386:AJ406" si="347">(AS386)</f>
        <v>0</v>
      </c>
      <c r="AK386">
        <v>43.76</v>
      </c>
      <c r="AL386">
        <v>2.0299999999999998</v>
      </c>
      <c r="AM386">
        <v>6.62</v>
      </c>
      <c r="AN386">
        <v>0.6</v>
      </c>
      <c r="AO386">
        <v>35.11</v>
      </c>
      <c r="AP386">
        <v>0</v>
      </c>
      <c r="AQ386">
        <v>3.65</v>
      </c>
      <c r="AR386">
        <v>0.05</v>
      </c>
      <c r="AS386">
        <v>0</v>
      </c>
      <c r="AT386">
        <v>121</v>
      </c>
      <c r="AU386">
        <v>72</v>
      </c>
      <c r="AV386">
        <v>1</v>
      </c>
      <c r="AW386">
        <v>1</v>
      </c>
      <c r="AZ386">
        <v>1</v>
      </c>
      <c r="BA386">
        <v>33.39</v>
      </c>
      <c r="BB386">
        <v>13.26</v>
      </c>
      <c r="BC386">
        <v>9.11</v>
      </c>
      <c r="BD386" t="s">
        <v>3</v>
      </c>
      <c r="BE386" t="s">
        <v>3</v>
      </c>
      <c r="BF386" t="s">
        <v>3</v>
      </c>
      <c r="BG386" t="s">
        <v>3</v>
      </c>
      <c r="BH386">
        <v>0</v>
      </c>
      <c r="BI386">
        <v>1</v>
      </c>
      <c r="BJ386" t="s">
        <v>18</v>
      </c>
      <c r="BM386">
        <v>20001</v>
      </c>
      <c r="BN386">
        <v>0</v>
      </c>
      <c r="BO386" t="s">
        <v>3</v>
      </c>
      <c r="BP386">
        <v>0</v>
      </c>
      <c r="BQ386">
        <v>22</v>
      </c>
      <c r="BR386">
        <v>0</v>
      </c>
      <c r="BS386">
        <v>33.39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121</v>
      </c>
      <c r="CA386">
        <v>72</v>
      </c>
      <c r="CB386" t="s">
        <v>3</v>
      </c>
      <c r="CE386">
        <v>0</v>
      </c>
      <c r="CF386">
        <v>0</v>
      </c>
      <c r="CG386">
        <v>0</v>
      </c>
      <c r="CM386">
        <v>0</v>
      </c>
      <c r="CN386" t="s">
        <v>19</v>
      </c>
      <c r="CO386">
        <v>0</v>
      </c>
      <c r="CP386">
        <f t="shared" ref="CP386:CP406" si="348">(P386+Q386+S386)</f>
        <v>1341.74</v>
      </c>
      <c r="CQ386">
        <f>AC386*BC386</f>
        <v>18.493299999999998</v>
      </c>
      <c r="CR386">
        <f>AD386*BB386</f>
        <v>92.156999999999996</v>
      </c>
      <c r="CS386">
        <f t="shared" ref="CS386:CS406" si="349">AE386*BS386</f>
        <v>21.035700000000002</v>
      </c>
      <c r="CT386">
        <f t="shared" ref="CT386:CT406" si="350">AF386*BA386</f>
        <v>1231.0892999999999</v>
      </c>
      <c r="CU386">
        <f t="shared" ref="CU386:CU406" si="351">AG386</f>
        <v>0</v>
      </c>
      <c r="CV386">
        <f t="shared" ref="CV386:CV406" si="352">AH386</f>
        <v>3.8325</v>
      </c>
      <c r="CW386">
        <f t="shared" ref="CW386:CW406" si="353">AI386</f>
        <v>5.2500000000000005E-2</v>
      </c>
      <c r="CX386">
        <f t="shared" ref="CX386:CX406" si="354">AJ386</f>
        <v>0</v>
      </c>
      <c r="CY386">
        <f>(((S386+R386)*AT386)/100)</f>
        <v>1515.0772999999999</v>
      </c>
      <c r="CZ386">
        <f>(((S386+R386)*AU386)/100)</f>
        <v>901.53359999999986</v>
      </c>
      <c r="DC386" t="s">
        <v>3</v>
      </c>
      <c r="DD386" t="s">
        <v>3</v>
      </c>
      <c r="DE386" t="s">
        <v>20</v>
      </c>
      <c r="DF386" t="s">
        <v>20</v>
      </c>
      <c r="DG386" t="s">
        <v>20</v>
      </c>
      <c r="DH386" t="s">
        <v>3</v>
      </c>
      <c r="DI386" t="s">
        <v>20</v>
      </c>
      <c r="DJ386" t="s">
        <v>20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1013</v>
      </c>
      <c r="DV386" t="s">
        <v>17</v>
      </c>
      <c r="DW386" t="s">
        <v>17</v>
      </c>
      <c r="DX386">
        <v>1</v>
      </c>
      <c r="DZ386" t="s">
        <v>3</v>
      </c>
      <c r="EA386" t="s">
        <v>3</v>
      </c>
      <c r="EB386" t="s">
        <v>3</v>
      </c>
      <c r="EC386" t="s">
        <v>3</v>
      </c>
      <c r="EE386">
        <v>50757454</v>
      </c>
      <c r="EF386">
        <v>22</v>
      </c>
      <c r="EG386" t="s">
        <v>21</v>
      </c>
      <c r="EH386">
        <v>16</v>
      </c>
      <c r="EI386" t="s">
        <v>22</v>
      </c>
      <c r="EJ386">
        <v>1</v>
      </c>
      <c r="EK386">
        <v>20001</v>
      </c>
      <c r="EL386" t="s">
        <v>23</v>
      </c>
      <c r="EM386" t="s">
        <v>24</v>
      </c>
      <c r="EO386" t="s">
        <v>25</v>
      </c>
      <c r="EQ386">
        <v>131072</v>
      </c>
      <c r="ER386">
        <v>43.76</v>
      </c>
      <c r="ES386">
        <v>2.0299999999999998</v>
      </c>
      <c r="ET386">
        <v>6.62</v>
      </c>
      <c r="EU386">
        <v>0.6</v>
      </c>
      <c r="EV386">
        <v>35.11</v>
      </c>
      <c r="EW386">
        <v>3.65</v>
      </c>
      <c r="EX386">
        <v>0.05</v>
      </c>
      <c r="EY386">
        <v>0</v>
      </c>
      <c r="FQ386">
        <v>0</v>
      </c>
      <c r="FR386">
        <f t="shared" ref="FR386:FR406" si="355">ROUND(IF(BI386=3,GM386,0),2)</f>
        <v>0</v>
      </c>
      <c r="FS386">
        <v>0</v>
      </c>
      <c r="FX386">
        <v>121</v>
      </c>
      <c r="FY386">
        <v>72</v>
      </c>
      <c r="GA386" t="s">
        <v>3</v>
      </c>
      <c r="GD386">
        <v>1</v>
      </c>
      <c r="GF386">
        <v>-2090890730</v>
      </c>
      <c r="GG386">
        <v>2</v>
      </c>
      <c r="GH386">
        <v>1</v>
      </c>
      <c r="GI386">
        <v>4</v>
      </c>
      <c r="GJ386">
        <v>0</v>
      </c>
      <c r="GK386">
        <v>0</v>
      </c>
      <c r="GL386">
        <f t="shared" ref="GL386:GL406" si="356">ROUND(IF(AND(BH386=3,BI386=3,FS386&lt;&gt;0),P386,0),2)</f>
        <v>0</v>
      </c>
      <c r="GM386">
        <f t="shared" ref="GM386:GM406" si="357">ROUND(O386+X386+Y386,2)+GX386</f>
        <v>3758.35</v>
      </c>
      <c r="GN386">
        <f t="shared" ref="GN386:GN406" si="358">IF(OR(BI386=0,BI386=1),GM386,0)</f>
        <v>3758.35</v>
      </c>
      <c r="GO386">
        <f t="shared" ref="GO386:GO406" si="359">IF(BI386=2,GM386,0)</f>
        <v>0</v>
      </c>
      <c r="GP386">
        <f t="shared" ref="GP386:GP406" si="360">IF(BI386=4,GM386+GX386,0)</f>
        <v>0</v>
      </c>
      <c r="GR386">
        <v>0</v>
      </c>
      <c r="GS386">
        <v>3</v>
      </c>
      <c r="GT386">
        <v>0</v>
      </c>
      <c r="GU386" t="s">
        <v>3</v>
      </c>
      <c r="GV386">
        <f t="shared" ref="GV386:GV406" si="361">ROUND((GT386),2)</f>
        <v>0</v>
      </c>
      <c r="GW386">
        <v>1</v>
      </c>
      <c r="GX386">
        <f t="shared" ref="GX386:GX406" si="362">ROUND(HC386*I386,2)</f>
        <v>0</v>
      </c>
      <c r="HA386">
        <v>0</v>
      </c>
      <c r="HB386">
        <v>0</v>
      </c>
      <c r="HC386">
        <f t="shared" ref="HC386:HC406" si="363">GV386*GW386</f>
        <v>0</v>
      </c>
      <c r="HE386" t="s">
        <v>3</v>
      </c>
      <c r="HF386" t="s">
        <v>3</v>
      </c>
      <c r="HM386" t="s">
        <v>3</v>
      </c>
      <c r="HN386" t="s">
        <v>26</v>
      </c>
      <c r="HO386" t="s">
        <v>27</v>
      </c>
      <c r="HP386" t="s">
        <v>22</v>
      </c>
      <c r="HQ386" t="s">
        <v>22</v>
      </c>
      <c r="IK386">
        <v>0</v>
      </c>
    </row>
    <row r="387" spans="1:245" x14ac:dyDescent="0.2">
      <c r="A387">
        <v>18</v>
      </c>
      <c r="B387">
        <v>1</v>
      </c>
      <c r="C387">
        <v>474</v>
      </c>
      <c r="E387" t="s">
        <v>321</v>
      </c>
      <c r="F387" t="s">
        <v>29</v>
      </c>
      <c r="G387" t="s">
        <v>275</v>
      </c>
      <c r="H387" t="str">
        <f>'1.Ведомость'!C125</f>
        <v>КОМПЛ</v>
      </c>
      <c r="I387">
        <f>I386*J387</f>
        <v>1</v>
      </c>
      <c r="J387">
        <v>1</v>
      </c>
      <c r="K387">
        <v>1</v>
      </c>
      <c r="O387">
        <f t="shared" si="333"/>
        <v>1304.22</v>
      </c>
      <c r="P387">
        <f t="shared" si="334"/>
        <v>1304.22</v>
      </c>
      <c r="Q387">
        <f t="shared" si="335"/>
        <v>0</v>
      </c>
      <c r="R387">
        <f t="shared" si="336"/>
        <v>0</v>
      </c>
      <c r="S387">
        <f t="shared" si="337"/>
        <v>0</v>
      </c>
      <c r="T387">
        <f t="shared" si="338"/>
        <v>0</v>
      </c>
      <c r="U387">
        <f t="shared" si="339"/>
        <v>0</v>
      </c>
      <c r="V387">
        <f t="shared" si="340"/>
        <v>0</v>
      </c>
      <c r="W387">
        <f t="shared" si="341"/>
        <v>0</v>
      </c>
      <c r="X387">
        <f t="shared" si="342"/>
        <v>0</v>
      </c>
      <c r="Y387">
        <f t="shared" si="343"/>
        <v>0</v>
      </c>
      <c r="AA387">
        <v>51651743</v>
      </c>
      <c r="AB387">
        <f t="shared" si="344"/>
        <v>1304.22</v>
      </c>
      <c r="AC387">
        <f t="shared" si="345"/>
        <v>1304.22</v>
      </c>
      <c r="AD387">
        <f>ROUND((ET387),2)</f>
        <v>0</v>
      </c>
      <c r="AE387">
        <f>ROUND((EU387),2)</f>
        <v>0</v>
      </c>
      <c r="AF387">
        <f>ROUND((EV387),2)</f>
        <v>0</v>
      </c>
      <c r="AG387">
        <f t="shared" si="346"/>
        <v>0</v>
      </c>
      <c r="AH387">
        <f>(EW387)</f>
        <v>0</v>
      </c>
      <c r="AI387">
        <f>(EX387)</f>
        <v>0</v>
      </c>
      <c r="AJ387">
        <f t="shared" si="347"/>
        <v>0</v>
      </c>
      <c r="AK387">
        <v>1304.22</v>
      </c>
      <c r="AL387">
        <v>1304.22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1</v>
      </c>
      <c r="AW387">
        <v>1</v>
      </c>
      <c r="AZ387">
        <v>1</v>
      </c>
      <c r="BA387">
        <v>1</v>
      </c>
      <c r="BB387">
        <v>1</v>
      </c>
      <c r="BC387">
        <v>6.13</v>
      </c>
      <c r="BD387" t="s">
        <v>3</v>
      </c>
      <c r="BE387" t="s">
        <v>3</v>
      </c>
      <c r="BF387" t="s">
        <v>3</v>
      </c>
      <c r="BG387" t="s">
        <v>3</v>
      </c>
      <c r="BH387">
        <v>3</v>
      </c>
      <c r="BI387">
        <v>3</v>
      </c>
      <c r="BJ387" t="s">
        <v>3</v>
      </c>
      <c r="BM387">
        <v>902</v>
      </c>
      <c r="BN387">
        <v>0</v>
      </c>
      <c r="BO387" t="s">
        <v>3</v>
      </c>
      <c r="BP387">
        <v>0</v>
      </c>
      <c r="BQ387">
        <v>92</v>
      </c>
      <c r="BR387">
        <v>0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3</v>
      </c>
      <c r="BZ387">
        <v>0</v>
      </c>
      <c r="CA387">
        <v>0</v>
      </c>
      <c r="CB387" t="s">
        <v>3</v>
      </c>
      <c r="CE387">
        <v>0</v>
      </c>
      <c r="CF387">
        <v>0</v>
      </c>
      <c r="CG387">
        <v>0</v>
      </c>
      <c r="CM387">
        <v>0</v>
      </c>
      <c r="CN387" t="s">
        <v>3</v>
      </c>
      <c r="CO387">
        <v>0</v>
      </c>
      <c r="CP387">
        <f t="shared" si="348"/>
        <v>1304.22</v>
      </c>
      <c r="CQ387">
        <f>AC387</f>
        <v>1304.22</v>
      </c>
      <c r="CR387">
        <f>AD387</f>
        <v>0</v>
      </c>
      <c r="CS387">
        <f t="shared" si="349"/>
        <v>0</v>
      </c>
      <c r="CT387">
        <f t="shared" si="350"/>
        <v>0</v>
      </c>
      <c r="CU387">
        <f t="shared" si="351"/>
        <v>0</v>
      </c>
      <c r="CV387">
        <f t="shared" si="352"/>
        <v>0</v>
      </c>
      <c r="CW387">
        <f t="shared" si="353"/>
        <v>0</v>
      </c>
      <c r="CX387">
        <f t="shared" si="354"/>
        <v>0</v>
      </c>
      <c r="CY387">
        <f>0</f>
        <v>0</v>
      </c>
      <c r="CZ387">
        <f>0</f>
        <v>0</v>
      </c>
      <c r="DC387" t="s">
        <v>3</v>
      </c>
      <c r="DD387" t="s">
        <v>3</v>
      </c>
      <c r="DE387" t="s">
        <v>3</v>
      </c>
      <c r="DF387" t="s">
        <v>3</v>
      </c>
      <c r="DG387" t="s">
        <v>3</v>
      </c>
      <c r="DH387" t="s">
        <v>3</v>
      </c>
      <c r="DI387" t="s">
        <v>3</v>
      </c>
      <c r="DJ387" t="s">
        <v>3</v>
      </c>
      <c r="DK387" t="s">
        <v>3</v>
      </c>
      <c r="DL387" t="s">
        <v>3</v>
      </c>
      <c r="DM387" t="s">
        <v>3</v>
      </c>
      <c r="DN387">
        <v>0</v>
      </c>
      <c r="DO387">
        <v>0</v>
      </c>
      <c r="DP387">
        <v>1</v>
      </c>
      <c r="DQ387">
        <v>1</v>
      </c>
      <c r="DU387">
        <v>1013</v>
      </c>
      <c r="DV387" t="s">
        <v>31</v>
      </c>
      <c r="DW387" t="s">
        <v>31</v>
      </c>
      <c r="DX387">
        <v>1</v>
      </c>
      <c r="DZ387" t="s">
        <v>3</v>
      </c>
      <c r="EA387" t="s">
        <v>3</v>
      </c>
      <c r="EB387" t="s">
        <v>3</v>
      </c>
      <c r="EC387" t="s">
        <v>3</v>
      </c>
      <c r="EE387">
        <v>50757270</v>
      </c>
      <c r="EF387">
        <v>92</v>
      </c>
      <c r="EG387" t="s">
        <v>32</v>
      </c>
      <c r="EH387">
        <v>0</v>
      </c>
      <c r="EI387" t="s">
        <v>3</v>
      </c>
      <c r="EJ387">
        <v>3</v>
      </c>
      <c r="EK387">
        <v>902</v>
      </c>
      <c r="EL387" t="s">
        <v>32</v>
      </c>
      <c r="EM387" t="s">
        <v>33</v>
      </c>
      <c r="EO387" t="s">
        <v>3</v>
      </c>
      <c r="EQ387">
        <v>0</v>
      </c>
      <c r="ER387">
        <v>1304.22</v>
      </c>
      <c r="ES387">
        <v>1304.22</v>
      </c>
      <c r="ET387">
        <v>0</v>
      </c>
      <c r="EU387">
        <v>0</v>
      </c>
      <c r="EV387">
        <v>0</v>
      </c>
      <c r="EW387">
        <v>0</v>
      </c>
      <c r="EX387">
        <v>0</v>
      </c>
      <c r="EZ387">
        <v>5</v>
      </c>
      <c r="FC387">
        <v>0</v>
      </c>
      <c r="FD387">
        <v>18</v>
      </c>
      <c r="FF387">
        <v>1250</v>
      </c>
      <c r="FQ387">
        <v>0</v>
      </c>
      <c r="FR387">
        <f t="shared" si="355"/>
        <v>1304.22</v>
      </c>
      <c r="FS387">
        <v>0</v>
      </c>
      <c r="FX387">
        <v>0</v>
      </c>
      <c r="FY387">
        <v>0</v>
      </c>
      <c r="GA387" t="s">
        <v>34</v>
      </c>
      <c r="GD387">
        <v>1</v>
      </c>
      <c r="GF387">
        <v>728145992</v>
      </c>
      <c r="GG387">
        <v>2</v>
      </c>
      <c r="GH387">
        <v>3</v>
      </c>
      <c r="GI387">
        <v>4</v>
      </c>
      <c r="GJ387">
        <v>0</v>
      </c>
      <c r="GK387">
        <v>0</v>
      </c>
      <c r="GL387">
        <f t="shared" si="356"/>
        <v>0</v>
      </c>
      <c r="GM387">
        <f t="shared" si="357"/>
        <v>1304.22</v>
      </c>
      <c r="GN387">
        <f t="shared" si="358"/>
        <v>0</v>
      </c>
      <c r="GO387">
        <f t="shared" si="359"/>
        <v>0</v>
      </c>
      <c r="GP387">
        <f t="shared" si="360"/>
        <v>0</v>
      </c>
      <c r="GR387">
        <v>1</v>
      </c>
      <c r="GS387">
        <v>1</v>
      </c>
      <c r="GT387">
        <v>0</v>
      </c>
      <c r="GU387" t="s">
        <v>3</v>
      </c>
      <c r="GV387">
        <f t="shared" si="361"/>
        <v>0</v>
      </c>
      <c r="GW387">
        <v>1</v>
      </c>
      <c r="GX387">
        <f t="shared" si="362"/>
        <v>0</v>
      </c>
      <c r="HA387">
        <v>0</v>
      </c>
      <c r="HB387">
        <v>0</v>
      </c>
      <c r="HC387">
        <f t="shared" si="363"/>
        <v>0</v>
      </c>
      <c r="HE387" t="s">
        <v>35</v>
      </c>
      <c r="HF387" t="s">
        <v>36</v>
      </c>
      <c r="HH387">
        <f>ROUND(AC387*I387,2)</f>
        <v>1304.22</v>
      </c>
      <c r="HM387" t="s">
        <v>3</v>
      </c>
      <c r="HN387" t="s">
        <v>3</v>
      </c>
      <c r="HO387" t="s">
        <v>3</v>
      </c>
      <c r="HP387" t="s">
        <v>3</v>
      </c>
      <c r="HQ387" t="s">
        <v>3</v>
      </c>
      <c r="IK387">
        <v>0</v>
      </c>
    </row>
    <row r="388" spans="1:245" x14ac:dyDescent="0.2">
      <c r="A388">
        <v>17</v>
      </c>
      <c r="B388">
        <v>1</v>
      </c>
      <c r="C388">
        <f>ROW(SmtRes!A484)</f>
        <v>484</v>
      </c>
      <c r="D388">
        <f>ROW(EtalonRes!A553)</f>
        <v>553</v>
      </c>
      <c r="E388" t="s">
        <v>322</v>
      </c>
      <c r="F388" t="s">
        <v>38</v>
      </c>
      <c r="G388" t="s">
        <v>39</v>
      </c>
      <c r="H388" t="s">
        <v>17</v>
      </c>
      <c r="I388">
        <v>19</v>
      </c>
      <c r="J388">
        <v>0</v>
      </c>
      <c r="K388">
        <v>19</v>
      </c>
      <c r="O388">
        <f t="shared" si="333"/>
        <v>13869.93</v>
      </c>
      <c r="P388">
        <f t="shared" si="334"/>
        <v>7084.57</v>
      </c>
      <c r="Q388">
        <f t="shared" si="335"/>
        <v>390.51</v>
      </c>
      <c r="R388">
        <f t="shared" si="336"/>
        <v>82.47</v>
      </c>
      <c r="S388">
        <f t="shared" si="337"/>
        <v>6394.85</v>
      </c>
      <c r="T388">
        <f t="shared" si="338"/>
        <v>0</v>
      </c>
      <c r="U388">
        <f t="shared" si="339"/>
        <v>21.346500000000002</v>
      </c>
      <c r="V388">
        <f t="shared" si="340"/>
        <v>0.19950000000000001</v>
      </c>
      <c r="W388">
        <f t="shared" si="341"/>
        <v>0</v>
      </c>
      <c r="X388">
        <f t="shared" si="342"/>
        <v>7837.56</v>
      </c>
      <c r="Y388">
        <f t="shared" si="343"/>
        <v>4663.67</v>
      </c>
      <c r="AA388">
        <v>51651743</v>
      </c>
      <c r="AB388">
        <f t="shared" si="344"/>
        <v>52.56</v>
      </c>
      <c r="AC388">
        <f t="shared" si="345"/>
        <v>40.93</v>
      </c>
      <c r="AD388">
        <f>ROUND(((((ET388*ROUND(1.05,7)))-((EU388*ROUND(1.05,7))))+AE388),2)</f>
        <v>1.55</v>
      </c>
      <c r="AE388">
        <f>ROUND(((EU388*ROUND(1.05,7))),2)</f>
        <v>0.13</v>
      </c>
      <c r="AF388">
        <f>ROUND(((EV388*ROUND(1.05,7))),2)</f>
        <v>10.08</v>
      </c>
      <c r="AG388">
        <f t="shared" si="346"/>
        <v>0</v>
      </c>
      <c r="AH388">
        <f>((EW388*ROUND(1.05,7)))</f>
        <v>1.1235000000000002</v>
      </c>
      <c r="AI388">
        <f>((EX388*ROUND(1.05,7)))</f>
        <v>1.0500000000000001E-2</v>
      </c>
      <c r="AJ388">
        <f t="shared" si="347"/>
        <v>0</v>
      </c>
      <c r="AK388">
        <v>52</v>
      </c>
      <c r="AL388">
        <v>40.93</v>
      </c>
      <c r="AM388">
        <v>1.47</v>
      </c>
      <c r="AN388">
        <v>0.12</v>
      </c>
      <c r="AO388">
        <v>9.6</v>
      </c>
      <c r="AP388">
        <v>0</v>
      </c>
      <c r="AQ388">
        <v>1.07</v>
      </c>
      <c r="AR388">
        <v>0.01</v>
      </c>
      <c r="AS388">
        <v>0</v>
      </c>
      <c r="AT388">
        <v>121</v>
      </c>
      <c r="AU388">
        <v>72</v>
      </c>
      <c r="AV388">
        <v>1</v>
      </c>
      <c r="AW388">
        <v>1</v>
      </c>
      <c r="AZ388">
        <v>1</v>
      </c>
      <c r="BA388">
        <v>33.39</v>
      </c>
      <c r="BB388">
        <v>13.26</v>
      </c>
      <c r="BC388">
        <v>9.11</v>
      </c>
      <c r="BD388" t="s">
        <v>3</v>
      </c>
      <c r="BE388" t="s">
        <v>3</v>
      </c>
      <c r="BF388" t="s">
        <v>3</v>
      </c>
      <c r="BG388" t="s">
        <v>3</v>
      </c>
      <c r="BH388">
        <v>0</v>
      </c>
      <c r="BI388">
        <v>1</v>
      </c>
      <c r="BJ388" t="s">
        <v>40</v>
      </c>
      <c r="BM388">
        <v>20001</v>
      </c>
      <c r="BN388">
        <v>0</v>
      </c>
      <c r="BO388" t="s">
        <v>3</v>
      </c>
      <c r="BP388">
        <v>0</v>
      </c>
      <c r="BQ388">
        <v>22</v>
      </c>
      <c r="BR388">
        <v>0</v>
      </c>
      <c r="BS388">
        <v>33.39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3</v>
      </c>
      <c r="BZ388">
        <v>121</v>
      </c>
      <c r="CA388">
        <v>72</v>
      </c>
      <c r="CB388" t="s">
        <v>3</v>
      </c>
      <c r="CE388">
        <v>0</v>
      </c>
      <c r="CF388">
        <v>0</v>
      </c>
      <c r="CG388">
        <v>0</v>
      </c>
      <c r="CM388">
        <v>0</v>
      </c>
      <c r="CN388" t="s">
        <v>19</v>
      </c>
      <c r="CO388">
        <v>0</v>
      </c>
      <c r="CP388">
        <f t="shared" si="348"/>
        <v>13869.93</v>
      </c>
      <c r="CQ388">
        <f>AC388*BC388</f>
        <v>372.8723</v>
      </c>
      <c r="CR388">
        <f>AD388*BB388</f>
        <v>20.553000000000001</v>
      </c>
      <c r="CS388">
        <f t="shared" si="349"/>
        <v>4.3407</v>
      </c>
      <c r="CT388">
        <f t="shared" si="350"/>
        <v>336.57120000000003</v>
      </c>
      <c r="CU388">
        <f t="shared" si="351"/>
        <v>0</v>
      </c>
      <c r="CV388">
        <f t="shared" si="352"/>
        <v>1.1235000000000002</v>
      </c>
      <c r="CW388">
        <f t="shared" si="353"/>
        <v>1.0500000000000001E-2</v>
      </c>
      <c r="CX388">
        <f t="shared" si="354"/>
        <v>0</v>
      </c>
      <c r="CY388">
        <f t="shared" ref="CY388:CY406" si="364">(((S388+R388)*AT388)/100)</f>
        <v>7837.5572000000011</v>
      </c>
      <c r="CZ388">
        <f t="shared" ref="CZ388:CZ406" si="365">(((S388+R388)*AU388)/100)</f>
        <v>4663.6704</v>
      </c>
      <c r="DC388" t="s">
        <v>3</v>
      </c>
      <c r="DD388" t="s">
        <v>3</v>
      </c>
      <c r="DE388" t="s">
        <v>20</v>
      </c>
      <c r="DF388" t="s">
        <v>20</v>
      </c>
      <c r="DG388" t="s">
        <v>20</v>
      </c>
      <c r="DH388" t="s">
        <v>3</v>
      </c>
      <c r="DI388" t="s">
        <v>20</v>
      </c>
      <c r="DJ388" t="s">
        <v>20</v>
      </c>
      <c r="DK388" t="s">
        <v>3</v>
      </c>
      <c r="DL388" t="s">
        <v>3</v>
      </c>
      <c r="DM388" t="s">
        <v>3</v>
      </c>
      <c r="DN388">
        <v>0</v>
      </c>
      <c r="DO388">
        <v>0</v>
      </c>
      <c r="DP388">
        <v>1</v>
      </c>
      <c r="DQ388">
        <v>1</v>
      </c>
      <c r="DU388">
        <v>1013</v>
      </c>
      <c r="DV388" t="s">
        <v>17</v>
      </c>
      <c r="DW388" t="s">
        <v>17</v>
      </c>
      <c r="DX388">
        <v>1</v>
      </c>
      <c r="DZ388" t="s">
        <v>3</v>
      </c>
      <c r="EA388" t="s">
        <v>3</v>
      </c>
      <c r="EB388" t="s">
        <v>3</v>
      </c>
      <c r="EC388" t="s">
        <v>3</v>
      </c>
      <c r="EE388">
        <v>50757454</v>
      </c>
      <c r="EF388">
        <v>22</v>
      </c>
      <c r="EG388" t="s">
        <v>21</v>
      </c>
      <c r="EH388">
        <v>16</v>
      </c>
      <c r="EI388" t="s">
        <v>22</v>
      </c>
      <c r="EJ388">
        <v>1</v>
      </c>
      <c r="EK388">
        <v>20001</v>
      </c>
      <c r="EL388" t="s">
        <v>23</v>
      </c>
      <c r="EM388" t="s">
        <v>24</v>
      </c>
      <c r="EO388" t="s">
        <v>25</v>
      </c>
      <c r="EQ388">
        <v>131072</v>
      </c>
      <c r="ER388">
        <v>52</v>
      </c>
      <c r="ES388">
        <v>40.93</v>
      </c>
      <c r="ET388">
        <v>1.47</v>
      </c>
      <c r="EU388">
        <v>0.12</v>
      </c>
      <c r="EV388">
        <v>9.6</v>
      </c>
      <c r="EW388">
        <v>1.07</v>
      </c>
      <c r="EX388">
        <v>0.01</v>
      </c>
      <c r="EY388">
        <v>0</v>
      </c>
      <c r="FQ388">
        <v>0</v>
      </c>
      <c r="FR388">
        <f t="shared" si="355"/>
        <v>0</v>
      </c>
      <c r="FS388">
        <v>0</v>
      </c>
      <c r="FX388">
        <v>121</v>
      </c>
      <c r="FY388">
        <v>72</v>
      </c>
      <c r="GA388" t="s">
        <v>3</v>
      </c>
      <c r="GD388">
        <v>1</v>
      </c>
      <c r="GF388">
        <v>-476731723</v>
      </c>
      <c r="GG388">
        <v>2</v>
      </c>
      <c r="GH388">
        <v>1</v>
      </c>
      <c r="GI388">
        <v>4</v>
      </c>
      <c r="GJ388">
        <v>0</v>
      </c>
      <c r="GK388">
        <v>0</v>
      </c>
      <c r="GL388">
        <f t="shared" si="356"/>
        <v>0</v>
      </c>
      <c r="GM388">
        <f t="shared" si="357"/>
        <v>26371.16</v>
      </c>
      <c r="GN388">
        <f t="shared" si="358"/>
        <v>26371.16</v>
      </c>
      <c r="GO388">
        <f t="shared" si="359"/>
        <v>0</v>
      </c>
      <c r="GP388">
        <f t="shared" si="360"/>
        <v>0</v>
      </c>
      <c r="GR388">
        <v>0</v>
      </c>
      <c r="GS388">
        <v>3</v>
      </c>
      <c r="GT388">
        <v>0</v>
      </c>
      <c r="GU388" t="s">
        <v>3</v>
      </c>
      <c r="GV388">
        <f t="shared" si="361"/>
        <v>0</v>
      </c>
      <c r="GW388">
        <v>1</v>
      </c>
      <c r="GX388">
        <f t="shared" si="362"/>
        <v>0</v>
      </c>
      <c r="HA388">
        <v>0</v>
      </c>
      <c r="HB388">
        <v>0</v>
      </c>
      <c r="HC388">
        <f t="shared" si="363"/>
        <v>0</v>
      </c>
      <c r="HE388" t="s">
        <v>3</v>
      </c>
      <c r="HF388" t="s">
        <v>3</v>
      </c>
      <c r="HM388" t="s">
        <v>3</v>
      </c>
      <c r="HN388" t="s">
        <v>26</v>
      </c>
      <c r="HO388" t="s">
        <v>27</v>
      </c>
      <c r="HP388" t="s">
        <v>22</v>
      </c>
      <c r="HQ388" t="s">
        <v>22</v>
      </c>
      <c r="IK388">
        <v>0</v>
      </c>
    </row>
    <row r="389" spans="1:245" x14ac:dyDescent="0.2">
      <c r="A389">
        <v>18</v>
      </c>
      <c r="B389">
        <v>1</v>
      </c>
      <c r="C389">
        <v>479</v>
      </c>
      <c r="E389" t="s">
        <v>323</v>
      </c>
      <c r="F389" t="s">
        <v>42</v>
      </c>
      <c r="G389" t="s">
        <v>43</v>
      </c>
      <c r="H389" t="e">
        <f>'1.Ведомость'!#REF!</f>
        <v>#REF!</v>
      </c>
      <c r="I389">
        <f>I388*J389</f>
        <v>1.9</v>
      </c>
      <c r="J389">
        <v>9.9999999999999992E-2</v>
      </c>
      <c r="K389">
        <v>0.1</v>
      </c>
      <c r="O389">
        <f t="shared" si="333"/>
        <v>17.309999999999999</v>
      </c>
      <c r="P389">
        <f t="shared" si="334"/>
        <v>17.309999999999999</v>
      </c>
      <c r="Q389">
        <f t="shared" si="335"/>
        <v>0</v>
      </c>
      <c r="R389">
        <f t="shared" si="336"/>
        <v>0</v>
      </c>
      <c r="S389">
        <f t="shared" si="337"/>
        <v>0</v>
      </c>
      <c r="T389">
        <f t="shared" si="338"/>
        <v>0</v>
      </c>
      <c r="U389">
        <f t="shared" si="339"/>
        <v>0</v>
      </c>
      <c r="V389">
        <f t="shared" si="340"/>
        <v>0</v>
      </c>
      <c r="W389">
        <f t="shared" si="341"/>
        <v>0</v>
      </c>
      <c r="X389">
        <f t="shared" si="342"/>
        <v>0</v>
      </c>
      <c r="Y389">
        <f t="shared" si="343"/>
        <v>0</v>
      </c>
      <c r="AA389">
        <v>51651743</v>
      </c>
      <c r="AB389">
        <f t="shared" si="344"/>
        <v>1</v>
      </c>
      <c r="AC389">
        <f t="shared" si="345"/>
        <v>1</v>
      </c>
      <c r="AD389">
        <f>ROUND((((ET389)-(EU389))+AE389),2)</f>
        <v>0</v>
      </c>
      <c r="AE389">
        <f t="shared" ref="AE389:AF391" si="366">ROUND((EU389),2)</f>
        <v>0</v>
      </c>
      <c r="AF389">
        <f t="shared" si="366"/>
        <v>0</v>
      </c>
      <c r="AG389">
        <f t="shared" si="346"/>
        <v>0</v>
      </c>
      <c r="AH389">
        <f t="shared" ref="AH389:AI391" si="367">(EW389)</f>
        <v>0</v>
      </c>
      <c r="AI389">
        <f t="shared" si="367"/>
        <v>0</v>
      </c>
      <c r="AJ389">
        <f t="shared" si="347"/>
        <v>0</v>
      </c>
      <c r="AK389">
        <v>1</v>
      </c>
      <c r="AL389">
        <v>1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</v>
      </c>
      <c r="AW389">
        <v>1</v>
      </c>
      <c r="AZ389">
        <v>1</v>
      </c>
      <c r="BA389">
        <v>1</v>
      </c>
      <c r="BB389">
        <v>1</v>
      </c>
      <c r="BC389">
        <v>9.11</v>
      </c>
      <c r="BD389" t="s">
        <v>3</v>
      </c>
      <c r="BE389" t="s">
        <v>3</v>
      </c>
      <c r="BF389" t="s">
        <v>3</v>
      </c>
      <c r="BG389" t="s">
        <v>3</v>
      </c>
      <c r="BH389">
        <v>3</v>
      </c>
      <c r="BI389">
        <v>1</v>
      </c>
      <c r="BJ389" t="s">
        <v>45</v>
      </c>
      <c r="BM389">
        <v>500001</v>
      </c>
      <c r="BN389">
        <v>0</v>
      </c>
      <c r="BO389" t="s">
        <v>3</v>
      </c>
      <c r="BP389">
        <v>0</v>
      </c>
      <c r="BQ389">
        <v>8</v>
      </c>
      <c r="BR389">
        <v>0</v>
      </c>
      <c r="BS389">
        <v>1</v>
      </c>
      <c r="BT389">
        <v>1</v>
      </c>
      <c r="BU389">
        <v>1</v>
      </c>
      <c r="BV389">
        <v>1</v>
      </c>
      <c r="BW389">
        <v>1</v>
      </c>
      <c r="BX389">
        <v>1</v>
      </c>
      <c r="BY389" t="s">
        <v>3</v>
      </c>
      <c r="BZ389">
        <v>0</v>
      </c>
      <c r="CA389">
        <v>0</v>
      </c>
      <c r="CB389" t="s">
        <v>3</v>
      </c>
      <c r="CE389">
        <v>0</v>
      </c>
      <c r="CF389">
        <v>0</v>
      </c>
      <c r="CG389">
        <v>0</v>
      </c>
      <c r="CM389">
        <v>0</v>
      </c>
      <c r="CN389" t="s">
        <v>3</v>
      </c>
      <c r="CO389">
        <v>0</v>
      </c>
      <c r="CP389">
        <f t="shared" si="348"/>
        <v>17.309999999999999</v>
      </c>
      <c r="CQ389">
        <f>AC389*BC389</f>
        <v>9.11</v>
      </c>
      <c r="CR389">
        <f>AD389*BB389</f>
        <v>0</v>
      </c>
      <c r="CS389">
        <f t="shared" si="349"/>
        <v>0</v>
      </c>
      <c r="CT389">
        <f t="shared" si="350"/>
        <v>0</v>
      </c>
      <c r="CU389">
        <f t="shared" si="351"/>
        <v>0</v>
      </c>
      <c r="CV389">
        <f t="shared" si="352"/>
        <v>0</v>
      </c>
      <c r="CW389">
        <f t="shared" si="353"/>
        <v>0</v>
      </c>
      <c r="CX389">
        <f t="shared" si="354"/>
        <v>0</v>
      </c>
      <c r="CY389">
        <f t="shared" si="364"/>
        <v>0</v>
      </c>
      <c r="CZ389">
        <f t="shared" si="365"/>
        <v>0</v>
      </c>
      <c r="DC389" t="s">
        <v>3</v>
      </c>
      <c r="DD389" t="s">
        <v>3</v>
      </c>
      <c r="DE389" t="s">
        <v>3</v>
      </c>
      <c r="DF389" t="s">
        <v>3</v>
      </c>
      <c r="DG389" t="s">
        <v>3</v>
      </c>
      <c r="DH389" t="s">
        <v>3</v>
      </c>
      <c r="DI389" t="s">
        <v>3</v>
      </c>
      <c r="DJ389" t="s">
        <v>3</v>
      </c>
      <c r="DK389" t="s">
        <v>3</v>
      </c>
      <c r="DL389" t="s">
        <v>3</v>
      </c>
      <c r="DM389" t="s">
        <v>3</v>
      </c>
      <c r="DN389">
        <v>0</v>
      </c>
      <c r="DO389">
        <v>0</v>
      </c>
      <c r="DP389">
        <v>1</v>
      </c>
      <c r="DQ389">
        <v>1</v>
      </c>
      <c r="DU389">
        <v>1013</v>
      </c>
      <c r="DV389" t="s">
        <v>44</v>
      </c>
      <c r="DW389" t="s">
        <v>44</v>
      </c>
      <c r="DX389">
        <v>1</v>
      </c>
      <c r="DZ389" t="s">
        <v>3</v>
      </c>
      <c r="EA389" t="s">
        <v>3</v>
      </c>
      <c r="EB389" t="s">
        <v>3</v>
      </c>
      <c r="EC389" t="s">
        <v>3</v>
      </c>
      <c r="EE389">
        <v>50757674</v>
      </c>
      <c r="EF389">
        <v>8</v>
      </c>
      <c r="EG389" t="s">
        <v>46</v>
      </c>
      <c r="EH389">
        <v>0</v>
      </c>
      <c r="EI389" t="s">
        <v>3</v>
      </c>
      <c r="EJ389">
        <v>1</v>
      </c>
      <c r="EK389">
        <v>500001</v>
      </c>
      <c r="EL389" t="s">
        <v>47</v>
      </c>
      <c r="EM389" t="s">
        <v>48</v>
      </c>
      <c r="EO389" t="s">
        <v>3</v>
      </c>
      <c r="EQ389">
        <v>0</v>
      </c>
      <c r="ER389">
        <v>1</v>
      </c>
      <c r="ES389">
        <v>1</v>
      </c>
      <c r="ET389">
        <v>0</v>
      </c>
      <c r="EU389">
        <v>0</v>
      </c>
      <c r="EV389">
        <v>0</v>
      </c>
      <c r="EW389">
        <v>0</v>
      </c>
      <c r="EX389">
        <v>0</v>
      </c>
      <c r="FQ389">
        <v>0</v>
      </c>
      <c r="FR389">
        <f t="shared" si="355"/>
        <v>0</v>
      </c>
      <c r="FS389">
        <v>0</v>
      </c>
      <c r="FX389">
        <v>0</v>
      </c>
      <c r="FY389">
        <v>0</v>
      </c>
      <c r="GA389" t="s">
        <v>3</v>
      </c>
      <c r="GD389">
        <v>1</v>
      </c>
      <c r="GF389">
        <v>-1743999360</v>
      </c>
      <c r="GG389">
        <v>2</v>
      </c>
      <c r="GH389">
        <v>1</v>
      </c>
      <c r="GI389">
        <v>4</v>
      </c>
      <c r="GJ389">
        <v>0</v>
      </c>
      <c r="GK389">
        <v>0</v>
      </c>
      <c r="GL389">
        <f t="shared" si="356"/>
        <v>0</v>
      </c>
      <c r="GM389">
        <f t="shared" si="357"/>
        <v>17.309999999999999</v>
      </c>
      <c r="GN389">
        <f t="shared" si="358"/>
        <v>17.309999999999999</v>
      </c>
      <c r="GO389">
        <f t="shared" si="359"/>
        <v>0</v>
      </c>
      <c r="GP389">
        <f t="shared" si="360"/>
        <v>0</v>
      </c>
      <c r="GR389">
        <v>0</v>
      </c>
      <c r="GS389">
        <v>3</v>
      </c>
      <c r="GT389">
        <v>0</v>
      </c>
      <c r="GU389" t="s">
        <v>3</v>
      </c>
      <c r="GV389">
        <f t="shared" si="361"/>
        <v>0</v>
      </c>
      <c r="GW389">
        <v>1</v>
      </c>
      <c r="GX389">
        <f t="shared" si="362"/>
        <v>0</v>
      </c>
      <c r="HA389">
        <v>0</v>
      </c>
      <c r="HB389">
        <v>0</v>
      </c>
      <c r="HC389">
        <f t="shared" si="363"/>
        <v>0</v>
      </c>
      <c r="HE389" t="s">
        <v>3</v>
      </c>
      <c r="HF389" t="s">
        <v>3</v>
      </c>
      <c r="HM389" t="s">
        <v>3</v>
      </c>
      <c r="HN389" t="s">
        <v>3</v>
      </c>
      <c r="HO389" t="s">
        <v>3</v>
      </c>
      <c r="HP389" t="s">
        <v>3</v>
      </c>
      <c r="HQ389" t="s">
        <v>3</v>
      </c>
      <c r="IK389">
        <v>0</v>
      </c>
    </row>
    <row r="390" spans="1:245" x14ac:dyDescent="0.2">
      <c r="A390">
        <v>18</v>
      </c>
      <c r="B390">
        <v>1</v>
      </c>
      <c r="C390">
        <v>483</v>
      </c>
      <c r="E390" t="s">
        <v>324</v>
      </c>
      <c r="F390" t="s">
        <v>50</v>
      </c>
      <c r="G390" t="s">
        <v>51</v>
      </c>
      <c r="H390" t="e">
        <f>'1.Ведомость'!#REF!</f>
        <v>#REF!</v>
      </c>
      <c r="I390">
        <f>I388*J390</f>
        <v>-0.76</v>
      </c>
      <c r="J390">
        <v>-0.04</v>
      </c>
      <c r="K390">
        <v>-0.04</v>
      </c>
      <c r="O390">
        <f t="shared" si="333"/>
        <v>-6411.25</v>
      </c>
      <c r="P390">
        <f t="shared" si="334"/>
        <v>-6411.25</v>
      </c>
      <c r="Q390">
        <f t="shared" si="335"/>
        <v>0</v>
      </c>
      <c r="R390">
        <f t="shared" si="336"/>
        <v>0</v>
      </c>
      <c r="S390">
        <f t="shared" si="337"/>
        <v>0</v>
      </c>
      <c r="T390">
        <f t="shared" si="338"/>
        <v>0</v>
      </c>
      <c r="U390">
        <f t="shared" si="339"/>
        <v>0</v>
      </c>
      <c r="V390">
        <f t="shared" si="340"/>
        <v>0</v>
      </c>
      <c r="W390">
        <f t="shared" si="341"/>
        <v>0</v>
      </c>
      <c r="X390">
        <f t="shared" si="342"/>
        <v>0</v>
      </c>
      <c r="Y390">
        <f t="shared" si="343"/>
        <v>0</v>
      </c>
      <c r="AA390">
        <v>51651743</v>
      </c>
      <c r="AB390">
        <f t="shared" si="344"/>
        <v>926</v>
      </c>
      <c r="AC390">
        <f t="shared" si="345"/>
        <v>926</v>
      </c>
      <c r="AD390">
        <f>ROUND((((ET390)-(EU390))+AE390),2)</f>
        <v>0</v>
      </c>
      <c r="AE390">
        <f t="shared" si="366"/>
        <v>0</v>
      </c>
      <c r="AF390">
        <f t="shared" si="366"/>
        <v>0</v>
      </c>
      <c r="AG390">
        <f t="shared" si="346"/>
        <v>0</v>
      </c>
      <c r="AH390">
        <f t="shared" si="367"/>
        <v>0</v>
      </c>
      <c r="AI390">
        <f t="shared" si="367"/>
        <v>0</v>
      </c>
      <c r="AJ390">
        <f t="shared" si="347"/>
        <v>0</v>
      </c>
      <c r="AK390">
        <v>926</v>
      </c>
      <c r="AL390">
        <v>926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1</v>
      </c>
      <c r="AW390">
        <v>1</v>
      </c>
      <c r="AZ390">
        <v>1</v>
      </c>
      <c r="BA390">
        <v>1</v>
      </c>
      <c r="BB390">
        <v>1</v>
      </c>
      <c r="BC390">
        <v>9.11</v>
      </c>
      <c r="BD390" t="s">
        <v>3</v>
      </c>
      <c r="BE390" t="s">
        <v>3</v>
      </c>
      <c r="BF390" t="s">
        <v>3</v>
      </c>
      <c r="BG390" t="s">
        <v>3</v>
      </c>
      <c r="BH390">
        <v>3</v>
      </c>
      <c r="BI390">
        <v>1</v>
      </c>
      <c r="BJ390" t="s">
        <v>53</v>
      </c>
      <c r="BM390">
        <v>500001</v>
      </c>
      <c r="BN390">
        <v>0</v>
      </c>
      <c r="BO390" t="s">
        <v>3</v>
      </c>
      <c r="BP390">
        <v>0</v>
      </c>
      <c r="BQ390">
        <v>8</v>
      </c>
      <c r="BR390">
        <v>1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0</v>
      </c>
      <c r="CA390">
        <v>0</v>
      </c>
      <c r="CB390" t="s">
        <v>3</v>
      </c>
      <c r="CE390">
        <v>0</v>
      </c>
      <c r="CF390">
        <v>0</v>
      </c>
      <c r="CG390">
        <v>0</v>
      </c>
      <c r="CM390">
        <v>0</v>
      </c>
      <c r="CN390" t="s">
        <v>3</v>
      </c>
      <c r="CO390">
        <v>0</v>
      </c>
      <c r="CP390">
        <f t="shared" si="348"/>
        <v>-6411.25</v>
      </c>
      <c r="CQ390">
        <f>AC390*BC390</f>
        <v>8435.8599999999988</v>
      </c>
      <c r="CR390">
        <f>AD390*BB390</f>
        <v>0</v>
      </c>
      <c r="CS390">
        <f t="shared" si="349"/>
        <v>0</v>
      </c>
      <c r="CT390">
        <f t="shared" si="350"/>
        <v>0</v>
      </c>
      <c r="CU390">
        <f t="shared" si="351"/>
        <v>0</v>
      </c>
      <c r="CV390">
        <f t="shared" si="352"/>
        <v>0</v>
      </c>
      <c r="CW390">
        <f t="shared" si="353"/>
        <v>0</v>
      </c>
      <c r="CX390">
        <f t="shared" si="354"/>
        <v>0</v>
      </c>
      <c r="CY390">
        <f t="shared" si="364"/>
        <v>0</v>
      </c>
      <c r="CZ390">
        <f t="shared" si="365"/>
        <v>0</v>
      </c>
      <c r="DC390" t="s">
        <v>3</v>
      </c>
      <c r="DD390" t="s">
        <v>3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DU390">
        <v>1005</v>
      </c>
      <c r="DV390" t="s">
        <v>52</v>
      </c>
      <c r="DW390" t="s">
        <v>52</v>
      </c>
      <c r="DX390">
        <v>1</v>
      </c>
      <c r="DZ390" t="s">
        <v>3</v>
      </c>
      <c r="EA390" t="s">
        <v>3</v>
      </c>
      <c r="EB390" t="s">
        <v>3</v>
      </c>
      <c r="EC390" t="s">
        <v>3</v>
      </c>
      <c r="EE390">
        <v>50757674</v>
      </c>
      <c r="EF390">
        <v>8</v>
      </c>
      <c r="EG390" t="s">
        <v>46</v>
      </c>
      <c r="EH390">
        <v>0</v>
      </c>
      <c r="EI390" t="s">
        <v>3</v>
      </c>
      <c r="EJ390">
        <v>1</v>
      </c>
      <c r="EK390">
        <v>500001</v>
      </c>
      <c r="EL390" t="s">
        <v>47</v>
      </c>
      <c r="EM390" t="s">
        <v>48</v>
      </c>
      <c r="EO390" t="s">
        <v>3</v>
      </c>
      <c r="EQ390">
        <v>32768</v>
      </c>
      <c r="ER390">
        <v>926</v>
      </c>
      <c r="ES390">
        <v>926</v>
      </c>
      <c r="ET390">
        <v>0</v>
      </c>
      <c r="EU390">
        <v>0</v>
      </c>
      <c r="EV390">
        <v>0</v>
      </c>
      <c r="EW390">
        <v>0</v>
      </c>
      <c r="EX390">
        <v>0</v>
      </c>
      <c r="FQ390">
        <v>0</v>
      </c>
      <c r="FR390">
        <f t="shared" si="355"/>
        <v>0</v>
      </c>
      <c r="FS390">
        <v>0</v>
      </c>
      <c r="FX390">
        <v>0</v>
      </c>
      <c r="FY390">
        <v>0</v>
      </c>
      <c r="GA390" t="s">
        <v>3</v>
      </c>
      <c r="GD390">
        <v>1</v>
      </c>
      <c r="GF390">
        <v>-1896968330</v>
      </c>
      <c r="GG390">
        <v>2</v>
      </c>
      <c r="GH390">
        <v>1</v>
      </c>
      <c r="GI390">
        <v>4</v>
      </c>
      <c r="GJ390">
        <v>0</v>
      </c>
      <c r="GK390">
        <v>0</v>
      </c>
      <c r="GL390">
        <f t="shared" si="356"/>
        <v>0</v>
      </c>
      <c r="GM390">
        <f t="shared" si="357"/>
        <v>-6411.25</v>
      </c>
      <c r="GN390">
        <f t="shared" si="358"/>
        <v>-6411.25</v>
      </c>
      <c r="GO390">
        <f t="shared" si="359"/>
        <v>0</v>
      </c>
      <c r="GP390">
        <f t="shared" si="360"/>
        <v>0</v>
      </c>
      <c r="GR390">
        <v>0</v>
      </c>
      <c r="GS390">
        <v>3</v>
      </c>
      <c r="GT390">
        <v>0</v>
      </c>
      <c r="GU390" t="s">
        <v>3</v>
      </c>
      <c r="GV390">
        <f t="shared" si="361"/>
        <v>0</v>
      </c>
      <c r="GW390">
        <v>1</v>
      </c>
      <c r="GX390">
        <f t="shared" si="362"/>
        <v>0</v>
      </c>
      <c r="HA390">
        <v>0</v>
      </c>
      <c r="HB390">
        <v>0</v>
      </c>
      <c r="HC390">
        <f t="shared" si="363"/>
        <v>0</v>
      </c>
      <c r="HE390" t="s">
        <v>3</v>
      </c>
      <c r="HF390" t="s">
        <v>3</v>
      </c>
      <c r="HM390" t="s">
        <v>3</v>
      </c>
      <c r="HN390" t="s">
        <v>3</v>
      </c>
      <c r="HO390" t="s">
        <v>3</v>
      </c>
      <c r="HP390" t="s">
        <v>3</v>
      </c>
      <c r="HQ390" t="s">
        <v>3</v>
      </c>
      <c r="IK390">
        <v>0</v>
      </c>
    </row>
    <row r="391" spans="1:245" x14ac:dyDescent="0.2">
      <c r="A391">
        <v>18</v>
      </c>
      <c r="B391">
        <v>1</v>
      </c>
      <c r="C391">
        <v>484</v>
      </c>
      <c r="E391" t="s">
        <v>325</v>
      </c>
      <c r="F391" t="s">
        <v>29</v>
      </c>
      <c r="G391" t="s">
        <v>55</v>
      </c>
      <c r="H391" t="str">
        <f>'1.Ведомость'!C127</f>
        <v>ШТ</v>
      </c>
      <c r="I391">
        <f>I388*J391</f>
        <v>19</v>
      </c>
      <c r="J391">
        <v>1</v>
      </c>
      <c r="K391">
        <v>1</v>
      </c>
      <c r="O391">
        <f t="shared" si="333"/>
        <v>32851.760000000002</v>
      </c>
      <c r="P391">
        <f t="shared" si="334"/>
        <v>32851.760000000002</v>
      </c>
      <c r="Q391">
        <f t="shared" si="335"/>
        <v>0</v>
      </c>
      <c r="R391">
        <f t="shared" si="336"/>
        <v>0</v>
      </c>
      <c r="S391">
        <f t="shared" si="337"/>
        <v>0</v>
      </c>
      <c r="T391">
        <f t="shared" si="338"/>
        <v>0</v>
      </c>
      <c r="U391">
        <f t="shared" si="339"/>
        <v>0</v>
      </c>
      <c r="V391">
        <f t="shared" si="340"/>
        <v>0</v>
      </c>
      <c r="W391">
        <f t="shared" si="341"/>
        <v>0</v>
      </c>
      <c r="X391">
        <f t="shared" si="342"/>
        <v>0</v>
      </c>
      <c r="Y391">
        <f t="shared" si="343"/>
        <v>0</v>
      </c>
      <c r="AA391">
        <v>51651743</v>
      </c>
      <c r="AB391">
        <f t="shared" si="344"/>
        <v>1729.04</v>
      </c>
      <c r="AC391">
        <f t="shared" si="345"/>
        <v>1729.04</v>
      </c>
      <c r="AD391">
        <f>ROUND((((ET391)-(EU391))+AE391),2)</f>
        <v>0</v>
      </c>
      <c r="AE391">
        <f t="shared" si="366"/>
        <v>0</v>
      </c>
      <c r="AF391">
        <f t="shared" si="366"/>
        <v>0</v>
      </c>
      <c r="AG391">
        <f t="shared" si="346"/>
        <v>0</v>
      </c>
      <c r="AH391">
        <f t="shared" si="367"/>
        <v>0</v>
      </c>
      <c r="AI391">
        <f t="shared" si="367"/>
        <v>0</v>
      </c>
      <c r="AJ391">
        <f t="shared" si="347"/>
        <v>0</v>
      </c>
      <c r="AK391">
        <v>1729.0400000000002</v>
      </c>
      <c r="AL391">
        <v>1729.0400000000002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9.11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1</v>
      </c>
      <c r="BJ391" t="s">
        <v>56</v>
      </c>
      <c r="BM391">
        <v>500001</v>
      </c>
      <c r="BN391">
        <v>0</v>
      </c>
      <c r="BO391" t="s">
        <v>3</v>
      </c>
      <c r="BP391">
        <v>0</v>
      </c>
      <c r="BQ391">
        <v>8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0</v>
      </c>
      <c r="CA391">
        <v>0</v>
      </c>
      <c r="CB391" t="s">
        <v>3</v>
      </c>
      <c r="CE391">
        <v>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348"/>
        <v>32851.760000000002</v>
      </c>
      <c r="CQ391">
        <f>AC391</f>
        <v>1729.04</v>
      </c>
      <c r="CR391">
        <f>AD391</f>
        <v>0</v>
      </c>
      <c r="CS391">
        <f t="shared" si="349"/>
        <v>0</v>
      </c>
      <c r="CT391">
        <f t="shared" si="350"/>
        <v>0</v>
      </c>
      <c r="CU391">
        <f t="shared" si="351"/>
        <v>0</v>
      </c>
      <c r="CV391">
        <f t="shared" si="352"/>
        <v>0</v>
      </c>
      <c r="CW391">
        <f t="shared" si="353"/>
        <v>0</v>
      </c>
      <c r="CX391">
        <f t="shared" si="354"/>
        <v>0</v>
      </c>
      <c r="CY391">
        <f t="shared" si="364"/>
        <v>0</v>
      </c>
      <c r="CZ391">
        <f t="shared" si="365"/>
        <v>0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1013</v>
      </c>
      <c r="DV391" t="s">
        <v>17</v>
      </c>
      <c r="DW391" t="s">
        <v>17</v>
      </c>
      <c r="DX391">
        <v>1</v>
      </c>
      <c r="DZ391" t="s">
        <v>3</v>
      </c>
      <c r="EA391" t="s">
        <v>3</v>
      </c>
      <c r="EB391" t="s">
        <v>3</v>
      </c>
      <c r="EC391" t="s">
        <v>3</v>
      </c>
      <c r="EE391">
        <v>50757674</v>
      </c>
      <c r="EF391">
        <v>8</v>
      </c>
      <c r="EG391" t="s">
        <v>46</v>
      </c>
      <c r="EH391">
        <v>0</v>
      </c>
      <c r="EI391" t="s">
        <v>3</v>
      </c>
      <c r="EJ391">
        <v>1</v>
      </c>
      <c r="EK391">
        <v>500001</v>
      </c>
      <c r="EL391" t="s">
        <v>47</v>
      </c>
      <c r="EM391" t="s">
        <v>48</v>
      </c>
      <c r="EO391" t="s">
        <v>3</v>
      </c>
      <c r="EQ391">
        <v>0</v>
      </c>
      <c r="ER391">
        <v>1644.17</v>
      </c>
      <c r="ES391">
        <v>1729.0400000000002</v>
      </c>
      <c r="ET391">
        <v>0</v>
      </c>
      <c r="EU391">
        <v>0</v>
      </c>
      <c r="EV391">
        <v>0</v>
      </c>
      <c r="EW391">
        <v>0</v>
      </c>
      <c r="EX391">
        <v>0</v>
      </c>
      <c r="EZ391">
        <v>5</v>
      </c>
      <c r="FC391">
        <v>0</v>
      </c>
      <c r="FD391">
        <v>18</v>
      </c>
      <c r="FF391">
        <v>1644.17</v>
      </c>
      <c r="FQ391">
        <v>0</v>
      </c>
      <c r="FR391">
        <f t="shared" si="355"/>
        <v>0</v>
      </c>
      <c r="FS391">
        <v>0</v>
      </c>
      <c r="FX391">
        <v>0</v>
      </c>
      <c r="FY391">
        <v>0</v>
      </c>
      <c r="GA391" t="s">
        <v>57</v>
      </c>
      <c r="GD391">
        <v>1</v>
      </c>
      <c r="GF391">
        <v>-1802594515</v>
      </c>
      <c r="GG391">
        <v>2</v>
      </c>
      <c r="GH391">
        <v>3</v>
      </c>
      <c r="GI391">
        <v>4</v>
      </c>
      <c r="GJ391">
        <v>0</v>
      </c>
      <c r="GK391">
        <v>0</v>
      </c>
      <c r="GL391">
        <f t="shared" si="356"/>
        <v>0</v>
      </c>
      <c r="GM391">
        <f t="shared" si="357"/>
        <v>32851.760000000002</v>
      </c>
      <c r="GN391">
        <f t="shared" si="358"/>
        <v>32851.760000000002</v>
      </c>
      <c r="GO391">
        <f t="shared" si="359"/>
        <v>0</v>
      </c>
      <c r="GP391">
        <f t="shared" si="360"/>
        <v>0</v>
      </c>
      <c r="GR391">
        <v>1</v>
      </c>
      <c r="GS391">
        <v>1</v>
      </c>
      <c r="GT391">
        <v>0</v>
      </c>
      <c r="GU391" t="s">
        <v>3</v>
      </c>
      <c r="GV391">
        <f t="shared" si="361"/>
        <v>0</v>
      </c>
      <c r="GW391">
        <v>1</v>
      </c>
      <c r="GX391">
        <f t="shared" si="362"/>
        <v>0</v>
      </c>
      <c r="HA391">
        <v>0</v>
      </c>
      <c r="HB391">
        <v>0</v>
      </c>
      <c r="HC391">
        <f t="shared" si="363"/>
        <v>0</v>
      </c>
      <c r="HE391" t="s">
        <v>35</v>
      </c>
      <c r="HF391" t="s">
        <v>37</v>
      </c>
      <c r="HG391">
        <f>ROUND(AC391*I391,2)</f>
        <v>32851.760000000002</v>
      </c>
      <c r="HM391" t="s">
        <v>3</v>
      </c>
      <c r="HN391" t="s">
        <v>3</v>
      </c>
      <c r="HO391" t="s">
        <v>3</v>
      </c>
      <c r="HP391" t="s">
        <v>3</v>
      </c>
      <c r="HQ391" t="s">
        <v>3</v>
      </c>
      <c r="IK391">
        <v>0</v>
      </c>
    </row>
    <row r="392" spans="1:245" x14ac:dyDescent="0.2">
      <c r="A392">
        <v>17</v>
      </c>
      <c r="B392">
        <v>1</v>
      </c>
      <c r="C392">
        <f>ROW(SmtRes!A496)</f>
        <v>496</v>
      </c>
      <c r="D392">
        <f>ROW(EtalonRes!A570)</f>
        <v>570</v>
      </c>
      <c r="E392" t="s">
        <v>326</v>
      </c>
      <c r="F392" t="s">
        <v>74</v>
      </c>
      <c r="G392" t="s">
        <v>75</v>
      </c>
      <c r="H392" t="s">
        <v>76</v>
      </c>
      <c r="I392">
        <v>6.6000000000000003E-2</v>
      </c>
      <c r="J392">
        <v>0</v>
      </c>
      <c r="K392">
        <v>6.6000000000000003E-2</v>
      </c>
      <c r="O392">
        <f t="shared" si="333"/>
        <v>3483.71</v>
      </c>
      <c r="P392">
        <f t="shared" si="334"/>
        <v>261.33999999999997</v>
      </c>
      <c r="Q392">
        <f t="shared" si="335"/>
        <v>107.91</v>
      </c>
      <c r="R392">
        <f t="shared" si="336"/>
        <v>34.31</v>
      </c>
      <c r="S392">
        <f t="shared" si="337"/>
        <v>3114.46</v>
      </c>
      <c r="T392">
        <f t="shared" si="338"/>
        <v>0</v>
      </c>
      <c r="U392">
        <f t="shared" si="339"/>
        <v>10.672200000000002</v>
      </c>
      <c r="V392">
        <f t="shared" si="340"/>
        <v>8.3159999999999998E-2</v>
      </c>
      <c r="W392">
        <f t="shared" si="341"/>
        <v>0</v>
      </c>
      <c r="X392">
        <f t="shared" si="342"/>
        <v>3810.01</v>
      </c>
      <c r="Y392">
        <f t="shared" si="343"/>
        <v>2267.11</v>
      </c>
      <c r="AA392">
        <v>51651743</v>
      </c>
      <c r="AB392">
        <f t="shared" si="344"/>
        <v>1971.21</v>
      </c>
      <c r="AC392">
        <f t="shared" si="345"/>
        <v>434.65</v>
      </c>
      <c r="AD392">
        <f>ROUND(((((ET392*ROUND(1.05,7)))-((EU392*ROUND(1.05,7))))+AE392),2)</f>
        <v>123.3</v>
      </c>
      <c r="AE392">
        <f>ROUND(((EU392*ROUND(1.05,7))),2)</f>
        <v>15.57</v>
      </c>
      <c r="AF392">
        <f>ROUND(((EV392*ROUND(1.05,7))),2)</f>
        <v>1413.26</v>
      </c>
      <c r="AG392">
        <f t="shared" si="346"/>
        <v>0</v>
      </c>
      <c r="AH392">
        <f>((EW392*ROUND(1.05,7)))</f>
        <v>161.70000000000002</v>
      </c>
      <c r="AI392">
        <f>((EX392*ROUND(1.05,7)))</f>
        <v>1.26</v>
      </c>
      <c r="AJ392">
        <f t="shared" si="347"/>
        <v>0</v>
      </c>
      <c r="AK392">
        <v>1898.04</v>
      </c>
      <c r="AL392">
        <v>434.65</v>
      </c>
      <c r="AM392">
        <v>117.43</v>
      </c>
      <c r="AN392">
        <v>14.83</v>
      </c>
      <c r="AO392">
        <v>1345.96</v>
      </c>
      <c r="AP392">
        <v>0</v>
      </c>
      <c r="AQ392">
        <v>154</v>
      </c>
      <c r="AR392">
        <v>1.2</v>
      </c>
      <c r="AS392">
        <v>0</v>
      </c>
      <c r="AT392">
        <v>121</v>
      </c>
      <c r="AU392">
        <v>72</v>
      </c>
      <c r="AV392">
        <v>1</v>
      </c>
      <c r="AW392">
        <v>1</v>
      </c>
      <c r="AZ392">
        <v>1</v>
      </c>
      <c r="BA392">
        <v>33.39</v>
      </c>
      <c r="BB392">
        <v>13.26</v>
      </c>
      <c r="BC392">
        <v>9.11</v>
      </c>
      <c r="BD392" t="s">
        <v>3</v>
      </c>
      <c r="BE392" t="s">
        <v>3</v>
      </c>
      <c r="BF392" t="s">
        <v>3</v>
      </c>
      <c r="BG392" t="s">
        <v>3</v>
      </c>
      <c r="BH392">
        <v>0</v>
      </c>
      <c r="BI392">
        <v>1</v>
      </c>
      <c r="BJ392" t="s">
        <v>77</v>
      </c>
      <c r="BM392">
        <v>20001</v>
      </c>
      <c r="BN392">
        <v>0</v>
      </c>
      <c r="BO392" t="s">
        <v>3</v>
      </c>
      <c r="BP392">
        <v>0</v>
      </c>
      <c r="BQ392">
        <v>22</v>
      </c>
      <c r="BR392">
        <v>0</v>
      </c>
      <c r="BS392">
        <v>33.39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121</v>
      </c>
      <c r="CA392">
        <v>72</v>
      </c>
      <c r="CB392" t="s">
        <v>3</v>
      </c>
      <c r="CE392">
        <v>0</v>
      </c>
      <c r="CF392">
        <v>0</v>
      </c>
      <c r="CG392">
        <v>0</v>
      </c>
      <c r="CM392">
        <v>0</v>
      </c>
      <c r="CN392" t="s">
        <v>19</v>
      </c>
      <c r="CO392">
        <v>0</v>
      </c>
      <c r="CP392">
        <f t="shared" si="348"/>
        <v>3483.71</v>
      </c>
      <c r="CQ392">
        <f t="shared" ref="CQ392:CQ406" si="368">AC392*BC392</f>
        <v>3959.6614999999997</v>
      </c>
      <c r="CR392">
        <f t="shared" ref="CR392:CR406" si="369">AD392*BB392</f>
        <v>1634.9579999999999</v>
      </c>
      <c r="CS392">
        <f t="shared" si="349"/>
        <v>519.88229999999999</v>
      </c>
      <c r="CT392">
        <f t="shared" si="350"/>
        <v>47188.751400000001</v>
      </c>
      <c r="CU392">
        <f t="shared" si="351"/>
        <v>0</v>
      </c>
      <c r="CV392">
        <f t="shared" si="352"/>
        <v>161.70000000000002</v>
      </c>
      <c r="CW392">
        <f t="shared" si="353"/>
        <v>1.26</v>
      </c>
      <c r="CX392">
        <f t="shared" si="354"/>
        <v>0</v>
      </c>
      <c r="CY392">
        <f t="shared" si="364"/>
        <v>3810.0117</v>
      </c>
      <c r="CZ392">
        <f t="shared" si="365"/>
        <v>2267.1143999999999</v>
      </c>
      <c r="DC392" t="s">
        <v>3</v>
      </c>
      <c r="DD392" t="s">
        <v>3</v>
      </c>
      <c r="DE392" t="s">
        <v>20</v>
      </c>
      <c r="DF392" t="s">
        <v>20</v>
      </c>
      <c r="DG392" t="s">
        <v>20</v>
      </c>
      <c r="DH392" t="s">
        <v>3</v>
      </c>
      <c r="DI392" t="s">
        <v>20</v>
      </c>
      <c r="DJ392" t="s">
        <v>20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DU392">
        <v>1005</v>
      </c>
      <c r="DV392" t="s">
        <v>76</v>
      </c>
      <c r="DW392" t="s">
        <v>76</v>
      </c>
      <c r="DX392">
        <v>100</v>
      </c>
      <c r="DZ392" t="s">
        <v>3</v>
      </c>
      <c r="EA392" t="s">
        <v>3</v>
      </c>
      <c r="EB392" t="s">
        <v>3</v>
      </c>
      <c r="EC392" t="s">
        <v>3</v>
      </c>
      <c r="EE392">
        <v>50757454</v>
      </c>
      <c r="EF392">
        <v>22</v>
      </c>
      <c r="EG392" t="s">
        <v>21</v>
      </c>
      <c r="EH392">
        <v>16</v>
      </c>
      <c r="EI392" t="s">
        <v>22</v>
      </c>
      <c r="EJ392">
        <v>1</v>
      </c>
      <c r="EK392">
        <v>20001</v>
      </c>
      <c r="EL392" t="s">
        <v>23</v>
      </c>
      <c r="EM392" t="s">
        <v>24</v>
      </c>
      <c r="EO392" t="s">
        <v>25</v>
      </c>
      <c r="EQ392">
        <v>131072</v>
      </c>
      <c r="ER392">
        <v>1898.04</v>
      </c>
      <c r="ES392">
        <v>434.65</v>
      </c>
      <c r="ET392">
        <v>117.43</v>
      </c>
      <c r="EU392">
        <v>14.83</v>
      </c>
      <c r="EV392">
        <v>1345.96</v>
      </c>
      <c r="EW392">
        <v>154</v>
      </c>
      <c r="EX392">
        <v>1.2</v>
      </c>
      <c r="EY392">
        <v>0</v>
      </c>
      <c r="FQ392">
        <v>0</v>
      </c>
      <c r="FR392">
        <f t="shared" si="355"/>
        <v>0</v>
      </c>
      <c r="FS392">
        <v>0</v>
      </c>
      <c r="FX392">
        <v>121</v>
      </c>
      <c r="FY392">
        <v>72</v>
      </c>
      <c r="GA392" t="s">
        <v>3</v>
      </c>
      <c r="GD392">
        <v>1</v>
      </c>
      <c r="GF392">
        <v>-706050576</v>
      </c>
      <c r="GG392">
        <v>2</v>
      </c>
      <c r="GH392">
        <v>1</v>
      </c>
      <c r="GI392">
        <v>4</v>
      </c>
      <c r="GJ392">
        <v>0</v>
      </c>
      <c r="GK392">
        <v>0</v>
      </c>
      <c r="GL392">
        <f t="shared" si="356"/>
        <v>0</v>
      </c>
      <c r="GM392">
        <f t="shared" si="357"/>
        <v>9560.83</v>
      </c>
      <c r="GN392">
        <f t="shared" si="358"/>
        <v>9560.83</v>
      </c>
      <c r="GO392">
        <f t="shared" si="359"/>
        <v>0</v>
      </c>
      <c r="GP392">
        <f t="shared" si="360"/>
        <v>0</v>
      </c>
      <c r="GR392">
        <v>0</v>
      </c>
      <c r="GS392">
        <v>3</v>
      </c>
      <c r="GT392">
        <v>0</v>
      </c>
      <c r="GU392" t="s">
        <v>3</v>
      </c>
      <c r="GV392">
        <f t="shared" si="361"/>
        <v>0</v>
      </c>
      <c r="GW392">
        <v>1</v>
      </c>
      <c r="GX392">
        <f t="shared" si="362"/>
        <v>0</v>
      </c>
      <c r="HA392">
        <v>0</v>
      </c>
      <c r="HB392">
        <v>0</v>
      </c>
      <c r="HC392">
        <f t="shared" si="363"/>
        <v>0</v>
      </c>
      <c r="HE392" t="s">
        <v>3</v>
      </c>
      <c r="HF392" t="s">
        <v>3</v>
      </c>
      <c r="HM392" t="s">
        <v>3</v>
      </c>
      <c r="HN392" t="s">
        <v>26</v>
      </c>
      <c r="HO392" t="s">
        <v>27</v>
      </c>
      <c r="HP392" t="s">
        <v>22</v>
      </c>
      <c r="HQ392" t="s">
        <v>22</v>
      </c>
      <c r="IK392">
        <v>0</v>
      </c>
    </row>
    <row r="393" spans="1:245" x14ac:dyDescent="0.2">
      <c r="A393">
        <v>18</v>
      </c>
      <c r="B393">
        <v>1</v>
      </c>
      <c r="C393">
        <v>496</v>
      </c>
      <c r="E393" t="s">
        <v>327</v>
      </c>
      <c r="F393" t="s">
        <v>79</v>
      </c>
      <c r="G393" t="s">
        <v>80</v>
      </c>
      <c r="H393" t="str">
        <f>'1.Ведомость'!C129</f>
        <v>м2</v>
      </c>
      <c r="I393">
        <f>I392*J393</f>
        <v>6.6</v>
      </c>
      <c r="J393">
        <v>99.999999999999986</v>
      </c>
      <c r="K393">
        <v>100</v>
      </c>
      <c r="O393">
        <f t="shared" si="333"/>
        <v>6157.5</v>
      </c>
      <c r="P393">
        <f t="shared" si="334"/>
        <v>6157.5</v>
      </c>
      <c r="Q393">
        <f t="shared" si="335"/>
        <v>0</v>
      </c>
      <c r="R393">
        <f t="shared" si="336"/>
        <v>0</v>
      </c>
      <c r="S393">
        <f t="shared" si="337"/>
        <v>0</v>
      </c>
      <c r="T393">
        <f t="shared" si="338"/>
        <v>0</v>
      </c>
      <c r="U393">
        <f t="shared" si="339"/>
        <v>0</v>
      </c>
      <c r="V393">
        <f t="shared" si="340"/>
        <v>0</v>
      </c>
      <c r="W393">
        <f t="shared" si="341"/>
        <v>0</v>
      </c>
      <c r="X393">
        <f t="shared" si="342"/>
        <v>0</v>
      </c>
      <c r="Y393">
        <f t="shared" si="343"/>
        <v>0</v>
      </c>
      <c r="AA393">
        <v>51651743</v>
      </c>
      <c r="AB393">
        <f t="shared" si="344"/>
        <v>102.41</v>
      </c>
      <c r="AC393">
        <f t="shared" si="345"/>
        <v>102.41</v>
      </c>
      <c r="AD393">
        <f>ROUND((((ET393)-(EU393))+AE393),2)</f>
        <v>0</v>
      </c>
      <c r="AE393">
        <f>ROUND((EU393),2)</f>
        <v>0</v>
      </c>
      <c r="AF393">
        <f>ROUND((EV393),2)</f>
        <v>0</v>
      </c>
      <c r="AG393">
        <f t="shared" si="346"/>
        <v>0</v>
      </c>
      <c r="AH393">
        <f>(EW393)</f>
        <v>0</v>
      </c>
      <c r="AI393">
        <f>(EX393)</f>
        <v>0</v>
      </c>
      <c r="AJ393">
        <f t="shared" si="347"/>
        <v>0</v>
      </c>
      <c r="AK393">
        <v>102.41</v>
      </c>
      <c r="AL393">
        <v>102.41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1</v>
      </c>
      <c r="AZ393">
        <v>1</v>
      </c>
      <c r="BA393">
        <v>1</v>
      </c>
      <c r="BB393">
        <v>1</v>
      </c>
      <c r="BC393">
        <v>9.11</v>
      </c>
      <c r="BD393" t="s">
        <v>3</v>
      </c>
      <c r="BE393" t="s">
        <v>3</v>
      </c>
      <c r="BF393" t="s">
        <v>3</v>
      </c>
      <c r="BG393" t="s">
        <v>3</v>
      </c>
      <c r="BH393">
        <v>3</v>
      </c>
      <c r="BI393">
        <v>1</v>
      </c>
      <c r="BJ393" t="s">
        <v>81</v>
      </c>
      <c r="BM393">
        <v>500001</v>
      </c>
      <c r="BN393">
        <v>0</v>
      </c>
      <c r="BO393" t="s">
        <v>3</v>
      </c>
      <c r="BP393">
        <v>0</v>
      </c>
      <c r="BQ393">
        <v>8</v>
      </c>
      <c r="BR393">
        <v>0</v>
      </c>
      <c r="BS393">
        <v>1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0</v>
      </c>
      <c r="CA393">
        <v>0</v>
      </c>
      <c r="CB393" t="s">
        <v>3</v>
      </c>
      <c r="CE393">
        <v>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348"/>
        <v>6157.5</v>
      </c>
      <c r="CQ393">
        <f t="shared" si="368"/>
        <v>932.9550999999999</v>
      </c>
      <c r="CR393">
        <f t="shared" si="369"/>
        <v>0</v>
      </c>
      <c r="CS393">
        <f t="shared" si="349"/>
        <v>0</v>
      </c>
      <c r="CT393">
        <f t="shared" si="350"/>
        <v>0</v>
      </c>
      <c r="CU393">
        <f t="shared" si="351"/>
        <v>0</v>
      </c>
      <c r="CV393">
        <f t="shared" si="352"/>
        <v>0</v>
      </c>
      <c r="CW393">
        <f t="shared" si="353"/>
        <v>0</v>
      </c>
      <c r="CX393">
        <f t="shared" si="354"/>
        <v>0</v>
      </c>
      <c r="CY393">
        <f t="shared" si="364"/>
        <v>0</v>
      </c>
      <c r="CZ393">
        <f t="shared" si="365"/>
        <v>0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1005</v>
      </c>
      <c r="DV393" t="s">
        <v>52</v>
      </c>
      <c r="DW393" t="s">
        <v>52</v>
      </c>
      <c r="DX393">
        <v>1</v>
      </c>
      <c r="DZ393" t="s">
        <v>3</v>
      </c>
      <c r="EA393" t="s">
        <v>3</v>
      </c>
      <c r="EB393" t="s">
        <v>3</v>
      </c>
      <c r="EC393" t="s">
        <v>3</v>
      </c>
      <c r="EE393">
        <v>50757674</v>
      </c>
      <c r="EF393">
        <v>8</v>
      </c>
      <c r="EG393" t="s">
        <v>46</v>
      </c>
      <c r="EH393">
        <v>0</v>
      </c>
      <c r="EI393" t="s">
        <v>3</v>
      </c>
      <c r="EJ393">
        <v>1</v>
      </c>
      <c r="EK393">
        <v>500001</v>
      </c>
      <c r="EL393" t="s">
        <v>47</v>
      </c>
      <c r="EM393" t="s">
        <v>48</v>
      </c>
      <c r="EO393" t="s">
        <v>3</v>
      </c>
      <c r="EQ393">
        <v>0</v>
      </c>
      <c r="ER393">
        <v>102.41</v>
      </c>
      <c r="ES393">
        <v>102.41</v>
      </c>
      <c r="ET393">
        <v>0</v>
      </c>
      <c r="EU393">
        <v>0</v>
      </c>
      <c r="EV393">
        <v>0</v>
      </c>
      <c r="EW393">
        <v>0</v>
      </c>
      <c r="EX393">
        <v>0</v>
      </c>
      <c r="FQ393">
        <v>0</v>
      </c>
      <c r="FR393">
        <f t="shared" si="355"/>
        <v>0</v>
      </c>
      <c r="FS393">
        <v>0</v>
      </c>
      <c r="FX393">
        <v>0</v>
      </c>
      <c r="FY393">
        <v>0</v>
      </c>
      <c r="GA393" t="s">
        <v>3</v>
      </c>
      <c r="GD393">
        <v>1</v>
      </c>
      <c r="GF393">
        <v>415678242</v>
      </c>
      <c r="GG393">
        <v>2</v>
      </c>
      <c r="GH393">
        <v>1</v>
      </c>
      <c r="GI393">
        <v>4</v>
      </c>
      <c r="GJ393">
        <v>0</v>
      </c>
      <c r="GK393">
        <v>0</v>
      </c>
      <c r="GL393">
        <f t="shared" si="356"/>
        <v>0</v>
      </c>
      <c r="GM393">
        <f t="shared" si="357"/>
        <v>6157.5</v>
      </c>
      <c r="GN393">
        <f t="shared" si="358"/>
        <v>6157.5</v>
      </c>
      <c r="GO393">
        <f t="shared" si="359"/>
        <v>0</v>
      </c>
      <c r="GP393">
        <f t="shared" si="360"/>
        <v>0</v>
      </c>
      <c r="GR393">
        <v>0</v>
      </c>
      <c r="GS393">
        <v>3</v>
      </c>
      <c r="GT393">
        <v>0</v>
      </c>
      <c r="GU393" t="s">
        <v>3</v>
      </c>
      <c r="GV393">
        <f t="shared" si="361"/>
        <v>0</v>
      </c>
      <c r="GW393">
        <v>1</v>
      </c>
      <c r="GX393">
        <f t="shared" si="362"/>
        <v>0</v>
      </c>
      <c r="HA393">
        <v>0</v>
      </c>
      <c r="HB393">
        <v>0</v>
      </c>
      <c r="HC393">
        <f t="shared" si="363"/>
        <v>0</v>
      </c>
      <c r="HE393" t="s">
        <v>3</v>
      </c>
      <c r="HF393" t="s">
        <v>3</v>
      </c>
      <c r="HM393" t="s">
        <v>3</v>
      </c>
      <c r="HN393" t="s">
        <v>3</v>
      </c>
      <c r="HO393" t="s">
        <v>3</v>
      </c>
      <c r="HP393" t="s">
        <v>3</v>
      </c>
      <c r="HQ393" t="s">
        <v>3</v>
      </c>
      <c r="IK393">
        <v>0</v>
      </c>
    </row>
    <row r="394" spans="1:245" x14ac:dyDescent="0.2">
      <c r="A394">
        <v>17</v>
      </c>
      <c r="B394">
        <v>1</v>
      </c>
      <c r="C394">
        <f>ROW(SmtRes!A508)</f>
        <v>508</v>
      </c>
      <c r="D394">
        <f>ROW(EtalonRes!A587)</f>
        <v>587</v>
      </c>
      <c r="E394" t="s">
        <v>328</v>
      </c>
      <c r="F394" t="s">
        <v>83</v>
      </c>
      <c r="G394" t="s">
        <v>84</v>
      </c>
      <c r="H394" t="s">
        <v>76</v>
      </c>
      <c r="I394">
        <v>3.5000000000000003E-2</v>
      </c>
      <c r="J394">
        <v>0</v>
      </c>
      <c r="K394">
        <v>3.5000000000000003E-2</v>
      </c>
      <c r="O394">
        <f t="shared" si="333"/>
        <v>1696.58</v>
      </c>
      <c r="P394">
        <f t="shared" si="334"/>
        <v>138.46</v>
      </c>
      <c r="Q394">
        <f t="shared" si="335"/>
        <v>45.93</v>
      </c>
      <c r="R394">
        <f t="shared" si="336"/>
        <v>14.27</v>
      </c>
      <c r="S394">
        <f t="shared" si="337"/>
        <v>1512.19</v>
      </c>
      <c r="T394">
        <f t="shared" si="338"/>
        <v>0</v>
      </c>
      <c r="U394">
        <f t="shared" si="339"/>
        <v>5.181750000000001</v>
      </c>
      <c r="V394">
        <f t="shared" si="340"/>
        <v>3.4545000000000006E-2</v>
      </c>
      <c r="W394">
        <f t="shared" si="341"/>
        <v>0</v>
      </c>
      <c r="X394">
        <f t="shared" si="342"/>
        <v>1847.02</v>
      </c>
      <c r="Y394">
        <f t="shared" si="343"/>
        <v>1099.05</v>
      </c>
      <c r="AA394">
        <v>51651743</v>
      </c>
      <c r="AB394">
        <f t="shared" si="344"/>
        <v>1827.16</v>
      </c>
      <c r="AC394">
        <f t="shared" si="345"/>
        <v>434.24</v>
      </c>
      <c r="AD394">
        <f>ROUND(((((ET394*ROUND(1.05,7)))-((EU394*ROUND(1.05,7))))+AE394),2)</f>
        <v>98.96</v>
      </c>
      <c r="AE394">
        <f>ROUND(((EU394*ROUND(1.05,7))),2)</f>
        <v>12.21</v>
      </c>
      <c r="AF394">
        <f>ROUND(((EV394*ROUND(1.05,7))),2)</f>
        <v>1293.96</v>
      </c>
      <c r="AG394">
        <f t="shared" si="346"/>
        <v>0</v>
      </c>
      <c r="AH394">
        <f>((EW394*ROUND(1.05,7)))</f>
        <v>148.05000000000001</v>
      </c>
      <c r="AI394">
        <f>((EX394*ROUND(1.05,7)))</f>
        <v>0.98699999999999999</v>
      </c>
      <c r="AJ394">
        <f t="shared" si="347"/>
        <v>0</v>
      </c>
      <c r="AK394">
        <v>1760.83</v>
      </c>
      <c r="AL394">
        <v>434.24</v>
      </c>
      <c r="AM394">
        <v>94.25</v>
      </c>
      <c r="AN394">
        <v>11.63</v>
      </c>
      <c r="AO394">
        <v>1232.3399999999999</v>
      </c>
      <c r="AP394">
        <v>0</v>
      </c>
      <c r="AQ394">
        <v>141</v>
      </c>
      <c r="AR394">
        <v>0.94</v>
      </c>
      <c r="AS394">
        <v>0</v>
      </c>
      <c r="AT394">
        <v>121</v>
      </c>
      <c r="AU394">
        <v>72</v>
      </c>
      <c r="AV394">
        <v>1</v>
      </c>
      <c r="AW394">
        <v>1</v>
      </c>
      <c r="AZ394">
        <v>1</v>
      </c>
      <c r="BA394">
        <v>33.39</v>
      </c>
      <c r="BB394">
        <v>13.26</v>
      </c>
      <c r="BC394">
        <v>9.11</v>
      </c>
      <c r="BD394" t="s">
        <v>3</v>
      </c>
      <c r="BE394" t="s">
        <v>3</v>
      </c>
      <c r="BF394" t="s">
        <v>3</v>
      </c>
      <c r="BG394" t="s">
        <v>3</v>
      </c>
      <c r="BH394">
        <v>0</v>
      </c>
      <c r="BI394">
        <v>1</v>
      </c>
      <c r="BJ394" t="s">
        <v>85</v>
      </c>
      <c r="BM394">
        <v>20001</v>
      </c>
      <c r="BN394">
        <v>0</v>
      </c>
      <c r="BO394" t="s">
        <v>3</v>
      </c>
      <c r="BP394">
        <v>0</v>
      </c>
      <c r="BQ394">
        <v>22</v>
      </c>
      <c r="BR394">
        <v>0</v>
      </c>
      <c r="BS394">
        <v>33.39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121</v>
      </c>
      <c r="CA394">
        <v>72</v>
      </c>
      <c r="CB394" t="s">
        <v>3</v>
      </c>
      <c r="CE394">
        <v>0</v>
      </c>
      <c r="CF394">
        <v>0</v>
      </c>
      <c r="CG394">
        <v>0</v>
      </c>
      <c r="CM394">
        <v>0</v>
      </c>
      <c r="CN394" t="s">
        <v>19</v>
      </c>
      <c r="CO394">
        <v>0</v>
      </c>
      <c r="CP394">
        <f t="shared" si="348"/>
        <v>1696.5800000000002</v>
      </c>
      <c r="CQ394">
        <f t="shared" si="368"/>
        <v>3955.9263999999998</v>
      </c>
      <c r="CR394">
        <f t="shared" si="369"/>
        <v>1312.2095999999999</v>
      </c>
      <c r="CS394">
        <f t="shared" si="349"/>
        <v>407.69190000000003</v>
      </c>
      <c r="CT394">
        <f t="shared" si="350"/>
        <v>43205.324400000005</v>
      </c>
      <c r="CU394">
        <f t="shared" si="351"/>
        <v>0</v>
      </c>
      <c r="CV394">
        <f t="shared" si="352"/>
        <v>148.05000000000001</v>
      </c>
      <c r="CW394">
        <f t="shared" si="353"/>
        <v>0.98699999999999999</v>
      </c>
      <c r="CX394">
        <f t="shared" si="354"/>
        <v>0</v>
      </c>
      <c r="CY394">
        <f t="shared" si="364"/>
        <v>1847.0165999999999</v>
      </c>
      <c r="CZ394">
        <f t="shared" si="365"/>
        <v>1099.0511999999999</v>
      </c>
      <c r="DC394" t="s">
        <v>3</v>
      </c>
      <c r="DD394" t="s">
        <v>3</v>
      </c>
      <c r="DE394" t="s">
        <v>20</v>
      </c>
      <c r="DF394" t="s">
        <v>20</v>
      </c>
      <c r="DG394" t="s">
        <v>20</v>
      </c>
      <c r="DH394" t="s">
        <v>3</v>
      </c>
      <c r="DI394" t="s">
        <v>20</v>
      </c>
      <c r="DJ394" t="s">
        <v>20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1005</v>
      </c>
      <c r="DV394" t="s">
        <v>76</v>
      </c>
      <c r="DW394" t="s">
        <v>76</v>
      </c>
      <c r="DX394">
        <v>100</v>
      </c>
      <c r="DZ394" t="s">
        <v>3</v>
      </c>
      <c r="EA394" t="s">
        <v>3</v>
      </c>
      <c r="EB394" t="s">
        <v>3</v>
      </c>
      <c r="EC394" t="s">
        <v>3</v>
      </c>
      <c r="EE394">
        <v>50757454</v>
      </c>
      <c r="EF394">
        <v>22</v>
      </c>
      <c r="EG394" t="s">
        <v>21</v>
      </c>
      <c r="EH394">
        <v>16</v>
      </c>
      <c r="EI394" t="s">
        <v>22</v>
      </c>
      <c r="EJ394">
        <v>1</v>
      </c>
      <c r="EK394">
        <v>20001</v>
      </c>
      <c r="EL394" t="s">
        <v>23</v>
      </c>
      <c r="EM394" t="s">
        <v>24</v>
      </c>
      <c r="EO394" t="s">
        <v>25</v>
      </c>
      <c r="EQ394">
        <v>131072</v>
      </c>
      <c r="ER394">
        <v>1760.83</v>
      </c>
      <c r="ES394">
        <v>434.24</v>
      </c>
      <c r="ET394">
        <v>94.25</v>
      </c>
      <c r="EU394">
        <v>11.63</v>
      </c>
      <c r="EV394">
        <v>1232.3399999999999</v>
      </c>
      <c r="EW394">
        <v>141</v>
      </c>
      <c r="EX394">
        <v>0.94</v>
      </c>
      <c r="EY394">
        <v>0</v>
      </c>
      <c r="FQ394">
        <v>0</v>
      </c>
      <c r="FR394">
        <f t="shared" si="355"/>
        <v>0</v>
      </c>
      <c r="FS394">
        <v>0</v>
      </c>
      <c r="FX394">
        <v>121</v>
      </c>
      <c r="FY394">
        <v>72</v>
      </c>
      <c r="GA394" t="s">
        <v>3</v>
      </c>
      <c r="GD394">
        <v>1</v>
      </c>
      <c r="GF394">
        <v>1677131192</v>
      </c>
      <c r="GG394">
        <v>2</v>
      </c>
      <c r="GH394">
        <v>1</v>
      </c>
      <c r="GI394">
        <v>4</v>
      </c>
      <c r="GJ394">
        <v>0</v>
      </c>
      <c r="GK394">
        <v>0</v>
      </c>
      <c r="GL394">
        <f t="shared" si="356"/>
        <v>0</v>
      </c>
      <c r="GM394">
        <f t="shared" si="357"/>
        <v>4642.6499999999996</v>
      </c>
      <c r="GN394">
        <f t="shared" si="358"/>
        <v>4642.6499999999996</v>
      </c>
      <c r="GO394">
        <f t="shared" si="359"/>
        <v>0</v>
      </c>
      <c r="GP394">
        <f t="shared" si="360"/>
        <v>0</v>
      </c>
      <c r="GR394">
        <v>0</v>
      </c>
      <c r="GS394">
        <v>3</v>
      </c>
      <c r="GT394">
        <v>0</v>
      </c>
      <c r="GU394" t="s">
        <v>3</v>
      </c>
      <c r="GV394">
        <f t="shared" si="361"/>
        <v>0</v>
      </c>
      <c r="GW394">
        <v>1</v>
      </c>
      <c r="GX394">
        <f t="shared" si="362"/>
        <v>0</v>
      </c>
      <c r="HA394">
        <v>0</v>
      </c>
      <c r="HB394">
        <v>0</v>
      </c>
      <c r="HC394">
        <f t="shared" si="363"/>
        <v>0</v>
      </c>
      <c r="HE394" t="s">
        <v>3</v>
      </c>
      <c r="HF394" t="s">
        <v>3</v>
      </c>
      <c r="HM394" t="s">
        <v>3</v>
      </c>
      <c r="HN394" t="s">
        <v>26</v>
      </c>
      <c r="HO394" t="s">
        <v>27</v>
      </c>
      <c r="HP394" t="s">
        <v>22</v>
      </c>
      <c r="HQ394" t="s">
        <v>22</v>
      </c>
      <c r="IK394">
        <v>0</v>
      </c>
    </row>
    <row r="395" spans="1:245" x14ac:dyDescent="0.2">
      <c r="A395">
        <v>18</v>
      </c>
      <c r="B395">
        <v>1</v>
      </c>
      <c r="C395">
        <v>508</v>
      </c>
      <c r="E395" t="s">
        <v>329</v>
      </c>
      <c r="F395" t="s">
        <v>87</v>
      </c>
      <c r="G395" t="s">
        <v>88</v>
      </c>
      <c r="H395" t="str">
        <f>'1.Ведомость'!C131</f>
        <v>м2</v>
      </c>
      <c r="I395">
        <f>I394*J395</f>
        <v>3.5</v>
      </c>
      <c r="J395">
        <v>99.999999999999986</v>
      </c>
      <c r="K395">
        <v>100</v>
      </c>
      <c r="O395">
        <f t="shared" si="333"/>
        <v>4260.1499999999996</v>
      </c>
      <c r="P395">
        <f t="shared" si="334"/>
        <v>4260.1499999999996</v>
      </c>
      <c r="Q395">
        <f t="shared" si="335"/>
        <v>0</v>
      </c>
      <c r="R395">
        <f t="shared" si="336"/>
        <v>0</v>
      </c>
      <c r="S395">
        <f t="shared" si="337"/>
        <v>0</v>
      </c>
      <c r="T395">
        <f t="shared" si="338"/>
        <v>0</v>
      </c>
      <c r="U395">
        <f t="shared" si="339"/>
        <v>0</v>
      </c>
      <c r="V395">
        <f t="shared" si="340"/>
        <v>0</v>
      </c>
      <c r="W395">
        <f t="shared" si="341"/>
        <v>0</v>
      </c>
      <c r="X395">
        <f t="shared" si="342"/>
        <v>0</v>
      </c>
      <c r="Y395">
        <f t="shared" si="343"/>
        <v>0</v>
      </c>
      <c r="AA395">
        <v>51651743</v>
      </c>
      <c r="AB395">
        <f t="shared" si="344"/>
        <v>133.61000000000001</v>
      </c>
      <c r="AC395">
        <f t="shared" si="345"/>
        <v>133.61000000000001</v>
      </c>
      <c r="AD395">
        <f>ROUND((((ET395)-(EU395))+AE395),2)</f>
        <v>0</v>
      </c>
      <c r="AE395">
        <f>ROUND((EU395),2)</f>
        <v>0</v>
      </c>
      <c r="AF395">
        <f>ROUND((EV395),2)</f>
        <v>0</v>
      </c>
      <c r="AG395">
        <f t="shared" si="346"/>
        <v>0</v>
      </c>
      <c r="AH395">
        <f>(EW395)</f>
        <v>0</v>
      </c>
      <c r="AI395">
        <f>(EX395)</f>
        <v>0</v>
      </c>
      <c r="AJ395">
        <f t="shared" si="347"/>
        <v>0</v>
      </c>
      <c r="AK395">
        <v>133.61000000000001</v>
      </c>
      <c r="AL395">
        <v>133.61000000000001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9.11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1</v>
      </c>
      <c r="BJ395" t="s">
        <v>89</v>
      </c>
      <c r="BM395">
        <v>500001</v>
      </c>
      <c r="BN395">
        <v>0</v>
      </c>
      <c r="BO395" t="s">
        <v>3</v>
      </c>
      <c r="BP395">
        <v>0</v>
      </c>
      <c r="BQ395">
        <v>8</v>
      </c>
      <c r="BR395">
        <v>0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0</v>
      </c>
      <c r="CA395">
        <v>0</v>
      </c>
      <c r="CB395" t="s">
        <v>3</v>
      </c>
      <c r="CE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348"/>
        <v>4260.1499999999996</v>
      </c>
      <c r="CQ395">
        <f t="shared" si="368"/>
        <v>1217.1871000000001</v>
      </c>
      <c r="CR395">
        <f t="shared" si="369"/>
        <v>0</v>
      </c>
      <c r="CS395">
        <f t="shared" si="349"/>
        <v>0</v>
      </c>
      <c r="CT395">
        <f t="shared" si="350"/>
        <v>0</v>
      </c>
      <c r="CU395">
        <f t="shared" si="351"/>
        <v>0</v>
      </c>
      <c r="CV395">
        <f t="shared" si="352"/>
        <v>0</v>
      </c>
      <c r="CW395">
        <f t="shared" si="353"/>
        <v>0</v>
      </c>
      <c r="CX395">
        <f t="shared" si="354"/>
        <v>0</v>
      </c>
      <c r="CY395">
        <f t="shared" si="364"/>
        <v>0</v>
      </c>
      <c r="CZ395">
        <f t="shared" si="365"/>
        <v>0</v>
      </c>
      <c r="DC395" t="s">
        <v>3</v>
      </c>
      <c r="DD395" t="s">
        <v>3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1005</v>
      </c>
      <c r="DV395" t="s">
        <v>52</v>
      </c>
      <c r="DW395" t="s">
        <v>52</v>
      </c>
      <c r="DX395">
        <v>1</v>
      </c>
      <c r="DZ395" t="s">
        <v>3</v>
      </c>
      <c r="EA395" t="s">
        <v>3</v>
      </c>
      <c r="EB395" t="s">
        <v>3</v>
      </c>
      <c r="EC395" t="s">
        <v>3</v>
      </c>
      <c r="EE395">
        <v>50757674</v>
      </c>
      <c r="EF395">
        <v>8</v>
      </c>
      <c r="EG395" t="s">
        <v>46</v>
      </c>
      <c r="EH395">
        <v>0</v>
      </c>
      <c r="EI395" t="s">
        <v>3</v>
      </c>
      <c r="EJ395">
        <v>1</v>
      </c>
      <c r="EK395">
        <v>500001</v>
      </c>
      <c r="EL395" t="s">
        <v>47</v>
      </c>
      <c r="EM395" t="s">
        <v>48</v>
      </c>
      <c r="EO395" t="s">
        <v>3</v>
      </c>
      <c r="EQ395">
        <v>0</v>
      </c>
      <c r="ER395">
        <v>133.61000000000001</v>
      </c>
      <c r="ES395">
        <v>133.61000000000001</v>
      </c>
      <c r="ET395">
        <v>0</v>
      </c>
      <c r="EU395">
        <v>0</v>
      </c>
      <c r="EV395">
        <v>0</v>
      </c>
      <c r="EW395">
        <v>0</v>
      </c>
      <c r="EX395">
        <v>0</v>
      </c>
      <c r="FQ395">
        <v>0</v>
      </c>
      <c r="FR395">
        <f t="shared" si="355"/>
        <v>0</v>
      </c>
      <c r="FS395">
        <v>0</v>
      </c>
      <c r="FX395">
        <v>0</v>
      </c>
      <c r="FY395">
        <v>0</v>
      </c>
      <c r="GA395" t="s">
        <v>3</v>
      </c>
      <c r="GD395">
        <v>1</v>
      </c>
      <c r="GF395">
        <v>2012835886</v>
      </c>
      <c r="GG395">
        <v>2</v>
      </c>
      <c r="GH395">
        <v>1</v>
      </c>
      <c r="GI395">
        <v>4</v>
      </c>
      <c r="GJ395">
        <v>0</v>
      </c>
      <c r="GK395">
        <v>0</v>
      </c>
      <c r="GL395">
        <f t="shared" si="356"/>
        <v>0</v>
      </c>
      <c r="GM395">
        <f t="shared" si="357"/>
        <v>4260.1499999999996</v>
      </c>
      <c r="GN395">
        <f t="shared" si="358"/>
        <v>4260.1499999999996</v>
      </c>
      <c r="GO395">
        <f t="shared" si="359"/>
        <v>0</v>
      </c>
      <c r="GP395">
        <f t="shared" si="360"/>
        <v>0</v>
      </c>
      <c r="GR395">
        <v>0</v>
      </c>
      <c r="GS395">
        <v>3</v>
      </c>
      <c r="GT395">
        <v>0</v>
      </c>
      <c r="GU395" t="s">
        <v>3</v>
      </c>
      <c r="GV395">
        <f t="shared" si="361"/>
        <v>0</v>
      </c>
      <c r="GW395">
        <v>1</v>
      </c>
      <c r="GX395">
        <f t="shared" si="362"/>
        <v>0</v>
      </c>
      <c r="HA395">
        <v>0</v>
      </c>
      <c r="HB395">
        <v>0</v>
      </c>
      <c r="HC395">
        <f t="shared" si="363"/>
        <v>0</v>
      </c>
      <c r="HE395" t="s">
        <v>3</v>
      </c>
      <c r="HF395" t="s">
        <v>3</v>
      </c>
      <c r="HM395" t="s">
        <v>3</v>
      </c>
      <c r="HN395" t="s">
        <v>3</v>
      </c>
      <c r="HO395" t="s">
        <v>3</v>
      </c>
      <c r="HP395" t="s">
        <v>3</v>
      </c>
      <c r="HQ395" t="s">
        <v>3</v>
      </c>
      <c r="IK395">
        <v>0</v>
      </c>
    </row>
    <row r="396" spans="1:245" x14ac:dyDescent="0.2">
      <c r="A396">
        <v>17</v>
      </c>
      <c r="B396">
        <v>1</v>
      </c>
      <c r="C396">
        <f>ROW(SmtRes!A521)</f>
        <v>521</v>
      </c>
      <c r="D396">
        <f>ROW(EtalonRes!A603)</f>
        <v>603</v>
      </c>
      <c r="E396" t="s">
        <v>330</v>
      </c>
      <c r="F396" t="s">
        <v>95</v>
      </c>
      <c r="G396" t="s">
        <v>96</v>
      </c>
      <c r="H396" t="s">
        <v>76</v>
      </c>
      <c r="I396">
        <v>1.2602</v>
      </c>
      <c r="J396">
        <v>0</v>
      </c>
      <c r="K396">
        <v>1.2602</v>
      </c>
      <c r="O396">
        <f t="shared" si="333"/>
        <v>61086.26</v>
      </c>
      <c r="P396">
        <f t="shared" si="334"/>
        <v>4985.26</v>
      </c>
      <c r="Q396">
        <f t="shared" si="335"/>
        <v>1653.65</v>
      </c>
      <c r="R396">
        <f t="shared" si="336"/>
        <v>513.77</v>
      </c>
      <c r="S396">
        <f t="shared" si="337"/>
        <v>54447.35</v>
      </c>
      <c r="T396">
        <f t="shared" si="338"/>
        <v>0</v>
      </c>
      <c r="U396">
        <f t="shared" si="339"/>
        <v>186.57261000000003</v>
      </c>
      <c r="V396">
        <f t="shared" si="340"/>
        <v>1.2438174</v>
      </c>
      <c r="W396">
        <f t="shared" si="341"/>
        <v>0</v>
      </c>
      <c r="X396">
        <f t="shared" si="342"/>
        <v>66502.960000000006</v>
      </c>
      <c r="Y396">
        <f t="shared" si="343"/>
        <v>39572.01</v>
      </c>
      <c r="AA396">
        <v>51651743</v>
      </c>
      <c r="AB396">
        <f t="shared" si="344"/>
        <v>1827.16</v>
      </c>
      <c r="AC396">
        <f t="shared" si="345"/>
        <v>434.24</v>
      </c>
      <c r="AD396">
        <f>ROUND(((((ET396*ROUND(1.05,7)))-((EU396*ROUND(1.05,7))))+AE396),2)</f>
        <v>98.96</v>
      </c>
      <c r="AE396">
        <f>ROUND(((EU396*ROUND(1.05,7))),2)</f>
        <v>12.21</v>
      </c>
      <c r="AF396">
        <f>ROUND(((EV396*ROUND(1.05,7))),2)</f>
        <v>1293.96</v>
      </c>
      <c r="AG396">
        <f t="shared" si="346"/>
        <v>0</v>
      </c>
      <c r="AH396">
        <f>((EW396*ROUND(1.05,7)))</f>
        <v>148.05000000000001</v>
      </c>
      <c r="AI396">
        <f>((EX396*ROUND(1.05,7)))</f>
        <v>0.98699999999999999</v>
      </c>
      <c r="AJ396">
        <f t="shared" si="347"/>
        <v>0</v>
      </c>
      <c r="AK396">
        <v>1760.83</v>
      </c>
      <c r="AL396">
        <v>434.24</v>
      </c>
      <c r="AM396">
        <v>94.25</v>
      </c>
      <c r="AN396">
        <v>11.63</v>
      </c>
      <c r="AO396">
        <v>1232.3399999999999</v>
      </c>
      <c r="AP396">
        <v>0</v>
      </c>
      <c r="AQ396">
        <v>141</v>
      </c>
      <c r="AR396">
        <v>0.94</v>
      </c>
      <c r="AS396">
        <v>0</v>
      </c>
      <c r="AT396">
        <v>121</v>
      </c>
      <c r="AU396">
        <v>72</v>
      </c>
      <c r="AV396">
        <v>1</v>
      </c>
      <c r="AW396">
        <v>1</v>
      </c>
      <c r="AZ396">
        <v>1</v>
      </c>
      <c r="BA396">
        <v>33.39</v>
      </c>
      <c r="BB396">
        <v>13.26</v>
      </c>
      <c r="BC396">
        <v>9.11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1</v>
      </c>
      <c r="BJ396" t="s">
        <v>97</v>
      </c>
      <c r="BM396">
        <v>20001</v>
      </c>
      <c r="BN396">
        <v>0</v>
      </c>
      <c r="BO396" t="s">
        <v>3</v>
      </c>
      <c r="BP396">
        <v>0</v>
      </c>
      <c r="BQ396">
        <v>22</v>
      </c>
      <c r="BR396">
        <v>0</v>
      </c>
      <c r="BS396">
        <v>33.39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121</v>
      </c>
      <c r="CA396">
        <v>72</v>
      </c>
      <c r="CB396" t="s">
        <v>3</v>
      </c>
      <c r="CE396">
        <v>0</v>
      </c>
      <c r="CF396">
        <v>0</v>
      </c>
      <c r="CG396">
        <v>0</v>
      </c>
      <c r="CM396">
        <v>0</v>
      </c>
      <c r="CN396" t="s">
        <v>19</v>
      </c>
      <c r="CO396">
        <v>0</v>
      </c>
      <c r="CP396">
        <f t="shared" si="348"/>
        <v>61086.259999999995</v>
      </c>
      <c r="CQ396">
        <f t="shared" si="368"/>
        <v>3955.9263999999998</v>
      </c>
      <c r="CR396">
        <f t="shared" si="369"/>
        <v>1312.2095999999999</v>
      </c>
      <c r="CS396">
        <f t="shared" si="349"/>
        <v>407.69190000000003</v>
      </c>
      <c r="CT396">
        <f t="shared" si="350"/>
        <v>43205.324400000005</v>
      </c>
      <c r="CU396">
        <f t="shared" si="351"/>
        <v>0</v>
      </c>
      <c r="CV396">
        <f t="shared" si="352"/>
        <v>148.05000000000001</v>
      </c>
      <c r="CW396">
        <f t="shared" si="353"/>
        <v>0.98699999999999999</v>
      </c>
      <c r="CX396">
        <f t="shared" si="354"/>
        <v>0</v>
      </c>
      <c r="CY396">
        <f t="shared" si="364"/>
        <v>66502.955199999997</v>
      </c>
      <c r="CZ396">
        <f t="shared" si="365"/>
        <v>39572.006399999998</v>
      </c>
      <c r="DC396" t="s">
        <v>3</v>
      </c>
      <c r="DD396" t="s">
        <v>3</v>
      </c>
      <c r="DE396" t="s">
        <v>20</v>
      </c>
      <c r="DF396" t="s">
        <v>20</v>
      </c>
      <c r="DG396" t="s">
        <v>20</v>
      </c>
      <c r="DH396" t="s">
        <v>3</v>
      </c>
      <c r="DI396" t="s">
        <v>20</v>
      </c>
      <c r="DJ396" t="s">
        <v>20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1005</v>
      </c>
      <c r="DV396" t="s">
        <v>76</v>
      </c>
      <c r="DW396" t="s">
        <v>76</v>
      </c>
      <c r="DX396">
        <v>100</v>
      </c>
      <c r="DZ396" t="s">
        <v>3</v>
      </c>
      <c r="EA396" t="s">
        <v>3</v>
      </c>
      <c r="EB396" t="s">
        <v>3</v>
      </c>
      <c r="EC396" t="s">
        <v>3</v>
      </c>
      <c r="EE396">
        <v>50757454</v>
      </c>
      <c r="EF396">
        <v>22</v>
      </c>
      <c r="EG396" t="s">
        <v>21</v>
      </c>
      <c r="EH396">
        <v>16</v>
      </c>
      <c r="EI396" t="s">
        <v>22</v>
      </c>
      <c r="EJ396">
        <v>1</v>
      </c>
      <c r="EK396">
        <v>20001</v>
      </c>
      <c r="EL396" t="s">
        <v>23</v>
      </c>
      <c r="EM396" t="s">
        <v>24</v>
      </c>
      <c r="EO396" t="s">
        <v>25</v>
      </c>
      <c r="EQ396">
        <v>131072</v>
      </c>
      <c r="ER396">
        <v>1760.83</v>
      </c>
      <c r="ES396">
        <v>434.24</v>
      </c>
      <c r="ET396">
        <v>94.25</v>
      </c>
      <c r="EU396">
        <v>11.63</v>
      </c>
      <c r="EV396">
        <v>1232.3399999999999</v>
      </c>
      <c r="EW396">
        <v>141</v>
      </c>
      <c r="EX396">
        <v>0.94</v>
      </c>
      <c r="EY396">
        <v>0</v>
      </c>
      <c r="FQ396">
        <v>0</v>
      </c>
      <c r="FR396">
        <f t="shared" si="355"/>
        <v>0</v>
      </c>
      <c r="FS396">
        <v>0</v>
      </c>
      <c r="FX396">
        <v>121</v>
      </c>
      <c r="FY396">
        <v>72</v>
      </c>
      <c r="GA396" t="s">
        <v>3</v>
      </c>
      <c r="GD396">
        <v>1</v>
      </c>
      <c r="GF396">
        <v>2063072167</v>
      </c>
      <c r="GG396">
        <v>2</v>
      </c>
      <c r="GH396">
        <v>1</v>
      </c>
      <c r="GI396">
        <v>4</v>
      </c>
      <c r="GJ396">
        <v>0</v>
      </c>
      <c r="GK396">
        <v>0</v>
      </c>
      <c r="GL396">
        <f t="shared" si="356"/>
        <v>0</v>
      </c>
      <c r="GM396">
        <f t="shared" si="357"/>
        <v>167161.23000000001</v>
      </c>
      <c r="GN396">
        <f t="shared" si="358"/>
        <v>167161.23000000001</v>
      </c>
      <c r="GO396">
        <f t="shared" si="359"/>
        <v>0</v>
      </c>
      <c r="GP396">
        <f t="shared" si="360"/>
        <v>0</v>
      </c>
      <c r="GR396">
        <v>0</v>
      </c>
      <c r="GS396">
        <v>3</v>
      </c>
      <c r="GT396">
        <v>0</v>
      </c>
      <c r="GU396" t="s">
        <v>3</v>
      </c>
      <c r="GV396">
        <f t="shared" si="361"/>
        <v>0</v>
      </c>
      <c r="GW396">
        <v>1</v>
      </c>
      <c r="GX396">
        <f t="shared" si="362"/>
        <v>0</v>
      </c>
      <c r="HA396">
        <v>0</v>
      </c>
      <c r="HB396">
        <v>0</v>
      </c>
      <c r="HC396">
        <f t="shared" si="363"/>
        <v>0</v>
      </c>
      <c r="HE396" t="s">
        <v>3</v>
      </c>
      <c r="HF396" t="s">
        <v>3</v>
      </c>
      <c r="HM396" t="s">
        <v>3</v>
      </c>
      <c r="HN396" t="s">
        <v>26</v>
      </c>
      <c r="HO396" t="s">
        <v>27</v>
      </c>
      <c r="HP396" t="s">
        <v>22</v>
      </c>
      <c r="HQ396" t="s">
        <v>22</v>
      </c>
      <c r="IK396">
        <v>0</v>
      </c>
    </row>
    <row r="397" spans="1:245" x14ac:dyDescent="0.2">
      <c r="A397">
        <v>18</v>
      </c>
      <c r="B397">
        <v>1</v>
      </c>
      <c r="C397">
        <v>520</v>
      </c>
      <c r="E397" t="s">
        <v>331</v>
      </c>
      <c r="F397" t="s">
        <v>99</v>
      </c>
      <c r="G397" t="s">
        <v>100</v>
      </c>
      <c r="H397" t="str">
        <f>'1.Ведомость'!C133</f>
        <v>м2</v>
      </c>
      <c r="I397">
        <f>I396*J397</f>
        <v>126.02</v>
      </c>
      <c r="J397">
        <v>100</v>
      </c>
      <c r="K397">
        <v>100</v>
      </c>
      <c r="O397">
        <f t="shared" si="333"/>
        <v>174846.83</v>
      </c>
      <c r="P397">
        <f t="shared" si="334"/>
        <v>174846.83</v>
      </c>
      <c r="Q397">
        <f t="shared" si="335"/>
        <v>0</v>
      </c>
      <c r="R397">
        <f t="shared" si="336"/>
        <v>0</v>
      </c>
      <c r="S397">
        <f t="shared" si="337"/>
        <v>0</v>
      </c>
      <c r="T397">
        <f t="shared" si="338"/>
        <v>0</v>
      </c>
      <c r="U397">
        <f t="shared" si="339"/>
        <v>0</v>
      </c>
      <c r="V397">
        <f t="shared" si="340"/>
        <v>0</v>
      </c>
      <c r="W397">
        <f t="shared" si="341"/>
        <v>0</v>
      </c>
      <c r="X397">
        <f t="shared" si="342"/>
        <v>0</v>
      </c>
      <c r="Y397">
        <f t="shared" si="343"/>
        <v>0</v>
      </c>
      <c r="AA397">
        <v>51651743</v>
      </c>
      <c r="AB397">
        <f t="shared" si="344"/>
        <v>152.30000000000001</v>
      </c>
      <c r="AC397">
        <f t="shared" si="345"/>
        <v>152.30000000000001</v>
      </c>
      <c r="AD397">
        <f t="shared" ref="AD397:AD406" si="370">ROUND((((ET397)-(EU397))+AE397),2)</f>
        <v>0</v>
      </c>
      <c r="AE397">
        <f t="shared" ref="AE397:AE406" si="371">ROUND((EU397),2)</f>
        <v>0</v>
      </c>
      <c r="AF397">
        <f t="shared" ref="AF397:AF406" si="372">ROUND((EV397),2)</f>
        <v>0</v>
      </c>
      <c r="AG397">
        <f t="shared" si="346"/>
        <v>0</v>
      </c>
      <c r="AH397">
        <f t="shared" ref="AH397:AH406" si="373">(EW397)</f>
        <v>0</v>
      </c>
      <c r="AI397">
        <f t="shared" ref="AI397:AI406" si="374">(EX397)</f>
        <v>0</v>
      </c>
      <c r="AJ397">
        <f t="shared" si="347"/>
        <v>0</v>
      </c>
      <c r="AK397">
        <v>152.30000000000001</v>
      </c>
      <c r="AL397">
        <v>152.30000000000001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9.11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1</v>
      </c>
      <c r="BJ397" t="s">
        <v>101</v>
      </c>
      <c r="BM397">
        <v>500001</v>
      </c>
      <c r="BN397">
        <v>0</v>
      </c>
      <c r="BO397" t="s">
        <v>3</v>
      </c>
      <c r="BP397">
        <v>0</v>
      </c>
      <c r="BQ397">
        <v>8</v>
      </c>
      <c r="BR397">
        <v>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0</v>
      </c>
      <c r="CA397">
        <v>0</v>
      </c>
      <c r="CB397" t="s">
        <v>3</v>
      </c>
      <c r="CE397">
        <v>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348"/>
        <v>174846.83</v>
      </c>
      <c r="CQ397">
        <f t="shared" si="368"/>
        <v>1387.453</v>
      </c>
      <c r="CR397">
        <f t="shared" si="369"/>
        <v>0</v>
      </c>
      <c r="CS397">
        <f t="shared" si="349"/>
        <v>0</v>
      </c>
      <c r="CT397">
        <f t="shared" si="350"/>
        <v>0</v>
      </c>
      <c r="CU397">
        <f t="shared" si="351"/>
        <v>0</v>
      </c>
      <c r="CV397">
        <f t="shared" si="352"/>
        <v>0</v>
      </c>
      <c r="CW397">
        <f t="shared" si="353"/>
        <v>0</v>
      </c>
      <c r="CX397">
        <f t="shared" si="354"/>
        <v>0</v>
      </c>
      <c r="CY397">
        <f t="shared" si="364"/>
        <v>0</v>
      </c>
      <c r="CZ397">
        <f t="shared" si="365"/>
        <v>0</v>
      </c>
      <c r="DC397" t="s">
        <v>3</v>
      </c>
      <c r="DD397" t="s">
        <v>3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1005</v>
      </c>
      <c r="DV397" t="s">
        <v>52</v>
      </c>
      <c r="DW397" t="s">
        <v>52</v>
      </c>
      <c r="DX397">
        <v>1</v>
      </c>
      <c r="DZ397" t="s">
        <v>3</v>
      </c>
      <c r="EA397" t="s">
        <v>3</v>
      </c>
      <c r="EB397" t="s">
        <v>3</v>
      </c>
      <c r="EC397" t="s">
        <v>3</v>
      </c>
      <c r="EE397">
        <v>50757674</v>
      </c>
      <c r="EF397">
        <v>8</v>
      </c>
      <c r="EG397" t="s">
        <v>46</v>
      </c>
      <c r="EH397">
        <v>0</v>
      </c>
      <c r="EI397" t="s">
        <v>3</v>
      </c>
      <c r="EJ397">
        <v>1</v>
      </c>
      <c r="EK397">
        <v>500001</v>
      </c>
      <c r="EL397" t="s">
        <v>47</v>
      </c>
      <c r="EM397" t="s">
        <v>48</v>
      </c>
      <c r="EO397" t="s">
        <v>3</v>
      </c>
      <c r="EQ397">
        <v>0</v>
      </c>
      <c r="ER397">
        <v>152.30000000000001</v>
      </c>
      <c r="ES397">
        <v>152.30000000000001</v>
      </c>
      <c r="ET397">
        <v>0</v>
      </c>
      <c r="EU397">
        <v>0</v>
      </c>
      <c r="EV397">
        <v>0</v>
      </c>
      <c r="EW397">
        <v>0</v>
      </c>
      <c r="EX397">
        <v>0</v>
      </c>
      <c r="FQ397">
        <v>0</v>
      </c>
      <c r="FR397">
        <f t="shared" si="355"/>
        <v>0</v>
      </c>
      <c r="FS397">
        <v>0</v>
      </c>
      <c r="FX397">
        <v>0</v>
      </c>
      <c r="FY397">
        <v>0</v>
      </c>
      <c r="GA397" t="s">
        <v>3</v>
      </c>
      <c r="GD397">
        <v>1</v>
      </c>
      <c r="GF397">
        <v>-1977319999</v>
      </c>
      <c r="GG397">
        <v>2</v>
      </c>
      <c r="GH397">
        <v>1</v>
      </c>
      <c r="GI397">
        <v>4</v>
      </c>
      <c r="GJ397">
        <v>0</v>
      </c>
      <c r="GK397">
        <v>0</v>
      </c>
      <c r="GL397">
        <f t="shared" si="356"/>
        <v>0</v>
      </c>
      <c r="GM397">
        <f t="shared" si="357"/>
        <v>174846.83</v>
      </c>
      <c r="GN397">
        <f t="shared" si="358"/>
        <v>174846.83</v>
      </c>
      <c r="GO397">
        <f t="shared" si="359"/>
        <v>0</v>
      </c>
      <c r="GP397">
        <f t="shared" si="360"/>
        <v>0</v>
      </c>
      <c r="GR397">
        <v>0</v>
      </c>
      <c r="GS397">
        <v>3</v>
      </c>
      <c r="GT397">
        <v>0</v>
      </c>
      <c r="GU397" t="s">
        <v>3</v>
      </c>
      <c r="GV397">
        <f t="shared" si="361"/>
        <v>0</v>
      </c>
      <c r="GW397">
        <v>1</v>
      </c>
      <c r="GX397">
        <f t="shared" si="362"/>
        <v>0</v>
      </c>
      <c r="HA397">
        <v>0</v>
      </c>
      <c r="HB397">
        <v>0</v>
      </c>
      <c r="HC397">
        <f t="shared" si="363"/>
        <v>0</v>
      </c>
      <c r="HE397" t="s">
        <v>3</v>
      </c>
      <c r="HF397" t="s">
        <v>3</v>
      </c>
      <c r="HM397" t="s">
        <v>3</v>
      </c>
      <c r="HN397" t="s">
        <v>3</v>
      </c>
      <c r="HO397" t="s">
        <v>3</v>
      </c>
      <c r="HP397" t="s">
        <v>3</v>
      </c>
      <c r="HQ397" t="s">
        <v>3</v>
      </c>
      <c r="IK397">
        <v>0</v>
      </c>
    </row>
    <row r="398" spans="1:245" x14ac:dyDescent="0.2">
      <c r="A398">
        <v>18</v>
      </c>
      <c r="B398">
        <v>1</v>
      </c>
      <c r="C398">
        <v>521</v>
      </c>
      <c r="E398" t="s">
        <v>332</v>
      </c>
      <c r="F398" t="s">
        <v>103</v>
      </c>
      <c r="G398" t="s">
        <v>104</v>
      </c>
      <c r="H398" t="str">
        <f>'1.Ведомость'!C134</f>
        <v>т</v>
      </c>
      <c r="I398">
        <f>I396*J398</f>
        <v>5.5000000000000007E-2</v>
      </c>
      <c r="J398">
        <v>4.3643866053007463E-2</v>
      </c>
      <c r="K398">
        <v>4.3643899999999999E-2</v>
      </c>
      <c r="O398">
        <f t="shared" si="333"/>
        <v>15231.2</v>
      </c>
      <c r="P398">
        <f t="shared" si="334"/>
        <v>15231.2</v>
      </c>
      <c r="Q398">
        <f t="shared" si="335"/>
        <v>0</v>
      </c>
      <c r="R398">
        <f t="shared" si="336"/>
        <v>0</v>
      </c>
      <c r="S398">
        <f t="shared" si="337"/>
        <v>0</v>
      </c>
      <c r="T398">
        <f t="shared" si="338"/>
        <v>0</v>
      </c>
      <c r="U398">
        <f t="shared" si="339"/>
        <v>0</v>
      </c>
      <c r="V398">
        <f t="shared" si="340"/>
        <v>0</v>
      </c>
      <c r="W398">
        <f t="shared" si="341"/>
        <v>0</v>
      </c>
      <c r="X398">
        <f t="shared" si="342"/>
        <v>0</v>
      </c>
      <c r="Y398">
        <f t="shared" si="343"/>
        <v>0</v>
      </c>
      <c r="AA398">
        <v>51651743</v>
      </c>
      <c r="AB398">
        <f t="shared" si="344"/>
        <v>30398.560000000001</v>
      </c>
      <c r="AC398">
        <f t="shared" si="345"/>
        <v>30398.560000000001</v>
      </c>
      <c r="AD398">
        <f t="shared" si="370"/>
        <v>0</v>
      </c>
      <c r="AE398">
        <f t="shared" si="371"/>
        <v>0</v>
      </c>
      <c r="AF398">
        <f t="shared" si="372"/>
        <v>0</v>
      </c>
      <c r="AG398">
        <f t="shared" si="346"/>
        <v>0</v>
      </c>
      <c r="AH398">
        <f t="shared" si="373"/>
        <v>0</v>
      </c>
      <c r="AI398">
        <f t="shared" si="374"/>
        <v>0</v>
      </c>
      <c r="AJ398">
        <f t="shared" si="347"/>
        <v>0</v>
      </c>
      <c r="AK398">
        <v>30398.560000000001</v>
      </c>
      <c r="AL398">
        <v>30398.560000000001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9.11</v>
      </c>
      <c r="BD398" t="s">
        <v>3</v>
      </c>
      <c r="BE398" t="s">
        <v>3</v>
      </c>
      <c r="BF398" t="s">
        <v>3</v>
      </c>
      <c r="BG398" t="s">
        <v>3</v>
      </c>
      <c r="BH398">
        <v>3</v>
      </c>
      <c r="BI398">
        <v>1</v>
      </c>
      <c r="BJ398" t="s">
        <v>106</v>
      </c>
      <c r="BM398">
        <v>500001</v>
      </c>
      <c r="BN398">
        <v>0</v>
      </c>
      <c r="BO398" t="s">
        <v>3</v>
      </c>
      <c r="BP398">
        <v>0</v>
      </c>
      <c r="BQ398">
        <v>8</v>
      </c>
      <c r="BR398">
        <v>0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0</v>
      </c>
      <c r="CA398">
        <v>0</v>
      </c>
      <c r="CB398" t="s">
        <v>3</v>
      </c>
      <c r="CE398">
        <v>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348"/>
        <v>15231.2</v>
      </c>
      <c r="CQ398">
        <f t="shared" si="368"/>
        <v>276930.88160000002</v>
      </c>
      <c r="CR398">
        <f t="shared" si="369"/>
        <v>0</v>
      </c>
      <c r="CS398">
        <f t="shared" si="349"/>
        <v>0</v>
      </c>
      <c r="CT398">
        <f t="shared" si="350"/>
        <v>0</v>
      </c>
      <c r="CU398">
        <f t="shared" si="351"/>
        <v>0</v>
      </c>
      <c r="CV398">
        <f t="shared" si="352"/>
        <v>0</v>
      </c>
      <c r="CW398">
        <f t="shared" si="353"/>
        <v>0</v>
      </c>
      <c r="CX398">
        <f t="shared" si="354"/>
        <v>0</v>
      </c>
      <c r="CY398">
        <f t="shared" si="364"/>
        <v>0</v>
      </c>
      <c r="CZ398">
        <f t="shared" si="365"/>
        <v>0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1009</v>
      </c>
      <c r="DV398" t="s">
        <v>105</v>
      </c>
      <c r="DW398" t="s">
        <v>105</v>
      </c>
      <c r="DX398">
        <v>1000</v>
      </c>
      <c r="DZ398" t="s">
        <v>3</v>
      </c>
      <c r="EA398" t="s">
        <v>3</v>
      </c>
      <c r="EB398" t="s">
        <v>3</v>
      </c>
      <c r="EC398" t="s">
        <v>3</v>
      </c>
      <c r="EE398">
        <v>50757674</v>
      </c>
      <c r="EF398">
        <v>8</v>
      </c>
      <c r="EG398" t="s">
        <v>46</v>
      </c>
      <c r="EH398">
        <v>0</v>
      </c>
      <c r="EI398" t="s">
        <v>3</v>
      </c>
      <c r="EJ398">
        <v>1</v>
      </c>
      <c r="EK398">
        <v>500001</v>
      </c>
      <c r="EL398" t="s">
        <v>47</v>
      </c>
      <c r="EM398" t="s">
        <v>48</v>
      </c>
      <c r="EO398" t="s">
        <v>3</v>
      </c>
      <c r="EQ398">
        <v>0</v>
      </c>
      <c r="ER398">
        <v>30398.560000000001</v>
      </c>
      <c r="ES398">
        <v>30398.560000000001</v>
      </c>
      <c r="ET398">
        <v>0</v>
      </c>
      <c r="EU398">
        <v>0</v>
      </c>
      <c r="EV398">
        <v>0</v>
      </c>
      <c r="EW398">
        <v>0</v>
      </c>
      <c r="EX398">
        <v>0</v>
      </c>
      <c r="FQ398">
        <v>0</v>
      </c>
      <c r="FR398">
        <f t="shared" si="355"/>
        <v>0</v>
      </c>
      <c r="FS398">
        <v>0</v>
      </c>
      <c r="FX398">
        <v>0</v>
      </c>
      <c r="FY398">
        <v>0</v>
      </c>
      <c r="GA398" t="s">
        <v>3</v>
      </c>
      <c r="GD398">
        <v>1</v>
      </c>
      <c r="GF398">
        <v>-1486911088</v>
      </c>
      <c r="GG398">
        <v>2</v>
      </c>
      <c r="GH398">
        <v>1</v>
      </c>
      <c r="GI398">
        <v>4</v>
      </c>
      <c r="GJ398">
        <v>0</v>
      </c>
      <c r="GK398">
        <v>0</v>
      </c>
      <c r="GL398">
        <f t="shared" si="356"/>
        <v>0</v>
      </c>
      <c r="GM398">
        <f t="shared" si="357"/>
        <v>15231.2</v>
      </c>
      <c r="GN398">
        <f t="shared" si="358"/>
        <v>15231.2</v>
      </c>
      <c r="GO398">
        <f t="shared" si="359"/>
        <v>0</v>
      </c>
      <c r="GP398">
        <f t="shared" si="360"/>
        <v>0</v>
      </c>
      <c r="GR398">
        <v>0</v>
      </c>
      <c r="GS398">
        <v>3</v>
      </c>
      <c r="GT398">
        <v>0</v>
      </c>
      <c r="GU398" t="s">
        <v>3</v>
      </c>
      <c r="GV398">
        <f t="shared" si="361"/>
        <v>0</v>
      </c>
      <c r="GW398">
        <v>1</v>
      </c>
      <c r="GX398">
        <f t="shared" si="362"/>
        <v>0</v>
      </c>
      <c r="HA398">
        <v>0</v>
      </c>
      <c r="HB398">
        <v>0</v>
      </c>
      <c r="HC398">
        <f t="shared" si="363"/>
        <v>0</v>
      </c>
      <c r="HE398" t="s">
        <v>3</v>
      </c>
      <c r="HF398" t="s">
        <v>3</v>
      </c>
      <c r="HM398" t="s">
        <v>3</v>
      </c>
      <c r="HN398" t="s">
        <v>3</v>
      </c>
      <c r="HO398" t="s">
        <v>3</v>
      </c>
      <c r="HP398" t="s">
        <v>3</v>
      </c>
      <c r="HQ398" t="s">
        <v>3</v>
      </c>
      <c r="IK398">
        <v>0</v>
      </c>
    </row>
    <row r="399" spans="1:245" x14ac:dyDescent="0.2">
      <c r="A399">
        <v>17</v>
      </c>
      <c r="B399">
        <v>1</v>
      </c>
      <c r="C399">
        <f>ROW(SmtRes!A528)</f>
        <v>528</v>
      </c>
      <c r="D399">
        <f>ROW(EtalonRes!A611)</f>
        <v>611</v>
      </c>
      <c r="E399" t="s">
        <v>333</v>
      </c>
      <c r="F399" t="s">
        <v>108</v>
      </c>
      <c r="G399" t="s">
        <v>109</v>
      </c>
      <c r="H399" t="s">
        <v>110</v>
      </c>
      <c r="I399">
        <v>12.6</v>
      </c>
      <c r="J399">
        <v>0</v>
      </c>
      <c r="K399">
        <v>12.6</v>
      </c>
      <c r="O399">
        <f t="shared" si="333"/>
        <v>45079.64</v>
      </c>
      <c r="P399">
        <f t="shared" si="334"/>
        <v>19490.66</v>
      </c>
      <c r="Q399">
        <f t="shared" si="335"/>
        <v>4721.57</v>
      </c>
      <c r="R399">
        <f t="shared" si="336"/>
        <v>2099.36</v>
      </c>
      <c r="S399">
        <f t="shared" si="337"/>
        <v>20867.41</v>
      </c>
      <c r="T399">
        <f t="shared" si="338"/>
        <v>0</v>
      </c>
      <c r="U399">
        <f t="shared" si="339"/>
        <v>63</v>
      </c>
      <c r="V399">
        <f t="shared" si="340"/>
        <v>5.4180000000000001</v>
      </c>
      <c r="W399">
        <f t="shared" si="341"/>
        <v>0</v>
      </c>
      <c r="X399">
        <f t="shared" si="342"/>
        <v>22277.77</v>
      </c>
      <c r="Y399">
        <f t="shared" si="343"/>
        <v>12631.72</v>
      </c>
      <c r="AA399">
        <v>51651743</v>
      </c>
      <c r="AB399">
        <f t="shared" si="344"/>
        <v>247.66</v>
      </c>
      <c r="AC399">
        <f t="shared" si="345"/>
        <v>169.8</v>
      </c>
      <c r="AD399">
        <f t="shared" si="370"/>
        <v>28.26</v>
      </c>
      <c r="AE399">
        <f t="shared" si="371"/>
        <v>4.99</v>
      </c>
      <c r="AF399">
        <f t="shared" si="372"/>
        <v>49.6</v>
      </c>
      <c r="AG399">
        <f t="shared" si="346"/>
        <v>0</v>
      </c>
      <c r="AH399">
        <f t="shared" si="373"/>
        <v>5</v>
      </c>
      <c r="AI399">
        <f t="shared" si="374"/>
        <v>0.43</v>
      </c>
      <c r="AJ399">
        <f t="shared" si="347"/>
        <v>0</v>
      </c>
      <c r="AK399">
        <v>247.66</v>
      </c>
      <c r="AL399">
        <v>169.8</v>
      </c>
      <c r="AM399">
        <v>28.26</v>
      </c>
      <c r="AN399">
        <v>4.99</v>
      </c>
      <c r="AO399">
        <v>49.6</v>
      </c>
      <c r="AP399">
        <v>0</v>
      </c>
      <c r="AQ399">
        <v>5</v>
      </c>
      <c r="AR399">
        <v>0.43</v>
      </c>
      <c r="AS399">
        <v>0</v>
      </c>
      <c r="AT399">
        <v>97</v>
      </c>
      <c r="AU399">
        <v>55</v>
      </c>
      <c r="AV399">
        <v>1</v>
      </c>
      <c r="AW399">
        <v>1</v>
      </c>
      <c r="AZ399">
        <v>1</v>
      </c>
      <c r="BA399">
        <v>33.39</v>
      </c>
      <c r="BB399">
        <v>13.26</v>
      </c>
      <c r="BC399">
        <v>9.11</v>
      </c>
      <c r="BD399" t="s">
        <v>3</v>
      </c>
      <c r="BE399" t="s">
        <v>3</v>
      </c>
      <c r="BF399" t="s">
        <v>3</v>
      </c>
      <c r="BG399" t="s">
        <v>3</v>
      </c>
      <c r="BH399">
        <v>0</v>
      </c>
      <c r="BI399">
        <v>1</v>
      </c>
      <c r="BJ399" t="s">
        <v>111</v>
      </c>
      <c r="BM399">
        <v>26001</v>
      </c>
      <c r="BN399">
        <v>0</v>
      </c>
      <c r="BO399" t="s">
        <v>3</v>
      </c>
      <c r="BP399">
        <v>0</v>
      </c>
      <c r="BQ399">
        <v>2</v>
      </c>
      <c r="BR399">
        <v>0</v>
      </c>
      <c r="BS399">
        <v>33.39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97</v>
      </c>
      <c r="CA399">
        <v>55</v>
      </c>
      <c r="CB399" t="s">
        <v>3</v>
      </c>
      <c r="CE399">
        <v>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si="348"/>
        <v>45079.64</v>
      </c>
      <c r="CQ399">
        <f t="shared" si="368"/>
        <v>1546.8779999999999</v>
      </c>
      <c r="CR399">
        <f t="shared" si="369"/>
        <v>374.7276</v>
      </c>
      <c r="CS399">
        <f t="shared" si="349"/>
        <v>166.61610000000002</v>
      </c>
      <c r="CT399">
        <f t="shared" si="350"/>
        <v>1656.144</v>
      </c>
      <c r="CU399">
        <f t="shared" si="351"/>
        <v>0</v>
      </c>
      <c r="CV399">
        <f t="shared" si="352"/>
        <v>5</v>
      </c>
      <c r="CW399">
        <f t="shared" si="353"/>
        <v>0.43</v>
      </c>
      <c r="CX399">
        <f t="shared" si="354"/>
        <v>0</v>
      </c>
      <c r="CY399">
        <f t="shared" si="364"/>
        <v>22277.766899999999</v>
      </c>
      <c r="CZ399">
        <f t="shared" si="365"/>
        <v>12631.7235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DU399">
        <v>1005</v>
      </c>
      <c r="DV399" t="s">
        <v>110</v>
      </c>
      <c r="DW399" t="s">
        <v>110</v>
      </c>
      <c r="DX399">
        <v>10</v>
      </c>
      <c r="DZ399" t="s">
        <v>3</v>
      </c>
      <c r="EA399" t="s">
        <v>3</v>
      </c>
      <c r="EB399" t="s">
        <v>3</v>
      </c>
      <c r="EC399" t="s">
        <v>3</v>
      </c>
      <c r="EE399">
        <v>50757462</v>
      </c>
      <c r="EF399">
        <v>2</v>
      </c>
      <c r="EG399" t="s">
        <v>112</v>
      </c>
      <c r="EH399">
        <v>20</v>
      </c>
      <c r="EI399" t="s">
        <v>113</v>
      </c>
      <c r="EJ399">
        <v>1</v>
      </c>
      <c r="EK399">
        <v>26001</v>
      </c>
      <c r="EL399" t="s">
        <v>113</v>
      </c>
      <c r="EM399" t="s">
        <v>114</v>
      </c>
      <c r="EO399" t="s">
        <v>3</v>
      </c>
      <c r="EQ399">
        <v>131072</v>
      </c>
      <c r="ER399">
        <v>247.66</v>
      </c>
      <c r="ES399">
        <v>169.8</v>
      </c>
      <c r="ET399">
        <v>28.26</v>
      </c>
      <c r="EU399">
        <v>4.99</v>
      </c>
      <c r="EV399">
        <v>49.6</v>
      </c>
      <c r="EW399">
        <v>5</v>
      </c>
      <c r="EX399">
        <v>0.43</v>
      </c>
      <c r="EY399">
        <v>0</v>
      </c>
      <c r="FQ399">
        <v>0</v>
      </c>
      <c r="FR399">
        <f t="shared" si="355"/>
        <v>0</v>
      </c>
      <c r="FS399">
        <v>0</v>
      </c>
      <c r="FX399">
        <v>97</v>
      </c>
      <c r="FY399">
        <v>55</v>
      </c>
      <c r="GA399" t="s">
        <v>3</v>
      </c>
      <c r="GD399">
        <v>1</v>
      </c>
      <c r="GF399">
        <v>-893411855</v>
      </c>
      <c r="GG399">
        <v>2</v>
      </c>
      <c r="GH399">
        <v>1</v>
      </c>
      <c r="GI399">
        <v>4</v>
      </c>
      <c r="GJ399">
        <v>0</v>
      </c>
      <c r="GK399">
        <v>0</v>
      </c>
      <c r="GL399">
        <f t="shared" si="356"/>
        <v>0</v>
      </c>
      <c r="GM399">
        <f t="shared" si="357"/>
        <v>79989.13</v>
      </c>
      <c r="GN399">
        <f t="shared" si="358"/>
        <v>79989.13</v>
      </c>
      <c r="GO399">
        <f t="shared" si="359"/>
        <v>0</v>
      </c>
      <c r="GP399">
        <f t="shared" si="360"/>
        <v>0</v>
      </c>
      <c r="GR399">
        <v>0</v>
      </c>
      <c r="GS399">
        <v>3</v>
      </c>
      <c r="GT399">
        <v>0</v>
      </c>
      <c r="GU399" t="s">
        <v>3</v>
      </c>
      <c r="GV399">
        <f t="shared" si="361"/>
        <v>0</v>
      </c>
      <c r="GW399">
        <v>1</v>
      </c>
      <c r="GX399">
        <f t="shared" si="362"/>
        <v>0</v>
      </c>
      <c r="HA399">
        <v>0</v>
      </c>
      <c r="HB399">
        <v>0</v>
      </c>
      <c r="HC399">
        <f t="shared" si="363"/>
        <v>0</v>
      </c>
      <c r="HE399" t="s">
        <v>3</v>
      </c>
      <c r="HF399" t="s">
        <v>3</v>
      </c>
      <c r="HM399" t="s">
        <v>3</v>
      </c>
      <c r="HN399" t="s">
        <v>115</v>
      </c>
      <c r="HO399" t="s">
        <v>116</v>
      </c>
      <c r="HP399" t="s">
        <v>113</v>
      </c>
      <c r="HQ399" t="s">
        <v>113</v>
      </c>
      <c r="IK399">
        <v>0</v>
      </c>
    </row>
    <row r="400" spans="1:245" x14ac:dyDescent="0.2">
      <c r="A400">
        <v>18</v>
      </c>
      <c r="B400">
        <v>1</v>
      </c>
      <c r="C400">
        <v>525</v>
      </c>
      <c r="E400" t="s">
        <v>334</v>
      </c>
      <c r="F400" t="s">
        <v>118</v>
      </c>
      <c r="G400" t="s">
        <v>119</v>
      </c>
      <c r="H400" t="str">
        <f>'1.Ведомость'!C136</f>
        <v>м2</v>
      </c>
      <c r="I400">
        <f>I399*J400</f>
        <v>138.6</v>
      </c>
      <c r="J400">
        <v>11</v>
      </c>
      <c r="K400">
        <v>11</v>
      </c>
      <c r="O400">
        <f t="shared" si="333"/>
        <v>28409.54</v>
      </c>
      <c r="P400">
        <f t="shared" si="334"/>
        <v>28409.54</v>
      </c>
      <c r="Q400">
        <f t="shared" si="335"/>
        <v>0</v>
      </c>
      <c r="R400">
        <f t="shared" si="336"/>
        <v>0</v>
      </c>
      <c r="S400">
        <f t="shared" si="337"/>
        <v>0</v>
      </c>
      <c r="T400">
        <f t="shared" si="338"/>
        <v>0</v>
      </c>
      <c r="U400">
        <f t="shared" si="339"/>
        <v>0</v>
      </c>
      <c r="V400">
        <f t="shared" si="340"/>
        <v>0</v>
      </c>
      <c r="W400">
        <f t="shared" si="341"/>
        <v>0</v>
      </c>
      <c r="X400">
        <f t="shared" si="342"/>
        <v>0</v>
      </c>
      <c r="Y400">
        <f t="shared" si="343"/>
        <v>0</v>
      </c>
      <c r="AA400">
        <v>51651743</v>
      </c>
      <c r="AB400">
        <f t="shared" si="344"/>
        <v>22.5</v>
      </c>
      <c r="AC400">
        <f t="shared" si="345"/>
        <v>22.5</v>
      </c>
      <c r="AD400">
        <f t="shared" si="370"/>
        <v>0</v>
      </c>
      <c r="AE400">
        <f t="shared" si="371"/>
        <v>0</v>
      </c>
      <c r="AF400">
        <f t="shared" si="372"/>
        <v>0</v>
      </c>
      <c r="AG400">
        <f t="shared" si="346"/>
        <v>0</v>
      </c>
      <c r="AH400">
        <f t="shared" si="373"/>
        <v>0</v>
      </c>
      <c r="AI400">
        <f t="shared" si="374"/>
        <v>0</v>
      </c>
      <c r="AJ400">
        <f t="shared" si="347"/>
        <v>0</v>
      </c>
      <c r="AK400">
        <v>22.5</v>
      </c>
      <c r="AL400">
        <v>22.5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9.11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1</v>
      </c>
      <c r="BJ400" t="s">
        <v>120</v>
      </c>
      <c r="BM400">
        <v>500001</v>
      </c>
      <c r="BN400">
        <v>0</v>
      </c>
      <c r="BO400" t="s">
        <v>3</v>
      </c>
      <c r="BP400">
        <v>0</v>
      </c>
      <c r="BQ400">
        <v>8</v>
      </c>
      <c r="BR400">
        <v>0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B400" t="s">
        <v>3</v>
      </c>
      <c r="CE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348"/>
        <v>28409.54</v>
      </c>
      <c r="CQ400">
        <f t="shared" si="368"/>
        <v>204.97499999999999</v>
      </c>
      <c r="CR400">
        <f t="shared" si="369"/>
        <v>0</v>
      </c>
      <c r="CS400">
        <f t="shared" si="349"/>
        <v>0</v>
      </c>
      <c r="CT400">
        <f t="shared" si="350"/>
        <v>0</v>
      </c>
      <c r="CU400">
        <f t="shared" si="351"/>
        <v>0</v>
      </c>
      <c r="CV400">
        <f t="shared" si="352"/>
        <v>0</v>
      </c>
      <c r="CW400">
        <f t="shared" si="353"/>
        <v>0</v>
      </c>
      <c r="CX400">
        <f t="shared" si="354"/>
        <v>0</v>
      </c>
      <c r="CY400">
        <f t="shared" si="364"/>
        <v>0</v>
      </c>
      <c r="CZ400">
        <f t="shared" si="365"/>
        <v>0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1005</v>
      </c>
      <c r="DV400" t="s">
        <v>52</v>
      </c>
      <c r="DW400" t="s">
        <v>52</v>
      </c>
      <c r="DX400">
        <v>1</v>
      </c>
      <c r="DZ400" t="s">
        <v>3</v>
      </c>
      <c r="EA400" t="s">
        <v>3</v>
      </c>
      <c r="EB400" t="s">
        <v>3</v>
      </c>
      <c r="EC400" t="s">
        <v>3</v>
      </c>
      <c r="EE400">
        <v>50757674</v>
      </c>
      <c r="EF400">
        <v>8</v>
      </c>
      <c r="EG400" t="s">
        <v>46</v>
      </c>
      <c r="EH400">
        <v>0</v>
      </c>
      <c r="EI400" t="s">
        <v>3</v>
      </c>
      <c r="EJ400">
        <v>1</v>
      </c>
      <c r="EK400">
        <v>500001</v>
      </c>
      <c r="EL400" t="s">
        <v>47</v>
      </c>
      <c r="EM400" t="s">
        <v>48</v>
      </c>
      <c r="EO400" t="s">
        <v>3</v>
      </c>
      <c r="EQ400">
        <v>0</v>
      </c>
      <c r="ER400">
        <v>22.5</v>
      </c>
      <c r="ES400">
        <v>22.5</v>
      </c>
      <c r="ET400">
        <v>0</v>
      </c>
      <c r="EU400">
        <v>0</v>
      </c>
      <c r="EV400">
        <v>0</v>
      </c>
      <c r="EW400">
        <v>0</v>
      </c>
      <c r="EX400">
        <v>0</v>
      </c>
      <c r="FQ400">
        <v>0</v>
      </c>
      <c r="FR400">
        <f t="shared" si="355"/>
        <v>0</v>
      </c>
      <c r="FS400">
        <v>0</v>
      </c>
      <c r="FX400">
        <v>0</v>
      </c>
      <c r="FY400">
        <v>0</v>
      </c>
      <c r="GA400" t="s">
        <v>3</v>
      </c>
      <c r="GD400">
        <v>1</v>
      </c>
      <c r="GF400">
        <v>-336429810</v>
      </c>
      <c r="GG400">
        <v>2</v>
      </c>
      <c r="GH400">
        <v>1</v>
      </c>
      <c r="GI400">
        <v>4</v>
      </c>
      <c r="GJ400">
        <v>0</v>
      </c>
      <c r="GK400">
        <v>0</v>
      </c>
      <c r="GL400">
        <f t="shared" si="356"/>
        <v>0</v>
      </c>
      <c r="GM400">
        <f t="shared" si="357"/>
        <v>28409.54</v>
      </c>
      <c r="GN400">
        <f t="shared" si="358"/>
        <v>28409.54</v>
      </c>
      <c r="GO400">
        <f t="shared" si="359"/>
        <v>0</v>
      </c>
      <c r="GP400">
        <f t="shared" si="360"/>
        <v>0</v>
      </c>
      <c r="GR400">
        <v>0</v>
      </c>
      <c r="GS400">
        <v>3</v>
      </c>
      <c r="GT400">
        <v>0</v>
      </c>
      <c r="GU400" t="s">
        <v>3</v>
      </c>
      <c r="GV400">
        <f t="shared" si="361"/>
        <v>0</v>
      </c>
      <c r="GW400">
        <v>1</v>
      </c>
      <c r="GX400">
        <f t="shared" si="362"/>
        <v>0</v>
      </c>
      <c r="HA400">
        <v>0</v>
      </c>
      <c r="HB400">
        <v>0</v>
      </c>
      <c r="HC400">
        <f t="shared" si="363"/>
        <v>0</v>
      </c>
      <c r="HE400" t="s">
        <v>3</v>
      </c>
      <c r="HF400" t="s">
        <v>3</v>
      </c>
      <c r="HM400" t="s">
        <v>3</v>
      </c>
      <c r="HN400" t="s">
        <v>3</v>
      </c>
      <c r="HO400" t="s">
        <v>3</v>
      </c>
      <c r="HP400" t="s">
        <v>3</v>
      </c>
      <c r="HQ400" t="s">
        <v>3</v>
      </c>
      <c r="IK400">
        <v>0</v>
      </c>
    </row>
    <row r="401" spans="1:245" x14ac:dyDescent="0.2">
      <c r="A401">
        <v>18</v>
      </c>
      <c r="B401">
        <v>1</v>
      </c>
      <c r="C401">
        <v>527</v>
      </c>
      <c r="E401" t="s">
        <v>335</v>
      </c>
      <c r="F401" t="s">
        <v>122</v>
      </c>
      <c r="G401" t="s">
        <v>123</v>
      </c>
      <c r="H401" t="e">
        <f>'1.Ведомость'!#REF!</f>
        <v>#REF!</v>
      </c>
      <c r="I401">
        <f>I399*J401</f>
        <v>-18.899999999999999</v>
      </c>
      <c r="J401">
        <v>-1.5</v>
      </c>
      <c r="K401">
        <v>-1.5</v>
      </c>
      <c r="O401">
        <f t="shared" si="333"/>
        <v>-11291.5</v>
      </c>
      <c r="P401">
        <f t="shared" si="334"/>
        <v>-11291.5</v>
      </c>
      <c r="Q401">
        <f t="shared" si="335"/>
        <v>0</v>
      </c>
      <c r="R401">
        <f t="shared" si="336"/>
        <v>0</v>
      </c>
      <c r="S401">
        <f t="shared" si="337"/>
        <v>0</v>
      </c>
      <c r="T401">
        <f t="shared" si="338"/>
        <v>0</v>
      </c>
      <c r="U401">
        <f t="shared" si="339"/>
        <v>0</v>
      </c>
      <c r="V401">
        <f t="shared" si="340"/>
        <v>0</v>
      </c>
      <c r="W401">
        <f t="shared" si="341"/>
        <v>0</v>
      </c>
      <c r="X401">
        <f t="shared" si="342"/>
        <v>0</v>
      </c>
      <c r="Y401">
        <f t="shared" si="343"/>
        <v>0</v>
      </c>
      <c r="AA401">
        <v>51651743</v>
      </c>
      <c r="AB401">
        <f t="shared" si="344"/>
        <v>65.58</v>
      </c>
      <c r="AC401">
        <f t="shared" si="345"/>
        <v>65.58</v>
      </c>
      <c r="AD401">
        <f t="shared" si="370"/>
        <v>0</v>
      </c>
      <c r="AE401">
        <f t="shared" si="371"/>
        <v>0</v>
      </c>
      <c r="AF401">
        <f t="shared" si="372"/>
        <v>0</v>
      </c>
      <c r="AG401">
        <f t="shared" si="346"/>
        <v>0</v>
      </c>
      <c r="AH401">
        <f t="shared" si="373"/>
        <v>0</v>
      </c>
      <c r="AI401">
        <f t="shared" si="374"/>
        <v>0</v>
      </c>
      <c r="AJ401">
        <f t="shared" si="347"/>
        <v>0</v>
      </c>
      <c r="AK401">
        <v>65.58</v>
      </c>
      <c r="AL401">
        <v>65.58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9.11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1</v>
      </c>
      <c r="BJ401" t="s">
        <v>125</v>
      </c>
      <c r="BM401">
        <v>500001</v>
      </c>
      <c r="BN401">
        <v>0</v>
      </c>
      <c r="BO401" t="s">
        <v>3</v>
      </c>
      <c r="BP401">
        <v>0</v>
      </c>
      <c r="BQ401">
        <v>8</v>
      </c>
      <c r="BR401">
        <v>1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B401" t="s">
        <v>3</v>
      </c>
      <c r="CE401">
        <v>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348"/>
        <v>-11291.5</v>
      </c>
      <c r="CQ401">
        <f t="shared" si="368"/>
        <v>597.43379999999991</v>
      </c>
      <c r="CR401">
        <f t="shared" si="369"/>
        <v>0</v>
      </c>
      <c r="CS401">
        <f t="shared" si="349"/>
        <v>0</v>
      </c>
      <c r="CT401">
        <f t="shared" si="350"/>
        <v>0</v>
      </c>
      <c r="CU401">
        <f t="shared" si="351"/>
        <v>0</v>
      </c>
      <c r="CV401">
        <f t="shared" si="352"/>
        <v>0</v>
      </c>
      <c r="CW401">
        <f t="shared" si="353"/>
        <v>0</v>
      </c>
      <c r="CX401">
        <f t="shared" si="354"/>
        <v>0</v>
      </c>
      <c r="CY401">
        <f t="shared" si="364"/>
        <v>0</v>
      </c>
      <c r="CZ401">
        <f t="shared" si="365"/>
        <v>0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1002</v>
      </c>
      <c r="DV401" t="s">
        <v>124</v>
      </c>
      <c r="DW401" t="s">
        <v>124</v>
      </c>
      <c r="DX401">
        <v>1</v>
      </c>
      <c r="DZ401" t="s">
        <v>3</v>
      </c>
      <c r="EA401" t="s">
        <v>3</v>
      </c>
      <c r="EB401" t="s">
        <v>3</v>
      </c>
      <c r="EC401" t="s">
        <v>3</v>
      </c>
      <c r="EE401">
        <v>50757674</v>
      </c>
      <c r="EF401">
        <v>8</v>
      </c>
      <c r="EG401" t="s">
        <v>46</v>
      </c>
      <c r="EH401">
        <v>0</v>
      </c>
      <c r="EI401" t="s">
        <v>3</v>
      </c>
      <c r="EJ401">
        <v>1</v>
      </c>
      <c r="EK401">
        <v>500001</v>
      </c>
      <c r="EL401" t="s">
        <v>47</v>
      </c>
      <c r="EM401" t="s">
        <v>48</v>
      </c>
      <c r="EO401" t="s">
        <v>3</v>
      </c>
      <c r="EQ401">
        <v>32768</v>
      </c>
      <c r="ER401">
        <v>65.58</v>
      </c>
      <c r="ES401">
        <v>65.58</v>
      </c>
      <c r="ET401">
        <v>0</v>
      </c>
      <c r="EU401">
        <v>0</v>
      </c>
      <c r="EV401">
        <v>0</v>
      </c>
      <c r="EW401">
        <v>0</v>
      </c>
      <c r="EX401">
        <v>0</v>
      </c>
      <c r="FQ401">
        <v>0</v>
      </c>
      <c r="FR401">
        <f t="shared" si="355"/>
        <v>0</v>
      </c>
      <c r="FS401">
        <v>0</v>
      </c>
      <c r="FX401">
        <v>0</v>
      </c>
      <c r="FY401">
        <v>0</v>
      </c>
      <c r="GA401" t="s">
        <v>3</v>
      </c>
      <c r="GD401">
        <v>1</v>
      </c>
      <c r="GF401">
        <v>-1609399419</v>
      </c>
      <c r="GG401">
        <v>2</v>
      </c>
      <c r="GH401">
        <v>1</v>
      </c>
      <c r="GI401">
        <v>4</v>
      </c>
      <c r="GJ401">
        <v>0</v>
      </c>
      <c r="GK401">
        <v>0</v>
      </c>
      <c r="GL401">
        <f t="shared" si="356"/>
        <v>0</v>
      </c>
      <c r="GM401">
        <f t="shared" si="357"/>
        <v>-11291.5</v>
      </c>
      <c r="GN401">
        <f t="shared" si="358"/>
        <v>-11291.5</v>
      </c>
      <c r="GO401">
        <f t="shared" si="359"/>
        <v>0</v>
      </c>
      <c r="GP401">
        <f t="shared" si="360"/>
        <v>0</v>
      </c>
      <c r="GR401">
        <v>0</v>
      </c>
      <c r="GS401">
        <v>3</v>
      </c>
      <c r="GT401">
        <v>0</v>
      </c>
      <c r="GU401" t="s">
        <v>3</v>
      </c>
      <c r="GV401">
        <f t="shared" si="361"/>
        <v>0</v>
      </c>
      <c r="GW401">
        <v>1</v>
      </c>
      <c r="GX401">
        <f t="shared" si="362"/>
        <v>0</v>
      </c>
      <c r="HA401">
        <v>0</v>
      </c>
      <c r="HB401">
        <v>0</v>
      </c>
      <c r="HC401">
        <f t="shared" si="363"/>
        <v>0</v>
      </c>
      <c r="HE401" t="s">
        <v>3</v>
      </c>
      <c r="HF401" t="s">
        <v>3</v>
      </c>
      <c r="HM401" t="s">
        <v>3</v>
      </c>
      <c r="HN401" t="s">
        <v>3</v>
      </c>
      <c r="HO401" t="s">
        <v>3</v>
      </c>
      <c r="HP401" t="s">
        <v>3</v>
      </c>
      <c r="HQ401" t="s">
        <v>3</v>
      </c>
      <c r="IK401">
        <v>0</v>
      </c>
    </row>
    <row r="402" spans="1:245" x14ac:dyDescent="0.2">
      <c r="A402">
        <v>18</v>
      </c>
      <c r="B402">
        <v>1</v>
      </c>
      <c r="C402">
        <v>528</v>
      </c>
      <c r="E402" t="s">
        <v>336</v>
      </c>
      <c r="F402" t="s">
        <v>127</v>
      </c>
      <c r="G402" t="s">
        <v>128</v>
      </c>
      <c r="H402" t="e">
        <f>'1.Ведомость'!#REF!</f>
        <v>#REF!</v>
      </c>
      <c r="I402">
        <f>I399*J402</f>
        <v>-0.71819999999999995</v>
      </c>
      <c r="J402">
        <v>-5.6999999999999995E-2</v>
      </c>
      <c r="K402">
        <v>-5.7000000000000002E-2</v>
      </c>
      <c r="O402">
        <f t="shared" si="333"/>
        <v>-1312.36</v>
      </c>
      <c r="P402">
        <f t="shared" si="334"/>
        <v>-1312.36</v>
      </c>
      <c r="Q402">
        <f t="shared" si="335"/>
        <v>0</v>
      </c>
      <c r="R402">
        <f t="shared" si="336"/>
        <v>0</v>
      </c>
      <c r="S402">
        <f t="shared" si="337"/>
        <v>0</v>
      </c>
      <c r="T402">
        <f t="shared" si="338"/>
        <v>0</v>
      </c>
      <c r="U402">
        <f t="shared" si="339"/>
        <v>0</v>
      </c>
      <c r="V402">
        <f t="shared" si="340"/>
        <v>0</v>
      </c>
      <c r="W402">
        <f t="shared" si="341"/>
        <v>0</v>
      </c>
      <c r="X402">
        <f t="shared" si="342"/>
        <v>0</v>
      </c>
      <c r="Y402">
        <f t="shared" si="343"/>
        <v>0</v>
      </c>
      <c r="AA402">
        <v>51651743</v>
      </c>
      <c r="AB402">
        <f t="shared" si="344"/>
        <v>200.58</v>
      </c>
      <c r="AC402">
        <f t="shared" si="345"/>
        <v>200.58</v>
      </c>
      <c r="AD402">
        <f t="shared" si="370"/>
        <v>0</v>
      </c>
      <c r="AE402">
        <f t="shared" si="371"/>
        <v>0</v>
      </c>
      <c r="AF402">
        <f t="shared" si="372"/>
        <v>0</v>
      </c>
      <c r="AG402">
        <f t="shared" si="346"/>
        <v>0</v>
      </c>
      <c r="AH402">
        <f t="shared" si="373"/>
        <v>0</v>
      </c>
      <c r="AI402">
        <f t="shared" si="374"/>
        <v>0</v>
      </c>
      <c r="AJ402">
        <f t="shared" si="347"/>
        <v>0</v>
      </c>
      <c r="AK402">
        <v>200.58</v>
      </c>
      <c r="AL402">
        <v>200.58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</v>
      </c>
      <c r="AW402">
        <v>1</v>
      </c>
      <c r="AZ402">
        <v>1</v>
      </c>
      <c r="BA402">
        <v>1</v>
      </c>
      <c r="BB402">
        <v>1</v>
      </c>
      <c r="BC402">
        <v>9.11</v>
      </c>
      <c r="BD402" t="s">
        <v>3</v>
      </c>
      <c r="BE402" t="s">
        <v>3</v>
      </c>
      <c r="BF402" t="s">
        <v>3</v>
      </c>
      <c r="BG402" t="s">
        <v>3</v>
      </c>
      <c r="BH402">
        <v>3</v>
      </c>
      <c r="BI402">
        <v>1</v>
      </c>
      <c r="BJ402" t="s">
        <v>129</v>
      </c>
      <c r="BM402">
        <v>500001</v>
      </c>
      <c r="BN402">
        <v>0</v>
      </c>
      <c r="BO402" t="s">
        <v>3</v>
      </c>
      <c r="BP402">
        <v>0</v>
      </c>
      <c r="BQ402">
        <v>8</v>
      </c>
      <c r="BR402">
        <v>1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0</v>
      </c>
      <c r="CA402">
        <v>0</v>
      </c>
      <c r="CB402" t="s">
        <v>3</v>
      </c>
      <c r="CE402">
        <v>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 t="shared" si="348"/>
        <v>-1312.36</v>
      </c>
      <c r="CQ402">
        <f t="shared" si="368"/>
        <v>1827.2837999999999</v>
      </c>
      <c r="CR402">
        <f t="shared" si="369"/>
        <v>0</v>
      </c>
      <c r="CS402">
        <f t="shared" si="349"/>
        <v>0</v>
      </c>
      <c r="CT402">
        <f t="shared" si="350"/>
        <v>0</v>
      </c>
      <c r="CU402">
        <f t="shared" si="351"/>
        <v>0</v>
      </c>
      <c r="CV402">
        <f t="shared" si="352"/>
        <v>0</v>
      </c>
      <c r="CW402">
        <f t="shared" si="353"/>
        <v>0</v>
      </c>
      <c r="CX402">
        <f t="shared" si="354"/>
        <v>0</v>
      </c>
      <c r="CY402">
        <f t="shared" si="364"/>
        <v>0</v>
      </c>
      <c r="CZ402">
        <f t="shared" si="365"/>
        <v>0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1002</v>
      </c>
      <c r="DV402" t="s">
        <v>124</v>
      </c>
      <c r="DW402" t="s">
        <v>124</v>
      </c>
      <c r="DX402">
        <v>1</v>
      </c>
      <c r="DZ402" t="s">
        <v>3</v>
      </c>
      <c r="EA402" t="s">
        <v>3</v>
      </c>
      <c r="EB402" t="s">
        <v>3</v>
      </c>
      <c r="EC402" t="s">
        <v>3</v>
      </c>
      <c r="EE402">
        <v>50757674</v>
      </c>
      <c r="EF402">
        <v>8</v>
      </c>
      <c r="EG402" t="s">
        <v>46</v>
      </c>
      <c r="EH402">
        <v>0</v>
      </c>
      <c r="EI402" t="s">
        <v>3</v>
      </c>
      <c r="EJ402">
        <v>1</v>
      </c>
      <c r="EK402">
        <v>500001</v>
      </c>
      <c r="EL402" t="s">
        <v>47</v>
      </c>
      <c r="EM402" t="s">
        <v>48</v>
      </c>
      <c r="EO402" t="s">
        <v>3</v>
      </c>
      <c r="EQ402">
        <v>32768</v>
      </c>
      <c r="ER402">
        <v>200.58</v>
      </c>
      <c r="ES402">
        <v>200.58</v>
      </c>
      <c r="ET402">
        <v>0</v>
      </c>
      <c r="EU402">
        <v>0</v>
      </c>
      <c r="EV402">
        <v>0</v>
      </c>
      <c r="EW402">
        <v>0</v>
      </c>
      <c r="EX402">
        <v>0</v>
      </c>
      <c r="FQ402">
        <v>0</v>
      </c>
      <c r="FR402">
        <f t="shared" si="355"/>
        <v>0</v>
      </c>
      <c r="FS402">
        <v>0</v>
      </c>
      <c r="FX402">
        <v>0</v>
      </c>
      <c r="FY402">
        <v>0</v>
      </c>
      <c r="GA402" t="s">
        <v>3</v>
      </c>
      <c r="GD402">
        <v>1</v>
      </c>
      <c r="GF402">
        <v>1828367933</v>
      </c>
      <c r="GG402">
        <v>2</v>
      </c>
      <c r="GH402">
        <v>1</v>
      </c>
      <c r="GI402">
        <v>4</v>
      </c>
      <c r="GJ402">
        <v>0</v>
      </c>
      <c r="GK402">
        <v>0</v>
      </c>
      <c r="GL402">
        <f t="shared" si="356"/>
        <v>0</v>
      </c>
      <c r="GM402">
        <f t="shared" si="357"/>
        <v>-1312.36</v>
      </c>
      <c r="GN402">
        <f t="shared" si="358"/>
        <v>-1312.36</v>
      </c>
      <c r="GO402">
        <f t="shared" si="359"/>
        <v>0</v>
      </c>
      <c r="GP402">
        <f t="shared" si="360"/>
        <v>0</v>
      </c>
      <c r="GR402">
        <v>0</v>
      </c>
      <c r="GS402">
        <v>3</v>
      </c>
      <c r="GT402">
        <v>0</v>
      </c>
      <c r="GU402" t="s">
        <v>3</v>
      </c>
      <c r="GV402">
        <f t="shared" si="361"/>
        <v>0</v>
      </c>
      <c r="GW402">
        <v>1</v>
      </c>
      <c r="GX402">
        <f t="shared" si="362"/>
        <v>0</v>
      </c>
      <c r="HA402">
        <v>0</v>
      </c>
      <c r="HB402">
        <v>0</v>
      </c>
      <c r="HC402">
        <f t="shared" si="363"/>
        <v>0</v>
      </c>
      <c r="HE402" t="s">
        <v>3</v>
      </c>
      <c r="HF402" t="s">
        <v>3</v>
      </c>
      <c r="HM402" t="s">
        <v>3</v>
      </c>
      <c r="HN402" t="s">
        <v>3</v>
      </c>
      <c r="HO402" t="s">
        <v>3</v>
      </c>
      <c r="HP402" t="s">
        <v>3</v>
      </c>
      <c r="HQ402" t="s">
        <v>3</v>
      </c>
      <c r="IK402">
        <v>0</v>
      </c>
    </row>
    <row r="403" spans="1:245" x14ac:dyDescent="0.2">
      <c r="A403">
        <v>17</v>
      </c>
      <c r="B403">
        <v>1</v>
      </c>
      <c r="C403">
        <f>ROW(SmtRes!A535)</f>
        <v>535</v>
      </c>
      <c r="D403">
        <f>ROW(EtalonRes!A619)</f>
        <v>619</v>
      </c>
      <c r="E403" t="s">
        <v>337</v>
      </c>
      <c r="F403" t="s">
        <v>108</v>
      </c>
      <c r="G403" t="s">
        <v>109</v>
      </c>
      <c r="H403" t="s">
        <v>110</v>
      </c>
      <c r="I403">
        <v>0.13</v>
      </c>
      <c r="J403">
        <v>0</v>
      </c>
      <c r="K403">
        <v>0.13</v>
      </c>
      <c r="O403">
        <f t="shared" si="333"/>
        <v>465.1</v>
      </c>
      <c r="P403">
        <f t="shared" si="334"/>
        <v>201.09</v>
      </c>
      <c r="Q403">
        <f t="shared" si="335"/>
        <v>48.71</v>
      </c>
      <c r="R403">
        <f t="shared" si="336"/>
        <v>21.66</v>
      </c>
      <c r="S403">
        <f t="shared" si="337"/>
        <v>215.3</v>
      </c>
      <c r="T403">
        <f t="shared" si="338"/>
        <v>0</v>
      </c>
      <c r="U403">
        <f t="shared" si="339"/>
        <v>0.65</v>
      </c>
      <c r="V403">
        <f t="shared" si="340"/>
        <v>5.5899999999999998E-2</v>
      </c>
      <c r="W403">
        <f t="shared" si="341"/>
        <v>0</v>
      </c>
      <c r="X403">
        <f t="shared" si="342"/>
        <v>229.85</v>
      </c>
      <c r="Y403">
        <f t="shared" si="343"/>
        <v>130.33000000000001</v>
      </c>
      <c r="AA403">
        <v>51651743</v>
      </c>
      <c r="AB403">
        <f t="shared" si="344"/>
        <v>247.66</v>
      </c>
      <c r="AC403">
        <f t="shared" si="345"/>
        <v>169.8</v>
      </c>
      <c r="AD403">
        <f t="shared" si="370"/>
        <v>28.26</v>
      </c>
      <c r="AE403">
        <f t="shared" si="371"/>
        <v>4.99</v>
      </c>
      <c r="AF403">
        <f t="shared" si="372"/>
        <v>49.6</v>
      </c>
      <c r="AG403">
        <f t="shared" si="346"/>
        <v>0</v>
      </c>
      <c r="AH403">
        <f t="shared" si="373"/>
        <v>5</v>
      </c>
      <c r="AI403">
        <f t="shared" si="374"/>
        <v>0.43</v>
      </c>
      <c r="AJ403">
        <f t="shared" si="347"/>
        <v>0</v>
      </c>
      <c r="AK403">
        <v>247.66</v>
      </c>
      <c r="AL403">
        <v>169.8</v>
      </c>
      <c r="AM403">
        <v>28.26</v>
      </c>
      <c r="AN403">
        <v>4.99</v>
      </c>
      <c r="AO403">
        <v>49.6</v>
      </c>
      <c r="AP403">
        <v>0</v>
      </c>
      <c r="AQ403">
        <v>5</v>
      </c>
      <c r="AR403">
        <v>0.43</v>
      </c>
      <c r="AS403">
        <v>0</v>
      </c>
      <c r="AT403">
        <v>97</v>
      </c>
      <c r="AU403">
        <v>55</v>
      </c>
      <c r="AV403">
        <v>1</v>
      </c>
      <c r="AW403">
        <v>1</v>
      </c>
      <c r="AZ403">
        <v>1</v>
      </c>
      <c r="BA403">
        <v>33.39</v>
      </c>
      <c r="BB403">
        <v>13.26</v>
      </c>
      <c r="BC403">
        <v>9.11</v>
      </c>
      <c r="BD403" t="s">
        <v>3</v>
      </c>
      <c r="BE403" t="s">
        <v>3</v>
      </c>
      <c r="BF403" t="s">
        <v>3</v>
      </c>
      <c r="BG403" t="s">
        <v>3</v>
      </c>
      <c r="BH403">
        <v>0</v>
      </c>
      <c r="BI403">
        <v>1</v>
      </c>
      <c r="BJ403" t="s">
        <v>111</v>
      </c>
      <c r="BM403">
        <v>26001</v>
      </c>
      <c r="BN403">
        <v>0</v>
      </c>
      <c r="BO403" t="s">
        <v>3</v>
      </c>
      <c r="BP403">
        <v>0</v>
      </c>
      <c r="BQ403">
        <v>2</v>
      </c>
      <c r="BR403">
        <v>0</v>
      </c>
      <c r="BS403">
        <v>33.39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97</v>
      </c>
      <c r="CA403">
        <v>55</v>
      </c>
      <c r="CB403" t="s">
        <v>3</v>
      </c>
      <c r="CE403">
        <v>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348"/>
        <v>465.1</v>
      </c>
      <c r="CQ403">
        <f t="shared" si="368"/>
        <v>1546.8779999999999</v>
      </c>
      <c r="CR403">
        <f t="shared" si="369"/>
        <v>374.7276</v>
      </c>
      <c r="CS403">
        <f t="shared" si="349"/>
        <v>166.61610000000002</v>
      </c>
      <c r="CT403">
        <f t="shared" si="350"/>
        <v>1656.144</v>
      </c>
      <c r="CU403">
        <f t="shared" si="351"/>
        <v>0</v>
      </c>
      <c r="CV403">
        <f t="shared" si="352"/>
        <v>5</v>
      </c>
      <c r="CW403">
        <f t="shared" si="353"/>
        <v>0.43</v>
      </c>
      <c r="CX403">
        <f t="shared" si="354"/>
        <v>0</v>
      </c>
      <c r="CY403">
        <f t="shared" si="364"/>
        <v>229.85119999999998</v>
      </c>
      <c r="CZ403">
        <f t="shared" si="365"/>
        <v>130.328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1005</v>
      </c>
      <c r="DV403" t="s">
        <v>110</v>
      </c>
      <c r="DW403" t="s">
        <v>110</v>
      </c>
      <c r="DX403">
        <v>10</v>
      </c>
      <c r="DZ403" t="s">
        <v>3</v>
      </c>
      <c r="EA403" t="s">
        <v>3</v>
      </c>
      <c r="EB403" t="s">
        <v>3</v>
      </c>
      <c r="EC403" t="s">
        <v>3</v>
      </c>
      <c r="EE403">
        <v>50757462</v>
      </c>
      <c r="EF403">
        <v>2</v>
      </c>
      <c r="EG403" t="s">
        <v>112</v>
      </c>
      <c r="EH403">
        <v>20</v>
      </c>
      <c r="EI403" t="s">
        <v>113</v>
      </c>
      <c r="EJ403">
        <v>1</v>
      </c>
      <c r="EK403">
        <v>26001</v>
      </c>
      <c r="EL403" t="s">
        <v>113</v>
      </c>
      <c r="EM403" t="s">
        <v>114</v>
      </c>
      <c r="EO403" t="s">
        <v>3</v>
      </c>
      <c r="EQ403">
        <v>131072</v>
      </c>
      <c r="ER403">
        <v>247.66</v>
      </c>
      <c r="ES403">
        <v>169.8</v>
      </c>
      <c r="ET403">
        <v>28.26</v>
      </c>
      <c r="EU403">
        <v>4.99</v>
      </c>
      <c r="EV403">
        <v>49.6</v>
      </c>
      <c r="EW403">
        <v>5</v>
      </c>
      <c r="EX403">
        <v>0.43</v>
      </c>
      <c r="EY403">
        <v>0</v>
      </c>
      <c r="FQ403">
        <v>0</v>
      </c>
      <c r="FR403">
        <f t="shared" si="355"/>
        <v>0</v>
      </c>
      <c r="FS403">
        <v>0</v>
      </c>
      <c r="FX403">
        <v>97</v>
      </c>
      <c r="FY403">
        <v>55</v>
      </c>
      <c r="GA403" t="s">
        <v>3</v>
      </c>
      <c r="GD403">
        <v>1</v>
      </c>
      <c r="GF403">
        <v>-893411855</v>
      </c>
      <c r="GG403">
        <v>2</v>
      </c>
      <c r="GH403">
        <v>1</v>
      </c>
      <c r="GI403">
        <v>4</v>
      </c>
      <c r="GJ403">
        <v>0</v>
      </c>
      <c r="GK403">
        <v>0</v>
      </c>
      <c r="GL403">
        <f t="shared" si="356"/>
        <v>0</v>
      </c>
      <c r="GM403">
        <f t="shared" si="357"/>
        <v>825.28</v>
      </c>
      <c r="GN403">
        <f t="shared" si="358"/>
        <v>825.28</v>
      </c>
      <c r="GO403">
        <f t="shared" si="359"/>
        <v>0</v>
      </c>
      <c r="GP403">
        <f t="shared" si="360"/>
        <v>0</v>
      </c>
      <c r="GR403">
        <v>0</v>
      </c>
      <c r="GS403">
        <v>3</v>
      </c>
      <c r="GT403">
        <v>0</v>
      </c>
      <c r="GU403" t="s">
        <v>3</v>
      </c>
      <c r="GV403">
        <f t="shared" si="361"/>
        <v>0</v>
      </c>
      <c r="GW403">
        <v>1</v>
      </c>
      <c r="GX403">
        <f t="shared" si="362"/>
        <v>0</v>
      </c>
      <c r="HA403">
        <v>0</v>
      </c>
      <c r="HB403">
        <v>0</v>
      </c>
      <c r="HC403">
        <f t="shared" si="363"/>
        <v>0</v>
      </c>
      <c r="HE403" t="s">
        <v>3</v>
      </c>
      <c r="HF403" t="s">
        <v>3</v>
      </c>
      <c r="HM403" t="s">
        <v>3</v>
      </c>
      <c r="HN403" t="s">
        <v>115</v>
      </c>
      <c r="HO403" t="s">
        <v>116</v>
      </c>
      <c r="HP403" t="s">
        <v>113</v>
      </c>
      <c r="HQ403" t="s">
        <v>113</v>
      </c>
      <c r="IK403">
        <v>0</v>
      </c>
    </row>
    <row r="404" spans="1:245" x14ac:dyDescent="0.2">
      <c r="A404">
        <v>18</v>
      </c>
      <c r="B404">
        <v>1</v>
      </c>
      <c r="C404">
        <v>532</v>
      </c>
      <c r="E404" t="s">
        <v>338</v>
      </c>
      <c r="F404" t="s">
        <v>118</v>
      </c>
      <c r="G404" t="s">
        <v>132</v>
      </c>
      <c r="H404" t="str">
        <f>'1.Ведомость'!C138</f>
        <v>м2</v>
      </c>
      <c r="I404">
        <f>I403*J404</f>
        <v>1.4300000000000002</v>
      </c>
      <c r="J404">
        <v>11</v>
      </c>
      <c r="K404">
        <v>11</v>
      </c>
      <c r="O404">
        <f t="shared" si="333"/>
        <v>293.11</v>
      </c>
      <c r="P404">
        <f t="shared" si="334"/>
        <v>293.11</v>
      </c>
      <c r="Q404">
        <f t="shared" si="335"/>
        <v>0</v>
      </c>
      <c r="R404">
        <f t="shared" si="336"/>
        <v>0</v>
      </c>
      <c r="S404">
        <f t="shared" si="337"/>
        <v>0</v>
      </c>
      <c r="T404">
        <f t="shared" si="338"/>
        <v>0</v>
      </c>
      <c r="U404">
        <f t="shared" si="339"/>
        <v>0</v>
      </c>
      <c r="V404">
        <f t="shared" si="340"/>
        <v>0</v>
      </c>
      <c r="W404">
        <f t="shared" si="341"/>
        <v>0</v>
      </c>
      <c r="X404">
        <f t="shared" si="342"/>
        <v>0</v>
      </c>
      <c r="Y404">
        <f t="shared" si="343"/>
        <v>0</v>
      </c>
      <c r="AA404">
        <v>51651743</v>
      </c>
      <c r="AB404">
        <f t="shared" si="344"/>
        <v>22.5</v>
      </c>
      <c r="AC404">
        <f t="shared" si="345"/>
        <v>22.5</v>
      </c>
      <c r="AD404">
        <f t="shared" si="370"/>
        <v>0</v>
      </c>
      <c r="AE404">
        <f t="shared" si="371"/>
        <v>0</v>
      </c>
      <c r="AF404">
        <f t="shared" si="372"/>
        <v>0</v>
      </c>
      <c r="AG404">
        <f t="shared" si="346"/>
        <v>0</v>
      </c>
      <c r="AH404">
        <f t="shared" si="373"/>
        <v>0</v>
      </c>
      <c r="AI404">
        <f t="shared" si="374"/>
        <v>0</v>
      </c>
      <c r="AJ404">
        <f t="shared" si="347"/>
        <v>0</v>
      </c>
      <c r="AK404">
        <v>22.5</v>
      </c>
      <c r="AL404">
        <v>22.5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9.11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1</v>
      </c>
      <c r="BJ404" t="s">
        <v>120</v>
      </c>
      <c r="BM404">
        <v>500001</v>
      </c>
      <c r="BN404">
        <v>0</v>
      </c>
      <c r="BO404" t="s">
        <v>3</v>
      </c>
      <c r="BP404">
        <v>0</v>
      </c>
      <c r="BQ404">
        <v>8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B404" t="s">
        <v>3</v>
      </c>
      <c r="CE404">
        <v>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348"/>
        <v>293.11</v>
      </c>
      <c r="CQ404">
        <f t="shared" si="368"/>
        <v>204.97499999999999</v>
      </c>
      <c r="CR404">
        <f t="shared" si="369"/>
        <v>0</v>
      </c>
      <c r="CS404">
        <f t="shared" si="349"/>
        <v>0</v>
      </c>
      <c r="CT404">
        <f t="shared" si="350"/>
        <v>0</v>
      </c>
      <c r="CU404">
        <f t="shared" si="351"/>
        <v>0</v>
      </c>
      <c r="CV404">
        <f t="shared" si="352"/>
        <v>0</v>
      </c>
      <c r="CW404">
        <f t="shared" si="353"/>
        <v>0</v>
      </c>
      <c r="CX404">
        <f t="shared" si="354"/>
        <v>0</v>
      </c>
      <c r="CY404">
        <f t="shared" si="364"/>
        <v>0</v>
      </c>
      <c r="CZ404">
        <f t="shared" si="365"/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1005</v>
      </c>
      <c r="DV404" t="s">
        <v>52</v>
      </c>
      <c r="DW404" t="s">
        <v>52</v>
      </c>
      <c r="DX404">
        <v>1</v>
      </c>
      <c r="DZ404" t="s">
        <v>3</v>
      </c>
      <c r="EA404" t="s">
        <v>3</v>
      </c>
      <c r="EB404" t="s">
        <v>3</v>
      </c>
      <c r="EC404" t="s">
        <v>3</v>
      </c>
      <c r="EE404">
        <v>50757674</v>
      </c>
      <c r="EF404">
        <v>8</v>
      </c>
      <c r="EG404" t="s">
        <v>46</v>
      </c>
      <c r="EH404">
        <v>0</v>
      </c>
      <c r="EI404" t="s">
        <v>3</v>
      </c>
      <c r="EJ404">
        <v>1</v>
      </c>
      <c r="EK404">
        <v>500001</v>
      </c>
      <c r="EL404" t="s">
        <v>47</v>
      </c>
      <c r="EM404" t="s">
        <v>48</v>
      </c>
      <c r="EO404" t="s">
        <v>3</v>
      </c>
      <c r="EQ404">
        <v>0</v>
      </c>
      <c r="ER404">
        <v>22.5</v>
      </c>
      <c r="ES404">
        <v>22.5</v>
      </c>
      <c r="ET404">
        <v>0</v>
      </c>
      <c r="EU404">
        <v>0</v>
      </c>
      <c r="EV404">
        <v>0</v>
      </c>
      <c r="EW404">
        <v>0</v>
      </c>
      <c r="EX404">
        <v>0</v>
      </c>
      <c r="FQ404">
        <v>0</v>
      </c>
      <c r="FR404">
        <f t="shared" si="355"/>
        <v>0</v>
      </c>
      <c r="FS404">
        <v>0</v>
      </c>
      <c r="FX404">
        <v>0</v>
      </c>
      <c r="FY404">
        <v>0</v>
      </c>
      <c r="GA404" t="s">
        <v>3</v>
      </c>
      <c r="GD404">
        <v>1</v>
      </c>
      <c r="GF404">
        <v>2022782512</v>
      </c>
      <c r="GG404">
        <v>2</v>
      </c>
      <c r="GH404">
        <v>1</v>
      </c>
      <c r="GI404">
        <v>4</v>
      </c>
      <c r="GJ404">
        <v>0</v>
      </c>
      <c r="GK404">
        <v>0</v>
      </c>
      <c r="GL404">
        <f t="shared" si="356"/>
        <v>0</v>
      </c>
      <c r="GM404">
        <f t="shared" si="357"/>
        <v>293.11</v>
      </c>
      <c r="GN404">
        <f t="shared" si="358"/>
        <v>293.11</v>
      </c>
      <c r="GO404">
        <f t="shared" si="359"/>
        <v>0</v>
      </c>
      <c r="GP404">
        <f t="shared" si="360"/>
        <v>0</v>
      </c>
      <c r="GR404">
        <v>0</v>
      </c>
      <c r="GS404">
        <v>3</v>
      </c>
      <c r="GT404">
        <v>0</v>
      </c>
      <c r="GU404" t="s">
        <v>3</v>
      </c>
      <c r="GV404">
        <f t="shared" si="361"/>
        <v>0</v>
      </c>
      <c r="GW404">
        <v>1</v>
      </c>
      <c r="GX404">
        <f t="shared" si="362"/>
        <v>0</v>
      </c>
      <c r="HA404">
        <v>0</v>
      </c>
      <c r="HB404">
        <v>0</v>
      </c>
      <c r="HC404">
        <f t="shared" si="363"/>
        <v>0</v>
      </c>
      <c r="HE404" t="s">
        <v>3</v>
      </c>
      <c r="HF404" t="s">
        <v>3</v>
      </c>
      <c r="HM404" t="s">
        <v>3</v>
      </c>
      <c r="HN404" t="s">
        <v>3</v>
      </c>
      <c r="HO404" t="s">
        <v>3</v>
      </c>
      <c r="HP404" t="s">
        <v>3</v>
      </c>
      <c r="HQ404" t="s">
        <v>3</v>
      </c>
      <c r="IK404">
        <v>0</v>
      </c>
    </row>
    <row r="405" spans="1:245" x14ac:dyDescent="0.2">
      <c r="A405">
        <v>18</v>
      </c>
      <c r="B405">
        <v>1</v>
      </c>
      <c r="C405">
        <v>534</v>
      </c>
      <c r="E405" t="s">
        <v>339</v>
      </c>
      <c r="F405" t="s">
        <v>122</v>
      </c>
      <c r="G405" t="s">
        <v>123</v>
      </c>
      <c r="H405" t="e">
        <f>'1.Ведомость'!#REF!</f>
        <v>#REF!</v>
      </c>
      <c r="I405">
        <f>I403*J405</f>
        <v>-0.19500000000000001</v>
      </c>
      <c r="J405">
        <v>-1.5</v>
      </c>
      <c r="K405">
        <v>-1.5</v>
      </c>
      <c r="O405">
        <f t="shared" si="333"/>
        <v>-116.5</v>
      </c>
      <c r="P405">
        <f t="shared" si="334"/>
        <v>-116.5</v>
      </c>
      <c r="Q405">
        <f t="shared" si="335"/>
        <v>0</v>
      </c>
      <c r="R405">
        <f t="shared" si="336"/>
        <v>0</v>
      </c>
      <c r="S405">
        <f t="shared" si="337"/>
        <v>0</v>
      </c>
      <c r="T405">
        <f t="shared" si="338"/>
        <v>0</v>
      </c>
      <c r="U405">
        <f t="shared" si="339"/>
        <v>0</v>
      </c>
      <c r="V405">
        <f t="shared" si="340"/>
        <v>0</v>
      </c>
      <c r="W405">
        <f t="shared" si="341"/>
        <v>0</v>
      </c>
      <c r="X405">
        <f t="shared" si="342"/>
        <v>0</v>
      </c>
      <c r="Y405">
        <f t="shared" si="343"/>
        <v>0</v>
      </c>
      <c r="AA405">
        <v>51651743</v>
      </c>
      <c r="AB405">
        <f t="shared" si="344"/>
        <v>65.58</v>
      </c>
      <c r="AC405">
        <f t="shared" si="345"/>
        <v>65.58</v>
      </c>
      <c r="AD405">
        <f t="shared" si="370"/>
        <v>0</v>
      </c>
      <c r="AE405">
        <f t="shared" si="371"/>
        <v>0</v>
      </c>
      <c r="AF405">
        <f t="shared" si="372"/>
        <v>0</v>
      </c>
      <c r="AG405">
        <f t="shared" si="346"/>
        <v>0</v>
      </c>
      <c r="AH405">
        <f t="shared" si="373"/>
        <v>0</v>
      </c>
      <c r="AI405">
        <f t="shared" si="374"/>
        <v>0</v>
      </c>
      <c r="AJ405">
        <f t="shared" si="347"/>
        <v>0</v>
      </c>
      <c r="AK405">
        <v>65.58</v>
      </c>
      <c r="AL405">
        <v>65.58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1</v>
      </c>
      <c r="AZ405">
        <v>1</v>
      </c>
      <c r="BA405">
        <v>1</v>
      </c>
      <c r="BB405">
        <v>1</v>
      </c>
      <c r="BC405">
        <v>9.11</v>
      </c>
      <c r="BD405" t="s">
        <v>3</v>
      </c>
      <c r="BE405" t="s">
        <v>3</v>
      </c>
      <c r="BF405" t="s">
        <v>3</v>
      </c>
      <c r="BG405" t="s">
        <v>3</v>
      </c>
      <c r="BH405">
        <v>3</v>
      </c>
      <c r="BI405">
        <v>1</v>
      </c>
      <c r="BJ405" t="s">
        <v>125</v>
      </c>
      <c r="BM405">
        <v>500001</v>
      </c>
      <c r="BN405">
        <v>0</v>
      </c>
      <c r="BO405" t="s">
        <v>3</v>
      </c>
      <c r="BP405">
        <v>0</v>
      </c>
      <c r="BQ405">
        <v>8</v>
      </c>
      <c r="BR405">
        <v>1</v>
      </c>
      <c r="BS405">
        <v>1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0</v>
      </c>
      <c r="CA405">
        <v>0</v>
      </c>
      <c r="CB405" t="s">
        <v>3</v>
      </c>
      <c r="CE405">
        <v>0</v>
      </c>
      <c r="CF405">
        <v>0</v>
      </c>
      <c r="CG405">
        <v>0</v>
      </c>
      <c r="CM405">
        <v>0</v>
      </c>
      <c r="CN405" t="s">
        <v>3</v>
      </c>
      <c r="CO405">
        <v>0</v>
      </c>
      <c r="CP405">
        <f t="shared" si="348"/>
        <v>-116.5</v>
      </c>
      <c r="CQ405">
        <f t="shared" si="368"/>
        <v>597.43379999999991</v>
      </c>
      <c r="CR405">
        <f t="shared" si="369"/>
        <v>0</v>
      </c>
      <c r="CS405">
        <f t="shared" si="349"/>
        <v>0</v>
      </c>
      <c r="CT405">
        <f t="shared" si="350"/>
        <v>0</v>
      </c>
      <c r="CU405">
        <f t="shared" si="351"/>
        <v>0</v>
      </c>
      <c r="CV405">
        <f t="shared" si="352"/>
        <v>0</v>
      </c>
      <c r="CW405">
        <f t="shared" si="353"/>
        <v>0</v>
      </c>
      <c r="CX405">
        <f t="shared" si="354"/>
        <v>0</v>
      </c>
      <c r="CY405">
        <f t="shared" si="364"/>
        <v>0</v>
      </c>
      <c r="CZ405">
        <f t="shared" si="365"/>
        <v>0</v>
      </c>
      <c r="DC405" t="s">
        <v>3</v>
      </c>
      <c r="DD405" t="s">
        <v>3</v>
      </c>
      <c r="DE405" t="s">
        <v>3</v>
      </c>
      <c r="DF405" t="s">
        <v>3</v>
      </c>
      <c r="DG405" t="s">
        <v>3</v>
      </c>
      <c r="DH405" t="s">
        <v>3</v>
      </c>
      <c r="DI405" t="s">
        <v>3</v>
      </c>
      <c r="DJ405" t="s">
        <v>3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DU405">
        <v>1002</v>
      </c>
      <c r="DV405" t="s">
        <v>124</v>
      </c>
      <c r="DW405" t="s">
        <v>124</v>
      </c>
      <c r="DX405">
        <v>1</v>
      </c>
      <c r="DZ405" t="s">
        <v>3</v>
      </c>
      <c r="EA405" t="s">
        <v>3</v>
      </c>
      <c r="EB405" t="s">
        <v>3</v>
      </c>
      <c r="EC405" t="s">
        <v>3</v>
      </c>
      <c r="EE405">
        <v>50757674</v>
      </c>
      <c r="EF405">
        <v>8</v>
      </c>
      <c r="EG405" t="s">
        <v>46</v>
      </c>
      <c r="EH405">
        <v>0</v>
      </c>
      <c r="EI405" t="s">
        <v>3</v>
      </c>
      <c r="EJ405">
        <v>1</v>
      </c>
      <c r="EK405">
        <v>500001</v>
      </c>
      <c r="EL405" t="s">
        <v>47</v>
      </c>
      <c r="EM405" t="s">
        <v>48</v>
      </c>
      <c r="EO405" t="s">
        <v>3</v>
      </c>
      <c r="EQ405">
        <v>32768</v>
      </c>
      <c r="ER405">
        <v>65.58</v>
      </c>
      <c r="ES405">
        <v>65.58</v>
      </c>
      <c r="ET405">
        <v>0</v>
      </c>
      <c r="EU405">
        <v>0</v>
      </c>
      <c r="EV405">
        <v>0</v>
      </c>
      <c r="EW405">
        <v>0</v>
      </c>
      <c r="EX405">
        <v>0</v>
      </c>
      <c r="FQ405">
        <v>0</v>
      </c>
      <c r="FR405">
        <f t="shared" si="355"/>
        <v>0</v>
      </c>
      <c r="FS405">
        <v>0</v>
      </c>
      <c r="FX405">
        <v>0</v>
      </c>
      <c r="FY405">
        <v>0</v>
      </c>
      <c r="GA405" t="s">
        <v>3</v>
      </c>
      <c r="GD405">
        <v>1</v>
      </c>
      <c r="GF405">
        <v>-1609399419</v>
      </c>
      <c r="GG405">
        <v>2</v>
      </c>
      <c r="GH405">
        <v>1</v>
      </c>
      <c r="GI405">
        <v>4</v>
      </c>
      <c r="GJ405">
        <v>0</v>
      </c>
      <c r="GK405">
        <v>0</v>
      </c>
      <c r="GL405">
        <f t="shared" si="356"/>
        <v>0</v>
      </c>
      <c r="GM405">
        <f t="shared" si="357"/>
        <v>-116.5</v>
      </c>
      <c r="GN405">
        <f t="shared" si="358"/>
        <v>-116.5</v>
      </c>
      <c r="GO405">
        <f t="shared" si="359"/>
        <v>0</v>
      </c>
      <c r="GP405">
        <f t="shared" si="360"/>
        <v>0</v>
      </c>
      <c r="GR405">
        <v>0</v>
      </c>
      <c r="GS405">
        <v>3</v>
      </c>
      <c r="GT405">
        <v>0</v>
      </c>
      <c r="GU405" t="s">
        <v>3</v>
      </c>
      <c r="GV405">
        <f t="shared" si="361"/>
        <v>0</v>
      </c>
      <c r="GW405">
        <v>1</v>
      </c>
      <c r="GX405">
        <f t="shared" si="362"/>
        <v>0</v>
      </c>
      <c r="HA405">
        <v>0</v>
      </c>
      <c r="HB405">
        <v>0</v>
      </c>
      <c r="HC405">
        <f t="shared" si="363"/>
        <v>0</v>
      </c>
      <c r="HE405" t="s">
        <v>3</v>
      </c>
      <c r="HF405" t="s">
        <v>3</v>
      </c>
      <c r="HM405" t="s">
        <v>3</v>
      </c>
      <c r="HN405" t="s">
        <v>3</v>
      </c>
      <c r="HO405" t="s">
        <v>3</v>
      </c>
      <c r="HP405" t="s">
        <v>3</v>
      </c>
      <c r="HQ405" t="s">
        <v>3</v>
      </c>
      <c r="IK405">
        <v>0</v>
      </c>
    </row>
    <row r="406" spans="1:245" x14ac:dyDescent="0.2">
      <c r="A406">
        <v>18</v>
      </c>
      <c r="B406">
        <v>1</v>
      </c>
      <c r="C406">
        <v>535</v>
      </c>
      <c r="E406" t="s">
        <v>340</v>
      </c>
      <c r="F406" t="s">
        <v>127</v>
      </c>
      <c r="G406" t="s">
        <v>128</v>
      </c>
      <c r="H406" t="e">
        <f>'1.Ведомость'!#REF!</f>
        <v>#REF!</v>
      </c>
      <c r="I406">
        <f>I403*J406</f>
        <v>-7.4099999999999999E-3</v>
      </c>
      <c r="J406">
        <v>-5.6999999999999995E-2</v>
      </c>
      <c r="K406">
        <v>-5.7000000000000002E-2</v>
      </c>
      <c r="O406">
        <f t="shared" si="333"/>
        <v>-13.54</v>
      </c>
      <c r="P406">
        <f t="shared" si="334"/>
        <v>-13.54</v>
      </c>
      <c r="Q406">
        <f t="shared" si="335"/>
        <v>0</v>
      </c>
      <c r="R406">
        <f t="shared" si="336"/>
        <v>0</v>
      </c>
      <c r="S406">
        <f t="shared" si="337"/>
        <v>0</v>
      </c>
      <c r="T406">
        <f t="shared" si="338"/>
        <v>0</v>
      </c>
      <c r="U406">
        <f t="shared" si="339"/>
        <v>0</v>
      </c>
      <c r="V406">
        <f t="shared" si="340"/>
        <v>0</v>
      </c>
      <c r="W406">
        <f t="shared" si="341"/>
        <v>0</v>
      </c>
      <c r="X406">
        <f t="shared" si="342"/>
        <v>0</v>
      </c>
      <c r="Y406">
        <f t="shared" si="343"/>
        <v>0</v>
      </c>
      <c r="AA406">
        <v>51651743</v>
      </c>
      <c r="AB406">
        <f t="shared" si="344"/>
        <v>200.58</v>
      </c>
      <c r="AC406">
        <f t="shared" si="345"/>
        <v>200.58</v>
      </c>
      <c r="AD406">
        <f t="shared" si="370"/>
        <v>0</v>
      </c>
      <c r="AE406">
        <f t="shared" si="371"/>
        <v>0</v>
      </c>
      <c r="AF406">
        <f t="shared" si="372"/>
        <v>0</v>
      </c>
      <c r="AG406">
        <f t="shared" si="346"/>
        <v>0</v>
      </c>
      <c r="AH406">
        <f t="shared" si="373"/>
        <v>0</v>
      </c>
      <c r="AI406">
        <f t="shared" si="374"/>
        <v>0</v>
      </c>
      <c r="AJ406">
        <f t="shared" si="347"/>
        <v>0</v>
      </c>
      <c r="AK406">
        <v>200.58</v>
      </c>
      <c r="AL406">
        <v>200.58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1</v>
      </c>
      <c r="AW406">
        <v>1</v>
      </c>
      <c r="AZ406">
        <v>1</v>
      </c>
      <c r="BA406">
        <v>1</v>
      </c>
      <c r="BB406">
        <v>1</v>
      </c>
      <c r="BC406">
        <v>9.11</v>
      </c>
      <c r="BD406" t="s">
        <v>3</v>
      </c>
      <c r="BE406" t="s">
        <v>3</v>
      </c>
      <c r="BF406" t="s">
        <v>3</v>
      </c>
      <c r="BG406" t="s">
        <v>3</v>
      </c>
      <c r="BH406">
        <v>3</v>
      </c>
      <c r="BI406">
        <v>1</v>
      </c>
      <c r="BJ406" t="s">
        <v>129</v>
      </c>
      <c r="BM406">
        <v>500001</v>
      </c>
      <c r="BN406">
        <v>0</v>
      </c>
      <c r="BO406" t="s">
        <v>3</v>
      </c>
      <c r="BP406">
        <v>0</v>
      </c>
      <c r="BQ406">
        <v>8</v>
      </c>
      <c r="BR406">
        <v>1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0</v>
      </c>
      <c r="CA406">
        <v>0</v>
      </c>
      <c r="CB406" t="s">
        <v>3</v>
      </c>
      <c r="CE406">
        <v>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 t="shared" si="348"/>
        <v>-13.54</v>
      </c>
      <c r="CQ406">
        <f t="shared" si="368"/>
        <v>1827.2837999999999</v>
      </c>
      <c r="CR406">
        <f t="shared" si="369"/>
        <v>0</v>
      </c>
      <c r="CS406">
        <f t="shared" si="349"/>
        <v>0</v>
      </c>
      <c r="CT406">
        <f t="shared" si="350"/>
        <v>0</v>
      </c>
      <c r="CU406">
        <f t="shared" si="351"/>
        <v>0</v>
      </c>
      <c r="CV406">
        <f t="shared" si="352"/>
        <v>0</v>
      </c>
      <c r="CW406">
        <f t="shared" si="353"/>
        <v>0</v>
      </c>
      <c r="CX406">
        <f t="shared" si="354"/>
        <v>0</v>
      </c>
      <c r="CY406">
        <f t="shared" si="364"/>
        <v>0</v>
      </c>
      <c r="CZ406">
        <f t="shared" si="365"/>
        <v>0</v>
      </c>
      <c r="DC406" t="s">
        <v>3</v>
      </c>
      <c r="DD406" t="s">
        <v>3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DU406">
        <v>1002</v>
      </c>
      <c r="DV406" t="s">
        <v>124</v>
      </c>
      <c r="DW406" t="s">
        <v>124</v>
      </c>
      <c r="DX406">
        <v>1</v>
      </c>
      <c r="DZ406" t="s">
        <v>3</v>
      </c>
      <c r="EA406" t="s">
        <v>3</v>
      </c>
      <c r="EB406" t="s">
        <v>3</v>
      </c>
      <c r="EC406" t="s">
        <v>3</v>
      </c>
      <c r="EE406">
        <v>50757674</v>
      </c>
      <c r="EF406">
        <v>8</v>
      </c>
      <c r="EG406" t="s">
        <v>46</v>
      </c>
      <c r="EH406">
        <v>0</v>
      </c>
      <c r="EI406" t="s">
        <v>3</v>
      </c>
      <c r="EJ406">
        <v>1</v>
      </c>
      <c r="EK406">
        <v>500001</v>
      </c>
      <c r="EL406" t="s">
        <v>47</v>
      </c>
      <c r="EM406" t="s">
        <v>48</v>
      </c>
      <c r="EO406" t="s">
        <v>3</v>
      </c>
      <c r="EQ406">
        <v>32768</v>
      </c>
      <c r="ER406">
        <v>200.58</v>
      </c>
      <c r="ES406">
        <v>200.58</v>
      </c>
      <c r="ET406">
        <v>0</v>
      </c>
      <c r="EU406">
        <v>0</v>
      </c>
      <c r="EV406">
        <v>0</v>
      </c>
      <c r="EW406">
        <v>0</v>
      </c>
      <c r="EX406">
        <v>0</v>
      </c>
      <c r="FQ406">
        <v>0</v>
      </c>
      <c r="FR406">
        <f t="shared" si="355"/>
        <v>0</v>
      </c>
      <c r="FS406">
        <v>0</v>
      </c>
      <c r="FX406">
        <v>0</v>
      </c>
      <c r="FY406">
        <v>0</v>
      </c>
      <c r="GA406" t="s">
        <v>3</v>
      </c>
      <c r="GD406">
        <v>1</v>
      </c>
      <c r="GF406">
        <v>1828367933</v>
      </c>
      <c r="GG406">
        <v>2</v>
      </c>
      <c r="GH406">
        <v>1</v>
      </c>
      <c r="GI406">
        <v>4</v>
      </c>
      <c r="GJ406">
        <v>0</v>
      </c>
      <c r="GK406">
        <v>0</v>
      </c>
      <c r="GL406">
        <f t="shared" si="356"/>
        <v>0</v>
      </c>
      <c r="GM406">
        <f t="shared" si="357"/>
        <v>-13.54</v>
      </c>
      <c r="GN406">
        <f t="shared" si="358"/>
        <v>-13.54</v>
      </c>
      <c r="GO406">
        <f t="shared" si="359"/>
        <v>0</v>
      </c>
      <c r="GP406">
        <f t="shared" si="360"/>
        <v>0</v>
      </c>
      <c r="GR406">
        <v>0</v>
      </c>
      <c r="GS406">
        <v>3</v>
      </c>
      <c r="GT406">
        <v>0</v>
      </c>
      <c r="GU406" t="s">
        <v>3</v>
      </c>
      <c r="GV406">
        <f t="shared" si="361"/>
        <v>0</v>
      </c>
      <c r="GW406">
        <v>1</v>
      </c>
      <c r="GX406">
        <f t="shared" si="362"/>
        <v>0</v>
      </c>
      <c r="HA406">
        <v>0</v>
      </c>
      <c r="HB406">
        <v>0</v>
      </c>
      <c r="HC406">
        <f t="shared" si="363"/>
        <v>0</v>
      </c>
      <c r="HE406" t="s">
        <v>3</v>
      </c>
      <c r="HF406" t="s">
        <v>3</v>
      </c>
      <c r="HM406" t="s">
        <v>3</v>
      </c>
      <c r="HN406" t="s">
        <v>3</v>
      </c>
      <c r="HO406" t="s">
        <v>3</v>
      </c>
      <c r="HP406" t="s">
        <v>3</v>
      </c>
      <c r="HQ406" t="s">
        <v>3</v>
      </c>
      <c r="IK406">
        <v>0</v>
      </c>
    </row>
    <row r="408" spans="1:245" x14ac:dyDescent="0.2">
      <c r="A408" s="2">
        <v>51</v>
      </c>
      <c r="B408" s="2">
        <f>B382</f>
        <v>1</v>
      </c>
      <c r="C408" s="2">
        <f>A382</f>
        <v>4</v>
      </c>
      <c r="D408" s="2">
        <f>ROW(A382)</f>
        <v>382</v>
      </c>
      <c r="E408" s="2"/>
      <c r="F408" s="2" t="str">
        <f>IF(F382&lt;&gt;"",F382,"")</f>
        <v/>
      </c>
      <c r="G408" s="2" t="str">
        <f>IF(G382&lt;&gt;"",G382,"")</f>
        <v>Система ВЕ8 (В16)</v>
      </c>
      <c r="H408" s="2">
        <v>0</v>
      </c>
      <c r="I408" s="2"/>
      <c r="J408" s="2"/>
      <c r="K408" s="2"/>
      <c r="L408" s="2"/>
      <c r="M408" s="2"/>
      <c r="N408" s="2"/>
      <c r="O408" s="2">
        <f t="shared" ref="O408:T408" si="375">ROUND(AB408,2)</f>
        <v>371249.43</v>
      </c>
      <c r="P408" s="2">
        <f t="shared" si="375"/>
        <v>276406.34000000003</v>
      </c>
      <c r="Q408" s="2">
        <f t="shared" si="375"/>
        <v>7060.44</v>
      </c>
      <c r="R408" s="2">
        <f t="shared" si="375"/>
        <v>2786.88</v>
      </c>
      <c r="S408" s="2">
        <f t="shared" si="375"/>
        <v>87782.65</v>
      </c>
      <c r="T408" s="2">
        <f t="shared" si="375"/>
        <v>0</v>
      </c>
      <c r="U408" s="2">
        <f>AH408</f>
        <v>291.25556</v>
      </c>
      <c r="V408" s="2">
        <f>AI408</f>
        <v>7.0874224000000003</v>
      </c>
      <c r="W408" s="2">
        <f>ROUND(AJ408,2)</f>
        <v>0</v>
      </c>
      <c r="X408" s="2">
        <f>ROUND(AK408,2)</f>
        <v>104020.25</v>
      </c>
      <c r="Y408" s="2">
        <f>ROUND(AL408,2)</f>
        <v>61265.42</v>
      </c>
      <c r="Z408" s="2"/>
      <c r="AA408" s="2"/>
      <c r="AB408" s="2">
        <f>ROUND(SUMIF(AA386:AA406,"=51651743",O386:O406),2)</f>
        <v>371249.43</v>
      </c>
      <c r="AC408" s="2">
        <f>ROUND(SUMIF(AA386:AA406,"=51651743",P386:P406),2)</f>
        <v>276406.34000000003</v>
      </c>
      <c r="AD408" s="2">
        <f>ROUND(SUMIF(AA386:AA406,"=51651743",Q386:Q406),2)</f>
        <v>7060.44</v>
      </c>
      <c r="AE408" s="2">
        <f>ROUND(SUMIF(AA386:AA406,"=51651743",R386:R406),2)</f>
        <v>2786.88</v>
      </c>
      <c r="AF408" s="2">
        <f>ROUND(SUMIF(AA386:AA406,"=51651743",S386:S406),2)</f>
        <v>87782.65</v>
      </c>
      <c r="AG408" s="2">
        <f>ROUND(SUMIF(AA386:AA406,"=51651743",T386:T406),2)</f>
        <v>0</v>
      </c>
      <c r="AH408" s="2">
        <f>SUMIF(AA386:AA406,"=51651743",U386:U406)</f>
        <v>291.25556</v>
      </c>
      <c r="AI408" s="2">
        <f>SUMIF(AA386:AA406,"=51651743",V386:V406)</f>
        <v>7.0874224000000003</v>
      </c>
      <c r="AJ408" s="2">
        <f>ROUND(SUMIF(AA386:AA406,"=51651743",W386:W406),2)</f>
        <v>0</v>
      </c>
      <c r="AK408" s="2">
        <f>ROUND(SUMIF(AA386:AA406,"=51651743",X386:X406),2)</f>
        <v>104020.25</v>
      </c>
      <c r="AL408" s="2">
        <f>ROUND(SUMIF(AA386:AA406,"=51651743",Y386:Y406),2)</f>
        <v>61265.42</v>
      </c>
      <c r="AM408" s="2"/>
      <c r="AN408" s="2"/>
      <c r="AO408" s="2">
        <f t="shared" ref="AO408:BD408" si="376">ROUND(BX408,2)</f>
        <v>0</v>
      </c>
      <c r="AP408" s="2">
        <f t="shared" si="376"/>
        <v>1304.22</v>
      </c>
      <c r="AQ408" s="2">
        <f t="shared" si="376"/>
        <v>0</v>
      </c>
      <c r="AR408" s="2">
        <f t="shared" si="376"/>
        <v>536535.1</v>
      </c>
      <c r="AS408" s="2">
        <f t="shared" si="376"/>
        <v>535230.88</v>
      </c>
      <c r="AT408" s="2">
        <f t="shared" si="376"/>
        <v>0</v>
      </c>
      <c r="AU408" s="2">
        <f t="shared" si="376"/>
        <v>0</v>
      </c>
      <c r="AV408" s="2">
        <f t="shared" si="376"/>
        <v>276406.34000000003</v>
      </c>
      <c r="AW408" s="2">
        <f t="shared" si="376"/>
        <v>275102.12</v>
      </c>
      <c r="AX408" s="2">
        <f t="shared" si="376"/>
        <v>0</v>
      </c>
      <c r="AY408" s="2">
        <f t="shared" si="376"/>
        <v>275102.12</v>
      </c>
      <c r="AZ408" s="2">
        <f t="shared" si="376"/>
        <v>1304.22</v>
      </c>
      <c r="BA408" s="2">
        <f t="shared" si="376"/>
        <v>0</v>
      </c>
      <c r="BB408" s="2">
        <f t="shared" si="376"/>
        <v>0</v>
      </c>
      <c r="BC408" s="2">
        <f t="shared" si="376"/>
        <v>0</v>
      </c>
      <c r="BD408" s="2">
        <f t="shared" si="376"/>
        <v>0</v>
      </c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>
        <f>ROUND(SUMIF(AA386:AA406,"=51651743",FQ386:FQ406),2)</f>
        <v>0</v>
      </c>
      <c r="BY408" s="2">
        <f>ROUND(SUMIF(AA386:AA406,"=51651743",FR386:FR406),2)</f>
        <v>1304.22</v>
      </c>
      <c r="BZ408" s="2">
        <f>ROUND(SUMIF(AA386:AA406,"=51651743",GL386:GL406),2)</f>
        <v>0</v>
      </c>
      <c r="CA408" s="2">
        <f>ROUND(SUMIF(AA386:AA406,"=51651743",GM386:GM406),2)</f>
        <v>536535.1</v>
      </c>
      <c r="CB408" s="2">
        <f>ROUND(SUMIF(AA386:AA406,"=51651743",GN386:GN406),2)</f>
        <v>535230.88</v>
      </c>
      <c r="CC408" s="2">
        <f>ROUND(SUMIF(AA386:AA406,"=51651743",GO386:GO406),2)</f>
        <v>0</v>
      </c>
      <c r="CD408" s="2">
        <f>ROUND(SUMIF(AA386:AA406,"=51651743",GP386:GP406),2)</f>
        <v>0</v>
      </c>
      <c r="CE408" s="2">
        <f>AC408-BX408</f>
        <v>276406.34000000003</v>
      </c>
      <c r="CF408" s="2">
        <f>AC408-BY408</f>
        <v>275102.12000000005</v>
      </c>
      <c r="CG408" s="2">
        <f>BX408-BZ408</f>
        <v>0</v>
      </c>
      <c r="CH408" s="2">
        <f>AC408-BX408-BY408+BZ408</f>
        <v>275102.12000000005</v>
      </c>
      <c r="CI408" s="2">
        <f>BY408-BZ408</f>
        <v>1304.22</v>
      </c>
      <c r="CJ408" s="2">
        <f>ROUND(SUMIF(AA386:AA406,"=51651743",GX386:GX406),2)</f>
        <v>0</v>
      </c>
      <c r="CK408" s="2">
        <f>ROUND(SUMIF(AA386:AA406,"=51651743",GY386:GY406),2)</f>
        <v>0</v>
      </c>
      <c r="CL408" s="2">
        <f>ROUND(SUMIF(AA386:AA406,"=51651743",GZ386:GZ406),2)</f>
        <v>0</v>
      </c>
      <c r="CM408" s="2">
        <f>ROUND(SUMIF(AA386:AA406,"=51651743",HD386:HD406),2)</f>
        <v>0</v>
      </c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>
        <v>0</v>
      </c>
    </row>
    <row r="410" spans="1:245" x14ac:dyDescent="0.2">
      <c r="A410" s="4">
        <v>50</v>
      </c>
      <c r="B410" s="4">
        <v>0</v>
      </c>
      <c r="C410" s="4">
        <v>0</v>
      </c>
      <c r="D410" s="4">
        <v>1</v>
      </c>
      <c r="E410" s="4">
        <v>201</v>
      </c>
      <c r="F410" s="4">
        <f>ROUND(Source!O408,O410)</f>
        <v>371249.43</v>
      </c>
      <c r="G410" s="4" t="s">
        <v>135</v>
      </c>
      <c r="H410" s="4" t="s">
        <v>136</v>
      </c>
      <c r="I410" s="4"/>
      <c r="J410" s="4"/>
      <c r="K410" s="4">
        <v>201</v>
      </c>
      <c r="L410" s="4">
        <v>1</v>
      </c>
      <c r="M410" s="4">
        <v>3</v>
      </c>
      <c r="N410" s="4" t="s">
        <v>3</v>
      </c>
      <c r="O410" s="4">
        <v>2</v>
      </c>
      <c r="P410" s="4"/>
      <c r="Q410" s="4"/>
      <c r="R410" s="4"/>
      <c r="S410" s="4"/>
      <c r="T410" s="4"/>
      <c r="U410" s="4"/>
      <c r="V410" s="4"/>
      <c r="W410" s="4">
        <v>369945.21</v>
      </c>
      <c r="X410" s="4">
        <v>1</v>
      </c>
      <c r="Y410" s="4">
        <v>369945.21</v>
      </c>
      <c r="Z410" s="4"/>
      <c r="AA410" s="4"/>
      <c r="AB410" s="4"/>
    </row>
    <row r="411" spans="1:245" x14ac:dyDescent="0.2">
      <c r="A411" s="4">
        <v>50</v>
      </c>
      <c r="B411" s="4">
        <v>0</v>
      </c>
      <c r="C411" s="4">
        <v>0</v>
      </c>
      <c r="D411" s="4">
        <v>1</v>
      </c>
      <c r="E411" s="4">
        <v>202</v>
      </c>
      <c r="F411" s="4">
        <f>ROUND(Source!P408,O411)</f>
        <v>276406.34000000003</v>
      </c>
      <c r="G411" s="4" t="s">
        <v>137</v>
      </c>
      <c r="H411" s="4" t="s">
        <v>138</v>
      </c>
      <c r="I411" s="4"/>
      <c r="J411" s="4"/>
      <c r="K411" s="4">
        <v>202</v>
      </c>
      <c r="L411" s="4">
        <v>2</v>
      </c>
      <c r="M411" s="4">
        <v>3</v>
      </c>
      <c r="N411" s="4" t="s">
        <v>3</v>
      </c>
      <c r="O411" s="4">
        <v>2</v>
      </c>
      <c r="P411" s="4"/>
      <c r="Q411" s="4"/>
      <c r="R411" s="4"/>
      <c r="S411" s="4"/>
      <c r="T411" s="4"/>
      <c r="U411" s="4"/>
      <c r="V411" s="4"/>
      <c r="W411" s="4">
        <v>276406.33999999997</v>
      </c>
      <c r="X411" s="4">
        <v>1</v>
      </c>
      <c r="Y411" s="4">
        <v>276406.33999999997</v>
      </c>
      <c r="Z411" s="4"/>
      <c r="AA411" s="4"/>
      <c r="AB411" s="4"/>
    </row>
    <row r="412" spans="1:245" x14ac:dyDescent="0.2">
      <c r="A412" s="4">
        <v>50</v>
      </c>
      <c r="B412" s="4">
        <v>0</v>
      </c>
      <c r="C412" s="4">
        <v>0</v>
      </c>
      <c r="D412" s="4">
        <v>1</v>
      </c>
      <c r="E412" s="4">
        <v>222</v>
      </c>
      <c r="F412" s="4">
        <f>ROUND(Source!AO408,O412)</f>
        <v>0</v>
      </c>
      <c r="G412" s="4" t="s">
        <v>139</v>
      </c>
      <c r="H412" s="4" t="s">
        <v>140</v>
      </c>
      <c r="I412" s="4"/>
      <c r="J412" s="4"/>
      <c r="K412" s="4">
        <v>222</v>
      </c>
      <c r="L412" s="4">
        <v>3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>
        <v>0</v>
      </c>
      <c r="X412" s="4">
        <v>1</v>
      </c>
      <c r="Y412" s="4">
        <v>0</v>
      </c>
      <c r="Z412" s="4"/>
      <c r="AA412" s="4"/>
      <c r="AB412" s="4"/>
    </row>
    <row r="413" spans="1:245" x14ac:dyDescent="0.2">
      <c r="A413" s="4">
        <v>50</v>
      </c>
      <c r="B413" s="4">
        <v>0</v>
      </c>
      <c r="C413" s="4">
        <v>0</v>
      </c>
      <c r="D413" s="4">
        <v>1</v>
      </c>
      <c r="E413" s="4">
        <v>225</v>
      </c>
      <c r="F413" s="4">
        <f>ROUND(Source!AV408,O413)</f>
        <v>276406.34000000003</v>
      </c>
      <c r="G413" s="4" t="s">
        <v>141</v>
      </c>
      <c r="H413" s="4" t="s">
        <v>142</v>
      </c>
      <c r="I413" s="4"/>
      <c r="J413" s="4"/>
      <c r="K413" s="4">
        <v>225</v>
      </c>
      <c r="L413" s="4">
        <v>4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>
        <v>276406.34000000003</v>
      </c>
      <c r="X413" s="4">
        <v>1</v>
      </c>
      <c r="Y413" s="4">
        <v>276406.34000000003</v>
      </c>
      <c r="Z413" s="4"/>
      <c r="AA413" s="4"/>
      <c r="AB413" s="4"/>
    </row>
    <row r="414" spans="1:245" x14ac:dyDescent="0.2">
      <c r="A414" s="4">
        <v>50</v>
      </c>
      <c r="B414" s="4">
        <v>0</v>
      </c>
      <c r="C414" s="4">
        <v>0</v>
      </c>
      <c r="D414" s="4">
        <v>1</v>
      </c>
      <c r="E414" s="4">
        <v>226</v>
      </c>
      <c r="F414" s="4">
        <f>ROUND(Source!AW408,O414)</f>
        <v>275102.12</v>
      </c>
      <c r="G414" s="4" t="s">
        <v>143</v>
      </c>
      <c r="H414" s="4" t="s">
        <v>144</v>
      </c>
      <c r="I414" s="4"/>
      <c r="J414" s="4"/>
      <c r="K414" s="4">
        <v>226</v>
      </c>
      <c r="L414" s="4">
        <v>5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>
        <v>275102.12</v>
      </c>
      <c r="X414" s="4">
        <v>1</v>
      </c>
      <c r="Y414" s="4">
        <v>275102.12</v>
      </c>
      <c r="Z414" s="4"/>
      <c r="AA414" s="4"/>
      <c r="AB414" s="4"/>
    </row>
    <row r="415" spans="1:245" x14ac:dyDescent="0.2">
      <c r="A415" s="4">
        <v>50</v>
      </c>
      <c r="B415" s="4">
        <v>0</v>
      </c>
      <c r="C415" s="4">
        <v>0</v>
      </c>
      <c r="D415" s="4">
        <v>1</v>
      </c>
      <c r="E415" s="4">
        <v>227</v>
      </c>
      <c r="F415" s="4">
        <f>ROUND(Source!AX408,O415)</f>
        <v>0</v>
      </c>
      <c r="G415" s="4" t="s">
        <v>145</v>
      </c>
      <c r="H415" s="4" t="s">
        <v>146</v>
      </c>
      <c r="I415" s="4"/>
      <c r="J415" s="4"/>
      <c r="K415" s="4">
        <v>227</v>
      </c>
      <c r="L415" s="4">
        <v>6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>
        <v>0</v>
      </c>
      <c r="X415" s="4">
        <v>1</v>
      </c>
      <c r="Y415" s="4">
        <v>0</v>
      </c>
      <c r="Z415" s="4"/>
      <c r="AA415" s="4"/>
      <c r="AB415" s="4"/>
    </row>
    <row r="416" spans="1:245" x14ac:dyDescent="0.2">
      <c r="A416" s="4">
        <v>50</v>
      </c>
      <c r="B416" s="4">
        <v>0</v>
      </c>
      <c r="C416" s="4">
        <v>0</v>
      </c>
      <c r="D416" s="4">
        <v>1</v>
      </c>
      <c r="E416" s="4">
        <v>228</v>
      </c>
      <c r="F416" s="4">
        <f>ROUND(Source!AY408,O416)</f>
        <v>275102.12</v>
      </c>
      <c r="G416" s="4" t="s">
        <v>147</v>
      </c>
      <c r="H416" s="4" t="s">
        <v>148</v>
      </c>
      <c r="I416" s="4"/>
      <c r="J416" s="4"/>
      <c r="K416" s="4">
        <v>228</v>
      </c>
      <c r="L416" s="4">
        <v>7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>
        <v>275102.12</v>
      </c>
      <c r="X416" s="4">
        <v>1</v>
      </c>
      <c r="Y416" s="4">
        <v>275102.12</v>
      </c>
      <c r="Z416" s="4"/>
      <c r="AA416" s="4"/>
      <c r="AB416" s="4"/>
    </row>
    <row r="417" spans="1:28" x14ac:dyDescent="0.2">
      <c r="A417" s="4">
        <v>50</v>
      </c>
      <c r="B417" s="4">
        <v>0</v>
      </c>
      <c r="C417" s="4">
        <v>0</v>
      </c>
      <c r="D417" s="4">
        <v>1</v>
      </c>
      <c r="E417" s="4">
        <v>216</v>
      </c>
      <c r="F417" s="4">
        <f>ROUND(Source!AP408,O417)</f>
        <v>1304.22</v>
      </c>
      <c r="G417" s="4" t="s">
        <v>149</v>
      </c>
      <c r="H417" s="4" t="s">
        <v>150</v>
      </c>
      <c r="I417" s="4"/>
      <c r="J417" s="4"/>
      <c r="K417" s="4">
        <v>216</v>
      </c>
      <c r="L417" s="4">
        <v>8</v>
      </c>
      <c r="M417" s="4">
        <v>3</v>
      </c>
      <c r="N417" s="4" t="s">
        <v>3</v>
      </c>
      <c r="O417" s="4">
        <v>2</v>
      </c>
      <c r="P417" s="4"/>
      <c r="Q417" s="4"/>
      <c r="R417" s="4"/>
      <c r="S417" s="4"/>
      <c r="T417" s="4"/>
      <c r="U417" s="4"/>
      <c r="V417" s="4"/>
      <c r="W417" s="4">
        <v>1304.22</v>
      </c>
      <c r="X417" s="4">
        <v>1</v>
      </c>
      <c r="Y417" s="4">
        <v>1304.22</v>
      </c>
      <c r="Z417" s="4"/>
      <c r="AA417" s="4"/>
      <c r="AB417" s="4"/>
    </row>
    <row r="418" spans="1:28" x14ac:dyDescent="0.2">
      <c r="A418" s="4">
        <v>50</v>
      </c>
      <c r="B418" s="4">
        <v>0</v>
      </c>
      <c r="C418" s="4">
        <v>0</v>
      </c>
      <c r="D418" s="4">
        <v>1</v>
      </c>
      <c r="E418" s="4">
        <v>223</v>
      </c>
      <c r="F418" s="4">
        <f>ROUND(Source!AQ408,O418)</f>
        <v>0</v>
      </c>
      <c r="G418" s="4" t="s">
        <v>151</v>
      </c>
      <c r="H418" s="4" t="s">
        <v>152</v>
      </c>
      <c r="I418" s="4"/>
      <c r="J418" s="4"/>
      <c r="K418" s="4">
        <v>223</v>
      </c>
      <c r="L418" s="4">
        <v>9</v>
      </c>
      <c r="M418" s="4">
        <v>3</v>
      </c>
      <c r="N418" s="4" t="s">
        <v>3</v>
      </c>
      <c r="O418" s="4">
        <v>2</v>
      </c>
      <c r="P418" s="4"/>
      <c r="Q418" s="4"/>
      <c r="R418" s="4"/>
      <c r="S418" s="4"/>
      <c r="T418" s="4"/>
      <c r="U418" s="4"/>
      <c r="V418" s="4"/>
      <c r="W418" s="4">
        <v>0</v>
      </c>
      <c r="X418" s="4">
        <v>1</v>
      </c>
      <c r="Y418" s="4">
        <v>0</v>
      </c>
      <c r="Z418" s="4"/>
      <c r="AA418" s="4"/>
      <c r="AB418" s="4"/>
    </row>
    <row r="419" spans="1:28" x14ac:dyDescent="0.2">
      <c r="A419" s="4">
        <v>50</v>
      </c>
      <c r="B419" s="4">
        <v>0</v>
      </c>
      <c r="C419" s="4">
        <v>0</v>
      </c>
      <c r="D419" s="4">
        <v>1</v>
      </c>
      <c r="E419" s="4">
        <v>229</v>
      </c>
      <c r="F419" s="4">
        <f>ROUND(Source!AZ408,O419)</f>
        <v>1304.22</v>
      </c>
      <c r="G419" s="4" t="s">
        <v>153</v>
      </c>
      <c r="H419" s="4" t="s">
        <v>154</v>
      </c>
      <c r="I419" s="4"/>
      <c r="J419" s="4"/>
      <c r="K419" s="4">
        <v>229</v>
      </c>
      <c r="L419" s="4">
        <v>10</v>
      </c>
      <c r="M419" s="4">
        <v>3</v>
      </c>
      <c r="N419" s="4" t="s">
        <v>3</v>
      </c>
      <c r="O419" s="4">
        <v>2</v>
      </c>
      <c r="P419" s="4"/>
      <c r="Q419" s="4"/>
      <c r="R419" s="4"/>
      <c r="S419" s="4"/>
      <c r="T419" s="4"/>
      <c r="U419" s="4"/>
      <c r="V419" s="4"/>
      <c r="W419" s="4">
        <v>1304.22</v>
      </c>
      <c r="X419" s="4">
        <v>1</v>
      </c>
      <c r="Y419" s="4">
        <v>1304.22</v>
      </c>
      <c r="Z419" s="4"/>
      <c r="AA419" s="4"/>
      <c r="AB419" s="4"/>
    </row>
    <row r="420" spans="1:28" x14ac:dyDescent="0.2">
      <c r="A420" s="4">
        <v>50</v>
      </c>
      <c r="B420" s="4">
        <v>0</v>
      </c>
      <c r="C420" s="4">
        <v>0</v>
      </c>
      <c r="D420" s="4">
        <v>1</v>
      </c>
      <c r="E420" s="4">
        <v>203</v>
      </c>
      <c r="F420" s="4">
        <f>ROUND(Source!Q408,O420)</f>
        <v>7060.44</v>
      </c>
      <c r="G420" s="4" t="s">
        <v>155</v>
      </c>
      <c r="H420" s="4" t="s">
        <v>156</v>
      </c>
      <c r="I420" s="4"/>
      <c r="J420" s="4"/>
      <c r="K420" s="4">
        <v>203</v>
      </c>
      <c r="L420" s="4">
        <v>11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>
        <v>7060.44</v>
      </c>
      <c r="X420" s="4">
        <v>1</v>
      </c>
      <c r="Y420" s="4">
        <v>7060.44</v>
      </c>
      <c r="Z420" s="4"/>
      <c r="AA420" s="4"/>
      <c r="AB420" s="4"/>
    </row>
    <row r="421" spans="1:28" x14ac:dyDescent="0.2">
      <c r="A421" s="4">
        <v>50</v>
      </c>
      <c r="B421" s="4">
        <v>0</v>
      </c>
      <c r="C421" s="4">
        <v>0</v>
      </c>
      <c r="D421" s="4">
        <v>1</v>
      </c>
      <c r="E421" s="4">
        <v>231</v>
      </c>
      <c r="F421" s="4">
        <f>ROUND(Source!BB408,O421)</f>
        <v>0</v>
      </c>
      <c r="G421" s="4" t="s">
        <v>157</v>
      </c>
      <c r="H421" s="4" t="s">
        <v>158</v>
      </c>
      <c r="I421" s="4"/>
      <c r="J421" s="4"/>
      <c r="K421" s="4">
        <v>231</v>
      </c>
      <c r="L421" s="4">
        <v>12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>
        <v>0</v>
      </c>
      <c r="X421" s="4">
        <v>1</v>
      </c>
      <c r="Y421" s="4">
        <v>0</v>
      </c>
      <c r="Z421" s="4"/>
      <c r="AA421" s="4"/>
      <c r="AB421" s="4"/>
    </row>
    <row r="422" spans="1:28" x14ac:dyDescent="0.2">
      <c r="A422" s="4">
        <v>50</v>
      </c>
      <c r="B422" s="4">
        <v>0</v>
      </c>
      <c r="C422" s="4">
        <v>0</v>
      </c>
      <c r="D422" s="4">
        <v>1</v>
      </c>
      <c r="E422" s="4">
        <v>204</v>
      </c>
      <c r="F422" s="4">
        <f>ROUND(Source!R408,O422)</f>
        <v>2786.88</v>
      </c>
      <c r="G422" s="4" t="s">
        <v>159</v>
      </c>
      <c r="H422" s="4" t="s">
        <v>160</v>
      </c>
      <c r="I422" s="4"/>
      <c r="J422" s="4"/>
      <c r="K422" s="4">
        <v>204</v>
      </c>
      <c r="L422" s="4">
        <v>13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>
        <v>2786.88</v>
      </c>
      <c r="X422" s="4">
        <v>1</v>
      </c>
      <c r="Y422" s="4">
        <v>2786.88</v>
      </c>
      <c r="Z422" s="4"/>
      <c r="AA422" s="4"/>
      <c r="AB422" s="4"/>
    </row>
    <row r="423" spans="1:28" x14ac:dyDescent="0.2">
      <c r="A423" s="4">
        <v>50</v>
      </c>
      <c r="B423" s="4">
        <v>0</v>
      </c>
      <c r="C423" s="4">
        <v>0</v>
      </c>
      <c r="D423" s="4">
        <v>1</v>
      </c>
      <c r="E423" s="4">
        <v>205</v>
      </c>
      <c r="F423" s="4">
        <f>ROUND(Source!S408,O423)</f>
        <v>87782.65</v>
      </c>
      <c r="G423" s="4" t="s">
        <v>161</v>
      </c>
      <c r="H423" s="4" t="s">
        <v>162</v>
      </c>
      <c r="I423" s="4"/>
      <c r="J423" s="4"/>
      <c r="K423" s="4">
        <v>205</v>
      </c>
      <c r="L423" s="4">
        <v>14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>
        <v>87782.650000000009</v>
      </c>
      <c r="X423" s="4">
        <v>1</v>
      </c>
      <c r="Y423" s="4">
        <v>87782.650000000009</v>
      </c>
      <c r="Z423" s="4"/>
      <c r="AA423" s="4"/>
      <c r="AB423" s="4"/>
    </row>
    <row r="424" spans="1:28" x14ac:dyDescent="0.2">
      <c r="A424" s="4">
        <v>50</v>
      </c>
      <c r="B424" s="4">
        <v>0</v>
      </c>
      <c r="C424" s="4">
        <v>0</v>
      </c>
      <c r="D424" s="4">
        <v>1</v>
      </c>
      <c r="E424" s="4">
        <v>232</v>
      </c>
      <c r="F424" s="4">
        <f>ROUND(Source!BC408,O424)</f>
        <v>0</v>
      </c>
      <c r="G424" s="4" t="s">
        <v>163</v>
      </c>
      <c r="H424" s="4" t="s">
        <v>164</v>
      </c>
      <c r="I424" s="4"/>
      <c r="J424" s="4"/>
      <c r="K424" s="4">
        <v>232</v>
      </c>
      <c r="L424" s="4">
        <v>15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>
        <v>0</v>
      </c>
      <c r="X424" s="4">
        <v>1</v>
      </c>
      <c r="Y424" s="4">
        <v>0</v>
      </c>
      <c r="Z424" s="4"/>
      <c r="AA424" s="4"/>
      <c r="AB424" s="4"/>
    </row>
    <row r="425" spans="1:28" x14ac:dyDescent="0.2">
      <c r="A425" s="4">
        <v>50</v>
      </c>
      <c r="B425" s="4">
        <v>0</v>
      </c>
      <c r="C425" s="4">
        <v>0</v>
      </c>
      <c r="D425" s="4">
        <v>1</v>
      </c>
      <c r="E425" s="4">
        <v>214</v>
      </c>
      <c r="F425" s="4">
        <f>ROUND(Source!AS408,O425)</f>
        <v>535230.88</v>
      </c>
      <c r="G425" s="4" t="s">
        <v>165</v>
      </c>
      <c r="H425" s="4" t="s">
        <v>166</v>
      </c>
      <c r="I425" s="4"/>
      <c r="J425" s="4"/>
      <c r="K425" s="4">
        <v>214</v>
      </c>
      <c r="L425" s="4">
        <v>16</v>
      </c>
      <c r="M425" s="4">
        <v>3</v>
      </c>
      <c r="N425" s="4" t="s">
        <v>3</v>
      </c>
      <c r="O425" s="4">
        <v>2</v>
      </c>
      <c r="P425" s="4"/>
      <c r="Q425" s="4"/>
      <c r="R425" s="4"/>
      <c r="S425" s="4"/>
      <c r="T425" s="4"/>
      <c r="U425" s="4"/>
      <c r="V425" s="4"/>
      <c r="W425" s="4">
        <v>535230.88</v>
      </c>
      <c r="X425" s="4">
        <v>1</v>
      </c>
      <c r="Y425" s="4">
        <v>535230.88</v>
      </c>
      <c r="Z425" s="4"/>
      <c r="AA425" s="4"/>
      <c r="AB425" s="4"/>
    </row>
    <row r="426" spans="1:28" x14ac:dyDescent="0.2">
      <c r="A426" s="4">
        <v>50</v>
      </c>
      <c r="B426" s="4">
        <v>0</v>
      </c>
      <c r="C426" s="4">
        <v>0</v>
      </c>
      <c r="D426" s="4">
        <v>1</v>
      </c>
      <c r="E426" s="4">
        <v>215</v>
      </c>
      <c r="F426" s="4">
        <f>ROUND(Source!AT408,O426)</f>
        <v>0</v>
      </c>
      <c r="G426" s="4" t="s">
        <v>167</v>
      </c>
      <c r="H426" s="4" t="s">
        <v>168</v>
      </c>
      <c r="I426" s="4"/>
      <c r="J426" s="4"/>
      <c r="K426" s="4">
        <v>215</v>
      </c>
      <c r="L426" s="4">
        <v>17</v>
      </c>
      <c r="M426" s="4">
        <v>3</v>
      </c>
      <c r="N426" s="4" t="s">
        <v>3</v>
      </c>
      <c r="O426" s="4">
        <v>2</v>
      </c>
      <c r="P426" s="4"/>
      <c r="Q426" s="4"/>
      <c r="R426" s="4"/>
      <c r="S426" s="4"/>
      <c r="T426" s="4"/>
      <c r="U426" s="4"/>
      <c r="V426" s="4"/>
      <c r="W426" s="4">
        <v>0</v>
      </c>
      <c r="X426" s="4">
        <v>1</v>
      </c>
      <c r="Y426" s="4">
        <v>0</v>
      </c>
      <c r="Z426" s="4"/>
      <c r="AA426" s="4"/>
      <c r="AB426" s="4"/>
    </row>
    <row r="427" spans="1:28" x14ac:dyDescent="0.2">
      <c r="A427" s="4">
        <v>50</v>
      </c>
      <c r="B427" s="4">
        <v>0</v>
      </c>
      <c r="C427" s="4">
        <v>0</v>
      </c>
      <c r="D427" s="4">
        <v>1</v>
      </c>
      <c r="E427" s="4">
        <v>217</v>
      </c>
      <c r="F427" s="4">
        <f>ROUND(Source!AU408,O427)</f>
        <v>0</v>
      </c>
      <c r="G427" s="4" t="s">
        <v>169</v>
      </c>
      <c r="H427" s="4" t="s">
        <v>170</v>
      </c>
      <c r="I427" s="4"/>
      <c r="J427" s="4"/>
      <c r="K427" s="4">
        <v>217</v>
      </c>
      <c r="L427" s="4">
        <v>18</v>
      </c>
      <c r="M427" s="4">
        <v>3</v>
      </c>
      <c r="N427" s="4" t="s">
        <v>3</v>
      </c>
      <c r="O427" s="4">
        <v>2</v>
      </c>
      <c r="P427" s="4"/>
      <c r="Q427" s="4"/>
      <c r="R427" s="4"/>
      <c r="S427" s="4"/>
      <c r="T427" s="4"/>
      <c r="U427" s="4"/>
      <c r="V427" s="4"/>
      <c r="W427" s="4">
        <v>0</v>
      </c>
      <c r="X427" s="4">
        <v>1</v>
      </c>
      <c r="Y427" s="4">
        <v>0</v>
      </c>
      <c r="Z427" s="4"/>
      <c r="AA427" s="4"/>
      <c r="AB427" s="4"/>
    </row>
    <row r="428" spans="1:28" x14ac:dyDescent="0.2">
      <c r="A428" s="4">
        <v>50</v>
      </c>
      <c r="B428" s="4">
        <v>0</v>
      </c>
      <c r="C428" s="4">
        <v>0</v>
      </c>
      <c r="D428" s="4">
        <v>1</v>
      </c>
      <c r="E428" s="4">
        <v>230</v>
      </c>
      <c r="F428" s="4">
        <f>ROUND(Source!BA408,O428)</f>
        <v>0</v>
      </c>
      <c r="G428" s="4" t="s">
        <v>171</v>
      </c>
      <c r="H428" s="4" t="s">
        <v>172</v>
      </c>
      <c r="I428" s="4"/>
      <c r="J428" s="4"/>
      <c r="K428" s="4">
        <v>230</v>
      </c>
      <c r="L428" s="4">
        <v>19</v>
      </c>
      <c r="M428" s="4">
        <v>3</v>
      </c>
      <c r="N428" s="4" t="s">
        <v>3</v>
      </c>
      <c r="O428" s="4">
        <v>2</v>
      </c>
      <c r="P428" s="4"/>
      <c r="Q428" s="4"/>
      <c r="R428" s="4"/>
      <c r="S428" s="4"/>
      <c r="T428" s="4"/>
      <c r="U428" s="4"/>
      <c r="V428" s="4"/>
      <c r="W428" s="4">
        <v>0</v>
      </c>
      <c r="X428" s="4">
        <v>1</v>
      </c>
      <c r="Y428" s="4">
        <v>0</v>
      </c>
      <c r="Z428" s="4"/>
      <c r="AA428" s="4"/>
      <c r="AB428" s="4"/>
    </row>
    <row r="429" spans="1:28" x14ac:dyDescent="0.2">
      <c r="A429" s="4">
        <v>50</v>
      </c>
      <c r="B429" s="4">
        <v>0</v>
      </c>
      <c r="C429" s="4">
        <v>0</v>
      </c>
      <c r="D429" s="4">
        <v>1</v>
      </c>
      <c r="E429" s="4">
        <v>206</v>
      </c>
      <c r="F429" s="4">
        <f>ROUND(Source!T408,O429)</f>
        <v>0</v>
      </c>
      <c r="G429" s="4" t="s">
        <v>173</v>
      </c>
      <c r="H429" s="4" t="s">
        <v>174</v>
      </c>
      <c r="I429" s="4"/>
      <c r="J429" s="4"/>
      <c r="K429" s="4">
        <v>206</v>
      </c>
      <c r="L429" s="4">
        <v>20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>
        <v>0</v>
      </c>
      <c r="X429" s="4">
        <v>1</v>
      </c>
      <c r="Y429" s="4">
        <v>0</v>
      </c>
      <c r="Z429" s="4"/>
      <c r="AA429" s="4"/>
      <c r="AB429" s="4"/>
    </row>
    <row r="430" spans="1:28" x14ac:dyDescent="0.2">
      <c r="A430" s="4">
        <v>50</v>
      </c>
      <c r="B430" s="4">
        <v>0</v>
      </c>
      <c r="C430" s="4">
        <v>0</v>
      </c>
      <c r="D430" s="4">
        <v>1</v>
      </c>
      <c r="E430" s="4">
        <v>207</v>
      </c>
      <c r="F430" s="4">
        <f>Source!U408</f>
        <v>291.25556</v>
      </c>
      <c r="G430" s="4" t="s">
        <v>175</v>
      </c>
      <c r="H430" s="4" t="s">
        <v>176</v>
      </c>
      <c r="I430" s="4"/>
      <c r="J430" s="4"/>
      <c r="K430" s="4">
        <v>207</v>
      </c>
      <c r="L430" s="4">
        <v>21</v>
      </c>
      <c r="M430" s="4">
        <v>3</v>
      </c>
      <c r="N430" s="4" t="s">
        <v>3</v>
      </c>
      <c r="O430" s="4">
        <v>-1</v>
      </c>
      <c r="P430" s="4"/>
      <c r="Q430" s="4"/>
      <c r="R430" s="4"/>
      <c r="S430" s="4"/>
      <c r="T430" s="4"/>
      <c r="U430" s="4"/>
      <c r="V430" s="4"/>
      <c r="W430" s="4">
        <v>291.25556</v>
      </c>
      <c r="X430" s="4">
        <v>1</v>
      </c>
      <c r="Y430" s="4">
        <v>291.25556</v>
      </c>
      <c r="Z430" s="4"/>
      <c r="AA430" s="4"/>
      <c r="AB430" s="4"/>
    </row>
    <row r="431" spans="1:28" x14ac:dyDescent="0.2">
      <c r="A431" s="4">
        <v>50</v>
      </c>
      <c r="B431" s="4">
        <v>0</v>
      </c>
      <c r="C431" s="4">
        <v>0</v>
      </c>
      <c r="D431" s="4">
        <v>1</v>
      </c>
      <c r="E431" s="4">
        <v>208</v>
      </c>
      <c r="F431" s="4">
        <f>Source!V408</f>
        <v>7.0874224000000003</v>
      </c>
      <c r="G431" s="4" t="s">
        <v>177</v>
      </c>
      <c r="H431" s="4" t="s">
        <v>178</v>
      </c>
      <c r="I431" s="4"/>
      <c r="J431" s="4"/>
      <c r="K431" s="4">
        <v>208</v>
      </c>
      <c r="L431" s="4">
        <v>22</v>
      </c>
      <c r="M431" s="4">
        <v>3</v>
      </c>
      <c r="N431" s="4" t="s">
        <v>3</v>
      </c>
      <c r="O431" s="4">
        <v>-1</v>
      </c>
      <c r="P431" s="4"/>
      <c r="Q431" s="4"/>
      <c r="R431" s="4"/>
      <c r="S431" s="4"/>
      <c r="T431" s="4"/>
      <c r="U431" s="4"/>
      <c r="V431" s="4"/>
      <c r="W431" s="4">
        <v>7.0874224000000003</v>
      </c>
      <c r="X431" s="4">
        <v>1</v>
      </c>
      <c r="Y431" s="4">
        <v>7.0874224000000003</v>
      </c>
      <c r="Z431" s="4"/>
      <c r="AA431" s="4"/>
      <c r="AB431" s="4"/>
    </row>
    <row r="432" spans="1:28" x14ac:dyDescent="0.2">
      <c r="A432" s="4">
        <v>50</v>
      </c>
      <c r="B432" s="4">
        <v>0</v>
      </c>
      <c r="C432" s="4">
        <v>0</v>
      </c>
      <c r="D432" s="4">
        <v>1</v>
      </c>
      <c r="E432" s="4">
        <v>209</v>
      </c>
      <c r="F432" s="4">
        <f>ROUND(Source!W408,O432)</f>
        <v>0</v>
      </c>
      <c r="G432" s="4" t="s">
        <v>179</v>
      </c>
      <c r="H432" s="4" t="s">
        <v>180</v>
      </c>
      <c r="I432" s="4"/>
      <c r="J432" s="4"/>
      <c r="K432" s="4">
        <v>209</v>
      </c>
      <c r="L432" s="4">
        <v>23</v>
      </c>
      <c r="M432" s="4">
        <v>3</v>
      </c>
      <c r="N432" s="4" t="s">
        <v>3</v>
      </c>
      <c r="O432" s="4">
        <v>2</v>
      </c>
      <c r="P432" s="4"/>
      <c r="Q432" s="4"/>
      <c r="R432" s="4"/>
      <c r="S432" s="4"/>
      <c r="T432" s="4"/>
      <c r="U432" s="4"/>
      <c r="V432" s="4"/>
      <c r="W432" s="4">
        <v>0</v>
      </c>
      <c r="X432" s="4">
        <v>1</v>
      </c>
      <c r="Y432" s="4">
        <v>0</v>
      </c>
      <c r="Z432" s="4"/>
      <c r="AA432" s="4"/>
      <c r="AB432" s="4"/>
    </row>
    <row r="433" spans="1:245" x14ac:dyDescent="0.2">
      <c r="A433" s="4">
        <v>50</v>
      </c>
      <c r="B433" s="4">
        <v>0</v>
      </c>
      <c r="C433" s="4">
        <v>0</v>
      </c>
      <c r="D433" s="4">
        <v>1</v>
      </c>
      <c r="E433" s="4">
        <v>233</v>
      </c>
      <c r="F433" s="4">
        <f>ROUND(Source!BD408,O433)</f>
        <v>0</v>
      </c>
      <c r="G433" s="4" t="s">
        <v>181</v>
      </c>
      <c r="H433" s="4" t="s">
        <v>182</v>
      </c>
      <c r="I433" s="4"/>
      <c r="J433" s="4"/>
      <c r="K433" s="4">
        <v>233</v>
      </c>
      <c r="L433" s="4">
        <v>24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>
        <v>0</v>
      </c>
      <c r="X433" s="4">
        <v>1</v>
      </c>
      <c r="Y433" s="4">
        <v>0</v>
      </c>
      <c r="Z433" s="4"/>
      <c r="AA433" s="4"/>
      <c r="AB433" s="4"/>
    </row>
    <row r="434" spans="1:245" x14ac:dyDescent="0.2">
      <c r="A434" s="4">
        <v>50</v>
      </c>
      <c r="B434" s="4">
        <v>0</v>
      </c>
      <c r="C434" s="4">
        <v>0</v>
      </c>
      <c r="D434" s="4">
        <v>1</v>
      </c>
      <c r="E434" s="4">
        <v>210</v>
      </c>
      <c r="F434" s="4">
        <f>ROUND(Source!X408,O434)</f>
        <v>104020.25</v>
      </c>
      <c r="G434" s="4" t="s">
        <v>183</v>
      </c>
      <c r="H434" s="4" t="s">
        <v>184</v>
      </c>
      <c r="I434" s="4"/>
      <c r="J434" s="4"/>
      <c r="K434" s="4">
        <v>210</v>
      </c>
      <c r="L434" s="4">
        <v>25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>
        <v>104020.25</v>
      </c>
      <c r="X434" s="4">
        <v>1</v>
      </c>
      <c r="Y434" s="4">
        <v>104020.25</v>
      </c>
      <c r="Z434" s="4"/>
      <c r="AA434" s="4"/>
      <c r="AB434" s="4"/>
    </row>
    <row r="435" spans="1:245" x14ac:dyDescent="0.2">
      <c r="A435" s="4">
        <v>50</v>
      </c>
      <c r="B435" s="4">
        <v>0</v>
      </c>
      <c r="C435" s="4">
        <v>0</v>
      </c>
      <c r="D435" s="4">
        <v>1</v>
      </c>
      <c r="E435" s="4">
        <v>211</v>
      </c>
      <c r="F435" s="4">
        <f>ROUND(Source!Y408,O435)</f>
        <v>61265.42</v>
      </c>
      <c r="G435" s="4" t="s">
        <v>185</v>
      </c>
      <c r="H435" s="4" t="s">
        <v>186</v>
      </c>
      <c r="I435" s="4"/>
      <c r="J435" s="4"/>
      <c r="K435" s="4">
        <v>211</v>
      </c>
      <c r="L435" s="4">
        <v>26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>
        <v>61265.42</v>
      </c>
      <c r="X435" s="4">
        <v>1</v>
      </c>
      <c r="Y435" s="4">
        <v>61265.42</v>
      </c>
      <c r="Z435" s="4"/>
      <c r="AA435" s="4"/>
      <c r="AB435" s="4"/>
    </row>
    <row r="436" spans="1:245" x14ac:dyDescent="0.2">
      <c r="A436" s="4">
        <v>50</v>
      </c>
      <c r="B436" s="4">
        <v>0</v>
      </c>
      <c r="C436" s="4">
        <v>0</v>
      </c>
      <c r="D436" s="4">
        <v>1</v>
      </c>
      <c r="E436" s="4">
        <v>224</v>
      </c>
      <c r="F436" s="4">
        <f>ROUND(Source!AR408,O436)</f>
        <v>536535.1</v>
      </c>
      <c r="G436" s="4" t="s">
        <v>187</v>
      </c>
      <c r="H436" s="4" t="s">
        <v>188</v>
      </c>
      <c r="I436" s="4"/>
      <c r="J436" s="4"/>
      <c r="K436" s="4">
        <v>224</v>
      </c>
      <c r="L436" s="4">
        <v>27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>
        <v>536535.1</v>
      </c>
      <c r="X436" s="4">
        <v>1</v>
      </c>
      <c r="Y436" s="4">
        <v>536535.1</v>
      </c>
      <c r="Z436" s="4"/>
      <c r="AA436" s="4"/>
      <c r="AB436" s="4"/>
    </row>
    <row r="438" spans="1:245" x14ac:dyDescent="0.2">
      <c r="A438" s="1">
        <v>4</v>
      </c>
      <c r="B438" s="1">
        <v>1</v>
      </c>
      <c r="C438" s="1"/>
      <c r="D438" s="1">
        <f>ROW(A469)</f>
        <v>469</v>
      </c>
      <c r="E438" s="1"/>
      <c r="F438" s="1" t="s">
        <v>3</v>
      </c>
      <c r="G438" s="1" t="s">
        <v>341</v>
      </c>
      <c r="H438" s="1" t="s">
        <v>3</v>
      </c>
      <c r="I438" s="1">
        <v>0</v>
      </c>
      <c r="J438" s="1"/>
      <c r="K438" s="1">
        <v>-1</v>
      </c>
      <c r="L438" s="1"/>
      <c r="M438" s="1" t="s">
        <v>3</v>
      </c>
      <c r="N438" s="1"/>
      <c r="O438" s="1"/>
      <c r="P438" s="1"/>
      <c r="Q438" s="1"/>
      <c r="R438" s="1"/>
      <c r="S438" s="1">
        <v>0</v>
      </c>
      <c r="T438" s="1"/>
      <c r="U438" s="1" t="s">
        <v>3</v>
      </c>
      <c r="V438" s="1">
        <v>0</v>
      </c>
      <c r="W438" s="1"/>
      <c r="X438" s="1"/>
      <c r="Y438" s="1"/>
      <c r="Z438" s="1"/>
      <c r="AA438" s="1"/>
      <c r="AB438" s="1" t="s">
        <v>3</v>
      </c>
      <c r="AC438" s="1" t="s">
        <v>3</v>
      </c>
      <c r="AD438" s="1" t="s">
        <v>3</v>
      </c>
      <c r="AE438" s="1" t="s">
        <v>3</v>
      </c>
      <c r="AF438" s="1" t="s">
        <v>3</v>
      </c>
      <c r="AG438" s="1" t="s">
        <v>3</v>
      </c>
      <c r="AH438" s="1"/>
      <c r="AI438" s="1"/>
      <c r="AJ438" s="1"/>
      <c r="AK438" s="1"/>
      <c r="AL438" s="1"/>
      <c r="AM438" s="1"/>
      <c r="AN438" s="1"/>
      <c r="AO438" s="1"/>
      <c r="AP438" s="1" t="s">
        <v>3</v>
      </c>
      <c r="AQ438" s="1" t="s">
        <v>3</v>
      </c>
      <c r="AR438" s="1" t="s">
        <v>3</v>
      </c>
      <c r="AS438" s="1"/>
      <c r="AT438" s="1"/>
      <c r="AU438" s="1"/>
      <c r="AV438" s="1"/>
      <c r="AW438" s="1"/>
      <c r="AX438" s="1"/>
      <c r="AY438" s="1"/>
      <c r="AZ438" s="1" t="s">
        <v>3</v>
      </c>
      <c r="BA438" s="1"/>
      <c r="BB438" s="1" t="s">
        <v>3</v>
      </c>
      <c r="BC438" s="1" t="s">
        <v>3</v>
      </c>
      <c r="BD438" s="1" t="s">
        <v>3</v>
      </c>
      <c r="BE438" s="1" t="s">
        <v>3</v>
      </c>
      <c r="BF438" s="1" t="s">
        <v>3</v>
      </c>
      <c r="BG438" s="1" t="s">
        <v>3</v>
      </c>
      <c r="BH438" s="1" t="s">
        <v>3</v>
      </c>
      <c r="BI438" s="1" t="s">
        <v>3</v>
      </c>
      <c r="BJ438" s="1" t="s">
        <v>3</v>
      </c>
      <c r="BK438" s="1" t="s">
        <v>3</v>
      </c>
      <c r="BL438" s="1" t="s">
        <v>3</v>
      </c>
      <c r="BM438" s="1" t="s">
        <v>3</v>
      </c>
      <c r="BN438" s="1" t="s">
        <v>3</v>
      </c>
      <c r="BO438" s="1" t="s">
        <v>3</v>
      </c>
      <c r="BP438" s="1" t="s">
        <v>3</v>
      </c>
      <c r="BQ438" s="1"/>
      <c r="BR438" s="1"/>
      <c r="BS438" s="1"/>
      <c r="BT438" s="1"/>
      <c r="BU438" s="1"/>
      <c r="BV438" s="1"/>
      <c r="BW438" s="1"/>
      <c r="BX438" s="1">
        <v>0</v>
      </c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>
        <v>0</v>
      </c>
    </row>
    <row r="440" spans="1:245" x14ac:dyDescent="0.2">
      <c r="A440" s="2">
        <v>52</v>
      </c>
      <c r="B440" s="2">
        <f t="shared" ref="B440:G440" si="377">B469</f>
        <v>1</v>
      </c>
      <c r="C440" s="2">
        <f t="shared" si="377"/>
        <v>4</v>
      </c>
      <c r="D440" s="2">
        <f t="shared" si="377"/>
        <v>438</v>
      </c>
      <c r="E440" s="2">
        <f t="shared" si="377"/>
        <v>0</v>
      </c>
      <c r="F440" s="2" t="str">
        <f t="shared" si="377"/>
        <v/>
      </c>
      <c r="G440" s="2" t="str">
        <f t="shared" si="377"/>
        <v>Система ВЕ9 (В17)</v>
      </c>
      <c r="H440" s="2"/>
      <c r="I440" s="2"/>
      <c r="J440" s="2"/>
      <c r="K440" s="2"/>
      <c r="L440" s="2"/>
      <c r="M440" s="2"/>
      <c r="N440" s="2"/>
      <c r="O440" s="2">
        <f t="shared" ref="O440:AT440" si="378">O469</f>
        <v>407111.45</v>
      </c>
      <c r="P440" s="2">
        <f t="shared" si="378"/>
        <v>304779.12</v>
      </c>
      <c r="Q440" s="2">
        <f t="shared" si="378"/>
        <v>7593.5</v>
      </c>
      <c r="R440" s="2">
        <f t="shared" si="378"/>
        <v>2999.89</v>
      </c>
      <c r="S440" s="2">
        <f t="shared" si="378"/>
        <v>94738.83</v>
      </c>
      <c r="T440" s="2">
        <f t="shared" si="378"/>
        <v>0</v>
      </c>
      <c r="U440" s="2">
        <f t="shared" si="378"/>
        <v>314.38716999999997</v>
      </c>
      <c r="V440" s="2">
        <f t="shared" si="378"/>
        <v>7.6296254000000001</v>
      </c>
      <c r="W440" s="2">
        <f t="shared" si="378"/>
        <v>0</v>
      </c>
      <c r="X440" s="2">
        <f t="shared" si="378"/>
        <v>112257.48</v>
      </c>
      <c r="Y440" s="2">
        <f t="shared" si="378"/>
        <v>66117.38</v>
      </c>
      <c r="Z440" s="2">
        <f t="shared" si="378"/>
        <v>0</v>
      </c>
      <c r="AA440" s="2">
        <f t="shared" si="378"/>
        <v>0</v>
      </c>
      <c r="AB440" s="2">
        <f t="shared" si="378"/>
        <v>407111.45</v>
      </c>
      <c r="AC440" s="2">
        <f t="shared" si="378"/>
        <v>304779.12</v>
      </c>
      <c r="AD440" s="2">
        <f t="shared" si="378"/>
        <v>7593.5</v>
      </c>
      <c r="AE440" s="2">
        <f t="shared" si="378"/>
        <v>2999.89</v>
      </c>
      <c r="AF440" s="2">
        <f t="shared" si="378"/>
        <v>94738.83</v>
      </c>
      <c r="AG440" s="2">
        <f t="shared" si="378"/>
        <v>0</v>
      </c>
      <c r="AH440" s="2">
        <f t="shared" si="378"/>
        <v>314.38716999999997</v>
      </c>
      <c r="AI440" s="2">
        <f t="shared" si="378"/>
        <v>7.6296254000000001</v>
      </c>
      <c r="AJ440" s="2">
        <f t="shared" si="378"/>
        <v>0</v>
      </c>
      <c r="AK440" s="2">
        <f t="shared" si="378"/>
        <v>112257.48</v>
      </c>
      <c r="AL440" s="2">
        <f t="shared" si="378"/>
        <v>66117.38</v>
      </c>
      <c r="AM440" s="2">
        <f t="shared" si="378"/>
        <v>0</v>
      </c>
      <c r="AN440" s="2">
        <f t="shared" si="378"/>
        <v>0</v>
      </c>
      <c r="AO440" s="2">
        <f t="shared" si="378"/>
        <v>0</v>
      </c>
      <c r="AP440" s="2">
        <f t="shared" si="378"/>
        <v>1304.22</v>
      </c>
      <c r="AQ440" s="2">
        <f t="shared" si="378"/>
        <v>0</v>
      </c>
      <c r="AR440" s="2">
        <f t="shared" si="378"/>
        <v>585486.31000000006</v>
      </c>
      <c r="AS440" s="2">
        <f t="shared" si="378"/>
        <v>584182.09</v>
      </c>
      <c r="AT440" s="2">
        <f t="shared" si="378"/>
        <v>0</v>
      </c>
      <c r="AU440" s="2">
        <f t="shared" ref="AU440:BZ440" si="379">AU469</f>
        <v>0</v>
      </c>
      <c r="AV440" s="2">
        <f t="shared" si="379"/>
        <v>304779.12</v>
      </c>
      <c r="AW440" s="2">
        <f t="shared" si="379"/>
        <v>303474.90000000002</v>
      </c>
      <c r="AX440" s="2">
        <f t="shared" si="379"/>
        <v>0</v>
      </c>
      <c r="AY440" s="2">
        <f t="shared" si="379"/>
        <v>303474.90000000002</v>
      </c>
      <c r="AZ440" s="2">
        <f t="shared" si="379"/>
        <v>1304.22</v>
      </c>
      <c r="BA440" s="2">
        <f t="shared" si="379"/>
        <v>0</v>
      </c>
      <c r="BB440" s="2">
        <f t="shared" si="379"/>
        <v>0</v>
      </c>
      <c r="BC440" s="2">
        <f t="shared" si="379"/>
        <v>0</v>
      </c>
      <c r="BD440" s="2">
        <f t="shared" si="379"/>
        <v>0</v>
      </c>
      <c r="BE440" s="2">
        <f t="shared" si="379"/>
        <v>0</v>
      </c>
      <c r="BF440" s="2">
        <f t="shared" si="379"/>
        <v>0</v>
      </c>
      <c r="BG440" s="2">
        <f t="shared" si="379"/>
        <v>0</v>
      </c>
      <c r="BH440" s="2">
        <f t="shared" si="379"/>
        <v>0</v>
      </c>
      <c r="BI440" s="2">
        <f t="shared" si="379"/>
        <v>0</v>
      </c>
      <c r="BJ440" s="2">
        <f t="shared" si="379"/>
        <v>0</v>
      </c>
      <c r="BK440" s="2">
        <f t="shared" si="379"/>
        <v>0</v>
      </c>
      <c r="BL440" s="2">
        <f t="shared" si="379"/>
        <v>0</v>
      </c>
      <c r="BM440" s="2">
        <f t="shared" si="379"/>
        <v>0</v>
      </c>
      <c r="BN440" s="2">
        <f t="shared" si="379"/>
        <v>0</v>
      </c>
      <c r="BO440" s="2">
        <f t="shared" si="379"/>
        <v>0</v>
      </c>
      <c r="BP440" s="2">
        <f t="shared" si="379"/>
        <v>0</v>
      </c>
      <c r="BQ440" s="2">
        <f t="shared" si="379"/>
        <v>0</v>
      </c>
      <c r="BR440" s="2">
        <f t="shared" si="379"/>
        <v>0</v>
      </c>
      <c r="BS440" s="2">
        <f t="shared" si="379"/>
        <v>0</v>
      </c>
      <c r="BT440" s="2">
        <f t="shared" si="379"/>
        <v>0</v>
      </c>
      <c r="BU440" s="2">
        <f t="shared" si="379"/>
        <v>0</v>
      </c>
      <c r="BV440" s="2">
        <f t="shared" si="379"/>
        <v>0</v>
      </c>
      <c r="BW440" s="2">
        <f t="shared" si="379"/>
        <v>0</v>
      </c>
      <c r="BX440" s="2">
        <f t="shared" si="379"/>
        <v>0</v>
      </c>
      <c r="BY440" s="2">
        <f t="shared" si="379"/>
        <v>1304.22</v>
      </c>
      <c r="BZ440" s="2">
        <f t="shared" si="379"/>
        <v>0</v>
      </c>
      <c r="CA440" s="2">
        <f t="shared" ref="CA440:DF440" si="380">CA469</f>
        <v>585486.31000000006</v>
      </c>
      <c r="CB440" s="2">
        <f t="shared" si="380"/>
        <v>584182.09</v>
      </c>
      <c r="CC440" s="2">
        <f t="shared" si="380"/>
        <v>0</v>
      </c>
      <c r="CD440" s="2">
        <f t="shared" si="380"/>
        <v>0</v>
      </c>
      <c r="CE440" s="2">
        <f t="shared" si="380"/>
        <v>304779.12</v>
      </c>
      <c r="CF440" s="2">
        <f t="shared" si="380"/>
        <v>303474.90000000002</v>
      </c>
      <c r="CG440" s="2">
        <f t="shared" si="380"/>
        <v>0</v>
      </c>
      <c r="CH440" s="2">
        <f t="shared" si="380"/>
        <v>303474.90000000002</v>
      </c>
      <c r="CI440" s="2">
        <f t="shared" si="380"/>
        <v>1304.22</v>
      </c>
      <c r="CJ440" s="2">
        <f t="shared" si="380"/>
        <v>0</v>
      </c>
      <c r="CK440" s="2">
        <f t="shared" si="380"/>
        <v>0</v>
      </c>
      <c r="CL440" s="2">
        <f t="shared" si="380"/>
        <v>0</v>
      </c>
      <c r="CM440" s="2">
        <f t="shared" si="380"/>
        <v>0</v>
      </c>
      <c r="CN440" s="2">
        <f t="shared" si="380"/>
        <v>0</v>
      </c>
      <c r="CO440" s="2">
        <f t="shared" si="380"/>
        <v>0</v>
      </c>
      <c r="CP440" s="2">
        <f t="shared" si="380"/>
        <v>0</v>
      </c>
      <c r="CQ440" s="2">
        <f t="shared" si="380"/>
        <v>0</v>
      </c>
      <c r="CR440" s="2">
        <f t="shared" si="380"/>
        <v>0</v>
      </c>
      <c r="CS440" s="2">
        <f t="shared" si="380"/>
        <v>0</v>
      </c>
      <c r="CT440" s="2">
        <f t="shared" si="380"/>
        <v>0</v>
      </c>
      <c r="CU440" s="2">
        <f t="shared" si="380"/>
        <v>0</v>
      </c>
      <c r="CV440" s="2">
        <f t="shared" si="380"/>
        <v>0</v>
      </c>
      <c r="CW440" s="2">
        <f t="shared" si="380"/>
        <v>0</v>
      </c>
      <c r="CX440" s="2">
        <f t="shared" si="380"/>
        <v>0</v>
      </c>
      <c r="CY440" s="2">
        <f t="shared" si="380"/>
        <v>0</v>
      </c>
      <c r="CZ440" s="2">
        <f t="shared" si="380"/>
        <v>0</v>
      </c>
      <c r="DA440" s="2">
        <f t="shared" si="380"/>
        <v>0</v>
      </c>
      <c r="DB440" s="2">
        <f t="shared" si="380"/>
        <v>0</v>
      </c>
      <c r="DC440" s="2">
        <f t="shared" si="380"/>
        <v>0</v>
      </c>
      <c r="DD440" s="2">
        <f t="shared" si="380"/>
        <v>0</v>
      </c>
      <c r="DE440" s="2">
        <f t="shared" si="380"/>
        <v>0</v>
      </c>
      <c r="DF440" s="2">
        <f t="shared" si="380"/>
        <v>0</v>
      </c>
      <c r="DG440" s="3">
        <f t="shared" ref="DG440:EL440" si="381">DG469</f>
        <v>0</v>
      </c>
      <c r="DH440" s="3">
        <f t="shared" si="381"/>
        <v>0</v>
      </c>
      <c r="DI440" s="3">
        <f t="shared" si="381"/>
        <v>0</v>
      </c>
      <c r="DJ440" s="3">
        <f t="shared" si="381"/>
        <v>0</v>
      </c>
      <c r="DK440" s="3">
        <f t="shared" si="381"/>
        <v>0</v>
      </c>
      <c r="DL440" s="3">
        <f t="shared" si="381"/>
        <v>0</v>
      </c>
      <c r="DM440" s="3">
        <f t="shared" si="381"/>
        <v>0</v>
      </c>
      <c r="DN440" s="3">
        <f t="shared" si="381"/>
        <v>0</v>
      </c>
      <c r="DO440" s="3">
        <f t="shared" si="381"/>
        <v>0</v>
      </c>
      <c r="DP440" s="3">
        <f t="shared" si="381"/>
        <v>0</v>
      </c>
      <c r="DQ440" s="3">
        <f t="shared" si="381"/>
        <v>0</v>
      </c>
      <c r="DR440" s="3">
        <f t="shared" si="381"/>
        <v>0</v>
      </c>
      <c r="DS440" s="3">
        <f t="shared" si="381"/>
        <v>0</v>
      </c>
      <c r="DT440" s="3">
        <f t="shared" si="381"/>
        <v>0</v>
      </c>
      <c r="DU440" s="3">
        <f t="shared" si="381"/>
        <v>0</v>
      </c>
      <c r="DV440" s="3">
        <f t="shared" si="381"/>
        <v>0</v>
      </c>
      <c r="DW440" s="3">
        <f t="shared" si="381"/>
        <v>0</v>
      </c>
      <c r="DX440" s="3">
        <f t="shared" si="381"/>
        <v>0</v>
      </c>
      <c r="DY440" s="3">
        <f t="shared" si="381"/>
        <v>0</v>
      </c>
      <c r="DZ440" s="3">
        <f t="shared" si="381"/>
        <v>0</v>
      </c>
      <c r="EA440" s="3">
        <f t="shared" si="381"/>
        <v>0</v>
      </c>
      <c r="EB440" s="3">
        <f t="shared" si="381"/>
        <v>0</v>
      </c>
      <c r="EC440" s="3">
        <f t="shared" si="381"/>
        <v>0</v>
      </c>
      <c r="ED440" s="3">
        <f t="shared" si="381"/>
        <v>0</v>
      </c>
      <c r="EE440" s="3">
        <f t="shared" si="381"/>
        <v>0</v>
      </c>
      <c r="EF440" s="3">
        <f t="shared" si="381"/>
        <v>0</v>
      </c>
      <c r="EG440" s="3">
        <f t="shared" si="381"/>
        <v>0</v>
      </c>
      <c r="EH440" s="3">
        <f t="shared" si="381"/>
        <v>0</v>
      </c>
      <c r="EI440" s="3">
        <f t="shared" si="381"/>
        <v>0</v>
      </c>
      <c r="EJ440" s="3">
        <f t="shared" si="381"/>
        <v>0</v>
      </c>
      <c r="EK440" s="3">
        <f t="shared" si="381"/>
        <v>0</v>
      </c>
      <c r="EL440" s="3">
        <f t="shared" si="381"/>
        <v>0</v>
      </c>
      <c r="EM440" s="3">
        <f t="shared" ref="EM440:FR440" si="382">EM469</f>
        <v>0</v>
      </c>
      <c r="EN440" s="3">
        <f t="shared" si="382"/>
        <v>0</v>
      </c>
      <c r="EO440" s="3">
        <f t="shared" si="382"/>
        <v>0</v>
      </c>
      <c r="EP440" s="3">
        <f t="shared" si="382"/>
        <v>0</v>
      </c>
      <c r="EQ440" s="3">
        <f t="shared" si="382"/>
        <v>0</v>
      </c>
      <c r="ER440" s="3">
        <f t="shared" si="382"/>
        <v>0</v>
      </c>
      <c r="ES440" s="3">
        <f t="shared" si="382"/>
        <v>0</v>
      </c>
      <c r="ET440" s="3">
        <f t="shared" si="382"/>
        <v>0</v>
      </c>
      <c r="EU440" s="3">
        <f t="shared" si="382"/>
        <v>0</v>
      </c>
      <c r="EV440" s="3">
        <f t="shared" si="382"/>
        <v>0</v>
      </c>
      <c r="EW440" s="3">
        <f t="shared" si="382"/>
        <v>0</v>
      </c>
      <c r="EX440" s="3">
        <f t="shared" si="382"/>
        <v>0</v>
      </c>
      <c r="EY440" s="3">
        <f t="shared" si="382"/>
        <v>0</v>
      </c>
      <c r="EZ440" s="3">
        <f t="shared" si="382"/>
        <v>0</v>
      </c>
      <c r="FA440" s="3">
        <f t="shared" si="382"/>
        <v>0</v>
      </c>
      <c r="FB440" s="3">
        <f t="shared" si="382"/>
        <v>0</v>
      </c>
      <c r="FC440" s="3">
        <f t="shared" si="382"/>
        <v>0</v>
      </c>
      <c r="FD440" s="3">
        <f t="shared" si="382"/>
        <v>0</v>
      </c>
      <c r="FE440" s="3">
        <f t="shared" si="382"/>
        <v>0</v>
      </c>
      <c r="FF440" s="3">
        <f t="shared" si="382"/>
        <v>0</v>
      </c>
      <c r="FG440" s="3">
        <f t="shared" si="382"/>
        <v>0</v>
      </c>
      <c r="FH440" s="3">
        <f t="shared" si="382"/>
        <v>0</v>
      </c>
      <c r="FI440" s="3">
        <f t="shared" si="382"/>
        <v>0</v>
      </c>
      <c r="FJ440" s="3">
        <f t="shared" si="382"/>
        <v>0</v>
      </c>
      <c r="FK440" s="3">
        <f t="shared" si="382"/>
        <v>0</v>
      </c>
      <c r="FL440" s="3">
        <f t="shared" si="382"/>
        <v>0</v>
      </c>
      <c r="FM440" s="3">
        <f t="shared" si="382"/>
        <v>0</v>
      </c>
      <c r="FN440" s="3">
        <f t="shared" si="382"/>
        <v>0</v>
      </c>
      <c r="FO440" s="3">
        <f t="shared" si="382"/>
        <v>0</v>
      </c>
      <c r="FP440" s="3">
        <f t="shared" si="382"/>
        <v>0</v>
      </c>
      <c r="FQ440" s="3">
        <f t="shared" si="382"/>
        <v>0</v>
      </c>
      <c r="FR440" s="3">
        <f t="shared" si="382"/>
        <v>0</v>
      </c>
      <c r="FS440" s="3">
        <f t="shared" ref="FS440:GX440" si="383">FS469</f>
        <v>0</v>
      </c>
      <c r="FT440" s="3">
        <f t="shared" si="383"/>
        <v>0</v>
      </c>
      <c r="FU440" s="3">
        <f t="shared" si="383"/>
        <v>0</v>
      </c>
      <c r="FV440" s="3">
        <f t="shared" si="383"/>
        <v>0</v>
      </c>
      <c r="FW440" s="3">
        <f t="shared" si="383"/>
        <v>0</v>
      </c>
      <c r="FX440" s="3">
        <f t="shared" si="383"/>
        <v>0</v>
      </c>
      <c r="FY440" s="3">
        <f t="shared" si="383"/>
        <v>0</v>
      </c>
      <c r="FZ440" s="3">
        <f t="shared" si="383"/>
        <v>0</v>
      </c>
      <c r="GA440" s="3">
        <f t="shared" si="383"/>
        <v>0</v>
      </c>
      <c r="GB440" s="3">
        <f t="shared" si="383"/>
        <v>0</v>
      </c>
      <c r="GC440" s="3">
        <f t="shared" si="383"/>
        <v>0</v>
      </c>
      <c r="GD440" s="3">
        <f t="shared" si="383"/>
        <v>0</v>
      </c>
      <c r="GE440" s="3">
        <f t="shared" si="383"/>
        <v>0</v>
      </c>
      <c r="GF440" s="3">
        <f t="shared" si="383"/>
        <v>0</v>
      </c>
      <c r="GG440" s="3">
        <f t="shared" si="383"/>
        <v>0</v>
      </c>
      <c r="GH440" s="3">
        <f t="shared" si="383"/>
        <v>0</v>
      </c>
      <c r="GI440" s="3">
        <f t="shared" si="383"/>
        <v>0</v>
      </c>
      <c r="GJ440" s="3">
        <f t="shared" si="383"/>
        <v>0</v>
      </c>
      <c r="GK440" s="3">
        <f t="shared" si="383"/>
        <v>0</v>
      </c>
      <c r="GL440" s="3">
        <f t="shared" si="383"/>
        <v>0</v>
      </c>
      <c r="GM440" s="3">
        <f t="shared" si="383"/>
        <v>0</v>
      </c>
      <c r="GN440" s="3">
        <f t="shared" si="383"/>
        <v>0</v>
      </c>
      <c r="GO440" s="3">
        <f t="shared" si="383"/>
        <v>0</v>
      </c>
      <c r="GP440" s="3">
        <f t="shared" si="383"/>
        <v>0</v>
      </c>
      <c r="GQ440" s="3">
        <f t="shared" si="383"/>
        <v>0</v>
      </c>
      <c r="GR440" s="3">
        <f t="shared" si="383"/>
        <v>0</v>
      </c>
      <c r="GS440" s="3">
        <f t="shared" si="383"/>
        <v>0</v>
      </c>
      <c r="GT440" s="3">
        <f t="shared" si="383"/>
        <v>0</v>
      </c>
      <c r="GU440" s="3">
        <f t="shared" si="383"/>
        <v>0</v>
      </c>
      <c r="GV440" s="3">
        <f t="shared" si="383"/>
        <v>0</v>
      </c>
      <c r="GW440" s="3">
        <f t="shared" si="383"/>
        <v>0</v>
      </c>
      <c r="GX440" s="3">
        <f t="shared" si="383"/>
        <v>0</v>
      </c>
    </row>
    <row r="442" spans="1:245" x14ac:dyDescent="0.2">
      <c r="A442">
        <v>17</v>
      </c>
      <c r="B442">
        <v>1</v>
      </c>
      <c r="C442">
        <f>ROW(SmtRes!A543)</f>
        <v>543</v>
      </c>
      <c r="D442">
        <f>ROW(EtalonRes!A626)</f>
        <v>626</v>
      </c>
      <c r="E442" t="s">
        <v>342</v>
      </c>
      <c r="F442" t="s">
        <v>15</v>
      </c>
      <c r="G442" t="s">
        <v>16</v>
      </c>
      <c r="H442" t="s">
        <v>17</v>
      </c>
      <c r="I442">
        <v>1</v>
      </c>
      <c r="J442">
        <v>0</v>
      </c>
      <c r="K442">
        <v>1</v>
      </c>
      <c r="O442">
        <f t="shared" ref="O442:O467" si="384">ROUND(CP442,2)</f>
        <v>1341.74</v>
      </c>
      <c r="P442">
        <f t="shared" ref="P442:P467" si="385">ROUND(CQ442*I442,2)</f>
        <v>18.489999999999998</v>
      </c>
      <c r="Q442">
        <f t="shared" ref="Q442:Q467" si="386">ROUND(CR442*I442,2)</f>
        <v>92.16</v>
      </c>
      <c r="R442">
        <f t="shared" ref="R442:R467" si="387">ROUND(CS442*I442,2)</f>
        <v>21.04</v>
      </c>
      <c r="S442">
        <f t="shared" ref="S442:S467" si="388">ROUND(CT442*I442,2)</f>
        <v>1231.0899999999999</v>
      </c>
      <c r="T442">
        <f t="shared" ref="T442:T467" si="389">ROUND(CU442*I442,2)</f>
        <v>0</v>
      </c>
      <c r="U442">
        <f t="shared" ref="U442:U467" si="390">CV442*I442</f>
        <v>3.8325</v>
      </c>
      <c r="V442">
        <f t="shared" ref="V442:V467" si="391">CW442*I442</f>
        <v>5.2500000000000005E-2</v>
      </c>
      <c r="W442">
        <f t="shared" ref="W442:W467" si="392">ROUND(CX442*I442,2)</f>
        <v>0</v>
      </c>
      <c r="X442">
        <f t="shared" ref="X442:X467" si="393">ROUND(CY442,2)</f>
        <v>1515.08</v>
      </c>
      <c r="Y442">
        <f t="shared" ref="Y442:Y467" si="394">ROUND(CZ442,2)</f>
        <v>901.53</v>
      </c>
      <c r="AA442">
        <v>51651743</v>
      </c>
      <c r="AB442">
        <f t="shared" ref="AB442:AB467" si="395">ROUND((AC442+AD442+AF442),2)</f>
        <v>45.85</v>
      </c>
      <c r="AC442">
        <f t="shared" ref="AC442:AC467" si="396">ROUND((ES442),2)</f>
        <v>2.0299999999999998</v>
      </c>
      <c r="AD442">
        <f>ROUND(((((ET442*ROUND(1.05,7)))-((EU442*ROUND(1.05,7))))+AE442),2)</f>
        <v>6.95</v>
      </c>
      <c r="AE442">
        <f>ROUND(((EU442*ROUND(1.05,7))),2)</f>
        <v>0.63</v>
      </c>
      <c r="AF442">
        <f>ROUND(((EV442*ROUND(1.05,7))),2)</f>
        <v>36.869999999999997</v>
      </c>
      <c r="AG442">
        <f t="shared" ref="AG442:AG467" si="397">ROUND((AP442),2)</f>
        <v>0</v>
      </c>
      <c r="AH442">
        <f>((EW442*ROUND(1.05,7)))</f>
        <v>3.8325</v>
      </c>
      <c r="AI442">
        <f>((EX442*ROUND(1.05,7)))</f>
        <v>5.2500000000000005E-2</v>
      </c>
      <c r="AJ442">
        <f t="shared" ref="AJ442:AJ467" si="398">(AS442)</f>
        <v>0</v>
      </c>
      <c r="AK442">
        <v>43.76</v>
      </c>
      <c r="AL442">
        <v>2.0299999999999998</v>
      </c>
      <c r="AM442">
        <v>6.62</v>
      </c>
      <c r="AN442">
        <v>0.6</v>
      </c>
      <c r="AO442">
        <v>35.11</v>
      </c>
      <c r="AP442">
        <v>0</v>
      </c>
      <c r="AQ442">
        <v>3.65</v>
      </c>
      <c r="AR442">
        <v>0.05</v>
      </c>
      <c r="AS442">
        <v>0</v>
      </c>
      <c r="AT442">
        <v>121</v>
      </c>
      <c r="AU442">
        <v>72</v>
      </c>
      <c r="AV442">
        <v>1</v>
      </c>
      <c r="AW442">
        <v>1</v>
      </c>
      <c r="AZ442">
        <v>1</v>
      </c>
      <c r="BA442">
        <v>33.39</v>
      </c>
      <c r="BB442">
        <v>13.26</v>
      </c>
      <c r="BC442">
        <v>9.11</v>
      </c>
      <c r="BD442" t="s">
        <v>3</v>
      </c>
      <c r="BE442" t="s">
        <v>3</v>
      </c>
      <c r="BF442" t="s">
        <v>3</v>
      </c>
      <c r="BG442" t="s">
        <v>3</v>
      </c>
      <c r="BH442">
        <v>0</v>
      </c>
      <c r="BI442">
        <v>1</v>
      </c>
      <c r="BJ442" t="s">
        <v>18</v>
      </c>
      <c r="BM442">
        <v>20001</v>
      </c>
      <c r="BN442">
        <v>0</v>
      </c>
      <c r="BO442" t="s">
        <v>3</v>
      </c>
      <c r="BP442">
        <v>0</v>
      </c>
      <c r="BQ442">
        <v>22</v>
      </c>
      <c r="BR442">
        <v>0</v>
      </c>
      <c r="BS442">
        <v>33.39</v>
      </c>
      <c r="BT442">
        <v>1</v>
      </c>
      <c r="BU442">
        <v>1</v>
      </c>
      <c r="BV442">
        <v>1</v>
      </c>
      <c r="BW442">
        <v>1</v>
      </c>
      <c r="BX442">
        <v>1</v>
      </c>
      <c r="BY442" t="s">
        <v>3</v>
      </c>
      <c r="BZ442">
        <v>121</v>
      </c>
      <c r="CA442">
        <v>72</v>
      </c>
      <c r="CB442" t="s">
        <v>3</v>
      </c>
      <c r="CE442">
        <v>0</v>
      </c>
      <c r="CF442">
        <v>0</v>
      </c>
      <c r="CG442">
        <v>0</v>
      </c>
      <c r="CM442">
        <v>0</v>
      </c>
      <c r="CN442" t="s">
        <v>19</v>
      </c>
      <c r="CO442">
        <v>0</v>
      </c>
      <c r="CP442">
        <f t="shared" ref="CP442:CP467" si="399">(P442+Q442+S442)</f>
        <v>1341.74</v>
      </c>
      <c r="CQ442">
        <f>AC442*BC442</f>
        <v>18.493299999999998</v>
      </c>
      <c r="CR442">
        <f>AD442*BB442</f>
        <v>92.156999999999996</v>
      </c>
      <c r="CS442">
        <f t="shared" ref="CS442:CS467" si="400">AE442*BS442</f>
        <v>21.035700000000002</v>
      </c>
      <c r="CT442">
        <f t="shared" ref="CT442:CT467" si="401">AF442*BA442</f>
        <v>1231.0892999999999</v>
      </c>
      <c r="CU442">
        <f t="shared" ref="CU442:CU467" si="402">AG442</f>
        <v>0</v>
      </c>
      <c r="CV442">
        <f t="shared" ref="CV442:CV467" si="403">AH442</f>
        <v>3.8325</v>
      </c>
      <c r="CW442">
        <f t="shared" ref="CW442:CW467" si="404">AI442</f>
        <v>5.2500000000000005E-2</v>
      </c>
      <c r="CX442">
        <f t="shared" ref="CX442:CX467" si="405">AJ442</f>
        <v>0</v>
      </c>
      <c r="CY442">
        <f>(((S442+R442)*AT442)/100)</f>
        <v>1515.0772999999999</v>
      </c>
      <c r="CZ442">
        <f>(((S442+R442)*AU442)/100)</f>
        <v>901.53359999999986</v>
      </c>
      <c r="DC442" t="s">
        <v>3</v>
      </c>
      <c r="DD442" t="s">
        <v>3</v>
      </c>
      <c r="DE442" t="s">
        <v>20</v>
      </c>
      <c r="DF442" t="s">
        <v>20</v>
      </c>
      <c r="DG442" t="s">
        <v>20</v>
      </c>
      <c r="DH442" t="s">
        <v>3</v>
      </c>
      <c r="DI442" t="s">
        <v>20</v>
      </c>
      <c r="DJ442" t="s">
        <v>20</v>
      </c>
      <c r="DK442" t="s">
        <v>3</v>
      </c>
      <c r="DL442" t="s">
        <v>3</v>
      </c>
      <c r="DM442" t="s">
        <v>3</v>
      </c>
      <c r="DN442">
        <v>0</v>
      </c>
      <c r="DO442">
        <v>0</v>
      </c>
      <c r="DP442">
        <v>1</v>
      </c>
      <c r="DQ442">
        <v>1</v>
      </c>
      <c r="DU442">
        <v>1013</v>
      </c>
      <c r="DV442" t="s">
        <v>17</v>
      </c>
      <c r="DW442" t="s">
        <v>17</v>
      </c>
      <c r="DX442">
        <v>1</v>
      </c>
      <c r="DZ442" t="s">
        <v>3</v>
      </c>
      <c r="EA442" t="s">
        <v>3</v>
      </c>
      <c r="EB442" t="s">
        <v>3</v>
      </c>
      <c r="EC442" t="s">
        <v>3</v>
      </c>
      <c r="EE442">
        <v>50757454</v>
      </c>
      <c r="EF442">
        <v>22</v>
      </c>
      <c r="EG442" t="s">
        <v>21</v>
      </c>
      <c r="EH442">
        <v>16</v>
      </c>
      <c r="EI442" t="s">
        <v>22</v>
      </c>
      <c r="EJ442">
        <v>1</v>
      </c>
      <c r="EK442">
        <v>20001</v>
      </c>
      <c r="EL442" t="s">
        <v>23</v>
      </c>
      <c r="EM442" t="s">
        <v>24</v>
      </c>
      <c r="EO442" t="s">
        <v>25</v>
      </c>
      <c r="EQ442">
        <v>131072</v>
      </c>
      <c r="ER442">
        <v>43.76</v>
      </c>
      <c r="ES442">
        <v>2.0299999999999998</v>
      </c>
      <c r="ET442">
        <v>6.62</v>
      </c>
      <c r="EU442">
        <v>0.6</v>
      </c>
      <c r="EV442">
        <v>35.11</v>
      </c>
      <c r="EW442">
        <v>3.65</v>
      </c>
      <c r="EX442">
        <v>0.05</v>
      </c>
      <c r="EY442">
        <v>0</v>
      </c>
      <c r="FQ442">
        <v>0</v>
      </c>
      <c r="FR442">
        <f t="shared" ref="FR442:FR467" si="406">ROUND(IF(BI442=3,GM442,0),2)</f>
        <v>0</v>
      </c>
      <c r="FS442">
        <v>0</v>
      </c>
      <c r="FX442">
        <v>121</v>
      </c>
      <c r="FY442">
        <v>72</v>
      </c>
      <c r="GA442" t="s">
        <v>3</v>
      </c>
      <c r="GD442">
        <v>1</v>
      </c>
      <c r="GF442">
        <v>-2090890730</v>
      </c>
      <c r="GG442">
        <v>2</v>
      </c>
      <c r="GH442">
        <v>1</v>
      </c>
      <c r="GI442">
        <v>4</v>
      </c>
      <c r="GJ442">
        <v>0</v>
      </c>
      <c r="GK442">
        <v>0</v>
      </c>
      <c r="GL442">
        <f t="shared" ref="GL442:GL467" si="407">ROUND(IF(AND(BH442=3,BI442=3,FS442&lt;&gt;0),P442,0),2)</f>
        <v>0</v>
      </c>
      <c r="GM442">
        <f t="shared" ref="GM442:GM467" si="408">ROUND(O442+X442+Y442,2)+GX442</f>
        <v>3758.35</v>
      </c>
      <c r="GN442">
        <f t="shared" ref="GN442:GN467" si="409">IF(OR(BI442=0,BI442=1),GM442,0)</f>
        <v>3758.35</v>
      </c>
      <c r="GO442">
        <f t="shared" ref="GO442:GO467" si="410">IF(BI442=2,GM442,0)</f>
        <v>0</v>
      </c>
      <c r="GP442">
        <f t="shared" ref="GP442:GP467" si="411">IF(BI442=4,GM442+GX442,0)</f>
        <v>0</v>
      </c>
      <c r="GR442">
        <v>0</v>
      </c>
      <c r="GS442">
        <v>3</v>
      </c>
      <c r="GT442">
        <v>0</v>
      </c>
      <c r="GU442" t="s">
        <v>3</v>
      </c>
      <c r="GV442">
        <f t="shared" ref="GV442:GV467" si="412">ROUND((GT442),2)</f>
        <v>0</v>
      </c>
      <c r="GW442">
        <v>1</v>
      </c>
      <c r="GX442">
        <f t="shared" ref="GX442:GX467" si="413">ROUND(HC442*I442,2)</f>
        <v>0</v>
      </c>
      <c r="HA442">
        <v>0</v>
      </c>
      <c r="HB442">
        <v>0</v>
      </c>
      <c r="HC442">
        <f t="shared" ref="HC442:HC467" si="414">GV442*GW442</f>
        <v>0</v>
      </c>
      <c r="HE442" t="s">
        <v>3</v>
      </c>
      <c r="HF442" t="s">
        <v>3</v>
      </c>
      <c r="HM442" t="s">
        <v>3</v>
      </c>
      <c r="HN442" t="s">
        <v>26</v>
      </c>
      <c r="HO442" t="s">
        <v>27</v>
      </c>
      <c r="HP442" t="s">
        <v>22</v>
      </c>
      <c r="HQ442" t="s">
        <v>22</v>
      </c>
      <c r="IK442">
        <v>0</v>
      </c>
    </row>
    <row r="443" spans="1:245" x14ac:dyDescent="0.2">
      <c r="A443">
        <v>18</v>
      </c>
      <c r="B443">
        <v>1</v>
      </c>
      <c r="C443">
        <v>543</v>
      </c>
      <c r="E443" t="s">
        <v>343</v>
      </c>
      <c r="F443" t="s">
        <v>29</v>
      </c>
      <c r="G443" t="s">
        <v>192</v>
      </c>
      <c r="H443" t="str">
        <f>'1.Ведомость'!C141</f>
        <v>КОМПЛ</v>
      </c>
      <c r="I443">
        <f>I442*J443</f>
        <v>1</v>
      </c>
      <c r="J443">
        <v>1</v>
      </c>
      <c r="K443">
        <v>1</v>
      </c>
      <c r="O443">
        <f t="shared" si="384"/>
        <v>1304.22</v>
      </c>
      <c r="P443">
        <f t="shared" si="385"/>
        <v>1304.22</v>
      </c>
      <c r="Q443">
        <f t="shared" si="386"/>
        <v>0</v>
      </c>
      <c r="R443">
        <f t="shared" si="387"/>
        <v>0</v>
      </c>
      <c r="S443">
        <f t="shared" si="388"/>
        <v>0</v>
      </c>
      <c r="T443">
        <f t="shared" si="389"/>
        <v>0</v>
      </c>
      <c r="U443">
        <f t="shared" si="390"/>
        <v>0</v>
      </c>
      <c r="V443">
        <f t="shared" si="391"/>
        <v>0</v>
      </c>
      <c r="W443">
        <f t="shared" si="392"/>
        <v>0</v>
      </c>
      <c r="X443">
        <f t="shared" si="393"/>
        <v>0</v>
      </c>
      <c r="Y443">
        <f t="shared" si="394"/>
        <v>0</v>
      </c>
      <c r="AA443">
        <v>51651743</v>
      </c>
      <c r="AB443">
        <f t="shared" si="395"/>
        <v>1304.22</v>
      </c>
      <c r="AC443">
        <f t="shared" si="396"/>
        <v>1304.22</v>
      </c>
      <c r="AD443">
        <f>ROUND((ET443),2)</f>
        <v>0</v>
      </c>
      <c r="AE443">
        <f>ROUND((EU443),2)</f>
        <v>0</v>
      </c>
      <c r="AF443">
        <f>ROUND((EV443),2)</f>
        <v>0</v>
      </c>
      <c r="AG443">
        <f t="shared" si="397"/>
        <v>0</v>
      </c>
      <c r="AH443">
        <f>(EW443)</f>
        <v>0</v>
      </c>
      <c r="AI443">
        <f>(EX443)</f>
        <v>0</v>
      </c>
      <c r="AJ443">
        <f t="shared" si="398"/>
        <v>0</v>
      </c>
      <c r="AK443">
        <v>1304.22</v>
      </c>
      <c r="AL443">
        <v>1304.22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1</v>
      </c>
      <c r="AW443">
        <v>1</v>
      </c>
      <c r="AZ443">
        <v>1</v>
      </c>
      <c r="BA443">
        <v>1</v>
      </c>
      <c r="BB443">
        <v>1</v>
      </c>
      <c r="BC443">
        <v>6.13</v>
      </c>
      <c r="BD443" t="s">
        <v>3</v>
      </c>
      <c r="BE443" t="s">
        <v>3</v>
      </c>
      <c r="BF443" t="s">
        <v>3</v>
      </c>
      <c r="BG443" t="s">
        <v>3</v>
      </c>
      <c r="BH443">
        <v>3</v>
      </c>
      <c r="BI443">
        <v>3</v>
      </c>
      <c r="BJ443" t="s">
        <v>3</v>
      </c>
      <c r="BM443">
        <v>902</v>
      </c>
      <c r="BN443">
        <v>0</v>
      </c>
      <c r="BO443" t="s">
        <v>3</v>
      </c>
      <c r="BP443">
        <v>0</v>
      </c>
      <c r="BQ443">
        <v>92</v>
      </c>
      <c r="BR443">
        <v>0</v>
      </c>
      <c r="BS443">
        <v>1</v>
      </c>
      <c r="BT443">
        <v>1</v>
      </c>
      <c r="BU443">
        <v>1</v>
      </c>
      <c r="BV443">
        <v>1</v>
      </c>
      <c r="BW443">
        <v>1</v>
      </c>
      <c r="BX443">
        <v>1</v>
      </c>
      <c r="BY443" t="s">
        <v>3</v>
      </c>
      <c r="BZ443">
        <v>0</v>
      </c>
      <c r="CA443">
        <v>0</v>
      </c>
      <c r="CB443" t="s">
        <v>3</v>
      </c>
      <c r="CE443">
        <v>0</v>
      </c>
      <c r="CF443">
        <v>0</v>
      </c>
      <c r="CG443">
        <v>0</v>
      </c>
      <c r="CM443">
        <v>0</v>
      </c>
      <c r="CN443" t="s">
        <v>3</v>
      </c>
      <c r="CO443">
        <v>0</v>
      </c>
      <c r="CP443">
        <f t="shared" si="399"/>
        <v>1304.22</v>
      </c>
      <c r="CQ443">
        <f>AC443</f>
        <v>1304.22</v>
      </c>
      <c r="CR443">
        <f>AD443</f>
        <v>0</v>
      </c>
      <c r="CS443">
        <f t="shared" si="400"/>
        <v>0</v>
      </c>
      <c r="CT443">
        <f t="shared" si="401"/>
        <v>0</v>
      </c>
      <c r="CU443">
        <f t="shared" si="402"/>
        <v>0</v>
      </c>
      <c r="CV443">
        <f t="shared" si="403"/>
        <v>0</v>
      </c>
      <c r="CW443">
        <f t="shared" si="404"/>
        <v>0</v>
      </c>
      <c r="CX443">
        <f t="shared" si="405"/>
        <v>0</v>
      </c>
      <c r="CY443">
        <f>0</f>
        <v>0</v>
      </c>
      <c r="CZ443">
        <f>0</f>
        <v>0</v>
      </c>
      <c r="DC443" t="s">
        <v>3</v>
      </c>
      <c r="DD443" t="s">
        <v>3</v>
      </c>
      <c r="DE443" t="s">
        <v>3</v>
      </c>
      <c r="DF443" t="s">
        <v>3</v>
      </c>
      <c r="DG443" t="s">
        <v>3</v>
      </c>
      <c r="DH443" t="s">
        <v>3</v>
      </c>
      <c r="DI443" t="s">
        <v>3</v>
      </c>
      <c r="DJ443" t="s">
        <v>3</v>
      </c>
      <c r="DK443" t="s">
        <v>3</v>
      </c>
      <c r="DL443" t="s">
        <v>3</v>
      </c>
      <c r="DM443" t="s">
        <v>3</v>
      </c>
      <c r="DN443">
        <v>0</v>
      </c>
      <c r="DO443">
        <v>0</v>
      </c>
      <c r="DP443">
        <v>1</v>
      </c>
      <c r="DQ443">
        <v>1</v>
      </c>
      <c r="DU443">
        <v>1013</v>
      </c>
      <c r="DV443" t="s">
        <v>31</v>
      </c>
      <c r="DW443" t="s">
        <v>31</v>
      </c>
      <c r="DX443">
        <v>1</v>
      </c>
      <c r="DZ443" t="s">
        <v>3</v>
      </c>
      <c r="EA443" t="s">
        <v>3</v>
      </c>
      <c r="EB443" t="s">
        <v>3</v>
      </c>
      <c r="EC443" t="s">
        <v>3</v>
      </c>
      <c r="EE443">
        <v>50757270</v>
      </c>
      <c r="EF443">
        <v>92</v>
      </c>
      <c r="EG443" t="s">
        <v>32</v>
      </c>
      <c r="EH443">
        <v>0</v>
      </c>
      <c r="EI443" t="s">
        <v>3</v>
      </c>
      <c r="EJ443">
        <v>3</v>
      </c>
      <c r="EK443">
        <v>902</v>
      </c>
      <c r="EL443" t="s">
        <v>32</v>
      </c>
      <c r="EM443" t="s">
        <v>33</v>
      </c>
      <c r="EO443" t="s">
        <v>3</v>
      </c>
      <c r="EQ443">
        <v>0</v>
      </c>
      <c r="ER443">
        <v>1304.22</v>
      </c>
      <c r="ES443">
        <v>1304.22</v>
      </c>
      <c r="ET443">
        <v>0</v>
      </c>
      <c r="EU443">
        <v>0</v>
      </c>
      <c r="EV443">
        <v>0</v>
      </c>
      <c r="EW443">
        <v>0</v>
      </c>
      <c r="EX443">
        <v>0</v>
      </c>
      <c r="EZ443">
        <v>5</v>
      </c>
      <c r="FC443">
        <v>0</v>
      </c>
      <c r="FD443">
        <v>18</v>
      </c>
      <c r="FF443">
        <v>1250</v>
      </c>
      <c r="FQ443">
        <v>0</v>
      </c>
      <c r="FR443">
        <f t="shared" si="406"/>
        <v>1304.22</v>
      </c>
      <c r="FS443">
        <v>0</v>
      </c>
      <c r="FX443">
        <v>0</v>
      </c>
      <c r="FY443">
        <v>0</v>
      </c>
      <c r="GA443" t="s">
        <v>34</v>
      </c>
      <c r="GD443">
        <v>1</v>
      </c>
      <c r="GF443">
        <v>1247024603</v>
      </c>
      <c r="GG443">
        <v>2</v>
      </c>
      <c r="GH443">
        <v>3</v>
      </c>
      <c r="GI443">
        <v>4</v>
      </c>
      <c r="GJ443">
        <v>0</v>
      </c>
      <c r="GK443">
        <v>0</v>
      </c>
      <c r="GL443">
        <f t="shared" si="407"/>
        <v>0</v>
      </c>
      <c r="GM443">
        <f t="shared" si="408"/>
        <v>1304.22</v>
      </c>
      <c r="GN443">
        <f t="shared" si="409"/>
        <v>0</v>
      </c>
      <c r="GO443">
        <f t="shared" si="410"/>
        <v>0</v>
      </c>
      <c r="GP443">
        <f t="shared" si="411"/>
        <v>0</v>
      </c>
      <c r="GR443">
        <v>1</v>
      </c>
      <c r="GS443">
        <v>1</v>
      </c>
      <c r="GT443">
        <v>0</v>
      </c>
      <c r="GU443" t="s">
        <v>3</v>
      </c>
      <c r="GV443">
        <f t="shared" si="412"/>
        <v>0</v>
      </c>
      <c r="GW443">
        <v>1</v>
      </c>
      <c r="GX443">
        <f t="shared" si="413"/>
        <v>0</v>
      </c>
      <c r="HA443">
        <v>0</v>
      </c>
      <c r="HB443">
        <v>0</v>
      </c>
      <c r="HC443">
        <f t="shared" si="414"/>
        <v>0</v>
      </c>
      <c r="HE443" t="s">
        <v>35</v>
      </c>
      <c r="HF443" t="s">
        <v>36</v>
      </c>
      <c r="HH443">
        <f>ROUND(AC443*I443,2)</f>
        <v>1304.22</v>
      </c>
      <c r="HM443" t="s">
        <v>3</v>
      </c>
      <c r="HN443" t="s">
        <v>3</v>
      </c>
      <c r="HO443" t="s">
        <v>3</v>
      </c>
      <c r="HP443" t="s">
        <v>3</v>
      </c>
      <c r="HQ443" t="s">
        <v>3</v>
      </c>
      <c r="IK443">
        <v>0</v>
      </c>
    </row>
    <row r="444" spans="1:245" x14ac:dyDescent="0.2">
      <c r="A444">
        <v>17</v>
      </c>
      <c r="B444">
        <v>1</v>
      </c>
      <c r="C444">
        <f>ROW(SmtRes!A553)</f>
        <v>553</v>
      </c>
      <c r="D444">
        <f>ROW(EtalonRes!A635)</f>
        <v>635</v>
      </c>
      <c r="E444" t="s">
        <v>344</v>
      </c>
      <c r="F444" t="s">
        <v>38</v>
      </c>
      <c r="G444" t="s">
        <v>39</v>
      </c>
      <c r="H444" t="s">
        <v>17</v>
      </c>
      <c r="I444">
        <v>1</v>
      </c>
      <c r="J444">
        <v>0</v>
      </c>
      <c r="K444">
        <v>1</v>
      </c>
      <c r="O444">
        <f t="shared" si="384"/>
        <v>729.99</v>
      </c>
      <c r="P444">
        <f t="shared" si="385"/>
        <v>372.87</v>
      </c>
      <c r="Q444">
        <f t="shared" si="386"/>
        <v>20.55</v>
      </c>
      <c r="R444">
        <f t="shared" si="387"/>
        <v>4.34</v>
      </c>
      <c r="S444">
        <f t="shared" si="388"/>
        <v>336.57</v>
      </c>
      <c r="T444">
        <f t="shared" si="389"/>
        <v>0</v>
      </c>
      <c r="U444">
        <f t="shared" si="390"/>
        <v>1.1235000000000002</v>
      </c>
      <c r="V444">
        <f t="shared" si="391"/>
        <v>1.0500000000000001E-2</v>
      </c>
      <c r="W444">
        <f t="shared" si="392"/>
        <v>0</v>
      </c>
      <c r="X444">
        <f t="shared" si="393"/>
        <v>412.5</v>
      </c>
      <c r="Y444">
        <f t="shared" si="394"/>
        <v>245.46</v>
      </c>
      <c r="AA444">
        <v>51651743</v>
      </c>
      <c r="AB444">
        <f t="shared" si="395"/>
        <v>52.56</v>
      </c>
      <c r="AC444">
        <f t="shared" si="396"/>
        <v>40.93</v>
      </c>
      <c r="AD444">
        <f>ROUND(((((ET444*ROUND(1.05,7)))-((EU444*ROUND(1.05,7))))+AE444),2)</f>
        <v>1.55</v>
      </c>
      <c r="AE444">
        <f>ROUND(((EU444*ROUND(1.05,7))),2)</f>
        <v>0.13</v>
      </c>
      <c r="AF444">
        <f>ROUND(((EV444*ROUND(1.05,7))),2)</f>
        <v>10.08</v>
      </c>
      <c r="AG444">
        <f t="shared" si="397"/>
        <v>0</v>
      </c>
      <c r="AH444">
        <f>((EW444*ROUND(1.05,7)))</f>
        <v>1.1235000000000002</v>
      </c>
      <c r="AI444">
        <f>((EX444*ROUND(1.05,7)))</f>
        <v>1.0500000000000001E-2</v>
      </c>
      <c r="AJ444">
        <f t="shared" si="398"/>
        <v>0</v>
      </c>
      <c r="AK444">
        <v>52</v>
      </c>
      <c r="AL444">
        <v>40.93</v>
      </c>
      <c r="AM444">
        <v>1.47</v>
      </c>
      <c r="AN444">
        <v>0.12</v>
      </c>
      <c r="AO444">
        <v>9.6</v>
      </c>
      <c r="AP444">
        <v>0</v>
      </c>
      <c r="AQ444">
        <v>1.07</v>
      </c>
      <c r="AR444">
        <v>0.01</v>
      </c>
      <c r="AS444">
        <v>0</v>
      </c>
      <c r="AT444">
        <v>121</v>
      </c>
      <c r="AU444">
        <v>72</v>
      </c>
      <c r="AV444">
        <v>1</v>
      </c>
      <c r="AW444">
        <v>1</v>
      </c>
      <c r="AZ444">
        <v>1</v>
      </c>
      <c r="BA444">
        <v>33.39</v>
      </c>
      <c r="BB444">
        <v>13.26</v>
      </c>
      <c r="BC444">
        <v>9.11</v>
      </c>
      <c r="BD444" t="s">
        <v>3</v>
      </c>
      <c r="BE444" t="s">
        <v>3</v>
      </c>
      <c r="BF444" t="s">
        <v>3</v>
      </c>
      <c r="BG444" t="s">
        <v>3</v>
      </c>
      <c r="BH444">
        <v>0</v>
      </c>
      <c r="BI444">
        <v>1</v>
      </c>
      <c r="BJ444" t="s">
        <v>40</v>
      </c>
      <c r="BM444">
        <v>20001</v>
      </c>
      <c r="BN444">
        <v>0</v>
      </c>
      <c r="BO444" t="s">
        <v>3</v>
      </c>
      <c r="BP444">
        <v>0</v>
      </c>
      <c r="BQ444">
        <v>22</v>
      </c>
      <c r="BR444">
        <v>0</v>
      </c>
      <c r="BS444">
        <v>33.39</v>
      </c>
      <c r="BT444">
        <v>1</v>
      </c>
      <c r="BU444">
        <v>1</v>
      </c>
      <c r="BV444">
        <v>1</v>
      </c>
      <c r="BW444">
        <v>1</v>
      </c>
      <c r="BX444">
        <v>1</v>
      </c>
      <c r="BY444" t="s">
        <v>3</v>
      </c>
      <c r="BZ444">
        <v>121</v>
      </c>
      <c r="CA444">
        <v>72</v>
      </c>
      <c r="CB444" t="s">
        <v>3</v>
      </c>
      <c r="CE444">
        <v>0</v>
      </c>
      <c r="CF444">
        <v>0</v>
      </c>
      <c r="CG444">
        <v>0</v>
      </c>
      <c r="CM444">
        <v>0</v>
      </c>
      <c r="CN444" t="s">
        <v>19</v>
      </c>
      <c r="CO444">
        <v>0</v>
      </c>
      <c r="CP444">
        <f t="shared" si="399"/>
        <v>729.99</v>
      </c>
      <c r="CQ444">
        <f>AC444*BC444</f>
        <v>372.8723</v>
      </c>
      <c r="CR444">
        <f>AD444*BB444</f>
        <v>20.553000000000001</v>
      </c>
      <c r="CS444">
        <f t="shared" si="400"/>
        <v>4.3407</v>
      </c>
      <c r="CT444">
        <f t="shared" si="401"/>
        <v>336.57120000000003</v>
      </c>
      <c r="CU444">
        <f t="shared" si="402"/>
        <v>0</v>
      </c>
      <c r="CV444">
        <f t="shared" si="403"/>
        <v>1.1235000000000002</v>
      </c>
      <c r="CW444">
        <f t="shared" si="404"/>
        <v>1.0500000000000001E-2</v>
      </c>
      <c r="CX444">
        <f t="shared" si="405"/>
        <v>0</v>
      </c>
      <c r="CY444">
        <f t="shared" ref="CY444:CY467" si="415">(((S444+R444)*AT444)/100)</f>
        <v>412.50109999999995</v>
      </c>
      <c r="CZ444">
        <f t="shared" ref="CZ444:CZ467" si="416">(((S444+R444)*AU444)/100)</f>
        <v>245.45519999999996</v>
      </c>
      <c r="DC444" t="s">
        <v>3</v>
      </c>
      <c r="DD444" t="s">
        <v>3</v>
      </c>
      <c r="DE444" t="s">
        <v>20</v>
      </c>
      <c r="DF444" t="s">
        <v>20</v>
      </c>
      <c r="DG444" t="s">
        <v>20</v>
      </c>
      <c r="DH444" t="s">
        <v>3</v>
      </c>
      <c r="DI444" t="s">
        <v>20</v>
      </c>
      <c r="DJ444" t="s">
        <v>20</v>
      </c>
      <c r="DK444" t="s">
        <v>3</v>
      </c>
      <c r="DL444" t="s">
        <v>3</v>
      </c>
      <c r="DM444" t="s">
        <v>3</v>
      </c>
      <c r="DN444">
        <v>0</v>
      </c>
      <c r="DO444">
        <v>0</v>
      </c>
      <c r="DP444">
        <v>1</v>
      </c>
      <c r="DQ444">
        <v>1</v>
      </c>
      <c r="DU444">
        <v>1013</v>
      </c>
      <c r="DV444" t="s">
        <v>17</v>
      </c>
      <c r="DW444" t="s">
        <v>17</v>
      </c>
      <c r="DX444">
        <v>1</v>
      </c>
      <c r="DZ444" t="s">
        <v>3</v>
      </c>
      <c r="EA444" t="s">
        <v>3</v>
      </c>
      <c r="EB444" t="s">
        <v>3</v>
      </c>
      <c r="EC444" t="s">
        <v>3</v>
      </c>
      <c r="EE444">
        <v>50757454</v>
      </c>
      <c r="EF444">
        <v>22</v>
      </c>
      <c r="EG444" t="s">
        <v>21</v>
      </c>
      <c r="EH444">
        <v>16</v>
      </c>
      <c r="EI444" t="s">
        <v>22</v>
      </c>
      <c r="EJ444">
        <v>1</v>
      </c>
      <c r="EK444">
        <v>20001</v>
      </c>
      <c r="EL444" t="s">
        <v>23</v>
      </c>
      <c r="EM444" t="s">
        <v>24</v>
      </c>
      <c r="EO444" t="s">
        <v>25</v>
      </c>
      <c r="EQ444">
        <v>131072</v>
      </c>
      <c r="ER444">
        <v>52</v>
      </c>
      <c r="ES444">
        <v>40.93</v>
      </c>
      <c r="ET444">
        <v>1.47</v>
      </c>
      <c r="EU444">
        <v>0.12</v>
      </c>
      <c r="EV444">
        <v>9.6</v>
      </c>
      <c r="EW444">
        <v>1.07</v>
      </c>
      <c r="EX444">
        <v>0.01</v>
      </c>
      <c r="EY444">
        <v>0</v>
      </c>
      <c r="FQ444">
        <v>0</v>
      </c>
      <c r="FR444">
        <f t="shared" si="406"/>
        <v>0</v>
      </c>
      <c r="FS444">
        <v>0</v>
      </c>
      <c r="FX444">
        <v>121</v>
      </c>
      <c r="FY444">
        <v>72</v>
      </c>
      <c r="GA444" t="s">
        <v>3</v>
      </c>
      <c r="GD444">
        <v>1</v>
      </c>
      <c r="GF444">
        <v>-476731723</v>
      </c>
      <c r="GG444">
        <v>2</v>
      </c>
      <c r="GH444">
        <v>1</v>
      </c>
      <c r="GI444">
        <v>4</v>
      </c>
      <c r="GJ444">
        <v>0</v>
      </c>
      <c r="GK444">
        <v>0</v>
      </c>
      <c r="GL444">
        <f t="shared" si="407"/>
        <v>0</v>
      </c>
      <c r="GM444">
        <f t="shared" si="408"/>
        <v>1387.95</v>
      </c>
      <c r="GN444">
        <f t="shared" si="409"/>
        <v>1387.95</v>
      </c>
      <c r="GO444">
        <f t="shared" si="410"/>
        <v>0</v>
      </c>
      <c r="GP444">
        <f t="shared" si="411"/>
        <v>0</v>
      </c>
      <c r="GR444">
        <v>0</v>
      </c>
      <c r="GS444">
        <v>3</v>
      </c>
      <c r="GT444">
        <v>0</v>
      </c>
      <c r="GU444" t="s">
        <v>3</v>
      </c>
      <c r="GV444">
        <f t="shared" si="412"/>
        <v>0</v>
      </c>
      <c r="GW444">
        <v>1</v>
      </c>
      <c r="GX444">
        <f t="shared" si="413"/>
        <v>0</v>
      </c>
      <c r="HA444">
        <v>0</v>
      </c>
      <c r="HB444">
        <v>0</v>
      </c>
      <c r="HC444">
        <f t="shared" si="414"/>
        <v>0</v>
      </c>
      <c r="HE444" t="s">
        <v>3</v>
      </c>
      <c r="HF444" t="s">
        <v>3</v>
      </c>
      <c r="HM444" t="s">
        <v>3</v>
      </c>
      <c r="HN444" t="s">
        <v>26</v>
      </c>
      <c r="HO444" t="s">
        <v>27</v>
      </c>
      <c r="HP444" t="s">
        <v>22</v>
      </c>
      <c r="HQ444" t="s">
        <v>22</v>
      </c>
      <c r="IK444">
        <v>0</v>
      </c>
    </row>
    <row r="445" spans="1:245" x14ac:dyDescent="0.2">
      <c r="A445">
        <v>18</v>
      </c>
      <c r="B445">
        <v>1</v>
      </c>
      <c r="C445">
        <v>548</v>
      </c>
      <c r="E445" t="s">
        <v>345</v>
      </c>
      <c r="F445" t="s">
        <v>42</v>
      </c>
      <c r="G445" t="s">
        <v>43</v>
      </c>
      <c r="H445" t="e">
        <f>'1.Ведомость'!#REF!</f>
        <v>#REF!</v>
      </c>
      <c r="I445">
        <f>I444*J445</f>
        <v>0.1</v>
      </c>
      <c r="J445">
        <v>0.1</v>
      </c>
      <c r="K445">
        <v>0.1</v>
      </c>
      <c r="O445">
        <f t="shared" si="384"/>
        <v>0.91</v>
      </c>
      <c r="P445">
        <f t="shared" si="385"/>
        <v>0.91</v>
      </c>
      <c r="Q445">
        <f t="shared" si="386"/>
        <v>0</v>
      </c>
      <c r="R445">
        <f t="shared" si="387"/>
        <v>0</v>
      </c>
      <c r="S445">
        <f t="shared" si="388"/>
        <v>0</v>
      </c>
      <c r="T445">
        <f t="shared" si="389"/>
        <v>0</v>
      </c>
      <c r="U445">
        <f t="shared" si="390"/>
        <v>0</v>
      </c>
      <c r="V445">
        <f t="shared" si="391"/>
        <v>0</v>
      </c>
      <c r="W445">
        <f t="shared" si="392"/>
        <v>0</v>
      </c>
      <c r="X445">
        <f t="shared" si="393"/>
        <v>0</v>
      </c>
      <c r="Y445">
        <f t="shared" si="394"/>
        <v>0</v>
      </c>
      <c r="AA445">
        <v>51651743</v>
      </c>
      <c r="AB445">
        <f t="shared" si="395"/>
        <v>1</v>
      </c>
      <c r="AC445">
        <f t="shared" si="396"/>
        <v>1</v>
      </c>
      <c r="AD445">
        <f>ROUND((((ET445)-(EU445))+AE445),2)</f>
        <v>0</v>
      </c>
      <c r="AE445">
        <f t="shared" ref="AE445:AF447" si="417">ROUND((EU445),2)</f>
        <v>0</v>
      </c>
      <c r="AF445">
        <f t="shared" si="417"/>
        <v>0</v>
      </c>
      <c r="AG445">
        <f t="shared" si="397"/>
        <v>0</v>
      </c>
      <c r="AH445">
        <f t="shared" ref="AH445:AI447" si="418">(EW445)</f>
        <v>0</v>
      </c>
      <c r="AI445">
        <f t="shared" si="418"/>
        <v>0</v>
      </c>
      <c r="AJ445">
        <f t="shared" si="398"/>
        <v>0</v>
      </c>
      <c r="AK445">
        <v>1</v>
      </c>
      <c r="AL445">
        <v>1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1</v>
      </c>
      <c r="AW445">
        <v>1</v>
      </c>
      <c r="AZ445">
        <v>1</v>
      </c>
      <c r="BA445">
        <v>1</v>
      </c>
      <c r="BB445">
        <v>1</v>
      </c>
      <c r="BC445">
        <v>9.11</v>
      </c>
      <c r="BD445" t="s">
        <v>3</v>
      </c>
      <c r="BE445" t="s">
        <v>3</v>
      </c>
      <c r="BF445" t="s">
        <v>3</v>
      </c>
      <c r="BG445" t="s">
        <v>3</v>
      </c>
      <c r="BH445">
        <v>3</v>
      </c>
      <c r="BI445">
        <v>1</v>
      </c>
      <c r="BJ445" t="s">
        <v>45</v>
      </c>
      <c r="BM445">
        <v>500001</v>
      </c>
      <c r="BN445">
        <v>0</v>
      </c>
      <c r="BO445" t="s">
        <v>3</v>
      </c>
      <c r="BP445">
        <v>0</v>
      </c>
      <c r="BQ445">
        <v>8</v>
      </c>
      <c r="BR445">
        <v>0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1</v>
      </c>
      <c r="BY445" t="s">
        <v>3</v>
      </c>
      <c r="BZ445">
        <v>0</v>
      </c>
      <c r="CA445">
        <v>0</v>
      </c>
      <c r="CB445" t="s">
        <v>3</v>
      </c>
      <c r="CE445">
        <v>0</v>
      </c>
      <c r="CF445">
        <v>0</v>
      </c>
      <c r="CG445">
        <v>0</v>
      </c>
      <c r="CM445">
        <v>0</v>
      </c>
      <c r="CN445" t="s">
        <v>3</v>
      </c>
      <c r="CO445">
        <v>0</v>
      </c>
      <c r="CP445">
        <f t="shared" si="399"/>
        <v>0.91</v>
      </c>
      <c r="CQ445">
        <f>AC445*BC445</f>
        <v>9.11</v>
      </c>
      <c r="CR445">
        <f>AD445*BB445</f>
        <v>0</v>
      </c>
      <c r="CS445">
        <f t="shared" si="400"/>
        <v>0</v>
      </c>
      <c r="CT445">
        <f t="shared" si="401"/>
        <v>0</v>
      </c>
      <c r="CU445">
        <f t="shared" si="402"/>
        <v>0</v>
      </c>
      <c r="CV445">
        <f t="shared" si="403"/>
        <v>0</v>
      </c>
      <c r="CW445">
        <f t="shared" si="404"/>
        <v>0</v>
      </c>
      <c r="CX445">
        <f t="shared" si="405"/>
        <v>0</v>
      </c>
      <c r="CY445">
        <f t="shared" si="415"/>
        <v>0</v>
      </c>
      <c r="CZ445">
        <f t="shared" si="416"/>
        <v>0</v>
      </c>
      <c r="DC445" t="s">
        <v>3</v>
      </c>
      <c r="DD445" t="s">
        <v>3</v>
      </c>
      <c r="DE445" t="s">
        <v>3</v>
      </c>
      <c r="DF445" t="s">
        <v>3</v>
      </c>
      <c r="DG445" t="s">
        <v>3</v>
      </c>
      <c r="DH445" t="s">
        <v>3</v>
      </c>
      <c r="DI445" t="s">
        <v>3</v>
      </c>
      <c r="DJ445" t="s">
        <v>3</v>
      </c>
      <c r="DK445" t="s">
        <v>3</v>
      </c>
      <c r="DL445" t="s">
        <v>3</v>
      </c>
      <c r="DM445" t="s">
        <v>3</v>
      </c>
      <c r="DN445">
        <v>0</v>
      </c>
      <c r="DO445">
        <v>0</v>
      </c>
      <c r="DP445">
        <v>1</v>
      </c>
      <c r="DQ445">
        <v>1</v>
      </c>
      <c r="DU445">
        <v>1013</v>
      </c>
      <c r="DV445" t="s">
        <v>44</v>
      </c>
      <c r="DW445" t="s">
        <v>44</v>
      </c>
      <c r="DX445">
        <v>1</v>
      </c>
      <c r="DZ445" t="s">
        <v>3</v>
      </c>
      <c r="EA445" t="s">
        <v>3</v>
      </c>
      <c r="EB445" t="s">
        <v>3</v>
      </c>
      <c r="EC445" t="s">
        <v>3</v>
      </c>
      <c r="EE445">
        <v>50757674</v>
      </c>
      <c r="EF445">
        <v>8</v>
      </c>
      <c r="EG445" t="s">
        <v>46</v>
      </c>
      <c r="EH445">
        <v>0</v>
      </c>
      <c r="EI445" t="s">
        <v>3</v>
      </c>
      <c r="EJ445">
        <v>1</v>
      </c>
      <c r="EK445">
        <v>500001</v>
      </c>
      <c r="EL445" t="s">
        <v>47</v>
      </c>
      <c r="EM445" t="s">
        <v>48</v>
      </c>
      <c r="EO445" t="s">
        <v>3</v>
      </c>
      <c r="EQ445">
        <v>0</v>
      </c>
      <c r="ER445">
        <v>1</v>
      </c>
      <c r="ES445">
        <v>1</v>
      </c>
      <c r="ET445">
        <v>0</v>
      </c>
      <c r="EU445">
        <v>0</v>
      </c>
      <c r="EV445">
        <v>0</v>
      </c>
      <c r="EW445">
        <v>0</v>
      </c>
      <c r="EX445">
        <v>0</v>
      </c>
      <c r="FQ445">
        <v>0</v>
      </c>
      <c r="FR445">
        <f t="shared" si="406"/>
        <v>0</v>
      </c>
      <c r="FS445">
        <v>0</v>
      </c>
      <c r="FX445">
        <v>0</v>
      </c>
      <c r="FY445">
        <v>0</v>
      </c>
      <c r="GA445" t="s">
        <v>3</v>
      </c>
      <c r="GD445">
        <v>1</v>
      </c>
      <c r="GF445">
        <v>-1743999360</v>
      </c>
      <c r="GG445">
        <v>2</v>
      </c>
      <c r="GH445">
        <v>1</v>
      </c>
      <c r="GI445">
        <v>4</v>
      </c>
      <c r="GJ445">
        <v>0</v>
      </c>
      <c r="GK445">
        <v>0</v>
      </c>
      <c r="GL445">
        <f t="shared" si="407"/>
        <v>0</v>
      </c>
      <c r="GM445">
        <f t="shared" si="408"/>
        <v>0.91</v>
      </c>
      <c r="GN445">
        <f t="shared" si="409"/>
        <v>0.91</v>
      </c>
      <c r="GO445">
        <f t="shared" si="410"/>
        <v>0</v>
      </c>
      <c r="GP445">
        <f t="shared" si="411"/>
        <v>0</v>
      </c>
      <c r="GR445">
        <v>0</v>
      </c>
      <c r="GS445">
        <v>3</v>
      </c>
      <c r="GT445">
        <v>0</v>
      </c>
      <c r="GU445" t="s">
        <v>3</v>
      </c>
      <c r="GV445">
        <f t="shared" si="412"/>
        <v>0</v>
      </c>
      <c r="GW445">
        <v>1</v>
      </c>
      <c r="GX445">
        <f t="shared" si="413"/>
        <v>0</v>
      </c>
      <c r="HA445">
        <v>0</v>
      </c>
      <c r="HB445">
        <v>0</v>
      </c>
      <c r="HC445">
        <f t="shared" si="414"/>
        <v>0</v>
      </c>
      <c r="HE445" t="s">
        <v>3</v>
      </c>
      <c r="HF445" t="s">
        <v>3</v>
      </c>
      <c r="HM445" t="s">
        <v>3</v>
      </c>
      <c r="HN445" t="s">
        <v>3</v>
      </c>
      <c r="HO445" t="s">
        <v>3</v>
      </c>
      <c r="HP445" t="s">
        <v>3</v>
      </c>
      <c r="HQ445" t="s">
        <v>3</v>
      </c>
      <c r="IK445">
        <v>0</v>
      </c>
    </row>
    <row r="446" spans="1:245" x14ac:dyDescent="0.2">
      <c r="A446">
        <v>18</v>
      </c>
      <c r="B446">
        <v>1</v>
      </c>
      <c r="C446">
        <v>552</v>
      </c>
      <c r="E446" t="s">
        <v>346</v>
      </c>
      <c r="F446" t="s">
        <v>50</v>
      </c>
      <c r="G446" t="s">
        <v>51</v>
      </c>
      <c r="H446" t="e">
        <f>'1.Ведомость'!#REF!</f>
        <v>#REF!</v>
      </c>
      <c r="I446">
        <f>I444*J446</f>
        <v>-0.04</v>
      </c>
      <c r="J446">
        <v>-0.04</v>
      </c>
      <c r="K446">
        <v>-0.04</v>
      </c>
      <c r="O446">
        <f t="shared" si="384"/>
        <v>-337.43</v>
      </c>
      <c r="P446">
        <f t="shared" si="385"/>
        <v>-337.43</v>
      </c>
      <c r="Q446">
        <f t="shared" si="386"/>
        <v>0</v>
      </c>
      <c r="R446">
        <f t="shared" si="387"/>
        <v>0</v>
      </c>
      <c r="S446">
        <f t="shared" si="388"/>
        <v>0</v>
      </c>
      <c r="T446">
        <f t="shared" si="389"/>
        <v>0</v>
      </c>
      <c r="U446">
        <f t="shared" si="390"/>
        <v>0</v>
      </c>
      <c r="V446">
        <f t="shared" si="391"/>
        <v>0</v>
      </c>
      <c r="W446">
        <f t="shared" si="392"/>
        <v>0</v>
      </c>
      <c r="X446">
        <f t="shared" si="393"/>
        <v>0</v>
      </c>
      <c r="Y446">
        <f t="shared" si="394"/>
        <v>0</v>
      </c>
      <c r="AA446">
        <v>51651743</v>
      </c>
      <c r="AB446">
        <f t="shared" si="395"/>
        <v>926</v>
      </c>
      <c r="AC446">
        <f t="shared" si="396"/>
        <v>926</v>
      </c>
      <c r="AD446">
        <f>ROUND((((ET446)-(EU446))+AE446),2)</f>
        <v>0</v>
      </c>
      <c r="AE446">
        <f t="shared" si="417"/>
        <v>0</v>
      </c>
      <c r="AF446">
        <f t="shared" si="417"/>
        <v>0</v>
      </c>
      <c r="AG446">
        <f t="shared" si="397"/>
        <v>0</v>
      </c>
      <c r="AH446">
        <f t="shared" si="418"/>
        <v>0</v>
      </c>
      <c r="AI446">
        <f t="shared" si="418"/>
        <v>0</v>
      </c>
      <c r="AJ446">
        <f t="shared" si="398"/>
        <v>0</v>
      </c>
      <c r="AK446">
        <v>926</v>
      </c>
      <c r="AL446">
        <v>926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1</v>
      </c>
      <c r="AW446">
        <v>1</v>
      </c>
      <c r="AZ446">
        <v>1</v>
      </c>
      <c r="BA446">
        <v>1</v>
      </c>
      <c r="BB446">
        <v>1</v>
      </c>
      <c r="BC446">
        <v>9.11</v>
      </c>
      <c r="BD446" t="s">
        <v>3</v>
      </c>
      <c r="BE446" t="s">
        <v>3</v>
      </c>
      <c r="BF446" t="s">
        <v>3</v>
      </c>
      <c r="BG446" t="s">
        <v>3</v>
      </c>
      <c r="BH446">
        <v>3</v>
      </c>
      <c r="BI446">
        <v>1</v>
      </c>
      <c r="BJ446" t="s">
        <v>53</v>
      </c>
      <c r="BM446">
        <v>500001</v>
      </c>
      <c r="BN446">
        <v>0</v>
      </c>
      <c r="BO446" t="s">
        <v>3</v>
      </c>
      <c r="BP446">
        <v>0</v>
      </c>
      <c r="BQ446">
        <v>8</v>
      </c>
      <c r="BR446">
        <v>1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1</v>
      </c>
      <c r="BY446" t="s">
        <v>3</v>
      </c>
      <c r="BZ446">
        <v>0</v>
      </c>
      <c r="CA446">
        <v>0</v>
      </c>
      <c r="CB446" t="s">
        <v>3</v>
      </c>
      <c r="CE446">
        <v>0</v>
      </c>
      <c r="CF446">
        <v>0</v>
      </c>
      <c r="CG446">
        <v>0</v>
      </c>
      <c r="CM446">
        <v>0</v>
      </c>
      <c r="CN446" t="s">
        <v>3</v>
      </c>
      <c r="CO446">
        <v>0</v>
      </c>
      <c r="CP446">
        <f t="shared" si="399"/>
        <v>-337.43</v>
      </c>
      <c r="CQ446">
        <f>AC446*BC446</f>
        <v>8435.8599999999988</v>
      </c>
      <c r="CR446">
        <f>AD446*BB446</f>
        <v>0</v>
      </c>
      <c r="CS446">
        <f t="shared" si="400"/>
        <v>0</v>
      </c>
      <c r="CT446">
        <f t="shared" si="401"/>
        <v>0</v>
      </c>
      <c r="CU446">
        <f t="shared" si="402"/>
        <v>0</v>
      </c>
      <c r="CV446">
        <f t="shared" si="403"/>
        <v>0</v>
      </c>
      <c r="CW446">
        <f t="shared" si="404"/>
        <v>0</v>
      </c>
      <c r="CX446">
        <f t="shared" si="405"/>
        <v>0</v>
      </c>
      <c r="CY446">
        <f t="shared" si="415"/>
        <v>0</v>
      </c>
      <c r="CZ446">
        <f t="shared" si="416"/>
        <v>0</v>
      </c>
      <c r="DC446" t="s">
        <v>3</v>
      </c>
      <c r="DD446" t="s">
        <v>3</v>
      </c>
      <c r="DE446" t="s">
        <v>3</v>
      </c>
      <c r="DF446" t="s">
        <v>3</v>
      </c>
      <c r="DG446" t="s">
        <v>3</v>
      </c>
      <c r="DH446" t="s">
        <v>3</v>
      </c>
      <c r="DI446" t="s">
        <v>3</v>
      </c>
      <c r="DJ446" t="s">
        <v>3</v>
      </c>
      <c r="DK446" t="s">
        <v>3</v>
      </c>
      <c r="DL446" t="s">
        <v>3</v>
      </c>
      <c r="DM446" t="s">
        <v>3</v>
      </c>
      <c r="DN446">
        <v>0</v>
      </c>
      <c r="DO446">
        <v>0</v>
      </c>
      <c r="DP446">
        <v>1</v>
      </c>
      <c r="DQ446">
        <v>1</v>
      </c>
      <c r="DU446">
        <v>1005</v>
      </c>
      <c r="DV446" t="s">
        <v>52</v>
      </c>
      <c r="DW446" t="s">
        <v>52</v>
      </c>
      <c r="DX446">
        <v>1</v>
      </c>
      <c r="DZ446" t="s">
        <v>3</v>
      </c>
      <c r="EA446" t="s">
        <v>3</v>
      </c>
      <c r="EB446" t="s">
        <v>3</v>
      </c>
      <c r="EC446" t="s">
        <v>3</v>
      </c>
      <c r="EE446">
        <v>50757674</v>
      </c>
      <c r="EF446">
        <v>8</v>
      </c>
      <c r="EG446" t="s">
        <v>46</v>
      </c>
      <c r="EH446">
        <v>0</v>
      </c>
      <c r="EI446" t="s">
        <v>3</v>
      </c>
      <c r="EJ446">
        <v>1</v>
      </c>
      <c r="EK446">
        <v>500001</v>
      </c>
      <c r="EL446" t="s">
        <v>47</v>
      </c>
      <c r="EM446" t="s">
        <v>48</v>
      </c>
      <c r="EO446" t="s">
        <v>3</v>
      </c>
      <c r="EQ446">
        <v>32768</v>
      </c>
      <c r="ER446">
        <v>926</v>
      </c>
      <c r="ES446">
        <v>926</v>
      </c>
      <c r="ET446">
        <v>0</v>
      </c>
      <c r="EU446">
        <v>0</v>
      </c>
      <c r="EV446">
        <v>0</v>
      </c>
      <c r="EW446">
        <v>0</v>
      </c>
      <c r="EX446">
        <v>0</v>
      </c>
      <c r="FQ446">
        <v>0</v>
      </c>
      <c r="FR446">
        <f t="shared" si="406"/>
        <v>0</v>
      </c>
      <c r="FS446">
        <v>0</v>
      </c>
      <c r="FX446">
        <v>0</v>
      </c>
      <c r="FY446">
        <v>0</v>
      </c>
      <c r="GA446" t="s">
        <v>3</v>
      </c>
      <c r="GD446">
        <v>1</v>
      </c>
      <c r="GF446">
        <v>-1896968330</v>
      </c>
      <c r="GG446">
        <v>2</v>
      </c>
      <c r="GH446">
        <v>1</v>
      </c>
      <c r="GI446">
        <v>4</v>
      </c>
      <c r="GJ446">
        <v>0</v>
      </c>
      <c r="GK446">
        <v>0</v>
      </c>
      <c r="GL446">
        <f t="shared" si="407"/>
        <v>0</v>
      </c>
      <c r="GM446">
        <f t="shared" si="408"/>
        <v>-337.43</v>
      </c>
      <c r="GN446">
        <f t="shared" si="409"/>
        <v>-337.43</v>
      </c>
      <c r="GO446">
        <f t="shared" si="410"/>
        <v>0</v>
      </c>
      <c r="GP446">
        <f t="shared" si="411"/>
        <v>0</v>
      </c>
      <c r="GR446">
        <v>0</v>
      </c>
      <c r="GS446">
        <v>3</v>
      </c>
      <c r="GT446">
        <v>0</v>
      </c>
      <c r="GU446" t="s">
        <v>3</v>
      </c>
      <c r="GV446">
        <f t="shared" si="412"/>
        <v>0</v>
      </c>
      <c r="GW446">
        <v>1</v>
      </c>
      <c r="GX446">
        <f t="shared" si="413"/>
        <v>0</v>
      </c>
      <c r="HA446">
        <v>0</v>
      </c>
      <c r="HB446">
        <v>0</v>
      </c>
      <c r="HC446">
        <f t="shared" si="414"/>
        <v>0</v>
      </c>
      <c r="HE446" t="s">
        <v>3</v>
      </c>
      <c r="HF446" t="s">
        <v>3</v>
      </c>
      <c r="HM446" t="s">
        <v>3</v>
      </c>
      <c r="HN446" t="s">
        <v>3</v>
      </c>
      <c r="HO446" t="s">
        <v>3</v>
      </c>
      <c r="HP446" t="s">
        <v>3</v>
      </c>
      <c r="HQ446" t="s">
        <v>3</v>
      </c>
      <c r="IK446">
        <v>0</v>
      </c>
    </row>
    <row r="447" spans="1:245" x14ac:dyDescent="0.2">
      <c r="A447">
        <v>18</v>
      </c>
      <c r="B447">
        <v>1</v>
      </c>
      <c r="C447">
        <v>553</v>
      </c>
      <c r="E447" t="s">
        <v>347</v>
      </c>
      <c r="F447" t="s">
        <v>29</v>
      </c>
      <c r="G447" t="s">
        <v>55</v>
      </c>
      <c r="H447" t="str">
        <f>'1.Ведомость'!C143</f>
        <v>ШТ</v>
      </c>
      <c r="I447">
        <f>I444*J447</f>
        <v>1</v>
      </c>
      <c r="J447">
        <v>1</v>
      </c>
      <c r="K447">
        <v>1</v>
      </c>
      <c r="O447">
        <f t="shared" si="384"/>
        <v>1729.04</v>
      </c>
      <c r="P447">
        <f t="shared" si="385"/>
        <v>1729.04</v>
      </c>
      <c r="Q447">
        <f t="shared" si="386"/>
        <v>0</v>
      </c>
      <c r="R447">
        <f t="shared" si="387"/>
        <v>0</v>
      </c>
      <c r="S447">
        <f t="shared" si="388"/>
        <v>0</v>
      </c>
      <c r="T447">
        <f t="shared" si="389"/>
        <v>0</v>
      </c>
      <c r="U447">
        <f t="shared" si="390"/>
        <v>0</v>
      </c>
      <c r="V447">
        <f t="shared" si="391"/>
        <v>0</v>
      </c>
      <c r="W447">
        <f t="shared" si="392"/>
        <v>0</v>
      </c>
      <c r="X447">
        <f t="shared" si="393"/>
        <v>0</v>
      </c>
      <c r="Y447">
        <f t="shared" si="394"/>
        <v>0</v>
      </c>
      <c r="AA447">
        <v>51651743</v>
      </c>
      <c r="AB447">
        <f t="shared" si="395"/>
        <v>1729.04</v>
      </c>
      <c r="AC447">
        <f t="shared" si="396"/>
        <v>1729.04</v>
      </c>
      <c r="AD447">
        <f>ROUND((((ET447)-(EU447))+AE447),2)</f>
        <v>0</v>
      </c>
      <c r="AE447">
        <f t="shared" si="417"/>
        <v>0</v>
      </c>
      <c r="AF447">
        <f t="shared" si="417"/>
        <v>0</v>
      </c>
      <c r="AG447">
        <f t="shared" si="397"/>
        <v>0</v>
      </c>
      <c r="AH447">
        <f t="shared" si="418"/>
        <v>0</v>
      </c>
      <c r="AI447">
        <f t="shared" si="418"/>
        <v>0</v>
      </c>
      <c r="AJ447">
        <f t="shared" si="398"/>
        <v>0</v>
      </c>
      <c r="AK447">
        <v>1729.0400000000002</v>
      </c>
      <c r="AL447">
        <v>1729.0400000000002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1</v>
      </c>
      <c r="AW447">
        <v>1</v>
      </c>
      <c r="AZ447">
        <v>1</v>
      </c>
      <c r="BA447">
        <v>1</v>
      </c>
      <c r="BB447">
        <v>1</v>
      </c>
      <c r="BC447">
        <v>9.11</v>
      </c>
      <c r="BD447" t="s">
        <v>3</v>
      </c>
      <c r="BE447" t="s">
        <v>3</v>
      </c>
      <c r="BF447" t="s">
        <v>3</v>
      </c>
      <c r="BG447" t="s">
        <v>3</v>
      </c>
      <c r="BH447">
        <v>3</v>
      </c>
      <c r="BI447">
        <v>1</v>
      </c>
      <c r="BJ447" t="s">
        <v>56</v>
      </c>
      <c r="BM447">
        <v>500001</v>
      </c>
      <c r="BN447">
        <v>0</v>
      </c>
      <c r="BO447" t="s">
        <v>3</v>
      </c>
      <c r="BP447">
        <v>0</v>
      </c>
      <c r="BQ447">
        <v>8</v>
      </c>
      <c r="BR447">
        <v>0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1</v>
      </c>
      <c r="BY447" t="s">
        <v>3</v>
      </c>
      <c r="BZ447">
        <v>0</v>
      </c>
      <c r="CA447">
        <v>0</v>
      </c>
      <c r="CB447" t="s">
        <v>3</v>
      </c>
      <c r="CE447">
        <v>0</v>
      </c>
      <c r="CF447">
        <v>0</v>
      </c>
      <c r="CG447">
        <v>0</v>
      </c>
      <c r="CM447">
        <v>0</v>
      </c>
      <c r="CN447" t="s">
        <v>3</v>
      </c>
      <c r="CO447">
        <v>0</v>
      </c>
      <c r="CP447">
        <f t="shared" si="399"/>
        <v>1729.04</v>
      </c>
      <c r="CQ447">
        <f>AC447</f>
        <v>1729.04</v>
      </c>
      <c r="CR447">
        <f>AD447</f>
        <v>0</v>
      </c>
      <c r="CS447">
        <f t="shared" si="400"/>
        <v>0</v>
      </c>
      <c r="CT447">
        <f t="shared" si="401"/>
        <v>0</v>
      </c>
      <c r="CU447">
        <f t="shared" si="402"/>
        <v>0</v>
      </c>
      <c r="CV447">
        <f t="shared" si="403"/>
        <v>0</v>
      </c>
      <c r="CW447">
        <f t="shared" si="404"/>
        <v>0</v>
      </c>
      <c r="CX447">
        <f t="shared" si="405"/>
        <v>0</v>
      </c>
      <c r="CY447">
        <f t="shared" si="415"/>
        <v>0</v>
      </c>
      <c r="CZ447">
        <f t="shared" si="416"/>
        <v>0</v>
      </c>
      <c r="DC447" t="s">
        <v>3</v>
      </c>
      <c r="DD447" t="s">
        <v>3</v>
      </c>
      <c r="DE447" t="s">
        <v>3</v>
      </c>
      <c r="DF447" t="s">
        <v>3</v>
      </c>
      <c r="DG447" t="s">
        <v>3</v>
      </c>
      <c r="DH447" t="s">
        <v>3</v>
      </c>
      <c r="DI447" t="s">
        <v>3</v>
      </c>
      <c r="DJ447" t="s">
        <v>3</v>
      </c>
      <c r="DK447" t="s">
        <v>3</v>
      </c>
      <c r="DL447" t="s">
        <v>3</v>
      </c>
      <c r="DM447" t="s">
        <v>3</v>
      </c>
      <c r="DN447">
        <v>0</v>
      </c>
      <c r="DO447">
        <v>0</v>
      </c>
      <c r="DP447">
        <v>1</v>
      </c>
      <c r="DQ447">
        <v>1</v>
      </c>
      <c r="DU447">
        <v>1013</v>
      </c>
      <c r="DV447" t="s">
        <v>17</v>
      </c>
      <c r="DW447" t="s">
        <v>17</v>
      </c>
      <c r="DX447">
        <v>1</v>
      </c>
      <c r="DZ447" t="s">
        <v>3</v>
      </c>
      <c r="EA447" t="s">
        <v>3</v>
      </c>
      <c r="EB447" t="s">
        <v>3</v>
      </c>
      <c r="EC447" t="s">
        <v>3</v>
      </c>
      <c r="EE447">
        <v>50757674</v>
      </c>
      <c r="EF447">
        <v>8</v>
      </c>
      <c r="EG447" t="s">
        <v>46</v>
      </c>
      <c r="EH447">
        <v>0</v>
      </c>
      <c r="EI447" t="s">
        <v>3</v>
      </c>
      <c r="EJ447">
        <v>1</v>
      </c>
      <c r="EK447">
        <v>500001</v>
      </c>
      <c r="EL447" t="s">
        <v>47</v>
      </c>
      <c r="EM447" t="s">
        <v>48</v>
      </c>
      <c r="EO447" t="s">
        <v>3</v>
      </c>
      <c r="EQ447">
        <v>0</v>
      </c>
      <c r="ER447">
        <v>1644.17</v>
      </c>
      <c r="ES447">
        <v>1729.0400000000002</v>
      </c>
      <c r="ET447">
        <v>0</v>
      </c>
      <c r="EU447">
        <v>0</v>
      </c>
      <c r="EV447">
        <v>0</v>
      </c>
      <c r="EW447">
        <v>0</v>
      </c>
      <c r="EX447">
        <v>0</v>
      </c>
      <c r="EZ447">
        <v>5</v>
      </c>
      <c r="FC447">
        <v>0</v>
      </c>
      <c r="FD447">
        <v>18</v>
      </c>
      <c r="FF447">
        <v>1644.17</v>
      </c>
      <c r="FQ447">
        <v>0</v>
      </c>
      <c r="FR447">
        <f t="shared" si="406"/>
        <v>0</v>
      </c>
      <c r="FS447">
        <v>0</v>
      </c>
      <c r="FX447">
        <v>0</v>
      </c>
      <c r="FY447">
        <v>0</v>
      </c>
      <c r="GA447" t="s">
        <v>57</v>
      </c>
      <c r="GD447">
        <v>1</v>
      </c>
      <c r="GF447">
        <v>-1802594515</v>
      </c>
      <c r="GG447">
        <v>2</v>
      </c>
      <c r="GH447">
        <v>3</v>
      </c>
      <c r="GI447">
        <v>4</v>
      </c>
      <c r="GJ447">
        <v>0</v>
      </c>
      <c r="GK447">
        <v>0</v>
      </c>
      <c r="GL447">
        <f t="shared" si="407"/>
        <v>0</v>
      </c>
      <c r="GM447">
        <f t="shared" si="408"/>
        <v>1729.04</v>
      </c>
      <c r="GN447">
        <f t="shared" si="409"/>
        <v>1729.04</v>
      </c>
      <c r="GO447">
        <f t="shared" si="410"/>
        <v>0</v>
      </c>
      <c r="GP447">
        <f t="shared" si="411"/>
        <v>0</v>
      </c>
      <c r="GR447">
        <v>1</v>
      </c>
      <c r="GS447">
        <v>1</v>
      </c>
      <c r="GT447">
        <v>0</v>
      </c>
      <c r="GU447" t="s">
        <v>3</v>
      </c>
      <c r="GV447">
        <f t="shared" si="412"/>
        <v>0</v>
      </c>
      <c r="GW447">
        <v>1</v>
      </c>
      <c r="GX447">
        <f t="shared" si="413"/>
        <v>0</v>
      </c>
      <c r="HA447">
        <v>0</v>
      </c>
      <c r="HB447">
        <v>0</v>
      </c>
      <c r="HC447">
        <f t="shared" si="414"/>
        <v>0</v>
      </c>
      <c r="HE447" t="s">
        <v>35</v>
      </c>
      <c r="HF447" t="s">
        <v>37</v>
      </c>
      <c r="HG447">
        <f>ROUND(AC447*I447,2)</f>
        <v>1729.04</v>
      </c>
      <c r="HM447" t="s">
        <v>3</v>
      </c>
      <c r="HN447" t="s">
        <v>3</v>
      </c>
      <c r="HO447" t="s">
        <v>3</v>
      </c>
      <c r="HP447" t="s">
        <v>3</v>
      </c>
      <c r="HQ447" t="s">
        <v>3</v>
      </c>
      <c r="IK447">
        <v>0</v>
      </c>
    </row>
    <row r="448" spans="1:245" x14ac:dyDescent="0.2">
      <c r="A448">
        <v>17</v>
      </c>
      <c r="B448">
        <v>1</v>
      </c>
      <c r="C448">
        <f>ROW(SmtRes!A563)</f>
        <v>563</v>
      </c>
      <c r="D448">
        <f>ROW(EtalonRes!A644)</f>
        <v>644</v>
      </c>
      <c r="E448" t="s">
        <v>348</v>
      </c>
      <c r="F448" t="s">
        <v>38</v>
      </c>
      <c r="G448" t="s">
        <v>39</v>
      </c>
      <c r="H448" t="s">
        <v>17</v>
      </c>
      <c r="I448">
        <v>19</v>
      </c>
      <c r="J448">
        <v>0</v>
      </c>
      <c r="K448">
        <v>19</v>
      </c>
      <c r="O448">
        <f t="shared" si="384"/>
        <v>13869.93</v>
      </c>
      <c r="P448">
        <f t="shared" si="385"/>
        <v>7084.57</v>
      </c>
      <c r="Q448">
        <f t="shared" si="386"/>
        <v>390.51</v>
      </c>
      <c r="R448">
        <f t="shared" si="387"/>
        <v>82.47</v>
      </c>
      <c r="S448">
        <f t="shared" si="388"/>
        <v>6394.85</v>
      </c>
      <c r="T448">
        <f t="shared" si="389"/>
        <v>0</v>
      </c>
      <c r="U448">
        <f t="shared" si="390"/>
        <v>21.346500000000002</v>
      </c>
      <c r="V448">
        <f t="shared" si="391"/>
        <v>0.19950000000000001</v>
      </c>
      <c r="W448">
        <f t="shared" si="392"/>
        <v>0</v>
      </c>
      <c r="X448">
        <f t="shared" si="393"/>
        <v>7837.56</v>
      </c>
      <c r="Y448">
        <f t="shared" si="394"/>
        <v>4663.67</v>
      </c>
      <c r="AA448">
        <v>51651743</v>
      </c>
      <c r="AB448">
        <f t="shared" si="395"/>
        <v>52.56</v>
      </c>
      <c r="AC448">
        <f t="shared" si="396"/>
        <v>40.93</v>
      </c>
      <c r="AD448">
        <f>ROUND(((((ET448*ROUND(1.05,7)))-((EU448*ROUND(1.05,7))))+AE448),2)</f>
        <v>1.55</v>
      </c>
      <c r="AE448">
        <f>ROUND(((EU448*ROUND(1.05,7))),2)</f>
        <v>0.13</v>
      </c>
      <c r="AF448">
        <f>ROUND(((EV448*ROUND(1.05,7))),2)</f>
        <v>10.08</v>
      </c>
      <c r="AG448">
        <f t="shared" si="397"/>
        <v>0</v>
      </c>
      <c r="AH448">
        <f>((EW448*ROUND(1.05,7)))</f>
        <v>1.1235000000000002</v>
      </c>
      <c r="AI448">
        <f>((EX448*ROUND(1.05,7)))</f>
        <v>1.0500000000000001E-2</v>
      </c>
      <c r="AJ448">
        <f t="shared" si="398"/>
        <v>0</v>
      </c>
      <c r="AK448">
        <v>52</v>
      </c>
      <c r="AL448">
        <v>40.93</v>
      </c>
      <c r="AM448">
        <v>1.47</v>
      </c>
      <c r="AN448">
        <v>0.12</v>
      </c>
      <c r="AO448">
        <v>9.6</v>
      </c>
      <c r="AP448">
        <v>0</v>
      </c>
      <c r="AQ448">
        <v>1.07</v>
      </c>
      <c r="AR448">
        <v>0.01</v>
      </c>
      <c r="AS448">
        <v>0</v>
      </c>
      <c r="AT448">
        <v>121</v>
      </c>
      <c r="AU448">
        <v>72</v>
      </c>
      <c r="AV448">
        <v>1</v>
      </c>
      <c r="AW448">
        <v>1</v>
      </c>
      <c r="AZ448">
        <v>1</v>
      </c>
      <c r="BA448">
        <v>33.39</v>
      </c>
      <c r="BB448">
        <v>13.26</v>
      </c>
      <c r="BC448">
        <v>9.11</v>
      </c>
      <c r="BD448" t="s">
        <v>3</v>
      </c>
      <c r="BE448" t="s">
        <v>3</v>
      </c>
      <c r="BF448" t="s">
        <v>3</v>
      </c>
      <c r="BG448" t="s">
        <v>3</v>
      </c>
      <c r="BH448">
        <v>0</v>
      </c>
      <c r="BI448">
        <v>1</v>
      </c>
      <c r="BJ448" t="s">
        <v>40</v>
      </c>
      <c r="BM448">
        <v>20001</v>
      </c>
      <c r="BN448">
        <v>0</v>
      </c>
      <c r="BO448" t="s">
        <v>3</v>
      </c>
      <c r="BP448">
        <v>0</v>
      </c>
      <c r="BQ448">
        <v>22</v>
      </c>
      <c r="BR448">
        <v>0</v>
      </c>
      <c r="BS448">
        <v>33.39</v>
      </c>
      <c r="BT448">
        <v>1</v>
      </c>
      <c r="BU448">
        <v>1</v>
      </c>
      <c r="BV448">
        <v>1</v>
      </c>
      <c r="BW448">
        <v>1</v>
      </c>
      <c r="BX448">
        <v>1</v>
      </c>
      <c r="BY448" t="s">
        <v>3</v>
      </c>
      <c r="BZ448">
        <v>121</v>
      </c>
      <c r="CA448">
        <v>72</v>
      </c>
      <c r="CB448" t="s">
        <v>3</v>
      </c>
      <c r="CE448">
        <v>0</v>
      </c>
      <c r="CF448">
        <v>0</v>
      </c>
      <c r="CG448">
        <v>0</v>
      </c>
      <c r="CM448">
        <v>0</v>
      </c>
      <c r="CN448" t="s">
        <v>19</v>
      </c>
      <c r="CO448">
        <v>0</v>
      </c>
      <c r="CP448">
        <f t="shared" si="399"/>
        <v>13869.93</v>
      </c>
      <c r="CQ448">
        <f>AC448*BC448</f>
        <v>372.8723</v>
      </c>
      <c r="CR448">
        <f>AD448*BB448</f>
        <v>20.553000000000001</v>
      </c>
      <c r="CS448">
        <f t="shared" si="400"/>
        <v>4.3407</v>
      </c>
      <c r="CT448">
        <f t="shared" si="401"/>
        <v>336.57120000000003</v>
      </c>
      <c r="CU448">
        <f t="shared" si="402"/>
        <v>0</v>
      </c>
      <c r="CV448">
        <f t="shared" si="403"/>
        <v>1.1235000000000002</v>
      </c>
      <c r="CW448">
        <f t="shared" si="404"/>
        <v>1.0500000000000001E-2</v>
      </c>
      <c r="CX448">
        <f t="shared" si="405"/>
        <v>0</v>
      </c>
      <c r="CY448">
        <f t="shared" si="415"/>
        <v>7837.5572000000011</v>
      </c>
      <c r="CZ448">
        <f t="shared" si="416"/>
        <v>4663.6704</v>
      </c>
      <c r="DC448" t="s">
        <v>3</v>
      </c>
      <c r="DD448" t="s">
        <v>3</v>
      </c>
      <c r="DE448" t="s">
        <v>20</v>
      </c>
      <c r="DF448" t="s">
        <v>20</v>
      </c>
      <c r="DG448" t="s">
        <v>20</v>
      </c>
      <c r="DH448" t="s">
        <v>3</v>
      </c>
      <c r="DI448" t="s">
        <v>20</v>
      </c>
      <c r="DJ448" t="s">
        <v>20</v>
      </c>
      <c r="DK448" t="s">
        <v>3</v>
      </c>
      <c r="DL448" t="s">
        <v>3</v>
      </c>
      <c r="DM448" t="s">
        <v>3</v>
      </c>
      <c r="DN448">
        <v>0</v>
      </c>
      <c r="DO448">
        <v>0</v>
      </c>
      <c r="DP448">
        <v>1</v>
      </c>
      <c r="DQ448">
        <v>1</v>
      </c>
      <c r="DU448">
        <v>1013</v>
      </c>
      <c r="DV448" t="s">
        <v>17</v>
      </c>
      <c r="DW448" t="s">
        <v>17</v>
      </c>
      <c r="DX448">
        <v>1</v>
      </c>
      <c r="DZ448" t="s">
        <v>3</v>
      </c>
      <c r="EA448" t="s">
        <v>3</v>
      </c>
      <c r="EB448" t="s">
        <v>3</v>
      </c>
      <c r="EC448" t="s">
        <v>3</v>
      </c>
      <c r="EE448">
        <v>50757454</v>
      </c>
      <c r="EF448">
        <v>22</v>
      </c>
      <c r="EG448" t="s">
        <v>21</v>
      </c>
      <c r="EH448">
        <v>16</v>
      </c>
      <c r="EI448" t="s">
        <v>22</v>
      </c>
      <c r="EJ448">
        <v>1</v>
      </c>
      <c r="EK448">
        <v>20001</v>
      </c>
      <c r="EL448" t="s">
        <v>23</v>
      </c>
      <c r="EM448" t="s">
        <v>24</v>
      </c>
      <c r="EO448" t="s">
        <v>25</v>
      </c>
      <c r="EQ448">
        <v>131072</v>
      </c>
      <c r="ER448">
        <v>52</v>
      </c>
      <c r="ES448">
        <v>40.93</v>
      </c>
      <c r="ET448">
        <v>1.47</v>
      </c>
      <c r="EU448">
        <v>0.12</v>
      </c>
      <c r="EV448">
        <v>9.6</v>
      </c>
      <c r="EW448">
        <v>1.07</v>
      </c>
      <c r="EX448">
        <v>0.01</v>
      </c>
      <c r="EY448">
        <v>0</v>
      </c>
      <c r="FQ448">
        <v>0</v>
      </c>
      <c r="FR448">
        <f t="shared" si="406"/>
        <v>0</v>
      </c>
      <c r="FS448">
        <v>0</v>
      </c>
      <c r="FX448">
        <v>121</v>
      </c>
      <c r="FY448">
        <v>72</v>
      </c>
      <c r="GA448" t="s">
        <v>3</v>
      </c>
      <c r="GD448">
        <v>1</v>
      </c>
      <c r="GF448">
        <v>-476731723</v>
      </c>
      <c r="GG448">
        <v>2</v>
      </c>
      <c r="GH448">
        <v>1</v>
      </c>
      <c r="GI448">
        <v>4</v>
      </c>
      <c r="GJ448">
        <v>0</v>
      </c>
      <c r="GK448">
        <v>0</v>
      </c>
      <c r="GL448">
        <f t="shared" si="407"/>
        <v>0</v>
      </c>
      <c r="GM448">
        <f t="shared" si="408"/>
        <v>26371.16</v>
      </c>
      <c r="GN448">
        <f t="shared" si="409"/>
        <v>26371.16</v>
      </c>
      <c r="GO448">
        <f t="shared" si="410"/>
        <v>0</v>
      </c>
      <c r="GP448">
        <f t="shared" si="411"/>
        <v>0</v>
      </c>
      <c r="GR448">
        <v>0</v>
      </c>
      <c r="GS448">
        <v>3</v>
      </c>
      <c r="GT448">
        <v>0</v>
      </c>
      <c r="GU448" t="s">
        <v>3</v>
      </c>
      <c r="GV448">
        <f t="shared" si="412"/>
        <v>0</v>
      </c>
      <c r="GW448">
        <v>1</v>
      </c>
      <c r="GX448">
        <f t="shared" si="413"/>
        <v>0</v>
      </c>
      <c r="HA448">
        <v>0</v>
      </c>
      <c r="HB448">
        <v>0</v>
      </c>
      <c r="HC448">
        <f t="shared" si="414"/>
        <v>0</v>
      </c>
      <c r="HE448" t="s">
        <v>3</v>
      </c>
      <c r="HF448" t="s">
        <v>3</v>
      </c>
      <c r="HM448" t="s">
        <v>3</v>
      </c>
      <c r="HN448" t="s">
        <v>26</v>
      </c>
      <c r="HO448" t="s">
        <v>27</v>
      </c>
      <c r="HP448" t="s">
        <v>22</v>
      </c>
      <c r="HQ448" t="s">
        <v>22</v>
      </c>
      <c r="IK448">
        <v>0</v>
      </c>
    </row>
    <row r="449" spans="1:245" x14ac:dyDescent="0.2">
      <c r="A449">
        <v>18</v>
      </c>
      <c r="B449">
        <v>1</v>
      </c>
      <c r="C449">
        <v>558</v>
      </c>
      <c r="E449" t="s">
        <v>349</v>
      </c>
      <c r="F449" t="s">
        <v>42</v>
      </c>
      <c r="G449" t="s">
        <v>43</v>
      </c>
      <c r="H449" t="e">
        <f>'1.Ведомость'!#REF!</f>
        <v>#REF!</v>
      </c>
      <c r="I449">
        <f>I448*J449</f>
        <v>1.9</v>
      </c>
      <c r="J449">
        <v>9.9999999999999992E-2</v>
      </c>
      <c r="K449">
        <v>0.1</v>
      </c>
      <c r="O449">
        <f t="shared" si="384"/>
        <v>17.309999999999999</v>
      </c>
      <c r="P449">
        <f t="shared" si="385"/>
        <v>17.309999999999999</v>
      </c>
      <c r="Q449">
        <f t="shared" si="386"/>
        <v>0</v>
      </c>
      <c r="R449">
        <f t="shared" si="387"/>
        <v>0</v>
      </c>
      <c r="S449">
        <f t="shared" si="388"/>
        <v>0</v>
      </c>
      <c r="T449">
        <f t="shared" si="389"/>
        <v>0</v>
      </c>
      <c r="U449">
        <f t="shared" si="390"/>
        <v>0</v>
      </c>
      <c r="V449">
        <f t="shared" si="391"/>
        <v>0</v>
      </c>
      <c r="W449">
        <f t="shared" si="392"/>
        <v>0</v>
      </c>
      <c r="X449">
        <f t="shared" si="393"/>
        <v>0</v>
      </c>
      <c r="Y449">
        <f t="shared" si="394"/>
        <v>0</v>
      </c>
      <c r="AA449">
        <v>51651743</v>
      </c>
      <c r="AB449">
        <f t="shared" si="395"/>
        <v>1</v>
      </c>
      <c r="AC449">
        <f t="shared" si="396"/>
        <v>1</v>
      </c>
      <c r="AD449">
        <f>ROUND((((ET449)-(EU449))+AE449),2)</f>
        <v>0</v>
      </c>
      <c r="AE449">
        <f t="shared" ref="AE449:AF451" si="419">ROUND((EU449),2)</f>
        <v>0</v>
      </c>
      <c r="AF449">
        <f t="shared" si="419"/>
        <v>0</v>
      </c>
      <c r="AG449">
        <f t="shared" si="397"/>
        <v>0</v>
      </c>
      <c r="AH449">
        <f t="shared" ref="AH449:AI451" si="420">(EW449)</f>
        <v>0</v>
      </c>
      <c r="AI449">
        <f t="shared" si="420"/>
        <v>0</v>
      </c>
      <c r="AJ449">
        <f t="shared" si="398"/>
        <v>0</v>
      </c>
      <c r="AK449">
        <v>1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</v>
      </c>
      <c r="AW449">
        <v>1</v>
      </c>
      <c r="AZ449">
        <v>1</v>
      </c>
      <c r="BA449">
        <v>1</v>
      </c>
      <c r="BB449">
        <v>1</v>
      </c>
      <c r="BC449">
        <v>9.11</v>
      </c>
      <c r="BD449" t="s">
        <v>3</v>
      </c>
      <c r="BE449" t="s">
        <v>3</v>
      </c>
      <c r="BF449" t="s">
        <v>3</v>
      </c>
      <c r="BG449" t="s">
        <v>3</v>
      </c>
      <c r="BH449">
        <v>3</v>
      </c>
      <c r="BI449">
        <v>1</v>
      </c>
      <c r="BJ449" t="s">
        <v>45</v>
      </c>
      <c r="BM449">
        <v>500001</v>
      </c>
      <c r="BN449">
        <v>0</v>
      </c>
      <c r="BO449" t="s">
        <v>3</v>
      </c>
      <c r="BP449">
        <v>0</v>
      </c>
      <c r="BQ449">
        <v>8</v>
      </c>
      <c r="BR449">
        <v>0</v>
      </c>
      <c r="BS449">
        <v>1</v>
      </c>
      <c r="BT449">
        <v>1</v>
      </c>
      <c r="BU449">
        <v>1</v>
      </c>
      <c r="BV449">
        <v>1</v>
      </c>
      <c r="BW449">
        <v>1</v>
      </c>
      <c r="BX449">
        <v>1</v>
      </c>
      <c r="BY449" t="s">
        <v>3</v>
      </c>
      <c r="BZ449">
        <v>0</v>
      </c>
      <c r="CA449">
        <v>0</v>
      </c>
      <c r="CB449" t="s">
        <v>3</v>
      </c>
      <c r="CE449">
        <v>0</v>
      </c>
      <c r="CF449">
        <v>0</v>
      </c>
      <c r="CG449">
        <v>0</v>
      </c>
      <c r="CM449">
        <v>0</v>
      </c>
      <c r="CN449" t="s">
        <v>3</v>
      </c>
      <c r="CO449">
        <v>0</v>
      </c>
      <c r="CP449">
        <f t="shared" si="399"/>
        <v>17.309999999999999</v>
      </c>
      <c r="CQ449">
        <f>AC449*BC449</f>
        <v>9.11</v>
      </c>
      <c r="CR449">
        <f>AD449*BB449</f>
        <v>0</v>
      </c>
      <c r="CS449">
        <f t="shared" si="400"/>
        <v>0</v>
      </c>
      <c r="CT449">
        <f t="shared" si="401"/>
        <v>0</v>
      </c>
      <c r="CU449">
        <f t="shared" si="402"/>
        <v>0</v>
      </c>
      <c r="CV449">
        <f t="shared" si="403"/>
        <v>0</v>
      </c>
      <c r="CW449">
        <f t="shared" si="404"/>
        <v>0</v>
      </c>
      <c r="CX449">
        <f t="shared" si="405"/>
        <v>0</v>
      </c>
      <c r="CY449">
        <f t="shared" si="415"/>
        <v>0</v>
      </c>
      <c r="CZ449">
        <f t="shared" si="416"/>
        <v>0</v>
      </c>
      <c r="DC449" t="s">
        <v>3</v>
      </c>
      <c r="DD449" t="s">
        <v>3</v>
      </c>
      <c r="DE449" t="s">
        <v>3</v>
      </c>
      <c r="DF449" t="s">
        <v>3</v>
      </c>
      <c r="DG449" t="s">
        <v>3</v>
      </c>
      <c r="DH449" t="s">
        <v>3</v>
      </c>
      <c r="DI449" t="s">
        <v>3</v>
      </c>
      <c r="DJ449" t="s">
        <v>3</v>
      </c>
      <c r="DK449" t="s">
        <v>3</v>
      </c>
      <c r="DL449" t="s">
        <v>3</v>
      </c>
      <c r="DM449" t="s">
        <v>3</v>
      </c>
      <c r="DN449">
        <v>0</v>
      </c>
      <c r="DO449">
        <v>0</v>
      </c>
      <c r="DP449">
        <v>1</v>
      </c>
      <c r="DQ449">
        <v>1</v>
      </c>
      <c r="DU449">
        <v>1013</v>
      </c>
      <c r="DV449" t="s">
        <v>44</v>
      </c>
      <c r="DW449" t="s">
        <v>44</v>
      </c>
      <c r="DX449">
        <v>1</v>
      </c>
      <c r="DZ449" t="s">
        <v>3</v>
      </c>
      <c r="EA449" t="s">
        <v>3</v>
      </c>
      <c r="EB449" t="s">
        <v>3</v>
      </c>
      <c r="EC449" t="s">
        <v>3</v>
      </c>
      <c r="EE449">
        <v>50757674</v>
      </c>
      <c r="EF449">
        <v>8</v>
      </c>
      <c r="EG449" t="s">
        <v>46</v>
      </c>
      <c r="EH449">
        <v>0</v>
      </c>
      <c r="EI449" t="s">
        <v>3</v>
      </c>
      <c r="EJ449">
        <v>1</v>
      </c>
      <c r="EK449">
        <v>500001</v>
      </c>
      <c r="EL449" t="s">
        <v>47</v>
      </c>
      <c r="EM449" t="s">
        <v>48</v>
      </c>
      <c r="EO449" t="s">
        <v>3</v>
      </c>
      <c r="EQ449">
        <v>0</v>
      </c>
      <c r="ER449">
        <v>1</v>
      </c>
      <c r="ES449">
        <v>1</v>
      </c>
      <c r="ET449">
        <v>0</v>
      </c>
      <c r="EU449">
        <v>0</v>
      </c>
      <c r="EV449">
        <v>0</v>
      </c>
      <c r="EW449">
        <v>0</v>
      </c>
      <c r="EX449">
        <v>0</v>
      </c>
      <c r="FQ449">
        <v>0</v>
      </c>
      <c r="FR449">
        <f t="shared" si="406"/>
        <v>0</v>
      </c>
      <c r="FS449">
        <v>0</v>
      </c>
      <c r="FX449">
        <v>0</v>
      </c>
      <c r="FY449">
        <v>0</v>
      </c>
      <c r="GA449" t="s">
        <v>3</v>
      </c>
      <c r="GD449">
        <v>1</v>
      </c>
      <c r="GF449">
        <v>-1743999360</v>
      </c>
      <c r="GG449">
        <v>2</v>
      </c>
      <c r="GH449">
        <v>1</v>
      </c>
      <c r="GI449">
        <v>4</v>
      </c>
      <c r="GJ449">
        <v>0</v>
      </c>
      <c r="GK449">
        <v>0</v>
      </c>
      <c r="GL449">
        <f t="shared" si="407"/>
        <v>0</v>
      </c>
      <c r="GM449">
        <f t="shared" si="408"/>
        <v>17.309999999999999</v>
      </c>
      <c r="GN449">
        <f t="shared" si="409"/>
        <v>17.309999999999999</v>
      </c>
      <c r="GO449">
        <f t="shared" si="410"/>
        <v>0</v>
      </c>
      <c r="GP449">
        <f t="shared" si="411"/>
        <v>0</v>
      </c>
      <c r="GR449">
        <v>0</v>
      </c>
      <c r="GS449">
        <v>3</v>
      </c>
      <c r="GT449">
        <v>0</v>
      </c>
      <c r="GU449" t="s">
        <v>3</v>
      </c>
      <c r="GV449">
        <f t="shared" si="412"/>
        <v>0</v>
      </c>
      <c r="GW449">
        <v>1</v>
      </c>
      <c r="GX449">
        <f t="shared" si="413"/>
        <v>0</v>
      </c>
      <c r="HA449">
        <v>0</v>
      </c>
      <c r="HB449">
        <v>0</v>
      </c>
      <c r="HC449">
        <f t="shared" si="414"/>
        <v>0</v>
      </c>
      <c r="HE449" t="s">
        <v>3</v>
      </c>
      <c r="HF449" t="s">
        <v>3</v>
      </c>
      <c r="HM449" t="s">
        <v>3</v>
      </c>
      <c r="HN449" t="s">
        <v>3</v>
      </c>
      <c r="HO449" t="s">
        <v>3</v>
      </c>
      <c r="HP449" t="s">
        <v>3</v>
      </c>
      <c r="HQ449" t="s">
        <v>3</v>
      </c>
      <c r="IK449">
        <v>0</v>
      </c>
    </row>
    <row r="450" spans="1:245" x14ac:dyDescent="0.2">
      <c r="A450">
        <v>18</v>
      </c>
      <c r="B450">
        <v>1</v>
      </c>
      <c r="C450">
        <v>562</v>
      </c>
      <c r="E450" t="s">
        <v>350</v>
      </c>
      <c r="F450" t="s">
        <v>50</v>
      </c>
      <c r="G450" t="s">
        <v>51</v>
      </c>
      <c r="H450" t="e">
        <f>'1.Ведомость'!#REF!</f>
        <v>#REF!</v>
      </c>
      <c r="I450">
        <f>I448*J450</f>
        <v>-0.76</v>
      </c>
      <c r="J450">
        <v>-0.04</v>
      </c>
      <c r="K450">
        <v>-0.04</v>
      </c>
      <c r="O450">
        <f t="shared" si="384"/>
        <v>-6411.25</v>
      </c>
      <c r="P450">
        <f t="shared" si="385"/>
        <v>-6411.25</v>
      </c>
      <c r="Q450">
        <f t="shared" si="386"/>
        <v>0</v>
      </c>
      <c r="R450">
        <f t="shared" si="387"/>
        <v>0</v>
      </c>
      <c r="S450">
        <f t="shared" si="388"/>
        <v>0</v>
      </c>
      <c r="T450">
        <f t="shared" si="389"/>
        <v>0</v>
      </c>
      <c r="U450">
        <f t="shared" si="390"/>
        <v>0</v>
      </c>
      <c r="V450">
        <f t="shared" si="391"/>
        <v>0</v>
      </c>
      <c r="W450">
        <f t="shared" si="392"/>
        <v>0</v>
      </c>
      <c r="X450">
        <f t="shared" si="393"/>
        <v>0</v>
      </c>
      <c r="Y450">
        <f t="shared" si="394"/>
        <v>0</v>
      </c>
      <c r="AA450">
        <v>51651743</v>
      </c>
      <c r="AB450">
        <f t="shared" si="395"/>
        <v>926</v>
      </c>
      <c r="AC450">
        <f t="shared" si="396"/>
        <v>926</v>
      </c>
      <c r="AD450">
        <f>ROUND((((ET450)-(EU450))+AE450),2)</f>
        <v>0</v>
      </c>
      <c r="AE450">
        <f t="shared" si="419"/>
        <v>0</v>
      </c>
      <c r="AF450">
        <f t="shared" si="419"/>
        <v>0</v>
      </c>
      <c r="AG450">
        <f t="shared" si="397"/>
        <v>0</v>
      </c>
      <c r="AH450">
        <f t="shared" si="420"/>
        <v>0</v>
      </c>
      <c r="AI450">
        <f t="shared" si="420"/>
        <v>0</v>
      </c>
      <c r="AJ450">
        <f t="shared" si="398"/>
        <v>0</v>
      </c>
      <c r="AK450">
        <v>926</v>
      </c>
      <c r="AL450">
        <v>926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1</v>
      </c>
      <c r="AW450">
        <v>1</v>
      </c>
      <c r="AZ450">
        <v>1</v>
      </c>
      <c r="BA450">
        <v>1</v>
      </c>
      <c r="BB450">
        <v>1</v>
      </c>
      <c r="BC450">
        <v>9.11</v>
      </c>
      <c r="BD450" t="s">
        <v>3</v>
      </c>
      <c r="BE450" t="s">
        <v>3</v>
      </c>
      <c r="BF450" t="s">
        <v>3</v>
      </c>
      <c r="BG450" t="s">
        <v>3</v>
      </c>
      <c r="BH450">
        <v>3</v>
      </c>
      <c r="BI450">
        <v>1</v>
      </c>
      <c r="BJ450" t="s">
        <v>53</v>
      </c>
      <c r="BM450">
        <v>500001</v>
      </c>
      <c r="BN450">
        <v>0</v>
      </c>
      <c r="BO450" t="s">
        <v>3</v>
      </c>
      <c r="BP450">
        <v>0</v>
      </c>
      <c r="BQ450">
        <v>8</v>
      </c>
      <c r="BR450">
        <v>1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 t="s">
        <v>3</v>
      </c>
      <c r="BZ450">
        <v>0</v>
      </c>
      <c r="CA450">
        <v>0</v>
      </c>
      <c r="CB450" t="s">
        <v>3</v>
      </c>
      <c r="CE450">
        <v>0</v>
      </c>
      <c r="CF450">
        <v>0</v>
      </c>
      <c r="CG450">
        <v>0</v>
      </c>
      <c r="CM450">
        <v>0</v>
      </c>
      <c r="CN450" t="s">
        <v>3</v>
      </c>
      <c r="CO450">
        <v>0</v>
      </c>
      <c r="CP450">
        <f t="shared" si="399"/>
        <v>-6411.25</v>
      </c>
      <c r="CQ450">
        <f>AC450*BC450</f>
        <v>8435.8599999999988</v>
      </c>
      <c r="CR450">
        <f>AD450*BB450</f>
        <v>0</v>
      </c>
      <c r="CS450">
        <f t="shared" si="400"/>
        <v>0</v>
      </c>
      <c r="CT450">
        <f t="shared" si="401"/>
        <v>0</v>
      </c>
      <c r="CU450">
        <f t="shared" si="402"/>
        <v>0</v>
      </c>
      <c r="CV450">
        <f t="shared" si="403"/>
        <v>0</v>
      </c>
      <c r="CW450">
        <f t="shared" si="404"/>
        <v>0</v>
      </c>
      <c r="CX450">
        <f t="shared" si="405"/>
        <v>0</v>
      </c>
      <c r="CY450">
        <f t="shared" si="415"/>
        <v>0</v>
      </c>
      <c r="CZ450">
        <f t="shared" si="416"/>
        <v>0</v>
      </c>
      <c r="DC450" t="s">
        <v>3</v>
      </c>
      <c r="DD450" t="s">
        <v>3</v>
      </c>
      <c r="DE450" t="s">
        <v>3</v>
      </c>
      <c r="DF450" t="s">
        <v>3</v>
      </c>
      <c r="DG450" t="s">
        <v>3</v>
      </c>
      <c r="DH450" t="s">
        <v>3</v>
      </c>
      <c r="DI450" t="s">
        <v>3</v>
      </c>
      <c r="DJ450" t="s">
        <v>3</v>
      </c>
      <c r="DK450" t="s">
        <v>3</v>
      </c>
      <c r="DL450" t="s">
        <v>3</v>
      </c>
      <c r="DM450" t="s">
        <v>3</v>
      </c>
      <c r="DN450">
        <v>0</v>
      </c>
      <c r="DO450">
        <v>0</v>
      </c>
      <c r="DP450">
        <v>1</v>
      </c>
      <c r="DQ450">
        <v>1</v>
      </c>
      <c r="DU450">
        <v>1005</v>
      </c>
      <c r="DV450" t="s">
        <v>52</v>
      </c>
      <c r="DW450" t="s">
        <v>52</v>
      </c>
      <c r="DX450">
        <v>1</v>
      </c>
      <c r="DZ450" t="s">
        <v>3</v>
      </c>
      <c r="EA450" t="s">
        <v>3</v>
      </c>
      <c r="EB450" t="s">
        <v>3</v>
      </c>
      <c r="EC450" t="s">
        <v>3</v>
      </c>
      <c r="EE450">
        <v>50757674</v>
      </c>
      <c r="EF450">
        <v>8</v>
      </c>
      <c r="EG450" t="s">
        <v>46</v>
      </c>
      <c r="EH450">
        <v>0</v>
      </c>
      <c r="EI450" t="s">
        <v>3</v>
      </c>
      <c r="EJ450">
        <v>1</v>
      </c>
      <c r="EK450">
        <v>500001</v>
      </c>
      <c r="EL450" t="s">
        <v>47</v>
      </c>
      <c r="EM450" t="s">
        <v>48</v>
      </c>
      <c r="EO450" t="s">
        <v>3</v>
      </c>
      <c r="EQ450">
        <v>32768</v>
      </c>
      <c r="ER450">
        <v>926</v>
      </c>
      <c r="ES450">
        <v>926</v>
      </c>
      <c r="ET450">
        <v>0</v>
      </c>
      <c r="EU450">
        <v>0</v>
      </c>
      <c r="EV450">
        <v>0</v>
      </c>
      <c r="EW450">
        <v>0</v>
      </c>
      <c r="EX450">
        <v>0</v>
      </c>
      <c r="FQ450">
        <v>0</v>
      </c>
      <c r="FR450">
        <f t="shared" si="406"/>
        <v>0</v>
      </c>
      <c r="FS450">
        <v>0</v>
      </c>
      <c r="FX450">
        <v>0</v>
      </c>
      <c r="FY450">
        <v>0</v>
      </c>
      <c r="GA450" t="s">
        <v>3</v>
      </c>
      <c r="GD450">
        <v>1</v>
      </c>
      <c r="GF450">
        <v>-1896968330</v>
      </c>
      <c r="GG450">
        <v>2</v>
      </c>
      <c r="GH450">
        <v>1</v>
      </c>
      <c r="GI450">
        <v>4</v>
      </c>
      <c r="GJ450">
        <v>0</v>
      </c>
      <c r="GK450">
        <v>0</v>
      </c>
      <c r="GL450">
        <f t="shared" si="407"/>
        <v>0</v>
      </c>
      <c r="GM450">
        <f t="shared" si="408"/>
        <v>-6411.25</v>
      </c>
      <c r="GN450">
        <f t="shared" si="409"/>
        <v>-6411.25</v>
      </c>
      <c r="GO450">
        <f t="shared" si="410"/>
        <v>0</v>
      </c>
      <c r="GP450">
        <f t="shared" si="411"/>
        <v>0</v>
      </c>
      <c r="GR450">
        <v>0</v>
      </c>
      <c r="GS450">
        <v>3</v>
      </c>
      <c r="GT450">
        <v>0</v>
      </c>
      <c r="GU450" t="s">
        <v>3</v>
      </c>
      <c r="GV450">
        <f t="shared" si="412"/>
        <v>0</v>
      </c>
      <c r="GW450">
        <v>1</v>
      </c>
      <c r="GX450">
        <f t="shared" si="413"/>
        <v>0</v>
      </c>
      <c r="HA450">
        <v>0</v>
      </c>
      <c r="HB450">
        <v>0</v>
      </c>
      <c r="HC450">
        <f t="shared" si="414"/>
        <v>0</v>
      </c>
      <c r="HE450" t="s">
        <v>3</v>
      </c>
      <c r="HF450" t="s">
        <v>3</v>
      </c>
      <c r="HM450" t="s">
        <v>3</v>
      </c>
      <c r="HN450" t="s">
        <v>3</v>
      </c>
      <c r="HO450" t="s">
        <v>3</v>
      </c>
      <c r="HP450" t="s">
        <v>3</v>
      </c>
      <c r="HQ450" t="s">
        <v>3</v>
      </c>
      <c r="IK450">
        <v>0</v>
      </c>
    </row>
    <row r="451" spans="1:245" x14ac:dyDescent="0.2">
      <c r="A451">
        <v>18</v>
      </c>
      <c r="B451">
        <v>1</v>
      </c>
      <c r="C451">
        <v>563</v>
      </c>
      <c r="E451" t="s">
        <v>351</v>
      </c>
      <c r="F451" t="s">
        <v>29</v>
      </c>
      <c r="G451" t="s">
        <v>201</v>
      </c>
      <c r="H451" t="str">
        <f>'1.Ведомость'!C145</f>
        <v>ШТ</v>
      </c>
      <c r="I451">
        <f>I448*J451</f>
        <v>19</v>
      </c>
      <c r="J451">
        <v>1</v>
      </c>
      <c r="K451">
        <v>1</v>
      </c>
      <c r="O451">
        <f t="shared" si="384"/>
        <v>35366.03</v>
      </c>
      <c r="P451">
        <f t="shared" si="385"/>
        <v>35366.03</v>
      </c>
      <c r="Q451">
        <f t="shared" si="386"/>
        <v>0</v>
      </c>
      <c r="R451">
        <f t="shared" si="387"/>
        <v>0</v>
      </c>
      <c r="S451">
        <f t="shared" si="388"/>
        <v>0</v>
      </c>
      <c r="T451">
        <f t="shared" si="389"/>
        <v>0</v>
      </c>
      <c r="U451">
        <f t="shared" si="390"/>
        <v>0</v>
      </c>
      <c r="V451">
        <f t="shared" si="391"/>
        <v>0</v>
      </c>
      <c r="W451">
        <f t="shared" si="392"/>
        <v>0</v>
      </c>
      <c r="X451">
        <f t="shared" si="393"/>
        <v>0</v>
      </c>
      <c r="Y451">
        <f t="shared" si="394"/>
        <v>0</v>
      </c>
      <c r="AA451">
        <v>51651743</v>
      </c>
      <c r="AB451">
        <f t="shared" si="395"/>
        <v>1861.37</v>
      </c>
      <c r="AC451">
        <f t="shared" si="396"/>
        <v>1861.37</v>
      </c>
      <c r="AD451">
        <f>ROUND((((ET451)-(EU451))+AE451),2)</f>
        <v>0</v>
      </c>
      <c r="AE451">
        <f t="shared" si="419"/>
        <v>0</v>
      </c>
      <c r="AF451">
        <f t="shared" si="419"/>
        <v>0</v>
      </c>
      <c r="AG451">
        <f t="shared" si="397"/>
        <v>0</v>
      </c>
      <c r="AH451">
        <f t="shared" si="420"/>
        <v>0</v>
      </c>
      <c r="AI451">
        <f t="shared" si="420"/>
        <v>0</v>
      </c>
      <c r="AJ451">
        <f t="shared" si="398"/>
        <v>0</v>
      </c>
      <c r="AK451">
        <v>1861.37</v>
      </c>
      <c r="AL451">
        <v>1861.37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1</v>
      </c>
      <c r="AW451">
        <v>1</v>
      </c>
      <c r="AZ451">
        <v>1</v>
      </c>
      <c r="BA451">
        <v>1</v>
      </c>
      <c r="BB451">
        <v>1</v>
      </c>
      <c r="BC451">
        <v>9.11</v>
      </c>
      <c r="BD451" t="s">
        <v>3</v>
      </c>
      <c r="BE451" t="s">
        <v>3</v>
      </c>
      <c r="BF451" t="s">
        <v>3</v>
      </c>
      <c r="BG451" t="s">
        <v>3</v>
      </c>
      <c r="BH451">
        <v>3</v>
      </c>
      <c r="BI451">
        <v>1</v>
      </c>
      <c r="BJ451" t="s">
        <v>62</v>
      </c>
      <c r="BM451">
        <v>500001</v>
      </c>
      <c r="BN451">
        <v>0</v>
      </c>
      <c r="BO451" t="s">
        <v>3</v>
      </c>
      <c r="BP451">
        <v>0</v>
      </c>
      <c r="BQ451">
        <v>8</v>
      </c>
      <c r="BR451">
        <v>0</v>
      </c>
      <c r="BS451">
        <v>1</v>
      </c>
      <c r="BT451">
        <v>1</v>
      </c>
      <c r="BU451">
        <v>1</v>
      </c>
      <c r="BV451">
        <v>1</v>
      </c>
      <c r="BW451">
        <v>1</v>
      </c>
      <c r="BX451">
        <v>1</v>
      </c>
      <c r="BY451" t="s">
        <v>3</v>
      </c>
      <c r="BZ451">
        <v>0</v>
      </c>
      <c r="CA451">
        <v>0</v>
      </c>
      <c r="CB451" t="s">
        <v>3</v>
      </c>
      <c r="CE451">
        <v>0</v>
      </c>
      <c r="CF451">
        <v>0</v>
      </c>
      <c r="CG451">
        <v>0</v>
      </c>
      <c r="CM451">
        <v>0</v>
      </c>
      <c r="CN451" t="s">
        <v>3</v>
      </c>
      <c r="CO451">
        <v>0</v>
      </c>
      <c r="CP451">
        <f t="shared" si="399"/>
        <v>35366.03</v>
      </c>
      <c r="CQ451">
        <f>AC451</f>
        <v>1861.37</v>
      </c>
      <c r="CR451">
        <f>AD451</f>
        <v>0</v>
      </c>
      <c r="CS451">
        <f t="shared" si="400"/>
        <v>0</v>
      </c>
      <c r="CT451">
        <f t="shared" si="401"/>
        <v>0</v>
      </c>
      <c r="CU451">
        <f t="shared" si="402"/>
        <v>0</v>
      </c>
      <c r="CV451">
        <f t="shared" si="403"/>
        <v>0</v>
      </c>
      <c r="CW451">
        <f t="shared" si="404"/>
        <v>0</v>
      </c>
      <c r="CX451">
        <f t="shared" si="405"/>
        <v>0</v>
      </c>
      <c r="CY451">
        <f t="shared" si="415"/>
        <v>0</v>
      </c>
      <c r="CZ451">
        <f t="shared" si="416"/>
        <v>0</v>
      </c>
      <c r="DC451" t="s">
        <v>3</v>
      </c>
      <c r="DD451" t="s">
        <v>3</v>
      </c>
      <c r="DE451" t="s">
        <v>3</v>
      </c>
      <c r="DF451" t="s">
        <v>3</v>
      </c>
      <c r="DG451" t="s">
        <v>3</v>
      </c>
      <c r="DH451" t="s">
        <v>3</v>
      </c>
      <c r="DI451" t="s">
        <v>3</v>
      </c>
      <c r="DJ451" t="s">
        <v>3</v>
      </c>
      <c r="DK451" t="s">
        <v>3</v>
      </c>
      <c r="DL451" t="s">
        <v>3</v>
      </c>
      <c r="DM451" t="s">
        <v>3</v>
      </c>
      <c r="DN451">
        <v>0</v>
      </c>
      <c r="DO451">
        <v>0</v>
      </c>
      <c r="DP451">
        <v>1</v>
      </c>
      <c r="DQ451">
        <v>1</v>
      </c>
      <c r="DU451">
        <v>1013</v>
      </c>
      <c r="DV451" t="s">
        <v>17</v>
      </c>
      <c r="DW451" t="s">
        <v>17</v>
      </c>
      <c r="DX451">
        <v>1</v>
      </c>
      <c r="DZ451" t="s">
        <v>3</v>
      </c>
      <c r="EA451" t="s">
        <v>3</v>
      </c>
      <c r="EB451" t="s">
        <v>3</v>
      </c>
      <c r="EC451" t="s">
        <v>3</v>
      </c>
      <c r="EE451">
        <v>50757674</v>
      </c>
      <c r="EF451">
        <v>8</v>
      </c>
      <c r="EG451" t="s">
        <v>46</v>
      </c>
      <c r="EH451">
        <v>0</v>
      </c>
      <c r="EI451" t="s">
        <v>3</v>
      </c>
      <c r="EJ451">
        <v>1</v>
      </c>
      <c r="EK451">
        <v>500001</v>
      </c>
      <c r="EL451" t="s">
        <v>47</v>
      </c>
      <c r="EM451" t="s">
        <v>48</v>
      </c>
      <c r="EO451" t="s">
        <v>3</v>
      </c>
      <c r="EQ451">
        <v>0</v>
      </c>
      <c r="ER451">
        <v>1770</v>
      </c>
      <c r="ES451">
        <v>1861.37</v>
      </c>
      <c r="ET451">
        <v>0</v>
      </c>
      <c r="EU451">
        <v>0</v>
      </c>
      <c r="EV451">
        <v>0</v>
      </c>
      <c r="EW451">
        <v>0</v>
      </c>
      <c r="EX451">
        <v>0</v>
      </c>
      <c r="EZ451">
        <v>5</v>
      </c>
      <c r="FC451">
        <v>0</v>
      </c>
      <c r="FD451">
        <v>18</v>
      </c>
      <c r="FF451">
        <v>1770</v>
      </c>
      <c r="FQ451">
        <v>0</v>
      </c>
      <c r="FR451">
        <f t="shared" si="406"/>
        <v>0</v>
      </c>
      <c r="FS451">
        <v>0</v>
      </c>
      <c r="FX451">
        <v>0</v>
      </c>
      <c r="FY451">
        <v>0</v>
      </c>
      <c r="GA451" t="s">
        <v>202</v>
      </c>
      <c r="GD451">
        <v>1</v>
      </c>
      <c r="GF451">
        <v>-1766657038</v>
      </c>
      <c r="GG451">
        <v>2</v>
      </c>
      <c r="GH451">
        <v>3</v>
      </c>
      <c r="GI451">
        <v>4</v>
      </c>
      <c r="GJ451">
        <v>0</v>
      </c>
      <c r="GK451">
        <v>0</v>
      </c>
      <c r="GL451">
        <f t="shared" si="407"/>
        <v>0</v>
      </c>
      <c r="GM451">
        <f t="shared" si="408"/>
        <v>35366.03</v>
      </c>
      <c r="GN451">
        <f t="shared" si="409"/>
        <v>35366.03</v>
      </c>
      <c r="GO451">
        <f t="shared" si="410"/>
        <v>0</v>
      </c>
      <c r="GP451">
        <f t="shared" si="411"/>
        <v>0</v>
      </c>
      <c r="GR451">
        <v>1</v>
      </c>
      <c r="GS451">
        <v>1</v>
      </c>
      <c r="GT451">
        <v>0</v>
      </c>
      <c r="GU451" t="s">
        <v>3</v>
      </c>
      <c r="GV451">
        <f t="shared" si="412"/>
        <v>0</v>
      </c>
      <c r="GW451">
        <v>1</v>
      </c>
      <c r="GX451">
        <f t="shared" si="413"/>
        <v>0</v>
      </c>
      <c r="HA451">
        <v>0</v>
      </c>
      <c r="HB451">
        <v>0</v>
      </c>
      <c r="HC451">
        <f t="shared" si="414"/>
        <v>0</v>
      </c>
      <c r="HE451" t="s">
        <v>35</v>
      </c>
      <c r="HF451" t="s">
        <v>37</v>
      </c>
      <c r="HG451">
        <f>ROUND(AC451*I451,2)</f>
        <v>35366.03</v>
      </c>
      <c r="HM451" t="s">
        <v>3</v>
      </c>
      <c r="HN451" t="s">
        <v>3</v>
      </c>
      <c r="HO451" t="s">
        <v>3</v>
      </c>
      <c r="HP451" t="s">
        <v>3</v>
      </c>
      <c r="HQ451" t="s">
        <v>3</v>
      </c>
      <c r="IK451">
        <v>0</v>
      </c>
    </row>
    <row r="452" spans="1:245" x14ac:dyDescent="0.2">
      <c r="A452">
        <v>17</v>
      </c>
      <c r="B452">
        <v>1</v>
      </c>
      <c r="C452">
        <f>ROW(SmtRes!A575)</f>
        <v>575</v>
      </c>
      <c r="D452">
        <f>ROW(EtalonRes!A661)</f>
        <v>661</v>
      </c>
      <c r="E452" t="s">
        <v>352</v>
      </c>
      <c r="F452" t="s">
        <v>74</v>
      </c>
      <c r="G452" t="s">
        <v>75</v>
      </c>
      <c r="H452" t="s">
        <v>76</v>
      </c>
      <c r="I452">
        <v>1.8E-3</v>
      </c>
      <c r="J452">
        <v>0</v>
      </c>
      <c r="K452">
        <v>1.8E-3</v>
      </c>
      <c r="O452">
        <f t="shared" si="384"/>
        <v>95.01</v>
      </c>
      <c r="P452">
        <f t="shared" si="385"/>
        <v>7.13</v>
      </c>
      <c r="Q452">
        <f t="shared" si="386"/>
        <v>2.94</v>
      </c>
      <c r="R452">
        <f t="shared" si="387"/>
        <v>0.94</v>
      </c>
      <c r="S452">
        <f t="shared" si="388"/>
        <v>84.94</v>
      </c>
      <c r="T452">
        <f t="shared" si="389"/>
        <v>0</v>
      </c>
      <c r="U452">
        <f t="shared" si="390"/>
        <v>0.29106000000000004</v>
      </c>
      <c r="V452">
        <f t="shared" si="391"/>
        <v>2.2680000000000001E-3</v>
      </c>
      <c r="W452">
        <f t="shared" si="392"/>
        <v>0</v>
      </c>
      <c r="X452">
        <f t="shared" si="393"/>
        <v>103.91</v>
      </c>
      <c r="Y452">
        <f t="shared" si="394"/>
        <v>61.83</v>
      </c>
      <c r="AA452">
        <v>51651743</v>
      </c>
      <c r="AB452">
        <f t="shared" si="395"/>
        <v>1971.21</v>
      </c>
      <c r="AC452">
        <f t="shared" si="396"/>
        <v>434.65</v>
      </c>
      <c r="AD452">
        <f>ROUND(((((ET452*ROUND(1.05,7)))-((EU452*ROUND(1.05,7))))+AE452),2)</f>
        <v>123.3</v>
      </c>
      <c r="AE452">
        <f>ROUND(((EU452*ROUND(1.05,7))),2)</f>
        <v>15.57</v>
      </c>
      <c r="AF452">
        <f>ROUND(((EV452*ROUND(1.05,7))),2)</f>
        <v>1413.26</v>
      </c>
      <c r="AG452">
        <f t="shared" si="397"/>
        <v>0</v>
      </c>
      <c r="AH452">
        <f>((EW452*ROUND(1.05,7)))</f>
        <v>161.70000000000002</v>
      </c>
      <c r="AI452">
        <f>((EX452*ROUND(1.05,7)))</f>
        <v>1.26</v>
      </c>
      <c r="AJ452">
        <f t="shared" si="398"/>
        <v>0</v>
      </c>
      <c r="AK452">
        <v>1898.04</v>
      </c>
      <c r="AL452">
        <v>434.65</v>
      </c>
      <c r="AM452">
        <v>117.43</v>
      </c>
      <c r="AN452">
        <v>14.83</v>
      </c>
      <c r="AO452">
        <v>1345.96</v>
      </c>
      <c r="AP452">
        <v>0</v>
      </c>
      <c r="AQ452">
        <v>154</v>
      </c>
      <c r="AR452">
        <v>1.2</v>
      </c>
      <c r="AS452">
        <v>0</v>
      </c>
      <c r="AT452">
        <v>121</v>
      </c>
      <c r="AU452">
        <v>72</v>
      </c>
      <c r="AV452">
        <v>1</v>
      </c>
      <c r="AW452">
        <v>1</v>
      </c>
      <c r="AZ452">
        <v>1</v>
      </c>
      <c r="BA452">
        <v>33.39</v>
      </c>
      <c r="BB452">
        <v>13.26</v>
      </c>
      <c r="BC452">
        <v>9.11</v>
      </c>
      <c r="BD452" t="s">
        <v>3</v>
      </c>
      <c r="BE452" t="s">
        <v>3</v>
      </c>
      <c r="BF452" t="s">
        <v>3</v>
      </c>
      <c r="BG452" t="s">
        <v>3</v>
      </c>
      <c r="BH452">
        <v>0</v>
      </c>
      <c r="BI452">
        <v>1</v>
      </c>
      <c r="BJ452" t="s">
        <v>77</v>
      </c>
      <c r="BM452">
        <v>20001</v>
      </c>
      <c r="BN452">
        <v>0</v>
      </c>
      <c r="BO452" t="s">
        <v>3</v>
      </c>
      <c r="BP452">
        <v>0</v>
      </c>
      <c r="BQ452">
        <v>22</v>
      </c>
      <c r="BR452">
        <v>0</v>
      </c>
      <c r="BS452">
        <v>33.39</v>
      </c>
      <c r="BT452">
        <v>1</v>
      </c>
      <c r="BU452">
        <v>1</v>
      </c>
      <c r="BV452">
        <v>1</v>
      </c>
      <c r="BW452">
        <v>1</v>
      </c>
      <c r="BX452">
        <v>1</v>
      </c>
      <c r="BY452" t="s">
        <v>3</v>
      </c>
      <c r="BZ452">
        <v>121</v>
      </c>
      <c r="CA452">
        <v>72</v>
      </c>
      <c r="CB452" t="s">
        <v>3</v>
      </c>
      <c r="CE452">
        <v>0</v>
      </c>
      <c r="CF452">
        <v>0</v>
      </c>
      <c r="CG452">
        <v>0</v>
      </c>
      <c r="CM452">
        <v>0</v>
      </c>
      <c r="CN452" t="s">
        <v>19</v>
      </c>
      <c r="CO452">
        <v>0</v>
      </c>
      <c r="CP452">
        <f t="shared" si="399"/>
        <v>95.009999999999991</v>
      </c>
      <c r="CQ452">
        <f t="shared" ref="CQ452:CQ467" si="421">AC452*BC452</f>
        <v>3959.6614999999997</v>
      </c>
      <c r="CR452">
        <f t="shared" ref="CR452:CR467" si="422">AD452*BB452</f>
        <v>1634.9579999999999</v>
      </c>
      <c r="CS452">
        <f t="shared" si="400"/>
        <v>519.88229999999999</v>
      </c>
      <c r="CT452">
        <f t="shared" si="401"/>
        <v>47188.751400000001</v>
      </c>
      <c r="CU452">
        <f t="shared" si="402"/>
        <v>0</v>
      </c>
      <c r="CV452">
        <f t="shared" si="403"/>
        <v>161.70000000000002</v>
      </c>
      <c r="CW452">
        <f t="shared" si="404"/>
        <v>1.26</v>
      </c>
      <c r="CX452">
        <f t="shared" si="405"/>
        <v>0</v>
      </c>
      <c r="CY452">
        <f t="shared" si="415"/>
        <v>103.9148</v>
      </c>
      <c r="CZ452">
        <f t="shared" si="416"/>
        <v>61.833599999999997</v>
      </c>
      <c r="DC452" t="s">
        <v>3</v>
      </c>
      <c r="DD452" t="s">
        <v>3</v>
      </c>
      <c r="DE452" t="s">
        <v>20</v>
      </c>
      <c r="DF452" t="s">
        <v>20</v>
      </c>
      <c r="DG452" t="s">
        <v>20</v>
      </c>
      <c r="DH452" t="s">
        <v>3</v>
      </c>
      <c r="DI452" t="s">
        <v>20</v>
      </c>
      <c r="DJ452" t="s">
        <v>20</v>
      </c>
      <c r="DK452" t="s">
        <v>3</v>
      </c>
      <c r="DL452" t="s">
        <v>3</v>
      </c>
      <c r="DM452" t="s">
        <v>3</v>
      </c>
      <c r="DN452">
        <v>0</v>
      </c>
      <c r="DO452">
        <v>0</v>
      </c>
      <c r="DP452">
        <v>1</v>
      </c>
      <c r="DQ452">
        <v>1</v>
      </c>
      <c r="DU452">
        <v>1005</v>
      </c>
      <c r="DV452" t="s">
        <v>76</v>
      </c>
      <c r="DW452" t="s">
        <v>76</v>
      </c>
      <c r="DX452">
        <v>100</v>
      </c>
      <c r="DZ452" t="s">
        <v>3</v>
      </c>
      <c r="EA452" t="s">
        <v>3</v>
      </c>
      <c r="EB452" t="s">
        <v>3</v>
      </c>
      <c r="EC452" t="s">
        <v>3</v>
      </c>
      <c r="EE452">
        <v>50757454</v>
      </c>
      <c r="EF452">
        <v>22</v>
      </c>
      <c r="EG452" t="s">
        <v>21</v>
      </c>
      <c r="EH452">
        <v>16</v>
      </c>
      <c r="EI452" t="s">
        <v>22</v>
      </c>
      <c r="EJ452">
        <v>1</v>
      </c>
      <c r="EK452">
        <v>20001</v>
      </c>
      <c r="EL452" t="s">
        <v>23</v>
      </c>
      <c r="EM452" t="s">
        <v>24</v>
      </c>
      <c r="EO452" t="s">
        <v>25</v>
      </c>
      <c r="EQ452">
        <v>131072</v>
      </c>
      <c r="ER452">
        <v>1898.04</v>
      </c>
      <c r="ES452">
        <v>434.65</v>
      </c>
      <c r="ET452">
        <v>117.43</v>
      </c>
      <c r="EU452">
        <v>14.83</v>
      </c>
      <c r="EV452">
        <v>1345.96</v>
      </c>
      <c r="EW452">
        <v>154</v>
      </c>
      <c r="EX452">
        <v>1.2</v>
      </c>
      <c r="EY452">
        <v>0</v>
      </c>
      <c r="FQ452">
        <v>0</v>
      </c>
      <c r="FR452">
        <f t="shared" si="406"/>
        <v>0</v>
      </c>
      <c r="FS452">
        <v>0</v>
      </c>
      <c r="FX452">
        <v>121</v>
      </c>
      <c r="FY452">
        <v>72</v>
      </c>
      <c r="GA452" t="s">
        <v>3</v>
      </c>
      <c r="GD452">
        <v>1</v>
      </c>
      <c r="GF452">
        <v>-706050576</v>
      </c>
      <c r="GG452">
        <v>2</v>
      </c>
      <c r="GH452">
        <v>1</v>
      </c>
      <c r="GI452">
        <v>4</v>
      </c>
      <c r="GJ452">
        <v>0</v>
      </c>
      <c r="GK452">
        <v>0</v>
      </c>
      <c r="GL452">
        <f t="shared" si="407"/>
        <v>0</v>
      </c>
      <c r="GM452">
        <f t="shared" si="408"/>
        <v>260.75</v>
      </c>
      <c r="GN452">
        <f t="shared" si="409"/>
        <v>260.75</v>
      </c>
      <c r="GO452">
        <f t="shared" si="410"/>
        <v>0</v>
      </c>
      <c r="GP452">
        <f t="shared" si="411"/>
        <v>0</v>
      </c>
      <c r="GR452">
        <v>0</v>
      </c>
      <c r="GS452">
        <v>3</v>
      </c>
      <c r="GT452">
        <v>0</v>
      </c>
      <c r="GU452" t="s">
        <v>3</v>
      </c>
      <c r="GV452">
        <f t="shared" si="412"/>
        <v>0</v>
      </c>
      <c r="GW452">
        <v>1</v>
      </c>
      <c r="GX452">
        <f t="shared" si="413"/>
        <v>0</v>
      </c>
      <c r="HA452">
        <v>0</v>
      </c>
      <c r="HB452">
        <v>0</v>
      </c>
      <c r="HC452">
        <f t="shared" si="414"/>
        <v>0</v>
      </c>
      <c r="HE452" t="s">
        <v>3</v>
      </c>
      <c r="HF452" t="s">
        <v>3</v>
      </c>
      <c r="HM452" t="s">
        <v>3</v>
      </c>
      <c r="HN452" t="s">
        <v>26</v>
      </c>
      <c r="HO452" t="s">
        <v>27</v>
      </c>
      <c r="HP452" t="s">
        <v>22</v>
      </c>
      <c r="HQ452" t="s">
        <v>22</v>
      </c>
      <c r="IK452">
        <v>0</v>
      </c>
    </row>
    <row r="453" spans="1:245" x14ac:dyDescent="0.2">
      <c r="A453">
        <v>18</v>
      </c>
      <c r="B453">
        <v>1</v>
      </c>
      <c r="C453">
        <v>575</v>
      </c>
      <c r="E453" t="s">
        <v>353</v>
      </c>
      <c r="F453" t="s">
        <v>79</v>
      </c>
      <c r="G453" t="s">
        <v>80</v>
      </c>
      <c r="H453" t="str">
        <f>'1.Ведомость'!C147</f>
        <v>м2</v>
      </c>
      <c r="I453">
        <f>I452*J453</f>
        <v>0.18</v>
      </c>
      <c r="J453">
        <v>100</v>
      </c>
      <c r="K453">
        <v>100</v>
      </c>
      <c r="O453">
        <f t="shared" si="384"/>
        <v>167.93</v>
      </c>
      <c r="P453">
        <f t="shared" si="385"/>
        <v>167.93</v>
      </c>
      <c r="Q453">
        <f t="shared" si="386"/>
        <v>0</v>
      </c>
      <c r="R453">
        <f t="shared" si="387"/>
        <v>0</v>
      </c>
      <c r="S453">
        <f t="shared" si="388"/>
        <v>0</v>
      </c>
      <c r="T453">
        <f t="shared" si="389"/>
        <v>0</v>
      </c>
      <c r="U453">
        <f t="shared" si="390"/>
        <v>0</v>
      </c>
      <c r="V453">
        <f t="shared" si="391"/>
        <v>0</v>
      </c>
      <c r="W453">
        <f t="shared" si="392"/>
        <v>0</v>
      </c>
      <c r="X453">
        <f t="shared" si="393"/>
        <v>0</v>
      </c>
      <c r="Y453">
        <f t="shared" si="394"/>
        <v>0</v>
      </c>
      <c r="AA453">
        <v>51651743</v>
      </c>
      <c r="AB453">
        <f t="shared" si="395"/>
        <v>102.41</v>
      </c>
      <c r="AC453">
        <f t="shared" si="396"/>
        <v>102.41</v>
      </c>
      <c r="AD453">
        <f>ROUND((((ET453)-(EU453))+AE453),2)</f>
        <v>0</v>
      </c>
      <c r="AE453">
        <f>ROUND((EU453),2)</f>
        <v>0</v>
      </c>
      <c r="AF453">
        <f>ROUND((EV453),2)</f>
        <v>0</v>
      </c>
      <c r="AG453">
        <f t="shared" si="397"/>
        <v>0</v>
      </c>
      <c r="AH453">
        <f>(EW453)</f>
        <v>0</v>
      </c>
      <c r="AI453">
        <f>(EX453)</f>
        <v>0</v>
      </c>
      <c r="AJ453">
        <f t="shared" si="398"/>
        <v>0</v>
      </c>
      <c r="AK453">
        <v>102.41</v>
      </c>
      <c r="AL453">
        <v>102.41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1</v>
      </c>
      <c r="AW453">
        <v>1</v>
      </c>
      <c r="AZ453">
        <v>1</v>
      </c>
      <c r="BA453">
        <v>1</v>
      </c>
      <c r="BB453">
        <v>1</v>
      </c>
      <c r="BC453">
        <v>9.11</v>
      </c>
      <c r="BD453" t="s">
        <v>3</v>
      </c>
      <c r="BE453" t="s">
        <v>3</v>
      </c>
      <c r="BF453" t="s">
        <v>3</v>
      </c>
      <c r="BG453" t="s">
        <v>3</v>
      </c>
      <c r="BH453">
        <v>3</v>
      </c>
      <c r="BI453">
        <v>1</v>
      </c>
      <c r="BJ453" t="s">
        <v>81</v>
      </c>
      <c r="BM453">
        <v>500001</v>
      </c>
      <c r="BN453">
        <v>0</v>
      </c>
      <c r="BO453" t="s">
        <v>3</v>
      </c>
      <c r="BP453">
        <v>0</v>
      </c>
      <c r="BQ453">
        <v>8</v>
      </c>
      <c r="BR453">
        <v>0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1</v>
      </c>
      <c r="BY453" t="s">
        <v>3</v>
      </c>
      <c r="BZ453">
        <v>0</v>
      </c>
      <c r="CA453">
        <v>0</v>
      </c>
      <c r="CB453" t="s">
        <v>3</v>
      </c>
      <c r="CE453">
        <v>0</v>
      </c>
      <c r="CF453">
        <v>0</v>
      </c>
      <c r="CG453">
        <v>0</v>
      </c>
      <c r="CM453">
        <v>0</v>
      </c>
      <c r="CN453" t="s">
        <v>3</v>
      </c>
      <c r="CO453">
        <v>0</v>
      </c>
      <c r="CP453">
        <f t="shared" si="399"/>
        <v>167.93</v>
      </c>
      <c r="CQ453">
        <f t="shared" si="421"/>
        <v>932.9550999999999</v>
      </c>
      <c r="CR453">
        <f t="shared" si="422"/>
        <v>0</v>
      </c>
      <c r="CS453">
        <f t="shared" si="400"/>
        <v>0</v>
      </c>
      <c r="CT453">
        <f t="shared" si="401"/>
        <v>0</v>
      </c>
      <c r="CU453">
        <f t="shared" si="402"/>
        <v>0</v>
      </c>
      <c r="CV453">
        <f t="shared" si="403"/>
        <v>0</v>
      </c>
      <c r="CW453">
        <f t="shared" si="404"/>
        <v>0</v>
      </c>
      <c r="CX453">
        <f t="shared" si="405"/>
        <v>0</v>
      </c>
      <c r="CY453">
        <f t="shared" si="415"/>
        <v>0</v>
      </c>
      <c r="CZ453">
        <f t="shared" si="416"/>
        <v>0</v>
      </c>
      <c r="DC453" t="s">
        <v>3</v>
      </c>
      <c r="DD453" t="s">
        <v>3</v>
      </c>
      <c r="DE453" t="s">
        <v>3</v>
      </c>
      <c r="DF453" t="s">
        <v>3</v>
      </c>
      <c r="DG453" t="s">
        <v>3</v>
      </c>
      <c r="DH453" t="s">
        <v>3</v>
      </c>
      <c r="DI453" t="s">
        <v>3</v>
      </c>
      <c r="DJ453" t="s">
        <v>3</v>
      </c>
      <c r="DK453" t="s">
        <v>3</v>
      </c>
      <c r="DL453" t="s">
        <v>3</v>
      </c>
      <c r="DM453" t="s">
        <v>3</v>
      </c>
      <c r="DN453">
        <v>0</v>
      </c>
      <c r="DO453">
        <v>0</v>
      </c>
      <c r="DP453">
        <v>1</v>
      </c>
      <c r="DQ453">
        <v>1</v>
      </c>
      <c r="DU453">
        <v>1005</v>
      </c>
      <c r="DV453" t="s">
        <v>52</v>
      </c>
      <c r="DW453" t="s">
        <v>52</v>
      </c>
      <c r="DX453">
        <v>1</v>
      </c>
      <c r="DZ453" t="s">
        <v>3</v>
      </c>
      <c r="EA453" t="s">
        <v>3</v>
      </c>
      <c r="EB453" t="s">
        <v>3</v>
      </c>
      <c r="EC453" t="s">
        <v>3</v>
      </c>
      <c r="EE453">
        <v>50757674</v>
      </c>
      <c r="EF453">
        <v>8</v>
      </c>
      <c r="EG453" t="s">
        <v>46</v>
      </c>
      <c r="EH453">
        <v>0</v>
      </c>
      <c r="EI453" t="s">
        <v>3</v>
      </c>
      <c r="EJ453">
        <v>1</v>
      </c>
      <c r="EK453">
        <v>500001</v>
      </c>
      <c r="EL453" t="s">
        <v>47</v>
      </c>
      <c r="EM453" t="s">
        <v>48</v>
      </c>
      <c r="EO453" t="s">
        <v>3</v>
      </c>
      <c r="EQ453">
        <v>0</v>
      </c>
      <c r="ER453">
        <v>102.41</v>
      </c>
      <c r="ES453">
        <v>102.41</v>
      </c>
      <c r="ET453">
        <v>0</v>
      </c>
      <c r="EU453">
        <v>0</v>
      </c>
      <c r="EV453">
        <v>0</v>
      </c>
      <c r="EW453">
        <v>0</v>
      </c>
      <c r="EX453">
        <v>0</v>
      </c>
      <c r="FQ453">
        <v>0</v>
      </c>
      <c r="FR453">
        <f t="shared" si="406"/>
        <v>0</v>
      </c>
      <c r="FS453">
        <v>0</v>
      </c>
      <c r="FX453">
        <v>0</v>
      </c>
      <c r="FY453">
        <v>0</v>
      </c>
      <c r="GA453" t="s">
        <v>3</v>
      </c>
      <c r="GD453">
        <v>1</v>
      </c>
      <c r="GF453">
        <v>415678242</v>
      </c>
      <c r="GG453">
        <v>2</v>
      </c>
      <c r="GH453">
        <v>1</v>
      </c>
      <c r="GI453">
        <v>4</v>
      </c>
      <c r="GJ453">
        <v>0</v>
      </c>
      <c r="GK453">
        <v>0</v>
      </c>
      <c r="GL453">
        <f t="shared" si="407"/>
        <v>0</v>
      </c>
      <c r="GM453">
        <f t="shared" si="408"/>
        <v>167.93</v>
      </c>
      <c r="GN453">
        <f t="shared" si="409"/>
        <v>167.93</v>
      </c>
      <c r="GO453">
        <f t="shared" si="410"/>
        <v>0</v>
      </c>
      <c r="GP453">
        <f t="shared" si="411"/>
        <v>0</v>
      </c>
      <c r="GR453">
        <v>0</v>
      </c>
      <c r="GS453">
        <v>3</v>
      </c>
      <c r="GT453">
        <v>0</v>
      </c>
      <c r="GU453" t="s">
        <v>3</v>
      </c>
      <c r="GV453">
        <f t="shared" si="412"/>
        <v>0</v>
      </c>
      <c r="GW453">
        <v>1</v>
      </c>
      <c r="GX453">
        <f t="shared" si="413"/>
        <v>0</v>
      </c>
      <c r="HA453">
        <v>0</v>
      </c>
      <c r="HB453">
        <v>0</v>
      </c>
      <c r="HC453">
        <f t="shared" si="414"/>
        <v>0</v>
      </c>
      <c r="HE453" t="s">
        <v>3</v>
      </c>
      <c r="HF453" t="s">
        <v>3</v>
      </c>
      <c r="HM453" t="s">
        <v>3</v>
      </c>
      <c r="HN453" t="s">
        <v>3</v>
      </c>
      <c r="HO453" t="s">
        <v>3</v>
      </c>
      <c r="HP453" t="s">
        <v>3</v>
      </c>
      <c r="HQ453" t="s">
        <v>3</v>
      </c>
      <c r="IK453">
        <v>0</v>
      </c>
    </row>
    <row r="454" spans="1:245" x14ac:dyDescent="0.2">
      <c r="A454">
        <v>17</v>
      </c>
      <c r="B454">
        <v>1</v>
      </c>
      <c r="C454">
        <f>ROW(SmtRes!A588)</f>
        <v>588</v>
      </c>
      <c r="D454">
        <f>ROW(EtalonRes!A678)</f>
        <v>678</v>
      </c>
      <c r="E454" t="s">
        <v>354</v>
      </c>
      <c r="F454" t="s">
        <v>83</v>
      </c>
      <c r="G454" t="s">
        <v>84</v>
      </c>
      <c r="H454" t="s">
        <v>76</v>
      </c>
      <c r="I454">
        <v>0.124</v>
      </c>
      <c r="J454">
        <v>0</v>
      </c>
      <c r="K454">
        <v>0.124</v>
      </c>
      <c r="O454">
        <f t="shared" si="384"/>
        <v>6010.7</v>
      </c>
      <c r="P454">
        <f t="shared" si="385"/>
        <v>490.53</v>
      </c>
      <c r="Q454">
        <f t="shared" si="386"/>
        <v>162.71</v>
      </c>
      <c r="R454">
        <f t="shared" si="387"/>
        <v>50.55</v>
      </c>
      <c r="S454">
        <f t="shared" si="388"/>
        <v>5357.46</v>
      </c>
      <c r="T454">
        <f t="shared" si="389"/>
        <v>0</v>
      </c>
      <c r="U454">
        <f t="shared" si="390"/>
        <v>18.3582</v>
      </c>
      <c r="V454">
        <f t="shared" si="391"/>
        <v>0.122388</v>
      </c>
      <c r="W454">
        <f t="shared" si="392"/>
        <v>0</v>
      </c>
      <c r="X454">
        <f t="shared" si="393"/>
        <v>6543.69</v>
      </c>
      <c r="Y454">
        <f t="shared" si="394"/>
        <v>3893.77</v>
      </c>
      <c r="AA454">
        <v>51651743</v>
      </c>
      <c r="AB454">
        <f t="shared" si="395"/>
        <v>1827.16</v>
      </c>
      <c r="AC454">
        <f t="shared" si="396"/>
        <v>434.24</v>
      </c>
      <c r="AD454">
        <f>ROUND(((((ET454*ROUND(1.05,7)))-((EU454*ROUND(1.05,7))))+AE454),2)</f>
        <v>98.96</v>
      </c>
      <c r="AE454">
        <f>ROUND(((EU454*ROUND(1.05,7))),2)</f>
        <v>12.21</v>
      </c>
      <c r="AF454">
        <f>ROUND(((EV454*ROUND(1.05,7))),2)</f>
        <v>1293.96</v>
      </c>
      <c r="AG454">
        <f t="shared" si="397"/>
        <v>0</v>
      </c>
      <c r="AH454">
        <f>((EW454*ROUND(1.05,7)))</f>
        <v>148.05000000000001</v>
      </c>
      <c r="AI454">
        <f>((EX454*ROUND(1.05,7)))</f>
        <v>0.98699999999999999</v>
      </c>
      <c r="AJ454">
        <f t="shared" si="398"/>
        <v>0</v>
      </c>
      <c r="AK454">
        <v>1760.83</v>
      </c>
      <c r="AL454">
        <v>434.24</v>
      </c>
      <c r="AM454">
        <v>94.25</v>
      </c>
      <c r="AN454">
        <v>11.63</v>
      </c>
      <c r="AO454">
        <v>1232.3399999999999</v>
      </c>
      <c r="AP454">
        <v>0</v>
      </c>
      <c r="AQ454">
        <v>141</v>
      </c>
      <c r="AR454">
        <v>0.94</v>
      </c>
      <c r="AS454">
        <v>0</v>
      </c>
      <c r="AT454">
        <v>121</v>
      </c>
      <c r="AU454">
        <v>72</v>
      </c>
      <c r="AV454">
        <v>1</v>
      </c>
      <c r="AW454">
        <v>1</v>
      </c>
      <c r="AZ454">
        <v>1</v>
      </c>
      <c r="BA454">
        <v>33.39</v>
      </c>
      <c r="BB454">
        <v>13.26</v>
      </c>
      <c r="BC454">
        <v>9.11</v>
      </c>
      <c r="BD454" t="s">
        <v>3</v>
      </c>
      <c r="BE454" t="s">
        <v>3</v>
      </c>
      <c r="BF454" t="s">
        <v>3</v>
      </c>
      <c r="BG454" t="s">
        <v>3</v>
      </c>
      <c r="BH454">
        <v>0</v>
      </c>
      <c r="BI454">
        <v>1</v>
      </c>
      <c r="BJ454" t="s">
        <v>85</v>
      </c>
      <c r="BM454">
        <v>20001</v>
      </c>
      <c r="BN454">
        <v>0</v>
      </c>
      <c r="BO454" t="s">
        <v>3</v>
      </c>
      <c r="BP454">
        <v>0</v>
      </c>
      <c r="BQ454">
        <v>22</v>
      </c>
      <c r="BR454">
        <v>0</v>
      </c>
      <c r="BS454">
        <v>33.39</v>
      </c>
      <c r="BT454">
        <v>1</v>
      </c>
      <c r="BU454">
        <v>1</v>
      </c>
      <c r="BV454">
        <v>1</v>
      </c>
      <c r="BW454">
        <v>1</v>
      </c>
      <c r="BX454">
        <v>1</v>
      </c>
      <c r="BY454" t="s">
        <v>3</v>
      </c>
      <c r="BZ454">
        <v>121</v>
      </c>
      <c r="CA454">
        <v>72</v>
      </c>
      <c r="CB454" t="s">
        <v>3</v>
      </c>
      <c r="CE454">
        <v>0</v>
      </c>
      <c r="CF454">
        <v>0</v>
      </c>
      <c r="CG454">
        <v>0</v>
      </c>
      <c r="CM454">
        <v>0</v>
      </c>
      <c r="CN454" t="s">
        <v>19</v>
      </c>
      <c r="CO454">
        <v>0</v>
      </c>
      <c r="CP454">
        <f t="shared" si="399"/>
        <v>6010.7</v>
      </c>
      <c r="CQ454">
        <f t="shared" si="421"/>
        <v>3955.9263999999998</v>
      </c>
      <c r="CR454">
        <f t="shared" si="422"/>
        <v>1312.2095999999999</v>
      </c>
      <c r="CS454">
        <f t="shared" si="400"/>
        <v>407.69190000000003</v>
      </c>
      <c r="CT454">
        <f t="shared" si="401"/>
        <v>43205.324400000005</v>
      </c>
      <c r="CU454">
        <f t="shared" si="402"/>
        <v>0</v>
      </c>
      <c r="CV454">
        <f t="shared" si="403"/>
        <v>148.05000000000001</v>
      </c>
      <c r="CW454">
        <f t="shared" si="404"/>
        <v>0.98699999999999999</v>
      </c>
      <c r="CX454">
        <f t="shared" si="405"/>
        <v>0</v>
      </c>
      <c r="CY454">
        <f t="shared" si="415"/>
        <v>6543.6921000000011</v>
      </c>
      <c r="CZ454">
        <f t="shared" si="416"/>
        <v>3893.7672000000002</v>
      </c>
      <c r="DC454" t="s">
        <v>3</v>
      </c>
      <c r="DD454" t="s">
        <v>3</v>
      </c>
      <c r="DE454" t="s">
        <v>20</v>
      </c>
      <c r="DF454" t="s">
        <v>20</v>
      </c>
      <c r="DG454" t="s">
        <v>20</v>
      </c>
      <c r="DH454" t="s">
        <v>3</v>
      </c>
      <c r="DI454" t="s">
        <v>20</v>
      </c>
      <c r="DJ454" t="s">
        <v>20</v>
      </c>
      <c r="DK454" t="s">
        <v>3</v>
      </c>
      <c r="DL454" t="s">
        <v>3</v>
      </c>
      <c r="DM454" t="s">
        <v>3</v>
      </c>
      <c r="DN454">
        <v>0</v>
      </c>
      <c r="DO454">
        <v>0</v>
      </c>
      <c r="DP454">
        <v>1</v>
      </c>
      <c r="DQ454">
        <v>1</v>
      </c>
      <c r="DU454">
        <v>1005</v>
      </c>
      <c r="DV454" t="s">
        <v>76</v>
      </c>
      <c r="DW454" t="s">
        <v>76</v>
      </c>
      <c r="DX454">
        <v>100</v>
      </c>
      <c r="DZ454" t="s">
        <v>3</v>
      </c>
      <c r="EA454" t="s">
        <v>3</v>
      </c>
      <c r="EB454" t="s">
        <v>3</v>
      </c>
      <c r="EC454" t="s">
        <v>3</v>
      </c>
      <c r="EE454">
        <v>50757454</v>
      </c>
      <c r="EF454">
        <v>22</v>
      </c>
      <c r="EG454" t="s">
        <v>21</v>
      </c>
      <c r="EH454">
        <v>16</v>
      </c>
      <c r="EI454" t="s">
        <v>22</v>
      </c>
      <c r="EJ454">
        <v>1</v>
      </c>
      <c r="EK454">
        <v>20001</v>
      </c>
      <c r="EL454" t="s">
        <v>23</v>
      </c>
      <c r="EM454" t="s">
        <v>24</v>
      </c>
      <c r="EO454" t="s">
        <v>25</v>
      </c>
      <c r="EQ454">
        <v>131072</v>
      </c>
      <c r="ER454">
        <v>1760.83</v>
      </c>
      <c r="ES454">
        <v>434.24</v>
      </c>
      <c r="ET454">
        <v>94.25</v>
      </c>
      <c r="EU454">
        <v>11.63</v>
      </c>
      <c r="EV454">
        <v>1232.3399999999999</v>
      </c>
      <c r="EW454">
        <v>141</v>
      </c>
      <c r="EX454">
        <v>0.94</v>
      </c>
      <c r="EY454">
        <v>0</v>
      </c>
      <c r="FQ454">
        <v>0</v>
      </c>
      <c r="FR454">
        <f t="shared" si="406"/>
        <v>0</v>
      </c>
      <c r="FS454">
        <v>0</v>
      </c>
      <c r="FX454">
        <v>121</v>
      </c>
      <c r="FY454">
        <v>72</v>
      </c>
      <c r="GA454" t="s">
        <v>3</v>
      </c>
      <c r="GD454">
        <v>1</v>
      </c>
      <c r="GF454">
        <v>1677131192</v>
      </c>
      <c r="GG454">
        <v>2</v>
      </c>
      <c r="GH454">
        <v>1</v>
      </c>
      <c r="GI454">
        <v>4</v>
      </c>
      <c r="GJ454">
        <v>0</v>
      </c>
      <c r="GK454">
        <v>0</v>
      </c>
      <c r="GL454">
        <f t="shared" si="407"/>
        <v>0</v>
      </c>
      <c r="GM454">
        <f t="shared" si="408"/>
        <v>16448.16</v>
      </c>
      <c r="GN454">
        <f t="shared" si="409"/>
        <v>16448.16</v>
      </c>
      <c r="GO454">
        <f t="shared" si="410"/>
        <v>0</v>
      </c>
      <c r="GP454">
        <f t="shared" si="411"/>
        <v>0</v>
      </c>
      <c r="GR454">
        <v>0</v>
      </c>
      <c r="GS454">
        <v>3</v>
      </c>
      <c r="GT454">
        <v>0</v>
      </c>
      <c r="GU454" t="s">
        <v>3</v>
      </c>
      <c r="GV454">
        <f t="shared" si="412"/>
        <v>0</v>
      </c>
      <c r="GW454">
        <v>1</v>
      </c>
      <c r="GX454">
        <f t="shared" si="413"/>
        <v>0</v>
      </c>
      <c r="HA454">
        <v>0</v>
      </c>
      <c r="HB454">
        <v>0</v>
      </c>
      <c r="HC454">
        <f t="shared" si="414"/>
        <v>0</v>
      </c>
      <c r="HE454" t="s">
        <v>3</v>
      </c>
      <c r="HF454" t="s">
        <v>3</v>
      </c>
      <c r="HM454" t="s">
        <v>3</v>
      </c>
      <c r="HN454" t="s">
        <v>26</v>
      </c>
      <c r="HO454" t="s">
        <v>27</v>
      </c>
      <c r="HP454" t="s">
        <v>22</v>
      </c>
      <c r="HQ454" t="s">
        <v>22</v>
      </c>
      <c r="IK454">
        <v>0</v>
      </c>
    </row>
    <row r="455" spans="1:245" x14ac:dyDescent="0.2">
      <c r="A455">
        <v>18</v>
      </c>
      <c r="B455">
        <v>1</v>
      </c>
      <c r="C455">
        <v>587</v>
      </c>
      <c r="E455" t="s">
        <v>355</v>
      </c>
      <c r="F455" t="s">
        <v>87</v>
      </c>
      <c r="G455" t="s">
        <v>88</v>
      </c>
      <c r="H455" t="str">
        <f>'1.Ведомость'!C149</f>
        <v>м2</v>
      </c>
      <c r="I455">
        <f>I454*J455</f>
        <v>8.4</v>
      </c>
      <c r="J455">
        <v>67.741935483870975</v>
      </c>
      <c r="K455">
        <v>67.741935499999997</v>
      </c>
      <c r="O455">
        <f t="shared" si="384"/>
        <v>10224.370000000001</v>
      </c>
      <c r="P455">
        <f t="shared" si="385"/>
        <v>10224.370000000001</v>
      </c>
      <c r="Q455">
        <f t="shared" si="386"/>
        <v>0</v>
      </c>
      <c r="R455">
        <f t="shared" si="387"/>
        <v>0</v>
      </c>
      <c r="S455">
        <f t="shared" si="388"/>
        <v>0</v>
      </c>
      <c r="T455">
        <f t="shared" si="389"/>
        <v>0</v>
      </c>
      <c r="U455">
        <f t="shared" si="390"/>
        <v>0</v>
      </c>
      <c r="V455">
        <f t="shared" si="391"/>
        <v>0</v>
      </c>
      <c r="W455">
        <f t="shared" si="392"/>
        <v>0</v>
      </c>
      <c r="X455">
        <f t="shared" si="393"/>
        <v>0</v>
      </c>
      <c r="Y455">
        <f t="shared" si="394"/>
        <v>0</v>
      </c>
      <c r="AA455">
        <v>51651743</v>
      </c>
      <c r="AB455">
        <f t="shared" si="395"/>
        <v>133.61000000000001</v>
      </c>
      <c r="AC455">
        <f t="shared" si="396"/>
        <v>133.61000000000001</v>
      </c>
      <c r="AD455">
        <f>ROUND((((ET455)-(EU455))+AE455),2)</f>
        <v>0</v>
      </c>
      <c r="AE455">
        <f>ROUND((EU455),2)</f>
        <v>0</v>
      </c>
      <c r="AF455">
        <f>ROUND((EV455),2)</f>
        <v>0</v>
      </c>
      <c r="AG455">
        <f t="shared" si="397"/>
        <v>0</v>
      </c>
      <c r="AH455">
        <f>(EW455)</f>
        <v>0</v>
      </c>
      <c r="AI455">
        <f>(EX455)</f>
        <v>0</v>
      </c>
      <c r="AJ455">
        <f t="shared" si="398"/>
        <v>0</v>
      </c>
      <c r="AK455">
        <v>133.61000000000001</v>
      </c>
      <c r="AL455">
        <v>133.61000000000001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1</v>
      </c>
      <c r="AW455">
        <v>1</v>
      </c>
      <c r="AZ455">
        <v>1</v>
      </c>
      <c r="BA455">
        <v>1</v>
      </c>
      <c r="BB455">
        <v>1</v>
      </c>
      <c r="BC455">
        <v>9.11</v>
      </c>
      <c r="BD455" t="s">
        <v>3</v>
      </c>
      <c r="BE455" t="s">
        <v>3</v>
      </c>
      <c r="BF455" t="s">
        <v>3</v>
      </c>
      <c r="BG455" t="s">
        <v>3</v>
      </c>
      <c r="BH455">
        <v>3</v>
      </c>
      <c r="BI455">
        <v>1</v>
      </c>
      <c r="BJ455" t="s">
        <v>89</v>
      </c>
      <c r="BM455">
        <v>500001</v>
      </c>
      <c r="BN455">
        <v>0</v>
      </c>
      <c r="BO455" t="s">
        <v>3</v>
      </c>
      <c r="BP455">
        <v>0</v>
      </c>
      <c r="BQ455">
        <v>8</v>
      </c>
      <c r="BR455">
        <v>0</v>
      </c>
      <c r="BS455">
        <v>1</v>
      </c>
      <c r="BT455">
        <v>1</v>
      </c>
      <c r="BU455">
        <v>1</v>
      </c>
      <c r="BV455">
        <v>1</v>
      </c>
      <c r="BW455">
        <v>1</v>
      </c>
      <c r="BX455">
        <v>1</v>
      </c>
      <c r="BY455" t="s">
        <v>3</v>
      </c>
      <c r="BZ455">
        <v>0</v>
      </c>
      <c r="CA455">
        <v>0</v>
      </c>
      <c r="CB455" t="s">
        <v>3</v>
      </c>
      <c r="CE455">
        <v>0</v>
      </c>
      <c r="CF455">
        <v>0</v>
      </c>
      <c r="CG455">
        <v>0</v>
      </c>
      <c r="CM455">
        <v>0</v>
      </c>
      <c r="CN455" t="s">
        <v>3</v>
      </c>
      <c r="CO455">
        <v>0</v>
      </c>
      <c r="CP455">
        <f t="shared" si="399"/>
        <v>10224.370000000001</v>
      </c>
      <c r="CQ455">
        <f t="shared" si="421"/>
        <v>1217.1871000000001</v>
      </c>
      <c r="CR455">
        <f t="shared" si="422"/>
        <v>0</v>
      </c>
      <c r="CS455">
        <f t="shared" si="400"/>
        <v>0</v>
      </c>
      <c r="CT455">
        <f t="shared" si="401"/>
        <v>0</v>
      </c>
      <c r="CU455">
        <f t="shared" si="402"/>
        <v>0</v>
      </c>
      <c r="CV455">
        <f t="shared" si="403"/>
        <v>0</v>
      </c>
      <c r="CW455">
        <f t="shared" si="404"/>
        <v>0</v>
      </c>
      <c r="CX455">
        <f t="shared" si="405"/>
        <v>0</v>
      </c>
      <c r="CY455">
        <f t="shared" si="415"/>
        <v>0</v>
      </c>
      <c r="CZ455">
        <f t="shared" si="416"/>
        <v>0</v>
      </c>
      <c r="DC455" t="s">
        <v>3</v>
      </c>
      <c r="DD455" t="s">
        <v>3</v>
      </c>
      <c r="DE455" t="s">
        <v>3</v>
      </c>
      <c r="DF455" t="s">
        <v>3</v>
      </c>
      <c r="DG455" t="s">
        <v>3</v>
      </c>
      <c r="DH455" t="s">
        <v>3</v>
      </c>
      <c r="DI455" t="s">
        <v>3</v>
      </c>
      <c r="DJ455" t="s">
        <v>3</v>
      </c>
      <c r="DK455" t="s">
        <v>3</v>
      </c>
      <c r="DL455" t="s">
        <v>3</v>
      </c>
      <c r="DM455" t="s">
        <v>3</v>
      </c>
      <c r="DN455">
        <v>0</v>
      </c>
      <c r="DO455">
        <v>0</v>
      </c>
      <c r="DP455">
        <v>1</v>
      </c>
      <c r="DQ455">
        <v>1</v>
      </c>
      <c r="DU455">
        <v>1005</v>
      </c>
      <c r="DV455" t="s">
        <v>52</v>
      </c>
      <c r="DW455" t="s">
        <v>52</v>
      </c>
      <c r="DX455">
        <v>1</v>
      </c>
      <c r="DZ455" t="s">
        <v>3</v>
      </c>
      <c r="EA455" t="s">
        <v>3</v>
      </c>
      <c r="EB455" t="s">
        <v>3</v>
      </c>
      <c r="EC455" t="s">
        <v>3</v>
      </c>
      <c r="EE455">
        <v>50757674</v>
      </c>
      <c r="EF455">
        <v>8</v>
      </c>
      <c r="EG455" t="s">
        <v>46</v>
      </c>
      <c r="EH455">
        <v>0</v>
      </c>
      <c r="EI455" t="s">
        <v>3</v>
      </c>
      <c r="EJ455">
        <v>1</v>
      </c>
      <c r="EK455">
        <v>500001</v>
      </c>
      <c r="EL455" t="s">
        <v>47</v>
      </c>
      <c r="EM455" t="s">
        <v>48</v>
      </c>
      <c r="EO455" t="s">
        <v>3</v>
      </c>
      <c r="EQ455">
        <v>0</v>
      </c>
      <c r="ER455">
        <v>133.61000000000001</v>
      </c>
      <c r="ES455">
        <v>133.61000000000001</v>
      </c>
      <c r="ET455">
        <v>0</v>
      </c>
      <c r="EU455">
        <v>0</v>
      </c>
      <c r="EV455">
        <v>0</v>
      </c>
      <c r="EW455">
        <v>0</v>
      </c>
      <c r="EX455">
        <v>0</v>
      </c>
      <c r="FQ455">
        <v>0</v>
      </c>
      <c r="FR455">
        <f t="shared" si="406"/>
        <v>0</v>
      </c>
      <c r="FS455">
        <v>0</v>
      </c>
      <c r="FX455">
        <v>0</v>
      </c>
      <c r="FY455">
        <v>0</v>
      </c>
      <c r="GA455" t="s">
        <v>3</v>
      </c>
      <c r="GD455">
        <v>1</v>
      </c>
      <c r="GF455">
        <v>2012835886</v>
      </c>
      <c r="GG455">
        <v>2</v>
      </c>
      <c r="GH455">
        <v>1</v>
      </c>
      <c r="GI455">
        <v>4</v>
      </c>
      <c r="GJ455">
        <v>0</v>
      </c>
      <c r="GK455">
        <v>0</v>
      </c>
      <c r="GL455">
        <f t="shared" si="407"/>
        <v>0</v>
      </c>
      <c r="GM455">
        <f t="shared" si="408"/>
        <v>10224.370000000001</v>
      </c>
      <c r="GN455">
        <f t="shared" si="409"/>
        <v>10224.370000000001</v>
      </c>
      <c r="GO455">
        <f t="shared" si="410"/>
        <v>0</v>
      </c>
      <c r="GP455">
        <f t="shared" si="411"/>
        <v>0</v>
      </c>
      <c r="GR455">
        <v>0</v>
      </c>
      <c r="GS455">
        <v>3</v>
      </c>
      <c r="GT455">
        <v>0</v>
      </c>
      <c r="GU455" t="s">
        <v>3</v>
      </c>
      <c r="GV455">
        <f t="shared" si="412"/>
        <v>0</v>
      </c>
      <c r="GW455">
        <v>1</v>
      </c>
      <c r="GX455">
        <f t="shared" si="413"/>
        <v>0</v>
      </c>
      <c r="HA455">
        <v>0</v>
      </c>
      <c r="HB455">
        <v>0</v>
      </c>
      <c r="HC455">
        <f t="shared" si="414"/>
        <v>0</v>
      </c>
      <c r="HE455" t="s">
        <v>3</v>
      </c>
      <c r="HF455" t="s">
        <v>3</v>
      </c>
      <c r="HM455" t="s">
        <v>3</v>
      </c>
      <c r="HN455" t="s">
        <v>3</v>
      </c>
      <c r="HO455" t="s">
        <v>3</v>
      </c>
      <c r="HP455" t="s">
        <v>3</v>
      </c>
      <c r="HQ455" t="s">
        <v>3</v>
      </c>
      <c r="IK455">
        <v>0</v>
      </c>
    </row>
    <row r="456" spans="1:245" x14ac:dyDescent="0.2">
      <c r="A456">
        <v>18</v>
      </c>
      <c r="B456">
        <v>1</v>
      </c>
      <c r="C456">
        <v>588</v>
      </c>
      <c r="E456" t="s">
        <v>356</v>
      </c>
      <c r="F456" t="s">
        <v>91</v>
      </c>
      <c r="G456" t="s">
        <v>92</v>
      </c>
      <c r="H456" t="str">
        <f>'1.Ведомость'!C150</f>
        <v>м2</v>
      </c>
      <c r="I456">
        <f>I454*J456</f>
        <v>4</v>
      </c>
      <c r="J456">
        <v>32.258064516129032</v>
      </c>
      <c r="K456">
        <v>32.258064500000003</v>
      </c>
      <c r="O456">
        <f t="shared" si="384"/>
        <v>4750.68</v>
      </c>
      <c r="P456">
        <f t="shared" si="385"/>
        <v>4750.68</v>
      </c>
      <c r="Q456">
        <f t="shared" si="386"/>
        <v>0</v>
      </c>
      <c r="R456">
        <f t="shared" si="387"/>
        <v>0</v>
      </c>
      <c r="S456">
        <f t="shared" si="388"/>
        <v>0</v>
      </c>
      <c r="T456">
        <f t="shared" si="389"/>
        <v>0</v>
      </c>
      <c r="U456">
        <f t="shared" si="390"/>
        <v>0</v>
      </c>
      <c r="V456">
        <f t="shared" si="391"/>
        <v>0</v>
      </c>
      <c r="W456">
        <f t="shared" si="392"/>
        <v>0</v>
      </c>
      <c r="X456">
        <f t="shared" si="393"/>
        <v>0</v>
      </c>
      <c r="Y456">
        <f t="shared" si="394"/>
        <v>0</v>
      </c>
      <c r="AA456">
        <v>51651743</v>
      </c>
      <c r="AB456">
        <f t="shared" si="395"/>
        <v>130.37</v>
      </c>
      <c r="AC456">
        <f t="shared" si="396"/>
        <v>130.37</v>
      </c>
      <c r="AD456">
        <f>ROUND((((ET456)-(EU456))+AE456),2)</f>
        <v>0</v>
      </c>
      <c r="AE456">
        <f>ROUND((EU456),2)</f>
        <v>0</v>
      </c>
      <c r="AF456">
        <f>ROUND((EV456),2)</f>
        <v>0</v>
      </c>
      <c r="AG456">
        <f t="shared" si="397"/>
        <v>0</v>
      </c>
      <c r="AH456">
        <f>(EW456)</f>
        <v>0</v>
      </c>
      <c r="AI456">
        <f>(EX456)</f>
        <v>0</v>
      </c>
      <c r="AJ456">
        <f t="shared" si="398"/>
        <v>0</v>
      </c>
      <c r="AK456">
        <v>130.37</v>
      </c>
      <c r="AL456">
        <v>130.37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1</v>
      </c>
      <c r="AW456">
        <v>1</v>
      </c>
      <c r="AZ456">
        <v>1</v>
      </c>
      <c r="BA456">
        <v>1</v>
      </c>
      <c r="BB456">
        <v>1</v>
      </c>
      <c r="BC456">
        <v>9.11</v>
      </c>
      <c r="BD456" t="s">
        <v>3</v>
      </c>
      <c r="BE456" t="s">
        <v>3</v>
      </c>
      <c r="BF456" t="s">
        <v>3</v>
      </c>
      <c r="BG456" t="s">
        <v>3</v>
      </c>
      <c r="BH456">
        <v>3</v>
      </c>
      <c r="BI456">
        <v>1</v>
      </c>
      <c r="BJ456" t="s">
        <v>93</v>
      </c>
      <c r="BM456">
        <v>500001</v>
      </c>
      <c r="BN456">
        <v>0</v>
      </c>
      <c r="BO456" t="s">
        <v>3</v>
      </c>
      <c r="BP456">
        <v>0</v>
      </c>
      <c r="BQ456">
        <v>8</v>
      </c>
      <c r="BR456">
        <v>0</v>
      </c>
      <c r="BS456">
        <v>1</v>
      </c>
      <c r="BT456">
        <v>1</v>
      </c>
      <c r="BU456">
        <v>1</v>
      </c>
      <c r="BV456">
        <v>1</v>
      </c>
      <c r="BW456">
        <v>1</v>
      </c>
      <c r="BX456">
        <v>1</v>
      </c>
      <c r="BY456" t="s">
        <v>3</v>
      </c>
      <c r="BZ456">
        <v>0</v>
      </c>
      <c r="CA456">
        <v>0</v>
      </c>
      <c r="CB456" t="s">
        <v>3</v>
      </c>
      <c r="CE456">
        <v>0</v>
      </c>
      <c r="CF456">
        <v>0</v>
      </c>
      <c r="CG456">
        <v>0</v>
      </c>
      <c r="CM456">
        <v>0</v>
      </c>
      <c r="CN456" t="s">
        <v>3</v>
      </c>
      <c r="CO456">
        <v>0</v>
      </c>
      <c r="CP456">
        <f t="shared" si="399"/>
        <v>4750.68</v>
      </c>
      <c r="CQ456">
        <f t="shared" si="421"/>
        <v>1187.6706999999999</v>
      </c>
      <c r="CR456">
        <f t="shared" si="422"/>
        <v>0</v>
      </c>
      <c r="CS456">
        <f t="shared" si="400"/>
        <v>0</v>
      </c>
      <c r="CT456">
        <f t="shared" si="401"/>
        <v>0</v>
      </c>
      <c r="CU456">
        <f t="shared" si="402"/>
        <v>0</v>
      </c>
      <c r="CV456">
        <f t="shared" si="403"/>
        <v>0</v>
      </c>
      <c r="CW456">
        <f t="shared" si="404"/>
        <v>0</v>
      </c>
      <c r="CX456">
        <f t="shared" si="405"/>
        <v>0</v>
      </c>
      <c r="CY456">
        <f t="shared" si="415"/>
        <v>0</v>
      </c>
      <c r="CZ456">
        <f t="shared" si="416"/>
        <v>0</v>
      </c>
      <c r="DC456" t="s">
        <v>3</v>
      </c>
      <c r="DD456" t="s">
        <v>3</v>
      </c>
      <c r="DE456" t="s">
        <v>3</v>
      </c>
      <c r="DF456" t="s">
        <v>3</v>
      </c>
      <c r="DG456" t="s">
        <v>3</v>
      </c>
      <c r="DH456" t="s">
        <v>3</v>
      </c>
      <c r="DI456" t="s">
        <v>3</v>
      </c>
      <c r="DJ456" t="s">
        <v>3</v>
      </c>
      <c r="DK456" t="s">
        <v>3</v>
      </c>
      <c r="DL456" t="s">
        <v>3</v>
      </c>
      <c r="DM456" t="s">
        <v>3</v>
      </c>
      <c r="DN456">
        <v>0</v>
      </c>
      <c r="DO456">
        <v>0</v>
      </c>
      <c r="DP456">
        <v>1</v>
      </c>
      <c r="DQ456">
        <v>1</v>
      </c>
      <c r="DU456">
        <v>1005</v>
      </c>
      <c r="DV456" t="s">
        <v>52</v>
      </c>
      <c r="DW456" t="s">
        <v>52</v>
      </c>
      <c r="DX456">
        <v>1</v>
      </c>
      <c r="DZ456" t="s">
        <v>3</v>
      </c>
      <c r="EA456" t="s">
        <v>3</v>
      </c>
      <c r="EB456" t="s">
        <v>3</v>
      </c>
      <c r="EC456" t="s">
        <v>3</v>
      </c>
      <c r="EE456">
        <v>50757674</v>
      </c>
      <c r="EF456">
        <v>8</v>
      </c>
      <c r="EG456" t="s">
        <v>46</v>
      </c>
      <c r="EH456">
        <v>0</v>
      </c>
      <c r="EI456" t="s">
        <v>3</v>
      </c>
      <c r="EJ456">
        <v>1</v>
      </c>
      <c r="EK456">
        <v>500001</v>
      </c>
      <c r="EL456" t="s">
        <v>47</v>
      </c>
      <c r="EM456" t="s">
        <v>48</v>
      </c>
      <c r="EO456" t="s">
        <v>3</v>
      </c>
      <c r="EQ456">
        <v>0</v>
      </c>
      <c r="ER456">
        <v>130.37</v>
      </c>
      <c r="ES456">
        <v>130.37</v>
      </c>
      <c r="ET456">
        <v>0</v>
      </c>
      <c r="EU456">
        <v>0</v>
      </c>
      <c r="EV456">
        <v>0</v>
      </c>
      <c r="EW456">
        <v>0</v>
      </c>
      <c r="EX456">
        <v>0</v>
      </c>
      <c r="FQ456">
        <v>0</v>
      </c>
      <c r="FR456">
        <f t="shared" si="406"/>
        <v>0</v>
      </c>
      <c r="FS456">
        <v>0</v>
      </c>
      <c r="FX456">
        <v>0</v>
      </c>
      <c r="FY456">
        <v>0</v>
      </c>
      <c r="GA456" t="s">
        <v>3</v>
      </c>
      <c r="GD456">
        <v>1</v>
      </c>
      <c r="GF456">
        <v>-1325074599</v>
      </c>
      <c r="GG456">
        <v>2</v>
      </c>
      <c r="GH456">
        <v>1</v>
      </c>
      <c r="GI456">
        <v>4</v>
      </c>
      <c r="GJ456">
        <v>0</v>
      </c>
      <c r="GK456">
        <v>0</v>
      </c>
      <c r="GL456">
        <f t="shared" si="407"/>
        <v>0</v>
      </c>
      <c r="GM456">
        <f t="shared" si="408"/>
        <v>4750.68</v>
      </c>
      <c r="GN456">
        <f t="shared" si="409"/>
        <v>4750.68</v>
      </c>
      <c r="GO456">
        <f t="shared" si="410"/>
        <v>0</v>
      </c>
      <c r="GP456">
        <f t="shared" si="411"/>
        <v>0</v>
      </c>
      <c r="GR456">
        <v>0</v>
      </c>
      <c r="GS456">
        <v>3</v>
      </c>
      <c r="GT456">
        <v>0</v>
      </c>
      <c r="GU456" t="s">
        <v>3</v>
      </c>
      <c r="GV456">
        <f t="shared" si="412"/>
        <v>0</v>
      </c>
      <c r="GW456">
        <v>1</v>
      </c>
      <c r="GX456">
        <f t="shared" si="413"/>
        <v>0</v>
      </c>
      <c r="HA456">
        <v>0</v>
      </c>
      <c r="HB456">
        <v>0</v>
      </c>
      <c r="HC456">
        <f t="shared" si="414"/>
        <v>0</v>
      </c>
      <c r="HE456" t="s">
        <v>3</v>
      </c>
      <c r="HF456" t="s">
        <v>3</v>
      </c>
      <c r="HM456" t="s">
        <v>3</v>
      </c>
      <c r="HN456" t="s">
        <v>3</v>
      </c>
      <c r="HO456" t="s">
        <v>3</v>
      </c>
      <c r="HP456" t="s">
        <v>3</v>
      </c>
      <c r="HQ456" t="s">
        <v>3</v>
      </c>
      <c r="IK456">
        <v>0</v>
      </c>
    </row>
    <row r="457" spans="1:245" x14ac:dyDescent="0.2">
      <c r="A457">
        <v>17</v>
      </c>
      <c r="B457">
        <v>1</v>
      </c>
      <c r="C457">
        <f>ROW(SmtRes!A601)</f>
        <v>601</v>
      </c>
      <c r="D457">
        <f>ROW(EtalonRes!A694)</f>
        <v>694</v>
      </c>
      <c r="E457" t="s">
        <v>357</v>
      </c>
      <c r="F457" t="s">
        <v>95</v>
      </c>
      <c r="G457" t="s">
        <v>96</v>
      </c>
      <c r="H457" t="s">
        <v>76</v>
      </c>
      <c r="I457">
        <v>1.3562000000000001</v>
      </c>
      <c r="J457">
        <v>0</v>
      </c>
      <c r="K457">
        <v>1.3562000000000001</v>
      </c>
      <c r="O457">
        <f t="shared" si="384"/>
        <v>65739.710000000006</v>
      </c>
      <c r="P457">
        <f t="shared" si="385"/>
        <v>5365.03</v>
      </c>
      <c r="Q457">
        <f t="shared" si="386"/>
        <v>1779.62</v>
      </c>
      <c r="R457">
        <f t="shared" si="387"/>
        <v>552.91</v>
      </c>
      <c r="S457">
        <f t="shared" si="388"/>
        <v>58595.06</v>
      </c>
      <c r="T457">
        <f t="shared" si="389"/>
        <v>0</v>
      </c>
      <c r="U457">
        <f t="shared" si="390"/>
        <v>200.78541000000001</v>
      </c>
      <c r="V457">
        <f t="shared" si="391"/>
        <v>1.3385694000000001</v>
      </c>
      <c r="W457">
        <f t="shared" si="392"/>
        <v>0</v>
      </c>
      <c r="X457">
        <f t="shared" si="393"/>
        <v>71569.039999999994</v>
      </c>
      <c r="Y457">
        <f t="shared" si="394"/>
        <v>42586.54</v>
      </c>
      <c r="AA457">
        <v>51651743</v>
      </c>
      <c r="AB457">
        <f t="shared" si="395"/>
        <v>1827.16</v>
      </c>
      <c r="AC457">
        <f t="shared" si="396"/>
        <v>434.24</v>
      </c>
      <c r="AD457">
        <f>ROUND(((((ET457*ROUND(1.05,7)))-((EU457*ROUND(1.05,7))))+AE457),2)</f>
        <v>98.96</v>
      </c>
      <c r="AE457">
        <f>ROUND(((EU457*ROUND(1.05,7))),2)</f>
        <v>12.21</v>
      </c>
      <c r="AF457">
        <f>ROUND(((EV457*ROUND(1.05,7))),2)</f>
        <v>1293.96</v>
      </c>
      <c r="AG457">
        <f t="shared" si="397"/>
        <v>0</v>
      </c>
      <c r="AH457">
        <f>((EW457*ROUND(1.05,7)))</f>
        <v>148.05000000000001</v>
      </c>
      <c r="AI457">
        <f>((EX457*ROUND(1.05,7)))</f>
        <v>0.98699999999999999</v>
      </c>
      <c r="AJ457">
        <f t="shared" si="398"/>
        <v>0</v>
      </c>
      <c r="AK457">
        <v>1760.83</v>
      </c>
      <c r="AL457">
        <v>434.24</v>
      </c>
      <c r="AM457">
        <v>94.25</v>
      </c>
      <c r="AN457">
        <v>11.63</v>
      </c>
      <c r="AO457">
        <v>1232.3399999999999</v>
      </c>
      <c r="AP457">
        <v>0</v>
      </c>
      <c r="AQ457">
        <v>141</v>
      </c>
      <c r="AR457">
        <v>0.94</v>
      </c>
      <c r="AS457">
        <v>0</v>
      </c>
      <c r="AT457">
        <v>121</v>
      </c>
      <c r="AU457">
        <v>72</v>
      </c>
      <c r="AV457">
        <v>1</v>
      </c>
      <c r="AW457">
        <v>1</v>
      </c>
      <c r="AZ457">
        <v>1</v>
      </c>
      <c r="BA457">
        <v>33.39</v>
      </c>
      <c r="BB457">
        <v>13.26</v>
      </c>
      <c r="BC457">
        <v>9.11</v>
      </c>
      <c r="BD457" t="s">
        <v>3</v>
      </c>
      <c r="BE457" t="s">
        <v>3</v>
      </c>
      <c r="BF457" t="s">
        <v>3</v>
      </c>
      <c r="BG457" t="s">
        <v>3</v>
      </c>
      <c r="BH457">
        <v>0</v>
      </c>
      <c r="BI457">
        <v>1</v>
      </c>
      <c r="BJ457" t="s">
        <v>97</v>
      </c>
      <c r="BM457">
        <v>20001</v>
      </c>
      <c r="BN457">
        <v>0</v>
      </c>
      <c r="BO457" t="s">
        <v>3</v>
      </c>
      <c r="BP457">
        <v>0</v>
      </c>
      <c r="BQ457">
        <v>22</v>
      </c>
      <c r="BR457">
        <v>0</v>
      </c>
      <c r="BS457">
        <v>33.39</v>
      </c>
      <c r="BT457">
        <v>1</v>
      </c>
      <c r="BU457">
        <v>1</v>
      </c>
      <c r="BV457">
        <v>1</v>
      </c>
      <c r="BW457">
        <v>1</v>
      </c>
      <c r="BX457">
        <v>1</v>
      </c>
      <c r="BY457" t="s">
        <v>3</v>
      </c>
      <c r="BZ457">
        <v>121</v>
      </c>
      <c r="CA457">
        <v>72</v>
      </c>
      <c r="CB457" t="s">
        <v>3</v>
      </c>
      <c r="CE457">
        <v>0</v>
      </c>
      <c r="CF457">
        <v>0</v>
      </c>
      <c r="CG457">
        <v>0</v>
      </c>
      <c r="CM457">
        <v>0</v>
      </c>
      <c r="CN457" t="s">
        <v>19</v>
      </c>
      <c r="CO457">
        <v>0</v>
      </c>
      <c r="CP457">
        <f t="shared" si="399"/>
        <v>65739.709999999992</v>
      </c>
      <c r="CQ457">
        <f t="shared" si="421"/>
        <v>3955.9263999999998</v>
      </c>
      <c r="CR457">
        <f t="shared" si="422"/>
        <v>1312.2095999999999</v>
      </c>
      <c r="CS457">
        <f t="shared" si="400"/>
        <v>407.69190000000003</v>
      </c>
      <c r="CT457">
        <f t="shared" si="401"/>
        <v>43205.324400000005</v>
      </c>
      <c r="CU457">
        <f t="shared" si="402"/>
        <v>0</v>
      </c>
      <c r="CV457">
        <f t="shared" si="403"/>
        <v>148.05000000000001</v>
      </c>
      <c r="CW457">
        <f t="shared" si="404"/>
        <v>0.98699999999999999</v>
      </c>
      <c r="CX457">
        <f t="shared" si="405"/>
        <v>0</v>
      </c>
      <c r="CY457">
        <f t="shared" si="415"/>
        <v>71569.043699999995</v>
      </c>
      <c r="CZ457">
        <f t="shared" si="416"/>
        <v>42586.538399999998</v>
      </c>
      <c r="DC457" t="s">
        <v>3</v>
      </c>
      <c r="DD457" t="s">
        <v>3</v>
      </c>
      <c r="DE457" t="s">
        <v>20</v>
      </c>
      <c r="DF457" t="s">
        <v>20</v>
      </c>
      <c r="DG457" t="s">
        <v>20</v>
      </c>
      <c r="DH457" t="s">
        <v>3</v>
      </c>
      <c r="DI457" t="s">
        <v>20</v>
      </c>
      <c r="DJ457" t="s">
        <v>20</v>
      </c>
      <c r="DK457" t="s">
        <v>3</v>
      </c>
      <c r="DL457" t="s">
        <v>3</v>
      </c>
      <c r="DM457" t="s">
        <v>3</v>
      </c>
      <c r="DN457">
        <v>0</v>
      </c>
      <c r="DO457">
        <v>0</v>
      </c>
      <c r="DP457">
        <v>1</v>
      </c>
      <c r="DQ457">
        <v>1</v>
      </c>
      <c r="DU457">
        <v>1005</v>
      </c>
      <c r="DV457" t="s">
        <v>76</v>
      </c>
      <c r="DW457" t="s">
        <v>76</v>
      </c>
      <c r="DX457">
        <v>100</v>
      </c>
      <c r="DZ457" t="s">
        <v>3</v>
      </c>
      <c r="EA457" t="s">
        <v>3</v>
      </c>
      <c r="EB457" t="s">
        <v>3</v>
      </c>
      <c r="EC457" t="s">
        <v>3</v>
      </c>
      <c r="EE457">
        <v>50757454</v>
      </c>
      <c r="EF457">
        <v>22</v>
      </c>
      <c r="EG457" t="s">
        <v>21</v>
      </c>
      <c r="EH457">
        <v>16</v>
      </c>
      <c r="EI457" t="s">
        <v>22</v>
      </c>
      <c r="EJ457">
        <v>1</v>
      </c>
      <c r="EK457">
        <v>20001</v>
      </c>
      <c r="EL457" t="s">
        <v>23</v>
      </c>
      <c r="EM457" t="s">
        <v>24</v>
      </c>
      <c r="EO457" t="s">
        <v>25</v>
      </c>
      <c r="EQ457">
        <v>131072</v>
      </c>
      <c r="ER457">
        <v>1760.83</v>
      </c>
      <c r="ES457">
        <v>434.24</v>
      </c>
      <c r="ET457">
        <v>94.25</v>
      </c>
      <c r="EU457">
        <v>11.63</v>
      </c>
      <c r="EV457">
        <v>1232.3399999999999</v>
      </c>
      <c r="EW457">
        <v>141</v>
      </c>
      <c r="EX457">
        <v>0.94</v>
      </c>
      <c r="EY457">
        <v>0</v>
      </c>
      <c r="FQ457">
        <v>0</v>
      </c>
      <c r="FR457">
        <f t="shared" si="406"/>
        <v>0</v>
      </c>
      <c r="FS457">
        <v>0</v>
      </c>
      <c r="FX457">
        <v>121</v>
      </c>
      <c r="FY457">
        <v>72</v>
      </c>
      <c r="GA457" t="s">
        <v>3</v>
      </c>
      <c r="GD457">
        <v>1</v>
      </c>
      <c r="GF457">
        <v>2063072167</v>
      </c>
      <c r="GG457">
        <v>2</v>
      </c>
      <c r="GH457">
        <v>1</v>
      </c>
      <c r="GI457">
        <v>4</v>
      </c>
      <c r="GJ457">
        <v>0</v>
      </c>
      <c r="GK457">
        <v>0</v>
      </c>
      <c r="GL457">
        <f t="shared" si="407"/>
        <v>0</v>
      </c>
      <c r="GM457">
        <f t="shared" si="408"/>
        <v>179895.29</v>
      </c>
      <c r="GN457">
        <f t="shared" si="409"/>
        <v>179895.29</v>
      </c>
      <c r="GO457">
        <f t="shared" si="410"/>
        <v>0</v>
      </c>
      <c r="GP457">
        <f t="shared" si="411"/>
        <v>0</v>
      </c>
      <c r="GR457">
        <v>0</v>
      </c>
      <c r="GS457">
        <v>3</v>
      </c>
      <c r="GT457">
        <v>0</v>
      </c>
      <c r="GU457" t="s">
        <v>3</v>
      </c>
      <c r="GV457">
        <f t="shared" si="412"/>
        <v>0</v>
      </c>
      <c r="GW457">
        <v>1</v>
      </c>
      <c r="GX457">
        <f t="shared" si="413"/>
        <v>0</v>
      </c>
      <c r="HA457">
        <v>0</v>
      </c>
      <c r="HB457">
        <v>0</v>
      </c>
      <c r="HC457">
        <f t="shared" si="414"/>
        <v>0</v>
      </c>
      <c r="HE457" t="s">
        <v>3</v>
      </c>
      <c r="HF457" t="s">
        <v>3</v>
      </c>
      <c r="HM457" t="s">
        <v>3</v>
      </c>
      <c r="HN457" t="s">
        <v>26</v>
      </c>
      <c r="HO457" t="s">
        <v>27</v>
      </c>
      <c r="HP457" t="s">
        <v>22</v>
      </c>
      <c r="HQ457" t="s">
        <v>22</v>
      </c>
      <c r="IK457">
        <v>0</v>
      </c>
    </row>
    <row r="458" spans="1:245" x14ac:dyDescent="0.2">
      <c r="A458">
        <v>18</v>
      </c>
      <c r="B458">
        <v>1</v>
      </c>
      <c r="C458">
        <v>600</v>
      </c>
      <c r="E458" t="s">
        <v>358</v>
      </c>
      <c r="F458" t="s">
        <v>99</v>
      </c>
      <c r="G458" t="s">
        <v>100</v>
      </c>
      <c r="H458" t="str">
        <f>'1.Ведомость'!C152</f>
        <v>м2</v>
      </c>
      <c r="I458">
        <f>I457*J458</f>
        <v>135.62</v>
      </c>
      <c r="J458">
        <v>100</v>
      </c>
      <c r="K458">
        <v>100</v>
      </c>
      <c r="O458">
        <f t="shared" si="384"/>
        <v>188166.38</v>
      </c>
      <c r="P458">
        <f t="shared" si="385"/>
        <v>188166.38</v>
      </c>
      <c r="Q458">
        <f t="shared" si="386"/>
        <v>0</v>
      </c>
      <c r="R458">
        <f t="shared" si="387"/>
        <v>0</v>
      </c>
      <c r="S458">
        <f t="shared" si="388"/>
        <v>0</v>
      </c>
      <c r="T458">
        <f t="shared" si="389"/>
        <v>0</v>
      </c>
      <c r="U458">
        <f t="shared" si="390"/>
        <v>0</v>
      </c>
      <c r="V458">
        <f t="shared" si="391"/>
        <v>0</v>
      </c>
      <c r="W458">
        <f t="shared" si="392"/>
        <v>0</v>
      </c>
      <c r="X458">
        <f t="shared" si="393"/>
        <v>0</v>
      </c>
      <c r="Y458">
        <f t="shared" si="394"/>
        <v>0</v>
      </c>
      <c r="AA458">
        <v>51651743</v>
      </c>
      <c r="AB458">
        <f t="shared" si="395"/>
        <v>152.30000000000001</v>
      </c>
      <c r="AC458">
        <f t="shared" si="396"/>
        <v>152.30000000000001</v>
      </c>
      <c r="AD458">
        <f t="shared" ref="AD458:AD467" si="423">ROUND((((ET458)-(EU458))+AE458),2)</f>
        <v>0</v>
      </c>
      <c r="AE458">
        <f t="shared" ref="AE458:AE467" si="424">ROUND((EU458),2)</f>
        <v>0</v>
      </c>
      <c r="AF458">
        <f t="shared" ref="AF458:AF467" si="425">ROUND((EV458),2)</f>
        <v>0</v>
      </c>
      <c r="AG458">
        <f t="shared" si="397"/>
        <v>0</v>
      </c>
      <c r="AH458">
        <f t="shared" ref="AH458:AH467" si="426">(EW458)</f>
        <v>0</v>
      </c>
      <c r="AI458">
        <f t="shared" ref="AI458:AI467" si="427">(EX458)</f>
        <v>0</v>
      </c>
      <c r="AJ458">
        <f t="shared" si="398"/>
        <v>0</v>
      </c>
      <c r="AK458">
        <v>152.30000000000001</v>
      </c>
      <c r="AL458">
        <v>152.30000000000001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</v>
      </c>
      <c r="AW458">
        <v>1</v>
      </c>
      <c r="AZ458">
        <v>1</v>
      </c>
      <c r="BA458">
        <v>1</v>
      </c>
      <c r="BB458">
        <v>1</v>
      </c>
      <c r="BC458">
        <v>9.11</v>
      </c>
      <c r="BD458" t="s">
        <v>3</v>
      </c>
      <c r="BE458" t="s">
        <v>3</v>
      </c>
      <c r="BF458" t="s">
        <v>3</v>
      </c>
      <c r="BG458" t="s">
        <v>3</v>
      </c>
      <c r="BH458">
        <v>3</v>
      </c>
      <c r="BI458">
        <v>1</v>
      </c>
      <c r="BJ458" t="s">
        <v>101</v>
      </c>
      <c r="BM458">
        <v>500001</v>
      </c>
      <c r="BN458">
        <v>0</v>
      </c>
      <c r="BO458" t="s">
        <v>3</v>
      </c>
      <c r="BP458">
        <v>0</v>
      </c>
      <c r="BQ458">
        <v>8</v>
      </c>
      <c r="BR458">
        <v>0</v>
      </c>
      <c r="BS458">
        <v>1</v>
      </c>
      <c r="BT458">
        <v>1</v>
      </c>
      <c r="BU458">
        <v>1</v>
      </c>
      <c r="BV458">
        <v>1</v>
      </c>
      <c r="BW458">
        <v>1</v>
      </c>
      <c r="BX458">
        <v>1</v>
      </c>
      <c r="BY458" t="s">
        <v>3</v>
      </c>
      <c r="BZ458">
        <v>0</v>
      </c>
      <c r="CA458">
        <v>0</v>
      </c>
      <c r="CB458" t="s">
        <v>3</v>
      </c>
      <c r="CE458">
        <v>0</v>
      </c>
      <c r="CF458">
        <v>0</v>
      </c>
      <c r="CG458">
        <v>0</v>
      </c>
      <c r="CM458">
        <v>0</v>
      </c>
      <c r="CN458" t="s">
        <v>3</v>
      </c>
      <c r="CO458">
        <v>0</v>
      </c>
      <c r="CP458">
        <f t="shared" si="399"/>
        <v>188166.38</v>
      </c>
      <c r="CQ458">
        <f t="shared" si="421"/>
        <v>1387.453</v>
      </c>
      <c r="CR458">
        <f t="shared" si="422"/>
        <v>0</v>
      </c>
      <c r="CS458">
        <f t="shared" si="400"/>
        <v>0</v>
      </c>
      <c r="CT458">
        <f t="shared" si="401"/>
        <v>0</v>
      </c>
      <c r="CU458">
        <f t="shared" si="402"/>
        <v>0</v>
      </c>
      <c r="CV458">
        <f t="shared" si="403"/>
        <v>0</v>
      </c>
      <c r="CW458">
        <f t="shared" si="404"/>
        <v>0</v>
      </c>
      <c r="CX458">
        <f t="shared" si="405"/>
        <v>0</v>
      </c>
      <c r="CY458">
        <f t="shared" si="415"/>
        <v>0</v>
      </c>
      <c r="CZ458">
        <f t="shared" si="416"/>
        <v>0</v>
      </c>
      <c r="DC458" t="s">
        <v>3</v>
      </c>
      <c r="DD458" t="s">
        <v>3</v>
      </c>
      <c r="DE458" t="s">
        <v>3</v>
      </c>
      <c r="DF458" t="s">
        <v>3</v>
      </c>
      <c r="DG458" t="s">
        <v>3</v>
      </c>
      <c r="DH458" t="s">
        <v>3</v>
      </c>
      <c r="DI458" t="s">
        <v>3</v>
      </c>
      <c r="DJ458" t="s">
        <v>3</v>
      </c>
      <c r="DK458" t="s">
        <v>3</v>
      </c>
      <c r="DL458" t="s">
        <v>3</v>
      </c>
      <c r="DM458" t="s">
        <v>3</v>
      </c>
      <c r="DN458">
        <v>0</v>
      </c>
      <c r="DO458">
        <v>0</v>
      </c>
      <c r="DP458">
        <v>1</v>
      </c>
      <c r="DQ458">
        <v>1</v>
      </c>
      <c r="DU458">
        <v>1005</v>
      </c>
      <c r="DV458" t="s">
        <v>52</v>
      </c>
      <c r="DW458" t="s">
        <v>52</v>
      </c>
      <c r="DX458">
        <v>1</v>
      </c>
      <c r="DZ458" t="s">
        <v>3</v>
      </c>
      <c r="EA458" t="s">
        <v>3</v>
      </c>
      <c r="EB458" t="s">
        <v>3</v>
      </c>
      <c r="EC458" t="s">
        <v>3</v>
      </c>
      <c r="EE458">
        <v>50757674</v>
      </c>
      <c r="EF458">
        <v>8</v>
      </c>
      <c r="EG458" t="s">
        <v>46</v>
      </c>
      <c r="EH458">
        <v>0</v>
      </c>
      <c r="EI458" t="s">
        <v>3</v>
      </c>
      <c r="EJ458">
        <v>1</v>
      </c>
      <c r="EK458">
        <v>500001</v>
      </c>
      <c r="EL458" t="s">
        <v>47</v>
      </c>
      <c r="EM458" t="s">
        <v>48</v>
      </c>
      <c r="EO458" t="s">
        <v>3</v>
      </c>
      <c r="EQ458">
        <v>0</v>
      </c>
      <c r="ER458">
        <v>152.30000000000001</v>
      </c>
      <c r="ES458">
        <v>152.30000000000001</v>
      </c>
      <c r="ET458">
        <v>0</v>
      </c>
      <c r="EU458">
        <v>0</v>
      </c>
      <c r="EV458">
        <v>0</v>
      </c>
      <c r="EW458">
        <v>0</v>
      </c>
      <c r="EX458">
        <v>0</v>
      </c>
      <c r="FQ458">
        <v>0</v>
      </c>
      <c r="FR458">
        <f t="shared" si="406"/>
        <v>0</v>
      </c>
      <c r="FS458">
        <v>0</v>
      </c>
      <c r="FX458">
        <v>0</v>
      </c>
      <c r="FY458">
        <v>0</v>
      </c>
      <c r="GA458" t="s">
        <v>3</v>
      </c>
      <c r="GD458">
        <v>1</v>
      </c>
      <c r="GF458">
        <v>-1977319999</v>
      </c>
      <c r="GG458">
        <v>2</v>
      </c>
      <c r="GH458">
        <v>1</v>
      </c>
      <c r="GI458">
        <v>4</v>
      </c>
      <c r="GJ458">
        <v>0</v>
      </c>
      <c r="GK458">
        <v>0</v>
      </c>
      <c r="GL458">
        <f t="shared" si="407"/>
        <v>0</v>
      </c>
      <c r="GM458">
        <f t="shared" si="408"/>
        <v>188166.38</v>
      </c>
      <c r="GN458">
        <f t="shared" si="409"/>
        <v>188166.38</v>
      </c>
      <c r="GO458">
        <f t="shared" si="410"/>
        <v>0</v>
      </c>
      <c r="GP458">
        <f t="shared" si="411"/>
        <v>0</v>
      </c>
      <c r="GR458">
        <v>0</v>
      </c>
      <c r="GS458">
        <v>3</v>
      </c>
      <c r="GT458">
        <v>0</v>
      </c>
      <c r="GU458" t="s">
        <v>3</v>
      </c>
      <c r="GV458">
        <f t="shared" si="412"/>
        <v>0</v>
      </c>
      <c r="GW458">
        <v>1</v>
      </c>
      <c r="GX458">
        <f t="shared" si="413"/>
        <v>0</v>
      </c>
      <c r="HA458">
        <v>0</v>
      </c>
      <c r="HB458">
        <v>0</v>
      </c>
      <c r="HC458">
        <f t="shared" si="414"/>
        <v>0</v>
      </c>
      <c r="HE458" t="s">
        <v>3</v>
      </c>
      <c r="HF458" t="s">
        <v>3</v>
      </c>
      <c r="HM458" t="s">
        <v>3</v>
      </c>
      <c r="HN458" t="s">
        <v>3</v>
      </c>
      <c r="HO458" t="s">
        <v>3</v>
      </c>
      <c r="HP458" t="s">
        <v>3</v>
      </c>
      <c r="HQ458" t="s">
        <v>3</v>
      </c>
      <c r="IK458">
        <v>0</v>
      </c>
    </row>
    <row r="459" spans="1:245" x14ac:dyDescent="0.2">
      <c r="A459">
        <v>18</v>
      </c>
      <c r="B459">
        <v>1</v>
      </c>
      <c r="C459">
        <v>601</v>
      </c>
      <c r="E459" t="s">
        <v>359</v>
      </c>
      <c r="F459" t="s">
        <v>103</v>
      </c>
      <c r="G459" t="s">
        <v>104</v>
      </c>
      <c r="H459" t="str">
        <f>'1.Ведомость'!C153</f>
        <v>т</v>
      </c>
      <c r="I459">
        <f>I457*J459</f>
        <v>6.5000000000000002E-2</v>
      </c>
      <c r="J459">
        <v>4.7928034213242883E-2</v>
      </c>
      <c r="K459">
        <v>4.7927999999999998E-2</v>
      </c>
      <c r="O459">
        <f t="shared" si="384"/>
        <v>18000.509999999998</v>
      </c>
      <c r="P459">
        <f t="shared" si="385"/>
        <v>18000.509999999998</v>
      </c>
      <c r="Q459">
        <f t="shared" si="386"/>
        <v>0</v>
      </c>
      <c r="R459">
        <f t="shared" si="387"/>
        <v>0</v>
      </c>
      <c r="S459">
        <f t="shared" si="388"/>
        <v>0</v>
      </c>
      <c r="T459">
        <f t="shared" si="389"/>
        <v>0</v>
      </c>
      <c r="U459">
        <f t="shared" si="390"/>
        <v>0</v>
      </c>
      <c r="V459">
        <f t="shared" si="391"/>
        <v>0</v>
      </c>
      <c r="W459">
        <f t="shared" si="392"/>
        <v>0</v>
      </c>
      <c r="X459">
        <f t="shared" si="393"/>
        <v>0</v>
      </c>
      <c r="Y459">
        <f t="shared" si="394"/>
        <v>0</v>
      </c>
      <c r="AA459">
        <v>51651743</v>
      </c>
      <c r="AB459">
        <f t="shared" si="395"/>
        <v>30398.560000000001</v>
      </c>
      <c r="AC459">
        <f t="shared" si="396"/>
        <v>30398.560000000001</v>
      </c>
      <c r="AD459">
        <f t="shared" si="423"/>
        <v>0</v>
      </c>
      <c r="AE459">
        <f t="shared" si="424"/>
        <v>0</v>
      </c>
      <c r="AF459">
        <f t="shared" si="425"/>
        <v>0</v>
      </c>
      <c r="AG459">
        <f t="shared" si="397"/>
        <v>0</v>
      </c>
      <c r="AH459">
        <f t="shared" si="426"/>
        <v>0</v>
      </c>
      <c r="AI459">
        <f t="shared" si="427"/>
        <v>0</v>
      </c>
      <c r="AJ459">
        <f t="shared" si="398"/>
        <v>0</v>
      </c>
      <c r="AK459">
        <v>30398.560000000001</v>
      </c>
      <c r="AL459">
        <v>30398.560000000001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1</v>
      </c>
      <c r="AW459">
        <v>1</v>
      </c>
      <c r="AZ459">
        <v>1</v>
      </c>
      <c r="BA459">
        <v>1</v>
      </c>
      <c r="BB459">
        <v>1</v>
      </c>
      <c r="BC459">
        <v>9.11</v>
      </c>
      <c r="BD459" t="s">
        <v>3</v>
      </c>
      <c r="BE459" t="s">
        <v>3</v>
      </c>
      <c r="BF459" t="s">
        <v>3</v>
      </c>
      <c r="BG459" t="s">
        <v>3</v>
      </c>
      <c r="BH459">
        <v>3</v>
      </c>
      <c r="BI459">
        <v>1</v>
      </c>
      <c r="BJ459" t="s">
        <v>106</v>
      </c>
      <c r="BM459">
        <v>500001</v>
      </c>
      <c r="BN459">
        <v>0</v>
      </c>
      <c r="BO459" t="s">
        <v>3</v>
      </c>
      <c r="BP459">
        <v>0</v>
      </c>
      <c r="BQ459">
        <v>8</v>
      </c>
      <c r="BR459">
        <v>0</v>
      </c>
      <c r="BS459">
        <v>1</v>
      </c>
      <c r="BT459">
        <v>1</v>
      </c>
      <c r="BU459">
        <v>1</v>
      </c>
      <c r="BV459">
        <v>1</v>
      </c>
      <c r="BW459">
        <v>1</v>
      </c>
      <c r="BX459">
        <v>1</v>
      </c>
      <c r="BY459" t="s">
        <v>3</v>
      </c>
      <c r="BZ459">
        <v>0</v>
      </c>
      <c r="CA459">
        <v>0</v>
      </c>
      <c r="CB459" t="s">
        <v>3</v>
      </c>
      <c r="CE459">
        <v>0</v>
      </c>
      <c r="CF459">
        <v>0</v>
      </c>
      <c r="CG459">
        <v>0</v>
      </c>
      <c r="CM459">
        <v>0</v>
      </c>
      <c r="CN459" t="s">
        <v>3</v>
      </c>
      <c r="CO459">
        <v>0</v>
      </c>
      <c r="CP459">
        <f t="shared" si="399"/>
        <v>18000.509999999998</v>
      </c>
      <c r="CQ459">
        <f t="shared" si="421"/>
        <v>276930.88160000002</v>
      </c>
      <c r="CR459">
        <f t="shared" si="422"/>
        <v>0</v>
      </c>
      <c r="CS459">
        <f t="shared" si="400"/>
        <v>0</v>
      </c>
      <c r="CT459">
        <f t="shared" si="401"/>
        <v>0</v>
      </c>
      <c r="CU459">
        <f t="shared" si="402"/>
        <v>0</v>
      </c>
      <c r="CV459">
        <f t="shared" si="403"/>
        <v>0</v>
      </c>
      <c r="CW459">
        <f t="shared" si="404"/>
        <v>0</v>
      </c>
      <c r="CX459">
        <f t="shared" si="405"/>
        <v>0</v>
      </c>
      <c r="CY459">
        <f t="shared" si="415"/>
        <v>0</v>
      </c>
      <c r="CZ459">
        <f t="shared" si="416"/>
        <v>0</v>
      </c>
      <c r="DC459" t="s">
        <v>3</v>
      </c>
      <c r="DD459" t="s">
        <v>3</v>
      </c>
      <c r="DE459" t="s">
        <v>3</v>
      </c>
      <c r="DF459" t="s">
        <v>3</v>
      </c>
      <c r="DG459" t="s">
        <v>3</v>
      </c>
      <c r="DH459" t="s">
        <v>3</v>
      </c>
      <c r="DI459" t="s">
        <v>3</v>
      </c>
      <c r="DJ459" t="s">
        <v>3</v>
      </c>
      <c r="DK459" t="s">
        <v>3</v>
      </c>
      <c r="DL459" t="s">
        <v>3</v>
      </c>
      <c r="DM459" t="s">
        <v>3</v>
      </c>
      <c r="DN459">
        <v>0</v>
      </c>
      <c r="DO459">
        <v>0</v>
      </c>
      <c r="DP459">
        <v>1</v>
      </c>
      <c r="DQ459">
        <v>1</v>
      </c>
      <c r="DU459">
        <v>1009</v>
      </c>
      <c r="DV459" t="s">
        <v>105</v>
      </c>
      <c r="DW459" t="s">
        <v>105</v>
      </c>
      <c r="DX459">
        <v>1000</v>
      </c>
      <c r="DZ459" t="s">
        <v>3</v>
      </c>
      <c r="EA459" t="s">
        <v>3</v>
      </c>
      <c r="EB459" t="s">
        <v>3</v>
      </c>
      <c r="EC459" t="s">
        <v>3</v>
      </c>
      <c r="EE459">
        <v>50757674</v>
      </c>
      <c r="EF459">
        <v>8</v>
      </c>
      <c r="EG459" t="s">
        <v>46</v>
      </c>
      <c r="EH459">
        <v>0</v>
      </c>
      <c r="EI459" t="s">
        <v>3</v>
      </c>
      <c r="EJ459">
        <v>1</v>
      </c>
      <c r="EK459">
        <v>500001</v>
      </c>
      <c r="EL459" t="s">
        <v>47</v>
      </c>
      <c r="EM459" t="s">
        <v>48</v>
      </c>
      <c r="EO459" t="s">
        <v>3</v>
      </c>
      <c r="EQ459">
        <v>0</v>
      </c>
      <c r="ER459">
        <v>30398.560000000001</v>
      </c>
      <c r="ES459">
        <v>30398.560000000001</v>
      </c>
      <c r="ET459">
        <v>0</v>
      </c>
      <c r="EU459">
        <v>0</v>
      </c>
      <c r="EV459">
        <v>0</v>
      </c>
      <c r="EW459">
        <v>0</v>
      </c>
      <c r="EX459">
        <v>0</v>
      </c>
      <c r="FQ459">
        <v>0</v>
      </c>
      <c r="FR459">
        <f t="shared" si="406"/>
        <v>0</v>
      </c>
      <c r="FS459">
        <v>0</v>
      </c>
      <c r="FX459">
        <v>0</v>
      </c>
      <c r="FY459">
        <v>0</v>
      </c>
      <c r="GA459" t="s">
        <v>3</v>
      </c>
      <c r="GD459">
        <v>1</v>
      </c>
      <c r="GF459">
        <v>-1486911088</v>
      </c>
      <c r="GG459">
        <v>2</v>
      </c>
      <c r="GH459">
        <v>1</v>
      </c>
      <c r="GI459">
        <v>4</v>
      </c>
      <c r="GJ459">
        <v>0</v>
      </c>
      <c r="GK459">
        <v>0</v>
      </c>
      <c r="GL459">
        <f t="shared" si="407"/>
        <v>0</v>
      </c>
      <c r="GM459">
        <f t="shared" si="408"/>
        <v>18000.509999999998</v>
      </c>
      <c r="GN459">
        <f t="shared" si="409"/>
        <v>18000.509999999998</v>
      </c>
      <c r="GO459">
        <f t="shared" si="410"/>
        <v>0</v>
      </c>
      <c r="GP459">
        <f t="shared" si="411"/>
        <v>0</v>
      </c>
      <c r="GR459">
        <v>0</v>
      </c>
      <c r="GS459">
        <v>3</v>
      </c>
      <c r="GT459">
        <v>0</v>
      </c>
      <c r="GU459" t="s">
        <v>3</v>
      </c>
      <c r="GV459">
        <f t="shared" si="412"/>
        <v>0</v>
      </c>
      <c r="GW459">
        <v>1</v>
      </c>
      <c r="GX459">
        <f t="shared" si="413"/>
        <v>0</v>
      </c>
      <c r="HA459">
        <v>0</v>
      </c>
      <c r="HB459">
        <v>0</v>
      </c>
      <c r="HC459">
        <f t="shared" si="414"/>
        <v>0</v>
      </c>
      <c r="HE459" t="s">
        <v>3</v>
      </c>
      <c r="HF459" t="s">
        <v>3</v>
      </c>
      <c r="HM459" t="s">
        <v>3</v>
      </c>
      <c r="HN459" t="s">
        <v>3</v>
      </c>
      <c r="HO459" t="s">
        <v>3</v>
      </c>
      <c r="HP459" t="s">
        <v>3</v>
      </c>
      <c r="HQ459" t="s">
        <v>3</v>
      </c>
      <c r="IK459">
        <v>0</v>
      </c>
    </row>
    <row r="460" spans="1:245" x14ac:dyDescent="0.2">
      <c r="A460">
        <v>17</v>
      </c>
      <c r="B460">
        <v>1</v>
      </c>
      <c r="C460">
        <f>ROW(SmtRes!A608)</f>
        <v>608</v>
      </c>
      <c r="D460">
        <f>ROW(EtalonRes!A702)</f>
        <v>702</v>
      </c>
      <c r="E460" t="s">
        <v>360</v>
      </c>
      <c r="F460" t="s">
        <v>108</v>
      </c>
      <c r="G460" t="s">
        <v>109</v>
      </c>
      <c r="H460" t="s">
        <v>110</v>
      </c>
      <c r="I460">
        <v>13.6</v>
      </c>
      <c r="J460">
        <v>0</v>
      </c>
      <c r="K460">
        <v>13.6</v>
      </c>
      <c r="O460">
        <f t="shared" si="384"/>
        <v>48657.4</v>
      </c>
      <c r="P460">
        <f t="shared" si="385"/>
        <v>21037.54</v>
      </c>
      <c r="Q460">
        <f t="shared" si="386"/>
        <v>5096.3</v>
      </c>
      <c r="R460">
        <f t="shared" si="387"/>
        <v>2265.98</v>
      </c>
      <c r="S460">
        <f t="shared" si="388"/>
        <v>22523.56</v>
      </c>
      <c r="T460">
        <f t="shared" si="389"/>
        <v>0</v>
      </c>
      <c r="U460">
        <f t="shared" si="390"/>
        <v>68</v>
      </c>
      <c r="V460">
        <f t="shared" si="391"/>
        <v>5.8479999999999999</v>
      </c>
      <c r="W460">
        <f t="shared" si="392"/>
        <v>0</v>
      </c>
      <c r="X460">
        <f t="shared" si="393"/>
        <v>24045.85</v>
      </c>
      <c r="Y460">
        <f t="shared" si="394"/>
        <v>13634.25</v>
      </c>
      <c r="AA460">
        <v>51651743</v>
      </c>
      <c r="AB460">
        <f t="shared" si="395"/>
        <v>247.66</v>
      </c>
      <c r="AC460">
        <f t="shared" si="396"/>
        <v>169.8</v>
      </c>
      <c r="AD460">
        <f t="shared" si="423"/>
        <v>28.26</v>
      </c>
      <c r="AE460">
        <f t="shared" si="424"/>
        <v>4.99</v>
      </c>
      <c r="AF460">
        <f t="shared" si="425"/>
        <v>49.6</v>
      </c>
      <c r="AG460">
        <f t="shared" si="397"/>
        <v>0</v>
      </c>
      <c r="AH460">
        <f t="shared" si="426"/>
        <v>5</v>
      </c>
      <c r="AI460">
        <f t="shared" si="427"/>
        <v>0.43</v>
      </c>
      <c r="AJ460">
        <f t="shared" si="398"/>
        <v>0</v>
      </c>
      <c r="AK460">
        <v>247.66</v>
      </c>
      <c r="AL460">
        <v>169.8</v>
      </c>
      <c r="AM460">
        <v>28.26</v>
      </c>
      <c r="AN460">
        <v>4.99</v>
      </c>
      <c r="AO460">
        <v>49.6</v>
      </c>
      <c r="AP460">
        <v>0</v>
      </c>
      <c r="AQ460">
        <v>5</v>
      </c>
      <c r="AR460">
        <v>0.43</v>
      </c>
      <c r="AS460">
        <v>0</v>
      </c>
      <c r="AT460">
        <v>97</v>
      </c>
      <c r="AU460">
        <v>55</v>
      </c>
      <c r="AV460">
        <v>1</v>
      </c>
      <c r="AW460">
        <v>1</v>
      </c>
      <c r="AZ460">
        <v>1</v>
      </c>
      <c r="BA460">
        <v>33.39</v>
      </c>
      <c r="BB460">
        <v>13.26</v>
      </c>
      <c r="BC460">
        <v>9.11</v>
      </c>
      <c r="BD460" t="s">
        <v>3</v>
      </c>
      <c r="BE460" t="s">
        <v>3</v>
      </c>
      <c r="BF460" t="s">
        <v>3</v>
      </c>
      <c r="BG460" t="s">
        <v>3</v>
      </c>
      <c r="BH460">
        <v>0</v>
      </c>
      <c r="BI460">
        <v>1</v>
      </c>
      <c r="BJ460" t="s">
        <v>111</v>
      </c>
      <c r="BM460">
        <v>26001</v>
      </c>
      <c r="BN460">
        <v>0</v>
      </c>
      <c r="BO460" t="s">
        <v>3</v>
      </c>
      <c r="BP460">
        <v>0</v>
      </c>
      <c r="BQ460">
        <v>2</v>
      </c>
      <c r="BR460">
        <v>0</v>
      </c>
      <c r="BS460">
        <v>33.39</v>
      </c>
      <c r="BT460">
        <v>1</v>
      </c>
      <c r="BU460">
        <v>1</v>
      </c>
      <c r="BV460">
        <v>1</v>
      </c>
      <c r="BW460">
        <v>1</v>
      </c>
      <c r="BX460">
        <v>1</v>
      </c>
      <c r="BY460" t="s">
        <v>3</v>
      </c>
      <c r="BZ460">
        <v>97</v>
      </c>
      <c r="CA460">
        <v>55</v>
      </c>
      <c r="CB460" t="s">
        <v>3</v>
      </c>
      <c r="CE460">
        <v>0</v>
      </c>
      <c r="CF460">
        <v>0</v>
      </c>
      <c r="CG460">
        <v>0</v>
      </c>
      <c r="CM460">
        <v>0</v>
      </c>
      <c r="CN460" t="s">
        <v>3</v>
      </c>
      <c r="CO460">
        <v>0</v>
      </c>
      <c r="CP460">
        <f t="shared" si="399"/>
        <v>48657.4</v>
      </c>
      <c r="CQ460">
        <f t="shared" si="421"/>
        <v>1546.8779999999999</v>
      </c>
      <c r="CR460">
        <f t="shared" si="422"/>
        <v>374.7276</v>
      </c>
      <c r="CS460">
        <f t="shared" si="400"/>
        <v>166.61610000000002</v>
      </c>
      <c r="CT460">
        <f t="shared" si="401"/>
        <v>1656.144</v>
      </c>
      <c r="CU460">
        <f t="shared" si="402"/>
        <v>0</v>
      </c>
      <c r="CV460">
        <f t="shared" si="403"/>
        <v>5</v>
      </c>
      <c r="CW460">
        <f t="shared" si="404"/>
        <v>0.43</v>
      </c>
      <c r="CX460">
        <f t="shared" si="405"/>
        <v>0</v>
      </c>
      <c r="CY460">
        <f t="shared" si="415"/>
        <v>24045.853799999997</v>
      </c>
      <c r="CZ460">
        <f t="shared" si="416"/>
        <v>13634.246999999999</v>
      </c>
      <c r="DC460" t="s">
        <v>3</v>
      </c>
      <c r="DD460" t="s">
        <v>3</v>
      </c>
      <c r="DE460" t="s">
        <v>3</v>
      </c>
      <c r="DF460" t="s">
        <v>3</v>
      </c>
      <c r="DG460" t="s">
        <v>3</v>
      </c>
      <c r="DH460" t="s">
        <v>3</v>
      </c>
      <c r="DI460" t="s">
        <v>3</v>
      </c>
      <c r="DJ460" t="s">
        <v>3</v>
      </c>
      <c r="DK460" t="s">
        <v>3</v>
      </c>
      <c r="DL460" t="s">
        <v>3</v>
      </c>
      <c r="DM460" t="s">
        <v>3</v>
      </c>
      <c r="DN460">
        <v>0</v>
      </c>
      <c r="DO460">
        <v>0</v>
      </c>
      <c r="DP460">
        <v>1</v>
      </c>
      <c r="DQ460">
        <v>1</v>
      </c>
      <c r="DU460">
        <v>1005</v>
      </c>
      <c r="DV460" t="s">
        <v>110</v>
      </c>
      <c r="DW460" t="s">
        <v>110</v>
      </c>
      <c r="DX460">
        <v>10</v>
      </c>
      <c r="DZ460" t="s">
        <v>3</v>
      </c>
      <c r="EA460" t="s">
        <v>3</v>
      </c>
      <c r="EB460" t="s">
        <v>3</v>
      </c>
      <c r="EC460" t="s">
        <v>3</v>
      </c>
      <c r="EE460">
        <v>50757462</v>
      </c>
      <c r="EF460">
        <v>2</v>
      </c>
      <c r="EG460" t="s">
        <v>112</v>
      </c>
      <c r="EH460">
        <v>20</v>
      </c>
      <c r="EI460" t="s">
        <v>113</v>
      </c>
      <c r="EJ460">
        <v>1</v>
      </c>
      <c r="EK460">
        <v>26001</v>
      </c>
      <c r="EL460" t="s">
        <v>113</v>
      </c>
      <c r="EM460" t="s">
        <v>114</v>
      </c>
      <c r="EO460" t="s">
        <v>3</v>
      </c>
      <c r="EQ460">
        <v>131072</v>
      </c>
      <c r="ER460">
        <v>247.66</v>
      </c>
      <c r="ES460">
        <v>169.8</v>
      </c>
      <c r="ET460">
        <v>28.26</v>
      </c>
      <c r="EU460">
        <v>4.99</v>
      </c>
      <c r="EV460">
        <v>49.6</v>
      </c>
      <c r="EW460">
        <v>5</v>
      </c>
      <c r="EX460">
        <v>0.43</v>
      </c>
      <c r="EY460">
        <v>0</v>
      </c>
      <c r="FQ460">
        <v>0</v>
      </c>
      <c r="FR460">
        <f t="shared" si="406"/>
        <v>0</v>
      </c>
      <c r="FS460">
        <v>0</v>
      </c>
      <c r="FX460">
        <v>97</v>
      </c>
      <c r="FY460">
        <v>55</v>
      </c>
      <c r="GA460" t="s">
        <v>3</v>
      </c>
      <c r="GD460">
        <v>1</v>
      </c>
      <c r="GF460">
        <v>-893411855</v>
      </c>
      <c r="GG460">
        <v>2</v>
      </c>
      <c r="GH460">
        <v>1</v>
      </c>
      <c r="GI460">
        <v>4</v>
      </c>
      <c r="GJ460">
        <v>0</v>
      </c>
      <c r="GK460">
        <v>0</v>
      </c>
      <c r="GL460">
        <f t="shared" si="407"/>
        <v>0</v>
      </c>
      <c r="GM460">
        <f t="shared" si="408"/>
        <v>86337.5</v>
      </c>
      <c r="GN460">
        <f t="shared" si="409"/>
        <v>86337.5</v>
      </c>
      <c r="GO460">
        <f t="shared" si="410"/>
        <v>0</v>
      </c>
      <c r="GP460">
        <f t="shared" si="411"/>
        <v>0</v>
      </c>
      <c r="GR460">
        <v>0</v>
      </c>
      <c r="GS460">
        <v>3</v>
      </c>
      <c r="GT460">
        <v>0</v>
      </c>
      <c r="GU460" t="s">
        <v>3</v>
      </c>
      <c r="GV460">
        <f t="shared" si="412"/>
        <v>0</v>
      </c>
      <c r="GW460">
        <v>1</v>
      </c>
      <c r="GX460">
        <f t="shared" si="413"/>
        <v>0</v>
      </c>
      <c r="HA460">
        <v>0</v>
      </c>
      <c r="HB460">
        <v>0</v>
      </c>
      <c r="HC460">
        <f t="shared" si="414"/>
        <v>0</v>
      </c>
      <c r="HE460" t="s">
        <v>3</v>
      </c>
      <c r="HF460" t="s">
        <v>3</v>
      </c>
      <c r="HM460" t="s">
        <v>3</v>
      </c>
      <c r="HN460" t="s">
        <v>115</v>
      </c>
      <c r="HO460" t="s">
        <v>116</v>
      </c>
      <c r="HP460" t="s">
        <v>113</v>
      </c>
      <c r="HQ460" t="s">
        <v>113</v>
      </c>
      <c r="IK460">
        <v>0</v>
      </c>
    </row>
    <row r="461" spans="1:245" x14ac:dyDescent="0.2">
      <c r="A461">
        <v>18</v>
      </c>
      <c r="B461">
        <v>1</v>
      </c>
      <c r="C461">
        <v>605</v>
      </c>
      <c r="E461" t="s">
        <v>361</v>
      </c>
      <c r="F461" t="s">
        <v>118</v>
      </c>
      <c r="G461" t="s">
        <v>119</v>
      </c>
      <c r="H461" t="str">
        <f>'1.Ведомость'!C155</f>
        <v>м2</v>
      </c>
      <c r="I461">
        <f>I460*J461</f>
        <v>149.6</v>
      </c>
      <c r="J461">
        <v>11</v>
      </c>
      <c r="K461">
        <v>11</v>
      </c>
      <c r="O461">
        <f t="shared" si="384"/>
        <v>30664.26</v>
      </c>
      <c r="P461">
        <f t="shared" si="385"/>
        <v>30664.26</v>
      </c>
      <c r="Q461">
        <f t="shared" si="386"/>
        <v>0</v>
      </c>
      <c r="R461">
        <f t="shared" si="387"/>
        <v>0</v>
      </c>
      <c r="S461">
        <f t="shared" si="388"/>
        <v>0</v>
      </c>
      <c r="T461">
        <f t="shared" si="389"/>
        <v>0</v>
      </c>
      <c r="U461">
        <f t="shared" si="390"/>
        <v>0</v>
      </c>
      <c r="V461">
        <f t="shared" si="391"/>
        <v>0</v>
      </c>
      <c r="W461">
        <f t="shared" si="392"/>
        <v>0</v>
      </c>
      <c r="X461">
        <f t="shared" si="393"/>
        <v>0</v>
      </c>
      <c r="Y461">
        <f t="shared" si="394"/>
        <v>0</v>
      </c>
      <c r="AA461">
        <v>51651743</v>
      </c>
      <c r="AB461">
        <f t="shared" si="395"/>
        <v>22.5</v>
      </c>
      <c r="AC461">
        <f t="shared" si="396"/>
        <v>22.5</v>
      </c>
      <c r="AD461">
        <f t="shared" si="423"/>
        <v>0</v>
      </c>
      <c r="AE461">
        <f t="shared" si="424"/>
        <v>0</v>
      </c>
      <c r="AF461">
        <f t="shared" si="425"/>
        <v>0</v>
      </c>
      <c r="AG461">
        <f t="shared" si="397"/>
        <v>0</v>
      </c>
      <c r="AH461">
        <f t="shared" si="426"/>
        <v>0</v>
      </c>
      <c r="AI461">
        <f t="shared" si="427"/>
        <v>0</v>
      </c>
      <c r="AJ461">
        <f t="shared" si="398"/>
        <v>0</v>
      </c>
      <c r="AK461">
        <v>22.5</v>
      </c>
      <c r="AL461">
        <v>22.5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1</v>
      </c>
      <c r="AW461">
        <v>1</v>
      </c>
      <c r="AZ461">
        <v>1</v>
      </c>
      <c r="BA461">
        <v>1</v>
      </c>
      <c r="BB461">
        <v>1</v>
      </c>
      <c r="BC461">
        <v>9.11</v>
      </c>
      <c r="BD461" t="s">
        <v>3</v>
      </c>
      <c r="BE461" t="s">
        <v>3</v>
      </c>
      <c r="BF461" t="s">
        <v>3</v>
      </c>
      <c r="BG461" t="s">
        <v>3</v>
      </c>
      <c r="BH461">
        <v>3</v>
      </c>
      <c r="BI461">
        <v>1</v>
      </c>
      <c r="BJ461" t="s">
        <v>120</v>
      </c>
      <c r="BM461">
        <v>500001</v>
      </c>
      <c r="BN461">
        <v>0</v>
      </c>
      <c r="BO461" t="s">
        <v>3</v>
      </c>
      <c r="BP461">
        <v>0</v>
      </c>
      <c r="BQ461">
        <v>8</v>
      </c>
      <c r="BR461">
        <v>0</v>
      </c>
      <c r="BS461">
        <v>1</v>
      </c>
      <c r="BT461">
        <v>1</v>
      </c>
      <c r="BU461">
        <v>1</v>
      </c>
      <c r="BV461">
        <v>1</v>
      </c>
      <c r="BW461">
        <v>1</v>
      </c>
      <c r="BX461">
        <v>1</v>
      </c>
      <c r="BY461" t="s">
        <v>3</v>
      </c>
      <c r="BZ461">
        <v>0</v>
      </c>
      <c r="CA461">
        <v>0</v>
      </c>
      <c r="CB461" t="s">
        <v>3</v>
      </c>
      <c r="CE461">
        <v>0</v>
      </c>
      <c r="CF461">
        <v>0</v>
      </c>
      <c r="CG461">
        <v>0</v>
      </c>
      <c r="CM461">
        <v>0</v>
      </c>
      <c r="CN461" t="s">
        <v>3</v>
      </c>
      <c r="CO461">
        <v>0</v>
      </c>
      <c r="CP461">
        <f t="shared" si="399"/>
        <v>30664.26</v>
      </c>
      <c r="CQ461">
        <f t="shared" si="421"/>
        <v>204.97499999999999</v>
      </c>
      <c r="CR461">
        <f t="shared" si="422"/>
        <v>0</v>
      </c>
      <c r="CS461">
        <f t="shared" si="400"/>
        <v>0</v>
      </c>
      <c r="CT461">
        <f t="shared" si="401"/>
        <v>0</v>
      </c>
      <c r="CU461">
        <f t="shared" si="402"/>
        <v>0</v>
      </c>
      <c r="CV461">
        <f t="shared" si="403"/>
        <v>0</v>
      </c>
      <c r="CW461">
        <f t="shared" si="404"/>
        <v>0</v>
      </c>
      <c r="CX461">
        <f t="shared" si="405"/>
        <v>0</v>
      </c>
      <c r="CY461">
        <f t="shared" si="415"/>
        <v>0</v>
      </c>
      <c r="CZ461">
        <f t="shared" si="416"/>
        <v>0</v>
      </c>
      <c r="DC461" t="s">
        <v>3</v>
      </c>
      <c r="DD461" t="s">
        <v>3</v>
      </c>
      <c r="DE461" t="s">
        <v>3</v>
      </c>
      <c r="DF461" t="s">
        <v>3</v>
      </c>
      <c r="DG461" t="s">
        <v>3</v>
      </c>
      <c r="DH461" t="s">
        <v>3</v>
      </c>
      <c r="DI461" t="s">
        <v>3</v>
      </c>
      <c r="DJ461" t="s">
        <v>3</v>
      </c>
      <c r="DK461" t="s">
        <v>3</v>
      </c>
      <c r="DL461" t="s">
        <v>3</v>
      </c>
      <c r="DM461" t="s">
        <v>3</v>
      </c>
      <c r="DN461">
        <v>0</v>
      </c>
      <c r="DO461">
        <v>0</v>
      </c>
      <c r="DP461">
        <v>1</v>
      </c>
      <c r="DQ461">
        <v>1</v>
      </c>
      <c r="DU461">
        <v>1005</v>
      </c>
      <c r="DV461" t="s">
        <v>52</v>
      </c>
      <c r="DW461" t="s">
        <v>52</v>
      </c>
      <c r="DX461">
        <v>1</v>
      </c>
      <c r="DZ461" t="s">
        <v>3</v>
      </c>
      <c r="EA461" t="s">
        <v>3</v>
      </c>
      <c r="EB461" t="s">
        <v>3</v>
      </c>
      <c r="EC461" t="s">
        <v>3</v>
      </c>
      <c r="EE461">
        <v>50757674</v>
      </c>
      <c r="EF461">
        <v>8</v>
      </c>
      <c r="EG461" t="s">
        <v>46</v>
      </c>
      <c r="EH461">
        <v>0</v>
      </c>
      <c r="EI461" t="s">
        <v>3</v>
      </c>
      <c r="EJ461">
        <v>1</v>
      </c>
      <c r="EK461">
        <v>500001</v>
      </c>
      <c r="EL461" t="s">
        <v>47</v>
      </c>
      <c r="EM461" t="s">
        <v>48</v>
      </c>
      <c r="EO461" t="s">
        <v>3</v>
      </c>
      <c r="EQ461">
        <v>0</v>
      </c>
      <c r="ER461">
        <v>22.5</v>
      </c>
      <c r="ES461">
        <v>22.5</v>
      </c>
      <c r="ET461">
        <v>0</v>
      </c>
      <c r="EU461">
        <v>0</v>
      </c>
      <c r="EV461">
        <v>0</v>
      </c>
      <c r="EW461">
        <v>0</v>
      </c>
      <c r="EX461">
        <v>0</v>
      </c>
      <c r="FQ461">
        <v>0</v>
      </c>
      <c r="FR461">
        <f t="shared" si="406"/>
        <v>0</v>
      </c>
      <c r="FS461">
        <v>0</v>
      </c>
      <c r="FX461">
        <v>0</v>
      </c>
      <c r="FY461">
        <v>0</v>
      </c>
      <c r="GA461" t="s">
        <v>3</v>
      </c>
      <c r="GD461">
        <v>1</v>
      </c>
      <c r="GF461">
        <v>-336429810</v>
      </c>
      <c r="GG461">
        <v>2</v>
      </c>
      <c r="GH461">
        <v>1</v>
      </c>
      <c r="GI461">
        <v>4</v>
      </c>
      <c r="GJ461">
        <v>0</v>
      </c>
      <c r="GK461">
        <v>0</v>
      </c>
      <c r="GL461">
        <f t="shared" si="407"/>
        <v>0</v>
      </c>
      <c r="GM461">
        <f t="shared" si="408"/>
        <v>30664.26</v>
      </c>
      <c r="GN461">
        <f t="shared" si="409"/>
        <v>30664.26</v>
      </c>
      <c r="GO461">
        <f t="shared" si="410"/>
        <v>0</v>
      </c>
      <c r="GP461">
        <f t="shared" si="411"/>
        <v>0</v>
      </c>
      <c r="GR461">
        <v>0</v>
      </c>
      <c r="GS461">
        <v>3</v>
      </c>
      <c r="GT461">
        <v>0</v>
      </c>
      <c r="GU461" t="s">
        <v>3</v>
      </c>
      <c r="GV461">
        <f t="shared" si="412"/>
        <v>0</v>
      </c>
      <c r="GW461">
        <v>1</v>
      </c>
      <c r="GX461">
        <f t="shared" si="413"/>
        <v>0</v>
      </c>
      <c r="HA461">
        <v>0</v>
      </c>
      <c r="HB461">
        <v>0</v>
      </c>
      <c r="HC461">
        <f t="shared" si="414"/>
        <v>0</v>
      </c>
      <c r="HE461" t="s">
        <v>3</v>
      </c>
      <c r="HF461" t="s">
        <v>3</v>
      </c>
      <c r="HM461" t="s">
        <v>3</v>
      </c>
      <c r="HN461" t="s">
        <v>3</v>
      </c>
      <c r="HO461" t="s">
        <v>3</v>
      </c>
      <c r="HP461" t="s">
        <v>3</v>
      </c>
      <c r="HQ461" t="s">
        <v>3</v>
      </c>
      <c r="IK461">
        <v>0</v>
      </c>
    </row>
    <row r="462" spans="1:245" x14ac:dyDescent="0.2">
      <c r="A462">
        <v>18</v>
      </c>
      <c r="B462">
        <v>1</v>
      </c>
      <c r="C462">
        <v>607</v>
      </c>
      <c r="E462" t="s">
        <v>362</v>
      </c>
      <c r="F462" t="s">
        <v>122</v>
      </c>
      <c r="G462" t="s">
        <v>123</v>
      </c>
      <c r="H462" t="e">
        <f>'1.Ведомость'!#REF!</f>
        <v>#REF!</v>
      </c>
      <c r="I462">
        <f>I460*J462</f>
        <v>-20.399999999999999</v>
      </c>
      <c r="J462">
        <v>-1.5</v>
      </c>
      <c r="K462">
        <v>-1.5</v>
      </c>
      <c r="O462">
        <f t="shared" si="384"/>
        <v>-12187.65</v>
      </c>
      <c r="P462">
        <f t="shared" si="385"/>
        <v>-12187.65</v>
      </c>
      <c r="Q462">
        <f t="shared" si="386"/>
        <v>0</v>
      </c>
      <c r="R462">
        <f t="shared" si="387"/>
        <v>0</v>
      </c>
      <c r="S462">
        <f t="shared" si="388"/>
        <v>0</v>
      </c>
      <c r="T462">
        <f t="shared" si="389"/>
        <v>0</v>
      </c>
      <c r="U462">
        <f t="shared" si="390"/>
        <v>0</v>
      </c>
      <c r="V462">
        <f t="shared" si="391"/>
        <v>0</v>
      </c>
      <c r="W462">
        <f t="shared" si="392"/>
        <v>0</v>
      </c>
      <c r="X462">
        <f t="shared" si="393"/>
        <v>0</v>
      </c>
      <c r="Y462">
        <f t="shared" si="394"/>
        <v>0</v>
      </c>
      <c r="AA462">
        <v>51651743</v>
      </c>
      <c r="AB462">
        <f t="shared" si="395"/>
        <v>65.58</v>
      </c>
      <c r="AC462">
        <f t="shared" si="396"/>
        <v>65.58</v>
      </c>
      <c r="AD462">
        <f t="shared" si="423"/>
        <v>0</v>
      </c>
      <c r="AE462">
        <f t="shared" si="424"/>
        <v>0</v>
      </c>
      <c r="AF462">
        <f t="shared" si="425"/>
        <v>0</v>
      </c>
      <c r="AG462">
        <f t="shared" si="397"/>
        <v>0</v>
      </c>
      <c r="AH462">
        <f t="shared" si="426"/>
        <v>0</v>
      </c>
      <c r="AI462">
        <f t="shared" si="427"/>
        <v>0</v>
      </c>
      <c r="AJ462">
        <f t="shared" si="398"/>
        <v>0</v>
      </c>
      <c r="AK462">
        <v>65.58</v>
      </c>
      <c r="AL462">
        <v>65.58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1</v>
      </c>
      <c r="AW462">
        <v>1</v>
      </c>
      <c r="AZ462">
        <v>1</v>
      </c>
      <c r="BA462">
        <v>1</v>
      </c>
      <c r="BB462">
        <v>1</v>
      </c>
      <c r="BC462">
        <v>9.11</v>
      </c>
      <c r="BD462" t="s">
        <v>3</v>
      </c>
      <c r="BE462" t="s">
        <v>3</v>
      </c>
      <c r="BF462" t="s">
        <v>3</v>
      </c>
      <c r="BG462" t="s">
        <v>3</v>
      </c>
      <c r="BH462">
        <v>3</v>
      </c>
      <c r="BI462">
        <v>1</v>
      </c>
      <c r="BJ462" t="s">
        <v>125</v>
      </c>
      <c r="BM462">
        <v>500001</v>
      </c>
      <c r="BN462">
        <v>0</v>
      </c>
      <c r="BO462" t="s">
        <v>3</v>
      </c>
      <c r="BP462">
        <v>0</v>
      </c>
      <c r="BQ462">
        <v>8</v>
      </c>
      <c r="BR462">
        <v>1</v>
      </c>
      <c r="BS462">
        <v>1</v>
      </c>
      <c r="BT462">
        <v>1</v>
      </c>
      <c r="BU462">
        <v>1</v>
      </c>
      <c r="BV462">
        <v>1</v>
      </c>
      <c r="BW462">
        <v>1</v>
      </c>
      <c r="BX462">
        <v>1</v>
      </c>
      <c r="BY462" t="s">
        <v>3</v>
      </c>
      <c r="BZ462">
        <v>0</v>
      </c>
      <c r="CA462">
        <v>0</v>
      </c>
      <c r="CB462" t="s">
        <v>3</v>
      </c>
      <c r="CE462">
        <v>0</v>
      </c>
      <c r="CF462">
        <v>0</v>
      </c>
      <c r="CG462">
        <v>0</v>
      </c>
      <c r="CM462">
        <v>0</v>
      </c>
      <c r="CN462" t="s">
        <v>3</v>
      </c>
      <c r="CO462">
        <v>0</v>
      </c>
      <c r="CP462">
        <f t="shared" si="399"/>
        <v>-12187.65</v>
      </c>
      <c r="CQ462">
        <f t="shared" si="421"/>
        <v>597.43379999999991</v>
      </c>
      <c r="CR462">
        <f t="shared" si="422"/>
        <v>0</v>
      </c>
      <c r="CS462">
        <f t="shared" si="400"/>
        <v>0</v>
      </c>
      <c r="CT462">
        <f t="shared" si="401"/>
        <v>0</v>
      </c>
      <c r="CU462">
        <f t="shared" si="402"/>
        <v>0</v>
      </c>
      <c r="CV462">
        <f t="shared" si="403"/>
        <v>0</v>
      </c>
      <c r="CW462">
        <f t="shared" si="404"/>
        <v>0</v>
      </c>
      <c r="CX462">
        <f t="shared" si="405"/>
        <v>0</v>
      </c>
      <c r="CY462">
        <f t="shared" si="415"/>
        <v>0</v>
      </c>
      <c r="CZ462">
        <f t="shared" si="416"/>
        <v>0</v>
      </c>
      <c r="DC462" t="s">
        <v>3</v>
      </c>
      <c r="DD462" t="s">
        <v>3</v>
      </c>
      <c r="DE462" t="s">
        <v>3</v>
      </c>
      <c r="DF462" t="s">
        <v>3</v>
      </c>
      <c r="DG462" t="s">
        <v>3</v>
      </c>
      <c r="DH462" t="s">
        <v>3</v>
      </c>
      <c r="DI462" t="s">
        <v>3</v>
      </c>
      <c r="DJ462" t="s">
        <v>3</v>
      </c>
      <c r="DK462" t="s">
        <v>3</v>
      </c>
      <c r="DL462" t="s">
        <v>3</v>
      </c>
      <c r="DM462" t="s">
        <v>3</v>
      </c>
      <c r="DN462">
        <v>0</v>
      </c>
      <c r="DO462">
        <v>0</v>
      </c>
      <c r="DP462">
        <v>1</v>
      </c>
      <c r="DQ462">
        <v>1</v>
      </c>
      <c r="DU462">
        <v>1002</v>
      </c>
      <c r="DV462" t="s">
        <v>124</v>
      </c>
      <c r="DW462" t="s">
        <v>124</v>
      </c>
      <c r="DX462">
        <v>1</v>
      </c>
      <c r="DZ462" t="s">
        <v>3</v>
      </c>
      <c r="EA462" t="s">
        <v>3</v>
      </c>
      <c r="EB462" t="s">
        <v>3</v>
      </c>
      <c r="EC462" t="s">
        <v>3</v>
      </c>
      <c r="EE462">
        <v>50757674</v>
      </c>
      <c r="EF462">
        <v>8</v>
      </c>
      <c r="EG462" t="s">
        <v>46</v>
      </c>
      <c r="EH462">
        <v>0</v>
      </c>
      <c r="EI462" t="s">
        <v>3</v>
      </c>
      <c r="EJ462">
        <v>1</v>
      </c>
      <c r="EK462">
        <v>500001</v>
      </c>
      <c r="EL462" t="s">
        <v>47</v>
      </c>
      <c r="EM462" t="s">
        <v>48</v>
      </c>
      <c r="EO462" t="s">
        <v>3</v>
      </c>
      <c r="EQ462">
        <v>32768</v>
      </c>
      <c r="ER462">
        <v>65.58</v>
      </c>
      <c r="ES462">
        <v>65.58</v>
      </c>
      <c r="ET462">
        <v>0</v>
      </c>
      <c r="EU462">
        <v>0</v>
      </c>
      <c r="EV462">
        <v>0</v>
      </c>
      <c r="EW462">
        <v>0</v>
      </c>
      <c r="EX462">
        <v>0</v>
      </c>
      <c r="FQ462">
        <v>0</v>
      </c>
      <c r="FR462">
        <f t="shared" si="406"/>
        <v>0</v>
      </c>
      <c r="FS462">
        <v>0</v>
      </c>
      <c r="FX462">
        <v>0</v>
      </c>
      <c r="FY462">
        <v>0</v>
      </c>
      <c r="GA462" t="s">
        <v>3</v>
      </c>
      <c r="GD462">
        <v>1</v>
      </c>
      <c r="GF462">
        <v>-1609399419</v>
      </c>
      <c r="GG462">
        <v>2</v>
      </c>
      <c r="GH462">
        <v>1</v>
      </c>
      <c r="GI462">
        <v>4</v>
      </c>
      <c r="GJ462">
        <v>0</v>
      </c>
      <c r="GK462">
        <v>0</v>
      </c>
      <c r="GL462">
        <f t="shared" si="407"/>
        <v>0</v>
      </c>
      <c r="GM462">
        <f t="shared" si="408"/>
        <v>-12187.65</v>
      </c>
      <c r="GN462">
        <f t="shared" si="409"/>
        <v>-12187.65</v>
      </c>
      <c r="GO462">
        <f t="shared" si="410"/>
        <v>0</v>
      </c>
      <c r="GP462">
        <f t="shared" si="411"/>
        <v>0</v>
      </c>
      <c r="GR462">
        <v>0</v>
      </c>
      <c r="GS462">
        <v>3</v>
      </c>
      <c r="GT462">
        <v>0</v>
      </c>
      <c r="GU462" t="s">
        <v>3</v>
      </c>
      <c r="GV462">
        <f t="shared" si="412"/>
        <v>0</v>
      </c>
      <c r="GW462">
        <v>1</v>
      </c>
      <c r="GX462">
        <f t="shared" si="413"/>
        <v>0</v>
      </c>
      <c r="HA462">
        <v>0</v>
      </c>
      <c r="HB462">
        <v>0</v>
      </c>
      <c r="HC462">
        <f t="shared" si="414"/>
        <v>0</v>
      </c>
      <c r="HE462" t="s">
        <v>3</v>
      </c>
      <c r="HF462" t="s">
        <v>3</v>
      </c>
      <c r="HM462" t="s">
        <v>3</v>
      </c>
      <c r="HN462" t="s">
        <v>3</v>
      </c>
      <c r="HO462" t="s">
        <v>3</v>
      </c>
      <c r="HP462" t="s">
        <v>3</v>
      </c>
      <c r="HQ462" t="s">
        <v>3</v>
      </c>
      <c r="IK462">
        <v>0</v>
      </c>
    </row>
    <row r="463" spans="1:245" x14ac:dyDescent="0.2">
      <c r="A463">
        <v>18</v>
      </c>
      <c r="B463">
        <v>1</v>
      </c>
      <c r="C463">
        <v>608</v>
      </c>
      <c r="E463" t="s">
        <v>363</v>
      </c>
      <c r="F463" t="s">
        <v>127</v>
      </c>
      <c r="G463" t="s">
        <v>128</v>
      </c>
      <c r="H463" t="e">
        <f>'1.Ведомость'!#REF!</f>
        <v>#REF!</v>
      </c>
      <c r="I463">
        <f>I460*J463</f>
        <v>-0.7752</v>
      </c>
      <c r="J463">
        <v>-5.7000000000000002E-2</v>
      </c>
      <c r="K463">
        <v>-5.7000000000000002E-2</v>
      </c>
      <c r="O463">
        <f t="shared" si="384"/>
        <v>-1416.51</v>
      </c>
      <c r="P463">
        <f t="shared" si="385"/>
        <v>-1416.51</v>
      </c>
      <c r="Q463">
        <f t="shared" si="386"/>
        <v>0</v>
      </c>
      <c r="R463">
        <f t="shared" si="387"/>
        <v>0</v>
      </c>
      <c r="S463">
        <f t="shared" si="388"/>
        <v>0</v>
      </c>
      <c r="T463">
        <f t="shared" si="389"/>
        <v>0</v>
      </c>
      <c r="U463">
        <f t="shared" si="390"/>
        <v>0</v>
      </c>
      <c r="V463">
        <f t="shared" si="391"/>
        <v>0</v>
      </c>
      <c r="W463">
        <f t="shared" si="392"/>
        <v>0</v>
      </c>
      <c r="X463">
        <f t="shared" si="393"/>
        <v>0</v>
      </c>
      <c r="Y463">
        <f t="shared" si="394"/>
        <v>0</v>
      </c>
      <c r="AA463">
        <v>51651743</v>
      </c>
      <c r="AB463">
        <f t="shared" si="395"/>
        <v>200.58</v>
      </c>
      <c r="AC463">
        <f t="shared" si="396"/>
        <v>200.58</v>
      </c>
      <c r="AD463">
        <f t="shared" si="423"/>
        <v>0</v>
      </c>
      <c r="AE463">
        <f t="shared" si="424"/>
        <v>0</v>
      </c>
      <c r="AF463">
        <f t="shared" si="425"/>
        <v>0</v>
      </c>
      <c r="AG463">
        <f t="shared" si="397"/>
        <v>0</v>
      </c>
      <c r="AH463">
        <f t="shared" si="426"/>
        <v>0</v>
      </c>
      <c r="AI463">
        <f t="shared" si="427"/>
        <v>0</v>
      </c>
      <c r="AJ463">
        <f t="shared" si="398"/>
        <v>0</v>
      </c>
      <c r="AK463">
        <v>200.58</v>
      </c>
      <c r="AL463">
        <v>200.58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1</v>
      </c>
      <c r="AW463">
        <v>1</v>
      </c>
      <c r="AZ463">
        <v>1</v>
      </c>
      <c r="BA463">
        <v>1</v>
      </c>
      <c r="BB463">
        <v>1</v>
      </c>
      <c r="BC463">
        <v>9.11</v>
      </c>
      <c r="BD463" t="s">
        <v>3</v>
      </c>
      <c r="BE463" t="s">
        <v>3</v>
      </c>
      <c r="BF463" t="s">
        <v>3</v>
      </c>
      <c r="BG463" t="s">
        <v>3</v>
      </c>
      <c r="BH463">
        <v>3</v>
      </c>
      <c r="BI463">
        <v>1</v>
      </c>
      <c r="BJ463" t="s">
        <v>129</v>
      </c>
      <c r="BM463">
        <v>500001</v>
      </c>
      <c r="BN463">
        <v>0</v>
      </c>
      <c r="BO463" t="s">
        <v>3</v>
      </c>
      <c r="BP463">
        <v>0</v>
      </c>
      <c r="BQ463">
        <v>8</v>
      </c>
      <c r="BR463">
        <v>1</v>
      </c>
      <c r="BS463">
        <v>1</v>
      </c>
      <c r="BT463">
        <v>1</v>
      </c>
      <c r="BU463">
        <v>1</v>
      </c>
      <c r="BV463">
        <v>1</v>
      </c>
      <c r="BW463">
        <v>1</v>
      </c>
      <c r="BX463">
        <v>1</v>
      </c>
      <c r="BY463" t="s">
        <v>3</v>
      </c>
      <c r="BZ463">
        <v>0</v>
      </c>
      <c r="CA463">
        <v>0</v>
      </c>
      <c r="CB463" t="s">
        <v>3</v>
      </c>
      <c r="CE463">
        <v>0</v>
      </c>
      <c r="CF463">
        <v>0</v>
      </c>
      <c r="CG463">
        <v>0</v>
      </c>
      <c r="CM463">
        <v>0</v>
      </c>
      <c r="CN463" t="s">
        <v>3</v>
      </c>
      <c r="CO463">
        <v>0</v>
      </c>
      <c r="CP463">
        <f t="shared" si="399"/>
        <v>-1416.51</v>
      </c>
      <c r="CQ463">
        <f t="shared" si="421"/>
        <v>1827.2837999999999</v>
      </c>
      <c r="CR463">
        <f t="shared" si="422"/>
        <v>0</v>
      </c>
      <c r="CS463">
        <f t="shared" si="400"/>
        <v>0</v>
      </c>
      <c r="CT463">
        <f t="shared" si="401"/>
        <v>0</v>
      </c>
      <c r="CU463">
        <f t="shared" si="402"/>
        <v>0</v>
      </c>
      <c r="CV463">
        <f t="shared" si="403"/>
        <v>0</v>
      </c>
      <c r="CW463">
        <f t="shared" si="404"/>
        <v>0</v>
      </c>
      <c r="CX463">
        <f t="shared" si="405"/>
        <v>0</v>
      </c>
      <c r="CY463">
        <f t="shared" si="415"/>
        <v>0</v>
      </c>
      <c r="CZ463">
        <f t="shared" si="416"/>
        <v>0</v>
      </c>
      <c r="DC463" t="s">
        <v>3</v>
      </c>
      <c r="DD463" t="s">
        <v>3</v>
      </c>
      <c r="DE463" t="s">
        <v>3</v>
      </c>
      <c r="DF463" t="s">
        <v>3</v>
      </c>
      <c r="DG463" t="s">
        <v>3</v>
      </c>
      <c r="DH463" t="s">
        <v>3</v>
      </c>
      <c r="DI463" t="s">
        <v>3</v>
      </c>
      <c r="DJ463" t="s">
        <v>3</v>
      </c>
      <c r="DK463" t="s">
        <v>3</v>
      </c>
      <c r="DL463" t="s">
        <v>3</v>
      </c>
      <c r="DM463" t="s">
        <v>3</v>
      </c>
      <c r="DN463">
        <v>0</v>
      </c>
      <c r="DO463">
        <v>0</v>
      </c>
      <c r="DP463">
        <v>1</v>
      </c>
      <c r="DQ463">
        <v>1</v>
      </c>
      <c r="DU463">
        <v>1002</v>
      </c>
      <c r="DV463" t="s">
        <v>124</v>
      </c>
      <c r="DW463" t="s">
        <v>124</v>
      </c>
      <c r="DX463">
        <v>1</v>
      </c>
      <c r="DZ463" t="s">
        <v>3</v>
      </c>
      <c r="EA463" t="s">
        <v>3</v>
      </c>
      <c r="EB463" t="s">
        <v>3</v>
      </c>
      <c r="EC463" t="s">
        <v>3</v>
      </c>
      <c r="EE463">
        <v>50757674</v>
      </c>
      <c r="EF463">
        <v>8</v>
      </c>
      <c r="EG463" t="s">
        <v>46</v>
      </c>
      <c r="EH463">
        <v>0</v>
      </c>
      <c r="EI463" t="s">
        <v>3</v>
      </c>
      <c r="EJ463">
        <v>1</v>
      </c>
      <c r="EK463">
        <v>500001</v>
      </c>
      <c r="EL463" t="s">
        <v>47</v>
      </c>
      <c r="EM463" t="s">
        <v>48</v>
      </c>
      <c r="EO463" t="s">
        <v>3</v>
      </c>
      <c r="EQ463">
        <v>32768</v>
      </c>
      <c r="ER463">
        <v>200.58</v>
      </c>
      <c r="ES463">
        <v>200.58</v>
      </c>
      <c r="ET463">
        <v>0</v>
      </c>
      <c r="EU463">
        <v>0</v>
      </c>
      <c r="EV463">
        <v>0</v>
      </c>
      <c r="EW463">
        <v>0</v>
      </c>
      <c r="EX463">
        <v>0</v>
      </c>
      <c r="FQ463">
        <v>0</v>
      </c>
      <c r="FR463">
        <f t="shared" si="406"/>
        <v>0</v>
      </c>
      <c r="FS463">
        <v>0</v>
      </c>
      <c r="FX463">
        <v>0</v>
      </c>
      <c r="FY463">
        <v>0</v>
      </c>
      <c r="GA463" t="s">
        <v>3</v>
      </c>
      <c r="GD463">
        <v>1</v>
      </c>
      <c r="GF463">
        <v>1828367933</v>
      </c>
      <c r="GG463">
        <v>2</v>
      </c>
      <c r="GH463">
        <v>1</v>
      </c>
      <c r="GI463">
        <v>4</v>
      </c>
      <c r="GJ463">
        <v>0</v>
      </c>
      <c r="GK463">
        <v>0</v>
      </c>
      <c r="GL463">
        <f t="shared" si="407"/>
        <v>0</v>
      </c>
      <c r="GM463">
        <f t="shared" si="408"/>
        <v>-1416.51</v>
      </c>
      <c r="GN463">
        <f t="shared" si="409"/>
        <v>-1416.51</v>
      </c>
      <c r="GO463">
        <f t="shared" si="410"/>
        <v>0</v>
      </c>
      <c r="GP463">
        <f t="shared" si="411"/>
        <v>0</v>
      </c>
      <c r="GR463">
        <v>0</v>
      </c>
      <c r="GS463">
        <v>3</v>
      </c>
      <c r="GT463">
        <v>0</v>
      </c>
      <c r="GU463" t="s">
        <v>3</v>
      </c>
      <c r="GV463">
        <f t="shared" si="412"/>
        <v>0</v>
      </c>
      <c r="GW463">
        <v>1</v>
      </c>
      <c r="GX463">
        <f t="shared" si="413"/>
        <v>0</v>
      </c>
      <c r="HA463">
        <v>0</v>
      </c>
      <c r="HB463">
        <v>0</v>
      </c>
      <c r="HC463">
        <f t="shared" si="414"/>
        <v>0</v>
      </c>
      <c r="HE463" t="s">
        <v>3</v>
      </c>
      <c r="HF463" t="s">
        <v>3</v>
      </c>
      <c r="HM463" t="s">
        <v>3</v>
      </c>
      <c r="HN463" t="s">
        <v>3</v>
      </c>
      <c r="HO463" t="s">
        <v>3</v>
      </c>
      <c r="HP463" t="s">
        <v>3</v>
      </c>
      <c r="HQ463" t="s">
        <v>3</v>
      </c>
      <c r="IK463">
        <v>0</v>
      </c>
    </row>
    <row r="464" spans="1:245" x14ac:dyDescent="0.2">
      <c r="A464">
        <v>17</v>
      </c>
      <c r="B464">
        <v>1</v>
      </c>
      <c r="C464">
        <f>ROW(SmtRes!A615)</f>
        <v>615</v>
      </c>
      <c r="D464">
        <f>ROW(EtalonRes!A710)</f>
        <v>710</v>
      </c>
      <c r="E464" t="s">
        <v>364</v>
      </c>
      <c r="F464" t="s">
        <v>108</v>
      </c>
      <c r="G464" t="s">
        <v>109</v>
      </c>
      <c r="H464" t="s">
        <v>110</v>
      </c>
      <c r="I464">
        <v>0.13</v>
      </c>
      <c r="J464">
        <v>0</v>
      </c>
      <c r="K464">
        <v>0.13</v>
      </c>
      <c r="O464">
        <f t="shared" si="384"/>
        <v>465.1</v>
      </c>
      <c r="P464">
        <f t="shared" si="385"/>
        <v>201.09</v>
      </c>
      <c r="Q464">
        <f t="shared" si="386"/>
        <v>48.71</v>
      </c>
      <c r="R464">
        <f t="shared" si="387"/>
        <v>21.66</v>
      </c>
      <c r="S464">
        <f t="shared" si="388"/>
        <v>215.3</v>
      </c>
      <c r="T464">
        <f t="shared" si="389"/>
        <v>0</v>
      </c>
      <c r="U464">
        <f t="shared" si="390"/>
        <v>0.65</v>
      </c>
      <c r="V464">
        <f t="shared" si="391"/>
        <v>5.5899999999999998E-2</v>
      </c>
      <c r="W464">
        <f t="shared" si="392"/>
        <v>0</v>
      </c>
      <c r="X464">
        <f t="shared" si="393"/>
        <v>229.85</v>
      </c>
      <c r="Y464">
        <f t="shared" si="394"/>
        <v>130.33000000000001</v>
      </c>
      <c r="AA464">
        <v>51651743</v>
      </c>
      <c r="AB464">
        <f t="shared" si="395"/>
        <v>247.66</v>
      </c>
      <c r="AC464">
        <f t="shared" si="396"/>
        <v>169.8</v>
      </c>
      <c r="AD464">
        <f t="shared" si="423"/>
        <v>28.26</v>
      </c>
      <c r="AE464">
        <f t="shared" si="424"/>
        <v>4.99</v>
      </c>
      <c r="AF464">
        <f t="shared" si="425"/>
        <v>49.6</v>
      </c>
      <c r="AG464">
        <f t="shared" si="397"/>
        <v>0</v>
      </c>
      <c r="AH464">
        <f t="shared" si="426"/>
        <v>5</v>
      </c>
      <c r="AI464">
        <f t="shared" si="427"/>
        <v>0.43</v>
      </c>
      <c r="AJ464">
        <f t="shared" si="398"/>
        <v>0</v>
      </c>
      <c r="AK464">
        <v>247.66</v>
      </c>
      <c r="AL464">
        <v>169.8</v>
      </c>
      <c r="AM464">
        <v>28.26</v>
      </c>
      <c r="AN464">
        <v>4.99</v>
      </c>
      <c r="AO464">
        <v>49.6</v>
      </c>
      <c r="AP464">
        <v>0</v>
      </c>
      <c r="AQ464">
        <v>5</v>
      </c>
      <c r="AR464">
        <v>0.43</v>
      </c>
      <c r="AS464">
        <v>0</v>
      </c>
      <c r="AT464">
        <v>97</v>
      </c>
      <c r="AU464">
        <v>55</v>
      </c>
      <c r="AV464">
        <v>1</v>
      </c>
      <c r="AW464">
        <v>1</v>
      </c>
      <c r="AZ464">
        <v>1</v>
      </c>
      <c r="BA464">
        <v>33.39</v>
      </c>
      <c r="BB464">
        <v>13.26</v>
      </c>
      <c r="BC464">
        <v>9.11</v>
      </c>
      <c r="BD464" t="s">
        <v>3</v>
      </c>
      <c r="BE464" t="s">
        <v>3</v>
      </c>
      <c r="BF464" t="s">
        <v>3</v>
      </c>
      <c r="BG464" t="s">
        <v>3</v>
      </c>
      <c r="BH464">
        <v>0</v>
      </c>
      <c r="BI464">
        <v>1</v>
      </c>
      <c r="BJ464" t="s">
        <v>111</v>
      </c>
      <c r="BM464">
        <v>26001</v>
      </c>
      <c r="BN464">
        <v>0</v>
      </c>
      <c r="BO464" t="s">
        <v>3</v>
      </c>
      <c r="BP464">
        <v>0</v>
      </c>
      <c r="BQ464">
        <v>2</v>
      </c>
      <c r="BR464">
        <v>0</v>
      </c>
      <c r="BS464">
        <v>33.39</v>
      </c>
      <c r="BT464">
        <v>1</v>
      </c>
      <c r="BU464">
        <v>1</v>
      </c>
      <c r="BV464">
        <v>1</v>
      </c>
      <c r="BW464">
        <v>1</v>
      </c>
      <c r="BX464">
        <v>1</v>
      </c>
      <c r="BY464" t="s">
        <v>3</v>
      </c>
      <c r="BZ464">
        <v>97</v>
      </c>
      <c r="CA464">
        <v>55</v>
      </c>
      <c r="CB464" t="s">
        <v>3</v>
      </c>
      <c r="CE464">
        <v>0</v>
      </c>
      <c r="CF464">
        <v>0</v>
      </c>
      <c r="CG464">
        <v>0</v>
      </c>
      <c r="CM464">
        <v>0</v>
      </c>
      <c r="CN464" t="s">
        <v>3</v>
      </c>
      <c r="CO464">
        <v>0</v>
      </c>
      <c r="CP464">
        <f t="shared" si="399"/>
        <v>465.1</v>
      </c>
      <c r="CQ464">
        <f t="shared" si="421"/>
        <v>1546.8779999999999</v>
      </c>
      <c r="CR464">
        <f t="shared" si="422"/>
        <v>374.7276</v>
      </c>
      <c r="CS464">
        <f t="shared" si="400"/>
        <v>166.61610000000002</v>
      </c>
      <c r="CT464">
        <f t="shared" si="401"/>
        <v>1656.144</v>
      </c>
      <c r="CU464">
        <f t="shared" si="402"/>
        <v>0</v>
      </c>
      <c r="CV464">
        <f t="shared" si="403"/>
        <v>5</v>
      </c>
      <c r="CW464">
        <f t="shared" si="404"/>
        <v>0.43</v>
      </c>
      <c r="CX464">
        <f t="shared" si="405"/>
        <v>0</v>
      </c>
      <c r="CY464">
        <f t="shared" si="415"/>
        <v>229.85119999999998</v>
      </c>
      <c r="CZ464">
        <f t="shared" si="416"/>
        <v>130.328</v>
      </c>
      <c r="DC464" t="s">
        <v>3</v>
      </c>
      <c r="DD464" t="s">
        <v>3</v>
      </c>
      <c r="DE464" t="s">
        <v>3</v>
      </c>
      <c r="DF464" t="s">
        <v>3</v>
      </c>
      <c r="DG464" t="s">
        <v>3</v>
      </c>
      <c r="DH464" t="s">
        <v>3</v>
      </c>
      <c r="DI464" t="s">
        <v>3</v>
      </c>
      <c r="DJ464" t="s">
        <v>3</v>
      </c>
      <c r="DK464" t="s">
        <v>3</v>
      </c>
      <c r="DL464" t="s">
        <v>3</v>
      </c>
      <c r="DM464" t="s">
        <v>3</v>
      </c>
      <c r="DN464">
        <v>0</v>
      </c>
      <c r="DO464">
        <v>0</v>
      </c>
      <c r="DP464">
        <v>1</v>
      </c>
      <c r="DQ464">
        <v>1</v>
      </c>
      <c r="DU464">
        <v>1005</v>
      </c>
      <c r="DV464" t="s">
        <v>110</v>
      </c>
      <c r="DW464" t="s">
        <v>110</v>
      </c>
      <c r="DX464">
        <v>10</v>
      </c>
      <c r="DZ464" t="s">
        <v>3</v>
      </c>
      <c r="EA464" t="s">
        <v>3</v>
      </c>
      <c r="EB464" t="s">
        <v>3</v>
      </c>
      <c r="EC464" t="s">
        <v>3</v>
      </c>
      <c r="EE464">
        <v>50757462</v>
      </c>
      <c r="EF464">
        <v>2</v>
      </c>
      <c r="EG464" t="s">
        <v>112</v>
      </c>
      <c r="EH464">
        <v>20</v>
      </c>
      <c r="EI464" t="s">
        <v>113</v>
      </c>
      <c r="EJ464">
        <v>1</v>
      </c>
      <c r="EK464">
        <v>26001</v>
      </c>
      <c r="EL464" t="s">
        <v>113</v>
      </c>
      <c r="EM464" t="s">
        <v>114</v>
      </c>
      <c r="EO464" t="s">
        <v>3</v>
      </c>
      <c r="EQ464">
        <v>131072</v>
      </c>
      <c r="ER464">
        <v>247.66</v>
      </c>
      <c r="ES464">
        <v>169.8</v>
      </c>
      <c r="ET464">
        <v>28.26</v>
      </c>
      <c r="EU464">
        <v>4.99</v>
      </c>
      <c r="EV464">
        <v>49.6</v>
      </c>
      <c r="EW464">
        <v>5</v>
      </c>
      <c r="EX464">
        <v>0.43</v>
      </c>
      <c r="EY464">
        <v>0</v>
      </c>
      <c r="FQ464">
        <v>0</v>
      </c>
      <c r="FR464">
        <f t="shared" si="406"/>
        <v>0</v>
      </c>
      <c r="FS464">
        <v>0</v>
      </c>
      <c r="FX464">
        <v>97</v>
      </c>
      <c r="FY464">
        <v>55</v>
      </c>
      <c r="GA464" t="s">
        <v>3</v>
      </c>
      <c r="GD464">
        <v>1</v>
      </c>
      <c r="GF464">
        <v>-893411855</v>
      </c>
      <c r="GG464">
        <v>2</v>
      </c>
      <c r="GH464">
        <v>1</v>
      </c>
      <c r="GI464">
        <v>4</v>
      </c>
      <c r="GJ464">
        <v>0</v>
      </c>
      <c r="GK464">
        <v>0</v>
      </c>
      <c r="GL464">
        <f t="shared" si="407"/>
        <v>0</v>
      </c>
      <c r="GM464">
        <f t="shared" si="408"/>
        <v>825.28</v>
      </c>
      <c r="GN464">
        <f t="shared" si="409"/>
        <v>825.28</v>
      </c>
      <c r="GO464">
        <f t="shared" si="410"/>
        <v>0</v>
      </c>
      <c r="GP464">
        <f t="shared" si="411"/>
        <v>0</v>
      </c>
      <c r="GR464">
        <v>0</v>
      </c>
      <c r="GS464">
        <v>3</v>
      </c>
      <c r="GT464">
        <v>0</v>
      </c>
      <c r="GU464" t="s">
        <v>3</v>
      </c>
      <c r="GV464">
        <f t="shared" si="412"/>
        <v>0</v>
      </c>
      <c r="GW464">
        <v>1</v>
      </c>
      <c r="GX464">
        <f t="shared" si="413"/>
        <v>0</v>
      </c>
      <c r="HA464">
        <v>0</v>
      </c>
      <c r="HB464">
        <v>0</v>
      </c>
      <c r="HC464">
        <f t="shared" si="414"/>
        <v>0</v>
      </c>
      <c r="HE464" t="s">
        <v>3</v>
      </c>
      <c r="HF464" t="s">
        <v>3</v>
      </c>
      <c r="HM464" t="s">
        <v>3</v>
      </c>
      <c r="HN464" t="s">
        <v>115</v>
      </c>
      <c r="HO464" t="s">
        <v>116</v>
      </c>
      <c r="HP464" t="s">
        <v>113</v>
      </c>
      <c r="HQ464" t="s">
        <v>113</v>
      </c>
      <c r="IK464">
        <v>0</v>
      </c>
    </row>
    <row r="465" spans="1:245" x14ac:dyDescent="0.2">
      <c r="A465">
        <v>18</v>
      </c>
      <c r="B465">
        <v>1</v>
      </c>
      <c r="C465">
        <v>612</v>
      </c>
      <c r="E465" t="s">
        <v>365</v>
      </c>
      <c r="F465" t="s">
        <v>118</v>
      </c>
      <c r="G465" t="s">
        <v>132</v>
      </c>
      <c r="H465" t="str">
        <f>'1.Ведомость'!C157</f>
        <v>м2</v>
      </c>
      <c r="I465">
        <f>I464*J465</f>
        <v>1.4300000000000002</v>
      </c>
      <c r="J465">
        <v>11</v>
      </c>
      <c r="K465">
        <v>11</v>
      </c>
      <c r="O465">
        <f t="shared" si="384"/>
        <v>293.11</v>
      </c>
      <c r="P465">
        <f t="shared" si="385"/>
        <v>293.11</v>
      </c>
      <c r="Q465">
        <f t="shared" si="386"/>
        <v>0</v>
      </c>
      <c r="R465">
        <f t="shared" si="387"/>
        <v>0</v>
      </c>
      <c r="S465">
        <f t="shared" si="388"/>
        <v>0</v>
      </c>
      <c r="T465">
        <f t="shared" si="389"/>
        <v>0</v>
      </c>
      <c r="U465">
        <f t="shared" si="390"/>
        <v>0</v>
      </c>
      <c r="V465">
        <f t="shared" si="391"/>
        <v>0</v>
      </c>
      <c r="W465">
        <f t="shared" si="392"/>
        <v>0</v>
      </c>
      <c r="X465">
        <f t="shared" si="393"/>
        <v>0</v>
      </c>
      <c r="Y465">
        <f t="shared" si="394"/>
        <v>0</v>
      </c>
      <c r="AA465">
        <v>51651743</v>
      </c>
      <c r="AB465">
        <f t="shared" si="395"/>
        <v>22.5</v>
      </c>
      <c r="AC465">
        <f t="shared" si="396"/>
        <v>22.5</v>
      </c>
      <c r="AD465">
        <f t="shared" si="423"/>
        <v>0</v>
      </c>
      <c r="AE465">
        <f t="shared" si="424"/>
        <v>0</v>
      </c>
      <c r="AF465">
        <f t="shared" si="425"/>
        <v>0</v>
      </c>
      <c r="AG465">
        <f t="shared" si="397"/>
        <v>0</v>
      </c>
      <c r="AH465">
        <f t="shared" si="426"/>
        <v>0</v>
      </c>
      <c r="AI465">
        <f t="shared" si="427"/>
        <v>0</v>
      </c>
      <c r="AJ465">
        <f t="shared" si="398"/>
        <v>0</v>
      </c>
      <c r="AK465">
        <v>22.5</v>
      </c>
      <c r="AL465">
        <v>22.5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1</v>
      </c>
      <c r="AW465">
        <v>1</v>
      </c>
      <c r="AZ465">
        <v>1</v>
      </c>
      <c r="BA465">
        <v>1</v>
      </c>
      <c r="BB465">
        <v>1</v>
      </c>
      <c r="BC465">
        <v>9.11</v>
      </c>
      <c r="BD465" t="s">
        <v>3</v>
      </c>
      <c r="BE465" t="s">
        <v>3</v>
      </c>
      <c r="BF465" t="s">
        <v>3</v>
      </c>
      <c r="BG465" t="s">
        <v>3</v>
      </c>
      <c r="BH465">
        <v>3</v>
      </c>
      <c r="BI465">
        <v>1</v>
      </c>
      <c r="BJ465" t="s">
        <v>120</v>
      </c>
      <c r="BM465">
        <v>500001</v>
      </c>
      <c r="BN465">
        <v>0</v>
      </c>
      <c r="BO465" t="s">
        <v>3</v>
      </c>
      <c r="BP465">
        <v>0</v>
      </c>
      <c r="BQ465">
        <v>8</v>
      </c>
      <c r="BR465">
        <v>0</v>
      </c>
      <c r="BS465">
        <v>1</v>
      </c>
      <c r="BT465">
        <v>1</v>
      </c>
      <c r="BU465">
        <v>1</v>
      </c>
      <c r="BV465">
        <v>1</v>
      </c>
      <c r="BW465">
        <v>1</v>
      </c>
      <c r="BX465">
        <v>1</v>
      </c>
      <c r="BY465" t="s">
        <v>3</v>
      </c>
      <c r="BZ465">
        <v>0</v>
      </c>
      <c r="CA465">
        <v>0</v>
      </c>
      <c r="CB465" t="s">
        <v>3</v>
      </c>
      <c r="CE465">
        <v>0</v>
      </c>
      <c r="CF465">
        <v>0</v>
      </c>
      <c r="CG465">
        <v>0</v>
      </c>
      <c r="CM465">
        <v>0</v>
      </c>
      <c r="CN465" t="s">
        <v>3</v>
      </c>
      <c r="CO465">
        <v>0</v>
      </c>
      <c r="CP465">
        <f t="shared" si="399"/>
        <v>293.11</v>
      </c>
      <c r="CQ465">
        <f t="shared" si="421"/>
        <v>204.97499999999999</v>
      </c>
      <c r="CR465">
        <f t="shared" si="422"/>
        <v>0</v>
      </c>
      <c r="CS465">
        <f t="shared" si="400"/>
        <v>0</v>
      </c>
      <c r="CT465">
        <f t="shared" si="401"/>
        <v>0</v>
      </c>
      <c r="CU465">
        <f t="shared" si="402"/>
        <v>0</v>
      </c>
      <c r="CV465">
        <f t="shared" si="403"/>
        <v>0</v>
      </c>
      <c r="CW465">
        <f t="shared" si="404"/>
        <v>0</v>
      </c>
      <c r="CX465">
        <f t="shared" si="405"/>
        <v>0</v>
      </c>
      <c r="CY465">
        <f t="shared" si="415"/>
        <v>0</v>
      </c>
      <c r="CZ465">
        <f t="shared" si="416"/>
        <v>0</v>
      </c>
      <c r="DC465" t="s">
        <v>3</v>
      </c>
      <c r="DD465" t="s">
        <v>3</v>
      </c>
      <c r="DE465" t="s">
        <v>3</v>
      </c>
      <c r="DF465" t="s">
        <v>3</v>
      </c>
      <c r="DG465" t="s">
        <v>3</v>
      </c>
      <c r="DH465" t="s">
        <v>3</v>
      </c>
      <c r="DI465" t="s">
        <v>3</v>
      </c>
      <c r="DJ465" t="s">
        <v>3</v>
      </c>
      <c r="DK465" t="s">
        <v>3</v>
      </c>
      <c r="DL465" t="s">
        <v>3</v>
      </c>
      <c r="DM465" t="s">
        <v>3</v>
      </c>
      <c r="DN465">
        <v>0</v>
      </c>
      <c r="DO465">
        <v>0</v>
      </c>
      <c r="DP465">
        <v>1</v>
      </c>
      <c r="DQ465">
        <v>1</v>
      </c>
      <c r="DU465">
        <v>1005</v>
      </c>
      <c r="DV465" t="s">
        <v>52</v>
      </c>
      <c r="DW465" t="s">
        <v>52</v>
      </c>
      <c r="DX465">
        <v>1</v>
      </c>
      <c r="DZ465" t="s">
        <v>3</v>
      </c>
      <c r="EA465" t="s">
        <v>3</v>
      </c>
      <c r="EB465" t="s">
        <v>3</v>
      </c>
      <c r="EC465" t="s">
        <v>3</v>
      </c>
      <c r="EE465">
        <v>50757674</v>
      </c>
      <c r="EF465">
        <v>8</v>
      </c>
      <c r="EG465" t="s">
        <v>46</v>
      </c>
      <c r="EH465">
        <v>0</v>
      </c>
      <c r="EI465" t="s">
        <v>3</v>
      </c>
      <c r="EJ465">
        <v>1</v>
      </c>
      <c r="EK465">
        <v>500001</v>
      </c>
      <c r="EL465" t="s">
        <v>47</v>
      </c>
      <c r="EM465" t="s">
        <v>48</v>
      </c>
      <c r="EO465" t="s">
        <v>3</v>
      </c>
      <c r="EQ465">
        <v>0</v>
      </c>
      <c r="ER465">
        <v>22.5</v>
      </c>
      <c r="ES465">
        <v>22.5</v>
      </c>
      <c r="ET465">
        <v>0</v>
      </c>
      <c r="EU465">
        <v>0</v>
      </c>
      <c r="EV465">
        <v>0</v>
      </c>
      <c r="EW465">
        <v>0</v>
      </c>
      <c r="EX465">
        <v>0</v>
      </c>
      <c r="FQ465">
        <v>0</v>
      </c>
      <c r="FR465">
        <f t="shared" si="406"/>
        <v>0</v>
      </c>
      <c r="FS465">
        <v>0</v>
      </c>
      <c r="FX465">
        <v>0</v>
      </c>
      <c r="FY465">
        <v>0</v>
      </c>
      <c r="GA465" t="s">
        <v>3</v>
      </c>
      <c r="GD465">
        <v>1</v>
      </c>
      <c r="GF465">
        <v>2022782512</v>
      </c>
      <c r="GG465">
        <v>2</v>
      </c>
      <c r="GH465">
        <v>1</v>
      </c>
      <c r="GI465">
        <v>4</v>
      </c>
      <c r="GJ465">
        <v>0</v>
      </c>
      <c r="GK465">
        <v>0</v>
      </c>
      <c r="GL465">
        <f t="shared" si="407"/>
        <v>0</v>
      </c>
      <c r="GM465">
        <f t="shared" si="408"/>
        <v>293.11</v>
      </c>
      <c r="GN465">
        <f t="shared" si="409"/>
        <v>293.11</v>
      </c>
      <c r="GO465">
        <f t="shared" si="410"/>
        <v>0</v>
      </c>
      <c r="GP465">
        <f t="shared" si="411"/>
        <v>0</v>
      </c>
      <c r="GR465">
        <v>0</v>
      </c>
      <c r="GS465">
        <v>3</v>
      </c>
      <c r="GT465">
        <v>0</v>
      </c>
      <c r="GU465" t="s">
        <v>3</v>
      </c>
      <c r="GV465">
        <f t="shared" si="412"/>
        <v>0</v>
      </c>
      <c r="GW465">
        <v>1</v>
      </c>
      <c r="GX465">
        <f t="shared" si="413"/>
        <v>0</v>
      </c>
      <c r="HA465">
        <v>0</v>
      </c>
      <c r="HB465">
        <v>0</v>
      </c>
      <c r="HC465">
        <f t="shared" si="414"/>
        <v>0</v>
      </c>
      <c r="HE465" t="s">
        <v>3</v>
      </c>
      <c r="HF465" t="s">
        <v>3</v>
      </c>
      <c r="HM465" t="s">
        <v>3</v>
      </c>
      <c r="HN465" t="s">
        <v>3</v>
      </c>
      <c r="HO465" t="s">
        <v>3</v>
      </c>
      <c r="HP465" t="s">
        <v>3</v>
      </c>
      <c r="HQ465" t="s">
        <v>3</v>
      </c>
      <c r="IK465">
        <v>0</v>
      </c>
    </row>
    <row r="466" spans="1:245" x14ac:dyDescent="0.2">
      <c r="A466">
        <v>18</v>
      </c>
      <c r="B466">
        <v>1</v>
      </c>
      <c r="C466">
        <v>614</v>
      </c>
      <c r="E466" t="s">
        <v>366</v>
      </c>
      <c r="F466" t="s">
        <v>122</v>
      </c>
      <c r="G466" t="s">
        <v>123</v>
      </c>
      <c r="H466" t="e">
        <f>'1.Ведомость'!#REF!</f>
        <v>#REF!</v>
      </c>
      <c r="I466">
        <f>I464*J466</f>
        <v>-0.19500000000000001</v>
      </c>
      <c r="J466">
        <v>-1.5</v>
      </c>
      <c r="K466">
        <v>-1.5</v>
      </c>
      <c r="O466">
        <f t="shared" si="384"/>
        <v>-116.5</v>
      </c>
      <c r="P466">
        <f t="shared" si="385"/>
        <v>-116.5</v>
      </c>
      <c r="Q466">
        <f t="shared" si="386"/>
        <v>0</v>
      </c>
      <c r="R466">
        <f t="shared" si="387"/>
        <v>0</v>
      </c>
      <c r="S466">
        <f t="shared" si="388"/>
        <v>0</v>
      </c>
      <c r="T466">
        <f t="shared" si="389"/>
        <v>0</v>
      </c>
      <c r="U466">
        <f t="shared" si="390"/>
        <v>0</v>
      </c>
      <c r="V466">
        <f t="shared" si="391"/>
        <v>0</v>
      </c>
      <c r="W466">
        <f t="shared" si="392"/>
        <v>0</v>
      </c>
      <c r="X466">
        <f t="shared" si="393"/>
        <v>0</v>
      </c>
      <c r="Y466">
        <f t="shared" si="394"/>
        <v>0</v>
      </c>
      <c r="AA466">
        <v>51651743</v>
      </c>
      <c r="AB466">
        <f t="shared" si="395"/>
        <v>65.58</v>
      </c>
      <c r="AC466">
        <f t="shared" si="396"/>
        <v>65.58</v>
      </c>
      <c r="AD466">
        <f t="shared" si="423"/>
        <v>0</v>
      </c>
      <c r="AE466">
        <f t="shared" si="424"/>
        <v>0</v>
      </c>
      <c r="AF466">
        <f t="shared" si="425"/>
        <v>0</v>
      </c>
      <c r="AG466">
        <f t="shared" si="397"/>
        <v>0</v>
      </c>
      <c r="AH466">
        <f t="shared" si="426"/>
        <v>0</v>
      </c>
      <c r="AI466">
        <f t="shared" si="427"/>
        <v>0</v>
      </c>
      <c r="AJ466">
        <f t="shared" si="398"/>
        <v>0</v>
      </c>
      <c r="AK466">
        <v>65.58</v>
      </c>
      <c r="AL466">
        <v>65.58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1</v>
      </c>
      <c r="AW466">
        <v>1</v>
      </c>
      <c r="AZ466">
        <v>1</v>
      </c>
      <c r="BA466">
        <v>1</v>
      </c>
      <c r="BB466">
        <v>1</v>
      </c>
      <c r="BC466">
        <v>9.11</v>
      </c>
      <c r="BD466" t="s">
        <v>3</v>
      </c>
      <c r="BE466" t="s">
        <v>3</v>
      </c>
      <c r="BF466" t="s">
        <v>3</v>
      </c>
      <c r="BG466" t="s">
        <v>3</v>
      </c>
      <c r="BH466">
        <v>3</v>
      </c>
      <c r="BI466">
        <v>1</v>
      </c>
      <c r="BJ466" t="s">
        <v>125</v>
      </c>
      <c r="BM466">
        <v>500001</v>
      </c>
      <c r="BN466">
        <v>0</v>
      </c>
      <c r="BO466" t="s">
        <v>3</v>
      </c>
      <c r="BP466">
        <v>0</v>
      </c>
      <c r="BQ466">
        <v>8</v>
      </c>
      <c r="BR466">
        <v>1</v>
      </c>
      <c r="BS466">
        <v>1</v>
      </c>
      <c r="BT466">
        <v>1</v>
      </c>
      <c r="BU466">
        <v>1</v>
      </c>
      <c r="BV466">
        <v>1</v>
      </c>
      <c r="BW466">
        <v>1</v>
      </c>
      <c r="BX466">
        <v>1</v>
      </c>
      <c r="BY466" t="s">
        <v>3</v>
      </c>
      <c r="BZ466">
        <v>0</v>
      </c>
      <c r="CA466">
        <v>0</v>
      </c>
      <c r="CB466" t="s">
        <v>3</v>
      </c>
      <c r="CE466">
        <v>0</v>
      </c>
      <c r="CF466">
        <v>0</v>
      </c>
      <c r="CG466">
        <v>0</v>
      </c>
      <c r="CM466">
        <v>0</v>
      </c>
      <c r="CN466" t="s">
        <v>3</v>
      </c>
      <c r="CO466">
        <v>0</v>
      </c>
      <c r="CP466">
        <f t="shared" si="399"/>
        <v>-116.5</v>
      </c>
      <c r="CQ466">
        <f t="shared" si="421"/>
        <v>597.43379999999991</v>
      </c>
      <c r="CR466">
        <f t="shared" si="422"/>
        <v>0</v>
      </c>
      <c r="CS466">
        <f t="shared" si="400"/>
        <v>0</v>
      </c>
      <c r="CT466">
        <f t="shared" si="401"/>
        <v>0</v>
      </c>
      <c r="CU466">
        <f t="shared" si="402"/>
        <v>0</v>
      </c>
      <c r="CV466">
        <f t="shared" si="403"/>
        <v>0</v>
      </c>
      <c r="CW466">
        <f t="shared" si="404"/>
        <v>0</v>
      </c>
      <c r="CX466">
        <f t="shared" si="405"/>
        <v>0</v>
      </c>
      <c r="CY466">
        <f t="shared" si="415"/>
        <v>0</v>
      </c>
      <c r="CZ466">
        <f t="shared" si="416"/>
        <v>0</v>
      </c>
      <c r="DC466" t="s">
        <v>3</v>
      </c>
      <c r="DD466" t="s">
        <v>3</v>
      </c>
      <c r="DE466" t="s">
        <v>3</v>
      </c>
      <c r="DF466" t="s">
        <v>3</v>
      </c>
      <c r="DG466" t="s">
        <v>3</v>
      </c>
      <c r="DH466" t="s">
        <v>3</v>
      </c>
      <c r="DI466" t="s">
        <v>3</v>
      </c>
      <c r="DJ466" t="s">
        <v>3</v>
      </c>
      <c r="DK466" t="s">
        <v>3</v>
      </c>
      <c r="DL466" t="s">
        <v>3</v>
      </c>
      <c r="DM466" t="s">
        <v>3</v>
      </c>
      <c r="DN466">
        <v>0</v>
      </c>
      <c r="DO466">
        <v>0</v>
      </c>
      <c r="DP466">
        <v>1</v>
      </c>
      <c r="DQ466">
        <v>1</v>
      </c>
      <c r="DU466">
        <v>1002</v>
      </c>
      <c r="DV466" t="s">
        <v>124</v>
      </c>
      <c r="DW466" t="s">
        <v>124</v>
      </c>
      <c r="DX466">
        <v>1</v>
      </c>
      <c r="DZ466" t="s">
        <v>3</v>
      </c>
      <c r="EA466" t="s">
        <v>3</v>
      </c>
      <c r="EB466" t="s">
        <v>3</v>
      </c>
      <c r="EC466" t="s">
        <v>3</v>
      </c>
      <c r="EE466">
        <v>50757674</v>
      </c>
      <c r="EF466">
        <v>8</v>
      </c>
      <c r="EG466" t="s">
        <v>46</v>
      </c>
      <c r="EH466">
        <v>0</v>
      </c>
      <c r="EI466" t="s">
        <v>3</v>
      </c>
      <c r="EJ466">
        <v>1</v>
      </c>
      <c r="EK466">
        <v>500001</v>
      </c>
      <c r="EL466" t="s">
        <v>47</v>
      </c>
      <c r="EM466" t="s">
        <v>48</v>
      </c>
      <c r="EO466" t="s">
        <v>3</v>
      </c>
      <c r="EQ466">
        <v>32768</v>
      </c>
      <c r="ER466">
        <v>65.58</v>
      </c>
      <c r="ES466">
        <v>65.58</v>
      </c>
      <c r="ET466">
        <v>0</v>
      </c>
      <c r="EU466">
        <v>0</v>
      </c>
      <c r="EV466">
        <v>0</v>
      </c>
      <c r="EW466">
        <v>0</v>
      </c>
      <c r="EX466">
        <v>0</v>
      </c>
      <c r="FQ466">
        <v>0</v>
      </c>
      <c r="FR466">
        <f t="shared" si="406"/>
        <v>0</v>
      </c>
      <c r="FS466">
        <v>0</v>
      </c>
      <c r="FX466">
        <v>0</v>
      </c>
      <c r="FY466">
        <v>0</v>
      </c>
      <c r="GA466" t="s">
        <v>3</v>
      </c>
      <c r="GD466">
        <v>1</v>
      </c>
      <c r="GF466">
        <v>-1609399419</v>
      </c>
      <c r="GG466">
        <v>2</v>
      </c>
      <c r="GH466">
        <v>1</v>
      </c>
      <c r="GI466">
        <v>4</v>
      </c>
      <c r="GJ466">
        <v>0</v>
      </c>
      <c r="GK466">
        <v>0</v>
      </c>
      <c r="GL466">
        <f t="shared" si="407"/>
        <v>0</v>
      </c>
      <c r="GM466">
        <f t="shared" si="408"/>
        <v>-116.5</v>
      </c>
      <c r="GN466">
        <f t="shared" si="409"/>
        <v>-116.5</v>
      </c>
      <c r="GO466">
        <f t="shared" si="410"/>
        <v>0</v>
      </c>
      <c r="GP466">
        <f t="shared" si="411"/>
        <v>0</v>
      </c>
      <c r="GR466">
        <v>0</v>
      </c>
      <c r="GS466">
        <v>3</v>
      </c>
      <c r="GT466">
        <v>0</v>
      </c>
      <c r="GU466" t="s">
        <v>3</v>
      </c>
      <c r="GV466">
        <f t="shared" si="412"/>
        <v>0</v>
      </c>
      <c r="GW466">
        <v>1</v>
      </c>
      <c r="GX466">
        <f t="shared" si="413"/>
        <v>0</v>
      </c>
      <c r="HA466">
        <v>0</v>
      </c>
      <c r="HB466">
        <v>0</v>
      </c>
      <c r="HC466">
        <f t="shared" si="414"/>
        <v>0</v>
      </c>
      <c r="HE466" t="s">
        <v>3</v>
      </c>
      <c r="HF466" t="s">
        <v>3</v>
      </c>
      <c r="HM466" t="s">
        <v>3</v>
      </c>
      <c r="HN466" t="s">
        <v>3</v>
      </c>
      <c r="HO466" t="s">
        <v>3</v>
      </c>
      <c r="HP466" t="s">
        <v>3</v>
      </c>
      <c r="HQ466" t="s">
        <v>3</v>
      </c>
      <c r="IK466">
        <v>0</v>
      </c>
    </row>
    <row r="467" spans="1:245" x14ac:dyDescent="0.2">
      <c r="A467">
        <v>18</v>
      </c>
      <c r="B467">
        <v>1</v>
      </c>
      <c r="C467">
        <v>615</v>
      </c>
      <c r="E467" t="s">
        <v>367</v>
      </c>
      <c r="F467" t="s">
        <v>127</v>
      </c>
      <c r="G467" t="s">
        <v>128</v>
      </c>
      <c r="H467" t="e">
        <f>'1.Ведомость'!#REF!</f>
        <v>#REF!</v>
      </c>
      <c r="I467">
        <f>I464*J467</f>
        <v>-7.4099999999999999E-3</v>
      </c>
      <c r="J467">
        <v>-5.6999999999999995E-2</v>
      </c>
      <c r="K467">
        <v>-5.7000000000000002E-2</v>
      </c>
      <c r="O467">
        <f t="shared" si="384"/>
        <v>-13.54</v>
      </c>
      <c r="P467">
        <f t="shared" si="385"/>
        <v>-13.54</v>
      </c>
      <c r="Q467">
        <f t="shared" si="386"/>
        <v>0</v>
      </c>
      <c r="R467">
        <f t="shared" si="387"/>
        <v>0</v>
      </c>
      <c r="S467">
        <f t="shared" si="388"/>
        <v>0</v>
      </c>
      <c r="T467">
        <f t="shared" si="389"/>
        <v>0</v>
      </c>
      <c r="U467">
        <f t="shared" si="390"/>
        <v>0</v>
      </c>
      <c r="V467">
        <f t="shared" si="391"/>
        <v>0</v>
      </c>
      <c r="W467">
        <f t="shared" si="392"/>
        <v>0</v>
      </c>
      <c r="X467">
        <f t="shared" si="393"/>
        <v>0</v>
      </c>
      <c r="Y467">
        <f t="shared" si="394"/>
        <v>0</v>
      </c>
      <c r="AA467">
        <v>51651743</v>
      </c>
      <c r="AB467">
        <f t="shared" si="395"/>
        <v>200.58</v>
      </c>
      <c r="AC467">
        <f t="shared" si="396"/>
        <v>200.58</v>
      </c>
      <c r="AD467">
        <f t="shared" si="423"/>
        <v>0</v>
      </c>
      <c r="AE467">
        <f t="shared" si="424"/>
        <v>0</v>
      </c>
      <c r="AF467">
        <f t="shared" si="425"/>
        <v>0</v>
      </c>
      <c r="AG467">
        <f t="shared" si="397"/>
        <v>0</v>
      </c>
      <c r="AH467">
        <f t="shared" si="426"/>
        <v>0</v>
      </c>
      <c r="AI467">
        <f t="shared" si="427"/>
        <v>0</v>
      </c>
      <c r="AJ467">
        <f t="shared" si="398"/>
        <v>0</v>
      </c>
      <c r="AK467">
        <v>200.58</v>
      </c>
      <c r="AL467">
        <v>200.58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1</v>
      </c>
      <c r="AW467">
        <v>1</v>
      </c>
      <c r="AZ467">
        <v>1</v>
      </c>
      <c r="BA467">
        <v>1</v>
      </c>
      <c r="BB467">
        <v>1</v>
      </c>
      <c r="BC467">
        <v>9.11</v>
      </c>
      <c r="BD467" t="s">
        <v>3</v>
      </c>
      <c r="BE467" t="s">
        <v>3</v>
      </c>
      <c r="BF467" t="s">
        <v>3</v>
      </c>
      <c r="BG467" t="s">
        <v>3</v>
      </c>
      <c r="BH467">
        <v>3</v>
      </c>
      <c r="BI467">
        <v>1</v>
      </c>
      <c r="BJ467" t="s">
        <v>129</v>
      </c>
      <c r="BM467">
        <v>500001</v>
      </c>
      <c r="BN467">
        <v>0</v>
      </c>
      <c r="BO467" t="s">
        <v>3</v>
      </c>
      <c r="BP467">
        <v>0</v>
      </c>
      <c r="BQ467">
        <v>8</v>
      </c>
      <c r="BR467">
        <v>1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1</v>
      </c>
      <c r="BY467" t="s">
        <v>3</v>
      </c>
      <c r="BZ467">
        <v>0</v>
      </c>
      <c r="CA467">
        <v>0</v>
      </c>
      <c r="CB467" t="s">
        <v>3</v>
      </c>
      <c r="CE467">
        <v>0</v>
      </c>
      <c r="CF467">
        <v>0</v>
      </c>
      <c r="CG467">
        <v>0</v>
      </c>
      <c r="CM467">
        <v>0</v>
      </c>
      <c r="CN467" t="s">
        <v>3</v>
      </c>
      <c r="CO467">
        <v>0</v>
      </c>
      <c r="CP467">
        <f t="shared" si="399"/>
        <v>-13.54</v>
      </c>
      <c r="CQ467">
        <f t="shared" si="421"/>
        <v>1827.2837999999999</v>
      </c>
      <c r="CR467">
        <f t="shared" si="422"/>
        <v>0</v>
      </c>
      <c r="CS467">
        <f t="shared" si="400"/>
        <v>0</v>
      </c>
      <c r="CT467">
        <f t="shared" si="401"/>
        <v>0</v>
      </c>
      <c r="CU467">
        <f t="shared" si="402"/>
        <v>0</v>
      </c>
      <c r="CV467">
        <f t="shared" si="403"/>
        <v>0</v>
      </c>
      <c r="CW467">
        <f t="shared" si="404"/>
        <v>0</v>
      </c>
      <c r="CX467">
        <f t="shared" si="405"/>
        <v>0</v>
      </c>
      <c r="CY467">
        <f t="shared" si="415"/>
        <v>0</v>
      </c>
      <c r="CZ467">
        <f t="shared" si="416"/>
        <v>0</v>
      </c>
      <c r="DC467" t="s">
        <v>3</v>
      </c>
      <c r="DD467" t="s">
        <v>3</v>
      </c>
      <c r="DE467" t="s">
        <v>3</v>
      </c>
      <c r="DF467" t="s">
        <v>3</v>
      </c>
      <c r="DG467" t="s">
        <v>3</v>
      </c>
      <c r="DH467" t="s">
        <v>3</v>
      </c>
      <c r="DI467" t="s">
        <v>3</v>
      </c>
      <c r="DJ467" t="s">
        <v>3</v>
      </c>
      <c r="DK467" t="s">
        <v>3</v>
      </c>
      <c r="DL467" t="s">
        <v>3</v>
      </c>
      <c r="DM467" t="s">
        <v>3</v>
      </c>
      <c r="DN467">
        <v>0</v>
      </c>
      <c r="DO467">
        <v>0</v>
      </c>
      <c r="DP467">
        <v>1</v>
      </c>
      <c r="DQ467">
        <v>1</v>
      </c>
      <c r="DU467">
        <v>1002</v>
      </c>
      <c r="DV467" t="s">
        <v>124</v>
      </c>
      <c r="DW467" t="s">
        <v>124</v>
      </c>
      <c r="DX467">
        <v>1</v>
      </c>
      <c r="DZ467" t="s">
        <v>3</v>
      </c>
      <c r="EA467" t="s">
        <v>3</v>
      </c>
      <c r="EB467" t="s">
        <v>3</v>
      </c>
      <c r="EC467" t="s">
        <v>3</v>
      </c>
      <c r="EE467">
        <v>50757674</v>
      </c>
      <c r="EF467">
        <v>8</v>
      </c>
      <c r="EG467" t="s">
        <v>46</v>
      </c>
      <c r="EH467">
        <v>0</v>
      </c>
      <c r="EI467" t="s">
        <v>3</v>
      </c>
      <c r="EJ467">
        <v>1</v>
      </c>
      <c r="EK467">
        <v>500001</v>
      </c>
      <c r="EL467" t="s">
        <v>47</v>
      </c>
      <c r="EM467" t="s">
        <v>48</v>
      </c>
      <c r="EO467" t="s">
        <v>3</v>
      </c>
      <c r="EQ467">
        <v>32768</v>
      </c>
      <c r="ER467">
        <v>200.58</v>
      </c>
      <c r="ES467">
        <v>200.58</v>
      </c>
      <c r="ET467">
        <v>0</v>
      </c>
      <c r="EU467">
        <v>0</v>
      </c>
      <c r="EV467">
        <v>0</v>
      </c>
      <c r="EW467">
        <v>0</v>
      </c>
      <c r="EX467">
        <v>0</v>
      </c>
      <c r="FQ467">
        <v>0</v>
      </c>
      <c r="FR467">
        <f t="shared" si="406"/>
        <v>0</v>
      </c>
      <c r="FS467">
        <v>0</v>
      </c>
      <c r="FX467">
        <v>0</v>
      </c>
      <c r="FY467">
        <v>0</v>
      </c>
      <c r="GA467" t="s">
        <v>3</v>
      </c>
      <c r="GD467">
        <v>1</v>
      </c>
      <c r="GF467">
        <v>1828367933</v>
      </c>
      <c r="GG467">
        <v>2</v>
      </c>
      <c r="GH467">
        <v>1</v>
      </c>
      <c r="GI467">
        <v>4</v>
      </c>
      <c r="GJ467">
        <v>0</v>
      </c>
      <c r="GK467">
        <v>0</v>
      </c>
      <c r="GL467">
        <f t="shared" si="407"/>
        <v>0</v>
      </c>
      <c r="GM467">
        <f t="shared" si="408"/>
        <v>-13.54</v>
      </c>
      <c r="GN467">
        <f t="shared" si="409"/>
        <v>-13.54</v>
      </c>
      <c r="GO467">
        <f t="shared" si="410"/>
        <v>0</v>
      </c>
      <c r="GP467">
        <f t="shared" si="411"/>
        <v>0</v>
      </c>
      <c r="GR467">
        <v>0</v>
      </c>
      <c r="GS467">
        <v>3</v>
      </c>
      <c r="GT467">
        <v>0</v>
      </c>
      <c r="GU467" t="s">
        <v>3</v>
      </c>
      <c r="GV467">
        <f t="shared" si="412"/>
        <v>0</v>
      </c>
      <c r="GW467">
        <v>1</v>
      </c>
      <c r="GX467">
        <f t="shared" si="413"/>
        <v>0</v>
      </c>
      <c r="HA467">
        <v>0</v>
      </c>
      <c r="HB467">
        <v>0</v>
      </c>
      <c r="HC467">
        <f t="shared" si="414"/>
        <v>0</v>
      </c>
      <c r="HE467" t="s">
        <v>3</v>
      </c>
      <c r="HF467" t="s">
        <v>3</v>
      </c>
      <c r="HM467" t="s">
        <v>3</v>
      </c>
      <c r="HN467" t="s">
        <v>3</v>
      </c>
      <c r="HO467" t="s">
        <v>3</v>
      </c>
      <c r="HP467" t="s">
        <v>3</v>
      </c>
      <c r="HQ467" t="s">
        <v>3</v>
      </c>
      <c r="IK467">
        <v>0</v>
      </c>
    </row>
    <row r="469" spans="1:245" x14ac:dyDescent="0.2">
      <c r="A469" s="2">
        <v>51</v>
      </c>
      <c r="B469" s="2">
        <f>B438</f>
        <v>1</v>
      </c>
      <c r="C469" s="2">
        <f>A438</f>
        <v>4</v>
      </c>
      <c r="D469" s="2">
        <f>ROW(A438)</f>
        <v>438</v>
      </c>
      <c r="E469" s="2"/>
      <c r="F469" s="2" t="str">
        <f>IF(F438&lt;&gt;"",F438,"")</f>
        <v/>
      </c>
      <c r="G469" s="2" t="str">
        <f>IF(G438&lt;&gt;"",G438,"")</f>
        <v>Система ВЕ9 (В17)</v>
      </c>
      <c r="H469" s="2">
        <v>0</v>
      </c>
      <c r="I469" s="2"/>
      <c r="J469" s="2"/>
      <c r="K469" s="2"/>
      <c r="L469" s="2"/>
      <c r="M469" s="2"/>
      <c r="N469" s="2"/>
      <c r="O469" s="2">
        <f t="shared" ref="O469:T469" si="428">ROUND(AB469,2)</f>
        <v>407111.45</v>
      </c>
      <c r="P469" s="2">
        <f t="shared" si="428"/>
        <v>304779.12</v>
      </c>
      <c r="Q469" s="2">
        <f t="shared" si="428"/>
        <v>7593.5</v>
      </c>
      <c r="R469" s="2">
        <f t="shared" si="428"/>
        <v>2999.89</v>
      </c>
      <c r="S469" s="2">
        <f t="shared" si="428"/>
        <v>94738.83</v>
      </c>
      <c r="T469" s="2">
        <f t="shared" si="428"/>
        <v>0</v>
      </c>
      <c r="U469" s="2">
        <f>AH469</f>
        <v>314.38716999999997</v>
      </c>
      <c r="V469" s="2">
        <f>AI469</f>
        <v>7.6296254000000001</v>
      </c>
      <c r="W469" s="2">
        <f>ROUND(AJ469,2)</f>
        <v>0</v>
      </c>
      <c r="X469" s="2">
        <f>ROUND(AK469,2)</f>
        <v>112257.48</v>
      </c>
      <c r="Y469" s="2">
        <f>ROUND(AL469,2)</f>
        <v>66117.38</v>
      </c>
      <c r="Z469" s="2"/>
      <c r="AA469" s="2"/>
      <c r="AB469" s="2">
        <f>ROUND(SUMIF(AA442:AA467,"=51651743",O442:O467),2)</f>
        <v>407111.45</v>
      </c>
      <c r="AC469" s="2">
        <f>ROUND(SUMIF(AA442:AA467,"=51651743",P442:P467),2)</f>
        <v>304779.12</v>
      </c>
      <c r="AD469" s="2">
        <f>ROUND(SUMIF(AA442:AA467,"=51651743",Q442:Q467),2)</f>
        <v>7593.5</v>
      </c>
      <c r="AE469" s="2">
        <f>ROUND(SUMIF(AA442:AA467,"=51651743",R442:R467),2)</f>
        <v>2999.89</v>
      </c>
      <c r="AF469" s="2">
        <f>ROUND(SUMIF(AA442:AA467,"=51651743",S442:S467),2)</f>
        <v>94738.83</v>
      </c>
      <c r="AG469" s="2">
        <f>ROUND(SUMIF(AA442:AA467,"=51651743",T442:T467),2)</f>
        <v>0</v>
      </c>
      <c r="AH469" s="2">
        <f>SUMIF(AA442:AA467,"=51651743",U442:U467)</f>
        <v>314.38716999999997</v>
      </c>
      <c r="AI469" s="2">
        <f>SUMIF(AA442:AA467,"=51651743",V442:V467)</f>
        <v>7.6296254000000001</v>
      </c>
      <c r="AJ469" s="2">
        <f>ROUND(SUMIF(AA442:AA467,"=51651743",W442:W467),2)</f>
        <v>0</v>
      </c>
      <c r="AK469" s="2">
        <f>ROUND(SUMIF(AA442:AA467,"=51651743",X442:X467),2)</f>
        <v>112257.48</v>
      </c>
      <c r="AL469" s="2">
        <f>ROUND(SUMIF(AA442:AA467,"=51651743",Y442:Y467),2)</f>
        <v>66117.38</v>
      </c>
      <c r="AM469" s="2"/>
      <c r="AN469" s="2"/>
      <c r="AO469" s="2">
        <f t="shared" ref="AO469:BD469" si="429">ROUND(BX469,2)</f>
        <v>0</v>
      </c>
      <c r="AP469" s="2">
        <f t="shared" si="429"/>
        <v>1304.22</v>
      </c>
      <c r="AQ469" s="2">
        <f t="shared" si="429"/>
        <v>0</v>
      </c>
      <c r="AR469" s="2">
        <f t="shared" si="429"/>
        <v>585486.31000000006</v>
      </c>
      <c r="AS469" s="2">
        <f t="shared" si="429"/>
        <v>584182.09</v>
      </c>
      <c r="AT469" s="2">
        <f t="shared" si="429"/>
        <v>0</v>
      </c>
      <c r="AU469" s="2">
        <f t="shared" si="429"/>
        <v>0</v>
      </c>
      <c r="AV469" s="2">
        <f t="shared" si="429"/>
        <v>304779.12</v>
      </c>
      <c r="AW469" s="2">
        <f t="shared" si="429"/>
        <v>303474.90000000002</v>
      </c>
      <c r="AX469" s="2">
        <f t="shared" si="429"/>
        <v>0</v>
      </c>
      <c r="AY469" s="2">
        <f t="shared" si="429"/>
        <v>303474.90000000002</v>
      </c>
      <c r="AZ469" s="2">
        <f t="shared" si="429"/>
        <v>1304.22</v>
      </c>
      <c r="BA469" s="2">
        <f t="shared" si="429"/>
        <v>0</v>
      </c>
      <c r="BB469" s="2">
        <f t="shared" si="429"/>
        <v>0</v>
      </c>
      <c r="BC469" s="2">
        <f t="shared" si="429"/>
        <v>0</v>
      </c>
      <c r="BD469" s="2">
        <f t="shared" si="429"/>
        <v>0</v>
      </c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>
        <f>ROUND(SUMIF(AA442:AA467,"=51651743",FQ442:FQ467),2)</f>
        <v>0</v>
      </c>
      <c r="BY469" s="2">
        <f>ROUND(SUMIF(AA442:AA467,"=51651743",FR442:FR467),2)</f>
        <v>1304.22</v>
      </c>
      <c r="BZ469" s="2">
        <f>ROUND(SUMIF(AA442:AA467,"=51651743",GL442:GL467),2)</f>
        <v>0</v>
      </c>
      <c r="CA469" s="2">
        <f>ROUND(SUMIF(AA442:AA467,"=51651743",GM442:GM467),2)</f>
        <v>585486.31000000006</v>
      </c>
      <c r="CB469" s="2">
        <f>ROUND(SUMIF(AA442:AA467,"=51651743",GN442:GN467),2)</f>
        <v>584182.09</v>
      </c>
      <c r="CC469" s="2">
        <f>ROUND(SUMIF(AA442:AA467,"=51651743",GO442:GO467),2)</f>
        <v>0</v>
      </c>
      <c r="CD469" s="2">
        <f>ROUND(SUMIF(AA442:AA467,"=51651743",GP442:GP467),2)</f>
        <v>0</v>
      </c>
      <c r="CE469" s="2">
        <f>AC469-BX469</f>
        <v>304779.12</v>
      </c>
      <c r="CF469" s="2">
        <f>AC469-BY469</f>
        <v>303474.90000000002</v>
      </c>
      <c r="CG469" s="2">
        <f>BX469-BZ469</f>
        <v>0</v>
      </c>
      <c r="CH469" s="2">
        <f>AC469-BX469-BY469+BZ469</f>
        <v>303474.90000000002</v>
      </c>
      <c r="CI469" s="2">
        <f>BY469-BZ469</f>
        <v>1304.22</v>
      </c>
      <c r="CJ469" s="2">
        <f>ROUND(SUMIF(AA442:AA467,"=51651743",GX442:GX467),2)</f>
        <v>0</v>
      </c>
      <c r="CK469" s="2">
        <f>ROUND(SUMIF(AA442:AA467,"=51651743",GY442:GY467),2)</f>
        <v>0</v>
      </c>
      <c r="CL469" s="2">
        <f>ROUND(SUMIF(AA442:AA467,"=51651743",GZ442:GZ467),2)</f>
        <v>0</v>
      </c>
      <c r="CM469" s="2">
        <f>ROUND(SUMIF(AA442:AA467,"=51651743",HD442:HD467),2)</f>
        <v>0</v>
      </c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>
        <v>0</v>
      </c>
    </row>
    <row r="471" spans="1:245" x14ac:dyDescent="0.2">
      <c r="A471" s="4">
        <v>50</v>
      </c>
      <c r="B471" s="4">
        <v>0</v>
      </c>
      <c r="C471" s="4">
        <v>0</v>
      </c>
      <c r="D471" s="4">
        <v>1</v>
      </c>
      <c r="E471" s="4">
        <v>201</v>
      </c>
      <c r="F471" s="4">
        <f>ROUND(Source!O469,O471)</f>
        <v>407111.45</v>
      </c>
      <c r="G471" s="4" t="s">
        <v>135</v>
      </c>
      <c r="H471" s="4" t="s">
        <v>136</v>
      </c>
      <c r="I471" s="4"/>
      <c r="J471" s="4"/>
      <c r="K471" s="4">
        <v>201</v>
      </c>
      <c r="L471" s="4">
        <v>1</v>
      </c>
      <c r="M471" s="4">
        <v>3</v>
      </c>
      <c r="N471" s="4" t="s">
        <v>3</v>
      </c>
      <c r="O471" s="4">
        <v>2</v>
      </c>
      <c r="P471" s="4"/>
      <c r="Q471" s="4"/>
      <c r="R471" s="4"/>
      <c r="S471" s="4"/>
      <c r="T471" s="4"/>
      <c r="U471" s="4"/>
      <c r="V471" s="4"/>
      <c r="W471" s="4">
        <v>405807.23000000004</v>
      </c>
      <c r="X471" s="4">
        <v>1</v>
      </c>
      <c r="Y471" s="4">
        <v>405807.23000000004</v>
      </c>
      <c r="Z471" s="4"/>
      <c r="AA471" s="4"/>
      <c r="AB471" s="4"/>
    </row>
    <row r="472" spans="1:245" x14ac:dyDescent="0.2">
      <c r="A472" s="4">
        <v>50</v>
      </c>
      <c r="B472" s="4">
        <v>0</v>
      </c>
      <c r="C472" s="4">
        <v>0</v>
      </c>
      <c r="D472" s="4">
        <v>1</v>
      </c>
      <c r="E472" s="4">
        <v>202</v>
      </c>
      <c r="F472" s="4">
        <f>ROUND(Source!P469,O472)</f>
        <v>304779.12</v>
      </c>
      <c r="G472" s="4" t="s">
        <v>137</v>
      </c>
      <c r="H472" s="4" t="s">
        <v>138</v>
      </c>
      <c r="I472" s="4"/>
      <c r="J472" s="4"/>
      <c r="K472" s="4">
        <v>202</v>
      </c>
      <c r="L472" s="4">
        <v>2</v>
      </c>
      <c r="M472" s="4">
        <v>3</v>
      </c>
      <c r="N472" s="4" t="s">
        <v>3</v>
      </c>
      <c r="O472" s="4">
        <v>2</v>
      </c>
      <c r="P472" s="4"/>
      <c r="Q472" s="4"/>
      <c r="R472" s="4"/>
      <c r="S472" s="4"/>
      <c r="T472" s="4"/>
      <c r="U472" s="4"/>
      <c r="V472" s="4"/>
      <c r="W472" s="4">
        <v>304779.12</v>
      </c>
      <c r="X472" s="4">
        <v>1</v>
      </c>
      <c r="Y472" s="4">
        <v>304779.12</v>
      </c>
      <c r="Z472" s="4"/>
      <c r="AA472" s="4"/>
      <c r="AB472" s="4"/>
    </row>
    <row r="473" spans="1:245" x14ac:dyDescent="0.2">
      <c r="A473" s="4">
        <v>50</v>
      </c>
      <c r="B473" s="4">
        <v>0</v>
      </c>
      <c r="C473" s="4">
        <v>0</v>
      </c>
      <c r="D473" s="4">
        <v>1</v>
      </c>
      <c r="E473" s="4">
        <v>222</v>
      </c>
      <c r="F473" s="4">
        <f>ROUND(Source!AO469,O473)</f>
        <v>0</v>
      </c>
      <c r="G473" s="4" t="s">
        <v>139</v>
      </c>
      <c r="H473" s="4" t="s">
        <v>140</v>
      </c>
      <c r="I473" s="4"/>
      <c r="J473" s="4"/>
      <c r="K473" s="4">
        <v>222</v>
      </c>
      <c r="L473" s="4">
        <v>3</v>
      </c>
      <c r="M473" s="4">
        <v>3</v>
      </c>
      <c r="N473" s="4" t="s">
        <v>3</v>
      </c>
      <c r="O473" s="4">
        <v>2</v>
      </c>
      <c r="P473" s="4"/>
      <c r="Q473" s="4"/>
      <c r="R473" s="4"/>
      <c r="S473" s="4"/>
      <c r="T473" s="4"/>
      <c r="U473" s="4"/>
      <c r="V473" s="4"/>
      <c r="W473" s="4">
        <v>0</v>
      </c>
      <c r="X473" s="4">
        <v>1</v>
      </c>
      <c r="Y473" s="4">
        <v>0</v>
      </c>
      <c r="Z473" s="4"/>
      <c r="AA473" s="4"/>
      <c r="AB473" s="4"/>
    </row>
    <row r="474" spans="1:245" x14ac:dyDescent="0.2">
      <c r="A474" s="4">
        <v>50</v>
      </c>
      <c r="B474" s="4">
        <v>0</v>
      </c>
      <c r="C474" s="4">
        <v>0</v>
      </c>
      <c r="D474" s="4">
        <v>1</v>
      </c>
      <c r="E474" s="4">
        <v>225</v>
      </c>
      <c r="F474" s="4">
        <f>ROUND(Source!AV469,O474)</f>
        <v>304779.12</v>
      </c>
      <c r="G474" s="4" t="s">
        <v>141</v>
      </c>
      <c r="H474" s="4" t="s">
        <v>142</v>
      </c>
      <c r="I474" s="4"/>
      <c r="J474" s="4"/>
      <c r="K474" s="4">
        <v>225</v>
      </c>
      <c r="L474" s="4">
        <v>4</v>
      </c>
      <c r="M474" s="4">
        <v>3</v>
      </c>
      <c r="N474" s="4" t="s">
        <v>3</v>
      </c>
      <c r="O474" s="4">
        <v>2</v>
      </c>
      <c r="P474" s="4"/>
      <c r="Q474" s="4"/>
      <c r="R474" s="4"/>
      <c r="S474" s="4"/>
      <c r="T474" s="4"/>
      <c r="U474" s="4"/>
      <c r="V474" s="4"/>
      <c r="W474" s="4">
        <v>304779.12</v>
      </c>
      <c r="X474" s="4">
        <v>1</v>
      </c>
      <c r="Y474" s="4">
        <v>304779.12</v>
      </c>
      <c r="Z474" s="4"/>
      <c r="AA474" s="4"/>
      <c r="AB474" s="4"/>
    </row>
    <row r="475" spans="1:245" x14ac:dyDescent="0.2">
      <c r="A475" s="4">
        <v>50</v>
      </c>
      <c r="B475" s="4">
        <v>0</v>
      </c>
      <c r="C475" s="4">
        <v>0</v>
      </c>
      <c r="D475" s="4">
        <v>1</v>
      </c>
      <c r="E475" s="4">
        <v>226</v>
      </c>
      <c r="F475" s="4">
        <f>ROUND(Source!AW469,O475)</f>
        <v>303474.90000000002</v>
      </c>
      <c r="G475" s="4" t="s">
        <v>143</v>
      </c>
      <c r="H475" s="4" t="s">
        <v>144</v>
      </c>
      <c r="I475" s="4"/>
      <c r="J475" s="4"/>
      <c r="K475" s="4">
        <v>226</v>
      </c>
      <c r="L475" s="4">
        <v>5</v>
      </c>
      <c r="M475" s="4">
        <v>3</v>
      </c>
      <c r="N475" s="4" t="s">
        <v>3</v>
      </c>
      <c r="O475" s="4">
        <v>2</v>
      </c>
      <c r="P475" s="4"/>
      <c r="Q475" s="4"/>
      <c r="R475" s="4"/>
      <c r="S475" s="4"/>
      <c r="T475" s="4"/>
      <c r="U475" s="4"/>
      <c r="V475" s="4"/>
      <c r="W475" s="4">
        <v>303474.90000000002</v>
      </c>
      <c r="X475" s="4">
        <v>1</v>
      </c>
      <c r="Y475" s="4">
        <v>303474.90000000002</v>
      </c>
      <c r="Z475" s="4"/>
      <c r="AA475" s="4"/>
      <c r="AB475" s="4"/>
    </row>
    <row r="476" spans="1:245" x14ac:dyDescent="0.2">
      <c r="A476" s="4">
        <v>50</v>
      </c>
      <c r="B476" s="4">
        <v>0</v>
      </c>
      <c r="C476" s="4">
        <v>0</v>
      </c>
      <c r="D476" s="4">
        <v>1</v>
      </c>
      <c r="E476" s="4">
        <v>227</v>
      </c>
      <c r="F476" s="4">
        <f>ROUND(Source!AX469,O476)</f>
        <v>0</v>
      </c>
      <c r="G476" s="4" t="s">
        <v>145</v>
      </c>
      <c r="H476" s="4" t="s">
        <v>146</v>
      </c>
      <c r="I476" s="4"/>
      <c r="J476" s="4"/>
      <c r="K476" s="4">
        <v>227</v>
      </c>
      <c r="L476" s="4">
        <v>6</v>
      </c>
      <c r="M476" s="4">
        <v>3</v>
      </c>
      <c r="N476" s="4" t="s">
        <v>3</v>
      </c>
      <c r="O476" s="4">
        <v>2</v>
      </c>
      <c r="P476" s="4"/>
      <c r="Q476" s="4"/>
      <c r="R476" s="4"/>
      <c r="S476" s="4"/>
      <c r="T476" s="4"/>
      <c r="U476" s="4"/>
      <c r="V476" s="4"/>
      <c r="W476" s="4">
        <v>0</v>
      </c>
      <c r="X476" s="4">
        <v>1</v>
      </c>
      <c r="Y476" s="4">
        <v>0</v>
      </c>
      <c r="Z476" s="4"/>
      <c r="AA476" s="4"/>
      <c r="AB476" s="4"/>
    </row>
    <row r="477" spans="1:245" x14ac:dyDescent="0.2">
      <c r="A477" s="4">
        <v>50</v>
      </c>
      <c r="B477" s="4">
        <v>0</v>
      </c>
      <c r="C477" s="4">
        <v>0</v>
      </c>
      <c r="D477" s="4">
        <v>1</v>
      </c>
      <c r="E477" s="4">
        <v>228</v>
      </c>
      <c r="F477" s="4">
        <f>ROUND(Source!AY469,O477)</f>
        <v>303474.90000000002</v>
      </c>
      <c r="G477" s="4" t="s">
        <v>147</v>
      </c>
      <c r="H477" s="4" t="s">
        <v>148</v>
      </c>
      <c r="I477" s="4"/>
      <c r="J477" s="4"/>
      <c r="K477" s="4">
        <v>228</v>
      </c>
      <c r="L477" s="4">
        <v>7</v>
      </c>
      <c r="M477" s="4">
        <v>3</v>
      </c>
      <c r="N477" s="4" t="s">
        <v>3</v>
      </c>
      <c r="O477" s="4">
        <v>2</v>
      </c>
      <c r="P477" s="4"/>
      <c r="Q477" s="4"/>
      <c r="R477" s="4"/>
      <c r="S477" s="4"/>
      <c r="T477" s="4"/>
      <c r="U477" s="4"/>
      <c r="V477" s="4"/>
      <c r="W477" s="4">
        <v>303474.90000000002</v>
      </c>
      <c r="X477" s="4">
        <v>1</v>
      </c>
      <c r="Y477" s="4">
        <v>303474.90000000002</v>
      </c>
      <c r="Z477" s="4"/>
      <c r="AA477" s="4"/>
      <c r="AB477" s="4"/>
    </row>
    <row r="478" spans="1:245" x14ac:dyDescent="0.2">
      <c r="A478" s="4">
        <v>50</v>
      </c>
      <c r="B478" s="4">
        <v>0</v>
      </c>
      <c r="C478" s="4">
        <v>0</v>
      </c>
      <c r="D478" s="4">
        <v>1</v>
      </c>
      <c r="E478" s="4">
        <v>216</v>
      </c>
      <c r="F478" s="4">
        <f>ROUND(Source!AP469,O478)</f>
        <v>1304.22</v>
      </c>
      <c r="G478" s="4" t="s">
        <v>149</v>
      </c>
      <c r="H478" s="4" t="s">
        <v>150</v>
      </c>
      <c r="I478" s="4"/>
      <c r="J478" s="4"/>
      <c r="K478" s="4">
        <v>216</v>
      </c>
      <c r="L478" s="4">
        <v>8</v>
      </c>
      <c r="M478" s="4">
        <v>3</v>
      </c>
      <c r="N478" s="4" t="s">
        <v>3</v>
      </c>
      <c r="O478" s="4">
        <v>2</v>
      </c>
      <c r="P478" s="4"/>
      <c r="Q478" s="4"/>
      <c r="R478" s="4"/>
      <c r="S478" s="4"/>
      <c r="T478" s="4"/>
      <c r="U478" s="4"/>
      <c r="V478" s="4"/>
      <c r="W478" s="4">
        <v>1304.22</v>
      </c>
      <c r="X478" s="4">
        <v>1</v>
      </c>
      <c r="Y478" s="4">
        <v>1304.22</v>
      </c>
      <c r="Z478" s="4"/>
      <c r="AA478" s="4"/>
      <c r="AB478" s="4"/>
    </row>
    <row r="479" spans="1:245" x14ac:dyDescent="0.2">
      <c r="A479" s="4">
        <v>50</v>
      </c>
      <c r="B479" s="4">
        <v>0</v>
      </c>
      <c r="C479" s="4">
        <v>0</v>
      </c>
      <c r="D479" s="4">
        <v>1</v>
      </c>
      <c r="E479" s="4">
        <v>223</v>
      </c>
      <c r="F479" s="4">
        <f>ROUND(Source!AQ469,O479)</f>
        <v>0</v>
      </c>
      <c r="G479" s="4" t="s">
        <v>151</v>
      </c>
      <c r="H479" s="4" t="s">
        <v>152</v>
      </c>
      <c r="I479" s="4"/>
      <c r="J479" s="4"/>
      <c r="K479" s="4">
        <v>223</v>
      </c>
      <c r="L479" s="4">
        <v>9</v>
      </c>
      <c r="M479" s="4">
        <v>3</v>
      </c>
      <c r="N479" s="4" t="s">
        <v>3</v>
      </c>
      <c r="O479" s="4">
        <v>2</v>
      </c>
      <c r="P479" s="4"/>
      <c r="Q479" s="4"/>
      <c r="R479" s="4"/>
      <c r="S479" s="4"/>
      <c r="T479" s="4"/>
      <c r="U479" s="4"/>
      <c r="V479" s="4"/>
      <c r="W479" s="4">
        <v>0</v>
      </c>
      <c r="X479" s="4">
        <v>1</v>
      </c>
      <c r="Y479" s="4">
        <v>0</v>
      </c>
      <c r="Z479" s="4"/>
      <c r="AA479" s="4"/>
      <c r="AB479" s="4"/>
    </row>
    <row r="480" spans="1:245" x14ac:dyDescent="0.2">
      <c r="A480" s="4">
        <v>50</v>
      </c>
      <c r="B480" s="4">
        <v>0</v>
      </c>
      <c r="C480" s="4">
        <v>0</v>
      </c>
      <c r="D480" s="4">
        <v>1</v>
      </c>
      <c r="E480" s="4">
        <v>229</v>
      </c>
      <c r="F480" s="4">
        <f>ROUND(Source!AZ469,O480)</f>
        <v>1304.22</v>
      </c>
      <c r="G480" s="4" t="s">
        <v>153</v>
      </c>
      <c r="H480" s="4" t="s">
        <v>154</v>
      </c>
      <c r="I480" s="4"/>
      <c r="J480" s="4"/>
      <c r="K480" s="4">
        <v>229</v>
      </c>
      <c r="L480" s="4">
        <v>10</v>
      </c>
      <c r="M480" s="4">
        <v>3</v>
      </c>
      <c r="N480" s="4" t="s">
        <v>3</v>
      </c>
      <c r="O480" s="4">
        <v>2</v>
      </c>
      <c r="P480" s="4"/>
      <c r="Q480" s="4"/>
      <c r="R480" s="4"/>
      <c r="S480" s="4"/>
      <c r="T480" s="4"/>
      <c r="U480" s="4"/>
      <c r="V480" s="4"/>
      <c r="W480" s="4">
        <v>1304.22</v>
      </c>
      <c r="X480" s="4">
        <v>1</v>
      </c>
      <c r="Y480" s="4">
        <v>1304.22</v>
      </c>
      <c r="Z480" s="4"/>
      <c r="AA480" s="4"/>
      <c r="AB480" s="4"/>
    </row>
    <row r="481" spans="1:28" x14ac:dyDescent="0.2">
      <c r="A481" s="4">
        <v>50</v>
      </c>
      <c r="B481" s="4">
        <v>0</v>
      </c>
      <c r="C481" s="4">
        <v>0</v>
      </c>
      <c r="D481" s="4">
        <v>1</v>
      </c>
      <c r="E481" s="4">
        <v>203</v>
      </c>
      <c r="F481" s="4">
        <f>ROUND(Source!Q469,O481)</f>
        <v>7593.5</v>
      </c>
      <c r="G481" s="4" t="s">
        <v>155</v>
      </c>
      <c r="H481" s="4" t="s">
        <v>156</v>
      </c>
      <c r="I481" s="4"/>
      <c r="J481" s="4"/>
      <c r="K481" s="4">
        <v>203</v>
      </c>
      <c r="L481" s="4">
        <v>11</v>
      </c>
      <c r="M481" s="4">
        <v>3</v>
      </c>
      <c r="N481" s="4" t="s">
        <v>3</v>
      </c>
      <c r="O481" s="4">
        <v>2</v>
      </c>
      <c r="P481" s="4"/>
      <c r="Q481" s="4"/>
      <c r="R481" s="4"/>
      <c r="S481" s="4"/>
      <c r="T481" s="4"/>
      <c r="U481" s="4"/>
      <c r="V481" s="4"/>
      <c r="W481" s="4">
        <v>7593.5</v>
      </c>
      <c r="X481" s="4">
        <v>1</v>
      </c>
      <c r="Y481" s="4">
        <v>7593.5</v>
      </c>
      <c r="Z481" s="4"/>
      <c r="AA481" s="4"/>
      <c r="AB481" s="4"/>
    </row>
    <row r="482" spans="1:28" x14ac:dyDescent="0.2">
      <c r="A482" s="4">
        <v>50</v>
      </c>
      <c r="B482" s="4">
        <v>0</v>
      </c>
      <c r="C482" s="4">
        <v>0</v>
      </c>
      <c r="D482" s="4">
        <v>1</v>
      </c>
      <c r="E482" s="4">
        <v>231</v>
      </c>
      <c r="F482" s="4">
        <f>ROUND(Source!BB469,O482)</f>
        <v>0</v>
      </c>
      <c r="G482" s="4" t="s">
        <v>157</v>
      </c>
      <c r="H482" s="4" t="s">
        <v>158</v>
      </c>
      <c r="I482" s="4"/>
      <c r="J482" s="4"/>
      <c r="K482" s="4">
        <v>231</v>
      </c>
      <c r="L482" s="4">
        <v>12</v>
      </c>
      <c r="M482" s="4">
        <v>3</v>
      </c>
      <c r="N482" s="4" t="s">
        <v>3</v>
      </c>
      <c r="O482" s="4">
        <v>2</v>
      </c>
      <c r="P482" s="4"/>
      <c r="Q482" s="4"/>
      <c r="R482" s="4"/>
      <c r="S482" s="4"/>
      <c r="T482" s="4"/>
      <c r="U482" s="4"/>
      <c r="V482" s="4"/>
      <c r="W482" s="4">
        <v>0</v>
      </c>
      <c r="X482" s="4">
        <v>1</v>
      </c>
      <c r="Y482" s="4">
        <v>0</v>
      </c>
      <c r="Z482" s="4"/>
      <c r="AA482" s="4"/>
      <c r="AB482" s="4"/>
    </row>
    <row r="483" spans="1:28" x14ac:dyDescent="0.2">
      <c r="A483" s="4">
        <v>50</v>
      </c>
      <c r="B483" s="4">
        <v>0</v>
      </c>
      <c r="C483" s="4">
        <v>0</v>
      </c>
      <c r="D483" s="4">
        <v>1</v>
      </c>
      <c r="E483" s="4">
        <v>204</v>
      </c>
      <c r="F483" s="4">
        <f>ROUND(Source!R469,O483)</f>
        <v>2999.89</v>
      </c>
      <c r="G483" s="4" t="s">
        <v>159</v>
      </c>
      <c r="H483" s="4" t="s">
        <v>160</v>
      </c>
      <c r="I483" s="4"/>
      <c r="J483" s="4"/>
      <c r="K483" s="4">
        <v>204</v>
      </c>
      <c r="L483" s="4">
        <v>13</v>
      </c>
      <c r="M483" s="4">
        <v>3</v>
      </c>
      <c r="N483" s="4" t="s">
        <v>3</v>
      </c>
      <c r="O483" s="4">
        <v>2</v>
      </c>
      <c r="P483" s="4"/>
      <c r="Q483" s="4"/>
      <c r="R483" s="4"/>
      <c r="S483" s="4"/>
      <c r="T483" s="4"/>
      <c r="U483" s="4"/>
      <c r="V483" s="4"/>
      <c r="W483" s="4">
        <v>2999.89</v>
      </c>
      <c r="X483" s="4">
        <v>1</v>
      </c>
      <c r="Y483" s="4">
        <v>2999.89</v>
      </c>
      <c r="Z483" s="4"/>
      <c r="AA483" s="4"/>
      <c r="AB483" s="4"/>
    </row>
    <row r="484" spans="1:28" x14ac:dyDescent="0.2">
      <c r="A484" s="4">
        <v>50</v>
      </c>
      <c r="B484" s="4">
        <v>0</v>
      </c>
      <c r="C484" s="4">
        <v>0</v>
      </c>
      <c r="D484" s="4">
        <v>1</v>
      </c>
      <c r="E484" s="4">
        <v>205</v>
      </c>
      <c r="F484" s="4">
        <f>ROUND(Source!S469,O484)</f>
        <v>94738.83</v>
      </c>
      <c r="G484" s="4" t="s">
        <v>161</v>
      </c>
      <c r="H484" s="4" t="s">
        <v>162</v>
      </c>
      <c r="I484" s="4"/>
      <c r="J484" s="4"/>
      <c r="K484" s="4">
        <v>205</v>
      </c>
      <c r="L484" s="4">
        <v>14</v>
      </c>
      <c r="M484" s="4">
        <v>3</v>
      </c>
      <c r="N484" s="4" t="s">
        <v>3</v>
      </c>
      <c r="O484" s="4">
        <v>2</v>
      </c>
      <c r="P484" s="4"/>
      <c r="Q484" s="4"/>
      <c r="R484" s="4"/>
      <c r="S484" s="4"/>
      <c r="T484" s="4"/>
      <c r="U484" s="4"/>
      <c r="V484" s="4"/>
      <c r="W484" s="4">
        <v>94738.83</v>
      </c>
      <c r="X484" s="4">
        <v>1</v>
      </c>
      <c r="Y484" s="4">
        <v>94738.83</v>
      </c>
      <c r="Z484" s="4"/>
      <c r="AA484" s="4"/>
      <c r="AB484" s="4"/>
    </row>
    <row r="485" spans="1:28" x14ac:dyDescent="0.2">
      <c r="A485" s="4">
        <v>50</v>
      </c>
      <c r="B485" s="4">
        <v>0</v>
      </c>
      <c r="C485" s="4">
        <v>0</v>
      </c>
      <c r="D485" s="4">
        <v>1</v>
      </c>
      <c r="E485" s="4">
        <v>232</v>
      </c>
      <c r="F485" s="4">
        <f>ROUND(Source!BC469,O485)</f>
        <v>0</v>
      </c>
      <c r="G485" s="4" t="s">
        <v>163</v>
      </c>
      <c r="H485" s="4" t="s">
        <v>164</v>
      </c>
      <c r="I485" s="4"/>
      <c r="J485" s="4"/>
      <c r="K485" s="4">
        <v>232</v>
      </c>
      <c r="L485" s="4">
        <v>15</v>
      </c>
      <c r="M485" s="4">
        <v>3</v>
      </c>
      <c r="N485" s="4" t="s">
        <v>3</v>
      </c>
      <c r="O485" s="4">
        <v>2</v>
      </c>
      <c r="P485" s="4"/>
      <c r="Q485" s="4"/>
      <c r="R485" s="4"/>
      <c r="S485" s="4"/>
      <c r="T485" s="4"/>
      <c r="U485" s="4"/>
      <c r="V485" s="4"/>
      <c r="W485" s="4">
        <v>0</v>
      </c>
      <c r="X485" s="4">
        <v>1</v>
      </c>
      <c r="Y485" s="4">
        <v>0</v>
      </c>
      <c r="Z485" s="4"/>
      <c r="AA485" s="4"/>
      <c r="AB485" s="4"/>
    </row>
    <row r="486" spans="1:28" x14ac:dyDescent="0.2">
      <c r="A486" s="4">
        <v>50</v>
      </c>
      <c r="B486" s="4">
        <v>0</v>
      </c>
      <c r="C486" s="4">
        <v>0</v>
      </c>
      <c r="D486" s="4">
        <v>1</v>
      </c>
      <c r="E486" s="4">
        <v>214</v>
      </c>
      <c r="F486" s="4">
        <f>ROUND(Source!AS469,O486)</f>
        <v>584182.09</v>
      </c>
      <c r="G486" s="4" t="s">
        <v>165</v>
      </c>
      <c r="H486" s="4" t="s">
        <v>166</v>
      </c>
      <c r="I486" s="4"/>
      <c r="J486" s="4"/>
      <c r="K486" s="4">
        <v>214</v>
      </c>
      <c r="L486" s="4">
        <v>16</v>
      </c>
      <c r="M486" s="4">
        <v>3</v>
      </c>
      <c r="N486" s="4" t="s">
        <v>3</v>
      </c>
      <c r="O486" s="4">
        <v>2</v>
      </c>
      <c r="P486" s="4"/>
      <c r="Q486" s="4"/>
      <c r="R486" s="4"/>
      <c r="S486" s="4"/>
      <c r="T486" s="4"/>
      <c r="U486" s="4"/>
      <c r="V486" s="4"/>
      <c r="W486" s="4">
        <v>584182.09</v>
      </c>
      <c r="X486" s="4">
        <v>1</v>
      </c>
      <c r="Y486" s="4">
        <v>584182.09</v>
      </c>
      <c r="Z486" s="4"/>
      <c r="AA486" s="4"/>
      <c r="AB486" s="4"/>
    </row>
    <row r="487" spans="1:28" x14ac:dyDescent="0.2">
      <c r="A487" s="4">
        <v>50</v>
      </c>
      <c r="B487" s="4">
        <v>0</v>
      </c>
      <c r="C487" s="4">
        <v>0</v>
      </c>
      <c r="D487" s="4">
        <v>1</v>
      </c>
      <c r="E487" s="4">
        <v>215</v>
      </c>
      <c r="F487" s="4">
        <f>ROUND(Source!AT469,O487)</f>
        <v>0</v>
      </c>
      <c r="G487" s="4" t="s">
        <v>167</v>
      </c>
      <c r="H487" s="4" t="s">
        <v>168</v>
      </c>
      <c r="I487" s="4"/>
      <c r="J487" s="4"/>
      <c r="K487" s="4">
        <v>215</v>
      </c>
      <c r="L487" s="4">
        <v>17</v>
      </c>
      <c r="M487" s="4">
        <v>3</v>
      </c>
      <c r="N487" s="4" t="s">
        <v>3</v>
      </c>
      <c r="O487" s="4">
        <v>2</v>
      </c>
      <c r="P487" s="4"/>
      <c r="Q487" s="4"/>
      <c r="R487" s="4"/>
      <c r="S487" s="4"/>
      <c r="T487" s="4"/>
      <c r="U487" s="4"/>
      <c r="V487" s="4"/>
      <c r="W487" s="4">
        <v>0</v>
      </c>
      <c r="X487" s="4">
        <v>1</v>
      </c>
      <c r="Y487" s="4">
        <v>0</v>
      </c>
      <c r="Z487" s="4"/>
      <c r="AA487" s="4"/>
      <c r="AB487" s="4"/>
    </row>
    <row r="488" spans="1:28" x14ac:dyDescent="0.2">
      <c r="A488" s="4">
        <v>50</v>
      </c>
      <c r="B488" s="4">
        <v>0</v>
      </c>
      <c r="C488" s="4">
        <v>0</v>
      </c>
      <c r="D488" s="4">
        <v>1</v>
      </c>
      <c r="E488" s="4">
        <v>217</v>
      </c>
      <c r="F488" s="4">
        <f>ROUND(Source!AU469,O488)</f>
        <v>0</v>
      </c>
      <c r="G488" s="4" t="s">
        <v>169</v>
      </c>
      <c r="H488" s="4" t="s">
        <v>170</v>
      </c>
      <c r="I488" s="4"/>
      <c r="J488" s="4"/>
      <c r="K488" s="4">
        <v>217</v>
      </c>
      <c r="L488" s="4">
        <v>18</v>
      </c>
      <c r="M488" s="4">
        <v>3</v>
      </c>
      <c r="N488" s="4" t="s">
        <v>3</v>
      </c>
      <c r="O488" s="4">
        <v>2</v>
      </c>
      <c r="P488" s="4"/>
      <c r="Q488" s="4"/>
      <c r="R488" s="4"/>
      <c r="S488" s="4"/>
      <c r="T488" s="4"/>
      <c r="U488" s="4"/>
      <c r="V488" s="4"/>
      <c r="W488" s="4">
        <v>0</v>
      </c>
      <c r="X488" s="4">
        <v>1</v>
      </c>
      <c r="Y488" s="4">
        <v>0</v>
      </c>
      <c r="Z488" s="4"/>
      <c r="AA488" s="4"/>
      <c r="AB488" s="4"/>
    </row>
    <row r="489" spans="1:28" x14ac:dyDescent="0.2">
      <c r="A489" s="4">
        <v>50</v>
      </c>
      <c r="B489" s="4">
        <v>0</v>
      </c>
      <c r="C489" s="4">
        <v>0</v>
      </c>
      <c r="D489" s="4">
        <v>1</v>
      </c>
      <c r="E489" s="4">
        <v>230</v>
      </c>
      <c r="F489" s="4">
        <f>ROUND(Source!BA469,O489)</f>
        <v>0</v>
      </c>
      <c r="G489" s="4" t="s">
        <v>171</v>
      </c>
      <c r="H489" s="4" t="s">
        <v>172</v>
      </c>
      <c r="I489" s="4"/>
      <c r="J489" s="4"/>
      <c r="K489" s="4">
        <v>230</v>
      </c>
      <c r="L489" s="4">
        <v>19</v>
      </c>
      <c r="M489" s="4">
        <v>3</v>
      </c>
      <c r="N489" s="4" t="s">
        <v>3</v>
      </c>
      <c r="O489" s="4">
        <v>2</v>
      </c>
      <c r="P489" s="4"/>
      <c r="Q489" s="4"/>
      <c r="R489" s="4"/>
      <c r="S489" s="4"/>
      <c r="T489" s="4"/>
      <c r="U489" s="4"/>
      <c r="V489" s="4"/>
      <c r="W489" s="4">
        <v>0</v>
      </c>
      <c r="X489" s="4">
        <v>1</v>
      </c>
      <c r="Y489" s="4">
        <v>0</v>
      </c>
      <c r="Z489" s="4"/>
      <c r="AA489" s="4"/>
      <c r="AB489" s="4"/>
    </row>
    <row r="490" spans="1:28" x14ac:dyDescent="0.2">
      <c r="A490" s="4">
        <v>50</v>
      </c>
      <c r="B490" s="4">
        <v>0</v>
      </c>
      <c r="C490" s="4">
        <v>0</v>
      </c>
      <c r="D490" s="4">
        <v>1</v>
      </c>
      <c r="E490" s="4">
        <v>206</v>
      </c>
      <c r="F490" s="4">
        <f>ROUND(Source!T469,O490)</f>
        <v>0</v>
      </c>
      <c r="G490" s="4" t="s">
        <v>173</v>
      </c>
      <c r="H490" s="4" t="s">
        <v>174</v>
      </c>
      <c r="I490" s="4"/>
      <c r="J490" s="4"/>
      <c r="K490" s="4">
        <v>206</v>
      </c>
      <c r="L490" s="4">
        <v>20</v>
      </c>
      <c r="M490" s="4">
        <v>3</v>
      </c>
      <c r="N490" s="4" t="s">
        <v>3</v>
      </c>
      <c r="O490" s="4">
        <v>2</v>
      </c>
      <c r="P490" s="4"/>
      <c r="Q490" s="4"/>
      <c r="R490" s="4"/>
      <c r="S490" s="4"/>
      <c r="T490" s="4"/>
      <c r="U490" s="4"/>
      <c r="V490" s="4"/>
      <c r="W490" s="4">
        <v>0</v>
      </c>
      <c r="X490" s="4">
        <v>1</v>
      </c>
      <c r="Y490" s="4">
        <v>0</v>
      </c>
      <c r="Z490" s="4"/>
      <c r="AA490" s="4"/>
      <c r="AB490" s="4"/>
    </row>
    <row r="491" spans="1:28" x14ac:dyDescent="0.2">
      <c r="A491" s="4">
        <v>50</v>
      </c>
      <c r="B491" s="4">
        <v>0</v>
      </c>
      <c r="C491" s="4">
        <v>0</v>
      </c>
      <c r="D491" s="4">
        <v>1</v>
      </c>
      <c r="E491" s="4">
        <v>207</v>
      </c>
      <c r="F491" s="4">
        <f>Source!U469</f>
        <v>314.38716999999997</v>
      </c>
      <c r="G491" s="4" t="s">
        <v>175</v>
      </c>
      <c r="H491" s="4" t="s">
        <v>176</v>
      </c>
      <c r="I491" s="4"/>
      <c r="J491" s="4"/>
      <c r="K491" s="4">
        <v>207</v>
      </c>
      <c r="L491" s="4">
        <v>21</v>
      </c>
      <c r="M491" s="4">
        <v>3</v>
      </c>
      <c r="N491" s="4" t="s">
        <v>3</v>
      </c>
      <c r="O491" s="4">
        <v>-1</v>
      </c>
      <c r="P491" s="4"/>
      <c r="Q491" s="4"/>
      <c r="R491" s="4"/>
      <c r="S491" s="4"/>
      <c r="T491" s="4"/>
      <c r="U491" s="4"/>
      <c r="V491" s="4"/>
      <c r="W491" s="4">
        <v>314.38717000000003</v>
      </c>
      <c r="X491" s="4">
        <v>1</v>
      </c>
      <c r="Y491" s="4">
        <v>314.38717000000003</v>
      </c>
      <c r="Z491" s="4"/>
      <c r="AA491" s="4"/>
      <c r="AB491" s="4"/>
    </row>
    <row r="492" spans="1:28" x14ac:dyDescent="0.2">
      <c r="A492" s="4">
        <v>50</v>
      </c>
      <c r="B492" s="4">
        <v>0</v>
      </c>
      <c r="C492" s="4">
        <v>0</v>
      </c>
      <c r="D492" s="4">
        <v>1</v>
      </c>
      <c r="E492" s="4">
        <v>208</v>
      </c>
      <c r="F492" s="4">
        <f>Source!V469</f>
        <v>7.6296254000000001</v>
      </c>
      <c r="G492" s="4" t="s">
        <v>177</v>
      </c>
      <c r="H492" s="4" t="s">
        <v>178</v>
      </c>
      <c r="I492" s="4"/>
      <c r="J492" s="4"/>
      <c r="K492" s="4">
        <v>208</v>
      </c>
      <c r="L492" s="4">
        <v>22</v>
      </c>
      <c r="M492" s="4">
        <v>3</v>
      </c>
      <c r="N492" s="4" t="s">
        <v>3</v>
      </c>
      <c r="O492" s="4">
        <v>-1</v>
      </c>
      <c r="P492" s="4"/>
      <c r="Q492" s="4"/>
      <c r="R492" s="4"/>
      <c r="S492" s="4"/>
      <c r="T492" s="4"/>
      <c r="U492" s="4"/>
      <c r="V492" s="4"/>
      <c r="W492" s="4">
        <v>7.6296254000000001</v>
      </c>
      <c r="X492" s="4">
        <v>1</v>
      </c>
      <c r="Y492" s="4">
        <v>7.6296254000000001</v>
      </c>
      <c r="Z492" s="4"/>
      <c r="AA492" s="4"/>
      <c r="AB492" s="4"/>
    </row>
    <row r="493" spans="1:28" x14ac:dyDescent="0.2">
      <c r="A493" s="4">
        <v>50</v>
      </c>
      <c r="B493" s="4">
        <v>0</v>
      </c>
      <c r="C493" s="4">
        <v>0</v>
      </c>
      <c r="D493" s="4">
        <v>1</v>
      </c>
      <c r="E493" s="4">
        <v>209</v>
      </c>
      <c r="F493" s="4">
        <f>ROUND(Source!W469,O493)</f>
        <v>0</v>
      </c>
      <c r="G493" s="4" t="s">
        <v>179</v>
      </c>
      <c r="H493" s="4" t="s">
        <v>180</v>
      </c>
      <c r="I493" s="4"/>
      <c r="J493" s="4"/>
      <c r="K493" s="4">
        <v>209</v>
      </c>
      <c r="L493" s="4">
        <v>23</v>
      </c>
      <c r="M493" s="4">
        <v>3</v>
      </c>
      <c r="N493" s="4" t="s">
        <v>3</v>
      </c>
      <c r="O493" s="4">
        <v>2</v>
      </c>
      <c r="P493" s="4"/>
      <c r="Q493" s="4"/>
      <c r="R493" s="4"/>
      <c r="S493" s="4"/>
      <c r="T493" s="4"/>
      <c r="U493" s="4"/>
      <c r="V493" s="4"/>
      <c r="W493" s="4">
        <v>0</v>
      </c>
      <c r="X493" s="4">
        <v>1</v>
      </c>
      <c r="Y493" s="4">
        <v>0</v>
      </c>
      <c r="Z493" s="4"/>
      <c r="AA493" s="4"/>
      <c r="AB493" s="4"/>
    </row>
    <row r="494" spans="1:28" x14ac:dyDescent="0.2">
      <c r="A494" s="4">
        <v>50</v>
      </c>
      <c r="B494" s="4">
        <v>0</v>
      </c>
      <c r="C494" s="4">
        <v>0</v>
      </c>
      <c r="D494" s="4">
        <v>1</v>
      </c>
      <c r="E494" s="4">
        <v>233</v>
      </c>
      <c r="F494" s="4">
        <f>ROUND(Source!BD469,O494)</f>
        <v>0</v>
      </c>
      <c r="G494" s="4" t="s">
        <v>181</v>
      </c>
      <c r="H494" s="4" t="s">
        <v>182</v>
      </c>
      <c r="I494" s="4"/>
      <c r="J494" s="4"/>
      <c r="K494" s="4">
        <v>233</v>
      </c>
      <c r="L494" s="4">
        <v>24</v>
      </c>
      <c r="M494" s="4">
        <v>3</v>
      </c>
      <c r="N494" s="4" t="s">
        <v>3</v>
      </c>
      <c r="O494" s="4">
        <v>2</v>
      </c>
      <c r="P494" s="4"/>
      <c r="Q494" s="4"/>
      <c r="R494" s="4"/>
      <c r="S494" s="4"/>
      <c r="T494" s="4"/>
      <c r="U494" s="4"/>
      <c r="V494" s="4"/>
      <c r="W494" s="4">
        <v>0</v>
      </c>
      <c r="X494" s="4">
        <v>1</v>
      </c>
      <c r="Y494" s="4">
        <v>0</v>
      </c>
      <c r="Z494" s="4"/>
      <c r="AA494" s="4"/>
      <c r="AB494" s="4"/>
    </row>
    <row r="495" spans="1:28" x14ac:dyDescent="0.2">
      <c r="A495" s="4">
        <v>50</v>
      </c>
      <c r="B495" s="4">
        <v>0</v>
      </c>
      <c r="C495" s="4">
        <v>0</v>
      </c>
      <c r="D495" s="4">
        <v>1</v>
      </c>
      <c r="E495" s="4">
        <v>210</v>
      </c>
      <c r="F495" s="4">
        <f>ROUND(Source!X469,O495)</f>
        <v>112257.48</v>
      </c>
      <c r="G495" s="4" t="s">
        <v>183</v>
      </c>
      <c r="H495" s="4" t="s">
        <v>184</v>
      </c>
      <c r="I495" s="4"/>
      <c r="J495" s="4"/>
      <c r="K495" s="4">
        <v>210</v>
      </c>
      <c r="L495" s="4">
        <v>25</v>
      </c>
      <c r="M495" s="4">
        <v>3</v>
      </c>
      <c r="N495" s="4" t="s">
        <v>3</v>
      </c>
      <c r="O495" s="4">
        <v>2</v>
      </c>
      <c r="P495" s="4"/>
      <c r="Q495" s="4"/>
      <c r="R495" s="4"/>
      <c r="S495" s="4"/>
      <c r="T495" s="4"/>
      <c r="U495" s="4"/>
      <c r="V495" s="4"/>
      <c r="W495" s="4">
        <v>112257.48</v>
      </c>
      <c r="X495" s="4">
        <v>1</v>
      </c>
      <c r="Y495" s="4">
        <v>112257.48</v>
      </c>
      <c r="Z495" s="4"/>
      <c r="AA495" s="4"/>
      <c r="AB495" s="4"/>
    </row>
    <row r="496" spans="1:28" x14ac:dyDescent="0.2">
      <c r="A496" s="4">
        <v>50</v>
      </c>
      <c r="B496" s="4">
        <v>0</v>
      </c>
      <c r="C496" s="4">
        <v>0</v>
      </c>
      <c r="D496" s="4">
        <v>1</v>
      </c>
      <c r="E496" s="4">
        <v>211</v>
      </c>
      <c r="F496" s="4">
        <f>ROUND(Source!Y469,O496)</f>
        <v>66117.38</v>
      </c>
      <c r="G496" s="4" t="s">
        <v>185</v>
      </c>
      <c r="H496" s="4" t="s">
        <v>186</v>
      </c>
      <c r="I496" s="4"/>
      <c r="J496" s="4"/>
      <c r="K496" s="4">
        <v>211</v>
      </c>
      <c r="L496" s="4">
        <v>26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>
        <v>66117.38</v>
      </c>
      <c r="X496" s="4">
        <v>1</v>
      </c>
      <c r="Y496" s="4">
        <v>66117.38</v>
      </c>
      <c r="Z496" s="4"/>
      <c r="AA496" s="4"/>
      <c r="AB496" s="4"/>
    </row>
    <row r="497" spans="1:245" x14ac:dyDescent="0.2">
      <c r="A497" s="4">
        <v>50</v>
      </c>
      <c r="B497" s="4">
        <v>0</v>
      </c>
      <c r="C497" s="4">
        <v>0</v>
      </c>
      <c r="D497" s="4">
        <v>1</v>
      </c>
      <c r="E497" s="4">
        <v>224</v>
      </c>
      <c r="F497" s="4">
        <f>ROUND(Source!AR469,O497)</f>
        <v>585486.31000000006</v>
      </c>
      <c r="G497" s="4" t="s">
        <v>187</v>
      </c>
      <c r="H497" s="4" t="s">
        <v>188</v>
      </c>
      <c r="I497" s="4"/>
      <c r="J497" s="4"/>
      <c r="K497" s="4">
        <v>224</v>
      </c>
      <c r="L497" s="4">
        <v>27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>
        <v>585486.31000000006</v>
      </c>
      <c r="X497" s="4">
        <v>1</v>
      </c>
      <c r="Y497" s="4">
        <v>585486.31000000006</v>
      </c>
      <c r="Z497" s="4"/>
      <c r="AA497" s="4"/>
      <c r="AB497" s="4"/>
    </row>
    <row r="499" spans="1:245" x14ac:dyDescent="0.2">
      <c r="A499" s="1">
        <v>4</v>
      </c>
      <c r="B499" s="1">
        <v>1</v>
      </c>
      <c r="C499" s="1"/>
      <c r="D499" s="1">
        <f>ROW(A525)</f>
        <v>525</v>
      </c>
      <c r="E499" s="1"/>
      <c r="F499" s="1" t="s">
        <v>3</v>
      </c>
      <c r="G499" s="1" t="s">
        <v>368</v>
      </c>
      <c r="H499" s="1" t="s">
        <v>3</v>
      </c>
      <c r="I499" s="1">
        <v>0</v>
      </c>
      <c r="J499" s="1"/>
      <c r="K499" s="1">
        <v>-1</v>
      </c>
      <c r="L499" s="1"/>
      <c r="M499" s="1" t="s">
        <v>3</v>
      </c>
      <c r="N499" s="1"/>
      <c r="O499" s="1"/>
      <c r="P499" s="1"/>
      <c r="Q499" s="1"/>
      <c r="R499" s="1"/>
      <c r="S499" s="1">
        <v>0</v>
      </c>
      <c r="T499" s="1"/>
      <c r="U499" s="1" t="s">
        <v>3</v>
      </c>
      <c r="V499" s="1">
        <v>0</v>
      </c>
      <c r="W499" s="1"/>
      <c r="X499" s="1"/>
      <c r="Y499" s="1"/>
      <c r="Z499" s="1"/>
      <c r="AA499" s="1"/>
      <c r="AB499" s="1" t="s">
        <v>3</v>
      </c>
      <c r="AC499" s="1" t="s">
        <v>3</v>
      </c>
      <c r="AD499" s="1" t="s">
        <v>3</v>
      </c>
      <c r="AE499" s="1" t="s">
        <v>3</v>
      </c>
      <c r="AF499" s="1" t="s">
        <v>3</v>
      </c>
      <c r="AG499" s="1" t="s">
        <v>3</v>
      </c>
      <c r="AH499" s="1"/>
      <c r="AI499" s="1"/>
      <c r="AJ499" s="1"/>
      <c r="AK499" s="1"/>
      <c r="AL499" s="1"/>
      <c r="AM499" s="1"/>
      <c r="AN499" s="1"/>
      <c r="AO499" s="1"/>
      <c r="AP499" s="1" t="s">
        <v>3</v>
      </c>
      <c r="AQ499" s="1" t="s">
        <v>3</v>
      </c>
      <c r="AR499" s="1" t="s">
        <v>3</v>
      </c>
      <c r="AS499" s="1"/>
      <c r="AT499" s="1"/>
      <c r="AU499" s="1"/>
      <c r="AV499" s="1"/>
      <c r="AW499" s="1"/>
      <c r="AX499" s="1"/>
      <c r="AY499" s="1"/>
      <c r="AZ499" s="1" t="s">
        <v>3</v>
      </c>
      <c r="BA499" s="1"/>
      <c r="BB499" s="1" t="s">
        <v>3</v>
      </c>
      <c r="BC499" s="1" t="s">
        <v>3</v>
      </c>
      <c r="BD499" s="1" t="s">
        <v>3</v>
      </c>
      <c r="BE499" s="1" t="s">
        <v>3</v>
      </c>
      <c r="BF499" s="1" t="s">
        <v>3</v>
      </c>
      <c r="BG499" s="1" t="s">
        <v>3</v>
      </c>
      <c r="BH499" s="1" t="s">
        <v>3</v>
      </c>
      <c r="BI499" s="1" t="s">
        <v>3</v>
      </c>
      <c r="BJ499" s="1" t="s">
        <v>3</v>
      </c>
      <c r="BK499" s="1" t="s">
        <v>3</v>
      </c>
      <c r="BL499" s="1" t="s">
        <v>3</v>
      </c>
      <c r="BM499" s="1" t="s">
        <v>3</v>
      </c>
      <c r="BN499" s="1" t="s">
        <v>3</v>
      </c>
      <c r="BO499" s="1" t="s">
        <v>3</v>
      </c>
      <c r="BP499" s="1" t="s">
        <v>3</v>
      </c>
      <c r="BQ499" s="1"/>
      <c r="BR499" s="1"/>
      <c r="BS499" s="1"/>
      <c r="BT499" s="1"/>
      <c r="BU499" s="1"/>
      <c r="BV499" s="1"/>
      <c r="BW499" s="1"/>
      <c r="BX499" s="1">
        <v>0</v>
      </c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>
        <v>0</v>
      </c>
    </row>
    <row r="501" spans="1:245" x14ac:dyDescent="0.2">
      <c r="A501" s="2">
        <v>52</v>
      </c>
      <c r="B501" s="2">
        <f t="shared" ref="B501:G501" si="430">B525</f>
        <v>1</v>
      </c>
      <c r="C501" s="2">
        <f t="shared" si="430"/>
        <v>4</v>
      </c>
      <c r="D501" s="2">
        <f t="shared" si="430"/>
        <v>499</v>
      </c>
      <c r="E501" s="2">
        <f t="shared" si="430"/>
        <v>0</v>
      </c>
      <c r="F501" s="2" t="str">
        <f t="shared" si="430"/>
        <v/>
      </c>
      <c r="G501" s="2" t="str">
        <f t="shared" si="430"/>
        <v>Система ВЕ10 (В18)</v>
      </c>
      <c r="H501" s="2"/>
      <c r="I501" s="2"/>
      <c r="J501" s="2"/>
      <c r="K501" s="2"/>
      <c r="L501" s="2"/>
      <c r="M501" s="2"/>
      <c r="N501" s="2"/>
      <c r="O501" s="2">
        <f t="shared" ref="O501:AT501" si="431">O525</f>
        <v>360602.17</v>
      </c>
      <c r="P501" s="2">
        <f t="shared" si="431"/>
        <v>269402.71999999997</v>
      </c>
      <c r="Q501" s="2">
        <f t="shared" si="431"/>
        <v>6762.15</v>
      </c>
      <c r="R501" s="2">
        <f t="shared" si="431"/>
        <v>2663.66</v>
      </c>
      <c r="S501" s="2">
        <f t="shared" si="431"/>
        <v>84437.3</v>
      </c>
      <c r="T501" s="2">
        <f t="shared" si="431"/>
        <v>0</v>
      </c>
      <c r="U501" s="2">
        <f t="shared" si="431"/>
        <v>280.20393000000001</v>
      </c>
      <c r="V501" s="2">
        <f t="shared" si="431"/>
        <v>6.7728701999999998</v>
      </c>
      <c r="W501" s="2">
        <f t="shared" si="431"/>
        <v>0</v>
      </c>
      <c r="X501" s="2">
        <f t="shared" si="431"/>
        <v>100090.13</v>
      </c>
      <c r="Y501" s="2">
        <f t="shared" si="431"/>
        <v>58957.07</v>
      </c>
      <c r="Z501" s="2">
        <f t="shared" si="431"/>
        <v>0</v>
      </c>
      <c r="AA501" s="2">
        <f t="shared" si="431"/>
        <v>0</v>
      </c>
      <c r="AB501" s="2">
        <f t="shared" si="431"/>
        <v>360602.17</v>
      </c>
      <c r="AC501" s="2">
        <f t="shared" si="431"/>
        <v>269402.71999999997</v>
      </c>
      <c r="AD501" s="2">
        <f t="shared" si="431"/>
        <v>6762.15</v>
      </c>
      <c r="AE501" s="2">
        <f t="shared" si="431"/>
        <v>2663.66</v>
      </c>
      <c r="AF501" s="2">
        <f t="shared" si="431"/>
        <v>84437.3</v>
      </c>
      <c r="AG501" s="2">
        <f t="shared" si="431"/>
        <v>0</v>
      </c>
      <c r="AH501" s="2">
        <f t="shared" si="431"/>
        <v>280.20393000000001</v>
      </c>
      <c r="AI501" s="2">
        <f t="shared" si="431"/>
        <v>6.7728701999999998</v>
      </c>
      <c r="AJ501" s="2">
        <f t="shared" si="431"/>
        <v>0</v>
      </c>
      <c r="AK501" s="2">
        <f t="shared" si="431"/>
        <v>100090.13</v>
      </c>
      <c r="AL501" s="2">
        <f t="shared" si="431"/>
        <v>58957.07</v>
      </c>
      <c r="AM501" s="2">
        <f t="shared" si="431"/>
        <v>0</v>
      </c>
      <c r="AN501" s="2">
        <f t="shared" si="431"/>
        <v>0</v>
      </c>
      <c r="AO501" s="2">
        <f t="shared" si="431"/>
        <v>0</v>
      </c>
      <c r="AP501" s="2">
        <f t="shared" si="431"/>
        <v>1304.22</v>
      </c>
      <c r="AQ501" s="2">
        <f t="shared" si="431"/>
        <v>0</v>
      </c>
      <c r="AR501" s="2">
        <f t="shared" si="431"/>
        <v>519649.37</v>
      </c>
      <c r="AS501" s="2">
        <f t="shared" si="431"/>
        <v>518345.15</v>
      </c>
      <c r="AT501" s="2">
        <f t="shared" si="431"/>
        <v>0</v>
      </c>
      <c r="AU501" s="2">
        <f t="shared" ref="AU501:BZ501" si="432">AU525</f>
        <v>0</v>
      </c>
      <c r="AV501" s="2">
        <f t="shared" si="432"/>
        <v>269402.71999999997</v>
      </c>
      <c r="AW501" s="2">
        <f t="shared" si="432"/>
        <v>268098.5</v>
      </c>
      <c r="AX501" s="2">
        <f t="shared" si="432"/>
        <v>0</v>
      </c>
      <c r="AY501" s="2">
        <f t="shared" si="432"/>
        <v>268098.5</v>
      </c>
      <c r="AZ501" s="2">
        <f t="shared" si="432"/>
        <v>1304.22</v>
      </c>
      <c r="BA501" s="2">
        <f t="shared" si="432"/>
        <v>0</v>
      </c>
      <c r="BB501" s="2">
        <f t="shared" si="432"/>
        <v>0</v>
      </c>
      <c r="BC501" s="2">
        <f t="shared" si="432"/>
        <v>0</v>
      </c>
      <c r="BD501" s="2">
        <f t="shared" si="432"/>
        <v>0</v>
      </c>
      <c r="BE501" s="2">
        <f t="shared" si="432"/>
        <v>0</v>
      </c>
      <c r="BF501" s="2">
        <f t="shared" si="432"/>
        <v>0</v>
      </c>
      <c r="BG501" s="2">
        <f t="shared" si="432"/>
        <v>0</v>
      </c>
      <c r="BH501" s="2">
        <f t="shared" si="432"/>
        <v>0</v>
      </c>
      <c r="BI501" s="2">
        <f t="shared" si="432"/>
        <v>0</v>
      </c>
      <c r="BJ501" s="2">
        <f t="shared" si="432"/>
        <v>0</v>
      </c>
      <c r="BK501" s="2">
        <f t="shared" si="432"/>
        <v>0</v>
      </c>
      <c r="BL501" s="2">
        <f t="shared" si="432"/>
        <v>0</v>
      </c>
      <c r="BM501" s="2">
        <f t="shared" si="432"/>
        <v>0</v>
      </c>
      <c r="BN501" s="2">
        <f t="shared" si="432"/>
        <v>0</v>
      </c>
      <c r="BO501" s="2">
        <f t="shared" si="432"/>
        <v>0</v>
      </c>
      <c r="BP501" s="2">
        <f t="shared" si="432"/>
        <v>0</v>
      </c>
      <c r="BQ501" s="2">
        <f t="shared" si="432"/>
        <v>0</v>
      </c>
      <c r="BR501" s="2">
        <f t="shared" si="432"/>
        <v>0</v>
      </c>
      <c r="BS501" s="2">
        <f t="shared" si="432"/>
        <v>0</v>
      </c>
      <c r="BT501" s="2">
        <f t="shared" si="432"/>
        <v>0</v>
      </c>
      <c r="BU501" s="2">
        <f t="shared" si="432"/>
        <v>0</v>
      </c>
      <c r="BV501" s="2">
        <f t="shared" si="432"/>
        <v>0</v>
      </c>
      <c r="BW501" s="2">
        <f t="shared" si="432"/>
        <v>0</v>
      </c>
      <c r="BX501" s="2">
        <f t="shared" si="432"/>
        <v>0</v>
      </c>
      <c r="BY501" s="2">
        <f t="shared" si="432"/>
        <v>1304.22</v>
      </c>
      <c r="BZ501" s="2">
        <f t="shared" si="432"/>
        <v>0</v>
      </c>
      <c r="CA501" s="2">
        <f t="shared" ref="CA501:DF501" si="433">CA525</f>
        <v>519649.37</v>
      </c>
      <c r="CB501" s="2">
        <f t="shared" si="433"/>
        <v>518345.15</v>
      </c>
      <c r="CC501" s="2">
        <f t="shared" si="433"/>
        <v>0</v>
      </c>
      <c r="CD501" s="2">
        <f t="shared" si="433"/>
        <v>0</v>
      </c>
      <c r="CE501" s="2">
        <f t="shared" si="433"/>
        <v>269402.71999999997</v>
      </c>
      <c r="CF501" s="2">
        <f t="shared" si="433"/>
        <v>268098.5</v>
      </c>
      <c r="CG501" s="2">
        <f t="shared" si="433"/>
        <v>0</v>
      </c>
      <c r="CH501" s="2">
        <f t="shared" si="433"/>
        <v>268098.5</v>
      </c>
      <c r="CI501" s="2">
        <f t="shared" si="433"/>
        <v>1304.22</v>
      </c>
      <c r="CJ501" s="2">
        <f t="shared" si="433"/>
        <v>0</v>
      </c>
      <c r="CK501" s="2">
        <f t="shared" si="433"/>
        <v>0</v>
      </c>
      <c r="CL501" s="2">
        <f t="shared" si="433"/>
        <v>0</v>
      </c>
      <c r="CM501" s="2">
        <f t="shared" si="433"/>
        <v>0</v>
      </c>
      <c r="CN501" s="2">
        <f t="shared" si="433"/>
        <v>0</v>
      </c>
      <c r="CO501" s="2">
        <f t="shared" si="433"/>
        <v>0</v>
      </c>
      <c r="CP501" s="2">
        <f t="shared" si="433"/>
        <v>0</v>
      </c>
      <c r="CQ501" s="2">
        <f t="shared" si="433"/>
        <v>0</v>
      </c>
      <c r="CR501" s="2">
        <f t="shared" si="433"/>
        <v>0</v>
      </c>
      <c r="CS501" s="2">
        <f t="shared" si="433"/>
        <v>0</v>
      </c>
      <c r="CT501" s="2">
        <f t="shared" si="433"/>
        <v>0</v>
      </c>
      <c r="CU501" s="2">
        <f t="shared" si="433"/>
        <v>0</v>
      </c>
      <c r="CV501" s="2">
        <f t="shared" si="433"/>
        <v>0</v>
      </c>
      <c r="CW501" s="2">
        <f t="shared" si="433"/>
        <v>0</v>
      </c>
      <c r="CX501" s="2">
        <f t="shared" si="433"/>
        <v>0</v>
      </c>
      <c r="CY501" s="2">
        <f t="shared" si="433"/>
        <v>0</v>
      </c>
      <c r="CZ501" s="2">
        <f t="shared" si="433"/>
        <v>0</v>
      </c>
      <c r="DA501" s="2">
        <f t="shared" si="433"/>
        <v>0</v>
      </c>
      <c r="DB501" s="2">
        <f t="shared" si="433"/>
        <v>0</v>
      </c>
      <c r="DC501" s="2">
        <f t="shared" si="433"/>
        <v>0</v>
      </c>
      <c r="DD501" s="2">
        <f t="shared" si="433"/>
        <v>0</v>
      </c>
      <c r="DE501" s="2">
        <f t="shared" si="433"/>
        <v>0</v>
      </c>
      <c r="DF501" s="2">
        <f t="shared" si="433"/>
        <v>0</v>
      </c>
      <c r="DG501" s="3">
        <f t="shared" ref="DG501:EL501" si="434">DG525</f>
        <v>0</v>
      </c>
      <c r="DH501" s="3">
        <f t="shared" si="434"/>
        <v>0</v>
      </c>
      <c r="DI501" s="3">
        <f t="shared" si="434"/>
        <v>0</v>
      </c>
      <c r="DJ501" s="3">
        <f t="shared" si="434"/>
        <v>0</v>
      </c>
      <c r="DK501" s="3">
        <f t="shared" si="434"/>
        <v>0</v>
      </c>
      <c r="DL501" s="3">
        <f t="shared" si="434"/>
        <v>0</v>
      </c>
      <c r="DM501" s="3">
        <f t="shared" si="434"/>
        <v>0</v>
      </c>
      <c r="DN501" s="3">
        <f t="shared" si="434"/>
        <v>0</v>
      </c>
      <c r="DO501" s="3">
        <f t="shared" si="434"/>
        <v>0</v>
      </c>
      <c r="DP501" s="3">
        <f t="shared" si="434"/>
        <v>0</v>
      </c>
      <c r="DQ501" s="3">
        <f t="shared" si="434"/>
        <v>0</v>
      </c>
      <c r="DR501" s="3">
        <f t="shared" si="434"/>
        <v>0</v>
      </c>
      <c r="DS501" s="3">
        <f t="shared" si="434"/>
        <v>0</v>
      </c>
      <c r="DT501" s="3">
        <f t="shared" si="434"/>
        <v>0</v>
      </c>
      <c r="DU501" s="3">
        <f t="shared" si="434"/>
        <v>0</v>
      </c>
      <c r="DV501" s="3">
        <f t="shared" si="434"/>
        <v>0</v>
      </c>
      <c r="DW501" s="3">
        <f t="shared" si="434"/>
        <v>0</v>
      </c>
      <c r="DX501" s="3">
        <f t="shared" si="434"/>
        <v>0</v>
      </c>
      <c r="DY501" s="3">
        <f t="shared" si="434"/>
        <v>0</v>
      </c>
      <c r="DZ501" s="3">
        <f t="shared" si="434"/>
        <v>0</v>
      </c>
      <c r="EA501" s="3">
        <f t="shared" si="434"/>
        <v>0</v>
      </c>
      <c r="EB501" s="3">
        <f t="shared" si="434"/>
        <v>0</v>
      </c>
      <c r="EC501" s="3">
        <f t="shared" si="434"/>
        <v>0</v>
      </c>
      <c r="ED501" s="3">
        <f t="shared" si="434"/>
        <v>0</v>
      </c>
      <c r="EE501" s="3">
        <f t="shared" si="434"/>
        <v>0</v>
      </c>
      <c r="EF501" s="3">
        <f t="shared" si="434"/>
        <v>0</v>
      </c>
      <c r="EG501" s="3">
        <f t="shared" si="434"/>
        <v>0</v>
      </c>
      <c r="EH501" s="3">
        <f t="shared" si="434"/>
        <v>0</v>
      </c>
      <c r="EI501" s="3">
        <f t="shared" si="434"/>
        <v>0</v>
      </c>
      <c r="EJ501" s="3">
        <f t="shared" si="434"/>
        <v>0</v>
      </c>
      <c r="EK501" s="3">
        <f t="shared" si="434"/>
        <v>0</v>
      </c>
      <c r="EL501" s="3">
        <f t="shared" si="434"/>
        <v>0</v>
      </c>
      <c r="EM501" s="3">
        <f t="shared" ref="EM501:FR501" si="435">EM525</f>
        <v>0</v>
      </c>
      <c r="EN501" s="3">
        <f t="shared" si="435"/>
        <v>0</v>
      </c>
      <c r="EO501" s="3">
        <f t="shared" si="435"/>
        <v>0</v>
      </c>
      <c r="EP501" s="3">
        <f t="shared" si="435"/>
        <v>0</v>
      </c>
      <c r="EQ501" s="3">
        <f t="shared" si="435"/>
        <v>0</v>
      </c>
      <c r="ER501" s="3">
        <f t="shared" si="435"/>
        <v>0</v>
      </c>
      <c r="ES501" s="3">
        <f t="shared" si="435"/>
        <v>0</v>
      </c>
      <c r="ET501" s="3">
        <f t="shared" si="435"/>
        <v>0</v>
      </c>
      <c r="EU501" s="3">
        <f t="shared" si="435"/>
        <v>0</v>
      </c>
      <c r="EV501" s="3">
        <f t="shared" si="435"/>
        <v>0</v>
      </c>
      <c r="EW501" s="3">
        <f t="shared" si="435"/>
        <v>0</v>
      </c>
      <c r="EX501" s="3">
        <f t="shared" si="435"/>
        <v>0</v>
      </c>
      <c r="EY501" s="3">
        <f t="shared" si="435"/>
        <v>0</v>
      </c>
      <c r="EZ501" s="3">
        <f t="shared" si="435"/>
        <v>0</v>
      </c>
      <c r="FA501" s="3">
        <f t="shared" si="435"/>
        <v>0</v>
      </c>
      <c r="FB501" s="3">
        <f t="shared" si="435"/>
        <v>0</v>
      </c>
      <c r="FC501" s="3">
        <f t="shared" si="435"/>
        <v>0</v>
      </c>
      <c r="FD501" s="3">
        <f t="shared" si="435"/>
        <v>0</v>
      </c>
      <c r="FE501" s="3">
        <f t="shared" si="435"/>
        <v>0</v>
      </c>
      <c r="FF501" s="3">
        <f t="shared" si="435"/>
        <v>0</v>
      </c>
      <c r="FG501" s="3">
        <f t="shared" si="435"/>
        <v>0</v>
      </c>
      <c r="FH501" s="3">
        <f t="shared" si="435"/>
        <v>0</v>
      </c>
      <c r="FI501" s="3">
        <f t="shared" si="435"/>
        <v>0</v>
      </c>
      <c r="FJ501" s="3">
        <f t="shared" si="435"/>
        <v>0</v>
      </c>
      <c r="FK501" s="3">
        <f t="shared" si="435"/>
        <v>0</v>
      </c>
      <c r="FL501" s="3">
        <f t="shared" si="435"/>
        <v>0</v>
      </c>
      <c r="FM501" s="3">
        <f t="shared" si="435"/>
        <v>0</v>
      </c>
      <c r="FN501" s="3">
        <f t="shared" si="435"/>
        <v>0</v>
      </c>
      <c r="FO501" s="3">
        <f t="shared" si="435"/>
        <v>0</v>
      </c>
      <c r="FP501" s="3">
        <f t="shared" si="435"/>
        <v>0</v>
      </c>
      <c r="FQ501" s="3">
        <f t="shared" si="435"/>
        <v>0</v>
      </c>
      <c r="FR501" s="3">
        <f t="shared" si="435"/>
        <v>0</v>
      </c>
      <c r="FS501" s="3">
        <f t="shared" ref="FS501:GX501" si="436">FS525</f>
        <v>0</v>
      </c>
      <c r="FT501" s="3">
        <f t="shared" si="436"/>
        <v>0</v>
      </c>
      <c r="FU501" s="3">
        <f t="shared" si="436"/>
        <v>0</v>
      </c>
      <c r="FV501" s="3">
        <f t="shared" si="436"/>
        <v>0</v>
      </c>
      <c r="FW501" s="3">
        <f t="shared" si="436"/>
        <v>0</v>
      </c>
      <c r="FX501" s="3">
        <f t="shared" si="436"/>
        <v>0</v>
      </c>
      <c r="FY501" s="3">
        <f t="shared" si="436"/>
        <v>0</v>
      </c>
      <c r="FZ501" s="3">
        <f t="shared" si="436"/>
        <v>0</v>
      </c>
      <c r="GA501" s="3">
        <f t="shared" si="436"/>
        <v>0</v>
      </c>
      <c r="GB501" s="3">
        <f t="shared" si="436"/>
        <v>0</v>
      </c>
      <c r="GC501" s="3">
        <f t="shared" si="436"/>
        <v>0</v>
      </c>
      <c r="GD501" s="3">
        <f t="shared" si="436"/>
        <v>0</v>
      </c>
      <c r="GE501" s="3">
        <f t="shared" si="436"/>
        <v>0</v>
      </c>
      <c r="GF501" s="3">
        <f t="shared" si="436"/>
        <v>0</v>
      </c>
      <c r="GG501" s="3">
        <f t="shared" si="436"/>
        <v>0</v>
      </c>
      <c r="GH501" s="3">
        <f t="shared" si="436"/>
        <v>0</v>
      </c>
      <c r="GI501" s="3">
        <f t="shared" si="436"/>
        <v>0</v>
      </c>
      <c r="GJ501" s="3">
        <f t="shared" si="436"/>
        <v>0</v>
      </c>
      <c r="GK501" s="3">
        <f t="shared" si="436"/>
        <v>0</v>
      </c>
      <c r="GL501" s="3">
        <f t="shared" si="436"/>
        <v>0</v>
      </c>
      <c r="GM501" s="3">
        <f t="shared" si="436"/>
        <v>0</v>
      </c>
      <c r="GN501" s="3">
        <f t="shared" si="436"/>
        <v>0</v>
      </c>
      <c r="GO501" s="3">
        <f t="shared" si="436"/>
        <v>0</v>
      </c>
      <c r="GP501" s="3">
        <f t="shared" si="436"/>
        <v>0</v>
      </c>
      <c r="GQ501" s="3">
        <f t="shared" si="436"/>
        <v>0</v>
      </c>
      <c r="GR501" s="3">
        <f t="shared" si="436"/>
        <v>0</v>
      </c>
      <c r="GS501" s="3">
        <f t="shared" si="436"/>
        <v>0</v>
      </c>
      <c r="GT501" s="3">
        <f t="shared" si="436"/>
        <v>0</v>
      </c>
      <c r="GU501" s="3">
        <f t="shared" si="436"/>
        <v>0</v>
      </c>
      <c r="GV501" s="3">
        <f t="shared" si="436"/>
        <v>0</v>
      </c>
      <c r="GW501" s="3">
        <f t="shared" si="436"/>
        <v>0</v>
      </c>
      <c r="GX501" s="3">
        <f t="shared" si="436"/>
        <v>0</v>
      </c>
    </row>
    <row r="503" spans="1:245" x14ac:dyDescent="0.2">
      <c r="A503">
        <v>17</v>
      </c>
      <c r="B503">
        <v>1</v>
      </c>
      <c r="C503">
        <f>ROW(SmtRes!A623)</f>
        <v>623</v>
      </c>
      <c r="D503">
        <f>ROW(EtalonRes!A717)</f>
        <v>717</v>
      </c>
      <c r="E503" t="s">
        <v>369</v>
      </c>
      <c r="F503" t="s">
        <v>15</v>
      </c>
      <c r="G503" t="s">
        <v>16</v>
      </c>
      <c r="H503" t="s">
        <v>17</v>
      </c>
      <c r="I503">
        <v>1</v>
      </c>
      <c r="J503">
        <v>0</v>
      </c>
      <c r="K503">
        <v>1</v>
      </c>
      <c r="O503">
        <f t="shared" ref="O503:O523" si="437">ROUND(CP503,2)</f>
        <v>1341.74</v>
      </c>
      <c r="P503">
        <f t="shared" ref="P503:P523" si="438">ROUND(CQ503*I503,2)</f>
        <v>18.489999999999998</v>
      </c>
      <c r="Q503">
        <f t="shared" ref="Q503:Q523" si="439">ROUND(CR503*I503,2)</f>
        <v>92.16</v>
      </c>
      <c r="R503">
        <f t="shared" ref="R503:R523" si="440">ROUND(CS503*I503,2)</f>
        <v>21.04</v>
      </c>
      <c r="S503">
        <f t="shared" ref="S503:S523" si="441">ROUND(CT503*I503,2)</f>
        <v>1231.0899999999999</v>
      </c>
      <c r="T503">
        <f t="shared" ref="T503:T523" si="442">ROUND(CU503*I503,2)</f>
        <v>0</v>
      </c>
      <c r="U503">
        <f t="shared" ref="U503:U523" si="443">CV503*I503</f>
        <v>3.8325</v>
      </c>
      <c r="V503">
        <f t="shared" ref="V503:V523" si="444">CW503*I503</f>
        <v>5.2500000000000005E-2</v>
      </c>
      <c r="W503">
        <f t="shared" ref="W503:W523" si="445">ROUND(CX503*I503,2)</f>
        <v>0</v>
      </c>
      <c r="X503">
        <f t="shared" ref="X503:X523" si="446">ROUND(CY503,2)</f>
        <v>1515.08</v>
      </c>
      <c r="Y503">
        <f t="shared" ref="Y503:Y523" si="447">ROUND(CZ503,2)</f>
        <v>901.53</v>
      </c>
      <c r="AA503">
        <v>51651743</v>
      </c>
      <c r="AB503">
        <f t="shared" ref="AB503:AB523" si="448">ROUND((AC503+AD503+AF503),2)</f>
        <v>45.85</v>
      </c>
      <c r="AC503">
        <f t="shared" ref="AC503:AC523" si="449">ROUND((ES503),2)</f>
        <v>2.0299999999999998</v>
      </c>
      <c r="AD503">
        <f>ROUND(((((ET503*ROUND(1.05,7)))-((EU503*ROUND(1.05,7))))+AE503),2)</f>
        <v>6.95</v>
      </c>
      <c r="AE503">
        <f>ROUND(((EU503*ROUND(1.05,7))),2)</f>
        <v>0.63</v>
      </c>
      <c r="AF503">
        <f>ROUND(((EV503*ROUND(1.05,7))),2)</f>
        <v>36.869999999999997</v>
      </c>
      <c r="AG503">
        <f t="shared" ref="AG503:AG523" si="450">ROUND((AP503),2)</f>
        <v>0</v>
      </c>
      <c r="AH503">
        <f>((EW503*ROUND(1.05,7)))</f>
        <v>3.8325</v>
      </c>
      <c r="AI503">
        <f>((EX503*ROUND(1.05,7)))</f>
        <v>5.2500000000000005E-2</v>
      </c>
      <c r="AJ503">
        <f t="shared" ref="AJ503:AJ523" si="451">(AS503)</f>
        <v>0</v>
      </c>
      <c r="AK503">
        <v>43.76</v>
      </c>
      <c r="AL503">
        <v>2.0299999999999998</v>
      </c>
      <c r="AM503">
        <v>6.62</v>
      </c>
      <c r="AN503">
        <v>0.6</v>
      </c>
      <c r="AO503">
        <v>35.11</v>
      </c>
      <c r="AP503">
        <v>0</v>
      </c>
      <c r="AQ503">
        <v>3.65</v>
      </c>
      <c r="AR503">
        <v>0.05</v>
      </c>
      <c r="AS503">
        <v>0</v>
      </c>
      <c r="AT503">
        <v>121</v>
      </c>
      <c r="AU503">
        <v>72</v>
      </c>
      <c r="AV503">
        <v>1</v>
      </c>
      <c r="AW503">
        <v>1</v>
      </c>
      <c r="AZ503">
        <v>1</v>
      </c>
      <c r="BA503">
        <v>33.39</v>
      </c>
      <c r="BB503">
        <v>13.26</v>
      </c>
      <c r="BC503">
        <v>9.11</v>
      </c>
      <c r="BD503" t="s">
        <v>3</v>
      </c>
      <c r="BE503" t="s">
        <v>3</v>
      </c>
      <c r="BF503" t="s">
        <v>3</v>
      </c>
      <c r="BG503" t="s">
        <v>3</v>
      </c>
      <c r="BH503">
        <v>0</v>
      </c>
      <c r="BI503">
        <v>1</v>
      </c>
      <c r="BJ503" t="s">
        <v>18</v>
      </c>
      <c r="BM503">
        <v>20001</v>
      </c>
      <c r="BN503">
        <v>0</v>
      </c>
      <c r="BO503" t="s">
        <v>3</v>
      </c>
      <c r="BP503">
        <v>0</v>
      </c>
      <c r="BQ503">
        <v>22</v>
      </c>
      <c r="BR503">
        <v>0</v>
      </c>
      <c r="BS503">
        <v>33.39</v>
      </c>
      <c r="BT503">
        <v>1</v>
      </c>
      <c r="BU503">
        <v>1</v>
      </c>
      <c r="BV503">
        <v>1</v>
      </c>
      <c r="BW503">
        <v>1</v>
      </c>
      <c r="BX503">
        <v>1</v>
      </c>
      <c r="BY503" t="s">
        <v>3</v>
      </c>
      <c r="BZ503">
        <v>121</v>
      </c>
      <c r="CA503">
        <v>72</v>
      </c>
      <c r="CB503" t="s">
        <v>3</v>
      </c>
      <c r="CE503">
        <v>0</v>
      </c>
      <c r="CF503">
        <v>0</v>
      </c>
      <c r="CG503">
        <v>0</v>
      </c>
      <c r="CM503">
        <v>0</v>
      </c>
      <c r="CN503" t="s">
        <v>19</v>
      </c>
      <c r="CO503">
        <v>0</v>
      </c>
      <c r="CP503">
        <f t="shared" ref="CP503:CP523" si="452">(P503+Q503+S503)</f>
        <v>1341.74</v>
      </c>
      <c r="CQ503">
        <f>AC503*BC503</f>
        <v>18.493299999999998</v>
      </c>
      <c r="CR503">
        <f>AD503*BB503</f>
        <v>92.156999999999996</v>
      </c>
      <c r="CS503">
        <f t="shared" ref="CS503:CS523" si="453">AE503*BS503</f>
        <v>21.035700000000002</v>
      </c>
      <c r="CT503">
        <f t="shared" ref="CT503:CT523" si="454">AF503*BA503</f>
        <v>1231.0892999999999</v>
      </c>
      <c r="CU503">
        <f t="shared" ref="CU503:CU523" si="455">AG503</f>
        <v>0</v>
      </c>
      <c r="CV503">
        <f t="shared" ref="CV503:CV523" si="456">AH503</f>
        <v>3.8325</v>
      </c>
      <c r="CW503">
        <f t="shared" ref="CW503:CW523" si="457">AI503</f>
        <v>5.2500000000000005E-2</v>
      </c>
      <c r="CX503">
        <f t="shared" ref="CX503:CX523" si="458">AJ503</f>
        <v>0</v>
      </c>
      <c r="CY503">
        <f>(((S503+R503)*AT503)/100)</f>
        <v>1515.0772999999999</v>
      </c>
      <c r="CZ503">
        <f>(((S503+R503)*AU503)/100)</f>
        <v>901.53359999999986</v>
      </c>
      <c r="DC503" t="s">
        <v>3</v>
      </c>
      <c r="DD503" t="s">
        <v>3</v>
      </c>
      <c r="DE503" t="s">
        <v>20</v>
      </c>
      <c r="DF503" t="s">
        <v>20</v>
      </c>
      <c r="DG503" t="s">
        <v>20</v>
      </c>
      <c r="DH503" t="s">
        <v>3</v>
      </c>
      <c r="DI503" t="s">
        <v>20</v>
      </c>
      <c r="DJ503" t="s">
        <v>20</v>
      </c>
      <c r="DK503" t="s">
        <v>3</v>
      </c>
      <c r="DL503" t="s">
        <v>3</v>
      </c>
      <c r="DM503" t="s">
        <v>3</v>
      </c>
      <c r="DN503">
        <v>0</v>
      </c>
      <c r="DO503">
        <v>0</v>
      </c>
      <c r="DP503">
        <v>1</v>
      </c>
      <c r="DQ503">
        <v>1</v>
      </c>
      <c r="DU503">
        <v>1013</v>
      </c>
      <c r="DV503" t="s">
        <v>17</v>
      </c>
      <c r="DW503" t="s">
        <v>17</v>
      </c>
      <c r="DX503">
        <v>1</v>
      </c>
      <c r="DZ503" t="s">
        <v>3</v>
      </c>
      <c r="EA503" t="s">
        <v>3</v>
      </c>
      <c r="EB503" t="s">
        <v>3</v>
      </c>
      <c r="EC503" t="s">
        <v>3</v>
      </c>
      <c r="EE503">
        <v>50757454</v>
      </c>
      <c r="EF503">
        <v>22</v>
      </c>
      <c r="EG503" t="s">
        <v>21</v>
      </c>
      <c r="EH503">
        <v>16</v>
      </c>
      <c r="EI503" t="s">
        <v>22</v>
      </c>
      <c r="EJ503">
        <v>1</v>
      </c>
      <c r="EK503">
        <v>20001</v>
      </c>
      <c r="EL503" t="s">
        <v>23</v>
      </c>
      <c r="EM503" t="s">
        <v>24</v>
      </c>
      <c r="EO503" t="s">
        <v>25</v>
      </c>
      <c r="EQ503">
        <v>131072</v>
      </c>
      <c r="ER503">
        <v>43.76</v>
      </c>
      <c r="ES503">
        <v>2.0299999999999998</v>
      </c>
      <c r="ET503">
        <v>6.62</v>
      </c>
      <c r="EU503">
        <v>0.6</v>
      </c>
      <c r="EV503">
        <v>35.11</v>
      </c>
      <c r="EW503">
        <v>3.65</v>
      </c>
      <c r="EX503">
        <v>0.05</v>
      </c>
      <c r="EY503">
        <v>0</v>
      </c>
      <c r="FQ503">
        <v>0</v>
      </c>
      <c r="FR503">
        <f t="shared" ref="FR503:FR523" si="459">ROUND(IF(BI503=3,GM503,0),2)</f>
        <v>0</v>
      </c>
      <c r="FS503">
        <v>0</v>
      </c>
      <c r="FX503">
        <v>121</v>
      </c>
      <c r="FY503">
        <v>72</v>
      </c>
      <c r="GA503" t="s">
        <v>3</v>
      </c>
      <c r="GD503">
        <v>1</v>
      </c>
      <c r="GF503">
        <v>-2090890730</v>
      </c>
      <c r="GG503">
        <v>2</v>
      </c>
      <c r="GH503">
        <v>1</v>
      </c>
      <c r="GI503">
        <v>4</v>
      </c>
      <c r="GJ503">
        <v>0</v>
      </c>
      <c r="GK503">
        <v>0</v>
      </c>
      <c r="GL503">
        <f t="shared" ref="GL503:GL523" si="460">ROUND(IF(AND(BH503=3,BI503=3,FS503&lt;&gt;0),P503,0),2)</f>
        <v>0</v>
      </c>
      <c r="GM503">
        <f t="shared" ref="GM503:GM523" si="461">ROUND(O503+X503+Y503,2)+GX503</f>
        <v>3758.35</v>
      </c>
      <c r="GN503">
        <f t="shared" ref="GN503:GN523" si="462">IF(OR(BI503=0,BI503=1),GM503,0)</f>
        <v>3758.35</v>
      </c>
      <c r="GO503">
        <f t="shared" ref="GO503:GO523" si="463">IF(BI503=2,GM503,0)</f>
        <v>0</v>
      </c>
      <c r="GP503">
        <f t="shared" ref="GP503:GP523" si="464">IF(BI503=4,GM503+GX503,0)</f>
        <v>0</v>
      </c>
      <c r="GR503">
        <v>0</v>
      </c>
      <c r="GS503">
        <v>3</v>
      </c>
      <c r="GT503">
        <v>0</v>
      </c>
      <c r="GU503" t="s">
        <v>3</v>
      </c>
      <c r="GV503">
        <f t="shared" ref="GV503:GV523" si="465">ROUND((GT503),2)</f>
        <v>0</v>
      </c>
      <c r="GW503">
        <v>1</v>
      </c>
      <c r="GX503">
        <f t="shared" ref="GX503:GX523" si="466">ROUND(HC503*I503,2)</f>
        <v>0</v>
      </c>
      <c r="HA503">
        <v>0</v>
      </c>
      <c r="HB503">
        <v>0</v>
      </c>
      <c r="HC503">
        <f t="shared" ref="HC503:HC523" si="467">GV503*GW503</f>
        <v>0</v>
      </c>
      <c r="HE503" t="s">
        <v>3</v>
      </c>
      <c r="HF503" t="s">
        <v>3</v>
      </c>
      <c r="HM503" t="s">
        <v>3</v>
      </c>
      <c r="HN503" t="s">
        <v>26</v>
      </c>
      <c r="HO503" t="s">
        <v>27</v>
      </c>
      <c r="HP503" t="s">
        <v>22</v>
      </c>
      <c r="HQ503" t="s">
        <v>22</v>
      </c>
      <c r="IK503">
        <v>0</v>
      </c>
    </row>
    <row r="504" spans="1:245" x14ac:dyDescent="0.2">
      <c r="A504">
        <v>18</v>
      </c>
      <c r="B504">
        <v>1</v>
      </c>
      <c r="C504">
        <v>623</v>
      </c>
      <c r="E504" t="s">
        <v>370</v>
      </c>
      <c r="F504" t="s">
        <v>29</v>
      </c>
      <c r="G504" t="s">
        <v>275</v>
      </c>
      <c r="H504" t="str">
        <f>'1.Ведомость'!C160</f>
        <v>КОМПЛ</v>
      </c>
      <c r="I504">
        <f>I503*J504</f>
        <v>1</v>
      </c>
      <c r="J504">
        <v>1</v>
      </c>
      <c r="K504">
        <v>1</v>
      </c>
      <c r="O504">
        <f t="shared" si="437"/>
        <v>1304.22</v>
      </c>
      <c r="P504">
        <f t="shared" si="438"/>
        <v>1304.22</v>
      </c>
      <c r="Q504">
        <f t="shared" si="439"/>
        <v>0</v>
      </c>
      <c r="R504">
        <f t="shared" si="440"/>
        <v>0</v>
      </c>
      <c r="S504">
        <f t="shared" si="441"/>
        <v>0</v>
      </c>
      <c r="T504">
        <f t="shared" si="442"/>
        <v>0</v>
      </c>
      <c r="U504">
        <f t="shared" si="443"/>
        <v>0</v>
      </c>
      <c r="V504">
        <f t="shared" si="444"/>
        <v>0</v>
      </c>
      <c r="W504">
        <f t="shared" si="445"/>
        <v>0</v>
      </c>
      <c r="X504">
        <f t="shared" si="446"/>
        <v>0</v>
      </c>
      <c r="Y504">
        <f t="shared" si="447"/>
        <v>0</v>
      </c>
      <c r="AA504">
        <v>51651743</v>
      </c>
      <c r="AB504">
        <f t="shared" si="448"/>
        <v>1304.22</v>
      </c>
      <c r="AC504">
        <f t="shared" si="449"/>
        <v>1304.22</v>
      </c>
      <c r="AD504">
        <f>ROUND((ET504),2)</f>
        <v>0</v>
      </c>
      <c r="AE504">
        <f>ROUND((EU504),2)</f>
        <v>0</v>
      </c>
      <c r="AF504">
        <f>ROUND((EV504),2)</f>
        <v>0</v>
      </c>
      <c r="AG504">
        <f t="shared" si="450"/>
        <v>0</v>
      </c>
      <c r="AH504">
        <f>(EW504)</f>
        <v>0</v>
      </c>
      <c r="AI504">
        <f>(EX504)</f>
        <v>0</v>
      </c>
      <c r="AJ504">
        <f t="shared" si="451"/>
        <v>0</v>
      </c>
      <c r="AK504">
        <v>1304.22</v>
      </c>
      <c r="AL504">
        <v>1304.22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1</v>
      </c>
      <c r="AW504">
        <v>1</v>
      </c>
      <c r="AZ504">
        <v>1</v>
      </c>
      <c r="BA504">
        <v>1</v>
      </c>
      <c r="BB504">
        <v>1</v>
      </c>
      <c r="BC504">
        <v>6.13</v>
      </c>
      <c r="BD504" t="s">
        <v>3</v>
      </c>
      <c r="BE504" t="s">
        <v>3</v>
      </c>
      <c r="BF504" t="s">
        <v>3</v>
      </c>
      <c r="BG504" t="s">
        <v>3</v>
      </c>
      <c r="BH504">
        <v>3</v>
      </c>
      <c r="BI504">
        <v>3</v>
      </c>
      <c r="BJ504" t="s">
        <v>3</v>
      </c>
      <c r="BM504">
        <v>902</v>
      </c>
      <c r="BN504">
        <v>0</v>
      </c>
      <c r="BO504" t="s">
        <v>3</v>
      </c>
      <c r="BP504">
        <v>0</v>
      </c>
      <c r="BQ504">
        <v>92</v>
      </c>
      <c r="BR504">
        <v>0</v>
      </c>
      <c r="BS504">
        <v>1</v>
      </c>
      <c r="BT504">
        <v>1</v>
      </c>
      <c r="BU504">
        <v>1</v>
      </c>
      <c r="BV504">
        <v>1</v>
      </c>
      <c r="BW504">
        <v>1</v>
      </c>
      <c r="BX504">
        <v>1</v>
      </c>
      <c r="BY504" t="s">
        <v>3</v>
      </c>
      <c r="BZ504">
        <v>0</v>
      </c>
      <c r="CA504">
        <v>0</v>
      </c>
      <c r="CB504" t="s">
        <v>3</v>
      </c>
      <c r="CE504">
        <v>0</v>
      </c>
      <c r="CF504">
        <v>0</v>
      </c>
      <c r="CG504">
        <v>0</v>
      </c>
      <c r="CM504">
        <v>0</v>
      </c>
      <c r="CN504" t="s">
        <v>3</v>
      </c>
      <c r="CO504">
        <v>0</v>
      </c>
      <c r="CP504">
        <f t="shared" si="452"/>
        <v>1304.22</v>
      </c>
      <c r="CQ504">
        <f>AC504</f>
        <v>1304.22</v>
      </c>
      <c r="CR504">
        <f>AD504</f>
        <v>0</v>
      </c>
      <c r="CS504">
        <f t="shared" si="453"/>
        <v>0</v>
      </c>
      <c r="CT504">
        <f t="shared" si="454"/>
        <v>0</v>
      </c>
      <c r="CU504">
        <f t="shared" si="455"/>
        <v>0</v>
      </c>
      <c r="CV504">
        <f t="shared" si="456"/>
        <v>0</v>
      </c>
      <c r="CW504">
        <f t="shared" si="457"/>
        <v>0</v>
      </c>
      <c r="CX504">
        <f t="shared" si="458"/>
        <v>0</v>
      </c>
      <c r="CY504">
        <f>0</f>
        <v>0</v>
      </c>
      <c r="CZ504">
        <f>0</f>
        <v>0</v>
      </c>
      <c r="DC504" t="s">
        <v>3</v>
      </c>
      <c r="DD504" t="s">
        <v>3</v>
      </c>
      <c r="DE504" t="s">
        <v>3</v>
      </c>
      <c r="DF504" t="s">
        <v>3</v>
      </c>
      <c r="DG504" t="s">
        <v>3</v>
      </c>
      <c r="DH504" t="s">
        <v>3</v>
      </c>
      <c r="DI504" t="s">
        <v>3</v>
      </c>
      <c r="DJ504" t="s">
        <v>3</v>
      </c>
      <c r="DK504" t="s">
        <v>3</v>
      </c>
      <c r="DL504" t="s">
        <v>3</v>
      </c>
      <c r="DM504" t="s">
        <v>3</v>
      </c>
      <c r="DN504">
        <v>0</v>
      </c>
      <c r="DO504">
        <v>0</v>
      </c>
      <c r="DP504">
        <v>1</v>
      </c>
      <c r="DQ504">
        <v>1</v>
      </c>
      <c r="DU504">
        <v>1013</v>
      </c>
      <c r="DV504" t="s">
        <v>31</v>
      </c>
      <c r="DW504" t="s">
        <v>31</v>
      </c>
      <c r="DX504">
        <v>1</v>
      </c>
      <c r="DZ504" t="s">
        <v>3</v>
      </c>
      <c r="EA504" t="s">
        <v>3</v>
      </c>
      <c r="EB504" t="s">
        <v>3</v>
      </c>
      <c r="EC504" t="s">
        <v>3</v>
      </c>
      <c r="EE504">
        <v>50757270</v>
      </c>
      <c r="EF504">
        <v>92</v>
      </c>
      <c r="EG504" t="s">
        <v>32</v>
      </c>
      <c r="EH504">
        <v>0</v>
      </c>
      <c r="EI504" t="s">
        <v>3</v>
      </c>
      <c r="EJ504">
        <v>3</v>
      </c>
      <c r="EK504">
        <v>902</v>
      </c>
      <c r="EL504" t="s">
        <v>32</v>
      </c>
      <c r="EM504" t="s">
        <v>33</v>
      </c>
      <c r="EO504" t="s">
        <v>3</v>
      </c>
      <c r="EQ504">
        <v>0</v>
      </c>
      <c r="ER504">
        <v>1304.22</v>
      </c>
      <c r="ES504">
        <v>1304.22</v>
      </c>
      <c r="ET504">
        <v>0</v>
      </c>
      <c r="EU504">
        <v>0</v>
      </c>
      <c r="EV504">
        <v>0</v>
      </c>
      <c r="EW504">
        <v>0</v>
      </c>
      <c r="EX504">
        <v>0</v>
      </c>
      <c r="EZ504">
        <v>5</v>
      </c>
      <c r="FC504">
        <v>0</v>
      </c>
      <c r="FD504">
        <v>18</v>
      </c>
      <c r="FF504">
        <v>1250</v>
      </c>
      <c r="FQ504">
        <v>0</v>
      </c>
      <c r="FR504">
        <f t="shared" si="459"/>
        <v>1304.22</v>
      </c>
      <c r="FS504">
        <v>0</v>
      </c>
      <c r="FX504">
        <v>0</v>
      </c>
      <c r="FY504">
        <v>0</v>
      </c>
      <c r="GA504" t="s">
        <v>34</v>
      </c>
      <c r="GD504">
        <v>1</v>
      </c>
      <c r="GF504">
        <v>728145992</v>
      </c>
      <c r="GG504">
        <v>2</v>
      </c>
      <c r="GH504">
        <v>3</v>
      </c>
      <c r="GI504">
        <v>4</v>
      </c>
      <c r="GJ504">
        <v>0</v>
      </c>
      <c r="GK504">
        <v>0</v>
      </c>
      <c r="GL504">
        <f t="shared" si="460"/>
        <v>0</v>
      </c>
      <c r="GM504">
        <f t="shared" si="461"/>
        <v>1304.22</v>
      </c>
      <c r="GN504">
        <f t="shared" si="462"/>
        <v>0</v>
      </c>
      <c r="GO504">
        <f t="shared" si="463"/>
        <v>0</v>
      </c>
      <c r="GP504">
        <f t="shared" si="464"/>
        <v>0</v>
      </c>
      <c r="GR504">
        <v>1</v>
      </c>
      <c r="GS504">
        <v>1</v>
      </c>
      <c r="GT504">
        <v>0</v>
      </c>
      <c r="GU504" t="s">
        <v>3</v>
      </c>
      <c r="GV504">
        <f t="shared" si="465"/>
        <v>0</v>
      </c>
      <c r="GW504">
        <v>1</v>
      </c>
      <c r="GX504">
        <f t="shared" si="466"/>
        <v>0</v>
      </c>
      <c r="HA504">
        <v>0</v>
      </c>
      <c r="HB504">
        <v>0</v>
      </c>
      <c r="HC504">
        <f t="shared" si="467"/>
        <v>0</v>
      </c>
      <c r="HE504" t="s">
        <v>35</v>
      </c>
      <c r="HF504" t="s">
        <v>36</v>
      </c>
      <c r="HH504">
        <f>ROUND(AC504*I504,2)</f>
        <v>1304.22</v>
      </c>
      <c r="HM504" t="s">
        <v>3</v>
      </c>
      <c r="HN504" t="s">
        <v>3</v>
      </c>
      <c r="HO504" t="s">
        <v>3</v>
      </c>
      <c r="HP504" t="s">
        <v>3</v>
      </c>
      <c r="HQ504" t="s">
        <v>3</v>
      </c>
      <c r="IK504">
        <v>0</v>
      </c>
    </row>
    <row r="505" spans="1:245" x14ac:dyDescent="0.2">
      <c r="A505">
        <v>17</v>
      </c>
      <c r="B505">
        <v>1</v>
      </c>
      <c r="C505">
        <f>ROW(SmtRes!A633)</f>
        <v>633</v>
      </c>
      <c r="D505">
        <f>ROW(EtalonRes!A726)</f>
        <v>726</v>
      </c>
      <c r="E505" t="s">
        <v>371</v>
      </c>
      <c r="F505" t="s">
        <v>38</v>
      </c>
      <c r="G505" t="s">
        <v>39</v>
      </c>
      <c r="H505" t="s">
        <v>17</v>
      </c>
      <c r="I505">
        <v>19</v>
      </c>
      <c r="J505">
        <v>0</v>
      </c>
      <c r="K505">
        <v>19</v>
      </c>
      <c r="O505">
        <f t="shared" si="437"/>
        <v>13869.93</v>
      </c>
      <c r="P505">
        <f t="shared" si="438"/>
        <v>7084.57</v>
      </c>
      <c r="Q505">
        <f t="shared" si="439"/>
        <v>390.51</v>
      </c>
      <c r="R505">
        <f t="shared" si="440"/>
        <v>82.47</v>
      </c>
      <c r="S505">
        <f t="shared" si="441"/>
        <v>6394.85</v>
      </c>
      <c r="T505">
        <f t="shared" si="442"/>
        <v>0</v>
      </c>
      <c r="U505">
        <f t="shared" si="443"/>
        <v>21.346500000000002</v>
      </c>
      <c r="V505">
        <f t="shared" si="444"/>
        <v>0.19950000000000001</v>
      </c>
      <c r="W505">
        <f t="shared" si="445"/>
        <v>0</v>
      </c>
      <c r="X505">
        <f t="shared" si="446"/>
        <v>7837.56</v>
      </c>
      <c r="Y505">
        <f t="shared" si="447"/>
        <v>4663.67</v>
      </c>
      <c r="AA505">
        <v>51651743</v>
      </c>
      <c r="AB505">
        <f t="shared" si="448"/>
        <v>52.56</v>
      </c>
      <c r="AC505">
        <f t="shared" si="449"/>
        <v>40.93</v>
      </c>
      <c r="AD505">
        <f>ROUND(((((ET505*ROUND(1.05,7)))-((EU505*ROUND(1.05,7))))+AE505),2)</f>
        <v>1.55</v>
      </c>
      <c r="AE505">
        <f>ROUND(((EU505*ROUND(1.05,7))),2)</f>
        <v>0.13</v>
      </c>
      <c r="AF505">
        <f>ROUND(((EV505*ROUND(1.05,7))),2)</f>
        <v>10.08</v>
      </c>
      <c r="AG505">
        <f t="shared" si="450"/>
        <v>0</v>
      </c>
      <c r="AH505">
        <f>((EW505*ROUND(1.05,7)))</f>
        <v>1.1235000000000002</v>
      </c>
      <c r="AI505">
        <f>((EX505*ROUND(1.05,7)))</f>
        <v>1.0500000000000001E-2</v>
      </c>
      <c r="AJ505">
        <f t="shared" si="451"/>
        <v>0</v>
      </c>
      <c r="AK505">
        <v>52</v>
      </c>
      <c r="AL505">
        <v>40.93</v>
      </c>
      <c r="AM505">
        <v>1.47</v>
      </c>
      <c r="AN505">
        <v>0.12</v>
      </c>
      <c r="AO505">
        <v>9.6</v>
      </c>
      <c r="AP505">
        <v>0</v>
      </c>
      <c r="AQ505">
        <v>1.07</v>
      </c>
      <c r="AR505">
        <v>0.01</v>
      </c>
      <c r="AS505">
        <v>0</v>
      </c>
      <c r="AT505">
        <v>121</v>
      </c>
      <c r="AU505">
        <v>72</v>
      </c>
      <c r="AV505">
        <v>1</v>
      </c>
      <c r="AW505">
        <v>1</v>
      </c>
      <c r="AZ505">
        <v>1</v>
      </c>
      <c r="BA505">
        <v>33.39</v>
      </c>
      <c r="BB505">
        <v>13.26</v>
      </c>
      <c r="BC505">
        <v>9.11</v>
      </c>
      <c r="BD505" t="s">
        <v>3</v>
      </c>
      <c r="BE505" t="s">
        <v>3</v>
      </c>
      <c r="BF505" t="s">
        <v>3</v>
      </c>
      <c r="BG505" t="s">
        <v>3</v>
      </c>
      <c r="BH505">
        <v>0</v>
      </c>
      <c r="BI505">
        <v>1</v>
      </c>
      <c r="BJ505" t="s">
        <v>40</v>
      </c>
      <c r="BM505">
        <v>20001</v>
      </c>
      <c r="BN505">
        <v>0</v>
      </c>
      <c r="BO505" t="s">
        <v>3</v>
      </c>
      <c r="BP505">
        <v>0</v>
      </c>
      <c r="BQ505">
        <v>22</v>
      </c>
      <c r="BR505">
        <v>0</v>
      </c>
      <c r="BS505">
        <v>33.39</v>
      </c>
      <c r="BT505">
        <v>1</v>
      </c>
      <c r="BU505">
        <v>1</v>
      </c>
      <c r="BV505">
        <v>1</v>
      </c>
      <c r="BW505">
        <v>1</v>
      </c>
      <c r="BX505">
        <v>1</v>
      </c>
      <c r="BY505" t="s">
        <v>3</v>
      </c>
      <c r="BZ505">
        <v>121</v>
      </c>
      <c r="CA505">
        <v>72</v>
      </c>
      <c r="CB505" t="s">
        <v>3</v>
      </c>
      <c r="CE505">
        <v>0</v>
      </c>
      <c r="CF505">
        <v>0</v>
      </c>
      <c r="CG505">
        <v>0</v>
      </c>
      <c r="CM505">
        <v>0</v>
      </c>
      <c r="CN505" t="s">
        <v>19</v>
      </c>
      <c r="CO505">
        <v>0</v>
      </c>
      <c r="CP505">
        <f t="shared" si="452"/>
        <v>13869.93</v>
      </c>
      <c r="CQ505">
        <f>AC505*BC505</f>
        <v>372.8723</v>
      </c>
      <c r="CR505">
        <f>AD505*BB505</f>
        <v>20.553000000000001</v>
      </c>
      <c r="CS505">
        <f t="shared" si="453"/>
        <v>4.3407</v>
      </c>
      <c r="CT505">
        <f t="shared" si="454"/>
        <v>336.57120000000003</v>
      </c>
      <c r="CU505">
        <f t="shared" si="455"/>
        <v>0</v>
      </c>
      <c r="CV505">
        <f t="shared" si="456"/>
        <v>1.1235000000000002</v>
      </c>
      <c r="CW505">
        <f t="shared" si="457"/>
        <v>1.0500000000000001E-2</v>
      </c>
      <c r="CX505">
        <f t="shared" si="458"/>
        <v>0</v>
      </c>
      <c r="CY505">
        <f t="shared" ref="CY505:CY523" si="468">(((S505+R505)*AT505)/100)</f>
        <v>7837.5572000000011</v>
      </c>
      <c r="CZ505">
        <f t="shared" ref="CZ505:CZ523" si="469">(((S505+R505)*AU505)/100)</f>
        <v>4663.6704</v>
      </c>
      <c r="DC505" t="s">
        <v>3</v>
      </c>
      <c r="DD505" t="s">
        <v>3</v>
      </c>
      <c r="DE505" t="s">
        <v>20</v>
      </c>
      <c r="DF505" t="s">
        <v>20</v>
      </c>
      <c r="DG505" t="s">
        <v>20</v>
      </c>
      <c r="DH505" t="s">
        <v>3</v>
      </c>
      <c r="DI505" t="s">
        <v>20</v>
      </c>
      <c r="DJ505" t="s">
        <v>20</v>
      </c>
      <c r="DK505" t="s">
        <v>3</v>
      </c>
      <c r="DL505" t="s">
        <v>3</v>
      </c>
      <c r="DM505" t="s">
        <v>3</v>
      </c>
      <c r="DN505">
        <v>0</v>
      </c>
      <c r="DO505">
        <v>0</v>
      </c>
      <c r="DP505">
        <v>1</v>
      </c>
      <c r="DQ505">
        <v>1</v>
      </c>
      <c r="DU505">
        <v>1013</v>
      </c>
      <c r="DV505" t="s">
        <v>17</v>
      </c>
      <c r="DW505" t="s">
        <v>17</v>
      </c>
      <c r="DX505">
        <v>1</v>
      </c>
      <c r="DZ505" t="s">
        <v>3</v>
      </c>
      <c r="EA505" t="s">
        <v>3</v>
      </c>
      <c r="EB505" t="s">
        <v>3</v>
      </c>
      <c r="EC505" t="s">
        <v>3</v>
      </c>
      <c r="EE505">
        <v>50757454</v>
      </c>
      <c r="EF505">
        <v>22</v>
      </c>
      <c r="EG505" t="s">
        <v>21</v>
      </c>
      <c r="EH505">
        <v>16</v>
      </c>
      <c r="EI505" t="s">
        <v>22</v>
      </c>
      <c r="EJ505">
        <v>1</v>
      </c>
      <c r="EK505">
        <v>20001</v>
      </c>
      <c r="EL505" t="s">
        <v>23</v>
      </c>
      <c r="EM505" t="s">
        <v>24</v>
      </c>
      <c r="EO505" t="s">
        <v>25</v>
      </c>
      <c r="EQ505">
        <v>131072</v>
      </c>
      <c r="ER505">
        <v>52</v>
      </c>
      <c r="ES505">
        <v>40.93</v>
      </c>
      <c r="ET505">
        <v>1.47</v>
      </c>
      <c r="EU505">
        <v>0.12</v>
      </c>
      <c r="EV505">
        <v>9.6</v>
      </c>
      <c r="EW505">
        <v>1.07</v>
      </c>
      <c r="EX505">
        <v>0.01</v>
      </c>
      <c r="EY505">
        <v>0</v>
      </c>
      <c r="FQ505">
        <v>0</v>
      </c>
      <c r="FR505">
        <f t="shared" si="459"/>
        <v>0</v>
      </c>
      <c r="FS505">
        <v>0</v>
      </c>
      <c r="FX505">
        <v>121</v>
      </c>
      <c r="FY505">
        <v>72</v>
      </c>
      <c r="GA505" t="s">
        <v>3</v>
      </c>
      <c r="GD505">
        <v>1</v>
      </c>
      <c r="GF505">
        <v>-476731723</v>
      </c>
      <c r="GG505">
        <v>2</v>
      </c>
      <c r="GH505">
        <v>1</v>
      </c>
      <c r="GI505">
        <v>4</v>
      </c>
      <c r="GJ505">
        <v>0</v>
      </c>
      <c r="GK505">
        <v>0</v>
      </c>
      <c r="GL505">
        <f t="shared" si="460"/>
        <v>0</v>
      </c>
      <c r="GM505">
        <f t="shared" si="461"/>
        <v>26371.16</v>
      </c>
      <c r="GN505">
        <f t="shared" si="462"/>
        <v>26371.16</v>
      </c>
      <c r="GO505">
        <f t="shared" si="463"/>
        <v>0</v>
      </c>
      <c r="GP505">
        <f t="shared" si="464"/>
        <v>0</v>
      </c>
      <c r="GR505">
        <v>0</v>
      </c>
      <c r="GS505">
        <v>3</v>
      </c>
      <c r="GT505">
        <v>0</v>
      </c>
      <c r="GU505" t="s">
        <v>3</v>
      </c>
      <c r="GV505">
        <f t="shared" si="465"/>
        <v>0</v>
      </c>
      <c r="GW505">
        <v>1</v>
      </c>
      <c r="GX505">
        <f t="shared" si="466"/>
        <v>0</v>
      </c>
      <c r="HA505">
        <v>0</v>
      </c>
      <c r="HB505">
        <v>0</v>
      </c>
      <c r="HC505">
        <f t="shared" si="467"/>
        <v>0</v>
      </c>
      <c r="HE505" t="s">
        <v>3</v>
      </c>
      <c r="HF505" t="s">
        <v>3</v>
      </c>
      <c r="HM505" t="s">
        <v>3</v>
      </c>
      <c r="HN505" t="s">
        <v>26</v>
      </c>
      <c r="HO505" t="s">
        <v>27</v>
      </c>
      <c r="HP505" t="s">
        <v>22</v>
      </c>
      <c r="HQ505" t="s">
        <v>22</v>
      </c>
      <c r="IK505">
        <v>0</v>
      </c>
    </row>
    <row r="506" spans="1:245" x14ac:dyDescent="0.2">
      <c r="A506">
        <v>18</v>
      </c>
      <c r="B506">
        <v>1</v>
      </c>
      <c r="C506">
        <v>628</v>
      </c>
      <c r="E506" t="s">
        <v>372</v>
      </c>
      <c r="F506" t="s">
        <v>42</v>
      </c>
      <c r="G506" t="s">
        <v>43</v>
      </c>
      <c r="H506" t="e">
        <f>'1.Ведомость'!#REF!</f>
        <v>#REF!</v>
      </c>
      <c r="I506">
        <f>I505*J506</f>
        <v>1.9</v>
      </c>
      <c r="J506">
        <v>9.9999999999999992E-2</v>
      </c>
      <c r="K506">
        <v>0.1</v>
      </c>
      <c r="O506">
        <f t="shared" si="437"/>
        <v>17.309999999999999</v>
      </c>
      <c r="P506">
        <f t="shared" si="438"/>
        <v>17.309999999999999</v>
      </c>
      <c r="Q506">
        <f t="shared" si="439"/>
        <v>0</v>
      </c>
      <c r="R506">
        <f t="shared" si="440"/>
        <v>0</v>
      </c>
      <c r="S506">
        <f t="shared" si="441"/>
        <v>0</v>
      </c>
      <c r="T506">
        <f t="shared" si="442"/>
        <v>0</v>
      </c>
      <c r="U506">
        <f t="shared" si="443"/>
        <v>0</v>
      </c>
      <c r="V506">
        <f t="shared" si="444"/>
        <v>0</v>
      </c>
      <c r="W506">
        <f t="shared" si="445"/>
        <v>0</v>
      </c>
      <c r="X506">
        <f t="shared" si="446"/>
        <v>0</v>
      </c>
      <c r="Y506">
        <f t="shared" si="447"/>
        <v>0</v>
      </c>
      <c r="AA506">
        <v>51651743</v>
      </c>
      <c r="AB506">
        <f t="shared" si="448"/>
        <v>1</v>
      </c>
      <c r="AC506">
        <f t="shared" si="449"/>
        <v>1</v>
      </c>
      <c r="AD506">
        <f>ROUND((((ET506)-(EU506))+AE506),2)</f>
        <v>0</v>
      </c>
      <c r="AE506">
        <f t="shared" ref="AE506:AF508" si="470">ROUND((EU506),2)</f>
        <v>0</v>
      </c>
      <c r="AF506">
        <f t="shared" si="470"/>
        <v>0</v>
      </c>
      <c r="AG506">
        <f t="shared" si="450"/>
        <v>0</v>
      </c>
      <c r="AH506">
        <f t="shared" ref="AH506:AI508" si="471">(EW506)</f>
        <v>0</v>
      </c>
      <c r="AI506">
        <f t="shared" si="471"/>
        <v>0</v>
      </c>
      <c r="AJ506">
        <f t="shared" si="451"/>
        <v>0</v>
      </c>
      <c r="AK506">
        <v>1</v>
      </c>
      <c r="AL506">
        <v>1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1</v>
      </c>
      <c r="AW506">
        <v>1</v>
      </c>
      <c r="AZ506">
        <v>1</v>
      </c>
      <c r="BA506">
        <v>1</v>
      </c>
      <c r="BB506">
        <v>1</v>
      </c>
      <c r="BC506">
        <v>9.11</v>
      </c>
      <c r="BD506" t="s">
        <v>3</v>
      </c>
      <c r="BE506" t="s">
        <v>3</v>
      </c>
      <c r="BF506" t="s">
        <v>3</v>
      </c>
      <c r="BG506" t="s">
        <v>3</v>
      </c>
      <c r="BH506">
        <v>3</v>
      </c>
      <c r="BI506">
        <v>1</v>
      </c>
      <c r="BJ506" t="s">
        <v>45</v>
      </c>
      <c r="BM506">
        <v>500001</v>
      </c>
      <c r="BN506">
        <v>0</v>
      </c>
      <c r="BO506" t="s">
        <v>3</v>
      </c>
      <c r="BP506">
        <v>0</v>
      </c>
      <c r="BQ506">
        <v>8</v>
      </c>
      <c r="BR506">
        <v>0</v>
      </c>
      <c r="BS506">
        <v>1</v>
      </c>
      <c r="BT506">
        <v>1</v>
      </c>
      <c r="BU506">
        <v>1</v>
      </c>
      <c r="BV506">
        <v>1</v>
      </c>
      <c r="BW506">
        <v>1</v>
      </c>
      <c r="BX506">
        <v>1</v>
      </c>
      <c r="BY506" t="s">
        <v>3</v>
      </c>
      <c r="BZ506">
        <v>0</v>
      </c>
      <c r="CA506">
        <v>0</v>
      </c>
      <c r="CB506" t="s">
        <v>3</v>
      </c>
      <c r="CE506">
        <v>0</v>
      </c>
      <c r="CF506">
        <v>0</v>
      </c>
      <c r="CG506">
        <v>0</v>
      </c>
      <c r="CM506">
        <v>0</v>
      </c>
      <c r="CN506" t="s">
        <v>3</v>
      </c>
      <c r="CO506">
        <v>0</v>
      </c>
      <c r="CP506">
        <f t="shared" si="452"/>
        <v>17.309999999999999</v>
      </c>
      <c r="CQ506">
        <f>AC506*BC506</f>
        <v>9.11</v>
      </c>
      <c r="CR506">
        <f>AD506*BB506</f>
        <v>0</v>
      </c>
      <c r="CS506">
        <f t="shared" si="453"/>
        <v>0</v>
      </c>
      <c r="CT506">
        <f t="shared" si="454"/>
        <v>0</v>
      </c>
      <c r="CU506">
        <f t="shared" si="455"/>
        <v>0</v>
      </c>
      <c r="CV506">
        <f t="shared" si="456"/>
        <v>0</v>
      </c>
      <c r="CW506">
        <f t="shared" si="457"/>
        <v>0</v>
      </c>
      <c r="CX506">
        <f t="shared" si="458"/>
        <v>0</v>
      </c>
      <c r="CY506">
        <f t="shared" si="468"/>
        <v>0</v>
      </c>
      <c r="CZ506">
        <f t="shared" si="469"/>
        <v>0</v>
      </c>
      <c r="DC506" t="s">
        <v>3</v>
      </c>
      <c r="DD506" t="s">
        <v>3</v>
      </c>
      <c r="DE506" t="s">
        <v>3</v>
      </c>
      <c r="DF506" t="s">
        <v>3</v>
      </c>
      <c r="DG506" t="s">
        <v>3</v>
      </c>
      <c r="DH506" t="s">
        <v>3</v>
      </c>
      <c r="DI506" t="s">
        <v>3</v>
      </c>
      <c r="DJ506" t="s">
        <v>3</v>
      </c>
      <c r="DK506" t="s">
        <v>3</v>
      </c>
      <c r="DL506" t="s">
        <v>3</v>
      </c>
      <c r="DM506" t="s">
        <v>3</v>
      </c>
      <c r="DN506">
        <v>0</v>
      </c>
      <c r="DO506">
        <v>0</v>
      </c>
      <c r="DP506">
        <v>1</v>
      </c>
      <c r="DQ506">
        <v>1</v>
      </c>
      <c r="DU506">
        <v>1013</v>
      </c>
      <c r="DV506" t="s">
        <v>44</v>
      </c>
      <c r="DW506" t="s">
        <v>44</v>
      </c>
      <c r="DX506">
        <v>1</v>
      </c>
      <c r="DZ506" t="s">
        <v>3</v>
      </c>
      <c r="EA506" t="s">
        <v>3</v>
      </c>
      <c r="EB506" t="s">
        <v>3</v>
      </c>
      <c r="EC506" t="s">
        <v>3</v>
      </c>
      <c r="EE506">
        <v>50757674</v>
      </c>
      <c r="EF506">
        <v>8</v>
      </c>
      <c r="EG506" t="s">
        <v>46</v>
      </c>
      <c r="EH506">
        <v>0</v>
      </c>
      <c r="EI506" t="s">
        <v>3</v>
      </c>
      <c r="EJ506">
        <v>1</v>
      </c>
      <c r="EK506">
        <v>500001</v>
      </c>
      <c r="EL506" t="s">
        <v>47</v>
      </c>
      <c r="EM506" t="s">
        <v>48</v>
      </c>
      <c r="EO506" t="s">
        <v>3</v>
      </c>
      <c r="EQ506">
        <v>0</v>
      </c>
      <c r="ER506">
        <v>1</v>
      </c>
      <c r="ES506">
        <v>1</v>
      </c>
      <c r="ET506">
        <v>0</v>
      </c>
      <c r="EU506">
        <v>0</v>
      </c>
      <c r="EV506">
        <v>0</v>
      </c>
      <c r="EW506">
        <v>0</v>
      </c>
      <c r="EX506">
        <v>0</v>
      </c>
      <c r="FQ506">
        <v>0</v>
      </c>
      <c r="FR506">
        <f t="shared" si="459"/>
        <v>0</v>
      </c>
      <c r="FS506">
        <v>0</v>
      </c>
      <c r="FX506">
        <v>0</v>
      </c>
      <c r="FY506">
        <v>0</v>
      </c>
      <c r="GA506" t="s">
        <v>3</v>
      </c>
      <c r="GD506">
        <v>1</v>
      </c>
      <c r="GF506">
        <v>-1743999360</v>
      </c>
      <c r="GG506">
        <v>2</v>
      </c>
      <c r="GH506">
        <v>1</v>
      </c>
      <c r="GI506">
        <v>4</v>
      </c>
      <c r="GJ506">
        <v>0</v>
      </c>
      <c r="GK506">
        <v>0</v>
      </c>
      <c r="GL506">
        <f t="shared" si="460"/>
        <v>0</v>
      </c>
      <c r="GM506">
        <f t="shared" si="461"/>
        <v>17.309999999999999</v>
      </c>
      <c r="GN506">
        <f t="shared" si="462"/>
        <v>17.309999999999999</v>
      </c>
      <c r="GO506">
        <f t="shared" si="463"/>
        <v>0</v>
      </c>
      <c r="GP506">
        <f t="shared" si="464"/>
        <v>0</v>
      </c>
      <c r="GR506">
        <v>0</v>
      </c>
      <c r="GS506">
        <v>3</v>
      </c>
      <c r="GT506">
        <v>0</v>
      </c>
      <c r="GU506" t="s">
        <v>3</v>
      </c>
      <c r="GV506">
        <f t="shared" si="465"/>
        <v>0</v>
      </c>
      <c r="GW506">
        <v>1</v>
      </c>
      <c r="GX506">
        <f t="shared" si="466"/>
        <v>0</v>
      </c>
      <c r="HA506">
        <v>0</v>
      </c>
      <c r="HB506">
        <v>0</v>
      </c>
      <c r="HC506">
        <f t="shared" si="467"/>
        <v>0</v>
      </c>
      <c r="HE506" t="s">
        <v>3</v>
      </c>
      <c r="HF506" t="s">
        <v>3</v>
      </c>
      <c r="HM506" t="s">
        <v>3</v>
      </c>
      <c r="HN506" t="s">
        <v>3</v>
      </c>
      <c r="HO506" t="s">
        <v>3</v>
      </c>
      <c r="HP506" t="s">
        <v>3</v>
      </c>
      <c r="HQ506" t="s">
        <v>3</v>
      </c>
      <c r="IK506">
        <v>0</v>
      </c>
    </row>
    <row r="507" spans="1:245" x14ac:dyDescent="0.2">
      <c r="A507">
        <v>18</v>
      </c>
      <c r="B507">
        <v>1</v>
      </c>
      <c r="C507">
        <v>632</v>
      </c>
      <c r="E507" t="s">
        <v>373</v>
      </c>
      <c r="F507" t="s">
        <v>50</v>
      </c>
      <c r="G507" t="s">
        <v>51</v>
      </c>
      <c r="H507" t="e">
        <f>'1.Ведомость'!#REF!</f>
        <v>#REF!</v>
      </c>
      <c r="I507">
        <f>I505*J507</f>
        <v>-0.76</v>
      </c>
      <c r="J507">
        <v>-0.04</v>
      </c>
      <c r="K507">
        <v>-0.04</v>
      </c>
      <c r="O507">
        <f t="shared" si="437"/>
        <v>-6411.25</v>
      </c>
      <c r="P507">
        <f t="shared" si="438"/>
        <v>-6411.25</v>
      </c>
      <c r="Q507">
        <f t="shared" si="439"/>
        <v>0</v>
      </c>
      <c r="R507">
        <f t="shared" si="440"/>
        <v>0</v>
      </c>
      <c r="S507">
        <f t="shared" si="441"/>
        <v>0</v>
      </c>
      <c r="T507">
        <f t="shared" si="442"/>
        <v>0</v>
      </c>
      <c r="U507">
        <f t="shared" si="443"/>
        <v>0</v>
      </c>
      <c r="V507">
        <f t="shared" si="444"/>
        <v>0</v>
      </c>
      <c r="W507">
        <f t="shared" si="445"/>
        <v>0</v>
      </c>
      <c r="X507">
        <f t="shared" si="446"/>
        <v>0</v>
      </c>
      <c r="Y507">
        <f t="shared" si="447"/>
        <v>0</v>
      </c>
      <c r="AA507">
        <v>51651743</v>
      </c>
      <c r="AB507">
        <f t="shared" si="448"/>
        <v>926</v>
      </c>
      <c r="AC507">
        <f t="shared" si="449"/>
        <v>926</v>
      </c>
      <c r="AD507">
        <f>ROUND((((ET507)-(EU507))+AE507),2)</f>
        <v>0</v>
      </c>
      <c r="AE507">
        <f t="shared" si="470"/>
        <v>0</v>
      </c>
      <c r="AF507">
        <f t="shared" si="470"/>
        <v>0</v>
      </c>
      <c r="AG507">
        <f t="shared" si="450"/>
        <v>0</v>
      </c>
      <c r="AH507">
        <f t="shared" si="471"/>
        <v>0</v>
      </c>
      <c r="AI507">
        <f t="shared" si="471"/>
        <v>0</v>
      </c>
      <c r="AJ507">
        <f t="shared" si="451"/>
        <v>0</v>
      </c>
      <c r="AK507">
        <v>926</v>
      </c>
      <c r="AL507">
        <v>926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1</v>
      </c>
      <c r="AW507">
        <v>1</v>
      </c>
      <c r="AZ507">
        <v>1</v>
      </c>
      <c r="BA507">
        <v>1</v>
      </c>
      <c r="BB507">
        <v>1</v>
      </c>
      <c r="BC507">
        <v>9.11</v>
      </c>
      <c r="BD507" t="s">
        <v>3</v>
      </c>
      <c r="BE507" t="s">
        <v>3</v>
      </c>
      <c r="BF507" t="s">
        <v>3</v>
      </c>
      <c r="BG507" t="s">
        <v>3</v>
      </c>
      <c r="BH507">
        <v>3</v>
      </c>
      <c r="BI507">
        <v>1</v>
      </c>
      <c r="BJ507" t="s">
        <v>53</v>
      </c>
      <c r="BM507">
        <v>500001</v>
      </c>
      <c r="BN507">
        <v>0</v>
      </c>
      <c r="BO507" t="s">
        <v>3</v>
      </c>
      <c r="BP507">
        <v>0</v>
      </c>
      <c r="BQ507">
        <v>8</v>
      </c>
      <c r="BR507">
        <v>1</v>
      </c>
      <c r="BS507">
        <v>1</v>
      </c>
      <c r="BT507">
        <v>1</v>
      </c>
      <c r="BU507">
        <v>1</v>
      </c>
      <c r="BV507">
        <v>1</v>
      </c>
      <c r="BW507">
        <v>1</v>
      </c>
      <c r="BX507">
        <v>1</v>
      </c>
      <c r="BY507" t="s">
        <v>3</v>
      </c>
      <c r="BZ507">
        <v>0</v>
      </c>
      <c r="CA507">
        <v>0</v>
      </c>
      <c r="CB507" t="s">
        <v>3</v>
      </c>
      <c r="CE507">
        <v>0</v>
      </c>
      <c r="CF507">
        <v>0</v>
      </c>
      <c r="CG507">
        <v>0</v>
      </c>
      <c r="CM507">
        <v>0</v>
      </c>
      <c r="CN507" t="s">
        <v>3</v>
      </c>
      <c r="CO507">
        <v>0</v>
      </c>
      <c r="CP507">
        <f t="shared" si="452"/>
        <v>-6411.25</v>
      </c>
      <c r="CQ507">
        <f>AC507*BC507</f>
        <v>8435.8599999999988</v>
      </c>
      <c r="CR507">
        <f>AD507*BB507</f>
        <v>0</v>
      </c>
      <c r="CS507">
        <f t="shared" si="453"/>
        <v>0</v>
      </c>
      <c r="CT507">
        <f t="shared" si="454"/>
        <v>0</v>
      </c>
      <c r="CU507">
        <f t="shared" si="455"/>
        <v>0</v>
      </c>
      <c r="CV507">
        <f t="shared" si="456"/>
        <v>0</v>
      </c>
      <c r="CW507">
        <f t="shared" si="457"/>
        <v>0</v>
      </c>
      <c r="CX507">
        <f t="shared" si="458"/>
        <v>0</v>
      </c>
      <c r="CY507">
        <f t="shared" si="468"/>
        <v>0</v>
      </c>
      <c r="CZ507">
        <f t="shared" si="469"/>
        <v>0</v>
      </c>
      <c r="DC507" t="s">
        <v>3</v>
      </c>
      <c r="DD507" t="s">
        <v>3</v>
      </c>
      <c r="DE507" t="s">
        <v>3</v>
      </c>
      <c r="DF507" t="s">
        <v>3</v>
      </c>
      <c r="DG507" t="s">
        <v>3</v>
      </c>
      <c r="DH507" t="s">
        <v>3</v>
      </c>
      <c r="DI507" t="s">
        <v>3</v>
      </c>
      <c r="DJ507" t="s">
        <v>3</v>
      </c>
      <c r="DK507" t="s">
        <v>3</v>
      </c>
      <c r="DL507" t="s">
        <v>3</v>
      </c>
      <c r="DM507" t="s">
        <v>3</v>
      </c>
      <c r="DN507">
        <v>0</v>
      </c>
      <c r="DO507">
        <v>0</v>
      </c>
      <c r="DP507">
        <v>1</v>
      </c>
      <c r="DQ507">
        <v>1</v>
      </c>
      <c r="DU507">
        <v>1005</v>
      </c>
      <c r="DV507" t="s">
        <v>52</v>
      </c>
      <c r="DW507" t="s">
        <v>52</v>
      </c>
      <c r="DX507">
        <v>1</v>
      </c>
      <c r="DZ507" t="s">
        <v>3</v>
      </c>
      <c r="EA507" t="s">
        <v>3</v>
      </c>
      <c r="EB507" t="s">
        <v>3</v>
      </c>
      <c r="EC507" t="s">
        <v>3</v>
      </c>
      <c r="EE507">
        <v>50757674</v>
      </c>
      <c r="EF507">
        <v>8</v>
      </c>
      <c r="EG507" t="s">
        <v>46</v>
      </c>
      <c r="EH507">
        <v>0</v>
      </c>
      <c r="EI507" t="s">
        <v>3</v>
      </c>
      <c r="EJ507">
        <v>1</v>
      </c>
      <c r="EK507">
        <v>500001</v>
      </c>
      <c r="EL507" t="s">
        <v>47</v>
      </c>
      <c r="EM507" t="s">
        <v>48</v>
      </c>
      <c r="EO507" t="s">
        <v>3</v>
      </c>
      <c r="EQ507">
        <v>32768</v>
      </c>
      <c r="ER507">
        <v>926</v>
      </c>
      <c r="ES507">
        <v>926</v>
      </c>
      <c r="ET507">
        <v>0</v>
      </c>
      <c r="EU507">
        <v>0</v>
      </c>
      <c r="EV507">
        <v>0</v>
      </c>
      <c r="EW507">
        <v>0</v>
      </c>
      <c r="EX507">
        <v>0</v>
      </c>
      <c r="FQ507">
        <v>0</v>
      </c>
      <c r="FR507">
        <f t="shared" si="459"/>
        <v>0</v>
      </c>
      <c r="FS507">
        <v>0</v>
      </c>
      <c r="FX507">
        <v>0</v>
      </c>
      <c r="FY507">
        <v>0</v>
      </c>
      <c r="GA507" t="s">
        <v>3</v>
      </c>
      <c r="GD507">
        <v>1</v>
      </c>
      <c r="GF507">
        <v>-1896968330</v>
      </c>
      <c r="GG507">
        <v>2</v>
      </c>
      <c r="GH507">
        <v>1</v>
      </c>
      <c r="GI507">
        <v>4</v>
      </c>
      <c r="GJ507">
        <v>0</v>
      </c>
      <c r="GK507">
        <v>0</v>
      </c>
      <c r="GL507">
        <f t="shared" si="460"/>
        <v>0</v>
      </c>
      <c r="GM507">
        <f t="shared" si="461"/>
        <v>-6411.25</v>
      </c>
      <c r="GN507">
        <f t="shared" si="462"/>
        <v>-6411.25</v>
      </c>
      <c r="GO507">
        <f t="shared" si="463"/>
        <v>0</v>
      </c>
      <c r="GP507">
        <f t="shared" si="464"/>
        <v>0</v>
      </c>
      <c r="GR507">
        <v>0</v>
      </c>
      <c r="GS507">
        <v>3</v>
      </c>
      <c r="GT507">
        <v>0</v>
      </c>
      <c r="GU507" t="s">
        <v>3</v>
      </c>
      <c r="GV507">
        <f t="shared" si="465"/>
        <v>0</v>
      </c>
      <c r="GW507">
        <v>1</v>
      </c>
      <c r="GX507">
        <f t="shared" si="466"/>
        <v>0</v>
      </c>
      <c r="HA507">
        <v>0</v>
      </c>
      <c r="HB507">
        <v>0</v>
      </c>
      <c r="HC507">
        <f t="shared" si="467"/>
        <v>0</v>
      </c>
      <c r="HE507" t="s">
        <v>3</v>
      </c>
      <c r="HF507" t="s">
        <v>3</v>
      </c>
      <c r="HM507" t="s">
        <v>3</v>
      </c>
      <c r="HN507" t="s">
        <v>3</v>
      </c>
      <c r="HO507" t="s">
        <v>3</v>
      </c>
      <c r="HP507" t="s">
        <v>3</v>
      </c>
      <c r="HQ507" t="s">
        <v>3</v>
      </c>
      <c r="IK507">
        <v>0</v>
      </c>
    </row>
    <row r="508" spans="1:245" x14ac:dyDescent="0.2">
      <c r="A508">
        <v>18</v>
      </c>
      <c r="B508">
        <v>1</v>
      </c>
      <c r="C508">
        <v>633</v>
      </c>
      <c r="E508" t="s">
        <v>374</v>
      </c>
      <c r="F508" t="s">
        <v>29</v>
      </c>
      <c r="G508" t="s">
        <v>55</v>
      </c>
      <c r="H508" t="str">
        <f>'1.Ведомость'!C162</f>
        <v>ШТ</v>
      </c>
      <c r="I508">
        <f>I505*J508</f>
        <v>19</v>
      </c>
      <c r="J508">
        <v>1</v>
      </c>
      <c r="K508">
        <v>1</v>
      </c>
      <c r="O508">
        <f t="shared" si="437"/>
        <v>32851.760000000002</v>
      </c>
      <c r="P508">
        <f t="shared" si="438"/>
        <v>32851.760000000002</v>
      </c>
      <c r="Q508">
        <f t="shared" si="439"/>
        <v>0</v>
      </c>
      <c r="R508">
        <f t="shared" si="440"/>
        <v>0</v>
      </c>
      <c r="S508">
        <f t="shared" si="441"/>
        <v>0</v>
      </c>
      <c r="T508">
        <f t="shared" si="442"/>
        <v>0</v>
      </c>
      <c r="U508">
        <f t="shared" si="443"/>
        <v>0</v>
      </c>
      <c r="V508">
        <f t="shared" si="444"/>
        <v>0</v>
      </c>
      <c r="W508">
        <f t="shared" si="445"/>
        <v>0</v>
      </c>
      <c r="X508">
        <f t="shared" si="446"/>
        <v>0</v>
      </c>
      <c r="Y508">
        <f t="shared" si="447"/>
        <v>0</v>
      </c>
      <c r="AA508">
        <v>51651743</v>
      </c>
      <c r="AB508">
        <f t="shared" si="448"/>
        <v>1729.04</v>
      </c>
      <c r="AC508">
        <f t="shared" si="449"/>
        <v>1729.04</v>
      </c>
      <c r="AD508">
        <f>ROUND((((ET508)-(EU508))+AE508),2)</f>
        <v>0</v>
      </c>
      <c r="AE508">
        <f t="shared" si="470"/>
        <v>0</v>
      </c>
      <c r="AF508">
        <f t="shared" si="470"/>
        <v>0</v>
      </c>
      <c r="AG508">
        <f t="shared" si="450"/>
        <v>0</v>
      </c>
      <c r="AH508">
        <f t="shared" si="471"/>
        <v>0</v>
      </c>
      <c r="AI508">
        <f t="shared" si="471"/>
        <v>0</v>
      </c>
      <c r="AJ508">
        <f t="shared" si="451"/>
        <v>0</v>
      </c>
      <c r="AK508">
        <v>1729.0400000000002</v>
      </c>
      <c r="AL508">
        <v>1729.0400000000002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1</v>
      </c>
      <c r="AW508">
        <v>1</v>
      </c>
      <c r="AZ508">
        <v>1</v>
      </c>
      <c r="BA508">
        <v>1</v>
      </c>
      <c r="BB508">
        <v>1</v>
      </c>
      <c r="BC508">
        <v>9.11</v>
      </c>
      <c r="BD508" t="s">
        <v>3</v>
      </c>
      <c r="BE508" t="s">
        <v>3</v>
      </c>
      <c r="BF508" t="s">
        <v>3</v>
      </c>
      <c r="BG508" t="s">
        <v>3</v>
      </c>
      <c r="BH508">
        <v>3</v>
      </c>
      <c r="BI508">
        <v>1</v>
      </c>
      <c r="BJ508" t="s">
        <v>56</v>
      </c>
      <c r="BM508">
        <v>500001</v>
      </c>
      <c r="BN508">
        <v>0</v>
      </c>
      <c r="BO508" t="s">
        <v>3</v>
      </c>
      <c r="BP508">
        <v>0</v>
      </c>
      <c r="BQ508">
        <v>8</v>
      </c>
      <c r="BR508">
        <v>0</v>
      </c>
      <c r="BS508">
        <v>1</v>
      </c>
      <c r="BT508">
        <v>1</v>
      </c>
      <c r="BU508">
        <v>1</v>
      </c>
      <c r="BV508">
        <v>1</v>
      </c>
      <c r="BW508">
        <v>1</v>
      </c>
      <c r="BX508">
        <v>1</v>
      </c>
      <c r="BY508" t="s">
        <v>3</v>
      </c>
      <c r="BZ508">
        <v>0</v>
      </c>
      <c r="CA508">
        <v>0</v>
      </c>
      <c r="CB508" t="s">
        <v>3</v>
      </c>
      <c r="CE508">
        <v>0</v>
      </c>
      <c r="CF508">
        <v>0</v>
      </c>
      <c r="CG508">
        <v>0</v>
      </c>
      <c r="CM508">
        <v>0</v>
      </c>
      <c r="CN508" t="s">
        <v>3</v>
      </c>
      <c r="CO508">
        <v>0</v>
      </c>
      <c r="CP508">
        <f t="shared" si="452"/>
        <v>32851.760000000002</v>
      </c>
      <c r="CQ508">
        <f>AC508</f>
        <v>1729.04</v>
      </c>
      <c r="CR508">
        <f>AD508</f>
        <v>0</v>
      </c>
      <c r="CS508">
        <f t="shared" si="453"/>
        <v>0</v>
      </c>
      <c r="CT508">
        <f t="shared" si="454"/>
        <v>0</v>
      </c>
      <c r="CU508">
        <f t="shared" si="455"/>
        <v>0</v>
      </c>
      <c r="CV508">
        <f t="shared" si="456"/>
        <v>0</v>
      </c>
      <c r="CW508">
        <f t="shared" si="457"/>
        <v>0</v>
      </c>
      <c r="CX508">
        <f t="shared" si="458"/>
        <v>0</v>
      </c>
      <c r="CY508">
        <f t="shared" si="468"/>
        <v>0</v>
      </c>
      <c r="CZ508">
        <f t="shared" si="469"/>
        <v>0</v>
      </c>
      <c r="DC508" t="s">
        <v>3</v>
      </c>
      <c r="DD508" t="s">
        <v>3</v>
      </c>
      <c r="DE508" t="s">
        <v>3</v>
      </c>
      <c r="DF508" t="s">
        <v>3</v>
      </c>
      <c r="DG508" t="s">
        <v>3</v>
      </c>
      <c r="DH508" t="s">
        <v>3</v>
      </c>
      <c r="DI508" t="s">
        <v>3</v>
      </c>
      <c r="DJ508" t="s">
        <v>3</v>
      </c>
      <c r="DK508" t="s">
        <v>3</v>
      </c>
      <c r="DL508" t="s">
        <v>3</v>
      </c>
      <c r="DM508" t="s">
        <v>3</v>
      </c>
      <c r="DN508">
        <v>0</v>
      </c>
      <c r="DO508">
        <v>0</v>
      </c>
      <c r="DP508">
        <v>1</v>
      </c>
      <c r="DQ508">
        <v>1</v>
      </c>
      <c r="DU508">
        <v>1013</v>
      </c>
      <c r="DV508" t="s">
        <v>17</v>
      </c>
      <c r="DW508" t="s">
        <v>17</v>
      </c>
      <c r="DX508">
        <v>1</v>
      </c>
      <c r="DZ508" t="s">
        <v>3</v>
      </c>
      <c r="EA508" t="s">
        <v>3</v>
      </c>
      <c r="EB508" t="s">
        <v>3</v>
      </c>
      <c r="EC508" t="s">
        <v>3</v>
      </c>
      <c r="EE508">
        <v>50757674</v>
      </c>
      <c r="EF508">
        <v>8</v>
      </c>
      <c r="EG508" t="s">
        <v>46</v>
      </c>
      <c r="EH508">
        <v>0</v>
      </c>
      <c r="EI508" t="s">
        <v>3</v>
      </c>
      <c r="EJ508">
        <v>1</v>
      </c>
      <c r="EK508">
        <v>500001</v>
      </c>
      <c r="EL508" t="s">
        <v>47</v>
      </c>
      <c r="EM508" t="s">
        <v>48</v>
      </c>
      <c r="EO508" t="s">
        <v>3</v>
      </c>
      <c r="EQ508">
        <v>0</v>
      </c>
      <c r="ER508">
        <v>1644.17</v>
      </c>
      <c r="ES508">
        <v>1729.0400000000002</v>
      </c>
      <c r="ET508">
        <v>0</v>
      </c>
      <c r="EU508">
        <v>0</v>
      </c>
      <c r="EV508">
        <v>0</v>
      </c>
      <c r="EW508">
        <v>0</v>
      </c>
      <c r="EX508">
        <v>0</v>
      </c>
      <c r="EZ508">
        <v>5</v>
      </c>
      <c r="FC508">
        <v>0</v>
      </c>
      <c r="FD508">
        <v>18</v>
      </c>
      <c r="FF508">
        <v>1644.17</v>
      </c>
      <c r="FQ508">
        <v>0</v>
      </c>
      <c r="FR508">
        <f t="shared" si="459"/>
        <v>0</v>
      </c>
      <c r="FS508">
        <v>0</v>
      </c>
      <c r="FX508">
        <v>0</v>
      </c>
      <c r="FY508">
        <v>0</v>
      </c>
      <c r="GA508" t="s">
        <v>57</v>
      </c>
      <c r="GD508">
        <v>1</v>
      </c>
      <c r="GF508">
        <v>-1802594515</v>
      </c>
      <c r="GG508">
        <v>2</v>
      </c>
      <c r="GH508">
        <v>3</v>
      </c>
      <c r="GI508">
        <v>4</v>
      </c>
      <c r="GJ508">
        <v>0</v>
      </c>
      <c r="GK508">
        <v>0</v>
      </c>
      <c r="GL508">
        <f t="shared" si="460"/>
        <v>0</v>
      </c>
      <c r="GM508">
        <f t="shared" si="461"/>
        <v>32851.760000000002</v>
      </c>
      <c r="GN508">
        <f t="shared" si="462"/>
        <v>32851.760000000002</v>
      </c>
      <c r="GO508">
        <f t="shared" si="463"/>
        <v>0</v>
      </c>
      <c r="GP508">
        <f t="shared" si="464"/>
        <v>0</v>
      </c>
      <c r="GR508">
        <v>1</v>
      </c>
      <c r="GS508">
        <v>1</v>
      </c>
      <c r="GT508">
        <v>0</v>
      </c>
      <c r="GU508" t="s">
        <v>3</v>
      </c>
      <c r="GV508">
        <f t="shared" si="465"/>
        <v>0</v>
      </c>
      <c r="GW508">
        <v>1</v>
      </c>
      <c r="GX508">
        <f t="shared" si="466"/>
        <v>0</v>
      </c>
      <c r="HA508">
        <v>0</v>
      </c>
      <c r="HB508">
        <v>0</v>
      </c>
      <c r="HC508">
        <f t="shared" si="467"/>
        <v>0</v>
      </c>
      <c r="HE508" t="s">
        <v>35</v>
      </c>
      <c r="HF508" t="s">
        <v>37</v>
      </c>
      <c r="HG508">
        <f>ROUND(AC508*I508,2)</f>
        <v>32851.760000000002</v>
      </c>
      <c r="HM508" t="s">
        <v>3</v>
      </c>
      <c r="HN508" t="s">
        <v>3</v>
      </c>
      <c r="HO508" t="s">
        <v>3</v>
      </c>
      <c r="HP508" t="s">
        <v>3</v>
      </c>
      <c r="HQ508" t="s">
        <v>3</v>
      </c>
      <c r="IK508">
        <v>0</v>
      </c>
    </row>
    <row r="509" spans="1:245" x14ac:dyDescent="0.2">
      <c r="A509">
        <v>17</v>
      </c>
      <c r="B509">
        <v>1</v>
      </c>
      <c r="C509">
        <f>ROW(SmtRes!A645)</f>
        <v>645</v>
      </c>
      <c r="D509">
        <f>ROW(EtalonRes!A743)</f>
        <v>743</v>
      </c>
      <c r="E509" t="s">
        <v>375</v>
      </c>
      <c r="F509" t="s">
        <v>74</v>
      </c>
      <c r="G509" t="s">
        <v>75</v>
      </c>
      <c r="H509" t="s">
        <v>76</v>
      </c>
      <c r="I509">
        <v>7.1999999999999995E-2</v>
      </c>
      <c r="J509">
        <v>0</v>
      </c>
      <c r="K509">
        <v>7.1999999999999995E-2</v>
      </c>
      <c r="O509">
        <f t="shared" si="437"/>
        <v>3800.41</v>
      </c>
      <c r="P509">
        <f t="shared" si="438"/>
        <v>285.10000000000002</v>
      </c>
      <c r="Q509">
        <f t="shared" si="439"/>
        <v>117.72</v>
      </c>
      <c r="R509">
        <f t="shared" si="440"/>
        <v>37.43</v>
      </c>
      <c r="S509">
        <f t="shared" si="441"/>
        <v>3397.59</v>
      </c>
      <c r="T509">
        <f t="shared" si="442"/>
        <v>0</v>
      </c>
      <c r="U509">
        <f t="shared" si="443"/>
        <v>11.6424</v>
      </c>
      <c r="V509">
        <f t="shared" si="444"/>
        <v>9.0719999999999995E-2</v>
      </c>
      <c r="W509">
        <f t="shared" si="445"/>
        <v>0</v>
      </c>
      <c r="X509">
        <f t="shared" si="446"/>
        <v>4156.37</v>
      </c>
      <c r="Y509">
        <f t="shared" si="447"/>
        <v>2473.21</v>
      </c>
      <c r="AA509">
        <v>51651743</v>
      </c>
      <c r="AB509">
        <f t="shared" si="448"/>
        <v>1971.21</v>
      </c>
      <c r="AC509">
        <f t="shared" si="449"/>
        <v>434.65</v>
      </c>
      <c r="AD509">
        <f>ROUND(((((ET509*ROUND(1.05,7)))-((EU509*ROUND(1.05,7))))+AE509),2)</f>
        <v>123.3</v>
      </c>
      <c r="AE509">
        <f>ROUND(((EU509*ROUND(1.05,7))),2)</f>
        <v>15.57</v>
      </c>
      <c r="AF509">
        <f>ROUND(((EV509*ROUND(1.05,7))),2)</f>
        <v>1413.26</v>
      </c>
      <c r="AG509">
        <f t="shared" si="450"/>
        <v>0</v>
      </c>
      <c r="AH509">
        <f>((EW509*ROUND(1.05,7)))</f>
        <v>161.70000000000002</v>
      </c>
      <c r="AI509">
        <f>((EX509*ROUND(1.05,7)))</f>
        <v>1.26</v>
      </c>
      <c r="AJ509">
        <f t="shared" si="451"/>
        <v>0</v>
      </c>
      <c r="AK509">
        <v>1898.04</v>
      </c>
      <c r="AL509">
        <v>434.65</v>
      </c>
      <c r="AM509">
        <v>117.43</v>
      </c>
      <c r="AN509">
        <v>14.83</v>
      </c>
      <c r="AO509">
        <v>1345.96</v>
      </c>
      <c r="AP509">
        <v>0</v>
      </c>
      <c r="AQ509">
        <v>154</v>
      </c>
      <c r="AR509">
        <v>1.2</v>
      </c>
      <c r="AS509">
        <v>0</v>
      </c>
      <c r="AT509">
        <v>121</v>
      </c>
      <c r="AU509">
        <v>72</v>
      </c>
      <c r="AV509">
        <v>1</v>
      </c>
      <c r="AW509">
        <v>1</v>
      </c>
      <c r="AZ509">
        <v>1</v>
      </c>
      <c r="BA509">
        <v>33.39</v>
      </c>
      <c r="BB509">
        <v>13.26</v>
      </c>
      <c r="BC509">
        <v>9.11</v>
      </c>
      <c r="BD509" t="s">
        <v>3</v>
      </c>
      <c r="BE509" t="s">
        <v>3</v>
      </c>
      <c r="BF509" t="s">
        <v>3</v>
      </c>
      <c r="BG509" t="s">
        <v>3</v>
      </c>
      <c r="BH509">
        <v>0</v>
      </c>
      <c r="BI509">
        <v>1</v>
      </c>
      <c r="BJ509" t="s">
        <v>77</v>
      </c>
      <c r="BM509">
        <v>20001</v>
      </c>
      <c r="BN509">
        <v>0</v>
      </c>
      <c r="BO509" t="s">
        <v>3</v>
      </c>
      <c r="BP509">
        <v>0</v>
      </c>
      <c r="BQ509">
        <v>22</v>
      </c>
      <c r="BR509">
        <v>0</v>
      </c>
      <c r="BS509">
        <v>33.39</v>
      </c>
      <c r="BT509">
        <v>1</v>
      </c>
      <c r="BU509">
        <v>1</v>
      </c>
      <c r="BV509">
        <v>1</v>
      </c>
      <c r="BW509">
        <v>1</v>
      </c>
      <c r="BX509">
        <v>1</v>
      </c>
      <c r="BY509" t="s">
        <v>3</v>
      </c>
      <c r="BZ509">
        <v>121</v>
      </c>
      <c r="CA509">
        <v>72</v>
      </c>
      <c r="CB509" t="s">
        <v>3</v>
      </c>
      <c r="CE509">
        <v>0</v>
      </c>
      <c r="CF509">
        <v>0</v>
      </c>
      <c r="CG509">
        <v>0</v>
      </c>
      <c r="CM509">
        <v>0</v>
      </c>
      <c r="CN509" t="s">
        <v>19</v>
      </c>
      <c r="CO509">
        <v>0</v>
      </c>
      <c r="CP509">
        <f t="shared" si="452"/>
        <v>3800.4100000000003</v>
      </c>
      <c r="CQ509">
        <f t="shared" ref="CQ509:CQ523" si="472">AC509*BC509</f>
        <v>3959.6614999999997</v>
      </c>
      <c r="CR509">
        <f t="shared" ref="CR509:CR523" si="473">AD509*BB509</f>
        <v>1634.9579999999999</v>
      </c>
      <c r="CS509">
        <f t="shared" si="453"/>
        <v>519.88229999999999</v>
      </c>
      <c r="CT509">
        <f t="shared" si="454"/>
        <v>47188.751400000001</v>
      </c>
      <c r="CU509">
        <f t="shared" si="455"/>
        <v>0</v>
      </c>
      <c r="CV509">
        <f t="shared" si="456"/>
        <v>161.70000000000002</v>
      </c>
      <c r="CW509">
        <f t="shared" si="457"/>
        <v>1.26</v>
      </c>
      <c r="CX509">
        <f t="shared" si="458"/>
        <v>0</v>
      </c>
      <c r="CY509">
        <f t="shared" si="468"/>
        <v>4156.3742000000002</v>
      </c>
      <c r="CZ509">
        <f t="shared" si="469"/>
        <v>2473.2143999999998</v>
      </c>
      <c r="DC509" t="s">
        <v>3</v>
      </c>
      <c r="DD509" t="s">
        <v>3</v>
      </c>
      <c r="DE509" t="s">
        <v>20</v>
      </c>
      <c r="DF509" t="s">
        <v>20</v>
      </c>
      <c r="DG509" t="s">
        <v>20</v>
      </c>
      <c r="DH509" t="s">
        <v>3</v>
      </c>
      <c r="DI509" t="s">
        <v>20</v>
      </c>
      <c r="DJ509" t="s">
        <v>20</v>
      </c>
      <c r="DK509" t="s">
        <v>3</v>
      </c>
      <c r="DL509" t="s">
        <v>3</v>
      </c>
      <c r="DM509" t="s">
        <v>3</v>
      </c>
      <c r="DN509">
        <v>0</v>
      </c>
      <c r="DO509">
        <v>0</v>
      </c>
      <c r="DP509">
        <v>1</v>
      </c>
      <c r="DQ509">
        <v>1</v>
      </c>
      <c r="DU509">
        <v>1005</v>
      </c>
      <c r="DV509" t="s">
        <v>76</v>
      </c>
      <c r="DW509" t="s">
        <v>76</v>
      </c>
      <c r="DX509">
        <v>100</v>
      </c>
      <c r="DZ509" t="s">
        <v>3</v>
      </c>
      <c r="EA509" t="s">
        <v>3</v>
      </c>
      <c r="EB509" t="s">
        <v>3</v>
      </c>
      <c r="EC509" t="s">
        <v>3</v>
      </c>
      <c r="EE509">
        <v>50757454</v>
      </c>
      <c r="EF509">
        <v>22</v>
      </c>
      <c r="EG509" t="s">
        <v>21</v>
      </c>
      <c r="EH509">
        <v>16</v>
      </c>
      <c r="EI509" t="s">
        <v>22</v>
      </c>
      <c r="EJ509">
        <v>1</v>
      </c>
      <c r="EK509">
        <v>20001</v>
      </c>
      <c r="EL509" t="s">
        <v>23</v>
      </c>
      <c r="EM509" t="s">
        <v>24</v>
      </c>
      <c r="EO509" t="s">
        <v>25</v>
      </c>
      <c r="EQ509">
        <v>131072</v>
      </c>
      <c r="ER509">
        <v>1898.04</v>
      </c>
      <c r="ES509">
        <v>434.65</v>
      </c>
      <c r="ET509">
        <v>117.43</v>
      </c>
      <c r="EU509">
        <v>14.83</v>
      </c>
      <c r="EV509">
        <v>1345.96</v>
      </c>
      <c r="EW509">
        <v>154</v>
      </c>
      <c r="EX509">
        <v>1.2</v>
      </c>
      <c r="EY509">
        <v>0</v>
      </c>
      <c r="FQ509">
        <v>0</v>
      </c>
      <c r="FR509">
        <f t="shared" si="459"/>
        <v>0</v>
      </c>
      <c r="FS509">
        <v>0</v>
      </c>
      <c r="FX509">
        <v>121</v>
      </c>
      <c r="FY509">
        <v>72</v>
      </c>
      <c r="GA509" t="s">
        <v>3</v>
      </c>
      <c r="GD509">
        <v>1</v>
      </c>
      <c r="GF509">
        <v>-706050576</v>
      </c>
      <c r="GG509">
        <v>2</v>
      </c>
      <c r="GH509">
        <v>1</v>
      </c>
      <c r="GI509">
        <v>4</v>
      </c>
      <c r="GJ509">
        <v>0</v>
      </c>
      <c r="GK509">
        <v>0</v>
      </c>
      <c r="GL509">
        <f t="shared" si="460"/>
        <v>0</v>
      </c>
      <c r="GM509">
        <f t="shared" si="461"/>
        <v>10429.99</v>
      </c>
      <c r="GN509">
        <f t="shared" si="462"/>
        <v>10429.99</v>
      </c>
      <c r="GO509">
        <f t="shared" si="463"/>
        <v>0</v>
      </c>
      <c r="GP509">
        <f t="shared" si="464"/>
        <v>0</v>
      </c>
      <c r="GR509">
        <v>0</v>
      </c>
      <c r="GS509">
        <v>3</v>
      </c>
      <c r="GT509">
        <v>0</v>
      </c>
      <c r="GU509" t="s">
        <v>3</v>
      </c>
      <c r="GV509">
        <f t="shared" si="465"/>
        <v>0</v>
      </c>
      <c r="GW509">
        <v>1</v>
      </c>
      <c r="GX509">
        <f t="shared" si="466"/>
        <v>0</v>
      </c>
      <c r="HA509">
        <v>0</v>
      </c>
      <c r="HB509">
        <v>0</v>
      </c>
      <c r="HC509">
        <f t="shared" si="467"/>
        <v>0</v>
      </c>
      <c r="HE509" t="s">
        <v>3</v>
      </c>
      <c r="HF509" t="s">
        <v>3</v>
      </c>
      <c r="HM509" t="s">
        <v>3</v>
      </c>
      <c r="HN509" t="s">
        <v>26</v>
      </c>
      <c r="HO509" t="s">
        <v>27</v>
      </c>
      <c r="HP509" t="s">
        <v>22</v>
      </c>
      <c r="HQ509" t="s">
        <v>22</v>
      </c>
      <c r="IK509">
        <v>0</v>
      </c>
    </row>
    <row r="510" spans="1:245" x14ac:dyDescent="0.2">
      <c r="A510">
        <v>18</v>
      </c>
      <c r="B510">
        <v>1</v>
      </c>
      <c r="C510">
        <v>645</v>
      </c>
      <c r="E510" t="s">
        <v>376</v>
      </c>
      <c r="F510" t="s">
        <v>79</v>
      </c>
      <c r="G510" t="s">
        <v>80</v>
      </c>
      <c r="H510" t="str">
        <f>'1.Ведомость'!C164</f>
        <v>м2</v>
      </c>
      <c r="I510">
        <f>I509*J510</f>
        <v>7.2</v>
      </c>
      <c r="J510">
        <v>100.00000000000001</v>
      </c>
      <c r="K510">
        <v>100</v>
      </c>
      <c r="O510">
        <f t="shared" si="437"/>
        <v>6717.28</v>
      </c>
      <c r="P510">
        <f t="shared" si="438"/>
        <v>6717.28</v>
      </c>
      <c r="Q510">
        <f t="shared" si="439"/>
        <v>0</v>
      </c>
      <c r="R510">
        <f t="shared" si="440"/>
        <v>0</v>
      </c>
      <c r="S510">
        <f t="shared" si="441"/>
        <v>0</v>
      </c>
      <c r="T510">
        <f t="shared" si="442"/>
        <v>0</v>
      </c>
      <c r="U510">
        <f t="shared" si="443"/>
        <v>0</v>
      </c>
      <c r="V510">
        <f t="shared" si="444"/>
        <v>0</v>
      </c>
      <c r="W510">
        <f t="shared" si="445"/>
        <v>0</v>
      </c>
      <c r="X510">
        <f t="shared" si="446"/>
        <v>0</v>
      </c>
      <c r="Y510">
        <f t="shared" si="447"/>
        <v>0</v>
      </c>
      <c r="AA510">
        <v>51651743</v>
      </c>
      <c r="AB510">
        <f t="shared" si="448"/>
        <v>102.41</v>
      </c>
      <c r="AC510">
        <f t="shared" si="449"/>
        <v>102.41</v>
      </c>
      <c r="AD510">
        <f>ROUND((((ET510)-(EU510))+AE510),2)</f>
        <v>0</v>
      </c>
      <c r="AE510">
        <f>ROUND((EU510),2)</f>
        <v>0</v>
      </c>
      <c r="AF510">
        <f>ROUND((EV510),2)</f>
        <v>0</v>
      </c>
      <c r="AG510">
        <f t="shared" si="450"/>
        <v>0</v>
      </c>
      <c r="AH510">
        <f>(EW510)</f>
        <v>0</v>
      </c>
      <c r="AI510">
        <f>(EX510)</f>
        <v>0</v>
      </c>
      <c r="AJ510">
        <f t="shared" si="451"/>
        <v>0</v>
      </c>
      <c r="AK510">
        <v>102.41</v>
      </c>
      <c r="AL510">
        <v>102.41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1</v>
      </c>
      <c r="AW510">
        <v>1</v>
      </c>
      <c r="AZ510">
        <v>1</v>
      </c>
      <c r="BA510">
        <v>1</v>
      </c>
      <c r="BB510">
        <v>1</v>
      </c>
      <c r="BC510">
        <v>9.11</v>
      </c>
      <c r="BD510" t="s">
        <v>3</v>
      </c>
      <c r="BE510" t="s">
        <v>3</v>
      </c>
      <c r="BF510" t="s">
        <v>3</v>
      </c>
      <c r="BG510" t="s">
        <v>3</v>
      </c>
      <c r="BH510">
        <v>3</v>
      </c>
      <c r="BI510">
        <v>1</v>
      </c>
      <c r="BJ510" t="s">
        <v>81</v>
      </c>
      <c r="BM510">
        <v>500001</v>
      </c>
      <c r="BN510">
        <v>0</v>
      </c>
      <c r="BO510" t="s">
        <v>3</v>
      </c>
      <c r="BP510">
        <v>0</v>
      </c>
      <c r="BQ510">
        <v>8</v>
      </c>
      <c r="BR510">
        <v>0</v>
      </c>
      <c r="BS510">
        <v>1</v>
      </c>
      <c r="BT510">
        <v>1</v>
      </c>
      <c r="BU510">
        <v>1</v>
      </c>
      <c r="BV510">
        <v>1</v>
      </c>
      <c r="BW510">
        <v>1</v>
      </c>
      <c r="BX510">
        <v>1</v>
      </c>
      <c r="BY510" t="s">
        <v>3</v>
      </c>
      <c r="BZ510">
        <v>0</v>
      </c>
      <c r="CA510">
        <v>0</v>
      </c>
      <c r="CB510" t="s">
        <v>3</v>
      </c>
      <c r="CE510">
        <v>0</v>
      </c>
      <c r="CF510">
        <v>0</v>
      </c>
      <c r="CG510">
        <v>0</v>
      </c>
      <c r="CM510">
        <v>0</v>
      </c>
      <c r="CN510" t="s">
        <v>3</v>
      </c>
      <c r="CO510">
        <v>0</v>
      </c>
      <c r="CP510">
        <f t="shared" si="452"/>
        <v>6717.28</v>
      </c>
      <c r="CQ510">
        <f t="shared" si="472"/>
        <v>932.9550999999999</v>
      </c>
      <c r="CR510">
        <f t="shared" si="473"/>
        <v>0</v>
      </c>
      <c r="CS510">
        <f t="shared" si="453"/>
        <v>0</v>
      </c>
      <c r="CT510">
        <f t="shared" si="454"/>
        <v>0</v>
      </c>
      <c r="CU510">
        <f t="shared" si="455"/>
        <v>0</v>
      </c>
      <c r="CV510">
        <f t="shared" si="456"/>
        <v>0</v>
      </c>
      <c r="CW510">
        <f t="shared" si="457"/>
        <v>0</v>
      </c>
      <c r="CX510">
        <f t="shared" si="458"/>
        <v>0</v>
      </c>
      <c r="CY510">
        <f t="shared" si="468"/>
        <v>0</v>
      </c>
      <c r="CZ510">
        <f t="shared" si="469"/>
        <v>0</v>
      </c>
      <c r="DC510" t="s">
        <v>3</v>
      </c>
      <c r="DD510" t="s">
        <v>3</v>
      </c>
      <c r="DE510" t="s">
        <v>3</v>
      </c>
      <c r="DF510" t="s">
        <v>3</v>
      </c>
      <c r="DG510" t="s">
        <v>3</v>
      </c>
      <c r="DH510" t="s">
        <v>3</v>
      </c>
      <c r="DI510" t="s">
        <v>3</v>
      </c>
      <c r="DJ510" t="s">
        <v>3</v>
      </c>
      <c r="DK510" t="s">
        <v>3</v>
      </c>
      <c r="DL510" t="s">
        <v>3</v>
      </c>
      <c r="DM510" t="s">
        <v>3</v>
      </c>
      <c r="DN510">
        <v>0</v>
      </c>
      <c r="DO510">
        <v>0</v>
      </c>
      <c r="DP510">
        <v>1</v>
      </c>
      <c r="DQ510">
        <v>1</v>
      </c>
      <c r="DU510">
        <v>1005</v>
      </c>
      <c r="DV510" t="s">
        <v>52</v>
      </c>
      <c r="DW510" t="s">
        <v>52</v>
      </c>
      <c r="DX510">
        <v>1</v>
      </c>
      <c r="DZ510" t="s">
        <v>3</v>
      </c>
      <c r="EA510" t="s">
        <v>3</v>
      </c>
      <c r="EB510" t="s">
        <v>3</v>
      </c>
      <c r="EC510" t="s">
        <v>3</v>
      </c>
      <c r="EE510">
        <v>50757674</v>
      </c>
      <c r="EF510">
        <v>8</v>
      </c>
      <c r="EG510" t="s">
        <v>46</v>
      </c>
      <c r="EH510">
        <v>0</v>
      </c>
      <c r="EI510" t="s">
        <v>3</v>
      </c>
      <c r="EJ510">
        <v>1</v>
      </c>
      <c r="EK510">
        <v>500001</v>
      </c>
      <c r="EL510" t="s">
        <v>47</v>
      </c>
      <c r="EM510" t="s">
        <v>48</v>
      </c>
      <c r="EO510" t="s">
        <v>3</v>
      </c>
      <c r="EQ510">
        <v>0</v>
      </c>
      <c r="ER510">
        <v>102.41</v>
      </c>
      <c r="ES510">
        <v>102.41</v>
      </c>
      <c r="ET510">
        <v>0</v>
      </c>
      <c r="EU510">
        <v>0</v>
      </c>
      <c r="EV510">
        <v>0</v>
      </c>
      <c r="EW510">
        <v>0</v>
      </c>
      <c r="EX510">
        <v>0</v>
      </c>
      <c r="FQ510">
        <v>0</v>
      </c>
      <c r="FR510">
        <f t="shared" si="459"/>
        <v>0</v>
      </c>
      <c r="FS510">
        <v>0</v>
      </c>
      <c r="FX510">
        <v>0</v>
      </c>
      <c r="FY510">
        <v>0</v>
      </c>
      <c r="GA510" t="s">
        <v>3</v>
      </c>
      <c r="GD510">
        <v>1</v>
      </c>
      <c r="GF510">
        <v>415678242</v>
      </c>
      <c r="GG510">
        <v>2</v>
      </c>
      <c r="GH510">
        <v>1</v>
      </c>
      <c r="GI510">
        <v>4</v>
      </c>
      <c r="GJ510">
        <v>0</v>
      </c>
      <c r="GK510">
        <v>0</v>
      </c>
      <c r="GL510">
        <f t="shared" si="460"/>
        <v>0</v>
      </c>
      <c r="GM510">
        <f t="shared" si="461"/>
        <v>6717.28</v>
      </c>
      <c r="GN510">
        <f t="shared" si="462"/>
        <v>6717.28</v>
      </c>
      <c r="GO510">
        <f t="shared" si="463"/>
        <v>0</v>
      </c>
      <c r="GP510">
        <f t="shared" si="464"/>
        <v>0</v>
      </c>
      <c r="GR510">
        <v>0</v>
      </c>
      <c r="GS510">
        <v>3</v>
      </c>
      <c r="GT510">
        <v>0</v>
      </c>
      <c r="GU510" t="s">
        <v>3</v>
      </c>
      <c r="GV510">
        <f t="shared" si="465"/>
        <v>0</v>
      </c>
      <c r="GW510">
        <v>1</v>
      </c>
      <c r="GX510">
        <f t="shared" si="466"/>
        <v>0</v>
      </c>
      <c r="HA510">
        <v>0</v>
      </c>
      <c r="HB510">
        <v>0</v>
      </c>
      <c r="HC510">
        <f t="shared" si="467"/>
        <v>0</v>
      </c>
      <c r="HE510" t="s">
        <v>3</v>
      </c>
      <c r="HF510" t="s">
        <v>3</v>
      </c>
      <c r="HM510" t="s">
        <v>3</v>
      </c>
      <c r="HN510" t="s">
        <v>3</v>
      </c>
      <c r="HO510" t="s">
        <v>3</v>
      </c>
      <c r="HP510" t="s">
        <v>3</v>
      </c>
      <c r="HQ510" t="s">
        <v>3</v>
      </c>
      <c r="IK510">
        <v>0</v>
      </c>
    </row>
    <row r="511" spans="1:245" x14ac:dyDescent="0.2">
      <c r="A511">
        <v>17</v>
      </c>
      <c r="B511">
        <v>1</v>
      </c>
      <c r="C511">
        <f>ROW(SmtRes!A657)</f>
        <v>657</v>
      </c>
      <c r="D511">
        <f>ROW(EtalonRes!A760)</f>
        <v>760</v>
      </c>
      <c r="E511" t="s">
        <v>377</v>
      </c>
      <c r="F511" t="s">
        <v>83</v>
      </c>
      <c r="G511" t="s">
        <v>84</v>
      </c>
      <c r="H511" t="s">
        <v>76</v>
      </c>
      <c r="I511">
        <v>3.5000000000000003E-2</v>
      </c>
      <c r="J511">
        <v>0</v>
      </c>
      <c r="K511">
        <v>3.5000000000000003E-2</v>
      </c>
      <c r="O511">
        <f t="shared" si="437"/>
        <v>1696.58</v>
      </c>
      <c r="P511">
        <f t="shared" si="438"/>
        <v>138.46</v>
      </c>
      <c r="Q511">
        <f t="shared" si="439"/>
        <v>45.93</v>
      </c>
      <c r="R511">
        <f t="shared" si="440"/>
        <v>14.27</v>
      </c>
      <c r="S511">
        <f t="shared" si="441"/>
        <v>1512.19</v>
      </c>
      <c r="T511">
        <f t="shared" si="442"/>
        <v>0</v>
      </c>
      <c r="U511">
        <f t="shared" si="443"/>
        <v>5.181750000000001</v>
      </c>
      <c r="V511">
        <f t="shared" si="444"/>
        <v>3.4545000000000006E-2</v>
      </c>
      <c r="W511">
        <f t="shared" si="445"/>
        <v>0</v>
      </c>
      <c r="X511">
        <f t="shared" si="446"/>
        <v>1847.02</v>
      </c>
      <c r="Y511">
        <f t="shared" si="447"/>
        <v>1099.05</v>
      </c>
      <c r="AA511">
        <v>51651743</v>
      </c>
      <c r="AB511">
        <f t="shared" si="448"/>
        <v>1827.16</v>
      </c>
      <c r="AC511">
        <f t="shared" si="449"/>
        <v>434.24</v>
      </c>
      <c r="AD511">
        <f>ROUND(((((ET511*ROUND(1.05,7)))-((EU511*ROUND(1.05,7))))+AE511),2)</f>
        <v>98.96</v>
      </c>
      <c r="AE511">
        <f>ROUND(((EU511*ROUND(1.05,7))),2)</f>
        <v>12.21</v>
      </c>
      <c r="AF511">
        <f>ROUND(((EV511*ROUND(1.05,7))),2)</f>
        <v>1293.96</v>
      </c>
      <c r="AG511">
        <f t="shared" si="450"/>
        <v>0</v>
      </c>
      <c r="AH511">
        <f>((EW511*ROUND(1.05,7)))</f>
        <v>148.05000000000001</v>
      </c>
      <c r="AI511">
        <f>((EX511*ROUND(1.05,7)))</f>
        <v>0.98699999999999999</v>
      </c>
      <c r="AJ511">
        <f t="shared" si="451"/>
        <v>0</v>
      </c>
      <c r="AK511">
        <v>1760.83</v>
      </c>
      <c r="AL511">
        <v>434.24</v>
      </c>
      <c r="AM511">
        <v>94.25</v>
      </c>
      <c r="AN511">
        <v>11.63</v>
      </c>
      <c r="AO511">
        <v>1232.3399999999999</v>
      </c>
      <c r="AP511">
        <v>0</v>
      </c>
      <c r="AQ511">
        <v>141</v>
      </c>
      <c r="AR511">
        <v>0.94</v>
      </c>
      <c r="AS511">
        <v>0</v>
      </c>
      <c r="AT511">
        <v>121</v>
      </c>
      <c r="AU511">
        <v>72</v>
      </c>
      <c r="AV511">
        <v>1</v>
      </c>
      <c r="AW511">
        <v>1</v>
      </c>
      <c r="AZ511">
        <v>1</v>
      </c>
      <c r="BA511">
        <v>33.39</v>
      </c>
      <c r="BB511">
        <v>13.26</v>
      </c>
      <c r="BC511">
        <v>9.11</v>
      </c>
      <c r="BD511" t="s">
        <v>3</v>
      </c>
      <c r="BE511" t="s">
        <v>3</v>
      </c>
      <c r="BF511" t="s">
        <v>3</v>
      </c>
      <c r="BG511" t="s">
        <v>3</v>
      </c>
      <c r="BH511">
        <v>0</v>
      </c>
      <c r="BI511">
        <v>1</v>
      </c>
      <c r="BJ511" t="s">
        <v>85</v>
      </c>
      <c r="BM511">
        <v>20001</v>
      </c>
      <c r="BN511">
        <v>0</v>
      </c>
      <c r="BO511" t="s">
        <v>3</v>
      </c>
      <c r="BP511">
        <v>0</v>
      </c>
      <c r="BQ511">
        <v>22</v>
      </c>
      <c r="BR511">
        <v>0</v>
      </c>
      <c r="BS511">
        <v>33.39</v>
      </c>
      <c r="BT511">
        <v>1</v>
      </c>
      <c r="BU511">
        <v>1</v>
      </c>
      <c r="BV511">
        <v>1</v>
      </c>
      <c r="BW511">
        <v>1</v>
      </c>
      <c r="BX511">
        <v>1</v>
      </c>
      <c r="BY511" t="s">
        <v>3</v>
      </c>
      <c r="BZ511">
        <v>121</v>
      </c>
      <c r="CA511">
        <v>72</v>
      </c>
      <c r="CB511" t="s">
        <v>3</v>
      </c>
      <c r="CE511">
        <v>0</v>
      </c>
      <c r="CF511">
        <v>0</v>
      </c>
      <c r="CG511">
        <v>0</v>
      </c>
      <c r="CM511">
        <v>0</v>
      </c>
      <c r="CN511" t="s">
        <v>19</v>
      </c>
      <c r="CO511">
        <v>0</v>
      </c>
      <c r="CP511">
        <f t="shared" si="452"/>
        <v>1696.5800000000002</v>
      </c>
      <c r="CQ511">
        <f t="shared" si="472"/>
        <v>3955.9263999999998</v>
      </c>
      <c r="CR511">
        <f t="shared" si="473"/>
        <v>1312.2095999999999</v>
      </c>
      <c r="CS511">
        <f t="shared" si="453"/>
        <v>407.69190000000003</v>
      </c>
      <c r="CT511">
        <f t="shared" si="454"/>
        <v>43205.324400000005</v>
      </c>
      <c r="CU511">
        <f t="shared" si="455"/>
        <v>0</v>
      </c>
      <c r="CV511">
        <f t="shared" si="456"/>
        <v>148.05000000000001</v>
      </c>
      <c r="CW511">
        <f t="shared" si="457"/>
        <v>0.98699999999999999</v>
      </c>
      <c r="CX511">
        <f t="shared" si="458"/>
        <v>0</v>
      </c>
      <c r="CY511">
        <f t="shared" si="468"/>
        <v>1847.0165999999999</v>
      </c>
      <c r="CZ511">
        <f t="shared" si="469"/>
        <v>1099.0511999999999</v>
      </c>
      <c r="DC511" t="s">
        <v>3</v>
      </c>
      <c r="DD511" t="s">
        <v>3</v>
      </c>
      <c r="DE511" t="s">
        <v>20</v>
      </c>
      <c r="DF511" t="s">
        <v>20</v>
      </c>
      <c r="DG511" t="s">
        <v>20</v>
      </c>
      <c r="DH511" t="s">
        <v>3</v>
      </c>
      <c r="DI511" t="s">
        <v>20</v>
      </c>
      <c r="DJ511" t="s">
        <v>20</v>
      </c>
      <c r="DK511" t="s">
        <v>3</v>
      </c>
      <c r="DL511" t="s">
        <v>3</v>
      </c>
      <c r="DM511" t="s">
        <v>3</v>
      </c>
      <c r="DN511">
        <v>0</v>
      </c>
      <c r="DO511">
        <v>0</v>
      </c>
      <c r="DP511">
        <v>1</v>
      </c>
      <c r="DQ511">
        <v>1</v>
      </c>
      <c r="DU511">
        <v>1005</v>
      </c>
      <c r="DV511" t="s">
        <v>76</v>
      </c>
      <c r="DW511" t="s">
        <v>76</v>
      </c>
      <c r="DX511">
        <v>100</v>
      </c>
      <c r="DZ511" t="s">
        <v>3</v>
      </c>
      <c r="EA511" t="s">
        <v>3</v>
      </c>
      <c r="EB511" t="s">
        <v>3</v>
      </c>
      <c r="EC511" t="s">
        <v>3</v>
      </c>
      <c r="EE511">
        <v>50757454</v>
      </c>
      <c r="EF511">
        <v>22</v>
      </c>
      <c r="EG511" t="s">
        <v>21</v>
      </c>
      <c r="EH511">
        <v>16</v>
      </c>
      <c r="EI511" t="s">
        <v>22</v>
      </c>
      <c r="EJ511">
        <v>1</v>
      </c>
      <c r="EK511">
        <v>20001</v>
      </c>
      <c r="EL511" t="s">
        <v>23</v>
      </c>
      <c r="EM511" t="s">
        <v>24</v>
      </c>
      <c r="EO511" t="s">
        <v>25</v>
      </c>
      <c r="EQ511">
        <v>131072</v>
      </c>
      <c r="ER511">
        <v>1760.83</v>
      </c>
      <c r="ES511">
        <v>434.24</v>
      </c>
      <c r="ET511">
        <v>94.25</v>
      </c>
      <c r="EU511">
        <v>11.63</v>
      </c>
      <c r="EV511">
        <v>1232.3399999999999</v>
      </c>
      <c r="EW511">
        <v>141</v>
      </c>
      <c r="EX511">
        <v>0.94</v>
      </c>
      <c r="EY511">
        <v>0</v>
      </c>
      <c r="FQ511">
        <v>0</v>
      </c>
      <c r="FR511">
        <f t="shared" si="459"/>
        <v>0</v>
      </c>
      <c r="FS511">
        <v>0</v>
      </c>
      <c r="FX511">
        <v>121</v>
      </c>
      <c r="FY511">
        <v>72</v>
      </c>
      <c r="GA511" t="s">
        <v>3</v>
      </c>
      <c r="GD511">
        <v>1</v>
      </c>
      <c r="GF511">
        <v>1677131192</v>
      </c>
      <c r="GG511">
        <v>2</v>
      </c>
      <c r="GH511">
        <v>1</v>
      </c>
      <c r="GI511">
        <v>4</v>
      </c>
      <c r="GJ511">
        <v>0</v>
      </c>
      <c r="GK511">
        <v>0</v>
      </c>
      <c r="GL511">
        <f t="shared" si="460"/>
        <v>0</v>
      </c>
      <c r="GM511">
        <f t="shared" si="461"/>
        <v>4642.6499999999996</v>
      </c>
      <c r="GN511">
        <f t="shared" si="462"/>
        <v>4642.6499999999996</v>
      </c>
      <c r="GO511">
        <f t="shared" si="463"/>
        <v>0</v>
      </c>
      <c r="GP511">
        <f t="shared" si="464"/>
        <v>0</v>
      </c>
      <c r="GR511">
        <v>0</v>
      </c>
      <c r="GS511">
        <v>3</v>
      </c>
      <c r="GT511">
        <v>0</v>
      </c>
      <c r="GU511" t="s">
        <v>3</v>
      </c>
      <c r="GV511">
        <f t="shared" si="465"/>
        <v>0</v>
      </c>
      <c r="GW511">
        <v>1</v>
      </c>
      <c r="GX511">
        <f t="shared" si="466"/>
        <v>0</v>
      </c>
      <c r="HA511">
        <v>0</v>
      </c>
      <c r="HB511">
        <v>0</v>
      </c>
      <c r="HC511">
        <f t="shared" si="467"/>
        <v>0</v>
      </c>
      <c r="HE511" t="s">
        <v>3</v>
      </c>
      <c r="HF511" t="s">
        <v>3</v>
      </c>
      <c r="HM511" t="s">
        <v>3</v>
      </c>
      <c r="HN511" t="s">
        <v>26</v>
      </c>
      <c r="HO511" t="s">
        <v>27</v>
      </c>
      <c r="HP511" t="s">
        <v>22</v>
      </c>
      <c r="HQ511" t="s">
        <v>22</v>
      </c>
      <c r="IK511">
        <v>0</v>
      </c>
    </row>
    <row r="512" spans="1:245" x14ac:dyDescent="0.2">
      <c r="A512">
        <v>18</v>
      </c>
      <c r="B512">
        <v>1</v>
      </c>
      <c r="C512">
        <v>657</v>
      </c>
      <c r="E512" t="s">
        <v>378</v>
      </c>
      <c r="F512" t="s">
        <v>87</v>
      </c>
      <c r="G512" t="s">
        <v>88</v>
      </c>
      <c r="H512" t="str">
        <f>'1.Ведомость'!C166</f>
        <v>м2</v>
      </c>
      <c r="I512">
        <f>I511*J512</f>
        <v>3.5</v>
      </c>
      <c r="J512">
        <v>99.999999999999986</v>
      </c>
      <c r="K512">
        <v>100</v>
      </c>
      <c r="O512">
        <f t="shared" si="437"/>
        <v>4260.1499999999996</v>
      </c>
      <c r="P512">
        <f t="shared" si="438"/>
        <v>4260.1499999999996</v>
      </c>
      <c r="Q512">
        <f t="shared" si="439"/>
        <v>0</v>
      </c>
      <c r="R512">
        <f t="shared" si="440"/>
        <v>0</v>
      </c>
      <c r="S512">
        <f t="shared" si="441"/>
        <v>0</v>
      </c>
      <c r="T512">
        <f t="shared" si="442"/>
        <v>0</v>
      </c>
      <c r="U512">
        <f t="shared" si="443"/>
        <v>0</v>
      </c>
      <c r="V512">
        <f t="shared" si="444"/>
        <v>0</v>
      </c>
      <c r="W512">
        <f t="shared" si="445"/>
        <v>0</v>
      </c>
      <c r="X512">
        <f t="shared" si="446"/>
        <v>0</v>
      </c>
      <c r="Y512">
        <f t="shared" si="447"/>
        <v>0</v>
      </c>
      <c r="AA512">
        <v>51651743</v>
      </c>
      <c r="AB512">
        <f t="shared" si="448"/>
        <v>133.61000000000001</v>
      </c>
      <c r="AC512">
        <f t="shared" si="449"/>
        <v>133.61000000000001</v>
      </c>
      <c r="AD512">
        <f>ROUND((((ET512)-(EU512))+AE512),2)</f>
        <v>0</v>
      </c>
      <c r="AE512">
        <f>ROUND((EU512),2)</f>
        <v>0</v>
      </c>
      <c r="AF512">
        <f>ROUND((EV512),2)</f>
        <v>0</v>
      </c>
      <c r="AG512">
        <f t="shared" si="450"/>
        <v>0</v>
      </c>
      <c r="AH512">
        <f>(EW512)</f>
        <v>0</v>
      </c>
      <c r="AI512">
        <f>(EX512)</f>
        <v>0</v>
      </c>
      <c r="AJ512">
        <f t="shared" si="451"/>
        <v>0</v>
      </c>
      <c r="AK512">
        <v>133.61000000000001</v>
      </c>
      <c r="AL512">
        <v>133.61000000000001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1</v>
      </c>
      <c r="AW512">
        <v>1</v>
      </c>
      <c r="AZ512">
        <v>1</v>
      </c>
      <c r="BA512">
        <v>1</v>
      </c>
      <c r="BB512">
        <v>1</v>
      </c>
      <c r="BC512">
        <v>9.11</v>
      </c>
      <c r="BD512" t="s">
        <v>3</v>
      </c>
      <c r="BE512" t="s">
        <v>3</v>
      </c>
      <c r="BF512" t="s">
        <v>3</v>
      </c>
      <c r="BG512" t="s">
        <v>3</v>
      </c>
      <c r="BH512">
        <v>3</v>
      </c>
      <c r="BI512">
        <v>1</v>
      </c>
      <c r="BJ512" t="s">
        <v>89</v>
      </c>
      <c r="BM512">
        <v>500001</v>
      </c>
      <c r="BN512">
        <v>0</v>
      </c>
      <c r="BO512" t="s">
        <v>3</v>
      </c>
      <c r="BP512">
        <v>0</v>
      </c>
      <c r="BQ512">
        <v>8</v>
      </c>
      <c r="BR512">
        <v>0</v>
      </c>
      <c r="BS512">
        <v>1</v>
      </c>
      <c r="BT512">
        <v>1</v>
      </c>
      <c r="BU512">
        <v>1</v>
      </c>
      <c r="BV512">
        <v>1</v>
      </c>
      <c r="BW512">
        <v>1</v>
      </c>
      <c r="BX512">
        <v>1</v>
      </c>
      <c r="BY512" t="s">
        <v>3</v>
      </c>
      <c r="BZ512">
        <v>0</v>
      </c>
      <c r="CA512">
        <v>0</v>
      </c>
      <c r="CB512" t="s">
        <v>3</v>
      </c>
      <c r="CE512">
        <v>0</v>
      </c>
      <c r="CF512">
        <v>0</v>
      </c>
      <c r="CG512">
        <v>0</v>
      </c>
      <c r="CM512">
        <v>0</v>
      </c>
      <c r="CN512" t="s">
        <v>3</v>
      </c>
      <c r="CO512">
        <v>0</v>
      </c>
      <c r="CP512">
        <f t="shared" si="452"/>
        <v>4260.1499999999996</v>
      </c>
      <c r="CQ512">
        <f t="shared" si="472"/>
        <v>1217.1871000000001</v>
      </c>
      <c r="CR512">
        <f t="shared" si="473"/>
        <v>0</v>
      </c>
      <c r="CS512">
        <f t="shared" si="453"/>
        <v>0</v>
      </c>
      <c r="CT512">
        <f t="shared" si="454"/>
        <v>0</v>
      </c>
      <c r="CU512">
        <f t="shared" si="455"/>
        <v>0</v>
      </c>
      <c r="CV512">
        <f t="shared" si="456"/>
        <v>0</v>
      </c>
      <c r="CW512">
        <f t="shared" si="457"/>
        <v>0</v>
      </c>
      <c r="CX512">
        <f t="shared" si="458"/>
        <v>0</v>
      </c>
      <c r="CY512">
        <f t="shared" si="468"/>
        <v>0</v>
      </c>
      <c r="CZ512">
        <f t="shared" si="469"/>
        <v>0</v>
      </c>
      <c r="DC512" t="s">
        <v>3</v>
      </c>
      <c r="DD512" t="s">
        <v>3</v>
      </c>
      <c r="DE512" t="s">
        <v>3</v>
      </c>
      <c r="DF512" t="s">
        <v>3</v>
      </c>
      <c r="DG512" t="s">
        <v>3</v>
      </c>
      <c r="DH512" t="s">
        <v>3</v>
      </c>
      <c r="DI512" t="s">
        <v>3</v>
      </c>
      <c r="DJ512" t="s">
        <v>3</v>
      </c>
      <c r="DK512" t="s">
        <v>3</v>
      </c>
      <c r="DL512" t="s">
        <v>3</v>
      </c>
      <c r="DM512" t="s">
        <v>3</v>
      </c>
      <c r="DN512">
        <v>0</v>
      </c>
      <c r="DO512">
        <v>0</v>
      </c>
      <c r="DP512">
        <v>1</v>
      </c>
      <c r="DQ512">
        <v>1</v>
      </c>
      <c r="DU512">
        <v>1005</v>
      </c>
      <c r="DV512" t="s">
        <v>52</v>
      </c>
      <c r="DW512" t="s">
        <v>52</v>
      </c>
      <c r="DX512">
        <v>1</v>
      </c>
      <c r="DZ512" t="s">
        <v>3</v>
      </c>
      <c r="EA512" t="s">
        <v>3</v>
      </c>
      <c r="EB512" t="s">
        <v>3</v>
      </c>
      <c r="EC512" t="s">
        <v>3</v>
      </c>
      <c r="EE512">
        <v>50757674</v>
      </c>
      <c r="EF512">
        <v>8</v>
      </c>
      <c r="EG512" t="s">
        <v>46</v>
      </c>
      <c r="EH512">
        <v>0</v>
      </c>
      <c r="EI512" t="s">
        <v>3</v>
      </c>
      <c r="EJ512">
        <v>1</v>
      </c>
      <c r="EK512">
        <v>500001</v>
      </c>
      <c r="EL512" t="s">
        <v>47</v>
      </c>
      <c r="EM512" t="s">
        <v>48</v>
      </c>
      <c r="EO512" t="s">
        <v>3</v>
      </c>
      <c r="EQ512">
        <v>0</v>
      </c>
      <c r="ER512">
        <v>133.61000000000001</v>
      </c>
      <c r="ES512">
        <v>133.61000000000001</v>
      </c>
      <c r="ET512">
        <v>0</v>
      </c>
      <c r="EU512">
        <v>0</v>
      </c>
      <c r="EV512">
        <v>0</v>
      </c>
      <c r="EW512">
        <v>0</v>
      </c>
      <c r="EX512">
        <v>0</v>
      </c>
      <c r="FQ512">
        <v>0</v>
      </c>
      <c r="FR512">
        <f t="shared" si="459"/>
        <v>0</v>
      </c>
      <c r="FS512">
        <v>0</v>
      </c>
      <c r="FX512">
        <v>0</v>
      </c>
      <c r="FY512">
        <v>0</v>
      </c>
      <c r="GA512" t="s">
        <v>3</v>
      </c>
      <c r="GD512">
        <v>1</v>
      </c>
      <c r="GF512">
        <v>2012835886</v>
      </c>
      <c r="GG512">
        <v>2</v>
      </c>
      <c r="GH512">
        <v>1</v>
      </c>
      <c r="GI512">
        <v>4</v>
      </c>
      <c r="GJ512">
        <v>0</v>
      </c>
      <c r="GK512">
        <v>0</v>
      </c>
      <c r="GL512">
        <f t="shared" si="460"/>
        <v>0</v>
      </c>
      <c r="GM512">
        <f t="shared" si="461"/>
        <v>4260.1499999999996</v>
      </c>
      <c r="GN512">
        <f t="shared" si="462"/>
        <v>4260.1499999999996</v>
      </c>
      <c r="GO512">
        <f t="shared" si="463"/>
        <v>0</v>
      </c>
      <c r="GP512">
        <f t="shared" si="464"/>
        <v>0</v>
      </c>
      <c r="GR512">
        <v>0</v>
      </c>
      <c r="GS512">
        <v>3</v>
      </c>
      <c r="GT512">
        <v>0</v>
      </c>
      <c r="GU512" t="s">
        <v>3</v>
      </c>
      <c r="GV512">
        <f t="shared" si="465"/>
        <v>0</v>
      </c>
      <c r="GW512">
        <v>1</v>
      </c>
      <c r="GX512">
        <f t="shared" si="466"/>
        <v>0</v>
      </c>
      <c r="HA512">
        <v>0</v>
      </c>
      <c r="HB512">
        <v>0</v>
      </c>
      <c r="HC512">
        <f t="shared" si="467"/>
        <v>0</v>
      </c>
      <c r="HE512" t="s">
        <v>3</v>
      </c>
      <c r="HF512" t="s">
        <v>3</v>
      </c>
      <c r="HM512" t="s">
        <v>3</v>
      </c>
      <c r="HN512" t="s">
        <v>3</v>
      </c>
      <c r="HO512" t="s">
        <v>3</v>
      </c>
      <c r="HP512" t="s">
        <v>3</v>
      </c>
      <c r="HQ512" t="s">
        <v>3</v>
      </c>
      <c r="IK512">
        <v>0</v>
      </c>
    </row>
    <row r="513" spans="1:245" x14ac:dyDescent="0.2">
      <c r="A513">
        <v>17</v>
      </c>
      <c r="B513">
        <v>1</v>
      </c>
      <c r="C513">
        <f>ROW(SmtRes!A670)</f>
        <v>670</v>
      </c>
      <c r="D513">
        <f>ROW(EtalonRes!A776)</f>
        <v>776</v>
      </c>
      <c r="E513" t="s">
        <v>379</v>
      </c>
      <c r="F513" t="s">
        <v>95</v>
      </c>
      <c r="G513" t="s">
        <v>96</v>
      </c>
      <c r="H513" t="s">
        <v>76</v>
      </c>
      <c r="I513">
        <v>1.1996</v>
      </c>
      <c r="J513">
        <v>0</v>
      </c>
      <c r="K513">
        <v>1.1996</v>
      </c>
      <c r="O513">
        <f t="shared" si="437"/>
        <v>58148.77</v>
      </c>
      <c r="P513">
        <f t="shared" si="438"/>
        <v>4745.53</v>
      </c>
      <c r="Q513">
        <f t="shared" si="439"/>
        <v>1574.13</v>
      </c>
      <c r="R513">
        <f t="shared" si="440"/>
        <v>489.07</v>
      </c>
      <c r="S513">
        <f t="shared" si="441"/>
        <v>51829.11</v>
      </c>
      <c r="T513">
        <f t="shared" si="442"/>
        <v>0</v>
      </c>
      <c r="U513">
        <f t="shared" si="443"/>
        <v>177.60078000000001</v>
      </c>
      <c r="V513">
        <f t="shared" si="444"/>
        <v>1.1840052000000001</v>
      </c>
      <c r="W513">
        <f t="shared" si="445"/>
        <v>0</v>
      </c>
      <c r="X513">
        <f t="shared" si="446"/>
        <v>63305</v>
      </c>
      <c r="Y513">
        <f t="shared" si="447"/>
        <v>37669.089999999997</v>
      </c>
      <c r="AA513">
        <v>51651743</v>
      </c>
      <c r="AB513">
        <f t="shared" si="448"/>
        <v>1827.16</v>
      </c>
      <c r="AC513">
        <f t="shared" si="449"/>
        <v>434.24</v>
      </c>
      <c r="AD513">
        <f>ROUND(((((ET513*ROUND(1.05,7)))-((EU513*ROUND(1.05,7))))+AE513),2)</f>
        <v>98.96</v>
      </c>
      <c r="AE513">
        <f>ROUND(((EU513*ROUND(1.05,7))),2)</f>
        <v>12.21</v>
      </c>
      <c r="AF513">
        <f>ROUND(((EV513*ROUND(1.05,7))),2)</f>
        <v>1293.96</v>
      </c>
      <c r="AG513">
        <f t="shared" si="450"/>
        <v>0</v>
      </c>
      <c r="AH513">
        <f>((EW513*ROUND(1.05,7)))</f>
        <v>148.05000000000001</v>
      </c>
      <c r="AI513">
        <f>((EX513*ROUND(1.05,7)))</f>
        <v>0.98699999999999999</v>
      </c>
      <c r="AJ513">
        <f t="shared" si="451"/>
        <v>0</v>
      </c>
      <c r="AK513">
        <v>1760.83</v>
      </c>
      <c r="AL513">
        <v>434.24</v>
      </c>
      <c r="AM513">
        <v>94.25</v>
      </c>
      <c r="AN513">
        <v>11.63</v>
      </c>
      <c r="AO513">
        <v>1232.3399999999999</v>
      </c>
      <c r="AP513">
        <v>0</v>
      </c>
      <c r="AQ513">
        <v>141</v>
      </c>
      <c r="AR513">
        <v>0.94</v>
      </c>
      <c r="AS513">
        <v>0</v>
      </c>
      <c r="AT513">
        <v>121</v>
      </c>
      <c r="AU513">
        <v>72</v>
      </c>
      <c r="AV513">
        <v>1</v>
      </c>
      <c r="AW513">
        <v>1</v>
      </c>
      <c r="AZ513">
        <v>1</v>
      </c>
      <c r="BA513">
        <v>33.39</v>
      </c>
      <c r="BB513">
        <v>13.26</v>
      </c>
      <c r="BC513">
        <v>9.11</v>
      </c>
      <c r="BD513" t="s">
        <v>3</v>
      </c>
      <c r="BE513" t="s">
        <v>3</v>
      </c>
      <c r="BF513" t="s">
        <v>3</v>
      </c>
      <c r="BG513" t="s">
        <v>3</v>
      </c>
      <c r="BH513">
        <v>0</v>
      </c>
      <c r="BI513">
        <v>1</v>
      </c>
      <c r="BJ513" t="s">
        <v>97</v>
      </c>
      <c r="BM513">
        <v>20001</v>
      </c>
      <c r="BN513">
        <v>0</v>
      </c>
      <c r="BO513" t="s">
        <v>3</v>
      </c>
      <c r="BP513">
        <v>0</v>
      </c>
      <c r="BQ513">
        <v>22</v>
      </c>
      <c r="BR513">
        <v>0</v>
      </c>
      <c r="BS513">
        <v>33.39</v>
      </c>
      <c r="BT513">
        <v>1</v>
      </c>
      <c r="BU513">
        <v>1</v>
      </c>
      <c r="BV513">
        <v>1</v>
      </c>
      <c r="BW513">
        <v>1</v>
      </c>
      <c r="BX513">
        <v>1</v>
      </c>
      <c r="BY513" t="s">
        <v>3</v>
      </c>
      <c r="BZ513">
        <v>121</v>
      </c>
      <c r="CA513">
        <v>72</v>
      </c>
      <c r="CB513" t="s">
        <v>3</v>
      </c>
      <c r="CE513">
        <v>0</v>
      </c>
      <c r="CF513">
        <v>0</v>
      </c>
      <c r="CG513">
        <v>0</v>
      </c>
      <c r="CM513">
        <v>0</v>
      </c>
      <c r="CN513" t="s">
        <v>19</v>
      </c>
      <c r="CO513">
        <v>0</v>
      </c>
      <c r="CP513">
        <f t="shared" si="452"/>
        <v>58148.770000000004</v>
      </c>
      <c r="CQ513">
        <f t="shared" si="472"/>
        <v>3955.9263999999998</v>
      </c>
      <c r="CR513">
        <f t="shared" si="473"/>
        <v>1312.2095999999999</v>
      </c>
      <c r="CS513">
        <f t="shared" si="453"/>
        <v>407.69190000000003</v>
      </c>
      <c r="CT513">
        <f t="shared" si="454"/>
        <v>43205.324400000005</v>
      </c>
      <c r="CU513">
        <f t="shared" si="455"/>
        <v>0</v>
      </c>
      <c r="CV513">
        <f t="shared" si="456"/>
        <v>148.05000000000001</v>
      </c>
      <c r="CW513">
        <f t="shared" si="457"/>
        <v>0.98699999999999999</v>
      </c>
      <c r="CX513">
        <f t="shared" si="458"/>
        <v>0</v>
      </c>
      <c r="CY513">
        <f t="shared" si="468"/>
        <v>63304.997800000005</v>
      </c>
      <c r="CZ513">
        <f t="shared" si="469"/>
        <v>37669.089599999999</v>
      </c>
      <c r="DC513" t="s">
        <v>3</v>
      </c>
      <c r="DD513" t="s">
        <v>3</v>
      </c>
      <c r="DE513" t="s">
        <v>20</v>
      </c>
      <c r="DF513" t="s">
        <v>20</v>
      </c>
      <c r="DG513" t="s">
        <v>20</v>
      </c>
      <c r="DH513" t="s">
        <v>3</v>
      </c>
      <c r="DI513" t="s">
        <v>20</v>
      </c>
      <c r="DJ513" t="s">
        <v>20</v>
      </c>
      <c r="DK513" t="s">
        <v>3</v>
      </c>
      <c r="DL513" t="s">
        <v>3</v>
      </c>
      <c r="DM513" t="s">
        <v>3</v>
      </c>
      <c r="DN513">
        <v>0</v>
      </c>
      <c r="DO513">
        <v>0</v>
      </c>
      <c r="DP513">
        <v>1</v>
      </c>
      <c r="DQ513">
        <v>1</v>
      </c>
      <c r="DU513">
        <v>1005</v>
      </c>
      <c r="DV513" t="s">
        <v>76</v>
      </c>
      <c r="DW513" t="s">
        <v>76</v>
      </c>
      <c r="DX513">
        <v>100</v>
      </c>
      <c r="DZ513" t="s">
        <v>3</v>
      </c>
      <c r="EA513" t="s">
        <v>3</v>
      </c>
      <c r="EB513" t="s">
        <v>3</v>
      </c>
      <c r="EC513" t="s">
        <v>3</v>
      </c>
      <c r="EE513">
        <v>50757454</v>
      </c>
      <c r="EF513">
        <v>22</v>
      </c>
      <c r="EG513" t="s">
        <v>21</v>
      </c>
      <c r="EH513">
        <v>16</v>
      </c>
      <c r="EI513" t="s">
        <v>22</v>
      </c>
      <c r="EJ513">
        <v>1</v>
      </c>
      <c r="EK513">
        <v>20001</v>
      </c>
      <c r="EL513" t="s">
        <v>23</v>
      </c>
      <c r="EM513" t="s">
        <v>24</v>
      </c>
      <c r="EO513" t="s">
        <v>25</v>
      </c>
      <c r="EQ513">
        <v>131072</v>
      </c>
      <c r="ER513">
        <v>1760.83</v>
      </c>
      <c r="ES513">
        <v>434.24</v>
      </c>
      <c r="ET513">
        <v>94.25</v>
      </c>
      <c r="EU513">
        <v>11.63</v>
      </c>
      <c r="EV513">
        <v>1232.3399999999999</v>
      </c>
      <c r="EW513">
        <v>141</v>
      </c>
      <c r="EX513">
        <v>0.94</v>
      </c>
      <c r="EY513">
        <v>0</v>
      </c>
      <c r="FQ513">
        <v>0</v>
      </c>
      <c r="FR513">
        <f t="shared" si="459"/>
        <v>0</v>
      </c>
      <c r="FS513">
        <v>0</v>
      </c>
      <c r="FX513">
        <v>121</v>
      </c>
      <c r="FY513">
        <v>72</v>
      </c>
      <c r="GA513" t="s">
        <v>3</v>
      </c>
      <c r="GD513">
        <v>1</v>
      </c>
      <c r="GF513">
        <v>2063072167</v>
      </c>
      <c r="GG513">
        <v>2</v>
      </c>
      <c r="GH513">
        <v>1</v>
      </c>
      <c r="GI513">
        <v>4</v>
      </c>
      <c r="GJ513">
        <v>0</v>
      </c>
      <c r="GK513">
        <v>0</v>
      </c>
      <c r="GL513">
        <f t="shared" si="460"/>
        <v>0</v>
      </c>
      <c r="GM513">
        <f t="shared" si="461"/>
        <v>159122.85999999999</v>
      </c>
      <c r="GN513">
        <f t="shared" si="462"/>
        <v>159122.85999999999</v>
      </c>
      <c r="GO513">
        <f t="shared" si="463"/>
        <v>0</v>
      </c>
      <c r="GP513">
        <f t="shared" si="464"/>
        <v>0</v>
      </c>
      <c r="GR513">
        <v>0</v>
      </c>
      <c r="GS513">
        <v>3</v>
      </c>
      <c r="GT513">
        <v>0</v>
      </c>
      <c r="GU513" t="s">
        <v>3</v>
      </c>
      <c r="GV513">
        <f t="shared" si="465"/>
        <v>0</v>
      </c>
      <c r="GW513">
        <v>1</v>
      </c>
      <c r="GX513">
        <f t="shared" si="466"/>
        <v>0</v>
      </c>
      <c r="HA513">
        <v>0</v>
      </c>
      <c r="HB513">
        <v>0</v>
      </c>
      <c r="HC513">
        <f t="shared" si="467"/>
        <v>0</v>
      </c>
      <c r="HE513" t="s">
        <v>3</v>
      </c>
      <c r="HF513" t="s">
        <v>3</v>
      </c>
      <c r="HM513" t="s">
        <v>3</v>
      </c>
      <c r="HN513" t="s">
        <v>26</v>
      </c>
      <c r="HO513" t="s">
        <v>27</v>
      </c>
      <c r="HP513" t="s">
        <v>22</v>
      </c>
      <c r="HQ513" t="s">
        <v>22</v>
      </c>
      <c r="IK513">
        <v>0</v>
      </c>
    </row>
    <row r="514" spans="1:245" x14ac:dyDescent="0.2">
      <c r="A514">
        <v>18</v>
      </c>
      <c r="B514">
        <v>1</v>
      </c>
      <c r="C514">
        <v>669</v>
      </c>
      <c r="E514" t="s">
        <v>380</v>
      </c>
      <c r="F514" t="s">
        <v>99</v>
      </c>
      <c r="G514" t="s">
        <v>100</v>
      </c>
      <c r="H514" t="str">
        <f>'1.Ведомость'!C168</f>
        <v>м2</v>
      </c>
      <c r="I514">
        <f>I513*J514</f>
        <v>119.96</v>
      </c>
      <c r="J514">
        <v>100</v>
      </c>
      <c r="K514">
        <v>100</v>
      </c>
      <c r="O514">
        <f t="shared" si="437"/>
        <v>166438.85999999999</v>
      </c>
      <c r="P514">
        <f t="shared" si="438"/>
        <v>166438.85999999999</v>
      </c>
      <c r="Q514">
        <f t="shared" si="439"/>
        <v>0</v>
      </c>
      <c r="R514">
        <f t="shared" si="440"/>
        <v>0</v>
      </c>
      <c r="S514">
        <f t="shared" si="441"/>
        <v>0</v>
      </c>
      <c r="T514">
        <f t="shared" si="442"/>
        <v>0</v>
      </c>
      <c r="U514">
        <f t="shared" si="443"/>
        <v>0</v>
      </c>
      <c r="V514">
        <f t="shared" si="444"/>
        <v>0</v>
      </c>
      <c r="W514">
        <f t="shared" si="445"/>
        <v>0</v>
      </c>
      <c r="X514">
        <f t="shared" si="446"/>
        <v>0</v>
      </c>
      <c r="Y514">
        <f t="shared" si="447"/>
        <v>0</v>
      </c>
      <c r="AA514">
        <v>51651743</v>
      </c>
      <c r="AB514">
        <f t="shared" si="448"/>
        <v>152.30000000000001</v>
      </c>
      <c r="AC514">
        <f t="shared" si="449"/>
        <v>152.30000000000001</v>
      </c>
      <c r="AD514">
        <f t="shared" ref="AD514:AD523" si="474">ROUND((((ET514)-(EU514))+AE514),2)</f>
        <v>0</v>
      </c>
      <c r="AE514">
        <f t="shared" ref="AE514:AE523" si="475">ROUND((EU514),2)</f>
        <v>0</v>
      </c>
      <c r="AF514">
        <f t="shared" ref="AF514:AF523" si="476">ROUND((EV514),2)</f>
        <v>0</v>
      </c>
      <c r="AG514">
        <f t="shared" si="450"/>
        <v>0</v>
      </c>
      <c r="AH514">
        <f t="shared" ref="AH514:AH523" si="477">(EW514)</f>
        <v>0</v>
      </c>
      <c r="AI514">
        <f t="shared" ref="AI514:AI523" si="478">(EX514)</f>
        <v>0</v>
      </c>
      <c r="AJ514">
        <f t="shared" si="451"/>
        <v>0</v>
      </c>
      <c r="AK514">
        <v>152.30000000000001</v>
      </c>
      <c r="AL514">
        <v>152.30000000000001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1</v>
      </c>
      <c r="AW514">
        <v>1</v>
      </c>
      <c r="AZ514">
        <v>1</v>
      </c>
      <c r="BA514">
        <v>1</v>
      </c>
      <c r="BB514">
        <v>1</v>
      </c>
      <c r="BC514">
        <v>9.11</v>
      </c>
      <c r="BD514" t="s">
        <v>3</v>
      </c>
      <c r="BE514" t="s">
        <v>3</v>
      </c>
      <c r="BF514" t="s">
        <v>3</v>
      </c>
      <c r="BG514" t="s">
        <v>3</v>
      </c>
      <c r="BH514">
        <v>3</v>
      </c>
      <c r="BI514">
        <v>1</v>
      </c>
      <c r="BJ514" t="s">
        <v>101</v>
      </c>
      <c r="BM514">
        <v>500001</v>
      </c>
      <c r="BN514">
        <v>0</v>
      </c>
      <c r="BO514" t="s">
        <v>3</v>
      </c>
      <c r="BP514">
        <v>0</v>
      </c>
      <c r="BQ514">
        <v>8</v>
      </c>
      <c r="BR514">
        <v>0</v>
      </c>
      <c r="BS514">
        <v>1</v>
      </c>
      <c r="BT514">
        <v>1</v>
      </c>
      <c r="BU514">
        <v>1</v>
      </c>
      <c r="BV514">
        <v>1</v>
      </c>
      <c r="BW514">
        <v>1</v>
      </c>
      <c r="BX514">
        <v>1</v>
      </c>
      <c r="BY514" t="s">
        <v>3</v>
      </c>
      <c r="BZ514">
        <v>0</v>
      </c>
      <c r="CA514">
        <v>0</v>
      </c>
      <c r="CB514" t="s">
        <v>3</v>
      </c>
      <c r="CE514">
        <v>0</v>
      </c>
      <c r="CF514">
        <v>0</v>
      </c>
      <c r="CG514">
        <v>0</v>
      </c>
      <c r="CM514">
        <v>0</v>
      </c>
      <c r="CN514" t="s">
        <v>3</v>
      </c>
      <c r="CO514">
        <v>0</v>
      </c>
      <c r="CP514">
        <f t="shared" si="452"/>
        <v>166438.85999999999</v>
      </c>
      <c r="CQ514">
        <f t="shared" si="472"/>
        <v>1387.453</v>
      </c>
      <c r="CR514">
        <f t="shared" si="473"/>
        <v>0</v>
      </c>
      <c r="CS514">
        <f t="shared" si="453"/>
        <v>0</v>
      </c>
      <c r="CT514">
        <f t="shared" si="454"/>
        <v>0</v>
      </c>
      <c r="CU514">
        <f t="shared" si="455"/>
        <v>0</v>
      </c>
      <c r="CV514">
        <f t="shared" si="456"/>
        <v>0</v>
      </c>
      <c r="CW514">
        <f t="shared" si="457"/>
        <v>0</v>
      </c>
      <c r="CX514">
        <f t="shared" si="458"/>
        <v>0</v>
      </c>
      <c r="CY514">
        <f t="shared" si="468"/>
        <v>0</v>
      </c>
      <c r="CZ514">
        <f t="shared" si="469"/>
        <v>0</v>
      </c>
      <c r="DC514" t="s">
        <v>3</v>
      </c>
      <c r="DD514" t="s">
        <v>3</v>
      </c>
      <c r="DE514" t="s">
        <v>3</v>
      </c>
      <c r="DF514" t="s">
        <v>3</v>
      </c>
      <c r="DG514" t="s">
        <v>3</v>
      </c>
      <c r="DH514" t="s">
        <v>3</v>
      </c>
      <c r="DI514" t="s">
        <v>3</v>
      </c>
      <c r="DJ514" t="s">
        <v>3</v>
      </c>
      <c r="DK514" t="s">
        <v>3</v>
      </c>
      <c r="DL514" t="s">
        <v>3</v>
      </c>
      <c r="DM514" t="s">
        <v>3</v>
      </c>
      <c r="DN514">
        <v>0</v>
      </c>
      <c r="DO514">
        <v>0</v>
      </c>
      <c r="DP514">
        <v>1</v>
      </c>
      <c r="DQ514">
        <v>1</v>
      </c>
      <c r="DU514">
        <v>1005</v>
      </c>
      <c r="DV514" t="s">
        <v>52</v>
      </c>
      <c r="DW514" t="s">
        <v>52</v>
      </c>
      <c r="DX514">
        <v>1</v>
      </c>
      <c r="DZ514" t="s">
        <v>3</v>
      </c>
      <c r="EA514" t="s">
        <v>3</v>
      </c>
      <c r="EB514" t="s">
        <v>3</v>
      </c>
      <c r="EC514" t="s">
        <v>3</v>
      </c>
      <c r="EE514">
        <v>50757674</v>
      </c>
      <c r="EF514">
        <v>8</v>
      </c>
      <c r="EG514" t="s">
        <v>46</v>
      </c>
      <c r="EH514">
        <v>0</v>
      </c>
      <c r="EI514" t="s">
        <v>3</v>
      </c>
      <c r="EJ514">
        <v>1</v>
      </c>
      <c r="EK514">
        <v>500001</v>
      </c>
      <c r="EL514" t="s">
        <v>47</v>
      </c>
      <c r="EM514" t="s">
        <v>48</v>
      </c>
      <c r="EO514" t="s">
        <v>3</v>
      </c>
      <c r="EQ514">
        <v>0</v>
      </c>
      <c r="ER514">
        <v>152.30000000000001</v>
      </c>
      <c r="ES514">
        <v>152.30000000000001</v>
      </c>
      <c r="ET514">
        <v>0</v>
      </c>
      <c r="EU514">
        <v>0</v>
      </c>
      <c r="EV514">
        <v>0</v>
      </c>
      <c r="EW514">
        <v>0</v>
      </c>
      <c r="EX514">
        <v>0</v>
      </c>
      <c r="FQ514">
        <v>0</v>
      </c>
      <c r="FR514">
        <f t="shared" si="459"/>
        <v>0</v>
      </c>
      <c r="FS514">
        <v>0</v>
      </c>
      <c r="FX514">
        <v>0</v>
      </c>
      <c r="FY514">
        <v>0</v>
      </c>
      <c r="GA514" t="s">
        <v>3</v>
      </c>
      <c r="GD514">
        <v>1</v>
      </c>
      <c r="GF514">
        <v>-1977319999</v>
      </c>
      <c r="GG514">
        <v>2</v>
      </c>
      <c r="GH514">
        <v>1</v>
      </c>
      <c r="GI514">
        <v>4</v>
      </c>
      <c r="GJ514">
        <v>0</v>
      </c>
      <c r="GK514">
        <v>0</v>
      </c>
      <c r="GL514">
        <f t="shared" si="460"/>
        <v>0</v>
      </c>
      <c r="GM514">
        <f t="shared" si="461"/>
        <v>166438.85999999999</v>
      </c>
      <c r="GN514">
        <f t="shared" si="462"/>
        <v>166438.85999999999</v>
      </c>
      <c r="GO514">
        <f t="shared" si="463"/>
        <v>0</v>
      </c>
      <c r="GP514">
        <f t="shared" si="464"/>
        <v>0</v>
      </c>
      <c r="GR514">
        <v>0</v>
      </c>
      <c r="GS514">
        <v>3</v>
      </c>
      <c r="GT514">
        <v>0</v>
      </c>
      <c r="GU514" t="s">
        <v>3</v>
      </c>
      <c r="GV514">
        <f t="shared" si="465"/>
        <v>0</v>
      </c>
      <c r="GW514">
        <v>1</v>
      </c>
      <c r="GX514">
        <f t="shared" si="466"/>
        <v>0</v>
      </c>
      <c r="HA514">
        <v>0</v>
      </c>
      <c r="HB514">
        <v>0</v>
      </c>
      <c r="HC514">
        <f t="shared" si="467"/>
        <v>0</v>
      </c>
      <c r="HE514" t="s">
        <v>3</v>
      </c>
      <c r="HF514" t="s">
        <v>3</v>
      </c>
      <c r="HM514" t="s">
        <v>3</v>
      </c>
      <c r="HN514" t="s">
        <v>3</v>
      </c>
      <c r="HO514" t="s">
        <v>3</v>
      </c>
      <c r="HP514" t="s">
        <v>3</v>
      </c>
      <c r="HQ514" t="s">
        <v>3</v>
      </c>
      <c r="IK514">
        <v>0</v>
      </c>
    </row>
    <row r="515" spans="1:245" x14ac:dyDescent="0.2">
      <c r="A515">
        <v>18</v>
      </c>
      <c r="B515">
        <v>1</v>
      </c>
      <c r="C515">
        <v>670</v>
      </c>
      <c r="E515" t="s">
        <v>381</v>
      </c>
      <c r="F515" t="s">
        <v>103</v>
      </c>
      <c r="G515" t="s">
        <v>104</v>
      </c>
      <c r="H515" t="str">
        <f>'1.Ведомость'!C169</f>
        <v>т</v>
      </c>
      <c r="I515">
        <f>I513*J515</f>
        <v>6.5000000000000002E-2</v>
      </c>
      <c r="J515">
        <v>5.4184728242747587E-2</v>
      </c>
      <c r="K515">
        <v>5.4184700000000002E-2</v>
      </c>
      <c r="O515">
        <f t="shared" si="437"/>
        <v>18000.509999999998</v>
      </c>
      <c r="P515">
        <f t="shared" si="438"/>
        <v>18000.509999999998</v>
      </c>
      <c r="Q515">
        <f t="shared" si="439"/>
        <v>0</v>
      </c>
      <c r="R515">
        <f t="shared" si="440"/>
        <v>0</v>
      </c>
      <c r="S515">
        <f t="shared" si="441"/>
        <v>0</v>
      </c>
      <c r="T515">
        <f t="shared" si="442"/>
        <v>0</v>
      </c>
      <c r="U515">
        <f t="shared" si="443"/>
        <v>0</v>
      </c>
      <c r="V515">
        <f t="shared" si="444"/>
        <v>0</v>
      </c>
      <c r="W515">
        <f t="shared" si="445"/>
        <v>0</v>
      </c>
      <c r="X515">
        <f t="shared" si="446"/>
        <v>0</v>
      </c>
      <c r="Y515">
        <f t="shared" si="447"/>
        <v>0</v>
      </c>
      <c r="AA515">
        <v>51651743</v>
      </c>
      <c r="AB515">
        <f t="shared" si="448"/>
        <v>30398.560000000001</v>
      </c>
      <c r="AC515">
        <f t="shared" si="449"/>
        <v>30398.560000000001</v>
      </c>
      <c r="AD515">
        <f t="shared" si="474"/>
        <v>0</v>
      </c>
      <c r="AE515">
        <f t="shared" si="475"/>
        <v>0</v>
      </c>
      <c r="AF515">
        <f t="shared" si="476"/>
        <v>0</v>
      </c>
      <c r="AG515">
        <f t="shared" si="450"/>
        <v>0</v>
      </c>
      <c r="AH515">
        <f t="shared" si="477"/>
        <v>0</v>
      </c>
      <c r="AI515">
        <f t="shared" si="478"/>
        <v>0</v>
      </c>
      <c r="AJ515">
        <f t="shared" si="451"/>
        <v>0</v>
      </c>
      <c r="AK515">
        <v>30398.560000000001</v>
      </c>
      <c r="AL515">
        <v>30398.560000000001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1</v>
      </c>
      <c r="AW515">
        <v>1</v>
      </c>
      <c r="AZ515">
        <v>1</v>
      </c>
      <c r="BA515">
        <v>1</v>
      </c>
      <c r="BB515">
        <v>1</v>
      </c>
      <c r="BC515">
        <v>9.11</v>
      </c>
      <c r="BD515" t="s">
        <v>3</v>
      </c>
      <c r="BE515" t="s">
        <v>3</v>
      </c>
      <c r="BF515" t="s">
        <v>3</v>
      </c>
      <c r="BG515" t="s">
        <v>3</v>
      </c>
      <c r="BH515">
        <v>3</v>
      </c>
      <c r="BI515">
        <v>1</v>
      </c>
      <c r="BJ515" t="s">
        <v>106</v>
      </c>
      <c r="BM515">
        <v>500001</v>
      </c>
      <c r="BN515">
        <v>0</v>
      </c>
      <c r="BO515" t="s">
        <v>3</v>
      </c>
      <c r="BP515">
        <v>0</v>
      </c>
      <c r="BQ515">
        <v>8</v>
      </c>
      <c r="BR515">
        <v>0</v>
      </c>
      <c r="BS515">
        <v>1</v>
      </c>
      <c r="BT515">
        <v>1</v>
      </c>
      <c r="BU515">
        <v>1</v>
      </c>
      <c r="BV515">
        <v>1</v>
      </c>
      <c r="BW515">
        <v>1</v>
      </c>
      <c r="BX515">
        <v>1</v>
      </c>
      <c r="BY515" t="s">
        <v>3</v>
      </c>
      <c r="BZ515">
        <v>0</v>
      </c>
      <c r="CA515">
        <v>0</v>
      </c>
      <c r="CB515" t="s">
        <v>3</v>
      </c>
      <c r="CE515">
        <v>0</v>
      </c>
      <c r="CF515">
        <v>0</v>
      </c>
      <c r="CG515">
        <v>0</v>
      </c>
      <c r="CM515">
        <v>0</v>
      </c>
      <c r="CN515" t="s">
        <v>3</v>
      </c>
      <c r="CO515">
        <v>0</v>
      </c>
      <c r="CP515">
        <f t="shared" si="452"/>
        <v>18000.509999999998</v>
      </c>
      <c r="CQ515">
        <f t="shared" si="472"/>
        <v>276930.88160000002</v>
      </c>
      <c r="CR515">
        <f t="shared" si="473"/>
        <v>0</v>
      </c>
      <c r="CS515">
        <f t="shared" si="453"/>
        <v>0</v>
      </c>
      <c r="CT515">
        <f t="shared" si="454"/>
        <v>0</v>
      </c>
      <c r="CU515">
        <f t="shared" si="455"/>
        <v>0</v>
      </c>
      <c r="CV515">
        <f t="shared" si="456"/>
        <v>0</v>
      </c>
      <c r="CW515">
        <f t="shared" si="457"/>
        <v>0</v>
      </c>
      <c r="CX515">
        <f t="shared" si="458"/>
        <v>0</v>
      </c>
      <c r="CY515">
        <f t="shared" si="468"/>
        <v>0</v>
      </c>
      <c r="CZ515">
        <f t="shared" si="469"/>
        <v>0</v>
      </c>
      <c r="DC515" t="s">
        <v>3</v>
      </c>
      <c r="DD515" t="s">
        <v>3</v>
      </c>
      <c r="DE515" t="s">
        <v>3</v>
      </c>
      <c r="DF515" t="s">
        <v>3</v>
      </c>
      <c r="DG515" t="s">
        <v>3</v>
      </c>
      <c r="DH515" t="s">
        <v>3</v>
      </c>
      <c r="DI515" t="s">
        <v>3</v>
      </c>
      <c r="DJ515" t="s">
        <v>3</v>
      </c>
      <c r="DK515" t="s">
        <v>3</v>
      </c>
      <c r="DL515" t="s">
        <v>3</v>
      </c>
      <c r="DM515" t="s">
        <v>3</v>
      </c>
      <c r="DN515">
        <v>0</v>
      </c>
      <c r="DO515">
        <v>0</v>
      </c>
      <c r="DP515">
        <v>1</v>
      </c>
      <c r="DQ515">
        <v>1</v>
      </c>
      <c r="DU515">
        <v>1009</v>
      </c>
      <c r="DV515" t="s">
        <v>105</v>
      </c>
      <c r="DW515" t="s">
        <v>105</v>
      </c>
      <c r="DX515">
        <v>1000</v>
      </c>
      <c r="DZ515" t="s">
        <v>3</v>
      </c>
      <c r="EA515" t="s">
        <v>3</v>
      </c>
      <c r="EB515" t="s">
        <v>3</v>
      </c>
      <c r="EC515" t="s">
        <v>3</v>
      </c>
      <c r="EE515">
        <v>50757674</v>
      </c>
      <c r="EF515">
        <v>8</v>
      </c>
      <c r="EG515" t="s">
        <v>46</v>
      </c>
      <c r="EH515">
        <v>0</v>
      </c>
      <c r="EI515" t="s">
        <v>3</v>
      </c>
      <c r="EJ515">
        <v>1</v>
      </c>
      <c r="EK515">
        <v>500001</v>
      </c>
      <c r="EL515" t="s">
        <v>47</v>
      </c>
      <c r="EM515" t="s">
        <v>48</v>
      </c>
      <c r="EO515" t="s">
        <v>3</v>
      </c>
      <c r="EQ515">
        <v>0</v>
      </c>
      <c r="ER515">
        <v>30398.560000000001</v>
      </c>
      <c r="ES515">
        <v>30398.560000000001</v>
      </c>
      <c r="ET515">
        <v>0</v>
      </c>
      <c r="EU515">
        <v>0</v>
      </c>
      <c r="EV515">
        <v>0</v>
      </c>
      <c r="EW515">
        <v>0</v>
      </c>
      <c r="EX515">
        <v>0</v>
      </c>
      <c r="FQ515">
        <v>0</v>
      </c>
      <c r="FR515">
        <f t="shared" si="459"/>
        <v>0</v>
      </c>
      <c r="FS515">
        <v>0</v>
      </c>
      <c r="FX515">
        <v>0</v>
      </c>
      <c r="FY515">
        <v>0</v>
      </c>
      <c r="GA515" t="s">
        <v>3</v>
      </c>
      <c r="GD515">
        <v>1</v>
      </c>
      <c r="GF515">
        <v>-1486911088</v>
      </c>
      <c r="GG515">
        <v>2</v>
      </c>
      <c r="GH515">
        <v>1</v>
      </c>
      <c r="GI515">
        <v>4</v>
      </c>
      <c r="GJ515">
        <v>0</v>
      </c>
      <c r="GK515">
        <v>0</v>
      </c>
      <c r="GL515">
        <f t="shared" si="460"/>
        <v>0</v>
      </c>
      <c r="GM515">
        <f t="shared" si="461"/>
        <v>18000.509999999998</v>
      </c>
      <c r="GN515">
        <f t="shared" si="462"/>
        <v>18000.509999999998</v>
      </c>
      <c r="GO515">
        <f t="shared" si="463"/>
        <v>0</v>
      </c>
      <c r="GP515">
        <f t="shared" si="464"/>
        <v>0</v>
      </c>
      <c r="GR515">
        <v>0</v>
      </c>
      <c r="GS515">
        <v>3</v>
      </c>
      <c r="GT515">
        <v>0</v>
      </c>
      <c r="GU515" t="s">
        <v>3</v>
      </c>
      <c r="GV515">
        <f t="shared" si="465"/>
        <v>0</v>
      </c>
      <c r="GW515">
        <v>1</v>
      </c>
      <c r="GX515">
        <f t="shared" si="466"/>
        <v>0</v>
      </c>
      <c r="HA515">
        <v>0</v>
      </c>
      <c r="HB515">
        <v>0</v>
      </c>
      <c r="HC515">
        <f t="shared" si="467"/>
        <v>0</v>
      </c>
      <c r="HE515" t="s">
        <v>3</v>
      </c>
      <c r="HF515" t="s">
        <v>3</v>
      </c>
      <c r="HM515" t="s">
        <v>3</v>
      </c>
      <c r="HN515" t="s">
        <v>3</v>
      </c>
      <c r="HO515" t="s">
        <v>3</v>
      </c>
      <c r="HP515" t="s">
        <v>3</v>
      </c>
      <c r="HQ515" t="s">
        <v>3</v>
      </c>
      <c r="IK515">
        <v>0</v>
      </c>
    </row>
    <row r="516" spans="1:245" x14ac:dyDescent="0.2">
      <c r="A516">
        <v>17</v>
      </c>
      <c r="B516">
        <v>1</v>
      </c>
      <c r="C516">
        <f>ROW(SmtRes!A677)</f>
        <v>677</v>
      </c>
      <c r="D516">
        <f>ROW(EtalonRes!A784)</f>
        <v>784</v>
      </c>
      <c r="E516" t="s">
        <v>382</v>
      </c>
      <c r="F516" t="s">
        <v>108</v>
      </c>
      <c r="G516" t="s">
        <v>109</v>
      </c>
      <c r="H516" t="s">
        <v>110</v>
      </c>
      <c r="I516">
        <v>12</v>
      </c>
      <c r="J516">
        <v>0</v>
      </c>
      <c r="K516">
        <v>12</v>
      </c>
      <c r="O516">
        <f t="shared" si="437"/>
        <v>42933</v>
      </c>
      <c r="P516">
        <f t="shared" si="438"/>
        <v>18562.54</v>
      </c>
      <c r="Q516">
        <f t="shared" si="439"/>
        <v>4496.7299999999996</v>
      </c>
      <c r="R516">
        <f t="shared" si="440"/>
        <v>1999.39</v>
      </c>
      <c r="S516">
        <f t="shared" si="441"/>
        <v>19873.73</v>
      </c>
      <c r="T516">
        <f t="shared" si="442"/>
        <v>0</v>
      </c>
      <c r="U516">
        <f t="shared" si="443"/>
        <v>60</v>
      </c>
      <c r="V516">
        <f t="shared" si="444"/>
        <v>5.16</v>
      </c>
      <c r="W516">
        <f t="shared" si="445"/>
        <v>0</v>
      </c>
      <c r="X516">
        <f t="shared" si="446"/>
        <v>21216.93</v>
      </c>
      <c r="Y516">
        <f t="shared" si="447"/>
        <v>12030.22</v>
      </c>
      <c r="AA516">
        <v>51651743</v>
      </c>
      <c r="AB516">
        <f t="shared" si="448"/>
        <v>247.66</v>
      </c>
      <c r="AC516">
        <f t="shared" si="449"/>
        <v>169.8</v>
      </c>
      <c r="AD516">
        <f t="shared" si="474"/>
        <v>28.26</v>
      </c>
      <c r="AE516">
        <f t="shared" si="475"/>
        <v>4.99</v>
      </c>
      <c r="AF516">
        <f t="shared" si="476"/>
        <v>49.6</v>
      </c>
      <c r="AG516">
        <f t="shared" si="450"/>
        <v>0</v>
      </c>
      <c r="AH516">
        <f t="shared" si="477"/>
        <v>5</v>
      </c>
      <c r="AI516">
        <f t="shared" si="478"/>
        <v>0.43</v>
      </c>
      <c r="AJ516">
        <f t="shared" si="451"/>
        <v>0</v>
      </c>
      <c r="AK516">
        <v>247.66</v>
      </c>
      <c r="AL516">
        <v>169.8</v>
      </c>
      <c r="AM516">
        <v>28.26</v>
      </c>
      <c r="AN516">
        <v>4.99</v>
      </c>
      <c r="AO516">
        <v>49.6</v>
      </c>
      <c r="AP516">
        <v>0</v>
      </c>
      <c r="AQ516">
        <v>5</v>
      </c>
      <c r="AR516">
        <v>0.43</v>
      </c>
      <c r="AS516">
        <v>0</v>
      </c>
      <c r="AT516">
        <v>97</v>
      </c>
      <c r="AU516">
        <v>55</v>
      </c>
      <c r="AV516">
        <v>1</v>
      </c>
      <c r="AW516">
        <v>1</v>
      </c>
      <c r="AZ516">
        <v>1</v>
      </c>
      <c r="BA516">
        <v>33.39</v>
      </c>
      <c r="BB516">
        <v>13.26</v>
      </c>
      <c r="BC516">
        <v>9.11</v>
      </c>
      <c r="BD516" t="s">
        <v>3</v>
      </c>
      <c r="BE516" t="s">
        <v>3</v>
      </c>
      <c r="BF516" t="s">
        <v>3</v>
      </c>
      <c r="BG516" t="s">
        <v>3</v>
      </c>
      <c r="BH516">
        <v>0</v>
      </c>
      <c r="BI516">
        <v>1</v>
      </c>
      <c r="BJ516" t="s">
        <v>111</v>
      </c>
      <c r="BM516">
        <v>26001</v>
      </c>
      <c r="BN516">
        <v>0</v>
      </c>
      <c r="BO516" t="s">
        <v>3</v>
      </c>
      <c r="BP516">
        <v>0</v>
      </c>
      <c r="BQ516">
        <v>2</v>
      </c>
      <c r="BR516">
        <v>0</v>
      </c>
      <c r="BS516">
        <v>33.39</v>
      </c>
      <c r="BT516">
        <v>1</v>
      </c>
      <c r="BU516">
        <v>1</v>
      </c>
      <c r="BV516">
        <v>1</v>
      </c>
      <c r="BW516">
        <v>1</v>
      </c>
      <c r="BX516">
        <v>1</v>
      </c>
      <c r="BY516" t="s">
        <v>3</v>
      </c>
      <c r="BZ516">
        <v>97</v>
      </c>
      <c r="CA516">
        <v>55</v>
      </c>
      <c r="CB516" t="s">
        <v>3</v>
      </c>
      <c r="CE516">
        <v>0</v>
      </c>
      <c r="CF516">
        <v>0</v>
      </c>
      <c r="CG516">
        <v>0</v>
      </c>
      <c r="CM516">
        <v>0</v>
      </c>
      <c r="CN516" t="s">
        <v>3</v>
      </c>
      <c r="CO516">
        <v>0</v>
      </c>
      <c r="CP516">
        <f t="shared" si="452"/>
        <v>42933</v>
      </c>
      <c r="CQ516">
        <f t="shared" si="472"/>
        <v>1546.8779999999999</v>
      </c>
      <c r="CR516">
        <f t="shared" si="473"/>
        <v>374.7276</v>
      </c>
      <c r="CS516">
        <f t="shared" si="453"/>
        <v>166.61610000000002</v>
      </c>
      <c r="CT516">
        <f t="shared" si="454"/>
        <v>1656.144</v>
      </c>
      <c r="CU516">
        <f t="shared" si="455"/>
        <v>0</v>
      </c>
      <c r="CV516">
        <f t="shared" si="456"/>
        <v>5</v>
      </c>
      <c r="CW516">
        <f t="shared" si="457"/>
        <v>0.43</v>
      </c>
      <c r="CX516">
        <f t="shared" si="458"/>
        <v>0</v>
      </c>
      <c r="CY516">
        <f t="shared" si="468"/>
        <v>21216.9264</v>
      </c>
      <c r="CZ516">
        <f t="shared" si="469"/>
        <v>12030.215999999999</v>
      </c>
      <c r="DC516" t="s">
        <v>3</v>
      </c>
      <c r="DD516" t="s">
        <v>3</v>
      </c>
      <c r="DE516" t="s">
        <v>3</v>
      </c>
      <c r="DF516" t="s">
        <v>3</v>
      </c>
      <c r="DG516" t="s">
        <v>3</v>
      </c>
      <c r="DH516" t="s">
        <v>3</v>
      </c>
      <c r="DI516" t="s">
        <v>3</v>
      </c>
      <c r="DJ516" t="s">
        <v>3</v>
      </c>
      <c r="DK516" t="s">
        <v>3</v>
      </c>
      <c r="DL516" t="s">
        <v>3</v>
      </c>
      <c r="DM516" t="s">
        <v>3</v>
      </c>
      <c r="DN516">
        <v>0</v>
      </c>
      <c r="DO516">
        <v>0</v>
      </c>
      <c r="DP516">
        <v>1</v>
      </c>
      <c r="DQ516">
        <v>1</v>
      </c>
      <c r="DU516">
        <v>1005</v>
      </c>
      <c r="DV516" t="s">
        <v>110</v>
      </c>
      <c r="DW516" t="s">
        <v>110</v>
      </c>
      <c r="DX516">
        <v>10</v>
      </c>
      <c r="DZ516" t="s">
        <v>3</v>
      </c>
      <c r="EA516" t="s">
        <v>3</v>
      </c>
      <c r="EB516" t="s">
        <v>3</v>
      </c>
      <c r="EC516" t="s">
        <v>3</v>
      </c>
      <c r="EE516">
        <v>50757462</v>
      </c>
      <c r="EF516">
        <v>2</v>
      </c>
      <c r="EG516" t="s">
        <v>112</v>
      </c>
      <c r="EH516">
        <v>20</v>
      </c>
      <c r="EI516" t="s">
        <v>113</v>
      </c>
      <c r="EJ516">
        <v>1</v>
      </c>
      <c r="EK516">
        <v>26001</v>
      </c>
      <c r="EL516" t="s">
        <v>113</v>
      </c>
      <c r="EM516" t="s">
        <v>114</v>
      </c>
      <c r="EO516" t="s">
        <v>3</v>
      </c>
      <c r="EQ516">
        <v>131072</v>
      </c>
      <c r="ER516">
        <v>247.66</v>
      </c>
      <c r="ES516">
        <v>169.8</v>
      </c>
      <c r="ET516">
        <v>28.26</v>
      </c>
      <c r="EU516">
        <v>4.99</v>
      </c>
      <c r="EV516">
        <v>49.6</v>
      </c>
      <c r="EW516">
        <v>5</v>
      </c>
      <c r="EX516">
        <v>0.43</v>
      </c>
      <c r="EY516">
        <v>0</v>
      </c>
      <c r="FQ516">
        <v>0</v>
      </c>
      <c r="FR516">
        <f t="shared" si="459"/>
        <v>0</v>
      </c>
      <c r="FS516">
        <v>0</v>
      </c>
      <c r="FX516">
        <v>97</v>
      </c>
      <c r="FY516">
        <v>55</v>
      </c>
      <c r="GA516" t="s">
        <v>3</v>
      </c>
      <c r="GD516">
        <v>1</v>
      </c>
      <c r="GF516">
        <v>-893411855</v>
      </c>
      <c r="GG516">
        <v>2</v>
      </c>
      <c r="GH516">
        <v>1</v>
      </c>
      <c r="GI516">
        <v>4</v>
      </c>
      <c r="GJ516">
        <v>0</v>
      </c>
      <c r="GK516">
        <v>0</v>
      </c>
      <c r="GL516">
        <f t="shared" si="460"/>
        <v>0</v>
      </c>
      <c r="GM516">
        <f t="shared" si="461"/>
        <v>76180.149999999994</v>
      </c>
      <c r="GN516">
        <f t="shared" si="462"/>
        <v>76180.149999999994</v>
      </c>
      <c r="GO516">
        <f t="shared" si="463"/>
        <v>0</v>
      </c>
      <c r="GP516">
        <f t="shared" si="464"/>
        <v>0</v>
      </c>
      <c r="GR516">
        <v>0</v>
      </c>
      <c r="GS516">
        <v>3</v>
      </c>
      <c r="GT516">
        <v>0</v>
      </c>
      <c r="GU516" t="s">
        <v>3</v>
      </c>
      <c r="GV516">
        <f t="shared" si="465"/>
        <v>0</v>
      </c>
      <c r="GW516">
        <v>1</v>
      </c>
      <c r="GX516">
        <f t="shared" si="466"/>
        <v>0</v>
      </c>
      <c r="HA516">
        <v>0</v>
      </c>
      <c r="HB516">
        <v>0</v>
      </c>
      <c r="HC516">
        <f t="shared" si="467"/>
        <v>0</v>
      </c>
      <c r="HE516" t="s">
        <v>3</v>
      </c>
      <c r="HF516" t="s">
        <v>3</v>
      </c>
      <c r="HM516" t="s">
        <v>3</v>
      </c>
      <c r="HN516" t="s">
        <v>115</v>
      </c>
      <c r="HO516" t="s">
        <v>116</v>
      </c>
      <c r="HP516" t="s">
        <v>113</v>
      </c>
      <c r="HQ516" t="s">
        <v>113</v>
      </c>
      <c r="IK516">
        <v>0</v>
      </c>
    </row>
    <row r="517" spans="1:245" x14ac:dyDescent="0.2">
      <c r="A517">
        <v>18</v>
      </c>
      <c r="B517">
        <v>1</v>
      </c>
      <c r="C517">
        <v>674</v>
      </c>
      <c r="E517" t="s">
        <v>383</v>
      </c>
      <c r="F517" t="s">
        <v>118</v>
      </c>
      <c r="G517" t="s">
        <v>119</v>
      </c>
      <c r="H517" t="str">
        <f>'1.Ведомость'!C171</f>
        <v>м2</v>
      </c>
      <c r="I517">
        <f>I516*J517</f>
        <v>132</v>
      </c>
      <c r="J517">
        <v>11</v>
      </c>
      <c r="K517">
        <v>11</v>
      </c>
      <c r="O517">
        <f t="shared" si="437"/>
        <v>27056.7</v>
      </c>
      <c r="P517">
        <f t="shared" si="438"/>
        <v>27056.7</v>
      </c>
      <c r="Q517">
        <f t="shared" si="439"/>
        <v>0</v>
      </c>
      <c r="R517">
        <f t="shared" si="440"/>
        <v>0</v>
      </c>
      <c r="S517">
        <f t="shared" si="441"/>
        <v>0</v>
      </c>
      <c r="T517">
        <f t="shared" si="442"/>
        <v>0</v>
      </c>
      <c r="U517">
        <f t="shared" si="443"/>
        <v>0</v>
      </c>
      <c r="V517">
        <f t="shared" si="444"/>
        <v>0</v>
      </c>
      <c r="W517">
        <f t="shared" si="445"/>
        <v>0</v>
      </c>
      <c r="X517">
        <f t="shared" si="446"/>
        <v>0</v>
      </c>
      <c r="Y517">
        <f t="shared" si="447"/>
        <v>0</v>
      </c>
      <c r="AA517">
        <v>51651743</v>
      </c>
      <c r="AB517">
        <f t="shared" si="448"/>
        <v>22.5</v>
      </c>
      <c r="AC517">
        <f t="shared" si="449"/>
        <v>22.5</v>
      </c>
      <c r="AD517">
        <f t="shared" si="474"/>
        <v>0</v>
      </c>
      <c r="AE517">
        <f t="shared" si="475"/>
        <v>0</v>
      </c>
      <c r="AF517">
        <f t="shared" si="476"/>
        <v>0</v>
      </c>
      <c r="AG517">
        <f t="shared" si="450"/>
        <v>0</v>
      </c>
      <c r="AH517">
        <f t="shared" si="477"/>
        <v>0</v>
      </c>
      <c r="AI517">
        <f t="shared" si="478"/>
        <v>0</v>
      </c>
      <c r="AJ517">
        <f t="shared" si="451"/>
        <v>0</v>
      </c>
      <c r="AK517">
        <v>22.5</v>
      </c>
      <c r="AL517">
        <v>22.5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1</v>
      </c>
      <c r="AW517">
        <v>1</v>
      </c>
      <c r="AZ517">
        <v>1</v>
      </c>
      <c r="BA517">
        <v>1</v>
      </c>
      <c r="BB517">
        <v>1</v>
      </c>
      <c r="BC517">
        <v>9.11</v>
      </c>
      <c r="BD517" t="s">
        <v>3</v>
      </c>
      <c r="BE517" t="s">
        <v>3</v>
      </c>
      <c r="BF517" t="s">
        <v>3</v>
      </c>
      <c r="BG517" t="s">
        <v>3</v>
      </c>
      <c r="BH517">
        <v>3</v>
      </c>
      <c r="BI517">
        <v>1</v>
      </c>
      <c r="BJ517" t="s">
        <v>120</v>
      </c>
      <c r="BM517">
        <v>500001</v>
      </c>
      <c r="BN517">
        <v>0</v>
      </c>
      <c r="BO517" t="s">
        <v>3</v>
      </c>
      <c r="BP517">
        <v>0</v>
      </c>
      <c r="BQ517">
        <v>8</v>
      </c>
      <c r="BR517">
        <v>0</v>
      </c>
      <c r="BS517">
        <v>1</v>
      </c>
      <c r="BT517">
        <v>1</v>
      </c>
      <c r="BU517">
        <v>1</v>
      </c>
      <c r="BV517">
        <v>1</v>
      </c>
      <c r="BW517">
        <v>1</v>
      </c>
      <c r="BX517">
        <v>1</v>
      </c>
      <c r="BY517" t="s">
        <v>3</v>
      </c>
      <c r="BZ517">
        <v>0</v>
      </c>
      <c r="CA517">
        <v>0</v>
      </c>
      <c r="CB517" t="s">
        <v>3</v>
      </c>
      <c r="CE517">
        <v>0</v>
      </c>
      <c r="CF517">
        <v>0</v>
      </c>
      <c r="CG517">
        <v>0</v>
      </c>
      <c r="CM517">
        <v>0</v>
      </c>
      <c r="CN517" t="s">
        <v>3</v>
      </c>
      <c r="CO517">
        <v>0</v>
      </c>
      <c r="CP517">
        <f t="shared" si="452"/>
        <v>27056.7</v>
      </c>
      <c r="CQ517">
        <f t="shared" si="472"/>
        <v>204.97499999999999</v>
      </c>
      <c r="CR517">
        <f t="shared" si="473"/>
        <v>0</v>
      </c>
      <c r="CS517">
        <f t="shared" si="453"/>
        <v>0</v>
      </c>
      <c r="CT517">
        <f t="shared" si="454"/>
        <v>0</v>
      </c>
      <c r="CU517">
        <f t="shared" si="455"/>
        <v>0</v>
      </c>
      <c r="CV517">
        <f t="shared" si="456"/>
        <v>0</v>
      </c>
      <c r="CW517">
        <f t="shared" si="457"/>
        <v>0</v>
      </c>
      <c r="CX517">
        <f t="shared" si="458"/>
        <v>0</v>
      </c>
      <c r="CY517">
        <f t="shared" si="468"/>
        <v>0</v>
      </c>
      <c r="CZ517">
        <f t="shared" si="469"/>
        <v>0</v>
      </c>
      <c r="DC517" t="s">
        <v>3</v>
      </c>
      <c r="DD517" t="s">
        <v>3</v>
      </c>
      <c r="DE517" t="s">
        <v>3</v>
      </c>
      <c r="DF517" t="s">
        <v>3</v>
      </c>
      <c r="DG517" t="s">
        <v>3</v>
      </c>
      <c r="DH517" t="s">
        <v>3</v>
      </c>
      <c r="DI517" t="s">
        <v>3</v>
      </c>
      <c r="DJ517" t="s">
        <v>3</v>
      </c>
      <c r="DK517" t="s">
        <v>3</v>
      </c>
      <c r="DL517" t="s">
        <v>3</v>
      </c>
      <c r="DM517" t="s">
        <v>3</v>
      </c>
      <c r="DN517">
        <v>0</v>
      </c>
      <c r="DO517">
        <v>0</v>
      </c>
      <c r="DP517">
        <v>1</v>
      </c>
      <c r="DQ517">
        <v>1</v>
      </c>
      <c r="DU517">
        <v>1005</v>
      </c>
      <c r="DV517" t="s">
        <v>52</v>
      </c>
      <c r="DW517" t="s">
        <v>52</v>
      </c>
      <c r="DX517">
        <v>1</v>
      </c>
      <c r="DZ517" t="s">
        <v>3</v>
      </c>
      <c r="EA517" t="s">
        <v>3</v>
      </c>
      <c r="EB517" t="s">
        <v>3</v>
      </c>
      <c r="EC517" t="s">
        <v>3</v>
      </c>
      <c r="EE517">
        <v>50757674</v>
      </c>
      <c r="EF517">
        <v>8</v>
      </c>
      <c r="EG517" t="s">
        <v>46</v>
      </c>
      <c r="EH517">
        <v>0</v>
      </c>
      <c r="EI517" t="s">
        <v>3</v>
      </c>
      <c r="EJ517">
        <v>1</v>
      </c>
      <c r="EK517">
        <v>500001</v>
      </c>
      <c r="EL517" t="s">
        <v>47</v>
      </c>
      <c r="EM517" t="s">
        <v>48</v>
      </c>
      <c r="EO517" t="s">
        <v>3</v>
      </c>
      <c r="EQ517">
        <v>0</v>
      </c>
      <c r="ER517">
        <v>22.5</v>
      </c>
      <c r="ES517">
        <v>22.5</v>
      </c>
      <c r="ET517">
        <v>0</v>
      </c>
      <c r="EU517">
        <v>0</v>
      </c>
      <c r="EV517">
        <v>0</v>
      </c>
      <c r="EW517">
        <v>0</v>
      </c>
      <c r="EX517">
        <v>0</v>
      </c>
      <c r="FQ517">
        <v>0</v>
      </c>
      <c r="FR517">
        <f t="shared" si="459"/>
        <v>0</v>
      </c>
      <c r="FS517">
        <v>0</v>
      </c>
      <c r="FX517">
        <v>0</v>
      </c>
      <c r="FY517">
        <v>0</v>
      </c>
      <c r="GA517" t="s">
        <v>3</v>
      </c>
      <c r="GD517">
        <v>1</v>
      </c>
      <c r="GF517">
        <v>-336429810</v>
      </c>
      <c r="GG517">
        <v>2</v>
      </c>
      <c r="GH517">
        <v>1</v>
      </c>
      <c r="GI517">
        <v>4</v>
      </c>
      <c r="GJ517">
        <v>0</v>
      </c>
      <c r="GK517">
        <v>0</v>
      </c>
      <c r="GL517">
        <f t="shared" si="460"/>
        <v>0</v>
      </c>
      <c r="GM517">
        <f t="shared" si="461"/>
        <v>27056.7</v>
      </c>
      <c r="GN517">
        <f t="shared" si="462"/>
        <v>27056.7</v>
      </c>
      <c r="GO517">
        <f t="shared" si="463"/>
        <v>0</v>
      </c>
      <c r="GP517">
        <f t="shared" si="464"/>
        <v>0</v>
      </c>
      <c r="GR517">
        <v>0</v>
      </c>
      <c r="GS517">
        <v>3</v>
      </c>
      <c r="GT517">
        <v>0</v>
      </c>
      <c r="GU517" t="s">
        <v>3</v>
      </c>
      <c r="GV517">
        <f t="shared" si="465"/>
        <v>0</v>
      </c>
      <c r="GW517">
        <v>1</v>
      </c>
      <c r="GX517">
        <f t="shared" si="466"/>
        <v>0</v>
      </c>
      <c r="HA517">
        <v>0</v>
      </c>
      <c r="HB517">
        <v>0</v>
      </c>
      <c r="HC517">
        <f t="shared" si="467"/>
        <v>0</v>
      </c>
      <c r="HE517" t="s">
        <v>3</v>
      </c>
      <c r="HF517" t="s">
        <v>3</v>
      </c>
      <c r="HM517" t="s">
        <v>3</v>
      </c>
      <c r="HN517" t="s">
        <v>3</v>
      </c>
      <c r="HO517" t="s">
        <v>3</v>
      </c>
      <c r="HP517" t="s">
        <v>3</v>
      </c>
      <c r="HQ517" t="s">
        <v>3</v>
      </c>
      <c r="IK517">
        <v>0</v>
      </c>
    </row>
    <row r="518" spans="1:245" x14ac:dyDescent="0.2">
      <c r="A518">
        <v>18</v>
      </c>
      <c r="B518">
        <v>1</v>
      </c>
      <c r="C518">
        <v>676</v>
      </c>
      <c r="E518" t="s">
        <v>384</v>
      </c>
      <c r="F518" t="s">
        <v>122</v>
      </c>
      <c r="G518" t="s">
        <v>123</v>
      </c>
      <c r="H518" t="e">
        <f>'1.Ведомость'!#REF!</f>
        <v>#REF!</v>
      </c>
      <c r="I518">
        <f>I516*J518</f>
        <v>-18</v>
      </c>
      <c r="J518">
        <v>-1.5</v>
      </c>
      <c r="K518">
        <v>-1.5</v>
      </c>
      <c r="O518">
        <f t="shared" si="437"/>
        <v>-10753.81</v>
      </c>
      <c r="P518">
        <f t="shared" si="438"/>
        <v>-10753.81</v>
      </c>
      <c r="Q518">
        <f t="shared" si="439"/>
        <v>0</v>
      </c>
      <c r="R518">
        <f t="shared" si="440"/>
        <v>0</v>
      </c>
      <c r="S518">
        <f t="shared" si="441"/>
        <v>0</v>
      </c>
      <c r="T518">
        <f t="shared" si="442"/>
        <v>0</v>
      </c>
      <c r="U518">
        <f t="shared" si="443"/>
        <v>0</v>
      </c>
      <c r="V518">
        <f t="shared" si="444"/>
        <v>0</v>
      </c>
      <c r="W518">
        <f t="shared" si="445"/>
        <v>0</v>
      </c>
      <c r="X518">
        <f t="shared" si="446"/>
        <v>0</v>
      </c>
      <c r="Y518">
        <f t="shared" si="447"/>
        <v>0</v>
      </c>
      <c r="AA518">
        <v>51651743</v>
      </c>
      <c r="AB518">
        <f t="shared" si="448"/>
        <v>65.58</v>
      </c>
      <c r="AC518">
        <f t="shared" si="449"/>
        <v>65.58</v>
      </c>
      <c r="AD518">
        <f t="shared" si="474"/>
        <v>0</v>
      </c>
      <c r="AE518">
        <f t="shared" si="475"/>
        <v>0</v>
      </c>
      <c r="AF518">
        <f t="shared" si="476"/>
        <v>0</v>
      </c>
      <c r="AG518">
        <f t="shared" si="450"/>
        <v>0</v>
      </c>
      <c r="AH518">
        <f t="shared" si="477"/>
        <v>0</v>
      </c>
      <c r="AI518">
        <f t="shared" si="478"/>
        <v>0</v>
      </c>
      <c r="AJ518">
        <f t="shared" si="451"/>
        <v>0</v>
      </c>
      <c r="AK518">
        <v>65.58</v>
      </c>
      <c r="AL518">
        <v>65.58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1</v>
      </c>
      <c r="AW518">
        <v>1</v>
      </c>
      <c r="AZ518">
        <v>1</v>
      </c>
      <c r="BA518">
        <v>1</v>
      </c>
      <c r="BB518">
        <v>1</v>
      </c>
      <c r="BC518">
        <v>9.11</v>
      </c>
      <c r="BD518" t="s">
        <v>3</v>
      </c>
      <c r="BE518" t="s">
        <v>3</v>
      </c>
      <c r="BF518" t="s">
        <v>3</v>
      </c>
      <c r="BG518" t="s">
        <v>3</v>
      </c>
      <c r="BH518">
        <v>3</v>
      </c>
      <c r="BI518">
        <v>1</v>
      </c>
      <c r="BJ518" t="s">
        <v>125</v>
      </c>
      <c r="BM518">
        <v>500001</v>
      </c>
      <c r="BN518">
        <v>0</v>
      </c>
      <c r="BO518" t="s">
        <v>3</v>
      </c>
      <c r="BP518">
        <v>0</v>
      </c>
      <c r="BQ518">
        <v>8</v>
      </c>
      <c r="BR518">
        <v>1</v>
      </c>
      <c r="BS518">
        <v>1</v>
      </c>
      <c r="BT518">
        <v>1</v>
      </c>
      <c r="BU518">
        <v>1</v>
      </c>
      <c r="BV518">
        <v>1</v>
      </c>
      <c r="BW518">
        <v>1</v>
      </c>
      <c r="BX518">
        <v>1</v>
      </c>
      <c r="BY518" t="s">
        <v>3</v>
      </c>
      <c r="BZ518">
        <v>0</v>
      </c>
      <c r="CA518">
        <v>0</v>
      </c>
      <c r="CB518" t="s">
        <v>3</v>
      </c>
      <c r="CE518">
        <v>0</v>
      </c>
      <c r="CF518">
        <v>0</v>
      </c>
      <c r="CG518">
        <v>0</v>
      </c>
      <c r="CM518">
        <v>0</v>
      </c>
      <c r="CN518" t="s">
        <v>3</v>
      </c>
      <c r="CO518">
        <v>0</v>
      </c>
      <c r="CP518">
        <f t="shared" si="452"/>
        <v>-10753.81</v>
      </c>
      <c r="CQ518">
        <f t="shared" si="472"/>
        <v>597.43379999999991</v>
      </c>
      <c r="CR518">
        <f t="shared" si="473"/>
        <v>0</v>
      </c>
      <c r="CS518">
        <f t="shared" si="453"/>
        <v>0</v>
      </c>
      <c r="CT518">
        <f t="shared" si="454"/>
        <v>0</v>
      </c>
      <c r="CU518">
        <f t="shared" si="455"/>
        <v>0</v>
      </c>
      <c r="CV518">
        <f t="shared" si="456"/>
        <v>0</v>
      </c>
      <c r="CW518">
        <f t="shared" si="457"/>
        <v>0</v>
      </c>
      <c r="CX518">
        <f t="shared" si="458"/>
        <v>0</v>
      </c>
      <c r="CY518">
        <f t="shared" si="468"/>
        <v>0</v>
      </c>
      <c r="CZ518">
        <f t="shared" si="469"/>
        <v>0</v>
      </c>
      <c r="DC518" t="s">
        <v>3</v>
      </c>
      <c r="DD518" t="s">
        <v>3</v>
      </c>
      <c r="DE518" t="s">
        <v>3</v>
      </c>
      <c r="DF518" t="s">
        <v>3</v>
      </c>
      <c r="DG518" t="s">
        <v>3</v>
      </c>
      <c r="DH518" t="s">
        <v>3</v>
      </c>
      <c r="DI518" t="s">
        <v>3</v>
      </c>
      <c r="DJ518" t="s">
        <v>3</v>
      </c>
      <c r="DK518" t="s">
        <v>3</v>
      </c>
      <c r="DL518" t="s">
        <v>3</v>
      </c>
      <c r="DM518" t="s">
        <v>3</v>
      </c>
      <c r="DN518">
        <v>0</v>
      </c>
      <c r="DO518">
        <v>0</v>
      </c>
      <c r="DP518">
        <v>1</v>
      </c>
      <c r="DQ518">
        <v>1</v>
      </c>
      <c r="DU518">
        <v>1002</v>
      </c>
      <c r="DV518" t="s">
        <v>124</v>
      </c>
      <c r="DW518" t="s">
        <v>124</v>
      </c>
      <c r="DX518">
        <v>1</v>
      </c>
      <c r="DZ518" t="s">
        <v>3</v>
      </c>
      <c r="EA518" t="s">
        <v>3</v>
      </c>
      <c r="EB518" t="s">
        <v>3</v>
      </c>
      <c r="EC518" t="s">
        <v>3</v>
      </c>
      <c r="EE518">
        <v>50757674</v>
      </c>
      <c r="EF518">
        <v>8</v>
      </c>
      <c r="EG518" t="s">
        <v>46</v>
      </c>
      <c r="EH518">
        <v>0</v>
      </c>
      <c r="EI518" t="s">
        <v>3</v>
      </c>
      <c r="EJ518">
        <v>1</v>
      </c>
      <c r="EK518">
        <v>500001</v>
      </c>
      <c r="EL518" t="s">
        <v>47</v>
      </c>
      <c r="EM518" t="s">
        <v>48</v>
      </c>
      <c r="EO518" t="s">
        <v>3</v>
      </c>
      <c r="EQ518">
        <v>32768</v>
      </c>
      <c r="ER518">
        <v>65.58</v>
      </c>
      <c r="ES518">
        <v>65.58</v>
      </c>
      <c r="ET518">
        <v>0</v>
      </c>
      <c r="EU518">
        <v>0</v>
      </c>
      <c r="EV518">
        <v>0</v>
      </c>
      <c r="EW518">
        <v>0</v>
      </c>
      <c r="EX518">
        <v>0</v>
      </c>
      <c r="FQ518">
        <v>0</v>
      </c>
      <c r="FR518">
        <f t="shared" si="459"/>
        <v>0</v>
      </c>
      <c r="FS518">
        <v>0</v>
      </c>
      <c r="FX518">
        <v>0</v>
      </c>
      <c r="FY518">
        <v>0</v>
      </c>
      <c r="GA518" t="s">
        <v>3</v>
      </c>
      <c r="GD518">
        <v>1</v>
      </c>
      <c r="GF518">
        <v>-1609399419</v>
      </c>
      <c r="GG518">
        <v>2</v>
      </c>
      <c r="GH518">
        <v>1</v>
      </c>
      <c r="GI518">
        <v>4</v>
      </c>
      <c r="GJ518">
        <v>0</v>
      </c>
      <c r="GK518">
        <v>0</v>
      </c>
      <c r="GL518">
        <f t="shared" si="460"/>
        <v>0</v>
      </c>
      <c r="GM518">
        <f t="shared" si="461"/>
        <v>-10753.81</v>
      </c>
      <c r="GN518">
        <f t="shared" si="462"/>
        <v>-10753.81</v>
      </c>
      <c r="GO518">
        <f t="shared" si="463"/>
        <v>0</v>
      </c>
      <c r="GP518">
        <f t="shared" si="464"/>
        <v>0</v>
      </c>
      <c r="GR518">
        <v>0</v>
      </c>
      <c r="GS518">
        <v>3</v>
      </c>
      <c r="GT518">
        <v>0</v>
      </c>
      <c r="GU518" t="s">
        <v>3</v>
      </c>
      <c r="GV518">
        <f t="shared" si="465"/>
        <v>0</v>
      </c>
      <c r="GW518">
        <v>1</v>
      </c>
      <c r="GX518">
        <f t="shared" si="466"/>
        <v>0</v>
      </c>
      <c r="HA518">
        <v>0</v>
      </c>
      <c r="HB518">
        <v>0</v>
      </c>
      <c r="HC518">
        <f t="shared" si="467"/>
        <v>0</v>
      </c>
      <c r="HE518" t="s">
        <v>3</v>
      </c>
      <c r="HF518" t="s">
        <v>3</v>
      </c>
      <c r="HM518" t="s">
        <v>3</v>
      </c>
      <c r="HN518" t="s">
        <v>3</v>
      </c>
      <c r="HO518" t="s">
        <v>3</v>
      </c>
      <c r="HP518" t="s">
        <v>3</v>
      </c>
      <c r="HQ518" t="s">
        <v>3</v>
      </c>
      <c r="IK518">
        <v>0</v>
      </c>
    </row>
    <row r="519" spans="1:245" x14ac:dyDescent="0.2">
      <c r="A519">
        <v>18</v>
      </c>
      <c r="B519">
        <v>1</v>
      </c>
      <c r="C519">
        <v>677</v>
      </c>
      <c r="E519" t="s">
        <v>385</v>
      </c>
      <c r="F519" t="s">
        <v>127</v>
      </c>
      <c r="G519" t="s">
        <v>128</v>
      </c>
      <c r="H519" t="e">
        <f>'1.Ведомость'!#REF!</f>
        <v>#REF!</v>
      </c>
      <c r="I519">
        <f>I516*J519</f>
        <v>-0.68400000000000005</v>
      </c>
      <c r="J519">
        <v>-5.7000000000000002E-2</v>
      </c>
      <c r="K519">
        <v>-5.7000000000000002E-2</v>
      </c>
      <c r="O519">
        <f t="shared" si="437"/>
        <v>-1249.8599999999999</v>
      </c>
      <c r="P519">
        <f t="shared" si="438"/>
        <v>-1249.8599999999999</v>
      </c>
      <c r="Q519">
        <f t="shared" si="439"/>
        <v>0</v>
      </c>
      <c r="R519">
        <f t="shared" si="440"/>
        <v>0</v>
      </c>
      <c r="S519">
        <f t="shared" si="441"/>
        <v>0</v>
      </c>
      <c r="T519">
        <f t="shared" si="442"/>
        <v>0</v>
      </c>
      <c r="U519">
        <f t="shared" si="443"/>
        <v>0</v>
      </c>
      <c r="V519">
        <f t="shared" si="444"/>
        <v>0</v>
      </c>
      <c r="W519">
        <f t="shared" si="445"/>
        <v>0</v>
      </c>
      <c r="X519">
        <f t="shared" si="446"/>
        <v>0</v>
      </c>
      <c r="Y519">
        <f t="shared" si="447"/>
        <v>0</v>
      </c>
      <c r="AA519">
        <v>51651743</v>
      </c>
      <c r="AB519">
        <f t="shared" si="448"/>
        <v>200.58</v>
      </c>
      <c r="AC519">
        <f t="shared" si="449"/>
        <v>200.58</v>
      </c>
      <c r="AD519">
        <f t="shared" si="474"/>
        <v>0</v>
      </c>
      <c r="AE519">
        <f t="shared" si="475"/>
        <v>0</v>
      </c>
      <c r="AF519">
        <f t="shared" si="476"/>
        <v>0</v>
      </c>
      <c r="AG519">
        <f t="shared" si="450"/>
        <v>0</v>
      </c>
      <c r="AH519">
        <f t="shared" si="477"/>
        <v>0</v>
      </c>
      <c r="AI519">
        <f t="shared" si="478"/>
        <v>0</v>
      </c>
      <c r="AJ519">
        <f t="shared" si="451"/>
        <v>0</v>
      </c>
      <c r="AK519">
        <v>200.58</v>
      </c>
      <c r="AL519">
        <v>200.58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1</v>
      </c>
      <c r="AW519">
        <v>1</v>
      </c>
      <c r="AZ519">
        <v>1</v>
      </c>
      <c r="BA519">
        <v>1</v>
      </c>
      <c r="BB519">
        <v>1</v>
      </c>
      <c r="BC519">
        <v>9.11</v>
      </c>
      <c r="BD519" t="s">
        <v>3</v>
      </c>
      <c r="BE519" t="s">
        <v>3</v>
      </c>
      <c r="BF519" t="s">
        <v>3</v>
      </c>
      <c r="BG519" t="s">
        <v>3</v>
      </c>
      <c r="BH519">
        <v>3</v>
      </c>
      <c r="BI519">
        <v>1</v>
      </c>
      <c r="BJ519" t="s">
        <v>129</v>
      </c>
      <c r="BM519">
        <v>500001</v>
      </c>
      <c r="BN519">
        <v>0</v>
      </c>
      <c r="BO519" t="s">
        <v>3</v>
      </c>
      <c r="BP519">
        <v>0</v>
      </c>
      <c r="BQ519">
        <v>8</v>
      </c>
      <c r="BR519">
        <v>1</v>
      </c>
      <c r="BS519">
        <v>1</v>
      </c>
      <c r="BT519">
        <v>1</v>
      </c>
      <c r="BU519">
        <v>1</v>
      </c>
      <c r="BV519">
        <v>1</v>
      </c>
      <c r="BW519">
        <v>1</v>
      </c>
      <c r="BX519">
        <v>1</v>
      </c>
      <c r="BY519" t="s">
        <v>3</v>
      </c>
      <c r="BZ519">
        <v>0</v>
      </c>
      <c r="CA519">
        <v>0</v>
      </c>
      <c r="CB519" t="s">
        <v>3</v>
      </c>
      <c r="CE519">
        <v>0</v>
      </c>
      <c r="CF519">
        <v>0</v>
      </c>
      <c r="CG519">
        <v>0</v>
      </c>
      <c r="CM519">
        <v>0</v>
      </c>
      <c r="CN519" t="s">
        <v>3</v>
      </c>
      <c r="CO519">
        <v>0</v>
      </c>
      <c r="CP519">
        <f t="shared" si="452"/>
        <v>-1249.8599999999999</v>
      </c>
      <c r="CQ519">
        <f t="shared" si="472"/>
        <v>1827.2837999999999</v>
      </c>
      <c r="CR519">
        <f t="shared" si="473"/>
        <v>0</v>
      </c>
      <c r="CS519">
        <f t="shared" si="453"/>
        <v>0</v>
      </c>
      <c r="CT519">
        <f t="shared" si="454"/>
        <v>0</v>
      </c>
      <c r="CU519">
        <f t="shared" si="455"/>
        <v>0</v>
      </c>
      <c r="CV519">
        <f t="shared" si="456"/>
        <v>0</v>
      </c>
      <c r="CW519">
        <f t="shared" si="457"/>
        <v>0</v>
      </c>
      <c r="CX519">
        <f t="shared" si="458"/>
        <v>0</v>
      </c>
      <c r="CY519">
        <f t="shared" si="468"/>
        <v>0</v>
      </c>
      <c r="CZ519">
        <f t="shared" si="469"/>
        <v>0</v>
      </c>
      <c r="DC519" t="s">
        <v>3</v>
      </c>
      <c r="DD519" t="s">
        <v>3</v>
      </c>
      <c r="DE519" t="s">
        <v>3</v>
      </c>
      <c r="DF519" t="s">
        <v>3</v>
      </c>
      <c r="DG519" t="s">
        <v>3</v>
      </c>
      <c r="DH519" t="s">
        <v>3</v>
      </c>
      <c r="DI519" t="s">
        <v>3</v>
      </c>
      <c r="DJ519" t="s">
        <v>3</v>
      </c>
      <c r="DK519" t="s">
        <v>3</v>
      </c>
      <c r="DL519" t="s">
        <v>3</v>
      </c>
      <c r="DM519" t="s">
        <v>3</v>
      </c>
      <c r="DN519">
        <v>0</v>
      </c>
      <c r="DO519">
        <v>0</v>
      </c>
      <c r="DP519">
        <v>1</v>
      </c>
      <c r="DQ519">
        <v>1</v>
      </c>
      <c r="DU519">
        <v>1002</v>
      </c>
      <c r="DV519" t="s">
        <v>124</v>
      </c>
      <c r="DW519" t="s">
        <v>124</v>
      </c>
      <c r="DX519">
        <v>1</v>
      </c>
      <c r="DZ519" t="s">
        <v>3</v>
      </c>
      <c r="EA519" t="s">
        <v>3</v>
      </c>
      <c r="EB519" t="s">
        <v>3</v>
      </c>
      <c r="EC519" t="s">
        <v>3</v>
      </c>
      <c r="EE519">
        <v>50757674</v>
      </c>
      <c r="EF519">
        <v>8</v>
      </c>
      <c r="EG519" t="s">
        <v>46</v>
      </c>
      <c r="EH519">
        <v>0</v>
      </c>
      <c r="EI519" t="s">
        <v>3</v>
      </c>
      <c r="EJ519">
        <v>1</v>
      </c>
      <c r="EK519">
        <v>500001</v>
      </c>
      <c r="EL519" t="s">
        <v>47</v>
      </c>
      <c r="EM519" t="s">
        <v>48</v>
      </c>
      <c r="EO519" t="s">
        <v>3</v>
      </c>
      <c r="EQ519">
        <v>32768</v>
      </c>
      <c r="ER519">
        <v>200.58</v>
      </c>
      <c r="ES519">
        <v>200.58</v>
      </c>
      <c r="ET519">
        <v>0</v>
      </c>
      <c r="EU519">
        <v>0</v>
      </c>
      <c r="EV519">
        <v>0</v>
      </c>
      <c r="EW519">
        <v>0</v>
      </c>
      <c r="EX519">
        <v>0</v>
      </c>
      <c r="FQ519">
        <v>0</v>
      </c>
      <c r="FR519">
        <f t="shared" si="459"/>
        <v>0</v>
      </c>
      <c r="FS519">
        <v>0</v>
      </c>
      <c r="FX519">
        <v>0</v>
      </c>
      <c r="FY519">
        <v>0</v>
      </c>
      <c r="GA519" t="s">
        <v>3</v>
      </c>
      <c r="GD519">
        <v>1</v>
      </c>
      <c r="GF519">
        <v>1828367933</v>
      </c>
      <c r="GG519">
        <v>2</v>
      </c>
      <c r="GH519">
        <v>1</v>
      </c>
      <c r="GI519">
        <v>4</v>
      </c>
      <c r="GJ519">
        <v>0</v>
      </c>
      <c r="GK519">
        <v>0</v>
      </c>
      <c r="GL519">
        <f t="shared" si="460"/>
        <v>0</v>
      </c>
      <c r="GM519">
        <f t="shared" si="461"/>
        <v>-1249.8599999999999</v>
      </c>
      <c r="GN519">
        <f t="shared" si="462"/>
        <v>-1249.8599999999999</v>
      </c>
      <c r="GO519">
        <f t="shared" si="463"/>
        <v>0</v>
      </c>
      <c r="GP519">
        <f t="shared" si="464"/>
        <v>0</v>
      </c>
      <c r="GR519">
        <v>0</v>
      </c>
      <c r="GS519">
        <v>3</v>
      </c>
      <c r="GT519">
        <v>0</v>
      </c>
      <c r="GU519" t="s">
        <v>3</v>
      </c>
      <c r="GV519">
        <f t="shared" si="465"/>
        <v>0</v>
      </c>
      <c r="GW519">
        <v>1</v>
      </c>
      <c r="GX519">
        <f t="shared" si="466"/>
        <v>0</v>
      </c>
      <c r="HA519">
        <v>0</v>
      </c>
      <c r="HB519">
        <v>0</v>
      </c>
      <c r="HC519">
        <f t="shared" si="467"/>
        <v>0</v>
      </c>
      <c r="HE519" t="s">
        <v>3</v>
      </c>
      <c r="HF519" t="s">
        <v>3</v>
      </c>
      <c r="HM519" t="s">
        <v>3</v>
      </c>
      <c r="HN519" t="s">
        <v>3</v>
      </c>
      <c r="HO519" t="s">
        <v>3</v>
      </c>
      <c r="HP519" t="s">
        <v>3</v>
      </c>
      <c r="HQ519" t="s">
        <v>3</v>
      </c>
      <c r="IK519">
        <v>0</v>
      </c>
    </row>
    <row r="520" spans="1:245" x14ac:dyDescent="0.2">
      <c r="A520">
        <v>17</v>
      </c>
      <c r="B520">
        <v>1</v>
      </c>
      <c r="C520">
        <f>ROW(SmtRes!A684)</f>
        <v>684</v>
      </c>
      <c r="D520">
        <f>ROW(EtalonRes!A792)</f>
        <v>792</v>
      </c>
      <c r="E520" t="s">
        <v>386</v>
      </c>
      <c r="F520" t="s">
        <v>108</v>
      </c>
      <c r="G520" t="s">
        <v>109</v>
      </c>
      <c r="H520" t="s">
        <v>110</v>
      </c>
      <c r="I520">
        <v>0.12</v>
      </c>
      <c r="J520">
        <v>0</v>
      </c>
      <c r="K520">
        <v>0.12</v>
      </c>
      <c r="O520">
        <f t="shared" si="437"/>
        <v>429.34</v>
      </c>
      <c r="P520">
        <f t="shared" si="438"/>
        <v>185.63</v>
      </c>
      <c r="Q520">
        <f t="shared" si="439"/>
        <v>44.97</v>
      </c>
      <c r="R520">
        <f t="shared" si="440"/>
        <v>19.989999999999998</v>
      </c>
      <c r="S520">
        <f t="shared" si="441"/>
        <v>198.74</v>
      </c>
      <c r="T520">
        <f t="shared" si="442"/>
        <v>0</v>
      </c>
      <c r="U520">
        <f t="shared" si="443"/>
        <v>0.6</v>
      </c>
      <c r="V520">
        <f t="shared" si="444"/>
        <v>5.16E-2</v>
      </c>
      <c r="W520">
        <f t="shared" si="445"/>
        <v>0</v>
      </c>
      <c r="X520">
        <f t="shared" si="446"/>
        <v>212.17</v>
      </c>
      <c r="Y520">
        <f t="shared" si="447"/>
        <v>120.3</v>
      </c>
      <c r="AA520">
        <v>51651743</v>
      </c>
      <c r="AB520">
        <f t="shared" si="448"/>
        <v>247.66</v>
      </c>
      <c r="AC520">
        <f t="shared" si="449"/>
        <v>169.8</v>
      </c>
      <c r="AD520">
        <f t="shared" si="474"/>
        <v>28.26</v>
      </c>
      <c r="AE520">
        <f t="shared" si="475"/>
        <v>4.99</v>
      </c>
      <c r="AF520">
        <f t="shared" si="476"/>
        <v>49.6</v>
      </c>
      <c r="AG520">
        <f t="shared" si="450"/>
        <v>0</v>
      </c>
      <c r="AH520">
        <f t="shared" si="477"/>
        <v>5</v>
      </c>
      <c r="AI520">
        <f t="shared" si="478"/>
        <v>0.43</v>
      </c>
      <c r="AJ520">
        <f t="shared" si="451"/>
        <v>0</v>
      </c>
      <c r="AK520">
        <v>247.66</v>
      </c>
      <c r="AL520">
        <v>169.8</v>
      </c>
      <c r="AM520">
        <v>28.26</v>
      </c>
      <c r="AN520">
        <v>4.99</v>
      </c>
      <c r="AO520">
        <v>49.6</v>
      </c>
      <c r="AP520">
        <v>0</v>
      </c>
      <c r="AQ520">
        <v>5</v>
      </c>
      <c r="AR520">
        <v>0.43</v>
      </c>
      <c r="AS520">
        <v>0</v>
      </c>
      <c r="AT520">
        <v>97</v>
      </c>
      <c r="AU520">
        <v>55</v>
      </c>
      <c r="AV520">
        <v>1</v>
      </c>
      <c r="AW520">
        <v>1</v>
      </c>
      <c r="AZ520">
        <v>1</v>
      </c>
      <c r="BA520">
        <v>33.39</v>
      </c>
      <c r="BB520">
        <v>13.26</v>
      </c>
      <c r="BC520">
        <v>9.11</v>
      </c>
      <c r="BD520" t="s">
        <v>3</v>
      </c>
      <c r="BE520" t="s">
        <v>3</v>
      </c>
      <c r="BF520" t="s">
        <v>3</v>
      </c>
      <c r="BG520" t="s">
        <v>3</v>
      </c>
      <c r="BH520">
        <v>0</v>
      </c>
      <c r="BI520">
        <v>1</v>
      </c>
      <c r="BJ520" t="s">
        <v>111</v>
      </c>
      <c r="BM520">
        <v>26001</v>
      </c>
      <c r="BN520">
        <v>0</v>
      </c>
      <c r="BO520" t="s">
        <v>3</v>
      </c>
      <c r="BP520">
        <v>0</v>
      </c>
      <c r="BQ520">
        <v>2</v>
      </c>
      <c r="BR520">
        <v>0</v>
      </c>
      <c r="BS520">
        <v>33.39</v>
      </c>
      <c r="BT520">
        <v>1</v>
      </c>
      <c r="BU520">
        <v>1</v>
      </c>
      <c r="BV520">
        <v>1</v>
      </c>
      <c r="BW520">
        <v>1</v>
      </c>
      <c r="BX520">
        <v>1</v>
      </c>
      <c r="BY520" t="s">
        <v>3</v>
      </c>
      <c r="BZ520">
        <v>97</v>
      </c>
      <c r="CA520">
        <v>55</v>
      </c>
      <c r="CB520" t="s">
        <v>3</v>
      </c>
      <c r="CE520">
        <v>0</v>
      </c>
      <c r="CF520">
        <v>0</v>
      </c>
      <c r="CG520">
        <v>0</v>
      </c>
      <c r="CM520">
        <v>0</v>
      </c>
      <c r="CN520" t="s">
        <v>3</v>
      </c>
      <c r="CO520">
        <v>0</v>
      </c>
      <c r="CP520">
        <f t="shared" si="452"/>
        <v>429.34000000000003</v>
      </c>
      <c r="CQ520">
        <f t="shared" si="472"/>
        <v>1546.8779999999999</v>
      </c>
      <c r="CR520">
        <f t="shared" si="473"/>
        <v>374.7276</v>
      </c>
      <c r="CS520">
        <f t="shared" si="453"/>
        <v>166.61610000000002</v>
      </c>
      <c r="CT520">
        <f t="shared" si="454"/>
        <v>1656.144</v>
      </c>
      <c r="CU520">
        <f t="shared" si="455"/>
        <v>0</v>
      </c>
      <c r="CV520">
        <f t="shared" si="456"/>
        <v>5</v>
      </c>
      <c r="CW520">
        <f t="shared" si="457"/>
        <v>0.43</v>
      </c>
      <c r="CX520">
        <f t="shared" si="458"/>
        <v>0</v>
      </c>
      <c r="CY520">
        <f t="shared" si="468"/>
        <v>212.16810000000001</v>
      </c>
      <c r="CZ520">
        <f t="shared" si="469"/>
        <v>120.30150000000002</v>
      </c>
      <c r="DC520" t="s">
        <v>3</v>
      </c>
      <c r="DD520" t="s">
        <v>3</v>
      </c>
      <c r="DE520" t="s">
        <v>3</v>
      </c>
      <c r="DF520" t="s">
        <v>3</v>
      </c>
      <c r="DG520" t="s">
        <v>3</v>
      </c>
      <c r="DH520" t="s">
        <v>3</v>
      </c>
      <c r="DI520" t="s">
        <v>3</v>
      </c>
      <c r="DJ520" t="s">
        <v>3</v>
      </c>
      <c r="DK520" t="s">
        <v>3</v>
      </c>
      <c r="DL520" t="s">
        <v>3</v>
      </c>
      <c r="DM520" t="s">
        <v>3</v>
      </c>
      <c r="DN520">
        <v>0</v>
      </c>
      <c r="DO520">
        <v>0</v>
      </c>
      <c r="DP520">
        <v>1</v>
      </c>
      <c r="DQ520">
        <v>1</v>
      </c>
      <c r="DU520">
        <v>1005</v>
      </c>
      <c r="DV520" t="s">
        <v>110</v>
      </c>
      <c r="DW520" t="s">
        <v>110</v>
      </c>
      <c r="DX520">
        <v>10</v>
      </c>
      <c r="DZ520" t="s">
        <v>3</v>
      </c>
      <c r="EA520" t="s">
        <v>3</v>
      </c>
      <c r="EB520" t="s">
        <v>3</v>
      </c>
      <c r="EC520" t="s">
        <v>3</v>
      </c>
      <c r="EE520">
        <v>50757462</v>
      </c>
      <c r="EF520">
        <v>2</v>
      </c>
      <c r="EG520" t="s">
        <v>112</v>
      </c>
      <c r="EH520">
        <v>20</v>
      </c>
      <c r="EI520" t="s">
        <v>113</v>
      </c>
      <c r="EJ520">
        <v>1</v>
      </c>
      <c r="EK520">
        <v>26001</v>
      </c>
      <c r="EL520" t="s">
        <v>113</v>
      </c>
      <c r="EM520" t="s">
        <v>114</v>
      </c>
      <c r="EO520" t="s">
        <v>3</v>
      </c>
      <c r="EQ520">
        <v>131072</v>
      </c>
      <c r="ER520">
        <v>247.66</v>
      </c>
      <c r="ES520">
        <v>169.8</v>
      </c>
      <c r="ET520">
        <v>28.26</v>
      </c>
      <c r="EU520">
        <v>4.99</v>
      </c>
      <c r="EV520">
        <v>49.6</v>
      </c>
      <c r="EW520">
        <v>5</v>
      </c>
      <c r="EX520">
        <v>0.43</v>
      </c>
      <c r="EY520">
        <v>0</v>
      </c>
      <c r="FQ520">
        <v>0</v>
      </c>
      <c r="FR520">
        <f t="shared" si="459"/>
        <v>0</v>
      </c>
      <c r="FS520">
        <v>0</v>
      </c>
      <c r="FX520">
        <v>97</v>
      </c>
      <c r="FY520">
        <v>55</v>
      </c>
      <c r="GA520" t="s">
        <v>3</v>
      </c>
      <c r="GD520">
        <v>1</v>
      </c>
      <c r="GF520">
        <v>-893411855</v>
      </c>
      <c r="GG520">
        <v>2</v>
      </c>
      <c r="GH520">
        <v>1</v>
      </c>
      <c r="GI520">
        <v>4</v>
      </c>
      <c r="GJ520">
        <v>0</v>
      </c>
      <c r="GK520">
        <v>0</v>
      </c>
      <c r="GL520">
        <f t="shared" si="460"/>
        <v>0</v>
      </c>
      <c r="GM520">
        <f t="shared" si="461"/>
        <v>761.81</v>
      </c>
      <c r="GN520">
        <f t="shared" si="462"/>
        <v>761.81</v>
      </c>
      <c r="GO520">
        <f t="shared" si="463"/>
        <v>0</v>
      </c>
      <c r="GP520">
        <f t="shared" si="464"/>
        <v>0</v>
      </c>
      <c r="GR520">
        <v>0</v>
      </c>
      <c r="GS520">
        <v>3</v>
      </c>
      <c r="GT520">
        <v>0</v>
      </c>
      <c r="GU520" t="s">
        <v>3</v>
      </c>
      <c r="GV520">
        <f t="shared" si="465"/>
        <v>0</v>
      </c>
      <c r="GW520">
        <v>1</v>
      </c>
      <c r="GX520">
        <f t="shared" si="466"/>
        <v>0</v>
      </c>
      <c r="HA520">
        <v>0</v>
      </c>
      <c r="HB520">
        <v>0</v>
      </c>
      <c r="HC520">
        <f t="shared" si="467"/>
        <v>0</v>
      </c>
      <c r="HE520" t="s">
        <v>3</v>
      </c>
      <c r="HF520" t="s">
        <v>3</v>
      </c>
      <c r="HM520" t="s">
        <v>3</v>
      </c>
      <c r="HN520" t="s">
        <v>115</v>
      </c>
      <c r="HO520" t="s">
        <v>116</v>
      </c>
      <c r="HP520" t="s">
        <v>113</v>
      </c>
      <c r="HQ520" t="s">
        <v>113</v>
      </c>
      <c r="IK520">
        <v>0</v>
      </c>
    </row>
    <row r="521" spans="1:245" x14ac:dyDescent="0.2">
      <c r="A521">
        <v>18</v>
      </c>
      <c r="B521">
        <v>1</v>
      </c>
      <c r="C521">
        <v>681</v>
      </c>
      <c r="E521" t="s">
        <v>387</v>
      </c>
      <c r="F521" t="s">
        <v>118</v>
      </c>
      <c r="G521" t="s">
        <v>132</v>
      </c>
      <c r="H521" t="str">
        <f>'1.Ведомость'!C173</f>
        <v>м2</v>
      </c>
      <c r="I521">
        <f>I520*J521</f>
        <v>1.32</v>
      </c>
      <c r="J521">
        <v>11.000000000000002</v>
      </c>
      <c r="K521">
        <v>11</v>
      </c>
      <c r="O521">
        <f t="shared" si="437"/>
        <v>270.57</v>
      </c>
      <c r="P521">
        <f t="shared" si="438"/>
        <v>270.57</v>
      </c>
      <c r="Q521">
        <f t="shared" si="439"/>
        <v>0</v>
      </c>
      <c r="R521">
        <f t="shared" si="440"/>
        <v>0</v>
      </c>
      <c r="S521">
        <f t="shared" si="441"/>
        <v>0</v>
      </c>
      <c r="T521">
        <f t="shared" si="442"/>
        <v>0</v>
      </c>
      <c r="U521">
        <f t="shared" si="443"/>
        <v>0</v>
      </c>
      <c r="V521">
        <f t="shared" si="444"/>
        <v>0</v>
      </c>
      <c r="W521">
        <f t="shared" si="445"/>
        <v>0</v>
      </c>
      <c r="X521">
        <f t="shared" si="446"/>
        <v>0</v>
      </c>
      <c r="Y521">
        <f t="shared" si="447"/>
        <v>0</v>
      </c>
      <c r="AA521">
        <v>51651743</v>
      </c>
      <c r="AB521">
        <f t="shared" si="448"/>
        <v>22.5</v>
      </c>
      <c r="AC521">
        <f t="shared" si="449"/>
        <v>22.5</v>
      </c>
      <c r="AD521">
        <f t="shared" si="474"/>
        <v>0</v>
      </c>
      <c r="AE521">
        <f t="shared" si="475"/>
        <v>0</v>
      </c>
      <c r="AF521">
        <f t="shared" si="476"/>
        <v>0</v>
      </c>
      <c r="AG521">
        <f t="shared" si="450"/>
        <v>0</v>
      </c>
      <c r="AH521">
        <f t="shared" si="477"/>
        <v>0</v>
      </c>
      <c r="AI521">
        <f t="shared" si="478"/>
        <v>0</v>
      </c>
      <c r="AJ521">
        <f t="shared" si="451"/>
        <v>0</v>
      </c>
      <c r="AK521">
        <v>22.5</v>
      </c>
      <c r="AL521">
        <v>22.5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1</v>
      </c>
      <c r="AW521">
        <v>1</v>
      </c>
      <c r="AZ521">
        <v>1</v>
      </c>
      <c r="BA521">
        <v>1</v>
      </c>
      <c r="BB521">
        <v>1</v>
      </c>
      <c r="BC521">
        <v>9.11</v>
      </c>
      <c r="BD521" t="s">
        <v>3</v>
      </c>
      <c r="BE521" t="s">
        <v>3</v>
      </c>
      <c r="BF521" t="s">
        <v>3</v>
      </c>
      <c r="BG521" t="s">
        <v>3</v>
      </c>
      <c r="BH521">
        <v>3</v>
      </c>
      <c r="BI521">
        <v>1</v>
      </c>
      <c r="BJ521" t="s">
        <v>120</v>
      </c>
      <c r="BM521">
        <v>500001</v>
      </c>
      <c r="BN521">
        <v>0</v>
      </c>
      <c r="BO521" t="s">
        <v>3</v>
      </c>
      <c r="BP521">
        <v>0</v>
      </c>
      <c r="BQ521">
        <v>8</v>
      </c>
      <c r="BR521">
        <v>0</v>
      </c>
      <c r="BS521">
        <v>1</v>
      </c>
      <c r="BT521">
        <v>1</v>
      </c>
      <c r="BU521">
        <v>1</v>
      </c>
      <c r="BV521">
        <v>1</v>
      </c>
      <c r="BW521">
        <v>1</v>
      </c>
      <c r="BX521">
        <v>1</v>
      </c>
      <c r="BY521" t="s">
        <v>3</v>
      </c>
      <c r="BZ521">
        <v>0</v>
      </c>
      <c r="CA521">
        <v>0</v>
      </c>
      <c r="CB521" t="s">
        <v>3</v>
      </c>
      <c r="CE521">
        <v>0</v>
      </c>
      <c r="CF521">
        <v>0</v>
      </c>
      <c r="CG521">
        <v>0</v>
      </c>
      <c r="CM521">
        <v>0</v>
      </c>
      <c r="CN521" t="s">
        <v>3</v>
      </c>
      <c r="CO521">
        <v>0</v>
      </c>
      <c r="CP521">
        <f t="shared" si="452"/>
        <v>270.57</v>
      </c>
      <c r="CQ521">
        <f t="shared" si="472"/>
        <v>204.97499999999999</v>
      </c>
      <c r="CR521">
        <f t="shared" si="473"/>
        <v>0</v>
      </c>
      <c r="CS521">
        <f t="shared" si="453"/>
        <v>0</v>
      </c>
      <c r="CT521">
        <f t="shared" si="454"/>
        <v>0</v>
      </c>
      <c r="CU521">
        <f t="shared" si="455"/>
        <v>0</v>
      </c>
      <c r="CV521">
        <f t="shared" si="456"/>
        <v>0</v>
      </c>
      <c r="CW521">
        <f t="shared" si="457"/>
        <v>0</v>
      </c>
      <c r="CX521">
        <f t="shared" si="458"/>
        <v>0</v>
      </c>
      <c r="CY521">
        <f t="shared" si="468"/>
        <v>0</v>
      </c>
      <c r="CZ521">
        <f t="shared" si="469"/>
        <v>0</v>
      </c>
      <c r="DC521" t="s">
        <v>3</v>
      </c>
      <c r="DD521" t="s">
        <v>3</v>
      </c>
      <c r="DE521" t="s">
        <v>3</v>
      </c>
      <c r="DF521" t="s">
        <v>3</v>
      </c>
      <c r="DG521" t="s">
        <v>3</v>
      </c>
      <c r="DH521" t="s">
        <v>3</v>
      </c>
      <c r="DI521" t="s">
        <v>3</v>
      </c>
      <c r="DJ521" t="s">
        <v>3</v>
      </c>
      <c r="DK521" t="s">
        <v>3</v>
      </c>
      <c r="DL521" t="s">
        <v>3</v>
      </c>
      <c r="DM521" t="s">
        <v>3</v>
      </c>
      <c r="DN521">
        <v>0</v>
      </c>
      <c r="DO521">
        <v>0</v>
      </c>
      <c r="DP521">
        <v>1</v>
      </c>
      <c r="DQ521">
        <v>1</v>
      </c>
      <c r="DU521">
        <v>1005</v>
      </c>
      <c r="DV521" t="s">
        <v>52</v>
      </c>
      <c r="DW521" t="s">
        <v>52</v>
      </c>
      <c r="DX521">
        <v>1</v>
      </c>
      <c r="DZ521" t="s">
        <v>3</v>
      </c>
      <c r="EA521" t="s">
        <v>3</v>
      </c>
      <c r="EB521" t="s">
        <v>3</v>
      </c>
      <c r="EC521" t="s">
        <v>3</v>
      </c>
      <c r="EE521">
        <v>50757674</v>
      </c>
      <c r="EF521">
        <v>8</v>
      </c>
      <c r="EG521" t="s">
        <v>46</v>
      </c>
      <c r="EH521">
        <v>0</v>
      </c>
      <c r="EI521" t="s">
        <v>3</v>
      </c>
      <c r="EJ521">
        <v>1</v>
      </c>
      <c r="EK521">
        <v>500001</v>
      </c>
      <c r="EL521" t="s">
        <v>47</v>
      </c>
      <c r="EM521" t="s">
        <v>48</v>
      </c>
      <c r="EO521" t="s">
        <v>3</v>
      </c>
      <c r="EQ521">
        <v>0</v>
      </c>
      <c r="ER521">
        <v>22.5</v>
      </c>
      <c r="ES521">
        <v>22.5</v>
      </c>
      <c r="ET521">
        <v>0</v>
      </c>
      <c r="EU521">
        <v>0</v>
      </c>
      <c r="EV521">
        <v>0</v>
      </c>
      <c r="EW521">
        <v>0</v>
      </c>
      <c r="EX521">
        <v>0</v>
      </c>
      <c r="FQ521">
        <v>0</v>
      </c>
      <c r="FR521">
        <f t="shared" si="459"/>
        <v>0</v>
      </c>
      <c r="FS521">
        <v>0</v>
      </c>
      <c r="FX521">
        <v>0</v>
      </c>
      <c r="FY521">
        <v>0</v>
      </c>
      <c r="GA521" t="s">
        <v>3</v>
      </c>
      <c r="GD521">
        <v>1</v>
      </c>
      <c r="GF521">
        <v>2022782512</v>
      </c>
      <c r="GG521">
        <v>2</v>
      </c>
      <c r="GH521">
        <v>1</v>
      </c>
      <c r="GI521">
        <v>4</v>
      </c>
      <c r="GJ521">
        <v>0</v>
      </c>
      <c r="GK521">
        <v>0</v>
      </c>
      <c r="GL521">
        <f t="shared" si="460"/>
        <v>0</v>
      </c>
      <c r="GM521">
        <f t="shared" si="461"/>
        <v>270.57</v>
      </c>
      <c r="GN521">
        <f t="shared" si="462"/>
        <v>270.57</v>
      </c>
      <c r="GO521">
        <f t="shared" si="463"/>
        <v>0</v>
      </c>
      <c r="GP521">
        <f t="shared" si="464"/>
        <v>0</v>
      </c>
      <c r="GR521">
        <v>0</v>
      </c>
      <c r="GS521">
        <v>3</v>
      </c>
      <c r="GT521">
        <v>0</v>
      </c>
      <c r="GU521" t="s">
        <v>3</v>
      </c>
      <c r="GV521">
        <f t="shared" si="465"/>
        <v>0</v>
      </c>
      <c r="GW521">
        <v>1</v>
      </c>
      <c r="GX521">
        <f t="shared" si="466"/>
        <v>0</v>
      </c>
      <c r="HA521">
        <v>0</v>
      </c>
      <c r="HB521">
        <v>0</v>
      </c>
      <c r="HC521">
        <f t="shared" si="467"/>
        <v>0</v>
      </c>
      <c r="HE521" t="s">
        <v>3</v>
      </c>
      <c r="HF521" t="s">
        <v>3</v>
      </c>
      <c r="HM521" t="s">
        <v>3</v>
      </c>
      <c r="HN521" t="s">
        <v>3</v>
      </c>
      <c r="HO521" t="s">
        <v>3</v>
      </c>
      <c r="HP521" t="s">
        <v>3</v>
      </c>
      <c r="HQ521" t="s">
        <v>3</v>
      </c>
      <c r="IK521">
        <v>0</v>
      </c>
    </row>
    <row r="522" spans="1:245" x14ac:dyDescent="0.2">
      <c r="A522">
        <v>18</v>
      </c>
      <c r="B522">
        <v>1</v>
      </c>
      <c r="C522">
        <v>683</v>
      </c>
      <c r="E522" t="s">
        <v>388</v>
      </c>
      <c r="F522" t="s">
        <v>122</v>
      </c>
      <c r="G522" t="s">
        <v>123</v>
      </c>
      <c r="H522" t="e">
        <f>'1.Ведомость'!#REF!</f>
        <v>#REF!</v>
      </c>
      <c r="I522">
        <f>I520*J522</f>
        <v>-0.18</v>
      </c>
      <c r="J522">
        <v>-1.5</v>
      </c>
      <c r="K522">
        <v>-1.5</v>
      </c>
      <c r="O522">
        <f t="shared" si="437"/>
        <v>-107.54</v>
      </c>
      <c r="P522">
        <f t="shared" si="438"/>
        <v>-107.54</v>
      </c>
      <c r="Q522">
        <f t="shared" si="439"/>
        <v>0</v>
      </c>
      <c r="R522">
        <f t="shared" si="440"/>
        <v>0</v>
      </c>
      <c r="S522">
        <f t="shared" si="441"/>
        <v>0</v>
      </c>
      <c r="T522">
        <f t="shared" si="442"/>
        <v>0</v>
      </c>
      <c r="U522">
        <f t="shared" si="443"/>
        <v>0</v>
      </c>
      <c r="V522">
        <f t="shared" si="444"/>
        <v>0</v>
      </c>
      <c r="W522">
        <f t="shared" si="445"/>
        <v>0</v>
      </c>
      <c r="X522">
        <f t="shared" si="446"/>
        <v>0</v>
      </c>
      <c r="Y522">
        <f t="shared" si="447"/>
        <v>0</v>
      </c>
      <c r="AA522">
        <v>51651743</v>
      </c>
      <c r="AB522">
        <f t="shared" si="448"/>
        <v>65.58</v>
      </c>
      <c r="AC522">
        <f t="shared" si="449"/>
        <v>65.58</v>
      </c>
      <c r="AD522">
        <f t="shared" si="474"/>
        <v>0</v>
      </c>
      <c r="AE522">
        <f t="shared" si="475"/>
        <v>0</v>
      </c>
      <c r="AF522">
        <f t="shared" si="476"/>
        <v>0</v>
      </c>
      <c r="AG522">
        <f t="shared" si="450"/>
        <v>0</v>
      </c>
      <c r="AH522">
        <f t="shared" si="477"/>
        <v>0</v>
      </c>
      <c r="AI522">
        <f t="shared" si="478"/>
        <v>0</v>
      </c>
      <c r="AJ522">
        <f t="shared" si="451"/>
        <v>0</v>
      </c>
      <c r="AK522">
        <v>65.58</v>
      </c>
      <c r="AL522">
        <v>65.58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1</v>
      </c>
      <c r="AW522">
        <v>1</v>
      </c>
      <c r="AZ522">
        <v>1</v>
      </c>
      <c r="BA522">
        <v>1</v>
      </c>
      <c r="BB522">
        <v>1</v>
      </c>
      <c r="BC522">
        <v>9.11</v>
      </c>
      <c r="BD522" t="s">
        <v>3</v>
      </c>
      <c r="BE522" t="s">
        <v>3</v>
      </c>
      <c r="BF522" t="s">
        <v>3</v>
      </c>
      <c r="BG522" t="s">
        <v>3</v>
      </c>
      <c r="BH522">
        <v>3</v>
      </c>
      <c r="BI522">
        <v>1</v>
      </c>
      <c r="BJ522" t="s">
        <v>125</v>
      </c>
      <c r="BM522">
        <v>500001</v>
      </c>
      <c r="BN522">
        <v>0</v>
      </c>
      <c r="BO522" t="s">
        <v>3</v>
      </c>
      <c r="BP522">
        <v>0</v>
      </c>
      <c r="BQ522">
        <v>8</v>
      </c>
      <c r="BR522">
        <v>1</v>
      </c>
      <c r="BS522">
        <v>1</v>
      </c>
      <c r="BT522">
        <v>1</v>
      </c>
      <c r="BU522">
        <v>1</v>
      </c>
      <c r="BV522">
        <v>1</v>
      </c>
      <c r="BW522">
        <v>1</v>
      </c>
      <c r="BX522">
        <v>1</v>
      </c>
      <c r="BY522" t="s">
        <v>3</v>
      </c>
      <c r="BZ522">
        <v>0</v>
      </c>
      <c r="CA522">
        <v>0</v>
      </c>
      <c r="CB522" t="s">
        <v>3</v>
      </c>
      <c r="CE522">
        <v>0</v>
      </c>
      <c r="CF522">
        <v>0</v>
      </c>
      <c r="CG522">
        <v>0</v>
      </c>
      <c r="CM522">
        <v>0</v>
      </c>
      <c r="CN522" t="s">
        <v>3</v>
      </c>
      <c r="CO522">
        <v>0</v>
      </c>
      <c r="CP522">
        <f t="shared" si="452"/>
        <v>-107.54</v>
      </c>
      <c r="CQ522">
        <f t="shared" si="472"/>
        <v>597.43379999999991</v>
      </c>
      <c r="CR522">
        <f t="shared" si="473"/>
        <v>0</v>
      </c>
      <c r="CS522">
        <f t="shared" si="453"/>
        <v>0</v>
      </c>
      <c r="CT522">
        <f t="shared" si="454"/>
        <v>0</v>
      </c>
      <c r="CU522">
        <f t="shared" si="455"/>
        <v>0</v>
      </c>
      <c r="CV522">
        <f t="shared" si="456"/>
        <v>0</v>
      </c>
      <c r="CW522">
        <f t="shared" si="457"/>
        <v>0</v>
      </c>
      <c r="CX522">
        <f t="shared" si="458"/>
        <v>0</v>
      </c>
      <c r="CY522">
        <f t="shared" si="468"/>
        <v>0</v>
      </c>
      <c r="CZ522">
        <f t="shared" si="469"/>
        <v>0</v>
      </c>
      <c r="DC522" t="s">
        <v>3</v>
      </c>
      <c r="DD522" t="s">
        <v>3</v>
      </c>
      <c r="DE522" t="s">
        <v>3</v>
      </c>
      <c r="DF522" t="s">
        <v>3</v>
      </c>
      <c r="DG522" t="s">
        <v>3</v>
      </c>
      <c r="DH522" t="s">
        <v>3</v>
      </c>
      <c r="DI522" t="s">
        <v>3</v>
      </c>
      <c r="DJ522" t="s">
        <v>3</v>
      </c>
      <c r="DK522" t="s">
        <v>3</v>
      </c>
      <c r="DL522" t="s">
        <v>3</v>
      </c>
      <c r="DM522" t="s">
        <v>3</v>
      </c>
      <c r="DN522">
        <v>0</v>
      </c>
      <c r="DO522">
        <v>0</v>
      </c>
      <c r="DP522">
        <v>1</v>
      </c>
      <c r="DQ522">
        <v>1</v>
      </c>
      <c r="DU522">
        <v>1002</v>
      </c>
      <c r="DV522" t="s">
        <v>124</v>
      </c>
      <c r="DW522" t="s">
        <v>124</v>
      </c>
      <c r="DX522">
        <v>1</v>
      </c>
      <c r="DZ522" t="s">
        <v>3</v>
      </c>
      <c r="EA522" t="s">
        <v>3</v>
      </c>
      <c r="EB522" t="s">
        <v>3</v>
      </c>
      <c r="EC522" t="s">
        <v>3</v>
      </c>
      <c r="EE522">
        <v>50757674</v>
      </c>
      <c r="EF522">
        <v>8</v>
      </c>
      <c r="EG522" t="s">
        <v>46</v>
      </c>
      <c r="EH522">
        <v>0</v>
      </c>
      <c r="EI522" t="s">
        <v>3</v>
      </c>
      <c r="EJ522">
        <v>1</v>
      </c>
      <c r="EK522">
        <v>500001</v>
      </c>
      <c r="EL522" t="s">
        <v>47</v>
      </c>
      <c r="EM522" t="s">
        <v>48</v>
      </c>
      <c r="EO522" t="s">
        <v>3</v>
      </c>
      <c r="EQ522">
        <v>32768</v>
      </c>
      <c r="ER522">
        <v>65.58</v>
      </c>
      <c r="ES522">
        <v>65.58</v>
      </c>
      <c r="ET522">
        <v>0</v>
      </c>
      <c r="EU522">
        <v>0</v>
      </c>
      <c r="EV522">
        <v>0</v>
      </c>
      <c r="EW522">
        <v>0</v>
      </c>
      <c r="EX522">
        <v>0</v>
      </c>
      <c r="FQ522">
        <v>0</v>
      </c>
      <c r="FR522">
        <f t="shared" si="459"/>
        <v>0</v>
      </c>
      <c r="FS522">
        <v>0</v>
      </c>
      <c r="FX522">
        <v>0</v>
      </c>
      <c r="FY522">
        <v>0</v>
      </c>
      <c r="GA522" t="s">
        <v>3</v>
      </c>
      <c r="GD522">
        <v>1</v>
      </c>
      <c r="GF522">
        <v>-1609399419</v>
      </c>
      <c r="GG522">
        <v>2</v>
      </c>
      <c r="GH522">
        <v>1</v>
      </c>
      <c r="GI522">
        <v>4</v>
      </c>
      <c r="GJ522">
        <v>0</v>
      </c>
      <c r="GK522">
        <v>0</v>
      </c>
      <c r="GL522">
        <f t="shared" si="460"/>
        <v>0</v>
      </c>
      <c r="GM522">
        <f t="shared" si="461"/>
        <v>-107.54</v>
      </c>
      <c r="GN522">
        <f t="shared" si="462"/>
        <v>-107.54</v>
      </c>
      <c r="GO522">
        <f t="shared" si="463"/>
        <v>0</v>
      </c>
      <c r="GP522">
        <f t="shared" si="464"/>
        <v>0</v>
      </c>
      <c r="GR522">
        <v>0</v>
      </c>
      <c r="GS522">
        <v>3</v>
      </c>
      <c r="GT522">
        <v>0</v>
      </c>
      <c r="GU522" t="s">
        <v>3</v>
      </c>
      <c r="GV522">
        <f t="shared" si="465"/>
        <v>0</v>
      </c>
      <c r="GW522">
        <v>1</v>
      </c>
      <c r="GX522">
        <f t="shared" si="466"/>
        <v>0</v>
      </c>
      <c r="HA522">
        <v>0</v>
      </c>
      <c r="HB522">
        <v>0</v>
      </c>
      <c r="HC522">
        <f t="shared" si="467"/>
        <v>0</v>
      </c>
      <c r="HE522" t="s">
        <v>3</v>
      </c>
      <c r="HF522" t="s">
        <v>3</v>
      </c>
      <c r="HM522" t="s">
        <v>3</v>
      </c>
      <c r="HN522" t="s">
        <v>3</v>
      </c>
      <c r="HO522" t="s">
        <v>3</v>
      </c>
      <c r="HP522" t="s">
        <v>3</v>
      </c>
      <c r="HQ522" t="s">
        <v>3</v>
      </c>
      <c r="IK522">
        <v>0</v>
      </c>
    </row>
    <row r="523" spans="1:245" x14ac:dyDescent="0.2">
      <c r="A523">
        <v>18</v>
      </c>
      <c r="B523">
        <v>1</v>
      </c>
      <c r="C523">
        <v>684</v>
      </c>
      <c r="E523" t="s">
        <v>389</v>
      </c>
      <c r="F523" t="s">
        <v>127</v>
      </c>
      <c r="G523" t="s">
        <v>128</v>
      </c>
      <c r="H523" t="e">
        <f>'1.Ведомость'!#REF!</f>
        <v>#REF!</v>
      </c>
      <c r="I523">
        <f>I520*J523</f>
        <v>-6.8399999999999997E-3</v>
      </c>
      <c r="J523">
        <v>-5.7000000000000002E-2</v>
      </c>
      <c r="K523">
        <v>-5.7000000000000002E-2</v>
      </c>
      <c r="O523">
        <f t="shared" si="437"/>
        <v>-12.5</v>
      </c>
      <c r="P523">
        <f t="shared" si="438"/>
        <v>-12.5</v>
      </c>
      <c r="Q523">
        <f t="shared" si="439"/>
        <v>0</v>
      </c>
      <c r="R523">
        <f t="shared" si="440"/>
        <v>0</v>
      </c>
      <c r="S523">
        <f t="shared" si="441"/>
        <v>0</v>
      </c>
      <c r="T523">
        <f t="shared" si="442"/>
        <v>0</v>
      </c>
      <c r="U523">
        <f t="shared" si="443"/>
        <v>0</v>
      </c>
      <c r="V523">
        <f t="shared" si="444"/>
        <v>0</v>
      </c>
      <c r="W523">
        <f t="shared" si="445"/>
        <v>0</v>
      </c>
      <c r="X523">
        <f t="shared" si="446"/>
        <v>0</v>
      </c>
      <c r="Y523">
        <f t="shared" si="447"/>
        <v>0</v>
      </c>
      <c r="AA523">
        <v>51651743</v>
      </c>
      <c r="AB523">
        <f t="shared" si="448"/>
        <v>200.58</v>
      </c>
      <c r="AC523">
        <f t="shared" si="449"/>
        <v>200.58</v>
      </c>
      <c r="AD523">
        <f t="shared" si="474"/>
        <v>0</v>
      </c>
      <c r="AE523">
        <f t="shared" si="475"/>
        <v>0</v>
      </c>
      <c r="AF523">
        <f t="shared" si="476"/>
        <v>0</v>
      </c>
      <c r="AG523">
        <f t="shared" si="450"/>
        <v>0</v>
      </c>
      <c r="AH523">
        <f t="shared" si="477"/>
        <v>0</v>
      </c>
      <c r="AI523">
        <f t="shared" si="478"/>
        <v>0</v>
      </c>
      <c r="AJ523">
        <f t="shared" si="451"/>
        <v>0</v>
      </c>
      <c r="AK523">
        <v>200.58</v>
      </c>
      <c r="AL523">
        <v>200.58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1</v>
      </c>
      <c r="AW523">
        <v>1</v>
      </c>
      <c r="AZ523">
        <v>1</v>
      </c>
      <c r="BA523">
        <v>1</v>
      </c>
      <c r="BB523">
        <v>1</v>
      </c>
      <c r="BC523">
        <v>9.11</v>
      </c>
      <c r="BD523" t="s">
        <v>3</v>
      </c>
      <c r="BE523" t="s">
        <v>3</v>
      </c>
      <c r="BF523" t="s">
        <v>3</v>
      </c>
      <c r="BG523" t="s">
        <v>3</v>
      </c>
      <c r="BH523">
        <v>3</v>
      </c>
      <c r="BI523">
        <v>1</v>
      </c>
      <c r="BJ523" t="s">
        <v>129</v>
      </c>
      <c r="BM523">
        <v>500001</v>
      </c>
      <c r="BN523">
        <v>0</v>
      </c>
      <c r="BO523" t="s">
        <v>3</v>
      </c>
      <c r="BP523">
        <v>0</v>
      </c>
      <c r="BQ523">
        <v>8</v>
      </c>
      <c r="BR523">
        <v>1</v>
      </c>
      <c r="BS523">
        <v>1</v>
      </c>
      <c r="BT523">
        <v>1</v>
      </c>
      <c r="BU523">
        <v>1</v>
      </c>
      <c r="BV523">
        <v>1</v>
      </c>
      <c r="BW523">
        <v>1</v>
      </c>
      <c r="BX523">
        <v>1</v>
      </c>
      <c r="BY523" t="s">
        <v>3</v>
      </c>
      <c r="BZ523">
        <v>0</v>
      </c>
      <c r="CA523">
        <v>0</v>
      </c>
      <c r="CB523" t="s">
        <v>3</v>
      </c>
      <c r="CE523">
        <v>0</v>
      </c>
      <c r="CF523">
        <v>0</v>
      </c>
      <c r="CG523">
        <v>0</v>
      </c>
      <c r="CM523">
        <v>0</v>
      </c>
      <c r="CN523" t="s">
        <v>3</v>
      </c>
      <c r="CO523">
        <v>0</v>
      </c>
      <c r="CP523">
        <f t="shared" si="452"/>
        <v>-12.5</v>
      </c>
      <c r="CQ523">
        <f t="shared" si="472"/>
        <v>1827.2837999999999</v>
      </c>
      <c r="CR523">
        <f t="shared" si="473"/>
        <v>0</v>
      </c>
      <c r="CS523">
        <f t="shared" si="453"/>
        <v>0</v>
      </c>
      <c r="CT523">
        <f t="shared" si="454"/>
        <v>0</v>
      </c>
      <c r="CU523">
        <f t="shared" si="455"/>
        <v>0</v>
      </c>
      <c r="CV523">
        <f t="shared" si="456"/>
        <v>0</v>
      </c>
      <c r="CW523">
        <f t="shared" si="457"/>
        <v>0</v>
      </c>
      <c r="CX523">
        <f t="shared" si="458"/>
        <v>0</v>
      </c>
      <c r="CY523">
        <f t="shared" si="468"/>
        <v>0</v>
      </c>
      <c r="CZ523">
        <f t="shared" si="469"/>
        <v>0</v>
      </c>
      <c r="DC523" t="s">
        <v>3</v>
      </c>
      <c r="DD523" t="s">
        <v>3</v>
      </c>
      <c r="DE523" t="s">
        <v>3</v>
      </c>
      <c r="DF523" t="s">
        <v>3</v>
      </c>
      <c r="DG523" t="s">
        <v>3</v>
      </c>
      <c r="DH523" t="s">
        <v>3</v>
      </c>
      <c r="DI523" t="s">
        <v>3</v>
      </c>
      <c r="DJ523" t="s">
        <v>3</v>
      </c>
      <c r="DK523" t="s">
        <v>3</v>
      </c>
      <c r="DL523" t="s">
        <v>3</v>
      </c>
      <c r="DM523" t="s">
        <v>3</v>
      </c>
      <c r="DN523">
        <v>0</v>
      </c>
      <c r="DO523">
        <v>0</v>
      </c>
      <c r="DP523">
        <v>1</v>
      </c>
      <c r="DQ523">
        <v>1</v>
      </c>
      <c r="DU523">
        <v>1002</v>
      </c>
      <c r="DV523" t="s">
        <v>124</v>
      </c>
      <c r="DW523" t="s">
        <v>124</v>
      </c>
      <c r="DX523">
        <v>1</v>
      </c>
      <c r="DZ523" t="s">
        <v>3</v>
      </c>
      <c r="EA523" t="s">
        <v>3</v>
      </c>
      <c r="EB523" t="s">
        <v>3</v>
      </c>
      <c r="EC523" t="s">
        <v>3</v>
      </c>
      <c r="EE523">
        <v>50757674</v>
      </c>
      <c r="EF523">
        <v>8</v>
      </c>
      <c r="EG523" t="s">
        <v>46</v>
      </c>
      <c r="EH523">
        <v>0</v>
      </c>
      <c r="EI523" t="s">
        <v>3</v>
      </c>
      <c r="EJ523">
        <v>1</v>
      </c>
      <c r="EK523">
        <v>500001</v>
      </c>
      <c r="EL523" t="s">
        <v>47</v>
      </c>
      <c r="EM523" t="s">
        <v>48</v>
      </c>
      <c r="EO523" t="s">
        <v>3</v>
      </c>
      <c r="EQ523">
        <v>32768</v>
      </c>
      <c r="ER523">
        <v>200.58</v>
      </c>
      <c r="ES523">
        <v>200.58</v>
      </c>
      <c r="ET523">
        <v>0</v>
      </c>
      <c r="EU523">
        <v>0</v>
      </c>
      <c r="EV523">
        <v>0</v>
      </c>
      <c r="EW523">
        <v>0</v>
      </c>
      <c r="EX523">
        <v>0</v>
      </c>
      <c r="FQ523">
        <v>0</v>
      </c>
      <c r="FR523">
        <f t="shared" si="459"/>
        <v>0</v>
      </c>
      <c r="FS523">
        <v>0</v>
      </c>
      <c r="FX523">
        <v>0</v>
      </c>
      <c r="FY523">
        <v>0</v>
      </c>
      <c r="GA523" t="s">
        <v>3</v>
      </c>
      <c r="GD523">
        <v>1</v>
      </c>
      <c r="GF523">
        <v>1828367933</v>
      </c>
      <c r="GG523">
        <v>2</v>
      </c>
      <c r="GH523">
        <v>1</v>
      </c>
      <c r="GI523">
        <v>4</v>
      </c>
      <c r="GJ523">
        <v>0</v>
      </c>
      <c r="GK523">
        <v>0</v>
      </c>
      <c r="GL523">
        <f t="shared" si="460"/>
        <v>0</v>
      </c>
      <c r="GM523">
        <f t="shared" si="461"/>
        <v>-12.5</v>
      </c>
      <c r="GN523">
        <f t="shared" si="462"/>
        <v>-12.5</v>
      </c>
      <c r="GO523">
        <f t="shared" si="463"/>
        <v>0</v>
      </c>
      <c r="GP523">
        <f t="shared" si="464"/>
        <v>0</v>
      </c>
      <c r="GR523">
        <v>0</v>
      </c>
      <c r="GS523">
        <v>3</v>
      </c>
      <c r="GT523">
        <v>0</v>
      </c>
      <c r="GU523" t="s">
        <v>3</v>
      </c>
      <c r="GV523">
        <f t="shared" si="465"/>
        <v>0</v>
      </c>
      <c r="GW523">
        <v>1</v>
      </c>
      <c r="GX523">
        <f t="shared" si="466"/>
        <v>0</v>
      </c>
      <c r="HA523">
        <v>0</v>
      </c>
      <c r="HB523">
        <v>0</v>
      </c>
      <c r="HC523">
        <f t="shared" si="467"/>
        <v>0</v>
      </c>
      <c r="HE523" t="s">
        <v>3</v>
      </c>
      <c r="HF523" t="s">
        <v>3</v>
      </c>
      <c r="HM523" t="s">
        <v>3</v>
      </c>
      <c r="HN523" t="s">
        <v>3</v>
      </c>
      <c r="HO523" t="s">
        <v>3</v>
      </c>
      <c r="HP523" t="s">
        <v>3</v>
      </c>
      <c r="HQ523" t="s">
        <v>3</v>
      </c>
      <c r="IK523">
        <v>0</v>
      </c>
    </row>
    <row r="525" spans="1:245" x14ac:dyDescent="0.2">
      <c r="A525" s="2">
        <v>51</v>
      </c>
      <c r="B525" s="2">
        <f>B499</f>
        <v>1</v>
      </c>
      <c r="C525" s="2">
        <f>A499</f>
        <v>4</v>
      </c>
      <c r="D525" s="2">
        <f>ROW(A499)</f>
        <v>499</v>
      </c>
      <c r="E525" s="2"/>
      <c r="F525" s="2" t="str">
        <f>IF(F499&lt;&gt;"",F499,"")</f>
        <v/>
      </c>
      <c r="G525" s="2" t="str">
        <f>IF(G499&lt;&gt;"",G499,"")</f>
        <v>Система ВЕ10 (В18)</v>
      </c>
      <c r="H525" s="2">
        <v>0</v>
      </c>
      <c r="I525" s="2"/>
      <c r="J525" s="2"/>
      <c r="K525" s="2"/>
      <c r="L525" s="2"/>
      <c r="M525" s="2"/>
      <c r="N525" s="2"/>
      <c r="O525" s="2">
        <f t="shared" ref="O525:T525" si="479">ROUND(AB525,2)</f>
        <v>360602.17</v>
      </c>
      <c r="P525" s="2">
        <f t="shared" si="479"/>
        <v>269402.71999999997</v>
      </c>
      <c r="Q525" s="2">
        <f t="shared" si="479"/>
        <v>6762.15</v>
      </c>
      <c r="R525" s="2">
        <f t="shared" si="479"/>
        <v>2663.66</v>
      </c>
      <c r="S525" s="2">
        <f t="shared" si="479"/>
        <v>84437.3</v>
      </c>
      <c r="T525" s="2">
        <f t="shared" si="479"/>
        <v>0</v>
      </c>
      <c r="U525" s="2">
        <f>AH525</f>
        <v>280.20393000000001</v>
      </c>
      <c r="V525" s="2">
        <f>AI525</f>
        <v>6.7728701999999998</v>
      </c>
      <c r="W525" s="2">
        <f>ROUND(AJ525,2)</f>
        <v>0</v>
      </c>
      <c r="X525" s="2">
        <f>ROUND(AK525,2)</f>
        <v>100090.13</v>
      </c>
      <c r="Y525" s="2">
        <f>ROUND(AL525,2)</f>
        <v>58957.07</v>
      </c>
      <c r="Z525" s="2"/>
      <c r="AA525" s="2"/>
      <c r="AB525" s="2">
        <f>ROUND(SUMIF(AA503:AA523,"=51651743",O503:O523),2)</f>
        <v>360602.17</v>
      </c>
      <c r="AC525" s="2">
        <f>ROUND(SUMIF(AA503:AA523,"=51651743",P503:P523),2)</f>
        <v>269402.71999999997</v>
      </c>
      <c r="AD525" s="2">
        <f>ROUND(SUMIF(AA503:AA523,"=51651743",Q503:Q523),2)</f>
        <v>6762.15</v>
      </c>
      <c r="AE525" s="2">
        <f>ROUND(SUMIF(AA503:AA523,"=51651743",R503:R523),2)</f>
        <v>2663.66</v>
      </c>
      <c r="AF525" s="2">
        <f>ROUND(SUMIF(AA503:AA523,"=51651743",S503:S523),2)</f>
        <v>84437.3</v>
      </c>
      <c r="AG525" s="2">
        <f>ROUND(SUMIF(AA503:AA523,"=51651743",T503:T523),2)</f>
        <v>0</v>
      </c>
      <c r="AH525" s="2">
        <f>SUMIF(AA503:AA523,"=51651743",U503:U523)</f>
        <v>280.20393000000001</v>
      </c>
      <c r="AI525" s="2">
        <f>SUMIF(AA503:AA523,"=51651743",V503:V523)</f>
        <v>6.7728701999999998</v>
      </c>
      <c r="AJ525" s="2">
        <f>ROUND(SUMIF(AA503:AA523,"=51651743",W503:W523),2)</f>
        <v>0</v>
      </c>
      <c r="AK525" s="2">
        <f>ROUND(SUMIF(AA503:AA523,"=51651743",X503:X523),2)</f>
        <v>100090.13</v>
      </c>
      <c r="AL525" s="2">
        <f>ROUND(SUMIF(AA503:AA523,"=51651743",Y503:Y523),2)</f>
        <v>58957.07</v>
      </c>
      <c r="AM525" s="2"/>
      <c r="AN525" s="2"/>
      <c r="AO525" s="2">
        <f t="shared" ref="AO525:BD525" si="480">ROUND(BX525,2)</f>
        <v>0</v>
      </c>
      <c r="AP525" s="2">
        <f t="shared" si="480"/>
        <v>1304.22</v>
      </c>
      <c r="AQ525" s="2">
        <f t="shared" si="480"/>
        <v>0</v>
      </c>
      <c r="AR525" s="2">
        <f t="shared" si="480"/>
        <v>519649.37</v>
      </c>
      <c r="AS525" s="2">
        <f t="shared" si="480"/>
        <v>518345.15</v>
      </c>
      <c r="AT525" s="2">
        <f t="shared" si="480"/>
        <v>0</v>
      </c>
      <c r="AU525" s="2">
        <f t="shared" si="480"/>
        <v>0</v>
      </c>
      <c r="AV525" s="2">
        <f t="shared" si="480"/>
        <v>269402.71999999997</v>
      </c>
      <c r="AW525" s="2">
        <f t="shared" si="480"/>
        <v>268098.5</v>
      </c>
      <c r="AX525" s="2">
        <f t="shared" si="480"/>
        <v>0</v>
      </c>
      <c r="AY525" s="2">
        <f t="shared" si="480"/>
        <v>268098.5</v>
      </c>
      <c r="AZ525" s="2">
        <f t="shared" si="480"/>
        <v>1304.22</v>
      </c>
      <c r="BA525" s="2">
        <f t="shared" si="480"/>
        <v>0</v>
      </c>
      <c r="BB525" s="2">
        <f t="shared" si="480"/>
        <v>0</v>
      </c>
      <c r="BC525" s="2">
        <f t="shared" si="480"/>
        <v>0</v>
      </c>
      <c r="BD525" s="2">
        <f t="shared" si="480"/>
        <v>0</v>
      </c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>
        <f>ROUND(SUMIF(AA503:AA523,"=51651743",FQ503:FQ523),2)</f>
        <v>0</v>
      </c>
      <c r="BY525" s="2">
        <f>ROUND(SUMIF(AA503:AA523,"=51651743",FR503:FR523),2)</f>
        <v>1304.22</v>
      </c>
      <c r="BZ525" s="2">
        <f>ROUND(SUMIF(AA503:AA523,"=51651743",GL503:GL523),2)</f>
        <v>0</v>
      </c>
      <c r="CA525" s="2">
        <f>ROUND(SUMIF(AA503:AA523,"=51651743",GM503:GM523),2)</f>
        <v>519649.37</v>
      </c>
      <c r="CB525" s="2">
        <f>ROUND(SUMIF(AA503:AA523,"=51651743",GN503:GN523),2)</f>
        <v>518345.15</v>
      </c>
      <c r="CC525" s="2">
        <f>ROUND(SUMIF(AA503:AA523,"=51651743",GO503:GO523),2)</f>
        <v>0</v>
      </c>
      <c r="CD525" s="2">
        <f>ROUND(SUMIF(AA503:AA523,"=51651743",GP503:GP523),2)</f>
        <v>0</v>
      </c>
      <c r="CE525" s="2">
        <f>AC525-BX525</f>
        <v>269402.71999999997</v>
      </c>
      <c r="CF525" s="2">
        <f>AC525-BY525</f>
        <v>268098.5</v>
      </c>
      <c r="CG525" s="2">
        <f>BX525-BZ525</f>
        <v>0</v>
      </c>
      <c r="CH525" s="2">
        <f>AC525-BX525-BY525+BZ525</f>
        <v>268098.5</v>
      </c>
      <c r="CI525" s="2">
        <f>BY525-BZ525</f>
        <v>1304.22</v>
      </c>
      <c r="CJ525" s="2">
        <f>ROUND(SUMIF(AA503:AA523,"=51651743",GX503:GX523),2)</f>
        <v>0</v>
      </c>
      <c r="CK525" s="2">
        <f>ROUND(SUMIF(AA503:AA523,"=51651743",GY503:GY523),2)</f>
        <v>0</v>
      </c>
      <c r="CL525" s="2">
        <f>ROUND(SUMIF(AA503:AA523,"=51651743",GZ503:GZ523),2)</f>
        <v>0</v>
      </c>
      <c r="CM525" s="2">
        <f>ROUND(SUMIF(AA503:AA523,"=51651743",HD503:HD523),2)</f>
        <v>0</v>
      </c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>
        <v>0</v>
      </c>
    </row>
    <row r="527" spans="1:245" x14ac:dyDescent="0.2">
      <c r="A527" s="4">
        <v>50</v>
      </c>
      <c r="B527" s="4">
        <v>0</v>
      </c>
      <c r="C527" s="4">
        <v>0</v>
      </c>
      <c r="D527" s="4">
        <v>1</v>
      </c>
      <c r="E527" s="4">
        <v>201</v>
      </c>
      <c r="F527" s="4">
        <f>ROUND(Source!O525,O527)</f>
        <v>360602.17</v>
      </c>
      <c r="G527" s="4" t="s">
        <v>135</v>
      </c>
      <c r="H527" s="4" t="s">
        <v>136</v>
      </c>
      <c r="I527" s="4"/>
      <c r="J527" s="4"/>
      <c r="K527" s="4">
        <v>201</v>
      </c>
      <c r="L527" s="4">
        <v>1</v>
      </c>
      <c r="M527" s="4">
        <v>3</v>
      </c>
      <c r="N527" s="4" t="s">
        <v>3</v>
      </c>
      <c r="O527" s="4">
        <v>2</v>
      </c>
      <c r="P527" s="4"/>
      <c r="Q527" s="4"/>
      <c r="R527" s="4"/>
      <c r="S527" s="4"/>
      <c r="T527" s="4"/>
      <c r="U527" s="4"/>
      <c r="V527" s="4"/>
      <c r="W527" s="4">
        <v>359297.95</v>
      </c>
      <c r="X527" s="4">
        <v>1</v>
      </c>
      <c r="Y527" s="4">
        <v>359297.95</v>
      </c>
      <c r="Z527" s="4"/>
      <c r="AA527" s="4"/>
      <c r="AB527" s="4"/>
    </row>
    <row r="528" spans="1:245" x14ac:dyDescent="0.2">
      <c r="A528" s="4">
        <v>50</v>
      </c>
      <c r="B528" s="4">
        <v>0</v>
      </c>
      <c r="C528" s="4">
        <v>0</v>
      </c>
      <c r="D528" s="4">
        <v>1</v>
      </c>
      <c r="E528" s="4">
        <v>202</v>
      </c>
      <c r="F528" s="4">
        <f>ROUND(Source!P525,O528)</f>
        <v>269402.71999999997</v>
      </c>
      <c r="G528" s="4" t="s">
        <v>137</v>
      </c>
      <c r="H528" s="4" t="s">
        <v>138</v>
      </c>
      <c r="I528" s="4"/>
      <c r="J528" s="4"/>
      <c r="K528" s="4">
        <v>202</v>
      </c>
      <c r="L528" s="4">
        <v>2</v>
      </c>
      <c r="M528" s="4">
        <v>3</v>
      </c>
      <c r="N528" s="4" t="s">
        <v>3</v>
      </c>
      <c r="O528" s="4">
        <v>2</v>
      </c>
      <c r="P528" s="4"/>
      <c r="Q528" s="4"/>
      <c r="R528" s="4"/>
      <c r="S528" s="4"/>
      <c r="T528" s="4"/>
      <c r="U528" s="4"/>
      <c r="V528" s="4"/>
      <c r="W528" s="4">
        <v>269402.71999999997</v>
      </c>
      <c r="X528" s="4">
        <v>1</v>
      </c>
      <c r="Y528" s="4">
        <v>269402.71999999997</v>
      </c>
      <c r="Z528" s="4"/>
      <c r="AA528" s="4"/>
      <c r="AB528" s="4"/>
    </row>
    <row r="529" spans="1:28" x14ac:dyDescent="0.2">
      <c r="A529" s="4">
        <v>50</v>
      </c>
      <c r="B529" s="4">
        <v>0</v>
      </c>
      <c r="C529" s="4">
        <v>0</v>
      </c>
      <c r="D529" s="4">
        <v>1</v>
      </c>
      <c r="E529" s="4">
        <v>222</v>
      </c>
      <c r="F529" s="4">
        <f>ROUND(Source!AO525,O529)</f>
        <v>0</v>
      </c>
      <c r="G529" s="4" t="s">
        <v>139</v>
      </c>
      <c r="H529" s="4" t="s">
        <v>140</v>
      </c>
      <c r="I529" s="4"/>
      <c r="J529" s="4"/>
      <c r="K529" s="4">
        <v>222</v>
      </c>
      <c r="L529" s="4">
        <v>3</v>
      </c>
      <c r="M529" s="4">
        <v>3</v>
      </c>
      <c r="N529" s="4" t="s">
        <v>3</v>
      </c>
      <c r="O529" s="4">
        <v>2</v>
      </c>
      <c r="P529" s="4"/>
      <c r="Q529" s="4"/>
      <c r="R529" s="4"/>
      <c r="S529" s="4"/>
      <c r="T529" s="4"/>
      <c r="U529" s="4"/>
      <c r="V529" s="4"/>
      <c r="W529" s="4">
        <v>0</v>
      </c>
      <c r="X529" s="4">
        <v>1</v>
      </c>
      <c r="Y529" s="4">
        <v>0</v>
      </c>
      <c r="Z529" s="4"/>
      <c r="AA529" s="4"/>
      <c r="AB529" s="4"/>
    </row>
    <row r="530" spans="1:28" x14ac:dyDescent="0.2">
      <c r="A530" s="4">
        <v>50</v>
      </c>
      <c r="B530" s="4">
        <v>0</v>
      </c>
      <c r="C530" s="4">
        <v>0</v>
      </c>
      <c r="D530" s="4">
        <v>1</v>
      </c>
      <c r="E530" s="4">
        <v>225</v>
      </c>
      <c r="F530" s="4">
        <f>ROUND(Source!AV525,O530)</f>
        <v>269402.71999999997</v>
      </c>
      <c r="G530" s="4" t="s">
        <v>141</v>
      </c>
      <c r="H530" s="4" t="s">
        <v>142</v>
      </c>
      <c r="I530" s="4"/>
      <c r="J530" s="4"/>
      <c r="K530" s="4">
        <v>225</v>
      </c>
      <c r="L530" s="4">
        <v>4</v>
      </c>
      <c r="M530" s="4">
        <v>3</v>
      </c>
      <c r="N530" s="4" t="s">
        <v>3</v>
      </c>
      <c r="O530" s="4">
        <v>2</v>
      </c>
      <c r="P530" s="4"/>
      <c r="Q530" s="4"/>
      <c r="R530" s="4"/>
      <c r="S530" s="4"/>
      <c r="T530" s="4"/>
      <c r="U530" s="4"/>
      <c r="V530" s="4"/>
      <c r="W530" s="4">
        <v>269402.71999999997</v>
      </c>
      <c r="X530" s="4">
        <v>1</v>
      </c>
      <c r="Y530" s="4">
        <v>269402.71999999997</v>
      </c>
      <c r="Z530" s="4"/>
      <c r="AA530" s="4"/>
      <c r="AB530" s="4"/>
    </row>
    <row r="531" spans="1:28" x14ac:dyDescent="0.2">
      <c r="A531" s="4">
        <v>50</v>
      </c>
      <c r="B531" s="4">
        <v>0</v>
      </c>
      <c r="C531" s="4">
        <v>0</v>
      </c>
      <c r="D531" s="4">
        <v>1</v>
      </c>
      <c r="E531" s="4">
        <v>226</v>
      </c>
      <c r="F531" s="4">
        <f>ROUND(Source!AW525,O531)</f>
        <v>268098.5</v>
      </c>
      <c r="G531" s="4" t="s">
        <v>143</v>
      </c>
      <c r="H531" s="4" t="s">
        <v>144</v>
      </c>
      <c r="I531" s="4"/>
      <c r="J531" s="4"/>
      <c r="K531" s="4">
        <v>226</v>
      </c>
      <c r="L531" s="4">
        <v>5</v>
      </c>
      <c r="M531" s="4">
        <v>3</v>
      </c>
      <c r="N531" s="4" t="s">
        <v>3</v>
      </c>
      <c r="O531" s="4">
        <v>2</v>
      </c>
      <c r="P531" s="4"/>
      <c r="Q531" s="4"/>
      <c r="R531" s="4"/>
      <c r="S531" s="4"/>
      <c r="T531" s="4"/>
      <c r="U531" s="4"/>
      <c r="V531" s="4"/>
      <c r="W531" s="4">
        <v>268098.5</v>
      </c>
      <c r="X531" s="4">
        <v>1</v>
      </c>
      <c r="Y531" s="4">
        <v>268098.5</v>
      </c>
      <c r="Z531" s="4"/>
      <c r="AA531" s="4"/>
      <c r="AB531" s="4"/>
    </row>
    <row r="532" spans="1:28" x14ac:dyDescent="0.2">
      <c r="A532" s="4">
        <v>50</v>
      </c>
      <c r="B532" s="4">
        <v>0</v>
      </c>
      <c r="C532" s="4">
        <v>0</v>
      </c>
      <c r="D532" s="4">
        <v>1</v>
      </c>
      <c r="E532" s="4">
        <v>227</v>
      </c>
      <c r="F532" s="4">
        <f>ROUND(Source!AX525,O532)</f>
        <v>0</v>
      </c>
      <c r="G532" s="4" t="s">
        <v>145</v>
      </c>
      <c r="H532" s="4" t="s">
        <v>146</v>
      </c>
      <c r="I532" s="4"/>
      <c r="J532" s="4"/>
      <c r="K532" s="4">
        <v>227</v>
      </c>
      <c r="L532" s="4">
        <v>6</v>
      </c>
      <c r="M532" s="4">
        <v>3</v>
      </c>
      <c r="N532" s="4" t="s">
        <v>3</v>
      </c>
      <c r="O532" s="4">
        <v>2</v>
      </c>
      <c r="P532" s="4"/>
      <c r="Q532" s="4"/>
      <c r="R532" s="4"/>
      <c r="S532" s="4"/>
      <c r="T532" s="4"/>
      <c r="U532" s="4"/>
      <c r="V532" s="4"/>
      <c r="W532" s="4">
        <v>0</v>
      </c>
      <c r="X532" s="4">
        <v>1</v>
      </c>
      <c r="Y532" s="4">
        <v>0</v>
      </c>
      <c r="Z532" s="4"/>
      <c r="AA532" s="4"/>
      <c r="AB532" s="4"/>
    </row>
    <row r="533" spans="1:28" x14ac:dyDescent="0.2">
      <c r="A533" s="4">
        <v>50</v>
      </c>
      <c r="B533" s="4">
        <v>0</v>
      </c>
      <c r="C533" s="4">
        <v>0</v>
      </c>
      <c r="D533" s="4">
        <v>1</v>
      </c>
      <c r="E533" s="4">
        <v>228</v>
      </c>
      <c r="F533" s="4">
        <f>ROUND(Source!AY525,O533)</f>
        <v>268098.5</v>
      </c>
      <c r="G533" s="4" t="s">
        <v>147</v>
      </c>
      <c r="H533" s="4" t="s">
        <v>148</v>
      </c>
      <c r="I533" s="4"/>
      <c r="J533" s="4"/>
      <c r="K533" s="4">
        <v>228</v>
      </c>
      <c r="L533" s="4">
        <v>7</v>
      </c>
      <c r="M533" s="4">
        <v>3</v>
      </c>
      <c r="N533" s="4" t="s">
        <v>3</v>
      </c>
      <c r="O533" s="4">
        <v>2</v>
      </c>
      <c r="P533" s="4"/>
      <c r="Q533" s="4"/>
      <c r="R533" s="4"/>
      <c r="S533" s="4"/>
      <c r="T533" s="4"/>
      <c r="U533" s="4"/>
      <c r="V533" s="4"/>
      <c r="W533" s="4">
        <v>268098.5</v>
      </c>
      <c r="X533" s="4">
        <v>1</v>
      </c>
      <c r="Y533" s="4">
        <v>268098.5</v>
      </c>
      <c r="Z533" s="4"/>
      <c r="AA533" s="4"/>
      <c r="AB533" s="4"/>
    </row>
    <row r="534" spans="1:28" x14ac:dyDescent="0.2">
      <c r="A534" s="4">
        <v>50</v>
      </c>
      <c r="B534" s="4">
        <v>0</v>
      </c>
      <c r="C534" s="4">
        <v>0</v>
      </c>
      <c r="D534" s="4">
        <v>1</v>
      </c>
      <c r="E534" s="4">
        <v>216</v>
      </c>
      <c r="F534" s="4">
        <f>ROUND(Source!AP525,O534)</f>
        <v>1304.22</v>
      </c>
      <c r="G534" s="4" t="s">
        <v>149</v>
      </c>
      <c r="H534" s="4" t="s">
        <v>150</v>
      </c>
      <c r="I534" s="4"/>
      <c r="J534" s="4"/>
      <c r="K534" s="4">
        <v>216</v>
      </c>
      <c r="L534" s="4">
        <v>8</v>
      </c>
      <c r="M534" s="4">
        <v>3</v>
      </c>
      <c r="N534" s="4" t="s">
        <v>3</v>
      </c>
      <c r="O534" s="4">
        <v>2</v>
      </c>
      <c r="P534" s="4"/>
      <c r="Q534" s="4"/>
      <c r="R534" s="4"/>
      <c r="S534" s="4"/>
      <c r="T534" s="4"/>
      <c r="U534" s="4"/>
      <c r="V534" s="4"/>
      <c r="W534" s="4">
        <v>1304.22</v>
      </c>
      <c r="X534" s="4">
        <v>1</v>
      </c>
      <c r="Y534" s="4">
        <v>1304.22</v>
      </c>
      <c r="Z534" s="4"/>
      <c r="AA534" s="4"/>
      <c r="AB534" s="4"/>
    </row>
    <row r="535" spans="1:28" x14ac:dyDescent="0.2">
      <c r="A535" s="4">
        <v>50</v>
      </c>
      <c r="B535" s="4">
        <v>0</v>
      </c>
      <c r="C535" s="4">
        <v>0</v>
      </c>
      <c r="D535" s="4">
        <v>1</v>
      </c>
      <c r="E535" s="4">
        <v>223</v>
      </c>
      <c r="F535" s="4">
        <f>ROUND(Source!AQ525,O535)</f>
        <v>0</v>
      </c>
      <c r="G535" s="4" t="s">
        <v>151</v>
      </c>
      <c r="H535" s="4" t="s">
        <v>152</v>
      </c>
      <c r="I535" s="4"/>
      <c r="J535" s="4"/>
      <c r="K535" s="4">
        <v>223</v>
      </c>
      <c r="L535" s="4">
        <v>9</v>
      </c>
      <c r="M535" s="4">
        <v>3</v>
      </c>
      <c r="N535" s="4" t="s">
        <v>3</v>
      </c>
      <c r="O535" s="4">
        <v>2</v>
      </c>
      <c r="P535" s="4"/>
      <c r="Q535" s="4"/>
      <c r="R535" s="4"/>
      <c r="S535" s="4"/>
      <c r="T535" s="4"/>
      <c r="U535" s="4"/>
      <c r="V535" s="4"/>
      <c r="W535" s="4">
        <v>0</v>
      </c>
      <c r="X535" s="4">
        <v>1</v>
      </c>
      <c r="Y535" s="4">
        <v>0</v>
      </c>
      <c r="Z535" s="4"/>
      <c r="AA535" s="4"/>
      <c r="AB535" s="4"/>
    </row>
    <row r="536" spans="1:28" x14ac:dyDescent="0.2">
      <c r="A536" s="4">
        <v>50</v>
      </c>
      <c r="B536" s="4">
        <v>0</v>
      </c>
      <c r="C536" s="4">
        <v>0</v>
      </c>
      <c r="D536" s="4">
        <v>1</v>
      </c>
      <c r="E536" s="4">
        <v>229</v>
      </c>
      <c r="F536" s="4">
        <f>ROUND(Source!AZ525,O536)</f>
        <v>1304.22</v>
      </c>
      <c r="G536" s="4" t="s">
        <v>153</v>
      </c>
      <c r="H536" s="4" t="s">
        <v>154</v>
      </c>
      <c r="I536" s="4"/>
      <c r="J536" s="4"/>
      <c r="K536" s="4">
        <v>229</v>
      </c>
      <c r="L536" s="4">
        <v>10</v>
      </c>
      <c r="M536" s="4">
        <v>3</v>
      </c>
      <c r="N536" s="4" t="s">
        <v>3</v>
      </c>
      <c r="O536" s="4">
        <v>2</v>
      </c>
      <c r="P536" s="4"/>
      <c r="Q536" s="4"/>
      <c r="R536" s="4"/>
      <c r="S536" s="4"/>
      <c r="T536" s="4"/>
      <c r="U536" s="4"/>
      <c r="V536" s="4"/>
      <c r="W536" s="4">
        <v>1304.22</v>
      </c>
      <c r="X536" s="4">
        <v>1</v>
      </c>
      <c r="Y536" s="4">
        <v>1304.22</v>
      </c>
      <c r="Z536" s="4"/>
      <c r="AA536" s="4"/>
      <c r="AB536" s="4"/>
    </row>
    <row r="537" spans="1:28" x14ac:dyDescent="0.2">
      <c r="A537" s="4">
        <v>50</v>
      </c>
      <c r="B537" s="4">
        <v>0</v>
      </c>
      <c r="C537" s="4">
        <v>0</v>
      </c>
      <c r="D537" s="4">
        <v>1</v>
      </c>
      <c r="E537" s="4">
        <v>203</v>
      </c>
      <c r="F537" s="4">
        <f>ROUND(Source!Q525,O537)</f>
        <v>6762.15</v>
      </c>
      <c r="G537" s="4" t="s">
        <v>155</v>
      </c>
      <c r="H537" s="4" t="s">
        <v>156</v>
      </c>
      <c r="I537" s="4"/>
      <c r="J537" s="4"/>
      <c r="K537" s="4">
        <v>203</v>
      </c>
      <c r="L537" s="4">
        <v>11</v>
      </c>
      <c r="M537" s="4">
        <v>3</v>
      </c>
      <c r="N537" s="4" t="s">
        <v>3</v>
      </c>
      <c r="O537" s="4">
        <v>2</v>
      </c>
      <c r="P537" s="4"/>
      <c r="Q537" s="4"/>
      <c r="R537" s="4"/>
      <c r="S537" s="4"/>
      <c r="T537" s="4"/>
      <c r="U537" s="4"/>
      <c r="V537" s="4"/>
      <c r="W537" s="4">
        <v>6762.15</v>
      </c>
      <c r="X537" s="4">
        <v>1</v>
      </c>
      <c r="Y537" s="4">
        <v>6762.15</v>
      </c>
      <c r="Z537" s="4"/>
      <c r="AA537" s="4"/>
      <c r="AB537" s="4"/>
    </row>
    <row r="538" spans="1:28" x14ac:dyDescent="0.2">
      <c r="A538" s="4">
        <v>50</v>
      </c>
      <c r="B538" s="4">
        <v>0</v>
      </c>
      <c r="C538" s="4">
        <v>0</v>
      </c>
      <c r="D538" s="4">
        <v>1</v>
      </c>
      <c r="E538" s="4">
        <v>231</v>
      </c>
      <c r="F538" s="4">
        <f>ROUND(Source!BB525,O538)</f>
        <v>0</v>
      </c>
      <c r="G538" s="4" t="s">
        <v>157</v>
      </c>
      <c r="H538" s="4" t="s">
        <v>158</v>
      </c>
      <c r="I538" s="4"/>
      <c r="J538" s="4"/>
      <c r="K538" s="4">
        <v>231</v>
      </c>
      <c r="L538" s="4">
        <v>12</v>
      </c>
      <c r="M538" s="4">
        <v>3</v>
      </c>
      <c r="N538" s="4" t="s">
        <v>3</v>
      </c>
      <c r="O538" s="4">
        <v>2</v>
      </c>
      <c r="P538" s="4"/>
      <c r="Q538" s="4"/>
      <c r="R538" s="4"/>
      <c r="S538" s="4"/>
      <c r="T538" s="4"/>
      <c r="U538" s="4"/>
      <c r="V538" s="4"/>
      <c r="W538" s="4">
        <v>0</v>
      </c>
      <c r="X538" s="4">
        <v>1</v>
      </c>
      <c r="Y538" s="4">
        <v>0</v>
      </c>
      <c r="Z538" s="4"/>
      <c r="AA538" s="4"/>
      <c r="AB538" s="4"/>
    </row>
    <row r="539" spans="1:28" x14ac:dyDescent="0.2">
      <c r="A539" s="4">
        <v>50</v>
      </c>
      <c r="B539" s="4">
        <v>0</v>
      </c>
      <c r="C539" s="4">
        <v>0</v>
      </c>
      <c r="D539" s="4">
        <v>1</v>
      </c>
      <c r="E539" s="4">
        <v>204</v>
      </c>
      <c r="F539" s="4">
        <f>ROUND(Source!R525,O539)</f>
        <v>2663.66</v>
      </c>
      <c r="G539" s="4" t="s">
        <v>159</v>
      </c>
      <c r="H539" s="4" t="s">
        <v>160</v>
      </c>
      <c r="I539" s="4"/>
      <c r="J539" s="4"/>
      <c r="K539" s="4">
        <v>204</v>
      </c>
      <c r="L539" s="4">
        <v>13</v>
      </c>
      <c r="M539" s="4">
        <v>3</v>
      </c>
      <c r="N539" s="4" t="s">
        <v>3</v>
      </c>
      <c r="O539" s="4">
        <v>2</v>
      </c>
      <c r="P539" s="4"/>
      <c r="Q539" s="4"/>
      <c r="R539" s="4"/>
      <c r="S539" s="4"/>
      <c r="T539" s="4"/>
      <c r="U539" s="4"/>
      <c r="V539" s="4"/>
      <c r="W539" s="4">
        <v>2663.66</v>
      </c>
      <c r="X539" s="4">
        <v>1</v>
      </c>
      <c r="Y539" s="4">
        <v>2663.66</v>
      </c>
      <c r="Z539" s="4"/>
      <c r="AA539" s="4"/>
      <c r="AB539" s="4"/>
    </row>
    <row r="540" spans="1:28" x14ac:dyDescent="0.2">
      <c r="A540" s="4">
        <v>50</v>
      </c>
      <c r="B540" s="4">
        <v>0</v>
      </c>
      <c r="C540" s="4">
        <v>0</v>
      </c>
      <c r="D540" s="4">
        <v>1</v>
      </c>
      <c r="E540" s="4">
        <v>205</v>
      </c>
      <c r="F540" s="4">
        <f>ROUND(Source!S525,O540)</f>
        <v>84437.3</v>
      </c>
      <c r="G540" s="4" t="s">
        <v>161</v>
      </c>
      <c r="H540" s="4" t="s">
        <v>162</v>
      </c>
      <c r="I540" s="4"/>
      <c r="J540" s="4"/>
      <c r="K540" s="4">
        <v>205</v>
      </c>
      <c r="L540" s="4">
        <v>14</v>
      </c>
      <c r="M540" s="4">
        <v>3</v>
      </c>
      <c r="N540" s="4" t="s">
        <v>3</v>
      </c>
      <c r="O540" s="4">
        <v>2</v>
      </c>
      <c r="P540" s="4"/>
      <c r="Q540" s="4"/>
      <c r="R540" s="4"/>
      <c r="S540" s="4"/>
      <c r="T540" s="4"/>
      <c r="U540" s="4"/>
      <c r="V540" s="4"/>
      <c r="W540" s="4">
        <v>84437.3</v>
      </c>
      <c r="X540" s="4">
        <v>1</v>
      </c>
      <c r="Y540" s="4">
        <v>84437.3</v>
      </c>
      <c r="Z540" s="4"/>
      <c r="AA540" s="4"/>
      <c r="AB540" s="4"/>
    </row>
    <row r="541" spans="1:28" x14ac:dyDescent="0.2">
      <c r="A541" s="4">
        <v>50</v>
      </c>
      <c r="B541" s="4">
        <v>0</v>
      </c>
      <c r="C541" s="4">
        <v>0</v>
      </c>
      <c r="D541" s="4">
        <v>1</v>
      </c>
      <c r="E541" s="4">
        <v>232</v>
      </c>
      <c r="F541" s="4">
        <f>ROUND(Source!BC525,O541)</f>
        <v>0</v>
      </c>
      <c r="G541" s="4" t="s">
        <v>163</v>
      </c>
      <c r="H541" s="4" t="s">
        <v>164</v>
      </c>
      <c r="I541" s="4"/>
      <c r="J541" s="4"/>
      <c r="K541" s="4">
        <v>232</v>
      </c>
      <c r="L541" s="4">
        <v>15</v>
      </c>
      <c r="M541" s="4">
        <v>3</v>
      </c>
      <c r="N541" s="4" t="s">
        <v>3</v>
      </c>
      <c r="O541" s="4">
        <v>2</v>
      </c>
      <c r="P541" s="4"/>
      <c r="Q541" s="4"/>
      <c r="R541" s="4"/>
      <c r="S541" s="4"/>
      <c r="T541" s="4"/>
      <c r="U541" s="4"/>
      <c r="V541" s="4"/>
      <c r="W541" s="4">
        <v>0</v>
      </c>
      <c r="X541" s="4">
        <v>1</v>
      </c>
      <c r="Y541" s="4">
        <v>0</v>
      </c>
      <c r="Z541" s="4"/>
      <c r="AA541" s="4"/>
      <c r="AB541" s="4"/>
    </row>
    <row r="542" spans="1:28" x14ac:dyDescent="0.2">
      <c r="A542" s="4">
        <v>50</v>
      </c>
      <c r="B542" s="4">
        <v>0</v>
      </c>
      <c r="C542" s="4">
        <v>0</v>
      </c>
      <c r="D542" s="4">
        <v>1</v>
      </c>
      <c r="E542" s="4">
        <v>214</v>
      </c>
      <c r="F542" s="4">
        <f>ROUND(Source!AS525,O542)</f>
        <v>518345.15</v>
      </c>
      <c r="G542" s="4" t="s">
        <v>165</v>
      </c>
      <c r="H542" s="4" t="s">
        <v>166</v>
      </c>
      <c r="I542" s="4"/>
      <c r="J542" s="4"/>
      <c r="K542" s="4">
        <v>214</v>
      </c>
      <c r="L542" s="4">
        <v>16</v>
      </c>
      <c r="M542" s="4">
        <v>3</v>
      </c>
      <c r="N542" s="4" t="s">
        <v>3</v>
      </c>
      <c r="O542" s="4">
        <v>2</v>
      </c>
      <c r="P542" s="4"/>
      <c r="Q542" s="4"/>
      <c r="R542" s="4"/>
      <c r="S542" s="4"/>
      <c r="T542" s="4"/>
      <c r="U542" s="4"/>
      <c r="V542" s="4"/>
      <c r="W542" s="4">
        <v>518345.15</v>
      </c>
      <c r="X542" s="4">
        <v>1</v>
      </c>
      <c r="Y542" s="4">
        <v>518345.15</v>
      </c>
      <c r="Z542" s="4"/>
      <c r="AA542" s="4"/>
      <c r="AB542" s="4"/>
    </row>
    <row r="543" spans="1:28" x14ac:dyDescent="0.2">
      <c r="A543" s="4">
        <v>50</v>
      </c>
      <c r="B543" s="4">
        <v>0</v>
      </c>
      <c r="C543" s="4">
        <v>0</v>
      </c>
      <c r="D543" s="4">
        <v>1</v>
      </c>
      <c r="E543" s="4">
        <v>215</v>
      </c>
      <c r="F543" s="4">
        <f>ROUND(Source!AT525,O543)</f>
        <v>0</v>
      </c>
      <c r="G543" s="4" t="s">
        <v>167</v>
      </c>
      <c r="H543" s="4" t="s">
        <v>168</v>
      </c>
      <c r="I543" s="4"/>
      <c r="J543" s="4"/>
      <c r="K543" s="4">
        <v>215</v>
      </c>
      <c r="L543" s="4">
        <v>17</v>
      </c>
      <c r="M543" s="4">
        <v>3</v>
      </c>
      <c r="N543" s="4" t="s">
        <v>3</v>
      </c>
      <c r="O543" s="4">
        <v>2</v>
      </c>
      <c r="P543" s="4"/>
      <c r="Q543" s="4"/>
      <c r="R543" s="4"/>
      <c r="S543" s="4"/>
      <c r="T543" s="4"/>
      <c r="U543" s="4"/>
      <c r="V543" s="4"/>
      <c r="W543" s="4">
        <v>0</v>
      </c>
      <c r="X543" s="4">
        <v>1</v>
      </c>
      <c r="Y543" s="4">
        <v>0</v>
      </c>
      <c r="Z543" s="4"/>
      <c r="AA543" s="4"/>
      <c r="AB543" s="4"/>
    </row>
    <row r="544" spans="1:28" x14ac:dyDescent="0.2">
      <c r="A544" s="4">
        <v>50</v>
      </c>
      <c r="B544" s="4">
        <v>0</v>
      </c>
      <c r="C544" s="4">
        <v>0</v>
      </c>
      <c r="D544" s="4">
        <v>1</v>
      </c>
      <c r="E544" s="4">
        <v>217</v>
      </c>
      <c r="F544" s="4">
        <f>ROUND(Source!AU525,O544)</f>
        <v>0</v>
      </c>
      <c r="G544" s="4" t="s">
        <v>169</v>
      </c>
      <c r="H544" s="4" t="s">
        <v>170</v>
      </c>
      <c r="I544" s="4"/>
      <c r="J544" s="4"/>
      <c r="K544" s="4">
        <v>217</v>
      </c>
      <c r="L544" s="4">
        <v>18</v>
      </c>
      <c r="M544" s="4">
        <v>3</v>
      </c>
      <c r="N544" s="4" t="s">
        <v>3</v>
      </c>
      <c r="O544" s="4">
        <v>2</v>
      </c>
      <c r="P544" s="4"/>
      <c r="Q544" s="4"/>
      <c r="R544" s="4"/>
      <c r="S544" s="4"/>
      <c r="T544" s="4"/>
      <c r="U544" s="4"/>
      <c r="V544" s="4"/>
      <c r="W544" s="4">
        <v>0</v>
      </c>
      <c r="X544" s="4">
        <v>1</v>
      </c>
      <c r="Y544" s="4">
        <v>0</v>
      </c>
      <c r="Z544" s="4"/>
      <c r="AA544" s="4"/>
      <c r="AB544" s="4"/>
    </row>
    <row r="545" spans="1:245" x14ac:dyDescent="0.2">
      <c r="A545" s="4">
        <v>50</v>
      </c>
      <c r="B545" s="4">
        <v>0</v>
      </c>
      <c r="C545" s="4">
        <v>0</v>
      </c>
      <c r="D545" s="4">
        <v>1</v>
      </c>
      <c r="E545" s="4">
        <v>230</v>
      </c>
      <c r="F545" s="4">
        <f>ROUND(Source!BA525,O545)</f>
        <v>0</v>
      </c>
      <c r="G545" s="4" t="s">
        <v>171</v>
      </c>
      <c r="H545" s="4" t="s">
        <v>172</v>
      </c>
      <c r="I545" s="4"/>
      <c r="J545" s="4"/>
      <c r="K545" s="4">
        <v>230</v>
      </c>
      <c r="L545" s="4">
        <v>19</v>
      </c>
      <c r="M545" s="4">
        <v>3</v>
      </c>
      <c r="N545" s="4" t="s">
        <v>3</v>
      </c>
      <c r="O545" s="4">
        <v>2</v>
      </c>
      <c r="P545" s="4"/>
      <c r="Q545" s="4"/>
      <c r="R545" s="4"/>
      <c r="S545" s="4"/>
      <c r="T545" s="4"/>
      <c r="U545" s="4"/>
      <c r="V545" s="4"/>
      <c r="W545" s="4">
        <v>0</v>
      </c>
      <c r="X545" s="4">
        <v>1</v>
      </c>
      <c r="Y545" s="4">
        <v>0</v>
      </c>
      <c r="Z545" s="4"/>
      <c r="AA545" s="4"/>
      <c r="AB545" s="4"/>
    </row>
    <row r="546" spans="1:245" x14ac:dyDescent="0.2">
      <c r="A546" s="4">
        <v>50</v>
      </c>
      <c r="B546" s="4">
        <v>0</v>
      </c>
      <c r="C546" s="4">
        <v>0</v>
      </c>
      <c r="D546" s="4">
        <v>1</v>
      </c>
      <c r="E546" s="4">
        <v>206</v>
      </c>
      <c r="F546" s="4">
        <f>ROUND(Source!T525,O546)</f>
        <v>0</v>
      </c>
      <c r="G546" s="4" t="s">
        <v>173</v>
      </c>
      <c r="H546" s="4" t="s">
        <v>174</v>
      </c>
      <c r="I546" s="4"/>
      <c r="J546" s="4"/>
      <c r="K546" s="4">
        <v>206</v>
      </c>
      <c r="L546" s="4">
        <v>20</v>
      </c>
      <c r="M546" s="4">
        <v>3</v>
      </c>
      <c r="N546" s="4" t="s">
        <v>3</v>
      </c>
      <c r="O546" s="4">
        <v>2</v>
      </c>
      <c r="P546" s="4"/>
      <c r="Q546" s="4"/>
      <c r="R546" s="4"/>
      <c r="S546" s="4"/>
      <c r="T546" s="4"/>
      <c r="U546" s="4"/>
      <c r="V546" s="4"/>
      <c r="W546" s="4">
        <v>0</v>
      </c>
      <c r="X546" s="4">
        <v>1</v>
      </c>
      <c r="Y546" s="4">
        <v>0</v>
      </c>
      <c r="Z546" s="4"/>
      <c r="AA546" s="4"/>
      <c r="AB546" s="4"/>
    </row>
    <row r="547" spans="1:245" x14ac:dyDescent="0.2">
      <c r="A547" s="4">
        <v>50</v>
      </c>
      <c r="B547" s="4">
        <v>0</v>
      </c>
      <c r="C547" s="4">
        <v>0</v>
      </c>
      <c r="D547" s="4">
        <v>1</v>
      </c>
      <c r="E547" s="4">
        <v>207</v>
      </c>
      <c r="F547" s="4">
        <f>Source!U525</f>
        <v>280.20393000000001</v>
      </c>
      <c r="G547" s="4" t="s">
        <v>175</v>
      </c>
      <c r="H547" s="4" t="s">
        <v>176</v>
      </c>
      <c r="I547" s="4"/>
      <c r="J547" s="4"/>
      <c r="K547" s="4">
        <v>207</v>
      </c>
      <c r="L547" s="4">
        <v>21</v>
      </c>
      <c r="M547" s="4">
        <v>3</v>
      </c>
      <c r="N547" s="4" t="s">
        <v>3</v>
      </c>
      <c r="O547" s="4">
        <v>-1</v>
      </c>
      <c r="P547" s="4"/>
      <c r="Q547" s="4"/>
      <c r="R547" s="4"/>
      <c r="S547" s="4"/>
      <c r="T547" s="4"/>
      <c r="U547" s="4"/>
      <c r="V547" s="4"/>
      <c r="W547" s="4">
        <v>280.20393000000001</v>
      </c>
      <c r="X547" s="4">
        <v>1</v>
      </c>
      <c r="Y547" s="4">
        <v>280.20393000000001</v>
      </c>
      <c r="Z547" s="4"/>
      <c r="AA547" s="4"/>
      <c r="AB547" s="4"/>
    </row>
    <row r="548" spans="1:245" x14ac:dyDescent="0.2">
      <c r="A548" s="4">
        <v>50</v>
      </c>
      <c r="B548" s="4">
        <v>0</v>
      </c>
      <c r="C548" s="4">
        <v>0</v>
      </c>
      <c r="D548" s="4">
        <v>1</v>
      </c>
      <c r="E548" s="4">
        <v>208</v>
      </c>
      <c r="F548" s="4">
        <f>Source!V525</f>
        <v>6.7728701999999998</v>
      </c>
      <c r="G548" s="4" t="s">
        <v>177</v>
      </c>
      <c r="H548" s="4" t="s">
        <v>178</v>
      </c>
      <c r="I548" s="4"/>
      <c r="J548" s="4"/>
      <c r="K548" s="4">
        <v>208</v>
      </c>
      <c r="L548" s="4">
        <v>22</v>
      </c>
      <c r="M548" s="4">
        <v>3</v>
      </c>
      <c r="N548" s="4" t="s">
        <v>3</v>
      </c>
      <c r="O548" s="4">
        <v>-1</v>
      </c>
      <c r="P548" s="4"/>
      <c r="Q548" s="4"/>
      <c r="R548" s="4"/>
      <c r="S548" s="4"/>
      <c r="T548" s="4"/>
      <c r="U548" s="4"/>
      <c r="V548" s="4"/>
      <c r="W548" s="4">
        <v>6.7728701999999998</v>
      </c>
      <c r="X548" s="4">
        <v>1</v>
      </c>
      <c r="Y548" s="4">
        <v>6.7728701999999998</v>
      </c>
      <c r="Z548" s="4"/>
      <c r="AA548" s="4"/>
      <c r="AB548" s="4"/>
    </row>
    <row r="549" spans="1:245" x14ac:dyDescent="0.2">
      <c r="A549" s="4">
        <v>50</v>
      </c>
      <c r="B549" s="4">
        <v>0</v>
      </c>
      <c r="C549" s="4">
        <v>0</v>
      </c>
      <c r="D549" s="4">
        <v>1</v>
      </c>
      <c r="E549" s="4">
        <v>209</v>
      </c>
      <c r="F549" s="4">
        <f>ROUND(Source!W525,O549)</f>
        <v>0</v>
      </c>
      <c r="G549" s="4" t="s">
        <v>179</v>
      </c>
      <c r="H549" s="4" t="s">
        <v>180</v>
      </c>
      <c r="I549" s="4"/>
      <c r="J549" s="4"/>
      <c r="K549" s="4">
        <v>209</v>
      </c>
      <c r="L549" s="4">
        <v>23</v>
      </c>
      <c r="M549" s="4">
        <v>3</v>
      </c>
      <c r="N549" s="4" t="s">
        <v>3</v>
      </c>
      <c r="O549" s="4">
        <v>2</v>
      </c>
      <c r="P549" s="4"/>
      <c r="Q549" s="4"/>
      <c r="R549" s="4"/>
      <c r="S549" s="4"/>
      <c r="T549" s="4"/>
      <c r="U549" s="4"/>
      <c r="V549" s="4"/>
      <c r="W549" s="4">
        <v>0</v>
      </c>
      <c r="X549" s="4">
        <v>1</v>
      </c>
      <c r="Y549" s="4">
        <v>0</v>
      </c>
      <c r="Z549" s="4"/>
      <c r="AA549" s="4"/>
      <c r="AB549" s="4"/>
    </row>
    <row r="550" spans="1:245" x14ac:dyDescent="0.2">
      <c r="A550" s="4">
        <v>50</v>
      </c>
      <c r="B550" s="4">
        <v>0</v>
      </c>
      <c r="C550" s="4">
        <v>0</v>
      </c>
      <c r="D550" s="4">
        <v>1</v>
      </c>
      <c r="E550" s="4">
        <v>233</v>
      </c>
      <c r="F550" s="4">
        <f>ROUND(Source!BD525,O550)</f>
        <v>0</v>
      </c>
      <c r="G550" s="4" t="s">
        <v>181</v>
      </c>
      <c r="H550" s="4" t="s">
        <v>182</v>
      </c>
      <c r="I550" s="4"/>
      <c r="J550" s="4"/>
      <c r="K550" s="4">
        <v>233</v>
      </c>
      <c r="L550" s="4">
        <v>24</v>
      </c>
      <c r="M550" s="4">
        <v>3</v>
      </c>
      <c r="N550" s="4" t="s">
        <v>3</v>
      </c>
      <c r="O550" s="4">
        <v>2</v>
      </c>
      <c r="P550" s="4"/>
      <c r="Q550" s="4"/>
      <c r="R550" s="4"/>
      <c r="S550" s="4"/>
      <c r="T550" s="4"/>
      <c r="U550" s="4"/>
      <c r="V550" s="4"/>
      <c r="W550" s="4">
        <v>0</v>
      </c>
      <c r="X550" s="4">
        <v>1</v>
      </c>
      <c r="Y550" s="4">
        <v>0</v>
      </c>
      <c r="Z550" s="4"/>
      <c r="AA550" s="4"/>
      <c r="AB550" s="4"/>
    </row>
    <row r="551" spans="1:245" x14ac:dyDescent="0.2">
      <c r="A551" s="4">
        <v>50</v>
      </c>
      <c r="B551" s="4">
        <v>0</v>
      </c>
      <c r="C551" s="4">
        <v>0</v>
      </c>
      <c r="D551" s="4">
        <v>1</v>
      </c>
      <c r="E551" s="4">
        <v>210</v>
      </c>
      <c r="F551" s="4">
        <f>ROUND(Source!X525,O551)</f>
        <v>100090.13</v>
      </c>
      <c r="G551" s="4" t="s">
        <v>183</v>
      </c>
      <c r="H551" s="4" t="s">
        <v>184</v>
      </c>
      <c r="I551" s="4"/>
      <c r="J551" s="4"/>
      <c r="K551" s="4">
        <v>210</v>
      </c>
      <c r="L551" s="4">
        <v>25</v>
      </c>
      <c r="M551" s="4">
        <v>3</v>
      </c>
      <c r="N551" s="4" t="s">
        <v>3</v>
      </c>
      <c r="O551" s="4">
        <v>2</v>
      </c>
      <c r="P551" s="4"/>
      <c r="Q551" s="4"/>
      <c r="R551" s="4"/>
      <c r="S551" s="4"/>
      <c r="T551" s="4"/>
      <c r="U551" s="4"/>
      <c r="V551" s="4"/>
      <c r="W551" s="4">
        <v>100090.13</v>
      </c>
      <c r="X551" s="4">
        <v>1</v>
      </c>
      <c r="Y551" s="4">
        <v>100090.13</v>
      </c>
      <c r="Z551" s="4"/>
      <c r="AA551" s="4"/>
      <c r="AB551" s="4"/>
    </row>
    <row r="552" spans="1:245" x14ac:dyDescent="0.2">
      <c r="A552" s="4">
        <v>50</v>
      </c>
      <c r="B552" s="4">
        <v>0</v>
      </c>
      <c r="C552" s="4">
        <v>0</v>
      </c>
      <c r="D552" s="4">
        <v>1</v>
      </c>
      <c r="E552" s="4">
        <v>211</v>
      </c>
      <c r="F552" s="4">
        <f>ROUND(Source!Y525,O552)</f>
        <v>58957.07</v>
      </c>
      <c r="G552" s="4" t="s">
        <v>185</v>
      </c>
      <c r="H552" s="4" t="s">
        <v>186</v>
      </c>
      <c r="I552" s="4"/>
      <c r="J552" s="4"/>
      <c r="K552" s="4">
        <v>211</v>
      </c>
      <c r="L552" s="4">
        <v>26</v>
      </c>
      <c r="M552" s="4">
        <v>3</v>
      </c>
      <c r="N552" s="4" t="s">
        <v>3</v>
      </c>
      <c r="O552" s="4">
        <v>2</v>
      </c>
      <c r="P552" s="4"/>
      <c r="Q552" s="4"/>
      <c r="R552" s="4"/>
      <c r="S552" s="4"/>
      <c r="T552" s="4"/>
      <c r="U552" s="4"/>
      <c r="V552" s="4"/>
      <c r="W552" s="4">
        <v>58957.07</v>
      </c>
      <c r="X552" s="4">
        <v>1</v>
      </c>
      <c r="Y552" s="4">
        <v>58957.07</v>
      </c>
      <c r="Z552" s="4"/>
      <c r="AA552" s="4"/>
      <c r="AB552" s="4"/>
    </row>
    <row r="553" spans="1:245" x14ac:dyDescent="0.2">
      <c r="A553" s="4">
        <v>50</v>
      </c>
      <c r="B553" s="4">
        <v>0</v>
      </c>
      <c r="C553" s="4">
        <v>0</v>
      </c>
      <c r="D553" s="4">
        <v>1</v>
      </c>
      <c r="E553" s="4">
        <v>224</v>
      </c>
      <c r="F553" s="4">
        <f>ROUND(Source!AR525,O553)</f>
        <v>519649.37</v>
      </c>
      <c r="G553" s="4" t="s">
        <v>187</v>
      </c>
      <c r="H553" s="4" t="s">
        <v>188</v>
      </c>
      <c r="I553" s="4"/>
      <c r="J553" s="4"/>
      <c r="K553" s="4">
        <v>224</v>
      </c>
      <c r="L553" s="4">
        <v>27</v>
      </c>
      <c r="M553" s="4">
        <v>3</v>
      </c>
      <c r="N553" s="4" t="s">
        <v>3</v>
      </c>
      <c r="O553" s="4">
        <v>2</v>
      </c>
      <c r="P553" s="4"/>
      <c r="Q553" s="4"/>
      <c r="R553" s="4"/>
      <c r="S553" s="4"/>
      <c r="T553" s="4"/>
      <c r="U553" s="4"/>
      <c r="V553" s="4"/>
      <c r="W553" s="4">
        <v>519649.37</v>
      </c>
      <c r="X553" s="4">
        <v>1</v>
      </c>
      <c r="Y553" s="4">
        <v>519649.37</v>
      </c>
      <c r="Z553" s="4"/>
      <c r="AA553" s="4"/>
      <c r="AB553" s="4"/>
    </row>
    <row r="555" spans="1:245" x14ac:dyDescent="0.2">
      <c r="A555" s="1">
        <v>4</v>
      </c>
      <c r="B555" s="1">
        <v>1</v>
      </c>
      <c r="C555" s="1"/>
      <c r="D555" s="1">
        <f>ROW(A579)</f>
        <v>579</v>
      </c>
      <c r="E555" s="1"/>
      <c r="F555" s="1" t="s">
        <v>3</v>
      </c>
      <c r="G555" s="1" t="s">
        <v>390</v>
      </c>
      <c r="H555" s="1" t="s">
        <v>3</v>
      </c>
      <c r="I555" s="1">
        <v>0</v>
      </c>
      <c r="J555" s="1"/>
      <c r="K555" s="1">
        <v>-1</v>
      </c>
      <c r="L555" s="1"/>
      <c r="M555" s="1" t="s">
        <v>3</v>
      </c>
      <c r="N555" s="1"/>
      <c r="O555" s="1"/>
      <c r="P555" s="1"/>
      <c r="Q555" s="1"/>
      <c r="R555" s="1"/>
      <c r="S555" s="1">
        <v>0</v>
      </c>
      <c r="T555" s="1"/>
      <c r="U555" s="1" t="s">
        <v>3</v>
      </c>
      <c r="V555" s="1">
        <v>0</v>
      </c>
      <c r="W555" s="1"/>
      <c r="X555" s="1"/>
      <c r="Y555" s="1"/>
      <c r="Z555" s="1"/>
      <c r="AA555" s="1"/>
      <c r="AB555" s="1" t="s">
        <v>3</v>
      </c>
      <c r="AC555" s="1" t="s">
        <v>3</v>
      </c>
      <c r="AD555" s="1" t="s">
        <v>3</v>
      </c>
      <c r="AE555" s="1" t="s">
        <v>3</v>
      </c>
      <c r="AF555" s="1" t="s">
        <v>3</v>
      </c>
      <c r="AG555" s="1" t="s">
        <v>3</v>
      </c>
      <c r="AH555" s="1"/>
      <c r="AI555" s="1"/>
      <c r="AJ555" s="1"/>
      <c r="AK555" s="1"/>
      <c r="AL555" s="1"/>
      <c r="AM555" s="1"/>
      <c r="AN555" s="1"/>
      <c r="AO555" s="1"/>
      <c r="AP555" s="1" t="s">
        <v>3</v>
      </c>
      <c r="AQ555" s="1" t="s">
        <v>3</v>
      </c>
      <c r="AR555" s="1" t="s">
        <v>3</v>
      </c>
      <c r="AS555" s="1"/>
      <c r="AT555" s="1"/>
      <c r="AU555" s="1"/>
      <c r="AV555" s="1"/>
      <c r="AW555" s="1"/>
      <c r="AX555" s="1"/>
      <c r="AY555" s="1"/>
      <c r="AZ555" s="1" t="s">
        <v>3</v>
      </c>
      <c r="BA555" s="1"/>
      <c r="BB555" s="1" t="s">
        <v>3</v>
      </c>
      <c r="BC555" s="1" t="s">
        <v>3</v>
      </c>
      <c r="BD555" s="1" t="s">
        <v>3</v>
      </c>
      <c r="BE555" s="1" t="s">
        <v>3</v>
      </c>
      <c r="BF555" s="1" t="s">
        <v>3</v>
      </c>
      <c r="BG555" s="1" t="s">
        <v>3</v>
      </c>
      <c r="BH555" s="1" t="s">
        <v>3</v>
      </c>
      <c r="BI555" s="1" t="s">
        <v>3</v>
      </c>
      <c r="BJ555" s="1" t="s">
        <v>3</v>
      </c>
      <c r="BK555" s="1" t="s">
        <v>3</v>
      </c>
      <c r="BL555" s="1" t="s">
        <v>3</v>
      </c>
      <c r="BM555" s="1" t="s">
        <v>3</v>
      </c>
      <c r="BN555" s="1" t="s">
        <v>3</v>
      </c>
      <c r="BO555" s="1" t="s">
        <v>3</v>
      </c>
      <c r="BP555" s="1" t="s">
        <v>3</v>
      </c>
      <c r="BQ555" s="1"/>
      <c r="BR555" s="1"/>
      <c r="BS555" s="1"/>
      <c r="BT555" s="1"/>
      <c r="BU555" s="1"/>
      <c r="BV555" s="1"/>
      <c r="BW555" s="1"/>
      <c r="BX555" s="1">
        <v>0</v>
      </c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>
        <v>0</v>
      </c>
    </row>
    <row r="557" spans="1:245" x14ac:dyDescent="0.2">
      <c r="A557" s="2">
        <v>52</v>
      </c>
      <c r="B557" s="2">
        <f t="shared" ref="B557:G557" si="481">B579</f>
        <v>1</v>
      </c>
      <c r="C557" s="2">
        <f t="shared" si="481"/>
        <v>4</v>
      </c>
      <c r="D557" s="2">
        <f t="shared" si="481"/>
        <v>555</v>
      </c>
      <c r="E557" s="2">
        <f t="shared" si="481"/>
        <v>0</v>
      </c>
      <c r="F557" s="2" t="str">
        <f t="shared" si="481"/>
        <v/>
      </c>
      <c r="G557" s="2" t="str">
        <f t="shared" si="481"/>
        <v>Система ВЕ11 (В19)</v>
      </c>
      <c r="H557" s="2"/>
      <c r="I557" s="2"/>
      <c r="J557" s="2"/>
      <c r="K557" s="2"/>
      <c r="L557" s="2"/>
      <c r="M557" s="2"/>
      <c r="N557" s="2"/>
      <c r="O557" s="2">
        <f t="shared" ref="O557:AT557" si="482">O579</f>
        <v>301316.96000000002</v>
      </c>
      <c r="P557" s="2">
        <f t="shared" si="482"/>
        <v>225327.76</v>
      </c>
      <c r="Q557" s="2">
        <f t="shared" si="482"/>
        <v>5672.28</v>
      </c>
      <c r="R557" s="2">
        <f t="shared" si="482"/>
        <v>2223.02</v>
      </c>
      <c r="S557" s="2">
        <f t="shared" si="482"/>
        <v>70316.92</v>
      </c>
      <c r="T557" s="2">
        <f t="shared" si="482"/>
        <v>0</v>
      </c>
      <c r="U557" s="2">
        <f t="shared" si="482"/>
        <v>233.188535</v>
      </c>
      <c r="V557" s="2">
        <f t="shared" si="482"/>
        <v>5.6520169000000005</v>
      </c>
      <c r="W557" s="2">
        <f t="shared" si="482"/>
        <v>0</v>
      </c>
      <c r="X557" s="2">
        <f t="shared" si="482"/>
        <v>83359.34</v>
      </c>
      <c r="Y557" s="2">
        <f t="shared" si="482"/>
        <v>49102.17</v>
      </c>
      <c r="Z557" s="2">
        <f t="shared" si="482"/>
        <v>0</v>
      </c>
      <c r="AA557" s="2">
        <f t="shared" si="482"/>
        <v>0</v>
      </c>
      <c r="AB557" s="2">
        <f t="shared" si="482"/>
        <v>301316.96000000002</v>
      </c>
      <c r="AC557" s="2">
        <f t="shared" si="482"/>
        <v>225327.76</v>
      </c>
      <c r="AD557" s="2">
        <f t="shared" si="482"/>
        <v>5672.28</v>
      </c>
      <c r="AE557" s="2">
        <f t="shared" si="482"/>
        <v>2223.02</v>
      </c>
      <c r="AF557" s="2">
        <f t="shared" si="482"/>
        <v>70316.92</v>
      </c>
      <c r="AG557" s="2">
        <f t="shared" si="482"/>
        <v>0</v>
      </c>
      <c r="AH557" s="2">
        <f t="shared" si="482"/>
        <v>233.188535</v>
      </c>
      <c r="AI557" s="2">
        <f t="shared" si="482"/>
        <v>5.6520169000000005</v>
      </c>
      <c r="AJ557" s="2">
        <f t="shared" si="482"/>
        <v>0</v>
      </c>
      <c r="AK557" s="2">
        <f t="shared" si="482"/>
        <v>83359.34</v>
      </c>
      <c r="AL557" s="2">
        <f t="shared" si="482"/>
        <v>49102.17</v>
      </c>
      <c r="AM557" s="2">
        <f t="shared" si="482"/>
        <v>0</v>
      </c>
      <c r="AN557" s="2">
        <f t="shared" si="482"/>
        <v>0</v>
      </c>
      <c r="AO557" s="2">
        <f t="shared" si="482"/>
        <v>0</v>
      </c>
      <c r="AP557" s="2">
        <f t="shared" si="482"/>
        <v>1304.22</v>
      </c>
      <c r="AQ557" s="2">
        <f t="shared" si="482"/>
        <v>0</v>
      </c>
      <c r="AR557" s="2">
        <f t="shared" si="482"/>
        <v>433778.47</v>
      </c>
      <c r="AS557" s="2">
        <f t="shared" si="482"/>
        <v>432474.25</v>
      </c>
      <c r="AT557" s="2">
        <f t="shared" si="482"/>
        <v>0</v>
      </c>
      <c r="AU557" s="2">
        <f t="shared" ref="AU557:BZ557" si="483">AU579</f>
        <v>0</v>
      </c>
      <c r="AV557" s="2">
        <f t="shared" si="483"/>
        <v>225327.76</v>
      </c>
      <c r="AW557" s="2">
        <f t="shared" si="483"/>
        <v>224023.54</v>
      </c>
      <c r="AX557" s="2">
        <f t="shared" si="483"/>
        <v>0</v>
      </c>
      <c r="AY557" s="2">
        <f t="shared" si="483"/>
        <v>224023.54</v>
      </c>
      <c r="AZ557" s="2">
        <f t="shared" si="483"/>
        <v>1304.22</v>
      </c>
      <c r="BA557" s="2">
        <f t="shared" si="483"/>
        <v>0</v>
      </c>
      <c r="BB557" s="2">
        <f t="shared" si="483"/>
        <v>0</v>
      </c>
      <c r="BC557" s="2">
        <f t="shared" si="483"/>
        <v>0</v>
      </c>
      <c r="BD557" s="2">
        <f t="shared" si="483"/>
        <v>0</v>
      </c>
      <c r="BE557" s="2">
        <f t="shared" si="483"/>
        <v>0</v>
      </c>
      <c r="BF557" s="2">
        <f t="shared" si="483"/>
        <v>0</v>
      </c>
      <c r="BG557" s="2">
        <f t="shared" si="483"/>
        <v>0</v>
      </c>
      <c r="BH557" s="2">
        <f t="shared" si="483"/>
        <v>0</v>
      </c>
      <c r="BI557" s="2">
        <f t="shared" si="483"/>
        <v>0</v>
      </c>
      <c r="BJ557" s="2">
        <f t="shared" si="483"/>
        <v>0</v>
      </c>
      <c r="BK557" s="2">
        <f t="shared" si="483"/>
        <v>0</v>
      </c>
      <c r="BL557" s="2">
        <f t="shared" si="483"/>
        <v>0</v>
      </c>
      <c r="BM557" s="2">
        <f t="shared" si="483"/>
        <v>0</v>
      </c>
      <c r="BN557" s="2">
        <f t="shared" si="483"/>
        <v>0</v>
      </c>
      <c r="BO557" s="2">
        <f t="shared" si="483"/>
        <v>0</v>
      </c>
      <c r="BP557" s="2">
        <f t="shared" si="483"/>
        <v>0</v>
      </c>
      <c r="BQ557" s="2">
        <f t="shared" si="483"/>
        <v>0</v>
      </c>
      <c r="BR557" s="2">
        <f t="shared" si="483"/>
        <v>0</v>
      </c>
      <c r="BS557" s="2">
        <f t="shared" si="483"/>
        <v>0</v>
      </c>
      <c r="BT557" s="2">
        <f t="shared" si="483"/>
        <v>0</v>
      </c>
      <c r="BU557" s="2">
        <f t="shared" si="483"/>
        <v>0</v>
      </c>
      <c r="BV557" s="2">
        <f t="shared" si="483"/>
        <v>0</v>
      </c>
      <c r="BW557" s="2">
        <f t="shared" si="483"/>
        <v>0</v>
      </c>
      <c r="BX557" s="2">
        <f t="shared" si="483"/>
        <v>0</v>
      </c>
      <c r="BY557" s="2">
        <f t="shared" si="483"/>
        <v>1304.22</v>
      </c>
      <c r="BZ557" s="2">
        <f t="shared" si="483"/>
        <v>0</v>
      </c>
      <c r="CA557" s="2">
        <f t="shared" ref="CA557:DF557" si="484">CA579</f>
        <v>433778.47</v>
      </c>
      <c r="CB557" s="2">
        <f t="shared" si="484"/>
        <v>432474.25</v>
      </c>
      <c r="CC557" s="2">
        <f t="shared" si="484"/>
        <v>0</v>
      </c>
      <c r="CD557" s="2">
        <f t="shared" si="484"/>
        <v>0</v>
      </c>
      <c r="CE557" s="2">
        <f t="shared" si="484"/>
        <v>225327.76</v>
      </c>
      <c r="CF557" s="2">
        <f t="shared" si="484"/>
        <v>224023.54</v>
      </c>
      <c r="CG557" s="2">
        <f t="shared" si="484"/>
        <v>0</v>
      </c>
      <c r="CH557" s="2">
        <f t="shared" si="484"/>
        <v>224023.54</v>
      </c>
      <c r="CI557" s="2">
        <f t="shared" si="484"/>
        <v>1304.22</v>
      </c>
      <c r="CJ557" s="2">
        <f t="shared" si="484"/>
        <v>0</v>
      </c>
      <c r="CK557" s="2">
        <f t="shared" si="484"/>
        <v>0</v>
      </c>
      <c r="CL557" s="2">
        <f t="shared" si="484"/>
        <v>0</v>
      </c>
      <c r="CM557" s="2">
        <f t="shared" si="484"/>
        <v>0</v>
      </c>
      <c r="CN557" s="2">
        <f t="shared" si="484"/>
        <v>0</v>
      </c>
      <c r="CO557" s="2">
        <f t="shared" si="484"/>
        <v>0</v>
      </c>
      <c r="CP557" s="2">
        <f t="shared" si="484"/>
        <v>0</v>
      </c>
      <c r="CQ557" s="2">
        <f t="shared" si="484"/>
        <v>0</v>
      </c>
      <c r="CR557" s="2">
        <f t="shared" si="484"/>
        <v>0</v>
      </c>
      <c r="CS557" s="2">
        <f t="shared" si="484"/>
        <v>0</v>
      </c>
      <c r="CT557" s="2">
        <f t="shared" si="484"/>
        <v>0</v>
      </c>
      <c r="CU557" s="2">
        <f t="shared" si="484"/>
        <v>0</v>
      </c>
      <c r="CV557" s="2">
        <f t="shared" si="484"/>
        <v>0</v>
      </c>
      <c r="CW557" s="2">
        <f t="shared" si="484"/>
        <v>0</v>
      </c>
      <c r="CX557" s="2">
        <f t="shared" si="484"/>
        <v>0</v>
      </c>
      <c r="CY557" s="2">
        <f t="shared" si="484"/>
        <v>0</v>
      </c>
      <c r="CZ557" s="2">
        <f t="shared" si="484"/>
        <v>0</v>
      </c>
      <c r="DA557" s="2">
        <f t="shared" si="484"/>
        <v>0</v>
      </c>
      <c r="DB557" s="2">
        <f t="shared" si="484"/>
        <v>0</v>
      </c>
      <c r="DC557" s="2">
        <f t="shared" si="484"/>
        <v>0</v>
      </c>
      <c r="DD557" s="2">
        <f t="shared" si="484"/>
        <v>0</v>
      </c>
      <c r="DE557" s="2">
        <f t="shared" si="484"/>
        <v>0</v>
      </c>
      <c r="DF557" s="2">
        <f t="shared" si="484"/>
        <v>0</v>
      </c>
      <c r="DG557" s="3">
        <f t="shared" ref="DG557:EL557" si="485">DG579</f>
        <v>0</v>
      </c>
      <c r="DH557" s="3">
        <f t="shared" si="485"/>
        <v>0</v>
      </c>
      <c r="DI557" s="3">
        <f t="shared" si="485"/>
        <v>0</v>
      </c>
      <c r="DJ557" s="3">
        <f t="shared" si="485"/>
        <v>0</v>
      </c>
      <c r="DK557" s="3">
        <f t="shared" si="485"/>
        <v>0</v>
      </c>
      <c r="DL557" s="3">
        <f t="shared" si="485"/>
        <v>0</v>
      </c>
      <c r="DM557" s="3">
        <f t="shared" si="485"/>
        <v>0</v>
      </c>
      <c r="DN557" s="3">
        <f t="shared" si="485"/>
        <v>0</v>
      </c>
      <c r="DO557" s="3">
        <f t="shared" si="485"/>
        <v>0</v>
      </c>
      <c r="DP557" s="3">
        <f t="shared" si="485"/>
        <v>0</v>
      </c>
      <c r="DQ557" s="3">
        <f t="shared" si="485"/>
        <v>0</v>
      </c>
      <c r="DR557" s="3">
        <f t="shared" si="485"/>
        <v>0</v>
      </c>
      <c r="DS557" s="3">
        <f t="shared" si="485"/>
        <v>0</v>
      </c>
      <c r="DT557" s="3">
        <f t="shared" si="485"/>
        <v>0</v>
      </c>
      <c r="DU557" s="3">
        <f t="shared" si="485"/>
        <v>0</v>
      </c>
      <c r="DV557" s="3">
        <f t="shared" si="485"/>
        <v>0</v>
      </c>
      <c r="DW557" s="3">
        <f t="shared" si="485"/>
        <v>0</v>
      </c>
      <c r="DX557" s="3">
        <f t="shared" si="485"/>
        <v>0</v>
      </c>
      <c r="DY557" s="3">
        <f t="shared" si="485"/>
        <v>0</v>
      </c>
      <c r="DZ557" s="3">
        <f t="shared" si="485"/>
        <v>0</v>
      </c>
      <c r="EA557" s="3">
        <f t="shared" si="485"/>
        <v>0</v>
      </c>
      <c r="EB557" s="3">
        <f t="shared" si="485"/>
        <v>0</v>
      </c>
      <c r="EC557" s="3">
        <f t="shared" si="485"/>
        <v>0</v>
      </c>
      <c r="ED557" s="3">
        <f t="shared" si="485"/>
        <v>0</v>
      </c>
      <c r="EE557" s="3">
        <f t="shared" si="485"/>
        <v>0</v>
      </c>
      <c r="EF557" s="3">
        <f t="shared" si="485"/>
        <v>0</v>
      </c>
      <c r="EG557" s="3">
        <f t="shared" si="485"/>
        <v>0</v>
      </c>
      <c r="EH557" s="3">
        <f t="shared" si="485"/>
        <v>0</v>
      </c>
      <c r="EI557" s="3">
        <f t="shared" si="485"/>
        <v>0</v>
      </c>
      <c r="EJ557" s="3">
        <f t="shared" si="485"/>
        <v>0</v>
      </c>
      <c r="EK557" s="3">
        <f t="shared" si="485"/>
        <v>0</v>
      </c>
      <c r="EL557" s="3">
        <f t="shared" si="485"/>
        <v>0</v>
      </c>
      <c r="EM557" s="3">
        <f t="shared" ref="EM557:FR557" si="486">EM579</f>
        <v>0</v>
      </c>
      <c r="EN557" s="3">
        <f t="shared" si="486"/>
        <v>0</v>
      </c>
      <c r="EO557" s="3">
        <f t="shared" si="486"/>
        <v>0</v>
      </c>
      <c r="EP557" s="3">
        <f t="shared" si="486"/>
        <v>0</v>
      </c>
      <c r="EQ557" s="3">
        <f t="shared" si="486"/>
        <v>0</v>
      </c>
      <c r="ER557" s="3">
        <f t="shared" si="486"/>
        <v>0</v>
      </c>
      <c r="ES557" s="3">
        <f t="shared" si="486"/>
        <v>0</v>
      </c>
      <c r="ET557" s="3">
        <f t="shared" si="486"/>
        <v>0</v>
      </c>
      <c r="EU557" s="3">
        <f t="shared" si="486"/>
        <v>0</v>
      </c>
      <c r="EV557" s="3">
        <f t="shared" si="486"/>
        <v>0</v>
      </c>
      <c r="EW557" s="3">
        <f t="shared" si="486"/>
        <v>0</v>
      </c>
      <c r="EX557" s="3">
        <f t="shared" si="486"/>
        <v>0</v>
      </c>
      <c r="EY557" s="3">
        <f t="shared" si="486"/>
        <v>0</v>
      </c>
      <c r="EZ557" s="3">
        <f t="shared" si="486"/>
        <v>0</v>
      </c>
      <c r="FA557" s="3">
        <f t="shared" si="486"/>
        <v>0</v>
      </c>
      <c r="FB557" s="3">
        <f t="shared" si="486"/>
        <v>0</v>
      </c>
      <c r="FC557" s="3">
        <f t="shared" si="486"/>
        <v>0</v>
      </c>
      <c r="FD557" s="3">
        <f t="shared" si="486"/>
        <v>0</v>
      </c>
      <c r="FE557" s="3">
        <f t="shared" si="486"/>
        <v>0</v>
      </c>
      <c r="FF557" s="3">
        <f t="shared" si="486"/>
        <v>0</v>
      </c>
      <c r="FG557" s="3">
        <f t="shared" si="486"/>
        <v>0</v>
      </c>
      <c r="FH557" s="3">
        <f t="shared" si="486"/>
        <v>0</v>
      </c>
      <c r="FI557" s="3">
        <f t="shared" si="486"/>
        <v>0</v>
      </c>
      <c r="FJ557" s="3">
        <f t="shared" si="486"/>
        <v>0</v>
      </c>
      <c r="FK557" s="3">
        <f t="shared" si="486"/>
        <v>0</v>
      </c>
      <c r="FL557" s="3">
        <f t="shared" si="486"/>
        <v>0</v>
      </c>
      <c r="FM557" s="3">
        <f t="shared" si="486"/>
        <v>0</v>
      </c>
      <c r="FN557" s="3">
        <f t="shared" si="486"/>
        <v>0</v>
      </c>
      <c r="FO557" s="3">
        <f t="shared" si="486"/>
        <v>0</v>
      </c>
      <c r="FP557" s="3">
        <f t="shared" si="486"/>
        <v>0</v>
      </c>
      <c r="FQ557" s="3">
        <f t="shared" si="486"/>
        <v>0</v>
      </c>
      <c r="FR557" s="3">
        <f t="shared" si="486"/>
        <v>0</v>
      </c>
      <c r="FS557" s="3">
        <f t="shared" ref="FS557:GX557" si="487">FS579</f>
        <v>0</v>
      </c>
      <c r="FT557" s="3">
        <f t="shared" si="487"/>
        <v>0</v>
      </c>
      <c r="FU557" s="3">
        <f t="shared" si="487"/>
        <v>0</v>
      </c>
      <c r="FV557" s="3">
        <f t="shared" si="487"/>
        <v>0</v>
      </c>
      <c r="FW557" s="3">
        <f t="shared" si="487"/>
        <v>0</v>
      </c>
      <c r="FX557" s="3">
        <f t="shared" si="487"/>
        <v>0</v>
      </c>
      <c r="FY557" s="3">
        <f t="shared" si="487"/>
        <v>0</v>
      </c>
      <c r="FZ557" s="3">
        <f t="shared" si="487"/>
        <v>0</v>
      </c>
      <c r="GA557" s="3">
        <f t="shared" si="487"/>
        <v>0</v>
      </c>
      <c r="GB557" s="3">
        <f t="shared" si="487"/>
        <v>0</v>
      </c>
      <c r="GC557" s="3">
        <f t="shared" si="487"/>
        <v>0</v>
      </c>
      <c r="GD557" s="3">
        <f t="shared" si="487"/>
        <v>0</v>
      </c>
      <c r="GE557" s="3">
        <f t="shared" si="487"/>
        <v>0</v>
      </c>
      <c r="GF557" s="3">
        <f t="shared" si="487"/>
        <v>0</v>
      </c>
      <c r="GG557" s="3">
        <f t="shared" si="487"/>
        <v>0</v>
      </c>
      <c r="GH557" s="3">
        <f t="shared" si="487"/>
        <v>0</v>
      </c>
      <c r="GI557" s="3">
        <f t="shared" si="487"/>
        <v>0</v>
      </c>
      <c r="GJ557" s="3">
        <f t="shared" si="487"/>
        <v>0</v>
      </c>
      <c r="GK557" s="3">
        <f t="shared" si="487"/>
        <v>0</v>
      </c>
      <c r="GL557" s="3">
        <f t="shared" si="487"/>
        <v>0</v>
      </c>
      <c r="GM557" s="3">
        <f t="shared" si="487"/>
        <v>0</v>
      </c>
      <c r="GN557" s="3">
        <f t="shared" si="487"/>
        <v>0</v>
      </c>
      <c r="GO557" s="3">
        <f t="shared" si="487"/>
        <v>0</v>
      </c>
      <c r="GP557" s="3">
        <f t="shared" si="487"/>
        <v>0</v>
      </c>
      <c r="GQ557" s="3">
        <f t="shared" si="487"/>
        <v>0</v>
      </c>
      <c r="GR557" s="3">
        <f t="shared" si="487"/>
        <v>0</v>
      </c>
      <c r="GS557" s="3">
        <f t="shared" si="487"/>
        <v>0</v>
      </c>
      <c r="GT557" s="3">
        <f t="shared" si="487"/>
        <v>0</v>
      </c>
      <c r="GU557" s="3">
        <f t="shared" si="487"/>
        <v>0</v>
      </c>
      <c r="GV557" s="3">
        <f t="shared" si="487"/>
        <v>0</v>
      </c>
      <c r="GW557" s="3">
        <f t="shared" si="487"/>
        <v>0</v>
      </c>
      <c r="GX557" s="3">
        <f t="shared" si="487"/>
        <v>0</v>
      </c>
    </row>
    <row r="559" spans="1:245" x14ac:dyDescent="0.2">
      <c r="A559">
        <v>17</v>
      </c>
      <c r="B559">
        <v>1</v>
      </c>
      <c r="C559">
        <f>ROW(SmtRes!A692)</f>
        <v>692</v>
      </c>
      <c r="D559">
        <f>ROW(EtalonRes!A799)</f>
        <v>799</v>
      </c>
      <c r="E559" t="s">
        <v>391</v>
      </c>
      <c r="F559" t="s">
        <v>15</v>
      </c>
      <c r="G559" t="s">
        <v>16</v>
      </c>
      <c r="H559" t="s">
        <v>17</v>
      </c>
      <c r="I559">
        <v>1</v>
      </c>
      <c r="J559">
        <v>0</v>
      </c>
      <c r="K559">
        <v>1</v>
      </c>
      <c r="O559">
        <f t="shared" ref="O559:O577" si="488">ROUND(CP559,2)</f>
        <v>1341.74</v>
      </c>
      <c r="P559">
        <f t="shared" ref="P559:P577" si="489">ROUND(CQ559*I559,2)</f>
        <v>18.489999999999998</v>
      </c>
      <c r="Q559">
        <f t="shared" ref="Q559:Q577" si="490">ROUND(CR559*I559,2)</f>
        <v>92.16</v>
      </c>
      <c r="R559">
        <f t="shared" ref="R559:R577" si="491">ROUND(CS559*I559,2)</f>
        <v>21.04</v>
      </c>
      <c r="S559">
        <f t="shared" ref="S559:S577" si="492">ROUND(CT559*I559,2)</f>
        <v>1231.0899999999999</v>
      </c>
      <c r="T559">
        <f t="shared" ref="T559:T577" si="493">ROUND(CU559*I559,2)</f>
        <v>0</v>
      </c>
      <c r="U559">
        <f t="shared" ref="U559:U577" si="494">CV559*I559</f>
        <v>3.8325</v>
      </c>
      <c r="V559">
        <f t="shared" ref="V559:V577" si="495">CW559*I559</f>
        <v>5.2500000000000005E-2</v>
      </c>
      <c r="W559">
        <f t="shared" ref="W559:W577" si="496">ROUND(CX559*I559,2)</f>
        <v>0</v>
      </c>
      <c r="X559">
        <f t="shared" ref="X559:X577" si="497">ROUND(CY559,2)</f>
        <v>1515.08</v>
      </c>
      <c r="Y559">
        <f t="shared" ref="Y559:Y577" si="498">ROUND(CZ559,2)</f>
        <v>901.53</v>
      </c>
      <c r="AA559">
        <v>51651743</v>
      </c>
      <c r="AB559">
        <f t="shared" ref="AB559:AB577" si="499">ROUND((AC559+AD559+AF559),2)</f>
        <v>45.85</v>
      </c>
      <c r="AC559">
        <f t="shared" ref="AC559:AC577" si="500">ROUND((ES559),2)</f>
        <v>2.0299999999999998</v>
      </c>
      <c r="AD559">
        <f>ROUND(((((ET559*ROUND(1.05,7)))-((EU559*ROUND(1.05,7))))+AE559),2)</f>
        <v>6.95</v>
      </c>
      <c r="AE559">
        <f>ROUND(((EU559*ROUND(1.05,7))),2)</f>
        <v>0.63</v>
      </c>
      <c r="AF559">
        <f>ROUND(((EV559*ROUND(1.05,7))),2)</f>
        <v>36.869999999999997</v>
      </c>
      <c r="AG559">
        <f t="shared" ref="AG559:AG577" si="501">ROUND((AP559),2)</f>
        <v>0</v>
      </c>
      <c r="AH559">
        <f>((EW559*ROUND(1.05,7)))</f>
        <v>3.8325</v>
      </c>
      <c r="AI559">
        <f>((EX559*ROUND(1.05,7)))</f>
        <v>5.2500000000000005E-2</v>
      </c>
      <c r="AJ559">
        <f t="shared" ref="AJ559:AJ577" si="502">(AS559)</f>
        <v>0</v>
      </c>
      <c r="AK559">
        <v>43.76</v>
      </c>
      <c r="AL559">
        <v>2.0299999999999998</v>
      </c>
      <c r="AM559">
        <v>6.62</v>
      </c>
      <c r="AN559">
        <v>0.6</v>
      </c>
      <c r="AO559">
        <v>35.11</v>
      </c>
      <c r="AP559">
        <v>0</v>
      </c>
      <c r="AQ559">
        <v>3.65</v>
      </c>
      <c r="AR559">
        <v>0.05</v>
      </c>
      <c r="AS559">
        <v>0</v>
      </c>
      <c r="AT559">
        <v>121</v>
      </c>
      <c r="AU559">
        <v>72</v>
      </c>
      <c r="AV559">
        <v>1</v>
      </c>
      <c r="AW559">
        <v>1</v>
      </c>
      <c r="AZ559">
        <v>1</v>
      </c>
      <c r="BA559">
        <v>33.39</v>
      </c>
      <c r="BB559">
        <v>13.26</v>
      </c>
      <c r="BC559">
        <v>9.11</v>
      </c>
      <c r="BD559" t="s">
        <v>3</v>
      </c>
      <c r="BE559" t="s">
        <v>3</v>
      </c>
      <c r="BF559" t="s">
        <v>3</v>
      </c>
      <c r="BG559" t="s">
        <v>3</v>
      </c>
      <c r="BH559">
        <v>0</v>
      </c>
      <c r="BI559">
        <v>1</v>
      </c>
      <c r="BJ559" t="s">
        <v>18</v>
      </c>
      <c r="BM559">
        <v>20001</v>
      </c>
      <c r="BN559">
        <v>0</v>
      </c>
      <c r="BO559" t="s">
        <v>3</v>
      </c>
      <c r="BP559">
        <v>0</v>
      </c>
      <c r="BQ559">
        <v>22</v>
      </c>
      <c r="BR559">
        <v>0</v>
      </c>
      <c r="BS559">
        <v>33.39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121</v>
      </c>
      <c r="CA559">
        <v>72</v>
      </c>
      <c r="CB559" t="s">
        <v>3</v>
      </c>
      <c r="CE559">
        <v>0</v>
      </c>
      <c r="CF559">
        <v>0</v>
      </c>
      <c r="CG559">
        <v>0</v>
      </c>
      <c r="CM559">
        <v>0</v>
      </c>
      <c r="CN559" t="s">
        <v>19</v>
      </c>
      <c r="CO559">
        <v>0</v>
      </c>
      <c r="CP559">
        <f t="shared" ref="CP559:CP577" si="503">(P559+Q559+S559)</f>
        <v>1341.74</v>
      </c>
      <c r="CQ559">
        <f>AC559*BC559</f>
        <v>18.493299999999998</v>
      </c>
      <c r="CR559">
        <f>AD559*BB559</f>
        <v>92.156999999999996</v>
      </c>
      <c r="CS559">
        <f t="shared" ref="CS559:CS577" si="504">AE559*BS559</f>
        <v>21.035700000000002</v>
      </c>
      <c r="CT559">
        <f t="shared" ref="CT559:CT577" si="505">AF559*BA559</f>
        <v>1231.0892999999999</v>
      </c>
      <c r="CU559">
        <f t="shared" ref="CU559:CU577" si="506">AG559</f>
        <v>0</v>
      </c>
      <c r="CV559">
        <f t="shared" ref="CV559:CV577" si="507">AH559</f>
        <v>3.8325</v>
      </c>
      <c r="CW559">
        <f t="shared" ref="CW559:CW577" si="508">AI559</f>
        <v>5.2500000000000005E-2</v>
      </c>
      <c r="CX559">
        <f t="shared" ref="CX559:CX577" si="509">AJ559</f>
        <v>0</v>
      </c>
      <c r="CY559">
        <f>(((S559+R559)*AT559)/100)</f>
        <v>1515.0772999999999</v>
      </c>
      <c r="CZ559">
        <f>(((S559+R559)*AU559)/100)</f>
        <v>901.53359999999986</v>
      </c>
      <c r="DC559" t="s">
        <v>3</v>
      </c>
      <c r="DD559" t="s">
        <v>3</v>
      </c>
      <c r="DE559" t="s">
        <v>20</v>
      </c>
      <c r="DF559" t="s">
        <v>20</v>
      </c>
      <c r="DG559" t="s">
        <v>20</v>
      </c>
      <c r="DH559" t="s">
        <v>3</v>
      </c>
      <c r="DI559" t="s">
        <v>20</v>
      </c>
      <c r="DJ559" t="s">
        <v>20</v>
      </c>
      <c r="DK559" t="s">
        <v>3</v>
      </c>
      <c r="DL559" t="s">
        <v>3</v>
      </c>
      <c r="DM559" t="s">
        <v>3</v>
      </c>
      <c r="DN559">
        <v>0</v>
      </c>
      <c r="DO559">
        <v>0</v>
      </c>
      <c r="DP559">
        <v>1</v>
      </c>
      <c r="DQ559">
        <v>1</v>
      </c>
      <c r="DU559">
        <v>1013</v>
      </c>
      <c r="DV559" t="s">
        <v>17</v>
      </c>
      <c r="DW559" t="s">
        <v>17</v>
      </c>
      <c r="DX559">
        <v>1</v>
      </c>
      <c r="DZ559" t="s">
        <v>3</v>
      </c>
      <c r="EA559" t="s">
        <v>3</v>
      </c>
      <c r="EB559" t="s">
        <v>3</v>
      </c>
      <c r="EC559" t="s">
        <v>3</v>
      </c>
      <c r="EE559">
        <v>50757454</v>
      </c>
      <c r="EF559">
        <v>22</v>
      </c>
      <c r="EG559" t="s">
        <v>21</v>
      </c>
      <c r="EH559">
        <v>16</v>
      </c>
      <c r="EI559" t="s">
        <v>22</v>
      </c>
      <c r="EJ559">
        <v>1</v>
      </c>
      <c r="EK559">
        <v>20001</v>
      </c>
      <c r="EL559" t="s">
        <v>23</v>
      </c>
      <c r="EM559" t="s">
        <v>24</v>
      </c>
      <c r="EO559" t="s">
        <v>25</v>
      </c>
      <c r="EQ559">
        <v>131072</v>
      </c>
      <c r="ER559">
        <v>43.76</v>
      </c>
      <c r="ES559">
        <v>2.0299999999999998</v>
      </c>
      <c r="ET559">
        <v>6.62</v>
      </c>
      <c r="EU559">
        <v>0.6</v>
      </c>
      <c r="EV559">
        <v>35.11</v>
      </c>
      <c r="EW559">
        <v>3.65</v>
      </c>
      <c r="EX559">
        <v>0.05</v>
      </c>
      <c r="EY559">
        <v>0</v>
      </c>
      <c r="FQ559">
        <v>0</v>
      </c>
      <c r="FR559">
        <f t="shared" ref="FR559:FR577" si="510">ROUND(IF(BI559=3,GM559,0),2)</f>
        <v>0</v>
      </c>
      <c r="FS559">
        <v>0</v>
      </c>
      <c r="FX559">
        <v>121</v>
      </c>
      <c r="FY559">
        <v>72</v>
      </c>
      <c r="GA559" t="s">
        <v>3</v>
      </c>
      <c r="GD559">
        <v>1</v>
      </c>
      <c r="GF559">
        <v>-2090890730</v>
      </c>
      <c r="GG559">
        <v>2</v>
      </c>
      <c r="GH559">
        <v>1</v>
      </c>
      <c r="GI559">
        <v>4</v>
      </c>
      <c r="GJ559">
        <v>0</v>
      </c>
      <c r="GK559">
        <v>0</v>
      </c>
      <c r="GL559">
        <f t="shared" ref="GL559:GL577" si="511">ROUND(IF(AND(BH559=3,BI559=3,FS559&lt;&gt;0),P559,0),2)</f>
        <v>0</v>
      </c>
      <c r="GM559">
        <f t="shared" ref="GM559:GM577" si="512">ROUND(O559+X559+Y559,2)+GX559</f>
        <v>3758.35</v>
      </c>
      <c r="GN559">
        <f t="shared" ref="GN559:GN577" si="513">IF(OR(BI559=0,BI559=1),GM559,0)</f>
        <v>3758.35</v>
      </c>
      <c r="GO559">
        <f t="shared" ref="GO559:GO577" si="514">IF(BI559=2,GM559,0)</f>
        <v>0</v>
      </c>
      <c r="GP559">
        <f t="shared" ref="GP559:GP577" si="515">IF(BI559=4,GM559+GX559,0)</f>
        <v>0</v>
      </c>
      <c r="GR559">
        <v>0</v>
      </c>
      <c r="GS559">
        <v>3</v>
      </c>
      <c r="GT559">
        <v>0</v>
      </c>
      <c r="GU559" t="s">
        <v>3</v>
      </c>
      <c r="GV559">
        <f t="shared" ref="GV559:GV577" si="516">ROUND((GT559),2)</f>
        <v>0</v>
      </c>
      <c r="GW559">
        <v>1</v>
      </c>
      <c r="GX559">
        <f t="shared" ref="GX559:GX577" si="517">ROUND(HC559*I559,2)</f>
        <v>0</v>
      </c>
      <c r="HA559">
        <v>0</v>
      </c>
      <c r="HB559">
        <v>0</v>
      </c>
      <c r="HC559">
        <f t="shared" ref="HC559:HC577" si="518">GV559*GW559</f>
        <v>0</v>
      </c>
      <c r="HE559" t="s">
        <v>3</v>
      </c>
      <c r="HF559" t="s">
        <v>3</v>
      </c>
      <c r="HM559" t="s">
        <v>3</v>
      </c>
      <c r="HN559" t="s">
        <v>26</v>
      </c>
      <c r="HO559" t="s">
        <v>27</v>
      </c>
      <c r="HP559" t="s">
        <v>22</v>
      </c>
      <c r="HQ559" t="s">
        <v>22</v>
      </c>
      <c r="IK559">
        <v>0</v>
      </c>
    </row>
    <row r="560" spans="1:245" x14ac:dyDescent="0.2">
      <c r="A560">
        <v>18</v>
      </c>
      <c r="B560">
        <v>1</v>
      </c>
      <c r="C560">
        <v>692</v>
      </c>
      <c r="E560" t="s">
        <v>392</v>
      </c>
      <c r="F560" t="s">
        <v>29</v>
      </c>
      <c r="G560" t="s">
        <v>393</v>
      </c>
      <c r="H560" t="str">
        <f>'1.Ведомость'!C176</f>
        <v>КОМПЛ</v>
      </c>
      <c r="I560">
        <f>I559*J560</f>
        <v>1</v>
      </c>
      <c r="J560">
        <v>1</v>
      </c>
      <c r="K560">
        <v>1</v>
      </c>
      <c r="O560">
        <f t="shared" si="488"/>
        <v>1304.22</v>
      </c>
      <c r="P560">
        <f t="shared" si="489"/>
        <v>1304.22</v>
      </c>
      <c r="Q560">
        <f t="shared" si="490"/>
        <v>0</v>
      </c>
      <c r="R560">
        <f t="shared" si="491"/>
        <v>0</v>
      </c>
      <c r="S560">
        <f t="shared" si="492"/>
        <v>0</v>
      </c>
      <c r="T560">
        <f t="shared" si="493"/>
        <v>0</v>
      </c>
      <c r="U560">
        <f t="shared" si="494"/>
        <v>0</v>
      </c>
      <c r="V560">
        <f t="shared" si="495"/>
        <v>0</v>
      </c>
      <c r="W560">
        <f t="shared" si="496"/>
        <v>0</v>
      </c>
      <c r="X560">
        <f t="shared" si="497"/>
        <v>0</v>
      </c>
      <c r="Y560">
        <f t="shared" si="498"/>
        <v>0</v>
      </c>
      <c r="AA560">
        <v>51651743</v>
      </c>
      <c r="AB560">
        <f t="shared" si="499"/>
        <v>1304.22</v>
      </c>
      <c r="AC560">
        <f t="shared" si="500"/>
        <v>1304.22</v>
      </c>
      <c r="AD560">
        <f>ROUND((ET560),2)</f>
        <v>0</v>
      </c>
      <c r="AE560">
        <f>ROUND((EU560),2)</f>
        <v>0</v>
      </c>
      <c r="AF560">
        <f>ROUND((EV560),2)</f>
        <v>0</v>
      </c>
      <c r="AG560">
        <f t="shared" si="501"/>
        <v>0</v>
      </c>
      <c r="AH560">
        <f>(EW560)</f>
        <v>0</v>
      </c>
      <c r="AI560">
        <f>(EX560)</f>
        <v>0</v>
      </c>
      <c r="AJ560">
        <f t="shared" si="502"/>
        <v>0</v>
      </c>
      <c r="AK560">
        <v>1304.22</v>
      </c>
      <c r="AL560">
        <v>1304.22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1</v>
      </c>
      <c r="AW560">
        <v>1</v>
      </c>
      <c r="AZ560">
        <v>1</v>
      </c>
      <c r="BA560">
        <v>1</v>
      </c>
      <c r="BB560">
        <v>1</v>
      </c>
      <c r="BC560">
        <v>6.13</v>
      </c>
      <c r="BD560" t="s">
        <v>3</v>
      </c>
      <c r="BE560" t="s">
        <v>3</v>
      </c>
      <c r="BF560" t="s">
        <v>3</v>
      </c>
      <c r="BG560" t="s">
        <v>3</v>
      </c>
      <c r="BH560">
        <v>3</v>
      </c>
      <c r="BI560">
        <v>3</v>
      </c>
      <c r="BJ560" t="s">
        <v>3</v>
      </c>
      <c r="BM560">
        <v>902</v>
      </c>
      <c r="BN560">
        <v>0</v>
      </c>
      <c r="BO560" t="s">
        <v>3</v>
      </c>
      <c r="BP560">
        <v>0</v>
      </c>
      <c r="BQ560">
        <v>92</v>
      </c>
      <c r="BR560">
        <v>0</v>
      </c>
      <c r="BS560">
        <v>1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0</v>
      </c>
      <c r="CA560">
        <v>0</v>
      </c>
      <c r="CB560" t="s">
        <v>3</v>
      </c>
      <c r="CE560">
        <v>0</v>
      </c>
      <c r="CF560">
        <v>0</v>
      </c>
      <c r="CG560">
        <v>0</v>
      </c>
      <c r="CM560">
        <v>0</v>
      </c>
      <c r="CN560" t="s">
        <v>3</v>
      </c>
      <c r="CO560">
        <v>0</v>
      </c>
      <c r="CP560">
        <f t="shared" si="503"/>
        <v>1304.22</v>
      </c>
      <c r="CQ560">
        <f>AC560</f>
        <v>1304.22</v>
      </c>
      <c r="CR560">
        <f>AD560</f>
        <v>0</v>
      </c>
      <c r="CS560">
        <f t="shared" si="504"/>
        <v>0</v>
      </c>
      <c r="CT560">
        <f t="shared" si="505"/>
        <v>0</v>
      </c>
      <c r="CU560">
        <f t="shared" si="506"/>
        <v>0</v>
      </c>
      <c r="CV560">
        <f t="shared" si="507"/>
        <v>0</v>
      </c>
      <c r="CW560">
        <f t="shared" si="508"/>
        <v>0</v>
      </c>
      <c r="CX560">
        <f t="shared" si="509"/>
        <v>0</v>
      </c>
      <c r="CY560">
        <f>0</f>
        <v>0</v>
      </c>
      <c r="CZ560">
        <f>0</f>
        <v>0</v>
      </c>
      <c r="DC560" t="s">
        <v>3</v>
      </c>
      <c r="DD560" t="s">
        <v>3</v>
      </c>
      <c r="DE560" t="s">
        <v>3</v>
      </c>
      <c r="DF560" t="s">
        <v>3</v>
      </c>
      <c r="DG560" t="s">
        <v>3</v>
      </c>
      <c r="DH560" t="s">
        <v>3</v>
      </c>
      <c r="DI560" t="s">
        <v>3</v>
      </c>
      <c r="DJ560" t="s">
        <v>3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1013</v>
      </c>
      <c r="DV560" t="s">
        <v>31</v>
      </c>
      <c r="DW560" t="s">
        <v>31</v>
      </c>
      <c r="DX560">
        <v>1</v>
      </c>
      <c r="DZ560" t="s">
        <v>3</v>
      </c>
      <c r="EA560" t="s">
        <v>3</v>
      </c>
      <c r="EB560" t="s">
        <v>3</v>
      </c>
      <c r="EC560" t="s">
        <v>3</v>
      </c>
      <c r="EE560">
        <v>50757270</v>
      </c>
      <c r="EF560">
        <v>92</v>
      </c>
      <c r="EG560" t="s">
        <v>32</v>
      </c>
      <c r="EH560">
        <v>0</v>
      </c>
      <c r="EI560" t="s">
        <v>3</v>
      </c>
      <c r="EJ560">
        <v>3</v>
      </c>
      <c r="EK560">
        <v>902</v>
      </c>
      <c r="EL560" t="s">
        <v>32</v>
      </c>
      <c r="EM560" t="s">
        <v>33</v>
      </c>
      <c r="EO560" t="s">
        <v>3</v>
      </c>
      <c r="EQ560">
        <v>0</v>
      </c>
      <c r="ER560">
        <v>1304.22</v>
      </c>
      <c r="ES560">
        <v>1304.22</v>
      </c>
      <c r="ET560">
        <v>0</v>
      </c>
      <c r="EU560">
        <v>0</v>
      </c>
      <c r="EV560">
        <v>0</v>
      </c>
      <c r="EW560">
        <v>0</v>
      </c>
      <c r="EX560">
        <v>0</v>
      </c>
      <c r="EZ560">
        <v>5</v>
      </c>
      <c r="FC560">
        <v>0</v>
      </c>
      <c r="FD560">
        <v>18</v>
      </c>
      <c r="FF560">
        <v>1250</v>
      </c>
      <c r="FQ560">
        <v>0</v>
      </c>
      <c r="FR560">
        <f t="shared" si="510"/>
        <v>1304.22</v>
      </c>
      <c r="FS560">
        <v>0</v>
      </c>
      <c r="FX560">
        <v>0</v>
      </c>
      <c r="FY560">
        <v>0</v>
      </c>
      <c r="GA560" t="s">
        <v>34</v>
      </c>
      <c r="GD560">
        <v>1</v>
      </c>
      <c r="GF560">
        <v>-1398993173</v>
      </c>
      <c r="GG560">
        <v>2</v>
      </c>
      <c r="GH560">
        <v>3</v>
      </c>
      <c r="GI560">
        <v>4</v>
      </c>
      <c r="GJ560">
        <v>0</v>
      </c>
      <c r="GK560">
        <v>0</v>
      </c>
      <c r="GL560">
        <f t="shared" si="511"/>
        <v>0</v>
      </c>
      <c r="GM560">
        <f t="shared" si="512"/>
        <v>1304.22</v>
      </c>
      <c r="GN560">
        <f t="shared" si="513"/>
        <v>0</v>
      </c>
      <c r="GO560">
        <f t="shared" si="514"/>
        <v>0</v>
      </c>
      <c r="GP560">
        <f t="shared" si="515"/>
        <v>0</v>
      </c>
      <c r="GR560">
        <v>1</v>
      </c>
      <c r="GS560">
        <v>1</v>
      </c>
      <c r="GT560">
        <v>0</v>
      </c>
      <c r="GU560" t="s">
        <v>3</v>
      </c>
      <c r="GV560">
        <f t="shared" si="516"/>
        <v>0</v>
      </c>
      <c r="GW560">
        <v>1</v>
      </c>
      <c r="GX560">
        <f t="shared" si="517"/>
        <v>0</v>
      </c>
      <c r="HA560">
        <v>0</v>
      </c>
      <c r="HB560">
        <v>0</v>
      </c>
      <c r="HC560">
        <f t="shared" si="518"/>
        <v>0</v>
      </c>
      <c r="HE560" t="s">
        <v>35</v>
      </c>
      <c r="HF560" t="s">
        <v>36</v>
      </c>
      <c r="HH560">
        <f>ROUND(AC560*I560,2)</f>
        <v>1304.22</v>
      </c>
      <c r="HM560" t="s">
        <v>3</v>
      </c>
      <c r="HN560" t="s">
        <v>3</v>
      </c>
      <c r="HO560" t="s">
        <v>3</v>
      </c>
      <c r="HP560" t="s">
        <v>3</v>
      </c>
      <c r="HQ560" t="s">
        <v>3</v>
      </c>
      <c r="IK560">
        <v>0</v>
      </c>
    </row>
    <row r="561" spans="1:245" x14ac:dyDescent="0.2">
      <c r="A561">
        <v>17</v>
      </c>
      <c r="B561">
        <v>1</v>
      </c>
      <c r="C561">
        <f>ROW(SmtRes!A702)</f>
        <v>702</v>
      </c>
      <c r="D561">
        <f>ROW(EtalonRes!A808)</f>
        <v>808</v>
      </c>
      <c r="E561" t="s">
        <v>394</v>
      </c>
      <c r="F561" t="s">
        <v>38</v>
      </c>
      <c r="G561" t="s">
        <v>39</v>
      </c>
      <c r="H561" t="s">
        <v>17</v>
      </c>
      <c r="I561">
        <v>19</v>
      </c>
      <c r="J561">
        <v>0</v>
      </c>
      <c r="K561">
        <v>19</v>
      </c>
      <c r="O561">
        <f t="shared" si="488"/>
        <v>13869.93</v>
      </c>
      <c r="P561">
        <f t="shared" si="489"/>
        <v>7084.57</v>
      </c>
      <c r="Q561">
        <f t="shared" si="490"/>
        <v>390.51</v>
      </c>
      <c r="R561">
        <f t="shared" si="491"/>
        <v>82.47</v>
      </c>
      <c r="S561">
        <f t="shared" si="492"/>
        <v>6394.85</v>
      </c>
      <c r="T561">
        <f t="shared" si="493"/>
        <v>0</v>
      </c>
      <c r="U561">
        <f t="shared" si="494"/>
        <v>21.346500000000002</v>
      </c>
      <c r="V561">
        <f t="shared" si="495"/>
        <v>0.19950000000000001</v>
      </c>
      <c r="W561">
        <f t="shared" si="496"/>
        <v>0</v>
      </c>
      <c r="X561">
        <f t="shared" si="497"/>
        <v>7837.56</v>
      </c>
      <c r="Y561">
        <f t="shared" si="498"/>
        <v>4663.67</v>
      </c>
      <c r="AA561">
        <v>51651743</v>
      </c>
      <c r="AB561">
        <f t="shared" si="499"/>
        <v>52.56</v>
      </c>
      <c r="AC561">
        <f t="shared" si="500"/>
        <v>40.93</v>
      </c>
      <c r="AD561">
        <f>ROUND(((((ET561*ROUND(1.05,7)))-((EU561*ROUND(1.05,7))))+AE561),2)</f>
        <v>1.55</v>
      </c>
      <c r="AE561">
        <f>ROUND(((EU561*ROUND(1.05,7))),2)</f>
        <v>0.13</v>
      </c>
      <c r="AF561">
        <f>ROUND(((EV561*ROUND(1.05,7))),2)</f>
        <v>10.08</v>
      </c>
      <c r="AG561">
        <f t="shared" si="501"/>
        <v>0</v>
      </c>
      <c r="AH561">
        <f>((EW561*ROUND(1.05,7)))</f>
        <v>1.1235000000000002</v>
      </c>
      <c r="AI561">
        <f>((EX561*ROUND(1.05,7)))</f>
        <v>1.0500000000000001E-2</v>
      </c>
      <c r="AJ561">
        <f t="shared" si="502"/>
        <v>0</v>
      </c>
      <c r="AK561">
        <v>52</v>
      </c>
      <c r="AL561">
        <v>40.93</v>
      </c>
      <c r="AM561">
        <v>1.47</v>
      </c>
      <c r="AN561">
        <v>0.12</v>
      </c>
      <c r="AO561">
        <v>9.6</v>
      </c>
      <c r="AP561">
        <v>0</v>
      </c>
      <c r="AQ561">
        <v>1.07</v>
      </c>
      <c r="AR561">
        <v>0.01</v>
      </c>
      <c r="AS561">
        <v>0</v>
      </c>
      <c r="AT561">
        <v>121</v>
      </c>
      <c r="AU561">
        <v>72</v>
      </c>
      <c r="AV561">
        <v>1</v>
      </c>
      <c r="AW561">
        <v>1</v>
      </c>
      <c r="AZ561">
        <v>1</v>
      </c>
      <c r="BA561">
        <v>33.39</v>
      </c>
      <c r="BB561">
        <v>13.26</v>
      </c>
      <c r="BC561">
        <v>9.11</v>
      </c>
      <c r="BD561" t="s">
        <v>3</v>
      </c>
      <c r="BE561" t="s">
        <v>3</v>
      </c>
      <c r="BF561" t="s">
        <v>3</v>
      </c>
      <c r="BG561" t="s">
        <v>3</v>
      </c>
      <c r="BH561">
        <v>0</v>
      </c>
      <c r="BI561">
        <v>1</v>
      </c>
      <c r="BJ561" t="s">
        <v>40</v>
      </c>
      <c r="BM561">
        <v>20001</v>
      </c>
      <c r="BN561">
        <v>0</v>
      </c>
      <c r="BO561" t="s">
        <v>3</v>
      </c>
      <c r="BP561">
        <v>0</v>
      </c>
      <c r="BQ561">
        <v>22</v>
      </c>
      <c r="BR561">
        <v>0</v>
      </c>
      <c r="BS561">
        <v>33.39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121</v>
      </c>
      <c r="CA561">
        <v>72</v>
      </c>
      <c r="CB561" t="s">
        <v>3</v>
      </c>
      <c r="CE561">
        <v>0</v>
      </c>
      <c r="CF561">
        <v>0</v>
      </c>
      <c r="CG561">
        <v>0</v>
      </c>
      <c r="CM561">
        <v>0</v>
      </c>
      <c r="CN561" t="s">
        <v>19</v>
      </c>
      <c r="CO561">
        <v>0</v>
      </c>
      <c r="CP561">
        <f t="shared" si="503"/>
        <v>13869.93</v>
      </c>
      <c r="CQ561">
        <f>AC561*BC561</f>
        <v>372.8723</v>
      </c>
      <c r="CR561">
        <f>AD561*BB561</f>
        <v>20.553000000000001</v>
      </c>
      <c r="CS561">
        <f t="shared" si="504"/>
        <v>4.3407</v>
      </c>
      <c r="CT561">
        <f t="shared" si="505"/>
        <v>336.57120000000003</v>
      </c>
      <c r="CU561">
        <f t="shared" si="506"/>
        <v>0</v>
      </c>
      <c r="CV561">
        <f t="shared" si="507"/>
        <v>1.1235000000000002</v>
      </c>
      <c r="CW561">
        <f t="shared" si="508"/>
        <v>1.0500000000000001E-2</v>
      </c>
      <c r="CX561">
        <f t="shared" si="509"/>
        <v>0</v>
      </c>
      <c r="CY561">
        <f t="shared" ref="CY561:CY577" si="519">(((S561+R561)*AT561)/100)</f>
        <v>7837.5572000000011</v>
      </c>
      <c r="CZ561">
        <f t="shared" ref="CZ561:CZ577" si="520">(((S561+R561)*AU561)/100)</f>
        <v>4663.6704</v>
      </c>
      <c r="DC561" t="s">
        <v>3</v>
      </c>
      <c r="DD561" t="s">
        <v>3</v>
      </c>
      <c r="DE561" t="s">
        <v>20</v>
      </c>
      <c r="DF561" t="s">
        <v>20</v>
      </c>
      <c r="DG561" t="s">
        <v>20</v>
      </c>
      <c r="DH561" t="s">
        <v>3</v>
      </c>
      <c r="DI561" t="s">
        <v>20</v>
      </c>
      <c r="DJ561" t="s">
        <v>20</v>
      </c>
      <c r="DK561" t="s">
        <v>3</v>
      </c>
      <c r="DL561" t="s">
        <v>3</v>
      </c>
      <c r="DM561" t="s">
        <v>3</v>
      </c>
      <c r="DN561">
        <v>0</v>
      </c>
      <c r="DO561">
        <v>0</v>
      </c>
      <c r="DP561">
        <v>1</v>
      </c>
      <c r="DQ561">
        <v>1</v>
      </c>
      <c r="DU561">
        <v>1013</v>
      </c>
      <c r="DV561" t="s">
        <v>17</v>
      </c>
      <c r="DW561" t="s">
        <v>17</v>
      </c>
      <c r="DX561">
        <v>1</v>
      </c>
      <c r="DZ561" t="s">
        <v>3</v>
      </c>
      <c r="EA561" t="s">
        <v>3</v>
      </c>
      <c r="EB561" t="s">
        <v>3</v>
      </c>
      <c r="EC561" t="s">
        <v>3</v>
      </c>
      <c r="EE561">
        <v>50757454</v>
      </c>
      <c r="EF561">
        <v>22</v>
      </c>
      <c r="EG561" t="s">
        <v>21</v>
      </c>
      <c r="EH561">
        <v>16</v>
      </c>
      <c r="EI561" t="s">
        <v>22</v>
      </c>
      <c r="EJ561">
        <v>1</v>
      </c>
      <c r="EK561">
        <v>20001</v>
      </c>
      <c r="EL561" t="s">
        <v>23</v>
      </c>
      <c r="EM561" t="s">
        <v>24</v>
      </c>
      <c r="EO561" t="s">
        <v>25</v>
      </c>
      <c r="EQ561">
        <v>131072</v>
      </c>
      <c r="ER561">
        <v>52</v>
      </c>
      <c r="ES561">
        <v>40.93</v>
      </c>
      <c r="ET561">
        <v>1.47</v>
      </c>
      <c r="EU561">
        <v>0.12</v>
      </c>
      <c r="EV561">
        <v>9.6</v>
      </c>
      <c r="EW561">
        <v>1.07</v>
      </c>
      <c r="EX561">
        <v>0.01</v>
      </c>
      <c r="EY561">
        <v>0</v>
      </c>
      <c r="FQ561">
        <v>0</v>
      </c>
      <c r="FR561">
        <f t="shared" si="510"/>
        <v>0</v>
      </c>
      <c r="FS561">
        <v>0</v>
      </c>
      <c r="FX561">
        <v>121</v>
      </c>
      <c r="FY561">
        <v>72</v>
      </c>
      <c r="GA561" t="s">
        <v>3</v>
      </c>
      <c r="GD561">
        <v>1</v>
      </c>
      <c r="GF561">
        <v>-476731723</v>
      </c>
      <c r="GG561">
        <v>2</v>
      </c>
      <c r="GH561">
        <v>1</v>
      </c>
      <c r="GI561">
        <v>4</v>
      </c>
      <c r="GJ561">
        <v>0</v>
      </c>
      <c r="GK561">
        <v>0</v>
      </c>
      <c r="GL561">
        <f t="shared" si="511"/>
        <v>0</v>
      </c>
      <c r="GM561">
        <f t="shared" si="512"/>
        <v>26371.16</v>
      </c>
      <c r="GN561">
        <f t="shared" si="513"/>
        <v>26371.16</v>
      </c>
      <c r="GO561">
        <f t="shared" si="514"/>
        <v>0</v>
      </c>
      <c r="GP561">
        <f t="shared" si="515"/>
        <v>0</v>
      </c>
      <c r="GR561">
        <v>0</v>
      </c>
      <c r="GS561">
        <v>3</v>
      </c>
      <c r="GT561">
        <v>0</v>
      </c>
      <c r="GU561" t="s">
        <v>3</v>
      </c>
      <c r="GV561">
        <f t="shared" si="516"/>
        <v>0</v>
      </c>
      <c r="GW561">
        <v>1</v>
      </c>
      <c r="GX561">
        <f t="shared" si="517"/>
        <v>0</v>
      </c>
      <c r="HA561">
        <v>0</v>
      </c>
      <c r="HB561">
        <v>0</v>
      </c>
      <c r="HC561">
        <f t="shared" si="518"/>
        <v>0</v>
      </c>
      <c r="HE561" t="s">
        <v>3</v>
      </c>
      <c r="HF561" t="s">
        <v>3</v>
      </c>
      <c r="HM561" t="s">
        <v>3</v>
      </c>
      <c r="HN561" t="s">
        <v>26</v>
      </c>
      <c r="HO561" t="s">
        <v>27</v>
      </c>
      <c r="HP561" t="s">
        <v>22</v>
      </c>
      <c r="HQ561" t="s">
        <v>22</v>
      </c>
      <c r="IK561">
        <v>0</v>
      </c>
    </row>
    <row r="562" spans="1:245" x14ac:dyDescent="0.2">
      <c r="A562">
        <v>18</v>
      </c>
      <c r="B562">
        <v>1</v>
      </c>
      <c r="C562">
        <v>697</v>
      </c>
      <c r="E562" t="s">
        <v>395</v>
      </c>
      <c r="F562" t="s">
        <v>42</v>
      </c>
      <c r="G562" t="s">
        <v>43</v>
      </c>
      <c r="H562" t="e">
        <f>'1.Ведомость'!#REF!</f>
        <v>#REF!</v>
      </c>
      <c r="I562">
        <f>I561*J562</f>
        <v>1.9</v>
      </c>
      <c r="J562">
        <v>9.9999999999999992E-2</v>
      </c>
      <c r="K562">
        <v>0.1</v>
      </c>
      <c r="O562">
        <f t="shared" si="488"/>
        <v>17.309999999999999</v>
      </c>
      <c r="P562">
        <f t="shared" si="489"/>
        <v>17.309999999999999</v>
      </c>
      <c r="Q562">
        <f t="shared" si="490"/>
        <v>0</v>
      </c>
      <c r="R562">
        <f t="shared" si="491"/>
        <v>0</v>
      </c>
      <c r="S562">
        <f t="shared" si="492"/>
        <v>0</v>
      </c>
      <c r="T562">
        <f t="shared" si="493"/>
        <v>0</v>
      </c>
      <c r="U562">
        <f t="shared" si="494"/>
        <v>0</v>
      </c>
      <c r="V562">
        <f t="shared" si="495"/>
        <v>0</v>
      </c>
      <c r="W562">
        <f t="shared" si="496"/>
        <v>0</v>
      </c>
      <c r="X562">
        <f t="shared" si="497"/>
        <v>0</v>
      </c>
      <c r="Y562">
        <f t="shared" si="498"/>
        <v>0</v>
      </c>
      <c r="AA562">
        <v>51651743</v>
      </c>
      <c r="AB562">
        <f t="shared" si="499"/>
        <v>1</v>
      </c>
      <c r="AC562">
        <f t="shared" si="500"/>
        <v>1</v>
      </c>
      <c r="AD562">
        <f>ROUND((((ET562)-(EU562))+AE562),2)</f>
        <v>0</v>
      </c>
      <c r="AE562">
        <f t="shared" ref="AE562:AF564" si="521">ROUND((EU562),2)</f>
        <v>0</v>
      </c>
      <c r="AF562">
        <f t="shared" si="521"/>
        <v>0</v>
      </c>
      <c r="AG562">
        <f t="shared" si="501"/>
        <v>0</v>
      </c>
      <c r="AH562">
        <f t="shared" ref="AH562:AI564" si="522">(EW562)</f>
        <v>0</v>
      </c>
      <c r="AI562">
        <f t="shared" si="522"/>
        <v>0</v>
      </c>
      <c r="AJ562">
        <f t="shared" si="502"/>
        <v>0</v>
      </c>
      <c r="AK562">
        <v>1</v>
      </c>
      <c r="AL562">
        <v>1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1</v>
      </c>
      <c r="AW562">
        <v>1</v>
      </c>
      <c r="AZ562">
        <v>1</v>
      </c>
      <c r="BA562">
        <v>1</v>
      </c>
      <c r="BB562">
        <v>1</v>
      </c>
      <c r="BC562">
        <v>9.11</v>
      </c>
      <c r="BD562" t="s">
        <v>3</v>
      </c>
      <c r="BE562" t="s">
        <v>3</v>
      </c>
      <c r="BF562" t="s">
        <v>3</v>
      </c>
      <c r="BG562" t="s">
        <v>3</v>
      </c>
      <c r="BH562">
        <v>3</v>
      </c>
      <c r="BI562">
        <v>1</v>
      </c>
      <c r="BJ562" t="s">
        <v>45</v>
      </c>
      <c r="BM562">
        <v>500001</v>
      </c>
      <c r="BN562">
        <v>0</v>
      </c>
      <c r="BO562" t="s">
        <v>3</v>
      </c>
      <c r="BP562">
        <v>0</v>
      </c>
      <c r="BQ562">
        <v>8</v>
      </c>
      <c r="BR562">
        <v>0</v>
      </c>
      <c r="BS562">
        <v>1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0</v>
      </c>
      <c r="CA562">
        <v>0</v>
      </c>
      <c r="CB562" t="s">
        <v>3</v>
      </c>
      <c r="CE562">
        <v>0</v>
      </c>
      <c r="CF562">
        <v>0</v>
      </c>
      <c r="CG562">
        <v>0</v>
      </c>
      <c r="CM562">
        <v>0</v>
      </c>
      <c r="CN562" t="s">
        <v>3</v>
      </c>
      <c r="CO562">
        <v>0</v>
      </c>
      <c r="CP562">
        <f t="shared" si="503"/>
        <v>17.309999999999999</v>
      </c>
      <c r="CQ562">
        <f>AC562*BC562</f>
        <v>9.11</v>
      </c>
      <c r="CR562">
        <f>AD562*BB562</f>
        <v>0</v>
      </c>
      <c r="CS562">
        <f t="shared" si="504"/>
        <v>0</v>
      </c>
      <c r="CT562">
        <f t="shared" si="505"/>
        <v>0</v>
      </c>
      <c r="CU562">
        <f t="shared" si="506"/>
        <v>0</v>
      </c>
      <c r="CV562">
        <f t="shared" si="507"/>
        <v>0</v>
      </c>
      <c r="CW562">
        <f t="shared" si="508"/>
        <v>0</v>
      </c>
      <c r="CX562">
        <f t="shared" si="509"/>
        <v>0</v>
      </c>
      <c r="CY562">
        <f t="shared" si="519"/>
        <v>0</v>
      </c>
      <c r="CZ562">
        <f t="shared" si="520"/>
        <v>0</v>
      </c>
      <c r="DC562" t="s">
        <v>3</v>
      </c>
      <c r="DD562" t="s">
        <v>3</v>
      </c>
      <c r="DE562" t="s">
        <v>3</v>
      </c>
      <c r="DF562" t="s">
        <v>3</v>
      </c>
      <c r="DG562" t="s">
        <v>3</v>
      </c>
      <c r="DH562" t="s">
        <v>3</v>
      </c>
      <c r="DI562" t="s">
        <v>3</v>
      </c>
      <c r="DJ562" t="s">
        <v>3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1013</v>
      </c>
      <c r="DV562" t="s">
        <v>44</v>
      </c>
      <c r="DW562" t="s">
        <v>44</v>
      </c>
      <c r="DX562">
        <v>1</v>
      </c>
      <c r="DZ562" t="s">
        <v>3</v>
      </c>
      <c r="EA562" t="s">
        <v>3</v>
      </c>
      <c r="EB562" t="s">
        <v>3</v>
      </c>
      <c r="EC562" t="s">
        <v>3</v>
      </c>
      <c r="EE562">
        <v>50757674</v>
      </c>
      <c r="EF562">
        <v>8</v>
      </c>
      <c r="EG562" t="s">
        <v>46</v>
      </c>
      <c r="EH562">
        <v>0</v>
      </c>
      <c r="EI562" t="s">
        <v>3</v>
      </c>
      <c r="EJ562">
        <v>1</v>
      </c>
      <c r="EK562">
        <v>500001</v>
      </c>
      <c r="EL562" t="s">
        <v>47</v>
      </c>
      <c r="EM562" t="s">
        <v>48</v>
      </c>
      <c r="EO562" t="s">
        <v>3</v>
      </c>
      <c r="EQ562">
        <v>0</v>
      </c>
      <c r="ER562">
        <v>1</v>
      </c>
      <c r="ES562">
        <v>1</v>
      </c>
      <c r="ET562">
        <v>0</v>
      </c>
      <c r="EU562">
        <v>0</v>
      </c>
      <c r="EV562">
        <v>0</v>
      </c>
      <c r="EW562">
        <v>0</v>
      </c>
      <c r="EX562">
        <v>0</v>
      </c>
      <c r="FQ562">
        <v>0</v>
      </c>
      <c r="FR562">
        <f t="shared" si="510"/>
        <v>0</v>
      </c>
      <c r="FS562">
        <v>0</v>
      </c>
      <c r="FX562">
        <v>0</v>
      </c>
      <c r="FY562">
        <v>0</v>
      </c>
      <c r="GA562" t="s">
        <v>3</v>
      </c>
      <c r="GD562">
        <v>1</v>
      </c>
      <c r="GF562">
        <v>-1743999360</v>
      </c>
      <c r="GG562">
        <v>2</v>
      </c>
      <c r="GH562">
        <v>1</v>
      </c>
      <c r="GI562">
        <v>4</v>
      </c>
      <c r="GJ562">
        <v>0</v>
      </c>
      <c r="GK562">
        <v>0</v>
      </c>
      <c r="GL562">
        <f t="shared" si="511"/>
        <v>0</v>
      </c>
      <c r="GM562">
        <f t="shared" si="512"/>
        <v>17.309999999999999</v>
      </c>
      <c r="GN562">
        <f t="shared" si="513"/>
        <v>17.309999999999999</v>
      </c>
      <c r="GO562">
        <f t="shared" si="514"/>
        <v>0</v>
      </c>
      <c r="GP562">
        <f t="shared" si="515"/>
        <v>0</v>
      </c>
      <c r="GR562">
        <v>0</v>
      </c>
      <c r="GS562">
        <v>3</v>
      </c>
      <c r="GT562">
        <v>0</v>
      </c>
      <c r="GU562" t="s">
        <v>3</v>
      </c>
      <c r="GV562">
        <f t="shared" si="516"/>
        <v>0</v>
      </c>
      <c r="GW562">
        <v>1</v>
      </c>
      <c r="GX562">
        <f t="shared" si="517"/>
        <v>0</v>
      </c>
      <c r="HA562">
        <v>0</v>
      </c>
      <c r="HB562">
        <v>0</v>
      </c>
      <c r="HC562">
        <f t="shared" si="518"/>
        <v>0</v>
      </c>
      <c r="HE562" t="s">
        <v>3</v>
      </c>
      <c r="HF562" t="s">
        <v>3</v>
      </c>
      <c r="HM562" t="s">
        <v>3</v>
      </c>
      <c r="HN562" t="s">
        <v>3</v>
      </c>
      <c r="HO562" t="s">
        <v>3</v>
      </c>
      <c r="HP562" t="s">
        <v>3</v>
      </c>
      <c r="HQ562" t="s">
        <v>3</v>
      </c>
      <c r="IK562">
        <v>0</v>
      </c>
    </row>
    <row r="563" spans="1:245" x14ac:dyDescent="0.2">
      <c r="A563">
        <v>18</v>
      </c>
      <c r="B563">
        <v>1</v>
      </c>
      <c r="C563">
        <v>701</v>
      </c>
      <c r="E563" t="s">
        <v>396</v>
      </c>
      <c r="F563" t="s">
        <v>50</v>
      </c>
      <c r="G563" t="s">
        <v>51</v>
      </c>
      <c r="H563" t="e">
        <f>'1.Ведомость'!#REF!</f>
        <v>#REF!</v>
      </c>
      <c r="I563">
        <f>I561*J563</f>
        <v>-0.76</v>
      </c>
      <c r="J563">
        <v>-0.04</v>
      </c>
      <c r="K563">
        <v>-0.04</v>
      </c>
      <c r="O563">
        <f t="shared" si="488"/>
        <v>-6411.25</v>
      </c>
      <c r="P563">
        <f t="shared" si="489"/>
        <v>-6411.25</v>
      </c>
      <c r="Q563">
        <f t="shared" si="490"/>
        <v>0</v>
      </c>
      <c r="R563">
        <f t="shared" si="491"/>
        <v>0</v>
      </c>
      <c r="S563">
        <f t="shared" si="492"/>
        <v>0</v>
      </c>
      <c r="T563">
        <f t="shared" si="493"/>
        <v>0</v>
      </c>
      <c r="U563">
        <f t="shared" si="494"/>
        <v>0</v>
      </c>
      <c r="V563">
        <f t="shared" si="495"/>
        <v>0</v>
      </c>
      <c r="W563">
        <f t="shared" si="496"/>
        <v>0</v>
      </c>
      <c r="X563">
        <f t="shared" si="497"/>
        <v>0</v>
      </c>
      <c r="Y563">
        <f t="shared" si="498"/>
        <v>0</v>
      </c>
      <c r="AA563">
        <v>51651743</v>
      </c>
      <c r="AB563">
        <f t="shared" si="499"/>
        <v>926</v>
      </c>
      <c r="AC563">
        <f t="shared" si="500"/>
        <v>926</v>
      </c>
      <c r="AD563">
        <f>ROUND((((ET563)-(EU563))+AE563),2)</f>
        <v>0</v>
      </c>
      <c r="AE563">
        <f t="shared" si="521"/>
        <v>0</v>
      </c>
      <c r="AF563">
        <f t="shared" si="521"/>
        <v>0</v>
      </c>
      <c r="AG563">
        <f t="shared" si="501"/>
        <v>0</v>
      </c>
      <c r="AH563">
        <f t="shared" si="522"/>
        <v>0</v>
      </c>
      <c r="AI563">
        <f t="shared" si="522"/>
        <v>0</v>
      </c>
      <c r="AJ563">
        <f t="shared" si="502"/>
        <v>0</v>
      </c>
      <c r="AK563">
        <v>926</v>
      </c>
      <c r="AL563">
        <v>926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1</v>
      </c>
      <c r="AW563">
        <v>1</v>
      </c>
      <c r="AZ563">
        <v>1</v>
      </c>
      <c r="BA563">
        <v>1</v>
      </c>
      <c r="BB563">
        <v>1</v>
      </c>
      <c r="BC563">
        <v>9.11</v>
      </c>
      <c r="BD563" t="s">
        <v>3</v>
      </c>
      <c r="BE563" t="s">
        <v>3</v>
      </c>
      <c r="BF563" t="s">
        <v>3</v>
      </c>
      <c r="BG563" t="s">
        <v>3</v>
      </c>
      <c r="BH563">
        <v>3</v>
      </c>
      <c r="BI563">
        <v>1</v>
      </c>
      <c r="BJ563" t="s">
        <v>53</v>
      </c>
      <c r="BM563">
        <v>500001</v>
      </c>
      <c r="BN563">
        <v>0</v>
      </c>
      <c r="BO563" t="s">
        <v>3</v>
      </c>
      <c r="BP563">
        <v>0</v>
      </c>
      <c r="BQ563">
        <v>8</v>
      </c>
      <c r="BR563">
        <v>1</v>
      </c>
      <c r="BS563">
        <v>1</v>
      </c>
      <c r="BT563">
        <v>1</v>
      </c>
      <c r="BU563">
        <v>1</v>
      </c>
      <c r="BV563">
        <v>1</v>
      </c>
      <c r="BW563">
        <v>1</v>
      </c>
      <c r="BX563">
        <v>1</v>
      </c>
      <c r="BY563" t="s">
        <v>3</v>
      </c>
      <c r="BZ563">
        <v>0</v>
      </c>
      <c r="CA563">
        <v>0</v>
      </c>
      <c r="CB563" t="s">
        <v>3</v>
      </c>
      <c r="CE563">
        <v>0</v>
      </c>
      <c r="CF563">
        <v>0</v>
      </c>
      <c r="CG563">
        <v>0</v>
      </c>
      <c r="CM563">
        <v>0</v>
      </c>
      <c r="CN563" t="s">
        <v>3</v>
      </c>
      <c r="CO563">
        <v>0</v>
      </c>
      <c r="CP563">
        <f t="shared" si="503"/>
        <v>-6411.25</v>
      </c>
      <c r="CQ563">
        <f>AC563*BC563</f>
        <v>8435.8599999999988</v>
      </c>
      <c r="CR563">
        <f>AD563*BB563</f>
        <v>0</v>
      </c>
      <c r="CS563">
        <f t="shared" si="504"/>
        <v>0</v>
      </c>
      <c r="CT563">
        <f t="shared" si="505"/>
        <v>0</v>
      </c>
      <c r="CU563">
        <f t="shared" si="506"/>
        <v>0</v>
      </c>
      <c r="CV563">
        <f t="shared" si="507"/>
        <v>0</v>
      </c>
      <c r="CW563">
        <f t="shared" si="508"/>
        <v>0</v>
      </c>
      <c r="CX563">
        <f t="shared" si="509"/>
        <v>0</v>
      </c>
      <c r="CY563">
        <f t="shared" si="519"/>
        <v>0</v>
      </c>
      <c r="CZ563">
        <f t="shared" si="520"/>
        <v>0</v>
      </c>
      <c r="DC563" t="s">
        <v>3</v>
      </c>
      <c r="DD563" t="s">
        <v>3</v>
      </c>
      <c r="DE563" t="s">
        <v>3</v>
      </c>
      <c r="DF563" t="s">
        <v>3</v>
      </c>
      <c r="DG563" t="s">
        <v>3</v>
      </c>
      <c r="DH563" t="s">
        <v>3</v>
      </c>
      <c r="DI563" t="s">
        <v>3</v>
      </c>
      <c r="DJ563" t="s">
        <v>3</v>
      </c>
      <c r="DK563" t="s">
        <v>3</v>
      </c>
      <c r="DL563" t="s">
        <v>3</v>
      </c>
      <c r="DM563" t="s">
        <v>3</v>
      </c>
      <c r="DN563">
        <v>0</v>
      </c>
      <c r="DO563">
        <v>0</v>
      </c>
      <c r="DP563">
        <v>1</v>
      </c>
      <c r="DQ563">
        <v>1</v>
      </c>
      <c r="DU563">
        <v>1005</v>
      </c>
      <c r="DV563" t="s">
        <v>52</v>
      </c>
      <c r="DW563" t="s">
        <v>52</v>
      </c>
      <c r="DX563">
        <v>1</v>
      </c>
      <c r="DZ563" t="s">
        <v>3</v>
      </c>
      <c r="EA563" t="s">
        <v>3</v>
      </c>
      <c r="EB563" t="s">
        <v>3</v>
      </c>
      <c r="EC563" t="s">
        <v>3</v>
      </c>
      <c r="EE563">
        <v>50757674</v>
      </c>
      <c r="EF563">
        <v>8</v>
      </c>
      <c r="EG563" t="s">
        <v>46</v>
      </c>
      <c r="EH563">
        <v>0</v>
      </c>
      <c r="EI563" t="s">
        <v>3</v>
      </c>
      <c r="EJ563">
        <v>1</v>
      </c>
      <c r="EK563">
        <v>500001</v>
      </c>
      <c r="EL563" t="s">
        <v>47</v>
      </c>
      <c r="EM563" t="s">
        <v>48</v>
      </c>
      <c r="EO563" t="s">
        <v>3</v>
      </c>
      <c r="EQ563">
        <v>32768</v>
      </c>
      <c r="ER563">
        <v>926</v>
      </c>
      <c r="ES563">
        <v>926</v>
      </c>
      <c r="ET563">
        <v>0</v>
      </c>
      <c r="EU563">
        <v>0</v>
      </c>
      <c r="EV563">
        <v>0</v>
      </c>
      <c r="EW563">
        <v>0</v>
      </c>
      <c r="EX563">
        <v>0</v>
      </c>
      <c r="FQ563">
        <v>0</v>
      </c>
      <c r="FR563">
        <f t="shared" si="510"/>
        <v>0</v>
      </c>
      <c r="FS563">
        <v>0</v>
      </c>
      <c r="FX563">
        <v>0</v>
      </c>
      <c r="FY563">
        <v>0</v>
      </c>
      <c r="GA563" t="s">
        <v>3</v>
      </c>
      <c r="GD563">
        <v>1</v>
      </c>
      <c r="GF563">
        <v>-1896968330</v>
      </c>
      <c r="GG563">
        <v>2</v>
      </c>
      <c r="GH563">
        <v>1</v>
      </c>
      <c r="GI563">
        <v>4</v>
      </c>
      <c r="GJ563">
        <v>0</v>
      </c>
      <c r="GK563">
        <v>0</v>
      </c>
      <c r="GL563">
        <f t="shared" si="511"/>
        <v>0</v>
      </c>
      <c r="GM563">
        <f t="shared" si="512"/>
        <v>-6411.25</v>
      </c>
      <c r="GN563">
        <f t="shared" si="513"/>
        <v>-6411.25</v>
      </c>
      <c r="GO563">
        <f t="shared" si="514"/>
        <v>0</v>
      </c>
      <c r="GP563">
        <f t="shared" si="515"/>
        <v>0</v>
      </c>
      <c r="GR563">
        <v>0</v>
      </c>
      <c r="GS563">
        <v>3</v>
      </c>
      <c r="GT563">
        <v>0</v>
      </c>
      <c r="GU563" t="s">
        <v>3</v>
      </c>
      <c r="GV563">
        <f t="shared" si="516"/>
        <v>0</v>
      </c>
      <c r="GW563">
        <v>1</v>
      </c>
      <c r="GX563">
        <f t="shared" si="517"/>
        <v>0</v>
      </c>
      <c r="HA563">
        <v>0</v>
      </c>
      <c r="HB563">
        <v>0</v>
      </c>
      <c r="HC563">
        <f t="shared" si="518"/>
        <v>0</v>
      </c>
      <c r="HE563" t="s">
        <v>3</v>
      </c>
      <c r="HF563" t="s">
        <v>3</v>
      </c>
      <c r="HM563" t="s">
        <v>3</v>
      </c>
      <c r="HN563" t="s">
        <v>3</v>
      </c>
      <c r="HO563" t="s">
        <v>3</v>
      </c>
      <c r="HP563" t="s">
        <v>3</v>
      </c>
      <c r="HQ563" t="s">
        <v>3</v>
      </c>
      <c r="IK563">
        <v>0</v>
      </c>
    </row>
    <row r="564" spans="1:245" x14ac:dyDescent="0.2">
      <c r="A564">
        <v>18</v>
      </c>
      <c r="B564">
        <v>1</v>
      </c>
      <c r="C564">
        <v>702</v>
      </c>
      <c r="E564" t="s">
        <v>397</v>
      </c>
      <c r="F564" t="s">
        <v>29</v>
      </c>
      <c r="G564" t="s">
        <v>55</v>
      </c>
      <c r="H564" t="str">
        <f>'1.Ведомость'!C178</f>
        <v>ШТ</v>
      </c>
      <c r="I564">
        <f>I561*J564</f>
        <v>19</v>
      </c>
      <c r="J564">
        <v>1</v>
      </c>
      <c r="K564">
        <v>1</v>
      </c>
      <c r="O564">
        <f t="shared" si="488"/>
        <v>32851.760000000002</v>
      </c>
      <c r="P564">
        <f t="shared" si="489"/>
        <v>32851.760000000002</v>
      </c>
      <c r="Q564">
        <f t="shared" si="490"/>
        <v>0</v>
      </c>
      <c r="R564">
        <f t="shared" si="491"/>
        <v>0</v>
      </c>
      <c r="S564">
        <f t="shared" si="492"/>
        <v>0</v>
      </c>
      <c r="T564">
        <f t="shared" si="493"/>
        <v>0</v>
      </c>
      <c r="U564">
        <f t="shared" si="494"/>
        <v>0</v>
      </c>
      <c r="V564">
        <f t="shared" si="495"/>
        <v>0</v>
      </c>
      <c r="W564">
        <f t="shared" si="496"/>
        <v>0</v>
      </c>
      <c r="X564">
        <f t="shared" si="497"/>
        <v>0</v>
      </c>
      <c r="Y564">
        <f t="shared" si="498"/>
        <v>0</v>
      </c>
      <c r="AA564">
        <v>51651743</v>
      </c>
      <c r="AB564">
        <f t="shared" si="499"/>
        <v>1729.04</v>
      </c>
      <c r="AC564">
        <f t="shared" si="500"/>
        <v>1729.04</v>
      </c>
      <c r="AD564">
        <f>ROUND((((ET564)-(EU564))+AE564),2)</f>
        <v>0</v>
      </c>
      <c r="AE564">
        <f t="shared" si="521"/>
        <v>0</v>
      </c>
      <c r="AF564">
        <f t="shared" si="521"/>
        <v>0</v>
      </c>
      <c r="AG564">
        <f t="shared" si="501"/>
        <v>0</v>
      </c>
      <c r="AH564">
        <f t="shared" si="522"/>
        <v>0</v>
      </c>
      <c r="AI564">
        <f t="shared" si="522"/>
        <v>0</v>
      </c>
      <c r="AJ564">
        <f t="shared" si="502"/>
        <v>0</v>
      </c>
      <c r="AK564">
        <v>1729.0400000000002</v>
      </c>
      <c r="AL564">
        <v>1729.0400000000002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1</v>
      </c>
      <c r="AW564">
        <v>1</v>
      </c>
      <c r="AZ564">
        <v>1</v>
      </c>
      <c r="BA564">
        <v>1</v>
      </c>
      <c r="BB564">
        <v>1</v>
      </c>
      <c r="BC564">
        <v>9.11</v>
      </c>
      <c r="BD564" t="s">
        <v>3</v>
      </c>
      <c r="BE564" t="s">
        <v>3</v>
      </c>
      <c r="BF564" t="s">
        <v>3</v>
      </c>
      <c r="BG564" t="s">
        <v>3</v>
      </c>
      <c r="BH564">
        <v>3</v>
      </c>
      <c r="BI564">
        <v>1</v>
      </c>
      <c r="BJ564" t="s">
        <v>56</v>
      </c>
      <c r="BM564">
        <v>500001</v>
      </c>
      <c r="BN564">
        <v>0</v>
      </c>
      <c r="BO564" t="s">
        <v>3</v>
      </c>
      <c r="BP564">
        <v>0</v>
      </c>
      <c r="BQ564">
        <v>8</v>
      </c>
      <c r="BR564">
        <v>0</v>
      </c>
      <c r="BS564">
        <v>1</v>
      </c>
      <c r="BT564">
        <v>1</v>
      </c>
      <c r="BU564">
        <v>1</v>
      </c>
      <c r="BV564">
        <v>1</v>
      </c>
      <c r="BW564">
        <v>1</v>
      </c>
      <c r="BX564">
        <v>1</v>
      </c>
      <c r="BY564" t="s">
        <v>3</v>
      </c>
      <c r="BZ564">
        <v>0</v>
      </c>
      <c r="CA564">
        <v>0</v>
      </c>
      <c r="CB564" t="s">
        <v>3</v>
      </c>
      <c r="CE564">
        <v>0</v>
      </c>
      <c r="CF564">
        <v>0</v>
      </c>
      <c r="CG564">
        <v>0</v>
      </c>
      <c r="CM564">
        <v>0</v>
      </c>
      <c r="CN564" t="s">
        <v>3</v>
      </c>
      <c r="CO564">
        <v>0</v>
      </c>
      <c r="CP564">
        <f t="shared" si="503"/>
        <v>32851.760000000002</v>
      </c>
      <c r="CQ564">
        <f>AC564</f>
        <v>1729.04</v>
      </c>
      <c r="CR564">
        <f>AD564</f>
        <v>0</v>
      </c>
      <c r="CS564">
        <f t="shared" si="504"/>
        <v>0</v>
      </c>
      <c r="CT564">
        <f t="shared" si="505"/>
        <v>0</v>
      </c>
      <c r="CU564">
        <f t="shared" si="506"/>
        <v>0</v>
      </c>
      <c r="CV564">
        <f t="shared" si="507"/>
        <v>0</v>
      </c>
      <c r="CW564">
        <f t="shared" si="508"/>
        <v>0</v>
      </c>
      <c r="CX564">
        <f t="shared" si="509"/>
        <v>0</v>
      </c>
      <c r="CY564">
        <f t="shared" si="519"/>
        <v>0</v>
      </c>
      <c r="CZ564">
        <f t="shared" si="520"/>
        <v>0</v>
      </c>
      <c r="DC564" t="s">
        <v>3</v>
      </c>
      <c r="DD564" t="s">
        <v>3</v>
      </c>
      <c r="DE564" t="s">
        <v>3</v>
      </c>
      <c r="DF564" t="s">
        <v>3</v>
      </c>
      <c r="DG564" t="s">
        <v>3</v>
      </c>
      <c r="DH564" t="s">
        <v>3</v>
      </c>
      <c r="DI564" t="s">
        <v>3</v>
      </c>
      <c r="DJ564" t="s">
        <v>3</v>
      </c>
      <c r="DK564" t="s">
        <v>3</v>
      </c>
      <c r="DL564" t="s">
        <v>3</v>
      </c>
      <c r="DM564" t="s">
        <v>3</v>
      </c>
      <c r="DN564">
        <v>0</v>
      </c>
      <c r="DO564">
        <v>0</v>
      </c>
      <c r="DP564">
        <v>1</v>
      </c>
      <c r="DQ564">
        <v>1</v>
      </c>
      <c r="DU564">
        <v>1013</v>
      </c>
      <c r="DV564" t="s">
        <v>17</v>
      </c>
      <c r="DW564" t="s">
        <v>17</v>
      </c>
      <c r="DX564">
        <v>1</v>
      </c>
      <c r="DZ564" t="s">
        <v>3</v>
      </c>
      <c r="EA564" t="s">
        <v>3</v>
      </c>
      <c r="EB564" t="s">
        <v>3</v>
      </c>
      <c r="EC564" t="s">
        <v>3</v>
      </c>
      <c r="EE564">
        <v>50757674</v>
      </c>
      <c r="EF564">
        <v>8</v>
      </c>
      <c r="EG564" t="s">
        <v>46</v>
      </c>
      <c r="EH564">
        <v>0</v>
      </c>
      <c r="EI564" t="s">
        <v>3</v>
      </c>
      <c r="EJ564">
        <v>1</v>
      </c>
      <c r="EK564">
        <v>500001</v>
      </c>
      <c r="EL564" t="s">
        <v>47</v>
      </c>
      <c r="EM564" t="s">
        <v>48</v>
      </c>
      <c r="EO564" t="s">
        <v>3</v>
      </c>
      <c r="EQ564">
        <v>0</v>
      </c>
      <c r="ER564">
        <v>1644.17</v>
      </c>
      <c r="ES564">
        <v>1729.0400000000002</v>
      </c>
      <c r="ET564">
        <v>0</v>
      </c>
      <c r="EU564">
        <v>0</v>
      </c>
      <c r="EV564">
        <v>0</v>
      </c>
      <c r="EW564">
        <v>0</v>
      </c>
      <c r="EX564">
        <v>0</v>
      </c>
      <c r="EZ564">
        <v>5</v>
      </c>
      <c r="FC564">
        <v>0</v>
      </c>
      <c r="FD564">
        <v>18</v>
      </c>
      <c r="FF564">
        <v>1644.17</v>
      </c>
      <c r="FQ564">
        <v>0</v>
      </c>
      <c r="FR564">
        <f t="shared" si="510"/>
        <v>0</v>
      </c>
      <c r="FS564">
        <v>0</v>
      </c>
      <c r="FX564">
        <v>0</v>
      </c>
      <c r="FY564">
        <v>0</v>
      </c>
      <c r="GA564" t="s">
        <v>57</v>
      </c>
      <c r="GD564">
        <v>1</v>
      </c>
      <c r="GF564">
        <v>-1802594515</v>
      </c>
      <c r="GG564">
        <v>2</v>
      </c>
      <c r="GH564">
        <v>3</v>
      </c>
      <c r="GI564">
        <v>4</v>
      </c>
      <c r="GJ564">
        <v>0</v>
      </c>
      <c r="GK564">
        <v>0</v>
      </c>
      <c r="GL564">
        <f t="shared" si="511"/>
        <v>0</v>
      </c>
      <c r="GM564">
        <f t="shared" si="512"/>
        <v>32851.760000000002</v>
      </c>
      <c r="GN564">
        <f t="shared" si="513"/>
        <v>32851.760000000002</v>
      </c>
      <c r="GO564">
        <f t="shared" si="514"/>
        <v>0</v>
      </c>
      <c r="GP564">
        <f t="shared" si="515"/>
        <v>0</v>
      </c>
      <c r="GR564">
        <v>1</v>
      </c>
      <c r="GS564">
        <v>1</v>
      </c>
      <c r="GT564">
        <v>0</v>
      </c>
      <c r="GU564" t="s">
        <v>3</v>
      </c>
      <c r="GV564">
        <f t="shared" si="516"/>
        <v>0</v>
      </c>
      <c r="GW564">
        <v>1</v>
      </c>
      <c r="GX564">
        <f t="shared" si="517"/>
        <v>0</v>
      </c>
      <c r="HA564">
        <v>0</v>
      </c>
      <c r="HB564">
        <v>0</v>
      </c>
      <c r="HC564">
        <f t="shared" si="518"/>
        <v>0</v>
      </c>
      <c r="HE564" t="s">
        <v>35</v>
      </c>
      <c r="HF564" t="s">
        <v>37</v>
      </c>
      <c r="HG564">
        <f>ROUND(AC564*I564,2)</f>
        <v>32851.760000000002</v>
      </c>
      <c r="HM564" t="s">
        <v>3</v>
      </c>
      <c r="HN564" t="s">
        <v>3</v>
      </c>
      <c r="HO564" t="s">
        <v>3</v>
      </c>
      <c r="HP564" t="s">
        <v>3</v>
      </c>
      <c r="HQ564" t="s">
        <v>3</v>
      </c>
      <c r="IK564">
        <v>0</v>
      </c>
    </row>
    <row r="565" spans="1:245" x14ac:dyDescent="0.2">
      <c r="A565">
        <v>17</v>
      </c>
      <c r="B565">
        <v>1</v>
      </c>
      <c r="C565">
        <f>ROW(SmtRes!A714)</f>
        <v>714</v>
      </c>
      <c r="D565">
        <f>ROW(EtalonRes!A825)</f>
        <v>825</v>
      </c>
      <c r="E565" t="s">
        <v>398</v>
      </c>
      <c r="F565" t="s">
        <v>74</v>
      </c>
      <c r="G565" t="s">
        <v>75</v>
      </c>
      <c r="H565" t="s">
        <v>76</v>
      </c>
      <c r="I565">
        <v>0.06</v>
      </c>
      <c r="J565">
        <v>0</v>
      </c>
      <c r="K565">
        <v>0.06</v>
      </c>
      <c r="O565">
        <f t="shared" si="488"/>
        <v>3167.01</v>
      </c>
      <c r="P565">
        <f t="shared" si="489"/>
        <v>237.58</v>
      </c>
      <c r="Q565">
        <f t="shared" si="490"/>
        <v>98.1</v>
      </c>
      <c r="R565">
        <f t="shared" si="491"/>
        <v>31.19</v>
      </c>
      <c r="S565">
        <f t="shared" si="492"/>
        <v>2831.33</v>
      </c>
      <c r="T565">
        <f t="shared" si="493"/>
        <v>0</v>
      </c>
      <c r="U565">
        <f t="shared" si="494"/>
        <v>9.702</v>
      </c>
      <c r="V565">
        <f t="shared" si="495"/>
        <v>7.5600000000000001E-2</v>
      </c>
      <c r="W565">
        <f t="shared" si="496"/>
        <v>0</v>
      </c>
      <c r="X565">
        <f t="shared" si="497"/>
        <v>3463.65</v>
      </c>
      <c r="Y565">
        <f t="shared" si="498"/>
        <v>2061.0100000000002</v>
      </c>
      <c r="AA565">
        <v>51651743</v>
      </c>
      <c r="AB565">
        <f t="shared" si="499"/>
        <v>1971.21</v>
      </c>
      <c r="AC565">
        <f t="shared" si="500"/>
        <v>434.65</v>
      </c>
      <c r="AD565">
        <f>ROUND(((((ET565*ROUND(1.05,7)))-((EU565*ROUND(1.05,7))))+AE565),2)</f>
        <v>123.3</v>
      </c>
      <c r="AE565">
        <f>ROUND(((EU565*ROUND(1.05,7))),2)</f>
        <v>15.57</v>
      </c>
      <c r="AF565">
        <f>ROUND(((EV565*ROUND(1.05,7))),2)</f>
        <v>1413.26</v>
      </c>
      <c r="AG565">
        <f t="shared" si="501"/>
        <v>0</v>
      </c>
      <c r="AH565">
        <f>((EW565*ROUND(1.05,7)))</f>
        <v>161.70000000000002</v>
      </c>
      <c r="AI565">
        <f>((EX565*ROUND(1.05,7)))</f>
        <v>1.26</v>
      </c>
      <c r="AJ565">
        <f t="shared" si="502"/>
        <v>0</v>
      </c>
      <c r="AK565">
        <v>1898.04</v>
      </c>
      <c r="AL565">
        <v>434.65</v>
      </c>
      <c r="AM565">
        <v>117.43</v>
      </c>
      <c r="AN565">
        <v>14.83</v>
      </c>
      <c r="AO565">
        <v>1345.96</v>
      </c>
      <c r="AP565">
        <v>0</v>
      </c>
      <c r="AQ565">
        <v>154</v>
      </c>
      <c r="AR565">
        <v>1.2</v>
      </c>
      <c r="AS565">
        <v>0</v>
      </c>
      <c r="AT565">
        <v>121</v>
      </c>
      <c r="AU565">
        <v>72</v>
      </c>
      <c r="AV565">
        <v>1</v>
      </c>
      <c r="AW565">
        <v>1</v>
      </c>
      <c r="AZ565">
        <v>1</v>
      </c>
      <c r="BA565">
        <v>33.39</v>
      </c>
      <c r="BB565">
        <v>13.26</v>
      </c>
      <c r="BC565">
        <v>9.11</v>
      </c>
      <c r="BD565" t="s">
        <v>3</v>
      </c>
      <c r="BE565" t="s">
        <v>3</v>
      </c>
      <c r="BF565" t="s">
        <v>3</v>
      </c>
      <c r="BG565" t="s">
        <v>3</v>
      </c>
      <c r="BH565">
        <v>0</v>
      </c>
      <c r="BI565">
        <v>1</v>
      </c>
      <c r="BJ565" t="s">
        <v>77</v>
      </c>
      <c r="BM565">
        <v>20001</v>
      </c>
      <c r="BN565">
        <v>0</v>
      </c>
      <c r="BO565" t="s">
        <v>3</v>
      </c>
      <c r="BP565">
        <v>0</v>
      </c>
      <c r="BQ565">
        <v>22</v>
      </c>
      <c r="BR565">
        <v>0</v>
      </c>
      <c r="BS565">
        <v>33.39</v>
      </c>
      <c r="BT565">
        <v>1</v>
      </c>
      <c r="BU565">
        <v>1</v>
      </c>
      <c r="BV565">
        <v>1</v>
      </c>
      <c r="BW565">
        <v>1</v>
      </c>
      <c r="BX565">
        <v>1</v>
      </c>
      <c r="BY565" t="s">
        <v>3</v>
      </c>
      <c r="BZ565">
        <v>121</v>
      </c>
      <c r="CA565">
        <v>72</v>
      </c>
      <c r="CB565" t="s">
        <v>3</v>
      </c>
      <c r="CE565">
        <v>0</v>
      </c>
      <c r="CF565">
        <v>0</v>
      </c>
      <c r="CG565">
        <v>0</v>
      </c>
      <c r="CM565">
        <v>0</v>
      </c>
      <c r="CN565" t="s">
        <v>19</v>
      </c>
      <c r="CO565">
        <v>0</v>
      </c>
      <c r="CP565">
        <f t="shared" si="503"/>
        <v>3167.0099999999998</v>
      </c>
      <c r="CQ565">
        <f t="shared" ref="CQ565:CQ577" si="523">AC565*BC565</f>
        <v>3959.6614999999997</v>
      </c>
      <c r="CR565">
        <f t="shared" ref="CR565:CR577" si="524">AD565*BB565</f>
        <v>1634.9579999999999</v>
      </c>
      <c r="CS565">
        <f t="shared" si="504"/>
        <v>519.88229999999999</v>
      </c>
      <c r="CT565">
        <f t="shared" si="505"/>
        <v>47188.751400000001</v>
      </c>
      <c r="CU565">
        <f t="shared" si="506"/>
        <v>0</v>
      </c>
      <c r="CV565">
        <f t="shared" si="507"/>
        <v>161.70000000000002</v>
      </c>
      <c r="CW565">
        <f t="shared" si="508"/>
        <v>1.26</v>
      </c>
      <c r="CX565">
        <f t="shared" si="509"/>
        <v>0</v>
      </c>
      <c r="CY565">
        <f t="shared" si="519"/>
        <v>3463.6491999999998</v>
      </c>
      <c r="CZ565">
        <f t="shared" si="520"/>
        <v>2061.0144</v>
      </c>
      <c r="DC565" t="s">
        <v>3</v>
      </c>
      <c r="DD565" t="s">
        <v>3</v>
      </c>
      <c r="DE565" t="s">
        <v>20</v>
      </c>
      <c r="DF565" t="s">
        <v>20</v>
      </c>
      <c r="DG565" t="s">
        <v>20</v>
      </c>
      <c r="DH565" t="s">
        <v>3</v>
      </c>
      <c r="DI565" t="s">
        <v>20</v>
      </c>
      <c r="DJ565" t="s">
        <v>20</v>
      </c>
      <c r="DK565" t="s">
        <v>3</v>
      </c>
      <c r="DL565" t="s">
        <v>3</v>
      </c>
      <c r="DM565" t="s">
        <v>3</v>
      </c>
      <c r="DN565">
        <v>0</v>
      </c>
      <c r="DO565">
        <v>0</v>
      </c>
      <c r="DP565">
        <v>1</v>
      </c>
      <c r="DQ565">
        <v>1</v>
      </c>
      <c r="DU565">
        <v>1005</v>
      </c>
      <c r="DV565" t="s">
        <v>76</v>
      </c>
      <c r="DW565" t="s">
        <v>76</v>
      </c>
      <c r="DX565">
        <v>100</v>
      </c>
      <c r="DZ565" t="s">
        <v>3</v>
      </c>
      <c r="EA565" t="s">
        <v>3</v>
      </c>
      <c r="EB565" t="s">
        <v>3</v>
      </c>
      <c r="EC565" t="s">
        <v>3</v>
      </c>
      <c r="EE565">
        <v>50757454</v>
      </c>
      <c r="EF565">
        <v>22</v>
      </c>
      <c r="EG565" t="s">
        <v>21</v>
      </c>
      <c r="EH565">
        <v>16</v>
      </c>
      <c r="EI565" t="s">
        <v>22</v>
      </c>
      <c r="EJ565">
        <v>1</v>
      </c>
      <c r="EK565">
        <v>20001</v>
      </c>
      <c r="EL565" t="s">
        <v>23</v>
      </c>
      <c r="EM565" t="s">
        <v>24</v>
      </c>
      <c r="EO565" t="s">
        <v>25</v>
      </c>
      <c r="EQ565">
        <v>131072</v>
      </c>
      <c r="ER565">
        <v>1898.04</v>
      </c>
      <c r="ES565">
        <v>434.65</v>
      </c>
      <c r="ET565">
        <v>117.43</v>
      </c>
      <c r="EU565">
        <v>14.83</v>
      </c>
      <c r="EV565">
        <v>1345.96</v>
      </c>
      <c r="EW565">
        <v>154</v>
      </c>
      <c r="EX565">
        <v>1.2</v>
      </c>
      <c r="EY565">
        <v>0</v>
      </c>
      <c r="FQ565">
        <v>0</v>
      </c>
      <c r="FR565">
        <f t="shared" si="510"/>
        <v>0</v>
      </c>
      <c r="FS565">
        <v>0</v>
      </c>
      <c r="FX565">
        <v>121</v>
      </c>
      <c r="FY565">
        <v>72</v>
      </c>
      <c r="GA565" t="s">
        <v>3</v>
      </c>
      <c r="GD565">
        <v>1</v>
      </c>
      <c r="GF565">
        <v>-706050576</v>
      </c>
      <c r="GG565">
        <v>2</v>
      </c>
      <c r="GH565">
        <v>1</v>
      </c>
      <c r="GI565">
        <v>4</v>
      </c>
      <c r="GJ565">
        <v>0</v>
      </c>
      <c r="GK565">
        <v>0</v>
      </c>
      <c r="GL565">
        <f t="shared" si="511"/>
        <v>0</v>
      </c>
      <c r="GM565">
        <f t="shared" si="512"/>
        <v>8691.67</v>
      </c>
      <c r="GN565">
        <f t="shared" si="513"/>
        <v>8691.67</v>
      </c>
      <c r="GO565">
        <f t="shared" si="514"/>
        <v>0</v>
      </c>
      <c r="GP565">
        <f t="shared" si="515"/>
        <v>0</v>
      </c>
      <c r="GR565">
        <v>0</v>
      </c>
      <c r="GS565">
        <v>3</v>
      </c>
      <c r="GT565">
        <v>0</v>
      </c>
      <c r="GU565" t="s">
        <v>3</v>
      </c>
      <c r="GV565">
        <f t="shared" si="516"/>
        <v>0</v>
      </c>
      <c r="GW565">
        <v>1</v>
      </c>
      <c r="GX565">
        <f t="shared" si="517"/>
        <v>0</v>
      </c>
      <c r="HA565">
        <v>0</v>
      </c>
      <c r="HB565">
        <v>0</v>
      </c>
      <c r="HC565">
        <f t="shared" si="518"/>
        <v>0</v>
      </c>
      <c r="HE565" t="s">
        <v>3</v>
      </c>
      <c r="HF565" t="s">
        <v>3</v>
      </c>
      <c r="HM565" t="s">
        <v>3</v>
      </c>
      <c r="HN565" t="s">
        <v>26</v>
      </c>
      <c r="HO565" t="s">
        <v>27</v>
      </c>
      <c r="HP565" t="s">
        <v>22</v>
      </c>
      <c r="HQ565" t="s">
        <v>22</v>
      </c>
      <c r="IK565">
        <v>0</v>
      </c>
    </row>
    <row r="566" spans="1:245" x14ac:dyDescent="0.2">
      <c r="A566">
        <v>18</v>
      </c>
      <c r="B566">
        <v>1</v>
      </c>
      <c r="C566">
        <v>714</v>
      </c>
      <c r="E566" t="s">
        <v>399</v>
      </c>
      <c r="F566" t="s">
        <v>79</v>
      </c>
      <c r="G566" t="s">
        <v>400</v>
      </c>
      <c r="H566" t="str">
        <f>'1.Ведомость'!C180</f>
        <v>м2</v>
      </c>
      <c r="I566">
        <f>I565*J566</f>
        <v>6</v>
      </c>
      <c r="J566">
        <v>100</v>
      </c>
      <c r="K566">
        <v>100</v>
      </c>
      <c r="O566">
        <f t="shared" si="488"/>
        <v>5597.73</v>
      </c>
      <c r="P566">
        <f t="shared" si="489"/>
        <v>5597.73</v>
      </c>
      <c r="Q566">
        <f t="shared" si="490"/>
        <v>0</v>
      </c>
      <c r="R566">
        <f t="shared" si="491"/>
        <v>0</v>
      </c>
      <c r="S566">
        <f t="shared" si="492"/>
        <v>0</v>
      </c>
      <c r="T566">
        <f t="shared" si="493"/>
        <v>0</v>
      </c>
      <c r="U566">
        <f t="shared" si="494"/>
        <v>0</v>
      </c>
      <c r="V566">
        <f t="shared" si="495"/>
        <v>0</v>
      </c>
      <c r="W566">
        <f t="shared" si="496"/>
        <v>0</v>
      </c>
      <c r="X566">
        <f t="shared" si="497"/>
        <v>0</v>
      </c>
      <c r="Y566">
        <f t="shared" si="498"/>
        <v>0</v>
      </c>
      <c r="AA566">
        <v>51651743</v>
      </c>
      <c r="AB566">
        <f t="shared" si="499"/>
        <v>102.41</v>
      </c>
      <c r="AC566">
        <f t="shared" si="500"/>
        <v>102.41</v>
      </c>
      <c r="AD566">
        <f>ROUND((((ET566)-(EU566))+AE566),2)</f>
        <v>0</v>
      </c>
      <c r="AE566">
        <f>ROUND((EU566),2)</f>
        <v>0</v>
      </c>
      <c r="AF566">
        <f>ROUND((EV566),2)</f>
        <v>0</v>
      </c>
      <c r="AG566">
        <f t="shared" si="501"/>
        <v>0</v>
      </c>
      <c r="AH566">
        <f>(EW566)</f>
        <v>0</v>
      </c>
      <c r="AI566">
        <f>(EX566)</f>
        <v>0</v>
      </c>
      <c r="AJ566">
        <f t="shared" si="502"/>
        <v>0</v>
      </c>
      <c r="AK566">
        <v>102.41</v>
      </c>
      <c r="AL566">
        <v>102.41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1</v>
      </c>
      <c r="AZ566">
        <v>1</v>
      </c>
      <c r="BA566">
        <v>1</v>
      </c>
      <c r="BB566">
        <v>1</v>
      </c>
      <c r="BC566">
        <v>9.11</v>
      </c>
      <c r="BD566" t="s">
        <v>3</v>
      </c>
      <c r="BE566" t="s">
        <v>3</v>
      </c>
      <c r="BF566" t="s">
        <v>3</v>
      </c>
      <c r="BG566" t="s">
        <v>3</v>
      </c>
      <c r="BH566">
        <v>3</v>
      </c>
      <c r="BI566">
        <v>1</v>
      </c>
      <c r="BJ566" t="s">
        <v>81</v>
      </c>
      <c r="BM566">
        <v>500001</v>
      </c>
      <c r="BN566">
        <v>0</v>
      </c>
      <c r="BO566" t="s">
        <v>3</v>
      </c>
      <c r="BP566">
        <v>0</v>
      </c>
      <c r="BQ566">
        <v>8</v>
      </c>
      <c r="BR566">
        <v>0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 t="s">
        <v>3</v>
      </c>
      <c r="BZ566">
        <v>0</v>
      </c>
      <c r="CA566">
        <v>0</v>
      </c>
      <c r="CB566" t="s">
        <v>3</v>
      </c>
      <c r="CE566">
        <v>0</v>
      </c>
      <c r="CF566">
        <v>0</v>
      </c>
      <c r="CG566">
        <v>0</v>
      </c>
      <c r="CM566">
        <v>0</v>
      </c>
      <c r="CN566" t="s">
        <v>3</v>
      </c>
      <c r="CO566">
        <v>0</v>
      </c>
      <c r="CP566">
        <f t="shared" si="503"/>
        <v>5597.73</v>
      </c>
      <c r="CQ566">
        <f t="shared" si="523"/>
        <v>932.9550999999999</v>
      </c>
      <c r="CR566">
        <f t="shared" si="524"/>
        <v>0</v>
      </c>
      <c r="CS566">
        <f t="shared" si="504"/>
        <v>0</v>
      </c>
      <c r="CT566">
        <f t="shared" si="505"/>
        <v>0</v>
      </c>
      <c r="CU566">
        <f t="shared" si="506"/>
        <v>0</v>
      </c>
      <c r="CV566">
        <f t="shared" si="507"/>
        <v>0</v>
      </c>
      <c r="CW566">
        <f t="shared" si="508"/>
        <v>0</v>
      </c>
      <c r="CX566">
        <f t="shared" si="509"/>
        <v>0</v>
      </c>
      <c r="CY566">
        <f t="shared" si="519"/>
        <v>0</v>
      </c>
      <c r="CZ566">
        <f t="shared" si="520"/>
        <v>0</v>
      </c>
      <c r="DC566" t="s">
        <v>3</v>
      </c>
      <c r="DD566" t="s">
        <v>3</v>
      </c>
      <c r="DE566" t="s">
        <v>3</v>
      </c>
      <c r="DF566" t="s">
        <v>3</v>
      </c>
      <c r="DG566" t="s">
        <v>3</v>
      </c>
      <c r="DH566" t="s">
        <v>3</v>
      </c>
      <c r="DI566" t="s">
        <v>3</v>
      </c>
      <c r="DJ566" t="s">
        <v>3</v>
      </c>
      <c r="DK566" t="s">
        <v>3</v>
      </c>
      <c r="DL566" t="s">
        <v>3</v>
      </c>
      <c r="DM566" t="s">
        <v>3</v>
      </c>
      <c r="DN566">
        <v>0</v>
      </c>
      <c r="DO566">
        <v>0</v>
      </c>
      <c r="DP566">
        <v>1</v>
      </c>
      <c r="DQ566">
        <v>1</v>
      </c>
      <c r="DU566">
        <v>1005</v>
      </c>
      <c r="DV566" t="s">
        <v>52</v>
      </c>
      <c r="DW566" t="s">
        <v>52</v>
      </c>
      <c r="DX566">
        <v>1</v>
      </c>
      <c r="DZ566" t="s">
        <v>3</v>
      </c>
      <c r="EA566" t="s">
        <v>3</v>
      </c>
      <c r="EB566" t="s">
        <v>3</v>
      </c>
      <c r="EC566" t="s">
        <v>3</v>
      </c>
      <c r="EE566">
        <v>50757674</v>
      </c>
      <c r="EF566">
        <v>8</v>
      </c>
      <c r="EG566" t="s">
        <v>46</v>
      </c>
      <c r="EH566">
        <v>0</v>
      </c>
      <c r="EI566" t="s">
        <v>3</v>
      </c>
      <c r="EJ566">
        <v>1</v>
      </c>
      <c r="EK566">
        <v>500001</v>
      </c>
      <c r="EL566" t="s">
        <v>47</v>
      </c>
      <c r="EM566" t="s">
        <v>48</v>
      </c>
      <c r="EO566" t="s">
        <v>3</v>
      </c>
      <c r="EQ566">
        <v>0</v>
      </c>
      <c r="ER566">
        <v>102.41</v>
      </c>
      <c r="ES566">
        <v>102.41</v>
      </c>
      <c r="ET566">
        <v>0</v>
      </c>
      <c r="EU566">
        <v>0</v>
      </c>
      <c r="EV566">
        <v>0</v>
      </c>
      <c r="EW566">
        <v>0</v>
      </c>
      <c r="EX566">
        <v>0</v>
      </c>
      <c r="FQ566">
        <v>0</v>
      </c>
      <c r="FR566">
        <f t="shared" si="510"/>
        <v>0</v>
      </c>
      <c r="FS566">
        <v>0</v>
      </c>
      <c r="FX566">
        <v>0</v>
      </c>
      <c r="FY566">
        <v>0</v>
      </c>
      <c r="GA566" t="s">
        <v>3</v>
      </c>
      <c r="GD566">
        <v>1</v>
      </c>
      <c r="GF566">
        <v>-27747791</v>
      </c>
      <c r="GG566">
        <v>2</v>
      </c>
      <c r="GH566">
        <v>1</v>
      </c>
      <c r="GI566">
        <v>4</v>
      </c>
      <c r="GJ566">
        <v>0</v>
      </c>
      <c r="GK566">
        <v>0</v>
      </c>
      <c r="GL566">
        <f t="shared" si="511"/>
        <v>0</v>
      </c>
      <c r="GM566">
        <f t="shared" si="512"/>
        <v>5597.73</v>
      </c>
      <c r="GN566">
        <f t="shared" si="513"/>
        <v>5597.73</v>
      </c>
      <c r="GO566">
        <f t="shared" si="514"/>
        <v>0</v>
      </c>
      <c r="GP566">
        <f t="shared" si="515"/>
        <v>0</v>
      </c>
      <c r="GR566">
        <v>0</v>
      </c>
      <c r="GS566">
        <v>3</v>
      </c>
      <c r="GT566">
        <v>0</v>
      </c>
      <c r="GU566" t="s">
        <v>3</v>
      </c>
      <c r="GV566">
        <f t="shared" si="516"/>
        <v>0</v>
      </c>
      <c r="GW566">
        <v>1</v>
      </c>
      <c r="GX566">
        <f t="shared" si="517"/>
        <v>0</v>
      </c>
      <c r="HA566">
        <v>0</v>
      </c>
      <c r="HB566">
        <v>0</v>
      </c>
      <c r="HC566">
        <f t="shared" si="518"/>
        <v>0</v>
      </c>
      <c r="HE566" t="s">
        <v>3</v>
      </c>
      <c r="HF566" t="s">
        <v>3</v>
      </c>
      <c r="HM566" t="s">
        <v>3</v>
      </c>
      <c r="HN566" t="s">
        <v>3</v>
      </c>
      <c r="HO566" t="s">
        <v>3</v>
      </c>
      <c r="HP566" t="s">
        <v>3</v>
      </c>
      <c r="HQ566" t="s">
        <v>3</v>
      </c>
      <c r="IK566">
        <v>0</v>
      </c>
    </row>
    <row r="567" spans="1:245" x14ac:dyDescent="0.2">
      <c r="A567">
        <v>17</v>
      </c>
      <c r="B567">
        <v>1</v>
      </c>
      <c r="C567">
        <f>ROW(SmtRes!A727)</f>
        <v>727</v>
      </c>
      <c r="D567">
        <f>ROW(EtalonRes!A841)</f>
        <v>841</v>
      </c>
      <c r="E567" t="s">
        <v>401</v>
      </c>
      <c r="F567" t="s">
        <v>95</v>
      </c>
      <c r="G567" t="s">
        <v>96</v>
      </c>
      <c r="H567" t="s">
        <v>76</v>
      </c>
      <c r="I567">
        <v>0.99870000000000003</v>
      </c>
      <c r="J567">
        <v>0</v>
      </c>
      <c r="K567">
        <v>0.99870000000000003</v>
      </c>
      <c r="O567">
        <f t="shared" si="488"/>
        <v>48410.44</v>
      </c>
      <c r="P567">
        <f t="shared" si="489"/>
        <v>3950.78</v>
      </c>
      <c r="Q567">
        <f t="shared" si="490"/>
        <v>1310.5</v>
      </c>
      <c r="R567">
        <f t="shared" si="491"/>
        <v>407.16</v>
      </c>
      <c r="S567">
        <f t="shared" si="492"/>
        <v>43149.16</v>
      </c>
      <c r="T567">
        <f t="shared" si="493"/>
        <v>0</v>
      </c>
      <c r="U567">
        <f t="shared" si="494"/>
        <v>147.85753500000001</v>
      </c>
      <c r="V567">
        <f t="shared" si="495"/>
        <v>0.98571690000000001</v>
      </c>
      <c r="W567">
        <f t="shared" si="496"/>
        <v>0</v>
      </c>
      <c r="X567">
        <f t="shared" si="497"/>
        <v>52703.15</v>
      </c>
      <c r="Y567">
        <f t="shared" si="498"/>
        <v>31360.55</v>
      </c>
      <c r="AA567">
        <v>51651743</v>
      </c>
      <c r="AB567">
        <f t="shared" si="499"/>
        <v>1827.16</v>
      </c>
      <c r="AC567">
        <f t="shared" si="500"/>
        <v>434.24</v>
      </c>
      <c r="AD567">
        <f>ROUND(((((ET567*ROUND(1.05,7)))-((EU567*ROUND(1.05,7))))+AE567),2)</f>
        <v>98.96</v>
      </c>
      <c r="AE567">
        <f>ROUND(((EU567*ROUND(1.05,7))),2)</f>
        <v>12.21</v>
      </c>
      <c r="AF567">
        <f>ROUND(((EV567*ROUND(1.05,7))),2)</f>
        <v>1293.96</v>
      </c>
      <c r="AG567">
        <f t="shared" si="501"/>
        <v>0</v>
      </c>
      <c r="AH567">
        <f>((EW567*ROUND(1.05,7)))</f>
        <v>148.05000000000001</v>
      </c>
      <c r="AI567">
        <f>((EX567*ROUND(1.05,7)))</f>
        <v>0.98699999999999999</v>
      </c>
      <c r="AJ567">
        <f t="shared" si="502"/>
        <v>0</v>
      </c>
      <c r="AK567">
        <v>1760.83</v>
      </c>
      <c r="AL567">
        <v>434.24</v>
      </c>
      <c r="AM567">
        <v>94.25</v>
      </c>
      <c r="AN567">
        <v>11.63</v>
      </c>
      <c r="AO567">
        <v>1232.3399999999999</v>
      </c>
      <c r="AP567">
        <v>0</v>
      </c>
      <c r="AQ567">
        <v>141</v>
      </c>
      <c r="AR567">
        <v>0.94</v>
      </c>
      <c r="AS567">
        <v>0</v>
      </c>
      <c r="AT567">
        <v>121</v>
      </c>
      <c r="AU567">
        <v>72</v>
      </c>
      <c r="AV567">
        <v>1</v>
      </c>
      <c r="AW567">
        <v>1</v>
      </c>
      <c r="AZ567">
        <v>1</v>
      </c>
      <c r="BA567">
        <v>33.39</v>
      </c>
      <c r="BB567">
        <v>13.26</v>
      </c>
      <c r="BC567">
        <v>9.11</v>
      </c>
      <c r="BD567" t="s">
        <v>3</v>
      </c>
      <c r="BE567" t="s">
        <v>3</v>
      </c>
      <c r="BF567" t="s">
        <v>3</v>
      </c>
      <c r="BG567" t="s">
        <v>3</v>
      </c>
      <c r="BH567">
        <v>0</v>
      </c>
      <c r="BI567">
        <v>1</v>
      </c>
      <c r="BJ567" t="s">
        <v>97</v>
      </c>
      <c r="BM567">
        <v>20001</v>
      </c>
      <c r="BN567">
        <v>0</v>
      </c>
      <c r="BO567" t="s">
        <v>3</v>
      </c>
      <c r="BP567">
        <v>0</v>
      </c>
      <c r="BQ567">
        <v>22</v>
      </c>
      <c r="BR567">
        <v>0</v>
      </c>
      <c r="BS567">
        <v>33.39</v>
      </c>
      <c r="BT567">
        <v>1</v>
      </c>
      <c r="BU567">
        <v>1</v>
      </c>
      <c r="BV567">
        <v>1</v>
      </c>
      <c r="BW567">
        <v>1</v>
      </c>
      <c r="BX567">
        <v>1</v>
      </c>
      <c r="BY567" t="s">
        <v>3</v>
      </c>
      <c r="BZ567">
        <v>121</v>
      </c>
      <c r="CA567">
        <v>72</v>
      </c>
      <c r="CB567" t="s">
        <v>3</v>
      </c>
      <c r="CE567">
        <v>0</v>
      </c>
      <c r="CF567">
        <v>0</v>
      </c>
      <c r="CG567">
        <v>0</v>
      </c>
      <c r="CM567">
        <v>0</v>
      </c>
      <c r="CN567" t="s">
        <v>19</v>
      </c>
      <c r="CO567">
        <v>0</v>
      </c>
      <c r="CP567">
        <f t="shared" si="503"/>
        <v>48410.44</v>
      </c>
      <c r="CQ567">
        <f t="shared" si="523"/>
        <v>3955.9263999999998</v>
      </c>
      <c r="CR567">
        <f t="shared" si="524"/>
        <v>1312.2095999999999</v>
      </c>
      <c r="CS567">
        <f t="shared" si="504"/>
        <v>407.69190000000003</v>
      </c>
      <c r="CT567">
        <f t="shared" si="505"/>
        <v>43205.324400000005</v>
      </c>
      <c r="CU567">
        <f t="shared" si="506"/>
        <v>0</v>
      </c>
      <c r="CV567">
        <f t="shared" si="507"/>
        <v>148.05000000000001</v>
      </c>
      <c r="CW567">
        <f t="shared" si="508"/>
        <v>0.98699999999999999</v>
      </c>
      <c r="CX567">
        <f t="shared" si="509"/>
        <v>0</v>
      </c>
      <c r="CY567">
        <f t="shared" si="519"/>
        <v>52703.147200000007</v>
      </c>
      <c r="CZ567">
        <f t="shared" si="520"/>
        <v>31360.550400000004</v>
      </c>
      <c r="DC567" t="s">
        <v>3</v>
      </c>
      <c r="DD567" t="s">
        <v>3</v>
      </c>
      <c r="DE567" t="s">
        <v>20</v>
      </c>
      <c r="DF567" t="s">
        <v>20</v>
      </c>
      <c r="DG567" t="s">
        <v>20</v>
      </c>
      <c r="DH567" t="s">
        <v>3</v>
      </c>
      <c r="DI567" t="s">
        <v>20</v>
      </c>
      <c r="DJ567" t="s">
        <v>20</v>
      </c>
      <c r="DK567" t="s">
        <v>3</v>
      </c>
      <c r="DL567" t="s">
        <v>3</v>
      </c>
      <c r="DM567" t="s">
        <v>3</v>
      </c>
      <c r="DN567">
        <v>0</v>
      </c>
      <c r="DO567">
        <v>0</v>
      </c>
      <c r="DP567">
        <v>1</v>
      </c>
      <c r="DQ567">
        <v>1</v>
      </c>
      <c r="DU567">
        <v>1005</v>
      </c>
      <c r="DV567" t="s">
        <v>76</v>
      </c>
      <c r="DW567" t="s">
        <v>76</v>
      </c>
      <c r="DX567">
        <v>100</v>
      </c>
      <c r="DZ567" t="s">
        <v>3</v>
      </c>
      <c r="EA567" t="s">
        <v>3</v>
      </c>
      <c r="EB567" t="s">
        <v>3</v>
      </c>
      <c r="EC567" t="s">
        <v>3</v>
      </c>
      <c r="EE567">
        <v>50757454</v>
      </c>
      <c r="EF567">
        <v>22</v>
      </c>
      <c r="EG567" t="s">
        <v>21</v>
      </c>
      <c r="EH567">
        <v>16</v>
      </c>
      <c r="EI567" t="s">
        <v>22</v>
      </c>
      <c r="EJ567">
        <v>1</v>
      </c>
      <c r="EK567">
        <v>20001</v>
      </c>
      <c r="EL567" t="s">
        <v>23</v>
      </c>
      <c r="EM567" t="s">
        <v>24</v>
      </c>
      <c r="EO567" t="s">
        <v>25</v>
      </c>
      <c r="EQ567">
        <v>131072</v>
      </c>
      <c r="ER567">
        <v>1760.83</v>
      </c>
      <c r="ES567">
        <v>434.24</v>
      </c>
      <c r="ET567">
        <v>94.25</v>
      </c>
      <c r="EU567">
        <v>11.63</v>
      </c>
      <c r="EV567">
        <v>1232.3399999999999</v>
      </c>
      <c r="EW567">
        <v>141</v>
      </c>
      <c r="EX567">
        <v>0.94</v>
      </c>
      <c r="EY567">
        <v>0</v>
      </c>
      <c r="FQ567">
        <v>0</v>
      </c>
      <c r="FR567">
        <f t="shared" si="510"/>
        <v>0</v>
      </c>
      <c r="FS567">
        <v>0</v>
      </c>
      <c r="FX567">
        <v>121</v>
      </c>
      <c r="FY567">
        <v>72</v>
      </c>
      <c r="GA567" t="s">
        <v>3</v>
      </c>
      <c r="GD567">
        <v>1</v>
      </c>
      <c r="GF567">
        <v>2063072167</v>
      </c>
      <c r="GG567">
        <v>2</v>
      </c>
      <c r="GH567">
        <v>1</v>
      </c>
      <c r="GI567">
        <v>4</v>
      </c>
      <c r="GJ567">
        <v>0</v>
      </c>
      <c r="GK567">
        <v>0</v>
      </c>
      <c r="GL567">
        <f t="shared" si="511"/>
        <v>0</v>
      </c>
      <c r="GM567">
        <f t="shared" si="512"/>
        <v>132474.14000000001</v>
      </c>
      <c r="GN567">
        <f t="shared" si="513"/>
        <v>132474.14000000001</v>
      </c>
      <c r="GO567">
        <f t="shared" si="514"/>
        <v>0</v>
      </c>
      <c r="GP567">
        <f t="shared" si="515"/>
        <v>0</v>
      </c>
      <c r="GR567">
        <v>0</v>
      </c>
      <c r="GS567">
        <v>3</v>
      </c>
      <c r="GT567">
        <v>0</v>
      </c>
      <c r="GU567" t="s">
        <v>3</v>
      </c>
      <c r="GV567">
        <f t="shared" si="516"/>
        <v>0</v>
      </c>
      <c r="GW567">
        <v>1</v>
      </c>
      <c r="GX567">
        <f t="shared" si="517"/>
        <v>0</v>
      </c>
      <c r="HA567">
        <v>0</v>
      </c>
      <c r="HB567">
        <v>0</v>
      </c>
      <c r="HC567">
        <f t="shared" si="518"/>
        <v>0</v>
      </c>
      <c r="HE567" t="s">
        <v>3</v>
      </c>
      <c r="HF567" t="s">
        <v>3</v>
      </c>
      <c r="HM567" t="s">
        <v>3</v>
      </c>
      <c r="HN567" t="s">
        <v>26</v>
      </c>
      <c r="HO567" t="s">
        <v>27</v>
      </c>
      <c r="HP567" t="s">
        <v>22</v>
      </c>
      <c r="HQ567" t="s">
        <v>22</v>
      </c>
      <c r="IK567">
        <v>0</v>
      </c>
    </row>
    <row r="568" spans="1:245" x14ac:dyDescent="0.2">
      <c r="A568">
        <v>18</v>
      </c>
      <c r="B568">
        <v>1</v>
      </c>
      <c r="C568">
        <v>726</v>
      </c>
      <c r="E568" t="s">
        <v>402</v>
      </c>
      <c r="F568" t="s">
        <v>99</v>
      </c>
      <c r="G568" t="s">
        <v>100</v>
      </c>
      <c r="H568" t="str">
        <f>'1.Ведомость'!C182</f>
        <v>м2</v>
      </c>
      <c r="I568">
        <f>I567*J568</f>
        <v>99.87</v>
      </c>
      <c r="J568">
        <v>100</v>
      </c>
      <c r="K568">
        <v>100</v>
      </c>
      <c r="O568">
        <f t="shared" si="488"/>
        <v>138564.93</v>
      </c>
      <c r="P568">
        <f t="shared" si="489"/>
        <v>138564.93</v>
      </c>
      <c r="Q568">
        <f t="shared" si="490"/>
        <v>0</v>
      </c>
      <c r="R568">
        <f t="shared" si="491"/>
        <v>0</v>
      </c>
      <c r="S568">
        <f t="shared" si="492"/>
        <v>0</v>
      </c>
      <c r="T568">
        <f t="shared" si="493"/>
        <v>0</v>
      </c>
      <c r="U568">
        <f t="shared" si="494"/>
        <v>0</v>
      </c>
      <c r="V568">
        <f t="shared" si="495"/>
        <v>0</v>
      </c>
      <c r="W568">
        <f t="shared" si="496"/>
        <v>0</v>
      </c>
      <c r="X568">
        <f t="shared" si="497"/>
        <v>0</v>
      </c>
      <c r="Y568">
        <f t="shared" si="498"/>
        <v>0</v>
      </c>
      <c r="AA568">
        <v>51651743</v>
      </c>
      <c r="AB568">
        <f t="shared" si="499"/>
        <v>152.30000000000001</v>
      </c>
      <c r="AC568">
        <f t="shared" si="500"/>
        <v>152.30000000000001</v>
      </c>
      <c r="AD568">
        <f t="shared" ref="AD568:AD577" si="525">ROUND((((ET568)-(EU568))+AE568),2)</f>
        <v>0</v>
      </c>
      <c r="AE568">
        <f t="shared" ref="AE568:AE577" si="526">ROUND((EU568),2)</f>
        <v>0</v>
      </c>
      <c r="AF568">
        <f t="shared" ref="AF568:AF577" si="527">ROUND((EV568),2)</f>
        <v>0</v>
      </c>
      <c r="AG568">
        <f t="shared" si="501"/>
        <v>0</v>
      </c>
      <c r="AH568">
        <f t="shared" ref="AH568:AH577" si="528">(EW568)</f>
        <v>0</v>
      </c>
      <c r="AI568">
        <f t="shared" ref="AI568:AI577" si="529">(EX568)</f>
        <v>0</v>
      </c>
      <c r="AJ568">
        <f t="shared" si="502"/>
        <v>0</v>
      </c>
      <c r="AK568">
        <v>152.30000000000001</v>
      </c>
      <c r="AL568">
        <v>152.30000000000001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1</v>
      </c>
      <c r="AW568">
        <v>1</v>
      </c>
      <c r="AZ568">
        <v>1</v>
      </c>
      <c r="BA568">
        <v>1</v>
      </c>
      <c r="BB568">
        <v>1</v>
      </c>
      <c r="BC568">
        <v>9.11</v>
      </c>
      <c r="BD568" t="s">
        <v>3</v>
      </c>
      <c r="BE568" t="s">
        <v>3</v>
      </c>
      <c r="BF568" t="s">
        <v>3</v>
      </c>
      <c r="BG568" t="s">
        <v>3</v>
      </c>
      <c r="BH568">
        <v>3</v>
      </c>
      <c r="BI568">
        <v>1</v>
      </c>
      <c r="BJ568" t="s">
        <v>101</v>
      </c>
      <c r="BM568">
        <v>500001</v>
      </c>
      <c r="BN568">
        <v>0</v>
      </c>
      <c r="BO568" t="s">
        <v>3</v>
      </c>
      <c r="BP568">
        <v>0</v>
      </c>
      <c r="BQ568">
        <v>8</v>
      </c>
      <c r="BR568">
        <v>0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 t="s">
        <v>3</v>
      </c>
      <c r="BZ568">
        <v>0</v>
      </c>
      <c r="CA568">
        <v>0</v>
      </c>
      <c r="CB568" t="s">
        <v>3</v>
      </c>
      <c r="CE568">
        <v>0</v>
      </c>
      <c r="CF568">
        <v>0</v>
      </c>
      <c r="CG568">
        <v>0</v>
      </c>
      <c r="CM568">
        <v>0</v>
      </c>
      <c r="CN568" t="s">
        <v>3</v>
      </c>
      <c r="CO568">
        <v>0</v>
      </c>
      <c r="CP568">
        <f t="shared" si="503"/>
        <v>138564.93</v>
      </c>
      <c r="CQ568">
        <f t="shared" si="523"/>
        <v>1387.453</v>
      </c>
      <c r="CR568">
        <f t="shared" si="524"/>
        <v>0</v>
      </c>
      <c r="CS568">
        <f t="shared" si="504"/>
        <v>0</v>
      </c>
      <c r="CT568">
        <f t="shared" si="505"/>
        <v>0</v>
      </c>
      <c r="CU568">
        <f t="shared" si="506"/>
        <v>0</v>
      </c>
      <c r="CV568">
        <f t="shared" si="507"/>
        <v>0</v>
      </c>
      <c r="CW568">
        <f t="shared" si="508"/>
        <v>0</v>
      </c>
      <c r="CX568">
        <f t="shared" si="509"/>
        <v>0</v>
      </c>
      <c r="CY568">
        <f t="shared" si="519"/>
        <v>0</v>
      </c>
      <c r="CZ568">
        <f t="shared" si="520"/>
        <v>0</v>
      </c>
      <c r="DC568" t="s">
        <v>3</v>
      </c>
      <c r="DD568" t="s">
        <v>3</v>
      </c>
      <c r="DE568" t="s">
        <v>3</v>
      </c>
      <c r="DF568" t="s">
        <v>3</v>
      </c>
      <c r="DG568" t="s">
        <v>3</v>
      </c>
      <c r="DH568" t="s">
        <v>3</v>
      </c>
      <c r="DI568" t="s">
        <v>3</v>
      </c>
      <c r="DJ568" t="s">
        <v>3</v>
      </c>
      <c r="DK568" t="s">
        <v>3</v>
      </c>
      <c r="DL568" t="s">
        <v>3</v>
      </c>
      <c r="DM568" t="s">
        <v>3</v>
      </c>
      <c r="DN568">
        <v>0</v>
      </c>
      <c r="DO568">
        <v>0</v>
      </c>
      <c r="DP568">
        <v>1</v>
      </c>
      <c r="DQ568">
        <v>1</v>
      </c>
      <c r="DU568">
        <v>1005</v>
      </c>
      <c r="DV568" t="s">
        <v>52</v>
      </c>
      <c r="DW568" t="s">
        <v>52</v>
      </c>
      <c r="DX568">
        <v>1</v>
      </c>
      <c r="DZ568" t="s">
        <v>3</v>
      </c>
      <c r="EA568" t="s">
        <v>3</v>
      </c>
      <c r="EB568" t="s">
        <v>3</v>
      </c>
      <c r="EC568" t="s">
        <v>3</v>
      </c>
      <c r="EE568">
        <v>50757674</v>
      </c>
      <c r="EF568">
        <v>8</v>
      </c>
      <c r="EG568" t="s">
        <v>46</v>
      </c>
      <c r="EH568">
        <v>0</v>
      </c>
      <c r="EI568" t="s">
        <v>3</v>
      </c>
      <c r="EJ568">
        <v>1</v>
      </c>
      <c r="EK568">
        <v>500001</v>
      </c>
      <c r="EL568" t="s">
        <v>47</v>
      </c>
      <c r="EM568" t="s">
        <v>48</v>
      </c>
      <c r="EO568" t="s">
        <v>3</v>
      </c>
      <c r="EQ568">
        <v>0</v>
      </c>
      <c r="ER568">
        <v>152.30000000000001</v>
      </c>
      <c r="ES568">
        <v>152.30000000000001</v>
      </c>
      <c r="ET568">
        <v>0</v>
      </c>
      <c r="EU568">
        <v>0</v>
      </c>
      <c r="EV568">
        <v>0</v>
      </c>
      <c r="EW568">
        <v>0</v>
      </c>
      <c r="EX568">
        <v>0</v>
      </c>
      <c r="FQ568">
        <v>0</v>
      </c>
      <c r="FR568">
        <f t="shared" si="510"/>
        <v>0</v>
      </c>
      <c r="FS568">
        <v>0</v>
      </c>
      <c r="FX568">
        <v>0</v>
      </c>
      <c r="FY568">
        <v>0</v>
      </c>
      <c r="GA568" t="s">
        <v>3</v>
      </c>
      <c r="GD568">
        <v>1</v>
      </c>
      <c r="GF568">
        <v>-1977319999</v>
      </c>
      <c r="GG568">
        <v>2</v>
      </c>
      <c r="GH568">
        <v>1</v>
      </c>
      <c r="GI568">
        <v>4</v>
      </c>
      <c r="GJ568">
        <v>0</v>
      </c>
      <c r="GK568">
        <v>0</v>
      </c>
      <c r="GL568">
        <f t="shared" si="511"/>
        <v>0</v>
      </c>
      <c r="GM568">
        <f t="shared" si="512"/>
        <v>138564.93</v>
      </c>
      <c r="GN568">
        <f t="shared" si="513"/>
        <v>138564.93</v>
      </c>
      <c r="GO568">
        <f t="shared" si="514"/>
        <v>0</v>
      </c>
      <c r="GP568">
        <f t="shared" si="515"/>
        <v>0</v>
      </c>
      <c r="GR568">
        <v>0</v>
      </c>
      <c r="GS568">
        <v>3</v>
      </c>
      <c r="GT568">
        <v>0</v>
      </c>
      <c r="GU568" t="s">
        <v>3</v>
      </c>
      <c r="GV568">
        <f t="shared" si="516"/>
        <v>0</v>
      </c>
      <c r="GW568">
        <v>1</v>
      </c>
      <c r="GX568">
        <f t="shared" si="517"/>
        <v>0</v>
      </c>
      <c r="HA568">
        <v>0</v>
      </c>
      <c r="HB568">
        <v>0</v>
      </c>
      <c r="HC568">
        <f t="shared" si="518"/>
        <v>0</v>
      </c>
      <c r="HE568" t="s">
        <v>3</v>
      </c>
      <c r="HF568" t="s">
        <v>3</v>
      </c>
      <c r="HM568" t="s">
        <v>3</v>
      </c>
      <c r="HN568" t="s">
        <v>3</v>
      </c>
      <c r="HO568" t="s">
        <v>3</v>
      </c>
      <c r="HP568" t="s">
        <v>3</v>
      </c>
      <c r="HQ568" t="s">
        <v>3</v>
      </c>
      <c r="IK568">
        <v>0</v>
      </c>
    </row>
    <row r="569" spans="1:245" x14ac:dyDescent="0.2">
      <c r="A569">
        <v>18</v>
      </c>
      <c r="B569">
        <v>1</v>
      </c>
      <c r="C569">
        <v>727</v>
      </c>
      <c r="E569" t="s">
        <v>403</v>
      </c>
      <c r="F569" t="s">
        <v>103</v>
      </c>
      <c r="G569" t="s">
        <v>104</v>
      </c>
      <c r="H569" t="str">
        <f>'1.Ведомость'!C183</f>
        <v>т</v>
      </c>
      <c r="I569">
        <f>I567*J569</f>
        <v>0.05</v>
      </c>
      <c r="J569">
        <v>5.0065084609992989E-2</v>
      </c>
      <c r="K569">
        <v>5.0065100000000001E-2</v>
      </c>
      <c r="O569">
        <f t="shared" si="488"/>
        <v>13846.54</v>
      </c>
      <c r="P569">
        <f t="shared" si="489"/>
        <v>13846.54</v>
      </c>
      <c r="Q569">
        <f t="shared" si="490"/>
        <v>0</v>
      </c>
      <c r="R569">
        <f t="shared" si="491"/>
        <v>0</v>
      </c>
      <c r="S569">
        <f t="shared" si="492"/>
        <v>0</v>
      </c>
      <c r="T569">
        <f t="shared" si="493"/>
        <v>0</v>
      </c>
      <c r="U569">
        <f t="shared" si="494"/>
        <v>0</v>
      </c>
      <c r="V569">
        <f t="shared" si="495"/>
        <v>0</v>
      </c>
      <c r="W569">
        <f t="shared" si="496"/>
        <v>0</v>
      </c>
      <c r="X569">
        <f t="shared" si="497"/>
        <v>0</v>
      </c>
      <c r="Y569">
        <f t="shared" si="498"/>
        <v>0</v>
      </c>
      <c r="AA569">
        <v>51651743</v>
      </c>
      <c r="AB569">
        <f t="shared" si="499"/>
        <v>30398.560000000001</v>
      </c>
      <c r="AC569">
        <f t="shared" si="500"/>
        <v>30398.560000000001</v>
      </c>
      <c r="AD569">
        <f t="shared" si="525"/>
        <v>0</v>
      </c>
      <c r="AE569">
        <f t="shared" si="526"/>
        <v>0</v>
      </c>
      <c r="AF569">
        <f t="shared" si="527"/>
        <v>0</v>
      </c>
      <c r="AG569">
        <f t="shared" si="501"/>
        <v>0</v>
      </c>
      <c r="AH569">
        <f t="shared" si="528"/>
        <v>0</v>
      </c>
      <c r="AI569">
        <f t="shared" si="529"/>
        <v>0</v>
      </c>
      <c r="AJ569">
        <f t="shared" si="502"/>
        <v>0</v>
      </c>
      <c r="AK569">
        <v>30398.560000000001</v>
      </c>
      <c r="AL569">
        <v>30398.560000000001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1</v>
      </c>
      <c r="AW569">
        <v>1</v>
      </c>
      <c r="AZ569">
        <v>1</v>
      </c>
      <c r="BA569">
        <v>1</v>
      </c>
      <c r="BB569">
        <v>1</v>
      </c>
      <c r="BC569">
        <v>9.11</v>
      </c>
      <c r="BD569" t="s">
        <v>3</v>
      </c>
      <c r="BE569" t="s">
        <v>3</v>
      </c>
      <c r="BF569" t="s">
        <v>3</v>
      </c>
      <c r="BG569" t="s">
        <v>3</v>
      </c>
      <c r="BH569">
        <v>3</v>
      </c>
      <c r="BI569">
        <v>1</v>
      </c>
      <c r="BJ569" t="s">
        <v>106</v>
      </c>
      <c r="BM569">
        <v>500001</v>
      </c>
      <c r="BN569">
        <v>0</v>
      </c>
      <c r="BO569" t="s">
        <v>3</v>
      </c>
      <c r="BP569">
        <v>0</v>
      </c>
      <c r="BQ569">
        <v>8</v>
      </c>
      <c r="BR569">
        <v>0</v>
      </c>
      <c r="BS569">
        <v>1</v>
      </c>
      <c r="BT569">
        <v>1</v>
      </c>
      <c r="BU569">
        <v>1</v>
      </c>
      <c r="BV569">
        <v>1</v>
      </c>
      <c r="BW569">
        <v>1</v>
      </c>
      <c r="BX569">
        <v>1</v>
      </c>
      <c r="BY569" t="s">
        <v>3</v>
      </c>
      <c r="BZ569">
        <v>0</v>
      </c>
      <c r="CA569">
        <v>0</v>
      </c>
      <c r="CB569" t="s">
        <v>3</v>
      </c>
      <c r="CE569">
        <v>0</v>
      </c>
      <c r="CF569">
        <v>0</v>
      </c>
      <c r="CG569">
        <v>0</v>
      </c>
      <c r="CM569">
        <v>0</v>
      </c>
      <c r="CN569" t="s">
        <v>3</v>
      </c>
      <c r="CO569">
        <v>0</v>
      </c>
      <c r="CP569">
        <f t="shared" si="503"/>
        <v>13846.54</v>
      </c>
      <c r="CQ569">
        <f t="shared" si="523"/>
        <v>276930.88160000002</v>
      </c>
      <c r="CR569">
        <f t="shared" si="524"/>
        <v>0</v>
      </c>
      <c r="CS569">
        <f t="shared" si="504"/>
        <v>0</v>
      </c>
      <c r="CT569">
        <f t="shared" si="505"/>
        <v>0</v>
      </c>
      <c r="CU569">
        <f t="shared" si="506"/>
        <v>0</v>
      </c>
      <c r="CV569">
        <f t="shared" si="507"/>
        <v>0</v>
      </c>
      <c r="CW569">
        <f t="shared" si="508"/>
        <v>0</v>
      </c>
      <c r="CX569">
        <f t="shared" si="509"/>
        <v>0</v>
      </c>
      <c r="CY569">
        <f t="shared" si="519"/>
        <v>0</v>
      </c>
      <c r="CZ569">
        <f t="shared" si="520"/>
        <v>0</v>
      </c>
      <c r="DC569" t="s">
        <v>3</v>
      </c>
      <c r="DD569" t="s">
        <v>3</v>
      </c>
      <c r="DE569" t="s">
        <v>3</v>
      </c>
      <c r="DF569" t="s">
        <v>3</v>
      </c>
      <c r="DG569" t="s">
        <v>3</v>
      </c>
      <c r="DH569" t="s">
        <v>3</v>
      </c>
      <c r="DI569" t="s">
        <v>3</v>
      </c>
      <c r="DJ569" t="s">
        <v>3</v>
      </c>
      <c r="DK569" t="s">
        <v>3</v>
      </c>
      <c r="DL569" t="s">
        <v>3</v>
      </c>
      <c r="DM569" t="s">
        <v>3</v>
      </c>
      <c r="DN569">
        <v>0</v>
      </c>
      <c r="DO569">
        <v>0</v>
      </c>
      <c r="DP569">
        <v>1</v>
      </c>
      <c r="DQ569">
        <v>1</v>
      </c>
      <c r="DU569">
        <v>1009</v>
      </c>
      <c r="DV569" t="s">
        <v>105</v>
      </c>
      <c r="DW569" t="s">
        <v>105</v>
      </c>
      <c r="DX569">
        <v>1000</v>
      </c>
      <c r="DZ569" t="s">
        <v>3</v>
      </c>
      <c r="EA569" t="s">
        <v>3</v>
      </c>
      <c r="EB569" t="s">
        <v>3</v>
      </c>
      <c r="EC569" t="s">
        <v>3</v>
      </c>
      <c r="EE569">
        <v>50757674</v>
      </c>
      <c r="EF569">
        <v>8</v>
      </c>
      <c r="EG569" t="s">
        <v>46</v>
      </c>
      <c r="EH569">
        <v>0</v>
      </c>
      <c r="EI569" t="s">
        <v>3</v>
      </c>
      <c r="EJ569">
        <v>1</v>
      </c>
      <c r="EK569">
        <v>500001</v>
      </c>
      <c r="EL569" t="s">
        <v>47</v>
      </c>
      <c r="EM569" t="s">
        <v>48</v>
      </c>
      <c r="EO569" t="s">
        <v>3</v>
      </c>
      <c r="EQ569">
        <v>0</v>
      </c>
      <c r="ER569">
        <v>30398.560000000001</v>
      </c>
      <c r="ES569">
        <v>30398.560000000001</v>
      </c>
      <c r="ET569">
        <v>0</v>
      </c>
      <c r="EU569">
        <v>0</v>
      </c>
      <c r="EV569">
        <v>0</v>
      </c>
      <c r="EW569">
        <v>0</v>
      </c>
      <c r="EX569">
        <v>0</v>
      </c>
      <c r="FQ569">
        <v>0</v>
      </c>
      <c r="FR569">
        <f t="shared" si="510"/>
        <v>0</v>
      </c>
      <c r="FS569">
        <v>0</v>
      </c>
      <c r="FX569">
        <v>0</v>
      </c>
      <c r="FY569">
        <v>0</v>
      </c>
      <c r="GA569" t="s">
        <v>3</v>
      </c>
      <c r="GD569">
        <v>1</v>
      </c>
      <c r="GF569">
        <v>-1486911088</v>
      </c>
      <c r="GG569">
        <v>2</v>
      </c>
      <c r="GH569">
        <v>1</v>
      </c>
      <c r="GI569">
        <v>4</v>
      </c>
      <c r="GJ569">
        <v>0</v>
      </c>
      <c r="GK569">
        <v>0</v>
      </c>
      <c r="GL569">
        <f t="shared" si="511"/>
        <v>0</v>
      </c>
      <c r="GM569">
        <f t="shared" si="512"/>
        <v>13846.54</v>
      </c>
      <c r="GN569">
        <f t="shared" si="513"/>
        <v>13846.54</v>
      </c>
      <c r="GO569">
        <f t="shared" si="514"/>
        <v>0</v>
      </c>
      <c r="GP569">
        <f t="shared" si="515"/>
        <v>0</v>
      </c>
      <c r="GR569">
        <v>0</v>
      </c>
      <c r="GS569">
        <v>3</v>
      </c>
      <c r="GT569">
        <v>0</v>
      </c>
      <c r="GU569" t="s">
        <v>3</v>
      </c>
      <c r="GV569">
        <f t="shared" si="516"/>
        <v>0</v>
      </c>
      <c r="GW569">
        <v>1</v>
      </c>
      <c r="GX569">
        <f t="shared" si="517"/>
        <v>0</v>
      </c>
      <c r="HA569">
        <v>0</v>
      </c>
      <c r="HB569">
        <v>0</v>
      </c>
      <c r="HC569">
        <f t="shared" si="518"/>
        <v>0</v>
      </c>
      <c r="HE569" t="s">
        <v>3</v>
      </c>
      <c r="HF569" t="s">
        <v>3</v>
      </c>
      <c r="HM569" t="s">
        <v>3</v>
      </c>
      <c r="HN569" t="s">
        <v>3</v>
      </c>
      <c r="HO569" t="s">
        <v>3</v>
      </c>
      <c r="HP569" t="s">
        <v>3</v>
      </c>
      <c r="HQ569" t="s">
        <v>3</v>
      </c>
      <c r="IK569">
        <v>0</v>
      </c>
    </row>
    <row r="570" spans="1:245" x14ac:dyDescent="0.2">
      <c r="A570">
        <v>17</v>
      </c>
      <c r="B570">
        <v>1</v>
      </c>
      <c r="C570">
        <f>ROW(SmtRes!A734)</f>
        <v>734</v>
      </c>
      <c r="D570">
        <f>ROW(EtalonRes!A849)</f>
        <v>849</v>
      </c>
      <c r="E570" t="s">
        <v>404</v>
      </c>
      <c r="F570" t="s">
        <v>108</v>
      </c>
      <c r="G570" t="s">
        <v>109</v>
      </c>
      <c r="H570" t="s">
        <v>110</v>
      </c>
      <c r="I570">
        <v>10</v>
      </c>
      <c r="J570">
        <v>0</v>
      </c>
      <c r="K570">
        <v>10</v>
      </c>
      <c r="O570">
        <f t="shared" si="488"/>
        <v>35777.5</v>
      </c>
      <c r="P570">
        <f t="shared" si="489"/>
        <v>15468.78</v>
      </c>
      <c r="Q570">
        <f t="shared" si="490"/>
        <v>3747.28</v>
      </c>
      <c r="R570">
        <f t="shared" si="491"/>
        <v>1666.16</v>
      </c>
      <c r="S570">
        <f t="shared" si="492"/>
        <v>16561.439999999999</v>
      </c>
      <c r="T570">
        <f t="shared" si="493"/>
        <v>0</v>
      </c>
      <c r="U570">
        <f t="shared" si="494"/>
        <v>50</v>
      </c>
      <c r="V570">
        <f t="shared" si="495"/>
        <v>4.3</v>
      </c>
      <c r="W570">
        <f t="shared" si="496"/>
        <v>0</v>
      </c>
      <c r="X570">
        <f t="shared" si="497"/>
        <v>17680.77</v>
      </c>
      <c r="Y570">
        <f t="shared" si="498"/>
        <v>10025.18</v>
      </c>
      <c r="AA570">
        <v>51651743</v>
      </c>
      <c r="AB570">
        <f t="shared" si="499"/>
        <v>247.66</v>
      </c>
      <c r="AC570">
        <f t="shared" si="500"/>
        <v>169.8</v>
      </c>
      <c r="AD570">
        <f t="shared" si="525"/>
        <v>28.26</v>
      </c>
      <c r="AE570">
        <f t="shared" si="526"/>
        <v>4.99</v>
      </c>
      <c r="AF570">
        <f t="shared" si="527"/>
        <v>49.6</v>
      </c>
      <c r="AG570">
        <f t="shared" si="501"/>
        <v>0</v>
      </c>
      <c r="AH570">
        <f t="shared" si="528"/>
        <v>5</v>
      </c>
      <c r="AI570">
        <f t="shared" si="529"/>
        <v>0.43</v>
      </c>
      <c r="AJ570">
        <f t="shared" si="502"/>
        <v>0</v>
      </c>
      <c r="AK570">
        <v>247.66</v>
      </c>
      <c r="AL570">
        <v>169.8</v>
      </c>
      <c r="AM570">
        <v>28.26</v>
      </c>
      <c r="AN570">
        <v>4.99</v>
      </c>
      <c r="AO570">
        <v>49.6</v>
      </c>
      <c r="AP570">
        <v>0</v>
      </c>
      <c r="AQ570">
        <v>5</v>
      </c>
      <c r="AR570">
        <v>0.43</v>
      </c>
      <c r="AS570">
        <v>0</v>
      </c>
      <c r="AT570">
        <v>97</v>
      </c>
      <c r="AU570">
        <v>55</v>
      </c>
      <c r="AV570">
        <v>1</v>
      </c>
      <c r="AW570">
        <v>1</v>
      </c>
      <c r="AZ570">
        <v>1</v>
      </c>
      <c r="BA570">
        <v>33.39</v>
      </c>
      <c r="BB570">
        <v>13.26</v>
      </c>
      <c r="BC570">
        <v>9.11</v>
      </c>
      <c r="BD570" t="s">
        <v>3</v>
      </c>
      <c r="BE570" t="s">
        <v>3</v>
      </c>
      <c r="BF570" t="s">
        <v>3</v>
      </c>
      <c r="BG570" t="s">
        <v>3</v>
      </c>
      <c r="BH570">
        <v>0</v>
      </c>
      <c r="BI570">
        <v>1</v>
      </c>
      <c r="BJ570" t="s">
        <v>111</v>
      </c>
      <c r="BM570">
        <v>26001</v>
      </c>
      <c r="BN570">
        <v>0</v>
      </c>
      <c r="BO570" t="s">
        <v>3</v>
      </c>
      <c r="BP570">
        <v>0</v>
      </c>
      <c r="BQ570">
        <v>2</v>
      </c>
      <c r="BR570">
        <v>0</v>
      </c>
      <c r="BS570">
        <v>33.39</v>
      </c>
      <c r="BT570">
        <v>1</v>
      </c>
      <c r="BU570">
        <v>1</v>
      </c>
      <c r="BV570">
        <v>1</v>
      </c>
      <c r="BW570">
        <v>1</v>
      </c>
      <c r="BX570">
        <v>1</v>
      </c>
      <c r="BY570" t="s">
        <v>3</v>
      </c>
      <c r="BZ570">
        <v>97</v>
      </c>
      <c r="CA570">
        <v>55</v>
      </c>
      <c r="CB570" t="s">
        <v>3</v>
      </c>
      <c r="CE570">
        <v>0</v>
      </c>
      <c r="CF570">
        <v>0</v>
      </c>
      <c r="CG570">
        <v>0</v>
      </c>
      <c r="CM570">
        <v>0</v>
      </c>
      <c r="CN570" t="s">
        <v>3</v>
      </c>
      <c r="CO570">
        <v>0</v>
      </c>
      <c r="CP570">
        <f t="shared" si="503"/>
        <v>35777.5</v>
      </c>
      <c r="CQ570">
        <f t="shared" si="523"/>
        <v>1546.8779999999999</v>
      </c>
      <c r="CR570">
        <f t="shared" si="524"/>
        <v>374.7276</v>
      </c>
      <c r="CS570">
        <f t="shared" si="504"/>
        <v>166.61610000000002</v>
      </c>
      <c r="CT570">
        <f t="shared" si="505"/>
        <v>1656.144</v>
      </c>
      <c r="CU570">
        <f t="shared" si="506"/>
        <v>0</v>
      </c>
      <c r="CV570">
        <f t="shared" si="507"/>
        <v>5</v>
      </c>
      <c r="CW570">
        <f t="shared" si="508"/>
        <v>0.43</v>
      </c>
      <c r="CX570">
        <f t="shared" si="509"/>
        <v>0</v>
      </c>
      <c r="CY570">
        <f t="shared" si="519"/>
        <v>17680.772000000001</v>
      </c>
      <c r="CZ570">
        <f t="shared" si="520"/>
        <v>10025.179999999998</v>
      </c>
      <c r="DC570" t="s">
        <v>3</v>
      </c>
      <c r="DD570" t="s">
        <v>3</v>
      </c>
      <c r="DE570" t="s">
        <v>3</v>
      </c>
      <c r="DF570" t="s">
        <v>3</v>
      </c>
      <c r="DG570" t="s">
        <v>3</v>
      </c>
      <c r="DH570" t="s">
        <v>3</v>
      </c>
      <c r="DI570" t="s">
        <v>3</v>
      </c>
      <c r="DJ570" t="s">
        <v>3</v>
      </c>
      <c r="DK570" t="s">
        <v>3</v>
      </c>
      <c r="DL570" t="s">
        <v>3</v>
      </c>
      <c r="DM570" t="s">
        <v>3</v>
      </c>
      <c r="DN570">
        <v>0</v>
      </c>
      <c r="DO570">
        <v>0</v>
      </c>
      <c r="DP570">
        <v>1</v>
      </c>
      <c r="DQ570">
        <v>1</v>
      </c>
      <c r="DU570">
        <v>1005</v>
      </c>
      <c r="DV570" t="s">
        <v>110</v>
      </c>
      <c r="DW570" t="s">
        <v>110</v>
      </c>
      <c r="DX570">
        <v>10</v>
      </c>
      <c r="DZ570" t="s">
        <v>3</v>
      </c>
      <c r="EA570" t="s">
        <v>3</v>
      </c>
      <c r="EB570" t="s">
        <v>3</v>
      </c>
      <c r="EC570" t="s">
        <v>3</v>
      </c>
      <c r="EE570">
        <v>50757462</v>
      </c>
      <c r="EF570">
        <v>2</v>
      </c>
      <c r="EG570" t="s">
        <v>112</v>
      </c>
      <c r="EH570">
        <v>20</v>
      </c>
      <c r="EI570" t="s">
        <v>113</v>
      </c>
      <c r="EJ570">
        <v>1</v>
      </c>
      <c r="EK570">
        <v>26001</v>
      </c>
      <c r="EL570" t="s">
        <v>113</v>
      </c>
      <c r="EM570" t="s">
        <v>114</v>
      </c>
      <c r="EO570" t="s">
        <v>3</v>
      </c>
      <c r="EQ570">
        <v>131072</v>
      </c>
      <c r="ER570">
        <v>247.66</v>
      </c>
      <c r="ES570">
        <v>169.8</v>
      </c>
      <c r="ET570">
        <v>28.26</v>
      </c>
      <c r="EU570">
        <v>4.99</v>
      </c>
      <c r="EV570">
        <v>49.6</v>
      </c>
      <c r="EW570">
        <v>5</v>
      </c>
      <c r="EX570">
        <v>0.43</v>
      </c>
      <c r="EY570">
        <v>0</v>
      </c>
      <c r="FQ570">
        <v>0</v>
      </c>
      <c r="FR570">
        <f t="shared" si="510"/>
        <v>0</v>
      </c>
      <c r="FS570">
        <v>0</v>
      </c>
      <c r="FX570">
        <v>97</v>
      </c>
      <c r="FY570">
        <v>55</v>
      </c>
      <c r="GA570" t="s">
        <v>3</v>
      </c>
      <c r="GD570">
        <v>1</v>
      </c>
      <c r="GF570">
        <v>-893411855</v>
      </c>
      <c r="GG570">
        <v>2</v>
      </c>
      <c r="GH570">
        <v>1</v>
      </c>
      <c r="GI570">
        <v>4</v>
      </c>
      <c r="GJ570">
        <v>0</v>
      </c>
      <c r="GK570">
        <v>0</v>
      </c>
      <c r="GL570">
        <f t="shared" si="511"/>
        <v>0</v>
      </c>
      <c r="GM570">
        <f t="shared" si="512"/>
        <v>63483.45</v>
      </c>
      <c r="GN570">
        <f t="shared" si="513"/>
        <v>63483.45</v>
      </c>
      <c r="GO570">
        <f t="shared" si="514"/>
        <v>0</v>
      </c>
      <c r="GP570">
        <f t="shared" si="515"/>
        <v>0</v>
      </c>
      <c r="GR570">
        <v>0</v>
      </c>
      <c r="GS570">
        <v>3</v>
      </c>
      <c r="GT570">
        <v>0</v>
      </c>
      <c r="GU570" t="s">
        <v>3</v>
      </c>
      <c r="GV570">
        <f t="shared" si="516"/>
        <v>0</v>
      </c>
      <c r="GW570">
        <v>1</v>
      </c>
      <c r="GX570">
        <f t="shared" si="517"/>
        <v>0</v>
      </c>
      <c r="HA570">
        <v>0</v>
      </c>
      <c r="HB570">
        <v>0</v>
      </c>
      <c r="HC570">
        <f t="shared" si="518"/>
        <v>0</v>
      </c>
      <c r="HE570" t="s">
        <v>3</v>
      </c>
      <c r="HF570" t="s">
        <v>3</v>
      </c>
      <c r="HM570" t="s">
        <v>3</v>
      </c>
      <c r="HN570" t="s">
        <v>115</v>
      </c>
      <c r="HO570" t="s">
        <v>116</v>
      </c>
      <c r="HP570" t="s">
        <v>113</v>
      </c>
      <c r="HQ570" t="s">
        <v>113</v>
      </c>
      <c r="IK570">
        <v>0</v>
      </c>
    </row>
    <row r="571" spans="1:245" x14ac:dyDescent="0.2">
      <c r="A571">
        <v>18</v>
      </c>
      <c r="B571">
        <v>1</v>
      </c>
      <c r="C571">
        <v>731</v>
      </c>
      <c r="E571" t="s">
        <v>405</v>
      </c>
      <c r="F571" t="s">
        <v>118</v>
      </c>
      <c r="G571" t="s">
        <v>119</v>
      </c>
      <c r="H571" t="str">
        <f>'1.Ведомость'!C185</f>
        <v>м2</v>
      </c>
      <c r="I571">
        <f>I570*J571</f>
        <v>110</v>
      </c>
      <c r="J571">
        <v>11</v>
      </c>
      <c r="K571">
        <v>11</v>
      </c>
      <c r="O571">
        <f t="shared" si="488"/>
        <v>22547.25</v>
      </c>
      <c r="P571">
        <f t="shared" si="489"/>
        <v>22547.25</v>
      </c>
      <c r="Q571">
        <f t="shared" si="490"/>
        <v>0</v>
      </c>
      <c r="R571">
        <f t="shared" si="491"/>
        <v>0</v>
      </c>
      <c r="S571">
        <f t="shared" si="492"/>
        <v>0</v>
      </c>
      <c r="T571">
        <f t="shared" si="493"/>
        <v>0</v>
      </c>
      <c r="U571">
        <f t="shared" si="494"/>
        <v>0</v>
      </c>
      <c r="V571">
        <f t="shared" si="495"/>
        <v>0</v>
      </c>
      <c r="W571">
        <f t="shared" si="496"/>
        <v>0</v>
      </c>
      <c r="X571">
        <f t="shared" si="497"/>
        <v>0</v>
      </c>
      <c r="Y571">
        <f t="shared" si="498"/>
        <v>0</v>
      </c>
      <c r="AA571">
        <v>51651743</v>
      </c>
      <c r="AB571">
        <f t="shared" si="499"/>
        <v>22.5</v>
      </c>
      <c r="AC571">
        <f t="shared" si="500"/>
        <v>22.5</v>
      </c>
      <c r="AD571">
        <f t="shared" si="525"/>
        <v>0</v>
      </c>
      <c r="AE571">
        <f t="shared" si="526"/>
        <v>0</v>
      </c>
      <c r="AF571">
        <f t="shared" si="527"/>
        <v>0</v>
      </c>
      <c r="AG571">
        <f t="shared" si="501"/>
        <v>0</v>
      </c>
      <c r="AH571">
        <f t="shared" si="528"/>
        <v>0</v>
      </c>
      <c r="AI571">
        <f t="shared" si="529"/>
        <v>0</v>
      </c>
      <c r="AJ571">
        <f t="shared" si="502"/>
        <v>0</v>
      </c>
      <c r="AK571">
        <v>22.5</v>
      </c>
      <c r="AL571">
        <v>22.5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1</v>
      </c>
      <c r="AW571">
        <v>1</v>
      </c>
      <c r="AZ571">
        <v>1</v>
      </c>
      <c r="BA571">
        <v>1</v>
      </c>
      <c r="BB571">
        <v>1</v>
      </c>
      <c r="BC571">
        <v>9.11</v>
      </c>
      <c r="BD571" t="s">
        <v>3</v>
      </c>
      <c r="BE571" t="s">
        <v>3</v>
      </c>
      <c r="BF571" t="s">
        <v>3</v>
      </c>
      <c r="BG571" t="s">
        <v>3</v>
      </c>
      <c r="BH571">
        <v>3</v>
      </c>
      <c r="BI571">
        <v>1</v>
      </c>
      <c r="BJ571" t="s">
        <v>120</v>
      </c>
      <c r="BM571">
        <v>500001</v>
      </c>
      <c r="BN571">
        <v>0</v>
      </c>
      <c r="BO571" t="s">
        <v>3</v>
      </c>
      <c r="BP571">
        <v>0</v>
      </c>
      <c r="BQ571">
        <v>8</v>
      </c>
      <c r="BR571">
        <v>0</v>
      </c>
      <c r="BS571">
        <v>1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0</v>
      </c>
      <c r="CA571">
        <v>0</v>
      </c>
      <c r="CB571" t="s">
        <v>3</v>
      </c>
      <c r="CE571">
        <v>0</v>
      </c>
      <c r="CF571">
        <v>0</v>
      </c>
      <c r="CG571">
        <v>0</v>
      </c>
      <c r="CM571">
        <v>0</v>
      </c>
      <c r="CN571" t="s">
        <v>3</v>
      </c>
      <c r="CO571">
        <v>0</v>
      </c>
      <c r="CP571">
        <f t="shared" si="503"/>
        <v>22547.25</v>
      </c>
      <c r="CQ571">
        <f t="shared" si="523"/>
        <v>204.97499999999999</v>
      </c>
      <c r="CR571">
        <f t="shared" si="524"/>
        <v>0</v>
      </c>
      <c r="CS571">
        <f t="shared" si="504"/>
        <v>0</v>
      </c>
      <c r="CT571">
        <f t="shared" si="505"/>
        <v>0</v>
      </c>
      <c r="CU571">
        <f t="shared" si="506"/>
        <v>0</v>
      </c>
      <c r="CV571">
        <f t="shared" si="507"/>
        <v>0</v>
      </c>
      <c r="CW571">
        <f t="shared" si="508"/>
        <v>0</v>
      </c>
      <c r="CX571">
        <f t="shared" si="509"/>
        <v>0</v>
      </c>
      <c r="CY571">
        <f t="shared" si="519"/>
        <v>0</v>
      </c>
      <c r="CZ571">
        <f t="shared" si="520"/>
        <v>0</v>
      </c>
      <c r="DC571" t="s">
        <v>3</v>
      </c>
      <c r="DD571" t="s">
        <v>3</v>
      </c>
      <c r="DE571" t="s">
        <v>3</v>
      </c>
      <c r="DF571" t="s">
        <v>3</v>
      </c>
      <c r="DG571" t="s">
        <v>3</v>
      </c>
      <c r="DH571" t="s">
        <v>3</v>
      </c>
      <c r="DI571" t="s">
        <v>3</v>
      </c>
      <c r="DJ571" t="s">
        <v>3</v>
      </c>
      <c r="DK571" t="s">
        <v>3</v>
      </c>
      <c r="DL571" t="s">
        <v>3</v>
      </c>
      <c r="DM571" t="s">
        <v>3</v>
      </c>
      <c r="DN571">
        <v>0</v>
      </c>
      <c r="DO571">
        <v>0</v>
      </c>
      <c r="DP571">
        <v>1</v>
      </c>
      <c r="DQ571">
        <v>1</v>
      </c>
      <c r="DU571">
        <v>1005</v>
      </c>
      <c r="DV571" t="s">
        <v>52</v>
      </c>
      <c r="DW571" t="s">
        <v>52</v>
      </c>
      <c r="DX571">
        <v>1</v>
      </c>
      <c r="DZ571" t="s">
        <v>3</v>
      </c>
      <c r="EA571" t="s">
        <v>3</v>
      </c>
      <c r="EB571" t="s">
        <v>3</v>
      </c>
      <c r="EC571" t="s">
        <v>3</v>
      </c>
      <c r="EE571">
        <v>50757674</v>
      </c>
      <c r="EF571">
        <v>8</v>
      </c>
      <c r="EG571" t="s">
        <v>46</v>
      </c>
      <c r="EH571">
        <v>0</v>
      </c>
      <c r="EI571" t="s">
        <v>3</v>
      </c>
      <c r="EJ571">
        <v>1</v>
      </c>
      <c r="EK571">
        <v>500001</v>
      </c>
      <c r="EL571" t="s">
        <v>47</v>
      </c>
      <c r="EM571" t="s">
        <v>48</v>
      </c>
      <c r="EO571" t="s">
        <v>3</v>
      </c>
      <c r="EQ571">
        <v>0</v>
      </c>
      <c r="ER571">
        <v>22.5</v>
      </c>
      <c r="ES571">
        <v>22.5</v>
      </c>
      <c r="ET571">
        <v>0</v>
      </c>
      <c r="EU571">
        <v>0</v>
      </c>
      <c r="EV571">
        <v>0</v>
      </c>
      <c r="EW571">
        <v>0</v>
      </c>
      <c r="EX571">
        <v>0</v>
      </c>
      <c r="FQ571">
        <v>0</v>
      </c>
      <c r="FR571">
        <f t="shared" si="510"/>
        <v>0</v>
      </c>
      <c r="FS571">
        <v>0</v>
      </c>
      <c r="FX571">
        <v>0</v>
      </c>
      <c r="FY571">
        <v>0</v>
      </c>
      <c r="GA571" t="s">
        <v>3</v>
      </c>
      <c r="GD571">
        <v>1</v>
      </c>
      <c r="GF571">
        <v>-336429810</v>
      </c>
      <c r="GG571">
        <v>2</v>
      </c>
      <c r="GH571">
        <v>1</v>
      </c>
      <c r="GI571">
        <v>4</v>
      </c>
      <c r="GJ571">
        <v>0</v>
      </c>
      <c r="GK571">
        <v>0</v>
      </c>
      <c r="GL571">
        <f t="shared" si="511"/>
        <v>0</v>
      </c>
      <c r="GM571">
        <f t="shared" si="512"/>
        <v>22547.25</v>
      </c>
      <c r="GN571">
        <f t="shared" si="513"/>
        <v>22547.25</v>
      </c>
      <c r="GO571">
        <f t="shared" si="514"/>
        <v>0</v>
      </c>
      <c r="GP571">
        <f t="shared" si="515"/>
        <v>0</v>
      </c>
      <c r="GR571">
        <v>0</v>
      </c>
      <c r="GS571">
        <v>3</v>
      </c>
      <c r="GT571">
        <v>0</v>
      </c>
      <c r="GU571" t="s">
        <v>3</v>
      </c>
      <c r="GV571">
        <f t="shared" si="516"/>
        <v>0</v>
      </c>
      <c r="GW571">
        <v>1</v>
      </c>
      <c r="GX571">
        <f t="shared" si="517"/>
        <v>0</v>
      </c>
      <c r="HA571">
        <v>0</v>
      </c>
      <c r="HB571">
        <v>0</v>
      </c>
      <c r="HC571">
        <f t="shared" si="518"/>
        <v>0</v>
      </c>
      <c r="HE571" t="s">
        <v>3</v>
      </c>
      <c r="HF571" t="s">
        <v>3</v>
      </c>
      <c r="HM571" t="s">
        <v>3</v>
      </c>
      <c r="HN571" t="s">
        <v>3</v>
      </c>
      <c r="HO571" t="s">
        <v>3</v>
      </c>
      <c r="HP571" t="s">
        <v>3</v>
      </c>
      <c r="HQ571" t="s">
        <v>3</v>
      </c>
      <c r="IK571">
        <v>0</v>
      </c>
    </row>
    <row r="572" spans="1:245" x14ac:dyDescent="0.2">
      <c r="A572">
        <v>18</v>
      </c>
      <c r="B572">
        <v>1</v>
      </c>
      <c r="C572">
        <v>733</v>
      </c>
      <c r="E572" t="s">
        <v>406</v>
      </c>
      <c r="F572" t="s">
        <v>122</v>
      </c>
      <c r="G572" t="s">
        <v>123</v>
      </c>
      <c r="H572" t="e">
        <f>'1.Ведомость'!#REF!</f>
        <v>#REF!</v>
      </c>
      <c r="I572">
        <f>I570*J572</f>
        <v>-15</v>
      </c>
      <c r="J572">
        <v>-1.5</v>
      </c>
      <c r="K572">
        <v>-1.5</v>
      </c>
      <c r="O572">
        <f t="shared" si="488"/>
        <v>-8961.51</v>
      </c>
      <c r="P572">
        <f t="shared" si="489"/>
        <v>-8961.51</v>
      </c>
      <c r="Q572">
        <f t="shared" si="490"/>
        <v>0</v>
      </c>
      <c r="R572">
        <f t="shared" si="491"/>
        <v>0</v>
      </c>
      <c r="S572">
        <f t="shared" si="492"/>
        <v>0</v>
      </c>
      <c r="T572">
        <f t="shared" si="493"/>
        <v>0</v>
      </c>
      <c r="U572">
        <f t="shared" si="494"/>
        <v>0</v>
      </c>
      <c r="V572">
        <f t="shared" si="495"/>
        <v>0</v>
      </c>
      <c r="W572">
        <f t="shared" si="496"/>
        <v>0</v>
      </c>
      <c r="X572">
        <f t="shared" si="497"/>
        <v>0</v>
      </c>
      <c r="Y572">
        <f t="shared" si="498"/>
        <v>0</v>
      </c>
      <c r="AA572">
        <v>51651743</v>
      </c>
      <c r="AB572">
        <f t="shared" si="499"/>
        <v>65.58</v>
      </c>
      <c r="AC572">
        <f t="shared" si="500"/>
        <v>65.58</v>
      </c>
      <c r="AD572">
        <f t="shared" si="525"/>
        <v>0</v>
      </c>
      <c r="AE572">
        <f t="shared" si="526"/>
        <v>0</v>
      </c>
      <c r="AF572">
        <f t="shared" si="527"/>
        <v>0</v>
      </c>
      <c r="AG572">
        <f t="shared" si="501"/>
        <v>0</v>
      </c>
      <c r="AH572">
        <f t="shared" si="528"/>
        <v>0</v>
      </c>
      <c r="AI572">
        <f t="shared" si="529"/>
        <v>0</v>
      </c>
      <c r="AJ572">
        <f t="shared" si="502"/>
        <v>0</v>
      </c>
      <c r="AK572">
        <v>65.58</v>
      </c>
      <c r="AL572">
        <v>65.58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1</v>
      </c>
      <c r="AW572">
        <v>1</v>
      </c>
      <c r="AZ572">
        <v>1</v>
      </c>
      <c r="BA572">
        <v>1</v>
      </c>
      <c r="BB572">
        <v>1</v>
      </c>
      <c r="BC572">
        <v>9.11</v>
      </c>
      <c r="BD572" t="s">
        <v>3</v>
      </c>
      <c r="BE572" t="s">
        <v>3</v>
      </c>
      <c r="BF572" t="s">
        <v>3</v>
      </c>
      <c r="BG572" t="s">
        <v>3</v>
      </c>
      <c r="BH572">
        <v>3</v>
      </c>
      <c r="BI572">
        <v>1</v>
      </c>
      <c r="BJ572" t="s">
        <v>125</v>
      </c>
      <c r="BM572">
        <v>500001</v>
      </c>
      <c r="BN572">
        <v>0</v>
      </c>
      <c r="BO572" t="s">
        <v>3</v>
      </c>
      <c r="BP572">
        <v>0</v>
      </c>
      <c r="BQ572">
        <v>8</v>
      </c>
      <c r="BR572">
        <v>1</v>
      </c>
      <c r="BS572">
        <v>1</v>
      </c>
      <c r="BT572">
        <v>1</v>
      </c>
      <c r="BU572">
        <v>1</v>
      </c>
      <c r="BV572">
        <v>1</v>
      </c>
      <c r="BW572">
        <v>1</v>
      </c>
      <c r="BX572">
        <v>1</v>
      </c>
      <c r="BY572" t="s">
        <v>3</v>
      </c>
      <c r="BZ572">
        <v>0</v>
      </c>
      <c r="CA572">
        <v>0</v>
      </c>
      <c r="CB572" t="s">
        <v>3</v>
      </c>
      <c r="CE572">
        <v>0</v>
      </c>
      <c r="CF572">
        <v>0</v>
      </c>
      <c r="CG572">
        <v>0</v>
      </c>
      <c r="CM572">
        <v>0</v>
      </c>
      <c r="CN572" t="s">
        <v>3</v>
      </c>
      <c r="CO572">
        <v>0</v>
      </c>
      <c r="CP572">
        <f t="shared" si="503"/>
        <v>-8961.51</v>
      </c>
      <c r="CQ572">
        <f t="shared" si="523"/>
        <v>597.43379999999991</v>
      </c>
      <c r="CR572">
        <f t="shared" si="524"/>
        <v>0</v>
      </c>
      <c r="CS572">
        <f t="shared" si="504"/>
        <v>0</v>
      </c>
      <c r="CT572">
        <f t="shared" si="505"/>
        <v>0</v>
      </c>
      <c r="CU572">
        <f t="shared" si="506"/>
        <v>0</v>
      </c>
      <c r="CV572">
        <f t="shared" si="507"/>
        <v>0</v>
      </c>
      <c r="CW572">
        <f t="shared" si="508"/>
        <v>0</v>
      </c>
      <c r="CX572">
        <f t="shared" si="509"/>
        <v>0</v>
      </c>
      <c r="CY572">
        <f t="shared" si="519"/>
        <v>0</v>
      </c>
      <c r="CZ572">
        <f t="shared" si="520"/>
        <v>0</v>
      </c>
      <c r="DC572" t="s">
        <v>3</v>
      </c>
      <c r="DD572" t="s">
        <v>3</v>
      </c>
      <c r="DE572" t="s">
        <v>3</v>
      </c>
      <c r="DF572" t="s">
        <v>3</v>
      </c>
      <c r="DG572" t="s">
        <v>3</v>
      </c>
      <c r="DH572" t="s">
        <v>3</v>
      </c>
      <c r="DI572" t="s">
        <v>3</v>
      </c>
      <c r="DJ572" t="s">
        <v>3</v>
      </c>
      <c r="DK572" t="s">
        <v>3</v>
      </c>
      <c r="DL572" t="s">
        <v>3</v>
      </c>
      <c r="DM572" t="s">
        <v>3</v>
      </c>
      <c r="DN572">
        <v>0</v>
      </c>
      <c r="DO572">
        <v>0</v>
      </c>
      <c r="DP572">
        <v>1</v>
      </c>
      <c r="DQ572">
        <v>1</v>
      </c>
      <c r="DU572">
        <v>1002</v>
      </c>
      <c r="DV572" t="s">
        <v>124</v>
      </c>
      <c r="DW572" t="s">
        <v>124</v>
      </c>
      <c r="DX572">
        <v>1</v>
      </c>
      <c r="DZ572" t="s">
        <v>3</v>
      </c>
      <c r="EA572" t="s">
        <v>3</v>
      </c>
      <c r="EB572" t="s">
        <v>3</v>
      </c>
      <c r="EC572" t="s">
        <v>3</v>
      </c>
      <c r="EE572">
        <v>50757674</v>
      </c>
      <c r="EF572">
        <v>8</v>
      </c>
      <c r="EG572" t="s">
        <v>46</v>
      </c>
      <c r="EH572">
        <v>0</v>
      </c>
      <c r="EI572" t="s">
        <v>3</v>
      </c>
      <c r="EJ572">
        <v>1</v>
      </c>
      <c r="EK572">
        <v>500001</v>
      </c>
      <c r="EL572" t="s">
        <v>47</v>
      </c>
      <c r="EM572" t="s">
        <v>48</v>
      </c>
      <c r="EO572" t="s">
        <v>3</v>
      </c>
      <c r="EQ572">
        <v>32768</v>
      </c>
      <c r="ER572">
        <v>65.58</v>
      </c>
      <c r="ES572">
        <v>65.58</v>
      </c>
      <c r="ET572">
        <v>0</v>
      </c>
      <c r="EU572">
        <v>0</v>
      </c>
      <c r="EV572">
        <v>0</v>
      </c>
      <c r="EW572">
        <v>0</v>
      </c>
      <c r="EX572">
        <v>0</v>
      </c>
      <c r="FQ572">
        <v>0</v>
      </c>
      <c r="FR572">
        <f t="shared" si="510"/>
        <v>0</v>
      </c>
      <c r="FS572">
        <v>0</v>
      </c>
      <c r="FX572">
        <v>0</v>
      </c>
      <c r="FY572">
        <v>0</v>
      </c>
      <c r="GA572" t="s">
        <v>3</v>
      </c>
      <c r="GD572">
        <v>1</v>
      </c>
      <c r="GF572">
        <v>-1609399419</v>
      </c>
      <c r="GG572">
        <v>2</v>
      </c>
      <c r="GH572">
        <v>1</v>
      </c>
      <c r="GI572">
        <v>4</v>
      </c>
      <c r="GJ572">
        <v>0</v>
      </c>
      <c r="GK572">
        <v>0</v>
      </c>
      <c r="GL572">
        <f t="shared" si="511"/>
        <v>0</v>
      </c>
      <c r="GM572">
        <f t="shared" si="512"/>
        <v>-8961.51</v>
      </c>
      <c r="GN572">
        <f t="shared" si="513"/>
        <v>-8961.51</v>
      </c>
      <c r="GO572">
        <f t="shared" si="514"/>
        <v>0</v>
      </c>
      <c r="GP572">
        <f t="shared" si="515"/>
        <v>0</v>
      </c>
      <c r="GR572">
        <v>0</v>
      </c>
      <c r="GS572">
        <v>3</v>
      </c>
      <c r="GT572">
        <v>0</v>
      </c>
      <c r="GU572" t="s">
        <v>3</v>
      </c>
      <c r="GV572">
        <f t="shared" si="516"/>
        <v>0</v>
      </c>
      <c r="GW572">
        <v>1</v>
      </c>
      <c r="GX572">
        <f t="shared" si="517"/>
        <v>0</v>
      </c>
      <c r="HA572">
        <v>0</v>
      </c>
      <c r="HB572">
        <v>0</v>
      </c>
      <c r="HC572">
        <f t="shared" si="518"/>
        <v>0</v>
      </c>
      <c r="HE572" t="s">
        <v>3</v>
      </c>
      <c r="HF572" t="s">
        <v>3</v>
      </c>
      <c r="HM572" t="s">
        <v>3</v>
      </c>
      <c r="HN572" t="s">
        <v>3</v>
      </c>
      <c r="HO572" t="s">
        <v>3</v>
      </c>
      <c r="HP572" t="s">
        <v>3</v>
      </c>
      <c r="HQ572" t="s">
        <v>3</v>
      </c>
      <c r="IK572">
        <v>0</v>
      </c>
    </row>
    <row r="573" spans="1:245" x14ac:dyDescent="0.2">
      <c r="A573">
        <v>18</v>
      </c>
      <c r="B573">
        <v>1</v>
      </c>
      <c r="C573">
        <v>734</v>
      </c>
      <c r="E573" t="s">
        <v>407</v>
      </c>
      <c r="F573" t="s">
        <v>127</v>
      </c>
      <c r="G573" t="s">
        <v>128</v>
      </c>
      <c r="H573" t="e">
        <f>'1.Ведомость'!#REF!</f>
        <v>#REF!</v>
      </c>
      <c r="I573">
        <f>I570*J573</f>
        <v>-0.56999999999999995</v>
      </c>
      <c r="J573">
        <v>-5.6999999999999995E-2</v>
      </c>
      <c r="K573">
        <v>-5.7000000000000002E-2</v>
      </c>
      <c r="O573">
        <f t="shared" si="488"/>
        <v>-1041.55</v>
      </c>
      <c r="P573">
        <f t="shared" si="489"/>
        <v>-1041.55</v>
      </c>
      <c r="Q573">
        <f t="shared" si="490"/>
        <v>0</v>
      </c>
      <c r="R573">
        <f t="shared" si="491"/>
        <v>0</v>
      </c>
      <c r="S573">
        <f t="shared" si="492"/>
        <v>0</v>
      </c>
      <c r="T573">
        <f t="shared" si="493"/>
        <v>0</v>
      </c>
      <c r="U573">
        <f t="shared" si="494"/>
        <v>0</v>
      </c>
      <c r="V573">
        <f t="shared" si="495"/>
        <v>0</v>
      </c>
      <c r="W573">
        <f t="shared" si="496"/>
        <v>0</v>
      </c>
      <c r="X573">
        <f t="shared" si="497"/>
        <v>0</v>
      </c>
      <c r="Y573">
        <f t="shared" si="498"/>
        <v>0</v>
      </c>
      <c r="AA573">
        <v>51651743</v>
      </c>
      <c r="AB573">
        <f t="shared" si="499"/>
        <v>200.58</v>
      </c>
      <c r="AC573">
        <f t="shared" si="500"/>
        <v>200.58</v>
      </c>
      <c r="AD573">
        <f t="shared" si="525"/>
        <v>0</v>
      </c>
      <c r="AE573">
        <f t="shared" si="526"/>
        <v>0</v>
      </c>
      <c r="AF573">
        <f t="shared" si="527"/>
        <v>0</v>
      </c>
      <c r="AG573">
        <f t="shared" si="501"/>
        <v>0</v>
      </c>
      <c r="AH573">
        <f t="shared" si="528"/>
        <v>0</v>
      </c>
      <c r="AI573">
        <f t="shared" si="529"/>
        <v>0</v>
      </c>
      <c r="AJ573">
        <f t="shared" si="502"/>
        <v>0</v>
      </c>
      <c r="AK573">
        <v>200.58</v>
      </c>
      <c r="AL573">
        <v>200.58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1</v>
      </c>
      <c r="AZ573">
        <v>1</v>
      </c>
      <c r="BA573">
        <v>1</v>
      </c>
      <c r="BB573">
        <v>1</v>
      </c>
      <c r="BC573">
        <v>9.11</v>
      </c>
      <c r="BD573" t="s">
        <v>3</v>
      </c>
      <c r="BE573" t="s">
        <v>3</v>
      </c>
      <c r="BF573" t="s">
        <v>3</v>
      </c>
      <c r="BG573" t="s">
        <v>3</v>
      </c>
      <c r="BH573">
        <v>3</v>
      </c>
      <c r="BI573">
        <v>1</v>
      </c>
      <c r="BJ573" t="s">
        <v>129</v>
      </c>
      <c r="BM573">
        <v>500001</v>
      </c>
      <c r="BN573">
        <v>0</v>
      </c>
      <c r="BO573" t="s">
        <v>3</v>
      </c>
      <c r="BP573">
        <v>0</v>
      </c>
      <c r="BQ573">
        <v>8</v>
      </c>
      <c r="BR573">
        <v>1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0</v>
      </c>
      <c r="CA573">
        <v>0</v>
      </c>
      <c r="CB573" t="s">
        <v>3</v>
      </c>
      <c r="CE573">
        <v>0</v>
      </c>
      <c r="CF573">
        <v>0</v>
      </c>
      <c r="CG573">
        <v>0</v>
      </c>
      <c r="CM573">
        <v>0</v>
      </c>
      <c r="CN573" t="s">
        <v>3</v>
      </c>
      <c r="CO573">
        <v>0</v>
      </c>
      <c r="CP573">
        <f t="shared" si="503"/>
        <v>-1041.55</v>
      </c>
      <c r="CQ573">
        <f t="shared" si="523"/>
        <v>1827.2837999999999</v>
      </c>
      <c r="CR573">
        <f t="shared" si="524"/>
        <v>0</v>
      </c>
      <c r="CS573">
        <f t="shared" si="504"/>
        <v>0</v>
      </c>
      <c r="CT573">
        <f t="shared" si="505"/>
        <v>0</v>
      </c>
      <c r="CU573">
        <f t="shared" si="506"/>
        <v>0</v>
      </c>
      <c r="CV573">
        <f t="shared" si="507"/>
        <v>0</v>
      </c>
      <c r="CW573">
        <f t="shared" si="508"/>
        <v>0</v>
      </c>
      <c r="CX573">
        <f t="shared" si="509"/>
        <v>0</v>
      </c>
      <c r="CY573">
        <f t="shared" si="519"/>
        <v>0</v>
      </c>
      <c r="CZ573">
        <f t="shared" si="520"/>
        <v>0</v>
      </c>
      <c r="DC573" t="s">
        <v>3</v>
      </c>
      <c r="DD573" t="s">
        <v>3</v>
      </c>
      <c r="DE573" t="s">
        <v>3</v>
      </c>
      <c r="DF573" t="s">
        <v>3</v>
      </c>
      <c r="DG573" t="s">
        <v>3</v>
      </c>
      <c r="DH573" t="s">
        <v>3</v>
      </c>
      <c r="DI573" t="s">
        <v>3</v>
      </c>
      <c r="DJ573" t="s">
        <v>3</v>
      </c>
      <c r="DK573" t="s">
        <v>3</v>
      </c>
      <c r="DL573" t="s">
        <v>3</v>
      </c>
      <c r="DM573" t="s">
        <v>3</v>
      </c>
      <c r="DN573">
        <v>0</v>
      </c>
      <c r="DO573">
        <v>0</v>
      </c>
      <c r="DP573">
        <v>1</v>
      </c>
      <c r="DQ573">
        <v>1</v>
      </c>
      <c r="DU573">
        <v>1002</v>
      </c>
      <c r="DV573" t="s">
        <v>124</v>
      </c>
      <c r="DW573" t="s">
        <v>124</v>
      </c>
      <c r="DX573">
        <v>1</v>
      </c>
      <c r="DZ573" t="s">
        <v>3</v>
      </c>
      <c r="EA573" t="s">
        <v>3</v>
      </c>
      <c r="EB573" t="s">
        <v>3</v>
      </c>
      <c r="EC573" t="s">
        <v>3</v>
      </c>
      <c r="EE573">
        <v>50757674</v>
      </c>
      <c r="EF573">
        <v>8</v>
      </c>
      <c r="EG573" t="s">
        <v>46</v>
      </c>
      <c r="EH573">
        <v>0</v>
      </c>
      <c r="EI573" t="s">
        <v>3</v>
      </c>
      <c r="EJ573">
        <v>1</v>
      </c>
      <c r="EK573">
        <v>500001</v>
      </c>
      <c r="EL573" t="s">
        <v>47</v>
      </c>
      <c r="EM573" t="s">
        <v>48</v>
      </c>
      <c r="EO573" t="s">
        <v>3</v>
      </c>
      <c r="EQ573">
        <v>32768</v>
      </c>
      <c r="ER573">
        <v>200.58</v>
      </c>
      <c r="ES573">
        <v>200.58</v>
      </c>
      <c r="ET573">
        <v>0</v>
      </c>
      <c r="EU573">
        <v>0</v>
      </c>
      <c r="EV573">
        <v>0</v>
      </c>
      <c r="EW573">
        <v>0</v>
      </c>
      <c r="EX573">
        <v>0</v>
      </c>
      <c r="FQ573">
        <v>0</v>
      </c>
      <c r="FR573">
        <f t="shared" si="510"/>
        <v>0</v>
      </c>
      <c r="FS573">
        <v>0</v>
      </c>
      <c r="FX573">
        <v>0</v>
      </c>
      <c r="FY573">
        <v>0</v>
      </c>
      <c r="GA573" t="s">
        <v>3</v>
      </c>
      <c r="GD573">
        <v>1</v>
      </c>
      <c r="GF573">
        <v>1828367933</v>
      </c>
      <c r="GG573">
        <v>2</v>
      </c>
      <c r="GH573">
        <v>1</v>
      </c>
      <c r="GI573">
        <v>4</v>
      </c>
      <c r="GJ573">
        <v>0</v>
      </c>
      <c r="GK573">
        <v>0</v>
      </c>
      <c r="GL573">
        <f t="shared" si="511"/>
        <v>0</v>
      </c>
      <c r="GM573">
        <f t="shared" si="512"/>
        <v>-1041.55</v>
      </c>
      <c r="GN573">
        <f t="shared" si="513"/>
        <v>-1041.55</v>
      </c>
      <c r="GO573">
        <f t="shared" si="514"/>
        <v>0</v>
      </c>
      <c r="GP573">
        <f t="shared" si="515"/>
        <v>0</v>
      </c>
      <c r="GR573">
        <v>0</v>
      </c>
      <c r="GS573">
        <v>3</v>
      </c>
      <c r="GT573">
        <v>0</v>
      </c>
      <c r="GU573" t="s">
        <v>3</v>
      </c>
      <c r="GV573">
        <f t="shared" si="516"/>
        <v>0</v>
      </c>
      <c r="GW573">
        <v>1</v>
      </c>
      <c r="GX573">
        <f t="shared" si="517"/>
        <v>0</v>
      </c>
      <c r="HA573">
        <v>0</v>
      </c>
      <c r="HB573">
        <v>0</v>
      </c>
      <c r="HC573">
        <f t="shared" si="518"/>
        <v>0</v>
      </c>
      <c r="HE573" t="s">
        <v>3</v>
      </c>
      <c r="HF573" t="s">
        <v>3</v>
      </c>
      <c r="HM573" t="s">
        <v>3</v>
      </c>
      <c r="HN573" t="s">
        <v>3</v>
      </c>
      <c r="HO573" t="s">
        <v>3</v>
      </c>
      <c r="HP573" t="s">
        <v>3</v>
      </c>
      <c r="HQ573" t="s">
        <v>3</v>
      </c>
      <c r="IK573">
        <v>0</v>
      </c>
    </row>
    <row r="574" spans="1:245" x14ac:dyDescent="0.2">
      <c r="A574">
        <v>17</v>
      </c>
      <c r="B574">
        <v>1</v>
      </c>
      <c r="C574">
        <f>ROW(SmtRes!A741)</f>
        <v>741</v>
      </c>
      <c r="D574">
        <f>ROW(EtalonRes!A857)</f>
        <v>857</v>
      </c>
      <c r="E574" t="s">
        <v>408</v>
      </c>
      <c r="F574" t="s">
        <v>108</v>
      </c>
      <c r="G574" t="s">
        <v>109</v>
      </c>
      <c r="H574" t="s">
        <v>110</v>
      </c>
      <c r="I574">
        <v>0.09</v>
      </c>
      <c r="J574">
        <v>0</v>
      </c>
      <c r="K574">
        <v>0.09</v>
      </c>
      <c r="O574">
        <f t="shared" si="488"/>
        <v>322</v>
      </c>
      <c r="P574">
        <f t="shared" si="489"/>
        <v>139.22</v>
      </c>
      <c r="Q574">
        <f t="shared" si="490"/>
        <v>33.729999999999997</v>
      </c>
      <c r="R574">
        <f t="shared" si="491"/>
        <v>15</v>
      </c>
      <c r="S574">
        <f t="shared" si="492"/>
        <v>149.05000000000001</v>
      </c>
      <c r="T574">
        <f t="shared" si="493"/>
        <v>0</v>
      </c>
      <c r="U574">
        <f t="shared" si="494"/>
        <v>0.44999999999999996</v>
      </c>
      <c r="V574">
        <f t="shared" si="495"/>
        <v>3.8699999999999998E-2</v>
      </c>
      <c r="W574">
        <f t="shared" si="496"/>
        <v>0</v>
      </c>
      <c r="X574">
        <f t="shared" si="497"/>
        <v>159.13</v>
      </c>
      <c r="Y574">
        <f t="shared" si="498"/>
        <v>90.23</v>
      </c>
      <c r="AA574">
        <v>51651743</v>
      </c>
      <c r="AB574">
        <f t="shared" si="499"/>
        <v>247.66</v>
      </c>
      <c r="AC574">
        <f t="shared" si="500"/>
        <v>169.8</v>
      </c>
      <c r="AD574">
        <f t="shared" si="525"/>
        <v>28.26</v>
      </c>
      <c r="AE574">
        <f t="shared" si="526"/>
        <v>4.99</v>
      </c>
      <c r="AF574">
        <f t="shared" si="527"/>
        <v>49.6</v>
      </c>
      <c r="AG574">
        <f t="shared" si="501"/>
        <v>0</v>
      </c>
      <c r="AH574">
        <f t="shared" si="528"/>
        <v>5</v>
      </c>
      <c r="AI574">
        <f t="shared" si="529"/>
        <v>0.43</v>
      </c>
      <c r="AJ574">
        <f t="shared" si="502"/>
        <v>0</v>
      </c>
      <c r="AK574">
        <v>247.66</v>
      </c>
      <c r="AL574">
        <v>169.8</v>
      </c>
      <c r="AM574">
        <v>28.26</v>
      </c>
      <c r="AN574">
        <v>4.99</v>
      </c>
      <c r="AO574">
        <v>49.6</v>
      </c>
      <c r="AP574">
        <v>0</v>
      </c>
      <c r="AQ574">
        <v>5</v>
      </c>
      <c r="AR574">
        <v>0.43</v>
      </c>
      <c r="AS574">
        <v>0</v>
      </c>
      <c r="AT574">
        <v>97</v>
      </c>
      <c r="AU574">
        <v>55</v>
      </c>
      <c r="AV574">
        <v>1</v>
      </c>
      <c r="AW574">
        <v>1</v>
      </c>
      <c r="AZ574">
        <v>1</v>
      </c>
      <c r="BA574">
        <v>33.39</v>
      </c>
      <c r="BB574">
        <v>13.26</v>
      </c>
      <c r="BC574">
        <v>9.11</v>
      </c>
      <c r="BD574" t="s">
        <v>3</v>
      </c>
      <c r="BE574" t="s">
        <v>3</v>
      </c>
      <c r="BF574" t="s">
        <v>3</v>
      </c>
      <c r="BG574" t="s">
        <v>3</v>
      </c>
      <c r="BH574">
        <v>0</v>
      </c>
      <c r="BI574">
        <v>1</v>
      </c>
      <c r="BJ574" t="s">
        <v>111</v>
      </c>
      <c r="BM574">
        <v>26001</v>
      </c>
      <c r="BN574">
        <v>0</v>
      </c>
      <c r="BO574" t="s">
        <v>3</v>
      </c>
      <c r="BP574">
        <v>0</v>
      </c>
      <c r="BQ574">
        <v>2</v>
      </c>
      <c r="BR574">
        <v>0</v>
      </c>
      <c r="BS574">
        <v>33.39</v>
      </c>
      <c r="BT574">
        <v>1</v>
      </c>
      <c r="BU574">
        <v>1</v>
      </c>
      <c r="BV574">
        <v>1</v>
      </c>
      <c r="BW574">
        <v>1</v>
      </c>
      <c r="BX574">
        <v>1</v>
      </c>
      <c r="BY574" t="s">
        <v>3</v>
      </c>
      <c r="BZ574">
        <v>97</v>
      </c>
      <c r="CA574">
        <v>55</v>
      </c>
      <c r="CB574" t="s">
        <v>3</v>
      </c>
      <c r="CE574">
        <v>0</v>
      </c>
      <c r="CF574">
        <v>0</v>
      </c>
      <c r="CG574">
        <v>0</v>
      </c>
      <c r="CM574">
        <v>0</v>
      </c>
      <c r="CN574" t="s">
        <v>3</v>
      </c>
      <c r="CO574">
        <v>0</v>
      </c>
      <c r="CP574">
        <f t="shared" si="503"/>
        <v>322</v>
      </c>
      <c r="CQ574">
        <f t="shared" si="523"/>
        <v>1546.8779999999999</v>
      </c>
      <c r="CR574">
        <f t="shared" si="524"/>
        <v>374.7276</v>
      </c>
      <c r="CS574">
        <f t="shared" si="504"/>
        <v>166.61610000000002</v>
      </c>
      <c r="CT574">
        <f t="shared" si="505"/>
        <v>1656.144</v>
      </c>
      <c r="CU574">
        <f t="shared" si="506"/>
        <v>0</v>
      </c>
      <c r="CV574">
        <f t="shared" si="507"/>
        <v>5</v>
      </c>
      <c r="CW574">
        <f t="shared" si="508"/>
        <v>0.43</v>
      </c>
      <c r="CX574">
        <f t="shared" si="509"/>
        <v>0</v>
      </c>
      <c r="CY574">
        <f t="shared" si="519"/>
        <v>159.1285</v>
      </c>
      <c r="CZ574">
        <f t="shared" si="520"/>
        <v>90.227500000000006</v>
      </c>
      <c r="DC574" t="s">
        <v>3</v>
      </c>
      <c r="DD574" t="s">
        <v>3</v>
      </c>
      <c r="DE574" t="s">
        <v>3</v>
      </c>
      <c r="DF574" t="s">
        <v>3</v>
      </c>
      <c r="DG574" t="s">
        <v>3</v>
      </c>
      <c r="DH574" t="s">
        <v>3</v>
      </c>
      <c r="DI574" t="s">
        <v>3</v>
      </c>
      <c r="DJ574" t="s">
        <v>3</v>
      </c>
      <c r="DK574" t="s">
        <v>3</v>
      </c>
      <c r="DL574" t="s">
        <v>3</v>
      </c>
      <c r="DM574" t="s">
        <v>3</v>
      </c>
      <c r="DN574">
        <v>0</v>
      </c>
      <c r="DO574">
        <v>0</v>
      </c>
      <c r="DP574">
        <v>1</v>
      </c>
      <c r="DQ574">
        <v>1</v>
      </c>
      <c r="DU574">
        <v>1005</v>
      </c>
      <c r="DV574" t="s">
        <v>110</v>
      </c>
      <c r="DW574" t="s">
        <v>110</v>
      </c>
      <c r="DX574">
        <v>10</v>
      </c>
      <c r="DZ574" t="s">
        <v>3</v>
      </c>
      <c r="EA574" t="s">
        <v>3</v>
      </c>
      <c r="EB574" t="s">
        <v>3</v>
      </c>
      <c r="EC574" t="s">
        <v>3</v>
      </c>
      <c r="EE574">
        <v>50757462</v>
      </c>
      <c r="EF574">
        <v>2</v>
      </c>
      <c r="EG574" t="s">
        <v>112</v>
      </c>
      <c r="EH574">
        <v>20</v>
      </c>
      <c r="EI574" t="s">
        <v>113</v>
      </c>
      <c r="EJ574">
        <v>1</v>
      </c>
      <c r="EK574">
        <v>26001</v>
      </c>
      <c r="EL574" t="s">
        <v>113</v>
      </c>
      <c r="EM574" t="s">
        <v>114</v>
      </c>
      <c r="EO574" t="s">
        <v>3</v>
      </c>
      <c r="EQ574">
        <v>131072</v>
      </c>
      <c r="ER574">
        <v>247.66</v>
      </c>
      <c r="ES574">
        <v>169.8</v>
      </c>
      <c r="ET574">
        <v>28.26</v>
      </c>
      <c r="EU574">
        <v>4.99</v>
      </c>
      <c r="EV574">
        <v>49.6</v>
      </c>
      <c r="EW574">
        <v>5</v>
      </c>
      <c r="EX574">
        <v>0.43</v>
      </c>
      <c r="EY574">
        <v>0</v>
      </c>
      <c r="FQ574">
        <v>0</v>
      </c>
      <c r="FR574">
        <f t="shared" si="510"/>
        <v>0</v>
      </c>
      <c r="FS574">
        <v>0</v>
      </c>
      <c r="FX574">
        <v>97</v>
      </c>
      <c r="FY574">
        <v>55</v>
      </c>
      <c r="GA574" t="s">
        <v>3</v>
      </c>
      <c r="GD574">
        <v>1</v>
      </c>
      <c r="GF574">
        <v>-893411855</v>
      </c>
      <c r="GG574">
        <v>2</v>
      </c>
      <c r="GH574">
        <v>1</v>
      </c>
      <c r="GI574">
        <v>4</v>
      </c>
      <c r="GJ574">
        <v>0</v>
      </c>
      <c r="GK574">
        <v>0</v>
      </c>
      <c r="GL574">
        <f t="shared" si="511"/>
        <v>0</v>
      </c>
      <c r="GM574">
        <f t="shared" si="512"/>
        <v>571.36</v>
      </c>
      <c r="GN574">
        <f t="shared" si="513"/>
        <v>571.36</v>
      </c>
      <c r="GO574">
        <f t="shared" si="514"/>
        <v>0</v>
      </c>
      <c r="GP574">
        <f t="shared" si="515"/>
        <v>0</v>
      </c>
      <c r="GR574">
        <v>0</v>
      </c>
      <c r="GS574">
        <v>3</v>
      </c>
      <c r="GT574">
        <v>0</v>
      </c>
      <c r="GU574" t="s">
        <v>3</v>
      </c>
      <c r="GV574">
        <f t="shared" si="516"/>
        <v>0</v>
      </c>
      <c r="GW574">
        <v>1</v>
      </c>
      <c r="GX574">
        <f t="shared" si="517"/>
        <v>0</v>
      </c>
      <c r="HA574">
        <v>0</v>
      </c>
      <c r="HB574">
        <v>0</v>
      </c>
      <c r="HC574">
        <f t="shared" si="518"/>
        <v>0</v>
      </c>
      <c r="HE574" t="s">
        <v>3</v>
      </c>
      <c r="HF574" t="s">
        <v>3</v>
      </c>
      <c r="HM574" t="s">
        <v>3</v>
      </c>
      <c r="HN574" t="s">
        <v>115</v>
      </c>
      <c r="HO574" t="s">
        <v>116</v>
      </c>
      <c r="HP574" t="s">
        <v>113</v>
      </c>
      <c r="HQ574" t="s">
        <v>113</v>
      </c>
      <c r="IK574">
        <v>0</v>
      </c>
    </row>
    <row r="575" spans="1:245" x14ac:dyDescent="0.2">
      <c r="A575">
        <v>18</v>
      </c>
      <c r="B575">
        <v>1</v>
      </c>
      <c r="C575">
        <v>738</v>
      </c>
      <c r="E575" t="s">
        <v>409</v>
      </c>
      <c r="F575" t="s">
        <v>118</v>
      </c>
      <c r="G575" t="s">
        <v>132</v>
      </c>
      <c r="H575" t="str">
        <f>'1.Ведомость'!C187</f>
        <v>м2</v>
      </c>
      <c r="I575">
        <f>I574*J575</f>
        <v>0.99</v>
      </c>
      <c r="J575">
        <v>11</v>
      </c>
      <c r="K575">
        <v>11</v>
      </c>
      <c r="O575">
        <f t="shared" si="488"/>
        <v>202.93</v>
      </c>
      <c r="P575">
        <f t="shared" si="489"/>
        <v>202.93</v>
      </c>
      <c r="Q575">
        <f t="shared" si="490"/>
        <v>0</v>
      </c>
      <c r="R575">
        <f t="shared" si="491"/>
        <v>0</v>
      </c>
      <c r="S575">
        <f t="shared" si="492"/>
        <v>0</v>
      </c>
      <c r="T575">
        <f t="shared" si="493"/>
        <v>0</v>
      </c>
      <c r="U575">
        <f t="shared" si="494"/>
        <v>0</v>
      </c>
      <c r="V575">
        <f t="shared" si="495"/>
        <v>0</v>
      </c>
      <c r="W575">
        <f t="shared" si="496"/>
        <v>0</v>
      </c>
      <c r="X575">
        <f t="shared" si="497"/>
        <v>0</v>
      </c>
      <c r="Y575">
        <f t="shared" si="498"/>
        <v>0</v>
      </c>
      <c r="AA575">
        <v>51651743</v>
      </c>
      <c r="AB575">
        <f t="shared" si="499"/>
        <v>22.5</v>
      </c>
      <c r="AC575">
        <f t="shared" si="500"/>
        <v>22.5</v>
      </c>
      <c r="AD575">
        <f t="shared" si="525"/>
        <v>0</v>
      </c>
      <c r="AE575">
        <f t="shared" si="526"/>
        <v>0</v>
      </c>
      <c r="AF575">
        <f t="shared" si="527"/>
        <v>0</v>
      </c>
      <c r="AG575">
        <f t="shared" si="501"/>
        <v>0</v>
      </c>
      <c r="AH575">
        <f t="shared" si="528"/>
        <v>0</v>
      </c>
      <c r="AI575">
        <f t="shared" si="529"/>
        <v>0</v>
      </c>
      <c r="AJ575">
        <f t="shared" si="502"/>
        <v>0</v>
      </c>
      <c r="AK575">
        <v>22.5</v>
      </c>
      <c r="AL575">
        <v>22.5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1</v>
      </c>
      <c r="AW575">
        <v>1</v>
      </c>
      <c r="AZ575">
        <v>1</v>
      </c>
      <c r="BA575">
        <v>1</v>
      </c>
      <c r="BB575">
        <v>1</v>
      </c>
      <c r="BC575">
        <v>9.11</v>
      </c>
      <c r="BD575" t="s">
        <v>3</v>
      </c>
      <c r="BE575" t="s">
        <v>3</v>
      </c>
      <c r="BF575" t="s">
        <v>3</v>
      </c>
      <c r="BG575" t="s">
        <v>3</v>
      </c>
      <c r="BH575">
        <v>3</v>
      </c>
      <c r="BI575">
        <v>1</v>
      </c>
      <c r="BJ575" t="s">
        <v>120</v>
      </c>
      <c r="BM575">
        <v>500001</v>
      </c>
      <c r="BN575">
        <v>0</v>
      </c>
      <c r="BO575" t="s">
        <v>3</v>
      </c>
      <c r="BP575">
        <v>0</v>
      </c>
      <c r="BQ575">
        <v>8</v>
      </c>
      <c r="BR575">
        <v>0</v>
      </c>
      <c r="BS575">
        <v>1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0</v>
      </c>
      <c r="CA575">
        <v>0</v>
      </c>
      <c r="CB575" t="s">
        <v>3</v>
      </c>
      <c r="CE575">
        <v>0</v>
      </c>
      <c r="CF575">
        <v>0</v>
      </c>
      <c r="CG575">
        <v>0</v>
      </c>
      <c r="CM575">
        <v>0</v>
      </c>
      <c r="CN575" t="s">
        <v>3</v>
      </c>
      <c r="CO575">
        <v>0</v>
      </c>
      <c r="CP575">
        <f t="shared" si="503"/>
        <v>202.93</v>
      </c>
      <c r="CQ575">
        <f t="shared" si="523"/>
        <v>204.97499999999999</v>
      </c>
      <c r="CR575">
        <f t="shared" si="524"/>
        <v>0</v>
      </c>
      <c r="CS575">
        <f t="shared" si="504"/>
        <v>0</v>
      </c>
      <c r="CT575">
        <f t="shared" si="505"/>
        <v>0</v>
      </c>
      <c r="CU575">
        <f t="shared" si="506"/>
        <v>0</v>
      </c>
      <c r="CV575">
        <f t="shared" si="507"/>
        <v>0</v>
      </c>
      <c r="CW575">
        <f t="shared" si="508"/>
        <v>0</v>
      </c>
      <c r="CX575">
        <f t="shared" si="509"/>
        <v>0</v>
      </c>
      <c r="CY575">
        <f t="shared" si="519"/>
        <v>0</v>
      </c>
      <c r="CZ575">
        <f t="shared" si="520"/>
        <v>0</v>
      </c>
      <c r="DC575" t="s">
        <v>3</v>
      </c>
      <c r="DD575" t="s">
        <v>3</v>
      </c>
      <c r="DE575" t="s">
        <v>3</v>
      </c>
      <c r="DF575" t="s">
        <v>3</v>
      </c>
      <c r="DG575" t="s">
        <v>3</v>
      </c>
      <c r="DH575" t="s">
        <v>3</v>
      </c>
      <c r="DI575" t="s">
        <v>3</v>
      </c>
      <c r="DJ575" t="s">
        <v>3</v>
      </c>
      <c r="DK575" t="s">
        <v>3</v>
      </c>
      <c r="DL575" t="s">
        <v>3</v>
      </c>
      <c r="DM575" t="s">
        <v>3</v>
      </c>
      <c r="DN575">
        <v>0</v>
      </c>
      <c r="DO575">
        <v>0</v>
      </c>
      <c r="DP575">
        <v>1</v>
      </c>
      <c r="DQ575">
        <v>1</v>
      </c>
      <c r="DU575">
        <v>1005</v>
      </c>
      <c r="DV575" t="s">
        <v>52</v>
      </c>
      <c r="DW575" t="s">
        <v>52</v>
      </c>
      <c r="DX575">
        <v>1</v>
      </c>
      <c r="DZ575" t="s">
        <v>3</v>
      </c>
      <c r="EA575" t="s">
        <v>3</v>
      </c>
      <c r="EB575" t="s">
        <v>3</v>
      </c>
      <c r="EC575" t="s">
        <v>3</v>
      </c>
      <c r="EE575">
        <v>50757674</v>
      </c>
      <c r="EF575">
        <v>8</v>
      </c>
      <c r="EG575" t="s">
        <v>46</v>
      </c>
      <c r="EH575">
        <v>0</v>
      </c>
      <c r="EI575" t="s">
        <v>3</v>
      </c>
      <c r="EJ575">
        <v>1</v>
      </c>
      <c r="EK575">
        <v>500001</v>
      </c>
      <c r="EL575" t="s">
        <v>47</v>
      </c>
      <c r="EM575" t="s">
        <v>48</v>
      </c>
      <c r="EO575" t="s">
        <v>3</v>
      </c>
      <c r="EQ575">
        <v>0</v>
      </c>
      <c r="ER575">
        <v>22.5</v>
      </c>
      <c r="ES575">
        <v>22.5</v>
      </c>
      <c r="ET575">
        <v>0</v>
      </c>
      <c r="EU575">
        <v>0</v>
      </c>
      <c r="EV575">
        <v>0</v>
      </c>
      <c r="EW575">
        <v>0</v>
      </c>
      <c r="EX575">
        <v>0</v>
      </c>
      <c r="FQ575">
        <v>0</v>
      </c>
      <c r="FR575">
        <f t="shared" si="510"/>
        <v>0</v>
      </c>
      <c r="FS575">
        <v>0</v>
      </c>
      <c r="FX575">
        <v>0</v>
      </c>
      <c r="FY575">
        <v>0</v>
      </c>
      <c r="GA575" t="s">
        <v>3</v>
      </c>
      <c r="GD575">
        <v>1</v>
      </c>
      <c r="GF575">
        <v>2022782512</v>
      </c>
      <c r="GG575">
        <v>2</v>
      </c>
      <c r="GH575">
        <v>1</v>
      </c>
      <c r="GI575">
        <v>4</v>
      </c>
      <c r="GJ575">
        <v>0</v>
      </c>
      <c r="GK575">
        <v>0</v>
      </c>
      <c r="GL575">
        <f t="shared" si="511"/>
        <v>0</v>
      </c>
      <c r="GM575">
        <f t="shared" si="512"/>
        <v>202.93</v>
      </c>
      <c r="GN575">
        <f t="shared" si="513"/>
        <v>202.93</v>
      </c>
      <c r="GO575">
        <f t="shared" si="514"/>
        <v>0</v>
      </c>
      <c r="GP575">
        <f t="shared" si="515"/>
        <v>0</v>
      </c>
      <c r="GR575">
        <v>0</v>
      </c>
      <c r="GS575">
        <v>3</v>
      </c>
      <c r="GT575">
        <v>0</v>
      </c>
      <c r="GU575" t="s">
        <v>3</v>
      </c>
      <c r="GV575">
        <f t="shared" si="516"/>
        <v>0</v>
      </c>
      <c r="GW575">
        <v>1</v>
      </c>
      <c r="GX575">
        <f t="shared" si="517"/>
        <v>0</v>
      </c>
      <c r="HA575">
        <v>0</v>
      </c>
      <c r="HB575">
        <v>0</v>
      </c>
      <c r="HC575">
        <f t="shared" si="518"/>
        <v>0</v>
      </c>
      <c r="HE575" t="s">
        <v>3</v>
      </c>
      <c r="HF575" t="s">
        <v>3</v>
      </c>
      <c r="HM575" t="s">
        <v>3</v>
      </c>
      <c r="HN575" t="s">
        <v>3</v>
      </c>
      <c r="HO575" t="s">
        <v>3</v>
      </c>
      <c r="HP575" t="s">
        <v>3</v>
      </c>
      <c r="HQ575" t="s">
        <v>3</v>
      </c>
      <c r="IK575">
        <v>0</v>
      </c>
    </row>
    <row r="576" spans="1:245" x14ac:dyDescent="0.2">
      <c r="A576">
        <v>18</v>
      </c>
      <c r="B576">
        <v>1</v>
      </c>
      <c r="C576">
        <v>740</v>
      </c>
      <c r="E576" t="s">
        <v>410</v>
      </c>
      <c r="F576" t="s">
        <v>122</v>
      </c>
      <c r="G576" t="s">
        <v>123</v>
      </c>
      <c r="H576" t="e">
        <f>'1.Ведомость'!#REF!</f>
        <v>#REF!</v>
      </c>
      <c r="I576">
        <f>I574*J576</f>
        <v>-0.13500000000000001</v>
      </c>
      <c r="J576">
        <v>-1.5000000000000002</v>
      </c>
      <c r="K576">
        <v>-1.5</v>
      </c>
      <c r="O576">
        <f t="shared" si="488"/>
        <v>-80.650000000000006</v>
      </c>
      <c r="P576">
        <f t="shared" si="489"/>
        <v>-80.650000000000006</v>
      </c>
      <c r="Q576">
        <f t="shared" si="490"/>
        <v>0</v>
      </c>
      <c r="R576">
        <f t="shared" si="491"/>
        <v>0</v>
      </c>
      <c r="S576">
        <f t="shared" si="492"/>
        <v>0</v>
      </c>
      <c r="T576">
        <f t="shared" si="493"/>
        <v>0</v>
      </c>
      <c r="U576">
        <f t="shared" si="494"/>
        <v>0</v>
      </c>
      <c r="V576">
        <f t="shared" si="495"/>
        <v>0</v>
      </c>
      <c r="W576">
        <f t="shared" si="496"/>
        <v>0</v>
      </c>
      <c r="X576">
        <f t="shared" si="497"/>
        <v>0</v>
      </c>
      <c r="Y576">
        <f t="shared" si="498"/>
        <v>0</v>
      </c>
      <c r="AA576">
        <v>51651743</v>
      </c>
      <c r="AB576">
        <f t="shared" si="499"/>
        <v>65.58</v>
      </c>
      <c r="AC576">
        <f t="shared" si="500"/>
        <v>65.58</v>
      </c>
      <c r="AD576">
        <f t="shared" si="525"/>
        <v>0</v>
      </c>
      <c r="AE576">
        <f t="shared" si="526"/>
        <v>0</v>
      </c>
      <c r="AF576">
        <f t="shared" si="527"/>
        <v>0</v>
      </c>
      <c r="AG576">
        <f t="shared" si="501"/>
        <v>0</v>
      </c>
      <c r="AH576">
        <f t="shared" si="528"/>
        <v>0</v>
      </c>
      <c r="AI576">
        <f t="shared" si="529"/>
        <v>0</v>
      </c>
      <c r="AJ576">
        <f t="shared" si="502"/>
        <v>0</v>
      </c>
      <c r="AK576">
        <v>65.58</v>
      </c>
      <c r="AL576">
        <v>65.58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1</v>
      </c>
      <c r="AW576">
        <v>1</v>
      </c>
      <c r="AZ576">
        <v>1</v>
      </c>
      <c r="BA576">
        <v>1</v>
      </c>
      <c r="BB576">
        <v>1</v>
      </c>
      <c r="BC576">
        <v>9.11</v>
      </c>
      <c r="BD576" t="s">
        <v>3</v>
      </c>
      <c r="BE576" t="s">
        <v>3</v>
      </c>
      <c r="BF576" t="s">
        <v>3</v>
      </c>
      <c r="BG576" t="s">
        <v>3</v>
      </c>
      <c r="BH576">
        <v>3</v>
      </c>
      <c r="BI576">
        <v>1</v>
      </c>
      <c r="BJ576" t="s">
        <v>125</v>
      </c>
      <c r="BM576">
        <v>500001</v>
      </c>
      <c r="BN576">
        <v>0</v>
      </c>
      <c r="BO576" t="s">
        <v>3</v>
      </c>
      <c r="BP576">
        <v>0</v>
      </c>
      <c r="BQ576">
        <v>8</v>
      </c>
      <c r="BR576">
        <v>1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 t="s">
        <v>3</v>
      </c>
      <c r="BZ576">
        <v>0</v>
      </c>
      <c r="CA576">
        <v>0</v>
      </c>
      <c r="CB576" t="s">
        <v>3</v>
      </c>
      <c r="CE576">
        <v>0</v>
      </c>
      <c r="CF576">
        <v>0</v>
      </c>
      <c r="CG576">
        <v>0</v>
      </c>
      <c r="CM576">
        <v>0</v>
      </c>
      <c r="CN576" t="s">
        <v>3</v>
      </c>
      <c r="CO576">
        <v>0</v>
      </c>
      <c r="CP576">
        <f t="shared" si="503"/>
        <v>-80.650000000000006</v>
      </c>
      <c r="CQ576">
        <f t="shared" si="523"/>
        <v>597.43379999999991</v>
      </c>
      <c r="CR576">
        <f t="shared" si="524"/>
        <v>0</v>
      </c>
      <c r="CS576">
        <f t="shared" si="504"/>
        <v>0</v>
      </c>
      <c r="CT576">
        <f t="shared" si="505"/>
        <v>0</v>
      </c>
      <c r="CU576">
        <f t="shared" si="506"/>
        <v>0</v>
      </c>
      <c r="CV576">
        <f t="shared" si="507"/>
        <v>0</v>
      </c>
      <c r="CW576">
        <f t="shared" si="508"/>
        <v>0</v>
      </c>
      <c r="CX576">
        <f t="shared" si="509"/>
        <v>0</v>
      </c>
      <c r="CY576">
        <f t="shared" si="519"/>
        <v>0</v>
      </c>
      <c r="CZ576">
        <f t="shared" si="520"/>
        <v>0</v>
      </c>
      <c r="DC576" t="s">
        <v>3</v>
      </c>
      <c r="DD576" t="s">
        <v>3</v>
      </c>
      <c r="DE576" t="s">
        <v>3</v>
      </c>
      <c r="DF576" t="s">
        <v>3</v>
      </c>
      <c r="DG576" t="s">
        <v>3</v>
      </c>
      <c r="DH576" t="s">
        <v>3</v>
      </c>
      <c r="DI576" t="s">
        <v>3</v>
      </c>
      <c r="DJ576" t="s">
        <v>3</v>
      </c>
      <c r="DK576" t="s">
        <v>3</v>
      </c>
      <c r="DL576" t="s">
        <v>3</v>
      </c>
      <c r="DM576" t="s">
        <v>3</v>
      </c>
      <c r="DN576">
        <v>0</v>
      </c>
      <c r="DO576">
        <v>0</v>
      </c>
      <c r="DP576">
        <v>1</v>
      </c>
      <c r="DQ576">
        <v>1</v>
      </c>
      <c r="DU576">
        <v>1002</v>
      </c>
      <c r="DV576" t="s">
        <v>124</v>
      </c>
      <c r="DW576" t="s">
        <v>124</v>
      </c>
      <c r="DX576">
        <v>1</v>
      </c>
      <c r="DZ576" t="s">
        <v>3</v>
      </c>
      <c r="EA576" t="s">
        <v>3</v>
      </c>
      <c r="EB576" t="s">
        <v>3</v>
      </c>
      <c r="EC576" t="s">
        <v>3</v>
      </c>
      <c r="EE576">
        <v>50757674</v>
      </c>
      <c r="EF576">
        <v>8</v>
      </c>
      <c r="EG576" t="s">
        <v>46</v>
      </c>
      <c r="EH576">
        <v>0</v>
      </c>
      <c r="EI576" t="s">
        <v>3</v>
      </c>
      <c r="EJ576">
        <v>1</v>
      </c>
      <c r="EK576">
        <v>500001</v>
      </c>
      <c r="EL576" t="s">
        <v>47</v>
      </c>
      <c r="EM576" t="s">
        <v>48</v>
      </c>
      <c r="EO576" t="s">
        <v>3</v>
      </c>
      <c r="EQ576">
        <v>32768</v>
      </c>
      <c r="ER576">
        <v>65.58</v>
      </c>
      <c r="ES576">
        <v>65.58</v>
      </c>
      <c r="ET576">
        <v>0</v>
      </c>
      <c r="EU576">
        <v>0</v>
      </c>
      <c r="EV576">
        <v>0</v>
      </c>
      <c r="EW576">
        <v>0</v>
      </c>
      <c r="EX576">
        <v>0</v>
      </c>
      <c r="FQ576">
        <v>0</v>
      </c>
      <c r="FR576">
        <f t="shared" si="510"/>
        <v>0</v>
      </c>
      <c r="FS576">
        <v>0</v>
      </c>
      <c r="FX576">
        <v>0</v>
      </c>
      <c r="FY576">
        <v>0</v>
      </c>
      <c r="GA576" t="s">
        <v>3</v>
      </c>
      <c r="GD576">
        <v>1</v>
      </c>
      <c r="GF576">
        <v>-1609399419</v>
      </c>
      <c r="GG576">
        <v>2</v>
      </c>
      <c r="GH576">
        <v>1</v>
      </c>
      <c r="GI576">
        <v>4</v>
      </c>
      <c r="GJ576">
        <v>0</v>
      </c>
      <c r="GK576">
        <v>0</v>
      </c>
      <c r="GL576">
        <f t="shared" si="511"/>
        <v>0</v>
      </c>
      <c r="GM576">
        <f t="shared" si="512"/>
        <v>-80.650000000000006</v>
      </c>
      <c r="GN576">
        <f t="shared" si="513"/>
        <v>-80.650000000000006</v>
      </c>
      <c r="GO576">
        <f t="shared" si="514"/>
        <v>0</v>
      </c>
      <c r="GP576">
        <f t="shared" si="515"/>
        <v>0</v>
      </c>
      <c r="GR576">
        <v>0</v>
      </c>
      <c r="GS576">
        <v>3</v>
      </c>
      <c r="GT576">
        <v>0</v>
      </c>
      <c r="GU576" t="s">
        <v>3</v>
      </c>
      <c r="GV576">
        <f t="shared" si="516"/>
        <v>0</v>
      </c>
      <c r="GW576">
        <v>1</v>
      </c>
      <c r="GX576">
        <f t="shared" si="517"/>
        <v>0</v>
      </c>
      <c r="HA576">
        <v>0</v>
      </c>
      <c r="HB576">
        <v>0</v>
      </c>
      <c r="HC576">
        <f t="shared" si="518"/>
        <v>0</v>
      </c>
      <c r="HE576" t="s">
        <v>3</v>
      </c>
      <c r="HF576" t="s">
        <v>3</v>
      </c>
      <c r="HM576" t="s">
        <v>3</v>
      </c>
      <c r="HN576" t="s">
        <v>3</v>
      </c>
      <c r="HO576" t="s">
        <v>3</v>
      </c>
      <c r="HP576" t="s">
        <v>3</v>
      </c>
      <c r="HQ576" t="s">
        <v>3</v>
      </c>
      <c r="IK576">
        <v>0</v>
      </c>
    </row>
    <row r="577" spans="1:245" x14ac:dyDescent="0.2">
      <c r="A577">
        <v>18</v>
      </c>
      <c r="B577">
        <v>1</v>
      </c>
      <c r="C577">
        <v>741</v>
      </c>
      <c r="E577" t="s">
        <v>411</v>
      </c>
      <c r="F577" t="s">
        <v>127</v>
      </c>
      <c r="G577" t="s">
        <v>128</v>
      </c>
      <c r="H577" t="e">
        <f>'1.Ведомость'!#REF!</f>
        <v>#REF!</v>
      </c>
      <c r="I577">
        <f>I574*J577</f>
        <v>-5.13E-3</v>
      </c>
      <c r="J577">
        <v>-5.7000000000000002E-2</v>
      </c>
      <c r="K577">
        <v>-5.7000000000000002E-2</v>
      </c>
      <c r="O577">
        <f t="shared" si="488"/>
        <v>-9.3699999999999992</v>
      </c>
      <c r="P577">
        <f t="shared" si="489"/>
        <v>-9.3699999999999992</v>
      </c>
      <c r="Q577">
        <f t="shared" si="490"/>
        <v>0</v>
      </c>
      <c r="R577">
        <f t="shared" si="491"/>
        <v>0</v>
      </c>
      <c r="S577">
        <f t="shared" si="492"/>
        <v>0</v>
      </c>
      <c r="T577">
        <f t="shared" si="493"/>
        <v>0</v>
      </c>
      <c r="U577">
        <f t="shared" si="494"/>
        <v>0</v>
      </c>
      <c r="V577">
        <f t="shared" si="495"/>
        <v>0</v>
      </c>
      <c r="W577">
        <f t="shared" si="496"/>
        <v>0</v>
      </c>
      <c r="X577">
        <f t="shared" si="497"/>
        <v>0</v>
      </c>
      <c r="Y577">
        <f t="shared" si="498"/>
        <v>0</v>
      </c>
      <c r="AA577">
        <v>51651743</v>
      </c>
      <c r="AB577">
        <f t="shared" si="499"/>
        <v>200.58</v>
      </c>
      <c r="AC577">
        <f t="shared" si="500"/>
        <v>200.58</v>
      </c>
      <c r="AD577">
        <f t="shared" si="525"/>
        <v>0</v>
      </c>
      <c r="AE577">
        <f t="shared" si="526"/>
        <v>0</v>
      </c>
      <c r="AF577">
        <f t="shared" si="527"/>
        <v>0</v>
      </c>
      <c r="AG577">
        <f t="shared" si="501"/>
        <v>0</v>
      </c>
      <c r="AH577">
        <f t="shared" si="528"/>
        <v>0</v>
      </c>
      <c r="AI577">
        <f t="shared" si="529"/>
        <v>0</v>
      </c>
      <c r="AJ577">
        <f t="shared" si="502"/>
        <v>0</v>
      </c>
      <c r="AK577">
        <v>200.58</v>
      </c>
      <c r="AL577">
        <v>200.58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1</v>
      </c>
      <c r="AW577">
        <v>1</v>
      </c>
      <c r="AZ577">
        <v>1</v>
      </c>
      <c r="BA577">
        <v>1</v>
      </c>
      <c r="BB577">
        <v>1</v>
      </c>
      <c r="BC577">
        <v>9.11</v>
      </c>
      <c r="BD577" t="s">
        <v>3</v>
      </c>
      <c r="BE577" t="s">
        <v>3</v>
      </c>
      <c r="BF577" t="s">
        <v>3</v>
      </c>
      <c r="BG577" t="s">
        <v>3</v>
      </c>
      <c r="BH577">
        <v>3</v>
      </c>
      <c r="BI577">
        <v>1</v>
      </c>
      <c r="BJ577" t="s">
        <v>129</v>
      </c>
      <c r="BM577">
        <v>500001</v>
      </c>
      <c r="BN577">
        <v>0</v>
      </c>
      <c r="BO577" t="s">
        <v>3</v>
      </c>
      <c r="BP577">
        <v>0</v>
      </c>
      <c r="BQ577">
        <v>8</v>
      </c>
      <c r="BR577">
        <v>1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0</v>
      </c>
      <c r="CA577">
        <v>0</v>
      </c>
      <c r="CB577" t="s">
        <v>3</v>
      </c>
      <c r="CE577">
        <v>0</v>
      </c>
      <c r="CF577">
        <v>0</v>
      </c>
      <c r="CG577">
        <v>0</v>
      </c>
      <c r="CM577">
        <v>0</v>
      </c>
      <c r="CN577" t="s">
        <v>3</v>
      </c>
      <c r="CO577">
        <v>0</v>
      </c>
      <c r="CP577">
        <f t="shared" si="503"/>
        <v>-9.3699999999999992</v>
      </c>
      <c r="CQ577">
        <f t="shared" si="523"/>
        <v>1827.2837999999999</v>
      </c>
      <c r="CR577">
        <f t="shared" si="524"/>
        <v>0</v>
      </c>
      <c r="CS577">
        <f t="shared" si="504"/>
        <v>0</v>
      </c>
      <c r="CT577">
        <f t="shared" si="505"/>
        <v>0</v>
      </c>
      <c r="CU577">
        <f t="shared" si="506"/>
        <v>0</v>
      </c>
      <c r="CV577">
        <f t="shared" si="507"/>
        <v>0</v>
      </c>
      <c r="CW577">
        <f t="shared" si="508"/>
        <v>0</v>
      </c>
      <c r="CX577">
        <f t="shared" si="509"/>
        <v>0</v>
      </c>
      <c r="CY577">
        <f t="shared" si="519"/>
        <v>0</v>
      </c>
      <c r="CZ577">
        <f t="shared" si="520"/>
        <v>0</v>
      </c>
      <c r="DC577" t="s">
        <v>3</v>
      </c>
      <c r="DD577" t="s">
        <v>3</v>
      </c>
      <c r="DE577" t="s">
        <v>3</v>
      </c>
      <c r="DF577" t="s">
        <v>3</v>
      </c>
      <c r="DG577" t="s">
        <v>3</v>
      </c>
      <c r="DH577" t="s">
        <v>3</v>
      </c>
      <c r="DI577" t="s">
        <v>3</v>
      </c>
      <c r="DJ577" t="s">
        <v>3</v>
      </c>
      <c r="DK577" t="s">
        <v>3</v>
      </c>
      <c r="DL577" t="s">
        <v>3</v>
      </c>
      <c r="DM577" t="s">
        <v>3</v>
      </c>
      <c r="DN577">
        <v>0</v>
      </c>
      <c r="DO577">
        <v>0</v>
      </c>
      <c r="DP577">
        <v>1</v>
      </c>
      <c r="DQ577">
        <v>1</v>
      </c>
      <c r="DU577">
        <v>1002</v>
      </c>
      <c r="DV577" t="s">
        <v>124</v>
      </c>
      <c r="DW577" t="s">
        <v>124</v>
      </c>
      <c r="DX577">
        <v>1</v>
      </c>
      <c r="DZ577" t="s">
        <v>3</v>
      </c>
      <c r="EA577" t="s">
        <v>3</v>
      </c>
      <c r="EB577" t="s">
        <v>3</v>
      </c>
      <c r="EC577" t="s">
        <v>3</v>
      </c>
      <c r="EE577">
        <v>50757674</v>
      </c>
      <c r="EF577">
        <v>8</v>
      </c>
      <c r="EG577" t="s">
        <v>46</v>
      </c>
      <c r="EH577">
        <v>0</v>
      </c>
      <c r="EI577" t="s">
        <v>3</v>
      </c>
      <c r="EJ577">
        <v>1</v>
      </c>
      <c r="EK577">
        <v>500001</v>
      </c>
      <c r="EL577" t="s">
        <v>47</v>
      </c>
      <c r="EM577" t="s">
        <v>48</v>
      </c>
      <c r="EO577" t="s">
        <v>3</v>
      </c>
      <c r="EQ577">
        <v>32768</v>
      </c>
      <c r="ER577">
        <v>200.58</v>
      </c>
      <c r="ES577">
        <v>200.58</v>
      </c>
      <c r="ET577">
        <v>0</v>
      </c>
      <c r="EU577">
        <v>0</v>
      </c>
      <c r="EV577">
        <v>0</v>
      </c>
      <c r="EW577">
        <v>0</v>
      </c>
      <c r="EX577">
        <v>0</v>
      </c>
      <c r="FQ577">
        <v>0</v>
      </c>
      <c r="FR577">
        <f t="shared" si="510"/>
        <v>0</v>
      </c>
      <c r="FS577">
        <v>0</v>
      </c>
      <c r="FX577">
        <v>0</v>
      </c>
      <c r="FY577">
        <v>0</v>
      </c>
      <c r="GA577" t="s">
        <v>3</v>
      </c>
      <c r="GD577">
        <v>1</v>
      </c>
      <c r="GF577">
        <v>1828367933</v>
      </c>
      <c r="GG577">
        <v>2</v>
      </c>
      <c r="GH577">
        <v>1</v>
      </c>
      <c r="GI577">
        <v>4</v>
      </c>
      <c r="GJ577">
        <v>0</v>
      </c>
      <c r="GK577">
        <v>0</v>
      </c>
      <c r="GL577">
        <f t="shared" si="511"/>
        <v>0</v>
      </c>
      <c r="GM577">
        <f t="shared" si="512"/>
        <v>-9.3699999999999992</v>
      </c>
      <c r="GN577">
        <f t="shared" si="513"/>
        <v>-9.3699999999999992</v>
      </c>
      <c r="GO577">
        <f t="shared" si="514"/>
        <v>0</v>
      </c>
      <c r="GP577">
        <f t="shared" si="515"/>
        <v>0</v>
      </c>
      <c r="GR577">
        <v>0</v>
      </c>
      <c r="GS577">
        <v>3</v>
      </c>
      <c r="GT577">
        <v>0</v>
      </c>
      <c r="GU577" t="s">
        <v>3</v>
      </c>
      <c r="GV577">
        <f t="shared" si="516"/>
        <v>0</v>
      </c>
      <c r="GW577">
        <v>1</v>
      </c>
      <c r="GX577">
        <f t="shared" si="517"/>
        <v>0</v>
      </c>
      <c r="HA577">
        <v>0</v>
      </c>
      <c r="HB577">
        <v>0</v>
      </c>
      <c r="HC577">
        <f t="shared" si="518"/>
        <v>0</v>
      </c>
      <c r="HE577" t="s">
        <v>3</v>
      </c>
      <c r="HF577" t="s">
        <v>3</v>
      </c>
      <c r="HM577" t="s">
        <v>3</v>
      </c>
      <c r="HN577" t="s">
        <v>3</v>
      </c>
      <c r="HO577" t="s">
        <v>3</v>
      </c>
      <c r="HP577" t="s">
        <v>3</v>
      </c>
      <c r="HQ577" t="s">
        <v>3</v>
      </c>
      <c r="IK577">
        <v>0</v>
      </c>
    </row>
    <row r="579" spans="1:245" x14ac:dyDescent="0.2">
      <c r="A579" s="2">
        <v>51</v>
      </c>
      <c r="B579" s="2">
        <f>B555</f>
        <v>1</v>
      </c>
      <c r="C579" s="2">
        <f>A555</f>
        <v>4</v>
      </c>
      <c r="D579" s="2">
        <f>ROW(A555)</f>
        <v>555</v>
      </c>
      <c r="E579" s="2"/>
      <c r="F579" s="2" t="str">
        <f>IF(F555&lt;&gt;"",F555,"")</f>
        <v/>
      </c>
      <c r="G579" s="2" t="str">
        <f>IF(G555&lt;&gt;"",G555,"")</f>
        <v>Система ВЕ11 (В19)</v>
      </c>
      <c r="H579" s="2">
        <v>0</v>
      </c>
      <c r="I579" s="2"/>
      <c r="J579" s="2"/>
      <c r="K579" s="2"/>
      <c r="L579" s="2"/>
      <c r="M579" s="2"/>
      <c r="N579" s="2"/>
      <c r="O579" s="2">
        <f t="shared" ref="O579:T579" si="530">ROUND(AB579,2)</f>
        <v>301316.96000000002</v>
      </c>
      <c r="P579" s="2">
        <f t="shared" si="530"/>
        <v>225327.76</v>
      </c>
      <c r="Q579" s="2">
        <f t="shared" si="530"/>
        <v>5672.28</v>
      </c>
      <c r="R579" s="2">
        <f t="shared" si="530"/>
        <v>2223.02</v>
      </c>
      <c r="S579" s="2">
        <f t="shared" si="530"/>
        <v>70316.92</v>
      </c>
      <c r="T579" s="2">
        <f t="shared" si="530"/>
        <v>0</v>
      </c>
      <c r="U579" s="2">
        <f>AH579</f>
        <v>233.188535</v>
      </c>
      <c r="V579" s="2">
        <f>AI579</f>
        <v>5.6520169000000005</v>
      </c>
      <c r="W579" s="2">
        <f>ROUND(AJ579,2)</f>
        <v>0</v>
      </c>
      <c r="X579" s="2">
        <f>ROUND(AK579,2)</f>
        <v>83359.34</v>
      </c>
      <c r="Y579" s="2">
        <f>ROUND(AL579,2)</f>
        <v>49102.17</v>
      </c>
      <c r="Z579" s="2"/>
      <c r="AA579" s="2"/>
      <c r="AB579" s="2">
        <f>ROUND(SUMIF(AA559:AA577,"=51651743",O559:O577),2)</f>
        <v>301316.96000000002</v>
      </c>
      <c r="AC579" s="2">
        <f>ROUND(SUMIF(AA559:AA577,"=51651743",P559:P577),2)</f>
        <v>225327.76</v>
      </c>
      <c r="AD579" s="2">
        <f>ROUND(SUMIF(AA559:AA577,"=51651743",Q559:Q577),2)</f>
        <v>5672.28</v>
      </c>
      <c r="AE579" s="2">
        <f>ROUND(SUMIF(AA559:AA577,"=51651743",R559:R577),2)</f>
        <v>2223.02</v>
      </c>
      <c r="AF579" s="2">
        <f>ROUND(SUMIF(AA559:AA577,"=51651743",S559:S577),2)</f>
        <v>70316.92</v>
      </c>
      <c r="AG579" s="2">
        <f>ROUND(SUMIF(AA559:AA577,"=51651743",T559:T577),2)</f>
        <v>0</v>
      </c>
      <c r="AH579" s="2">
        <f>SUMIF(AA559:AA577,"=51651743",U559:U577)</f>
        <v>233.188535</v>
      </c>
      <c r="AI579" s="2">
        <f>SUMIF(AA559:AA577,"=51651743",V559:V577)</f>
        <v>5.6520169000000005</v>
      </c>
      <c r="AJ579" s="2">
        <f>ROUND(SUMIF(AA559:AA577,"=51651743",W559:W577),2)</f>
        <v>0</v>
      </c>
      <c r="AK579" s="2">
        <f>ROUND(SUMIF(AA559:AA577,"=51651743",X559:X577),2)</f>
        <v>83359.34</v>
      </c>
      <c r="AL579" s="2">
        <f>ROUND(SUMIF(AA559:AA577,"=51651743",Y559:Y577),2)</f>
        <v>49102.17</v>
      </c>
      <c r="AM579" s="2"/>
      <c r="AN579" s="2"/>
      <c r="AO579" s="2">
        <f t="shared" ref="AO579:BD579" si="531">ROUND(BX579,2)</f>
        <v>0</v>
      </c>
      <c r="AP579" s="2">
        <f t="shared" si="531"/>
        <v>1304.22</v>
      </c>
      <c r="AQ579" s="2">
        <f t="shared" si="531"/>
        <v>0</v>
      </c>
      <c r="AR579" s="2">
        <f t="shared" si="531"/>
        <v>433778.47</v>
      </c>
      <c r="AS579" s="2">
        <f t="shared" si="531"/>
        <v>432474.25</v>
      </c>
      <c r="AT579" s="2">
        <f t="shared" si="531"/>
        <v>0</v>
      </c>
      <c r="AU579" s="2">
        <f t="shared" si="531"/>
        <v>0</v>
      </c>
      <c r="AV579" s="2">
        <f t="shared" si="531"/>
        <v>225327.76</v>
      </c>
      <c r="AW579" s="2">
        <f t="shared" si="531"/>
        <v>224023.54</v>
      </c>
      <c r="AX579" s="2">
        <f t="shared" si="531"/>
        <v>0</v>
      </c>
      <c r="AY579" s="2">
        <f t="shared" si="531"/>
        <v>224023.54</v>
      </c>
      <c r="AZ579" s="2">
        <f t="shared" si="531"/>
        <v>1304.22</v>
      </c>
      <c r="BA579" s="2">
        <f t="shared" si="531"/>
        <v>0</v>
      </c>
      <c r="BB579" s="2">
        <f t="shared" si="531"/>
        <v>0</v>
      </c>
      <c r="BC579" s="2">
        <f t="shared" si="531"/>
        <v>0</v>
      </c>
      <c r="BD579" s="2">
        <f t="shared" si="531"/>
        <v>0</v>
      </c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>
        <f>ROUND(SUMIF(AA559:AA577,"=51651743",FQ559:FQ577),2)</f>
        <v>0</v>
      </c>
      <c r="BY579" s="2">
        <f>ROUND(SUMIF(AA559:AA577,"=51651743",FR559:FR577),2)</f>
        <v>1304.22</v>
      </c>
      <c r="BZ579" s="2">
        <f>ROUND(SUMIF(AA559:AA577,"=51651743",GL559:GL577),2)</f>
        <v>0</v>
      </c>
      <c r="CA579" s="2">
        <f>ROUND(SUMIF(AA559:AA577,"=51651743",GM559:GM577),2)</f>
        <v>433778.47</v>
      </c>
      <c r="CB579" s="2">
        <f>ROUND(SUMIF(AA559:AA577,"=51651743",GN559:GN577),2)</f>
        <v>432474.25</v>
      </c>
      <c r="CC579" s="2">
        <f>ROUND(SUMIF(AA559:AA577,"=51651743",GO559:GO577),2)</f>
        <v>0</v>
      </c>
      <c r="CD579" s="2">
        <f>ROUND(SUMIF(AA559:AA577,"=51651743",GP559:GP577),2)</f>
        <v>0</v>
      </c>
      <c r="CE579" s="2">
        <f>AC579-BX579</f>
        <v>225327.76</v>
      </c>
      <c r="CF579" s="2">
        <f>AC579-BY579</f>
        <v>224023.54</v>
      </c>
      <c r="CG579" s="2">
        <f>BX579-BZ579</f>
        <v>0</v>
      </c>
      <c r="CH579" s="2">
        <f>AC579-BX579-BY579+BZ579</f>
        <v>224023.54</v>
      </c>
      <c r="CI579" s="2">
        <f>BY579-BZ579</f>
        <v>1304.22</v>
      </c>
      <c r="CJ579" s="2">
        <f>ROUND(SUMIF(AA559:AA577,"=51651743",GX559:GX577),2)</f>
        <v>0</v>
      </c>
      <c r="CK579" s="2">
        <f>ROUND(SUMIF(AA559:AA577,"=51651743",GY559:GY577),2)</f>
        <v>0</v>
      </c>
      <c r="CL579" s="2">
        <f>ROUND(SUMIF(AA559:AA577,"=51651743",GZ559:GZ577),2)</f>
        <v>0</v>
      </c>
      <c r="CM579" s="2">
        <f>ROUND(SUMIF(AA559:AA577,"=51651743",HD559:HD577),2)</f>
        <v>0</v>
      </c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>
        <v>0</v>
      </c>
    </row>
    <row r="581" spans="1:245" x14ac:dyDescent="0.2">
      <c r="A581" s="4">
        <v>50</v>
      </c>
      <c r="B581" s="4">
        <v>0</v>
      </c>
      <c r="C581" s="4">
        <v>0</v>
      </c>
      <c r="D581" s="4">
        <v>1</v>
      </c>
      <c r="E581" s="4">
        <v>201</v>
      </c>
      <c r="F581" s="4">
        <f>ROUND(Source!O579,O581)</f>
        <v>301316.96000000002</v>
      </c>
      <c r="G581" s="4" t="s">
        <v>135</v>
      </c>
      <c r="H581" s="4" t="s">
        <v>136</v>
      </c>
      <c r="I581" s="4"/>
      <c r="J581" s="4"/>
      <c r="K581" s="4">
        <v>201</v>
      </c>
      <c r="L581" s="4">
        <v>1</v>
      </c>
      <c r="M581" s="4">
        <v>3</v>
      </c>
      <c r="N581" s="4" t="s">
        <v>3</v>
      </c>
      <c r="O581" s="4">
        <v>2</v>
      </c>
      <c r="P581" s="4"/>
      <c r="Q581" s="4"/>
      <c r="R581" s="4"/>
      <c r="S581" s="4"/>
      <c r="T581" s="4"/>
      <c r="U581" s="4"/>
      <c r="V581" s="4"/>
      <c r="W581" s="4">
        <v>300012.74000000005</v>
      </c>
      <c r="X581" s="4">
        <v>1</v>
      </c>
      <c r="Y581" s="4">
        <v>300012.74000000005</v>
      </c>
      <c r="Z581" s="4"/>
      <c r="AA581" s="4"/>
      <c r="AB581" s="4"/>
    </row>
    <row r="582" spans="1:245" x14ac:dyDescent="0.2">
      <c r="A582" s="4">
        <v>50</v>
      </c>
      <c r="B582" s="4">
        <v>0</v>
      </c>
      <c r="C582" s="4">
        <v>0</v>
      </c>
      <c r="D582" s="4">
        <v>1</v>
      </c>
      <c r="E582" s="4">
        <v>202</v>
      </c>
      <c r="F582" s="4">
        <f>ROUND(Source!P579,O582)</f>
        <v>225327.76</v>
      </c>
      <c r="G582" s="4" t="s">
        <v>137</v>
      </c>
      <c r="H582" s="4" t="s">
        <v>138</v>
      </c>
      <c r="I582" s="4"/>
      <c r="J582" s="4"/>
      <c r="K582" s="4">
        <v>202</v>
      </c>
      <c r="L582" s="4">
        <v>2</v>
      </c>
      <c r="M582" s="4">
        <v>3</v>
      </c>
      <c r="N582" s="4" t="s">
        <v>3</v>
      </c>
      <c r="O582" s="4">
        <v>2</v>
      </c>
      <c r="P582" s="4"/>
      <c r="Q582" s="4"/>
      <c r="R582" s="4"/>
      <c r="S582" s="4"/>
      <c r="T582" s="4"/>
      <c r="U582" s="4"/>
      <c r="V582" s="4"/>
      <c r="W582" s="4">
        <v>225327.76</v>
      </c>
      <c r="X582" s="4">
        <v>1</v>
      </c>
      <c r="Y582" s="4">
        <v>225327.76</v>
      </c>
      <c r="Z582" s="4"/>
      <c r="AA582" s="4"/>
      <c r="AB582" s="4"/>
    </row>
    <row r="583" spans="1:245" x14ac:dyDescent="0.2">
      <c r="A583" s="4">
        <v>50</v>
      </c>
      <c r="B583" s="4">
        <v>0</v>
      </c>
      <c r="C583" s="4">
        <v>0</v>
      </c>
      <c r="D583" s="4">
        <v>1</v>
      </c>
      <c r="E583" s="4">
        <v>222</v>
      </c>
      <c r="F583" s="4">
        <f>ROUND(Source!AO579,O583)</f>
        <v>0</v>
      </c>
      <c r="G583" s="4" t="s">
        <v>139</v>
      </c>
      <c r="H583" s="4" t="s">
        <v>140</v>
      </c>
      <c r="I583" s="4"/>
      <c r="J583" s="4"/>
      <c r="K583" s="4">
        <v>222</v>
      </c>
      <c r="L583" s="4">
        <v>3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>
        <v>0</v>
      </c>
      <c r="X583" s="4">
        <v>1</v>
      </c>
      <c r="Y583" s="4">
        <v>0</v>
      </c>
      <c r="Z583" s="4"/>
      <c r="AA583" s="4"/>
      <c r="AB583" s="4"/>
    </row>
    <row r="584" spans="1:245" x14ac:dyDescent="0.2">
      <c r="A584" s="4">
        <v>50</v>
      </c>
      <c r="B584" s="4">
        <v>0</v>
      </c>
      <c r="C584" s="4">
        <v>0</v>
      </c>
      <c r="D584" s="4">
        <v>1</v>
      </c>
      <c r="E584" s="4">
        <v>225</v>
      </c>
      <c r="F584" s="4">
        <f>ROUND(Source!AV579,O584)</f>
        <v>225327.76</v>
      </c>
      <c r="G584" s="4" t="s">
        <v>141</v>
      </c>
      <c r="H584" s="4" t="s">
        <v>142</v>
      </c>
      <c r="I584" s="4"/>
      <c r="J584" s="4"/>
      <c r="K584" s="4">
        <v>225</v>
      </c>
      <c r="L584" s="4">
        <v>4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>
        <v>225327.76</v>
      </c>
      <c r="X584" s="4">
        <v>1</v>
      </c>
      <c r="Y584" s="4">
        <v>225327.76</v>
      </c>
      <c r="Z584" s="4"/>
      <c r="AA584" s="4"/>
      <c r="AB584" s="4"/>
    </row>
    <row r="585" spans="1:245" x14ac:dyDescent="0.2">
      <c r="A585" s="4">
        <v>50</v>
      </c>
      <c r="B585" s="4">
        <v>0</v>
      </c>
      <c r="C585" s="4">
        <v>0</v>
      </c>
      <c r="D585" s="4">
        <v>1</v>
      </c>
      <c r="E585" s="4">
        <v>226</v>
      </c>
      <c r="F585" s="4">
        <f>ROUND(Source!AW579,O585)</f>
        <v>224023.54</v>
      </c>
      <c r="G585" s="4" t="s">
        <v>143</v>
      </c>
      <c r="H585" s="4" t="s">
        <v>144</v>
      </c>
      <c r="I585" s="4"/>
      <c r="J585" s="4"/>
      <c r="K585" s="4">
        <v>226</v>
      </c>
      <c r="L585" s="4">
        <v>5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>
        <v>224023.54</v>
      </c>
      <c r="X585" s="4">
        <v>1</v>
      </c>
      <c r="Y585" s="4">
        <v>224023.54</v>
      </c>
      <c r="Z585" s="4"/>
      <c r="AA585" s="4"/>
      <c r="AB585" s="4"/>
    </row>
    <row r="586" spans="1:245" x14ac:dyDescent="0.2">
      <c r="A586" s="4">
        <v>50</v>
      </c>
      <c r="B586" s="4">
        <v>0</v>
      </c>
      <c r="C586" s="4">
        <v>0</v>
      </c>
      <c r="D586" s="4">
        <v>1</v>
      </c>
      <c r="E586" s="4">
        <v>227</v>
      </c>
      <c r="F586" s="4">
        <f>ROUND(Source!AX579,O586)</f>
        <v>0</v>
      </c>
      <c r="G586" s="4" t="s">
        <v>145</v>
      </c>
      <c r="H586" s="4" t="s">
        <v>146</v>
      </c>
      <c r="I586" s="4"/>
      <c r="J586" s="4"/>
      <c r="K586" s="4">
        <v>227</v>
      </c>
      <c r="L586" s="4">
        <v>6</v>
      </c>
      <c r="M586" s="4">
        <v>3</v>
      </c>
      <c r="N586" s="4" t="s">
        <v>3</v>
      </c>
      <c r="O586" s="4">
        <v>2</v>
      </c>
      <c r="P586" s="4"/>
      <c r="Q586" s="4"/>
      <c r="R586" s="4"/>
      <c r="S586" s="4"/>
      <c r="T586" s="4"/>
      <c r="U586" s="4"/>
      <c r="V586" s="4"/>
      <c r="W586" s="4">
        <v>0</v>
      </c>
      <c r="X586" s="4">
        <v>1</v>
      </c>
      <c r="Y586" s="4">
        <v>0</v>
      </c>
      <c r="Z586" s="4"/>
      <c r="AA586" s="4"/>
      <c r="AB586" s="4"/>
    </row>
    <row r="587" spans="1:245" x14ac:dyDescent="0.2">
      <c r="A587" s="4">
        <v>50</v>
      </c>
      <c r="B587" s="4">
        <v>0</v>
      </c>
      <c r="C587" s="4">
        <v>0</v>
      </c>
      <c r="D587" s="4">
        <v>1</v>
      </c>
      <c r="E587" s="4">
        <v>228</v>
      </c>
      <c r="F587" s="4">
        <f>ROUND(Source!AY579,O587)</f>
        <v>224023.54</v>
      </c>
      <c r="G587" s="4" t="s">
        <v>147</v>
      </c>
      <c r="H587" s="4" t="s">
        <v>148</v>
      </c>
      <c r="I587" s="4"/>
      <c r="J587" s="4"/>
      <c r="K587" s="4">
        <v>228</v>
      </c>
      <c r="L587" s="4">
        <v>7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>
        <v>224023.54</v>
      </c>
      <c r="X587" s="4">
        <v>1</v>
      </c>
      <c r="Y587" s="4">
        <v>224023.54</v>
      </c>
      <c r="Z587" s="4"/>
      <c r="AA587" s="4"/>
      <c r="AB587" s="4"/>
    </row>
    <row r="588" spans="1:245" x14ac:dyDescent="0.2">
      <c r="A588" s="4">
        <v>50</v>
      </c>
      <c r="B588" s="4">
        <v>0</v>
      </c>
      <c r="C588" s="4">
        <v>0</v>
      </c>
      <c r="D588" s="4">
        <v>1</v>
      </c>
      <c r="E588" s="4">
        <v>216</v>
      </c>
      <c r="F588" s="4">
        <f>ROUND(Source!AP579,O588)</f>
        <v>1304.22</v>
      </c>
      <c r="G588" s="4" t="s">
        <v>149</v>
      </c>
      <c r="H588" s="4" t="s">
        <v>150</v>
      </c>
      <c r="I588" s="4"/>
      <c r="J588" s="4"/>
      <c r="K588" s="4">
        <v>216</v>
      </c>
      <c r="L588" s="4">
        <v>8</v>
      </c>
      <c r="M588" s="4">
        <v>3</v>
      </c>
      <c r="N588" s="4" t="s">
        <v>3</v>
      </c>
      <c r="O588" s="4">
        <v>2</v>
      </c>
      <c r="P588" s="4"/>
      <c r="Q588" s="4"/>
      <c r="R588" s="4"/>
      <c r="S588" s="4"/>
      <c r="T588" s="4"/>
      <c r="U588" s="4"/>
      <c r="V588" s="4"/>
      <c r="W588" s="4">
        <v>1304.22</v>
      </c>
      <c r="X588" s="4">
        <v>1</v>
      </c>
      <c r="Y588" s="4">
        <v>1304.22</v>
      </c>
      <c r="Z588" s="4"/>
      <c r="AA588" s="4"/>
      <c r="AB588" s="4"/>
    </row>
    <row r="589" spans="1:245" x14ac:dyDescent="0.2">
      <c r="A589" s="4">
        <v>50</v>
      </c>
      <c r="B589" s="4">
        <v>0</v>
      </c>
      <c r="C589" s="4">
        <v>0</v>
      </c>
      <c r="D589" s="4">
        <v>1</v>
      </c>
      <c r="E589" s="4">
        <v>223</v>
      </c>
      <c r="F589" s="4">
        <f>ROUND(Source!AQ579,O589)</f>
        <v>0</v>
      </c>
      <c r="G589" s="4" t="s">
        <v>151</v>
      </c>
      <c r="H589" s="4" t="s">
        <v>152</v>
      </c>
      <c r="I589" s="4"/>
      <c r="J589" s="4"/>
      <c r="K589" s="4">
        <v>223</v>
      </c>
      <c r="L589" s="4">
        <v>9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>
        <v>0</v>
      </c>
      <c r="X589" s="4">
        <v>1</v>
      </c>
      <c r="Y589" s="4">
        <v>0</v>
      </c>
      <c r="Z589" s="4"/>
      <c r="AA589" s="4"/>
      <c r="AB589" s="4"/>
    </row>
    <row r="590" spans="1:245" x14ac:dyDescent="0.2">
      <c r="A590" s="4">
        <v>50</v>
      </c>
      <c r="B590" s="4">
        <v>0</v>
      </c>
      <c r="C590" s="4">
        <v>0</v>
      </c>
      <c r="D590" s="4">
        <v>1</v>
      </c>
      <c r="E590" s="4">
        <v>229</v>
      </c>
      <c r="F590" s="4">
        <f>ROUND(Source!AZ579,O590)</f>
        <v>1304.22</v>
      </c>
      <c r="G590" s="4" t="s">
        <v>153</v>
      </c>
      <c r="H590" s="4" t="s">
        <v>154</v>
      </c>
      <c r="I590" s="4"/>
      <c r="J590" s="4"/>
      <c r="K590" s="4">
        <v>229</v>
      </c>
      <c r="L590" s="4">
        <v>10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>
        <v>1304.22</v>
      </c>
      <c r="X590" s="4">
        <v>1</v>
      </c>
      <c r="Y590" s="4">
        <v>1304.22</v>
      </c>
      <c r="Z590" s="4"/>
      <c r="AA590" s="4"/>
      <c r="AB590" s="4"/>
    </row>
    <row r="591" spans="1:245" x14ac:dyDescent="0.2">
      <c r="A591" s="4">
        <v>50</v>
      </c>
      <c r="B591" s="4">
        <v>0</v>
      </c>
      <c r="C591" s="4">
        <v>0</v>
      </c>
      <c r="D591" s="4">
        <v>1</v>
      </c>
      <c r="E591" s="4">
        <v>203</v>
      </c>
      <c r="F591" s="4">
        <f>ROUND(Source!Q579,O591)</f>
        <v>5672.28</v>
      </c>
      <c r="G591" s="4" t="s">
        <v>155</v>
      </c>
      <c r="H591" s="4" t="s">
        <v>156</v>
      </c>
      <c r="I591" s="4"/>
      <c r="J591" s="4"/>
      <c r="K591" s="4">
        <v>203</v>
      </c>
      <c r="L591" s="4">
        <v>11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>
        <v>5672.28</v>
      </c>
      <c r="X591" s="4">
        <v>1</v>
      </c>
      <c r="Y591" s="4">
        <v>5672.28</v>
      </c>
      <c r="Z591" s="4"/>
      <c r="AA591" s="4"/>
      <c r="AB591" s="4"/>
    </row>
    <row r="592" spans="1:245" x14ac:dyDescent="0.2">
      <c r="A592" s="4">
        <v>50</v>
      </c>
      <c r="B592" s="4">
        <v>0</v>
      </c>
      <c r="C592" s="4">
        <v>0</v>
      </c>
      <c r="D592" s="4">
        <v>1</v>
      </c>
      <c r="E592" s="4">
        <v>231</v>
      </c>
      <c r="F592" s="4">
        <f>ROUND(Source!BB579,O592)</f>
        <v>0</v>
      </c>
      <c r="G592" s="4" t="s">
        <v>157</v>
      </c>
      <c r="H592" s="4" t="s">
        <v>158</v>
      </c>
      <c r="I592" s="4"/>
      <c r="J592" s="4"/>
      <c r="K592" s="4">
        <v>231</v>
      </c>
      <c r="L592" s="4">
        <v>12</v>
      </c>
      <c r="M592" s="4">
        <v>3</v>
      </c>
      <c r="N592" s="4" t="s">
        <v>3</v>
      </c>
      <c r="O592" s="4">
        <v>2</v>
      </c>
      <c r="P592" s="4"/>
      <c r="Q592" s="4"/>
      <c r="R592" s="4"/>
      <c r="S592" s="4"/>
      <c r="T592" s="4"/>
      <c r="U592" s="4"/>
      <c r="V592" s="4"/>
      <c r="W592" s="4">
        <v>0</v>
      </c>
      <c r="X592" s="4">
        <v>1</v>
      </c>
      <c r="Y592" s="4">
        <v>0</v>
      </c>
      <c r="Z592" s="4"/>
      <c r="AA592" s="4"/>
      <c r="AB592" s="4"/>
    </row>
    <row r="593" spans="1:28" x14ac:dyDescent="0.2">
      <c r="A593" s="4">
        <v>50</v>
      </c>
      <c r="B593" s="4">
        <v>0</v>
      </c>
      <c r="C593" s="4">
        <v>0</v>
      </c>
      <c r="D593" s="4">
        <v>1</v>
      </c>
      <c r="E593" s="4">
        <v>204</v>
      </c>
      <c r="F593" s="4">
        <f>ROUND(Source!R579,O593)</f>
        <v>2223.02</v>
      </c>
      <c r="G593" s="4" t="s">
        <v>159</v>
      </c>
      <c r="H593" s="4" t="s">
        <v>160</v>
      </c>
      <c r="I593" s="4"/>
      <c r="J593" s="4"/>
      <c r="K593" s="4">
        <v>204</v>
      </c>
      <c r="L593" s="4">
        <v>13</v>
      </c>
      <c r="M593" s="4">
        <v>3</v>
      </c>
      <c r="N593" s="4" t="s">
        <v>3</v>
      </c>
      <c r="O593" s="4">
        <v>2</v>
      </c>
      <c r="P593" s="4"/>
      <c r="Q593" s="4"/>
      <c r="R593" s="4"/>
      <c r="S593" s="4"/>
      <c r="T593" s="4"/>
      <c r="U593" s="4"/>
      <c r="V593" s="4"/>
      <c r="W593" s="4">
        <v>2223.02</v>
      </c>
      <c r="X593" s="4">
        <v>1</v>
      </c>
      <c r="Y593" s="4">
        <v>2223.02</v>
      </c>
      <c r="Z593" s="4"/>
      <c r="AA593" s="4"/>
      <c r="AB593" s="4"/>
    </row>
    <row r="594" spans="1:28" x14ac:dyDescent="0.2">
      <c r="A594" s="4">
        <v>50</v>
      </c>
      <c r="B594" s="4">
        <v>0</v>
      </c>
      <c r="C594" s="4">
        <v>0</v>
      </c>
      <c r="D594" s="4">
        <v>1</v>
      </c>
      <c r="E594" s="4">
        <v>205</v>
      </c>
      <c r="F594" s="4">
        <f>ROUND(Source!S579,O594)</f>
        <v>70316.92</v>
      </c>
      <c r="G594" s="4" t="s">
        <v>161</v>
      </c>
      <c r="H594" s="4" t="s">
        <v>162</v>
      </c>
      <c r="I594" s="4"/>
      <c r="J594" s="4"/>
      <c r="K594" s="4">
        <v>205</v>
      </c>
      <c r="L594" s="4">
        <v>14</v>
      </c>
      <c r="M594" s="4">
        <v>3</v>
      </c>
      <c r="N594" s="4" t="s">
        <v>3</v>
      </c>
      <c r="O594" s="4">
        <v>2</v>
      </c>
      <c r="P594" s="4"/>
      <c r="Q594" s="4"/>
      <c r="R594" s="4"/>
      <c r="S594" s="4"/>
      <c r="T594" s="4"/>
      <c r="U594" s="4"/>
      <c r="V594" s="4"/>
      <c r="W594" s="4">
        <v>70316.920000000013</v>
      </c>
      <c r="X594" s="4">
        <v>1</v>
      </c>
      <c r="Y594" s="4">
        <v>70316.920000000013</v>
      </c>
      <c r="Z594" s="4"/>
      <c r="AA594" s="4"/>
      <c r="AB594" s="4"/>
    </row>
    <row r="595" spans="1:28" x14ac:dyDescent="0.2">
      <c r="A595" s="4">
        <v>50</v>
      </c>
      <c r="B595" s="4">
        <v>0</v>
      </c>
      <c r="C595" s="4">
        <v>0</v>
      </c>
      <c r="D595" s="4">
        <v>1</v>
      </c>
      <c r="E595" s="4">
        <v>232</v>
      </c>
      <c r="F595" s="4">
        <f>ROUND(Source!BC579,O595)</f>
        <v>0</v>
      </c>
      <c r="G595" s="4" t="s">
        <v>163</v>
      </c>
      <c r="H595" s="4" t="s">
        <v>164</v>
      </c>
      <c r="I595" s="4"/>
      <c r="J595" s="4"/>
      <c r="K595" s="4">
        <v>232</v>
      </c>
      <c r="L595" s="4">
        <v>15</v>
      </c>
      <c r="M595" s="4">
        <v>3</v>
      </c>
      <c r="N595" s="4" t="s">
        <v>3</v>
      </c>
      <c r="O595" s="4">
        <v>2</v>
      </c>
      <c r="P595" s="4"/>
      <c r="Q595" s="4"/>
      <c r="R595" s="4"/>
      <c r="S595" s="4"/>
      <c r="T595" s="4"/>
      <c r="U595" s="4"/>
      <c r="V595" s="4"/>
      <c r="W595" s="4">
        <v>0</v>
      </c>
      <c r="X595" s="4">
        <v>1</v>
      </c>
      <c r="Y595" s="4">
        <v>0</v>
      </c>
      <c r="Z595" s="4"/>
      <c r="AA595" s="4"/>
      <c r="AB595" s="4"/>
    </row>
    <row r="596" spans="1:28" x14ac:dyDescent="0.2">
      <c r="A596" s="4">
        <v>50</v>
      </c>
      <c r="B596" s="4">
        <v>0</v>
      </c>
      <c r="C596" s="4">
        <v>0</v>
      </c>
      <c r="D596" s="4">
        <v>1</v>
      </c>
      <c r="E596" s="4">
        <v>214</v>
      </c>
      <c r="F596" s="4">
        <f>ROUND(Source!AS579,O596)</f>
        <v>432474.25</v>
      </c>
      <c r="G596" s="4" t="s">
        <v>165</v>
      </c>
      <c r="H596" s="4" t="s">
        <v>166</v>
      </c>
      <c r="I596" s="4"/>
      <c r="J596" s="4"/>
      <c r="K596" s="4">
        <v>214</v>
      </c>
      <c r="L596" s="4">
        <v>16</v>
      </c>
      <c r="M596" s="4">
        <v>3</v>
      </c>
      <c r="N596" s="4" t="s">
        <v>3</v>
      </c>
      <c r="O596" s="4">
        <v>2</v>
      </c>
      <c r="P596" s="4"/>
      <c r="Q596" s="4"/>
      <c r="R596" s="4"/>
      <c r="S596" s="4"/>
      <c r="T596" s="4"/>
      <c r="U596" s="4"/>
      <c r="V596" s="4"/>
      <c r="W596" s="4">
        <v>432474.25</v>
      </c>
      <c r="X596" s="4">
        <v>1</v>
      </c>
      <c r="Y596" s="4">
        <v>432474.25</v>
      </c>
      <c r="Z596" s="4"/>
      <c r="AA596" s="4"/>
      <c r="AB596" s="4"/>
    </row>
    <row r="597" spans="1:28" x14ac:dyDescent="0.2">
      <c r="A597" s="4">
        <v>50</v>
      </c>
      <c r="B597" s="4">
        <v>0</v>
      </c>
      <c r="C597" s="4">
        <v>0</v>
      </c>
      <c r="D597" s="4">
        <v>1</v>
      </c>
      <c r="E597" s="4">
        <v>215</v>
      </c>
      <c r="F597" s="4">
        <f>ROUND(Source!AT579,O597)</f>
        <v>0</v>
      </c>
      <c r="G597" s="4" t="s">
        <v>167</v>
      </c>
      <c r="H597" s="4" t="s">
        <v>168</v>
      </c>
      <c r="I597" s="4"/>
      <c r="J597" s="4"/>
      <c r="K597" s="4">
        <v>215</v>
      </c>
      <c r="L597" s="4">
        <v>17</v>
      </c>
      <c r="M597" s="4">
        <v>3</v>
      </c>
      <c r="N597" s="4" t="s">
        <v>3</v>
      </c>
      <c r="O597" s="4">
        <v>2</v>
      </c>
      <c r="P597" s="4"/>
      <c r="Q597" s="4"/>
      <c r="R597" s="4"/>
      <c r="S597" s="4"/>
      <c r="T597" s="4"/>
      <c r="U597" s="4"/>
      <c r="V597" s="4"/>
      <c r="W597" s="4">
        <v>0</v>
      </c>
      <c r="X597" s="4">
        <v>1</v>
      </c>
      <c r="Y597" s="4">
        <v>0</v>
      </c>
      <c r="Z597" s="4"/>
      <c r="AA597" s="4"/>
      <c r="AB597" s="4"/>
    </row>
    <row r="598" spans="1:28" x14ac:dyDescent="0.2">
      <c r="A598" s="4">
        <v>50</v>
      </c>
      <c r="B598" s="4">
        <v>0</v>
      </c>
      <c r="C598" s="4">
        <v>0</v>
      </c>
      <c r="D598" s="4">
        <v>1</v>
      </c>
      <c r="E598" s="4">
        <v>217</v>
      </c>
      <c r="F598" s="4">
        <f>ROUND(Source!AU579,O598)</f>
        <v>0</v>
      </c>
      <c r="G598" s="4" t="s">
        <v>169</v>
      </c>
      <c r="H598" s="4" t="s">
        <v>170</v>
      </c>
      <c r="I598" s="4"/>
      <c r="J598" s="4"/>
      <c r="K598" s="4">
        <v>217</v>
      </c>
      <c r="L598" s="4">
        <v>18</v>
      </c>
      <c r="M598" s="4">
        <v>3</v>
      </c>
      <c r="N598" s="4" t="s">
        <v>3</v>
      </c>
      <c r="O598" s="4">
        <v>2</v>
      </c>
      <c r="P598" s="4"/>
      <c r="Q598" s="4"/>
      <c r="R598" s="4"/>
      <c r="S598" s="4"/>
      <c r="T598" s="4"/>
      <c r="U598" s="4"/>
      <c r="V598" s="4"/>
      <c r="W598" s="4">
        <v>0</v>
      </c>
      <c r="X598" s="4">
        <v>1</v>
      </c>
      <c r="Y598" s="4">
        <v>0</v>
      </c>
      <c r="Z598" s="4"/>
      <c r="AA598" s="4"/>
      <c r="AB598" s="4"/>
    </row>
    <row r="599" spans="1:28" x14ac:dyDescent="0.2">
      <c r="A599" s="4">
        <v>50</v>
      </c>
      <c r="B599" s="4">
        <v>0</v>
      </c>
      <c r="C599" s="4">
        <v>0</v>
      </c>
      <c r="D599" s="4">
        <v>1</v>
      </c>
      <c r="E599" s="4">
        <v>230</v>
      </c>
      <c r="F599" s="4">
        <f>ROUND(Source!BA579,O599)</f>
        <v>0</v>
      </c>
      <c r="G599" s="4" t="s">
        <v>171</v>
      </c>
      <c r="H599" s="4" t="s">
        <v>172</v>
      </c>
      <c r="I599" s="4"/>
      <c r="J599" s="4"/>
      <c r="K599" s="4">
        <v>230</v>
      </c>
      <c r="L599" s="4">
        <v>19</v>
      </c>
      <c r="M599" s="4">
        <v>3</v>
      </c>
      <c r="N599" s="4" t="s">
        <v>3</v>
      </c>
      <c r="O599" s="4">
        <v>2</v>
      </c>
      <c r="P599" s="4"/>
      <c r="Q599" s="4"/>
      <c r="R599" s="4"/>
      <c r="S599" s="4"/>
      <c r="T599" s="4"/>
      <c r="U599" s="4"/>
      <c r="V599" s="4"/>
      <c r="W599" s="4">
        <v>0</v>
      </c>
      <c r="X599" s="4">
        <v>1</v>
      </c>
      <c r="Y599" s="4">
        <v>0</v>
      </c>
      <c r="Z599" s="4"/>
      <c r="AA599" s="4"/>
      <c r="AB599" s="4"/>
    </row>
    <row r="600" spans="1:28" x14ac:dyDescent="0.2">
      <c r="A600" s="4">
        <v>50</v>
      </c>
      <c r="B600" s="4">
        <v>0</v>
      </c>
      <c r="C600" s="4">
        <v>0</v>
      </c>
      <c r="D600" s="4">
        <v>1</v>
      </c>
      <c r="E600" s="4">
        <v>206</v>
      </c>
      <c r="F600" s="4">
        <f>ROUND(Source!T579,O600)</f>
        <v>0</v>
      </c>
      <c r="G600" s="4" t="s">
        <v>173</v>
      </c>
      <c r="H600" s="4" t="s">
        <v>174</v>
      </c>
      <c r="I600" s="4"/>
      <c r="J600" s="4"/>
      <c r="K600" s="4">
        <v>206</v>
      </c>
      <c r="L600" s="4">
        <v>20</v>
      </c>
      <c r="M600" s="4">
        <v>3</v>
      </c>
      <c r="N600" s="4" t="s">
        <v>3</v>
      </c>
      <c r="O600" s="4">
        <v>2</v>
      </c>
      <c r="P600" s="4"/>
      <c r="Q600" s="4"/>
      <c r="R600" s="4"/>
      <c r="S600" s="4"/>
      <c r="T600" s="4"/>
      <c r="U600" s="4"/>
      <c r="V600" s="4"/>
      <c r="W600" s="4">
        <v>0</v>
      </c>
      <c r="X600" s="4">
        <v>1</v>
      </c>
      <c r="Y600" s="4">
        <v>0</v>
      </c>
      <c r="Z600" s="4"/>
      <c r="AA600" s="4"/>
      <c r="AB600" s="4"/>
    </row>
    <row r="601" spans="1:28" x14ac:dyDescent="0.2">
      <c r="A601" s="4">
        <v>50</v>
      </c>
      <c r="B601" s="4">
        <v>0</v>
      </c>
      <c r="C601" s="4">
        <v>0</v>
      </c>
      <c r="D601" s="4">
        <v>1</v>
      </c>
      <c r="E601" s="4">
        <v>207</v>
      </c>
      <c r="F601" s="4">
        <f>Source!U579</f>
        <v>233.188535</v>
      </c>
      <c r="G601" s="4" t="s">
        <v>175</v>
      </c>
      <c r="H601" s="4" t="s">
        <v>176</v>
      </c>
      <c r="I601" s="4"/>
      <c r="J601" s="4"/>
      <c r="K601" s="4">
        <v>207</v>
      </c>
      <c r="L601" s="4">
        <v>21</v>
      </c>
      <c r="M601" s="4">
        <v>3</v>
      </c>
      <c r="N601" s="4" t="s">
        <v>3</v>
      </c>
      <c r="O601" s="4">
        <v>-1</v>
      </c>
      <c r="P601" s="4"/>
      <c r="Q601" s="4"/>
      <c r="R601" s="4"/>
      <c r="S601" s="4"/>
      <c r="T601" s="4"/>
      <c r="U601" s="4"/>
      <c r="V601" s="4"/>
      <c r="W601" s="4">
        <v>233.188535</v>
      </c>
      <c r="X601" s="4">
        <v>1</v>
      </c>
      <c r="Y601" s="4">
        <v>233.188535</v>
      </c>
      <c r="Z601" s="4"/>
      <c r="AA601" s="4"/>
      <c r="AB601" s="4"/>
    </row>
    <row r="602" spans="1:28" x14ac:dyDescent="0.2">
      <c r="A602" s="4">
        <v>50</v>
      </c>
      <c r="B602" s="4">
        <v>0</v>
      </c>
      <c r="C602" s="4">
        <v>0</v>
      </c>
      <c r="D602" s="4">
        <v>1</v>
      </c>
      <c r="E602" s="4">
        <v>208</v>
      </c>
      <c r="F602" s="4">
        <f>Source!V579</f>
        <v>5.6520169000000005</v>
      </c>
      <c r="G602" s="4" t="s">
        <v>177</v>
      </c>
      <c r="H602" s="4" t="s">
        <v>178</v>
      </c>
      <c r="I602" s="4"/>
      <c r="J602" s="4"/>
      <c r="K602" s="4">
        <v>208</v>
      </c>
      <c r="L602" s="4">
        <v>22</v>
      </c>
      <c r="M602" s="4">
        <v>3</v>
      </c>
      <c r="N602" s="4" t="s">
        <v>3</v>
      </c>
      <c r="O602" s="4">
        <v>-1</v>
      </c>
      <c r="P602" s="4"/>
      <c r="Q602" s="4"/>
      <c r="R602" s="4"/>
      <c r="S602" s="4"/>
      <c r="T602" s="4"/>
      <c r="U602" s="4"/>
      <c r="V602" s="4"/>
      <c r="W602" s="4">
        <v>5.6520168999999996</v>
      </c>
      <c r="X602" s="4">
        <v>1</v>
      </c>
      <c r="Y602" s="4">
        <v>5.6520168999999996</v>
      </c>
      <c r="Z602" s="4"/>
      <c r="AA602" s="4"/>
      <c r="AB602" s="4"/>
    </row>
    <row r="603" spans="1:28" x14ac:dyDescent="0.2">
      <c r="A603" s="4">
        <v>50</v>
      </c>
      <c r="B603" s="4">
        <v>0</v>
      </c>
      <c r="C603" s="4">
        <v>0</v>
      </c>
      <c r="D603" s="4">
        <v>1</v>
      </c>
      <c r="E603" s="4">
        <v>209</v>
      </c>
      <c r="F603" s="4">
        <f>ROUND(Source!W579,O603)</f>
        <v>0</v>
      </c>
      <c r="G603" s="4" t="s">
        <v>179</v>
      </c>
      <c r="H603" s="4" t="s">
        <v>180</v>
      </c>
      <c r="I603" s="4"/>
      <c r="J603" s="4"/>
      <c r="K603" s="4">
        <v>209</v>
      </c>
      <c r="L603" s="4">
        <v>23</v>
      </c>
      <c r="M603" s="4">
        <v>3</v>
      </c>
      <c r="N603" s="4" t="s">
        <v>3</v>
      </c>
      <c r="O603" s="4">
        <v>2</v>
      </c>
      <c r="P603" s="4"/>
      <c r="Q603" s="4"/>
      <c r="R603" s="4"/>
      <c r="S603" s="4"/>
      <c r="T603" s="4"/>
      <c r="U603" s="4"/>
      <c r="V603" s="4"/>
      <c r="W603" s="4">
        <v>0</v>
      </c>
      <c r="X603" s="4">
        <v>1</v>
      </c>
      <c r="Y603" s="4">
        <v>0</v>
      </c>
      <c r="Z603" s="4"/>
      <c r="AA603" s="4"/>
      <c r="AB603" s="4"/>
    </row>
    <row r="604" spans="1:28" x14ac:dyDescent="0.2">
      <c r="A604" s="4">
        <v>50</v>
      </c>
      <c r="B604" s="4">
        <v>0</v>
      </c>
      <c r="C604" s="4">
        <v>0</v>
      </c>
      <c r="D604" s="4">
        <v>1</v>
      </c>
      <c r="E604" s="4">
        <v>233</v>
      </c>
      <c r="F604" s="4">
        <f>ROUND(Source!BD579,O604)</f>
        <v>0</v>
      </c>
      <c r="G604" s="4" t="s">
        <v>181</v>
      </c>
      <c r="H604" s="4" t="s">
        <v>182</v>
      </c>
      <c r="I604" s="4"/>
      <c r="J604" s="4"/>
      <c r="K604" s="4">
        <v>233</v>
      </c>
      <c r="L604" s="4">
        <v>24</v>
      </c>
      <c r="M604" s="4">
        <v>3</v>
      </c>
      <c r="N604" s="4" t="s">
        <v>3</v>
      </c>
      <c r="O604" s="4">
        <v>2</v>
      </c>
      <c r="P604" s="4"/>
      <c r="Q604" s="4"/>
      <c r="R604" s="4"/>
      <c r="S604" s="4"/>
      <c r="T604" s="4"/>
      <c r="U604" s="4"/>
      <c r="V604" s="4"/>
      <c r="W604" s="4">
        <v>0</v>
      </c>
      <c r="X604" s="4">
        <v>1</v>
      </c>
      <c r="Y604" s="4">
        <v>0</v>
      </c>
      <c r="Z604" s="4"/>
      <c r="AA604" s="4"/>
      <c r="AB604" s="4"/>
    </row>
    <row r="605" spans="1:28" x14ac:dyDescent="0.2">
      <c r="A605" s="4">
        <v>50</v>
      </c>
      <c r="B605" s="4">
        <v>0</v>
      </c>
      <c r="C605" s="4">
        <v>0</v>
      </c>
      <c r="D605" s="4">
        <v>1</v>
      </c>
      <c r="E605" s="4">
        <v>210</v>
      </c>
      <c r="F605" s="4">
        <f>ROUND(Source!X579,O605)</f>
        <v>83359.34</v>
      </c>
      <c r="G605" s="4" t="s">
        <v>183</v>
      </c>
      <c r="H605" s="4" t="s">
        <v>184</v>
      </c>
      <c r="I605" s="4"/>
      <c r="J605" s="4"/>
      <c r="K605" s="4">
        <v>210</v>
      </c>
      <c r="L605" s="4">
        <v>25</v>
      </c>
      <c r="M605" s="4">
        <v>3</v>
      </c>
      <c r="N605" s="4" t="s">
        <v>3</v>
      </c>
      <c r="O605" s="4">
        <v>2</v>
      </c>
      <c r="P605" s="4"/>
      <c r="Q605" s="4"/>
      <c r="R605" s="4"/>
      <c r="S605" s="4"/>
      <c r="T605" s="4"/>
      <c r="U605" s="4"/>
      <c r="V605" s="4"/>
      <c r="W605" s="4">
        <v>83359.34</v>
      </c>
      <c r="X605" s="4">
        <v>1</v>
      </c>
      <c r="Y605" s="4">
        <v>83359.34</v>
      </c>
      <c r="Z605" s="4"/>
      <c r="AA605" s="4"/>
      <c r="AB605" s="4"/>
    </row>
    <row r="606" spans="1:28" x14ac:dyDescent="0.2">
      <c r="A606" s="4">
        <v>50</v>
      </c>
      <c r="B606" s="4">
        <v>0</v>
      </c>
      <c r="C606" s="4">
        <v>0</v>
      </c>
      <c r="D606" s="4">
        <v>1</v>
      </c>
      <c r="E606" s="4">
        <v>211</v>
      </c>
      <c r="F606" s="4">
        <f>ROUND(Source!Y579,O606)</f>
        <v>49102.17</v>
      </c>
      <c r="G606" s="4" t="s">
        <v>185</v>
      </c>
      <c r="H606" s="4" t="s">
        <v>186</v>
      </c>
      <c r="I606" s="4"/>
      <c r="J606" s="4"/>
      <c r="K606" s="4">
        <v>211</v>
      </c>
      <c r="L606" s="4">
        <v>26</v>
      </c>
      <c r="M606" s="4">
        <v>3</v>
      </c>
      <c r="N606" s="4" t="s">
        <v>3</v>
      </c>
      <c r="O606" s="4">
        <v>2</v>
      </c>
      <c r="P606" s="4"/>
      <c r="Q606" s="4"/>
      <c r="R606" s="4"/>
      <c r="S606" s="4"/>
      <c r="T606" s="4"/>
      <c r="U606" s="4"/>
      <c r="V606" s="4"/>
      <c r="W606" s="4">
        <v>49102.17</v>
      </c>
      <c r="X606" s="4">
        <v>1</v>
      </c>
      <c r="Y606" s="4">
        <v>49102.17</v>
      </c>
      <c r="Z606" s="4"/>
      <c r="AA606" s="4"/>
      <c r="AB606" s="4"/>
    </row>
    <row r="607" spans="1:28" x14ac:dyDescent="0.2">
      <c r="A607" s="4">
        <v>50</v>
      </c>
      <c r="B607" s="4">
        <v>0</v>
      </c>
      <c r="C607" s="4">
        <v>0</v>
      </c>
      <c r="D607" s="4">
        <v>1</v>
      </c>
      <c r="E607" s="4">
        <v>224</v>
      </c>
      <c r="F607" s="4">
        <f>ROUND(Source!AR579,O607)</f>
        <v>433778.47</v>
      </c>
      <c r="G607" s="4" t="s">
        <v>187</v>
      </c>
      <c r="H607" s="4" t="s">
        <v>188</v>
      </c>
      <c r="I607" s="4"/>
      <c r="J607" s="4"/>
      <c r="K607" s="4">
        <v>224</v>
      </c>
      <c r="L607" s="4">
        <v>27</v>
      </c>
      <c r="M607" s="4">
        <v>3</v>
      </c>
      <c r="N607" s="4" t="s">
        <v>3</v>
      </c>
      <c r="O607" s="4">
        <v>2</v>
      </c>
      <c r="P607" s="4"/>
      <c r="Q607" s="4"/>
      <c r="R607" s="4"/>
      <c r="S607" s="4"/>
      <c r="T607" s="4"/>
      <c r="U607" s="4"/>
      <c r="V607" s="4"/>
      <c r="W607" s="4">
        <v>433778.47000000003</v>
      </c>
      <c r="X607" s="4">
        <v>1</v>
      </c>
      <c r="Y607" s="4">
        <v>433778.47000000003</v>
      </c>
      <c r="Z607" s="4"/>
      <c r="AA607" s="4"/>
      <c r="AB607" s="4"/>
    </row>
    <row r="609" spans="1:245" x14ac:dyDescent="0.2">
      <c r="A609" s="1">
        <v>4</v>
      </c>
      <c r="B609" s="1">
        <v>1</v>
      </c>
      <c r="C609" s="1"/>
      <c r="D609" s="1">
        <f>ROW(A635)</f>
        <v>635</v>
      </c>
      <c r="E609" s="1"/>
      <c r="F609" s="1" t="s">
        <v>3</v>
      </c>
      <c r="G609" s="1" t="s">
        <v>412</v>
      </c>
      <c r="H609" s="1" t="s">
        <v>3</v>
      </c>
      <c r="I609" s="1">
        <v>0</v>
      </c>
      <c r="J609" s="1"/>
      <c r="K609" s="1">
        <v>-1</v>
      </c>
      <c r="L609" s="1"/>
      <c r="M609" s="1" t="s">
        <v>3</v>
      </c>
      <c r="N609" s="1"/>
      <c r="O609" s="1"/>
      <c r="P609" s="1"/>
      <c r="Q609" s="1"/>
      <c r="R609" s="1"/>
      <c r="S609" s="1">
        <v>0</v>
      </c>
      <c r="T609" s="1"/>
      <c r="U609" s="1" t="s">
        <v>3</v>
      </c>
      <c r="V609" s="1">
        <v>0</v>
      </c>
      <c r="W609" s="1"/>
      <c r="X609" s="1"/>
      <c r="Y609" s="1"/>
      <c r="Z609" s="1"/>
      <c r="AA609" s="1"/>
      <c r="AB609" s="1" t="s">
        <v>3</v>
      </c>
      <c r="AC609" s="1" t="s">
        <v>3</v>
      </c>
      <c r="AD609" s="1" t="s">
        <v>3</v>
      </c>
      <c r="AE609" s="1" t="s">
        <v>3</v>
      </c>
      <c r="AF609" s="1" t="s">
        <v>3</v>
      </c>
      <c r="AG609" s="1" t="s">
        <v>3</v>
      </c>
      <c r="AH609" s="1"/>
      <c r="AI609" s="1"/>
      <c r="AJ609" s="1"/>
      <c r="AK609" s="1"/>
      <c r="AL609" s="1"/>
      <c r="AM609" s="1"/>
      <c r="AN609" s="1"/>
      <c r="AO609" s="1"/>
      <c r="AP609" s="1" t="s">
        <v>3</v>
      </c>
      <c r="AQ609" s="1" t="s">
        <v>3</v>
      </c>
      <c r="AR609" s="1" t="s">
        <v>3</v>
      </c>
      <c r="AS609" s="1"/>
      <c r="AT609" s="1"/>
      <c r="AU609" s="1"/>
      <c r="AV609" s="1"/>
      <c r="AW609" s="1"/>
      <c r="AX609" s="1"/>
      <c r="AY609" s="1"/>
      <c r="AZ609" s="1" t="s">
        <v>3</v>
      </c>
      <c r="BA609" s="1"/>
      <c r="BB609" s="1" t="s">
        <v>3</v>
      </c>
      <c r="BC609" s="1" t="s">
        <v>3</v>
      </c>
      <c r="BD609" s="1" t="s">
        <v>3</v>
      </c>
      <c r="BE609" s="1" t="s">
        <v>3</v>
      </c>
      <c r="BF609" s="1" t="s">
        <v>3</v>
      </c>
      <c r="BG609" s="1" t="s">
        <v>3</v>
      </c>
      <c r="BH609" s="1" t="s">
        <v>3</v>
      </c>
      <c r="BI609" s="1" t="s">
        <v>3</v>
      </c>
      <c r="BJ609" s="1" t="s">
        <v>3</v>
      </c>
      <c r="BK609" s="1" t="s">
        <v>3</v>
      </c>
      <c r="BL609" s="1" t="s">
        <v>3</v>
      </c>
      <c r="BM609" s="1" t="s">
        <v>3</v>
      </c>
      <c r="BN609" s="1" t="s">
        <v>3</v>
      </c>
      <c r="BO609" s="1" t="s">
        <v>3</v>
      </c>
      <c r="BP609" s="1" t="s">
        <v>3</v>
      </c>
      <c r="BQ609" s="1"/>
      <c r="BR609" s="1"/>
      <c r="BS609" s="1"/>
      <c r="BT609" s="1"/>
      <c r="BU609" s="1"/>
      <c r="BV609" s="1"/>
      <c r="BW609" s="1"/>
      <c r="BX609" s="1">
        <v>0</v>
      </c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>
        <v>0</v>
      </c>
    </row>
    <row r="611" spans="1:245" x14ac:dyDescent="0.2">
      <c r="A611" s="2">
        <v>52</v>
      </c>
      <c r="B611" s="2">
        <f t="shared" ref="B611:G611" si="532">B635</f>
        <v>1</v>
      </c>
      <c r="C611" s="2">
        <f t="shared" si="532"/>
        <v>4</v>
      </c>
      <c r="D611" s="2">
        <f t="shared" si="532"/>
        <v>609</v>
      </c>
      <c r="E611" s="2">
        <f t="shared" si="532"/>
        <v>0</v>
      </c>
      <c r="F611" s="2" t="str">
        <f t="shared" si="532"/>
        <v/>
      </c>
      <c r="G611" s="2" t="str">
        <f t="shared" si="532"/>
        <v>Система ВЕ12 (В20)</v>
      </c>
      <c r="H611" s="2"/>
      <c r="I611" s="2"/>
      <c r="J611" s="2"/>
      <c r="K611" s="2"/>
      <c r="L611" s="2"/>
      <c r="M611" s="2"/>
      <c r="N611" s="2"/>
      <c r="O611" s="2">
        <f t="shared" ref="O611:AT611" si="533">O635</f>
        <v>356191.66</v>
      </c>
      <c r="P611" s="2">
        <f t="shared" si="533"/>
        <v>265888.08</v>
      </c>
      <c r="Q611" s="2">
        <f t="shared" si="533"/>
        <v>6672.77</v>
      </c>
      <c r="R611" s="2">
        <f t="shared" si="533"/>
        <v>2625.85</v>
      </c>
      <c r="S611" s="2">
        <f t="shared" si="533"/>
        <v>83630.81</v>
      </c>
      <c r="T611" s="2">
        <f t="shared" si="533"/>
        <v>0</v>
      </c>
      <c r="U611" s="2">
        <f t="shared" si="533"/>
        <v>277.57538000000005</v>
      </c>
      <c r="V611" s="2">
        <f t="shared" si="533"/>
        <v>6.6760131999999999</v>
      </c>
      <c r="W611" s="2">
        <f t="shared" si="533"/>
        <v>0</v>
      </c>
      <c r="X611" s="2">
        <f t="shared" si="533"/>
        <v>99156.01</v>
      </c>
      <c r="Y611" s="2">
        <f t="shared" si="533"/>
        <v>58411.14</v>
      </c>
      <c r="Z611" s="2">
        <f t="shared" si="533"/>
        <v>0</v>
      </c>
      <c r="AA611" s="2">
        <f t="shared" si="533"/>
        <v>0</v>
      </c>
      <c r="AB611" s="2">
        <f t="shared" si="533"/>
        <v>356191.66</v>
      </c>
      <c r="AC611" s="2">
        <f t="shared" si="533"/>
        <v>265888.08</v>
      </c>
      <c r="AD611" s="2">
        <f t="shared" si="533"/>
        <v>6672.77</v>
      </c>
      <c r="AE611" s="2">
        <f t="shared" si="533"/>
        <v>2625.85</v>
      </c>
      <c r="AF611" s="2">
        <f t="shared" si="533"/>
        <v>83630.81</v>
      </c>
      <c r="AG611" s="2">
        <f t="shared" si="533"/>
        <v>0</v>
      </c>
      <c r="AH611" s="2">
        <f t="shared" si="533"/>
        <v>277.57538000000005</v>
      </c>
      <c r="AI611" s="2">
        <f t="shared" si="533"/>
        <v>6.6760131999999999</v>
      </c>
      <c r="AJ611" s="2">
        <f t="shared" si="533"/>
        <v>0</v>
      </c>
      <c r="AK611" s="2">
        <f t="shared" si="533"/>
        <v>99156.01</v>
      </c>
      <c r="AL611" s="2">
        <f t="shared" si="533"/>
        <v>58411.14</v>
      </c>
      <c r="AM611" s="2">
        <f t="shared" si="533"/>
        <v>0</v>
      </c>
      <c r="AN611" s="2">
        <f t="shared" si="533"/>
        <v>0</v>
      </c>
      <c r="AO611" s="2">
        <f t="shared" si="533"/>
        <v>0</v>
      </c>
      <c r="AP611" s="2">
        <f t="shared" si="533"/>
        <v>1304.22</v>
      </c>
      <c r="AQ611" s="2">
        <f t="shared" si="533"/>
        <v>0</v>
      </c>
      <c r="AR611" s="2">
        <f t="shared" si="533"/>
        <v>513758.81</v>
      </c>
      <c r="AS611" s="2">
        <f t="shared" si="533"/>
        <v>512454.59</v>
      </c>
      <c r="AT611" s="2">
        <f t="shared" si="533"/>
        <v>0</v>
      </c>
      <c r="AU611" s="2">
        <f t="shared" ref="AU611:BZ611" si="534">AU635</f>
        <v>0</v>
      </c>
      <c r="AV611" s="2">
        <f t="shared" si="534"/>
        <v>265888.08</v>
      </c>
      <c r="AW611" s="2">
        <f t="shared" si="534"/>
        <v>264583.86</v>
      </c>
      <c r="AX611" s="2">
        <f t="shared" si="534"/>
        <v>0</v>
      </c>
      <c r="AY611" s="2">
        <f t="shared" si="534"/>
        <v>264583.86</v>
      </c>
      <c r="AZ611" s="2">
        <f t="shared" si="534"/>
        <v>1304.22</v>
      </c>
      <c r="BA611" s="2">
        <f t="shared" si="534"/>
        <v>0</v>
      </c>
      <c r="BB611" s="2">
        <f t="shared" si="534"/>
        <v>0</v>
      </c>
      <c r="BC611" s="2">
        <f t="shared" si="534"/>
        <v>0</v>
      </c>
      <c r="BD611" s="2">
        <f t="shared" si="534"/>
        <v>0</v>
      </c>
      <c r="BE611" s="2">
        <f t="shared" si="534"/>
        <v>0</v>
      </c>
      <c r="BF611" s="2">
        <f t="shared" si="534"/>
        <v>0</v>
      </c>
      <c r="BG611" s="2">
        <f t="shared" si="534"/>
        <v>0</v>
      </c>
      <c r="BH611" s="2">
        <f t="shared" si="534"/>
        <v>0</v>
      </c>
      <c r="BI611" s="2">
        <f t="shared" si="534"/>
        <v>0</v>
      </c>
      <c r="BJ611" s="2">
        <f t="shared" si="534"/>
        <v>0</v>
      </c>
      <c r="BK611" s="2">
        <f t="shared" si="534"/>
        <v>0</v>
      </c>
      <c r="BL611" s="2">
        <f t="shared" si="534"/>
        <v>0</v>
      </c>
      <c r="BM611" s="2">
        <f t="shared" si="534"/>
        <v>0</v>
      </c>
      <c r="BN611" s="2">
        <f t="shared" si="534"/>
        <v>0</v>
      </c>
      <c r="BO611" s="2">
        <f t="shared" si="534"/>
        <v>0</v>
      </c>
      <c r="BP611" s="2">
        <f t="shared" si="534"/>
        <v>0</v>
      </c>
      <c r="BQ611" s="2">
        <f t="shared" si="534"/>
        <v>0</v>
      </c>
      <c r="BR611" s="2">
        <f t="shared" si="534"/>
        <v>0</v>
      </c>
      <c r="BS611" s="2">
        <f t="shared" si="534"/>
        <v>0</v>
      </c>
      <c r="BT611" s="2">
        <f t="shared" si="534"/>
        <v>0</v>
      </c>
      <c r="BU611" s="2">
        <f t="shared" si="534"/>
        <v>0</v>
      </c>
      <c r="BV611" s="2">
        <f t="shared" si="534"/>
        <v>0</v>
      </c>
      <c r="BW611" s="2">
        <f t="shared" si="534"/>
        <v>0</v>
      </c>
      <c r="BX611" s="2">
        <f t="shared" si="534"/>
        <v>0</v>
      </c>
      <c r="BY611" s="2">
        <f t="shared" si="534"/>
        <v>1304.22</v>
      </c>
      <c r="BZ611" s="2">
        <f t="shared" si="534"/>
        <v>0</v>
      </c>
      <c r="CA611" s="2">
        <f t="shared" ref="CA611:DF611" si="535">CA635</f>
        <v>513758.81</v>
      </c>
      <c r="CB611" s="2">
        <f t="shared" si="535"/>
        <v>512454.59</v>
      </c>
      <c r="CC611" s="2">
        <f t="shared" si="535"/>
        <v>0</v>
      </c>
      <c r="CD611" s="2">
        <f t="shared" si="535"/>
        <v>0</v>
      </c>
      <c r="CE611" s="2">
        <f t="shared" si="535"/>
        <v>265888.08</v>
      </c>
      <c r="CF611" s="2">
        <f t="shared" si="535"/>
        <v>264583.86000000004</v>
      </c>
      <c r="CG611" s="2">
        <f t="shared" si="535"/>
        <v>0</v>
      </c>
      <c r="CH611" s="2">
        <f t="shared" si="535"/>
        <v>264583.86000000004</v>
      </c>
      <c r="CI611" s="2">
        <f t="shared" si="535"/>
        <v>1304.22</v>
      </c>
      <c r="CJ611" s="2">
        <f t="shared" si="535"/>
        <v>0</v>
      </c>
      <c r="CK611" s="2">
        <f t="shared" si="535"/>
        <v>0</v>
      </c>
      <c r="CL611" s="2">
        <f t="shared" si="535"/>
        <v>0</v>
      </c>
      <c r="CM611" s="2">
        <f t="shared" si="535"/>
        <v>0</v>
      </c>
      <c r="CN611" s="2">
        <f t="shared" si="535"/>
        <v>0</v>
      </c>
      <c r="CO611" s="2">
        <f t="shared" si="535"/>
        <v>0</v>
      </c>
      <c r="CP611" s="2">
        <f t="shared" si="535"/>
        <v>0</v>
      </c>
      <c r="CQ611" s="2">
        <f t="shared" si="535"/>
        <v>0</v>
      </c>
      <c r="CR611" s="2">
        <f t="shared" si="535"/>
        <v>0</v>
      </c>
      <c r="CS611" s="2">
        <f t="shared" si="535"/>
        <v>0</v>
      </c>
      <c r="CT611" s="2">
        <f t="shared" si="535"/>
        <v>0</v>
      </c>
      <c r="CU611" s="2">
        <f t="shared" si="535"/>
        <v>0</v>
      </c>
      <c r="CV611" s="2">
        <f t="shared" si="535"/>
        <v>0</v>
      </c>
      <c r="CW611" s="2">
        <f t="shared" si="535"/>
        <v>0</v>
      </c>
      <c r="CX611" s="2">
        <f t="shared" si="535"/>
        <v>0</v>
      </c>
      <c r="CY611" s="2">
        <f t="shared" si="535"/>
        <v>0</v>
      </c>
      <c r="CZ611" s="2">
        <f t="shared" si="535"/>
        <v>0</v>
      </c>
      <c r="DA611" s="2">
        <f t="shared" si="535"/>
        <v>0</v>
      </c>
      <c r="DB611" s="2">
        <f t="shared" si="535"/>
        <v>0</v>
      </c>
      <c r="DC611" s="2">
        <f t="shared" si="535"/>
        <v>0</v>
      </c>
      <c r="DD611" s="2">
        <f t="shared" si="535"/>
        <v>0</v>
      </c>
      <c r="DE611" s="2">
        <f t="shared" si="535"/>
        <v>0</v>
      </c>
      <c r="DF611" s="2">
        <f t="shared" si="535"/>
        <v>0</v>
      </c>
      <c r="DG611" s="3">
        <f t="shared" ref="DG611:EL611" si="536">DG635</f>
        <v>0</v>
      </c>
      <c r="DH611" s="3">
        <f t="shared" si="536"/>
        <v>0</v>
      </c>
      <c r="DI611" s="3">
        <f t="shared" si="536"/>
        <v>0</v>
      </c>
      <c r="DJ611" s="3">
        <f t="shared" si="536"/>
        <v>0</v>
      </c>
      <c r="DK611" s="3">
        <f t="shared" si="536"/>
        <v>0</v>
      </c>
      <c r="DL611" s="3">
        <f t="shared" si="536"/>
        <v>0</v>
      </c>
      <c r="DM611" s="3">
        <f t="shared" si="536"/>
        <v>0</v>
      </c>
      <c r="DN611" s="3">
        <f t="shared" si="536"/>
        <v>0</v>
      </c>
      <c r="DO611" s="3">
        <f t="shared" si="536"/>
        <v>0</v>
      </c>
      <c r="DP611" s="3">
        <f t="shared" si="536"/>
        <v>0</v>
      </c>
      <c r="DQ611" s="3">
        <f t="shared" si="536"/>
        <v>0</v>
      </c>
      <c r="DR611" s="3">
        <f t="shared" si="536"/>
        <v>0</v>
      </c>
      <c r="DS611" s="3">
        <f t="shared" si="536"/>
        <v>0</v>
      </c>
      <c r="DT611" s="3">
        <f t="shared" si="536"/>
        <v>0</v>
      </c>
      <c r="DU611" s="3">
        <f t="shared" si="536"/>
        <v>0</v>
      </c>
      <c r="DV611" s="3">
        <f t="shared" si="536"/>
        <v>0</v>
      </c>
      <c r="DW611" s="3">
        <f t="shared" si="536"/>
        <v>0</v>
      </c>
      <c r="DX611" s="3">
        <f t="shared" si="536"/>
        <v>0</v>
      </c>
      <c r="DY611" s="3">
        <f t="shared" si="536"/>
        <v>0</v>
      </c>
      <c r="DZ611" s="3">
        <f t="shared" si="536"/>
        <v>0</v>
      </c>
      <c r="EA611" s="3">
        <f t="shared" si="536"/>
        <v>0</v>
      </c>
      <c r="EB611" s="3">
        <f t="shared" si="536"/>
        <v>0</v>
      </c>
      <c r="EC611" s="3">
        <f t="shared" si="536"/>
        <v>0</v>
      </c>
      <c r="ED611" s="3">
        <f t="shared" si="536"/>
        <v>0</v>
      </c>
      <c r="EE611" s="3">
        <f t="shared" si="536"/>
        <v>0</v>
      </c>
      <c r="EF611" s="3">
        <f t="shared" si="536"/>
        <v>0</v>
      </c>
      <c r="EG611" s="3">
        <f t="shared" si="536"/>
        <v>0</v>
      </c>
      <c r="EH611" s="3">
        <f t="shared" si="536"/>
        <v>0</v>
      </c>
      <c r="EI611" s="3">
        <f t="shared" si="536"/>
        <v>0</v>
      </c>
      <c r="EJ611" s="3">
        <f t="shared" si="536"/>
        <v>0</v>
      </c>
      <c r="EK611" s="3">
        <f t="shared" si="536"/>
        <v>0</v>
      </c>
      <c r="EL611" s="3">
        <f t="shared" si="536"/>
        <v>0</v>
      </c>
      <c r="EM611" s="3">
        <f t="shared" ref="EM611:FR611" si="537">EM635</f>
        <v>0</v>
      </c>
      <c r="EN611" s="3">
        <f t="shared" si="537"/>
        <v>0</v>
      </c>
      <c r="EO611" s="3">
        <f t="shared" si="537"/>
        <v>0</v>
      </c>
      <c r="EP611" s="3">
        <f t="shared" si="537"/>
        <v>0</v>
      </c>
      <c r="EQ611" s="3">
        <f t="shared" si="537"/>
        <v>0</v>
      </c>
      <c r="ER611" s="3">
        <f t="shared" si="537"/>
        <v>0</v>
      </c>
      <c r="ES611" s="3">
        <f t="shared" si="537"/>
        <v>0</v>
      </c>
      <c r="ET611" s="3">
        <f t="shared" si="537"/>
        <v>0</v>
      </c>
      <c r="EU611" s="3">
        <f t="shared" si="537"/>
        <v>0</v>
      </c>
      <c r="EV611" s="3">
        <f t="shared" si="537"/>
        <v>0</v>
      </c>
      <c r="EW611" s="3">
        <f t="shared" si="537"/>
        <v>0</v>
      </c>
      <c r="EX611" s="3">
        <f t="shared" si="537"/>
        <v>0</v>
      </c>
      <c r="EY611" s="3">
        <f t="shared" si="537"/>
        <v>0</v>
      </c>
      <c r="EZ611" s="3">
        <f t="shared" si="537"/>
        <v>0</v>
      </c>
      <c r="FA611" s="3">
        <f t="shared" si="537"/>
        <v>0</v>
      </c>
      <c r="FB611" s="3">
        <f t="shared" si="537"/>
        <v>0</v>
      </c>
      <c r="FC611" s="3">
        <f t="shared" si="537"/>
        <v>0</v>
      </c>
      <c r="FD611" s="3">
        <f t="shared" si="537"/>
        <v>0</v>
      </c>
      <c r="FE611" s="3">
        <f t="shared" si="537"/>
        <v>0</v>
      </c>
      <c r="FF611" s="3">
        <f t="shared" si="537"/>
        <v>0</v>
      </c>
      <c r="FG611" s="3">
        <f t="shared" si="537"/>
        <v>0</v>
      </c>
      <c r="FH611" s="3">
        <f t="shared" si="537"/>
        <v>0</v>
      </c>
      <c r="FI611" s="3">
        <f t="shared" si="537"/>
        <v>0</v>
      </c>
      <c r="FJ611" s="3">
        <f t="shared" si="537"/>
        <v>0</v>
      </c>
      <c r="FK611" s="3">
        <f t="shared" si="537"/>
        <v>0</v>
      </c>
      <c r="FL611" s="3">
        <f t="shared" si="537"/>
        <v>0</v>
      </c>
      <c r="FM611" s="3">
        <f t="shared" si="537"/>
        <v>0</v>
      </c>
      <c r="FN611" s="3">
        <f t="shared" si="537"/>
        <v>0</v>
      </c>
      <c r="FO611" s="3">
        <f t="shared" si="537"/>
        <v>0</v>
      </c>
      <c r="FP611" s="3">
        <f t="shared" si="537"/>
        <v>0</v>
      </c>
      <c r="FQ611" s="3">
        <f t="shared" si="537"/>
        <v>0</v>
      </c>
      <c r="FR611" s="3">
        <f t="shared" si="537"/>
        <v>0</v>
      </c>
      <c r="FS611" s="3">
        <f t="shared" ref="FS611:GX611" si="538">FS635</f>
        <v>0</v>
      </c>
      <c r="FT611" s="3">
        <f t="shared" si="538"/>
        <v>0</v>
      </c>
      <c r="FU611" s="3">
        <f t="shared" si="538"/>
        <v>0</v>
      </c>
      <c r="FV611" s="3">
        <f t="shared" si="538"/>
        <v>0</v>
      </c>
      <c r="FW611" s="3">
        <f t="shared" si="538"/>
        <v>0</v>
      </c>
      <c r="FX611" s="3">
        <f t="shared" si="538"/>
        <v>0</v>
      </c>
      <c r="FY611" s="3">
        <f t="shared" si="538"/>
        <v>0</v>
      </c>
      <c r="FZ611" s="3">
        <f t="shared" si="538"/>
        <v>0</v>
      </c>
      <c r="GA611" s="3">
        <f t="shared" si="538"/>
        <v>0</v>
      </c>
      <c r="GB611" s="3">
        <f t="shared" si="538"/>
        <v>0</v>
      </c>
      <c r="GC611" s="3">
        <f t="shared" si="538"/>
        <v>0</v>
      </c>
      <c r="GD611" s="3">
        <f t="shared" si="538"/>
        <v>0</v>
      </c>
      <c r="GE611" s="3">
        <f t="shared" si="538"/>
        <v>0</v>
      </c>
      <c r="GF611" s="3">
        <f t="shared" si="538"/>
        <v>0</v>
      </c>
      <c r="GG611" s="3">
        <f t="shared" si="538"/>
        <v>0</v>
      </c>
      <c r="GH611" s="3">
        <f t="shared" si="538"/>
        <v>0</v>
      </c>
      <c r="GI611" s="3">
        <f t="shared" si="538"/>
        <v>0</v>
      </c>
      <c r="GJ611" s="3">
        <f t="shared" si="538"/>
        <v>0</v>
      </c>
      <c r="GK611" s="3">
        <f t="shared" si="538"/>
        <v>0</v>
      </c>
      <c r="GL611" s="3">
        <f t="shared" si="538"/>
        <v>0</v>
      </c>
      <c r="GM611" s="3">
        <f t="shared" si="538"/>
        <v>0</v>
      </c>
      <c r="GN611" s="3">
        <f t="shared" si="538"/>
        <v>0</v>
      </c>
      <c r="GO611" s="3">
        <f t="shared" si="538"/>
        <v>0</v>
      </c>
      <c r="GP611" s="3">
        <f t="shared" si="538"/>
        <v>0</v>
      </c>
      <c r="GQ611" s="3">
        <f t="shared" si="538"/>
        <v>0</v>
      </c>
      <c r="GR611" s="3">
        <f t="shared" si="538"/>
        <v>0</v>
      </c>
      <c r="GS611" s="3">
        <f t="shared" si="538"/>
        <v>0</v>
      </c>
      <c r="GT611" s="3">
        <f t="shared" si="538"/>
        <v>0</v>
      </c>
      <c r="GU611" s="3">
        <f t="shared" si="538"/>
        <v>0</v>
      </c>
      <c r="GV611" s="3">
        <f t="shared" si="538"/>
        <v>0</v>
      </c>
      <c r="GW611" s="3">
        <f t="shared" si="538"/>
        <v>0</v>
      </c>
      <c r="GX611" s="3">
        <f t="shared" si="538"/>
        <v>0</v>
      </c>
    </row>
    <row r="613" spans="1:245" x14ac:dyDescent="0.2">
      <c r="A613">
        <v>17</v>
      </c>
      <c r="B613">
        <v>1</v>
      </c>
      <c r="C613">
        <f>ROW(SmtRes!A749)</f>
        <v>749</v>
      </c>
      <c r="D613">
        <f>ROW(EtalonRes!A864)</f>
        <v>864</v>
      </c>
      <c r="E613" t="s">
        <v>413</v>
      </c>
      <c r="F613" t="s">
        <v>15</v>
      </c>
      <c r="G613" t="s">
        <v>16</v>
      </c>
      <c r="H613" t="s">
        <v>17</v>
      </c>
      <c r="I613">
        <v>1</v>
      </c>
      <c r="J613">
        <v>0</v>
      </c>
      <c r="K613">
        <v>1</v>
      </c>
      <c r="O613">
        <f t="shared" ref="O613:O633" si="539">ROUND(CP613,2)</f>
        <v>1341.74</v>
      </c>
      <c r="P613">
        <f t="shared" ref="P613:P633" si="540">ROUND(CQ613*I613,2)</f>
        <v>18.489999999999998</v>
      </c>
      <c r="Q613">
        <f t="shared" ref="Q613:Q633" si="541">ROUND(CR613*I613,2)</f>
        <v>92.16</v>
      </c>
      <c r="R613">
        <f t="shared" ref="R613:R633" si="542">ROUND(CS613*I613,2)</f>
        <v>21.04</v>
      </c>
      <c r="S613">
        <f t="shared" ref="S613:S633" si="543">ROUND(CT613*I613,2)</f>
        <v>1231.0899999999999</v>
      </c>
      <c r="T613">
        <f t="shared" ref="T613:T633" si="544">ROUND(CU613*I613,2)</f>
        <v>0</v>
      </c>
      <c r="U613">
        <f t="shared" ref="U613:U633" si="545">CV613*I613</f>
        <v>3.8325</v>
      </c>
      <c r="V613">
        <f t="shared" ref="V613:V633" si="546">CW613*I613</f>
        <v>5.2500000000000005E-2</v>
      </c>
      <c r="W613">
        <f t="shared" ref="W613:W633" si="547">ROUND(CX613*I613,2)</f>
        <v>0</v>
      </c>
      <c r="X613">
        <f t="shared" ref="X613:X633" si="548">ROUND(CY613,2)</f>
        <v>1515.08</v>
      </c>
      <c r="Y613">
        <f t="shared" ref="Y613:Y633" si="549">ROUND(CZ613,2)</f>
        <v>901.53</v>
      </c>
      <c r="AA613">
        <v>51651743</v>
      </c>
      <c r="AB613">
        <f t="shared" ref="AB613:AB633" si="550">ROUND((AC613+AD613+AF613),2)</f>
        <v>45.85</v>
      </c>
      <c r="AC613">
        <f t="shared" ref="AC613:AC633" si="551">ROUND((ES613),2)</f>
        <v>2.0299999999999998</v>
      </c>
      <c r="AD613">
        <f>ROUND(((((ET613*ROUND(1.05,7)))-((EU613*ROUND(1.05,7))))+AE613),2)</f>
        <v>6.95</v>
      </c>
      <c r="AE613">
        <f>ROUND(((EU613*ROUND(1.05,7))),2)</f>
        <v>0.63</v>
      </c>
      <c r="AF613">
        <f>ROUND(((EV613*ROUND(1.05,7))),2)</f>
        <v>36.869999999999997</v>
      </c>
      <c r="AG613">
        <f t="shared" ref="AG613:AG633" si="552">ROUND((AP613),2)</f>
        <v>0</v>
      </c>
      <c r="AH613">
        <f>((EW613*ROUND(1.05,7)))</f>
        <v>3.8325</v>
      </c>
      <c r="AI613">
        <f>((EX613*ROUND(1.05,7)))</f>
        <v>5.2500000000000005E-2</v>
      </c>
      <c r="AJ613">
        <f t="shared" ref="AJ613:AJ633" si="553">(AS613)</f>
        <v>0</v>
      </c>
      <c r="AK613">
        <v>43.76</v>
      </c>
      <c r="AL613">
        <v>2.0299999999999998</v>
      </c>
      <c r="AM613">
        <v>6.62</v>
      </c>
      <c r="AN613">
        <v>0.6</v>
      </c>
      <c r="AO613">
        <v>35.11</v>
      </c>
      <c r="AP613">
        <v>0</v>
      </c>
      <c r="AQ613">
        <v>3.65</v>
      </c>
      <c r="AR613">
        <v>0.05</v>
      </c>
      <c r="AS613">
        <v>0</v>
      </c>
      <c r="AT613">
        <v>121</v>
      </c>
      <c r="AU613">
        <v>72</v>
      </c>
      <c r="AV613">
        <v>1</v>
      </c>
      <c r="AW613">
        <v>1</v>
      </c>
      <c r="AZ613">
        <v>1</v>
      </c>
      <c r="BA613">
        <v>33.39</v>
      </c>
      <c r="BB613">
        <v>13.26</v>
      </c>
      <c r="BC613">
        <v>9.11</v>
      </c>
      <c r="BD613" t="s">
        <v>3</v>
      </c>
      <c r="BE613" t="s">
        <v>3</v>
      </c>
      <c r="BF613" t="s">
        <v>3</v>
      </c>
      <c r="BG613" t="s">
        <v>3</v>
      </c>
      <c r="BH613">
        <v>0</v>
      </c>
      <c r="BI613">
        <v>1</v>
      </c>
      <c r="BJ613" t="s">
        <v>18</v>
      </c>
      <c r="BM613">
        <v>20001</v>
      </c>
      <c r="BN613">
        <v>0</v>
      </c>
      <c r="BO613" t="s">
        <v>3</v>
      </c>
      <c r="BP613">
        <v>0</v>
      </c>
      <c r="BQ613">
        <v>22</v>
      </c>
      <c r="BR613">
        <v>0</v>
      </c>
      <c r="BS613">
        <v>33.39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121</v>
      </c>
      <c r="CA613">
        <v>72</v>
      </c>
      <c r="CB613" t="s">
        <v>3</v>
      </c>
      <c r="CE613">
        <v>0</v>
      </c>
      <c r="CF613">
        <v>0</v>
      </c>
      <c r="CG613">
        <v>0</v>
      </c>
      <c r="CM613">
        <v>0</v>
      </c>
      <c r="CN613" t="s">
        <v>19</v>
      </c>
      <c r="CO613">
        <v>0</v>
      </c>
      <c r="CP613">
        <f t="shared" ref="CP613:CP633" si="554">(P613+Q613+S613)</f>
        <v>1341.74</v>
      </c>
      <c r="CQ613">
        <f>AC613*BC613</f>
        <v>18.493299999999998</v>
      </c>
      <c r="CR613">
        <f>AD613*BB613</f>
        <v>92.156999999999996</v>
      </c>
      <c r="CS613">
        <f t="shared" ref="CS613:CS633" si="555">AE613*BS613</f>
        <v>21.035700000000002</v>
      </c>
      <c r="CT613">
        <f t="shared" ref="CT613:CT633" si="556">AF613*BA613</f>
        <v>1231.0892999999999</v>
      </c>
      <c r="CU613">
        <f t="shared" ref="CU613:CU633" si="557">AG613</f>
        <v>0</v>
      </c>
      <c r="CV613">
        <f t="shared" ref="CV613:CV633" si="558">AH613</f>
        <v>3.8325</v>
      </c>
      <c r="CW613">
        <f t="shared" ref="CW613:CW633" si="559">AI613</f>
        <v>5.2500000000000005E-2</v>
      </c>
      <c r="CX613">
        <f t="shared" ref="CX613:CX633" si="560">AJ613</f>
        <v>0</v>
      </c>
      <c r="CY613">
        <f>(((S613+R613)*AT613)/100)</f>
        <v>1515.0772999999999</v>
      </c>
      <c r="CZ613">
        <f>(((S613+R613)*AU613)/100)</f>
        <v>901.53359999999986</v>
      </c>
      <c r="DC613" t="s">
        <v>3</v>
      </c>
      <c r="DD613" t="s">
        <v>3</v>
      </c>
      <c r="DE613" t="s">
        <v>20</v>
      </c>
      <c r="DF613" t="s">
        <v>20</v>
      </c>
      <c r="DG613" t="s">
        <v>20</v>
      </c>
      <c r="DH613" t="s">
        <v>3</v>
      </c>
      <c r="DI613" t="s">
        <v>20</v>
      </c>
      <c r="DJ613" t="s">
        <v>20</v>
      </c>
      <c r="DK613" t="s">
        <v>3</v>
      </c>
      <c r="DL613" t="s">
        <v>3</v>
      </c>
      <c r="DM613" t="s">
        <v>3</v>
      </c>
      <c r="DN613">
        <v>0</v>
      </c>
      <c r="DO613">
        <v>0</v>
      </c>
      <c r="DP613">
        <v>1</v>
      </c>
      <c r="DQ613">
        <v>1</v>
      </c>
      <c r="DU613">
        <v>1013</v>
      </c>
      <c r="DV613" t="s">
        <v>17</v>
      </c>
      <c r="DW613" t="s">
        <v>17</v>
      </c>
      <c r="DX613">
        <v>1</v>
      </c>
      <c r="DZ613" t="s">
        <v>3</v>
      </c>
      <c r="EA613" t="s">
        <v>3</v>
      </c>
      <c r="EB613" t="s">
        <v>3</v>
      </c>
      <c r="EC613" t="s">
        <v>3</v>
      </c>
      <c r="EE613">
        <v>50757454</v>
      </c>
      <c r="EF613">
        <v>22</v>
      </c>
      <c r="EG613" t="s">
        <v>21</v>
      </c>
      <c r="EH613">
        <v>16</v>
      </c>
      <c r="EI613" t="s">
        <v>22</v>
      </c>
      <c r="EJ613">
        <v>1</v>
      </c>
      <c r="EK613">
        <v>20001</v>
      </c>
      <c r="EL613" t="s">
        <v>23</v>
      </c>
      <c r="EM613" t="s">
        <v>24</v>
      </c>
      <c r="EO613" t="s">
        <v>25</v>
      </c>
      <c r="EQ613">
        <v>131072</v>
      </c>
      <c r="ER613">
        <v>43.76</v>
      </c>
      <c r="ES613">
        <v>2.0299999999999998</v>
      </c>
      <c r="ET613">
        <v>6.62</v>
      </c>
      <c r="EU613">
        <v>0.6</v>
      </c>
      <c r="EV613">
        <v>35.11</v>
      </c>
      <c r="EW613">
        <v>3.65</v>
      </c>
      <c r="EX613">
        <v>0.05</v>
      </c>
      <c r="EY613">
        <v>0</v>
      </c>
      <c r="FQ613">
        <v>0</v>
      </c>
      <c r="FR613">
        <f t="shared" ref="FR613:FR633" si="561">ROUND(IF(BI613=3,GM613,0),2)</f>
        <v>0</v>
      </c>
      <c r="FS613">
        <v>0</v>
      </c>
      <c r="FX613">
        <v>121</v>
      </c>
      <c r="FY613">
        <v>72</v>
      </c>
      <c r="GA613" t="s">
        <v>3</v>
      </c>
      <c r="GD613">
        <v>1</v>
      </c>
      <c r="GF613">
        <v>-2090890730</v>
      </c>
      <c r="GG613">
        <v>2</v>
      </c>
      <c r="GH613">
        <v>1</v>
      </c>
      <c r="GI613">
        <v>4</v>
      </c>
      <c r="GJ613">
        <v>0</v>
      </c>
      <c r="GK613">
        <v>0</v>
      </c>
      <c r="GL613">
        <f t="shared" ref="GL613:GL633" si="562">ROUND(IF(AND(BH613=3,BI613=3,FS613&lt;&gt;0),P613,0),2)</f>
        <v>0</v>
      </c>
      <c r="GM613">
        <f t="shared" ref="GM613:GM633" si="563">ROUND(O613+X613+Y613,2)+GX613</f>
        <v>3758.35</v>
      </c>
      <c r="GN613">
        <f t="shared" ref="GN613:GN633" si="564">IF(OR(BI613=0,BI613=1),GM613,0)</f>
        <v>3758.35</v>
      </c>
      <c r="GO613">
        <f t="shared" ref="GO613:GO633" si="565">IF(BI613=2,GM613,0)</f>
        <v>0</v>
      </c>
      <c r="GP613">
        <f t="shared" ref="GP613:GP633" si="566">IF(BI613=4,GM613+GX613,0)</f>
        <v>0</v>
      </c>
      <c r="GR613">
        <v>0</v>
      </c>
      <c r="GS613">
        <v>3</v>
      </c>
      <c r="GT613">
        <v>0</v>
      </c>
      <c r="GU613" t="s">
        <v>3</v>
      </c>
      <c r="GV613">
        <f t="shared" ref="GV613:GV633" si="567">ROUND((GT613),2)</f>
        <v>0</v>
      </c>
      <c r="GW613">
        <v>1</v>
      </c>
      <c r="GX613">
        <f t="shared" ref="GX613:GX633" si="568">ROUND(HC613*I613,2)</f>
        <v>0</v>
      </c>
      <c r="HA613">
        <v>0</v>
      </c>
      <c r="HB613">
        <v>0</v>
      </c>
      <c r="HC613">
        <f t="shared" ref="HC613:HC633" si="569">GV613*GW613</f>
        <v>0</v>
      </c>
      <c r="HE613" t="s">
        <v>3</v>
      </c>
      <c r="HF613" t="s">
        <v>3</v>
      </c>
      <c r="HM613" t="s">
        <v>3</v>
      </c>
      <c r="HN613" t="s">
        <v>26</v>
      </c>
      <c r="HO613" t="s">
        <v>27</v>
      </c>
      <c r="HP613" t="s">
        <v>22</v>
      </c>
      <c r="HQ613" t="s">
        <v>22</v>
      </c>
      <c r="IK613">
        <v>0</v>
      </c>
    </row>
    <row r="614" spans="1:245" x14ac:dyDescent="0.2">
      <c r="A614">
        <v>18</v>
      </c>
      <c r="B614">
        <v>1</v>
      </c>
      <c r="C614">
        <v>749</v>
      </c>
      <c r="E614" t="s">
        <v>414</v>
      </c>
      <c r="F614" t="s">
        <v>29</v>
      </c>
      <c r="G614" t="s">
        <v>415</v>
      </c>
      <c r="H614" t="str">
        <f>'1.Ведомость'!C190</f>
        <v>КОМПЛ</v>
      </c>
      <c r="I614">
        <f>I613*J614</f>
        <v>1</v>
      </c>
      <c r="J614">
        <v>1</v>
      </c>
      <c r="K614">
        <v>1</v>
      </c>
      <c r="O614">
        <f t="shared" si="539"/>
        <v>1304.22</v>
      </c>
      <c r="P614">
        <f t="shared" si="540"/>
        <v>1304.22</v>
      </c>
      <c r="Q614">
        <f t="shared" si="541"/>
        <v>0</v>
      </c>
      <c r="R614">
        <f t="shared" si="542"/>
        <v>0</v>
      </c>
      <c r="S614">
        <f t="shared" si="543"/>
        <v>0</v>
      </c>
      <c r="T614">
        <f t="shared" si="544"/>
        <v>0</v>
      </c>
      <c r="U614">
        <f t="shared" si="545"/>
        <v>0</v>
      </c>
      <c r="V614">
        <f t="shared" si="546"/>
        <v>0</v>
      </c>
      <c r="W614">
        <f t="shared" si="547"/>
        <v>0</v>
      </c>
      <c r="X614">
        <f t="shared" si="548"/>
        <v>0</v>
      </c>
      <c r="Y614">
        <f t="shared" si="549"/>
        <v>0</v>
      </c>
      <c r="AA614">
        <v>51651743</v>
      </c>
      <c r="AB614">
        <f t="shared" si="550"/>
        <v>1304.22</v>
      </c>
      <c r="AC614">
        <f t="shared" si="551"/>
        <v>1304.22</v>
      </c>
      <c r="AD614">
        <f>ROUND((ET614),2)</f>
        <v>0</v>
      </c>
      <c r="AE614">
        <f>ROUND((EU614),2)</f>
        <v>0</v>
      </c>
      <c r="AF614">
        <f>ROUND((EV614),2)</f>
        <v>0</v>
      </c>
      <c r="AG614">
        <f t="shared" si="552"/>
        <v>0</v>
      </c>
      <c r="AH614">
        <f>(EW614)</f>
        <v>0</v>
      </c>
      <c r="AI614">
        <f>(EX614)</f>
        <v>0</v>
      </c>
      <c r="AJ614">
        <f t="shared" si="553"/>
        <v>0</v>
      </c>
      <c r="AK614">
        <v>1304.22</v>
      </c>
      <c r="AL614">
        <v>1304.22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1</v>
      </c>
      <c r="AW614">
        <v>1</v>
      </c>
      <c r="AZ614">
        <v>1</v>
      </c>
      <c r="BA614">
        <v>1</v>
      </c>
      <c r="BB614">
        <v>1</v>
      </c>
      <c r="BC614">
        <v>6.13</v>
      </c>
      <c r="BD614" t="s">
        <v>3</v>
      </c>
      <c r="BE614" t="s">
        <v>3</v>
      </c>
      <c r="BF614" t="s">
        <v>3</v>
      </c>
      <c r="BG614" t="s">
        <v>3</v>
      </c>
      <c r="BH614">
        <v>3</v>
      </c>
      <c r="BI614">
        <v>3</v>
      </c>
      <c r="BJ614" t="s">
        <v>3</v>
      </c>
      <c r="BM614">
        <v>902</v>
      </c>
      <c r="BN614">
        <v>0</v>
      </c>
      <c r="BO614" t="s">
        <v>3</v>
      </c>
      <c r="BP614">
        <v>0</v>
      </c>
      <c r="BQ614">
        <v>92</v>
      </c>
      <c r="BR614">
        <v>0</v>
      </c>
      <c r="BS614">
        <v>1</v>
      </c>
      <c r="BT614">
        <v>1</v>
      </c>
      <c r="BU614">
        <v>1</v>
      </c>
      <c r="BV614">
        <v>1</v>
      </c>
      <c r="BW614">
        <v>1</v>
      </c>
      <c r="BX614">
        <v>1</v>
      </c>
      <c r="BY614" t="s">
        <v>3</v>
      </c>
      <c r="BZ614">
        <v>0</v>
      </c>
      <c r="CA614">
        <v>0</v>
      </c>
      <c r="CB614" t="s">
        <v>3</v>
      </c>
      <c r="CE614">
        <v>0</v>
      </c>
      <c r="CF614">
        <v>0</v>
      </c>
      <c r="CG614">
        <v>0</v>
      </c>
      <c r="CM614">
        <v>0</v>
      </c>
      <c r="CN614" t="s">
        <v>3</v>
      </c>
      <c r="CO614">
        <v>0</v>
      </c>
      <c r="CP614">
        <f t="shared" si="554"/>
        <v>1304.22</v>
      </c>
      <c r="CQ614">
        <f>AC614</f>
        <v>1304.22</v>
      </c>
      <c r="CR614">
        <f>AD614</f>
        <v>0</v>
      </c>
      <c r="CS614">
        <f t="shared" si="555"/>
        <v>0</v>
      </c>
      <c r="CT614">
        <f t="shared" si="556"/>
        <v>0</v>
      </c>
      <c r="CU614">
        <f t="shared" si="557"/>
        <v>0</v>
      </c>
      <c r="CV614">
        <f t="shared" si="558"/>
        <v>0</v>
      </c>
      <c r="CW614">
        <f t="shared" si="559"/>
        <v>0</v>
      </c>
      <c r="CX614">
        <f t="shared" si="560"/>
        <v>0</v>
      </c>
      <c r="CY614">
        <f>0</f>
        <v>0</v>
      </c>
      <c r="CZ614">
        <f>0</f>
        <v>0</v>
      </c>
      <c r="DC614" t="s">
        <v>3</v>
      </c>
      <c r="DD614" t="s">
        <v>3</v>
      </c>
      <c r="DE614" t="s">
        <v>3</v>
      </c>
      <c r="DF614" t="s">
        <v>3</v>
      </c>
      <c r="DG614" t="s">
        <v>3</v>
      </c>
      <c r="DH614" t="s">
        <v>3</v>
      </c>
      <c r="DI614" t="s">
        <v>3</v>
      </c>
      <c r="DJ614" t="s">
        <v>3</v>
      </c>
      <c r="DK614" t="s">
        <v>3</v>
      </c>
      <c r="DL614" t="s">
        <v>3</v>
      </c>
      <c r="DM614" t="s">
        <v>3</v>
      </c>
      <c r="DN614">
        <v>0</v>
      </c>
      <c r="DO614">
        <v>0</v>
      </c>
      <c r="DP614">
        <v>1</v>
      </c>
      <c r="DQ614">
        <v>1</v>
      </c>
      <c r="DU614">
        <v>1013</v>
      </c>
      <c r="DV614" t="s">
        <v>31</v>
      </c>
      <c r="DW614" t="s">
        <v>31</v>
      </c>
      <c r="DX614">
        <v>1</v>
      </c>
      <c r="DZ614" t="s">
        <v>3</v>
      </c>
      <c r="EA614" t="s">
        <v>3</v>
      </c>
      <c r="EB614" t="s">
        <v>3</v>
      </c>
      <c r="EC614" t="s">
        <v>3</v>
      </c>
      <c r="EE614">
        <v>50757270</v>
      </c>
      <c r="EF614">
        <v>92</v>
      </c>
      <c r="EG614" t="s">
        <v>32</v>
      </c>
      <c r="EH614">
        <v>0</v>
      </c>
      <c r="EI614" t="s">
        <v>3</v>
      </c>
      <c r="EJ614">
        <v>3</v>
      </c>
      <c r="EK614">
        <v>902</v>
      </c>
      <c r="EL614" t="s">
        <v>32</v>
      </c>
      <c r="EM614" t="s">
        <v>33</v>
      </c>
      <c r="EO614" t="s">
        <v>3</v>
      </c>
      <c r="EQ614">
        <v>0</v>
      </c>
      <c r="ER614">
        <v>1304.22</v>
      </c>
      <c r="ES614">
        <v>1304.22</v>
      </c>
      <c r="ET614">
        <v>0</v>
      </c>
      <c r="EU614">
        <v>0</v>
      </c>
      <c r="EV614">
        <v>0</v>
      </c>
      <c r="EW614">
        <v>0</v>
      </c>
      <c r="EX614">
        <v>0</v>
      </c>
      <c r="EZ614">
        <v>5</v>
      </c>
      <c r="FC614">
        <v>0</v>
      </c>
      <c r="FD614">
        <v>18</v>
      </c>
      <c r="FF614">
        <v>1250</v>
      </c>
      <c r="FQ614">
        <v>0</v>
      </c>
      <c r="FR614">
        <f t="shared" si="561"/>
        <v>1304.22</v>
      </c>
      <c r="FS614">
        <v>0</v>
      </c>
      <c r="FX614">
        <v>0</v>
      </c>
      <c r="FY614">
        <v>0</v>
      </c>
      <c r="GA614" t="s">
        <v>34</v>
      </c>
      <c r="GD614">
        <v>1</v>
      </c>
      <c r="GF614">
        <v>-1198659624</v>
      </c>
      <c r="GG614">
        <v>2</v>
      </c>
      <c r="GH614">
        <v>3</v>
      </c>
      <c r="GI614">
        <v>4</v>
      </c>
      <c r="GJ614">
        <v>0</v>
      </c>
      <c r="GK614">
        <v>0</v>
      </c>
      <c r="GL614">
        <f t="shared" si="562"/>
        <v>0</v>
      </c>
      <c r="GM614">
        <f t="shared" si="563"/>
        <v>1304.22</v>
      </c>
      <c r="GN614">
        <f t="shared" si="564"/>
        <v>0</v>
      </c>
      <c r="GO614">
        <f t="shared" si="565"/>
        <v>0</v>
      </c>
      <c r="GP614">
        <f t="shared" si="566"/>
        <v>0</v>
      </c>
      <c r="GR614">
        <v>1</v>
      </c>
      <c r="GS614">
        <v>1</v>
      </c>
      <c r="GT614">
        <v>0</v>
      </c>
      <c r="GU614" t="s">
        <v>3</v>
      </c>
      <c r="GV614">
        <f t="shared" si="567"/>
        <v>0</v>
      </c>
      <c r="GW614">
        <v>1</v>
      </c>
      <c r="GX614">
        <f t="shared" si="568"/>
        <v>0</v>
      </c>
      <c r="HA614">
        <v>0</v>
      </c>
      <c r="HB614">
        <v>0</v>
      </c>
      <c r="HC614">
        <f t="shared" si="569"/>
        <v>0</v>
      </c>
      <c r="HE614" t="s">
        <v>35</v>
      </c>
      <c r="HF614" t="s">
        <v>36</v>
      </c>
      <c r="HH614">
        <f>ROUND(AC614*I614,2)</f>
        <v>1304.22</v>
      </c>
      <c r="HM614" t="s">
        <v>3</v>
      </c>
      <c r="HN614" t="s">
        <v>3</v>
      </c>
      <c r="HO614" t="s">
        <v>3</v>
      </c>
      <c r="HP614" t="s">
        <v>3</v>
      </c>
      <c r="HQ614" t="s">
        <v>3</v>
      </c>
      <c r="IK614">
        <v>0</v>
      </c>
    </row>
    <row r="615" spans="1:245" x14ac:dyDescent="0.2">
      <c r="A615">
        <v>17</v>
      </c>
      <c r="B615">
        <v>1</v>
      </c>
      <c r="C615">
        <f>ROW(SmtRes!A759)</f>
        <v>759</v>
      </c>
      <c r="D615">
        <f>ROW(EtalonRes!A873)</f>
        <v>873</v>
      </c>
      <c r="E615" t="s">
        <v>416</v>
      </c>
      <c r="F615" t="s">
        <v>38</v>
      </c>
      <c r="G615" t="s">
        <v>39</v>
      </c>
      <c r="H615" t="s">
        <v>17</v>
      </c>
      <c r="I615">
        <v>19</v>
      </c>
      <c r="J615">
        <v>0</v>
      </c>
      <c r="K615">
        <v>19</v>
      </c>
      <c r="O615">
        <f t="shared" si="539"/>
        <v>13869.93</v>
      </c>
      <c r="P615">
        <f t="shared" si="540"/>
        <v>7084.57</v>
      </c>
      <c r="Q615">
        <f t="shared" si="541"/>
        <v>390.51</v>
      </c>
      <c r="R615">
        <f t="shared" si="542"/>
        <v>82.47</v>
      </c>
      <c r="S615">
        <f t="shared" si="543"/>
        <v>6394.85</v>
      </c>
      <c r="T615">
        <f t="shared" si="544"/>
        <v>0</v>
      </c>
      <c r="U615">
        <f t="shared" si="545"/>
        <v>21.346500000000002</v>
      </c>
      <c r="V615">
        <f t="shared" si="546"/>
        <v>0.19950000000000001</v>
      </c>
      <c r="W615">
        <f t="shared" si="547"/>
        <v>0</v>
      </c>
      <c r="X615">
        <f t="shared" si="548"/>
        <v>7837.56</v>
      </c>
      <c r="Y615">
        <f t="shared" si="549"/>
        <v>4663.67</v>
      </c>
      <c r="AA615">
        <v>51651743</v>
      </c>
      <c r="AB615">
        <f t="shared" si="550"/>
        <v>52.56</v>
      </c>
      <c r="AC615">
        <f t="shared" si="551"/>
        <v>40.93</v>
      </c>
      <c r="AD615">
        <f>ROUND(((((ET615*ROUND(1.05,7)))-((EU615*ROUND(1.05,7))))+AE615),2)</f>
        <v>1.55</v>
      </c>
      <c r="AE615">
        <f>ROUND(((EU615*ROUND(1.05,7))),2)</f>
        <v>0.13</v>
      </c>
      <c r="AF615">
        <f>ROUND(((EV615*ROUND(1.05,7))),2)</f>
        <v>10.08</v>
      </c>
      <c r="AG615">
        <f t="shared" si="552"/>
        <v>0</v>
      </c>
      <c r="AH615">
        <f>((EW615*ROUND(1.05,7)))</f>
        <v>1.1235000000000002</v>
      </c>
      <c r="AI615">
        <f>((EX615*ROUND(1.05,7)))</f>
        <v>1.0500000000000001E-2</v>
      </c>
      <c r="AJ615">
        <f t="shared" si="553"/>
        <v>0</v>
      </c>
      <c r="AK615">
        <v>52</v>
      </c>
      <c r="AL615">
        <v>40.93</v>
      </c>
      <c r="AM615">
        <v>1.47</v>
      </c>
      <c r="AN615">
        <v>0.12</v>
      </c>
      <c r="AO615">
        <v>9.6</v>
      </c>
      <c r="AP615">
        <v>0</v>
      </c>
      <c r="AQ615">
        <v>1.07</v>
      </c>
      <c r="AR615">
        <v>0.01</v>
      </c>
      <c r="AS615">
        <v>0</v>
      </c>
      <c r="AT615">
        <v>121</v>
      </c>
      <c r="AU615">
        <v>72</v>
      </c>
      <c r="AV615">
        <v>1</v>
      </c>
      <c r="AW615">
        <v>1</v>
      </c>
      <c r="AZ615">
        <v>1</v>
      </c>
      <c r="BA615">
        <v>33.39</v>
      </c>
      <c r="BB615">
        <v>13.26</v>
      </c>
      <c r="BC615">
        <v>9.11</v>
      </c>
      <c r="BD615" t="s">
        <v>3</v>
      </c>
      <c r="BE615" t="s">
        <v>3</v>
      </c>
      <c r="BF615" t="s">
        <v>3</v>
      </c>
      <c r="BG615" t="s">
        <v>3</v>
      </c>
      <c r="BH615">
        <v>0</v>
      </c>
      <c r="BI615">
        <v>1</v>
      </c>
      <c r="BJ615" t="s">
        <v>40</v>
      </c>
      <c r="BM615">
        <v>20001</v>
      </c>
      <c r="BN615">
        <v>0</v>
      </c>
      <c r="BO615" t="s">
        <v>3</v>
      </c>
      <c r="BP615">
        <v>0</v>
      </c>
      <c r="BQ615">
        <v>22</v>
      </c>
      <c r="BR615">
        <v>0</v>
      </c>
      <c r="BS615">
        <v>33.39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121</v>
      </c>
      <c r="CA615">
        <v>72</v>
      </c>
      <c r="CB615" t="s">
        <v>3</v>
      </c>
      <c r="CE615">
        <v>0</v>
      </c>
      <c r="CF615">
        <v>0</v>
      </c>
      <c r="CG615">
        <v>0</v>
      </c>
      <c r="CM615">
        <v>0</v>
      </c>
      <c r="CN615" t="s">
        <v>19</v>
      </c>
      <c r="CO615">
        <v>0</v>
      </c>
      <c r="CP615">
        <f t="shared" si="554"/>
        <v>13869.93</v>
      </c>
      <c r="CQ615">
        <f>AC615*BC615</f>
        <v>372.8723</v>
      </c>
      <c r="CR615">
        <f>AD615*BB615</f>
        <v>20.553000000000001</v>
      </c>
      <c r="CS615">
        <f t="shared" si="555"/>
        <v>4.3407</v>
      </c>
      <c r="CT615">
        <f t="shared" si="556"/>
        <v>336.57120000000003</v>
      </c>
      <c r="CU615">
        <f t="shared" si="557"/>
        <v>0</v>
      </c>
      <c r="CV615">
        <f t="shared" si="558"/>
        <v>1.1235000000000002</v>
      </c>
      <c r="CW615">
        <f t="shared" si="559"/>
        <v>1.0500000000000001E-2</v>
      </c>
      <c r="CX615">
        <f t="shared" si="560"/>
        <v>0</v>
      </c>
      <c r="CY615">
        <f t="shared" ref="CY615:CY633" si="570">(((S615+R615)*AT615)/100)</f>
        <v>7837.5572000000011</v>
      </c>
      <c r="CZ615">
        <f t="shared" ref="CZ615:CZ633" si="571">(((S615+R615)*AU615)/100)</f>
        <v>4663.6704</v>
      </c>
      <c r="DC615" t="s">
        <v>3</v>
      </c>
      <c r="DD615" t="s">
        <v>3</v>
      </c>
      <c r="DE615" t="s">
        <v>20</v>
      </c>
      <c r="DF615" t="s">
        <v>20</v>
      </c>
      <c r="DG615" t="s">
        <v>20</v>
      </c>
      <c r="DH615" t="s">
        <v>3</v>
      </c>
      <c r="DI615" t="s">
        <v>20</v>
      </c>
      <c r="DJ615" t="s">
        <v>20</v>
      </c>
      <c r="DK615" t="s">
        <v>3</v>
      </c>
      <c r="DL615" t="s">
        <v>3</v>
      </c>
      <c r="DM615" t="s">
        <v>3</v>
      </c>
      <c r="DN615">
        <v>0</v>
      </c>
      <c r="DO615">
        <v>0</v>
      </c>
      <c r="DP615">
        <v>1</v>
      </c>
      <c r="DQ615">
        <v>1</v>
      </c>
      <c r="DU615">
        <v>1013</v>
      </c>
      <c r="DV615" t="s">
        <v>17</v>
      </c>
      <c r="DW615" t="s">
        <v>17</v>
      </c>
      <c r="DX615">
        <v>1</v>
      </c>
      <c r="DZ615" t="s">
        <v>3</v>
      </c>
      <c r="EA615" t="s">
        <v>3</v>
      </c>
      <c r="EB615" t="s">
        <v>3</v>
      </c>
      <c r="EC615" t="s">
        <v>3</v>
      </c>
      <c r="EE615">
        <v>50757454</v>
      </c>
      <c r="EF615">
        <v>22</v>
      </c>
      <c r="EG615" t="s">
        <v>21</v>
      </c>
      <c r="EH615">
        <v>16</v>
      </c>
      <c r="EI615" t="s">
        <v>22</v>
      </c>
      <c r="EJ615">
        <v>1</v>
      </c>
      <c r="EK615">
        <v>20001</v>
      </c>
      <c r="EL615" t="s">
        <v>23</v>
      </c>
      <c r="EM615" t="s">
        <v>24</v>
      </c>
      <c r="EO615" t="s">
        <v>25</v>
      </c>
      <c r="EQ615">
        <v>131072</v>
      </c>
      <c r="ER615">
        <v>52</v>
      </c>
      <c r="ES615">
        <v>40.93</v>
      </c>
      <c r="ET615">
        <v>1.47</v>
      </c>
      <c r="EU615">
        <v>0.12</v>
      </c>
      <c r="EV615">
        <v>9.6</v>
      </c>
      <c r="EW615">
        <v>1.07</v>
      </c>
      <c r="EX615">
        <v>0.01</v>
      </c>
      <c r="EY615">
        <v>0</v>
      </c>
      <c r="FQ615">
        <v>0</v>
      </c>
      <c r="FR615">
        <f t="shared" si="561"/>
        <v>0</v>
      </c>
      <c r="FS615">
        <v>0</v>
      </c>
      <c r="FX615">
        <v>121</v>
      </c>
      <c r="FY615">
        <v>72</v>
      </c>
      <c r="GA615" t="s">
        <v>3</v>
      </c>
      <c r="GD615">
        <v>1</v>
      </c>
      <c r="GF615">
        <v>-476731723</v>
      </c>
      <c r="GG615">
        <v>2</v>
      </c>
      <c r="GH615">
        <v>1</v>
      </c>
      <c r="GI615">
        <v>4</v>
      </c>
      <c r="GJ615">
        <v>0</v>
      </c>
      <c r="GK615">
        <v>0</v>
      </c>
      <c r="GL615">
        <f t="shared" si="562"/>
        <v>0</v>
      </c>
      <c r="GM615">
        <f t="shared" si="563"/>
        <v>26371.16</v>
      </c>
      <c r="GN615">
        <f t="shared" si="564"/>
        <v>26371.16</v>
      </c>
      <c r="GO615">
        <f t="shared" si="565"/>
        <v>0</v>
      </c>
      <c r="GP615">
        <f t="shared" si="566"/>
        <v>0</v>
      </c>
      <c r="GR615">
        <v>0</v>
      </c>
      <c r="GS615">
        <v>3</v>
      </c>
      <c r="GT615">
        <v>0</v>
      </c>
      <c r="GU615" t="s">
        <v>3</v>
      </c>
      <c r="GV615">
        <f t="shared" si="567"/>
        <v>0</v>
      </c>
      <c r="GW615">
        <v>1</v>
      </c>
      <c r="GX615">
        <f t="shared" si="568"/>
        <v>0</v>
      </c>
      <c r="HA615">
        <v>0</v>
      </c>
      <c r="HB615">
        <v>0</v>
      </c>
      <c r="HC615">
        <f t="shared" si="569"/>
        <v>0</v>
      </c>
      <c r="HE615" t="s">
        <v>3</v>
      </c>
      <c r="HF615" t="s">
        <v>3</v>
      </c>
      <c r="HM615" t="s">
        <v>3</v>
      </c>
      <c r="HN615" t="s">
        <v>26</v>
      </c>
      <c r="HO615" t="s">
        <v>27</v>
      </c>
      <c r="HP615" t="s">
        <v>22</v>
      </c>
      <c r="HQ615" t="s">
        <v>22</v>
      </c>
      <c r="IK615">
        <v>0</v>
      </c>
    </row>
    <row r="616" spans="1:245" x14ac:dyDescent="0.2">
      <c r="A616">
        <v>18</v>
      </c>
      <c r="B616">
        <v>1</v>
      </c>
      <c r="C616">
        <v>754</v>
      </c>
      <c r="E616" t="s">
        <v>417</v>
      </c>
      <c r="F616" t="s">
        <v>42</v>
      </c>
      <c r="G616" t="s">
        <v>43</v>
      </c>
      <c r="H616" t="e">
        <f>'1.Ведомость'!#REF!</f>
        <v>#REF!</v>
      </c>
      <c r="I616">
        <f>I615*J616</f>
        <v>1.9</v>
      </c>
      <c r="J616">
        <v>9.9999999999999992E-2</v>
      </c>
      <c r="K616">
        <v>0.1</v>
      </c>
      <c r="O616">
        <f t="shared" si="539"/>
        <v>17.309999999999999</v>
      </c>
      <c r="P616">
        <f t="shared" si="540"/>
        <v>17.309999999999999</v>
      </c>
      <c r="Q616">
        <f t="shared" si="541"/>
        <v>0</v>
      </c>
      <c r="R616">
        <f t="shared" si="542"/>
        <v>0</v>
      </c>
      <c r="S616">
        <f t="shared" si="543"/>
        <v>0</v>
      </c>
      <c r="T616">
        <f t="shared" si="544"/>
        <v>0</v>
      </c>
      <c r="U616">
        <f t="shared" si="545"/>
        <v>0</v>
      </c>
      <c r="V616">
        <f t="shared" si="546"/>
        <v>0</v>
      </c>
      <c r="W616">
        <f t="shared" si="547"/>
        <v>0</v>
      </c>
      <c r="X616">
        <f t="shared" si="548"/>
        <v>0</v>
      </c>
      <c r="Y616">
        <f t="shared" si="549"/>
        <v>0</v>
      </c>
      <c r="AA616">
        <v>51651743</v>
      </c>
      <c r="AB616">
        <f t="shared" si="550"/>
        <v>1</v>
      </c>
      <c r="AC616">
        <f t="shared" si="551"/>
        <v>1</v>
      </c>
      <c r="AD616">
        <f>ROUND((((ET616)-(EU616))+AE616),2)</f>
        <v>0</v>
      </c>
      <c r="AE616">
        <f t="shared" ref="AE616:AF618" si="572">ROUND((EU616),2)</f>
        <v>0</v>
      </c>
      <c r="AF616">
        <f t="shared" si="572"/>
        <v>0</v>
      </c>
      <c r="AG616">
        <f t="shared" si="552"/>
        <v>0</v>
      </c>
      <c r="AH616">
        <f t="shared" ref="AH616:AI618" si="573">(EW616)</f>
        <v>0</v>
      </c>
      <c r="AI616">
        <f t="shared" si="573"/>
        <v>0</v>
      </c>
      <c r="AJ616">
        <f t="shared" si="553"/>
        <v>0</v>
      </c>
      <c r="AK616">
        <v>1</v>
      </c>
      <c r="AL616">
        <v>1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1</v>
      </c>
      <c r="AW616">
        <v>1</v>
      </c>
      <c r="AZ616">
        <v>1</v>
      </c>
      <c r="BA616">
        <v>1</v>
      </c>
      <c r="BB616">
        <v>1</v>
      </c>
      <c r="BC616">
        <v>9.11</v>
      </c>
      <c r="BD616" t="s">
        <v>3</v>
      </c>
      <c r="BE616" t="s">
        <v>3</v>
      </c>
      <c r="BF616" t="s">
        <v>3</v>
      </c>
      <c r="BG616" t="s">
        <v>3</v>
      </c>
      <c r="BH616">
        <v>3</v>
      </c>
      <c r="BI616">
        <v>1</v>
      </c>
      <c r="BJ616" t="s">
        <v>45</v>
      </c>
      <c r="BM616">
        <v>500001</v>
      </c>
      <c r="BN616">
        <v>0</v>
      </c>
      <c r="BO616" t="s">
        <v>3</v>
      </c>
      <c r="BP616">
        <v>0</v>
      </c>
      <c r="BQ616">
        <v>8</v>
      </c>
      <c r="BR616">
        <v>0</v>
      </c>
      <c r="BS616">
        <v>1</v>
      </c>
      <c r="BT616">
        <v>1</v>
      </c>
      <c r="BU616">
        <v>1</v>
      </c>
      <c r="BV616">
        <v>1</v>
      </c>
      <c r="BW616">
        <v>1</v>
      </c>
      <c r="BX616">
        <v>1</v>
      </c>
      <c r="BY616" t="s">
        <v>3</v>
      </c>
      <c r="BZ616">
        <v>0</v>
      </c>
      <c r="CA616">
        <v>0</v>
      </c>
      <c r="CB616" t="s">
        <v>3</v>
      </c>
      <c r="CE616">
        <v>0</v>
      </c>
      <c r="CF616">
        <v>0</v>
      </c>
      <c r="CG616">
        <v>0</v>
      </c>
      <c r="CM616">
        <v>0</v>
      </c>
      <c r="CN616" t="s">
        <v>3</v>
      </c>
      <c r="CO616">
        <v>0</v>
      </c>
      <c r="CP616">
        <f t="shared" si="554"/>
        <v>17.309999999999999</v>
      </c>
      <c r="CQ616">
        <f>AC616*BC616</f>
        <v>9.11</v>
      </c>
      <c r="CR616">
        <f>AD616*BB616</f>
        <v>0</v>
      </c>
      <c r="CS616">
        <f t="shared" si="555"/>
        <v>0</v>
      </c>
      <c r="CT616">
        <f t="shared" si="556"/>
        <v>0</v>
      </c>
      <c r="CU616">
        <f t="shared" si="557"/>
        <v>0</v>
      </c>
      <c r="CV616">
        <f t="shared" si="558"/>
        <v>0</v>
      </c>
      <c r="CW616">
        <f t="shared" si="559"/>
        <v>0</v>
      </c>
      <c r="CX616">
        <f t="shared" si="560"/>
        <v>0</v>
      </c>
      <c r="CY616">
        <f t="shared" si="570"/>
        <v>0</v>
      </c>
      <c r="CZ616">
        <f t="shared" si="571"/>
        <v>0</v>
      </c>
      <c r="DC616" t="s">
        <v>3</v>
      </c>
      <c r="DD616" t="s">
        <v>3</v>
      </c>
      <c r="DE616" t="s">
        <v>3</v>
      </c>
      <c r="DF616" t="s">
        <v>3</v>
      </c>
      <c r="DG616" t="s">
        <v>3</v>
      </c>
      <c r="DH616" t="s">
        <v>3</v>
      </c>
      <c r="DI616" t="s">
        <v>3</v>
      </c>
      <c r="DJ616" t="s">
        <v>3</v>
      </c>
      <c r="DK616" t="s">
        <v>3</v>
      </c>
      <c r="DL616" t="s">
        <v>3</v>
      </c>
      <c r="DM616" t="s">
        <v>3</v>
      </c>
      <c r="DN616">
        <v>0</v>
      </c>
      <c r="DO616">
        <v>0</v>
      </c>
      <c r="DP616">
        <v>1</v>
      </c>
      <c r="DQ616">
        <v>1</v>
      </c>
      <c r="DU616">
        <v>1013</v>
      </c>
      <c r="DV616" t="s">
        <v>44</v>
      </c>
      <c r="DW616" t="s">
        <v>44</v>
      </c>
      <c r="DX616">
        <v>1</v>
      </c>
      <c r="DZ616" t="s">
        <v>3</v>
      </c>
      <c r="EA616" t="s">
        <v>3</v>
      </c>
      <c r="EB616" t="s">
        <v>3</v>
      </c>
      <c r="EC616" t="s">
        <v>3</v>
      </c>
      <c r="EE616">
        <v>50757674</v>
      </c>
      <c r="EF616">
        <v>8</v>
      </c>
      <c r="EG616" t="s">
        <v>46</v>
      </c>
      <c r="EH616">
        <v>0</v>
      </c>
      <c r="EI616" t="s">
        <v>3</v>
      </c>
      <c r="EJ616">
        <v>1</v>
      </c>
      <c r="EK616">
        <v>500001</v>
      </c>
      <c r="EL616" t="s">
        <v>47</v>
      </c>
      <c r="EM616" t="s">
        <v>48</v>
      </c>
      <c r="EO616" t="s">
        <v>3</v>
      </c>
      <c r="EQ616">
        <v>0</v>
      </c>
      <c r="ER616">
        <v>1</v>
      </c>
      <c r="ES616">
        <v>1</v>
      </c>
      <c r="ET616">
        <v>0</v>
      </c>
      <c r="EU616">
        <v>0</v>
      </c>
      <c r="EV616">
        <v>0</v>
      </c>
      <c r="EW616">
        <v>0</v>
      </c>
      <c r="EX616">
        <v>0</v>
      </c>
      <c r="FQ616">
        <v>0</v>
      </c>
      <c r="FR616">
        <f t="shared" si="561"/>
        <v>0</v>
      </c>
      <c r="FS616">
        <v>0</v>
      </c>
      <c r="FX616">
        <v>0</v>
      </c>
      <c r="FY616">
        <v>0</v>
      </c>
      <c r="GA616" t="s">
        <v>3</v>
      </c>
      <c r="GD616">
        <v>1</v>
      </c>
      <c r="GF616">
        <v>-1743999360</v>
      </c>
      <c r="GG616">
        <v>2</v>
      </c>
      <c r="GH616">
        <v>1</v>
      </c>
      <c r="GI616">
        <v>4</v>
      </c>
      <c r="GJ616">
        <v>0</v>
      </c>
      <c r="GK616">
        <v>0</v>
      </c>
      <c r="GL616">
        <f t="shared" si="562"/>
        <v>0</v>
      </c>
      <c r="GM616">
        <f t="shared" si="563"/>
        <v>17.309999999999999</v>
      </c>
      <c r="GN616">
        <f t="shared" si="564"/>
        <v>17.309999999999999</v>
      </c>
      <c r="GO616">
        <f t="shared" si="565"/>
        <v>0</v>
      </c>
      <c r="GP616">
        <f t="shared" si="566"/>
        <v>0</v>
      </c>
      <c r="GR616">
        <v>0</v>
      </c>
      <c r="GS616">
        <v>3</v>
      </c>
      <c r="GT616">
        <v>0</v>
      </c>
      <c r="GU616" t="s">
        <v>3</v>
      </c>
      <c r="GV616">
        <f t="shared" si="567"/>
        <v>0</v>
      </c>
      <c r="GW616">
        <v>1</v>
      </c>
      <c r="GX616">
        <f t="shared" si="568"/>
        <v>0</v>
      </c>
      <c r="HA616">
        <v>0</v>
      </c>
      <c r="HB616">
        <v>0</v>
      </c>
      <c r="HC616">
        <f t="shared" si="569"/>
        <v>0</v>
      </c>
      <c r="HE616" t="s">
        <v>3</v>
      </c>
      <c r="HF616" t="s">
        <v>3</v>
      </c>
      <c r="HM616" t="s">
        <v>3</v>
      </c>
      <c r="HN616" t="s">
        <v>3</v>
      </c>
      <c r="HO616" t="s">
        <v>3</v>
      </c>
      <c r="HP616" t="s">
        <v>3</v>
      </c>
      <c r="HQ616" t="s">
        <v>3</v>
      </c>
      <c r="IK616">
        <v>0</v>
      </c>
    </row>
    <row r="617" spans="1:245" x14ac:dyDescent="0.2">
      <c r="A617">
        <v>18</v>
      </c>
      <c r="B617">
        <v>1</v>
      </c>
      <c r="C617">
        <v>758</v>
      </c>
      <c r="E617" t="s">
        <v>418</v>
      </c>
      <c r="F617" t="s">
        <v>50</v>
      </c>
      <c r="G617" t="s">
        <v>51</v>
      </c>
      <c r="H617" t="e">
        <f>'1.Ведомость'!#REF!</f>
        <v>#REF!</v>
      </c>
      <c r="I617">
        <f>I615*J617</f>
        <v>-0.76</v>
      </c>
      <c r="J617">
        <v>-0.04</v>
      </c>
      <c r="K617">
        <v>-0.04</v>
      </c>
      <c r="O617">
        <f t="shared" si="539"/>
        <v>-6411.25</v>
      </c>
      <c r="P617">
        <f t="shared" si="540"/>
        <v>-6411.25</v>
      </c>
      <c r="Q617">
        <f t="shared" si="541"/>
        <v>0</v>
      </c>
      <c r="R617">
        <f t="shared" si="542"/>
        <v>0</v>
      </c>
      <c r="S617">
        <f t="shared" si="543"/>
        <v>0</v>
      </c>
      <c r="T617">
        <f t="shared" si="544"/>
        <v>0</v>
      </c>
      <c r="U617">
        <f t="shared" si="545"/>
        <v>0</v>
      </c>
      <c r="V617">
        <f t="shared" si="546"/>
        <v>0</v>
      </c>
      <c r="W617">
        <f t="shared" si="547"/>
        <v>0</v>
      </c>
      <c r="X617">
        <f t="shared" si="548"/>
        <v>0</v>
      </c>
      <c r="Y617">
        <f t="shared" si="549"/>
        <v>0</v>
      </c>
      <c r="AA617">
        <v>51651743</v>
      </c>
      <c r="AB617">
        <f t="shared" si="550"/>
        <v>926</v>
      </c>
      <c r="AC617">
        <f t="shared" si="551"/>
        <v>926</v>
      </c>
      <c r="AD617">
        <f>ROUND((((ET617)-(EU617))+AE617),2)</f>
        <v>0</v>
      </c>
      <c r="AE617">
        <f t="shared" si="572"/>
        <v>0</v>
      </c>
      <c r="AF617">
        <f t="shared" si="572"/>
        <v>0</v>
      </c>
      <c r="AG617">
        <f t="shared" si="552"/>
        <v>0</v>
      </c>
      <c r="AH617">
        <f t="shared" si="573"/>
        <v>0</v>
      </c>
      <c r="AI617">
        <f t="shared" si="573"/>
        <v>0</v>
      </c>
      <c r="AJ617">
        <f t="shared" si="553"/>
        <v>0</v>
      </c>
      <c r="AK617">
        <v>926</v>
      </c>
      <c r="AL617">
        <v>926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</v>
      </c>
      <c r="AW617">
        <v>1</v>
      </c>
      <c r="AZ617">
        <v>1</v>
      </c>
      <c r="BA617">
        <v>1</v>
      </c>
      <c r="BB617">
        <v>1</v>
      </c>
      <c r="BC617">
        <v>9.11</v>
      </c>
      <c r="BD617" t="s">
        <v>3</v>
      </c>
      <c r="BE617" t="s">
        <v>3</v>
      </c>
      <c r="BF617" t="s">
        <v>3</v>
      </c>
      <c r="BG617" t="s">
        <v>3</v>
      </c>
      <c r="BH617">
        <v>3</v>
      </c>
      <c r="BI617">
        <v>1</v>
      </c>
      <c r="BJ617" t="s">
        <v>53</v>
      </c>
      <c r="BM617">
        <v>500001</v>
      </c>
      <c r="BN617">
        <v>0</v>
      </c>
      <c r="BO617" t="s">
        <v>3</v>
      </c>
      <c r="BP617">
        <v>0</v>
      </c>
      <c r="BQ617">
        <v>8</v>
      </c>
      <c r="BR617">
        <v>1</v>
      </c>
      <c r="BS617">
        <v>1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0</v>
      </c>
      <c r="CA617">
        <v>0</v>
      </c>
      <c r="CB617" t="s">
        <v>3</v>
      </c>
      <c r="CE617">
        <v>0</v>
      </c>
      <c r="CF617">
        <v>0</v>
      </c>
      <c r="CG617">
        <v>0</v>
      </c>
      <c r="CM617">
        <v>0</v>
      </c>
      <c r="CN617" t="s">
        <v>3</v>
      </c>
      <c r="CO617">
        <v>0</v>
      </c>
      <c r="CP617">
        <f t="shared" si="554"/>
        <v>-6411.25</v>
      </c>
      <c r="CQ617">
        <f>AC617*BC617</f>
        <v>8435.8599999999988</v>
      </c>
      <c r="CR617">
        <f>AD617*BB617</f>
        <v>0</v>
      </c>
      <c r="CS617">
        <f t="shared" si="555"/>
        <v>0</v>
      </c>
      <c r="CT617">
        <f t="shared" si="556"/>
        <v>0</v>
      </c>
      <c r="CU617">
        <f t="shared" si="557"/>
        <v>0</v>
      </c>
      <c r="CV617">
        <f t="shared" si="558"/>
        <v>0</v>
      </c>
      <c r="CW617">
        <f t="shared" si="559"/>
        <v>0</v>
      </c>
      <c r="CX617">
        <f t="shared" si="560"/>
        <v>0</v>
      </c>
      <c r="CY617">
        <f t="shared" si="570"/>
        <v>0</v>
      </c>
      <c r="CZ617">
        <f t="shared" si="571"/>
        <v>0</v>
      </c>
      <c r="DC617" t="s">
        <v>3</v>
      </c>
      <c r="DD617" t="s">
        <v>3</v>
      </c>
      <c r="DE617" t="s">
        <v>3</v>
      </c>
      <c r="DF617" t="s">
        <v>3</v>
      </c>
      <c r="DG617" t="s">
        <v>3</v>
      </c>
      <c r="DH617" t="s">
        <v>3</v>
      </c>
      <c r="DI617" t="s">
        <v>3</v>
      </c>
      <c r="DJ617" t="s">
        <v>3</v>
      </c>
      <c r="DK617" t="s">
        <v>3</v>
      </c>
      <c r="DL617" t="s">
        <v>3</v>
      </c>
      <c r="DM617" t="s">
        <v>3</v>
      </c>
      <c r="DN617">
        <v>0</v>
      </c>
      <c r="DO617">
        <v>0</v>
      </c>
      <c r="DP617">
        <v>1</v>
      </c>
      <c r="DQ617">
        <v>1</v>
      </c>
      <c r="DU617">
        <v>1005</v>
      </c>
      <c r="DV617" t="s">
        <v>52</v>
      </c>
      <c r="DW617" t="s">
        <v>52</v>
      </c>
      <c r="DX617">
        <v>1</v>
      </c>
      <c r="DZ617" t="s">
        <v>3</v>
      </c>
      <c r="EA617" t="s">
        <v>3</v>
      </c>
      <c r="EB617" t="s">
        <v>3</v>
      </c>
      <c r="EC617" t="s">
        <v>3</v>
      </c>
      <c r="EE617">
        <v>50757674</v>
      </c>
      <c r="EF617">
        <v>8</v>
      </c>
      <c r="EG617" t="s">
        <v>46</v>
      </c>
      <c r="EH617">
        <v>0</v>
      </c>
      <c r="EI617" t="s">
        <v>3</v>
      </c>
      <c r="EJ617">
        <v>1</v>
      </c>
      <c r="EK617">
        <v>500001</v>
      </c>
      <c r="EL617" t="s">
        <v>47</v>
      </c>
      <c r="EM617" t="s">
        <v>48</v>
      </c>
      <c r="EO617" t="s">
        <v>3</v>
      </c>
      <c r="EQ617">
        <v>32768</v>
      </c>
      <c r="ER617">
        <v>926</v>
      </c>
      <c r="ES617">
        <v>926</v>
      </c>
      <c r="ET617">
        <v>0</v>
      </c>
      <c r="EU617">
        <v>0</v>
      </c>
      <c r="EV617">
        <v>0</v>
      </c>
      <c r="EW617">
        <v>0</v>
      </c>
      <c r="EX617">
        <v>0</v>
      </c>
      <c r="FQ617">
        <v>0</v>
      </c>
      <c r="FR617">
        <f t="shared" si="561"/>
        <v>0</v>
      </c>
      <c r="FS617">
        <v>0</v>
      </c>
      <c r="FX617">
        <v>0</v>
      </c>
      <c r="FY617">
        <v>0</v>
      </c>
      <c r="GA617" t="s">
        <v>3</v>
      </c>
      <c r="GD617">
        <v>1</v>
      </c>
      <c r="GF617">
        <v>-1896968330</v>
      </c>
      <c r="GG617">
        <v>2</v>
      </c>
      <c r="GH617">
        <v>1</v>
      </c>
      <c r="GI617">
        <v>4</v>
      </c>
      <c r="GJ617">
        <v>0</v>
      </c>
      <c r="GK617">
        <v>0</v>
      </c>
      <c r="GL617">
        <f t="shared" si="562"/>
        <v>0</v>
      </c>
      <c r="GM617">
        <f t="shared" si="563"/>
        <v>-6411.25</v>
      </c>
      <c r="GN617">
        <f t="shared" si="564"/>
        <v>-6411.25</v>
      </c>
      <c r="GO617">
        <f t="shared" si="565"/>
        <v>0</v>
      </c>
      <c r="GP617">
        <f t="shared" si="566"/>
        <v>0</v>
      </c>
      <c r="GR617">
        <v>0</v>
      </c>
      <c r="GS617">
        <v>3</v>
      </c>
      <c r="GT617">
        <v>0</v>
      </c>
      <c r="GU617" t="s">
        <v>3</v>
      </c>
      <c r="GV617">
        <f t="shared" si="567"/>
        <v>0</v>
      </c>
      <c r="GW617">
        <v>1</v>
      </c>
      <c r="GX617">
        <f t="shared" si="568"/>
        <v>0</v>
      </c>
      <c r="HA617">
        <v>0</v>
      </c>
      <c r="HB617">
        <v>0</v>
      </c>
      <c r="HC617">
        <f t="shared" si="569"/>
        <v>0</v>
      </c>
      <c r="HE617" t="s">
        <v>3</v>
      </c>
      <c r="HF617" t="s">
        <v>3</v>
      </c>
      <c r="HM617" t="s">
        <v>3</v>
      </c>
      <c r="HN617" t="s">
        <v>3</v>
      </c>
      <c r="HO617" t="s">
        <v>3</v>
      </c>
      <c r="HP617" t="s">
        <v>3</v>
      </c>
      <c r="HQ617" t="s">
        <v>3</v>
      </c>
      <c r="IK617">
        <v>0</v>
      </c>
    </row>
    <row r="618" spans="1:245" x14ac:dyDescent="0.2">
      <c r="A618">
        <v>18</v>
      </c>
      <c r="B618">
        <v>1</v>
      </c>
      <c r="C618">
        <v>759</v>
      </c>
      <c r="E618" t="s">
        <v>419</v>
      </c>
      <c r="F618" t="s">
        <v>29</v>
      </c>
      <c r="G618" t="s">
        <v>55</v>
      </c>
      <c r="H618" t="str">
        <f>'1.Ведомость'!C192</f>
        <v>ШТ</v>
      </c>
      <c r="I618">
        <f>I615*J618</f>
        <v>19</v>
      </c>
      <c r="J618">
        <v>1</v>
      </c>
      <c r="K618">
        <v>1</v>
      </c>
      <c r="O618">
        <f t="shared" si="539"/>
        <v>32851.760000000002</v>
      </c>
      <c r="P618">
        <f t="shared" si="540"/>
        <v>32851.760000000002</v>
      </c>
      <c r="Q618">
        <f t="shared" si="541"/>
        <v>0</v>
      </c>
      <c r="R618">
        <f t="shared" si="542"/>
        <v>0</v>
      </c>
      <c r="S618">
        <f t="shared" si="543"/>
        <v>0</v>
      </c>
      <c r="T618">
        <f t="shared" si="544"/>
        <v>0</v>
      </c>
      <c r="U618">
        <f t="shared" si="545"/>
        <v>0</v>
      </c>
      <c r="V618">
        <f t="shared" si="546"/>
        <v>0</v>
      </c>
      <c r="W618">
        <f t="shared" si="547"/>
        <v>0</v>
      </c>
      <c r="X618">
        <f t="shared" si="548"/>
        <v>0</v>
      </c>
      <c r="Y618">
        <f t="shared" si="549"/>
        <v>0</v>
      </c>
      <c r="AA618">
        <v>51651743</v>
      </c>
      <c r="AB618">
        <f t="shared" si="550"/>
        <v>1729.04</v>
      </c>
      <c r="AC618">
        <f t="shared" si="551"/>
        <v>1729.04</v>
      </c>
      <c r="AD618">
        <f>ROUND((((ET618)-(EU618))+AE618),2)</f>
        <v>0</v>
      </c>
      <c r="AE618">
        <f t="shared" si="572"/>
        <v>0</v>
      </c>
      <c r="AF618">
        <f t="shared" si="572"/>
        <v>0</v>
      </c>
      <c r="AG618">
        <f t="shared" si="552"/>
        <v>0</v>
      </c>
      <c r="AH618">
        <f t="shared" si="573"/>
        <v>0</v>
      </c>
      <c r="AI618">
        <f t="shared" si="573"/>
        <v>0</v>
      </c>
      <c r="AJ618">
        <f t="shared" si="553"/>
        <v>0</v>
      </c>
      <c r="AK618">
        <v>1729.0400000000002</v>
      </c>
      <c r="AL618">
        <v>1729.0400000000002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1</v>
      </c>
      <c r="AW618">
        <v>1</v>
      </c>
      <c r="AZ618">
        <v>1</v>
      </c>
      <c r="BA618">
        <v>1</v>
      </c>
      <c r="BB618">
        <v>1</v>
      </c>
      <c r="BC618">
        <v>9.11</v>
      </c>
      <c r="BD618" t="s">
        <v>3</v>
      </c>
      <c r="BE618" t="s">
        <v>3</v>
      </c>
      <c r="BF618" t="s">
        <v>3</v>
      </c>
      <c r="BG618" t="s">
        <v>3</v>
      </c>
      <c r="BH618">
        <v>3</v>
      </c>
      <c r="BI618">
        <v>1</v>
      </c>
      <c r="BJ618" t="s">
        <v>56</v>
      </c>
      <c r="BM618">
        <v>500001</v>
      </c>
      <c r="BN618">
        <v>0</v>
      </c>
      <c r="BO618" t="s">
        <v>3</v>
      </c>
      <c r="BP618">
        <v>0</v>
      </c>
      <c r="BQ618">
        <v>8</v>
      </c>
      <c r="BR618">
        <v>0</v>
      </c>
      <c r="BS618">
        <v>1</v>
      </c>
      <c r="BT618">
        <v>1</v>
      </c>
      <c r="BU618">
        <v>1</v>
      </c>
      <c r="BV618">
        <v>1</v>
      </c>
      <c r="BW618">
        <v>1</v>
      </c>
      <c r="BX618">
        <v>1</v>
      </c>
      <c r="BY618" t="s">
        <v>3</v>
      </c>
      <c r="BZ618">
        <v>0</v>
      </c>
      <c r="CA618">
        <v>0</v>
      </c>
      <c r="CB618" t="s">
        <v>3</v>
      </c>
      <c r="CE618">
        <v>0</v>
      </c>
      <c r="CF618">
        <v>0</v>
      </c>
      <c r="CG618">
        <v>0</v>
      </c>
      <c r="CM618">
        <v>0</v>
      </c>
      <c r="CN618" t="s">
        <v>3</v>
      </c>
      <c r="CO618">
        <v>0</v>
      </c>
      <c r="CP618">
        <f t="shared" si="554"/>
        <v>32851.760000000002</v>
      </c>
      <c r="CQ618">
        <f>AC618</f>
        <v>1729.04</v>
      </c>
      <c r="CR618">
        <f>AD618</f>
        <v>0</v>
      </c>
      <c r="CS618">
        <f t="shared" si="555"/>
        <v>0</v>
      </c>
      <c r="CT618">
        <f t="shared" si="556"/>
        <v>0</v>
      </c>
      <c r="CU618">
        <f t="shared" si="557"/>
        <v>0</v>
      </c>
      <c r="CV618">
        <f t="shared" si="558"/>
        <v>0</v>
      </c>
      <c r="CW618">
        <f t="shared" si="559"/>
        <v>0</v>
      </c>
      <c r="CX618">
        <f t="shared" si="560"/>
        <v>0</v>
      </c>
      <c r="CY618">
        <f t="shared" si="570"/>
        <v>0</v>
      </c>
      <c r="CZ618">
        <f t="shared" si="571"/>
        <v>0</v>
      </c>
      <c r="DC618" t="s">
        <v>3</v>
      </c>
      <c r="DD618" t="s">
        <v>3</v>
      </c>
      <c r="DE618" t="s">
        <v>3</v>
      </c>
      <c r="DF618" t="s">
        <v>3</v>
      </c>
      <c r="DG618" t="s">
        <v>3</v>
      </c>
      <c r="DH618" t="s">
        <v>3</v>
      </c>
      <c r="DI618" t="s">
        <v>3</v>
      </c>
      <c r="DJ618" t="s">
        <v>3</v>
      </c>
      <c r="DK618" t="s">
        <v>3</v>
      </c>
      <c r="DL618" t="s">
        <v>3</v>
      </c>
      <c r="DM618" t="s">
        <v>3</v>
      </c>
      <c r="DN618">
        <v>0</v>
      </c>
      <c r="DO618">
        <v>0</v>
      </c>
      <c r="DP618">
        <v>1</v>
      </c>
      <c r="DQ618">
        <v>1</v>
      </c>
      <c r="DU618">
        <v>1013</v>
      </c>
      <c r="DV618" t="s">
        <v>17</v>
      </c>
      <c r="DW618" t="s">
        <v>17</v>
      </c>
      <c r="DX618">
        <v>1</v>
      </c>
      <c r="DZ618" t="s">
        <v>3</v>
      </c>
      <c r="EA618" t="s">
        <v>3</v>
      </c>
      <c r="EB618" t="s">
        <v>3</v>
      </c>
      <c r="EC618" t="s">
        <v>3</v>
      </c>
      <c r="EE618">
        <v>50757674</v>
      </c>
      <c r="EF618">
        <v>8</v>
      </c>
      <c r="EG618" t="s">
        <v>46</v>
      </c>
      <c r="EH618">
        <v>0</v>
      </c>
      <c r="EI618" t="s">
        <v>3</v>
      </c>
      <c r="EJ618">
        <v>1</v>
      </c>
      <c r="EK618">
        <v>500001</v>
      </c>
      <c r="EL618" t="s">
        <v>47</v>
      </c>
      <c r="EM618" t="s">
        <v>48</v>
      </c>
      <c r="EO618" t="s">
        <v>3</v>
      </c>
      <c r="EQ618">
        <v>0</v>
      </c>
      <c r="ER618">
        <v>1644.17</v>
      </c>
      <c r="ES618">
        <v>1729.0400000000002</v>
      </c>
      <c r="ET618">
        <v>0</v>
      </c>
      <c r="EU618">
        <v>0</v>
      </c>
      <c r="EV618">
        <v>0</v>
      </c>
      <c r="EW618">
        <v>0</v>
      </c>
      <c r="EX618">
        <v>0</v>
      </c>
      <c r="EZ618">
        <v>5</v>
      </c>
      <c r="FC618">
        <v>0</v>
      </c>
      <c r="FD618">
        <v>18</v>
      </c>
      <c r="FF618">
        <v>1644.17</v>
      </c>
      <c r="FQ618">
        <v>0</v>
      </c>
      <c r="FR618">
        <f t="shared" si="561"/>
        <v>0</v>
      </c>
      <c r="FS618">
        <v>0</v>
      </c>
      <c r="FX618">
        <v>0</v>
      </c>
      <c r="FY618">
        <v>0</v>
      </c>
      <c r="GA618" t="s">
        <v>57</v>
      </c>
      <c r="GD618">
        <v>1</v>
      </c>
      <c r="GF618">
        <v>-1802594515</v>
      </c>
      <c r="GG618">
        <v>2</v>
      </c>
      <c r="GH618">
        <v>3</v>
      </c>
      <c r="GI618">
        <v>4</v>
      </c>
      <c r="GJ618">
        <v>0</v>
      </c>
      <c r="GK618">
        <v>0</v>
      </c>
      <c r="GL618">
        <f t="shared" si="562"/>
        <v>0</v>
      </c>
      <c r="GM618">
        <f t="shared" si="563"/>
        <v>32851.760000000002</v>
      </c>
      <c r="GN618">
        <f t="shared" si="564"/>
        <v>32851.760000000002</v>
      </c>
      <c r="GO618">
        <f t="shared" si="565"/>
        <v>0</v>
      </c>
      <c r="GP618">
        <f t="shared" si="566"/>
        <v>0</v>
      </c>
      <c r="GR618">
        <v>1</v>
      </c>
      <c r="GS618">
        <v>1</v>
      </c>
      <c r="GT618">
        <v>0</v>
      </c>
      <c r="GU618" t="s">
        <v>3</v>
      </c>
      <c r="GV618">
        <f t="shared" si="567"/>
        <v>0</v>
      </c>
      <c r="GW618">
        <v>1</v>
      </c>
      <c r="GX618">
        <f t="shared" si="568"/>
        <v>0</v>
      </c>
      <c r="HA618">
        <v>0</v>
      </c>
      <c r="HB618">
        <v>0</v>
      </c>
      <c r="HC618">
        <f t="shared" si="569"/>
        <v>0</v>
      </c>
      <c r="HE618" t="s">
        <v>35</v>
      </c>
      <c r="HF618" t="s">
        <v>37</v>
      </c>
      <c r="HG618">
        <f>ROUND(AC618*I618,2)</f>
        <v>32851.760000000002</v>
      </c>
      <c r="HM618" t="s">
        <v>3</v>
      </c>
      <c r="HN618" t="s">
        <v>3</v>
      </c>
      <c r="HO618" t="s">
        <v>3</v>
      </c>
      <c r="HP618" t="s">
        <v>3</v>
      </c>
      <c r="HQ618" t="s">
        <v>3</v>
      </c>
      <c r="IK618">
        <v>0</v>
      </c>
    </row>
    <row r="619" spans="1:245" x14ac:dyDescent="0.2">
      <c r="A619">
        <v>17</v>
      </c>
      <c r="B619">
        <v>1</v>
      </c>
      <c r="C619">
        <f>ROW(SmtRes!A771)</f>
        <v>771</v>
      </c>
      <c r="D619">
        <f>ROW(EtalonRes!A890)</f>
        <v>890</v>
      </c>
      <c r="E619" t="s">
        <v>420</v>
      </c>
      <c r="F619" t="s">
        <v>74</v>
      </c>
      <c r="G619" t="s">
        <v>75</v>
      </c>
      <c r="H619" t="s">
        <v>76</v>
      </c>
      <c r="I619">
        <v>7.1999999999999995E-2</v>
      </c>
      <c r="J619">
        <v>0</v>
      </c>
      <c r="K619">
        <v>7.1999999999999995E-2</v>
      </c>
      <c r="O619">
        <f t="shared" si="539"/>
        <v>3800.41</v>
      </c>
      <c r="P619">
        <f t="shared" si="540"/>
        <v>285.10000000000002</v>
      </c>
      <c r="Q619">
        <f t="shared" si="541"/>
        <v>117.72</v>
      </c>
      <c r="R619">
        <f t="shared" si="542"/>
        <v>37.43</v>
      </c>
      <c r="S619">
        <f t="shared" si="543"/>
        <v>3397.59</v>
      </c>
      <c r="T619">
        <f t="shared" si="544"/>
        <v>0</v>
      </c>
      <c r="U619">
        <f t="shared" si="545"/>
        <v>11.6424</v>
      </c>
      <c r="V619">
        <f t="shared" si="546"/>
        <v>9.0719999999999995E-2</v>
      </c>
      <c r="W619">
        <f t="shared" si="547"/>
        <v>0</v>
      </c>
      <c r="X619">
        <f t="shared" si="548"/>
        <v>4156.37</v>
      </c>
      <c r="Y619">
        <f t="shared" si="549"/>
        <v>2473.21</v>
      </c>
      <c r="AA619">
        <v>51651743</v>
      </c>
      <c r="AB619">
        <f t="shared" si="550"/>
        <v>1971.21</v>
      </c>
      <c r="AC619">
        <f t="shared" si="551"/>
        <v>434.65</v>
      </c>
      <c r="AD619">
        <f>ROUND(((((ET619*ROUND(1.05,7)))-((EU619*ROUND(1.05,7))))+AE619),2)</f>
        <v>123.3</v>
      </c>
      <c r="AE619">
        <f>ROUND(((EU619*ROUND(1.05,7))),2)</f>
        <v>15.57</v>
      </c>
      <c r="AF619">
        <f>ROUND(((EV619*ROUND(1.05,7))),2)</f>
        <v>1413.26</v>
      </c>
      <c r="AG619">
        <f t="shared" si="552"/>
        <v>0</v>
      </c>
      <c r="AH619">
        <f>((EW619*ROUND(1.05,7)))</f>
        <v>161.70000000000002</v>
      </c>
      <c r="AI619">
        <f>((EX619*ROUND(1.05,7)))</f>
        <v>1.26</v>
      </c>
      <c r="AJ619">
        <f t="shared" si="553"/>
        <v>0</v>
      </c>
      <c r="AK619">
        <v>1898.04</v>
      </c>
      <c r="AL619">
        <v>434.65</v>
      </c>
      <c r="AM619">
        <v>117.43</v>
      </c>
      <c r="AN619">
        <v>14.83</v>
      </c>
      <c r="AO619">
        <v>1345.96</v>
      </c>
      <c r="AP619">
        <v>0</v>
      </c>
      <c r="AQ619">
        <v>154</v>
      </c>
      <c r="AR619">
        <v>1.2</v>
      </c>
      <c r="AS619">
        <v>0</v>
      </c>
      <c r="AT619">
        <v>121</v>
      </c>
      <c r="AU619">
        <v>72</v>
      </c>
      <c r="AV619">
        <v>1</v>
      </c>
      <c r="AW619">
        <v>1</v>
      </c>
      <c r="AZ619">
        <v>1</v>
      </c>
      <c r="BA619">
        <v>33.39</v>
      </c>
      <c r="BB619">
        <v>13.26</v>
      </c>
      <c r="BC619">
        <v>9.11</v>
      </c>
      <c r="BD619" t="s">
        <v>3</v>
      </c>
      <c r="BE619" t="s">
        <v>3</v>
      </c>
      <c r="BF619" t="s">
        <v>3</v>
      </c>
      <c r="BG619" t="s">
        <v>3</v>
      </c>
      <c r="BH619">
        <v>0</v>
      </c>
      <c r="BI619">
        <v>1</v>
      </c>
      <c r="BJ619" t="s">
        <v>77</v>
      </c>
      <c r="BM619">
        <v>20001</v>
      </c>
      <c r="BN619">
        <v>0</v>
      </c>
      <c r="BO619" t="s">
        <v>3</v>
      </c>
      <c r="BP619">
        <v>0</v>
      </c>
      <c r="BQ619">
        <v>22</v>
      </c>
      <c r="BR619">
        <v>0</v>
      </c>
      <c r="BS619">
        <v>33.39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121</v>
      </c>
      <c r="CA619">
        <v>72</v>
      </c>
      <c r="CB619" t="s">
        <v>3</v>
      </c>
      <c r="CE619">
        <v>0</v>
      </c>
      <c r="CF619">
        <v>0</v>
      </c>
      <c r="CG619">
        <v>0</v>
      </c>
      <c r="CM619">
        <v>0</v>
      </c>
      <c r="CN619" t="s">
        <v>19</v>
      </c>
      <c r="CO619">
        <v>0</v>
      </c>
      <c r="CP619">
        <f t="shared" si="554"/>
        <v>3800.4100000000003</v>
      </c>
      <c r="CQ619">
        <f t="shared" ref="CQ619:CQ633" si="574">AC619*BC619</f>
        <v>3959.6614999999997</v>
      </c>
      <c r="CR619">
        <f t="shared" ref="CR619:CR633" si="575">AD619*BB619</f>
        <v>1634.9579999999999</v>
      </c>
      <c r="CS619">
        <f t="shared" si="555"/>
        <v>519.88229999999999</v>
      </c>
      <c r="CT619">
        <f t="shared" si="556"/>
        <v>47188.751400000001</v>
      </c>
      <c r="CU619">
        <f t="shared" si="557"/>
        <v>0</v>
      </c>
      <c r="CV619">
        <f t="shared" si="558"/>
        <v>161.70000000000002</v>
      </c>
      <c r="CW619">
        <f t="shared" si="559"/>
        <v>1.26</v>
      </c>
      <c r="CX619">
        <f t="shared" si="560"/>
        <v>0</v>
      </c>
      <c r="CY619">
        <f t="shared" si="570"/>
        <v>4156.3742000000002</v>
      </c>
      <c r="CZ619">
        <f t="shared" si="571"/>
        <v>2473.2143999999998</v>
      </c>
      <c r="DC619" t="s">
        <v>3</v>
      </c>
      <c r="DD619" t="s">
        <v>3</v>
      </c>
      <c r="DE619" t="s">
        <v>20</v>
      </c>
      <c r="DF619" t="s">
        <v>20</v>
      </c>
      <c r="DG619" t="s">
        <v>20</v>
      </c>
      <c r="DH619" t="s">
        <v>3</v>
      </c>
      <c r="DI619" t="s">
        <v>20</v>
      </c>
      <c r="DJ619" t="s">
        <v>20</v>
      </c>
      <c r="DK619" t="s">
        <v>3</v>
      </c>
      <c r="DL619" t="s">
        <v>3</v>
      </c>
      <c r="DM619" t="s">
        <v>3</v>
      </c>
      <c r="DN619">
        <v>0</v>
      </c>
      <c r="DO619">
        <v>0</v>
      </c>
      <c r="DP619">
        <v>1</v>
      </c>
      <c r="DQ619">
        <v>1</v>
      </c>
      <c r="DU619">
        <v>1005</v>
      </c>
      <c r="DV619" t="s">
        <v>76</v>
      </c>
      <c r="DW619" t="s">
        <v>76</v>
      </c>
      <c r="DX619">
        <v>100</v>
      </c>
      <c r="DZ619" t="s">
        <v>3</v>
      </c>
      <c r="EA619" t="s">
        <v>3</v>
      </c>
      <c r="EB619" t="s">
        <v>3</v>
      </c>
      <c r="EC619" t="s">
        <v>3</v>
      </c>
      <c r="EE619">
        <v>50757454</v>
      </c>
      <c r="EF619">
        <v>22</v>
      </c>
      <c r="EG619" t="s">
        <v>21</v>
      </c>
      <c r="EH619">
        <v>16</v>
      </c>
      <c r="EI619" t="s">
        <v>22</v>
      </c>
      <c r="EJ619">
        <v>1</v>
      </c>
      <c r="EK619">
        <v>20001</v>
      </c>
      <c r="EL619" t="s">
        <v>23</v>
      </c>
      <c r="EM619" t="s">
        <v>24</v>
      </c>
      <c r="EO619" t="s">
        <v>25</v>
      </c>
      <c r="EQ619">
        <v>131072</v>
      </c>
      <c r="ER619">
        <v>1898.04</v>
      </c>
      <c r="ES619">
        <v>434.65</v>
      </c>
      <c r="ET619">
        <v>117.43</v>
      </c>
      <c r="EU619">
        <v>14.83</v>
      </c>
      <c r="EV619">
        <v>1345.96</v>
      </c>
      <c r="EW619">
        <v>154</v>
      </c>
      <c r="EX619">
        <v>1.2</v>
      </c>
      <c r="EY619">
        <v>0</v>
      </c>
      <c r="FQ619">
        <v>0</v>
      </c>
      <c r="FR619">
        <f t="shared" si="561"/>
        <v>0</v>
      </c>
      <c r="FS619">
        <v>0</v>
      </c>
      <c r="FX619">
        <v>121</v>
      </c>
      <c r="FY619">
        <v>72</v>
      </c>
      <c r="GA619" t="s">
        <v>3</v>
      </c>
      <c r="GD619">
        <v>1</v>
      </c>
      <c r="GF619">
        <v>-706050576</v>
      </c>
      <c r="GG619">
        <v>2</v>
      </c>
      <c r="GH619">
        <v>1</v>
      </c>
      <c r="GI619">
        <v>4</v>
      </c>
      <c r="GJ619">
        <v>0</v>
      </c>
      <c r="GK619">
        <v>0</v>
      </c>
      <c r="GL619">
        <f t="shared" si="562"/>
        <v>0</v>
      </c>
      <c r="GM619">
        <f t="shared" si="563"/>
        <v>10429.99</v>
      </c>
      <c r="GN619">
        <f t="shared" si="564"/>
        <v>10429.99</v>
      </c>
      <c r="GO619">
        <f t="shared" si="565"/>
        <v>0</v>
      </c>
      <c r="GP619">
        <f t="shared" si="566"/>
        <v>0</v>
      </c>
      <c r="GR619">
        <v>0</v>
      </c>
      <c r="GS619">
        <v>3</v>
      </c>
      <c r="GT619">
        <v>0</v>
      </c>
      <c r="GU619" t="s">
        <v>3</v>
      </c>
      <c r="GV619">
        <f t="shared" si="567"/>
        <v>0</v>
      </c>
      <c r="GW619">
        <v>1</v>
      </c>
      <c r="GX619">
        <f t="shared" si="568"/>
        <v>0</v>
      </c>
      <c r="HA619">
        <v>0</v>
      </c>
      <c r="HB619">
        <v>0</v>
      </c>
      <c r="HC619">
        <f t="shared" si="569"/>
        <v>0</v>
      </c>
      <c r="HE619" t="s">
        <v>3</v>
      </c>
      <c r="HF619" t="s">
        <v>3</v>
      </c>
      <c r="HM619" t="s">
        <v>3</v>
      </c>
      <c r="HN619" t="s">
        <v>26</v>
      </c>
      <c r="HO619" t="s">
        <v>27</v>
      </c>
      <c r="HP619" t="s">
        <v>22</v>
      </c>
      <c r="HQ619" t="s">
        <v>22</v>
      </c>
      <c r="IK619">
        <v>0</v>
      </c>
    </row>
    <row r="620" spans="1:245" x14ac:dyDescent="0.2">
      <c r="A620">
        <v>18</v>
      </c>
      <c r="B620">
        <v>1</v>
      </c>
      <c r="C620">
        <v>771</v>
      </c>
      <c r="E620" t="s">
        <v>421</v>
      </c>
      <c r="F620" t="s">
        <v>79</v>
      </c>
      <c r="G620" t="s">
        <v>80</v>
      </c>
      <c r="H620" t="str">
        <f>'1.Ведомость'!C194</f>
        <v>м2</v>
      </c>
      <c r="I620">
        <f>I619*J620</f>
        <v>7.2</v>
      </c>
      <c r="J620">
        <v>100.00000000000001</v>
      </c>
      <c r="K620">
        <v>100</v>
      </c>
      <c r="O620">
        <f t="shared" si="539"/>
        <v>6717.28</v>
      </c>
      <c r="P620">
        <f t="shared" si="540"/>
        <v>6717.28</v>
      </c>
      <c r="Q620">
        <f t="shared" si="541"/>
        <v>0</v>
      </c>
      <c r="R620">
        <f t="shared" si="542"/>
        <v>0</v>
      </c>
      <c r="S620">
        <f t="shared" si="543"/>
        <v>0</v>
      </c>
      <c r="T620">
        <f t="shared" si="544"/>
        <v>0</v>
      </c>
      <c r="U620">
        <f t="shared" si="545"/>
        <v>0</v>
      </c>
      <c r="V620">
        <f t="shared" si="546"/>
        <v>0</v>
      </c>
      <c r="W620">
        <f t="shared" si="547"/>
        <v>0</v>
      </c>
      <c r="X620">
        <f t="shared" si="548"/>
        <v>0</v>
      </c>
      <c r="Y620">
        <f t="shared" si="549"/>
        <v>0</v>
      </c>
      <c r="AA620">
        <v>51651743</v>
      </c>
      <c r="AB620">
        <f t="shared" si="550"/>
        <v>102.41</v>
      </c>
      <c r="AC620">
        <f t="shared" si="551"/>
        <v>102.41</v>
      </c>
      <c r="AD620">
        <f>ROUND((((ET620)-(EU620))+AE620),2)</f>
        <v>0</v>
      </c>
      <c r="AE620">
        <f>ROUND((EU620),2)</f>
        <v>0</v>
      </c>
      <c r="AF620">
        <f>ROUND((EV620),2)</f>
        <v>0</v>
      </c>
      <c r="AG620">
        <f t="shared" si="552"/>
        <v>0</v>
      </c>
      <c r="AH620">
        <f>(EW620)</f>
        <v>0</v>
      </c>
      <c r="AI620">
        <f>(EX620)</f>
        <v>0</v>
      </c>
      <c r="AJ620">
        <f t="shared" si="553"/>
        <v>0</v>
      </c>
      <c r="AK620">
        <v>102.41</v>
      </c>
      <c r="AL620">
        <v>102.41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9.11</v>
      </c>
      <c r="BD620" t="s">
        <v>3</v>
      </c>
      <c r="BE620" t="s">
        <v>3</v>
      </c>
      <c r="BF620" t="s">
        <v>3</v>
      </c>
      <c r="BG620" t="s">
        <v>3</v>
      </c>
      <c r="BH620">
        <v>3</v>
      </c>
      <c r="BI620">
        <v>1</v>
      </c>
      <c r="BJ620" t="s">
        <v>81</v>
      </c>
      <c r="BM620">
        <v>500001</v>
      </c>
      <c r="BN620">
        <v>0</v>
      </c>
      <c r="BO620" t="s">
        <v>3</v>
      </c>
      <c r="BP620">
        <v>0</v>
      </c>
      <c r="BQ620">
        <v>8</v>
      </c>
      <c r="BR620">
        <v>0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3</v>
      </c>
      <c r="BZ620">
        <v>0</v>
      </c>
      <c r="CA620">
        <v>0</v>
      </c>
      <c r="CB620" t="s">
        <v>3</v>
      </c>
      <c r="CE620">
        <v>0</v>
      </c>
      <c r="CF620">
        <v>0</v>
      </c>
      <c r="CG620">
        <v>0</v>
      </c>
      <c r="CM620">
        <v>0</v>
      </c>
      <c r="CN620" t="s">
        <v>3</v>
      </c>
      <c r="CO620">
        <v>0</v>
      </c>
      <c r="CP620">
        <f t="shared" si="554"/>
        <v>6717.28</v>
      </c>
      <c r="CQ620">
        <f t="shared" si="574"/>
        <v>932.9550999999999</v>
      </c>
      <c r="CR620">
        <f t="shared" si="575"/>
        <v>0</v>
      </c>
      <c r="CS620">
        <f t="shared" si="555"/>
        <v>0</v>
      </c>
      <c r="CT620">
        <f t="shared" si="556"/>
        <v>0</v>
      </c>
      <c r="CU620">
        <f t="shared" si="557"/>
        <v>0</v>
      </c>
      <c r="CV620">
        <f t="shared" si="558"/>
        <v>0</v>
      </c>
      <c r="CW620">
        <f t="shared" si="559"/>
        <v>0</v>
      </c>
      <c r="CX620">
        <f t="shared" si="560"/>
        <v>0</v>
      </c>
      <c r="CY620">
        <f t="shared" si="570"/>
        <v>0</v>
      </c>
      <c r="CZ620">
        <f t="shared" si="571"/>
        <v>0</v>
      </c>
      <c r="DC620" t="s">
        <v>3</v>
      </c>
      <c r="DD620" t="s">
        <v>3</v>
      </c>
      <c r="DE620" t="s">
        <v>3</v>
      </c>
      <c r="DF620" t="s">
        <v>3</v>
      </c>
      <c r="DG620" t="s">
        <v>3</v>
      </c>
      <c r="DH620" t="s">
        <v>3</v>
      </c>
      <c r="DI620" t="s">
        <v>3</v>
      </c>
      <c r="DJ620" t="s">
        <v>3</v>
      </c>
      <c r="DK620" t="s">
        <v>3</v>
      </c>
      <c r="DL620" t="s">
        <v>3</v>
      </c>
      <c r="DM620" t="s">
        <v>3</v>
      </c>
      <c r="DN620">
        <v>0</v>
      </c>
      <c r="DO620">
        <v>0</v>
      </c>
      <c r="DP620">
        <v>1</v>
      </c>
      <c r="DQ620">
        <v>1</v>
      </c>
      <c r="DU620">
        <v>1005</v>
      </c>
      <c r="DV620" t="s">
        <v>52</v>
      </c>
      <c r="DW620" t="s">
        <v>52</v>
      </c>
      <c r="DX620">
        <v>1</v>
      </c>
      <c r="DZ620" t="s">
        <v>3</v>
      </c>
      <c r="EA620" t="s">
        <v>3</v>
      </c>
      <c r="EB620" t="s">
        <v>3</v>
      </c>
      <c r="EC620" t="s">
        <v>3</v>
      </c>
      <c r="EE620">
        <v>50757674</v>
      </c>
      <c r="EF620">
        <v>8</v>
      </c>
      <c r="EG620" t="s">
        <v>46</v>
      </c>
      <c r="EH620">
        <v>0</v>
      </c>
      <c r="EI620" t="s">
        <v>3</v>
      </c>
      <c r="EJ620">
        <v>1</v>
      </c>
      <c r="EK620">
        <v>500001</v>
      </c>
      <c r="EL620" t="s">
        <v>47</v>
      </c>
      <c r="EM620" t="s">
        <v>48</v>
      </c>
      <c r="EO620" t="s">
        <v>3</v>
      </c>
      <c r="EQ620">
        <v>0</v>
      </c>
      <c r="ER620">
        <v>102.41</v>
      </c>
      <c r="ES620">
        <v>102.41</v>
      </c>
      <c r="ET620">
        <v>0</v>
      </c>
      <c r="EU620">
        <v>0</v>
      </c>
      <c r="EV620">
        <v>0</v>
      </c>
      <c r="EW620">
        <v>0</v>
      </c>
      <c r="EX620">
        <v>0</v>
      </c>
      <c r="FQ620">
        <v>0</v>
      </c>
      <c r="FR620">
        <f t="shared" si="561"/>
        <v>0</v>
      </c>
      <c r="FS620">
        <v>0</v>
      </c>
      <c r="FX620">
        <v>0</v>
      </c>
      <c r="FY620">
        <v>0</v>
      </c>
      <c r="GA620" t="s">
        <v>3</v>
      </c>
      <c r="GD620">
        <v>1</v>
      </c>
      <c r="GF620">
        <v>415678242</v>
      </c>
      <c r="GG620">
        <v>2</v>
      </c>
      <c r="GH620">
        <v>1</v>
      </c>
      <c r="GI620">
        <v>4</v>
      </c>
      <c r="GJ620">
        <v>0</v>
      </c>
      <c r="GK620">
        <v>0</v>
      </c>
      <c r="GL620">
        <f t="shared" si="562"/>
        <v>0</v>
      </c>
      <c r="GM620">
        <f t="shared" si="563"/>
        <v>6717.28</v>
      </c>
      <c r="GN620">
        <f t="shared" si="564"/>
        <v>6717.28</v>
      </c>
      <c r="GO620">
        <f t="shared" si="565"/>
        <v>0</v>
      </c>
      <c r="GP620">
        <f t="shared" si="566"/>
        <v>0</v>
      </c>
      <c r="GR620">
        <v>0</v>
      </c>
      <c r="GS620">
        <v>3</v>
      </c>
      <c r="GT620">
        <v>0</v>
      </c>
      <c r="GU620" t="s">
        <v>3</v>
      </c>
      <c r="GV620">
        <f t="shared" si="567"/>
        <v>0</v>
      </c>
      <c r="GW620">
        <v>1</v>
      </c>
      <c r="GX620">
        <f t="shared" si="568"/>
        <v>0</v>
      </c>
      <c r="HA620">
        <v>0</v>
      </c>
      <c r="HB620">
        <v>0</v>
      </c>
      <c r="HC620">
        <f t="shared" si="569"/>
        <v>0</v>
      </c>
      <c r="HE620" t="s">
        <v>3</v>
      </c>
      <c r="HF620" t="s">
        <v>3</v>
      </c>
      <c r="HM620" t="s">
        <v>3</v>
      </c>
      <c r="HN620" t="s">
        <v>3</v>
      </c>
      <c r="HO620" t="s">
        <v>3</v>
      </c>
      <c r="HP620" t="s">
        <v>3</v>
      </c>
      <c r="HQ620" t="s">
        <v>3</v>
      </c>
      <c r="IK620">
        <v>0</v>
      </c>
    </row>
    <row r="621" spans="1:245" x14ac:dyDescent="0.2">
      <c r="A621">
        <v>17</v>
      </c>
      <c r="B621">
        <v>1</v>
      </c>
      <c r="C621">
        <f>ROW(SmtRes!A783)</f>
        <v>783</v>
      </c>
      <c r="D621">
        <f>ROW(EtalonRes!A907)</f>
        <v>907</v>
      </c>
      <c r="E621" t="s">
        <v>422</v>
      </c>
      <c r="F621" t="s">
        <v>83</v>
      </c>
      <c r="G621" t="s">
        <v>84</v>
      </c>
      <c r="H621" t="s">
        <v>76</v>
      </c>
      <c r="I621">
        <v>3.5000000000000003E-2</v>
      </c>
      <c r="J621">
        <v>0</v>
      </c>
      <c r="K621">
        <v>3.5000000000000003E-2</v>
      </c>
      <c r="O621">
        <f t="shared" si="539"/>
        <v>1696.58</v>
      </c>
      <c r="P621">
        <f t="shared" si="540"/>
        <v>138.46</v>
      </c>
      <c r="Q621">
        <f t="shared" si="541"/>
        <v>45.93</v>
      </c>
      <c r="R621">
        <f t="shared" si="542"/>
        <v>14.27</v>
      </c>
      <c r="S621">
        <f t="shared" si="543"/>
        <v>1512.19</v>
      </c>
      <c r="T621">
        <f t="shared" si="544"/>
        <v>0</v>
      </c>
      <c r="U621">
        <f t="shared" si="545"/>
        <v>5.181750000000001</v>
      </c>
      <c r="V621">
        <f t="shared" si="546"/>
        <v>3.4545000000000006E-2</v>
      </c>
      <c r="W621">
        <f t="shared" si="547"/>
        <v>0</v>
      </c>
      <c r="X621">
        <f t="shared" si="548"/>
        <v>1847.02</v>
      </c>
      <c r="Y621">
        <f t="shared" si="549"/>
        <v>1099.05</v>
      </c>
      <c r="AA621">
        <v>51651743</v>
      </c>
      <c r="AB621">
        <f t="shared" si="550"/>
        <v>1827.16</v>
      </c>
      <c r="AC621">
        <f t="shared" si="551"/>
        <v>434.24</v>
      </c>
      <c r="AD621">
        <f>ROUND(((((ET621*ROUND(1.05,7)))-((EU621*ROUND(1.05,7))))+AE621),2)</f>
        <v>98.96</v>
      </c>
      <c r="AE621">
        <f>ROUND(((EU621*ROUND(1.05,7))),2)</f>
        <v>12.21</v>
      </c>
      <c r="AF621">
        <f>ROUND(((EV621*ROUND(1.05,7))),2)</f>
        <v>1293.96</v>
      </c>
      <c r="AG621">
        <f t="shared" si="552"/>
        <v>0</v>
      </c>
      <c r="AH621">
        <f>((EW621*ROUND(1.05,7)))</f>
        <v>148.05000000000001</v>
      </c>
      <c r="AI621">
        <f>((EX621*ROUND(1.05,7)))</f>
        <v>0.98699999999999999</v>
      </c>
      <c r="AJ621">
        <f t="shared" si="553"/>
        <v>0</v>
      </c>
      <c r="AK621">
        <v>1760.83</v>
      </c>
      <c r="AL621">
        <v>434.24</v>
      </c>
      <c r="AM621">
        <v>94.25</v>
      </c>
      <c r="AN621">
        <v>11.63</v>
      </c>
      <c r="AO621">
        <v>1232.3399999999999</v>
      </c>
      <c r="AP621">
        <v>0</v>
      </c>
      <c r="AQ621">
        <v>141</v>
      </c>
      <c r="AR621">
        <v>0.94</v>
      </c>
      <c r="AS621">
        <v>0</v>
      </c>
      <c r="AT621">
        <v>121</v>
      </c>
      <c r="AU621">
        <v>72</v>
      </c>
      <c r="AV621">
        <v>1</v>
      </c>
      <c r="AW621">
        <v>1</v>
      </c>
      <c r="AZ621">
        <v>1</v>
      </c>
      <c r="BA621">
        <v>33.39</v>
      </c>
      <c r="BB621">
        <v>13.26</v>
      </c>
      <c r="BC621">
        <v>9.11</v>
      </c>
      <c r="BD621" t="s">
        <v>3</v>
      </c>
      <c r="BE621" t="s">
        <v>3</v>
      </c>
      <c r="BF621" t="s">
        <v>3</v>
      </c>
      <c r="BG621" t="s">
        <v>3</v>
      </c>
      <c r="BH621">
        <v>0</v>
      </c>
      <c r="BI621">
        <v>1</v>
      </c>
      <c r="BJ621" t="s">
        <v>85</v>
      </c>
      <c r="BM621">
        <v>20001</v>
      </c>
      <c r="BN621">
        <v>0</v>
      </c>
      <c r="BO621" t="s">
        <v>3</v>
      </c>
      <c r="BP621">
        <v>0</v>
      </c>
      <c r="BQ621">
        <v>22</v>
      </c>
      <c r="BR621">
        <v>0</v>
      </c>
      <c r="BS621">
        <v>33.39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121</v>
      </c>
      <c r="CA621">
        <v>72</v>
      </c>
      <c r="CB621" t="s">
        <v>3</v>
      </c>
      <c r="CE621">
        <v>0</v>
      </c>
      <c r="CF621">
        <v>0</v>
      </c>
      <c r="CG621">
        <v>0</v>
      </c>
      <c r="CM621">
        <v>0</v>
      </c>
      <c r="CN621" t="s">
        <v>19</v>
      </c>
      <c r="CO621">
        <v>0</v>
      </c>
      <c r="CP621">
        <f t="shared" si="554"/>
        <v>1696.5800000000002</v>
      </c>
      <c r="CQ621">
        <f t="shared" si="574"/>
        <v>3955.9263999999998</v>
      </c>
      <c r="CR621">
        <f t="shared" si="575"/>
        <v>1312.2095999999999</v>
      </c>
      <c r="CS621">
        <f t="shared" si="555"/>
        <v>407.69190000000003</v>
      </c>
      <c r="CT621">
        <f t="shared" si="556"/>
        <v>43205.324400000005</v>
      </c>
      <c r="CU621">
        <f t="shared" si="557"/>
        <v>0</v>
      </c>
      <c r="CV621">
        <f t="shared" si="558"/>
        <v>148.05000000000001</v>
      </c>
      <c r="CW621">
        <f t="shared" si="559"/>
        <v>0.98699999999999999</v>
      </c>
      <c r="CX621">
        <f t="shared" si="560"/>
        <v>0</v>
      </c>
      <c r="CY621">
        <f t="shared" si="570"/>
        <v>1847.0165999999999</v>
      </c>
      <c r="CZ621">
        <f t="shared" si="571"/>
        <v>1099.0511999999999</v>
      </c>
      <c r="DC621" t="s">
        <v>3</v>
      </c>
      <c r="DD621" t="s">
        <v>3</v>
      </c>
      <c r="DE621" t="s">
        <v>20</v>
      </c>
      <c r="DF621" t="s">
        <v>20</v>
      </c>
      <c r="DG621" t="s">
        <v>20</v>
      </c>
      <c r="DH621" t="s">
        <v>3</v>
      </c>
      <c r="DI621" t="s">
        <v>20</v>
      </c>
      <c r="DJ621" t="s">
        <v>20</v>
      </c>
      <c r="DK621" t="s">
        <v>3</v>
      </c>
      <c r="DL621" t="s">
        <v>3</v>
      </c>
      <c r="DM621" t="s">
        <v>3</v>
      </c>
      <c r="DN621">
        <v>0</v>
      </c>
      <c r="DO621">
        <v>0</v>
      </c>
      <c r="DP621">
        <v>1</v>
      </c>
      <c r="DQ621">
        <v>1</v>
      </c>
      <c r="DU621">
        <v>1005</v>
      </c>
      <c r="DV621" t="s">
        <v>76</v>
      </c>
      <c r="DW621" t="s">
        <v>76</v>
      </c>
      <c r="DX621">
        <v>100</v>
      </c>
      <c r="DZ621" t="s">
        <v>3</v>
      </c>
      <c r="EA621" t="s">
        <v>3</v>
      </c>
      <c r="EB621" t="s">
        <v>3</v>
      </c>
      <c r="EC621" t="s">
        <v>3</v>
      </c>
      <c r="EE621">
        <v>50757454</v>
      </c>
      <c r="EF621">
        <v>22</v>
      </c>
      <c r="EG621" t="s">
        <v>21</v>
      </c>
      <c r="EH621">
        <v>16</v>
      </c>
      <c r="EI621" t="s">
        <v>22</v>
      </c>
      <c r="EJ621">
        <v>1</v>
      </c>
      <c r="EK621">
        <v>20001</v>
      </c>
      <c r="EL621" t="s">
        <v>23</v>
      </c>
      <c r="EM621" t="s">
        <v>24</v>
      </c>
      <c r="EO621" t="s">
        <v>25</v>
      </c>
      <c r="EQ621">
        <v>131072</v>
      </c>
      <c r="ER621">
        <v>1760.83</v>
      </c>
      <c r="ES621">
        <v>434.24</v>
      </c>
      <c r="ET621">
        <v>94.25</v>
      </c>
      <c r="EU621">
        <v>11.63</v>
      </c>
      <c r="EV621">
        <v>1232.3399999999999</v>
      </c>
      <c r="EW621">
        <v>141</v>
      </c>
      <c r="EX621">
        <v>0.94</v>
      </c>
      <c r="EY621">
        <v>0</v>
      </c>
      <c r="FQ621">
        <v>0</v>
      </c>
      <c r="FR621">
        <f t="shared" si="561"/>
        <v>0</v>
      </c>
      <c r="FS621">
        <v>0</v>
      </c>
      <c r="FX621">
        <v>121</v>
      </c>
      <c r="FY621">
        <v>72</v>
      </c>
      <c r="GA621" t="s">
        <v>3</v>
      </c>
      <c r="GD621">
        <v>1</v>
      </c>
      <c r="GF621">
        <v>1677131192</v>
      </c>
      <c r="GG621">
        <v>2</v>
      </c>
      <c r="GH621">
        <v>1</v>
      </c>
      <c r="GI621">
        <v>4</v>
      </c>
      <c r="GJ621">
        <v>0</v>
      </c>
      <c r="GK621">
        <v>0</v>
      </c>
      <c r="GL621">
        <f t="shared" si="562"/>
        <v>0</v>
      </c>
      <c r="GM621">
        <f t="shared" si="563"/>
        <v>4642.6499999999996</v>
      </c>
      <c r="GN621">
        <f t="shared" si="564"/>
        <v>4642.6499999999996</v>
      </c>
      <c r="GO621">
        <f t="shared" si="565"/>
        <v>0</v>
      </c>
      <c r="GP621">
        <f t="shared" si="566"/>
        <v>0</v>
      </c>
      <c r="GR621">
        <v>0</v>
      </c>
      <c r="GS621">
        <v>3</v>
      </c>
      <c r="GT621">
        <v>0</v>
      </c>
      <c r="GU621" t="s">
        <v>3</v>
      </c>
      <c r="GV621">
        <f t="shared" si="567"/>
        <v>0</v>
      </c>
      <c r="GW621">
        <v>1</v>
      </c>
      <c r="GX621">
        <f t="shared" si="568"/>
        <v>0</v>
      </c>
      <c r="HA621">
        <v>0</v>
      </c>
      <c r="HB621">
        <v>0</v>
      </c>
      <c r="HC621">
        <f t="shared" si="569"/>
        <v>0</v>
      </c>
      <c r="HE621" t="s">
        <v>3</v>
      </c>
      <c r="HF621" t="s">
        <v>3</v>
      </c>
      <c r="HM621" t="s">
        <v>3</v>
      </c>
      <c r="HN621" t="s">
        <v>26</v>
      </c>
      <c r="HO621" t="s">
        <v>27</v>
      </c>
      <c r="HP621" t="s">
        <v>22</v>
      </c>
      <c r="HQ621" t="s">
        <v>22</v>
      </c>
      <c r="IK621">
        <v>0</v>
      </c>
    </row>
    <row r="622" spans="1:245" x14ac:dyDescent="0.2">
      <c r="A622">
        <v>18</v>
      </c>
      <c r="B622">
        <v>1</v>
      </c>
      <c r="C622">
        <v>783</v>
      </c>
      <c r="E622" t="s">
        <v>423</v>
      </c>
      <c r="F622" t="s">
        <v>87</v>
      </c>
      <c r="G622" t="s">
        <v>88</v>
      </c>
      <c r="H622" t="str">
        <f>'1.Ведомость'!C196</f>
        <v>м2</v>
      </c>
      <c r="I622">
        <f>I621*J622</f>
        <v>3.5</v>
      </c>
      <c r="J622">
        <v>99.999999999999986</v>
      </c>
      <c r="K622">
        <v>100</v>
      </c>
      <c r="O622">
        <f t="shared" si="539"/>
        <v>4260.1499999999996</v>
      </c>
      <c r="P622">
        <f t="shared" si="540"/>
        <v>4260.1499999999996</v>
      </c>
      <c r="Q622">
        <f t="shared" si="541"/>
        <v>0</v>
      </c>
      <c r="R622">
        <f t="shared" si="542"/>
        <v>0</v>
      </c>
      <c r="S622">
        <f t="shared" si="543"/>
        <v>0</v>
      </c>
      <c r="T622">
        <f t="shared" si="544"/>
        <v>0</v>
      </c>
      <c r="U622">
        <f t="shared" si="545"/>
        <v>0</v>
      </c>
      <c r="V622">
        <f t="shared" si="546"/>
        <v>0</v>
      </c>
      <c r="W622">
        <f t="shared" si="547"/>
        <v>0</v>
      </c>
      <c r="X622">
        <f t="shared" si="548"/>
        <v>0</v>
      </c>
      <c r="Y622">
        <f t="shared" si="549"/>
        <v>0</v>
      </c>
      <c r="AA622">
        <v>51651743</v>
      </c>
      <c r="AB622">
        <f t="shared" si="550"/>
        <v>133.61000000000001</v>
      </c>
      <c r="AC622">
        <f t="shared" si="551"/>
        <v>133.61000000000001</v>
      </c>
      <c r="AD622">
        <f>ROUND((((ET622)-(EU622))+AE622),2)</f>
        <v>0</v>
      </c>
      <c r="AE622">
        <f>ROUND((EU622),2)</f>
        <v>0</v>
      </c>
      <c r="AF622">
        <f>ROUND((EV622),2)</f>
        <v>0</v>
      </c>
      <c r="AG622">
        <f t="shared" si="552"/>
        <v>0</v>
      </c>
      <c r="AH622">
        <f>(EW622)</f>
        <v>0</v>
      </c>
      <c r="AI622">
        <f>(EX622)</f>
        <v>0</v>
      </c>
      <c r="AJ622">
        <f t="shared" si="553"/>
        <v>0</v>
      </c>
      <c r="AK622">
        <v>133.61000000000001</v>
      </c>
      <c r="AL622">
        <v>133.61000000000001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1</v>
      </c>
      <c r="AZ622">
        <v>1</v>
      </c>
      <c r="BA622">
        <v>1</v>
      </c>
      <c r="BB622">
        <v>1</v>
      </c>
      <c r="BC622">
        <v>9.11</v>
      </c>
      <c r="BD622" t="s">
        <v>3</v>
      </c>
      <c r="BE622" t="s">
        <v>3</v>
      </c>
      <c r="BF622" t="s">
        <v>3</v>
      </c>
      <c r="BG622" t="s">
        <v>3</v>
      </c>
      <c r="BH622">
        <v>3</v>
      </c>
      <c r="BI622">
        <v>1</v>
      </c>
      <c r="BJ622" t="s">
        <v>89</v>
      </c>
      <c r="BM622">
        <v>500001</v>
      </c>
      <c r="BN622">
        <v>0</v>
      </c>
      <c r="BO622" t="s">
        <v>3</v>
      </c>
      <c r="BP622">
        <v>0</v>
      </c>
      <c r="BQ622">
        <v>8</v>
      </c>
      <c r="BR622">
        <v>0</v>
      </c>
      <c r="BS622">
        <v>1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3</v>
      </c>
      <c r="BZ622">
        <v>0</v>
      </c>
      <c r="CA622">
        <v>0</v>
      </c>
      <c r="CB622" t="s">
        <v>3</v>
      </c>
      <c r="CE622">
        <v>0</v>
      </c>
      <c r="CF622">
        <v>0</v>
      </c>
      <c r="CG622">
        <v>0</v>
      </c>
      <c r="CM622">
        <v>0</v>
      </c>
      <c r="CN622" t="s">
        <v>3</v>
      </c>
      <c r="CO622">
        <v>0</v>
      </c>
      <c r="CP622">
        <f t="shared" si="554"/>
        <v>4260.1499999999996</v>
      </c>
      <c r="CQ622">
        <f t="shared" si="574"/>
        <v>1217.1871000000001</v>
      </c>
      <c r="CR622">
        <f t="shared" si="575"/>
        <v>0</v>
      </c>
      <c r="CS622">
        <f t="shared" si="555"/>
        <v>0</v>
      </c>
      <c r="CT622">
        <f t="shared" si="556"/>
        <v>0</v>
      </c>
      <c r="CU622">
        <f t="shared" si="557"/>
        <v>0</v>
      </c>
      <c r="CV622">
        <f t="shared" si="558"/>
        <v>0</v>
      </c>
      <c r="CW622">
        <f t="shared" si="559"/>
        <v>0</v>
      </c>
      <c r="CX622">
        <f t="shared" si="560"/>
        <v>0</v>
      </c>
      <c r="CY622">
        <f t="shared" si="570"/>
        <v>0</v>
      </c>
      <c r="CZ622">
        <f t="shared" si="571"/>
        <v>0</v>
      </c>
      <c r="DC622" t="s">
        <v>3</v>
      </c>
      <c r="DD622" t="s">
        <v>3</v>
      </c>
      <c r="DE622" t="s">
        <v>3</v>
      </c>
      <c r="DF622" t="s">
        <v>3</v>
      </c>
      <c r="DG622" t="s">
        <v>3</v>
      </c>
      <c r="DH622" t="s">
        <v>3</v>
      </c>
      <c r="DI622" t="s">
        <v>3</v>
      </c>
      <c r="DJ622" t="s">
        <v>3</v>
      </c>
      <c r="DK622" t="s">
        <v>3</v>
      </c>
      <c r="DL622" t="s">
        <v>3</v>
      </c>
      <c r="DM622" t="s">
        <v>3</v>
      </c>
      <c r="DN622">
        <v>0</v>
      </c>
      <c r="DO622">
        <v>0</v>
      </c>
      <c r="DP622">
        <v>1</v>
      </c>
      <c r="DQ622">
        <v>1</v>
      </c>
      <c r="DU622">
        <v>1005</v>
      </c>
      <c r="DV622" t="s">
        <v>52</v>
      </c>
      <c r="DW622" t="s">
        <v>52</v>
      </c>
      <c r="DX622">
        <v>1</v>
      </c>
      <c r="DZ622" t="s">
        <v>3</v>
      </c>
      <c r="EA622" t="s">
        <v>3</v>
      </c>
      <c r="EB622" t="s">
        <v>3</v>
      </c>
      <c r="EC622" t="s">
        <v>3</v>
      </c>
      <c r="EE622">
        <v>50757674</v>
      </c>
      <c r="EF622">
        <v>8</v>
      </c>
      <c r="EG622" t="s">
        <v>46</v>
      </c>
      <c r="EH622">
        <v>0</v>
      </c>
      <c r="EI622" t="s">
        <v>3</v>
      </c>
      <c r="EJ622">
        <v>1</v>
      </c>
      <c r="EK622">
        <v>500001</v>
      </c>
      <c r="EL622" t="s">
        <v>47</v>
      </c>
      <c r="EM622" t="s">
        <v>48</v>
      </c>
      <c r="EO622" t="s">
        <v>3</v>
      </c>
      <c r="EQ622">
        <v>0</v>
      </c>
      <c r="ER622">
        <v>133.61000000000001</v>
      </c>
      <c r="ES622">
        <v>133.61000000000001</v>
      </c>
      <c r="ET622">
        <v>0</v>
      </c>
      <c r="EU622">
        <v>0</v>
      </c>
      <c r="EV622">
        <v>0</v>
      </c>
      <c r="EW622">
        <v>0</v>
      </c>
      <c r="EX622">
        <v>0</v>
      </c>
      <c r="FQ622">
        <v>0</v>
      </c>
      <c r="FR622">
        <f t="shared" si="561"/>
        <v>0</v>
      </c>
      <c r="FS622">
        <v>0</v>
      </c>
      <c r="FX622">
        <v>0</v>
      </c>
      <c r="FY622">
        <v>0</v>
      </c>
      <c r="GA622" t="s">
        <v>3</v>
      </c>
      <c r="GD622">
        <v>1</v>
      </c>
      <c r="GF622">
        <v>2012835886</v>
      </c>
      <c r="GG622">
        <v>2</v>
      </c>
      <c r="GH622">
        <v>1</v>
      </c>
      <c r="GI622">
        <v>4</v>
      </c>
      <c r="GJ622">
        <v>0</v>
      </c>
      <c r="GK622">
        <v>0</v>
      </c>
      <c r="GL622">
        <f t="shared" si="562"/>
        <v>0</v>
      </c>
      <c r="GM622">
        <f t="shared" si="563"/>
        <v>4260.1499999999996</v>
      </c>
      <c r="GN622">
        <f t="shared" si="564"/>
        <v>4260.1499999999996</v>
      </c>
      <c r="GO622">
        <f t="shared" si="565"/>
        <v>0</v>
      </c>
      <c r="GP622">
        <f t="shared" si="566"/>
        <v>0</v>
      </c>
      <c r="GR622">
        <v>0</v>
      </c>
      <c r="GS622">
        <v>3</v>
      </c>
      <c r="GT622">
        <v>0</v>
      </c>
      <c r="GU622" t="s">
        <v>3</v>
      </c>
      <c r="GV622">
        <f t="shared" si="567"/>
        <v>0</v>
      </c>
      <c r="GW622">
        <v>1</v>
      </c>
      <c r="GX622">
        <f t="shared" si="568"/>
        <v>0</v>
      </c>
      <c r="HA622">
        <v>0</v>
      </c>
      <c r="HB622">
        <v>0</v>
      </c>
      <c r="HC622">
        <f t="shared" si="569"/>
        <v>0</v>
      </c>
      <c r="HE622" t="s">
        <v>3</v>
      </c>
      <c r="HF622" t="s">
        <v>3</v>
      </c>
      <c r="HM622" t="s">
        <v>3</v>
      </c>
      <c r="HN622" t="s">
        <v>3</v>
      </c>
      <c r="HO622" t="s">
        <v>3</v>
      </c>
      <c r="HP622" t="s">
        <v>3</v>
      </c>
      <c r="HQ622" t="s">
        <v>3</v>
      </c>
      <c r="IK622">
        <v>0</v>
      </c>
    </row>
    <row r="623" spans="1:245" x14ac:dyDescent="0.2">
      <c r="A623">
        <v>17</v>
      </c>
      <c r="B623">
        <v>1</v>
      </c>
      <c r="C623">
        <f>ROW(SmtRes!A796)</f>
        <v>796</v>
      </c>
      <c r="D623">
        <f>ROW(EtalonRes!A923)</f>
        <v>923</v>
      </c>
      <c r="E623" t="s">
        <v>424</v>
      </c>
      <c r="F623" t="s">
        <v>95</v>
      </c>
      <c r="G623" t="s">
        <v>96</v>
      </c>
      <c r="H623" t="s">
        <v>76</v>
      </c>
      <c r="I623">
        <v>1.1886000000000001</v>
      </c>
      <c r="J623">
        <v>0</v>
      </c>
      <c r="K623">
        <v>1.1886000000000001</v>
      </c>
      <c r="O623">
        <f t="shared" si="539"/>
        <v>57615.55</v>
      </c>
      <c r="P623">
        <f t="shared" si="540"/>
        <v>4702.01</v>
      </c>
      <c r="Q623">
        <f t="shared" si="541"/>
        <v>1559.69</v>
      </c>
      <c r="R623">
        <f t="shared" si="542"/>
        <v>484.58</v>
      </c>
      <c r="S623">
        <f t="shared" si="543"/>
        <v>51353.85</v>
      </c>
      <c r="T623">
        <f t="shared" si="544"/>
        <v>0</v>
      </c>
      <c r="U623">
        <f t="shared" si="545"/>
        <v>175.97223000000002</v>
      </c>
      <c r="V623">
        <f t="shared" si="546"/>
        <v>1.1731482000000002</v>
      </c>
      <c r="W623">
        <f t="shared" si="547"/>
        <v>0</v>
      </c>
      <c r="X623">
        <f t="shared" si="548"/>
        <v>62724.5</v>
      </c>
      <c r="Y623">
        <f t="shared" si="549"/>
        <v>37323.67</v>
      </c>
      <c r="AA623">
        <v>51651743</v>
      </c>
      <c r="AB623">
        <f t="shared" si="550"/>
        <v>1827.16</v>
      </c>
      <c r="AC623">
        <f t="shared" si="551"/>
        <v>434.24</v>
      </c>
      <c r="AD623">
        <f>ROUND(((((ET623*ROUND(1.05,7)))-((EU623*ROUND(1.05,7))))+AE623),2)</f>
        <v>98.96</v>
      </c>
      <c r="AE623">
        <f>ROUND(((EU623*ROUND(1.05,7))),2)</f>
        <v>12.21</v>
      </c>
      <c r="AF623">
        <f>ROUND(((EV623*ROUND(1.05,7))),2)</f>
        <v>1293.96</v>
      </c>
      <c r="AG623">
        <f t="shared" si="552"/>
        <v>0</v>
      </c>
      <c r="AH623">
        <f>((EW623*ROUND(1.05,7)))</f>
        <v>148.05000000000001</v>
      </c>
      <c r="AI623">
        <f>((EX623*ROUND(1.05,7)))</f>
        <v>0.98699999999999999</v>
      </c>
      <c r="AJ623">
        <f t="shared" si="553"/>
        <v>0</v>
      </c>
      <c r="AK623">
        <v>1760.83</v>
      </c>
      <c r="AL623">
        <v>434.24</v>
      </c>
      <c r="AM623">
        <v>94.25</v>
      </c>
      <c r="AN623">
        <v>11.63</v>
      </c>
      <c r="AO623">
        <v>1232.3399999999999</v>
      </c>
      <c r="AP623">
        <v>0</v>
      </c>
      <c r="AQ623">
        <v>141</v>
      </c>
      <c r="AR623">
        <v>0.94</v>
      </c>
      <c r="AS623">
        <v>0</v>
      </c>
      <c r="AT623">
        <v>121</v>
      </c>
      <c r="AU623">
        <v>72</v>
      </c>
      <c r="AV623">
        <v>1</v>
      </c>
      <c r="AW623">
        <v>1</v>
      </c>
      <c r="AZ623">
        <v>1</v>
      </c>
      <c r="BA623">
        <v>33.39</v>
      </c>
      <c r="BB623">
        <v>13.26</v>
      </c>
      <c r="BC623">
        <v>9.11</v>
      </c>
      <c r="BD623" t="s">
        <v>3</v>
      </c>
      <c r="BE623" t="s">
        <v>3</v>
      </c>
      <c r="BF623" t="s">
        <v>3</v>
      </c>
      <c r="BG623" t="s">
        <v>3</v>
      </c>
      <c r="BH623">
        <v>0</v>
      </c>
      <c r="BI623">
        <v>1</v>
      </c>
      <c r="BJ623" t="s">
        <v>97</v>
      </c>
      <c r="BM623">
        <v>20001</v>
      </c>
      <c r="BN623">
        <v>0</v>
      </c>
      <c r="BO623" t="s">
        <v>3</v>
      </c>
      <c r="BP623">
        <v>0</v>
      </c>
      <c r="BQ623">
        <v>22</v>
      </c>
      <c r="BR623">
        <v>0</v>
      </c>
      <c r="BS623">
        <v>33.39</v>
      </c>
      <c r="BT623">
        <v>1</v>
      </c>
      <c r="BU623">
        <v>1</v>
      </c>
      <c r="BV623">
        <v>1</v>
      </c>
      <c r="BW623">
        <v>1</v>
      </c>
      <c r="BX623">
        <v>1</v>
      </c>
      <c r="BY623" t="s">
        <v>3</v>
      </c>
      <c r="BZ623">
        <v>121</v>
      </c>
      <c r="CA623">
        <v>72</v>
      </c>
      <c r="CB623" t="s">
        <v>3</v>
      </c>
      <c r="CE623">
        <v>0</v>
      </c>
      <c r="CF623">
        <v>0</v>
      </c>
      <c r="CG623">
        <v>0</v>
      </c>
      <c r="CM623">
        <v>0</v>
      </c>
      <c r="CN623" t="s">
        <v>19</v>
      </c>
      <c r="CO623">
        <v>0</v>
      </c>
      <c r="CP623">
        <f t="shared" si="554"/>
        <v>57615.55</v>
      </c>
      <c r="CQ623">
        <f t="shared" si="574"/>
        <v>3955.9263999999998</v>
      </c>
      <c r="CR623">
        <f t="shared" si="575"/>
        <v>1312.2095999999999</v>
      </c>
      <c r="CS623">
        <f t="shared" si="555"/>
        <v>407.69190000000003</v>
      </c>
      <c r="CT623">
        <f t="shared" si="556"/>
        <v>43205.324400000005</v>
      </c>
      <c r="CU623">
        <f t="shared" si="557"/>
        <v>0</v>
      </c>
      <c r="CV623">
        <f t="shared" si="558"/>
        <v>148.05000000000001</v>
      </c>
      <c r="CW623">
        <f t="shared" si="559"/>
        <v>0.98699999999999999</v>
      </c>
      <c r="CX623">
        <f t="shared" si="560"/>
        <v>0</v>
      </c>
      <c r="CY623">
        <f t="shared" si="570"/>
        <v>62724.5003</v>
      </c>
      <c r="CZ623">
        <f t="shared" si="571"/>
        <v>37323.669600000001</v>
      </c>
      <c r="DC623" t="s">
        <v>3</v>
      </c>
      <c r="DD623" t="s">
        <v>3</v>
      </c>
      <c r="DE623" t="s">
        <v>20</v>
      </c>
      <c r="DF623" t="s">
        <v>20</v>
      </c>
      <c r="DG623" t="s">
        <v>20</v>
      </c>
      <c r="DH623" t="s">
        <v>3</v>
      </c>
      <c r="DI623" t="s">
        <v>20</v>
      </c>
      <c r="DJ623" t="s">
        <v>20</v>
      </c>
      <c r="DK623" t="s">
        <v>3</v>
      </c>
      <c r="DL623" t="s">
        <v>3</v>
      </c>
      <c r="DM623" t="s">
        <v>3</v>
      </c>
      <c r="DN623">
        <v>0</v>
      </c>
      <c r="DO623">
        <v>0</v>
      </c>
      <c r="DP623">
        <v>1</v>
      </c>
      <c r="DQ623">
        <v>1</v>
      </c>
      <c r="DU623">
        <v>1005</v>
      </c>
      <c r="DV623" t="s">
        <v>76</v>
      </c>
      <c r="DW623" t="s">
        <v>76</v>
      </c>
      <c r="DX623">
        <v>100</v>
      </c>
      <c r="DZ623" t="s">
        <v>3</v>
      </c>
      <c r="EA623" t="s">
        <v>3</v>
      </c>
      <c r="EB623" t="s">
        <v>3</v>
      </c>
      <c r="EC623" t="s">
        <v>3</v>
      </c>
      <c r="EE623">
        <v>50757454</v>
      </c>
      <c r="EF623">
        <v>22</v>
      </c>
      <c r="EG623" t="s">
        <v>21</v>
      </c>
      <c r="EH623">
        <v>16</v>
      </c>
      <c r="EI623" t="s">
        <v>22</v>
      </c>
      <c r="EJ623">
        <v>1</v>
      </c>
      <c r="EK623">
        <v>20001</v>
      </c>
      <c r="EL623" t="s">
        <v>23</v>
      </c>
      <c r="EM623" t="s">
        <v>24</v>
      </c>
      <c r="EO623" t="s">
        <v>25</v>
      </c>
      <c r="EQ623">
        <v>131072</v>
      </c>
      <c r="ER623">
        <v>1760.83</v>
      </c>
      <c r="ES623">
        <v>434.24</v>
      </c>
      <c r="ET623">
        <v>94.25</v>
      </c>
      <c r="EU623">
        <v>11.63</v>
      </c>
      <c r="EV623">
        <v>1232.3399999999999</v>
      </c>
      <c r="EW623">
        <v>141</v>
      </c>
      <c r="EX623">
        <v>0.94</v>
      </c>
      <c r="EY623">
        <v>0</v>
      </c>
      <c r="FQ623">
        <v>0</v>
      </c>
      <c r="FR623">
        <f t="shared" si="561"/>
        <v>0</v>
      </c>
      <c r="FS623">
        <v>0</v>
      </c>
      <c r="FX623">
        <v>121</v>
      </c>
      <c r="FY623">
        <v>72</v>
      </c>
      <c r="GA623" t="s">
        <v>3</v>
      </c>
      <c r="GD623">
        <v>1</v>
      </c>
      <c r="GF623">
        <v>2063072167</v>
      </c>
      <c r="GG623">
        <v>2</v>
      </c>
      <c r="GH623">
        <v>1</v>
      </c>
      <c r="GI623">
        <v>4</v>
      </c>
      <c r="GJ623">
        <v>0</v>
      </c>
      <c r="GK623">
        <v>0</v>
      </c>
      <c r="GL623">
        <f t="shared" si="562"/>
        <v>0</v>
      </c>
      <c r="GM623">
        <f t="shared" si="563"/>
        <v>157663.72</v>
      </c>
      <c r="GN623">
        <f t="shared" si="564"/>
        <v>157663.72</v>
      </c>
      <c r="GO623">
        <f t="shared" si="565"/>
        <v>0</v>
      </c>
      <c r="GP623">
        <f t="shared" si="566"/>
        <v>0</v>
      </c>
      <c r="GR623">
        <v>0</v>
      </c>
      <c r="GS623">
        <v>3</v>
      </c>
      <c r="GT623">
        <v>0</v>
      </c>
      <c r="GU623" t="s">
        <v>3</v>
      </c>
      <c r="GV623">
        <f t="shared" si="567"/>
        <v>0</v>
      </c>
      <c r="GW623">
        <v>1</v>
      </c>
      <c r="GX623">
        <f t="shared" si="568"/>
        <v>0</v>
      </c>
      <c r="HA623">
        <v>0</v>
      </c>
      <c r="HB623">
        <v>0</v>
      </c>
      <c r="HC623">
        <f t="shared" si="569"/>
        <v>0</v>
      </c>
      <c r="HE623" t="s">
        <v>3</v>
      </c>
      <c r="HF623" t="s">
        <v>3</v>
      </c>
      <c r="HM623" t="s">
        <v>3</v>
      </c>
      <c r="HN623" t="s">
        <v>26</v>
      </c>
      <c r="HO623" t="s">
        <v>27</v>
      </c>
      <c r="HP623" t="s">
        <v>22</v>
      </c>
      <c r="HQ623" t="s">
        <v>22</v>
      </c>
      <c r="IK623">
        <v>0</v>
      </c>
    </row>
    <row r="624" spans="1:245" x14ac:dyDescent="0.2">
      <c r="A624">
        <v>18</v>
      </c>
      <c r="B624">
        <v>1</v>
      </c>
      <c r="C624">
        <v>795</v>
      </c>
      <c r="E624" t="s">
        <v>425</v>
      </c>
      <c r="F624" t="s">
        <v>99</v>
      </c>
      <c r="G624" t="s">
        <v>100</v>
      </c>
      <c r="H624" t="str">
        <f>'1.Ведомость'!C198</f>
        <v>м2</v>
      </c>
      <c r="I624">
        <f>I623*J624</f>
        <v>118.86</v>
      </c>
      <c r="J624">
        <v>99.999999999999986</v>
      </c>
      <c r="K624">
        <v>100</v>
      </c>
      <c r="O624">
        <f t="shared" si="539"/>
        <v>164912.66</v>
      </c>
      <c r="P624">
        <f t="shared" si="540"/>
        <v>164912.66</v>
      </c>
      <c r="Q624">
        <f t="shared" si="541"/>
        <v>0</v>
      </c>
      <c r="R624">
        <f t="shared" si="542"/>
        <v>0</v>
      </c>
      <c r="S624">
        <f t="shared" si="543"/>
        <v>0</v>
      </c>
      <c r="T624">
        <f t="shared" si="544"/>
        <v>0</v>
      </c>
      <c r="U624">
        <f t="shared" si="545"/>
        <v>0</v>
      </c>
      <c r="V624">
        <f t="shared" si="546"/>
        <v>0</v>
      </c>
      <c r="W624">
        <f t="shared" si="547"/>
        <v>0</v>
      </c>
      <c r="X624">
        <f t="shared" si="548"/>
        <v>0</v>
      </c>
      <c r="Y624">
        <f t="shared" si="549"/>
        <v>0</v>
      </c>
      <c r="AA624">
        <v>51651743</v>
      </c>
      <c r="AB624">
        <f t="shared" si="550"/>
        <v>152.30000000000001</v>
      </c>
      <c r="AC624">
        <f t="shared" si="551"/>
        <v>152.30000000000001</v>
      </c>
      <c r="AD624">
        <f t="shared" ref="AD624:AD633" si="576">ROUND((((ET624)-(EU624))+AE624),2)</f>
        <v>0</v>
      </c>
      <c r="AE624">
        <f t="shared" ref="AE624:AE633" si="577">ROUND((EU624),2)</f>
        <v>0</v>
      </c>
      <c r="AF624">
        <f t="shared" ref="AF624:AF633" si="578">ROUND((EV624),2)</f>
        <v>0</v>
      </c>
      <c r="AG624">
        <f t="shared" si="552"/>
        <v>0</v>
      </c>
      <c r="AH624">
        <f t="shared" ref="AH624:AH633" si="579">(EW624)</f>
        <v>0</v>
      </c>
      <c r="AI624">
        <f t="shared" ref="AI624:AI633" si="580">(EX624)</f>
        <v>0</v>
      </c>
      <c r="AJ624">
        <f t="shared" si="553"/>
        <v>0</v>
      </c>
      <c r="AK624">
        <v>152.30000000000001</v>
      </c>
      <c r="AL624">
        <v>152.30000000000001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1</v>
      </c>
      <c r="AW624">
        <v>1</v>
      </c>
      <c r="AZ624">
        <v>1</v>
      </c>
      <c r="BA624">
        <v>1</v>
      </c>
      <c r="BB624">
        <v>1</v>
      </c>
      <c r="BC624">
        <v>9.11</v>
      </c>
      <c r="BD624" t="s">
        <v>3</v>
      </c>
      <c r="BE624" t="s">
        <v>3</v>
      </c>
      <c r="BF624" t="s">
        <v>3</v>
      </c>
      <c r="BG624" t="s">
        <v>3</v>
      </c>
      <c r="BH624">
        <v>3</v>
      </c>
      <c r="BI624">
        <v>1</v>
      </c>
      <c r="BJ624" t="s">
        <v>101</v>
      </c>
      <c r="BM624">
        <v>500001</v>
      </c>
      <c r="BN624">
        <v>0</v>
      </c>
      <c r="BO624" t="s">
        <v>3</v>
      </c>
      <c r="BP624">
        <v>0</v>
      </c>
      <c r="BQ624">
        <v>8</v>
      </c>
      <c r="BR624">
        <v>0</v>
      </c>
      <c r="BS624">
        <v>1</v>
      </c>
      <c r="BT624">
        <v>1</v>
      </c>
      <c r="BU624">
        <v>1</v>
      </c>
      <c r="BV624">
        <v>1</v>
      </c>
      <c r="BW624">
        <v>1</v>
      </c>
      <c r="BX624">
        <v>1</v>
      </c>
      <c r="BY624" t="s">
        <v>3</v>
      </c>
      <c r="BZ624">
        <v>0</v>
      </c>
      <c r="CA624">
        <v>0</v>
      </c>
      <c r="CB624" t="s">
        <v>3</v>
      </c>
      <c r="CE624">
        <v>0</v>
      </c>
      <c r="CF624">
        <v>0</v>
      </c>
      <c r="CG624">
        <v>0</v>
      </c>
      <c r="CM624">
        <v>0</v>
      </c>
      <c r="CN624" t="s">
        <v>3</v>
      </c>
      <c r="CO624">
        <v>0</v>
      </c>
      <c r="CP624">
        <f t="shared" si="554"/>
        <v>164912.66</v>
      </c>
      <c r="CQ624">
        <f t="shared" si="574"/>
        <v>1387.453</v>
      </c>
      <c r="CR624">
        <f t="shared" si="575"/>
        <v>0</v>
      </c>
      <c r="CS624">
        <f t="shared" si="555"/>
        <v>0</v>
      </c>
      <c r="CT624">
        <f t="shared" si="556"/>
        <v>0</v>
      </c>
      <c r="CU624">
        <f t="shared" si="557"/>
        <v>0</v>
      </c>
      <c r="CV624">
        <f t="shared" si="558"/>
        <v>0</v>
      </c>
      <c r="CW624">
        <f t="shared" si="559"/>
        <v>0</v>
      </c>
      <c r="CX624">
        <f t="shared" si="560"/>
        <v>0</v>
      </c>
      <c r="CY624">
        <f t="shared" si="570"/>
        <v>0</v>
      </c>
      <c r="CZ624">
        <f t="shared" si="571"/>
        <v>0</v>
      </c>
      <c r="DC624" t="s">
        <v>3</v>
      </c>
      <c r="DD624" t="s">
        <v>3</v>
      </c>
      <c r="DE624" t="s">
        <v>3</v>
      </c>
      <c r="DF624" t="s">
        <v>3</v>
      </c>
      <c r="DG624" t="s">
        <v>3</v>
      </c>
      <c r="DH624" t="s">
        <v>3</v>
      </c>
      <c r="DI624" t="s">
        <v>3</v>
      </c>
      <c r="DJ624" t="s">
        <v>3</v>
      </c>
      <c r="DK624" t="s">
        <v>3</v>
      </c>
      <c r="DL624" t="s">
        <v>3</v>
      </c>
      <c r="DM624" t="s">
        <v>3</v>
      </c>
      <c r="DN624">
        <v>0</v>
      </c>
      <c r="DO624">
        <v>0</v>
      </c>
      <c r="DP624">
        <v>1</v>
      </c>
      <c r="DQ624">
        <v>1</v>
      </c>
      <c r="DU624">
        <v>1005</v>
      </c>
      <c r="DV624" t="s">
        <v>52</v>
      </c>
      <c r="DW624" t="s">
        <v>52</v>
      </c>
      <c r="DX624">
        <v>1</v>
      </c>
      <c r="DZ624" t="s">
        <v>3</v>
      </c>
      <c r="EA624" t="s">
        <v>3</v>
      </c>
      <c r="EB624" t="s">
        <v>3</v>
      </c>
      <c r="EC624" t="s">
        <v>3</v>
      </c>
      <c r="EE624">
        <v>50757674</v>
      </c>
      <c r="EF624">
        <v>8</v>
      </c>
      <c r="EG624" t="s">
        <v>46</v>
      </c>
      <c r="EH624">
        <v>0</v>
      </c>
      <c r="EI624" t="s">
        <v>3</v>
      </c>
      <c r="EJ624">
        <v>1</v>
      </c>
      <c r="EK624">
        <v>500001</v>
      </c>
      <c r="EL624" t="s">
        <v>47</v>
      </c>
      <c r="EM624" t="s">
        <v>48</v>
      </c>
      <c r="EO624" t="s">
        <v>3</v>
      </c>
      <c r="EQ624">
        <v>0</v>
      </c>
      <c r="ER624">
        <v>152.30000000000001</v>
      </c>
      <c r="ES624">
        <v>152.30000000000001</v>
      </c>
      <c r="ET624">
        <v>0</v>
      </c>
      <c r="EU624">
        <v>0</v>
      </c>
      <c r="EV624">
        <v>0</v>
      </c>
      <c r="EW624">
        <v>0</v>
      </c>
      <c r="EX624">
        <v>0</v>
      </c>
      <c r="FQ624">
        <v>0</v>
      </c>
      <c r="FR624">
        <f t="shared" si="561"/>
        <v>0</v>
      </c>
      <c r="FS624">
        <v>0</v>
      </c>
      <c r="FX624">
        <v>0</v>
      </c>
      <c r="FY624">
        <v>0</v>
      </c>
      <c r="GA624" t="s">
        <v>3</v>
      </c>
      <c r="GD624">
        <v>1</v>
      </c>
      <c r="GF624">
        <v>-1977319999</v>
      </c>
      <c r="GG624">
        <v>2</v>
      </c>
      <c r="GH624">
        <v>1</v>
      </c>
      <c r="GI624">
        <v>4</v>
      </c>
      <c r="GJ624">
        <v>0</v>
      </c>
      <c r="GK624">
        <v>0</v>
      </c>
      <c r="GL624">
        <f t="shared" si="562"/>
        <v>0</v>
      </c>
      <c r="GM624">
        <f t="shared" si="563"/>
        <v>164912.66</v>
      </c>
      <c r="GN624">
        <f t="shared" si="564"/>
        <v>164912.66</v>
      </c>
      <c r="GO624">
        <f t="shared" si="565"/>
        <v>0</v>
      </c>
      <c r="GP624">
        <f t="shared" si="566"/>
        <v>0</v>
      </c>
      <c r="GR624">
        <v>0</v>
      </c>
      <c r="GS624">
        <v>3</v>
      </c>
      <c r="GT624">
        <v>0</v>
      </c>
      <c r="GU624" t="s">
        <v>3</v>
      </c>
      <c r="GV624">
        <f t="shared" si="567"/>
        <v>0</v>
      </c>
      <c r="GW624">
        <v>1</v>
      </c>
      <c r="GX624">
        <f t="shared" si="568"/>
        <v>0</v>
      </c>
      <c r="HA624">
        <v>0</v>
      </c>
      <c r="HB624">
        <v>0</v>
      </c>
      <c r="HC624">
        <f t="shared" si="569"/>
        <v>0</v>
      </c>
      <c r="HE624" t="s">
        <v>3</v>
      </c>
      <c r="HF624" t="s">
        <v>3</v>
      </c>
      <c r="HM624" t="s">
        <v>3</v>
      </c>
      <c r="HN624" t="s">
        <v>3</v>
      </c>
      <c r="HO624" t="s">
        <v>3</v>
      </c>
      <c r="HP624" t="s">
        <v>3</v>
      </c>
      <c r="HQ624" t="s">
        <v>3</v>
      </c>
      <c r="IK624">
        <v>0</v>
      </c>
    </row>
    <row r="625" spans="1:245" x14ac:dyDescent="0.2">
      <c r="A625">
        <v>18</v>
      </c>
      <c r="B625">
        <v>1</v>
      </c>
      <c r="C625">
        <v>796</v>
      </c>
      <c r="E625" t="s">
        <v>426</v>
      </c>
      <c r="F625" t="s">
        <v>103</v>
      </c>
      <c r="G625" t="s">
        <v>104</v>
      </c>
      <c r="H625" t="str">
        <f>'1.Ведомость'!C199</f>
        <v>т</v>
      </c>
      <c r="I625">
        <f>I623*J625</f>
        <v>0.06</v>
      </c>
      <c r="J625">
        <v>5.0479555779909133E-2</v>
      </c>
      <c r="K625">
        <v>5.047956E-2</v>
      </c>
      <c r="O625">
        <f t="shared" si="539"/>
        <v>16615.849999999999</v>
      </c>
      <c r="P625">
        <f t="shared" si="540"/>
        <v>16615.849999999999</v>
      </c>
      <c r="Q625">
        <f t="shared" si="541"/>
        <v>0</v>
      </c>
      <c r="R625">
        <f t="shared" si="542"/>
        <v>0</v>
      </c>
      <c r="S625">
        <f t="shared" si="543"/>
        <v>0</v>
      </c>
      <c r="T625">
        <f t="shared" si="544"/>
        <v>0</v>
      </c>
      <c r="U625">
        <f t="shared" si="545"/>
        <v>0</v>
      </c>
      <c r="V625">
        <f t="shared" si="546"/>
        <v>0</v>
      </c>
      <c r="W625">
        <f t="shared" si="547"/>
        <v>0</v>
      </c>
      <c r="X625">
        <f t="shared" si="548"/>
        <v>0</v>
      </c>
      <c r="Y625">
        <f t="shared" si="549"/>
        <v>0</v>
      </c>
      <c r="AA625">
        <v>51651743</v>
      </c>
      <c r="AB625">
        <f t="shared" si="550"/>
        <v>30398.560000000001</v>
      </c>
      <c r="AC625">
        <f t="shared" si="551"/>
        <v>30398.560000000001</v>
      </c>
      <c r="AD625">
        <f t="shared" si="576"/>
        <v>0</v>
      </c>
      <c r="AE625">
        <f t="shared" si="577"/>
        <v>0</v>
      </c>
      <c r="AF625">
        <f t="shared" si="578"/>
        <v>0</v>
      </c>
      <c r="AG625">
        <f t="shared" si="552"/>
        <v>0</v>
      </c>
      <c r="AH625">
        <f t="shared" si="579"/>
        <v>0</v>
      </c>
      <c r="AI625">
        <f t="shared" si="580"/>
        <v>0</v>
      </c>
      <c r="AJ625">
        <f t="shared" si="553"/>
        <v>0</v>
      </c>
      <c r="AK625">
        <v>30398.560000000001</v>
      </c>
      <c r="AL625">
        <v>30398.560000000001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1</v>
      </c>
      <c r="AW625">
        <v>1</v>
      </c>
      <c r="AZ625">
        <v>1</v>
      </c>
      <c r="BA625">
        <v>1</v>
      </c>
      <c r="BB625">
        <v>1</v>
      </c>
      <c r="BC625">
        <v>9.11</v>
      </c>
      <c r="BD625" t="s">
        <v>3</v>
      </c>
      <c r="BE625" t="s">
        <v>3</v>
      </c>
      <c r="BF625" t="s">
        <v>3</v>
      </c>
      <c r="BG625" t="s">
        <v>3</v>
      </c>
      <c r="BH625">
        <v>3</v>
      </c>
      <c r="BI625">
        <v>1</v>
      </c>
      <c r="BJ625" t="s">
        <v>106</v>
      </c>
      <c r="BM625">
        <v>500001</v>
      </c>
      <c r="BN625">
        <v>0</v>
      </c>
      <c r="BO625" t="s">
        <v>3</v>
      </c>
      <c r="BP625">
        <v>0</v>
      </c>
      <c r="BQ625">
        <v>8</v>
      </c>
      <c r="BR625">
        <v>0</v>
      </c>
      <c r="BS625">
        <v>1</v>
      </c>
      <c r="BT625">
        <v>1</v>
      </c>
      <c r="BU625">
        <v>1</v>
      </c>
      <c r="BV625">
        <v>1</v>
      </c>
      <c r="BW625">
        <v>1</v>
      </c>
      <c r="BX625">
        <v>1</v>
      </c>
      <c r="BY625" t="s">
        <v>3</v>
      </c>
      <c r="BZ625">
        <v>0</v>
      </c>
      <c r="CA625">
        <v>0</v>
      </c>
      <c r="CB625" t="s">
        <v>3</v>
      </c>
      <c r="CE625">
        <v>0</v>
      </c>
      <c r="CF625">
        <v>0</v>
      </c>
      <c r="CG625">
        <v>0</v>
      </c>
      <c r="CM625">
        <v>0</v>
      </c>
      <c r="CN625" t="s">
        <v>3</v>
      </c>
      <c r="CO625">
        <v>0</v>
      </c>
      <c r="CP625">
        <f t="shared" si="554"/>
        <v>16615.849999999999</v>
      </c>
      <c r="CQ625">
        <f t="shared" si="574"/>
        <v>276930.88160000002</v>
      </c>
      <c r="CR625">
        <f t="shared" si="575"/>
        <v>0</v>
      </c>
      <c r="CS625">
        <f t="shared" si="555"/>
        <v>0</v>
      </c>
      <c r="CT625">
        <f t="shared" si="556"/>
        <v>0</v>
      </c>
      <c r="CU625">
        <f t="shared" si="557"/>
        <v>0</v>
      </c>
      <c r="CV625">
        <f t="shared" si="558"/>
        <v>0</v>
      </c>
      <c r="CW625">
        <f t="shared" si="559"/>
        <v>0</v>
      </c>
      <c r="CX625">
        <f t="shared" si="560"/>
        <v>0</v>
      </c>
      <c r="CY625">
        <f t="shared" si="570"/>
        <v>0</v>
      </c>
      <c r="CZ625">
        <f t="shared" si="571"/>
        <v>0</v>
      </c>
      <c r="DC625" t="s">
        <v>3</v>
      </c>
      <c r="DD625" t="s">
        <v>3</v>
      </c>
      <c r="DE625" t="s">
        <v>3</v>
      </c>
      <c r="DF625" t="s">
        <v>3</v>
      </c>
      <c r="DG625" t="s">
        <v>3</v>
      </c>
      <c r="DH625" t="s">
        <v>3</v>
      </c>
      <c r="DI625" t="s">
        <v>3</v>
      </c>
      <c r="DJ625" t="s">
        <v>3</v>
      </c>
      <c r="DK625" t="s">
        <v>3</v>
      </c>
      <c r="DL625" t="s">
        <v>3</v>
      </c>
      <c r="DM625" t="s">
        <v>3</v>
      </c>
      <c r="DN625">
        <v>0</v>
      </c>
      <c r="DO625">
        <v>0</v>
      </c>
      <c r="DP625">
        <v>1</v>
      </c>
      <c r="DQ625">
        <v>1</v>
      </c>
      <c r="DU625">
        <v>1009</v>
      </c>
      <c r="DV625" t="s">
        <v>105</v>
      </c>
      <c r="DW625" t="s">
        <v>105</v>
      </c>
      <c r="DX625">
        <v>1000</v>
      </c>
      <c r="DZ625" t="s">
        <v>3</v>
      </c>
      <c r="EA625" t="s">
        <v>3</v>
      </c>
      <c r="EB625" t="s">
        <v>3</v>
      </c>
      <c r="EC625" t="s">
        <v>3</v>
      </c>
      <c r="EE625">
        <v>50757674</v>
      </c>
      <c r="EF625">
        <v>8</v>
      </c>
      <c r="EG625" t="s">
        <v>46</v>
      </c>
      <c r="EH625">
        <v>0</v>
      </c>
      <c r="EI625" t="s">
        <v>3</v>
      </c>
      <c r="EJ625">
        <v>1</v>
      </c>
      <c r="EK625">
        <v>500001</v>
      </c>
      <c r="EL625" t="s">
        <v>47</v>
      </c>
      <c r="EM625" t="s">
        <v>48</v>
      </c>
      <c r="EO625" t="s">
        <v>3</v>
      </c>
      <c r="EQ625">
        <v>0</v>
      </c>
      <c r="ER625">
        <v>30398.560000000001</v>
      </c>
      <c r="ES625">
        <v>30398.560000000001</v>
      </c>
      <c r="ET625">
        <v>0</v>
      </c>
      <c r="EU625">
        <v>0</v>
      </c>
      <c r="EV625">
        <v>0</v>
      </c>
      <c r="EW625">
        <v>0</v>
      </c>
      <c r="EX625">
        <v>0</v>
      </c>
      <c r="FQ625">
        <v>0</v>
      </c>
      <c r="FR625">
        <f t="shared" si="561"/>
        <v>0</v>
      </c>
      <c r="FS625">
        <v>0</v>
      </c>
      <c r="FX625">
        <v>0</v>
      </c>
      <c r="FY625">
        <v>0</v>
      </c>
      <c r="GA625" t="s">
        <v>3</v>
      </c>
      <c r="GD625">
        <v>1</v>
      </c>
      <c r="GF625">
        <v>-1486911088</v>
      </c>
      <c r="GG625">
        <v>2</v>
      </c>
      <c r="GH625">
        <v>1</v>
      </c>
      <c r="GI625">
        <v>4</v>
      </c>
      <c r="GJ625">
        <v>0</v>
      </c>
      <c r="GK625">
        <v>0</v>
      </c>
      <c r="GL625">
        <f t="shared" si="562"/>
        <v>0</v>
      </c>
      <c r="GM625">
        <f t="shared" si="563"/>
        <v>16615.849999999999</v>
      </c>
      <c r="GN625">
        <f t="shared" si="564"/>
        <v>16615.849999999999</v>
      </c>
      <c r="GO625">
        <f t="shared" si="565"/>
        <v>0</v>
      </c>
      <c r="GP625">
        <f t="shared" si="566"/>
        <v>0</v>
      </c>
      <c r="GR625">
        <v>0</v>
      </c>
      <c r="GS625">
        <v>3</v>
      </c>
      <c r="GT625">
        <v>0</v>
      </c>
      <c r="GU625" t="s">
        <v>3</v>
      </c>
      <c r="GV625">
        <f t="shared" si="567"/>
        <v>0</v>
      </c>
      <c r="GW625">
        <v>1</v>
      </c>
      <c r="GX625">
        <f t="shared" si="568"/>
        <v>0</v>
      </c>
      <c r="HA625">
        <v>0</v>
      </c>
      <c r="HB625">
        <v>0</v>
      </c>
      <c r="HC625">
        <f t="shared" si="569"/>
        <v>0</v>
      </c>
      <c r="HE625" t="s">
        <v>3</v>
      </c>
      <c r="HF625" t="s">
        <v>3</v>
      </c>
      <c r="HM625" t="s">
        <v>3</v>
      </c>
      <c r="HN625" t="s">
        <v>3</v>
      </c>
      <c r="HO625" t="s">
        <v>3</v>
      </c>
      <c r="HP625" t="s">
        <v>3</v>
      </c>
      <c r="HQ625" t="s">
        <v>3</v>
      </c>
      <c r="IK625">
        <v>0</v>
      </c>
    </row>
    <row r="626" spans="1:245" x14ac:dyDescent="0.2">
      <c r="A626">
        <v>17</v>
      </c>
      <c r="B626">
        <v>1</v>
      </c>
      <c r="C626">
        <f>ROW(SmtRes!A803)</f>
        <v>803</v>
      </c>
      <c r="D626">
        <f>ROW(EtalonRes!A931)</f>
        <v>931</v>
      </c>
      <c r="E626" t="s">
        <v>427</v>
      </c>
      <c r="F626" t="s">
        <v>108</v>
      </c>
      <c r="G626" t="s">
        <v>109</v>
      </c>
      <c r="H626" t="s">
        <v>110</v>
      </c>
      <c r="I626">
        <v>11.8</v>
      </c>
      <c r="J626">
        <v>0</v>
      </c>
      <c r="K626">
        <v>11.8</v>
      </c>
      <c r="O626">
        <f t="shared" si="539"/>
        <v>42217.45</v>
      </c>
      <c r="P626">
        <f t="shared" si="540"/>
        <v>18253.16</v>
      </c>
      <c r="Q626">
        <f t="shared" si="541"/>
        <v>4421.79</v>
      </c>
      <c r="R626">
        <f t="shared" si="542"/>
        <v>1966.07</v>
      </c>
      <c r="S626">
        <f t="shared" si="543"/>
        <v>19542.5</v>
      </c>
      <c r="T626">
        <f t="shared" si="544"/>
        <v>0</v>
      </c>
      <c r="U626">
        <f t="shared" si="545"/>
        <v>59</v>
      </c>
      <c r="V626">
        <f t="shared" si="546"/>
        <v>5.0739999999999998</v>
      </c>
      <c r="W626">
        <f t="shared" si="547"/>
        <v>0</v>
      </c>
      <c r="X626">
        <f t="shared" si="548"/>
        <v>20863.310000000001</v>
      </c>
      <c r="Y626">
        <f t="shared" si="549"/>
        <v>11829.71</v>
      </c>
      <c r="AA626">
        <v>51651743</v>
      </c>
      <c r="AB626">
        <f t="shared" si="550"/>
        <v>247.66</v>
      </c>
      <c r="AC626">
        <f t="shared" si="551"/>
        <v>169.8</v>
      </c>
      <c r="AD626">
        <f t="shared" si="576"/>
        <v>28.26</v>
      </c>
      <c r="AE626">
        <f t="shared" si="577"/>
        <v>4.99</v>
      </c>
      <c r="AF626">
        <f t="shared" si="578"/>
        <v>49.6</v>
      </c>
      <c r="AG626">
        <f t="shared" si="552"/>
        <v>0</v>
      </c>
      <c r="AH626">
        <f t="shared" si="579"/>
        <v>5</v>
      </c>
      <c r="AI626">
        <f t="shared" si="580"/>
        <v>0.43</v>
      </c>
      <c r="AJ626">
        <f t="shared" si="553"/>
        <v>0</v>
      </c>
      <c r="AK626">
        <v>247.66</v>
      </c>
      <c r="AL626">
        <v>169.8</v>
      </c>
      <c r="AM626">
        <v>28.26</v>
      </c>
      <c r="AN626">
        <v>4.99</v>
      </c>
      <c r="AO626">
        <v>49.6</v>
      </c>
      <c r="AP626">
        <v>0</v>
      </c>
      <c r="AQ626">
        <v>5</v>
      </c>
      <c r="AR626">
        <v>0.43</v>
      </c>
      <c r="AS626">
        <v>0</v>
      </c>
      <c r="AT626">
        <v>97</v>
      </c>
      <c r="AU626">
        <v>55</v>
      </c>
      <c r="AV626">
        <v>1</v>
      </c>
      <c r="AW626">
        <v>1</v>
      </c>
      <c r="AZ626">
        <v>1</v>
      </c>
      <c r="BA626">
        <v>33.39</v>
      </c>
      <c r="BB626">
        <v>13.26</v>
      </c>
      <c r="BC626">
        <v>9.11</v>
      </c>
      <c r="BD626" t="s">
        <v>3</v>
      </c>
      <c r="BE626" t="s">
        <v>3</v>
      </c>
      <c r="BF626" t="s">
        <v>3</v>
      </c>
      <c r="BG626" t="s">
        <v>3</v>
      </c>
      <c r="BH626">
        <v>0</v>
      </c>
      <c r="BI626">
        <v>1</v>
      </c>
      <c r="BJ626" t="s">
        <v>111</v>
      </c>
      <c r="BM626">
        <v>26001</v>
      </c>
      <c r="BN626">
        <v>0</v>
      </c>
      <c r="BO626" t="s">
        <v>3</v>
      </c>
      <c r="BP626">
        <v>0</v>
      </c>
      <c r="BQ626">
        <v>2</v>
      </c>
      <c r="BR626">
        <v>0</v>
      </c>
      <c r="BS626">
        <v>33.39</v>
      </c>
      <c r="BT626">
        <v>1</v>
      </c>
      <c r="BU626">
        <v>1</v>
      </c>
      <c r="BV626">
        <v>1</v>
      </c>
      <c r="BW626">
        <v>1</v>
      </c>
      <c r="BX626">
        <v>1</v>
      </c>
      <c r="BY626" t="s">
        <v>3</v>
      </c>
      <c r="BZ626">
        <v>97</v>
      </c>
      <c r="CA626">
        <v>55</v>
      </c>
      <c r="CB626" t="s">
        <v>3</v>
      </c>
      <c r="CE626">
        <v>0</v>
      </c>
      <c r="CF626">
        <v>0</v>
      </c>
      <c r="CG626">
        <v>0</v>
      </c>
      <c r="CM626">
        <v>0</v>
      </c>
      <c r="CN626" t="s">
        <v>3</v>
      </c>
      <c r="CO626">
        <v>0</v>
      </c>
      <c r="CP626">
        <f t="shared" si="554"/>
        <v>42217.45</v>
      </c>
      <c r="CQ626">
        <f t="shared" si="574"/>
        <v>1546.8779999999999</v>
      </c>
      <c r="CR626">
        <f t="shared" si="575"/>
        <v>374.7276</v>
      </c>
      <c r="CS626">
        <f t="shared" si="555"/>
        <v>166.61610000000002</v>
      </c>
      <c r="CT626">
        <f t="shared" si="556"/>
        <v>1656.144</v>
      </c>
      <c r="CU626">
        <f t="shared" si="557"/>
        <v>0</v>
      </c>
      <c r="CV626">
        <f t="shared" si="558"/>
        <v>5</v>
      </c>
      <c r="CW626">
        <f t="shared" si="559"/>
        <v>0.43</v>
      </c>
      <c r="CX626">
        <f t="shared" si="560"/>
        <v>0</v>
      </c>
      <c r="CY626">
        <f t="shared" si="570"/>
        <v>20863.312900000001</v>
      </c>
      <c r="CZ626">
        <f t="shared" si="571"/>
        <v>11829.713500000002</v>
      </c>
      <c r="DC626" t="s">
        <v>3</v>
      </c>
      <c r="DD626" t="s">
        <v>3</v>
      </c>
      <c r="DE626" t="s">
        <v>3</v>
      </c>
      <c r="DF626" t="s">
        <v>3</v>
      </c>
      <c r="DG626" t="s">
        <v>3</v>
      </c>
      <c r="DH626" t="s">
        <v>3</v>
      </c>
      <c r="DI626" t="s">
        <v>3</v>
      </c>
      <c r="DJ626" t="s">
        <v>3</v>
      </c>
      <c r="DK626" t="s">
        <v>3</v>
      </c>
      <c r="DL626" t="s">
        <v>3</v>
      </c>
      <c r="DM626" t="s">
        <v>3</v>
      </c>
      <c r="DN626">
        <v>0</v>
      </c>
      <c r="DO626">
        <v>0</v>
      </c>
      <c r="DP626">
        <v>1</v>
      </c>
      <c r="DQ626">
        <v>1</v>
      </c>
      <c r="DU626">
        <v>1005</v>
      </c>
      <c r="DV626" t="s">
        <v>110</v>
      </c>
      <c r="DW626" t="s">
        <v>110</v>
      </c>
      <c r="DX626">
        <v>10</v>
      </c>
      <c r="DZ626" t="s">
        <v>3</v>
      </c>
      <c r="EA626" t="s">
        <v>3</v>
      </c>
      <c r="EB626" t="s">
        <v>3</v>
      </c>
      <c r="EC626" t="s">
        <v>3</v>
      </c>
      <c r="EE626">
        <v>50757462</v>
      </c>
      <c r="EF626">
        <v>2</v>
      </c>
      <c r="EG626" t="s">
        <v>112</v>
      </c>
      <c r="EH626">
        <v>20</v>
      </c>
      <c r="EI626" t="s">
        <v>113</v>
      </c>
      <c r="EJ626">
        <v>1</v>
      </c>
      <c r="EK626">
        <v>26001</v>
      </c>
      <c r="EL626" t="s">
        <v>113</v>
      </c>
      <c r="EM626" t="s">
        <v>114</v>
      </c>
      <c r="EO626" t="s">
        <v>3</v>
      </c>
      <c r="EQ626">
        <v>131072</v>
      </c>
      <c r="ER626">
        <v>247.66</v>
      </c>
      <c r="ES626">
        <v>169.8</v>
      </c>
      <c r="ET626">
        <v>28.26</v>
      </c>
      <c r="EU626">
        <v>4.99</v>
      </c>
      <c r="EV626">
        <v>49.6</v>
      </c>
      <c r="EW626">
        <v>5</v>
      </c>
      <c r="EX626">
        <v>0.43</v>
      </c>
      <c r="EY626">
        <v>0</v>
      </c>
      <c r="FQ626">
        <v>0</v>
      </c>
      <c r="FR626">
        <f t="shared" si="561"/>
        <v>0</v>
      </c>
      <c r="FS626">
        <v>0</v>
      </c>
      <c r="FX626">
        <v>97</v>
      </c>
      <c r="FY626">
        <v>55</v>
      </c>
      <c r="GA626" t="s">
        <v>3</v>
      </c>
      <c r="GD626">
        <v>1</v>
      </c>
      <c r="GF626">
        <v>-893411855</v>
      </c>
      <c r="GG626">
        <v>2</v>
      </c>
      <c r="GH626">
        <v>1</v>
      </c>
      <c r="GI626">
        <v>4</v>
      </c>
      <c r="GJ626">
        <v>0</v>
      </c>
      <c r="GK626">
        <v>0</v>
      </c>
      <c r="GL626">
        <f t="shared" si="562"/>
        <v>0</v>
      </c>
      <c r="GM626">
        <f t="shared" si="563"/>
        <v>74910.47</v>
      </c>
      <c r="GN626">
        <f t="shared" si="564"/>
        <v>74910.47</v>
      </c>
      <c r="GO626">
        <f t="shared" si="565"/>
        <v>0</v>
      </c>
      <c r="GP626">
        <f t="shared" si="566"/>
        <v>0</v>
      </c>
      <c r="GR626">
        <v>0</v>
      </c>
      <c r="GS626">
        <v>3</v>
      </c>
      <c r="GT626">
        <v>0</v>
      </c>
      <c r="GU626" t="s">
        <v>3</v>
      </c>
      <c r="GV626">
        <f t="shared" si="567"/>
        <v>0</v>
      </c>
      <c r="GW626">
        <v>1</v>
      </c>
      <c r="GX626">
        <f t="shared" si="568"/>
        <v>0</v>
      </c>
      <c r="HA626">
        <v>0</v>
      </c>
      <c r="HB626">
        <v>0</v>
      </c>
      <c r="HC626">
        <f t="shared" si="569"/>
        <v>0</v>
      </c>
      <c r="HE626" t="s">
        <v>3</v>
      </c>
      <c r="HF626" t="s">
        <v>3</v>
      </c>
      <c r="HM626" t="s">
        <v>3</v>
      </c>
      <c r="HN626" t="s">
        <v>115</v>
      </c>
      <c r="HO626" t="s">
        <v>116</v>
      </c>
      <c r="HP626" t="s">
        <v>113</v>
      </c>
      <c r="HQ626" t="s">
        <v>113</v>
      </c>
      <c r="IK626">
        <v>0</v>
      </c>
    </row>
    <row r="627" spans="1:245" x14ac:dyDescent="0.2">
      <c r="A627">
        <v>18</v>
      </c>
      <c r="B627">
        <v>1</v>
      </c>
      <c r="C627">
        <v>800</v>
      </c>
      <c r="E627" t="s">
        <v>428</v>
      </c>
      <c r="F627" t="s">
        <v>118</v>
      </c>
      <c r="G627" t="s">
        <v>119</v>
      </c>
      <c r="H627" t="str">
        <f>'1.Ведомость'!C201</f>
        <v>м2</v>
      </c>
      <c r="I627">
        <f>I626*J627</f>
        <v>129.80000000000001</v>
      </c>
      <c r="J627">
        <v>11</v>
      </c>
      <c r="K627">
        <v>11</v>
      </c>
      <c r="O627">
        <f t="shared" si="539"/>
        <v>26605.759999999998</v>
      </c>
      <c r="P627">
        <f t="shared" si="540"/>
        <v>26605.759999999998</v>
      </c>
      <c r="Q627">
        <f t="shared" si="541"/>
        <v>0</v>
      </c>
      <c r="R627">
        <f t="shared" si="542"/>
        <v>0</v>
      </c>
      <c r="S627">
        <f t="shared" si="543"/>
        <v>0</v>
      </c>
      <c r="T627">
        <f t="shared" si="544"/>
        <v>0</v>
      </c>
      <c r="U627">
        <f t="shared" si="545"/>
        <v>0</v>
      </c>
      <c r="V627">
        <f t="shared" si="546"/>
        <v>0</v>
      </c>
      <c r="W627">
        <f t="shared" si="547"/>
        <v>0</v>
      </c>
      <c r="X627">
        <f t="shared" si="548"/>
        <v>0</v>
      </c>
      <c r="Y627">
        <f t="shared" si="549"/>
        <v>0</v>
      </c>
      <c r="AA627">
        <v>51651743</v>
      </c>
      <c r="AB627">
        <f t="shared" si="550"/>
        <v>22.5</v>
      </c>
      <c r="AC627">
        <f t="shared" si="551"/>
        <v>22.5</v>
      </c>
      <c r="AD627">
        <f t="shared" si="576"/>
        <v>0</v>
      </c>
      <c r="AE627">
        <f t="shared" si="577"/>
        <v>0</v>
      </c>
      <c r="AF627">
        <f t="shared" si="578"/>
        <v>0</v>
      </c>
      <c r="AG627">
        <f t="shared" si="552"/>
        <v>0</v>
      </c>
      <c r="AH627">
        <f t="shared" si="579"/>
        <v>0</v>
      </c>
      <c r="AI627">
        <f t="shared" si="580"/>
        <v>0</v>
      </c>
      <c r="AJ627">
        <f t="shared" si="553"/>
        <v>0</v>
      </c>
      <c r="AK627">
        <v>22.5</v>
      </c>
      <c r="AL627">
        <v>22.5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1</v>
      </c>
      <c r="AW627">
        <v>1</v>
      </c>
      <c r="AZ627">
        <v>1</v>
      </c>
      <c r="BA627">
        <v>1</v>
      </c>
      <c r="BB627">
        <v>1</v>
      </c>
      <c r="BC627">
        <v>9.11</v>
      </c>
      <c r="BD627" t="s">
        <v>3</v>
      </c>
      <c r="BE627" t="s">
        <v>3</v>
      </c>
      <c r="BF627" t="s">
        <v>3</v>
      </c>
      <c r="BG627" t="s">
        <v>3</v>
      </c>
      <c r="BH627">
        <v>3</v>
      </c>
      <c r="BI627">
        <v>1</v>
      </c>
      <c r="BJ627" t="s">
        <v>120</v>
      </c>
      <c r="BM627">
        <v>500001</v>
      </c>
      <c r="BN627">
        <v>0</v>
      </c>
      <c r="BO627" t="s">
        <v>3</v>
      </c>
      <c r="BP627">
        <v>0</v>
      </c>
      <c r="BQ627">
        <v>8</v>
      </c>
      <c r="BR627">
        <v>0</v>
      </c>
      <c r="BS627">
        <v>1</v>
      </c>
      <c r="BT627">
        <v>1</v>
      </c>
      <c r="BU627">
        <v>1</v>
      </c>
      <c r="BV627">
        <v>1</v>
      </c>
      <c r="BW627">
        <v>1</v>
      </c>
      <c r="BX627">
        <v>1</v>
      </c>
      <c r="BY627" t="s">
        <v>3</v>
      </c>
      <c r="BZ627">
        <v>0</v>
      </c>
      <c r="CA627">
        <v>0</v>
      </c>
      <c r="CB627" t="s">
        <v>3</v>
      </c>
      <c r="CE627">
        <v>0</v>
      </c>
      <c r="CF627">
        <v>0</v>
      </c>
      <c r="CG627">
        <v>0</v>
      </c>
      <c r="CM627">
        <v>0</v>
      </c>
      <c r="CN627" t="s">
        <v>3</v>
      </c>
      <c r="CO627">
        <v>0</v>
      </c>
      <c r="CP627">
        <f t="shared" si="554"/>
        <v>26605.759999999998</v>
      </c>
      <c r="CQ627">
        <f t="shared" si="574"/>
        <v>204.97499999999999</v>
      </c>
      <c r="CR627">
        <f t="shared" si="575"/>
        <v>0</v>
      </c>
      <c r="CS627">
        <f t="shared" si="555"/>
        <v>0</v>
      </c>
      <c r="CT627">
        <f t="shared" si="556"/>
        <v>0</v>
      </c>
      <c r="CU627">
        <f t="shared" si="557"/>
        <v>0</v>
      </c>
      <c r="CV627">
        <f t="shared" si="558"/>
        <v>0</v>
      </c>
      <c r="CW627">
        <f t="shared" si="559"/>
        <v>0</v>
      </c>
      <c r="CX627">
        <f t="shared" si="560"/>
        <v>0</v>
      </c>
      <c r="CY627">
        <f t="shared" si="570"/>
        <v>0</v>
      </c>
      <c r="CZ627">
        <f t="shared" si="571"/>
        <v>0</v>
      </c>
      <c r="DC627" t="s">
        <v>3</v>
      </c>
      <c r="DD627" t="s">
        <v>3</v>
      </c>
      <c r="DE627" t="s">
        <v>3</v>
      </c>
      <c r="DF627" t="s">
        <v>3</v>
      </c>
      <c r="DG627" t="s">
        <v>3</v>
      </c>
      <c r="DH627" t="s">
        <v>3</v>
      </c>
      <c r="DI627" t="s">
        <v>3</v>
      </c>
      <c r="DJ627" t="s">
        <v>3</v>
      </c>
      <c r="DK627" t="s">
        <v>3</v>
      </c>
      <c r="DL627" t="s">
        <v>3</v>
      </c>
      <c r="DM627" t="s">
        <v>3</v>
      </c>
      <c r="DN627">
        <v>0</v>
      </c>
      <c r="DO627">
        <v>0</v>
      </c>
      <c r="DP627">
        <v>1</v>
      </c>
      <c r="DQ627">
        <v>1</v>
      </c>
      <c r="DU627">
        <v>1005</v>
      </c>
      <c r="DV627" t="s">
        <v>52</v>
      </c>
      <c r="DW627" t="s">
        <v>52</v>
      </c>
      <c r="DX627">
        <v>1</v>
      </c>
      <c r="DZ627" t="s">
        <v>3</v>
      </c>
      <c r="EA627" t="s">
        <v>3</v>
      </c>
      <c r="EB627" t="s">
        <v>3</v>
      </c>
      <c r="EC627" t="s">
        <v>3</v>
      </c>
      <c r="EE627">
        <v>50757674</v>
      </c>
      <c r="EF627">
        <v>8</v>
      </c>
      <c r="EG627" t="s">
        <v>46</v>
      </c>
      <c r="EH627">
        <v>0</v>
      </c>
      <c r="EI627" t="s">
        <v>3</v>
      </c>
      <c r="EJ627">
        <v>1</v>
      </c>
      <c r="EK627">
        <v>500001</v>
      </c>
      <c r="EL627" t="s">
        <v>47</v>
      </c>
      <c r="EM627" t="s">
        <v>48</v>
      </c>
      <c r="EO627" t="s">
        <v>3</v>
      </c>
      <c r="EQ627">
        <v>0</v>
      </c>
      <c r="ER627">
        <v>22.5</v>
      </c>
      <c r="ES627">
        <v>22.5</v>
      </c>
      <c r="ET627">
        <v>0</v>
      </c>
      <c r="EU627">
        <v>0</v>
      </c>
      <c r="EV627">
        <v>0</v>
      </c>
      <c r="EW627">
        <v>0</v>
      </c>
      <c r="EX627">
        <v>0</v>
      </c>
      <c r="FQ627">
        <v>0</v>
      </c>
      <c r="FR627">
        <f t="shared" si="561"/>
        <v>0</v>
      </c>
      <c r="FS627">
        <v>0</v>
      </c>
      <c r="FX627">
        <v>0</v>
      </c>
      <c r="FY627">
        <v>0</v>
      </c>
      <c r="GA627" t="s">
        <v>3</v>
      </c>
      <c r="GD627">
        <v>1</v>
      </c>
      <c r="GF627">
        <v>-336429810</v>
      </c>
      <c r="GG627">
        <v>2</v>
      </c>
      <c r="GH627">
        <v>1</v>
      </c>
      <c r="GI627">
        <v>4</v>
      </c>
      <c r="GJ627">
        <v>0</v>
      </c>
      <c r="GK627">
        <v>0</v>
      </c>
      <c r="GL627">
        <f t="shared" si="562"/>
        <v>0</v>
      </c>
      <c r="GM627">
        <f t="shared" si="563"/>
        <v>26605.759999999998</v>
      </c>
      <c r="GN627">
        <f t="shared" si="564"/>
        <v>26605.759999999998</v>
      </c>
      <c r="GO627">
        <f t="shared" si="565"/>
        <v>0</v>
      </c>
      <c r="GP627">
        <f t="shared" si="566"/>
        <v>0</v>
      </c>
      <c r="GR627">
        <v>0</v>
      </c>
      <c r="GS627">
        <v>3</v>
      </c>
      <c r="GT627">
        <v>0</v>
      </c>
      <c r="GU627" t="s">
        <v>3</v>
      </c>
      <c r="GV627">
        <f t="shared" si="567"/>
        <v>0</v>
      </c>
      <c r="GW627">
        <v>1</v>
      </c>
      <c r="GX627">
        <f t="shared" si="568"/>
        <v>0</v>
      </c>
      <c r="HA627">
        <v>0</v>
      </c>
      <c r="HB627">
        <v>0</v>
      </c>
      <c r="HC627">
        <f t="shared" si="569"/>
        <v>0</v>
      </c>
      <c r="HE627" t="s">
        <v>3</v>
      </c>
      <c r="HF627" t="s">
        <v>3</v>
      </c>
      <c r="HM627" t="s">
        <v>3</v>
      </c>
      <c r="HN627" t="s">
        <v>3</v>
      </c>
      <c r="HO627" t="s">
        <v>3</v>
      </c>
      <c r="HP627" t="s">
        <v>3</v>
      </c>
      <c r="HQ627" t="s">
        <v>3</v>
      </c>
      <c r="IK627">
        <v>0</v>
      </c>
    </row>
    <row r="628" spans="1:245" x14ac:dyDescent="0.2">
      <c r="A628">
        <v>18</v>
      </c>
      <c r="B628">
        <v>1</v>
      </c>
      <c r="C628">
        <v>802</v>
      </c>
      <c r="E628" t="s">
        <v>429</v>
      </c>
      <c r="F628" t="s">
        <v>122</v>
      </c>
      <c r="G628" t="s">
        <v>123</v>
      </c>
      <c r="H628" t="e">
        <f>'1.Ведомость'!#REF!</f>
        <v>#REF!</v>
      </c>
      <c r="I628">
        <f>I626*J628</f>
        <v>-17.7</v>
      </c>
      <c r="J628">
        <v>-1.4999999999999998</v>
      </c>
      <c r="K628">
        <v>-1.5</v>
      </c>
      <c r="O628">
        <f t="shared" si="539"/>
        <v>-10574.58</v>
      </c>
      <c r="P628">
        <f t="shared" si="540"/>
        <v>-10574.58</v>
      </c>
      <c r="Q628">
        <f t="shared" si="541"/>
        <v>0</v>
      </c>
      <c r="R628">
        <f t="shared" si="542"/>
        <v>0</v>
      </c>
      <c r="S628">
        <f t="shared" si="543"/>
        <v>0</v>
      </c>
      <c r="T628">
        <f t="shared" si="544"/>
        <v>0</v>
      </c>
      <c r="U628">
        <f t="shared" si="545"/>
        <v>0</v>
      </c>
      <c r="V628">
        <f t="shared" si="546"/>
        <v>0</v>
      </c>
      <c r="W628">
        <f t="shared" si="547"/>
        <v>0</v>
      </c>
      <c r="X628">
        <f t="shared" si="548"/>
        <v>0</v>
      </c>
      <c r="Y628">
        <f t="shared" si="549"/>
        <v>0</v>
      </c>
      <c r="AA628">
        <v>51651743</v>
      </c>
      <c r="AB628">
        <f t="shared" si="550"/>
        <v>65.58</v>
      </c>
      <c r="AC628">
        <f t="shared" si="551"/>
        <v>65.58</v>
      </c>
      <c r="AD628">
        <f t="shared" si="576"/>
        <v>0</v>
      </c>
      <c r="AE628">
        <f t="shared" si="577"/>
        <v>0</v>
      </c>
      <c r="AF628">
        <f t="shared" si="578"/>
        <v>0</v>
      </c>
      <c r="AG628">
        <f t="shared" si="552"/>
        <v>0</v>
      </c>
      <c r="AH628">
        <f t="shared" si="579"/>
        <v>0</v>
      </c>
      <c r="AI628">
        <f t="shared" si="580"/>
        <v>0</v>
      </c>
      <c r="AJ628">
        <f t="shared" si="553"/>
        <v>0</v>
      </c>
      <c r="AK628">
        <v>65.58</v>
      </c>
      <c r="AL628">
        <v>65.58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1</v>
      </c>
      <c r="AW628">
        <v>1</v>
      </c>
      <c r="AZ628">
        <v>1</v>
      </c>
      <c r="BA628">
        <v>1</v>
      </c>
      <c r="BB628">
        <v>1</v>
      </c>
      <c r="BC628">
        <v>9.11</v>
      </c>
      <c r="BD628" t="s">
        <v>3</v>
      </c>
      <c r="BE628" t="s">
        <v>3</v>
      </c>
      <c r="BF628" t="s">
        <v>3</v>
      </c>
      <c r="BG628" t="s">
        <v>3</v>
      </c>
      <c r="BH628">
        <v>3</v>
      </c>
      <c r="BI628">
        <v>1</v>
      </c>
      <c r="BJ628" t="s">
        <v>125</v>
      </c>
      <c r="BM628">
        <v>500001</v>
      </c>
      <c r="BN628">
        <v>0</v>
      </c>
      <c r="BO628" t="s">
        <v>3</v>
      </c>
      <c r="BP628">
        <v>0</v>
      </c>
      <c r="BQ628">
        <v>8</v>
      </c>
      <c r="BR628">
        <v>1</v>
      </c>
      <c r="BS628">
        <v>1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3</v>
      </c>
      <c r="BZ628">
        <v>0</v>
      </c>
      <c r="CA628">
        <v>0</v>
      </c>
      <c r="CB628" t="s">
        <v>3</v>
      </c>
      <c r="CE628">
        <v>0</v>
      </c>
      <c r="CF628">
        <v>0</v>
      </c>
      <c r="CG628">
        <v>0</v>
      </c>
      <c r="CM628">
        <v>0</v>
      </c>
      <c r="CN628" t="s">
        <v>3</v>
      </c>
      <c r="CO628">
        <v>0</v>
      </c>
      <c r="CP628">
        <f t="shared" si="554"/>
        <v>-10574.58</v>
      </c>
      <c r="CQ628">
        <f t="shared" si="574"/>
        <v>597.43379999999991</v>
      </c>
      <c r="CR628">
        <f t="shared" si="575"/>
        <v>0</v>
      </c>
      <c r="CS628">
        <f t="shared" si="555"/>
        <v>0</v>
      </c>
      <c r="CT628">
        <f t="shared" si="556"/>
        <v>0</v>
      </c>
      <c r="CU628">
        <f t="shared" si="557"/>
        <v>0</v>
      </c>
      <c r="CV628">
        <f t="shared" si="558"/>
        <v>0</v>
      </c>
      <c r="CW628">
        <f t="shared" si="559"/>
        <v>0</v>
      </c>
      <c r="CX628">
        <f t="shared" si="560"/>
        <v>0</v>
      </c>
      <c r="CY628">
        <f t="shared" si="570"/>
        <v>0</v>
      </c>
      <c r="CZ628">
        <f t="shared" si="571"/>
        <v>0</v>
      </c>
      <c r="DC628" t="s">
        <v>3</v>
      </c>
      <c r="DD628" t="s">
        <v>3</v>
      </c>
      <c r="DE628" t="s">
        <v>3</v>
      </c>
      <c r="DF628" t="s">
        <v>3</v>
      </c>
      <c r="DG628" t="s">
        <v>3</v>
      </c>
      <c r="DH628" t="s">
        <v>3</v>
      </c>
      <c r="DI628" t="s">
        <v>3</v>
      </c>
      <c r="DJ628" t="s">
        <v>3</v>
      </c>
      <c r="DK628" t="s">
        <v>3</v>
      </c>
      <c r="DL628" t="s">
        <v>3</v>
      </c>
      <c r="DM628" t="s">
        <v>3</v>
      </c>
      <c r="DN628">
        <v>0</v>
      </c>
      <c r="DO628">
        <v>0</v>
      </c>
      <c r="DP628">
        <v>1</v>
      </c>
      <c r="DQ628">
        <v>1</v>
      </c>
      <c r="DU628">
        <v>1002</v>
      </c>
      <c r="DV628" t="s">
        <v>124</v>
      </c>
      <c r="DW628" t="s">
        <v>124</v>
      </c>
      <c r="DX628">
        <v>1</v>
      </c>
      <c r="DZ628" t="s">
        <v>3</v>
      </c>
      <c r="EA628" t="s">
        <v>3</v>
      </c>
      <c r="EB628" t="s">
        <v>3</v>
      </c>
      <c r="EC628" t="s">
        <v>3</v>
      </c>
      <c r="EE628">
        <v>50757674</v>
      </c>
      <c r="EF628">
        <v>8</v>
      </c>
      <c r="EG628" t="s">
        <v>46</v>
      </c>
      <c r="EH628">
        <v>0</v>
      </c>
      <c r="EI628" t="s">
        <v>3</v>
      </c>
      <c r="EJ628">
        <v>1</v>
      </c>
      <c r="EK628">
        <v>500001</v>
      </c>
      <c r="EL628" t="s">
        <v>47</v>
      </c>
      <c r="EM628" t="s">
        <v>48</v>
      </c>
      <c r="EO628" t="s">
        <v>3</v>
      </c>
      <c r="EQ628">
        <v>32768</v>
      </c>
      <c r="ER628">
        <v>65.58</v>
      </c>
      <c r="ES628">
        <v>65.58</v>
      </c>
      <c r="ET628">
        <v>0</v>
      </c>
      <c r="EU628">
        <v>0</v>
      </c>
      <c r="EV628">
        <v>0</v>
      </c>
      <c r="EW628">
        <v>0</v>
      </c>
      <c r="EX628">
        <v>0</v>
      </c>
      <c r="FQ628">
        <v>0</v>
      </c>
      <c r="FR628">
        <f t="shared" si="561"/>
        <v>0</v>
      </c>
      <c r="FS628">
        <v>0</v>
      </c>
      <c r="FX628">
        <v>0</v>
      </c>
      <c r="FY628">
        <v>0</v>
      </c>
      <c r="GA628" t="s">
        <v>3</v>
      </c>
      <c r="GD628">
        <v>1</v>
      </c>
      <c r="GF628">
        <v>-1609399419</v>
      </c>
      <c r="GG628">
        <v>2</v>
      </c>
      <c r="GH628">
        <v>1</v>
      </c>
      <c r="GI628">
        <v>4</v>
      </c>
      <c r="GJ628">
        <v>0</v>
      </c>
      <c r="GK628">
        <v>0</v>
      </c>
      <c r="GL628">
        <f t="shared" si="562"/>
        <v>0</v>
      </c>
      <c r="GM628">
        <f t="shared" si="563"/>
        <v>-10574.58</v>
      </c>
      <c r="GN628">
        <f t="shared" si="564"/>
        <v>-10574.58</v>
      </c>
      <c r="GO628">
        <f t="shared" si="565"/>
        <v>0</v>
      </c>
      <c r="GP628">
        <f t="shared" si="566"/>
        <v>0</v>
      </c>
      <c r="GR628">
        <v>0</v>
      </c>
      <c r="GS628">
        <v>3</v>
      </c>
      <c r="GT628">
        <v>0</v>
      </c>
      <c r="GU628" t="s">
        <v>3</v>
      </c>
      <c r="GV628">
        <f t="shared" si="567"/>
        <v>0</v>
      </c>
      <c r="GW628">
        <v>1</v>
      </c>
      <c r="GX628">
        <f t="shared" si="568"/>
        <v>0</v>
      </c>
      <c r="HA628">
        <v>0</v>
      </c>
      <c r="HB628">
        <v>0</v>
      </c>
      <c r="HC628">
        <f t="shared" si="569"/>
        <v>0</v>
      </c>
      <c r="HE628" t="s">
        <v>3</v>
      </c>
      <c r="HF628" t="s">
        <v>3</v>
      </c>
      <c r="HM628" t="s">
        <v>3</v>
      </c>
      <c r="HN628" t="s">
        <v>3</v>
      </c>
      <c r="HO628" t="s">
        <v>3</v>
      </c>
      <c r="HP628" t="s">
        <v>3</v>
      </c>
      <c r="HQ628" t="s">
        <v>3</v>
      </c>
      <c r="IK628">
        <v>0</v>
      </c>
    </row>
    <row r="629" spans="1:245" x14ac:dyDescent="0.2">
      <c r="A629">
        <v>18</v>
      </c>
      <c r="B629">
        <v>1</v>
      </c>
      <c r="C629">
        <v>803</v>
      </c>
      <c r="E629" t="s">
        <v>430</v>
      </c>
      <c r="F629" t="s">
        <v>127</v>
      </c>
      <c r="G629" t="s">
        <v>128</v>
      </c>
      <c r="H629" t="e">
        <f>'1.Ведомость'!#REF!</f>
        <v>#REF!</v>
      </c>
      <c r="I629">
        <f>I626*J629</f>
        <v>-0.67259999999999998</v>
      </c>
      <c r="J629">
        <v>-5.6999999999999995E-2</v>
      </c>
      <c r="K629">
        <v>-5.7000000000000002E-2</v>
      </c>
      <c r="O629">
        <f t="shared" si="539"/>
        <v>-1229.03</v>
      </c>
      <c r="P629">
        <f t="shared" si="540"/>
        <v>-1229.03</v>
      </c>
      <c r="Q629">
        <f t="shared" si="541"/>
        <v>0</v>
      </c>
      <c r="R629">
        <f t="shared" si="542"/>
        <v>0</v>
      </c>
      <c r="S629">
        <f t="shared" si="543"/>
        <v>0</v>
      </c>
      <c r="T629">
        <f t="shared" si="544"/>
        <v>0</v>
      </c>
      <c r="U629">
        <f t="shared" si="545"/>
        <v>0</v>
      </c>
      <c r="V629">
        <f t="shared" si="546"/>
        <v>0</v>
      </c>
      <c r="W629">
        <f t="shared" si="547"/>
        <v>0</v>
      </c>
      <c r="X629">
        <f t="shared" si="548"/>
        <v>0</v>
      </c>
      <c r="Y629">
        <f t="shared" si="549"/>
        <v>0</v>
      </c>
      <c r="AA629">
        <v>51651743</v>
      </c>
      <c r="AB629">
        <f t="shared" si="550"/>
        <v>200.58</v>
      </c>
      <c r="AC629">
        <f t="shared" si="551"/>
        <v>200.58</v>
      </c>
      <c r="AD629">
        <f t="shared" si="576"/>
        <v>0</v>
      </c>
      <c r="AE629">
        <f t="shared" si="577"/>
        <v>0</v>
      </c>
      <c r="AF629">
        <f t="shared" si="578"/>
        <v>0</v>
      </c>
      <c r="AG629">
        <f t="shared" si="552"/>
        <v>0</v>
      </c>
      <c r="AH629">
        <f t="shared" si="579"/>
        <v>0</v>
      </c>
      <c r="AI629">
        <f t="shared" si="580"/>
        <v>0</v>
      </c>
      <c r="AJ629">
        <f t="shared" si="553"/>
        <v>0</v>
      </c>
      <c r="AK629">
        <v>200.58</v>
      </c>
      <c r="AL629">
        <v>200.58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9.11</v>
      </c>
      <c r="BD629" t="s">
        <v>3</v>
      </c>
      <c r="BE629" t="s">
        <v>3</v>
      </c>
      <c r="BF629" t="s">
        <v>3</v>
      </c>
      <c r="BG629" t="s">
        <v>3</v>
      </c>
      <c r="BH629">
        <v>3</v>
      </c>
      <c r="BI629">
        <v>1</v>
      </c>
      <c r="BJ629" t="s">
        <v>129</v>
      </c>
      <c r="BM629">
        <v>500001</v>
      </c>
      <c r="BN629">
        <v>0</v>
      </c>
      <c r="BO629" t="s">
        <v>3</v>
      </c>
      <c r="BP629">
        <v>0</v>
      </c>
      <c r="BQ629">
        <v>8</v>
      </c>
      <c r="BR629">
        <v>1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3</v>
      </c>
      <c r="BZ629">
        <v>0</v>
      </c>
      <c r="CA629">
        <v>0</v>
      </c>
      <c r="CB629" t="s">
        <v>3</v>
      </c>
      <c r="CE629">
        <v>0</v>
      </c>
      <c r="CF629">
        <v>0</v>
      </c>
      <c r="CG629">
        <v>0</v>
      </c>
      <c r="CM629">
        <v>0</v>
      </c>
      <c r="CN629" t="s">
        <v>3</v>
      </c>
      <c r="CO629">
        <v>0</v>
      </c>
      <c r="CP629">
        <f t="shared" si="554"/>
        <v>-1229.03</v>
      </c>
      <c r="CQ629">
        <f t="shared" si="574"/>
        <v>1827.2837999999999</v>
      </c>
      <c r="CR629">
        <f t="shared" si="575"/>
        <v>0</v>
      </c>
      <c r="CS629">
        <f t="shared" si="555"/>
        <v>0</v>
      </c>
      <c r="CT629">
        <f t="shared" si="556"/>
        <v>0</v>
      </c>
      <c r="CU629">
        <f t="shared" si="557"/>
        <v>0</v>
      </c>
      <c r="CV629">
        <f t="shared" si="558"/>
        <v>0</v>
      </c>
      <c r="CW629">
        <f t="shared" si="559"/>
        <v>0</v>
      </c>
      <c r="CX629">
        <f t="shared" si="560"/>
        <v>0</v>
      </c>
      <c r="CY629">
        <f t="shared" si="570"/>
        <v>0</v>
      </c>
      <c r="CZ629">
        <f t="shared" si="571"/>
        <v>0</v>
      </c>
      <c r="DC629" t="s">
        <v>3</v>
      </c>
      <c r="DD629" t="s">
        <v>3</v>
      </c>
      <c r="DE629" t="s">
        <v>3</v>
      </c>
      <c r="DF629" t="s">
        <v>3</v>
      </c>
      <c r="DG629" t="s">
        <v>3</v>
      </c>
      <c r="DH629" t="s">
        <v>3</v>
      </c>
      <c r="DI629" t="s">
        <v>3</v>
      </c>
      <c r="DJ629" t="s">
        <v>3</v>
      </c>
      <c r="DK629" t="s">
        <v>3</v>
      </c>
      <c r="DL629" t="s">
        <v>3</v>
      </c>
      <c r="DM629" t="s">
        <v>3</v>
      </c>
      <c r="DN629">
        <v>0</v>
      </c>
      <c r="DO629">
        <v>0</v>
      </c>
      <c r="DP629">
        <v>1</v>
      </c>
      <c r="DQ629">
        <v>1</v>
      </c>
      <c r="DU629">
        <v>1002</v>
      </c>
      <c r="DV629" t="s">
        <v>124</v>
      </c>
      <c r="DW629" t="s">
        <v>124</v>
      </c>
      <c r="DX629">
        <v>1</v>
      </c>
      <c r="DZ629" t="s">
        <v>3</v>
      </c>
      <c r="EA629" t="s">
        <v>3</v>
      </c>
      <c r="EB629" t="s">
        <v>3</v>
      </c>
      <c r="EC629" t="s">
        <v>3</v>
      </c>
      <c r="EE629">
        <v>50757674</v>
      </c>
      <c r="EF629">
        <v>8</v>
      </c>
      <c r="EG629" t="s">
        <v>46</v>
      </c>
      <c r="EH629">
        <v>0</v>
      </c>
      <c r="EI629" t="s">
        <v>3</v>
      </c>
      <c r="EJ629">
        <v>1</v>
      </c>
      <c r="EK629">
        <v>500001</v>
      </c>
      <c r="EL629" t="s">
        <v>47</v>
      </c>
      <c r="EM629" t="s">
        <v>48</v>
      </c>
      <c r="EO629" t="s">
        <v>3</v>
      </c>
      <c r="EQ629">
        <v>32768</v>
      </c>
      <c r="ER629">
        <v>200.58</v>
      </c>
      <c r="ES629">
        <v>200.58</v>
      </c>
      <c r="ET629">
        <v>0</v>
      </c>
      <c r="EU629">
        <v>0</v>
      </c>
      <c r="EV629">
        <v>0</v>
      </c>
      <c r="EW629">
        <v>0</v>
      </c>
      <c r="EX629">
        <v>0</v>
      </c>
      <c r="FQ629">
        <v>0</v>
      </c>
      <c r="FR629">
        <f t="shared" si="561"/>
        <v>0</v>
      </c>
      <c r="FS629">
        <v>0</v>
      </c>
      <c r="FX629">
        <v>0</v>
      </c>
      <c r="FY629">
        <v>0</v>
      </c>
      <c r="GA629" t="s">
        <v>3</v>
      </c>
      <c r="GD629">
        <v>1</v>
      </c>
      <c r="GF629">
        <v>1828367933</v>
      </c>
      <c r="GG629">
        <v>2</v>
      </c>
      <c r="GH629">
        <v>1</v>
      </c>
      <c r="GI629">
        <v>4</v>
      </c>
      <c r="GJ629">
        <v>0</v>
      </c>
      <c r="GK629">
        <v>0</v>
      </c>
      <c r="GL629">
        <f t="shared" si="562"/>
        <v>0</v>
      </c>
      <c r="GM629">
        <f t="shared" si="563"/>
        <v>-1229.03</v>
      </c>
      <c r="GN629">
        <f t="shared" si="564"/>
        <v>-1229.03</v>
      </c>
      <c r="GO629">
        <f t="shared" si="565"/>
        <v>0</v>
      </c>
      <c r="GP629">
        <f t="shared" si="566"/>
        <v>0</v>
      </c>
      <c r="GR629">
        <v>0</v>
      </c>
      <c r="GS629">
        <v>3</v>
      </c>
      <c r="GT629">
        <v>0</v>
      </c>
      <c r="GU629" t="s">
        <v>3</v>
      </c>
      <c r="GV629">
        <f t="shared" si="567"/>
        <v>0</v>
      </c>
      <c r="GW629">
        <v>1</v>
      </c>
      <c r="GX629">
        <f t="shared" si="568"/>
        <v>0</v>
      </c>
      <c r="HA629">
        <v>0</v>
      </c>
      <c r="HB629">
        <v>0</v>
      </c>
      <c r="HC629">
        <f t="shared" si="569"/>
        <v>0</v>
      </c>
      <c r="HE629" t="s">
        <v>3</v>
      </c>
      <c r="HF629" t="s">
        <v>3</v>
      </c>
      <c r="HM629" t="s">
        <v>3</v>
      </c>
      <c r="HN629" t="s">
        <v>3</v>
      </c>
      <c r="HO629" t="s">
        <v>3</v>
      </c>
      <c r="HP629" t="s">
        <v>3</v>
      </c>
      <c r="HQ629" t="s">
        <v>3</v>
      </c>
      <c r="IK629">
        <v>0</v>
      </c>
    </row>
    <row r="630" spans="1:245" x14ac:dyDescent="0.2">
      <c r="A630">
        <v>17</v>
      </c>
      <c r="B630">
        <v>1</v>
      </c>
      <c r="C630">
        <f>ROW(SmtRes!A810)</f>
        <v>810</v>
      </c>
      <c r="D630">
        <f>ROW(EtalonRes!A939)</f>
        <v>939</v>
      </c>
      <c r="E630" t="s">
        <v>431</v>
      </c>
      <c r="F630" t="s">
        <v>108</v>
      </c>
      <c r="G630" t="s">
        <v>109</v>
      </c>
      <c r="H630" t="s">
        <v>110</v>
      </c>
      <c r="I630">
        <v>0.12</v>
      </c>
      <c r="J630">
        <v>0</v>
      </c>
      <c r="K630">
        <v>0.12</v>
      </c>
      <c r="O630">
        <f t="shared" si="539"/>
        <v>429.34</v>
      </c>
      <c r="P630">
        <f t="shared" si="540"/>
        <v>185.63</v>
      </c>
      <c r="Q630">
        <f t="shared" si="541"/>
        <v>44.97</v>
      </c>
      <c r="R630">
        <f t="shared" si="542"/>
        <v>19.989999999999998</v>
      </c>
      <c r="S630">
        <f t="shared" si="543"/>
        <v>198.74</v>
      </c>
      <c r="T630">
        <f t="shared" si="544"/>
        <v>0</v>
      </c>
      <c r="U630">
        <f t="shared" si="545"/>
        <v>0.6</v>
      </c>
      <c r="V630">
        <f t="shared" si="546"/>
        <v>5.16E-2</v>
      </c>
      <c r="W630">
        <f t="shared" si="547"/>
        <v>0</v>
      </c>
      <c r="X630">
        <f t="shared" si="548"/>
        <v>212.17</v>
      </c>
      <c r="Y630">
        <f t="shared" si="549"/>
        <v>120.3</v>
      </c>
      <c r="AA630">
        <v>51651743</v>
      </c>
      <c r="AB630">
        <f t="shared" si="550"/>
        <v>247.66</v>
      </c>
      <c r="AC630">
        <f t="shared" si="551"/>
        <v>169.8</v>
      </c>
      <c r="AD630">
        <f t="shared" si="576"/>
        <v>28.26</v>
      </c>
      <c r="AE630">
        <f t="shared" si="577"/>
        <v>4.99</v>
      </c>
      <c r="AF630">
        <f t="shared" si="578"/>
        <v>49.6</v>
      </c>
      <c r="AG630">
        <f t="shared" si="552"/>
        <v>0</v>
      </c>
      <c r="AH630">
        <f t="shared" si="579"/>
        <v>5</v>
      </c>
      <c r="AI630">
        <f t="shared" si="580"/>
        <v>0.43</v>
      </c>
      <c r="AJ630">
        <f t="shared" si="553"/>
        <v>0</v>
      </c>
      <c r="AK630">
        <v>247.66</v>
      </c>
      <c r="AL630">
        <v>169.8</v>
      </c>
      <c r="AM630">
        <v>28.26</v>
      </c>
      <c r="AN630">
        <v>4.99</v>
      </c>
      <c r="AO630">
        <v>49.6</v>
      </c>
      <c r="AP630">
        <v>0</v>
      </c>
      <c r="AQ630">
        <v>5</v>
      </c>
      <c r="AR630">
        <v>0.43</v>
      </c>
      <c r="AS630">
        <v>0</v>
      </c>
      <c r="AT630">
        <v>97</v>
      </c>
      <c r="AU630">
        <v>55</v>
      </c>
      <c r="AV630">
        <v>1</v>
      </c>
      <c r="AW630">
        <v>1</v>
      </c>
      <c r="AZ630">
        <v>1</v>
      </c>
      <c r="BA630">
        <v>33.39</v>
      </c>
      <c r="BB630">
        <v>13.26</v>
      </c>
      <c r="BC630">
        <v>9.11</v>
      </c>
      <c r="BD630" t="s">
        <v>3</v>
      </c>
      <c r="BE630" t="s">
        <v>3</v>
      </c>
      <c r="BF630" t="s">
        <v>3</v>
      </c>
      <c r="BG630" t="s">
        <v>3</v>
      </c>
      <c r="BH630">
        <v>0</v>
      </c>
      <c r="BI630">
        <v>1</v>
      </c>
      <c r="BJ630" t="s">
        <v>111</v>
      </c>
      <c r="BM630">
        <v>26001</v>
      </c>
      <c r="BN630">
        <v>0</v>
      </c>
      <c r="BO630" t="s">
        <v>3</v>
      </c>
      <c r="BP630">
        <v>0</v>
      </c>
      <c r="BQ630">
        <v>2</v>
      </c>
      <c r="BR630">
        <v>0</v>
      </c>
      <c r="BS630">
        <v>33.39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3</v>
      </c>
      <c r="BZ630">
        <v>97</v>
      </c>
      <c r="CA630">
        <v>55</v>
      </c>
      <c r="CB630" t="s">
        <v>3</v>
      </c>
      <c r="CE630">
        <v>0</v>
      </c>
      <c r="CF630">
        <v>0</v>
      </c>
      <c r="CG630">
        <v>0</v>
      </c>
      <c r="CM630">
        <v>0</v>
      </c>
      <c r="CN630" t="s">
        <v>3</v>
      </c>
      <c r="CO630">
        <v>0</v>
      </c>
      <c r="CP630">
        <f t="shared" si="554"/>
        <v>429.34000000000003</v>
      </c>
      <c r="CQ630">
        <f t="shared" si="574"/>
        <v>1546.8779999999999</v>
      </c>
      <c r="CR630">
        <f t="shared" si="575"/>
        <v>374.7276</v>
      </c>
      <c r="CS630">
        <f t="shared" si="555"/>
        <v>166.61610000000002</v>
      </c>
      <c r="CT630">
        <f t="shared" si="556"/>
        <v>1656.144</v>
      </c>
      <c r="CU630">
        <f t="shared" si="557"/>
        <v>0</v>
      </c>
      <c r="CV630">
        <f t="shared" si="558"/>
        <v>5</v>
      </c>
      <c r="CW630">
        <f t="shared" si="559"/>
        <v>0.43</v>
      </c>
      <c r="CX630">
        <f t="shared" si="560"/>
        <v>0</v>
      </c>
      <c r="CY630">
        <f t="shared" si="570"/>
        <v>212.16810000000001</v>
      </c>
      <c r="CZ630">
        <f t="shared" si="571"/>
        <v>120.30150000000002</v>
      </c>
      <c r="DC630" t="s">
        <v>3</v>
      </c>
      <c r="DD630" t="s">
        <v>3</v>
      </c>
      <c r="DE630" t="s">
        <v>3</v>
      </c>
      <c r="DF630" t="s">
        <v>3</v>
      </c>
      <c r="DG630" t="s">
        <v>3</v>
      </c>
      <c r="DH630" t="s">
        <v>3</v>
      </c>
      <c r="DI630" t="s">
        <v>3</v>
      </c>
      <c r="DJ630" t="s">
        <v>3</v>
      </c>
      <c r="DK630" t="s">
        <v>3</v>
      </c>
      <c r="DL630" t="s">
        <v>3</v>
      </c>
      <c r="DM630" t="s">
        <v>3</v>
      </c>
      <c r="DN630">
        <v>0</v>
      </c>
      <c r="DO630">
        <v>0</v>
      </c>
      <c r="DP630">
        <v>1</v>
      </c>
      <c r="DQ630">
        <v>1</v>
      </c>
      <c r="DU630">
        <v>1005</v>
      </c>
      <c r="DV630" t="s">
        <v>110</v>
      </c>
      <c r="DW630" t="s">
        <v>110</v>
      </c>
      <c r="DX630">
        <v>10</v>
      </c>
      <c r="DZ630" t="s">
        <v>3</v>
      </c>
      <c r="EA630" t="s">
        <v>3</v>
      </c>
      <c r="EB630" t="s">
        <v>3</v>
      </c>
      <c r="EC630" t="s">
        <v>3</v>
      </c>
      <c r="EE630">
        <v>50757462</v>
      </c>
      <c r="EF630">
        <v>2</v>
      </c>
      <c r="EG630" t="s">
        <v>112</v>
      </c>
      <c r="EH630">
        <v>20</v>
      </c>
      <c r="EI630" t="s">
        <v>113</v>
      </c>
      <c r="EJ630">
        <v>1</v>
      </c>
      <c r="EK630">
        <v>26001</v>
      </c>
      <c r="EL630" t="s">
        <v>113</v>
      </c>
      <c r="EM630" t="s">
        <v>114</v>
      </c>
      <c r="EO630" t="s">
        <v>3</v>
      </c>
      <c r="EQ630">
        <v>131072</v>
      </c>
      <c r="ER630">
        <v>247.66</v>
      </c>
      <c r="ES630">
        <v>169.8</v>
      </c>
      <c r="ET630">
        <v>28.26</v>
      </c>
      <c r="EU630">
        <v>4.99</v>
      </c>
      <c r="EV630">
        <v>49.6</v>
      </c>
      <c r="EW630">
        <v>5</v>
      </c>
      <c r="EX630">
        <v>0.43</v>
      </c>
      <c r="EY630">
        <v>0</v>
      </c>
      <c r="FQ630">
        <v>0</v>
      </c>
      <c r="FR630">
        <f t="shared" si="561"/>
        <v>0</v>
      </c>
      <c r="FS630">
        <v>0</v>
      </c>
      <c r="FX630">
        <v>97</v>
      </c>
      <c r="FY630">
        <v>55</v>
      </c>
      <c r="GA630" t="s">
        <v>3</v>
      </c>
      <c r="GD630">
        <v>1</v>
      </c>
      <c r="GF630">
        <v>-893411855</v>
      </c>
      <c r="GG630">
        <v>2</v>
      </c>
      <c r="GH630">
        <v>1</v>
      </c>
      <c r="GI630">
        <v>4</v>
      </c>
      <c r="GJ630">
        <v>0</v>
      </c>
      <c r="GK630">
        <v>0</v>
      </c>
      <c r="GL630">
        <f t="shared" si="562"/>
        <v>0</v>
      </c>
      <c r="GM630">
        <f t="shared" si="563"/>
        <v>761.81</v>
      </c>
      <c r="GN630">
        <f t="shared" si="564"/>
        <v>761.81</v>
      </c>
      <c r="GO630">
        <f t="shared" si="565"/>
        <v>0</v>
      </c>
      <c r="GP630">
        <f t="shared" si="566"/>
        <v>0</v>
      </c>
      <c r="GR630">
        <v>0</v>
      </c>
      <c r="GS630">
        <v>3</v>
      </c>
      <c r="GT630">
        <v>0</v>
      </c>
      <c r="GU630" t="s">
        <v>3</v>
      </c>
      <c r="GV630">
        <f t="shared" si="567"/>
        <v>0</v>
      </c>
      <c r="GW630">
        <v>1</v>
      </c>
      <c r="GX630">
        <f t="shared" si="568"/>
        <v>0</v>
      </c>
      <c r="HA630">
        <v>0</v>
      </c>
      <c r="HB630">
        <v>0</v>
      </c>
      <c r="HC630">
        <f t="shared" si="569"/>
        <v>0</v>
      </c>
      <c r="HE630" t="s">
        <v>3</v>
      </c>
      <c r="HF630" t="s">
        <v>3</v>
      </c>
      <c r="HM630" t="s">
        <v>3</v>
      </c>
      <c r="HN630" t="s">
        <v>115</v>
      </c>
      <c r="HO630" t="s">
        <v>116</v>
      </c>
      <c r="HP630" t="s">
        <v>113</v>
      </c>
      <c r="HQ630" t="s">
        <v>113</v>
      </c>
      <c r="IK630">
        <v>0</v>
      </c>
    </row>
    <row r="631" spans="1:245" x14ac:dyDescent="0.2">
      <c r="A631">
        <v>18</v>
      </c>
      <c r="B631">
        <v>1</v>
      </c>
      <c r="C631">
        <v>807</v>
      </c>
      <c r="E631" t="s">
        <v>432</v>
      </c>
      <c r="F631" t="s">
        <v>118</v>
      </c>
      <c r="G631" t="s">
        <v>132</v>
      </c>
      <c r="H631" t="str">
        <f>'1.Ведомость'!C203</f>
        <v>м2</v>
      </c>
      <c r="I631">
        <f>I630*J631</f>
        <v>1.32</v>
      </c>
      <c r="J631">
        <v>11.000000000000002</v>
      </c>
      <c r="K631">
        <v>11</v>
      </c>
      <c r="O631">
        <f t="shared" si="539"/>
        <v>270.57</v>
      </c>
      <c r="P631">
        <f t="shared" si="540"/>
        <v>270.57</v>
      </c>
      <c r="Q631">
        <f t="shared" si="541"/>
        <v>0</v>
      </c>
      <c r="R631">
        <f t="shared" si="542"/>
        <v>0</v>
      </c>
      <c r="S631">
        <f t="shared" si="543"/>
        <v>0</v>
      </c>
      <c r="T631">
        <f t="shared" si="544"/>
        <v>0</v>
      </c>
      <c r="U631">
        <f t="shared" si="545"/>
        <v>0</v>
      </c>
      <c r="V631">
        <f t="shared" si="546"/>
        <v>0</v>
      </c>
      <c r="W631">
        <f t="shared" si="547"/>
        <v>0</v>
      </c>
      <c r="X631">
        <f t="shared" si="548"/>
        <v>0</v>
      </c>
      <c r="Y631">
        <f t="shared" si="549"/>
        <v>0</v>
      </c>
      <c r="AA631">
        <v>51651743</v>
      </c>
      <c r="AB631">
        <f t="shared" si="550"/>
        <v>22.5</v>
      </c>
      <c r="AC631">
        <f t="shared" si="551"/>
        <v>22.5</v>
      </c>
      <c r="AD631">
        <f t="shared" si="576"/>
        <v>0</v>
      </c>
      <c r="AE631">
        <f t="shared" si="577"/>
        <v>0</v>
      </c>
      <c r="AF631">
        <f t="shared" si="578"/>
        <v>0</v>
      </c>
      <c r="AG631">
        <f t="shared" si="552"/>
        <v>0</v>
      </c>
      <c r="AH631">
        <f t="shared" si="579"/>
        <v>0</v>
      </c>
      <c r="AI631">
        <f t="shared" si="580"/>
        <v>0</v>
      </c>
      <c r="AJ631">
        <f t="shared" si="553"/>
        <v>0</v>
      </c>
      <c r="AK631">
        <v>22.5</v>
      </c>
      <c r="AL631">
        <v>22.5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9.11</v>
      </c>
      <c r="BD631" t="s">
        <v>3</v>
      </c>
      <c r="BE631" t="s">
        <v>3</v>
      </c>
      <c r="BF631" t="s">
        <v>3</v>
      </c>
      <c r="BG631" t="s">
        <v>3</v>
      </c>
      <c r="BH631">
        <v>3</v>
      </c>
      <c r="BI631">
        <v>1</v>
      </c>
      <c r="BJ631" t="s">
        <v>120</v>
      </c>
      <c r="BM631">
        <v>500001</v>
      </c>
      <c r="BN631">
        <v>0</v>
      </c>
      <c r="BO631" t="s">
        <v>3</v>
      </c>
      <c r="BP631">
        <v>0</v>
      </c>
      <c r="BQ631">
        <v>8</v>
      </c>
      <c r="BR631">
        <v>0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3</v>
      </c>
      <c r="BZ631">
        <v>0</v>
      </c>
      <c r="CA631">
        <v>0</v>
      </c>
      <c r="CB631" t="s">
        <v>3</v>
      </c>
      <c r="CE631">
        <v>0</v>
      </c>
      <c r="CF631">
        <v>0</v>
      </c>
      <c r="CG631">
        <v>0</v>
      </c>
      <c r="CM631">
        <v>0</v>
      </c>
      <c r="CN631" t="s">
        <v>3</v>
      </c>
      <c r="CO631">
        <v>0</v>
      </c>
      <c r="CP631">
        <f t="shared" si="554"/>
        <v>270.57</v>
      </c>
      <c r="CQ631">
        <f t="shared" si="574"/>
        <v>204.97499999999999</v>
      </c>
      <c r="CR631">
        <f t="shared" si="575"/>
        <v>0</v>
      </c>
      <c r="CS631">
        <f t="shared" si="555"/>
        <v>0</v>
      </c>
      <c r="CT631">
        <f t="shared" si="556"/>
        <v>0</v>
      </c>
      <c r="CU631">
        <f t="shared" si="557"/>
        <v>0</v>
      </c>
      <c r="CV631">
        <f t="shared" si="558"/>
        <v>0</v>
      </c>
      <c r="CW631">
        <f t="shared" si="559"/>
        <v>0</v>
      </c>
      <c r="CX631">
        <f t="shared" si="560"/>
        <v>0</v>
      </c>
      <c r="CY631">
        <f t="shared" si="570"/>
        <v>0</v>
      </c>
      <c r="CZ631">
        <f t="shared" si="571"/>
        <v>0</v>
      </c>
      <c r="DC631" t="s">
        <v>3</v>
      </c>
      <c r="DD631" t="s">
        <v>3</v>
      </c>
      <c r="DE631" t="s">
        <v>3</v>
      </c>
      <c r="DF631" t="s">
        <v>3</v>
      </c>
      <c r="DG631" t="s">
        <v>3</v>
      </c>
      <c r="DH631" t="s">
        <v>3</v>
      </c>
      <c r="DI631" t="s">
        <v>3</v>
      </c>
      <c r="DJ631" t="s">
        <v>3</v>
      </c>
      <c r="DK631" t="s">
        <v>3</v>
      </c>
      <c r="DL631" t="s">
        <v>3</v>
      </c>
      <c r="DM631" t="s">
        <v>3</v>
      </c>
      <c r="DN631">
        <v>0</v>
      </c>
      <c r="DO631">
        <v>0</v>
      </c>
      <c r="DP631">
        <v>1</v>
      </c>
      <c r="DQ631">
        <v>1</v>
      </c>
      <c r="DU631">
        <v>1005</v>
      </c>
      <c r="DV631" t="s">
        <v>52</v>
      </c>
      <c r="DW631" t="s">
        <v>52</v>
      </c>
      <c r="DX631">
        <v>1</v>
      </c>
      <c r="DZ631" t="s">
        <v>3</v>
      </c>
      <c r="EA631" t="s">
        <v>3</v>
      </c>
      <c r="EB631" t="s">
        <v>3</v>
      </c>
      <c r="EC631" t="s">
        <v>3</v>
      </c>
      <c r="EE631">
        <v>50757674</v>
      </c>
      <c r="EF631">
        <v>8</v>
      </c>
      <c r="EG631" t="s">
        <v>46</v>
      </c>
      <c r="EH631">
        <v>0</v>
      </c>
      <c r="EI631" t="s">
        <v>3</v>
      </c>
      <c r="EJ631">
        <v>1</v>
      </c>
      <c r="EK631">
        <v>500001</v>
      </c>
      <c r="EL631" t="s">
        <v>47</v>
      </c>
      <c r="EM631" t="s">
        <v>48</v>
      </c>
      <c r="EO631" t="s">
        <v>3</v>
      </c>
      <c r="EQ631">
        <v>0</v>
      </c>
      <c r="ER631">
        <v>22.5</v>
      </c>
      <c r="ES631">
        <v>22.5</v>
      </c>
      <c r="ET631">
        <v>0</v>
      </c>
      <c r="EU631">
        <v>0</v>
      </c>
      <c r="EV631">
        <v>0</v>
      </c>
      <c r="EW631">
        <v>0</v>
      </c>
      <c r="EX631">
        <v>0</v>
      </c>
      <c r="FQ631">
        <v>0</v>
      </c>
      <c r="FR631">
        <f t="shared" si="561"/>
        <v>0</v>
      </c>
      <c r="FS631">
        <v>0</v>
      </c>
      <c r="FX631">
        <v>0</v>
      </c>
      <c r="FY631">
        <v>0</v>
      </c>
      <c r="GA631" t="s">
        <v>3</v>
      </c>
      <c r="GD631">
        <v>1</v>
      </c>
      <c r="GF631">
        <v>2022782512</v>
      </c>
      <c r="GG631">
        <v>2</v>
      </c>
      <c r="GH631">
        <v>1</v>
      </c>
      <c r="GI631">
        <v>4</v>
      </c>
      <c r="GJ631">
        <v>0</v>
      </c>
      <c r="GK631">
        <v>0</v>
      </c>
      <c r="GL631">
        <f t="shared" si="562"/>
        <v>0</v>
      </c>
      <c r="GM631">
        <f t="shared" si="563"/>
        <v>270.57</v>
      </c>
      <c r="GN631">
        <f t="shared" si="564"/>
        <v>270.57</v>
      </c>
      <c r="GO631">
        <f t="shared" si="565"/>
        <v>0</v>
      </c>
      <c r="GP631">
        <f t="shared" si="566"/>
        <v>0</v>
      </c>
      <c r="GR631">
        <v>0</v>
      </c>
      <c r="GS631">
        <v>3</v>
      </c>
      <c r="GT631">
        <v>0</v>
      </c>
      <c r="GU631" t="s">
        <v>3</v>
      </c>
      <c r="GV631">
        <f t="shared" si="567"/>
        <v>0</v>
      </c>
      <c r="GW631">
        <v>1</v>
      </c>
      <c r="GX631">
        <f t="shared" si="568"/>
        <v>0</v>
      </c>
      <c r="HA631">
        <v>0</v>
      </c>
      <c r="HB631">
        <v>0</v>
      </c>
      <c r="HC631">
        <f t="shared" si="569"/>
        <v>0</v>
      </c>
      <c r="HE631" t="s">
        <v>3</v>
      </c>
      <c r="HF631" t="s">
        <v>3</v>
      </c>
      <c r="HM631" t="s">
        <v>3</v>
      </c>
      <c r="HN631" t="s">
        <v>3</v>
      </c>
      <c r="HO631" t="s">
        <v>3</v>
      </c>
      <c r="HP631" t="s">
        <v>3</v>
      </c>
      <c r="HQ631" t="s">
        <v>3</v>
      </c>
      <c r="IK631">
        <v>0</v>
      </c>
    </row>
    <row r="632" spans="1:245" x14ac:dyDescent="0.2">
      <c r="A632">
        <v>18</v>
      </c>
      <c r="B632">
        <v>1</v>
      </c>
      <c r="C632">
        <v>809</v>
      </c>
      <c r="E632" t="s">
        <v>433</v>
      </c>
      <c r="F632" t="s">
        <v>122</v>
      </c>
      <c r="G632" t="s">
        <v>123</v>
      </c>
      <c r="H632" t="e">
        <f>'1.Ведомость'!#REF!</f>
        <v>#REF!</v>
      </c>
      <c r="I632">
        <f>I630*J632</f>
        <v>-0.18</v>
      </c>
      <c r="J632">
        <v>-1.5</v>
      </c>
      <c r="K632">
        <v>-1.5</v>
      </c>
      <c r="O632">
        <f t="shared" si="539"/>
        <v>-107.54</v>
      </c>
      <c r="P632">
        <f t="shared" si="540"/>
        <v>-107.54</v>
      </c>
      <c r="Q632">
        <f t="shared" si="541"/>
        <v>0</v>
      </c>
      <c r="R632">
        <f t="shared" si="542"/>
        <v>0</v>
      </c>
      <c r="S632">
        <f t="shared" si="543"/>
        <v>0</v>
      </c>
      <c r="T632">
        <f t="shared" si="544"/>
        <v>0</v>
      </c>
      <c r="U632">
        <f t="shared" si="545"/>
        <v>0</v>
      </c>
      <c r="V632">
        <f t="shared" si="546"/>
        <v>0</v>
      </c>
      <c r="W632">
        <f t="shared" si="547"/>
        <v>0</v>
      </c>
      <c r="X632">
        <f t="shared" si="548"/>
        <v>0</v>
      </c>
      <c r="Y632">
        <f t="shared" si="549"/>
        <v>0</v>
      </c>
      <c r="AA632">
        <v>51651743</v>
      </c>
      <c r="AB632">
        <f t="shared" si="550"/>
        <v>65.58</v>
      </c>
      <c r="AC632">
        <f t="shared" si="551"/>
        <v>65.58</v>
      </c>
      <c r="AD632">
        <f t="shared" si="576"/>
        <v>0</v>
      </c>
      <c r="AE632">
        <f t="shared" si="577"/>
        <v>0</v>
      </c>
      <c r="AF632">
        <f t="shared" si="578"/>
        <v>0</v>
      </c>
      <c r="AG632">
        <f t="shared" si="552"/>
        <v>0</v>
      </c>
      <c r="AH632">
        <f t="shared" si="579"/>
        <v>0</v>
      </c>
      <c r="AI632">
        <f t="shared" si="580"/>
        <v>0</v>
      </c>
      <c r="AJ632">
        <f t="shared" si="553"/>
        <v>0</v>
      </c>
      <c r="AK632">
        <v>65.58</v>
      </c>
      <c r="AL632">
        <v>65.58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9.11</v>
      </c>
      <c r="BD632" t="s">
        <v>3</v>
      </c>
      <c r="BE632" t="s">
        <v>3</v>
      </c>
      <c r="BF632" t="s">
        <v>3</v>
      </c>
      <c r="BG632" t="s">
        <v>3</v>
      </c>
      <c r="BH632">
        <v>3</v>
      </c>
      <c r="BI632">
        <v>1</v>
      </c>
      <c r="BJ632" t="s">
        <v>125</v>
      </c>
      <c r="BM632">
        <v>500001</v>
      </c>
      <c r="BN632">
        <v>0</v>
      </c>
      <c r="BO632" t="s">
        <v>3</v>
      </c>
      <c r="BP632">
        <v>0</v>
      </c>
      <c r="BQ632">
        <v>8</v>
      </c>
      <c r="BR632">
        <v>1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3</v>
      </c>
      <c r="BZ632">
        <v>0</v>
      </c>
      <c r="CA632">
        <v>0</v>
      </c>
      <c r="CB632" t="s">
        <v>3</v>
      </c>
      <c r="CE632">
        <v>0</v>
      </c>
      <c r="CF632">
        <v>0</v>
      </c>
      <c r="CG632">
        <v>0</v>
      </c>
      <c r="CM632">
        <v>0</v>
      </c>
      <c r="CN632" t="s">
        <v>3</v>
      </c>
      <c r="CO632">
        <v>0</v>
      </c>
      <c r="CP632">
        <f t="shared" si="554"/>
        <v>-107.54</v>
      </c>
      <c r="CQ632">
        <f t="shared" si="574"/>
        <v>597.43379999999991</v>
      </c>
      <c r="CR632">
        <f t="shared" si="575"/>
        <v>0</v>
      </c>
      <c r="CS632">
        <f t="shared" si="555"/>
        <v>0</v>
      </c>
      <c r="CT632">
        <f t="shared" si="556"/>
        <v>0</v>
      </c>
      <c r="CU632">
        <f t="shared" si="557"/>
        <v>0</v>
      </c>
      <c r="CV632">
        <f t="shared" si="558"/>
        <v>0</v>
      </c>
      <c r="CW632">
        <f t="shared" si="559"/>
        <v>0</v>
      </c>
      <c r="CX632">
        <f t="shared" si="560"/>
        <v>0</v>
      </c>
      <c r="CY632">
        <f t="shared" si="570"/>
        <v>0</v>
      </c>
      <c r="CZ632">
        <f t="shared" si="571"/>
        <v>0</v>
      </c>
      <c r="DC632" t="s">
        <v>3</v>
      </c>
      <c r="DD632" t="s">
        <v>3</v>
      </c>
      <c r="DE632" t="s">
        <v>3</v>
      </c>
      <c r="DF632" t="s">
        <v>3</v>
      </c>
      <c r="DG632" t="s">
        <v>3</v>
      </c>
      <c r="DH632" t="s">
        <v>3</v>
      </c>
      <c r="DI632" t="s">
        <v>3</v>
      </c>
      <c r="DJ632" t="s">
        <v>3</v>
      </c>
      <c r="DK632" t="s">
        <v>3</v>
      </c>
      <c r="DL632" t="s">
        <v>3</v>
      </c>
      <c r="DM632" t="s">
        <v>3</v>
      </c>
      <c r="DN632">
        <v>0</v>
      </c>
      <c r="DO632">
        <v>0</v>
      </c>
      <c r="DP632">
        <v>1</v>
      </c>
      <c r="DQ632">
        <v>1</v>
      </c>
      <c r="DU632">
        <v>1002</v>
      </c>
      <c r="DV632" t="s">
        <v>124</v>
      </c>
      <c r="DW632" t="s">
        <v>124</v>
      </c>
      <c r="DX632">
        <v>1</v>
      </c>
      <c r="DZ632" t="s">
        <v>3</v>
      </c>
      <c r="EA632" t="s">
        <v>3</v>
      </c>
      <c r="EB632" t="s">
        <v>3</v>
      </c>
      <c r="EC632" t="s">
        <v>3</v>
      </c>
      <c r="EE632">
        <v>50757674</v>
      </c>
      <c r="EF632">
        <v>8</v>
      </c>
      <c r="EG632" t="s">
        <v>46</v>
      </c>
      <c r="EH632">
        <v>0</v>
      </c>
      <c r="EI632" t="s">
        <v>3</v>
      </c>
      <c r="EJ632">
        <v>1</v>
      </c>
      <c r="EK632">
        <v>500001</v>
      </c>
      <c r="EL632" t="s">
        <v>47</v>
      </c>
      <c r="EM632" t="s">
        <v>48</v>
      </c>
      <c r="EO632" t="s">
        <v>3</v>
      </c>
      <c r="EQ632">
        <v>32768</v>
      </c>
      <c r="ER632">
        <v>65.58</v>
      </c>
      <c r="ES632">
        <v>65.58</v>
      </c>
      <c r="ET632">
        <v>0</v>
      </c>
      <c r="EU632">
        <v>0</v>
      </c>
      <c r="EV632">
        <v>0</v>
      </c>
      <c r="EW632">
        <v>0</v>
      </c>
      <c r="EX632">
        <v>0</v>
      </c>
      <c r="FQ632">
        <v>0</v>
      </c>
      <c r="FR632">
        <f t="shared" si="561"/>
        <v>0</v>
      </c>
      <c r="FS632">
        <v>0</v>
      </c>
      <c r="FX632">
        <v>0</v>
      </c>
      <c r="FY632">
        <v>0</v>
      </c>
      <c r="GA632" t="s">
        <v>3</v>
      </c>
      <c r="GD632">
        <v>1</v>
      </c>
      <c r="GF632">
        <v>-1609399419</v>
      </c>
      <c r="GG632">
        <v>2</v>
      </c>
      <c r="GH632">
        <v>1</v>
      </c>
      <c r="GI632">
        <v>4</v>
      </c>
      <c r="GJ632">
        <v>0</v>
      </c>
      <c r="GK632">
        <v>0</v>
      </c>
      <c r="GL632">
        <f t="shared" si="562"/>
        <v>0</v>
      </c>
      <c r="GM632">
        <f t="shared" si="563"/>
        <v>-107.54</v>
      </c>
      <c r="GN632">
        <f t="shared" si="564"/>
        <v>-107.54</v>
      </c>
      <c r="GO632">
        <f t="shared" si="565"/>
        <v>0</v>
      </c>
      <c r="GP632">
        <f t="shared" si="566"/>
        <v>0</v>
      </c>
      <c r="GR632">
        <v>0</v>
      </c>
      <c r="GS632">
        <v>3</v>
      </c>
      <c r="GT632">
        <v>0</v>
      </c>
      <c r="GU632" t="s">
        <v>3</v>
      </c>
      <c r="GV632">
        <f t="shared" si="567"/>
        <v>0</v>
      </c>
      <c r="GW632">
        <v>1</v>
      </c>
      <c r="GX632">
        <f t="shared" si="568"/>
        <v>0</v>
      </c>
      <c r="HA632">
        <v>0</v>
      </c>
      <c r="HB632">
        <v>0</v>
      </c>
      <c r="HC632">
        <f t="shared" si="569"/>
        <v>0</v>
      </c>
      <c r="HE632" t="s">
        <v>3</v>
      </c>
      <c r="HF632" t="s">
        <v>3</v>
      </c>
      <c r="HM632" t="s">
        <v>3</v>
      </c>
      <c r="HN632" t="s">
        <v>3</v>
      </c>
      <c r="HO632" t="s">
        <v>3</v>
      </c>
      <c r="HP632" t="s">
        <v>3</v>
      </c>
      <c r="HQ632" t="s">
        <v>3</v>
      </c>
      <c r="IK632">
        <v>0</v>
      </c>
    </row>
    <row r="633" spans="1:245" x14ac:dyDescent="0.2">
      <c r="A633">
        <v>18</v>
      </c>
      <c r="B633">
        <v>1</v>
      </c>
      <c r="C633">
        <v>810</v>
      </c>
      <c r="E633" t="s">
        <v>434</v>
      </c>
      <c r="F633" t="s">
        <v>127</v>
      </c>
      <c r="G633" t="s">
        <v>128</v>
      </c>
      <c r="H633" t="e">
        <f>'1.Ведомость'!#REF!</f>
        <v>#REF!</v>
      </c>
      <c r="I633">
        <f>I630*J633</f>
        <v>-6.8399999999999997E-3</v>
      </c>
      <c r="J633">
        <v>-5.7000000000000002E-2</v>
      </c>
      <c r="K633">
        <v>-5.7000000000000002E-2</v>
      </c>
      <c r="O633">
        <f t="shared" si="539"/>
        <v>-12.5</v>
      </c>
      <c r="P633">
        <f t="shared" si="540"/>
        <v>-12.5</v>
      </c>
      <c r="Q633">
        <f t="shared" si="541"/>
        <v>0</v>
      </c>
      <c r="R633">
        <f t="shared" si="542"/>
        <v>0</v>
      </c>
      <c r="S633">
        <f t="shared" si="543"/>
        <v>0</v>
      </c>
      <c r="T633">
        <f t="shared" si="544"/>
        <v>0</v>
      </c>
      <c r="U633">
        <f t="shared" si="545"/>
        <v>0</v>
      </c>
      <c r="V633">
        <f t="shared" si="546"/>
        <v>0</v>
      </c>
      <c r="W633">
        <f t="shared" si="547"/>
        <v>0</v>
      </c>
      <c r="X633">
        <f t="shared" si="548"/>
        <v>0</v>
      </c>
      <c r="Y633">
        <f t="shared" si="549"/>
        <v>0</v>
      </c>
      <c r="AA633">
        <v>51651743</v>
      </c>
      <c r="AB633">
        <f t="shared" si="550"/>
        <v>200.58</v>
      </c>
      <c r="AC633">
        <f t="shared" si="551"/>
        <v>200.58</v>
      </c>
      <c r="AD633">
        <f t="shared" si="576"/>
        <v>0</v>
      </c>
      <c r="AE633">
        <f t="shared" si="577"/>
        <v>0</v>
      </c>
      <c r="AF633">
        <f t="shared" si="578"/>
        <v>0</v>
      </c>
      <c r="AG633">
        <f t="shared" si="552"/>
        <v>0</v>
      </c>
      <c r="AH633">
        <f t="shared" si="579"/>
        <v>0</v>
      </c>
      <c r="AI633">
        <f t="shared" si="580"/>
        <v>0</v>
      </c>
      <c r="AJ633">
        <f t="shared" si="553"/>
        <v>0</v>
      </c>
      <c r="AK633">
        <v>200.58</v>
      </c>
      <c r="AL633">
        <v>200.58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9.11</v>
      </c>
      <c r="BD633" t="s">
        <v>3</v>
      </c>
      <c r="BE633" t="s">
        <v>3</v>
      </c>
      <c r="BF633" t="s">
        <v>3</v>
      </c>
      <c r="BG633" t="s">
        <v>3</v>
      </c>
      <c r="BH633">
        <v>3</v>
      </c>
      <c r="BI633">
        <v>1</v>
      </c>
      <c r="BJ633" t="s">
        <v>129</v>
      </c>
      <c r="BM633">
        <v>500001</v>
      </c>
      <c r="BN633">
        <v>0</v>
      </c>
      <c r="BO633" t="s">
        <v>3</v>
      </c>
      <c r="BP633">
        <v>0</v>
      </c>
      <c r="BQ633">
        <v>8</v>
      </c>
      <c r="BR633">
        <v>1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3</v>
      </c>
      <c r="BZ633">
        <v>0</v>
      </c>
      <c r="CA633">
        <v>0</v>
      </c>
      <c r="CB633" t="s">
        <v>3</v>
      </c>
      <c r="CE633">
        <v>0</v>
      </c>
      <c r="CF633">
        <v>0</v>
      </c>
      <c r="CG633">
        <v>0</v>
      </c>
      <c r="CM633">
        <v>0</v>
      </c>
      <c r="CN633" t="s">
        <v>3</v>
      </c>
      <c r="CO633">
        <v>0</v>
      </c>
      <c r="CP633">
        <f t="shared" si="554"/>
        <v>-12.5</v>
      </c>
      <c r="CQ633">
        <f t="shared" si="574"/>
        <v>1827.2837999999999</v>
      </c>
      <c r="CR633">
        <f t="shared" si="575"/>
        <v>0</v>
      </c>
      <c r="CS633">
        <f t="shared" si="555"/>
        <v>0</v>
      </c>
      <c r="CT633">
        <f t="shared" si="556"/>
        <v>0</v>
      </c>
      <c r="CU633">
        <f t="shared" si="557"/>
        <v>0</v>
      </c>
      <c r="CV633">
        <f t="shared" si="558"/>
        <v>0</v>
      </c>
      <c r="CW633">
        <f t="shared" si="559"/>
        <v>0</v>
      </c>
      <c r="CX633">
        <f t="shared" si="560"/>
        <v>0</v>
      </c>
      <c r="CY633">
        <f t="shared" si="570"/>
        <v>0</v>
      </c>
      <c r="CZ633">
        <f t="shared" si="571"/>
        <v>0</v>
      </c>
      <c r="DC633" t="s">
        <v>3</v>
      </c>
      <c r="DD633" t="s">
        <v>3</v>
      </c>
      <c r="DE633" t="s">
        <v>3</v>
      </c>
      <c r="DF633" t="s">
        <v>3</v>
      </c>
      <c r="DG633" t="s">
        <v>3</v>
      </c>
      <c r="DH633" t="s">
        <v>3</v>
      </c>
      <c r="DI633" t="s">
        <v>3</v>
      </c>
      <c r="DJ633" t="s">
        <v>3</v>
      </c>
      <c r="DK633" t="s">
        <v>3</v>
      </c>
      <c r="DL633" t="s">
        <v>3</v>
      </c>
      <c r="DM633" t="s">
        <v>3</v>
      </c>
      <c r="DN633">
        <v>0</v>
      </c>
      <c r="DO633">
        <v>0</v>
      </c>
      <c r="DP633">
        <v>1</v>
      </c>
      <c r="DQ633">
        <v>1</v>
      </c>
      <c r="DU633">
        <v>1002</v>
      </c>
      <c r="DV633" t="s">
        <v>124</v>
      </c>
      <c r="DW633" t="s">
        <v>124</v>
      </c>
      <c r="DX633">
        <v>1</v>
      </c>
      <c r="DZ633" t="s">
        <v>3</v>
      </c>
      <c r="EA633" t="s">
        <v>3</v>
      </c>
      <c r="EB633" t="s">
        <v>3</v>
      </c>
      <c r="EC633" t="s">
        <v>3</v>
      </c>
      <c r="EE633">
        <v>50757674</v>
      </c>
      <c r="EF633">
        <v>8</v>
      </c>
      <c r="EG633" t="s">
        <v>46</v>
      </c>
      <c r="EH633">
        <v>0</v>
      </c>
      <c r="EI633" t="s">
        <v>3</v>
      </c>
      <c r="EJ633">
        <v>1</v>
      </c>
      <c r="EK633">
        <v>500001</v>
      </c>
      <c r="EL633" t="s">
        <v>47</v>
      </c>
      <c r="EM633" t="s">
        <v>48</v>
      </c>
      <c r="EO633" t="s">
        <v>3</v>
      </c>
      <c r="EQ633">
        <v>32768</v>
      </c>
      <c r="ER633">
        <v>200.58</v>
      </c>
      <c r="ES633">
        <v>200.58</v>
      </c>
      <c r="ET633">
        <v>0</v>
      </c>
      <c r="EU633">
        <v>0</v>
      </c>
      <c r="EV633">
        <v>0</v>
      </c>
      <c r="EW633">
        <v>0</v>
      </c>
      <c r="EX633">
        <v>0</v>
      </c>
      <c r="FQ633">
        <v>0</v>
      </c>
      <c r="FR633">
        <f t="shared" si="561"/>
        <v>0</v>
      </c>
      <c r="FS633">
        <v>0</v>
      </c>
      <c r="FX633">
        <v>0</v>
      </c>
      <c r="FY633">
        <v>0</v>
      </c>
      <c r="GA633" t="s">
        <v>3</v>
      </c>
      <c r="GD633">
        <v>1</v>
      </c>
      <c r="GF633">
        <v>1828367933</v>
      </c>
      <c r="GG633">
        <v>2</v>
      </c>
      <c r="GH633">
        <v>1</v>
      </c>
      <c r="GI633">
        <v>4</v>
      </c>
      <c r="GJ633">
        <v>0</v>
      </c>
      <c r="GK633">
        <v>0</v>
      </c>
      <c r="GL633">
        <f t="shared" si="562"/>
        <v>0</v>
      </c>
      <c r="GM633">
        <f t="shared" si="563"/>
        <v>-12.5</v>
      </c>
      <c r="GN633">
        <f t="shared" si="564"/>
        <v>-12.5</v>
      </c>
      <c r="GO633">
        <f t="shared" si="565"/>
        <v>0</v>
      </c>
      <c r="GP633">
        <f t="shared" si="566"/>
        <v>0</v>
      </c>
      <c r="GR633">
        <v>0</v>
      </c>
      <c r="GS633">
        <v>3</v>
      </c>
      <c r="GT633">
        <v>0</v>
      </c>
      <c r="GU633" t="s">
        <v>3</v>
      </c>
      <c r="GV633">
        <f t="shared" si="567"/>
        <v>0</v>
      </c>
      <c r="GW633">
        <v>1</v>
      </c>
      <c r="GX633">
        <f t="shared" si="568"/>
        <v>0</v>
      </c>
      <c r="HA633">
        <v>0</v>
      </c>
      <c r="HB633">
        <v>0</v>
      </c>
      <c r="HC633">
        <f t="shared" si="569"/>
        <v>0</v>
      </c>
      <c r="HE633" t="s">
        <v>3</v>
      </c>
      <c r="HF633" t="s">
        <v>3</v>
      </c>
      <c r="HM633" t="s">
        <v>3</v>
      </c>
      <c r="HN633" t="s">
        <v>3</v>
      </c>
      <c r="HO633" t="s">
        <v>3</v>
      </c>
      <c r="HP633" t="s">
        <v>3</v>
      </c>
      <c r="HQ633" t="s">
        <v>3</v>
      </c>
      <c r="IK633">
        <v>0</v>
      </c>
    </row>
    <row r="635" spans="1:245" x14ac:dyDescent="0.2">
      <c r="A635" s="2">
        <v>51</v>
      </c>
      <c r="B635" s="2">
        <f>B609</f>
        <v>1</v>
      </c>
      <c r="C635" s="2">
        <f>A609</f>
        <v>4</v>
      </c>
      <c r="D635" s="2">
        <f>ROW(A609)</f>
        <v>609</v>
      </c>
      <c r="E635" s="2"/>
      <c r="F635" s="2" t="str">
        <f>IF(F609&lt;&gt;"",F609,"")</f>
        <v/>
      </c>
      <c r="G635" s="2" t="str">
        <f>IF(G609&lt;&gt;"",G609,"")</f>
        <v>Система ВЕ12 (В20)</v>
      </c>
      <c r="H635" s="2">
        <v>0</v>
      </c>
      <c r="I635" s="2"/>
      <c r="J635" s="2"/>
      <c r="K635" s="2"/>
      <c r="L635" s="2"/>
      <c r="M635" s="2"/>
      <c r="N635" s="2"/>
      <c r="O635" s="2">
        <f t="shared" ref="O635:T635" si="581">ROUND(AB635,2)</f>
        <v>356191.66</v>
      </c>
      <c r="P635" s="2">
        <f t="shared" si="581"/>
        <v>265888.08</v>
      </c>
      <c r="Q635" s="2">
        <f t="shared" si="581"/>
        <v>6672.77</v>
      </c>
      <c r="R635" s="2">
        <f t="shared" si="581"/>
        <v>2625.85</v>
      </c>
      <c r="S635" s="2">
        <f t="shared" si="581"/>
        <v>83630.81</v>
      </c>
      <c r="T635" s="2">
        <f t="shared" si="581"/>
        <v>0</v>
      </c>
      <c r="U635" s="2">
        <f>AH635</f>
        <v>277.57538000000005</v>
      </c>
      <c r="V635" s="2">
        <f>AI635</f>
        <v>6.6760131999999999</v>
      </c>
      <c r="W635" s="2">
        <f>ROUND(AJ635,2)</f>
        <v>0</v>
      </c>
      <c r="X635" s="2">
        <f>ROUND(AK635,2)</f>
        <v>99156.01</v>
      </c>
      <c r="Y635" s="2">
        <f>ROUND(AL635,2)</f>
        <v>58411.14</v>
      </c>
      <c r="Z635" s="2"/>
      <c r="AA635" s="2"/>
      <c r="AB635" s="2">
        <f>ROUND(SUMIF(AA613:AA633,"=51651743",O613:O633),2)</f>
        <v>356191.66</v>
      </c>
      <c r="AC635" s="2">
        <f>ROUND(SUMIF(AA613:AA633,"=51651743",P613:P633),2)</f>
        <v>265888.08</v>
      </c>
      <c r="AD635" s="2">
        <f>ROUND(SUMIF(AA613:AA633,"=51651743",Q613:Q633),2)</f>
        <v>6672.77</v>
      </c>
      <c r="AE635" s="2">
        <f>ROUND(SUMIF(AA613:AA633,"=51651743",R613:R633),2)</f>
        <v>2625.85</v>
      </c>
      <c r="AF635" s="2">
        <f>ROUND(SUMIF(AA613:AA633,"=51651743",S613:S633),2)</f>
        <v>83630.81</v>
      </c>
      <c r="AG635" s="2">
        <f>ROUND(SUMIF(AA613:AA633,"=51651743",T613:T633),2)</f>
        <v>0</v>
      </c>
      <c r="AH635" s="2">
        <f>SUMIF(AA613:AA633,"=51651743",U613:U633)</f>
        <v>277.57538000000005</v>
      </c>
      <c r="AI635" s="2">
        <f>SUMIF(AA613:AA633,"=51651743",V613:V633)</f>
        <v>6.6760131999999999</v>
      </c>
      <c r="AJ635" s="2">
        <f>ROUND(SUMIF(AA613:AA633,"=51651743",W613:W633),2)</f>
        <v>0</v>
      </c>
      <c r="AK635" s="2">
        <f>ROUND(SUMIF(AA613:AA633,"=51651743",X613:X633),2)</f>
        <v>99156.01</v>
      </c>
      <c r="AL635" s="2">
        <f>ROUND(SUMIF(AA613:AA633,"=51651743",Y613:Y633),2)</f>
        <v>58411.14</v>
      </c>
      <c r="AM635" s="2"/>
      <c r="AN635" s="2"/>
      <c r="AO635" s="2">
        <f t="shared" ref="AO635:BD635" si="582">ROUND(BX635,2)</f>
        <v>0</v>
      </c>
      <c r="AP635" s="2">
        <f t="shared" si="582"/>
        <v>1304.22</v>
      </c>
      <c r="AQ635" s="2">
        <f t="shared" si="582"/>
        <v>0</v>
      </c>
      <c r="AR635" s="2">
        <f t="shared" si="582"/>
        <v>513758.81</v>
      </c>
      <c r="AS635" s="2">
        <f t="shared" si="582"/>
        <v>512454.59</v>
      </c>
      <c r="AT635" s="2">
        <f t="shared" si="582"/>
        <v>0</v>
      </c>
      <c r="AU635" s="2">
        <f t="shared" si="582"/>
        <v>0</v>
      </c>
      <c r="AV635" s="2">
        <f t="shared" si="582"/>
        <v>265888.08</v>
      </c>
      <c r="AW635" s="2">
        <f t="shared" si="582"/>
        <v>264583.86</v>
      </c>
      <c r="AX635" s="2">
        <f t="shared" si="582"/>
        <v>0</v>
      </c>
      <c r="AY635" s="2">
        <f t="shared" si="582"/>
        <v>264583.86</v>
      </c>
      <c r="AZ635" s="2">
        <f t="shared" si="582"/>
        <v>1304.22</v>
      </c>
      <c r="BA635" s="2">
        <f t="shared" si="582"/>
        <v>0</v>
      </c>
      <c r="BB635" s="2">
        <f t="shared" si="582"/>
        <v>0</v>
      </c>
      <c r="BC635" s="2">
        <f t="shared" si="582"/>
        <v>0</v>
      </c>
      <c r="BD635" s="2">
        <f t="shared" si="582"/>
        <v>0</v>
      </c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>
        <f>ROUND(SUMIF(AA613:AA633,"=51651743",FQ613:FQ633),2)</f>
        <v>0</v>
      </c>
      <c r="BY635" s="2">
        <f>ROUND(SUMIF(AA613:AA633,"=51651743",FR613:FR633),2)</f>
        <v>1304.22</v>
      </c>
      <c r="BZ635" s="2">
        <f>ROUND(SUMIF(AA613:AA633,"=51651743",GL613:GL633),2)</f>
        <v>0</v>
      </c>
      <c r="CA635" s="2">
        <f>ROUND(SUMIF(AA613:AA633,"=51651743",GM613:GM633),2)</f>
        <v>513758.81</v>
      </c>
      <c r="CB635" s="2">
        <f>ROUND(SUMIF(AA613:AA633,"=51651743",GN613:GN633),2)</f>
        <v>512454.59</v>
      </c>
      <c r="CC635" s="2">
        <f>ROUND(SUMIF(AA613:AA633,"=51651743",GO613:GO633),2)</f>
        <v>0</v>
      </c>
      <c r="CD635" s="2">
        <f>ROUND(SUMIF(AA613:AA633,"=51651743",GP613:GP633),2)</f>
        <v>0</v>
      </c>
      <c r="CE635" s="2">
        <f>AC635-BX635</f>
        <v>265888.08</v>
      </c>
      <c r="CF635" s="2">
        <f>AC635-BY635</f>
        <v>264583.86000000004</v>
      </c>
      <c r="CG635" s="2">
        <f>BX635-BZ635</f>
        <v>0</v>
      </c>
      <c r="CH635" s="2">
        <f>AC635-BX635-BY635+BZ635</f>
        <v>264583.86000000004</v>
      </c>
      <c r="CI635" s="2">
        <f>BY635-BZ635</f>
        <v>1304.22</v>
      </c>
      <c r="CJ635" s="2">
        <f>ROUND(SUMIF(AA613:AA633,"=51651743",GX613:GX633),2)</f>
        <v>0</v>
      </c>
      <c r="CK635" s="2">
        <f>ROUND(SUMIF(AA613:AA633,"=51651743",GY613:GY633),2)</f>
        <v>0</v>
      </c>
      <c r="CL635" s="2">
        <f>ROUND(SUMIF(AA613:AA633,"=51651743",GZ613:GZ633),2)</f>
        <v>0</v>
      </c>
      <c r="CM635" s="2">
        <f>ROUND(SUMIF(AA613:AA633,"=51651743",HD613:HD633),2)</f>
        <v>0</v>
      </c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>
        <v>0</v>
      </c>
    </row>
    <row r="637" spans="1:245" x14ac:dyDescent="0.2">
      <c r="A637" s="4">
        <v>50</v>
      </c>
      <c r="B637" s="4">
        <v>0</v>
      </c>
      <c r="C637" s="4">
        <v>0</v>
      </c>
      <c r="D637" s="4">
        <v>1</v>
      </c>
      <c r="E637" s="4">
        <v>201</v>
      </c>
      <c r="F637" s="4">
        <f>ROUND(Source!O635,O637)</f>
        <v>356191.66</v>
      </c>
      <c r="G637" s="4" t="s">
        <v>135</v>
      </c>
      <c r="H637" s="4" t="s">
        <v>136</v>
      </c>
      <c r="I637" s="4"/>
      <c r="J637" s="4"/>
      <c r="K637" s="4">
        <v>201</v>
      </c>
      <c r="L637" s="4">
        <v>1</v>
      </c>
      <c r="M637" s="4">
        <v>3</v>
      </c>
      <c r="N637" s="4" t="s">
        <v>3</v>
      </c>
      <c r="O637" s="4">
        <v>2</v>
      </c>
      <c r="P637" s="4"/>
      <c r="Q637" s="4"/>
      <c r="R637" s="4"/>
      <c r="S637" s="4"/>
      <c r="T637" s="4"/>
      <c r="U637" s="4"/>
      <c r="V637" s="4"/>
      <c r="W637" s="4">
        <v>354887.44</v>
      </c>
      <c r="X637" s="4">
        <v>1</v>
      </c>
      <c r="Y637" s="4">
        <v>354887.44</v>
      </c>
      <c r="Z637" s="4"/>
      <c r="AA637" s="4"/>
      <c r="AB637" s="4"/>
    </row>
    <row r="638" spans="1:245" x14ac:dyDescent="0.2">
      <c r="A638" s="4">
        <v>50</v>
      </c>
      <c r="B638" s="4">
        <v>0</v>
      </c>
      <c r="C638" s="4">
        <v>0</v>
      </c>
      <c r="D638" s="4">
        <v>1</v>
      </c>
      <c r="E638" s="4">
        <v>202</v>
      </c>
      <c r="F638" s="4">
        <f>ROUND(Source!P635,O638)</f>
        <v>265888.08</v>
      </c>
      <c r="G638" s="4" t="s">
        <v>137</v>
      </c>
      <c r="H638" s="4" t="s">
        <v>138</v>
      </c>
      <c r="I638" s="4"/>
      <c r="J638" s="4"/>
      <c r="K638" s="4">
        <v>202</v>
      </c>
      <c r="L638" s="4">
        <v>2</v>
      </c>
      <c r="M638" s="4">
        <v>3</v>
      </c>
      <c r="N638" s="4" t="s">
        <v>3</v>
      </c>
      <c r="O638" s="4">
        <v>2</v>
      </c>
      <c r="P638" s="4"/>
      <c r="Q638" s="4"/>
      <c r="R638" s="4"/>
      <c r="S638" s="4"/>
      <c r="T638" s="4"/>
      <c r="U638" s="4"/>
      <c r="V638" s="4"/>
      <c r="W638" s="4">
        <v>265888.07999999996</v>
      </c>
      <c r="X638" s="4">
        <v>1</v>
      </c>
      <c r="Y638" s="4">
        <v>265888.07999999996</v>
      </c>
      <c r="Z638" s="4"/>
      <c r="AA638" s="4"/>
      <c r="AB638" s="4"/>
    </row>
    <row r="639" spans="1:245" x14ac:dyDescent="0.2">
      <c r="A639" s="4">
        <v>50</v>
      </c>
      <c r="B639" s="4">
        <v>0</v>
      </c>
      <c r="C639" s="4">
        <v>0</v>
      </c>
      <c r="D639" s="4">
        <v>1</v>
      </c>
      <c r="E639" s="4">
        <v>222</v>
      </c>
      <c r="F639" s="4">
        <f>ROUND(Source!AO635,O639)</f>
        <v>0</v>
      </c>
      <c r="G639" s="4" t="s">
        <v>139</v>
      </c>
      <c r="H639" s="4" t="s">
        <v>140</v>
      </c>
      <c r="I639" s="4"/>
      <c r="J639" s="4"/>
      <c r="K639" s="4">
        <v>222</v>
      </c>
      <c r="L639" s="4">
        <v>3</v>
      </c>
      <c r="M639" s="4">
        <v>3</v>
      </c>
      <c r="N639" s="4" t="s">
        <v>3</v>
      </c>
      <c r="O639" s="4">
        <v>2</v>
      </c>
      <c r="P639" s="4"/>
      <c r="Q639" s="4"/>
      <c r="R639" s="4"/>
      <c r="S639" s="4"/>
      <c r="T639" s="4"/>
      <c r="U639" s="4"/>
      <c r="V639" s="4"/>
      <c r="W639" s="4">
        <v>0</v>
      </c>
      <c r="X639" s="4">
        <v>1</v>
      </c>
      <c r="Y639" s="4">
        <v>0</v>
      </c>
      <c r="Z639" s="4"/>
      <c r="AA639" s="4"/>
      <c r="AB639" s="4"/>
    </row>
    <row r="640" spans="1:245" x14ac:dyDescent="0.2">
      <c r="A640" s="4">
        <v>50</v>
      </c>
      <c r="B640" s="4">
        <v>0</v>
      </c>
      <c r="C640" s="4">
        <v>0</v>
      </c>
      <c r="D640" s="4">
        <v>1</v>
      </c>
      <c r="E640" s="4">
        <v>225</v>
      </c>
      <c r="F640" s="4">
        <f>ROUND(Source!AV635,O640)</f>
        <v>265888.08</v>
      </c>
      <c r="G640" s="4" t="s">
        <v>141</v>
      </c>
      <c r="H640" s="4" t="s">
        <v>142</v>
      </c>
      <c r="I640" s="4"/>
      <c r="J640" s="4"/>
      <c r="K640" s="4">
        <v>225</v>
      </c>
      <c r="L640" s="4">
        <v>4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>
        <v>265888.08</v>
      </c>
      <c r="X640" s="4">
        <v>1</v>
      </c>
      <c r="Y640" s="4">
        <v>265888.08</v>
      </c>
      <c r="Z640" s="4"/>
      <c r="AA640" s="4"/>
      <c r="AB640" s="4"/>
    </row>
    <row r="641" spans="1:28" x14ac:dyDescent="0.2">
      <c r="A641" s="4">
        <v>50</v>
      </c>
      <c r="B641" s="4">
        <v>0</v>
      </c>
      <c r="C641" s="4">
        <v>0</v>
      </c>
      <c r="D641" s="4">
        <v>1</v>
      </c>
      <c r="E641" s="4">
        <v>226</v>
      </c>
      <c r="F641" s="4">
        <f>ROUND(Source!AW635,O641)</f>
        <v>264583.86</v>
      </c>
      <c r="G641" s="4" t="s">
        <v>143</v>
      </c>
      <c r="H641" s="4" t="s">
        <v>144</v>
      </c>
      <c r="I641" s="4"/>
      <c r="J641" s="4"/>
      <c r="K641" s="4">
        <v>226</v>
      </c>
      <c r="L641" s="4">
        <v>5</v>
      </c>
      <c r="M641" s="4">
        <v>3</v>
      </c>
      <c r="N641" s="4" t="s">
        <v>3</v>
      </c>
      <c r="O641" s="4">
        <v>2</v>
      </c>
      <c r="P641" s="4"/>
      <c r="Q641" s="4"/>
      <c r="R641" s="4"/>
      <c r="S641" s="4"/>
      <c r="T641" s="4"/>
      <c r="U641" s="4"/>
      <c r="V641" s="4"/>
      <c r="W641" s="4">
        <v>264583.86</v>
      </c>
      <c r="X641" s="4">
        <v>1</v>
      </c>
      <c r="Y641" s="4">
        <v>264583.86</v>
      </c>
      <c r="Z641" s="4"/>
      <c r="AA641" s="4"/>
      <c r="AB641" s="4"/>
    </row>
    <row r="642" spans="1:28" x14ac:dyDescent="0.2">
      <c r="A642" s="4">
        <v>50</v>
      </c>
      <c r="B642" s="4">
        <v>0</v>
      </c>
      <c r="C642" s="4">
        <v>0</v>
      </c>
      <c r="D642" s="4">
        <v>1</v>
      </c>
      <c r="E642" s="4">
        <v>227</v>
      </c>
      <c r="F642" s="4">
        <f>ROUND(Source!AX635,O642)</f>
        <v>0</v>
      </c>
      <c r="G642" s="4" t="s">
        <v>145</v>
      </c>
      <c r="H642" s="4" t="s">
        <v>146</v>
      </c>
      <c r="I642" s="4"/>
      <c r="J642" s="4"/>
      <c r="K642" s="4">
        <v>227</v>
      </c>
      <c r="L642" s="4">
        <v>6</v>
      </c>
      <c r="M642" s="4">
        <v>3</v>
      </c>
      <c r="N642" s="4" t="s">
        <v>3</v>
      </c>
      <c r="O642" s="4">
        <v>2</v>
      </c>
      <c r="P642" s="4"/>
      <c r="Q642" s="4"/>
      <c r="R642" s="4"/>
      <c r="S642" s="4"/>
      <c r="T642" s="4"/>
      <c r="U642" s="4"/>
      <c r="V642" s="4"/>
      <c r="W642" s="4">
        <v>0</v>
      </c>
      <c r="X642" s="4">
        <v>1</v>
      </c>
      <c r="Y642" s="4">
        <v>0</v>
      </c>
      <c r="Z642" s="4"/>
      <c r="AA642" s="4"/>
      <c r="AB642" s="4"/>
    </row>
    <row r="643" spans="1:28" x14ac:dyDescent="0.2">
      <c r="A643" s="4">
        <v>50</v>
      </c>
      <c r="B643" s="4">
        <v>0</v>
      </c>
      <c r="C643" s="4">
        <v>0</v>
      </c>
      <c r="D643" s="4">
        <v>1</v>
      </c>
      <c r="E643" s="4">
        <v>228</v>
      </c>
      <c r="F643" s="4">
        <f>ROUND(Source!AY635,O643)</f>
        <v>264583.86</v>
      </c>
      <c r="G643" s="4" t="s">
        <v>147</v>
      </c>
      <c r="H643" s="4" t="s">
        <v>148</v>
      </c>
      <c r="I643" s="4"/>
      <c r="J643" s="4"/>
      <c r="K643" s="4">
        <v>228</v>
      </c>
      <c r="L643" s="4">
        <v>7</v>
      </c>
      <c r="M643" s="4">
        <v>3</v>
      </c>
      <c r="N643" s="4" t="s">
        <v>3</v>
      </c>
      <c r="O643" s="4">
        <v>2</v>
      </c>
      <c r="P643" s="4"/>
      <c r="Q643" s="4"/>
      <c r="R643" s="4"/>
      <c r="S643" s="4"/>
      <c r="T643" s="4"/>
      <c r="U643" s="4"/>
      <c r="V643" s="4"/>
      <c r="W643" s="4">
        <v>264583.86</v>
      </c>
      <c r="X643" s="4">
        <v>1</v>
      </c>
      <c r="Y643" s="4">
        <v>264583.86</v>
      </c>
      <c r="Z643" s="4"/>
      <c r="AA643" s="4"/>
      <c r="AB643" s="4"/>
    </row>
    <row r="644" spans="1:28" x14ac:dyDescent="0.2">
      <c r="A644" s="4">
        <v>50</v>
      </c>
      <c r="B644" s="4">
        <v>0</v>
      </c>
      <c r="C644" s="4">
        <v>0</v>
      </c>
      <c r="D644" s="4">
        <v>1</v>
      </c>
      <c r="E644" s="4">
        <v>216</v>
      </c>
      <c r="F644" s="4">
        <f>ROUND(Source!AP635,O644)</f>
        <v>1304.22</v>
      </c>
      <c r="G644" s="4" t="s">
        <v>149</v>
      </c>
      <c r="H644" s="4" t="s">
        <v>150</v>
      </c>
      <c r="I644" s="4"/>
      <c r="J644" s="4"/>
      <c r="K644" s="4">
        <v>216</v>
      </c>
      <c r="L644" s="4">
        <v>8</v>
      </c>
      <c r="M644" s="4">
        <v>3</v>
      </c>
      <c r="N644" s="4" t="s">
        <v>3</v>
      </c>
      <c r="O644" s="4">
        <v>2</v>
      </c>
      <c r="P644" s="4"/>
      <c r="Q644" s="4"/>
      <c r="R644" s="4"/>
      <c r="S644" s="4"/>
      <c r="T644" s="4"/>
      <c r="U644" s="4"/>
      <c r="V644" s="4"/>
      <c r="W644" s="4">
        <v>1304.22</v>
      </c>
      <c r="X644" s="4">
        <v>1</v>
      </c>
      <c r="Y644" s="4">
        <v>1304.22</v>
      </c>
      <c r="Z644" s="4"/>
      <c r="AA644" s="4"/>
      <c r="AB644" s="4"/>
    </row>
    <row r="645" spans="1:28" x14ac:dyDescent="0.2">
      <c r="A645" s="4">
        <v>50</v>
      </c>
      <c r="B645" s="4">
        <v>0</v>
      </c>
      <c r="C645" s="4">
        <v>0</v>
      </c>
      <c r="D645" s="4">
        <v>1</v>
      </c>
      <c r="E645" s="4">
        <v>223</v>
      </c>
      <c r="F645" s="4">
        <f>ROUND(Source!AQ635,O645)</f>
        <v>0</v>
      </c>
      <c r="G645" s="4" t="s">
        <v>151</v>
      </c>
      <c r="H645" s="4" t="s">
        <v>152</v>
      </c>
      <c r="I645" s="4"/>
      <c r="J645" s="4"/>
      <c r="K645" s="4">
        <v>223</v>
      </c>
      <c r="L645" s="4">
        <v>9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>
        <v>0</v>
      </c>
      <c r="X645" s="4">
        <v>1</v>
      </c>
      <c r="Y645" s="4">
        <v>0</v>
      </c>
      <c r="Z645" s="4"/>
      <c r="AA645" s="4"/>
      <c r="AB645" s="4"/>
    </row>
    <row r="646" spans="1:28" x14ac:dyDescent="0.2">
      <c r="A646" s="4">
        <v>50</v>
      </c>
      <c r="B646" s="4">
        <v>0</v>
      </c>
      <c r="C646" s="4">
        <v>0</v>
      </c>
      <c r="D646" s="4">
        <v>1</v>
      </c>
      <c r="E646" s="4">
        <v>229</v>
      </c>
      <c r="F646" s="4">
        <f>ROUND(Source!AZ635,O646)</f>
        <v>1304.22</v>
      </c>
      <c r="G646" s="4" t="s">
        <v>153</v>
      </c>
      <c r="H646" s="4" t="s">
        <v>154</v>
      </c>
      <c r="I646" s="4"/>
      <c r="J646" s="4"/>
      <c r="K646" s="4">
        <v>229</v>
      </c>
      <c r="L646" s="4">
        <v>10</v>
      </c>
      <c r="M646" s="4">
        <v>3</v>
      </c>
      <c r="N646" s="4" t="s">
        <v>3</v>
      </c>
      <c r="O646" s="4">
        <v>2</v>
      </c>
      <c r="P646" s="4"/>
      <c r="Q646" s="4"/>
      <c r="R646" s="4"/>
      <c r="S646" s="4"/>
      <c r="T646" s="4"/>
      <c r="U646" s="4"/>
      <c r="V646" s="4"/>
      <c r="W646" s="4">
        <v>1304.22</v>
      </c>
      <c r="X646" s="4">
        <v>1</v>
      </c>
      <c r="Y646" s="4">
        <v>1304.22</v>
      </c>
      <c r="Z646" s="4"/>
      <c r="AA646" s="4"/>
      <c r="AB646" s="4"/>
    </row>
    <row r="647" spans="1:28" x14ac:dyDescent="0.2">
      <c r="A647" s="4">
        <v>50</v>
      </c>
      <c r="B647" s="4">
        <v>0</v>
      </c>
      <c r="C647" s="4">
        <v>0</v>
      </c>
      <c r="D647" s="4">
        <v>1</v>
      </c>
      <c r="E647" s="4">
        <v>203</v>
      </c>
      <c r="F647" s="4">
        <f>ROUND(Source!Q635,O647)</f>
        <v>6672.77</v>
      </c>
      <c r="G647" s="4" t="s">
        <v>155</v>
      </c>
      <c r="H647" s="4" t="s">
        <v>156</v>
      </c>
      <c r="I647" s="4"/>
      <c r="J647" s="4"/>
      <c r="K647" s="4">
        <v>203</v>
      </c>
      <c r="L647" s="4">
        <v>11</v>
      </c>
      <c r="M647" s="4">
        <v>3</v>
      </c>
      <c r="N647" s="4" t="s">
        <v>3</v>
      </c>
      <c r="O647" s="4">
        <v>2</v>
      </c>
      <c r="P647" s="4"/>
      <c r="Q647" s="4"/>
      <c r="R647" s="4"/>
      <c r="S647" s="4"/>
      <c r="T647" s="4"/>
      <c r="U647" s="4"/>
      <c r="V647" s="4"/>
      <c r="W647" s="4">
        <v>6672.77</v>
      </c>
      <c r="X647" s="4">
        <v>1</v>
      </c>
      <c r="Y647" s="4">
        <v>6672.77</v>
      </c>
      <c r="Z647" s="4"/>
      <c r="AA647" s="4"/>
      <c r="AB647" s="4"/>
    </row>
    <row r="648" spans="1:28" x14ac:dyDescent="0.2">
      <c r="A648" s="4">
        <v>50</v>
      </c>
      <c r="B648" s="4">
        <v>0</v>
      </c>
      <c r="C648" s="4">
        <v>0</v>
      </c>
      <c r="D648" s="4">
        <v>1</v>
      </c>
      <c r="E648" s="4">
        <v>231</v>
      </c>
      <c r="F648" s="4">
        <f>ROUND(Source!BB635,O648)</f>
        <v>0</v>
      </c>
      <c r="G648" s="4" t="s">
        <v>157</v>
      </c>
      <c r="H648" s="4" t="s">
        <v>158</v>
      </c>
      <c r="I648" s="4"/>
      <c r="J648" s="4"/>
      <c r="K648" s="4">
        <v>231</v>
      </c>
      <c r="L648" s="4">
        <v>12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>
        <v>0</v>
      </c>
      <c r="X648" s="4">
        <v>1</v>
      </c>
      <c r="Y648" s="4">
        <v>0</v>
      </c>
      <c r="Z648" s="4"/>
      <c r="AA648" s="4"/>
      <c r="AB648" s="4"/>
    </row>
    <row r="649" spans="1:28" x14ac:dyDescent="0.2">
      <c r="A649" s="4">
        <v>50</v>
      </c>
      <c r="B649" s="4">
        <v>0</v>
      </c>
      <c r="C649" s="4">
        <v>0</v>
      </c>
      <c r="D649" s="4">
        <v>1</v>
      </c>
      <c r="E649" s="4">
        <v>204</v>
      </c>
      <c r="F649" s="4">
        <f>ROUND(Source!R635,O649)</f>
        <v>2625.85</v>
      </c>
      <c r="G649" s="4" t="s">
        <v>159</v>
      </c>
      <c r="H649" s="4" t="s">
        <v>160</v>
      </c>
      <c r="I649" s="4"/>
      <c r="J649" s="4"/>
      <c r="K649" s="4">
        <v>204</v>
      </c>
      <c r="L649" s="4">
        <v>13</v>
      </c>
      <c r="M649" s="4">
        <v>3</v>
      </c>
      <c r="N649" s="4" t="s">
        <v>3</v>
      </c>
      <c r="O649" s="4">
        <v>2</v>
      </c>
      <c r="P649" s="4"/>
      <c r="Q649" s="4"/>
      <c r="R649" s="4"/>
      <c r="S649" s="4"/>
      <c r="T649" s="4"/>
      <c r="U649" s="4"/>
      <c r="V649" s="4"/>
      <c r="W649" s="4">
        <v>2625.8499999999995</v>
      </c>
      <c r="X649" s="4">
        <v>1</v>
      </c>
      <c r="Y649" s="4">
        <v>2625.8499999999995</v>
      </c>
      <c r="Z649" s="4"/>
      <c r="AA649" s="4"/>
      <c r="AB649" s="4"/>
    </row>
    <row r="650" spans="1:28" x14ac:dyDescent="0.2">
      <c r="A650" s="4">
        <v>50</v>
      </c>
      <c r="B650" s="4">
        <v>0</v>
      </c>
      <c r="C650" s="4">
        <v>0</v>
      </c>
      <c r="D650" s="4">
        <v>1</v>
      </c>
      <c r="E650" s="4">
        <v>205</v>
      </c>
      <c r="F650" s="4">
        <f>ROUND(Source!S635,O650)</f>
        <v>83630.81</v>
      </c>
      <c r="G650" s="4" t="s">
        <v>161</v>
      </c>
      <c r="H650" s="4" t="s">
        <v>162</v>
      </c>
      <c r="I650" s="4"/>
      <c r="J650" s="4"/>
      <c r="K650" s="4">
        <v>205</v>
      </c>
      <c r="L650" s="4">
        <v>14</v>
      </c>
      <c r="M650" s="4">
        <v>3</v>
      </c>
      <c r="N650" s="4" t="s">
        <v>3</v>
      </c>
      <c r="O650" s="4">
        <v>2</v>
      </c>
      <c r="P650" s="4"/>
      <c r="Q650" s="4"/>
      <c r="R650" s="4"/>
      <c r="S650" s="4"/>
      <c r="T650" s="4"/>
      <c r="U650" s="4"/>
      <c r="V650" s="4"/>
      <c r="W650" s="4">
        <v>83630.810000000012</v>
      </c>
      <c r="X650" s="4">
        <v>1</v>
      </c>
      <c r="Y650" s="4">
        <v>83630.810000000012</v>
      </c>
      <c r="Z650" s="4"/>
      <c r="AA650" s="4"/>
      <c r="AB650" s="4"/>
    </row>
    <row r="651" spans="1:28" x14ac:dyDescent="0.2">
      <c r="A651" s="4">
        <v>50</v>
      </c>
      <c r="B651" s="4">
        <v>0</v>
      </c>
      <c r="C651" s="4">
        <v>0</v>
      </c>
      <c r="D651" s="4">
        <v>1</v>
      </c>
      <c r="E651" s="4">
        <v>232</v>
      </c>
      <c r="F651" s="4">
        <f>ROUND(Source!BC635,O651)</f>
        <v>0</v>
      </c>
      <c r="G651" s="4" t="s">
        <v>163</v>
      </c>
      <c r="H651" s="4" t="s">
        <v>164</v>
      </c>
      <c r="I651" s="4"/>
      <c r="J651" s="4"/>
      <c r="K651" s="4">
        <v>232</v>
      </c>
      <c r="L651" s="4">
        <v>15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>
        <v>0</v>
      </c>
      <c r="X651" s="4">
        <v>1</v>
      </c>
      <c r="Y651" s="4">
        <v>0</v>
      </c>
      <c r="Z651" s="4"/>
      <c r="AA651" s="4"/>
      <c r="AB651" s="4"/>
    </row>
    <row r="652" spans="1:28" x14ac:dyDescent="0.2">
      <c r="A652" s="4">
        <v>50</v>
      </c>
      <c r="B652" s="4">
        <v>0</v>
      </c>
      <c r="C652" s="4">
        <v>0</v>
      </c>
      <c r="D652" s="4">
        <v>1</v>
      </c>
      <c r="E652" s="4">
        <v>214</v>
      </c>
      <c r="F652" s="4">
        <f>ROUND(Source!AS635,O652)</f>
        <v>512454.59</v>
      </c>
      <c r="G652" s="4" t="s">
        <v>165</v>
      </c>
      <c r="H652" s="4" t="s">
        <v>166</v>
      </c>
      <c r="I652" s="4"/>
      <c r="J652" s="4"/>
      <c r="K652" s="4">
        <v>214</v>
      </c>
      <c r="L652" s="4">
        <v>16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>
        <v>512454.59</v>
      </c>
      <c r="X652" s="4">
        <v>1</v>
      </c>
      <c r="Y652" s="4">
        <v>512454.59</v>
      </c>
      <c r="Z652" s="4"/>
      <c r="AA652" s="4"/>
      <c r="AB652" s="4"/>
    </row>
    <row r="653" spans="1:28" x14ac:dyDescent="0.2">
      <c r="A653" s="4">
        <v>50</v>
      </c>
      <c r="B653" s="4">
        <v>0</v>
      </c>
      <c r="C653" s="4">
        <v>0</v>
      </c>
      <c r="D653" s="4">
        <v>1</v>
      </c>
      <c r="E653" s="4">
        <v>215</v>
      </c>
      <c r="F653" s="4">
        <f>ROUND(Source!AT635,O653)</f>
        <v>0</v>
      </c>
      <c r="G653" s="4" t="s">
        <v>167</v>
      </c>
      <c r="H653" s="4" t="s">
        <v>168</v>
      </c>
      <c r="I653" s="4"/>
      <c r="J653" s="4"/>
      <c r="K653" s="4">
        <v>215</v>
      </c>
      <c r="L653" s="4">
        <v>17</v>
      </c>
      <c r="M653" s="4">
        <v>3</v>
      </c>
      <c r="N653" s="4" t="s">
        <v>3</v>
      </c>
      <c r="O653" s="4">
        <v>2</v>
      </c>
      <c r="P653" s="4"/>
      <c r="Q653" s="4"/>
      <c r="R653" s="4"/>
      <c r="S653" s="4"/>
      <c r="T653" s="4"/>
      <c r="U653" s="4"/>
      <c r="V653" s="4"/>
      <c r="W653" s="4">
        <v>0</v>
      </c>
      <c r="X653" s="4">
        <v>1</v>
      </c>
      <c r="Y653" s="4">
        <v>0</v>
      </c>
      <c r="Z653" s="4"/>
      <c r="AA653" s="4"/>
      <c r="AB653" s="4"/>
    </row>
    <row r="654" spans="1:28" x14ac:dyDescent="0.2">
      <c r="A654" s="4">
        <v>50</v>
      </c>
      <c r="B654" s="4">
        <v>0</v>
      </c>
      <c r="C654" s="4">
        <v>0</v>
      </c>
      <c r="D654" s="4">
        <v>1</v>
      </c>
      <c r="E654" s="4">
        <v>217</v>
      </c>
      <c r="F654" s="4">
        <f>ROUND(Source!AU635,O654)</f>
        <v>0</v>
      </c>
      <c r="G654" s="4" t="s">
        <v>169</v>
      </c>
      <c r="H654" s="4" t="s">
        <v>170</v>
      </c>
      <c r="I654" s="4"/>
      <c r="J654" s="4"/>
      <c r="K654" s="4">
        <v>217</v>
      </c>
      <c r="L654" s="4">
        <v>18</v>
      </c>
      <c r="M654" s="4">
        <v>3</v>
      </c>
      <c r="N654" s="4" t="s">
        <v>3</v>
      </c>
      <c r="O654" s="4">
        <v>2</v>
      </c>
      <c r="P654" s="4"/>
      <c r="Q654" s="4"/>
      <c r="R654" s="4"/>
      <c r="S654" s="4"/>
      <c r="T654" s="4"/>
      <c r="U654" s="4"/>
      <c r="V654" s="4"/>
      <c r="W654" s="4">
        <v>0</v>
      </c>
      <c r="X654" s="4">
        <v>1</v>
      </c>
      <c r="Y654" s="4">
        <v>0</v>
      </c>
      <c r="Z654" s="4"/>
      <c r="AA654" s="4"/>
      <c r="AB654" s="4"/>
    </row>
    <row r="655" spans="1:28" x14ac:dyDescent="0.2">
      <c r="A655" s="4">
        <v>50</v>
      </c>
      <c r="B655" s="4">
        <v>0</v>
      </c>
      <c r="C655" s="4">
        <v>0</v>
      </c>
      <c r="D655" s="4">
        <v>1</v>
      </c>
      <c r="E655" s="4">
        <v>230</v>
      </c>
      <c r="F655" s="4">
        <f>ROUND(Source!BA635,O655)</f>
        <v>0</v>
      </c>
      <c r="G655" s="4" t="s">
        <v>171</v>
      </c>
      <c r="H655" s="4" t="s">
        <v>172</v>
      </c>
      <c r="I655" s="4"/>
      <c r="J655" s="4"/>
      <c r="K655" s="4">
        <v>230</v>
      </c>
      <c r="L655" s="4">
        <v>19</v>
      </c>
      <c r="M655" s="4">
        <v>3</v>
      </c>
      <c r="N655" s="4" t="s">
        <v>3</v>
      </c>
      <c r="O655" s="4">
        <v>2</v>
      </c>
      <c r="P655" s="4"/>
      <c r="Q655" s="4"/>
      <c r="R655" s="4"/>
      <c r="S655" s="4"/>
      <c r="T655" s="4"/>
      <c r="U655" s="4"/>
      <c r="V655" s="4"/>
      <c r="W655" s="4">
        <v>0</v>
      </c>
      <c r="X655" s="4">
        <v>1</v>
      </c>
      <c r="Y655" s="4">
        <v>0</v>
      </c>
      <c r="Z655" s="4"/>
      <c r="AA655" s="4"/>
      <c r="AB655" s="4"/>
    </row>
    <row r="656" spans="1:28" x14ac:dyDescent="0.2">
      <c r="A656" s="4">
        <v>50</v>
      </c>
      <c r="B656" s="4">
        <v>0</v>
      </c>
      <c r="C656" s="4">
        <v>0</v>
      </c>
      <c r="D656" s="4">
        <v>1</v>
      </c>
      <c r="E656" s="4">
        <v>206</v>
      </c>
      <c r="F656" s="4">
        <f>ROUND(Source!T635,O656)</f>
        <v>0</v>
      </c>
      <c r="G656" s="4" t="s">
        <v>173</v>
      </c>
      <c r="H656" s="4" t="s">
        <v>174</v>
      </c>
      <c r="I656" s="4"/>
      <c r="J656" s="4"/>
      <c r="K656" s="4">
        <v>206</v>
      </c>
      <c r="L656" s="4">
        <v>20</v>
      </c>
      <c r="M656" s="4">
        <v>3</v>
      </c>
      <c r="N656" s="4" t="s">
        <v>3</v>
      </c>
      <c r="O656" s="4">
        <v>2</v>
      </c>
      <c r="P656" s="4"/>
      <c r="Q656" s="4"/>
      <c r="R656" s="4"/>
      <c r="S656" s="4"/>
      <c r="T656" s="4"/>
      <c r="U656" s="4"/>
      <c r="V656" s="4"/>
      <c r="W656" s="4">
        <v>0</v>
      </c>
      <c r="X656" s="4">
        <v>1</v>
      </c>
      <c r="Y656" s="4">
        <v>0</v>
      </c>
      <c r="Z656" s="4"/>
      <c r="AA656" s="4"/>
      <c r="AB656" s="4"/>
    </row>
    <row r="657" spans="1:245" x14ac:dyDescent="0.2">
      <c r="A657" s="4">
        <v>50</v>
      </c>
      <c r="B657" s="4">
        <v>0</v>
      </c>
      <c r="C657" s="4">
        <v>0</v>
      </c>
      <c r="D657" s="4">
        <v>1</v>
      </c>
      <c r="E657" s="4">
        <v>207</v>
      </c>
      <c r="F657" s="4">
        <f>Source!U635</f>
        <v>277.57538000000005</v>
      </c>
      <c r="G657" s="4" t="s">
        <v>175</v>
      </c>
      <c r="H657" s="4" t="s">
        <v>176</v>
      </c>
      <c r="I657" s="4"/>
      <c r="J657" s="4"/>
      <c r="K657" s="4">
        <v>207</v>
      </c>
      <c r="L657" s="4">
        <v>21</v>
      </c>
      <c r="M657" s="4">
        <v>3</v>
      </c>
      <c r="N657" s="4" t="s">
        <v>3</v>
      </c>
      <c r="O657" s="4">
        <v>-1</v>
      </c>
      <c r="P657" s="4"/>
      <c r="Q657" s="4"/>
      <c r="R657" s="4"/>
      <c r="S657" s="4"/>
      <c r="T657" s="4"/>
      <c r="U657" s="4"/>
      <c r="V657" s="4"/>
      <c r="W657" s="4">
        <v>277.57538</v>
      </c>
      <c r="X657" s="4">
        <v>1</v>
      </c>
      <c r="Y657" s="4">
        <v>277.57538</v>
      </c>
      <c r="Z657" s="4"/>
      <c r="AA657" s="4"/>
      <c r="AB657" s="4"/>
    </row>
    <row r="658" spans="1:245" x14ac:dyDescent="0.2">
      <c r="A658" s="4">
        <v>50</v>
      </c>
      <c r="B658" s="4">
        <v>0</v>
      </c>
      <c r="C658" s="4">
        <v>0</v>
      </c>
      <c r="D658" s="4">
        <v>1</v>
      </c>
      <c r="E658" s="4">
        <v>208</v>
      </c>
      <c r="F658" s="4">
        <f>Source!V635</f>
        <v>6.6760131999999999</v>
      </c>
      <c r="G658" s="4" t="s">
        <v>177</v>
      </c>
      <c r="H658" s="4" t="s">
        <v>178</v>
      </c>
      <c r="I658" s="4"/>
      <c r="J658" s="4"/>
      <c r="K658" s="4">
        <v>208</v>
      </c>
      <c r="L658" s="4">
        <v>22</v>
      </c>
      <c r="M658" s="4">
        <v>3</v>
      </c>
      <c r="N658" s="4" t="s">
        <v>3</v>
      </c>
      <c r="O658" s="4">
        <v>-1</v>
      </c>
      <c r="P658" s="4"/>
      <c r="Q658" s="4"/>
      <c r="R658" s="4"/>
      <c r="S658" s="4"/>
      <c r="T658" s="4"/>
      <c r="U658" s="4"/>
      <c r="V658" s="4"/>
      <c r="W658" s="4">
        <v>6.6760131999999999</v>
      </c>
      <c r="X658" s="4">
        <v>1</v>
      </c>
      <c r="Y658" s="4">
        <v>6.6760131999999999</v>
      </c>
      <c r="Z658" s="4"/>
      <c r="AA658" s="4"/>
      <c r="AB658" s="4"/>
    </row>
    <row r="659" spans="1:245" x14ac:dyDescent="0.2">
      <c r="A659" s="4">
        <v>50</v>
      </c>
      <c r="B659" s="4">
        <v>0</v>
      </c>
      <c r="C659" s="4">
        <v>0</v>
      </c>
      <c r="D659" s="4">
        <v>1</v>
      </c>
      <c r="E659" s="4">
        <v>209</v>
      </c>
      <c r="F659" s="4">
        <f>ROUND(Source!W635,O659)</f>
        <v>0</v>
      </c>
      <c r="G659" s="4" t="s">
        <v>179</v>
      </c>
      <c r="H659" s="4" t="s">
        <v>180</v>
      </c>
      <c r="I659" s="4"/>
      <c r="J659" s="4"/>
      <c r="K659" s="4">
        <v>209</v>
      </c>
      <c r="L659" s="4">
        <v>23</v>
      </c>
      <c r="M659" s="4">
        <v>3</v>
      </c>
      <c r="N659" s="4" t="s">
        <v>3</v>
      </c>
      <c r="O659" s="4">
        <v>2</v>
      </c>
      <c r="P659" s="4"/>
      <c r="Q659" s="4"/>
      <c r="R659" s="4"/>
      <c r="S659" s="4"/>
      <c r="T659" s="4"/>
      <c r="U659" s="4"/>
      <c r="V659" s="4"/>
      <c r="W659" s="4">
        <v>0</v>
      </c>
      <c r="X659" s="4">
        <v>1</v>
      </c>
      <c r="Y659" s="4">
        <v>0</v>
      </c>
      <c r="Z659" s="4"/>
      <c r="AA659" s="4"/>
      <c r="AB659" s="4"/>
    </row>
    <row r="660" spans="1:245" x14ac:dyDescent="0.2">
      <c r="A660" s="4">
        <v>50</v>
      </c>
      <c r="B660" s="4">
        <v>0</v>
      </c>
      <c r="C660" s="4">
        <v>0</v>
      </c>
      <c r="D660" s="4">
        <v>1</v>
      </c>
      <c r="E660" s="4">
        <v>233</v>
      </c>
      <c r="F660" s="4">
        <f>ROUND(Source!BD635,O660)</f>
        <v>0</v>
      </c>
      <c r="G660" s="4" t="s">
        <v>181</v>
      </c>
      <c r="H660" s="4" t="s">
        <v>182</v>
      </c>
      <c r="I660" s="4"/>
      <c r="J660" s="4"/>
      <c r="K660" s="4">
        <v>233</v>
      </c>
      <c r="L660" s="4">
        <v>24</v>
      </c>
      <c r="M660" s="4">
        <v>3</v>
      </c>
      <c r="N660" s="4" t="s">
        <v>3</v>
      </c>
      <c r="O660" s="4">
        <v>2</v>
      </c>
      <c r="P660" s="4"/>
      <c r="Q660" s="4"/>
      <c r="R660" s="4"/>
      <c r="S660" s="4"/>
      <c r="T660" s="4"/>
      <c r="U660" s="4"/>
      <c r="V660" s="4"/>
      <c r="W660" s="4">
        <v>0</v>
      </c>
      <c r="X660" s="4">
        <v>1</v>
      </c>
      <c r="Y660" s="4">
        <v>0</v>
      </c>
      <c r="Z660" s="4"/>
      <c r="AA660" s="4"/>
      <c r="AB660" s="4"/>
    </row>
    <row r="661" spans="1:245" x14ac:dyDescent="0.2">
      <c r="A661" s="4">
        <v>50</v>
      </c>
      <c r="B661" s="4">
        <v>0</v>
      </c>
      <c r="C661" s="4">
        <v>0</v>
      </c>
      <c r="D661" s="4">
        <v>1</v>
      </c>
      <c r="E661" s="4">
        <v>210</v>
      </c>
      <c r="F661" s="4">
        <f>ROUND(Source!X635,O661)</f>
        <v>99156.01</v>
      </c>
      <c r="G661" s="4" t="s">
        <v>183</v>
      </c>
      <c r="H661" s="4" t="s">
        <v>184</v>
      </c>
      <c r="I661" s="4"/>
      <c r="J661" s="4"/>
      <c r="K661" s="4">
        <v>210</v>
      </c>
      <c r="L661" s="4">
        <v>25</v>
      </c>
      <c r="M661" s="4">
        <v>3</v>
      </c>
      <c r="N661" s="4" t="s">
        <v>3</v>
      </c>
      <c r="O661" s="4">
        <v>2</v>
      </c>
      <c r="P661" s="4"/>
      <c r="Q661" s="4"/>
      <c r="R661" s="4"/>
      <c r="S661" s="4"/>
      <c r="T661" s="4"/>
      <c r="U661" s="4"/>
      <c r="V661" s="4"/>
      <c r="W661" s="4">
        <v>99156.01</v>
      </c>
      <c r="X661" s="4">
        <v>1</v>
      </c>
      <c r="Y661" s="4">
        <v>99156.01</v>
      </c>
      <c r="Z661" s="4"/>
      <c r="AA661" s="4"/>
      <c r="AB661" s="4"/>
    </row>
    <row r="662" spans="1:245" x14ac:dyDescent="0.2">
      <c r="A662" s="4">
        <v>50</v>
      </c>
      <c r="B662" s="4">
        <v>0</v>
      </c>
      <c r="C662" s="4">
        <v>0</v>
      </c>
      <c r="D662" s="4">
        <v>1</v>
      </c>
      <c r="E662" s="4">
        <v>211</v>
      </c>
      <c r="F662" s="4">
        <f>ROUND(Source!Y635,O662)</f>
        <v>58411.14</v>
      </c>
      <c r="G662" s="4" t="s">
        <v>185</v>
      </c>
      <c r="H662" s="4" t="s">
        <v>186</v>
      </c>
      <c r="I662" s="4"/>
      <c r="J662" s="4"/>
      <c r="K662" s="4">
        <v>211</v>
      </c>
      <c r="L662" s="4">
        <v>26</v>
      </c>
      <c r="M662" s="4">
        <v>3</v>
      </c>
      <c r="N662" s="4" t="s">
        <v>3</v>
      </c>
      <c r="O662" s="4">
        <v>2</v>
      </c>
      <c r="P662" s="4"/>
      <c r="Q662" s="4"/>
      <c r="R662" s="4"/>
      <c r="S662" s="4"/>
      <c r="T662" s="4"/>
      <c r="U662" s="4"/>
      <c r="V662" s="4"/>
      <c r="W662" s="4">
        <v>58411.14</v>
      </c>
      <c r="X662" s="4">
        <v>1</v>
      </c>
      <c r="Y662" s="4">
        <v>58411.14</v>
      </c>
      <c r="Z662" s="4"/>
      <c r="AA662" s="4"/>
      <c r="AB662" s="4"/>
    </row>
    <row r="663" spans="1:245" x14ac:dyDescent="0.2">
      <c r="A663" s="4">
        <v>50</v>
      </c>
      <c r="B663" s="4">
        <v>0</v>
      </c>
      <c r="C663" s="4">
        <v>0</v>
      </c>
      <c r="D663" s="4">
        <v>1</v>
      </c>
      <c r="E663" s="4">
        <v>224</v>
      </c>
      <c r="F663" s="4">
        <f>ROUND(Source!AR635,O663)</f>
        <v>513758.81</v>
      </c>
      <c r="G663" s="4" t="s">
        <v>187</v>
      </c>
      <c r="H663" s="4" t="s">
        <v>188</v>
      </c>
      <c r="I663" s="4"/>
      <c r="J663" s="4"/>
      <c r="K663" s="4">
        <v>224</v>
      </c>
      <c r="L663" s="4">
        <v>27</v>
      </c>
      <c r="M663" s="4">
        <v>3</v>
      </c>
      <c r="N663" s="4" t="s">
        <v>3</v>
      </c>
      <c r="O663" s="4">
        <v>2</v>
      </c>
      <c r="P663" s="4"/>
      <c r="Q663" s="4"/>
      <c r="R663" s="4"/>
      <c r="S663" s="4"/>
      <c r="T663" s="4"/>
      <c r="U663" s="4"/>
      <c r="V663" s="4"/>
      <c r="W663" s="4">
        <v>513758.81</v>
      </c>
      <c r="X663" s="4">
        <v>1</v>
      </c>
      <c r="Y663" s="4">
        <v>513758.81</v>
      </c>
      <c r="Z663" s="4"/>
      <c r="AA663" s="4"/>
      <c r="AB663" s="4"/>
    </row>
    <row r="665" spans="1:245" x14ac:dyDescent="0.2">
      <c r="A665" s="1">
        <v>4</v>
      </c>
      <c r="B665" s="1">
        <v>1</v>
      </c>
      <c r="C665" s="1"/>
      <c r="D665" s="1">
        <f>ROW(A691)</f>
        <v>691</v>
      </c>
      <c r="E665" s="1"/>
      <c r="F665" s="1" t="s">
        <v>3</v>
      </c>
      <c r="G665" s="1" t="s">
        <v>435</v>
      </c>
      <c r="H665" s="1" t="s">
        <v>3</v>
      </c>
      <c r="I665" s="1">
        <v>0</v>
      </c>
      <c r="J665" s="1"/>
      <c r="K665" s="1">
        <v>-1</v>
      </c>
      <c r="L665" s="1"/>
      <c r="M665" s="1" t="s">
        <v>3</v>
      </c>
      <c r="N665" s="1"/>
      <c r="O665" s="1"/>
      <c r="P665" s="1"/>
      <c r="Q665" s="1"/>
      <c r="R665" s="1"/>
      <c r="S665" s="1">
        <v>0</v>
      </c>
      <c r="T665" s="1"/>
      <c r="U665" s="1" t="s">
        <v>3</v>
      </c>
      <c r="V665" s="1">
        <v>0</v>
      </c>
      <c r="W665" s="1"/>
      <c r="X665" s="1"/>
      <c r="Y665" s="1"/>
      <c r="Z665" s="1"/>
      <c r="AA665" s="1"/>
      <c r="AB665" s="1" t="s">
        <v>3</v>
      </c>
      <c r="AC665" s="1" t="s">
        <v>3</v>
      </c>
      <c r="AD665" s="1" t="s">
        <v>3</v>
      </c>
      <c r="AE665" s="1" t="s">
        <v>3</v>
      </c>
      <c r="AF665" s="1" t="s">
        <v>3</v>
      </c>
      <c r="AG665" s="1" t="s">
        <v>3</v>
      </c>
      <c r="AH665" s="1"/>
      <c r="AI665" s="1"/>
      <c r="AJ665" s="1"/>
      <c r="AK665" s="1"/>
      <c r="AL665" s="1"/>
      <c r="AM665" s="1"/>
      <c r="AN665" s="1"/>
      <c r="AO665" s="1"/>
      <c r="AP665" s="1" t="s">
        <v>3</v>
      </c>
      <c r="AQ665" s="1" t="s">
        <v>3</v>
      </c>
      <c r="AR665" s="1" t="s">
        <v>3</v>
      </c>
      <c r="AS665" s="1"/>
      <c r="AT665" s="1"/>
      <c r="AU665" s="1"/>
      <c r="AV665" s="1"/>
      <c r="AW665" s="1"/>
      <c r="AX665" s="1"/>
      <c r="AY665" s="1"/>
      <c r="AZ665" s="1" t="s">
        <v>3</v>
      </c>
      <c r="BA665" s="1"/>
      <c r="BB665" s="1" t="s">
        <v>3</v>
      </c>
      <c r="BC665" s="1" t="s">
        <v>3</v>
      </c>
      <c r="BD665" s="1" t="s">
        <v>3</v>
      </c>
      <c r="BE665" s="1" t="s">
        <v>3</v>
      </c>
      <c r="BF665" s="1" t="s">
        <v>3</v>
      </c>
      <c r="BG665" s="1" t="s">
        <v>3</v>
      </c>
      <c r="BH665" s="1" t="s">
        <v>3</v>
      </c>
      <c r="BI665" s="1" t="s">
        <v>3</v>
      </c>
      <c r="BJ665" s="1" t="s">
        <v>3</v>
      </c>
      <c r="BK665" s="1" t="s">
        <v>3</v>
      </c>
      <c r="BL665" s="1" t="s">
        <v>3</v>
      </c>
      <c r="BM665" s="1" t="s">
        <v>3</v>
      </c>
      <c r="BN665" s="1" t="s">
        <v>3</v>
      </c>
      <c r="BO665" s="1" t="s">
        <v>3</v>
      </c>
      <c r="BP665" s="1" t="s">
        <v>3</v>
      </c>
      <c r="BQ665" s="1"/>
      <c r="BR665" s="1"/>
      <c r="BS665" s="1"/>
      <c r="BT665" s="1"/>
      <c r="BU665" s="1"/>
      <c r="BV665" s="1"/>
      <c r="BW665" s="1"/>
      <c r="BX665" s="1">
        <v>0</v>
      </c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>
        <v>0</v>
      </c>
    </row>
    <row r="667" spans="1:245" x14ac:dyDescent="0.2">
      <c r="A667" s="2">
        <v>52</v>
      </c>
      <c r="B667" s="2">
        <f t="shared" ref="B667:G667" si="583">B691</f>
        <v>1</v>
      </c>
      <c r="C667" s="2">
        <f t="shared" si="583"/>
        <v>4</v>
      </c>
      <c r="D667" s="2">
        <f t="shared" si="583"/>
        <v>665</v>
      </c>
      <c r="E667" s="2">
        <f t="shared" si="583"/>
        <v>0</v>
      </c>
      <c r="F667" s="2" t="str">
        <f t="shared" si="583"/>
        <v/>
      </c>
      <c r="G667" s="2" t="str">
        <f t="shared" si="583"/>
        <v>Система ВЕ13 (В4)</v>
      </c>
      <c r="H667" s="2"/>
      <c r="I667" s="2"/>
      <c r="J667" s="2"/>
      <c r="K667" s="2"/>
      <c r="L667" s="2"/>
      <c r="M667" s="2"/>
      <c r="N667" s="2"/>
      <c r="O667" s="2">
        <f t="shared" ref="O667:AT667" si="584">O691</f>
        <v>403528.42</v>
      </c>
      <c r="P667" s="2">
        <f t="shared" si="584"/>
        <v>301000.67</v>
      </c>
      <c r="Q667" s="2">
        <f t="shared" si="584"/>
        <v>7654.75</v>
      </c>
      <c r="R667" s="2">
        <f t="shared" si="584"/>
        <v>3033.81</v>
      </c>
      <c r="S667" s="2">
        <f t="shared" si="584"/>
        <v>94873</v>
      </c>
      <c r="T667" s="2">
        <f t="shared" si="584"/>
        <v>0</v>
      </c>
      <c r="U667" s="2">
        <f t="shared" si="584"/>
        <v>314.77155499999998</v>
      </c>
      <c r="V667" s="2">
        <f t="shared" si="584"/>
        <v>7.7171857000000008</v>
      </c>
      <c r="W667" s="2">
        <f t="shared" si="584"/>
        <v>0</v>
      </c>
      <c r="X667" s="2">
        <f t="shared" si="584"/>
        <v>112373.4</v>
      </c>
      <c r="Y667" s="2">
        <f t="shared" si="584"/>
        <v>66176.42</v>
      </c>
      <c r="Z667" s="2">
        <f t="shared" si="584"/>
        <v>0</v>
      </c>
      <c r="AA667" s="2">
        <f t="shared" si="584"/>
        <v>0</v>
      </c>
      <c r="AB667" s="2">
        <f t="shared" si="584"/>
        <v>403528.42</v>
      </c>
      <c r="AC667" s="2">
        <f t="shared" si="584"/>
        <v>301000.67</v>
      </c>
      <c r="AD667" s="2">
        <f t="shared" si="584"/>
        <v>7654.75</v>
      </c>
      <c r="AE667" s="2">
        <f t="shared" si="584"/>
        <v>3033.81</v>
      </c>
      <c r="AF667" s="2">
        <f t="shared" si="584"/>
        <v>94873</v>
      </c>
      <c r="AG667" s="2">
        <f t="shared" si="584"/>
        <v>0</v>
      </c>
      <c r="AH667" s="2">
        <f t="shared" si="584"/>
        <v>314.77155499999998</v>
      </c>
      <c r="AI667" s="2">
        <f t="shared" si="584"/>
        <v>7.7171857000000008</v>
      </c>
      <c r="AJ667" s="2">
        <f t="shared" si="584"/>
        <v>0</v>
      </c>
      <c r="AK667" s="2">
        <f t="shared" si="584"/>
        <v>112373.4</v>
      </c>
      <c r="AL667" s="2">
        <f t="shared" si="584"/>
        <v>66176.42</v>
      </c>
      <c r="AM667" s="2">
        <f t="shared" si="584"/>
        <v>0</v>
      </c>
      <c r="AN667" s="2">
        <f t="shared" si="584"/>
        <v>0</v>
      </c>
      <c r="AO667" s="2">
        <f t="shared" si="584"/>
        <v>0</v>
      </c>
      <c r="AP667" s="2">
        <f t="shared" si="584"/>
        <v>1304.22</v>
      </c>
      <c r="AQ667" s="2">
        <f t="shared" si="584"/>
        <v>0</v>
      </c>
      <c r="AR667" s="2">
        <f t="shared" si="584"/>
        <v>582078.24</v>
      </c>
      <c r="AS667" s="2">
        <f t="shared" si="584"/>
        <v>580774.02</v>
      </c>
      <c r="AT667" s="2">
        <f t="shared" si="584"/>
        <v>0</v>
      </c>
      <c r="AU667" s="2">
        <f t="shared" ref="AU667:BZ667" si="585">AU691</f>
        <v>0</v>
      </c>
      <c r="AV667" s="2">
        <f t="shared" si="585"/>
        <v>301000.67</v>
      </c>
      <c r="AW667" s="2">
        <f t="shared" si="585"/>
        <v>299696.45</v>
      </c>
      <c r="AX667" s="2">
        <f t="shared" si="585"/>
        <v>0</v>
      </c>
      <c r="AY667" s="2">
        <f t="shared" si="585"/>
        <v>299696.45</v>
      </c>
      <c r="AZ667" s="2">
        <f t="shared" si="585"/>
        <v>1304.22</v>
      </c>
      <c r="BA667" s="2">
        <f t="shared" si="585"/>
        <v>0</v>
      </c>
      <c r="BB667" s="2">
        <f t="shared" si="585"/>
        <v>0</v>
      </c>
      <c r="BC667" s="2">
        <f t="shared" si="585"/>
        <v>0</v>
      </c>
      <c r="BD667" s="2">
        <f t="shared" si="585"/>
        <v>0</v>
      </c>
      <c r="BE667" s="2">
        <f t="shared" si="585"/>
        <v>0</v>
      </c>
      <c r="BF667" s="2">
        <f t="shared" si="585"/>
        <v>0</v>
      </c>
      <c r="BG667" s="2">
        <f t="shared" si="585"/>
        <v>0</v>
      </c>
      <c r="BH667" s="2">
        <f t="shared" si="585"/>
        <v>0</v>
      </c>
      <c r="BI667" s="2">
        <f t="shared" si="585"/>
        <v>0</v>
      </c>
      <c r="BJ667" s="2">
        <f t="shared" si="585"/>
        <v>0</v>
      </c>
      <c r="BK667" s="2">
        <f t="shared" si="585"/>
        <v>0</v>
      </c>
      <c r="BL667" s="2">
        <f t="shared" si="585"/>
        <v>0</v>
      </c>
      <c r="BM667" s="2">
        <f t="shared" si="585"/>
        <v>0</v>
      </c>
      <c r="BN667" s="2">
        <f t="shared" si="585"/>
        <v>0</v>
      </c>
      <c r="BO667" s="2">
        <f t="shared" si="585"/>
        <v>0</v>
      </c>
      <c r="BP667" s="2">
        <f t="shared" si="585"/>
        <v>0</v>
      </c>
      <c r="BQ667" s="2">
        <f t="shared" si="585"/>
        <v>0</v>
      </c>
      <c r="BR667" s="2">
        <f t="shared" si="585"/>
        <v>0</v>
      </c>
      <c r="BS667" s="2">
        <f t="shared" si="585"/>
        <v>0</v>
      </c>
      <c r="BT667" s="2">
        <f t="shared" si="585"/>
        <v>0</v>
      </c>
      <c r="BU667" s="2">
        <f t="shared" si="585"/>
        <v>0</v>
      </c>
      <c r="BV667" s="2">
        <f t="shared" si="585"/>
        <v>0</v>
      </c>
      <c r="BW667" s="2">
        <f t="shared" si="585"/>
        <v>0</v>
      </c>
      <c r="BX667" s="2">
        <f t="shared" si="585"/>
        <v>0</v>
      </c>
      <c r="BY667" s="2">
        <f t="shared" si="585"/>
        <v>1304.22</v>
      </c>
      <c r="BZ667" s="2">
        <f t="shared" si="585"/>
        <v>0</v>
      </c>
      <c r="CA667" s="2">
        <f t="shared" ref="CA667:DF667" si="586">CA691</f>
        <v>582078.24</v>
      </c>
      <c r="CB667" s="2">
        <f t="shared" si="586"/>
        <v>580774.02</v>
      </c>
      <c r="CC667" s="2">
        <f t="shared" si="586"/>
        <v>0</v>
      </c>
      <c r="CD667" s="2">
        <f t="shared" si="586"/>
        <v>0</v>
      </c>
      <c r="CE667" s="2">
        <f t="shared" si="586"/>
        <v>301000.67</v>
      </c>
      <c r="CF667" s="2">
        <f t="shared" si="586"/>
        <v>299696.45</v>
      </c>
      <c r="CG667" s="2">
        <f t="shared" si="586"/>
        <v>0</v>
      </c>
      <c r="CH667" s="2">
        <f t="shared" si="586"/>
        <v>299696.45</v>
      </c>
      <c r="CI667" s="2">
        <f t="shared" si="586"/>
        <v>1304.22</v>
      </c>
      <c r="CJ667" s="2">
        <f t="shared" si="586"/>
        <v>0</v>
      </c>
      <c r="CK667" s="2">
        <f t="shared" si="586"/>
        <v>0</v>
      </c>
      <c r="CL667" s="2">
        <f t="shared" si="586"/>
        <v>0</v>
      </c>
      <c r="CM667" s="2">
        <f t="shared" si="586"/>
        <v>0</v>
      </c>
      <c r="CN667" s="2">
        <f t="shared" si="586"/>
        <v>0</v>
      </c>
      <c r="CO667" s="2">
        <f t="shared" si="586"/>
        <v>0</v>
      </c>
      <c r="CP667" s="2">
        <f t="shared" si="586"/>
        <v>0</v>
      </c>
      <c r="CQ667" s="2">
        <f t="shared" si="586"/>
        <v>0</v>
      </c>
      <c r="CR667" s="2">
        <f t="shared" si="586"/>
        <v>0</v>
      </c>
      <c r="CS667" s="2">
        <f t="shared" si="586"/>
        <v>0</v>
      </c>
      <c r="CT667" s="2">
        <f t="shared" si="586"/>
        <v>0</v>
      </c>
      <c r="CU667" s="2">
        <f t="shared" si="586"/>
        <v>0</v>
      </c>
      <c r="CV667" s="2">
        <f t="shared" si="586"/>
        <v>0</v>
      </c>
      <c r="CW667" s="2">
        <f t="shared" si="586"/>
        <v>0</v>
      </c>
      <c r="CX667" s="2">
        <f t="shared" si="586"/>
        <v>0</v>
      </c>
      <c r="CY667" s="2">
        <f t="shared" si="586"/>
        <v>0</v>
      </c>
      <c r="CZ667" s="2">
        <f t="shared" si="586"/>
        <v>0</v>
      </c>
      <c r="DA667" s="2">
        <f t="shared" si="586"/>
        <v>0</v>
      </c>
      <c r="DB667" s="2">
        <f t="shared" si="586"/>
        <v>0</v>
      </c>
      <c r="DC667" s="2">
        <f t="shared" si="586"/>
        <v>0</v>
      </c>
      <c r="DD667" s="2">
        <f t="shared" si="586"/>
        <v>0</v>
      </c>
      <c r="DE667" s="2">
        <f t="shared" si="586"/>
        <v>0</v>
      </c>
      <c r="DF667" s="2">
        <f t="shared" si="586"/>
        <v>0</v>
      </c>
      <c r="DG667" s="3">
        <f t="shared" ref="DG667:EL667" si="587">DG691</f>
        <v>0</v>
      </c>
      <c r="DH667" s="3">
        <f t="shared" si="587"/>
        <v>0</v>
      </c>
      <c r="DI667" s="3">
        <f t="shared" si="587"/>
        <v>0</v>
      </c>
      <c r="DJ667" s="3">
        <f t="shared" si="587"/>
        <v>0</v>
      </c>
      <c r="DK667" s="3">
        <f t="shared" si="587"/>
        <v>0</v>
      </c>
      <c r="DL667" s="3">
        <f t="shared" si="587"/>
        <v>0</v>
      </c>
      <c r="DM667" s="3">
        <f t="shared" si="587"/>
        <v>0</v>
      </c>
      <c r="DN667" s="3">
        <f t="shared" si="587"/>
        <v>0</v>
      </c>
      <c r="DO667" s="3">
        <f t="shared" si="587"/>
        <v>0</v>
      </c>
      <c r="DP667" s="3">
        <f t="shared" si="587"/>
        <v>0</v>
      </c>
      <c r="DQ667" s="3">
        <f t="shared" si="587"/>
        <v>0</v>
      </c>
      <c r="DR667" s="3">
        <f t="shared" si="587"/>
        <v>0</v>
      </c>
      <c r="DS667" s="3">
        <f t="shared" si="587"/>
        <v>0</v>
      </c>
      <c r="DT667" s="3">
        <f t="shared" si="587"/>
        <v>0</v>
      </c>
      <c r="DU667" s="3">
        <f t="shared" si="587"/>
        <v>0</v>
      </c>
      <c r="DV667" s="3">
        <f t="shared" si="587"/>
        <v>0</v>
      </c>
      <c r="DW667" s="3">
        <f t="shared" si="587"/>
        <v>0</v>
      </c>
      <c r="DX667" s="3">
        <f t="shared" si="587"/>
        <v>0</v>
      </c>
      <c r="DY667" s="3">
        <f t="shared" si="587"/>
        <v>0</v>
      </c>
      <c r="DZ667" s="3">
        <f t="shared" si="587"/>
        <v>0</v>
      </c>
      <c r="EA667" s="3">
        <f t="shared" si="587"/>
        <v>0</v>
      </c>
      <c r="EB667" s="3">
        <f t="shared" si="587"/>
        <v>0</v>
      </c>
      <c r="EC667" s="3">
        <f t="shared" si="587"/>
        <v>0</v>
      </c>
      <c r="ED667" s="3">
        <f t="shared" si="587"/>
        <v>0</v>
      </c>
      <c r="EE667" s="3">
        <f t="shared" si="587"/>
        <v>0</v>
      </c>
      <c r="EF667" s="3">
        <f t="shared" si="587"/>
        <v>0</v>
      </c>
      <c r="EG667" s="3">
        <f t="shared" si="587"/>
        <v>0</v>
      </c>
      <c r="EH667" s="3">
        <f t="shared" si="587"/>
        <v>0</v>
      </c>
      <c r="EI667" s="3">
        <f t="shared" si="587"/>
        <v>0</v>
      </c>
      <c r="EJ667" s="3">
        <f t="shared" si="587"/>
        <v>0</v>
      </c>
      <c r="EK667" s="3">
        <f t="shared" si="587"/>
        <v>0</v>
      </c>
      <c r="EL667" s="3">
        <f t="shared" si="587"/>
        <v>0</v>
      </c>
      <c r="EM667" s="3">
        <f t="shared" ref="EM667:FR667" si="588">EM691</f>
        <v>0</v>
      </c>
      <c r="EN667" s="3">
        <f t="shared" si="588"/>
        <v>0</v>
      </c>
      <c r="EO667" s="3">
        <f t="shared" si="588"/>
        <v>0</v>
      </c>
      <c r="EP667" s="3">
        <f t="shared" si="588"/>
        <v>0</v>
      </c>
      <c r="EQ667" s="3">
        <f t="shared" si="588"/>
        <v>0</v>
      </c>
      <c r="ER667" s="3">
        <f t="shared" si="588"/>
        <v>0</v>
      </c>
      <c r="ES667" s="3">
        <f t="shared" si="588"/>
        <v>0</v>
      </c>
      <c r="ET667" s="3">
        <f t="shared" si="588"/>
        <v>0</v>
      </c>
      <c r="EU667" s="3">
        <f t="shared" si="588"/>
        <v>0</v>
      </c>
      <c r="EV667" s="3">
        <f t="shared" si="588"/>
        <v>0</v>
      </c>
      <c r="EW667" s="3">
        <f t="shared" si="588"/>
        <v>0</v>
      </c>
      <c r="EX667" s="3">
        <f t="shared" si="588"/>
        <v>0</v>
      </c>
      <c r="EY667" s="3">
        <f t="shared" si="588"/>
        <v>0</v>
      </c>
      <c r="EZ667" s="3">
        <f t="shared" si="588"/>
        <v>0</v>
      </c>
      <c r="FA667" s="3">
        <f t="shared" si="588"/>
        <v>0</v>
      </c>
      <c r="FB667" s="3">
        <f t="shared" si="588"/>
        <v>0</v>
      </c>
      <c r="FC667" s="3">
        <f t="shared" si="588"/>
        <v>0</v>
      </c>
      <c r="FD667" s="3">
        <f t="shared" si="588"/>
        <v>0</v>
      </c>
      <c r="FE667" s="3">
        <f t="shared" si="588"/>
        <v>0</v>
      </c>
      <c r="FF667" s="3">
        <f t="shared" si="588"/>
        <v>0</v>
      </c>
      <c r="FG667" s="3">
        <f t="shared" si="588"/>
        <v>0</v>
      </c>
      <c r="FH667" s="3">
        <f t="shared" si="588"/>
        <v>0</v>
      </c>
      <c r="FI667" s="3">
        <f t="shared" si="588"/>
        <v>0</v>
      </c>
      <c r="FJ667" s="3">
        <f t="shared" si="588"/>
        <v>0</v>
      </c>
      <c r="FK667" s="3">
        <f t="shared" si="588"/>
        <v>0</v>
      </c>
      <c r="FL667" s="3">
        <f t="shared" si="588"/>
        <v>0</v>
      </c>
      <c r="FM667" s="3">
        <f t="shared" si="588"/>
        <v>0</v>
      </c>
      <c r="FN667" s="3">
        <f t="shared" si="588"/>
        <v>0</v>
      </c>
      <c r="FO667" s="3">
        <f t="shared" si="588"/>
        <v>0</v>
      </c>
      <c r="FP667" s="3">
        <f t="shared" si="588"/>
        <v>0</v>
      </c>
      <c r="FQ667" s="3">
        <f t="shared" si="588"/>
        <v>0</v>
      </c>
      <c r="FR667" s="3">
        <f t="shared" si="588"/>
        <v>0</v>
      </c>
      <c r="FS667" s="3">
        <f t="shared" ref="FS667:GX667" si="589">FS691</f>
        <v>0</v>
      </c>
      <c r="FT667" s="3">
        <f t="shared" si="589"/>
        <v>0</v>
      </c>
      <c r="FU667" s="3">
        <f t="shared" si="589"/>
        <v>0</v>
      </c>
      <c r="FV667" s="3">
        <f t="shared" si="589"/>
        <v>0</v>
      </c>
      <c r="FW667" s="3">
        <f t="shared" si="589"/>
        <v>0</v>
      </c>
      <c r="FX667" s="3">
        <f t="shared" si="589"/>
        <v>0</v>
      </c>
      <c r="FY667" s="3">
        <f t="shared" si="589"/>
        <v>0</v>
      </c>
      <c r="FZ667" s="3">
        <f t="shared" si="589"/>
        <v>0</v>
      </c>
      <c r="GA667" s="3">
        <f t="shared" si="589"/>
        <v>0</v>
      </c>
      <c r="GB667" s="3">
        <f t="shared" si="589"/>
        <v>0</v>
      </c>
      <c r="GC667" s="3">
        <f t="shared" si="589"/>
        <v>0</v>
      </c>
      <c r="GD667" s="3">
        <f t="shared" si="589"/>
        <v>0</v>
      </c>
      <c r="GE667" s="3">
        <f t="shared" si="589"/>
        <v>0</v>
      </c>
      <c r="GF667" s="3">
        <f t="shared" si="589"/>
        <v>0</v>
      </c>
      <c r="GG667" s="3">
        <f t="shared" si="589"/>
        <v>0</v>
      </c>
      <c r="GH667" s="3">
        <f t="shared" si="589"/>
        <v>0</v>
      </c>
      <c r="GI667" s="3">
        <f t="shared" si="589"/>
        <v>0</v>
      </c>
      <c r="GJ667" s="3">
        <f t="shared" si="589"/>
        <v>0</v>
      </c>
      <c r="GK667" s="3">
        <f t="shared" si="589"/>
        <v>0</v>
      </c>
      <c r="GL667" s="3">
        <f t="shared" si="589"/>
        <v>0</v>
      </c>
      <c r="GM667" s="3">
        <f t="shared" si="589"/>
        <v>0</v>
      </c>
      <c r="GN667" s="3">
        <f t="shared" si="589"/>
        <v>0</v>
      </c>
      <c r="GO667" s="3">
        <f t="shared" si="589"/>
        <v>0</v>
      </c>
      <c r="GP667" s="3">
        <f t="shared" si="589"/>
        <v>0</v>
      </c>
      <c r="GQ667" s="3">
        <f t="shared" si="589"/>
        <v>0</v>
      </c>
      <c r="GR667" s="3">
        <f t="shared" si="589"/>
        <v>0</v>
      </c>
      <c r="GS667" s="3">
        <f t="shared" si="589"/>
        <v>0</v>
      </c>
      <c r="GT667" s="3">
        <f t="shared" si="589"/>
        <v>0</v>
      </c>
      <c r="GU667" s="3">
        <f t="shared" si="589"/>
        <v>0</v>
      </c>
      <c r="GV667" s="3">
        <f t="shared" si="589"/>
        <v>0</v>
      </c>
      <c r="GW667" s="3">
        <f t="shared" si="589"/>
        <v>0</v>
      </c>
      <c r="GX667" s="3">
        <f t="shared" si="589"/>
        <v>0</v>
      </c>
    </row>
    <row r="669" spans="1:245" x14ac:dyDescent="0.2">
      <c r="A669">
        <v>17</v>
      </c>
      <c r="B669">
        <v>1</v>
      </c>
      <c r="C669">
        <f>ROW(SmtRes!A818)</f>
        <v>818</v>
      </c>
      <c r="D669">
        <f>ROW(EtalonRes!A946)</f>
        <v>946</v>
      </c>
      <c r="E669" t="s">
        <v>436</v>
      </c>
      <c r="F669" t="s">
        <v>15</v>
      </c>
      <c r="G669" t="s">
        <v>16</v>
      </c>
      <c r="H669" t="s">
        <v>17</v>
      </c>
      <c r="I669">
        <v>1</v>
      </c>
      <c r="J669">
        <v>0</v>
      </c>
      <c r="K669">
        <v>1</v>
      </c>
      <c r="O669">
        <f t="shared" ref="O669:O689" si="590">ROUND(CP669,2)</f>
        <v>1341.74</v>
      </c>
      <c r="P669">
        <f t="shared" ref="P669:P689" si="591">ROUND(CQ669*I669,2)</f>
        <v>18.489999999999998</v>
      </c>
      <c r="Q669">
        <f t="shared" ref="Q669:Q689" si="592">ROUND(CR669*I669,2)</f>
        <v>92.16</v>
      </c>
      <c r="R669">
        <f t="shared" ref="R669:R689" si="593">ROUND(CS669*I669,2)</f>
        <v>21.04</v>
      </c>
      <c r="S669">
        <f t="shared" ref="S669:S689" si="594">ROUND(CT669*I669,2)</f>
        <v>1231.0899999999999</v>
      </c>
      <c r="T669">
        <f t="shared" ref="T669:T689" si="595">ROUND(CU669*I669,2)</f>
        <v>0</v>
      </c>
      <c r="U669">
        <f t="shared" ref="U669:U689" si="596">CV669*I669</f>
        <v>3.8325</v>
      </c>
      <c r="V669">
        <f t="shared" ref="V669:V689" si="597">CW669*I669</f>
        <v>5.2500000000000005E-2</v>
      </c>
      <c r="W669">
        <f t="shared" ref="W669:W689" si="598">ROUND(CX669*I669,2)</f>
        <v>0</v>
      </c>
      <c r="X669">
        <f t="shared" ref="X669:X689" si="599">ROUND(CY669,2)</f>
        <v>1515.08</v>
      </c>
      <c r="Y669">
        <f t="shared" ref="Y669:Y689" si="600">ROUND(CZ669,2)</f>
        <v>901.53</v>
      </c>
      <c r="AA669">
        <v>51651743</v>
      </c>
      <c r="AB669">
        <f t="shared" ref="AB669:AB689" si="601">ROUND((AC669+AD669+AF669),2)</f>
        <v>45.85</v>
      </c>
      <c r="AC669">
        <f t="shared" ref="AC669:AC689" si="602">ROUND((ES669),2)</f>
        <v>2.0299999999999998</v>
      </c>
      <c r="AD669">
        <f>ROUND(((((ET669*ROUND(1.05,7)))-((EU669*ROUND(1.05,7))))+AE669),2)</f>
        <v>6.95</v>
      </c>
      <c r="AE669">
        <f>ROUND(((EU669*ROUND(1.05,7))),2)</f>
        <v>0.63</v>
      </c>
      <c r="AF669">
        <f>ROUND(((EV669*ROUND(1.05,7))),2)</f>
        <v>36.869999999999997</v>
      </c>
      <c r="AG669">
        <f t="shared" ref="AG669:AG689" si="603">ROUND((AP669),2)</f>
        <v>0</v>
      </c>
      <c r="AH669">
        <f>((EW669*ROUND(1.05,7)))</f>
        <v>3.8325</v>
      </c>
      <c r="AI669">
        <f>((EX669*ROUND(1.05,7)))</f>
        <v>5.2500000000000005E-2</v>
      </c>
      <c r="AJ669">
        <f t="shared" ref="AJ669:AJ689" si="604">(AS669)</f>
        <v>0</v>
      </c>
      <c r="AK669">
        <v>43.76</v>
      </c>
      <c r="AL669">
        <v>2.0299999999999998</v>
      </c>
      <c r="AM669">
        <v>6.62</v>
      </c>
      <c r="AN669">
        <v>0.6</v>
      </c>
      <c r="AO669">
        <v>35.11</v>
      </c>
      <c r="AP669">
        <v>0</v>
      </c>
      <c r="AQ669">
        <v>3.65</v>
      </c>
      <c r="AR669">
        <v>0.05</v>
      </c>
      <c r="AS669">
        <v>0</v>
      </c>
      <c r="AT669">
        <v>121</v>
      </c>
      <c r="AU669">
        <v>72</v>
      </c>
      <c r="AV669">
        <v>1</v>
      </c>
      <c r="AW669">
        <v>1</v>
      </c>
      <c r="AZ669">
        <v>1</v>
      </c>
      <c r="BA669">
        <v>33.39</v>
      </c>
      <c r="BB669">
        <v>13.26</v>
      </c>
      <c r="BC669">
        <v>9.11</v>
      </c>
      <c r="BD669" t="s">
        <v>3</v>
      </c>
      <c r="BE669" t="s">
        <v>3</v>
      </c>
      <c r="BF669" t="s">
        <v>3</v>
      </c>
      <c r="BG669" t="s">
        <v>3</v>
      </c>
      <c r="BH669">
        <v>0</v>
      </c>
      <c r="BI669">
        <v>1</v>
      </c>
      <c r="BJ669" t="s">
        <v>18</v>
      </c>
      <c r="BM669">
        <v>20001</v>
      </c>
      <c r="BN669">
        <v>0</v>
      </c>
      <c r="BO669" t="s">
        <v>3</v>
      </c>
      <c r="BP669">
        <v>0</v>
      </c>
      <c r="BQ669">
        <v>22</v>
      </c>
      <c r="BR669">
        <v>0</v>
      </c>
      <c r="BS669">
        <v>33.39</v>
      </c>
      <c r="BT669">
        <v>1</v>
      </c>
      <c r="BU669">
        <v>1</v>
      </c>
      <c r="BV669">
        <v>1</v>
      </c>
      <c r="BW669">
        <v>1</v>
      </c>
      <c r="BX669">
        <v>1</v>
      </c>
      <c r="BY669" t="s">
        <v>3</v>
      </c>
      <c r="BZ669">
        <v>121</v>
      </c>
      <c r="CA669">
        <v>72</v>
      </c>
      <c r="CB669" t="s">
        <v>3</v>
      </c>
      <c r="CE669">
        <v>0</v>
      </c>
      <c r="CF669">
        <v>0</v>
      </c>
      <c r="CG669">
        <v>0</v>
      </c>
      <c r="CM669">
        <v>0</v>
      </c>
      <c r="CN669" t="s">
        <v>19</v>
      </c>
      <c r="CO669">
        <v>0</v>
      </c>
      <c r="CP669">
        <f t="shared" ref="CP669:CP689" si="605">(P669+Q669+S669)</f>
        <v>1341.74</v>
      </c>
      <c r="CQ669">
        <f>AC669*BC669</f>
        <v>18.493299999999998</v>
      </c>
      <c r="CR669">
        <f>AD669*BB669</f>
        <v>92.156999999999996</v>
      </c>
      <c r="CS669">
        <f t="shared" ref="CS669:CS689" si="606">AE669*BS669</f>
        <v>21.035700000000002</v>
      </c>
      <c r="CT669">
        <f t="shared" ref="CT669:CT689" si="607">AF669*BA669</f>
        <v>1231.0892999999999</v>
      </c>
      <c r="CU669">
        <f t="shared" ref="CU669:CU689" si="608">AG669</f>
        <v>0</v>
      </c>
      <c r="CV669">
        <f t="shared" ref="CV669:CV689" si="609">AH669</f>
        <v>3.8325</v>
      </c>
      <c r="CW669">
        <f t="shared" ref="CW669:CW689" si="610">AI669</f>
        <v>5.2500000000000005E-2</v>
      </c>
      <c r="CX669">
        <f t="shared" ref="CX669:CX689" si="611">AJ669</f>
        <v>0</v>
      </c>
      <c r="CY669">
        <f>(((S669+R669)*AT669)/100)</f>
        <v>1515.0772999999999</v>
      </c>
      <c r="CZ669">
        <f>(((S669+R669)*AU669)/100)</f>
        <v>901.53359999999986</v>
      </c>
      <c r="DC669" t="s">
        <v>3</v>
      </c>
      <c r="DD669" t="s">
        <v>3</v>
      </c>
      <c r="DE669" t="s">
        <v>20</v>
      </c>
      <c r="DF669" t="s">
        <v>20</v>
      </c>
      <c r="DG669" t="s">
        <v>20</v>
      </c>
      <c r="DH669" t="s">
        <v>3</v>
      </c>
      <c r="DI669" t="s">
        <v>20</v>
      </c>
      <c r="DJ669" t="s">
        <v>20</v>
      </c>
      <c r="DK669" t="s">
        <v>3</v>
      </c>
      <c r="DL669" t="s">
        <v>3</v>
      </c>
      <c r="DM669" t="s">
        <v>3</v>
      </c>
      <c r="DN669">
        <v>0</v>
      </c>
      <c r="DO669">
        <v>0</v>
      </c>
      <c r="DP669">
        <v>1</v>
      </c>
      <c r="DQ669">
        <v>1</v>
      </c>
      <c r="DU669">
        <v>1013</v>
      </c>
      <c r="DV669" t="s">
        <v>17</v>
      </c>
      <c r="DW669" t="s">
        <v>17</v>
      </c>
      <c r="DX669">
        <v>1</v>
      </c>
      <c r="DZ669" t="s">
        <v>3</v>
      </c>
      <c r="EA669" t="s">
        <v>3</v>
      </c>
      <c r="EB669" t="s">
        <v>3</v>
      </c>
      <c r="EC669" t="s">
        <v>3</v>
      </c>
      <c r="EE669">
        <v>50757454</v>
      </c>
      <c r="EF669">
        <v>22</v>
      </c>
      <c r="EG669" t="s">
        <v>21</v>
      </c>
      <c r="EH669">
        <v>16</v>
      </c>
      <c r="EI669" t="s">
        <v>22</v>
      </c>
      <c r="EJ669">
        <v>1</v>
      </c>
      <c r="EK669">
        <v>20001</v>
      </c>
      <c r="EL669" t="s">
        <v>23</v>
      </c>
      <c r="EM669" t="s">
        <v>24</v>
      </c>
      <c r="EO669" t="s">
        <v>25</v>
      </c>
      <c r="EQ669">
        <v>131072</v>
      </c>
      <c r="ER669">
        <v>43.76</v>
      </c>
      <c r="ES669">
        <v>2.0299999999999998</v>
      </c>
      <c r="ET669">
        <v>6.62</v>
      </c>
      <c r="EU669">
        <v>0.6</v>
      </c>
      <c r="EV669">
        <v>35.11</v>
      </c>
      <c r="EW669">
        <v>3.65</v>
      </c>
      <c r="EX669">
        <v>0.05</v>
      </c>
      <c r="EY669">
        <v>0</v>
      </c>
      <c r="FQ669">
        <v>0</v>
      </c>
      <c r="FR669">
        <f t="shared" ref="FR669:FR689" si="612">ROUND(IF(BI669=3,GM669,0),2)</f>
        <v>0</v>
      </c>
      <c r="FS669">
        <v>0</v>
      </c>
      <c r="FX669">
        <v>121</v>
      </c>
      <c r="FY669">
        <v>72</v>
      </c>
      <c r="GA669" t="s">
        <v>3</v>
      </c>
      <c r="GD669">
        <v>1</v>
      </c>
      <c r="GF669">
        <v>-2090890730</v>
      </c>
      <c r="GG669">
        <v>2</v>
      </c>
      <c r="GH669">
        <v>1</v>
      </c>
      <c r="GI669">
        <v>4</v>
      </c>
      <c r="GJ669">
        <v>0</v>
      </c>
      <c r="GK669">
        <v>0</v>
      </c>
      <c r="GL669">
        <f t="shared" ref="GL669:GL689" si="613">ROUND(IF(AND(BH669=3,BI669=3,FS669&lt;&gt;0),P669,0),2)</f>
        <v>0</v>
      </c>
      <c r="GM669">
        <f t="shared" ref="GM669:GM689" si="614">ROUND(O669+X669+Y669,2)+GX669</f>
        <v>3758.35</v>
      </c>
      <c r="GN669">
        <f t="shared" ref="GN669:GN689" si="615">IF(OR(BI669=0,BI669=1),GM669,0)</f>
        <v>3758.35</v>
      </c>
      <c r="GO669">
        <f t="shared" ref="GO669:GO689" si="616">IF(BI669=2,GM669,0)</f>
        <v>0</v>
      </c>
      <c r="GP669">
        <f t="shared" ref="GP669:GP689" si="617">IF(BI669=4,GM669+GX669,0)</f>
        <v>0</v>
      </c>
      <c r="GR669">
        <v>0</v>
      </c>
      <c r="GS669">
        <v>3</v>
      </c>
      <c r="GT669">
        <v>0</v>
      </c>
      <c r="GU669" t="s">
        <v>3</v>
      </c>
      <c r="GV669">
        <f t="shared" ref="GV669:GV689" si="618">ROUND((GT669),2)</f>
        <v>0</v>
      </c>
      <c r="GW669">
        <v>1</v>
      </c>
      <c r="GX669">
        <f t="shared" ref="GX669:GX689" si="619">ROUND(HC669*I669,2)</f>
        <v>0</v>
      </c>
      <c r="HA669">
        <v>0</v>
      </c>
      <c r="HB669">
        <v>0</v>
      </c>
      <c r="HC669">
        <f t="shared" ref="HC669:HC689" si="620">GV669*GW669</f>
        <v>0</v>
      </c>
      <c r="HE669" t="s">
        <v>3</v>
      </c>
      <c r="HF669" t="s">
        <v>3</v>
      </c>
      <c r="HM669" t="s">
        <v>3</v>
      </c>
      <c r="HN669" t="s">
        <v>26</v>
      </c>
      <c r="HO669" t="s">
        <v>27</v>
      </c>
      <c r="HP669" t="s">
        <v>22</v>
      </c>
      <c r="HQ669" t="s">
        <v>22</v>
      </c>
      <c r="IK669">
        <v>0</v>
      </c>
    </row>
    <row r="670" spans="1:245" x14ac:dyDescent="0.2">
      <c r="A670">
        <v>18</v>
      </c>
      <c r="B670">
        <v>1</v>
      </c>
      <c r="C670">
        <v>818</v>
      </c>
      <c r="E670" t="s">
        <v>437</v>
      </c>
      <c r="F670" t="s">
        <v>29</v>
      </c>
      <c r="G670" t="s">
        <v>438</v>
      </c>
      <c r="H670" t="str">
        <f>'1.Ведомость'!C206</f>
        <v>КОМПЛ</v>
      </c>
      <c r="I670">
        <f>I669*J670</f>
        <v>1</v>
      </c>
      <c r="J670">
        <v>1</v>
      </c>
      <c r="K670">
        <v>1</v>
      </c>
      <c r="O670">
        <f t="shared" si="590"/>
        <v>1304.22</v>
      </c>
      <c r="P670">
        <f t="shared" si="591"/>
        <v>1304.22</v>
      </c>
      <c r="Q670">
        <f t="shared" si="592"/>
        <v>0</v>
      </c>
      <c r="R670">
        <f t="shared" si="593"/>
        <v>0</v>
      </c>
      <c r="S670">
        <f t="shared" si="594"/>
        <v>0</v>
      </c>
      <c r="T670">
        <f t="shared" si="595"/>
        <v>0</v>
      </c>
      <c r="U670">
        <f t="shared" si="596"/>
        <v>0</v>
      </c>
      <c r="V670">
        <f t="shared" si="597"/>
        <v>0</v>
      </c>
      <c r="W670">
        <f t="shared" si="598"/>
        <v>0</v>
      </c>
      <c r="X670">
        <f t="shared" si="599"/>
        <v>0</v>
      </c>
      <c r="Y670">
        <f t="shared" si="600"/>
        <v>0</v>
      </c>
      <c r="AA670">
        <v>51651743</v>
      </c>
      <c r="AB670">
        <f t="shared" si="601"/>
        <v>1304.22</v>
      </c>
      <c r="AC670">
        <f t="shared" si="602"/>
        <v>1304.22</v>
      </c>
      <c r="AD670">
        <f>ROUND((ET670),2)</f>
        <v>0</v>
      </c>
      <c r="AE670">
        <f>ROUND((EU670),2)</f>
        <v>0</v>
      </c>
      <c r="AF670">
        <f>ROUND((EV670),2)</f>
        <v>0</v>
      </c>
      <c r="AG670">
        <f t="shared" si="603"/>
        <v>0</v>
      </c>
      <c r="AH670">
        <f>(EW670)</f>
        <v>0</v>
      </c>
      <c r="AI670">
        <f>(EX670)</f>
        <v>0</v>
      </c>
      <c r="AJ670">
        <f t="shared" si="604"/>
        <v>0</v>
      </c>
      <c r="AK670">
        <v>1304.22</v>
      </c>
      <c r="AL670">
        <v>1304.22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1</v>
      </c>
      <c r="AW670">
        <v>1</v>
      </c>
      <c r="AZ670">
        <v>1</v>
      </c>
      <c r="BA670">
        <v>1</v>
      </c>
      <c r="BB670">
        <v>1</v>
      </c>
      <c r="BC670">
        <v>6.13</v>
      </c>
      <c r="BD670" t="s">
        <v>3</v>
      </c>
      <c r="BE670" t="s">
        <v>3</v>
      </c>
      <c r="BF670" t="s">
        <v>3</v>
      </c>
      <c r="BG670" t="s">
        <v>3</v>
      </c>
      <c r="BH670">
        <v>3</v>
      </c>
      <c r="BI670">
        <v>3</v>
      </c>
      <c r="BJ670" t="s">
        <v>3</v>
      </c>
      <c r="BM670">
        <v>902</v>
      </c>
      <c r="BN670">
        <v>0</v>
      </c>
      <c r="BO670" t="s">
        <v>3</v>
      </c>
      <c r="BP670">
        <v>0</v>
      </c>
      <c r="BQ670">
        <v>92</v>
      </c>
      <c r="BR670">
        <v>0</v>
      </c>
      <c r="BS670">
        <v>1</v>
      </c>
      <c r="BT670">
        <v>1</v>
      </c>
      <c r="BU670">
        <v>1</v>
      </c>
      <c r="BV670">
        <v>1</v>
      </c>
      <c r="BW670">
        <v>1</v>
      </c>
      <c r="BX670">
        <v>1</v>
      </c>
      <c r="BY670" t="s">
        <v>3</v>
      </c>
      <c r="BZ670">
        <v>0</v>
      </c>
      <c r="CA670">
        <v>0</v>
      </c>
      <c r="CB670" t="s">
        <v>3</v>
      </c>
      <c r="CE670">
        <v>0</v>
      </c>
      <c r="CF670">
        <v>0</v>
      </c>
      <c r="CG670">
        <v>0</v>
      </c>
      <c r="CM670">
        <v>0</v>
      </c>
      <c r="CN670" t="s">
        <v>3</v>
      </c>
      <c r="CO670">
        <v>0</v>
      </c>
      <c r="CP670">
        <f t="shared" si="605"/>
        <v>1304.22</v>
      </c>
      <c r="CQ670">
        <f>AC670</f>
        <v>1304.22</v>
      </c>
      <c r="CR670">
        <f>AD670</f>
        <v>0</v>
      </c>
      <c r="CS670">
        <f t="shared" si="606"/>
        <v>0</v>
      </c>
      <c r="CT670">
        <f t="shared" si="607"/>
        <v>0</v>
      </c>
      <c r="CU670">
        <f t="shared" si="608"/>
        <v>0</v>
      </c>
      <c r="CV670">
        <f t="shared" si="609"/>
        <v>0</v>
      </c>
      <c r="CW670">
        <f t="shared" si="610"/>
        <v>0</v>
      </c>
      <c r="CX670">
        <f t="shared" si="611"/>
        <v>0</v>
      </c>
      <c r="CY670">
        <f>0</f>
        <v>0</v>
      </c>
      <c r="CZ670">
        <f>0</f>
        <v>0</v>
      </c>
      <c r="DC670" t="s">
        <v>3</v>
      </c>
      <c r="DD670" t="s">
        <v>3</v>
      </c>
      <c r="DE670" t="s">
        <v>3</v>
      </c>
      <c r="DF670" t="s">
        <v>3</v>
      </c>
      <c r="DG670" t="s">
        <v>3</v>
      </c>
      <c r="DH670" t="s">
        <v>3</v>
      </c>
      <c r="DI670" t="s">
        <v>3</v>
      </c>
      <c r="DJ670" t="s">
        <v>3</v>
      </c>
      <c r="DK670" t="s">
        <v>3</v>
      </c>
      <c r="DL670" t="s">
        <v>3</v>
      </c>
      <c r="DM670" t="s">
        <v>3</v>
      </c>
      <c r="DN670">
        <v>0</v>
      </c>
      <c r="DO670">
        <v>0</v>
      </c>
      <c r="DP670">
        <v>1</v>
      </c>
      <c r="DQ670">
        <v>1</v>
      </c>
      <c r="DU670">
        <v>1013</v>
      </c>
      <c r="DV670" t="s">
        <v>31</v>
      </c>
      <c r="DW670" t="s">
        <v>31</v>
      </c>
      <c r="DX670">
        <v>1</v>
      </c>
      <c r="DZ670" t="s">
        <v>3</v>
      </c>
      <c r="EA670" t="s">
        <v>3</v>
      </c>
      <c r="EB670" t="s">
        <v>3</v>
      </c>
      <c r="EC670" t="s">
        <v>3</v>
      </c>
      <c r="EE670">
        <v>50757270</v>
      </c>
      <c r="EF670">
        <v>92</v>
      </c>
      <c r="EG670" t="s">
        <v>32</v>
      </c>
      <c r="EH670">
        <v>0</v>
      </c>
      <c r="EI670" t="s">
        <v>3</v>
      </c>
      <c r="EJ670">
        <v>3</v>
      </c>
      <c r="EK670">
        <v>902</v>
      </c>
      <c r="EL670" t="s">
        <v>32</v>
      </c>
      <c r="EM670" t="s">
        <v>33</v>
      </c>
      <c r="EO670" t="s">
        <v>3</v>
      </c>
      <c r="EQ670">
        <v>0</v>
      </c>
      <c r="ER670">
        <v>1304.22</v>
      </c>
      <c r="ES670">
        <v>1304.22</v>
      </c>
      <c r="ET670">
        <v>0</v>
      </c>
      <c r="EU670">
        <v>0</v>
      </c>
      <c r="EV670">
        <v>0</v>
      </c>
      <c r="EW670">
        <v>0</v>
      </c>
      <c r="EX670">
        <v>0</v>
      </c>
      <c r="EZ670">
        <v>5</v>
      </c>
      <c r="FC670">
        <v>0</v>
      </c>
      <c r="FD670">
        <v>18</v>
      </c>
      <c r="FF670">
        <v>1250</v>
      </c>
      <c r="FQ670">
        <v>0</v>
      </c>
      <c r="FR670">
        <f t="shared" si="612"/>
        <v>1304.22</v>
      </c>
      <c r="FS670">
        <v>0</v>
      </c>
      <c r="FX670">
        <v>0</v>
      </c>
      <c r="FY670">
        <v>0</v>
      </c>
      <c r="GA670" t="s">
        <v>34</v>
      </c>
      <c r="GD670">
        <v>1</v>
      </c>
      <c r="GF670">
        <v>-790984386</v>
      </c>
      <c r="GG670">
        <v>2</v>
      </c>
      <c r="GH670">
        <v>3</v>
      </c>
      <c r="GI670">
        <v>4</v>
      </c>
      <c r="GJ670">
        <v>0</v>
      </c>
      <c r="GK670">
        <v>0</v>
      </c>
      <c r="GL670">
        <f t="shared" si="613"/>
        <v>0</v>
      </c>
      <c r="GM670">
        <f t="shared" si="614"/>
        <v>1304.22</v>
      </c>
      <c r="GN670">
        <f t="shared" si="615"/>
        <v>0</v>
      </c>
      <c r="GO670">
        <f t="shared" si="616"/>
        <v>0</v>
      </c>
      <c r="GP670">
        <f t="shared" si="617"/>
        <v>0</v>
      </c>
      <c r="GR670">
        <v>1</v>
      </c>
      <c r="GS670">
        <v>1</v>
      </c>
      <c r="GT670">
        <v>0</v>
      </c>
      <c r="GU670" t="s">
        <v>3</v>
      </c>
      <c r="GV670">
        <f t="shared" si="618"/>
        <v>0</v>
      </c>
      <c r="GW670">
        <v>1</v>
      </c>
      <c r="GX670">
        <f t="shared" si="619"/>
        <v>0</v>
      </c>
      <c r="HA670">
        <v>0</v>
      </c>
      <c r="HB670">
        <v>0</v>
      </c>
      <c r="HC670">
        <f t="shared" si="620"/>
        <v>0</v>
      </c>
      <c r="HE670" t="s">
        <v>35</v>
      </c>
      <c r="HF670" t="s">
        <v>36</v>
      </c>
      <c r="HH670">
        <f>ROUND(AC670*I670,2)</f>
        <v>1304.22</v>
      </c>
      <c r="HM670" t="s">
        <v>3</v>
      </c>
      <c r="HN670" t="s">
        <v>3</v>
      </c>
      <c r="HO670" t="s">
        <v>3</v>
      </c>
      <c r="HP670" t="s">
        <v>3</v>
      </c>
      <c r="HQ670" t="s">
        <v>3</v>
      </c>
      <c r="IK670">
        <v>0</v>
      </c>
    </row>
    <row r="671" spans="1:245" x14ac:dyDescent="0.2">
      <c r="A671">
        <v>17</v>
      </c>
      <c r="B671">
        <v>1</v>
      </c>
      <c r="C671">
        <f>ROW(SmtRes!A828)</f>
        <v>828</v>
      </c>
      <c r="D671">
        <f>ROW(EtalonRes!A955)</f>
        <v>955</v>
      </c>
      <c r="E671" t="s">
        <v>439</v>
      </c>
      <c r="F671" t="s">
        <v>38</v>
      </c>
      <c r="G671" t="s">
        <v>39</v>
      </c>
      <c r="H671" t="s">
        <v>17</v>
      </c>
      <c r="I671">
        <v>18</v>
      </c>
      <c r="J671">
        <v>0</v>
      </c>
      <c r="K671">
        <v>18</v>
      </c>
      <c r="O671">
        <f t="shared" si="590"/>
        <v>13139.93</v>
      </c>
      <c r="P671">
        <f t="shared" si="591"/>
        <v>6711.7</v>
      </c>
      <c r="Q671">
        <f t="shared" si="592"/>
        <v>369.95</v>
      </c>
      <c r="R671">
        <f t="shared" si="593"/>
        <v>78.13</v>
      </c>
      <c r="S671">
        <f t="shared" si="594"/>
        <v>6058.28</v>
      </c>
      <c r="T671">
        <f t="shared" si="595"/>
        <v>0</v>
      </c>
      <c r="U671">
        <f t="shared" si="596"/>
        <v>20.223000000000003</v>
      </c>
      <c r="V671">
        <f t="shared" si="597"/>
        <v>0.189</v>
      </c>
      <c r="W671">
        <f t="shared" si="598"/>
        <v>0</v>
      </c>
      <c r="X671">
        <f t="shared" si="599"/>
        <v>7425.06</v>
      </c>
      <c r="Y671">
        <f t="shared" si="600"/>
        <v>4418.22</v>
      </c>
      <c r="AA671">
        <v>51651743</v>
      </c>
      <c r="AB671">
        <f t="shared" si="601"/>
        <v>52.56</v>
      </c>
      <c r="AC671">
        <f t="shared" si="602"/>
        <v>40.93</v>
      </c>
      <c r="AD671">
        <f>ROUND(((((ET671*ROUND(1.05,7)))-((EU671*ROUND(1.05,7))))+AE671),2)</f>
        <v>1.55</v>
      </c>
      <c r="AE671">
        <f>ROUND(((EU671*ROUND(1.05,7))),2)</f>
        <v>0.13</v>
      </c>
      <c r="AF671">
        <f>ROUND(((EV671*ROUND(1.05,7))),2)</f>
        <v>10.08</v>
      </c>
      <c r="AG671">
        <f t="shared" si="603"/>
        <v>0</v>
      </c>
      <c r="AH671">
        <f>((EW671*ROUND(1.05,7)))</f>
        <v>1.1235000000000002</v>
      </c>
      <c r="AI671">
        <f>((EX671*ROUND(1.05,7)))</f>
        <v>1.0500000000000001E-2</v>
      </c>
      <c r="AJ671">
        <f t="shared" si="604"/>
        <v>0</v>
      </c>
      <c r="AK671">
        <v>52</v>
      </c>
      <c r="AL671">
        <v>40.93</v>
      </c>
      <c r="AM671">
        <v>1.47</v>
      </c>
      <c r="AN671">
        <v>0.12</v>
      </c>
      <c r="AO671">
        <v>9.6</v>
      </c>
      <c r="AP671">
        <v>0</v>
      </c>
      <c r="AQ671">
        <v>1.07</v>
      </c>
      <c r="AR671">
        <v>0.01</v>
      </c>
      <c r="AS671">
        <v>0</v>
      </c>
      <c r="AT671">
        <v>121</v>
      </c>
      <c r="AU671">
        <v>72</v>
      </c>
      <c r="AV671">
        <v>1</v>
      </c>
      <c r="AW671">
        <v>1</v>
      </c>
      <c r="AZ671">
        <v>1</v>
      </c>
      <c r="BA671">
        <v>33.39</v>
      </c>
      <c r="BB671">
        <v>13.26</v>
      </c>
      <c r="BC671">
        <v>9.11</v>
      </c>
      <c r="BD671" t="s">
        <v>3</v>
      </c>
      <c r="BE671" t="s">
        <v>3</v>
      </c>
      <c r="BF671" t="s">
        <v>3</v>
      </c>
      <c r="BG671" t="s">
        <v>3</v>
      </c>
      <c r="BH671">
        <v>0</v>
      </c>
      <c r="BI671">
        <v>1</v>
      </c>
      <c r="BJ671" t="s">
        <v>40</v>
      </c>
      <c r="BM671">
        <v>20001</v>
      </c>
      <c r="BN671">
        <v>0</v>
      </c>
      <c r="BO671" t="s">
        <v>3</v>
      </c>
      <c r="BP671">
        <v>0</v>
      </c>
      <c r="BQ671">
        <v>22</v>
      </c>
      <c r="BR671">
        <v>0</v>
      </c>
      <c r="BS671">
        <v>33.39</v>
      </c>
      <c r="BT671">
        <v>1</v>
      </c>
      <c r="BU671">
        <v>1</v>
      </c>
      <c r="BV671">
        <v>1</v>
      </c>
      <c r="BW671">
        <v>1</v>
      </c>
      <c r="BX671">
        <v>1</v>
      </c>
      <c r="BY671" t="s">
        <v>3</v>
      </c>
      <c r="BZ671">
        <v>121</v>
      </c>
      <c r="CA671">
        <v>72</v>
      </c>
      <c r="CB671" t="s">
        <v>3</v>
      </c>
      <c r="CE671">
        <v>0</v>
      </c>
      <c r="CF671">
        <v>0</v>
      </c>
      <c r="CG671">
        <v>0</v>
      </c>
      <c r="CM671">
        <v>0</v>
      </c>
      <c r="CN671" t="s">
        <v>19</v>
      </c>
      <c r="CO671">
        <v>0</v>
      </c>
      <c r="CP671">
        <f t="shared" si="605"/>
        <v>13139.93</v>
      </c>
      <c r="CQ671">
        <f>AC671*BC671</f>
        <v>372.8723</v>
      </c>
      <c r="CR671">
        <f>AD671*BB671</f>
        <v>20.553000000000001</v>
      </c>
      <c r="CS671">
        <f t="shared" si="606"/>
        <v>4.3407</v>
      </c>
      <c r="CT671">
        <f t="shared" si="607"/>
        <v>336.57120000000003</v>
      </c>
      <c r="CU671">
        <f t="shared" si="608"/>
        <v>0</v>
      </c>
      <c r="CV671">
        <f t="shared" si="609"/>
        <v>1.1235000000000002</v>
      </c>
      <c r="CW671">
        <f t="shared" si="610"/>
        <v>1.0500000000000001E-2</v>
      </c>
      <c r="CX671">
        <f t="shared" si="611"/>
        <v>0</v>
      </c>
      <c r="CY671">
        <f t="shared" ref="CY671:CY689" si="621">(((S671+R671)*AT671)/100)</f>
        <v>7425.0560999999998</v>
      </c>
      <c r="CZ671">
        <f t="shared" ref="CZ671:CZ689" si="622">(((S671+R671)*AU671)/100)</f>
        <v>4418.2152000000006</v>
      </c>
      <c r="DC671" t="s">
        <v>3</v>
      </c>
      <c r="DD671" t="s">
        <v>3</v>
      </c>
      <c r="DE671" t="s">
        <v>20</v>
      </c>
      <c r="DF671" t="s">
        <v>20</v>
      </c>
      <c r="DG671" t="s">
        <v>20</v>
      </c>
      <c r="DH671" t="s">
        <v>3</v>
      </c>
      <c r="DI671" t="s">
        <v>20</v>
      </c>
      <c r="DJ671" t="s">
        <v>20</v>
      </c>
      <c r="DK671" t="s">
        <v>3</v>
      </c>
      <c r="DL671" t="s">
        <v>3</v>
      </c>
      <c r="DM671" t="s">
        <v>3</v>
      </c>
      <c r="DN671">
        <v>0</v>
      </c>
      <c r="DO671">
        <v>0</v>
      </c>
      <c r="DP671">
        <v>1</v>
      </c>
      <c r="DQ671">
        <v>1</v>
      </c>
      <c r="DU671">
        <v>1013</v>
      </c>
      <c r="DV671" t="s">
        <v>17</v>
      </c>
      <c r="DW671" t="s">
        <v>17</v>
      </c>
      <c r="DX671">
        <v>1</v>
      </c>
      <c r="DZ671" t="s">
        <v>3</v>
      </c>
      <c r="EA671" t="s">
        <v>3</v>
      </c>
      <c r="EB671" t="s">
        <v>3</v>
      </c>
      <c r="EC671" t="s">
        <v>3</v>
      </c>
      <c r="EE671">
        <v>50757454</v>
      </c>
      <c r="EF671">
        <v>22</v>
      </c>
      <c r="EG671" t="s">
        <v>21</v>
      </c>
      <c r="EH671">
        <v>16</v>
      </c>
      <c r="EI671" t="s">
        <v>22</v>
      </c>
      <c r="EJ671">
        <v>1</v>
      </c>
      <c r="EK671">
        <v>20001</v>
      </c>
      <c r="EL671" t="s">
        <v>23</v>
      </c>
      <c r="EM671" t="s">
        <v>24</v>
      </c>
      <c r="EO671" t="s">
        <v>25</v>
      </c>
      <c r="EQ671">
        <v>131072</v>
      </c>
      <c r="ER671">
        <v>52</v>
      </c>
      <c r="ES671">
        <v>40.93</v>
      </c>
      <c r="ET671">
        <v>1.47</v>
      </c>
      <c r="EU671">
        <v>0.12</v>
      </c>
      <c r="EV671">
        <v>9.6</v>
      </c>
      <c r="EW671">
        <v>1.07</v>
      </c>
      <c r="EX671">
        <v>0.01</v>
      </c>
      <c r="EY671">
        <v>0</v>
      </c>
      <c r="FQ671">
        <v>0</v>
      </c>
      <c r="FR671">
        <f t="shared" si="612"/>
        <v>0</v>
      </c>
      <c r="FS671">
        <v>0</v>
      </c>
      <c r="FX671">
        <v>121</v>
      </c>
      <c r="FY671">
        <v>72</v>
      </c>
      <c r="GA671" t="s">
        <v>3</v>
      </c>
      <c r="GD671">
        <v>1</v>
      </c>
      <c r="GF671">
        <v>-476731723</v>
      </c>
      <c r="GG671">
        <v>2</v>
      </c>
      <c r="GH671">
        <v>1</v>
      </c>
      <c r="GI671">
        <v>4</v>
      </c>
      <c r="GJ671">
        <v>0</v>
      </c>
      <c r="GK671">
        <v>0</v>
      </c>
      <c r="GL671">
        <f t="shared" si="613"/>
        <v>0</v>
      </c>
      <c r="GM671">
        <f t="shared" si="614"/>
        <v>24983.21</v>
      </c>
      <c r="GN671">
        <f t="shared" si="615"/>
        <v>24983.21</v>
      </c>
      <c r="GO671">
        <f t="shared" si="616"/>
        <v>0</v>
      </c>
      <c r="GP671">
        <f t="shared" si="617"/>
        <v>0</v>
      </c>
      <c r="GR671">
        <v>0</v>
      </c>
      <c r="GS671">
        <v>3</v>
      </c>
      <c r="GT671">
        <v>0</v>
      </c>
      <c r="GU671" t="s">
        <v>3</v>
      </c>
      <c r="GV671">
        <f t="shared" si="618"/>
        <v>0</v>
      </c>
      <c r="GW671">
        <v>1</v>
      </c>
      <c r="GX671">
        <f t="shared" si="619"/>
        <v>0</v>
      </c>
      <c r="HA671">
        <v>0</v>
      </c>
      <c r="HB671">
        <v>0</v>
      </c>
      <c r="HC671">
        <f t="shared" si="620"/>
        <v>0</v>
      </c>
      <c r="HE671" t="s">
        <v>3</v>
      </c>
      <c r="HF671" t="s">
        <v>3</v>
      </c>
      <c r="HM671" t="s">
        <v>3</v>
      </c>
      <c r="HN671" t="s">
        <v>26</v>
      </c>
      <c r="HO671" t="s">
        <v>27</v>
      </c>
      <c r="HP671" t="s">
        <v>22</v>
      </c>
      <c r="HQ671" t="s">
        <v>22</v>
      </c>
      <c r="IK671">
        <v>0</v>
      </c>
    </row>
    <row r="672" spans="1:245" x14ac:dyDescent="0.2">
      <c r="A672">
        <v>18</v>
      </c>
      <c r="B672">
        <v>1</v>
      </c>
      <c r="C672">
        <v>823</v>
      </c>
      <c r="E672" t="s">
        <v>440</v>
      </c>
      <c r="F672" t="s">
        <v>42</v>
      </c>
      <c r="G672" t="s">
        <v>43</v>
      </c>
      <c r="H672" t="e">
        <f>'1.Ведомость'!#REF!</f>
        <v>#REF!</v>
      </c>
      <c r="I672">
        <f>I671*J672</f>
        <v>1.8</v>
      </c>
      <c r="J672">
        <v>0.1</v>
      </c>
      <c r="K672">
        <v>0.1</v>
      </c>
      <c r="O672">
        <f t="shared" si="590"/>
        <v>16.399999999999999</v>
      </c>
      <c r="P672">
        <f t="shared" si="591"/>
        <v>16.399999999999999</v>
      </c>
      <c r="Q672">
        <f t="shared" si="592"/>
        <v>0</v>
      </c>
      <c r="R672">
        <f t="shared" si="593"/>
        <v>0</v>
      </c>
      <c r="S672">
        <f t="shared" si="594"/>
        <v>0</v>
      </c>
      <c r="T672">
        <f t="shared" si="595"/>
        <v>0</v>
      </c>
      <c r="U672">
        <f t="shared" si="596"/>
        <v>0</v>
      </c>
      <c r="V672">
        <f t="shared" si="597"/>
        <v>0</v>
      </c>
      <c r="W672">
        <f t="shared" si="598"/>
        <v>0</v>
      </c>
      <c r="X672">
        <f t="shared" si="599"/>
        <v>0</v>
      </c>
      <c r="Y672">
        <f t="shared" si="600"/>
        <v>0</v>
      </c>
      <c r="AA672">
        <v>51651743</v>
      </c>
      <c r="AB672">
        <f t="shared" si="601"/>
        <v>1</v>
      </c>
      <c r="AC672">
        <f t="shared" si="602"/>
        <v>1</v>
      </c>
      <c r="AD672">
        <f>ROUND((((ET672)-(EU672))+AE672),2)</f>
        <v>0</v>
      </c>
      <c r="AE672">
        <f t="shared" ref="AE672:AF674" si="623">ROUND((EU672),2)</f>
        <v>0</v>
      </c>
      <c r="AF672">
        <f t="shared" si="623"/>
        <v>0</v>
      </c>
      <c r="AG672">
        <f t="shared" si="603"/>
        <v>0</v>
      </c>
      <c r="AH672">
        <f t="shared" ref="AH672:AI674" si="624">(EW672)</f>
        <v>0</v>
      </c>
      <c r="AI672">
        <f t="shared" si="624"/>
        <v>0</v>
      </c>
      <c r="AJ672">
        <f t="shared" si="604"/>
        <v>0</v>
      </c>
      <c r="AK672">
        <v>1</v>
      </c>
      <c r="AL672">
        <v>1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1</v>
      </c>
      <c r="AW672">
        <v>1</v>
      </c>
      <c r="AZ672">
        <v>1</v>
      </c>
      <c r="BA672">
        <v>1</v>
      </c>
      <c r="BB672">
        <v>1</v>
      </c>
      <c r="BC672">
        <v>9.11</v>
      </c>
      <c r="BD672" t="s">
        <v>3</v>
      </c>
      <c r="BE672" t="s">
        <v>3</v>
      </c>
      <c r="BF672" t="s">
        <v>3</v>
      </c>
      <c r="BG672" t="s">
        <v>3</v>
      </c>
      <c r="BH672">
        <v>3</v>
      </c>
      <c r="BI672">
        <v>1</v>
      </c>
      <c r="BJ672" t="s">
        <v>45</v>
      </c>
      <c r="BM672">
        <v>500001</v>
      </c>
      <c r="BN672">
        <v>0</v>
      </c>
      <c r="BO672" t="s">
        <v>3</v>
      </c>
      <c r="BP672">
        <v>0</v>
      </c>
      <c r="BQ672">
        <v>8</v>
      </c>
      <c r="BR672">
        <v>0</v>
      </c>
      <c r="BS672">
        <v>1</v>
      </c>
      <c r="BT672">
        <v>1</v>
      </c>
      <c r="BU672">
        <v>1</v>
      </c>
      <c r="BV672">
        <v>1</v>
      </c>
      <c r="BW672">
        <v>1</v>
      </c>
      <c r="BX672">
        <v>1</v>
      </c>
      <c r="BY672" t="s">
        <v>3</v>
      </c>
      <c r="BZ672">
        <v>0</v>
      </c>
      <c r="CA672">
        <v>0</v>
      </c>
      <c r="CB672" t="s">
        <v>3</v>
      </c>
      <c r="CE672">
        <v>0</v>
      </c>
      <c r="CF672">
        <v>0</v>
      </c>
      <c r="CG672">
        <v>0</v>
      </c>
      <c r="CM672">
        <v>0</v>
      </c>
      <c r="CN672" t="s">
        <v>3</v>
      </c>
      <c r="CO672">
        <v>0</v>
      </c>
      <c r="CP672">
        <f t="shared" si="605"/>
        <v>16.399999999999999</v>
      </c>
      <c r="CQ672">
        <f>AC672*BC672</f>
        <v>9.11</v>
      </c>
      <c r="CR672">
        <f>AD672*BB672</f>
        <v>0</v>
      </c>
      <c r="CS672">
        <f t="shared" si="606"/>
        <v>0</v>
      </c>
      <c r="CT672">
        <f t="shared" si="607"/>
        <v>0</v>
      </c>
      <c r="CU672">
        <f t="shared" si="608"/>
        <v>0</v>
      </c>
      <c r="CV672">
        <f t="shared" si="609"/>
        <v>0</v>
      </c>
      <c r="CW672">
        <f t="shared" si="610"/>
        <v>0</v>
      </c>
      <c r="CX672">
        <f t="shared" si="611"/>
        <v>0</v>
      </c>
      <c r="CY672">
        <f t="shared" si="621"/>
        <v>0</v>
      </c>
      <c r="CZ672">
        <f t="shared" si="622"/>
        <v>0</v>
      </c>
      <c r="DC672" t="s">
        <v>3</v>
      </c>
      <c r="DD672" t="s">
        <v>3</v>
      </c>
      <c r="DE672" t="s">
        <v>3</v>
      </c>
      <c r="DF672" t="s">
        <v>3</v>
      </c>
      <c r="DG672" t="s">
        <v>3</v>
      </c>
      <c r="DH672" t="s">
        <v>3</v>
      </c>
      <c r="DI672" t="s">
        <v>3</v>
      </c>
      <c r="DJ672" t="s">
        <v>3</v>
      </c>
      <c r="DK672" t="s">
        <v>3</v>
      </c>
      <c r="DL672" t="s">
        <v>3</v>
      </c>
      <c r="DM672" t="s">
        <v>3</v>
      </c>
      <c r="DN672">
        <v>0</v>
      </c>
      <c r="DO672">
        <v>0</v>
      </c>
      <c r="DP672">
        <v>1</v>
      </c>
      <c r="DQ672">
        <v>1</v>
      </c>
      <c r="DU672">
        <v>1013</v>
      </c>
      <c r="DV672" t="s">
        <v>44</v>
      </c>
      <c r="DW672" t="s">
        <v>44</v>
      </c>
      <c r="DX672">
        <v>1</v>
      </c>
      <c r="DZ672" t="s">
        <v>3</v>
      </c>
      <c r="EA672" t="s">
        <v>3</v>
      </c>
      <c r="EB672" t="s">
        <v>3</v>
      </c>
      <c r="EC672" t="s">
        <v>3</v>
      </c>
      <c r="EE672">
        <v>50757674</v>
      </c>
      <c r="EF672">
        <v>8</v>
      </c>
      <c r="EG672" t="s">
        <v>46</v>
      </c>
      <c r="EH672">
        <v>0</v>
      </c>
      <c r="EI672" t="s">
        <v>3</v>
      </c>
      <c r="EJ672">
        <v>1</v>
      </c>
      <c r="EK672">
        <v>500001</v>
      </c>
      <c r="EL672" t="s">
        <v>47</v>
      </c>
      <c r="EM672" t="s">
        <v>48</v>
      </c>
      <c r="EO672" t="s">
        <v>3</v>
      </c>
      <c r="EQ672">
        <v>0</v>
      </c>
      <c r="ER672">
        <v>1</v>
      </c>
      <c r="ES672">
        <v>1</v>
      </c>
      <c r="ET672">
        <v>0</v>
      </c>
      <c r="EU672">
        <v>0</v>
      </c>
      <c r="EV672">
        <v>0</v>
      </c>
      <c r="EW672">
        <v>0</v>
      </c>
      <c r="EX672">
        <v>0</v>
      </c>
      <c r="FQ672">
        <v>0</v>
      </c>
      <c r="FR672">
        <f t="shared" si="612"/>
        <v>0</v>
      </c>
      <c r="FS672">
        <v>0</v>
      </c>
      <c r="FX672">
        <v>0</v>
      </c>
      <c r="FY672">
        <v>0</v>
      </c>
      <c r="GA672" t="s">
        <v>3</v>
      </c>
      <c r="GD672">
        <v>1</v>
      </c>
      <c r="GF672">
        <v>-1743999360</v>
      </c>
      <c r="GG672">
        <v>2</v>
      </c>
      <c r="GH672">
        <v>1</v>
      </c>
      <c r="GI672">
        <v>4</v>
      </c>
      <c r="GJ672">
        <v>0</v>
      </c>
      <c r="GK672">
        <v>0</v>
      </c>
      <c r="GL672">
        <f t="shared" si="613"/>
        <v>0</v>
      </c>
      <c r="GM672">
        <f t="shared" si="614"/>
        <v>16.399999999999999</v>
      </c>
      <c r="GN672">
        <f t="shared" si="615"/>
        <v>16.399999999999999</v>
      </c>
      <c r="GO672">
        <f t="shared" si="616"/>
        <v>0</v>
      </c>
      <c r="GP672">
        <f t="shared" si="617"/>
        <v>0</v>
      </c>
      <c r="GR672">
        <v>0</v>
      </c>
      <c r="GS672">
        <v>3</v>
      </c>
      <c r="GT672">
        <v>0</v>
      </c>
      <c r="GU672" t="s">
        <v>3</v>
      </c>
      <c r="GV672">
        <f t="shared" si="618"/>
        <v>0</v>
      </c>
      <c r="GW672">
        <v>1</v>
      </c>
      <c r="GX672">
        <f t="shared" si="619"/>
        <v>0</v>
      </c>
      <c r="HA672">
        <v>0</v>
      </c>
      <c r="HB672">
        <v>0</v>
      </c>
      <c r="HC672">
        <f t="shared" si="620"/>
        <v>0</v>
      </c>
      <c r="HE672" t="s">
        <v>3</v>
      </c>
      <c r="HF672" t="s">
        <v>3</v>
      </c>
      <c r="HM672" t="s">
        <v>3</v>
      </c>
      <c r="HN672" t="s">
        <v>3</v>
      </c>
      <c r="HO672" t="s">
        <v>3</v>
      </c>
      <c r="HP672" t="s">
        <v>3</v>
      </c>
      <c r="HQ672" t="s">
        <v>3</v>
      </c>
      <c r="IK672">
        <v>0</v>
      </c>
    </row>
    <row r="673" spans="1:245" x14ac:dyDescent="0.2">
      <c r="A673">
        <v>18</v>
      </c>
      <c r="B673">
        <v>1</v>
      </c>
      <c r="C673">
        <v>827</v>
      </c>
      <c r="E673" t="s">
        <v>441</v>
      </c>
      <c r="F673" t="s">
        <v>50</v>
      </c>
      <c r="G673" t="s">
        <v>51</v>
      </c>
      <c r="H673" t="e">
        <f>'1.Ведомость'!#REF!</f>
        <v>#REF!</v>
      </c>
      <c r="I673">
        <f>I671*J673</f>
        <v>-0.72</v>
      </c>
      <c r="J673">
        <v>-0.04</v>
      </c>
      <c r="K673">
        <v>-0.04</v>
      </c>
      <c r="O673">
        <f t="shared" si="590"/>
        <v>-6073.82</v>
      </c>
      <c r="P673">
        <f t="shared" si="591"/>
        <v>-6073.82</v>
      </c>
      <c r="Q673">
        <f t="shared" si="592"/>
        <v>0</v>
      </c>
      <c r="R673">
        <f t="shared" si="593"/>
        <v>0</v>
      </c>
      <c r="S673">
        <f t="shared" si="594"/>
        <v>0</v>
      </c>
      <c r="T673">
        <f t="shared" si="595"/>
        <v>0</v>
      </c>
      <c r="U673">
        <f t="shared" si="596"/>
        <v>0</v>
      </c>
      <c r="V673">
        <f t="shared" si="597"/>
        <v>0</v>
      </c>
      <c r="W673">
        <f t="shared" si="598"/>
        <v>0</v>
      </c>
      <c r="X673">
        <f t="shared" si="599"/>
        <v>0</v>
      </c>
      <c r="Y673">
        <f t="shared" si="600"/>
        <v>0</v>
      </c>
      <c r="AA673">
        <v>51651743</v>
      </c>
      <c r="AB673">
        <f t="shared" si="601"/>
        <v>926</v>
      </c>
      <c r="AC673">
        <f t="shared" si="602"/>
        <v>926</v>
      </c>
      <c r="AD673">
        <f>ROUND((((ET673)-(EU673))+AE673),2)</f>
        <v>0</v>
      </c>
      <c r="AE673">
        <f t="shared" si="623"/>
        <v>0</v>
      </c>
      <c r="AF673">
        <f t="shared" si="623"/>
        <v>0</v>
      </c>
      <c r="AG673">
        <f t="shared" si="603"/>
        <v>0</v>
      </c>
      <c r="AH673">
        <f t="shared" si="624"/>
        <v>0</v>
      </c>
      <c r="AI673">
        <f t="shared" si="624"/>
        <v>0</v>
      </c>
      <c r="AJ673">
        <f t="shared" si="604"/>
        <v>0</v>
      </c>
      <c r="AK673">
        <v>926</v>
      </c>
      <c r="AL673">
        <v>926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</v>
      </c>
      <c r="AW673">
        <v>1</v>
      </c>
      <c r="AZ673">
        <v>1</v>
      </c>
      <c r="BA673">
        <v>1</v>
      </c>
      <c r="BB673">
        <v>1</v>
      </c>
      <c r="BC673">
        <v>9.11</v>
      </c>
      <c r="BD673" t="s">
        <v>3</v>
      </c>
      <c r="BE673" t="s">
        <v>3</v>
      </c>
      <c r="BF673" t="s">
        <v>3</v>
      </c>
      <c r="BG673" t="s">
        <v>3</v>
      </c>
      <c r="BH673">
        <v>3</v>
      </c>
      <c r="BI673">
        <v>1</v>
      </c>
      <c r="BJ673" t="s">
        <v>53</v>
      </c>
      <c r="BM673">
        <v>500001</v>
      </c>
      <c r="BN673">
        <v>0</v>
      </c>
      <c r="BO673" t="s">
        <v>3</v>
      </c>
      <c r="BP673">
        <v>0</v>
      </c>
      <c r="BQ673">
        <v>8</v>
      </c>
      <c r="BR673">
        <v>1</v>
      </c>
      <c r="BS673">
        <v>1</v>
      </c>
      <c r="BT673">
        <v>1</v>
      </c>
      <c r="BU673">
        <v>1</v>
      </c>
      <c r="BV673">
        <v>1</v>
      </c>
      <c r="BW673">
        <v>1</v>
      </c>
      <c r="BX673">
        <v>1</v>
      </c>
      <c r="BY673" t="s">
        <v>3</v>
      </c>
      <c r="BZ673">
        <v>0</v>
      </c>
      <c r="CA673">
        <v>0</v>
      </c>
      <c r="CB673" t="s">
        <v>3</v>
      </c>
      <c r="CE673">
        <v>0</v>
      </c>
      <c r="CF673">
        <v>0</v>
      </c>
      <c r="CG673">
        <v>0</v>
      </c>
      <c r="CM673">
        <v>0</v>
      </c>
      <c r="CN673" t="s">
        <v>3</v>
      </c>
      <c r="CO673">
        <v>0</v>
      </c>
      <c r="CP673">
        <f t="shared" si="605"/>
        <v>-6073.82</v>
      </c>
      <c r="CQ673">
        <f>AC673*BC673</f>
        <v>8435.8599999999988</v>
      </c>
      <c r="CR673">
        <f>AD673*BB673</f>
        <v>0</v>
      </c>
      <c r="CS673">
        <f t="shared" si="606"/>
        <v>0</v>
      </c>
      <c r="CT673">
        <f t="shared" si="607"/>
        <v>0</v>
      </c>
      <c r="CU673">
        <f t="shared" si="608"/>
        <v>0</v>
      </c>
      <c r="CV673">
        <f t="shared" si="609"/>
        <v>0</v>
      </c>
      <c r="CW673">
        <f t="shared" si="610"/>
        <v>0</v>
      </c>
      <c r="CX673">
        <f t="shared" si="611"/>
        <v>0</v>
      </c>
      <c r="CY673">
        <f t="shared" si="621"/>
        <v>0</v>
      </c>
      <c r="CZ673">
        <f t="shared" si="622"/>
        <v>0</v>
      </c>
      <c r="DC673" t="s">
        <v>3</v>
      </c>
      <c r="DD673" t="s">
        <v>3</v>
      </c>
      <c r="DE673" t="s">
        <v>3</v>
      </c>
      <c r="DF673" t="s">
        <v>3</v>
      </c>
      <c r="DG673" t="s">
        <v>3</v>
      </c>
      <c r="DH673" t="s">
        <v>3</v>
      </c>
      <c r="DI673" t="s">
        <v>3</v>
      </c>
      <c r="DJ673" t="s">
        <v>3</v>
      </c>
      <c r="DK673" t="s">
        <v>3</v>
      </c>
      <c r="DL673" t="s">
        <v>3</v>
      </c>
      <c r="DM673" t="s">
        <v>3</v>
      </c>
      <c r="DN673">
        <v>0</v>
      </c>
      <c r="DO673">
        <v>0</v>
      </c>
      <c r="DP673">
        <v>1</v>
      </c>
      <c r="DQ673">
        <v>1</v>
      </c>
      <c r="DU673">
        <v>1005</v>
      </c>
      <c r="DV673" t="s">
        <v>52</v>
      </c>
      <c r="DW673" t="s">
        <v>52</v>
      </c>
      <c r="DX673">
        <v>1</v>
      </c>
      <c r="DZ673" t="s">
        <v>3</v>
      </c>
      <c r="EA673" t="s">
        <v>3</v>
      </c>
      <c r="EB673" t="s">
        <v>3</v>
      </c>
      <c r="EC673" t="s">
        <v>3</v>
      </c>
      <c r="EE673">
        <v>50757674</v>
      </c>
      <c r="EF673">
        <v>8</v>
      </c>
      <c r="EG673" t="s">
        <v>46</v>
      </c>
      <c r="EH673">
        <v>0</v>
      </c>
      <c r="EI673" t="s">
        <v>3</v>
      </c>
      <c r="EJ673">
        <v>1</v>
      </c>
      <c r="EK673">
        <v>500001</v>
      </c>
      <c r="EL673" t="s">
        <v>47</v>
      </c>
      <c r="EM673" t="s">
        <v>48</v>
      </c>
      <c r="EO673" t="s">
        <v>3</v>
      </c>
      <c r="EQ673">
        <v>32768</v>
      </c>
      <c r="ER673">
        <v>926</v>
      </c>
      <c r="ES673">
        <v>926</v>
      </c>
      <c r="ET673">
        <v>0</v>
      </c>
      <c r="EU673">
        <v>0</v>
      </c>
      <c r="EV673">
        <v>0</v>
      </c>
      <c r="EW673">
        <v>0</v>
      </c>
      <c r="EX673">
        <v>0</v>
      </c>
      <c r="FQ673">
        <v>0</v>
      </c>
      <c r="FR673">
        <f t="shared" si="612"/>
        <v>0</v>
      </c>
      <c r="FS673">
        <v>0</v>
      </c>
      <c r="FX673">
        <v>0</v>
      </c>
      <c r="FY673">
        <v>0</v>
      </c>
      <c r="GA673" t="s">
        <v>3</v>
      </c>
      <c r="GD673">
        <v>1</v>
      </c>
      <c r="GF673">
        <v>-1896968330</v>
      </c>
      <c r="GG673">
        <v>2</v>
      </c>
      <c r="GH673">
        <v>1</v>
      </c>
      <c r="GI673">
        <v>4</v>
      </c>
      <c r="GJ673">
        <v>0</v>
      </c>
      <c r="GK673">
        <v>0</v>
      </c>
      <c r="GL673">
        <f t="shared" si="613"/>
        <v>0</v>
      </c>
      <c r="GM673">
        <f t="shared" si="614"/>
        <v>-6073.82</v>
      </c>
      <c r="GN673">
        <f t="shared" si="615"/>
        <v>-6073.82</v>
      </c>
      <c r="GO673">
        <f t="shared" si="616"/>
        <v>0</v>
      </c>
      <c r="GP673">
        <f t="shared" si="617"/>
        <v>0</v>
      </c>
      <c r="GR673">
        <v>0</v>
      </c>
      <c r="GS673">
        <v>3</v>
      </c>
      <c r="GT673">
        <v>0</v>
      </c>
      <c r="GU673" t="s">
        <v>3</v>
      </c>
      <c r="GV673">
        <f t="shared" si="618"/>
        <v>0</v>
      </c>
      <c r="GW673">
        <v>1</v>
      </c>
      <c r="GX673">
        <f t="shared" si="619"/>
        <v>0</v>
      </c>
      <c r="HA673">
        <v>0</v>
      </c>
      <c r="HB673">
        <v>0</v>
      </c>
      <c r="HC673">
        <f t="shared" si="620"/>
        <v>0</v>
      </c>
      <c r="HE673" t="s">
        <v>3</v>
      </c>
      <c r="HF673" t="s">
        <v>3</v>
      </c>
      <c r="HM673" t="s">
        <v>3</v>
      </c>
      <c r="HN673" t="s">
        <v>3</v>
      </c>
      <c r="HO673" t="s">
        <v>3</v>
      </c>
      <c r="HP673" t="s">
        <v>3</v>
      </c>
      <c r="HQ673" t="s">
        <v>3</v>
      </c>
      <c r="IK673">
        <v>0</v>
      </c>
    </row>
    <row r="674" spans="1:245" x14ac:dyDescent="0.2">
      <c r="A674">
        <v>18</v>
      </c>
      <c r="B674">
        <v>1</v>
      </c>
      <c r="C674">
        <v>828</v>
      </c>
      <c r="E674" t="s">
        <v>442</v>
      </c>
      <c r="F674" t="s">
        <v>29</v>
      </c>
      <c r="G674" t="s">
        <v>201</v>
      </c>
      <c r="H674" t="str">
        <f>'1.Ведомость'!C208</f>
        <v>ШТ</v>
      </c>
      <c r="I674">
        <f>I671*J674</f>
        <v>18</v>
      </c>
      <c r="J674">
        <v>1</v>
      </c>
      <c r="K674">
        <v>1</v>
      </c>
      <c r="O674">
        <f t="shared" si="590"/>
        <v>33504.660000000003</v>
      </c>
      <c r="P674">
        <f t="shared" si="591"/>
        <v>33504.660000000003</v>
      </c>
      <c r="Q674">
        <f t="shared" si="592"/>
        <v>0</v>
      </c>
      <c r="R674">
        <f t="shared" si="593"/>
        <v>0</v>
      </c>
      <c r="S674">
        <f t="shared" si="594"/>
        <v>0</v>
      </c>
      <c r="T674">
        <f t="shared" si="595"/>
        <v>0</v>
      </c>
      <c r="U674">
        <f t="shared" si="596"/>
        <v>0</v>
      </c>
      <c r="V674">
        <f t="shared" si="597"/>
        <v>0</v>
      </c>
      <c r="W674">
        <f t="shared" si="598"/>
        <v>0</v>
      </c>
      <c r="X674">
        <f t="shared" si="599"/>
        <v>0</v>
      </c>
      <c r="Y674">
        <f t="shared" si="600"/>
        <v>0</v>
      </c>
      <c r="AA674">
        <v>51651743</v>
      </c>
      <c r="AB674">
        <f t="shared" si="601"/>
        <v>1861.37</v>
      </c>
      <c r="AC674">
        <f t="shared" si="602"/>
        <v>1861.37</v>
      </c>
      <c r="AD674">
        <f>ROUND((((ET674)-(EU674))+AE674),2)</f>
        <v>0</v>
      </c>
      <c r="AE674">
        <f t="shared" si="623"/>
        <v>0</v>
      </c>
      <c r="AF674">
        <f t="shared" si="623"/>
        <v>0</v>
      </c>
      <c r="AG674">
        <f t="shared" si="603"/>
        <v>0</v>
      </c>
      <c r="AH674">
        <f t="shared" si="624"/>
        <v>0</v>
      </c>
      <c r="AI674">
        <f t="shared" si="624"/>
        <v>0</v>
      </c>
      <c r="AJ674">
        <f t="shared" si="604"/>
        <v>0</v>
      </c>
      <c r="AK674">
        <v>1861.37</v>
      </c>
      <c r="AL674">
        <v>1861.37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1</v>
      </c>
      <c r="AW674">
        <v>1</v>
      </c>
      <c r="AZ674">
        <v>1</v>
      </c>
      <c r="BA674">
        <v>1</v>
      </c>
      <c r="BB674">
        <v>1</v>
      </c>
      <c r="BC674">
        <v>9.11</v>
      </c>
      <c r="BD674" t="s">
        <v>3</v>
      </c>
      <c r="BE674" t="s">
        <v>3</v>
      </c>
      <c r="BF674" t="s">
        <v>3</v>
      </c>
      <c r="BG674" t="s">
        <v>3</v>
      </c>
      <c r="BH674">
        <v>3</v>
      </c>
      <c r="BI674">
        <v>1</v>
      </c>
      <c r="BJ674" t="s">
        <v>62</v>
      </c>
      <c r="BM674">
        <v>500001</v>
      </c>
      <c r="BN674">
        <v>0</v>
      </c>
      <c r="BO674" t="s">
        <v>3</v>
      </c>
      <c r="BP674">
        <v>0</v>
      </c>
      <c r="BQ674">
        <v>8</v>
      </c>
      <c r="BR674">
        <v>0</v>
      </c>
      <c r="BS674">
        <v>1</v>
      </c>
      <c r="BT674">
        <v>1</v>
      </c>
      <c r="BU674">
        <v>1</v>
      </c>
      <c r="BV674">
        <v>1</v>
      </c>
      <c r="BW674">
        <v>1</v>
      </c>
      <c r="BX674">
        <v>1</v>
      </c>
      <c r="BY674" t="s">
        <v>3</v>
      </c>
      <c r="BZ674">
        <v>0</v>
      </c>
      <c r="CA674">
        <v>0</v>
      </c>
      <c r="CB674" t="s">
        <v>3</v>
      </c>
      <c r="CE674">
        <v>0</v>
      </c>
      <c r="CF674">
        <v>0</v>
      </c>
      <c r="CG674">
        <v>0</v>
      </c>
      <c r="CM674">
        <v>0</v>
      </c>
      <c r="CN674" t="s">
        <v>3</v>
      </c>
      <c r="CO674">
        <v>0</v>
      </c>
      <c r="CP674">
        <f t="shared" si="605"/>
        <v>33504.660000000003</v>
      </c>
      <c r="CQ674">
        <f>AC674</f>
        <v>1861.37</v>
      </c>
      <c r="CR674">
        <f>AD674</f>
        <v>0</v>
      </c>
      <c r="CS674">
        <f t="shared" si="606"/>
        <v>0</v>
      </c>
      <c r="CT674">
        <f t="shared" si="607"/>
        <v>0</v>
      </c>
      <c r="CU674">
        <f t="shared" si="608"/>
        <v>0</v>
      </c>
      <c r="CV674">
        <f t="shared" si="609"/>
        <v>0</v>
      </c>
      <c r="CW674">
        <f t="shared" si="610"/>
        <v>0</v>
      </c>
      <c r="CX674">
        <f t="shared" si="611"/>
        <v>0</v>
      </c>
      <c r="CY674">
        <f t="shared" si="621"/>
        <v>0</v>
      </c>
      <c r="CZ674">
        <f t="shared" si="622"/>
        <v>0</v>
      </c>
      <c r="DC674" t="s">
        <v>3</v>
      </c>
      <c r="DD674" t="s">
        <v>3</v>
      </c>
      <c r="DE674" t="s">
        <v>3</v>
      </c>
      <c r="DF674" t="s">
        <v>3</v>
      </c>
      <c r="DG674" t="s">
        <v>3</v>
      </c>
      <c r="DH674" t="s">
        <v>3</v>
      </c>
      <c r="DI674" t="s">
        <v>3</v>
      </c>
      <c r="DJ674" t="s">
        <v>3</v>
      </c>
      <c r="DK674" t="s">
        <v>3</v>
      </c>
      <c r="DL674" t="s">
        <v>3</v>
      </c>
      <c r="DM674" t="s">
        <v>3</v>
      </c>
      <c r="DN674">
        <v>0</v>
      </c>
      <c r="DO674">
        <v>0</v>
      </c>
      <c r="DP674">
        <v>1</v>
      </c>
      <c r="DQ674">
        <v>1</v>
      </c>
      <c r="DU674">
        <v>1013</v>
      </c>
      <c r="DV674" t="s">
        <v>17</v>
      </c>
      <c r="DW674" t="s">
        <v>17</v>
      </c>
      <c r="DX674">
        <v>1</v>
      </c>
      <c r="DZ674" t="s">
        <v>3</v>
      </c>
      <c r="EA674" t="s">
        <v>3</v>
      </c>
      <c r="EB674" t="s">
        <v>3</v>
      </c>
      <c r="EC674" t="s">
        <v>3</v>
      </c>
      <c r="EE674">
        <v>50757674</v>
      </c>
      <c r="EF674">
        <v>8</v>
      </c>
      <c r="EG674" t="s">
        <v>46</v>
      </c>
      <c r="EH674">
        <v>0</v>
      </c>
      <c r="EI674" t="s">
        <v>3</v>
      </c>
      <c r="EJ674">
        <v>1</v>
      </c>
      <c r="EK674">
        <v>500001</v>
      </c>
      <c r="EL674" t="s">
        <v>47</v>
      </c>
      <c r="EM674" t="s">
        <v>48</v>
      </c>
      <c r="EO674" t="s">
        <v>3</v>
      </c>
      <c r="EQ674">
        <v>0</v>
      </c>
      <c r="ER674">
        <v>1770</v>
      </c>
      <c r="ES674">
        <v>1861.37</v>
      </c>
      <c r="ET674">
        <v>0</v>
      </c>
      <c r="EU674">
        <v>0</v>
      </c>
      <c r="EV674">
        <v>0</v>
      </c>
      <c r="EW674">
        <v>0</v>
      </c>
      <c r="EX674">
        <v>0</v>
      </c>
      <c r="EZ674">
        <v>5</v>
      </c>
      <c r="FC674">
        <v>0</v>
      </c>
      <c r="FD674">
        <v>18</v>
      </c>
      <c r="FF674">
        <v>1770</v>
      </c>
      <c r="FQ674">
        <v>0</v>
      </c>
      <c r="FR674">
        <f t="shared" si="612"/>
        <v>0</v>
      </c>
      <c r="FS674">
        <v>0</v>
      </c>
      <c r="FX674">
        <v>0</v>
      </c>
      <c r="FY674">
        <v>0</v>
      </c>
      <c r="GA674" t="s">
        <v>202</v>
      </c>
      <c r="GD674">
        <v>1</v>
      </c>
      <c r="GF674">
        <v>-1766657038</v>
      </c>
      <c r="GG674">
        <v>2</v>
      </c>
      <c r="GH674">
        <v>3</v>
      </c>
      <c r="GI674">
        <v>4</v>
      </c>
      <c r="GJ674">
        <v>0</v>
      </c>
      <c r="GK674">
        <v>0</v>
      </c>
      <c r="GL674">
        <f t="shared" si="613"/>
        <v>0</v>
      </c>
      <c r="GM674">
        <f t="shared" si="614"/>
        <v>33504.660000000003</v>
      </c>
      <c r="GN674">
        <f t="shared" si="615"/>
        <v>33504.660000000003</v>
      </c>
      <c r="GO674">
        <f t="shared" si="616"/>
        <v>0</v>
      </c>
      <c r="GP674">
        <f t="shared" si="617"/>
        <v>0</v>
      </c>
      <c r="GR674">
        <v>1</v>
      </c>
      <c r="GS674">
        <v>1</v>
      </c>
      <c r="GT674">
        <v>0</v>
      </c>
      <c r="GU674" t="s">
        <v>3</v>
      </c>
      <c r="GV674">
        <f t="shared" si="618"/>
        <v>0</v>
      </c>
      <c r="GW674">
        <v>1</v>
      </c>
      <c r="GX674">
        <f t="shared" si="619"/>
        <v>0</v>
      </c>
      <c r="HA674">
        <v>0</v>
      </c>
      <c r="HB674">
        <v>0</v>
      </c>
      <c r="HC674">
        <f t="shared" si="620"/>
        <v>0</v>
      </c>
      <c r="HE674" t="s">
        <v>35</v>
      </c>
      <c r="HF674" t="s">
        <v>37</v>
      </c>
      <c r="HG674">
        <f>ROUND(AC674*I674,2)</f>
        <v>33504.660000000003</v>
      </c>
      <c r="HM674" t="s">
        <v>3</v>
      </c>
      <c r="HN674" t="s">
        <v>3</v>
      </c>
      <c r="HO674" t="s">
        <v>3</v>
      </c>
      <c r="HP674" t="s">
        <v>3</v>
      </c>
      <c r="HQ674" t="s">
        <v>3</v>
      </c>
      <c r="IK674">
        <v>0</v>
      </c>
    </row>
    <row r="675" spans="1:245" x14ac:dyDescent="0.2">
      <c r="A675">
        <v>17</v>
      </c>
      <c r="B675">
        <v>1</v>
      </c>
      <c r="C675">
        <f>ROW(SmtRes!A840)</f>
        <v>840</v>
      </c>
      <c r="D675">
        <f>ROW(EtalonRes!A972)</f>
        <v>972</v>
      </c>
      <c r="E675" t="s">
        <v>443</v>
      </c>
      <c r="F675" t="s">
        <v>74</v>
      </c>
      <c r="G675" t="s">
        <v>75</v>
      </c>
      <c r="H675" t="s">
        <v>76</v>
      </c>
      <c r="I675">
        <v>6.6000000000000003E-2</v>
      </c>
      <c r="J675">
        <v>0</v>
      </c>
      <c r="K675">
        <v>6.6000000000000003E-2</v>
      </c>
      <c r="O675">
        <f t="shared" si="590"/>
        <v>3483.71</v>
      </c>
      <c r="P675">
        <f t="shared" si="591"/>
        <v>261.33999999999997</v>
      </c>
      <c r="Q675">
        <f t="shared" si="592"/>
        <v>107.91</v>
      </c>
      <c r="R675">
        <f t="shared" si="593"/>
        <v>34.31</v>
      </c>
      <c r="S675">
        <f t="shared" si="594"/>
        <v>3114.46</v>
      </c>
      <c r="T675">
        <f t="shared" si="595"/>
        <v>0</v>
      </c>
      <c r="U675">
        <f t="shared" si="596"/>
        <v>10.672200000000002</v>
      </c>
      <c r="V675">
        <f t="shared" si="597"/>
        <v>8.3159999999999998E-2</v>
      </c>
      <c r="W675">
        <f t="shared" si="598"/>
        <v>0</v>
      </c>
      <c r="X675">
        <f t="shared" si="599"/>
        <v>3810.01</v>
      </c>
      <c r="Y675">
        <f t="shared" si="600"/>
        <v>2267.11</v>
      </c>
      <c r="AA675">
        <v>51651743</v>
      </c>
      <c r="AB675">
        <f t="shared" si="601"/>
        <v>1971.21</v>
      </c>
      <c r="AC675">
        <f t="shared" si="602"/>
        <v>434.65</v>
      </c>
      <c r="AD675">
        <f>ROUND(((((ET675*ROUND(1.05,7)))-((EU675*ROUND(1.05,7))))+AE675),2)</f>
        <v>123.3</v>
      </c>
      <c r="AE675">
        <f>ROUND(((EU675*ROUND(1.05,7))),2)</f>
        <v>15.57</v>
      </c>
      <c r="AF675">
        <f>ROUND(((EV675*ROUND(1.05,7))),2)</f>
        <v>1413.26</v>
      </c>
      <c r="AG675">
        <f t="shared" si="603"/>
        <v>0</v>
      </c>
      <c r="AH675">
        <f>((EW675*ROUND(1.05,7)))</f>
        <v>161.70000000000002</v>
      </c>
      <c r="AI675">
        <f>((EX675*ROUND(1.05,7)))</f>
        <v>1.26</v>
      </c>
      <c r="AJ675">
        <f t="shared" si="604"/>
        <v>0</v>
      </c>
      <c r="AK675">
        <v>1898.04</v>
      </c>
      <c r="AL675">
        <v>434.65</v>
      </c>
      <c r="AM675">
        <v>117.43</v>
      </c>
      <c r="AN675">
        <v>14.83</v>
      </c>
      <c r="AO675">
        <v>1345.96</v>
      </c>
      <c r="AP675">
        <v>0</v>
      </c>
      <c r="AQ675">
        <v>154</v>
      </c>
      <c r="AR675">
        <v>1.2</v>
      </c>
      <c r="AS675">
        <v>0</v>
      </c>
      <c r="AT675">
        <v>121</v>
      </c>
      <c r="AU675">
        <v>72</v>
      </c>
      <c r="AV675">
        <v>1</v>
      </c>
      <c r="AW675">
        <v>1</v>
      </c>
      <c r="AZ675">
        <v>1</v>
      </c>
      <c r="BA675">
        <v>33.39</v>
      </c>
      <c r="BB675">
        <v>13.26</v>
      </c>
      <c r="BC675">
        <v>9.11</v>
      </c>
      <c r="BD675" t="s">
        <v>3</v>
      </c>
      <c r="BE675" t="s">
        <v>3</v>
      </c>
      <c r="BF675" t="s">
        <v>3</v>
      </c>
      <c r="BG675" t="s">
        <v>3</v>
      </c>
      <c r="BH675">
        <v>0</v>
      </c>
      <c r="BI675">
        <v>1</v>
      </c>
      <c r="BJ675" t="s">
        <v>77</v>
      </c>
      <c r="BM675">
        <v>20001</v>
      </c>
      <c r="BN675">
        <v>0</v>
      </c>
      <c r="BO675" t="s">
        <v>3</v>
      </c>
      <c r="BP675">
        <v>0</v>
      </c>
      <c r="BQ675">
        <v>22</v>
      </c>
      <c r="BR675">
        <v>0</v>
      </c>
      <c r="BS675">
        <v>33.39</v>
      </c>
      <c r="BT675">
        <v>1</v>
      </c>
      <c r="BU675">
        <v>1</v>
      </c>
      <c r="BV675">
        <v>1</v>
      </c>
      <c r="BW675">
        <v>1</v>
      </c>
      <c r="BX675">
        <v>1</v>
      </c>
      <c r="BY675" t="s">
        <v>3</v>
      </c>
      <c r="BZ675">
        <v>121</v>
      </c>
      <c r="CA675">
        <v>72</v>
      </c>
      <c r="CB675" t="s">
        <v>3</v>
      </c>
      <c r="CE675">
        <v>0</v>
      </c>
      <c r="CF675">
        <v>0</v>
      </c>
      <c r="CG675">
        <v>0</v>
      </c>
      <c r="CM675">
        <v>0</v>
      </c>
      <c r="CN675" t="s">
        <v>19</v>
      </c>
      <c r="CO675">
        <v>0</v>
      </c>
      <c r="CP675">
        <f t="shared" si="605"/>
        <v>3483.71</v>
      </c>
      <c r="CQ675">
        <f t="shared" ref="CQ675:CQ689" si="625">AC675*BC675</f>
        <v>3959.6614999999997</v>
      </c>
      <c r="CR675">
        <f t="shared" ref="CR675:CR689" si="626">AD675*BB675</f>
        <v>1634.9579999999999</v>
      </c>
      <c r="CS675">
        <f t="shared" si="606"/>
        <v>519.88229999999999</v>
      </c>
      <c r="CT675">
        <f t="shared" si="607"/>
        <v>47188.751400000001</v>
      </c>
      <c r="CU675">
        <f t="shared" si="608"/>
        <v>0</v>
      </c>
      <c r="CV675">
        <f t="shared" si="609"/>
        <v>161.70000000000002</v>
      </c>
      <c r="CW675">
        <f t="shared" si="610"/>
        <v>1.26</v>
      </c>
      <c r="CX675">
        <f t="shared" si="611"/>
        <v>0</v>
      </c>
      <c r="CY675">
        <f t="shared" si="621"/>
        <v>3810.0117</v>
      </c>
      <c r="CZ675">
        <f t="shared" si="622"/>
        <v>2267.1143999999999</v>
      </c>
      <c r="DC675" t="s">
        <v>3</v>
      </c>
      <c r="DD675" t="s">
        <v>3</v>
      </c>
      <c r="DE675" t="s">
        <v>20</v>
      </c>
      <c r="DF675" t="s">
        <v>20</v>
      </c>
      <c r="DG675" t="s">
        <v>20</v>
      </c>
      <c r="DH675" t="s">
        <v>3</v>
      </c>
      <c r="DI675" t="s">
        <v>20</v>
      </c>
      <c r="DJ675" t="s">
        <v>20</v>
      </c>
      <c r="DK675" t="s">
        <v>3</v>
      </c>
      <c r="DL675" t="s">
        <v>3</v>
      </c>
      <c r="DM675" t="s">
        <v>3</v>
      </c>
      <c r="DN675">
        <v>0</v>
      </c>
      <c r="DO675">
        <v>0</v>
      </c>
      <c r="DP675">
        <v>1</v>
      </c>
      <c r="DQ675">
        <v>1</v>
      </c>
      <c r="DU675">
        <v>1005</v>
      </c>
      <c r="DV675" t="s">
        <v>76</v>
      </c>
      <c r="DW675" t="s">
        <v>76</v>
      </c>
      <c r="DX675">
        <v>100</v>
      </c>
      <c r="DZ675" t="s">
        <v>3</v>
      </c>
      <c r="EA675" t="s">
        <v>3</v>
      </c>
      <c r="EB675" t="s">
        <v>3</v>
      </c>
      <c r="EC675" t="s">
        <v>3</v>
      </c>
      <c r="EE675">
        <v>50757454</v>
      </c>
      <c r="EF675">
        <v>22</v>
      </c>
      <c r="EG675" t="s">
        <v>21</v>
      </c>
      <c r="EH675">
        <v>16</v>
      </c>
      <c r="EI675" t="s">
        <v>22</v>
      </c>
      <c r="EJ675">
        <v>1</v>
      </c>
      <c r="EK675">
        <v>20001</v>
      </c>
      <c r="EL675" t="s">
        <v>23</v>
      </c>
      <c r="EM675" t="s">
        <v>24</v>
      </c>
      <c r="EO675" t="s">
        <v>25</v>
      </c>
      <c r="EQ675">
        <v>131072</v>
      </c>
      <c r="ER675">
        <v>1898.04</v>
      </c>
      <c r="ES675">
        <v>434.65</v>
      </c>
      <c r="ET675">
        <v>117.43</v>
      </c>
      <c r="EU675">
        <v>14.83</v>
      </c>
      <c r="EV675">
        <v>1345.96</v>
      </c>
      <c r="EW675">
        <v>154</v>
      </c>
      <c r="EX675">
        <v>1.2</v>
      </c>
      <c r="EY675">
        <v>0</v>
      </c>
      <c r="FQ675">
        <v>0</v>
      </c>
      <c r="FR675">
        <f t="shared" si="612"/>
        <v>0</v>
      </c>
      <c r="FS675">
        <v>0</v>
      </c>
      <c r="FX675">
        <v>121</v>
      </c>
      <c r="FY675">
        <v>72</v>
      </c>
      <c r="GA675" t="s">
        <v>3</v>
      </c>
      <c r="GD675">
        <v>1</v>
      </c>
      <c r="GF675">
        <v>-706050576</v>
      </c>
      <c r="GG675">
        <v>2</v>
      </c>
      <c r="GH675">
        <v>1</v>
      </c>
      <c r="GI675">
        <v>4</v>
      </c>
      <c r="GJ675">
        <v>0</v>
      </c>
      <c r="GK675">
        <v>0</v>
      </c>
      <c r="GL675">
        <f t="shared" si="613"/>
        <v>0</v>
      </c>
      <c r="GM675">
        <f t="shared" si="614"/>
        <v>9560.83</v>
      </c>
      <c r="GN675">
        <f t="shared" si="615"/>
        <v>9560.83</v>
      </c>
      <c r="GO675">
        <f t="shared" si="616"/>
        <v>0</v>
      </c>
      <c r="GP675">
        <f t="shared" si="617"/>
        <v>0</v>
      </c>
      <c r="GR675">
        <v>0</v>
      </c>
      <c r="GS675">
        <v>3</v>
      </c>
      <c r="GT675">
        <v>0</v>
      </c>
      <c r="GU675" t="s">
        <v>3</v>
      </c>
      <c r="GV675">
        <f t="shared" si="618"/>
        <v>0</v>
      </c>
      <c r="GW675">
        <v>1</v>
      </c>
      <c r="GX675">
        <f t="shared" si="619"/>
        <v>0</v>
      </c>
      <c r="HA675">
        <v>0</v>
      </c>
      <c r="HB675">
        <v>0</v>
      </c>
      <c r="HC675">
        <f t="shared" si="620"/>
        <v>0</v>
      </c>
      <c r="HE675" t="s">
        <v>3</v>
      </c>
      <c r="HF675" t="s">
        <v>3</v>
      </c>
      <c r="HM675" t="s">
        <v>3</v>
      </c>
      <c r="HN675" t="s">
        <v>26</v>
      </c>
      <c r="HO675" t="s">
        <v>27</v>
      </c>
      <c r="HP675" t="s">
        <v>22</v>
      </c>
      <c r="HQ675" t="s">
        <v>22</v>
      </c>
      <c r="IK675">
        <v>0</v>
      </c>
    </row>
    <row r="676" spans="1:245" x14ac:dyDescent="0.2">
      <c r="A676">
        <v>18</v>
      </c>
      <c r="B676">
        <v>1</v>
      </c>
      <c r="C676">
        <v>840</v>
      </c>
      <c r="E676" t="s">
        <v>444</v>
      </c>
      <c r="F676" t="s">
        <v>79</v>
      </c>
      <c r="G676" t="s">
        <v>80</v>
      </c>
      <c r="H676" t="str">
        <f>'1.Ведомость'!C210</f>
        <v>м2</v>
      </c>
      <c r="I676">
        <f>I675*J676</f>
        <v>6.6</v>
      </c>
      <c r="J676">
        <v>99.999999999999986</v>
      </c>
      <c r="K676">
        <v>100</v>
      </c>
      <c r="O676">
        <f t="shared" si="590"/>
        <v>6157.5</v>
      </c>
      <c r="P676">
        <f t="shared" si="591"/>
        <v>6157.5</v>
      </c>
      <c r="Q676">
        <f t="shared" si="592"/>
        <v>0</v>
      </c>
      <c r="R676">
        <f t="shared" si="593"/>
        <v>0</v>
      </c>
      <c r="S676">
        <f t="shared" si="594"/>
        <v>0</v>
      </c>
      <c r="T676">
        <f t="shared" si="595"/>
        <v>0</v>
      </c>
      <c r="U676">
        <f t="shared" si="596"/>
        <v>0</v>
      </c>
      <c r="V676">
        <f t="shared" si="597"/>
        <v>0</v>
      </c>
      <c r="W676">
        <f t="shared" si="598"/>
        <v>0</v>
      </c>
      <c r="X676">
        <f t="shared" si="599"/>
        <v>0</v>
      </c>
      <c r="Y676">
        <f t="shared" si="600"/>
        <v>0</v>
      </c>
      <c r="AA676">
        <v>51651743</v>
      </c>
      <c r="AB676">
        <f t="shared" si="601"/>
        <v>102.41</v>
      </c>
      <c r="AC676">
        <f t="shared" si="602"/>
        <v>102.41</v>
      </c>
      <c r="AD676">
        <f>ROUND((((ET676)-(EU676))+AE676),2)</f>
        <v>0</v>
      </c>
      <c r="AE676">
        <f>ROUND((EU676),2)</f>
        <v>0</v>
      </c>
      <c r="AF676">
        <f>ROUND((EV676),2)</f>
        <v>0</v>
      </c>
      <c r="AG676">
        <f t="shared" si="603"/>
        <v>0</v>
      </c>
      <c r="AH676">
        <f>(EW676)</f>
        <v>0</v>
      </c>
      <c r="AI676">
        <f>(EX676)</f>
        <v>0</v>
      </c>
      <c r="AJ676">
        <f t="shared" si="604"/>
        <v>0</v>
      </c>
      <c r="AK676">
        <v>102.41</v>
      </c>
      <c r="AL676">
        <v>102.41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1</v>
      </c>
      <c r="AW676">
        <v>1</v>
      </c>
      <c r="AZ676">
        <v>1</v>
      </c>
      <c r="BA676">
        <v>1</v>
      </c>
      <c r="BB676">
        <v>1</v>
      </c>
      <c r="BC676">
        <v>9.11</v>
      </c>
      <c r="BD676" t="s">
        <v>3</v>
      </c>
      <c r="BE676" t="s">
        <v>3</v>
      </c>
      <c r="BF676" t="s">
        <v>3</v>
      </c>
      <c r="BG676" t="s">
        <v>3</v>
      </c>
      <c r="BH676">
        <v>3</v>
      </c>
      <c r="BI676">
        <v>1</v>
      </c>
      <c r="BJ676" t="s">
        <v>81</v>
      </c>
      <c r="BM676">
        <v>500001</v>
      </c>
      <c r="BN676">
        <v>0</v>
      </c>
      <c r="BO676" t="s">
        <v>3</v>
      </c>
      <c r="BP676">
        <v>0</v>
      </c>
      <c r="BQ676">
        <v>8</v>
      </c>
      <c r="BR676">
        <v>0</v>
      </c>
      <c r="BS676">
        <v>1</v>
      </c>
      <c r="BT676">
        <v>1</v>
      </c>
      <c r="BU676">
        <v>1</v>
      </c>
      <c r="BV676">
        <v>1</v>
      </c>
      <c r="BW676">
        <v>1</v>
      </c>
      <c r="BX676">
        <v>1</v>
      </c>
      <c r="BY676" t="s">
        <v>3</v>
      </c>
      <c r="BZ676">
        <v>0</v>
      </c>
      <c r="CA676">
        <v>0</v>
      </c>
      <c r="CB676" t="s">
        <v>3</v>
      </c>
      <c r="CE676">
        <v>0</v>
      </c>
      <c r="CF676">
        <v>0</v>
      </c>
      <c r="CG676">
        <v>0</v>
      </c>
      <c r="CM676">
        <v>0</v>
      </c>
      <c r="CN676" t="s">
        <v>3</v>
      </c>
      <c r="CO676">
        <v>0</v>
      </c>
      <c r="CP676">
        <f t="shared" si="605"/>
        <v>6157.5</v>
      </c>
      <c r="CQ676">
        <f t="shared" si="625"/>
        <v>932.9550999999999</v>
      </c>
      <c r="CR676">
        <f t="shared" si="626"/>
        <v>0</v>
      </c>
      <c r="CS676">
        <f t="shared" si="606"/>
        <v>0</v>
      </c>
      <c r="CT676">
        <f t="shared" si="607"/>
        <v>0</v>
      </c>
      <c r="CU676">
        <f t="shared" si="608"/>
        <v>0</v>
      </c>
      <c r="CV676">
        <f t="shared" si="609"/>
        <v>0</v>
      </c>
      <c r="CW676">
        <f t="shared" si="610"/>
        <v>0</v>
      </c>
      <c r="CX676">
        <f t="shared" si="611"/>
        <v>0</v>
      </c>
      <c r="CY676">
        <f t="shared" si="621"/>
        <v>0</v>
      </c>
      <c r="CZ676">
        <f t="shared" si="622"/>
        <v>0</v>
      </c>
      <c r="DC676" t="s">
        <v>3</v>
      </c>
      <c r="DD676" t="s">
        <v>3</v>
      </c>
      <c r="DE676" t="s">
        <v>3</v>
      </c>
      <c r="DF676" t="s">
        <v>3</v>
      </c>
      <c r="DG676" t="s">
        <v>3</v>
      </c>
      <c r="DH676" t="s">
        <v>3</v>
      </c>
      <c r="DI676" t="s">
        <v>3</v>
      </c>
      <c r="DJ676" t="s">
        <v>3</v>
      </c>
      <c r="DK676" t="s">
        <v>3</v>
      </c>
      <c r="DL676" t="s">
        <v>3</v>
      </c>
      <c r="DM676" t="s">
        <v>3</v>
      </c>
      <c r="DN676">
        <v>0</v>
      </c>
      <c r="DO676">
        <v>0</v>
      </c>
      <c r="DP676">
        <v>1</v>
      </c>
      <c r="DQ676">
        <v>1</v>
      </c>
      <c r="DU676">
        <v>1005</v>
      </c>
      <c r="DV676" t="s">
        <v>52</v>
      </c>
      <c r="DW676" t="s">
        <v>52</v>
      </c>
      <c r="DX676">
        <v>1</v>
      </c>
      <c r="DZ676" t="s">
        <v>3</v>
      </c>
      <c r="EA676" t="s">
        <v>3</v>
      </c>
      <c r="EB676" t="s">
        <v>3</v>
      </c>
      <c r="EC676" t="s">
        <v>3</v>
      </c>
      <c r="EE676">
        <v>50757674</v>
      </c>
      <c r="EF676">
        <v>8</v>
      </c>
      <c r="EG676" t="s">
        <v>46</v>
      </c>
      <c r="EH676">
        <v>0</v>
      </c>
      <c r="EI676" t="s">
        <v>3</v>
      </c>
      <c r="EJ676">
        <v>1</v>
      </c>
      <c r="EK676">
        <v>500001</v>
      </c>
      <c r="EL676" t="s">
        <v>47</v>
      </c>
      <c r="EM676" t="s">
        <v>48</v>
      </c>
      <c r="EO676" t="s">
        <v>3</v>
      </c>
      <c r="EQ676">
        <v>0</v>
      </c>
      <c r="ER676">
        <v>102.41</v>
      </c>
      <c r="ES676">
        <v>102.41</v>
      </c>
      <c r="ET676">
        <v>0</v>
      </c>
      <c r="EU676">
        <v>0</v>
      </c>
      <c r="EV676">
        <v>0</v>
      </c>
      <c r="EW676">
        <v>0</v>
      </c>
      <c r="EX676">
        <v>0</v>
      </c>
      <c r="FQ676">
        <v>0</v>
      </c>
      <c r="FR676">
        <f t="shared" si="612"/>
        <v>0</v>
      </c>
      <c r="FS676">
        <v>0</v>
      </c>
      <c r="FX676">
        <v>0</v>
      </c>
      <c r="FY676">
        <v>0</v>
      </c>
      <c r="GA676" t="s">
        <v>3</v>
      </c>
      <c r="GD676">
        <v>1</v>
      </c>
      <c r="GF676">
        <v>415678242</v>
      </c>
      <c r="GG676">
        <v>2</v>
      </c>
      <c r="GH676">
        <v>1</v>
      </c>
      <c r="GI676">
        <v>4</v>
      </c>
      <c r="GJ676">
        <v>0</v>
      </c>
      <c r="GK676">
        <v>0</v>
      </c>
      <c r="GL676">
        <f t="shared" si="613"/>
        <v>0</v>
      </c>
      <c r="GM676">
        <f t="shared" si="614"/>
        <v>6157.5</v>
      </c>
      <c r="GN676">
        <f t="shared" si="615"/>
        <v>6157.5</v>
      </c>
      <c r="GO676">
        <f t="shared" si="616"/>
        <v>0</v>
      </c>
      <c r="GP676">
        <f t="shared" si="617"/>
        <v>0</v>
      </c>
      <c r="GR676">
        <v>0</v>
      </c>
      <c r="GS676">
        <v>3</v>
      </c>
      <c r="GT676">
        <v>0</v>
      </c>
      <c r="GU676" t="s">
        <v>3</v>
      </c>
      <c r="GV676">
        <f t="shared" si="618"/>
        <v>0</v>
      </c>
      <c r="GW676">
        <v>1</v>
      </c>
      <c r="GX676">
        <f t="shared" si="619"/>
        <v>0</v>
      </c>
      <c r="HA676">
        <v>0</v>
      </c>
      <c r="HB676">
        <v>0</v>
      </c>
      <c r="HC676">
        <f t="shared" si="620"/>
        <v>0</v>
      </c>
      <c r="HE676" t="s">
        <v>3</v>
      </c>
      <c r="HF676" t="s">
        <v>3</v>
      </c>
      <c r="HM676" t="s">
        <v>3</v>
      </c>
      <c r="HN676" t="s">
        <v>3</v>
      </c>
      <c r="HO676" t="s">
        <v>3</v>
      </c>
      <c r="HP676" t="s">
        <v>3</v>
      </c>
      <c r="HQ676" t="s">
        <v>3</v>
      </c>
      <c r="IK676">
        <v>0</v>
      </c>
    </row>
    <row r="677" spans="1:245" x14ac:dyDescent="0.2">
      <c r="A677">
        <v>17</v>
      </c>
      <c r="B677">
        <v>1</v>
      </c>
      <c r="C677">
        <f>ROW(SmtRes!A852)</f>
        <v>852</v>
      </c>
      <c r="D677">
        <f>ROW(EtalonRes!A989)</f>
        <v>989</v>
      </c>
      <c r="E677" t="s">
        <v>445</v>
      </c>
      <c r="F677" t="s">
        <v>83</v>
      </c>
      <c r="G677" t="s">
        <v>84</v>
      </c>
      <c r="H677" t="s">
        <v>76</v>
      </c>
      <c r="I677">
        <v>4.2000000000000003E-2</v>
      </c>
      <c r="J677">
        <v>0</v>
      </c>
      <c r="K677">
        <v>4.2000000000000003E-2</v>
      </c>
      <c r="O677">
        <f t="shared" si="590"/>
        <v>2035.88</v>
      </c>
      <c r="P677">
        <f t="shared" si="591"/>
        <v>166.15</v>
      </c>
      <c r="Q677">
        <f t="shared" si="592"/>
        <v>55.11</v>
      </c>
      <c r="R677">
        <f t="shared" si="593"/>
        <v>17.12</v>
      </c>
      <c r="S677">
        <f t="shared" si="594"/>
        <v>1814.62</v>
      </c>
      <c r="T677">
        <f t="shared" si="595"/>
        <v>0</v>
      </c>
      <c r="U677">
        <f t="shared" si="596"/>
        <v>6.2181000000000006</v>
      </c>
      <c r="V677">
        <f t="shared" si="597"/>
        <v>4.1454000000000005E-2</v>
      </c>
      <c r="W677">
        <f t="shared" si="598"/>
        <v>0</v>
      </c>
      <c r="X677">
        <f t="shared" si="599"/>
        <v>2216.41</v>
      </c>
      <c r="Y677">
        <f t="shared" si="600"/>
        <v>1318.85</v>
      </c>
      <c r="AA677">
        <v>51651743</v>
      </c>
      <c r="AB677">
        <f t="shared" si="601"/>
        <v>1827.16</v>
      </c>
      <c r="AC677">
        <f t="shared" si="602"/>
        <v>434.24</v>
      </c>
      <c r="AD677">
        <f>ROUND(((((ET677*ROUND(1.05,7)))-((EU677*ROUND(1.05,7))))+AE677),2)</f>
        <v>98.96</v>
      </c>
      <c r="AE677">
        <f>ROUND(((EU677*ROUND(1.05,7))),2)</f>
        <v>12.21</v>
      </c>
      <c r="AF677">
        <f>ROUND(((EV677*ROUND(1.05,7))),2)</f>
        <v>1293.96</v>
      </c>
      <c r="AG677">
        <f t="shared" si="603"/>
        <v>0</v>
      </c>
      <c r="AH677">
        <f>((EW677*ROUND(1.05,7)))</f>
        <v>148.05000000000001</v>
      </c>
      <c r="AI677">
        <f>((EX677*ROUND(1.05,7)))</f>
        <v>0.98699999999999999</v>
      </c>
      <c r="AJ677">
        <f t="shared" si="604"/>
        <v>0</v>
      </c>
      <c r="AK677">
        <v>1760.83</v>
      </c>
      <c r="AL677">
        <v>434.24</v>
      </c>
      <c r="AM677">
        <v>94.25</v>
      </c>
      <c r="AN677">
        <v>11.63</v>
      </c>
      <c r="AO677">
        <v>1232.3399999999999</v>
      </c>
      <c r="AP677">
        <v>0</v>
      </c>
      <c r="AQ677">
        <v>141</v>
      </c>
      <c r="AR677">
        <v>0.94</v>
      </c>
      <c r="AS677">
        <v>0</v>
      </c>
      <c r="AT677">
        <v>121</v>
      </c>
      <c r="AU677">
        <v>72</v>
      </c>
      <c r="AV677">
        <v>1</v>
      </c>
      <c r="AW677">
        <v>1</v>
      </c>
      <c r="AZ677">
        <v>1</v>
      </c>
      <c r="BA677">
        <v>33.39</v>
      </c>
      <c r="BB677">
        <v>13.26</v>
      </c>
      <c r="BC677">
        <v>9.11</v>
      </c>
      <c r="BD677" t="s">
        <v>3</v>
      </c>
      <c r="BE677" t="s">
        <v>3</v>
      </c>
      <c r="BF677" t="s">
        <v>3</v>
      </c>
      <c r="BG677" t="s">
        <v>3</v>
      </c>
      <c r="BH677">
        <v>0</v>
      </c>
      <c r="BI677">
        <v>1</v>
      </c>
      <c r="BJ677" t="s">
        <v>85</v>
      </c>
      <c r="BM677">
        <v>20001</v>
      </c>
      <c r="BN677">
        <v>0</v>
      </c>
      <c r="BO677" t="s">
        <v>3</v>
      </c>
      <c r="BP677">
        <v>0</v>
      </c>
      <c r="BQ677">
        <v>22</v>
      </c>
      <c r="BR677">
        <v>0</v>
      </c>
      <c r="BS677">
        <v>33.39</v>
      </c>
      <c r="BT677">
        <v>1</v>
      </c>
      <c r="BU677">
        <v>1</v>
      </c>
      <c r="BV677">
        <v>1</v>
      </c>
      <c r="BW677">
        <v>1</v>
      </c>
      <c r="BX677">
        <v>1</v>
      </c>
      <c r="BY677" t="s">
        <v>3</v>
      </c>
      <c r="BZ677">
        <v>121</v>
      </c>
      <c r="CA677">
        <v>72</v>
      </c>
      <c r="CB677" t="s">
        <v>3</v>
      </c>
      <c r="CE677">
        <v>0</v>
      </c>
      <c r="CF677">
        <v>0</v>
      </c>
      <c r="CG677">
        <v>0</v>
      </c>
      <c r="CM677">
        <v>0</v>
      </c>
      <c r="CN677" t="s">
        <v>19</v>
      </c>
      <c r="CO677">
        <v>0</v>
      </c>
      <c r="CP677">
        <f t="shared" si="605"/>
        <v>2035.8799999999999</v>
      </c>
      <c r="CQ677">
        <f t="shared" si="625"/>
        <v>3955.9263999999998</v>
      </c>
      <c r="CR677">
        <f t="shared" si="626"/>
        <v>1312.2095999999999</v>
      </c>
      <c r="CS677">
        <f t="shared" si="606"/>
        <v>407.69190000000003</v>
      </c>
      <c r="CT677">
        <f t="shared" si="607"/>
        <v>43205.324400000005</v>
      </c>
      <c r="CU677">
        <f t="shared" si="608"/>
        <v>0</v>
      </c>
      <c r="CV677">
        <f t="shared" si="609"/>
        <v>148.05000000000001</v>
      </c>
      <c r="CW677">
        <f t="shared" si="610"/>
        <v>0.98699999999999999</v>
      </c>
      <c r="CX677">
        <f t="shared" si="611"/>
        <v>0</v>
      </c>
      <c r="CY677">
        <f t="shared" si="621"/>
        <v>2216.4053999999996</v>
      </c>
      <c r="CZ677">
        <f t="shared" si="622"/>
        <v>1318.8527999999997</v>
      </c>
      <c r="DC677" t="s">
        <v>3</v>
      </c>
      <c r="DD677" t="s">
        <v>3</v>
      </c>
      <c r="DE677" t="s">
        <v>20</v>
      </c>
      <c r="DF677" t="s">
        <v>20</v>
      </c>
      <c r="DG677" t="s">
        <v>20</v>
      </c>
      <c r="DH677" t="s">
        <v>3</v>
      </c>
      <c r="DI677" t="s">
        <v>20</v>
      </c>
      <c r="DJ677" t="s">
        <v>20</v>
      </c>
      <c r="DK677" t="s">
        <v>3</v>
      </c>
      <c r="DL677" t="s">
        <v>3</v>
      </c>
      <c r="DM677" t="s">
        <v>3</v>
      </c>
      <c r="DN677">
        <v>0</v>
      </c>
      <c r="DO677">
        <v>0</v>
      </c>
      <c r="DP677">
        <v>1</v>
      </c>
      <c r="DQ677">
        <v>1</v>
      </c>
      <c r="DU677">
        <v>1005</v>
      </c>
      <c r="DV677" t="s">
        <v>76</v>
      </c>
      <c r="DW677" t="s">
        <v>76</v>
      </c>
      <c r="DX677">
        <v>100</v>
      </c>
      <c r="DZ677" t="s">
        <v>3</v>
      </c>
      <c r="EA677" t="s">
        <v>3</v>
      </c>
      <c r="EB677" t="s">
        <v>3</v>
      </c>
      <c r="EC677" t="s">
        <v>3</v>
      </c>
      <c r="EE677">
        <v>50757454</v>
      </c>
      <c r="EF677">
        <v>22</v>
      </c>
      <c r="EG677" t="s">
        <v>21</v>
      </c>
      <c r="EH677">
        <v>16</v>
      </c>
      <c r="EI677" t="s">
        <v>22</v>
      </c>
      <c r="EJ677">
        <v>1</v>
      </c>
      <c r="EK677">
        <v>20001</v>
      </c>
      <c r="EL677" t="s">
        <v>23</v>
      </c>
      <c r="EM677" t="s">
        <v>24</v>
      </c>
      <c r="EO677" t="s">
        <v>25</v>
      </c>
      <c r="EQ677">
        <v>131072</v>
      </c>
      <c r="ER677">
        <v>1760.83</v>
      </c>
      <c r="ES677">
        <v>434.24</v>
      </c>
      <c r="ET677">
        <v>94.25</v>
      </c>
      <c r="EU677">
        <v>11.63</v>
      </c>
      <c r="EV677">
        <v>1232.3399999999999</v>
      </c>
      <c r="EW677">
        <v>141</v>
      </c>
      <c r="EX677">
        <v>0.94</v>
      </c>
      <c r="EY677">
        <v>0</v>
      </c>
      <c r="FQ677">
        <v>0</v>
      </c>
      <c r="FR677">
        <f t="shared" si="612"/>
        <v>0</v>
      </c>
      <c r="FS677">
        <v>0</v>
      </c>
      <c r="FX677">
        <v>121</v>
      </c>
      <c r="FY677">
        <v>72</v>
      </c>
      <c r="GA677" t="s">
        <v>3</v>
      </c>
      <c r="GD677">
        <v>1</v>
      </c>
      <c r="GF677">
        <v>1677131192</v>
      </c>
      <c r="GG677">
        <v>2</v>
      </c>
      <c r="GH677">
        <v>1</v>
      </c>
      <c r="GI677">
        <v>4</v>
      </c>
      <c r="GJ677">
        <v>0</v>
      </c>
      <c r="GK677">
        <v>0</v>
      </c>
      <c r="GL677">
        <f t="shared" si="613"/>
        <v>0</v>
      </c>
      <c r="GM677">
        <f t="shared" si="614"/>
        <v>5571.14</v>
      </c>
      <c r="GN677">
        <f t="shared" si="615"/>
        <v>5571.14</v>
      </c>
      <c r="GO677">
        <f t="shared" si="616"/>
        <v>0</v>
      </c>
      <c r="GP677">
        <f t="shared" si="617"/>
        <v>0</v>
      </c>
      <c r="GR677">
        <v>0</v>
      </c>
      <c r="GS677">
        <v>3</v>
      </c>
      <c r="GT677">
        <v>0</v>
      </c>
      <c r="GU677" t="s">
        <v>3</v>
      </c>
      <c r="GV677">
        <f t="shared" si="618"/>
        <v>0</v>
      </c>
      <c r="GW677">
        <v>1</v>
      </c>
      <c r="GX677">
        <f t="shared" si="619"/>
        <v>0</v>
      </c>
      <c r="HA677">
        <v>0</v>
      </c>
      <c r="HB677">
        <v>0</v>
      </c>
      <c r="HC677">
        <f t="shared" si="620"/>
        <v>0</v>
      </c>
      <c r="HE677" t="s">
        <v>3</v>
      </c>
      <c r="HF677" t="s">
        <v>3</v>
      </c>
      <c r="HM677" t="s">
        <v>3</v>
      </c>
      <c r="HN677" t="s">
        <v>26</v>
      </c>
      <c r="HO677" t="s">
        <v>27</v>
      </c>
      <c r="HP677" t="s">
        <v>22</v>
      </c>
      <c r="HQ677" t="s">
        <v>22</v>
      </c>
      <c r="IK677">
        <v>0</v>
      </c>
    </row>
    <row r="678" spans="1:245" x14ac:dyDescent="0.2">
      <c r="A678">
        <v>18</v>
      </c>
      <c r="B678">
        <v>1</v>
      </c>
      <c r="C678">
        <v>852</v>
      </c>
      <c r="E678" t="s">
        <v>446</v>
      </c>
      <c r="F678" t="s">
        <v>87</v>
      </c>
      <c r="G678" t="s">
        <v>88</v>
      </c>
      <c r="H678" t="str">
        <f>'1.Ведомость'!C212</f>
        <v>м2</v>
      </c>
      <c r="I678">
        <f>I677*J678</f>
        <v>4.2</v>
      </c>
      <c r="J678">
        <v>100</v>
      </c>
      <c r="K678">
        <v>100</v>
      </c>
      <c r="O678">
        <f t="shared" si="590"/>
        <v>5112.1899999999996</v>
      </c>
      <c r="P678">
        <f t="shared" si="591"/>
        <v>5112.1899999999996</v>
      </c>
      <c r="Q678">
        <f t="shared" si="592"/>
        <v>0</v>
      </c>
      <c r="R678">
        <f t="shared" si="593"/>
        <v>0</v>
      </c>
      <c r="S678">
        <f t="shared" si="594"/>
        <v>0</v>
      </c>
      <c r="T678">
        <f t="shared" si="595"/>
        <v>0</v>
      </c>
      <c r="U678">
        <f t="shared" si="596"/>
        <v>0</v>
      </c>
      <c r="V678">
        <f t="shared" si="597"/>
        <v>0</v>
      </c>
      <c r="W678">
        <f t="shared" si="598"/>
        <v>0</v>
      </c>
      <c r="X678">
        <f t="shared" si="599"/>
        <v>0</v>
      </c>
      <c r="Y678">
        <f t="shared" si="600"/>
        <v>0</v>
      </c>
      <c r="AA678">
        <v>51651743</v>
      </c>
      <c r="AB678">
        <f t="shared" si="601"/>
        <v>133.61000000000001</v>
      </c>
      <c r="AC678">
        <f t="shared" si="602"/>
        <v>133.61000000000001</v>
      </c>
      <c r="AD678">
        <f>ROUND((((ET678)-(EU678))+AE678),2)</f>
        <v>0</v>
      </c>
      <c r="AE678">
        <f>ROUND((EU678),2)</f>
        <v>0</v>
      </c>
      <c r="AF678">
        <f>ROUND((EV678),2)</f>
        <v>0</v>
      </c>
      <c r="AG678">
        <f t="shared" si="603"/>
        <v>0</v>
      </c>
      <c r="AH678">
        <f>(EW678)</f>
        <v>0</v>
      </c>
      <c r="AI678">
        <f>(EX678)</f>
        <v>0</v>
      </c>
      <c r="AJ678">
        <f t="shared" si="604"/>
        <v>0</v>
      </c>
      <c r="AK678">
        <v>133.61000000000001</v>
      </c>
      <c r="AL678">
        <v>133.61000000000001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1</v>
      </c>
      <c r="AW678">
        <v>1</v>
      </c>
      <c r="AZ678">
        <v>1</v>
      </c>
      <c r="BA678">
        <v>1</v>
      </c>
      <c r="BB678">
        <v>1</v>
      </c>
      <c r="BC678">
        <v>9.11</v>
      </c>
      <c r="BD678" t="s">
        <v>3</v>
      </c>
      <c r="BE678" t="s">
        <v>3</v>
      </c>
      <c r="BF678" t="s">
        <v>3</v>
      </c>
      <c r="BG678" t="s">
        <v>3</v>
      </c>
      <c r="BH678">
        <v>3</v>
      </c>
      <c r="BI678">
        <v>1</v>
      </c>
      <c r="BJ678" t="s">
        <v>89</v>
      </c>
      <c r="BM678">
        <v>500001</v>
      </c>
      <c r="BN678">
        <v>0</v>
      </c>
      <c r="BO678" t="s">
        <v>3</v>
      </c>
      <c r="BP678">
        <v>0</v>
      </c>
      <c r="BQ678">
        <v>8</v>
      </c>
      <c r="BR678">
        <v>0</v>
      </c>
      <c r="BS678">
        <v>1</v>
      </c>
      <c r="BT678">
        <v>1</v>
      </c>
      <c r="BU678">
        <v>1</v>
      </c>
      <c r="BV678">
        <v>1</v>
      </c>
      <c r="BW678">
        <v>1</v>
      </c>
      <c r="BX678">
        <v>1</v>
      </c>
      <c r="BY678" t="s">
        <v>3</v>
      </c>
      <c r="BZ678">
        <v>0</v>
      </c>
      <c r="CA678">
        <v>0</v>
      </c>
      <c r="CB678" t="s">
        <v>3</v>
      </c>
      <c r="CE678">
        <v>0</v>
      </c>
      <c r="CF678">
        <v>0</v>
      </c>
      <c r="CG678">
        <v>0</v>
      </c>
      <c r="CM678">
        <v>0</v>
      </c>
      <c r="CN678" t="s">
        <v>3</v>
      </c>
      <c r="CO678">
        <v>0</v>
      </c>
      <c r="CP678">
        <f t="shared" si="605"/>
        <v>5112.1899999999996</v>
      </c>
      <c r="CQ678">
        <f t="shared" si="625"/>
        <v>1217.1871000000001</v>
      </c>
      <c r="CR678">
        <f t="shared" si="626"/>
        <v>0</v>
      </c>
      <c r="CS678">
        <f t="shared" si="606"/>
        <v>0</v>
      </c>
      <c r="CT678">
        <f t="shared" si="607"/>
        <v>0</v>
      </c>
      <c r="CU678">
        <f t="shared" si="608"/>
        <v>0</v>
      </c>
      <c r="CV678">
        <f t="shared" si="609"/>
        <v>0</v>
      </c>
      <c r="CW678">
        <f t="shared" si="610"/>
        <v>0</v>
      </c>
      <c r="CX678">
        <f t="shared" si="611"/>
        <v>0</v>
      </c>
      <c r="CY678">
        <f t="shared" si="621"/>
        <v>0</v>
      </c>
      <c r="CZ678">
        <f t="shared" si="622"/>
        <v>0</v>
      </c>
      <c r="DC678" t="s">
        <v>3</v>
      </c>
      <c r="DD678" t="s">
        <v>3</v>
      </c>
      <c r="DE678" t="s">
        <v>3</v>
      </c>
      <c r="DF678" t="s">
        <v>3</v>
      </c>
      <c r="DG678" t="s">
        <v>3</v>
      </c>
      <c r="DH678" t="s">
        <v>3</v>
      </c>
      <c r="DI678" t="s">
        <v>3</v>
      </c>
      <c r="DJ678" t="s">
        <v>3</v>
      </c>
      <c r="DK678" t="s">
        <v>3</v>
      </c>
      <c r="DL678" t="s">
        <v>3</v>
      </c>
      <c r="DM678" t="s">
        <v>3</v>
      </c>
      <c r="DN678">
        <v>0</v>
      </c>
      <c r="DO678">
        <v>0</v>
      </c>
      <c r="DP678">
        <v>1</v>
      </c>
      <c r="DQ678">
        <v>1</v>
      </c>
      <c r="DU678">
        <v>1005</v>
      </c>
      <c r="DV678" t="s">
        <v>52</v>
      </c>
      <c r="DW678" t="s">
        <v>52</v>
      </c>
      <c r="DX678">
        <v>1</v>
      </c>
      <c r="DZ678" t="s">
        <v>3</v>
      </c>
      <c r="EA678" t="s">
        <v>3</v>
      </c>
      <c r="EB678" t="s">
        <v>3</v>
      </c>
      <c r="EC678" t="s">
        <v>3</v>
      </c>
      <c r="EE678">
        <v>50757674</v>
      </c>
      <c r="EF678">
        <v>8</v>
      </c>
      <c r="EG678" t="s">
        <v>46</v>
      </c>
      <c r="EH678">
        <v>0</v>
      </c>
      <c r="EI678" t="s">
        <v>3</v>
      </c>
      <c r="EJ678">
        <v>1</v>
      </c>
      <c r="EK678">
        <v>500001</v>
      </c>
      <c r="EL678" t="s">
        <v>47</v>
      </c>
      <c r="EM678" t="s">
        <v>48</v>
      </c>
      <c r="EO678" t="s">
        <v>3</v>
      </c>
      <c r="EQ678">
        <v>0</v>
      </c>
      <c r="ER678">
        <v>133.61000000000001</v>
      </c>
      <c r="ES678">
        <v>133.61000000000001</v>
      </c>
      <c r="ET678">
        <v>0</v>
      </c>
      <c r="EU678">
        <v>0</v>
      </c>
      <c r="EV678">
        <v>0</v>
      </c>
      <c r="EW678">
        <v>0</v>
      </c>
      <c r="EX678">
        <v>0</v>
      </c>
      <c r="FQ678">
        <v>0</v>
      </c>
      <c r="FR678">
        <f t="shared" si="612"/>
        <v>0</v>
      </c>
      <c r="FS678">
        <v>0</v>
      </c>
      <c r="FX678">
        <v>0</v>
      </c>
      <c r="FY678">
        <v>0</v>
      </c>
      <c r="GA678" t="s">
        <v>3</v>
      </c>
      <c r="GD678">
        <v>1</v>
      </c>
      <c r="GF678">
        <v>2012835886</v>
      </c>
      <c r="GG678">
        <v>2</v>
      </c>
      <c r="GH678">
        <v>1</v>
      </c>
      <c r="GI678">
        <v>4</v>
      </c>
      <c r="GJ678">
        <v>0</v>
      </c>
      <c r="GK678">
        <v>0</v>
      </c>
      <c r="GL678">
        <f t="shared" si="613"/>
        <v>0</v>
      </c>
      <c r="GM678">
        <f t="shared" si="614"/>
        <v>5112.1899999999996</v>
      </c>
      <c r="GN678">
        <f t="shared" si="615"/>
        <v>5112.1899999999996</v>
      </c>
      <c r="GO678">
        <f t="shared" si="616"/>
        <v>0</v>
      </c>
      <c r="GP678">
        <f t="shared" si="617"/>
        <v>0</v>
      </c>
      <c r="GR678">
        <v>0</v>
      </c>
      <c r="GS678">
        <v>3</v>
      </c>
      <c r="GT678">
        <v>0</v>
      </c>
      <c r="GU678" t="s">
        <v>3</v>
      </c>
      <c r="GV678">
        <f t="shared" si="618"/>
        <v>0</v>
      </c>
      <c r="GW678">
        <v>1</v>
      </c>
      <c r="GX678">
        <f t="shared" si="619"/>
        <v>0</v>
      </c>
      <c r="HA678">
        <v>0</v>
      </c>
      <c r="HB678">
        <v>0</v>
      </c>
      <c r="HC678">
        <f t="shared" si="620"/>
        <v>0</v>
      </c>
      <c r="HE678" t="s">
        <v>3</v>
      </c>
      <c r="HF678" t="s">
        <v>3</v>
      </c>
      <c r="HM678" t="s">
        <v>3</v>
      </c>
      <c r="HN678" t="s">
        <v>3</v>
      </c>
      <c r="HO678" t="s">
        <v>3</v>
      </c>
      <c r="HP678" t="s">
        <v>3</v>
      </c>
      <c r="HQ678" t="s">
        <v>3</v>
      </c>
      <c r="IK678">
        <v>0</v>
      </c>
    </row>
    <row r="679" spans="1:245" x14ac:dyDescent="0.2">
      <c r="A679">
        <v>17</v>
      </c>
      <c r="B679">
        <v>1</v>
      </c>
      <c r="C679">
        <f>ROW(SmtRes!A865)</f>
        <v>865</v>
      </c>
      <c r="D679">
        <f>ROW(EtalonRes!A1005)</f>
        <v>1005</v>
      </c>
      <c r="E679" t="s">
        <v>447</v>
      </c>
      <c r="F679" t="s">
        <v>95</v>
      </c>
      <c r="G679" t="s">
        <v>96</v>
      </c>
      <c r="H679" t="s">
        <v>76</v>
      </c>
      <c r="I679">
        <v>1.3791</v>
      </c>
      <c r="J679">
        <v>0</v>
      </c>
      <c r="K679">
        <v>1.3791</v>
      </c>
      <c r="O679">
        <f t="shared" si="590"/>
        <v>66849.75</v>
      </c>
      <c r="P679">
        <f t="shared" si="591"/>
        <v>5455.62</v>
      </c>
      <c r="Q679">
        <f t="shared" si="592"/>
        <v>1809.67</v>
      </c>
      <c r="R679">
        <f t="shared" si="593"/>
        <v>562.25</v>
      </c>
      <c r="S679">
        <f t="shared" si="594"/>
        <v>59584.46</v>
      </c>
      <c r="T679">
        <f t="shared" si="595"/>
        <v>0</v>
      </c>
      <c r="U679">
        <f t="shared" si="596"/>
        <v>204.17575500000001</v>
      </c>
      <c r="V679">
        <f t="shared" si="597"/>
        <v>1.3611716999999999</v>
      </c>
      <c r="W679">
        <f t="shared" si="598"/>
        <v>0</v>
      </c>
      <c r="X679">
        <f t="shared" si="599"/>
        <v>72777.52</v>
      </c>
      <c r="Y679">
        <f t="shared" si="600"/>
        <v>43305.63</v>
      </c>
      <c r="AA679">
        <v>51651743</v>
      </c>
      <c r="AB679">
        <f t="shared" si="601"/>
        <v>1827.16</v>
      </c>
      <c r="AC679">
        <f t="shared" si="602"/>
        <v>434.24</v>
      </c>
      <c r="AD679">
        <f>ROUND(((((ET679*ROUND(1.05,7)))-((EU679*ROUND(1.05,7))))+AE679),2)</f>
        <v>98.96</v>
      </c>
      <c r="AE679">
        <f>ROUND(((EU679*ROUND(1.05,7))),2)</f>
        <v>12.21</v>
      </c>
      <c r="AF679">
        <f>ROUND(((EV679*ROUND(1.05,7))),2)</f>
        <v>1293.96</v>
      </c>
      <c r="AG679">
        <f t="shared" si="603"/>
        <v>0</v>
      </c>
      <c r="AH679">
        <f>((EW679*ROUND(1.05,7)))</f>
        <v>148.05000000000001</v>
      </c>
      <c r="AI679">
        <f>((EX679*ROUND(1.05,7)))</f>
        <v>0.98699999999999999</v>
      </c>
      <c r="AJ679">
        <f t="shared" si="604"/>
        <v>0</v>
      </c>
      <c r="AK679">
        <v>1760.83</v>
      </c>
      <c r="AL679">
        <v>434.24</v>
      </c>
      <c r="AM679">
        <v>94.25</v>
      </c>
      <c r="AN679">
        <v>11.63</v>
      </c>
      <c r="AO679">
        <v>1232.3399999999999</v>
      </c>
      <c r="AP679">
        <v>0</v>
      </c>
      <c r="AQ679">
        <v>141</v>
      </c>
      <c r="AR679">
        <v>0.94</v>
      </c>
      <c r="AS679">
        <v>0</v>
      </c>
      <c r="AT679">
        <v>121</v>
      </c>
      <c r="AU679">
        <v>72</v>
      </c>
      <c r="AV679">
        <v>1</v>
      </c>
      <c r="AW679">
        <v>1</v>
      </c>
      <c r="AZ679">
        <v>1</v>
      </c>
      <c r="BA679">
        <v>33.39</v>
      </c>
      <c r="BB679">
        <v>13.26</v>
      </c>
      <c r="BC679">
        <v>9.11</v>
      </c>
      <c r="BD679" t="s">
        <v>3</v>
      </c>
      <c r="BE679" t="s">
        <v>3</v>
      </c>
      <c r="BF679" t="s">
        <v>3</v>
      </c>
      <c r="BG679" t="s">
        <v>3</v>
      </c>
      <c r="BH679">
        <v>0</v>
      </c>
      <c r="BI679">
        <v>1</v>
      </c>
      <c r="BJ679" t="s">
        <v>97</v>
      </c>
      <c r="BM679">
        <v>20001</v>
      </c>
      <c r="BN679">
        <v>0</v>
      </c>
      <c r="BO679" t="s">
        <v>3</v>
      </c>
      <c r="BP679">
        <v>0</v>
      </c>
      <c r="BQ679">
        <v>22</v>
      </c>
      <c r="BR679">
        <v>0</v>
      </c>
      <c r="BS679">
        <v>33.39</v>
      </c>
      <c r="BT679">
        <v>1</v>
      </c>
      <c r="BU679">
        <v>1</v>
      </c>
      <c r="BV679">
        <v>1</v>
      </c>
      <c r="BW679">
        <v>1</v>
      </c>
      <c r="BX679">
        <v>1</v>
      </c>
      <c r="BY679" t="s">
        <v>3</v>
      </c>
      <c r="BZ679">
        <v>121</v>
      </c>
      <c r="CA679">
        <v>72</v>
      </c>
      <c r="CB679" t="s">
        <v>3</v>
      </c>
      <c r="CE679">
        <v>0</v>
      </c>
      <c r="CF679">
        <v>0</v>
      </c>
      <c r="CG679">
        <v>0</v>
      </c>
      <c r="CM679">
        <v>0</v>
      </c>
      <c r="CN679" t="s">
        <v>19</v>
      </c>
      <c r="CO679">
        <v>0</v>
      </c>
      <c r="CP679">
        <f t="shared" si="605"/>
        <v>66849.75</v>
      </c>
      <c r="CQ679">
        <f t="shared" si="625"/>
        <v>3955.9263999999998</v>
      </c>
      <c r="CR679">
        <f t="shared" si="626"/>
        <v>1312.2095999999999</v>
      </c>
      <c r="CS679">
        <f t="shared" si="606"/>
        <v>407.69190000000003</v>
      </c>
      <c r="CT679">
        <f t="shared" si="607"/>
        <v>43205.324400000005</v>
      </c>
      <c r="CU679">
        <f t="shared" si="608"/>
        <v>0</v>
      </c>
      <c r="CV679">
        <f t="shared" si="609"/>
        <v>148.05000000000001</v>
      </c>
      <c r="CW679">
        <f t="shared" si="610"/>
        <v>0.98699999999999999</v>
      </c>
      <c r="CX679">
        <f t="shared" si="611"/>
        <v>0</v>
      </c>
      <c r="CY679">
        <f t="shared" si="621"/>
        <v>72777.519100000005</v>
      </c>
      <c r="CZ679">
        <f t="shared" si="622"/>
        <v>43305.631200000003</v>
      </c>
      <c r="DC679" t="s">
        <v>3</v>
      </c>
      <c r="DD679" t="s">
        <v>3</v>
      </c>
      <c r="DE679" t="s">
        <v>20</v>
      </c>
      <c r="DF679" t="s">
        <v>20</v>
      </c>
      <c r="DG679" t="s">
        <v>20</v>
      </c>
      <c r="DH679" t="s">
        <v>3</v>
      </c>
      <c r="DI679" t="s">
        <v>20</v>
      </c>
      <c r="DJ679" t="s">
        <v>20</v>
      </c>
      <c r="DK679" t="s">
        <v>3</v>
      </c>
      <c r="DL679" t="s">
        <v>3</v>
      </c>
      <c r="DM679" t="s">
        <v>3</v>
      </c>
      <c r="DN679">
        <v>0</v>
      </c>
      <c r="DO679">
        <v>0</v>
      </c>
      <c r="DP679">
        <v>1</v>
      </c>
      <c r="DQ679">
        <v>1</v>
      </c>
      <c r="DU679">
        <v>1005</v>
      </c>
      <c r="DV679" t="s">
        <v>76</v>
      </c>
      <c r="DW679" t="s">
        <v>76</v>
      </c>
      <c r="DX679">
        <v>100</v>
      </c>
      <c r="DZ679" t="s">
        <v>3</v>
      </c>
      <c r="EA679" t="s">
        <v>3</v>
      </c>
      <c r="EB679" t="s">
        <v>3</v>
      </c>
      <c r="EC679" t="s">
        <v>3</v>
      </c>
      <c r="EE679">
        <v>50757454</v>
      </c>
      <c r="EF679">
        <v>22</v>
      </c>
      <c r="EG679" t="s">
        <v>21</v>
      </c>
      <c r="EH679">
        <v>16</v>
      </c>
      <c r="EI679" t="s">
        <v>22</v>
      </c>
      <c r="EJ679">
        <v>1</v>
      </c>
      <c r="EK679">
        <v>20001</v>
      </c>
      <c r="EL679" t="s">
        <v>23</v>
      </c>
      <c r="EM679" t="s">
        <v>24</v>
      </c>
      <c r="EO679" t="s">
        <v>25</v>
      </c>
      <c r="EQ679">
        <v>131072</v>
      </c>
      <c r="ER679">
        <v>1760.83</v>
      </c>
      <c r="ES679">
        <v>434.24</v>
      </c>
      <c r="ET679">
        <v>94.25</v>
      </c>
      <c r="EU679">
        <v>11.63</v>
      </c>
      <c r="EV679">
        <v>1232.3399999999999</v>
      </c>
      <c r="EW679">
        <v>141</v>
      </c>
      <c r="EX679">
        <v>0.94</v>
      </c>
      <c r="EY679">
        <v>0</v>
      </c>
      <c r="FQ679">
        <v>0</v>
      </c>
      <c r="FR679">
        <f t="shared" si="612"/>
        <v>0</v>
      </c>
      <c r="FS679">
        <v>0</v>
      </c>
      <c r="FX679">
        <v>121</v>
      </c>
      <c r="FY679">
        <v>72</v>
      </c>
      <c r="GA679" t="s">
        <v>3</v>
      </c>
      <c r="GD679">
        <v>1</v>
      </c>
      <c r="GF679">
        <v>2063072167</v>
      </c>
      <c r="GG679">
        <v>2</v>
      </c>
      <c r="GH679">
        <v>1</v>
      </c>
      <c r="GI679">
        <v>4</v>
      </c>
      <c r="GJ679">
        <v>0</v>
      </c>
      <c r="GK679">
        <v>0</v>
      </c>
      <c r="GL679">
        <f t="shared" si="613"/>
        <v>0</v>
      </c>
      <c r="GM679">
        <f t="shared" si="614"/>
        <v>182932.9</v>
      </c>
      <c r="GN679">
        <f t="shared" si="615"/>
        <v>182932.9</v>
      </c>
      <c r="GO679">
        <f t="shared" si="616"/>
        <v>0</v>
      </c>
      <c r="GP679">
        <f t="shared" si="617"/>
        <v>0</v>
      </c>
      <c r="GR679">
        <v>0</v>
      </c>
      <c r="GS679">
        <v>3</v>
      </c>
      <c r="GT679">
        <v>0</v>
      </c>
      <c r="GU679" t="s">
        <v>3</v>
      </c>
      <c r="GV679">
        <f t="shared" si="618"/>
        <v>0</v>
      </c>
      <c r="GW679">
        <v>1</v>
      </c>
      <c r="GX679">
        <f t="shared" si="619"/>
        <v>0</v>
      </c>
      <c r="HA679">
        <v>0</v>
      </c>
      <c r="HB679">
        <v>0</v>
      </c>
      <c r="HC679">
        <f t="shared" si="620"/>
        <v>0</v>
      </c>
      <c r="HE679" t="s">
        <v>3</v>
      </c>
      <c r="HF679" t="s">
        <v>3</v>
      </c>
      <c r="HM679" t="s">
        <v>3</v>
      </c>
      <c r="HN679" t="s">
        <v>26</v>
      </c>
      <c r="HO679" t="s">
        <v>27</v>
      </c>
      <c r="HP679" t="s">
        <v>22</v>
      </c>
      <c r="HQ679" t="s">
        <v>22</v>
      </c>
      <c r="IK679">
        <v>0</v>
      </c>
    </row>
    <row r="680" spans="1:245" x14ac:dyDescent="0.2">
      <c r="A680">
        <v>18</v>
      </c>
      <c r="B680">
        <v>1</v>
      </c>
      <c r="C680">
        <v>864</v>
      </c>
      <c r="E680" t="s">
        <v>448</v>
      </c>
      <c r="F680" t="s">
        <v>99</v>
      </c>
      <c r="G680" t="s">
        <v>100</v>
      </c>
      <c r="H680" t="str">
        <f>'1.Ведомость'!C214</f>
        <v>м2</v>
      </c>
      <c r="I680">
        <f>I679*J680</f>
        <v>137.91</v>
      </c>
      <c r="J680">
        <v>100</v>
      </c>
      <c r="K680">
        <v>100</v>
      </c>
      <c r="O680">
        <f t="shared" si="590"/>
        <v>191343.64</v>
      </c>
      <c r="P680">
        <f t="shared" si="591"/>
        <v>191343.64</v>
      </c>
      <c r="Q680">
        <f t="shared" si="592"/>
        <v>0</v>
      </c>
      <c r="R680">
        <f t="shared" si="593"/>
        <v>0</v>
      </c>
      <c r="S680">
        <f t="shared" si="594"/>
        <v>0</v>
      </c>
      <c r="T680">
        <f t="shared" si="595"/>
        <v>0</v>
      </c>
      <c r="U680">
        <f t="shared" si="596"/>
        <v>0</v>
      </c>
      <c r="V680">
        <f t="shared" si="597"/>
        <v>0</v>
      </c>
      <c r="W680">
        <f t="shared" si="598"/>
        <v>0</v>
      </c>
      <c r="X680">
        <f t="shared" si="599"/>
        <v>0</v>
      </c>
      <c r="Y680">
        <f t="shared" si="600"/>
        <v>0</v>
      </c>
      <c r="AA680">
        <v>51651743</v>
      </c>
      <c r="AB680">
        <f t="shared" si="601"/>
        <v>152.30000000000001</v>
      </c>
      <c r="AC680">
        <f t="shared" si="602"/>
        <v>152.30000000000001</v>
      </c>
      <c r="AD680">
        <f t="shared" ref="AD680:AD689" si="627">ROUND((((ET680)-(EU680))+AE680),2)</f>
        <v>0</v>
      </c>
      <c r="AE680">
        <f t="shared" ref="AE680:AE689" si="628">ROUND((EU680),2)</f>
        <v>0</v>
      </c>
      <c r="AF680">
        <f t="shared" ref="AF680:AF689" si="629">ROUND((EV680),2)</f>
        <v>0</v>
      </c>
      <c r="AG680">
        <f t="shared" si="603"/>
        <v>0</v>
      </c>
      <c r="AH680">
        <f t="shared" ref="AH680:AH689" si="630">(EW680)</f>
        <v>0</v>
      </c>
      <c r="AI680">
        <f t="shared" ref="AI680:AI689" si="631">(EX680)</f>
        <v>0</v>
      </c>
      <c r="AJ680">
        <f t="shared" si="604"/>
        <v>0</v>
      </c>
      <c r="AK680">
        <v>152.30000000000001</v>
      </c>
      <c r="AL680">
        <v>152.30000000000001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1</v>
      </c>
      <c r="AW680">
        <v>1</v>
      </c>
      <c r="AZ680">
        <v>1</v>
      </c>
      <c r="BA680">
        <v>1</v>
      </c>
      <c r="BB680">
        <v>1</v>
      </c>
      <c r="BC680">
        <v>9.11</v>
      </c>
      <c r="BD680" t="s">
        <v>3</v>
      </c>
      <c r="BE680" t="s">
        <v>3</v>
      </c>
      <c r="BF680" t="s">
        <v>3</v>
      </c>
      <c r="BG680" t="s">
        <v>3</v>
      </c>
      <c r="BH680">
        <v>3</v>
      </c>
      <c r="BI680">
        <v>1</v>
      </c>
      <c r="BJ680" t="s">
        <v>101</v>
      </c>
      <c r="BM680">
        <v>500001</v>
      </c>
      <c r="BN680">
        <v>0</v>
      </c>
      <c r="BO680" t="s">
        <v>3</v>
      </c>
      <c r="BP680">
        <v>0</v>
      </c>
      <c r="BQ680">
        <v>8</v>
      </c>
      <c r="BR680">
        <v>0</v>
      </c>
      <c r="BS680">
        <v>1</v>
      </c>
      <c r="BT680">
        <v>1</v>
      </c>
      <c r="BU680">
        <v>1</v>
      </c>
      <c r="BV680">
        <v>1</v>
      </c>
      <c r="BW680">
        <v>1</v>
      </c>
      <c r="BX680">
        <v>1</v>
      </c>
      <c r="BY680" t="s">
        <v>3</v>
      </c>
      <c r="BZ680">
        <v>0</v>
      </c>
      <c r="CA680">
        <v>0</v>
      </c>
      <c r="CB680" t="s">
        <v>3</v>
      </c>
      <c r="CE680">
        <v>0</v>
      </c>
      <c r="CF680">
        <v>0</v>
      </c>
      <c r="CG680">
        <v>0</v>
      </c>
      <c r="CM680">
        <v>0</v>
      </c>
      <c r="CN680" t="s">
        <v>3</v>
      </c>
      <c r="CO680">
        <v>0</v>
      </c>
      <c r="CP680">
        <f t="shared" si="605"/>
        <v>191343.64</v>
      </c>
      <c r="CQ680">
        <f t="shared" si="625"/>
        <v>1387.453</v>
      </c>
      <c r="CR680">
        <f t="shared" si="626"/>
        <v>0</v>
      </c>
      <c r="CS680">
        <f t="shared" si="606"/>
        <v>0</v>
      </c>
      <c r="CT680">
        <f t="shared" si="607"/>
        <v>0</v>
      </c>
      <c r="CU680">
        <f t="shared" si="608"/>
        <v>0</v>
      </c>
      <c r="CV680">
        <f t="shared" si="609"/>
        <v>0</v>
      </c>
      <c r="CW680">
        <f t="shared" si="610"/>
        <v>0</v>
      </c>
      <c r="CX680">
        <f t="shared" si="611"/>
        <v>0</v>
      </c>
      <c r="CY680">
        <f t="shared" si="621"/>
        <v>0</v>
      </c>
      <c r="CZ680">
        <f t="shared" si="622"/>
        <v>0</v>
      </c>
      <c r="DC680" t="s">
        <v>3</v>
      </c>
      <c r="DD680" t="s">
        <v>3</v>
      </c>
      <c r="DE680" t="s">
        <v>3</v>
      </c>
      <c r="DF680" t="s">
        <v>3</v>
      </c>
      <c r="DG680" t="s">
        <v>3</v>
      </c>
      <c r="DH680" t="s">
        <v>3</v>
      </c>
      <c r="DI680" t="s">
        <v>3</v>
      </c>
      <c r="DJ680" t="s">
        <v>3</v>
      </c>
      <c r="DK680" t="s">
        <v>3</v>
      </c>
      <c r="DL680" t="s">
        <v>3</v>
      </c>
      <c r="DM680" t="s">
        <v>3</v>
      </c>
      <c r="DN680">
        <v>0</v>
      </c>
      <c r="DO680">
        <v>0</v>
      </c>
      <c r="DP680">
        <v>1</v>
      </c>
      <c r="DQ680">
        <v>1</v>
      </c>
      <c r="DU680">
        <v>1005</v>
      </c>
      <c r="DV680" t="s">
        <v>52</v>
      </c>
      <c r="DW680" t="s">
        <v>52</v>
      </c>
      <c r="DX680">
        <v>1</v>
      </c>
      <c r="DZ680" t="s">
        <v>3</v>
      </c>
      <c r="EA680" t="s">
        <v>3</v>
      </c>
      <c r="EB680" t="s">
        <v>3</v>
      </c>
      <c r="EC680" t="s">
        <v>3</v>
      </c>
      <c r="EE680">
        <v>50757674</v>
      </c>
      <c r="EF680">
        <v>8</v>
      </c>
      <c r="EG680" t="s">
        <v>46</v>
      </c>
      <c r="EH680">
        <v>0</v>
      </c>
      <c r="EI680" t="s">
        <v>3</v>
      </c>
      <c r="EJ680">
        <v>1</v>
      </c>
      <c r="EK680">
        <v>500001</v>
      </c>
      <c r="EL680" t="s">
        <v>47</v>
      </c>
      <c r="EM680" t="s">
        <v>48</v>
      </c>
      <c r="EO680" t="s">
        <v>3</v>
      </c>
      <c r="EQ680">
        <v>0</v>
      </c>
      <c r="ER680">
        <v>152.30000000000001</v>
      </c>
      <c r="ES680">
        <v>152.30000000000001</v>
      </c>
      <c r="ET680">
        <v>0</v>
      </c>
      <c r="EU680">
        <v>0</v>
      </c>
      <c r="EV680">
        <v>0</v>
      </c>
      <c r="EW680">
        <v>0</v>
      </c>
      <c r="EX680">
        <v>0</v>
      </c>
      <c r="FQ680">
        <v>0</v>
      </c>
      <c r="FR680">
        <f t="shared" si="612"/>
        <v>0</v>
      </c>
      <c r="FS680">
        <v>0</v>
      </c>
      <c r="FX680">
        <v>0</v>
      </c>
      <c r="FY680">
        <v>0</v>
      </c>
      <c r="GA680" t="s">
        <v>3</v>
      </c>
      <c r="GD680">
        <v>1</v>
      </c>
      <c r="GF680">
        <v>-1977319999</v>
      </c>
      <c r="GG680">
        <v>2</v>
      </c>
      <c r="GH680">
        <v>1</v>
      </c>
      <c r="GI680">
        <v>4</v>
      </c>
      <c r="GJ680">
        <v>0</v>
      </c>
      <c r="GK680">
        <v>0</v>
      </c>
      <c r="GL680">
        <f t="shared" si="613"/>
        <v>0</v>
      </c>
      <c r="GM680">
        <f t="shared" si="614"/>
        <v>191343.64</v>
      </c>
      <c r="GN680">
        <f t="shared" si="615"/>
        <v>191343.64</v>
      </c>
      <c r="GO680">
        <f t="shared" si="616"/>
        <v>0</v>
      </c>
      <c r="GP680">
        <f t="shared" si="617"/>
        <v>0</v>
      </c>
      <c r="GR680">
        <v>0</v>
      </c>
      <c r="GS680">
        <v>3</v>
      </c>
      <c r="GT680">
        <v>0</v>
      </c>
      <c r="GU680" t="s">
        <v>3</v>
      </c>
      <c r="GV680">
        <f t="shared" si="618"/>
        <v>0</v>
      </c>
      <c r="GW680">
        <v>1</v>
      </c>
      <c r="GX680">
        <f t="shared" si="619"/>
        <v>0</v>
      </c>
      <c r="HA680">
        <v>0</v>
      </c>
      <c r="HB680">
        <v>0</v>
      </c>
      <c r="HC680">
        <f t="shared" si="620"/>
        <v>0</v>
      </c>
      <c r="HE680" t="s">
        <v>3</v>
      </c>
      <c r="HF680" t="s">
        <v>3</v>
      </c>
      <c r="HM680" t="s">
        <v>3</v>
      </c>
      <c r="HN680" t="s">
        <v>3</v>
      </c>
      <c r="HO680" t="s">
        <v>3</v>
      </c>
      <c r="HP680" t="s">
        <v>3</v>
      </c>
      <c r="HQ680" t="s">
        <v>3</v>
      </c>
      <c r="IK680">
        <v>0</v>
      </c>
    </row>
    <row r="681" spans="1:245" x14ac:dyDescent="0.2">
      <c r="A681">
        <v>18</v>
      </c>
      <c r="B681">
        <v>1</v>
      </c>
      <c r="C681">
        <v>865</v>
      </c>
      <c r="E681" t="s">
        <v>449</v>
      </c>
      <c r="F681" t="s">
        <v>103</v>
      </c>
      <c r="G681" t="s">
        <v>104</v>
      </c>
      <c r="H681" t="str">
        <f>'1.Ведомость'!C215</f>
        <v>т</v>
      </c>
      <c r="I681">
        <f>I679*J681</f>
        <v>6.5000000000000002E-2</v>
      </c>
      <c r="J681">
        <v>4.7132187658617944E-2</v>
      </c>
      <c r="K681">
        <v>4.7132199999999999E-2</v>
      </c>
      <c r="O681">
        <f t="shared" si="590"/>
        <v>18000.509999999998</v>
      </c>
      <c r="P681">
        <f t="shared" si="591"/>
        <v>18000.509999999998</v>
      </c>
      <c r="Q681">
        <f t="shared" si="592"/>
        <v>0</v>
      </c>
      <c r="R681">
        <f t="shared" si="593"/>
        <v>0</v>
      </c>
      <c r="S681">
        <f t="shared" si="594"/>
        <v>0</v>
      </c>
      <c r="T681">
        <f t="shared" si="595"/>
        <v>0</v>
      </c>
      <c r="U681">
        <f t="shared" si="596"/>
        <v>0</v>
      </c>
      <c r="V681">
        <f t="shared" si="597"/>
        <v>0</v>
      </c>
      <c r="W681">
        <f t="shared" si="598"/>
        <v>0</v>
      </c>
      <c r="X681">
        <f t="shared" si="599"/>
        <v>0</v>
      </c>
      <c r="Y681">
        <f t="shared" si="600"/>
        <v>0</v>
      </c>
      <c r="AA681">
        <v>51651743</v>
      </c>
      <c r="AB681">
        <f t="shared" si="601"/>
        <v>30398.560000000001</v>
      </c>
      <c r="AC681">
        <f t="shared" si="602"/>
        <v>30398.560000000001</v>
      </c>
      <c r="AD681">
        <f t="shared" si="627"/>
        <v>0</v>
      </c>
      <c r="AE681">
        <f t="shared" si="628"/>
        <v>0</v>
      </c>
      <c r="AF681">
        <f t="shared" si="629"/>
        <v>0</v>
      </c>
      <c r="AG681">
        <f t="shared" si="603"/>
        <v>0</v>
      </c>
      <c r="AH681">
        <f t="shared" si="630"/>
        <v>0</v>
      </c>
      <c r="AI681">
        <f t="shared" si="631"/>
        <v>0</v>
      </c>
      <c r="AJ681">
        <f t="shared" si="604"/>
        <v>0</v>
      </c>
      <c r="AK681">
        <v>30398.560000000001</v>
      </c>
      <c r="AL681">
        <v>30398.560000000001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1</v>
      </c>
      <c r="AW681">
        <v>1</v>
      </c>
      <c r="AZ681">
        <v>1</v>
      </c>
      <c r="BA681">
        <v>1</v>
      </c>
      <c r="BB681">
        <v>1</v>
      </c>
      <c r="BC681">
        <v>9.11</v>
      </c>
      <c r="BD681" t="s">
        <v>3</v>
      </c>
      <c r="BE681" t="s">
        <v>3</v>
      </c>
      <c r="BF681" t="s">
        <v>3</v>
      </c>
      <c r="BG681" t="s">
        <v>3</v>
      </c>
      <c r="BH681">
        <v>3</v>
      </c>
      <c r="BI681">
        <v>1</v>
      </c>
      <c r="BJ681" t="s">
        <v>106</v>
      </c>
      <c r="BM681">
        <v>500001</v>
      </c>
      <c r="BN681">
        <v>0</v>
      </c>
      <c r="BO681" t="s">
        <v>3</v>
      </c>
      <c r="BP681">
        <v>0</v>
      </c>
      <c r="BQ681">
        <v>8</v>
      </c>
      <c r="BR681">
        <v>0</v>
      </c>
      <c r="BS681">
        <v>1</v>
      </c>
      <c r="BT681">
        <v>1</v>
      </c>
      <c r="BU681">
        <v>1</v>
      </c>
      <c r="BV681">
        <v>1</v>
      </c>
      <c r="BW681">
        <v>1</v>
      </c>
      <c r="BX681">
        <v>1</v>
      </c>
      <c r="BY681" t="s">
        <v>3</v>
      </c>
      <c r="BZ681">
        <v>0</v>
      </c>
      <c r="CA681">
        <v>0</v>
      </c>
      <c r="CB681" t="s">
        <v>3</v>
      </c>
      <c r="CE681">
        <v>0</v>
      </c>
      <c r="CF681">
        <v>0</v>
      </c>
      <c r="CG681">
        <v>0</v>
      </c>
      <c r="CM681">
        <v>0</v>
      </c>
      <c r="CN681" t="s">
        <v>3</v>
      </c>
      <c r="CO681">
        <v>0</v>
      </c>
      <c r="CP681">
        <f t="shared" si="605"/>
        <v>18000.509999999998</v>
      </c>
      <c r="CQ681">
        <f t="shared" si="625"/>
        <v>276930.88160000002</v>
      </c>
      <c r="CR681">
        <f t="shared" si="626"/>
        <v>0</v>
      </c>
      <c r="CS681">
        <f t="shared" si="606"/>
        <v>0</v>
      </c>
      <c r="CT681">
        <f t="shared" si="607"/>
        <v>0</v>
      </c>
      <c r="CU681">
        <f t="shared" si="608"/>
        <v>0</v>
      </c>
      <c r="CV681">
        <f t="shared" si="609"/>
        <v>0</v>
      </c>
      <c r="CW681">
        <f t="shared" si="610"/>
        <v>0</v>
      </c>
      <c r="CX681">
        <f t="shared" si="611"/>
        <v>0</v>
      </c>
      <c r="CY681">
        <f t="shared" si="621"/>
        <v>0</v>
      </c>
      <c r="CZ681">
        <f t="shared" si="622"/>
        <v>0</v>
      </c>
      <c r="DC681" t="s">
        <v>3</v>
      </c>
      <c r="DD681" t="s">
        <v>3</v>
      </c>
      <c r="DE681" t="s">
        <v>3</v>
      </c>
      <c r="DF681" t="s">
        <v>3</v>
      </c>
      <c r="DG681" t="s">
        <v>3</v>
      </c>
      <c r="DH681" t="s">
        <v>3</v>
      </c>
      <c r="DI681" t="s">
        <v>3</v>
      </c>
      <c r="DJ681" t="s">
        <v>3</v>
      </c>
      <c r="DK681" t="s">
        <v>3</v>
      </c>
      <c r="DL681" t="s">
        <v>3</v>
      </c>
      <c r="DM681" t="s">
        <v>3</v>
      </c>
      <c r="DN681">
        <v>0</v>
      </c>
      <c r="DO681">
        <v>0</v>
      </c>
      <c r="DP681">
        <v>1</v>
      </c>
      <c r="DQ681">
        <v>1</v>
      </c>
      <c r="DU681">
        <v>1009</v>
      </c>
      <c r="DV681" t="s">
        <v>105</v>
      </c>
      <c r="DW681" t="s">
        <v>105</v>
      </c>
      <c r="DX681">
        <v>1000</v>
      </c>
      <c r="DZ681" t="s">
        <v>3</v>
      </c>
      <c r="EA681" t="s">
        <v>3</v>
      </c>
      <c r="EB681" t="s">
        <v>3</v>
      </c>
      <c r="EC681" t="s">
        <v>3</v>
      </c>
      <c r="EE681">
        <v>50757674</v>
      </c>
      <c r="EF681">
        <v>8</v>
      </c>
      <c r="EG681" t="s">
        <v>46</v>
      </c>
      <c r="EH681">
        <v>0</v>
      </c>
      <c r="EI681" t="s">
        <v>3</v>
      </c>
      <c r="EJ681">
        <v>1</v>
      </c>
      <c r="EK681">
        <v>500001</v>
      </c>
      <c r="EL681" t="s">
        <v>47</v>
      </c>
      <c r="EM681" t="s">
        <v>48</v>
      </c>
      <c r="EO681" t="s">
        <v>3</v>
      </c>
      <c r="EQ681">
        <v>0</v>
      </c>
      <c r="ER681">
        <v>30398.560000000001</v>
      </c>
      <c r="ES681">
        <v>30398.560000000001</v>
      </c>
      <c r="ET681">
        <v>0</v>
      </c>
      <c r="EU681">
        <v>0</v>
      </c>
      <c r="EV681">
        <v>0</v>
      </c>
      <c r="EW681">
        <v>0</v>
      </c>
      <c r="EX681">
        <v>0</v>
      </c>
      <c r="FQ681">
        <v>0</v>
      </c>
      <c r="FR681">
        <f t="shared" si="612"/>
        <v>0</v>
      </c>
      <c r="FS681">
        <v>0</v>
      </c>
      <c r="FX681">
        <v>0</v>
      </c>
      <c r="FY681">
        <v>0</v>
      </c>
      <c r="GA681" t="s">
        <v>3</v>
      </c>
      <c r="GD681">
        <v>1</v>
      </c>
      <c r="GF681">
        <v>-1486911088</v>
      </c>
      <c r="GG681">
        <v>2</v>
      </c>
      <c r="GH681">
        <v>1</v>
      </c>
      <c r="GI681">
        <v>4</v>
      </c>
      <c r="GJ681">
        <v>0</v>
      </c>
      <c r="GK681">
        <v>0</v>
      </c>
      <c r="GL681">
        <f t="shared" si="613"/>
        <v>0</v>
      </c>
      <c r="GM681">
        <f t="shared" si="614"/>
        <v>18000.509999999998</v>
      </c>
      <c r="GN681">
        <f t="shared" si="615"/>
        <v>18000.509999999998</v>
      </c>
      <c r="GO681">
        <f t="shared" si="616"/>
        <v>0</v>
      </c>
      <c r="GP681">
        <f t="shared" si="617"/>
        <v>0</v>
      </c>
      <c r="GR681">
        <v>0</v>
      </c>
      <c r="GS681">
        <v>3</v>
      </c>
      <c r="GT681">
        <v>0</v>
      </c>
      <c r="GU681" t="s">
        <v>3</v>
      </c>
      <c r="GV681">
        <f t="shared" si="618"/>
        <v>0</v>
      </c>
      <c r="GW681">
        <v>1</v>
      </c>
      <c r="GX681">
        <f t="shared" si="619"/>
        <v>0</v>
      </c>
      <c r="HA681">
        <v>0</v>
      </c>
      <c r="HB681">
        <v>0</v>
      </c>
      <c r="HC681">
        <f t="shared" si="620"/>
        <v>0</v>
      </c>
      <c r="HE681" t="s">
        <v>3</v>
      </c>
      <c r="HF681" t="s">
        <v>3</v>
      </c>
      <c r="HM681" t="s">
        <v>3</v>
      </c>
      <c r="HN681" t="s">
        <v>3</v>
      </c>
      <c r="HO681" t="s">
        <v>3</v>
      </c>
      <c r="HP681" t="s">
        <v>3</v>
      </c>
      <c r="HQ681" t="s">
        <v>3</v>
      </c>
      <c r="IK681">
        <v>0</v>
      </c>
    </row>
    <row r="682" spans="1:245" x14ac:dyDescent="0.2">
      <c r="A682">
        <v>17</v>
      </c>
      <c r="B682">
        <v>1</v>
      </c>
      <c r="C682">
        <f>ROW(SmtRes!A872)</f>
        <v>872</v>
      </c>
      <c r="D682">
        <f>ROW(EtalonRes!A1013)</f>
        <v>1013</v>
      </c>
      <c r="E682" t="s">
        <v>450</v>
      </c>
      <c r="F682" t="s">
        <v>108</v>
      </c>
      <c r="G682" t="s">
        <v>109</v>
      </c>
      <c r="H682" t="s">
        <v>110</v>
      </c>
      <c r="I682">
        <v>13.8</v>
      </c>
      <c r="J682">
        <v>0</v>
      </c>
      <c r="K682">
        <v>13.8</v>
      </c>
      <c r="O682">
        <f t="shared" si="590"/>
        <v>49372.95</v>
      </c>
      <c r="P682">
        <f t="shared" si="591"/>
        <v>21346.92</v>
      </c>
      <c r="Q682">
        <f t="shared" si="592"/>
        <v>5171.24</v>
      </c>
      <c r="R682">
        <f t="shared" si="593"/>
        <v>2299.3000000000002</v>
      </c>
      <c r="S682">
        <f t="shared" si="594"/>
        <v>22854.79</v>
      </c>
      <c r="T682">
        <f t="shared" si="595"/>
        <v>0</v>
      </c>
      <c r="U682">
        <f t="shared" si="596"/>
        <v>69</v>
      </c>
      <c r="V682">
        <f t="shared" si="597"/>
        <v>5.9340000000000002</v>
      </c>
      <c r="W682">
        <f t="shared" si="598"/>
        <v>0</v>
      </c>
      <c r="X682">
        <f t="shared" si="599"/>
        <v>24399.47</v>
      </c>
      <c r="Y682">
        <f t="shared" si="600"/>
        <v>13834.75</v>
      </c>
      <c r="AA682">
        <v>51651743</v>
      </c>
      <c r="AB682">
        <f t="shared" si="601"/>
        <v>247.66</v>
      </c>
      <c r="AC682">
        <f t="shared" si="602"/>
        <v>169.8</v>
      </c>
      <c r="AD682">
        <f t="shared" si="627"/>
        <v>28.26</v>
      </c>
      <c r="AE682">
        <f t="shared" si="628"/>
        <v>4.99</v>
      </c>
      <c r="AF682">
        <f t="shared" si="629"/>
        <v>49.6</v>
      </c>
      <c r="AG682">
        <f t="shared" si="603"/>
        <v>0</v>
      </c>
      <c r="AH682">
        <f t="shared" si="630"/>
        <v>5</v>
      </c>
      <c r="AI682">
        <f t="shared" si="631"/>
        <v>0.43</v>
      </c>
      <c r="AJ682">
        <f t="shared" si="604"/>
        <v>0</v>
      </c>
      <c r="AK682">
        <v>247.66</v>
      </c>
      <c r="AL682">
        <v>169.8</v>
      </c>
      <c r="AM682">
        <v>28.26</v>
      </c>
      <c r="AN682">
        <v>4.99</v>
      </c>
      <c r="AO682">
        <v>49.6</v>
      </c>
      <c r="AP682">
        <v>0</v>
      </c>
      <c r="AQ682">
        <v>5</v>
      </c>
      <c r="AR682">
        <v>0.43</v>
      </c>
      <c r="AS682">
        <v>0</v>
      </c>
      <c r="AT682">
        <v>97</v>
      </c>
      <c r="AU682">
        <v>55</v>
      </c>
      <c r="AV682">
        <v>1</v>
      </c>
      <c r="AW682">
        <v>1</v>
      </c>
      <c r="AZ682">
        <v>1</v>
      </c>
      <c r="BA682">
        <v>33.39</v>
      </c>
      <c r="BB682">
        <v>13.26</v>
      </c>
      <c r="BC682">
        <v>9.11</v>
      </c>
      <c r="BD682" t="s">
        <v>3</v>
      </c>
      <c r="BE682" t="s">
        <v>3</v>
      </c>
      <c r="BF682" t="s">
        <v>3</v>
      </c>
      <c r="BG682" t="s">
        <v>3</v>
      </c>
      <c r="BH682">
        <v>0</v>
      </c>
      <c r="BI682">
        <v>1</v>
      </c>
      <c r="BJ682" t="s">
        <v>111</v>
      </c>
      <c r="BM682">
        <v>26001</v>
      </c>
      <c r="BN682">
        <v>0</v>
      </c>
      <c r="BO682" t="s">
        <v>3</v>
      </c>
      <c r="BP682">
        <v>0</v>
      </c>
      <c r="BQ682">
        <v>2</v>
      </c>
      <c r="BR682">
        <v>0</v>
      </c>
      <c r="BS682">
        <v>33.39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3</v>
      </c>
      <c r="BZ682">
        <v>97</v>
      </c>
      <c r="CA682">
        <v>55</v>
      </c>
      <c r="CB682" t="s">
        <v>3</v>
      </c>
      <c r="CE682">
        <v>0</v>
      </c>
      <c r="CF682">
        <v>0</v>
      </c>
      <c r="CG682">
        <v>0</v>
      </c>
      <c r="CM682">
        <v>0</v>
      </c>
      <c r="CN682" t="s">
        <v>3</v>
      </c>
      <c r="CO682">
        <v>0</v>
      </c>
      <c r="CP682">
        <f t="shared" si="605"/>
        <v>49372.95</v>
      </c>
      <c r="CQ682">
        <f t="shared" si="625"/>
        <v>1546.8779999999999</v>
      </c>
      <c r="CR682">
        <f t="shared" si="626"/>
        <v>374.7276</v>
      </c>
      <c r="CS682">
        <f t="shared" si="606"/>
        <v>166.61610000000002</v>
      </c>
      <c r="CT682">
        <f t="shared" si="607"/>
        <v>1656.144</v>
      </c>
      <c r="CU682">
        <f t="shared" si="608"/>
        <v>0</v>
      </c>
      <c r="CV682">
        <f t="shared" si="609"/>
        <v>5</v>
      </c>
      <c r="CW682">
        <f t="shared" si="610"/>
        <v>0.43</v>
      </c>
      <c r="CX682">
        <f t="shared" si="611"/>
        <v>0</v>
      </c>
      <c r="CY682">
        <f t="shared" si="621"/>
        <v>24399.4673</v>
      </c>
      <c r="CZ682">
        <f t="shared" si="622"/>
        <v>13834.7495</v>
      </c>
      <c r="DC682" t="s">
        <v>3</v>
      </c>
      <c r="DD682" t="s">
        <v>3</v>
      </c>
      <c r="DE682" t="s">
        <v>3</v>
      </c>
      <c r="DF682" t="s">
        <v>3</v>
      </c>
      <c r="DG682" t="s">
        <v>3</v>
      </c>
      <c r="DH682" t="s">
        <v>3</v>
      </c>
      <c r="DI682" t="s">
        <v>3</v>
      </c>
      <c r="DJ682" t="s">
        <v>3</v>
      </c>
      <c r="DK682" t="s">
        <v>3</v>
      </c>
      <c r="DL682" t="s">
        <v>3</v>
      </c>
      <c r="DM682" t="s">
        <v>3</v>
      </c>
      <c r="DN682">
        <v>0</v>
      </c>
      <c r="DO682">
        <v>0</v>
      </c>
      <c r="DP682">
        <v>1</v>
      </c>
      <c r="DQ682">
        <v>1</v>
      </c>
      <c r="DU682">
        <v>1005</v>
      </c>
      <c r="DV682" t="s">
        <v>110</v>
      </c>
      <c r="DW682" t="s">
        <v>110</v>
      </c>
      <c r="DX682">
        <v>10</v>
      </c>
      <c r="DZ682" t="s">
        <v>3</v>
      </c>
      <c r="EA682" t="s">
        <v>3</v>
      </c>
      <c r="EB682" t="s">
        <v>3</v>
      </c>
      <c r="EC682" t="s">
        <v>3</v>
      </c>
      <c r="EE682">
        <v>50757462</v>
      </c>
      <c r="EF682">
        <v>2</v>
      </c>
      <c r="EG682" t="s">
        <v>112</v>
      </c>
      <c r="EH682">
        <v>20</v>
      </c>
      <c r="EI682" t="s">
        <v>113</v>
      </c>
      <c r="EJ682">
        <v>1</v>
      </c>
      <c r="EK682">
        <v>26001</v>
      </c>
      <c r="EL682" t="s">
        <v>113</v>
      </c>
      <c r="EM682" t="s">
        <v>114</v>
      </c>
      <c r="EO682" t="s">
        <v>3</v>
      </c>
      <c r="EQ682">
        <v>131072</v>
      </c>
      <c r="ER682">
        <v>247.66</v>
      </c>
      <c r="ES682">
        <v>169.8</v>
      </c>
      <c r="ET682">
        <v>28.26</v>
      </c>
      <c r="EU682">
        <v>4.99</v>
      </c>
      <c r="EV682">
        <v>49.6</v>
      </c>
      <c r="EW682">
        <v>5</v>
      </c>
      <c r="EX682">
        <v>0.43</v>
      </c>
      <c r="EY682">
        <v>0</v>
      </c>
      <c r="FQ682">
        <v>0</v>
      </c>
      <c r="FR682">
        <f t="shared" si="612"/>
        <v>0</v>
      </c>
      <c r="FS682">
        <v>0</v>
      </c>
      <c r="FX682">
        <v>97</v>
      </c>
      <c r="FY682">
        <v>55</v>
      </c>
      <c r="GA682" t="s">
        <v>3</v>
      </c>
      <c r="GD682">
        <v>1</v>
      </c>
      <c r="GF682">
        <v>-893411855</v>
      </c>
      <c r="GG682">
        <v>2</v>
      </c>
      <c r="GH682">
        <v>1</v>
      </c>
      <c r="GI682">
        <v>4</v>
      </c>
      <c r="GJ682">
        <v>0</v>
      </c>
      <c r="GK682">
        <v>0</v>
      </c>
      <c r="GL682">
        <f t="shared" si="613"/>
        <v>0</v>
      </c>
      <c r="GM682">
        <f t="shared" si="614"/>
        <v>87607.17</v>
      </c>
      <c r="GN682">
        <f t="shared" si="615"/>
        <v>87607.17</v>
      </c>
      <c r="GO682">
        <f t="shared" si="616"/>
        <v>0</v>
      </c>
      <c r="GP682">
        <f t="shared" si="617"/>
        <v>0</v>
      </c>
      <c r="GR682">
        <v>0</v>
      </c>
      <c r="GS682">
        <v>3</v>
      </c>
      <c r="GT682">
        <v>0</v>
      </c>
      <c r="GU682" t="s">
        <v>3</v>
      </c>
      <c r="GV682">
        <f t="shared" si="618"/>
        <v>0</v>
      </c>
      <c r="GW682">
        <v>1</v>
      </c>
      <c r="GX682">
        <f t="shared" si="619"/>
        <v>0</v>
      </c>
      <c r="HA682">
        <v>0</v>
      </c>
      <c r="HB682">
        <v>0</v>
      </c>
      <c r="HC682">
        <f t="shared" si="620"/>
        <v>0</v>
      </c>
      <c r="HE682" t="s">
        <v>3</v>
      </c>
      <c r="HF682" t="s">
        <v>3</v>
      </c>
      <c r="HM682" t="s">
        <v>3</v>
      </c>
      <c r="HN682" t="s">
        <v>115</v>
      </c>
      <c r="HO682" t="s">
        <v>116</v>
      </c>
      <c r="HP682" t="s">
        <v>113</v>
      </c>
      <c r="HQ682" t="s">
        <v>113</v>
      </c>
      <c r="IK682">
        <v>0</v>
      </c>
    </row>
    <row r="683" spans="1:245" x14ac:dyDescent="0.2">
      <c r="A683">
        <v>18</v>
      </c>
      <c r="B683">
        <v>1</v>
      </c>
      <c r="C683">
        <v>869</v>
      </c>
      <c r="E683" t="s">
        <v>451</v>
      </c>
      <c r="F683" t="s">
        <v>118</v>
      </c>
      <c r="G683" t="s">
        <v>119</v>
      </c>
      <c r="H683" t="str">
        <f>'1.Ведомость'!C217</f>
        <v>м2</v>
      </c>
      <c r="I683">
        <f>I682*J683</f>
        <v>151.80000000000001</v>
      </c>
      <c r="J683">
        <v>11</v>
      </c>
      <c r="K683">
        <v>11</v>
      </c>
      <c r="O683">
        <f t="shared" si="590"/>
        <v>31115.21</v>
      </c>
      <c r="P683">
        <f t="shared" si="591"/>
        <v>31115.21</v>
      </c>
      <c r="Q683">
        <f t="shared" si="592"/>
        <v>0</v>
      </c>
      <c r="R683">
        <f t="shared" si="593"/>
        <v>0</v>
      </c>
      <c r="S683">
        <f t="shared" si="594"/>
        <v>0</v>
      </c>
      <c r="T683">
        <f t="shared" si="595"/>
        <v>0</v>
      </c>
      <c r="U683">
        <f t="shared" si="596"/>
        <v>0</v>
      </c>
      <c r="V683">
        <f t="shared" si="597"/>
        <v>0</v>
      </c>
      <c r="W683">
        <f t="shared" si="598"/>
        <v>0</v>
      </c>
      <c r="X683">
        <f t="shared" si="599"/>
        <v>0</v>
      </c>
      <c r="Y683">
        <f t="shared" si="600"/>
        <v>0</v>
      </c>
      <c r="AA683">
        <v>51651743</v>
      </c>
      <c r="AB683">
        <f t="shared" si="601"/>
        <v>22.5</v>
      </c>
      <c r="AC683">
        <f t="shared" si="602"/>
        <v>22.5</v>
      </c>
      <c r="AD683">
        <f t="shared" si="627"/>
        <v>0</v>
      </c>
      <c r="AE683">
        <f t="shared" si="628"/>
        <v>0</v>
      </c>
      <c r="AF683">
        <f t="shared" si="629"/>
        <v>0</v>
      </c>
      <c r="AG683">
        <f t="shared" si="603"/>
        <v>0</v>
      </c>
      <c r="AH683">
        <f t="shared" si="630"/>
        <v>0</v>
      </c>
      <c r="AI683">
        <f t="shared" si="631"/>
        <v>0</v>
      </c>
      <c r="AJ683">
        <f t="shared" si="604"/>
        <v>0</v>
      </c>
      <c r="AK683">
        <v>22.5</v>
      </c>
      <c r="AL683">
        <v>22.5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1</v>
      </c>
      <c r="AW683">
        <v>1</v>
      </c>
      <c r="AZ683">
        <v>1</v>
      </c>
      <c r="BA683">
        <v>1</v>
      </c>
      <c r="BB683">
        <v>1</v>
      </c>
      <c r="BC683">
        <v>9.11</v>
      </c>
      <c r="BD683" t="s">
        <v>3</v>
      </c>
      <c r="BE683" t="s">
        <v>3</v>
      </c>
      <c r="BF683" t="s">
        <v>3</v>
      </c>
      <c r="BG683" t="s">
        <v>3</v>
      </c>
      <c r="BH683">
        <v>3</v>
      </c>
      <c r="BI683">
        <v>1</v>
      </c>
      <c r="BJ683" t="s">
        <v>120</v>
      </c>
      <c r="BM683">
        <v>500001</v>
      </c>
      <c r="BN683">
        <v>0</v>
      </c>
      <c r="BO683" t="s">
        <v>3</v>
      </c>
      <c r="BP683">
        <v>0</v>
      </c>
      <c r="BQ683">
        <v>8</v>
      </c>
      <c r="BR683">
        <v>0</v>
      </c>
      <c r="BS683">
        <v>1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3</v>
      </c>
      <c r="BZ683">
        <v>0</v>
      </c>
      <c r="CA683">
        <v>0</v>
      </c>
      <c r="CB683" t="s">
        <v>3</v>
      </c>
      <c r="CE683">
        <v>0</v>
      </c>
      <c r="CF683">
        <v>0</v>
      </c>
      <c r="CG683">
        <v>0</v>
      </c>
      <c r="CM683">
        <v>0</v>
      </c>
      <c r="CN683" t="s">
        <v>3</v>
      </c>
      <c r="CO683">
        <v>0</v>
      </c>
      <c r="CP683">
        <f t="shared" si="605"/>
        <v>31115.21</v>
      </c>
      <c r="CQ683">
        <f t="shared" si="625"/>
        <v>204.97499999999999</v>
      </c>
      <c r="CR683">
        <f t="shared" si="626"/>
        <v>0</v>
      </c>
      <c r="CS683">
        <f t="shared" si="606"/>
        <v>0</v>
      </c>
      <c r="CT683">
        <f t="shared" si="607"/>
        <v>0</v>
      </c>
      <c r="CU683">
        <f t="shared" si="608"/>
        <v>0</v>
      </c>
      <c r="CV683">
        <f t="shared" si="609"/>
        <v>0</v>
      </c>
      <c r="CW683">
        <f t="shared" si="610"/>
        <v>0</v>
      </c>
      <c r="CX683">
        <f t="shared" si="611"/>
        <v>0</v>
      </c>
      <c r="CY683">
        <f t="shared" si="621"/>
        <v>0</v>
      </c>
      <c r="CZ683">
        <f t="shared" si="622"/>
        <v>0</v>
      </c>
      <c r="DC683" t="s">
        <v>3</v>
      </c>
      <c r="DD683" t="s">
        <v>3</v>
      </c>
      <c r="DE683" t="s">
        <v>3</v>
      </c>
      <c r="DF683" t="s">
        <v>3</v>
      </c>
      <c r="DG683" t="s">
        <v>3</v>
      </c>
      <c r="DH683" t="s">
        <v>3</v>
      </c>
      <c r="DI683" t="s">
        <v>3</v>
      </c>
      <c r="DJ683" t="s">
        <v>3</v>
      </c>
      <c r="DK683" t="s">
        <v>3</v>
      </c>
      <c r="DL683" t="s">
        <v>3</v>
      </c>
      <c r="DM683" t="s">
        <v>3</v>
      </c>
      <c r="DN683">
        <v>0</v>
      </c>
      <c r="DO683">
        <v>0</v>
      </c>
      <c r="DP683">
        <v>1</v>
      </c>
      <c r="DQ683">
        <v>1</v>
      </c>
      <c r="DU683">
        <v>1005</v>
      </c>
      <c r="DV683" t="s">
        <v>52</v>
      </c>
      <c r="DW683" t="s">
        <v>52</v>
      </c>
      <c r="DX683">
        <v>1</v>
      </c>
      <c r="DZ683" t="s">
        <v>3</v>
      </c>
      <c r="EA683" t="s">
        <v>3</v>
      </c>
      <c r="EB683" t="s">
        <v>3</v>
      </c>
      <c r="EC683" t="s">
        <v>3</v>
      </c>
      <c r="EE683">
        <v>50757674</v>
      </c>
      <c r="EF683">
        <v>8</v>
      </c>
      <c r="EG683" t="s">
        <v>46</v>
      </c>
      <c r="EH683">
        <v>0</v>
      </c>
      <c r="EI683" t="s">
        <v>3</v>
      </c>
      <c r="EJ683">
        <v>1</v>
      </c>
      <c r="EK683">
        <v>500001</v>
      </c>
      <c r="EL683" t="s">
        <v>47</v>
      </c>
      <c r="EM683" t="s">
        <v>48</v>
      </c>
      <c r="EO683" t="s">
        <v>3</v>
      </c>
      <c r="EQ683">
        <v>0</v>
      </c>
      <c r="ER683">
        <v>22.5</v>
      </c>
      <c r="ES683">
        <v>22.5</v>
      </c>
      <c r="ET683">
        <v>0</v>
      </c>
      <c r="EU683">
        <v>0</v>
      </c>
      <c r="EV683">
        <v>0</v>
      </c>
      <c r="EW683">
        <v>0</v>
      </c>
      <c r="EX683">
        <v>0</v>
      </c>
      <c r="FQ683">
        <v>0</v>
      </c>
      <c r="FR683">
        <f t="shared" si="612"/>
        <v>0</v>
      </c>
      <c r="FS683">
        <v>0</v>
      </c>
      <c r="FX683">
        <v>0</v>
      </c>
      <c r="FY683">
        <v>0</v>
      </c>
      <c r="GA683" t="s">
        <v>3</v>
      </c>
      <c r="GD683">
        <v>1</v>
      </c>
      <c r="GF683">
        <v>-336429810</v>
      </c>
      <c r="GG683">
        <v>2</v>
      </c>
      <c r="GH683">
        <v>1</v>
      </c>
      <c r="GI683">
        <v>4</v>
      </c>
      <c r="GJ683">
        <v>0</v>
      </c>
      <c r="GK683">
        <v>0</v>
      </c>
      <c r="GL683">
        <f t="shared" si="613"/>
        <v>0</v>
      </c>
      <c r="GM683">
        <f t="shared" si="614"/>
        <v>31115.21</v>
      </c>
      <c r="GN683">
        <f t="shared" si="615"/>
        <v>31115.21</v>
      </c>
      <c r="GO683">
        <f t="shared" si="616"/>
        <v>0</v>
      </c>
      <c r="GP683">
        <f t="shared" si="617"/>
        <v>0</v>
      </c>
      <c r="GR683">
        <v>0</v>
      </c>
      <c r="GS683">
        <v>3</v>
      </c>
      <c r="GT683">
        <v>0</v>
      </c>
      <c r="GU683" t="s">
        <v>3</v>
      </c>
      <c r="GV683">
        <f t="shared" si="618"/>
        <v>0</v>
      </c>
      <c r="GW683">
        <v>1</v>
      </c>
      <c r="GX683">
        <f t="shared" si="619"/>
        <v>0</v>
      </c>
      <c r="HA683">
        <v>0</v>
      </c>
      <c r="HB683">
        <v>0</v>
      </c>
      <c r="HC683">
        <f t="shared" si="620"/>
        <v>0</v>
      </c>
      <c r="HE683" t="s">
        <v>3</v>
      </c>
      <c r="HF683" t="s">
        <v>3</v>
      </c>
      <c r="HM683" t="s">
        <v>3</v>
      </c>
      <c r="HN683" t="s">
        <v>3</v>
      </c>
      <c r="HO683" t="s">
        <v>3</v>
      </c>
      <c r="HP683" t="s">
        <v>3</v>
      </c>
      <c r="HQ683" t="s">
        <v>3</v>
      </c>
      <c r="IK683">
        <v>0</v>
      </c>
    </row>
    <row r="684" spans="1:245" x14ac:dyDescent="0.2">
      <c r="A684">
        <v>18</v>
      </c>
      <c r="B684">
        <v>1</v>
      </c>
      <c r="C684">
        <v>871</v>
      </c>
      <c r="E684" t="s">
        <v>452</v>
      </c>
      <c r="F684" t="s">
        <v>122</v>
      </c>
      <c r="G684" t="s">
        <v>123</v>
      </c>
      <c r="H684" t="e">
        <f>'1.Ведомость'!#REF!</f>
        <v>#REF!</v>
      </c>
      <c r="I684">
        <f>I682*J684</f>
        <v>-20.7</v>
      </c>
      <c r="J684">
        <v>-1.4999999999999998</v>
      </c>
      <c r="K684">
        <v>-1.5</v>
      </c>
      <c r="O684">
        <f t="shared" si="590"/>
        <v>-12366.88</v>
      </c>
      <c r="P684">
        <f t="shared" si="591"/>
        <v>-12366.88</v>
      </c>
      <c r="Q684">
        <f t="shared" si="592"/>
        <v>0</v>
      </c>
      <c r="R684">
        <f t="shared" si="593"/>
        <v>0</v>
      </c>
      <c r="S684">
        <f t="shared" si="594"/>
        <v>0</v>
      </c>
      <c r="T684">
        <f t="shared" si="595"/>
        <v>0</v>
      </c>
      <c r="U684">
        <f t="shared" si="596"/>
        <v>0</v>
      </c>
      <c r="V684">
        <f t="shared" si="597"/>
        <v>0</v>
      </c>
      <c r="W684">
        <f t="shared" si="598"/>
        <v>0</v>
      </c>
      <c r="X684">
        <f t="shared" si="599"/>
        <v>0</v>
      </c>
      <c r="Y684">
        <f t="shared" si="600"/>
        <v>0</v>
      </c>
      <c r="AA684">
        <v>51651743</v>
      </c>
      <c r="AB684">
        <f t="shared" si="601"/>
        <v>65.58</v>
      </c>
      <c r="AC684">
        <f t="shared" si="602"/>
        <v>65.58</v>
      </c>
      <c r="AD684">
        <f t="shared" si="627"/>
        <v>0</v>
      </c>
      <c r="AE684">
        <f t="shared" si="628"/>
        <v>0</v>
      </c>
      <c r="AF684">
        <f t="shared" si="629"/>
        <v>0</v>
      </c>
      <c r="AG684">
        <f t="shared" si="603"/>
        <v>0</v>
      </c>
      <c r="AH684">
        <f t="shared" si="630"/>
        <v>0</v>
      </c>
      <c r="AI684">
        <f t="shared" si="631"/>
        <v>0</v>
      </c>
      <c r="AJ684">
        <f t="shared" si="604"/>
        <v>0</v>
      </c>
      <c r="AK684">
        <v>65.58</v>
      </c>
      <c r="AL684">
        <v>65.58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1</v>
      </c>
      <c r="AW684">
        <v>1</v>
      </c>
      <c r="AZ684">
        <v>1</v>
      </c>
      <c r="BA684">
        <v>1</v>
      </c>
      <c r="BB684">
        <v>1</v>
      </c>
      <c r="BC684">
        <v>9.11</v>
      </c>
      <c r="BD684" t="s">
        <v>3</v>
      </c>
      <c r="BE684" t="s">
        <v>3</v>
      </c>
      <c r="BF684" t="s">
        <v>3</v>
      </c>
      <c r="BG684" t="s">
        <v>3</v>
      </c>
      <c r="BH684">
        <v>3</v>
      </c>
      <c r="BI684">
        <v>1</v>
      </c>
      <c r="BJ684" t="s">
        <v>125</v>
      </c>
      <c r="BM684">
        <v>500001</v>
      </c>
      <c r="BN684">
        <v>0</v>
      </c>
      <c r="BO684" t="s">
        <v>3</v>
      </c>
      <c r="BP684">
        <v>0</v>
      </c>
      <c r="BQ684">
        <v>8</v>
      </c>
      <c r="BR684">
        <v>1</v>
      </c>
      <c r="BS684">
        <v>1</v>
      </c>
      <c r="BT684">
        <v>1</v>
      </c>
      <c r="BU684">
        <v>1</v>
      </c>
      <c r="BV684">
        <v>1</v>
      </c>
      <c r="BW684">
        <v>1</v>
      </c>
      <c r="BX684">
        <v>1</v>
      </c>
      <c r="BY684" t="s">
        <v>3</v>
      </c>
      <c r="BZ684">
        <v>0</v>
      </c>
      <c r="CA684">
        <v>0</v>
      </c>
      <c r="CB684" t="s">
        <v>3</v>
      </c>
      <c r="CE684">
        <v>0</v>
      </c>
      <c r="CF684">
        <v>0</v>
      </c>
      <c r="CG684">
        <v>0</v>
      </c>
      <c r="CM684">
        <v>0</v>
      </c>
      <c r="CN684" t="s">
        <v>3</v>
      </c>
      <c r="CO684">
        <v>0</v>
      </c>
      <c r="CP684">
        <f t="shared" si="605"/>
        <v>-12366.88</v>
      </c>
      <c r="CQ684">
        <f t="shared" si="625"/>
        <v>597.43379999999991</v>
      </c>
      <c r="CR684">
        <f t="shared" si="626"/>
        <v>0</v>
      </c>
      <c r="CS684">
        <f t="shared" si="606"/>
        <v>0</v>
      </c>
      <c r="CT684">
        <f t="shared" si="607"/>
        <v>0</v>
      </c>
      <c r="CU684">
        <f t="shared" si="608"/>
        <v>0</v>
      </c>
      <c r="CV684">
        <f t="shared" si="609"/>
        <v>0</v>
      </c>
      <c r="CW684">
        <f t="shared" si="610"/>
        <v>0</v>
      </c>
      <c r="CX684">
        <f t="shared" si="611"/>
        <v>0</v>
      </c>
      <c r="CY684">
        <f t="shared" si="621"/>
        <v>0</v>
      </c>
      <c r="CZ684">
        <f t="shared" si="622"/>
        <v>0</v>
      </c>
      <c r="DC684" t="s">
        <v>3</v>
      </c>
      <c r="DD684" t="s">
        <v>3</v>
      </c>
      <c r="DE684" t="s">
        <v>3</v>
      </c>
      <c r="DF684" t="s">
        <v>3</v>
      </c>
      <c r="DG684" t="s">
        <v>3</v>
      </c>
      <c r="DH684" t="s">
        <v>3</v>
      </c>
      <c r="DI684" t="s">
        <v>3</v>
      </c>
      <c r="DJ684" t="s">
        <v>3</v>
      </c>
      <c r="DK684" t="s">
        <v>3</v>
      </c>
      <c r="DL684" t="s">
        <v>3</v>
      </c>
      <c r="DM684" t="s">
        <v>3</v>
      </c>
      <c r="DN684">
        <v>0</v>
      </c>
      <c r="DO684">
        <v>0</v>
      </c>
      <c r="DP684">
        <v>1</v>
      </c>
      <c r="DQ684">
        <v>1</v>
      </c>
      <c r="DU684">
        <v>1002</v>
      </c>
      <c r="DV684" t="s">
        <v>124</v>
      </c>
      <c r="DW684" t="s">
        <v>124</v>
      </c>
      <c r="DX684">
        <v>1</v>
      </c>
      <c r="DZ684" t="s">
        <v>3</v>
      </c>
      <c r="EA684" t="s">
        <v>3</v>
      </c>
      <c r="EB684" t="s">
        <v>3</v>
      </c>
      <c r="EC684" t="s">
        <v>3</v>
      </c>
      <c r="EE684">
        <v>50757674</v>
      </c>
      <c r="EF684">
        <v>8</v>
      </c>
      <c r="EG684" t="s">
        <v>46</v>
      </c>
      <c r="EH684">
        <v>0</v>
      </c>
      <c r="EI684" t="s">
        <v>3</v>
      </c>
      <c r="EJ684">
        <v>1</v>
      </c>
      <c r="EK684">
        <v>500001</v>
      </c>
      <c r="EL684" t="s">
        <v>47</v>
      </c>
      <c r="EM684" t="s">
        <v>48</v>
      </c>
      <c r="EO684" t="s">
        <v>3</v>
      </c>
      <c r="EQ684">
        <v>32768</v>
      </c>
      <c r="ER684">
        <v>65.58</v>
      </c>
      <c r="ES684">
        <v>65.58</v>
      </c>
      <c r="ET684">
        <v>0</v>
      </c>
      <c r="EU684">
        <v>0</v>
      </c>
      <c r="EV684">
        <v>0</v>
      </c>
      <c r="EW684">
        <v>0</v>
      </c>
      <c r="EX684">
        <v>0</v>
      </c>
      <c r="FQ684">
        <v>0</v>
      </c>
      <c r="FR684">
        <f t="shared" si="612"/>
        <v>0</v>
      </c>
      <c r="FS684">
        <v>0</v>
      </c>
      <c r="FX684">
        <v>0</v>
      </c>
      <c r="FY684">
        <v>0</v>
      </c>
      <c r="GA684" t="s">
        <v>3</v>
      </c>
      <c r="GD684">
        <v>1</v>
      </c>
      <c r="GF684">
        <v>-1609399419</v>
      </c>
      <c r="GG684">
        <v>2</v>
      </c>
      <c r="GH684">
        <v>1</v>
      </c>
      <c r="GI684">
        <v>4</v>
      </c>
      <c r="GJ684">
        <v>0</v>
      </c>
      <c r="GK684">
        <v>0</v>
      </c>
      <c r="GL684">
        <f t="shared" si="613"/>
        <v>0</v>
      </c>
      <c r="GM684">
        <f t="shared" si="614"/>
        <v>-12366.88</v>
      </c>
      <c r="GN684">
        <f t="shared" si="615"/>
        <v>-12366.88</v>
      </c>
      <c r="GO684">
        <f t="shared" si="616"/>
        <v>0</v>
      </c>
      <c r="GP684">
        <f t="shared" si="617"/>
        <v>0</v>
      </c>
      <c r="GR684">
        <v>0</v>
      </c>
      <c r="GS684">
        <v>3</v>
      </c>
      <c r="GT684">
        <v>0</v>
      </c>
      <c r="GU684" t="s">
        <v>3</v>
      </c>
      <c r="GV684">
        <f t="shared" si="618"/>
        <v>0</v>
      </c>
      <c r="GW684">
        <v>1</v>
      </c>
      <c r="GX684">
        <f t="shared" si="619"/>
        <v>0</v>
      </c>
      <c r="HA684">
        <v>0</v>
      </c>
      <c r="HB684">
        <v>0</v>
      </c>
      <c r="HC684">
        <f t="shared" si="620"/>
        <v>0</v>
      </c>
      <c r="HE684" t="s">
        <v>3</v>
      </c>
      <c r="HF684" t="s">
        <v>3</v>
      </c>
      <c r="HM684" t="s">
        <v>3</v>
      </c>
      <c r="HN684" t="s">
        <v>3</v>
      </c>
      <c r="HO684" t="s">
        <v>3</v>
      </c>
      <c r="HP684" t="s">
        <v>3</v>
      </c>
      <c r="HQ684" t="s">
        <v>3</v>
      </c>
      <c r="IK684">
        <v>0</v>
      </c>
    </row>
    <row r="685" spans="1:245" x14ac:dyDescent="0.2">
      <c r="A685">
        <v>18</v>
      </c>
      <c r="B685">
        <v>1</v>
      </c>
      <c r="C685">
        <v>872</v>
      </c>
      <c r="E685" t="s">
        <v>453</v>
      </c>
      <c r="F685" t="s">
        <v>127</v>
      </c>
      <c r="G685" t="s">
        <v>128</v>
      </c>
      <c r="H685" t="e">
        <f>'1.Ведомость'!#REF!</f>
        <v>#REF!</v>
      </c>
      <c r="I685">
        <f>I682*J685</f>
        <v>-0.78659999999999997</v>
      </c>
      <c r="J685">
        <v>-5.6999999999999995E-2</v>
      </c>
      <c r="K685">
        <v>-5.7000000000000002E-2</v>
      </c>
      <c r="O685">
        <f t="shared" si="590"/>
        <v>-1437.34</v>
      </c>
      <c r="P685">
        <f t="shared" si="591"/>
        <v>-1437.34</v>
      </c>
      <c r="Q685">
        <f t="shared" si="592"/>
        <v>0</v>
      </c>
      <c r="R685">
        <f t="shared" si="593"/>
        <v>0</v>
      </c>
      <c r="S685">
        <f t="shared" si="594"/>
        <v>0</v>
      </c>
      <c r="T685">
        <f t="shared" si="595"/>
        <v>0</v>
      </c>
      <c r="U685">
        <f t="shared" si="596"/>
        <v>0</v>
      </c>
      <c r="V685">
        <f t="shared" si="597"/>
        <v>0</v>
      </c>
      <c r="W685">
        <f t="shared" si="598"/>
        <v>0</v>
      </c>
      <c r="X685">
        <f t="shared" si="599"/>
        <v>0</v>
      </c>
      <c r="Y685">
        <f t="shared" si="600"/>
        <v>0</v>
      </c>
      <c r="AA685">
        <v>51651743</v>
      </c>
      <c r="AB685">
        <f t="shared" si="601"/>
        <v>200.58</v>
      </c>
      <c r="AC685">
        <f t="shared" si="602"/>
        <v>200.58</v>
      </c>
      <c r="AD685">
        <f t="shared" si="627"/>
        <v>0</v>
      </c>
      <c r="AE685">
        <f t="shared" si="628"/>
        <v>0</v>
      </c>
      <c r="AF685">
        <f t="shared" si="629"/>
        <v>0</v>
      </c>
      <c r="AG685">
        <f t="shared" si="603"/>
        <v>0</v>
      </c>
      <c r="AH685">
        <f t="shared" si="630"/>
        <v>0</v>
      </c>
      <c r="AI685">
        <f t="shared" si="631"/>
        <v>0</v>
      </c>
      <c r="AJ685">
        <f t="shared" si="604"/>
        <v>0</v>
      </c>
      <c r="AK685">
        <v>200.58</v>
      </c>
      <c r="AL685">
        <v>200.58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1</v>
      </c>
      <c r="AW685">
        <v>1</v>
      </c>
      <c r="AZ685">
        <v>1</v>
      </c>
      <c r="BA685">
        <v>1</v>
      </c>
      <c r="BB685">
        <v>1</v>
      </c>
      <c r="BC685">
        <v>9.11</v>
      </c>
      <c r="BD685" t="s">
        <v>3</v>
      </c>
      <c r="BE685" t="s">
        <v>3</v>
      </c>
      <c r="BF685" t="s">
        <v>3</v>
      </c>
      <c r="BG685" t="s">
        <v>3</v>
      </c>
      <c r="BH685">
        <v>3</v>
      </c>
      <c r="BI685">
        <v>1</v>
      </c>
      <c r="BJ685" t="s">
        <v>129</v>
      </c>
      <c r="BM685">
        <v>500001</v>
      </c>
      <c r="BN685">
        <v>0</v>
      </c>
      <c r="BO685" t="s">
        <v>3</v>
      </c>
      <c r="BP685">
        <v>0</v>
      </c>
      <c r="BQ685">
        <v>8</v>
      </c>
      <c r="BR685">
        <v>1</v>
      </c>
      <c r="BS685">
        <v>1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3</v>
      </c>
      <c r="BZ685">
        <v>0</v>
      </c>
      <c r="CA685">
        <v>0</v>
      </c>
      <c r="CB685" t="s">
        <v>3</v>
      </c>
      <c r="CE685">
        <v>0</v>
      </c>
      <c r="CF685">
        <v>0</v>
      </c>
      <c r="CG685">
        <v>0</v>
      </c>
      <c r="CM685">
        <v>0</v>
      </c>
      <c r="CN685" t="s">
        <v>3</v>
      </c>
      <c r="CO685">
        <v>0</v>
      </c>
      <c r="CP685">
        <f t="shared" si="605"/>
        <v>-1437.34</v>
      </c>
      <c r="CQ685">
        <f t="shared" si="625"/>
        <v>1827.2837999999999</v>
      </c>
      <c r="CR685">
        <f t="shared" si="626"/>
        <v>0</v>
      </c>
      <c r="CS685">
        <f t="shared" si="606"/>
        <v>0</v>
      </c>
      <c r="CT685">
        <f t="shared" si="607"/>
        <v>0</v>
      </c>
      <c r="CU685">
        <f t="shared" si="608"/>
        <v>0</v>
      </c>
      <c r="CV685">
        <f t="shared" si="609"/>
        <v>0</v>
      </c>
      <c r="CW685">
        <f t="shared" si="610"/>
        <v>0</v>
      </c>
      <c r="CX685">
        <f t="shared" si="611"/>
        <v>0</v>
      </c>
      <c r="CY685">
        <f t="shared" si="621"/>
        <v>0</v>
      </c>
      <c r="CZ685">
        <f t="shared" si="622"/>
        <v>0</v>
      </c>
      <c r="DC685" t="s">
        <v>3</v>
      </c>
      <c r="DD685" t="s">
        <v>3</v>
      </c>
      <c r="DE685" t="s">
        <v>3</v>
      </c>
      <c r="DF685" t="s">
        <v>3</v>
      </c>
      <c r="DG685" t="s">
        <v>3</v>
      </c>
      <c r="DH685" t="s">
        <v>3</v>
      </c>
      <c r="DI685" t="s">
        <v>3</v>
      </c>
      <c r="DJ685" t="s">
        <v>3</v>
      </c>
      <c r="DK685" t="s">
        <v>3</v>
      </c>
      <c r="DL685" t="s">
        <v>3</v>
      </c>
      <c r="DM685" t="s">
        <v>3</v>
      </c>
      <c r="DN685">
        <v>0</v>
      </c>
      <c r="DO685">
        <v>0</v>
      </c>
      <c r="DP685">
        <v>1</v>
      </c>
      <c r="DQ685">
        <v>1</v>
      </c>
      <c r="DU685">
        <v>1002</v>
      </c>
      <c r="DV685" t="s">
        <v>124</v>
      </c>
      <c r="DW685" t="s">
        <v>124</v>
      </c>
      <c r="DX685">
        <v>1</v>
      </c>
      <c r="DZ685" t="s">
        <v>3</v>
      </c>
      <c r="EA685" t="s">
        <v>3</v>
      </c>
      <c r="EB685" t="s">
        <v>3</v>
      </c>
      <c r="EC685" t="s">
        <v>3</v>
      </c>
      <c r="EE685">
        <v>50757674</v>
      </c>
      <c r="EF685">
        <v>8</v>
      </c>
      <c r="EG685" t="s">
        <v>46</v>
      </c>
      <c r="EH685">
        <v>0</v>
      </c>
      <c r="EI685" t="s">
        <v>3</v>
      </c>
      <c r="EJ685">
        <v>1</v>
      </c>
      <c r="EK685">
        <v>500001</v>
      </c>
      <c r="EL685" t="s">
        <v>47</v>
      </c>
      <c r="EM685" t="s">
        <v>48</v>
      </c>
      <c r="EO685" t="s">
        <v>3</v>
      </c>
      <c r="EQ685">
        <v>32768</v>
      </c>
      <c r="ER685">
        <v>200.58</v>
      </c>
      <c r="ES685">
        <v>200.58</v>
      </c>
      <c r="ET685">
        <v>0</v>
      </c>
      <c r="EU685">
        <v>0</v>
      </c>
      <c r="EV685">
        <v>0</v>
      </c>
      <c r="EW685">
        <v>0</v>
      </c>
      <c r="EX685">
        <v>0</v>
      </c>
      <c r="FQ685">
        <v>0</v>
      </c>
      <c r="FR685">
        <f t="shared" si="612"/>
        <v>0</v>
      </c>
      <c r="FS685">
        <v>0</v>
      </c>
      <c r="FX685">
        <v>0</v>
      </c>
      <c r="FY685">
        <v>0</v>
      </c>
      <c r="GA685" t="s">
        <v>3</v>
      </c>
      <c r="GD685">
        <v>1</v>
      </c>
      <c r="GF685">
        <v>1828367933</v>
      </c>
      <c r="GG685">
        <v>2</v>
      </c>
      <c r="GH685">
        <v>1</v>
      </c>
      <c r="GI685">
        <v>4</v>
      </c>
      <c r="GJ685">
        <v>0</v>
      </c>
      <c r="GK685">
        <v>0</v>
      </c>
      <c r="GL685">
        <f t="shared" si="613"/>
        <v>0</v>
      </c>
      <c r="GM685">
        <f t="shared" si="614"/>
        <v>-1437.34</v>
      </c>
      <c r="GN685">
        <f t="shared" si="615"/>
        <v>-1437.34</v>
      </c>
      <c r="GO685">
        <f t="shared" si="616"/>
        <v>0</v>
      </c>
      <c r="GP685">
        <f t="shared" si="617"/>
        <v>0</v>
      </c>
      <c r="GR685">
        <v>0</v>
      </c>
      <c r="GS685">
        <v>3</v>
      </c>
      <c r="GT685">
        <v>0</v>
      </c>
      <c r="GU685" t="s">
        <v>3</v>
      </c>
      <c r="GV685">
        <f t="shared" si="618"/>
        <v>0</v>
      </c>
      <c r="GW685">
        <v>1</v>
      </c>
      <c r="GX685">
        <f t="shared" si="619"/>
        <v>0</v>
      </c>
      <c r="HA685">
        <v>0</v>
      </c>
      <c r="HB685">
        <v>0</v>
      </c>
      <c r="HC685">
        <f t="shared" si="620"/>
        <v>0</v>
      </c>
      <c r="HE685" t="s">
        <v>3</v>
      </c>
      <c r="HF685" t="s">
        <v>3</v>
      </c>
      <c r="HM685" t="s">
        <v>3</v>
      </c>
      <c r="HN685" t="s">
        <v>3</v>
      </c>
      <c r="HO685" t="s">
        <v>3</v>
      </c>
      <c r="HP685" t="s">
        <v>3</v>
      </c>
      <c r="HQ685" t="s">
        <v>3</v>
      </c>
      <c r="IK685">
        <v>0</v>
      </c>
    </row>
    <row r="686" spans="1:245" x14ac:dyDescent="0.2">
      <c r="A686">
        <v>17</v>
      </c>
      <c r="B686">
        <v>1</v>
      </c>
      <c r="C686">
        <f>ROW(SmtRes!A879)</f>
        <v>879</v>
      </c>
      <c r="D686">
        <f>ROW(EtalonRes!A1021)</f>
        <v>1021</v>
      </c>
      <c r="E686" t="s">
        <v>454</v>
      </c>
      <c r="F686" t="s">
        <v>108</v>
      </c>
      <c r="G686" t="s">
        <v>109</v>
      </c>
      <c r="H686" t="s">
        <v>110</v>
      </c>
      <c r="I686">
        <v>0.13</v>
      </c>
      <c r="J686">
        <v>0</v>
      </c>
      <c r="K686">
        <v>0.13</v>
      </c>
      <c r="O686">
        <f t="shared" si="590"/>
        <v>465.1</v>
      </c>
      <c r="P686">
        <f t="shared" si="591"/>
        <v>201.09</v>
      </c>
      <c r="Q686">
        <f t="shared" si="592"/>
        <v>48.71</v>
      </c>
      <c r="R686">
        <f t="shared" si="593"/>
        <v>21.66</v>
      </c>
      <c r="S686">
        <f t="shared" si="594"/>
        <v>215.3</v>
      </c>
      <c r="T686">
        <f t="shared" si="595"/>
        <v>0</v>
      </c>
      <c r="U686">
        <f t="shared" si="596"/>
        <v>0.65</v>
      </c>
      <c r="V686">
        <f t="shared" si="597"/>
        <v>5.5899999999999998E-2</v>
      </c>
      <c r="W686">
        <f t="shared" si="598"/>
        <v>0</v>
      </c>
      <c r="X686">
        <f t="shared" si="599"/>
        <v>229.85</v>
      </c>
      <c r="Y686">
        <f t="shared" si="600"/>
        <v>130.33000000000001</v>
      </c>
      <c r="AA686">
        <v>51651743</v>
      </c>
      <c r="AB686">
        <f t="shared" si="601"/>
        <v>247.66</v>
      </c>
      <c r="AC686">
        <f t="shared" si="602"/>
        <v>169.8</v>
      </c>
      <c r="AD686">
        <f t="shared" si="627"/>
        <v>28.26</v>
      </c>
      <c r="AE686">
        <f t="shared" si="628"/>
        <v>4.99</v>
      </c>
      <c r="AF686">
        <f t="shared" si="629"/>
        <v>49.6</v>
      </c>
      <c r="AG686">
        <f t="shared" si="603"/>
        <v>0</v>
      </c>
      <c r="AH686">
        <f t="shared" si="630"/>
        <v>5</v>
      </c>
      <c r="AI686">
        <f t="shared" si="631"/>
        <v>0.43</v>
      </c>
      <c r="AJ686">
        <f t="shared" si="604"/>
        <v>0</v>
      </c>
      <c r="AK686">
        <v>247.66</v>
      </c>
      <c r="AL686">
        <v>169.8</v>
      </c>
      <c r="AM686">
        <v>28.26</v>
      </c>
      <c r="AN686">
        <v>4.99</v>
      </c>
      <c r="AO686">
        <v>49.6</v>
      </c>
      <c r="AP686">
        <v>0</v>
      </c>
      <c r="AQ686">
        <v>5</v>
      </c>
      <c r="AR686">
        <v>0.43</v>
      </c>
      <c r="AS686">
        <v>0</v>
      </c>
      <c r="AT686">
        <v>97</v>
      </c>
      <c r="AU686">
        <v>55</v>
      </c>
      <c r="AV686">
        <v>1</v>
      </c>
      <c r="AW686">
        <v>1</v>
      </c>
      <c r="AZ686">
        <v>1</v>
      </c>
      <c r="BA686">
        <v>33.39</v>
      </c>
      <c r="BB686">
        <v>13.26</v>
      </c>
      <c r="BC686">
        <v>9.11</v>
      </c>
      <c r="BD686" t="s">
        <v>3</v>
      </c>
      <c r="BE686" t="s">
        <v>3</v>
      </c>
      <c r="BF686" t="s">
        <v>3</v>
      </c>
      <c r="BG686" t="s">
        <v>3</v>
      </c>
      <c r="BH686">
        <v>0</v>
      </c>
      <c r="BI686">
        <v>1</v>
      </c>
      <c r="BJ686" t="s">
        <v>111</v>
      </c>
      <c r="BM686">
        <v>26001</v>
      </c>
      <c r="BN686">
        <v>0</v>
      </c>
      <c r="BO686" t="s">
        <v>3</v>
      </c>
      <c r="BP686">
        <v>0</v>
      </c>
      <c r="BQ686">
        <v>2</v>
      </c>
      <c r="BR686">
        <v>0</v>
      </c>
      <c r="BS686">
        <v>33.39</v>
      </c>
      <c r="BT686">
        <v>1</v>
      </c>
      <c r="BU686">
        <v>1</v>
      </c>
      <c r="BV686">
        <v>1</v>
      </c>
      <c r="BW686">
        <v>1</v>
      </c>
      <c r="BX686">
        <v>1</v>
      </c>
      <c r="BY686" t="s">
        <v>3</v>
      </c>
      <c r="BZ686">
        <v>97</v>
      </c>
      <c r="CA686">
        <v>55</v>
      </c>
      <c r="CB686" t="s">
        <v>3</v>
      </c>
      <c r="CE686">
        <v>0</v>
      </c>
      <c r="CF686">
        <v>0</v>
      </c>
      <c r="CG686">
        <v>0</v>
      </c>
      <c r="CM686">
        <v>0</v>
      </c>
      <c r="CN686" t="s">
        <v>3</v>
      </c>
      <c r="CO686">
        <v>0</v>
      </c>
      <c r="CP686">
        <f t="shared" si="605"/>
        <v>465.1</v>
      </c>
      <c r="CQ686">
        <f t="shared" si="625"/>
        <v>1546.8779999999999</v>
      </c>
      <c r="CR686">
        <f t="shared" si="626"/>
        <v>374.7276</v>
      </c>
      <c r="CS686">
        <f t="shared" si="606"/>
        <v>166.61610000000002</v>
      </c>
      <c r="CT686">
        <f t="shared" si="607"/>
        <v>1656.144</v>
      </c>
      <c r="CU686">
        <f t="shared" si="608"/>
        <v>0</v>
      </c>
      <c r="CV686">
        <f t="shared" si="609"/>
        <v>5</v>
      </c>
      <c r="CW686">
        <f t="shared" si="610"/>
        <v>0.43</v>
      </c>
      <c r="CX686">
        <f t="shared" si="611"/>
        <v>0</v>
      </c>
      <c r="CY686">
        <f t="shared" si="621"/>
        <v>229.85119999999998</v>
      </c>
      <c r="CZ686">
        <f t="shared" si="622"/>
        <v>130.328</v>
      </c>
      <c r="DC686" t="s">
        <v>3</v>
      </c>
      <c r="DD686" t="s">
        <v>3</v>
      </c>
      <c r="DE686" t="s">
        <v>3</v>
      </c>
      <c r="DF686" t="s">
        <v>3</v>
      </c>
      <c r="DG686" t="s">
        <v>3</v>
      </c>
      <c r="DH686" t="s">
        <v>3</v>
      </c>
      <c r="DI686" t="s">
        <v>3</v>
      </c>
      <c r="DJ686" t="s">
        <v>3</v>
      </c>
      <c r="DK686" t="s">
        <v>3</v>
      </c>
      <c r="DL686" t="s">
        <v>3</v>
      </c>
      <c r="DM686" t="s">
        <v>3</v>
      </c>
      <c r="DN686">
        <v>0</v>
      </c>
      <c r="DO686">
        <v>0</v>
      </c>
      <c r="DP686">
        <v>1</v>
      </c>
      <c r="DQ686">
        <v>1</v>
      </c>
      <c r="DU686">
        <v>1005</v>
      </c>
      <c r="DV686" t="s">
        <v>110</v>
      </c>
      <c r="DW686" t="s">
        <v>110</v>
      </c>
      <c r="DX686">
        <v>10</v>
      </c>
      <c r="DZ686" t="s">
        <v>3</v>
      </c>
      <c r="EA686" t="s">
        <v>3</v>
      </c>
      <c r="EB686" t="s">
        <v>3</v>
      </c>
      <c r="EC686" t="s">
        <v>3</v>
      </c>
      <c r="EE686">
        <v>50757462</v>
      </c>
      <c r="EF686">
        <v>2</v>
      </c>
      <c r="EG686" t="s">
        <v>112</v>
      </c>
      <c r="EH686">
        <v>20</v>
      </c>
      <c r="EI686" t="s">
        <v>113</v>
      </c>
      <c r="EJ686">
        <v>1</v>
      </c>
      <c r="EK686">
        <v>26001</v>
      </c>
      <c r="EL686" t="s">
        <v>113</v>
      </c>
      <c r="EM686" t="s">
        <v>114</v>
      </c>
      <c r="EO686" t="s">
        <v>3</v>
      </c>
      <c r="EQ686">
        <v>131072</v>
      </c>
      <c r="ER686">
        <v>247.66</v>
      </c>
      <c r="ES686">
        <v>169.8</v>
      </c>
      <c r="ET686">
        <v>28.26</v>
      </c>
      <c r="EU686">
        <v>4.99</v>
      </c>
      <c r="EV686">
        <v>49.6</v>
      </c>
      <c r="EW686">
        <v>5</v>
      </c>
      <c r="EX686">
        <v>0.43</v>
      </c>
      <c r="EY686">
        <v>0</v>
      </c>
      <c r="FQ686">
        <v>0</v>
      </c>
      <c r="FR686">
        <f t="shared" si="612"/>
        <v>0</v>
      </c>
      <c r="FS686">
        <v>0</v>
      </c>
      <c r="FX686">
        <v>97</v>
      </c>
      <c r="FY686">
        <v>55</v>
      </c>
      <c r="GA686" t="s">
        <v>3</v>
      </c>
      <c r="GD686">
        <v>1</v>
      </c>
      <c r="GF686">
        <v>-893411855</v>
      </c>
      <c r="GG686">
        <v>2</v>
      </c>
      <c r="GH686">
        <v>1</v>
      </c>
      <c r="GI686">
        <v>4</v>
      </c>
      <c r="GJ686">
        <v>0</v>
      </c>
      <c r="GK686">
        <v>0</v>
      </c>
      <c r="GL686">
        <f t="shared" si="613"/>
        <v>0</v>
      </c>
      <c r="GM686">
        <f t="shared" si="614"/>
        <v>825.28</v>
      </c>
      <c r="GN686">
        <f t="shared" si="615"/>
        <v>825.28</v>
      </c>
      <c r="GO686">
        <f t="shared" si="616"/>
        <v>0</v>
      </c>
      <c r="GP686">
        <f t="shared" si="617"/>
        <v>0</v>
      </c>
      <c r="GR686">
        <v>0</v>
      </c>
      <c r="GS686">
        <v>3</v>
      </c>
      <c r="GT686">
        <v>0</v>
      </c>
      <c r="GU686" t="s">
        <v>3</v>
      </c>
      <c r="GV686">
        <f t="shared" si="618"/>
        <v>0</v>
      </c>
      <c r="GW686">
        <v>1</v>
      </c>
      <c r="GX686">
        <f t="shared" si="619"/>
        <v>0</v>
      </c>
      <c r="HA686">
        <v>0</v>
      </c>
      <c r="HB686">
        <v>0</v>
      </c>
      <c r="HC686">
        <f t="shared" si="620"/>
        <v>0</v>
      </c>
      <c r="HE686" t="s">
        <v>3</v>
      </c>
      <c r="HF686" t="s">
        <v>3</v>
      </c>
      <c r="HM686" t="s">
        <v>3</v>
      </c>
      <c r="HN686" t="s">
        <v>115</v>
      </c>
      <c r="HO686" t="s">
        <v>116</v>
      </c>
      <c r="HP686" t="s">
        <v>113</v>
      </c>
      <c r="HQ686" t="s">
        <v>113</v>
      </c>
      <c r="IK686">
        <v>0</v>
      </c>
    </row>
    <row r="687" spans="1:245" x14ac:dyDescent="0.2">
      <c r="A687">
        <v>18</v>
      </c>
      <c r="B687">
        <v>1</v>
      </c>
      <c r="C687">
        <v>876</v>
      </c>
      <c r="E687" t="s">
        <v>455</v>
      </c>
      <c r="F687" t="s">
        <v>118</v>
      </c>
      <c r="G687" t="s">
        <v>132</v>
      </c>
      <c r="H687" t="str">
        <f>'1.Ведомость'!C219</f>
        <v>м2</v>
      </c>
      <c r="I687">
        <f>I686*J687</f>
        <v>1.4300000000000002</v>
      </c>
      <c r="J687">
        <v>11</v>
      </c>
      <c r="K687">
        <v>11</v>
      </c>
      <c r="O687">
        <f t="shared" si="590"/>
        <v>293.11</v>
      </c>
      <c r="P687">
        <f t="shared" si="591"/>
        <v>293.11</v>
      </c>
      <c r="Q687">
        <f t="shared" si="592"/>
        <v>0</v>
      </c>
      <c r="R687">
        <f t="shared" si="593"/>
        <v>0</v>
      </c>
      <c r="S687">
        <f t="shared" si="594"/>
        <v>0</v>
      </c>
      <c r="T687">
        <f t="shared" si="595"/>
        <v>0</v>
      </c>
      <c r="U687">
        <f t="shared" si="596"/>
        <v>0</v>
      </c>
      <c r="V687">
        <f t="shared" si="597"/>
        <v>0</v>
      </c>
      <c r="W687">
        <f t="shared" si="598"/>
        <v>0</v>
      </c>
      <c r="X687">
        <f t="shared" si="599"/>
        <v>0</v>
      </c>
      <c r="Y687">
        <f t="shared" si="600"/>
        <v>0</v>
      </c>
      <c r="AA687">
        <v>51651743</v>
      </c>
      <c r="AB687">
        <f t="shared" si="601"/>
        <v>22.5</v>
      </c>
      <c r="AC687">
        <f t="shared" si="602"/>
        <v>22.5</v>
      </c>
      <c r="AD687">
        <f t="shared" si="627"/>
        <v>0</v>
      </c>
      <c r="AE687">
        <f t="shared" si="628"/>
        <v>0</v>
      </c>
      <c r="AF687">
        <f t="shared" si="629"/>
        <v>0</v>
      </c>
      <c r="AG687">
        <f t="shared" si="603"/>
        <v>0</v>
      </c>
      <c r="AH687">
        <f t="shared" si="630"/>
        <v>0</v>
      </c>
      <c r="AI687">
        <f t="shared" si="631"/>
        <v>0</v>
      </c>
      <c r="AJ687">
        <f t="shared" si="604"/>
        <v>0</v>
      </c>
      <c r="AK687">
        <v>22.5</v>
      </c>
      <c r="AL687">
        <v>22.5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1</v>
      </c>
      <c r="AW687">
        <v>1</v>
      </c>
      <c r="AZ687">
        <v>1</v>
      </c>
      <c r="BA687">
        <v>1</v>
      </c>
      <c r="BB687">
        <v>1</v>
      </c>
      <c r="BC687">
        <v>9.11</v>
      </c>
      <c r="BD687" t="s">
        <v>3</v>
      </c>
      <c r="BE687" t="s">
        <v>3</v>
      </c>
      <c r="BF687" t="s">
        <v>3</v>
      </c>
      <c r="BG687" t="s">
        <v>3</v>
      </c>
      <c r="BH687">
        <v>3</v>
      </c>
      <c r="BI687">
        <v>1</v>
      </c>
      <c r="BJ687" t="s">
        <v>120</v>
      </c>
      <c r="BM687">
        <v>500001</v>
      </c>
      <c r="BN687">
        <v>0</v>
      </c>
      <c r="BO687" t="s">
        <v>3</v>
      </c>
      <c r="BP687">
        <v>0</v>
      </c>
      <c r="BQ687">
        <v>8</v>
      </c>
      <c r="BR687">
        <v>0</v>
      </c>
      <c r="BS687">
        <v>1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3</v>
      </c>
      <c r="BZ687">
        <v>0</v>
      </c>
      <c r="CA687">
        <v>0</v>
      </c>
      <c r="CB687" t="s">
        <v>3</v>
      </c>
      <c r="CE687">
        <v>0</v>
      </c>
      <c r="CF687">
        <v>0</v>
      </c>
      <c r="CG687">
        <v>0</v>
      </c>
      <c r="CM687">
        <v>0</v>
      </c>
      <c r="CN687" t="s">
        <v>3</v>
      </c>
      <c r="CO687">
        <v>0</v>
      </c>
      <c r="CP687">
        <f t="shared" si="605"/>
        <v>293.11</v>
      </c>
      <c r="CQ687">
        <f t="shared" si="625"/>
        <v>204.97499999999999</v>
      </c>
      <c r="CR687">
        <f t="shared" si="626"/>
        <v>0</v>
      </c>
      <c r="CS687">
        <f t="shared" si="606"/>
        <v>0</v>
      </c>
      <c r="CT687">
        <f t="shared" si="607"/>
        <v>0</v>
      </c>
      <c r="CU687">
        <f t="shared" si="608"/>
        <v>0</v>
      </c>
      <c r="CV687">
        <f t="shared" si="609"/>
        <v>0</v>
      </c>
      <c r="CW687">
        <f t="shared" si="610"/>
        <v>0</v>
      </c>
      <c r="CX687">
        <f t="shared" si="611"/>
        <v>0</v>
      </c>
      <c r="CY687">
        <f t="shared" si="621"/>
        <v>0</v>
      </c>
      <c r="CZ687">
        <f t="shared" si="622"/>
        <v>0</v>
      </c>
      <c r="DC687" t="s">
        <v>3</v>
      </c>
      <c r="DD687" t="s">
        <v>3</v>
      </c>
      <c r="DE687" t="s">
        <v>3</v>
      </c>
      <c r="DF687" t="s">
        <v>3</v>
      </c>
      <c r="DG687" t="s">
        <v>3</v>
      </c>
      <c r="DH687" t="s">
        <v>3</v>
      </c>
      <c r="DI687" t="s">
        <v>3</v>
      </c>
      <c r="DJ687" t="s">
        <v>3</v>
      </c>
      <c r="DK687" t="s">
        <v>3</v>
      </c>
      <c r="DL687" t="s">
        <v>3</v>
      </c>
      <c r="DM687" t="s">
        <v>3</v>
      </c>
      <c r="DN687">
        <v>0</v>
      </c>
      <c r="DO687">
        <v>0</v>
      </c>
      <c r="DP687">
        <v>1</v>
      </c>
      <c r="DQ687">
        <v>1</v>
      </c>
      <c r="DU687">
        <v>1005</v>
      </c>
      <c r="DV687" t="s">
        <v>52</v>
      </c>
      <c r="DW687" t="s">
        <v>52</v>
      </c>
      <c r="DX687">
        <v>1</v>
      </c>
      <c r="DZ687" t="s">
        <v>3</v>
      </c>
      <c r="EA687" t="s">
        <v>3</v>
      </c>
      <c r="EB687" t="s">
        <v>3</v>
      </c>
      <c r="EC687" t="s">
        <v>3</v>
      </c>
      <c r="EE687">
        <v>50757674</v>
      </c>
      <c r="EF687">
        <v>8</v>
      </c>
      <c r="EG687" t="s">
        <v>46</v>
      </c>
      <c r="EH687">
        <v>0</v>
      </c>
      <c r="EI687" t="s">
        <v>3</v>
      </c>
      <c r="EJ687">
        <v>1</v>
      </c>
      <c r="EK687">
        <v>500001</v>
      </c>
      <c r="EL687" t="s">
        <v>47</v>
      </c>
      <c r="EM687" t="s">
        <v>48</v>
      </c>
      <c r="EO687" t="s">
        <v>3</v>
      </c>
      <c r="EQ687">
        <v>0</v>
      </c>
      <c r="ER687">
        <v>22.5</v>
      </c>
      <c r="ES687">
        <v>22.5</v>
      </c>
      <c r="ET687">
        <v>0</v>
      </c>
      <c r="EU687">
        <v>0</v>
      </c>
      <c r="EV687">
        <v>0</v>
      </c>
      <c r="EW687">
        <v>0</v>
      </c>
      <c r="EX687">
        <v>0</v>
      </c>
      <c r="FQ687">
        <v>0</v>
      </c>
      <c r="FR687">
        <f t="shared" si="612"/>
        <v>0</v>
      </c>
      <c r="FS687">
        <v>0</v>
      </c>
      <c r="FX687">
        <v>0</v>
      </c>
      <c r="FY687">
        <v>0</v>
      </c>
      <c r="GA687" t="s">
        <v>3</v>
      </c>
      <c r="GD687">
        <v>1</v>
      </c>
      <c r="GF687">
        <v>2022782512</v>
      </c>
      <c r="GG687">
        <v>2</v>
      </c>
      <c r="GH687">
        <v>1</v>
      </c>
      <c r="GI687">
        <v>4</v>
      </c>
      <c r="GJ687">
        <v>0</v>
      </c>
      <c r="GK687">
        <v>0</v>
      </c>
      <c r="GL687">
        <f t="shared" si="613"/>
        <v>0</v>
      </c>
      <c r="GM687">
        <f t="shared" si="614"/>
        <v>293.11</v>
      </c>
      <c r="GN687">
        <f t="shared" si="615"/>
        <v>293.11</v>
      </c>
      <c r="GO687">
        <f t="shared" si="616"/>
        <v>0</v>
      </c>
      <c r="GP687">
        <f t="shared" si="617"/>
        <v>0</v>
      </c>
      <c r="GR687">
        <v>0</v>
      </c>
      <c r="GS687">
        <v>3</v>
      </c>
      <c r="GT687">
        <v>0</v>
      </c>
      <c r="GU687" t="s">
        <v>3</v>
      </c>
      <c r="GV687">
        <f t="shared" si="618"/>
        <v>0</v>
      </c>
      <c r="GW687">
        <v>1</v>
      </c>
      <c r="GX687">
        <f t="shared" si="619"/>
        <v>0</v>
      </c>
      <c r="HA687">
        <v>0</v>
      </c>
      <c r="HB687">
        <v>0</v>
      </c>
      <c r="HC687">
        <f t="shared" si="620"/>
        <v>0</v>
      </c>
      <c r="HE687" t="s">
        <v>3</v>
      </c>
      <c r="HF687" t="s">
        <v>3</v>
      </c>
      <c r="HM687" t="s">
        <v>3</v>
      </c>
      <c r="HN687" t="s">
        <v>3</v>
      </c>
      <c r="HO687" t="s">
        <v>3</v>
      </c>
      <c r="HP687" t="s">
        <v>3</v>
      </c>
      <c r="HQ687" t="s">
        <v>3</v>
      </c>
      <c r="IK687">
        <v>0</v>
      </c>
    </row>
    <row r="688" spans="1:245" x14ac:dyDescent="0.2">
      <c r="A688">
        <v>18</v>
      </c>
      <c r="B688">
        <v>1</v>
      </c>
      <c r="C688">
        <v>878</v>
      </c>
      <c r="E688" t="s">
        <v>456</v>
      </c>
      <c r="F688" t="s">
        <v>122</v>
      </c>
      <c r="G688" t="s">
        <v>123</v>
      </c>
      <c r="H688" t="e">
        <f>'1.Ведомость'!#REF!</f>
        <v>#REF!</v>
      </c>
      <c r="I688">
        <f>I686*J688</f>
        <v>-0.19500000000000001</v>
      </c>
      <c r="J688">
        <v>-1.5</v>
      </c>
      <c r="K688">
        <v>-1.5</v>
      </c>
      <c r="O688">
        <f t="shared" si="590"/>
        <v>-116.5</v>
      </c>
      <c r="P688">
        <f t="shared" si="591"/>
        <v>-116.5</v>
      </c>
      <c r="Q688">
        <f t="shared" si="592"/>
        <v>0</v>
      </c>
      <c r="R688">
        <f t="shared" si="593"/>
        <v>0</v>
      </c>
      <c r="S688">
        <f t="shared" si="594"/>
        <v>0</v>
      </c>
      <c r="T688">
        <f t="shared" si="595"/>
        <v>0</v>
      </c>
      <c r="U688">
        <f t="shared" si="596"/>
        <v>0</v>
      </c>
      <c r="V688">
        <f t="shared" si="597"/>
        <v>0</v>
      </c>
      <c r="W688">
        <f t="shared" si="598"/>
        <v>0</v>
      </c>
      <c r="X688">
        <f t="shared" si="599"/>
        <v>0</v>
      </c>
      <c r="Y688">
        <f t="shared" si="600"/>
        <v>0</v>
      </c>
      <c r="AA688">
        <v>51651743</v>
      </c>
      <c r="AB688">
        <f t="shared" si="601"/>
        <v>65.58</v>
      </c>
      <c r="AC688">
        <f t="shared" si="602"/>
        <v>65.58</v>
      </c>
      <c r="AD688">
        <f t="shared" si="627"/>
        <v>0</v>
      </c>
      <c r="AE688">
        <f t="shared" si="628"/>
        <v>0</v>
      </c>
      <c r="AF688">
        <f t="shared" si="629"/>
        <v>0</v>
      </c>
      <c r="AG688">
        <f t="shared" si="603"/>
        <v>0</v>
      </c>
      <c r="AH688">
        <f t="shared" si="630"/>
        <v>0</v>
      </c>
      <c r="AI688">
        <f t="shared" si="631"/>
        <v>0</v>
      </c>
      <c r="AJ688">
        <f t="shared" si="604"/>
        <v>0</v>
      </c>
      <c r="AK688">
        <v>65.58</v>
      </c>
      <c r="AL688">
        <v>65.58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1</v>
      </c>
      <c r="AW688">
        <v>1</v>
      </c>
      <c r="AZ688">
        <v>1</v>
      </c>
      <c r="BA688">
        <v>1</v>
      </c>
      <c r="BB688">
        <v>1</v>
      </c>
      <c r="BC688">
        <v>9.11</v>
      </c>
      <c r="BD688" t="s">
        <v>3</v>
      </c>
      <c r="BE688" t="s">
        <v>3</v>
      </c>
      <c r="BF688" t="s">
        <v>3</v>
      </c>
      <c r="BG688" t="s">
        <v>3</v>
      </c>
      <c r="BH688">
        <v>3</v>
      </c>
      <c r="BI688">
        <v>1</v>
      </c>
      <c r="BJ688" t="s">
        <v>125</v>
      </c>
      <c r="BM688">
        <v>500001</v>
      </c>
      <c r="BN688">
        <v>0</v>
      </c>
      <c r="BO688" t="s">
        <v>3</v>
      </c>
      <c r="BP688">
        <v>0</v>
      </c>
      <c r="BQ688">
        <v>8</v>
      </c>
      <c r="BR688">
        <v>1</v>
      </c>
      <c r="BS688">
        <v>1</v>
      </c>
      <c r="BT688">
        <v>1</v>
      </c>
      <c r="BU688">
        <v>1</v>
      </c>
      <c r="BV688">
        <v>1</v>
      </c>
      <c r="BW688">
        <v>1</v>
      </c>
      <c r="BX688">
        <v>1</v>
      </c>
      <c r="BY688" t="s">
        <v>3</v>
      </c>
      <c r="BZ688">
        <v>0</v>
      </c>
      <c r="CA688">
        <v>0</v>
      </c>
      <c r="CB688" t="s">
        <v>3</v>
      </c>
      <c r="CE688">
        <v>0</v>
      </c>
      <c r="CF688">
        <v>0</v>
      </c>
      <c r="CG688">
        <v>0</v>
      </c>
      <c r="CM688">
        <v>0</v>
      </c>
      <c r="CN688" t="s">
        <v>3</v>
      </c>
      <c r="CO688">
        <v>0</v>
      </c>
      <c r="CP688">
        <f t="shared" si="605"/>
        <v>-116.5</v>
      </c>
      <c r="CQ688">
        <f t="shared" si="625"/>
        <v>597.43379999999991</v>
      </c>
      <c r="CR688">
        <f t="shared" si="626"/>
        <v>0</v>
      </c>
      <c r="CS688">
        <f t="shared" si="606"/>
        <v>0</v>
      </c>
      <c r="CT688">
        <f t="shared" si="607"/>
        <v>0</v>
      </c>
      <c r="CU688">
        <f t="shared" si="608"/>
        <v>0</v>
      </c>
      <c r="CV688">
        <f t="shared" si="609"/>
        <v>0</v>
      </c>
      <c r="CW688">
        <f t="shared" si="610"/>
        <v>0</v>
      </c>
      <c r="CX688">
        <f t="shared" si="611"/>
        <v>0</v>
      </c>
      <c r="CY688">
        <f t="shared" si="621"/>
        <v>0</v>
      </c>
      <c r="CZ688">
        <f t="shared" si="622"/>
        <v>0</v>
      </c>
      <c r="DC688" t="s">
        <v>3</v>
      </c>
      <c r="DD688" t="s">
        <v>3</v>
      </c>
      <c r="DE688" t="s">
        <v>3</v>
      </c>
      <c r="DF688" t="s">
        <v>3</v>
      </c>
      <c r="DG688" t="s">
        <v>3</v>
      </c>
      <c r="DH688" t="s">
        <v>3</v>
      </c>
      <c r="DI688" t="s">
        <v>3</v>
      </c>
      <c r="DJ688" t="s">
        <v>3</v>
      </c>
      <c r="DK688" t="s">
        <v>3</v>
      </c>
      <c r="DL688" t="s">
        <v>3</v>
      </c>
      <c r="DM688" t="s">
        <v>3</v>
      </c>
      <c r="DN688">
        <v>0</v>
      </c>
      <c r="DO688">
        <v>0</v>
      </c>
      <c r="DP688">
        <v>1</v>
      </c>
      <c r="DQ688">
        <v>1</v>
      </c>
      <c r="DU688">
        <v>1002</v>
      </c>
      <c r="DV688" t="s">
        <v>124</v>
      </c>
      <c r="DW688" t="s">
        <v>124</v>
      </c>
      <c r="DX688">
        <v>1</v>
      </c>
      <c r="DZ688" t="s">
        <v>3</v>
      </c>
      <c r="EA688" t="s">
        <v>3</v>
      </c>
      <c r="EB688" t="s">
        <v>3</v>
      </c>
      <c r="EC688" t="s">
        <v>3</v>
      </c>
      <c r="EE688">
        <v>50757674</v>
      </c>
      <c r="EF688">
        <v>8</v>
      </c>
      <c r="EG688" t="s">
        <v>46</v>
      </c>
      <c r="EH688">
        <v>0</v>
      </c>
      <c r="EI688" t="s">
        <v>3</v>
      </c>
      <c r="EJ688">
        <v>1</v>
      </c>
      <c r="EK688">
        <v>500001</v>
      </c>
      <c r="EL688" t="s">
        <v>47</v>
      </c>
      <c r="EM688" t="s">
        <v>48</v>
      </c>
      <c r="EO688" t="s">
        <v>3</v>
      </c>
      <c r="EQ688">
        <v>32768</v>
      </c>
      <c r="ER688">
        <v>65.58</v>
      </c>
      <c r="ES688">
        <v>65.58</v>
      </c>
      <c r="ET688">
        <v>0</v>
      </c>
      <c r="EU688">
        <v>0</v>
      </c>
      <c r="EV688">
        <v>0</v>
      </c>
      <c r="EW688">
        <v>0</v>
      </c>
      <c r="EX688">
        <v>0</v>
      </c>
      <c r="FQ688">
        <v>0</v>
      </c>
      <c r="FR688">
        <f t="shared" si="612"/>
        <v>0</v>
      </c>
      <c r="FS688">
        <v>0</v>
      </c>
      <c r="FX688">
        <v>0</v>
      </c>
      <c r="FY688">
        <v>0</v>
      </c>
      <c r="GA688" t="s">
        <v>3</v>
      </c>
      <c r="GD688">
        <v>1</v>
      </c>
      <c r="GF688">
        <v>-1609399419</v>
      </c>
      <c r="GG688">
        <v>2</v>
      </c>
      <c r="GH688">
        <v>1</v>
      </c>
      <c r="GI688">
        <v>4</v>
      </c>
      <c r="GJ688">
        <v>0</v>
      </c>
      <c r="GK688">
        <v>0</v>
      </c>
      <c r="GL688">
        <f t="shared" si="613"/>
        <v>0</v>
      </c>
      <c r="GM688">
        <f t="shared" si="614"/>
        <v>-116.5</v>
      </c>
      <c r="GN688">
        <f t="shared" si="615"/>
        <v>-116.5</v>
      </c>
      <c r="GO688">
        <f t="shared" si="616"/>
        <v>0</v>
      </c>
      <c r="GP688">
        <f t="shared" si="617"/>
        <v>0</v>
      </c>
      <c r="GR688">
        <v>0</v>
      </c>
      <c r="GS688">
        <v>3</v>
      </c>
      <c r="GT688">
        <v>0</v>
      </c>
      <c r="GU688" t="s">
        <v>3</v>
      </c>
      <c r="GV688">
        <f t="shared" si="618"/>
        <v>0</v>
      </c>
      <c r="GW688">
        <v>1</v>
      </c>
      <c r="GX688">
        <f t="shared" si="619"/>
        <v>0</v>
      </c>
      <c r="HA688">
        <v>0</v>
      </c>
      <c r="HB688">
        <v>0</v>
      </c>
      <c r="HC688">
        <f t="shared" si="620"/>
        <v>0</v>
      </c>
      <c r="HE688" t="s">
        <v>3</v>
      </c>
      <c r="HF688" t="s">
        <v>3</v>
      </c>
      <c r="HM688" t="s">
        <v>3</v>
      </c>
      <c r="HN688" t="s">
        <v>3</v>
      </c>
      <c r="HO688" t="s">
        <v>3</v>
      </c>
      <c r="HP688" t="s">
        <v>3</v>
      </c>
      <c r="HQ688" t="s">
        <v>3</v>
      </c>
      <c r="IK688">
        <v>0</v>
      </c>
    </row>
    <row r="689" spans="1:245" x14ac:dyDescent="0.2">
      <c r="A689">
        <v>18</v>
      </c>
      <c r="B689">
        <v>1</v>
      </c>
      <c r="C689">
        <v>879</v>
      </c>
      <c r="E689" t="s">
        <v>457</v>
      </c>
      <c r="F689" t="s">
        <v>127</v>
      </c>
      <c r="G689" t="s">
        <v>128</v>
      </c>
      <c r="H689" t="e">
        <f>'1.Ведомость'!#REF!</f>
        <v>#REF!</v>
      </c>
      <c r="I689">
        <f>I686*J689</f>
        <v>-7.4099999999999999E-3</v>
      </c>
      <c r="J689">
        <v>-5.6999999999999995E-2</v>
      </c>
      <c r="K689">
        <v>-5.7000000000000002E-2</v>
      </c>
      <c r="O689">
        <f t="shared" si="590"/>
        <v>-13.54</v>
      </c>
      <c r="P689">
        <f t="shared" si="591"/>
        <v>-13.54</v>
      </c>
      <c r="Q689">
        <f t="shared" si="592"/>
        <v>0</v>
      </c>
      <c r="R689">
        <f t="shared" si="593"/>
        <v>0</v>
      </c>
      <c r="S689">
        <f t="shared" si="594"/>
        <v>0</v>
      </c>
      <c r="T689">
        <f t="shared" si="595"/>
        <v>0</v>
      </c>
      <c r="U689">
        <f t="shared" si="596"/>
        <v>0</v>
      </c>
      <c r="V689">
        <f t="shared" si="597"/>
        <v>0</v>
      </c>
      <c r="W689">
        <f t="shared" si="598"/>
        <v>0</v>
      </c>
      <c r="X689">
        <f t="shared" si="599"/>
        <v>0</v>
      </c>
      <c r="Y689">
        <f t="shared" si="600"/>
        <v>0</v>
      </c>
      <c r="AA689">
        <v>51651743</v>
      </c>
      <c r="AB689">
        <f t="shared" si="601"/>
        <v>200.58</v>
      </c>
      <c r="AC689">
        <f t="shared" si="602"/>
        <v>200.58</v>
      </c>
      <c r="AD689">
        <f t="shared" si="627"/>
        <v>0</v>
      </c>
      <c r="AE689">
        <f t="shared" si="628"/>
        <v>0</v>
      </c>
      <c r="AF689">
        <f t="shared" si="629"/>
        <v>0</v>
      </c>
      <c r="AG689">
        <f t="shared" si="603"/>
        <v>0</v>
      </c>
      <c r="AH689">
        <f t="shared" si="630"/>
        <v>0</v>
      </c>
      <c r="AI689">
        <f t="shared" si="631"/>
        <v>0</v>
      </c>
      <c r="AJ689">
        <f t="shared" si="604"/>
        <v>0</v>
      </c>
      <c r="AK689">
        <v>200.58</v>
      </c>
      <c r="AL689">
        <v>200.58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1</v>
      </c>
      <c r="AW689">
        <v>1</v>
      </c>
      <c r="AZ689">
        <v>1</v>
      </c>
      <c r="BA689">
        <v>1</v>
      </c>
      <c r="BB689">
        <v>1</v>
      </c>
      <c r="BC689">
        <v>9.11</v>
      </c>
      <c r="BD689" t="s">
        <v>3</v>
      </c>
      <c r="BE689" t="s">
        <v>3</v>
      </c>
      <c r="BF689" t="s">
        <v>3</v>
      </c>
      <c r="BG689" t="s">
        <v>3</v>
      </c>
      <c r="BH689">
        <v>3</v>
      </c>
      <c r="BI689">
        <v>1</v>
      </c>
      <c r="BJ689" t="s">
        <v>129</v>
      </c>
      <c r="BM689">
        <v>500001</v>
      </c>
      <c r="BN689">
        <v>0</v>
      </c>
      <c r="BO689" t="s">
        <v>3</v>
      </c>
      <c r="BP689">
        <v>0</v>
      </c>
      <c r="BQ689">
        <v>8</v>
      </c>
      <c r="BR689">
        <v>1</v>
      </c>
      <c r="BS689">
        <v>1</v>
      </c>
      <c r="BT689">
        <v>1</v>
      </c>
      <c r="BU689">
        <v>1</v>
      </c>
      <c r="BV689">
        <v>1</v>
      </c>
      <c r="BW689">
        <v>1</v>
      </c>
      <c r="BX689">
        <v>1</v>
      </c>
      <c r="BY689" t="s">
        <v>3</v>
      </c>
      <c r="BZ689">
        <v>0</v>
      </c>
      <c r="CA689">
        <v>0</v>
      </c>
      <c r="CB689" t="s">
        <v>3</v>
      </c>
      <c r="CE689">
        <v>0</v>
      </c>
      <c r="CF689">
        <v>0</v>
      </c>
      <c r="CG689">
        <v>0</v>
      </c>
      <c r="CM689">
        <v>0</v>
      </c>
      <c r="CN689" t="s">
        <v>3</v>
      </c>
      <c r="CO689">
        <v>0</v>
      </c>
      <c r="CP689">
        <f t="shared" si="605"/>
        <v>-13.54</v>
      </c>
      <c r="CQ689">
        <f t="shared" si="625"/>
        <v>1827.2837999999999</v>
      </c>
      <c r="CR689">
        <f t="shared" si="626"/>
        <v>0</v>
      </c>
      <c r="CS689">
        <f t="shared" si="606"/>
        <v>0</v>
      </c>
      <c r="CT689">
        <f t="shared" si="607"/>
        <v>0</v>
      </c>
      <c r="CU689">
        <f t="shared" si="608"/>
        <v>0</v>
      </c>
      <c r="CV689">
        <f t="shared" si="609"/>
        <v>0</v>
      </c>
      <c r="CW689">
        <f t="shared" si="610"/>
        <v>0</v>
      </c>
      <c r="CX689">
        <f t="shared" si="611"/>
        <v>0</v>
      </c>
      <c r="CY689">
        <f t="shared" si="621"/>
        <v>0</v>
      </c>
      <c r="CZ689">
        <f t="shared" si="622"/>
        <v>0</v>
      </c>
      <c r="DC689" t="s">
        <v>3</v>
      </c>
      <c r="DD689" t="s">
        <v>3</v>
      </c>
      <c r="DE689" t="s">
        <v>3</v>
      </c>
      <c r="DF689" t="s">
        <v>3</v>
      </c>
      <c r="DG689" t="s">
        <v>3</v>
      </c>
      <c r="DH689" t="s">
        <v>3</v>
      </c>
      <c r="DI689" t="s">
        <v>3</v>
      </c>
      <c r="DJ689" t="s">
        <v>3</v>
      </c>
      <c r="DK689" t="s">
        <v>3</v>
      </c>
      <c r="DL689" t="s">
        <v>3</v>
      </c>
      <c r="DM689" t="s">
        <v>3</v>
      </c>
      <c r="DN689">
        <v>0</v>
      </c>
      <c r="DO689">
        <v>0</v>
      </c>
      <c r="DP689">
        <v>1</v>
      </c>
      <c r="DQ689">
        <v>1</v>
      </c>
      <c r="DU689">
        <v>1002</v>
      </c>
      <c r="DV689" t="s">
        <v>124</v>
      </c>
      <c r="DW689" t="s">
        <v>124</v>
      </c>
      <c r="DX689">
        <v>1</v>
      </c>
      <c r="DZ689" t="s">
        <v>3</v>
      </c>
      <c r="EA689" t="s">
        <v>3</v>
      </c>
      <c r="EB689" t="s">
        <v>3</v>
      </c>
      <c r="EC689" t="s">
        <v>3</v>
      </c>
      <c r="EE689">
        <v>50757674</v>
      </c>
      <c r="EF689">
        <v>8</v>
      </c>
      <c r="EG689" t="s">
        <v>46</v>
      </c>
      <c r="EH689">
        <v>0</v>
      </c>
      <c r="EI689" t="s">
        <v>3</v>
      </c>
      <c r="EJ689">
        <v>1</v>
      </c>
      <c r="EK689">
        <v>500001</v>
      </c>
      <c r="EL689" t="s">
        <v>47</v>
      </c>
      <c r="EM689" t="s">
        <v>48</v>
      </c>
      <c r="EO689" t="s">
        <v>3</v>
      </c>
      <c r="EQ689">
        <v>32768</v>
      </c>
      <c r="ER689">
        <v>200.58</v>
      </c>
      <c r="ES689">
        <v>200.58</v>
      </c>
      <c r="ET689">
        <v>0</v>
      </c>
      <c r="EU689">
        <v>0</v>
      </c>
      <c r="EV689">
        <v>0</v>
      </c>
      <c r="EW689">
        <v>0</v>
      </c>
      <c r="EX689">
        <v>0</v>
      </c>
      <c r="FQ689">
        <v>0</v>
      </c>
      <c r="FR689">
        <f t="shared" si="612"/>
        <v>0</v>
      </c>
      <c r="FS689">
        <v>0</v>
      </c>
      <c r="FX689">
        <v>0</v>
      </c>
      <c r="FY689">
        <v>0</v>
      </c>
      <c r="GA689" t="s">
        <v>3</v>
      </c>
      <c r="GD689">
        <v>1</v>
      </c>
      <c r="GF689">
        <v>1828367933</v>
      </c>
      <c r="GG689">
        <v>2</v>
      </c>
      <c r="GH689">
        <v>1</v>
      </c>
      <c r="GI689">
        <v>4</v>
      </c>
      <c r="GJ689">
        <v>0</v>
      </c>
      <c r="GK689">
        <v>0</v>
      </c>
      <c r="GL689">
        <f t="shared" si="613"/>
        <v>0</v>
      </c>
      <c r="GM689">
        <f t="shared" si="614"/>
        <v>-13.54</v>
      </c>
      <c r="GN689">
        <f t="shared" si="615"/>
        <v>-13.54</v>
      </c>
      <c r="GO689">
        <f t="shared" si="616"/>
        <v>0</v>
      </c>
      <c r="GP689">
        <f t="shared" si="617"/>
        <v>0</v>
      </c>
      <c r="GR689">
        <v>0</v>
      </c>
      <c r="GS689">
        <v>3</v>
      </c>
      <c r="GT689">
        <v>0</v>
      </c>
      <c r="GU689" t="s">
        <v>3</v>
      </c>
      <c r="GV689">
        <f t="shared" si="618"/>
        <v>0</v>
      </c>
      <c r="GW689">
        <v>1</v>
      </c>
      <c r="GX689">
        <f t="shared" si="619"/>
        <v>0</v>
      </c>
      <c r="HA689">
        <v>0</v>
      </c>
      <c r="HB689">
        <v>0</v>
      </c>
      <c r="HC689">
        <f t="shared" si="620"/>
        <v>0</v>
      </c>
      <c r="HE689" t="s">
        <v>3</v>
      </c>
      <c r="HF689" t="s">
        <v>3</v>
      </c>
      <c r="HM689" t="s">
        <v>3</v>
      </c>
      <c r="HN689" t="s">
        <v>3</v>
      </c>
      <c r="HO689" t="s">
        <v>3</v>
      </c>
      <c r="HP689" t="s">
        <v>3</v>
      </c>
      <c r="HQ689" t="s">
        <v>3</v>
      </c>
      <c r="IK689">
        <v>0</v>
      </c>
    </row>
    <row r="691" spans="1:245" x14ac:dyDescent="0.2">
      <c r="A691" s="2">
        <v>51</v>
      </c>
      <c r="B691" s="2">
        <f>B665</f>
        <v>1</v>
      </c>
      <c r="C691" s="2">
        <f>A665</f>
        <v>4</v>
      </c>
      <c r="D691" s="2">
        <f>ROW(A665)</f>
        <v>665</v>
      </c>
      <c r="E691" s="2"/>
      <c r="F691" s="2" t="str">
        <f>IF(F665&lt;&gt;"",F665,"")</f>
        <v/>
      </c>
      <c r="G691" s="2" t="str">
        <f>IF(G665&lt;&gt;"",G665,"")</f>
        <v>Система ВЕ13 (В4)</v>
      </c>
      <c r="H691" s="2">
        <v>0</v>
      </c>
      <c r="I691" s="2"/>
      <c r="J691" s="2"/>
      <c r="K691" s="2"/>
      <c r="L691" s="2"/>
      <c r="M691" s="2"/>
      <c r="N691" s="2"/>
      <c r="O691" s="2">
        <f t="shared" ref="O691:T691" si="632">ROUND(AB691,2)</f>
        <v>403528.42</v>
      </c>
      <c r="P691" s="2">
        <f t="shared" si="632"/>
        <v>301000.67</v>
      </c>
      <c r="Q691" s="2">
        <f t="shared" si="632"/>
        <v>7654.75</v>
      </c>
      <c r="R691" s="2">
        <f t="shared" si="632"/>
        <v>3033.81</v>
      </c>
      <c r="S691" s="2">
        <f t="shared" si="632"/>
        <v>94873</v>
      </c>
      <c r="T691" s="2">
        <f t="shared" si="632"/>
        <v>0</v>
      </c>
      <c r="U691" s="2">
        <f>AH691</f>
        <v>314.77155499999998</v>
      </c>
      <c r="V691" s="2">
        <f>AI691</f>
        <v>7.7171857000000008</v>
      </c>
      <c r="W691" s="2">
        <f>ROUND(AJ691,2)</f>
        <v>0</v>
      </c>
      <c r="X691" s="2">
        <f>ROUND(AK691,2)</f>
        <v>112373.4</v>
      </c>
      <c r="Y691" s="2">
        <f>ROUND(AL691,2)</f>
        <v>66176.42</v>
      </c>
      <c r="Z691" s="2"/>
      <c r="AA691" s="2"/>
      <c r="AB691" s="2">
        <f>ROUND(SUMIF(AA669:AA689,"=51651743",O669:O689),2)</f>
        <v>403528.42</v>
      </c>
      <c r="AC691" s="2">
        <f>ROUND(SUMIF(AA669:AA689,"=51651743",P669:P689),2)</f>
        <v>301000.67</v>
      </c>
      <c r="AD691" s="2">
        <f>ROUND(SUMIF(AA669:AA689,"=51651743",Q669:Q689),2)</f>
        <v>7654.75</v>
      </c>
      <c r="AE691" s="2">
        <f>ROUND(SUMIF(AA669:AA689,"=51651743",R669:R689),2)</f>
        <v>3033.81</v>
      </c>
      <c r="AF691" s="2">
        <f>ROUND(SUMIF(AA669:AA689,"=51651743",S669:S689),2)</f>
        <v>94873</v>
      </c>
      <c r="AG691" s="2">
        <f>ROUND(SUMIF(AA669:AA689,"=51651743",T669:T689),2)</f>
        <v>0</v>
      </c>
      <c r="AH691" s="2">
        <f>SUMIF(AA669:AA689,"=51651743",U669:U689)</f>
        <v>314.77155499999998</v>
      </c>
      <c r="AI691" s="2">
        <f>SUMIF(AA669:AA689,"=51651743",V669:V689)</f>
        <v>7.7171857000000008</v>
      </c>
      <c r="AJ691" s="2">
        <f>ROUND(SUMIF(AA669:AA689,"=51651743",W669:W689),2)</f>
        <v>0</v>
      </c>
      <c r="AK691" s="2">
        <f>ROUND(SUMIF(AA669:AA689,"=51651743",X669:X689),2)</f>
        <v>112373.4</v>
      </c>
      <c r="AL691" s="2">
        <f>ROUND(SUMIF(AA669:AA689,"=51651743",Y669:Y689),2)</f>
        <v>66176.42</v>
      </c>
      <c r="AM691" s="2"/>
      <c r="AN691" s="2"/>
      <c r="AO691" s="2">
        <f t="shared" ref="AO691:BD691" si="633">ROUND(BX691,2)</f>
        <v>0</v>
      </c>
      <c r="AP691" s="2">
        <f t="shared" si="633"/>
        <v>1304.22</v>
      </c>
      <c r="AQ691" s="2">
        <f t="shared" si="633"/>
        <v>0</v>
      </c>
      <c r="AR691" s="2">
        <f t="shared" si="633"/>
        <v>582078.24</v>
      </c>
      <c r="AS691" s="2">
        <f t="shared" si="633"/>
        <v>580774.02</v>
      </c>
      <c r="AT691" s="2">
        <f t="shared" si="633"/>
        <v>0</v>
      </c>
      <c r="AU691" s="2">
        <f t="shared" si="633"/>
        <v>0</v>
      </c>
      <c r="AV691" s="2">
        <f t="shared" si="633"/>
        <v>301000.67</v>
      </c>
      <c r="AW691" s="2">
        <f t="shared" si="633"/>
        <v>299696.45</v>
      </c>
      <c r="AX691" s="2">
        <f t="shared" si="633"/>
        <v>0</v>
      </c>
      <c r="AY691" s="2">
        <f t="shared" si="633"/>
        <v>299696.45</v>
      </c>
      <c r="AZ691" s="2">
        <f t="shared" si="633"/>
        <v>1304.22</v>
      </c>
      <c r="BA691" s="2">
        <f t="shared" si="633"/>
        <v>0</v>
      </c>
      <c r="BB691" s="2">
        <f t="shared" si="633"/>
        <v>0</v>
      </c>
      <c r="BC691" s="2">
        <f t="shared" si="633"/>
        <v>0</v>
      </c>
      <c r="BD691" s="2">
        <f t="shared" si="633"/>
        <v>0</v>
      </c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>
        <f>ROUND(SUMIF(AA669:AA689,"=51651743",FQ669:FQ689),2)</f>
        <v>0</v>
      </c>
      <c r="BY691" s="2">
        <f>ROUND(SUMIF(AA669:AA689,"=51651743",FR669:FR689),2)</f>
        <v>1304.22</v>
      </c>
      <c r="BZ691" s="2">
        <f>ROUND(SUMIF(AA669:AA689,"=51651743",GL669:GL689),2)</f>
        <v>0</v>
      </c>
      <c r="CA691" s="2">
        <f>ROUND(SUMIF(AA669:AA689,"=51651743",GM669:GM689),2)</f>
        <v>582078.24</v>
      </c>
      <c r="CB691" s="2">
        <f>ROUND(SUMIF(AA669:AA689,"=51651743",GN669:GN689),2)</f>
        <v>580774.02</v>
      </c>
      <c r="CC691" s="2">
        <f>ROUND(SUMIF(AA669:AA689,"=51651743",GO669:GO689),2)</f>
        <v>0</v>
      </c>
      <c r="CD691" s="2">
        <f>ROUND(SUMIF(AA669:AA689,"=51651743",GP669:GP689),2)</f>
        <v>0</v>
      </c>
      <c r="CE691" s="2">
        <f>AC691-BX691</f>
        <v>301000.67</v>
      </c>
      <c r="CF691" s="2">
        <f>AC691-BY691</f>
        <v>299696.45</v>
      </c>
      <c r="CG691" s="2">
        <f>BX691-BZ691</f>
        <v>0</v>
      </c>
      <c r="CH691" s="2">
        <f>AC691-BX691-BY691+BZ691</f>
        <v>299696.45</v>
      </c>
      <c r="CI691" s="2">
        <f>BY691-BZ691</f>
        <v>1304.22</v>
      </c>
      <c r="CJ691" s="2">
        <f>ROUND(SUMIF(AA669:AA689,"=51651743",GX669:GX689),2)</f>
        <v>0</v>
      </c>
      <c r="CK691" s="2">
        <f>ROUND(SUMIF(AA669:AA689,"=51651743",GY669:GY689),2)</f>
        <v>0</v>
      </c>
      <c r="CL691" s="2">
        <f>ROUND(SUMIF(AA669:AA689,"=51651743",GZ669:GZ689),2)</f>
        <v>0</v>
      </c>
      <c r="CM691" s="2">
        <f>ROUND(SUMIF(AA669:AA689,"=51651743",HD669:HD689),2)</f>
        <v>0</v>
      </c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>
        <v>0</v>
      </c>
    </row>
    <row r="693" spans="1:245" x14ac:dyDescent="0.2">
      <c r="A693" s="4">
        <v>50</v>
      </c>
      <c r="B693" s="4">
        <v>0</v>
      </c>
      <c r="C693" s="4">
        <v>0</v>
      </c>
      <c r="D693" s="4">
        <v>1</v>
      </c>
      <c r="E693" s="4">
        <v>201</v>
      </c>
      <c r="F693" s="4">
        <f>ROUND(Source!O691,O693)</f>
        <v>403528.42</v>
      </c>
      <c r="G693" s="4" t="s">
        <v>135</v>
      </c>
      <c r="H693" s="4" t="s">
        <v>136</v>
      </c>
      <c r="I693" s="4"/>
      <c r="J693" s="4"/>
      <c r="K693" s="4">
        <v>201</v>
      </c>
      <c r="L693" s="4">
        <v>1</v>
      </c>
      <c r="M693" s="4">
        <v>3</v>
      </c>
      <c r="N693" s="4" t="s">
        <v>3</v>
      </c>
      <c r="O693" s="4">
        <v>2</v>
      </c>
      <c r="P693" s="4"/>
      <c r="Q693" s="4"/>
      <c r="R693" s="4"/>
      <c r="S693" s="4"/>
      <c r="T693" s="4"/>
      <c r="U693" s="4"/>
      <c r="V693" s="4"/>
      <c r="W693" s="4">
        <v>402224.2</v>
      </c>
      <c r="X693" s="4">
        <v>1</v>
      </c>
      <c r="Y693" s="4">
        <v>402224.2</v>
      </c>
      <c r="Z693" s="4"/>
      <c r="AA693" s="4"/>
      <c r="AB693" s="4"/>
    </row>
    <row r="694" spans="1:245" x14ac:dyDescent="0.2">
      <c r="A694" s="4">
        <v>50</v>
      </c>
      <c r="B694" s="4">
        <v>0</v>
      </c>
      <c r="C694" s="4">
        <v>0</v>
      </c>
      <c r="D694" s="4">
        <v>1</v>
      </c>
      <c r="E694" s="4">
        <v>202</v>
      </c>
      <c r="F694" s="4">
        <f>ROUND(Source!P691,O694)</f>
        <v>301000.67</v>
      </c>
      <c r="G694" s="4" t="s">
        <v>137</v>
      </c>
      <c r="H694" s="4" t="s">
        <v>138</v>
      </c>
      <c r="I694" s="4"/>
      <c r="J694" s="4"/>
      <c r="K694" s="4">
        <v>202</v>
      </c>
      <c r="L694" s="4">
        <v>2</v>
      </c>
      <c r="M694" s="4">
        <v>3</v>
      </c>
      <c r="N694" s="4" t="s">
        <v>3</v>
      </c>
      <c r="O694" s="4">
        <v>2</v>
      </c>
      <c r="P694" s="4"/>
      <c r="Q694" s="4"/>
      <c r="R694" s="4"/>
      <c r="S694" s="4"/>
      <c r="T694" s="4"/>
      <c r="U694" s="4"/>
      <c r="V694" s="4"/>
      <c r="W694" s="4">
        <v>301000.67</v>
      </c>
      <c r="X694" s="4">
        <v>1</v>
      </c>
      <c r="Y694" s="4">
        <v>301000.67</v>
      </c>
      <c r="Z694" s="4"/>
      <c r="AA694" s="4"/>
      <c r="AB694" s="4"/>
    </row>
    <row r="695" spans="1:245" x14ac:dyDescent="0.2">
      <c r="A695" s="4">
        <v>50</v>
      </c>
      <c r="B695" s="4">
        <v>0</v>
      </c>
      <c r="C695" s="4">
        <v>0</v>
      </c>
      <c r="D695" s="4">
        <v>1</v>
      </c>
      <c r="E695" s="4">
        <v>222</v>
      </c>
      <c r="F695" s="4">
        <f>ROUND(Source!AO691,O695)</f>
        <v>0</v>
      </c>
      <c r="G695" s="4" t="s">
        <v>139</v>
      </c>
      <c r="H695" s="4" t="s">
        <v>140</v>
      </c>
      <c r="I695" s="4"/>
      <c r="J695" s="4"/>
      <c r="K695" s="4">
        <v>222</v>
      </c>
      <c r="L695" s="4">
        <v>3</v>
      </c>
      <c r="M695" s="4">
        <v>3</v>
      </c>
      <c r="N695" s="4" t="s">
        <v>3</v>
      </c>
      <c r="O695" s="4">
        <v>2</v>
      </c>
      <c r="P695" s="4"/>
      <c r="Q695" s="4"/>
      <c r="R695" s="4"/>
      <c r="S695" s="4"/>
      <c r="T695" s="4"/>
      <c r="U695" s="4"/>
      <c r="V695" s="4"/>
      <c r="W695" s="4">
        <v>0</v>
      </c>
      <c r="X695" s="4">
        <v>1</v>
      </c>
      <c r="Y695" s="4">
        <v>0</v>
      </c>
      <c r="Z695" s="4"/>
      <c r="AA695" s="4"/>
      <c r="AB695" s="4"/>
    </row>
    <row r="696" spans="1:245" x14ac:dyDescent="0.2">
      <c r="A696" s="4">
        <v>50</v>
      </c>
      <c r="B696" s="4">
        <v>0</v>
      </c>
      <c r="C696" s="4">
        <v>0</v>
      </c>
      <c r="D696" s="4">
        <v>1</v>
      </c>
      <c r="E696" s="4">
        <v>225</v>
      </c>
      <c r="F696" s="4">
        <f>ROUND(Source!AV691,O696)</f>
        <v>301000.67</v>
      </c>
      <c r="G696" s="4" t="s">
        <v>141</v>
      </c>
      <c r="H696" s="4" t="s">
        <v>142</v>
      </c>
      <c r="I696" s="4"/>
      <c r="J696" s="4"/>
      <c r="K696" s="4">
        <v>225</v>
      </c>
      <c r="L696" s="4">
        <v>4</v>
      </c>
      <c r="M696" s="4">
        <v>3</v>
      </c>
      <c r="N696" s="4" t="s">
        <v>3</v>
      </c>
      <c r="O696" s="4">
        <v>2</v>
      </c>
      <c r="P696" s="4"/>
      <c r="Q696" s="4"/>
      <c r="R696" s="4"/>
      <c r="S696" s="4"/>
      <c r="T696" s="4"/>
      <c r="U696" s="4"/>
      <c r="V696" s="4"/>
      <c r="W696" s="4">
        <v>301000.67</v>
      </c>
      <c r="X696" s="4">
        <v>1</v>
      </c>
      <c r="Y696" s="4">
        <v>301000.67</v>
      </c>
      <c r="Z696" s="4"/>
      <c r="AA696" s="4"/>
      <c r="AB696" s="4"/>
    </row>
    <row r="697" spans="1:245" x14ac:dyDescent="0.2">
      <c r="A697" s="4">
        <v>50</v>
      </c>
      <c r="B697" s="4">
        <v>0</v>
      </c>
      <c r="C697" s="4">
        <v>0</v>
      </c>
      <c r="D697" s="4">
        <v>1</v>
      </c>
      <c r="E697" s="4">
        <v>226</v>
      </c>
      <c r="F697" s="4">
        <f>ROUND(Source!AW691,O697)</f>
        <v>299696.45</v>
      </c>
      <c r="G697" s="4" t="s">
        <v>143</v>
      </c>
      <c r="H697" s="4" t="s">
        <v>144</v>
      </c>
      <c r="I697" s="4"/>
      <c r="J697" s="4"/>
      <c r="K697" s="4">
        <v>226</v>
      </c>
      <c r="L697" s="4">
        <v>5</v>
      </c>
      <c r="M697" s="4">
        <v>3</v>
      </c>
      <c r="N697" s="4" t="s">
        <v>3</v>
      </c>
      <c r="O697" s="4">
        <v>2</v>
      </c>
      <c r="P697" s="4"/>
      <c r="Q697" s="4"/>
      <c r="R697" s="4"/>
      <c r="S697" s="4"/>
      <c r="T697" s="4"/>
      <c r="U697" s="4"/>
      <c r="V697" s="4"/>
      <c r="W697" s="4">
        <v>299696.45</v>
      </c>
      <c r="X697" s="4">
        <v>1</v>
      </c>
      <c r="Y697" s="4">
        <v>299696.45</v>
      </c>
      <c r="Z697" s="4"/>
      <c r="AA697" s="4"/>
      <c r="AB697" s="4"/>
    </row>
    <row r="698" spans="1:245" x14ac:dyDescent="0.2">
      <c r="A698" s="4">
        <v>50</v>
      </c>
      <c r="B698" s="4">
        <v>0</v>
      </c>
      <c r="C698" s="4">
        <v>0</v>
      </c>
      <c r="D698" s="4">
        <v>1</v>
      </c>
      <c r="E698" s="4">
        <v>227</v>
      </c>
      <c r="F698" s="4">
        <f>ROUND(Source!AX691,O698)</f>
        <v>0</v>
      </c>
      <c r="G698" s="4" t="s">
        <v>145</v>
      </c>
      <c r="H698" s="4" t="s">
        <v>146</v>
      </c>
      <c r="I698" s="4"/>
      <c r="J698" s="4"/>
      <c r="K698" s="4">
        <v>227</v>
      </c>
      <c r="L698" s="4">
        <v>6</v>
      </c>
      <c r="M698" s="4">
        <v>3</v>
      </c>
      <c r="N698" s="4" t="s">
        <v>3</v>
      </c>
      <c r="O698" s="4">
        <v>2</v>
      </c>
      <c r="P698" s="4"/>
      <c r="Q698" s="4"/>
      <c r="R698" s="4"/>
      <c r="S698" s="4"/>
      <c r="T698" s="4"/>
      <c r="U698" s="4"/>
      <c r="V698" s="4"/>
      <c r="W698" s="4">
        <v>0</v>
      </c>
      <c r="X698" s="4">
        <v>1</v>
      </c>
      <c r="Y698" s="4">
        <v>0</v>
      </c>
      <c r="Z698" s="4"/>
      <c r="AA698" s="4"/>
      <c r="AB698" s="4"/>
    </row>
    <row r="699" spans="1:245" x14ac:dyDescent="0.2">
      <c r="A699" s="4">
        <v>50</v>
      </c>
      <c r="B699" s="4">
        <v>0</v>
      </c>
      <c r="C699" s="4">
        <v>0</v>
      </c>
      <c r="D699" s="4">
        <v>1</v>
      </c>
      <c r="E699" s="4">
        <v>228</v>
      </c>
      <c r="F699" s="4">
        <f>ROUND(Source!AY691,O699)</f>
        <v>299696.45</v>
      </c>
      <c r="G699" s="4" t="s">
        <v>147</v>
      </c>
      <c r="H699" s="4" t="s">
        <v>148</v>
      </c>
      <c r="I699" s="4"/>
      <c r="J699" s="4"/>
      <c r="K699" s="4">
        <v>228</v>
      </c>
      <c r="L699" s="4">
        <v>7</v>
      </c>
      <c r="M699" s="4">
        <v>3</v>
      </c>
      <c r="N699" s="4" t="s">
        <v>3</v>
      </c>
      <c r="O699" s="4">
        <v>2</v>
      </c>
      <c r="P699" s="4"/>
      <c r="Q699" s="4"/>
      <c r="R699" s="4"/>
      <c r="S699" s="4"/>
      <c r="T699" s="4"/>
      <c r="U699" s="4"/>
      <c r="V699" s="4"/>
      <c r="W699" s="4">
        <v>299696.45</v>
      </c>
      <c r="X699" s="4">
        <v>1</v>
      </c>
      <c r="Y699" s="4">
        <v>299696.45</v>
      </c>
      <c r="Z699" s="4"/>
      <c r="AA699" s="4"/>
      <c r="AB699" s="4"/>
    </row>
    <row r="700" spans="1:245" x14ac:dyDescent="0.2">
      <c r="A700" s="4">
        <v>50</v>
      </c>
      <c r="B700" s="4">
        <v>0</v>
      </c>
      <c r="C700" s="4">
        <v>0</v>
      </c>
      <c r="D700" s="4">
        <v>1</v>
      </c>
      <c r="E700" s="4">
        <v>216</v>
      </c>
      <c r="F700" s="4">
        <f>ROUND(Source!AP691,O700)</f>
        <v>1304.22</v>
      </c>
      <c r="G700" s="4" t="s">
        <v>149</v>
      </c>
      <c r="H700" s="4" t="s">
        <v>150</v>
      </c>
      <c r="I700" s="4"/>
      <c r="J700" s="4"/>
      <c r="K700" s="4">
        <v>216</v>
      </c>
      <c r="L700" s="4">
        <v>8</v>
      </c>
      <c r="M700" s="4">
        <v>3</v>
      </c>
      <c r="N700" s="4" t="s">
        <v>3</v>
      </c>
      <c r="O700" s="4">
        <v>2</v>
      </c>
      <c r="P700" s="4"/>
      <c r="Q700" s="4"/>
      <c r="R700" s="4"/>
      <c r="S700" s="4"/>
      <c r="T700" s="4"/>
      <c r="U700" s="4"/>
      <c r="V700" s="4"/>
      <c r="W700" s="4">
        <v>1304.22</v>
      </c>
      <c r="X700" s="4">
        <v>1</v>
      </c>
      <c r="Y700" s="4">
        <v>1304.22</v>
      </c>
      <c r="Z700" s="4"/>
      <c r="AA700" s="4"/>
      <c r="AB700" s="4"/>
    </row>
    <row r="701" spans="1:245" x14ac:dyDescent="0.2">
      <c r="A701" s="4">
        <v>50</v>
      </c>
      <c r="B701" s="4">
        <v>0</v>
      </c>
      <c r="C701" s="4">
        <v>0</v>
      </c>
      <c r="D701" s="4">
        <v>1</v>
      </c>
      <c r="E701" s="4">
        <v>223</v>
      </c>
      <c r="F701" s="4">
        <f>ROUND(Source!AQ691,O701)</f>
        <v>0</v>
      </c>
      <c r="G701" s="4" t="s">
        <v>151</v>
      </c>
      <c r="H701" s="4" t="s">
        <v>152</v>
      </c>
      <c r="I701" s="4"/>
      <c r="J701" s="4"/>
      <c r="K701" s="4">
        <v>223</v>
      </c>
      <c r="L701" s="4">
        <v>9</v>
      </c>
      <c r="M701" s="4">
        <v>3</v>
      </c>
      <c r="N701" s="4" t="s">
        <v>3</v>
      </c>
      <c r="O701" s="4">
        <v>2</v>
      </c>
      <c r="P701" s="4"/>
      <c r="Q701" s="4"/>
      <c r="R701" s="4"/>
      <c r="S701" s="4"/>
      <c r="T701" s="4"/>
      <c r="U701" s="4"/>
      <c r="V701" s="4"/>
      <c r="W701" s="4">
        <v>0</v>
      </c>
      <c r="X701" s="4">
        <v>1</v>
      </c>
      <c r="Y701" s="4">
        <v>0</v>
      </c>
      <c r="Z701" s="4"/>
      <c r="AA701" s="4"/>
      <c r="AB701" s="4"/>
    </row>
    <row r="702" spans="1:245" x14ac:dyDescent="0.2">
      <c r="A702" s="4">
        <v>50</v>
      </c>
      <c r="B702" s="4">
        <v>0</v>
      </c>
      <c r="C702" s="4">
        <v>0</v>
      </c>
      <c r="D702" s="4">
        <v>1</v>
      </c>
      <c r="E702" s="4">
        <v>229</v>
      </c>
      <c r="F702" s="4">
        <f>ROUND(Source!AZ691,O702)</f>
        <v>1304.22</v>
      </c>
      <c r="G702" s="4" t="s">
        <v>153</v>
      </c>
      <c r="H702" s="4" t="s">
        <v>154</v>
      </c>
      <c r="I702" s="4"/>
      <c r="J702" s="4"/>
      <c r="K702" s="4">
        <v>229</v>
      </c>
      <c r="L702" s="4">
        <v>10</v>
      </c>
      <c r="M702" s="4">
        <v>3</v>
      </c>
      <c r="N702" s="4" t="s">
        <v>3</v>
      </c>
      <c r="O702" s="4">
        <v>2</v>
      </c>
      <c r="P702" s="4"/>
      <c r="Q702" s="4"/>
      <c r="R702" s="4"/>
      <c r="S702" s="4"/>
      <c r="T702" s="4"/>
      <c r="U702" s="4"/>
      <c r="V702" s="4"/>
      <c r="W702" s="4">
        <v>1304.22</v>
      </c>
      <c r="X702" s="4">
        <v>1</v>
      </c>
      <c r="Y702" s="4">
        <v>1304.22</v>
      </c>
      <c r="Z702" s="4"/>
      <c r="AA702" s="4"/>
      <c r="AB702" s="4"/>
    </row>
    <row r="703" spans="1:245" x14ac:dyDescent="0.2">
      <c r="A703" s="4">
        <v>50</v>
      </c>
      <c r="B703" s="4">
        <v>0</v>
      </c>
      <c r="C703" s="4">
        <v>0</v>
      </c>
      <c r="D703" s="4">
        <v>1</v>
      </c>
      <c r="E703" s="4">
        <v>203</v>
      </c>
      <c r="F703" s="4">
        <f>ROUND(Source!Q691,O703)</f>
        <v>7654.75</v>
      </c>
      <c r="G703" s="4" t="s">
        <v>155</v>
      </c>
      <c r="H703" s="4" t="s">
        <v>156</v>
      </c>
      <c r="I703" s="4"/>
      <c r="J703" s="4"/>
      <c r="K703" s="4">
        <v>203</v>
      </c>
      <c r="L703" s="4">
        <v>11</v>
      </c>
      <c r="M703" s="4">
        <v>3</v>
      </c>
      <c r="N703" s="4" t="s">
        <v>3</v>
      </c>
      <c r="O703" s="4">
        <v>2</v>
      </c>
      <c r="P703" s="4"/>
      <c r="Q703" s="4"/>
      <c r="R703" s="4"/>
      <c r="S703" s="4"/>
      <c r="T703" s="4"/>
      <c r="U703" s="4"/>
      <c r="V703" s="4"/>
      <c r="W703" s="4">
        <v>7654.75</v>
      </c>
      <c r="X703" s="4">
        <v>1</v>
      </c>
      <c r="Y703" s="4">
        <v>7654.75</v>
      </c>
      <c r="Z703" s="4"/>
      <c r="AA703" s="4"/>
      <c r="AB703" s="4"/>
    </row>
    <row r="704" spans="1:245" x14ac:dyDescent="0.2">
      <c r="A704" s="4">
        <v>50</v>
      </c>
      <c r="B704" s="4">
        <v>0</v>
      </c>
      <c r="C704" s="4">
        <v>0</v>
      </c>
      <c r="D704" s="4">
        <v>1</v>
      </c>
      <c r="E704" s="4">
        <v>231</v>
      </c>
      <c r="F704" s="4">
        <f>ROUND(Source!BB691,O704)</f>
        <v>0</v>
      </c>
      <c r="G704" s="4" t="s">
        <v>157</v>
      </c>
      <c r="H704" s="4" t="s">
        <v>158</v>
      </c>
      <c r="I704" s="4"/>
      <c r="J704" s="4"/>
      <c r="K704" s="4">
        <v>231</v>
      </c>
      <c r="L704" s="4">
        <v>12</v>
      </c>
      <c r="M704" s="4">
        <v>3</v>
      </c>
      <c r="N704" s="4" t="s">
        <v>3</v>
      </c>
      <c r="O704" s="4">
        <v>2</v>
      </c>
      <c r="P704" s="4"/>
      <c r="Q704" s="4"/>
      <c r="R704" s="4"/>
      <c r="S704" s="4"/>
      <c r="T704" s="4"/>
      <c r="U704" s="4"/>
      <c r="V704" s="4"/>
      <c r="W704" s="4">
        <v>0</v>
      </c>
      <c r="X704" s="4">
        <v>1</v>
      </c>
      <c r="Y704" s="4">
        <v>0</v>
      </c>
      <c r="Z704" s="4"/>
      <c r="AA704" s="4"/>
      <c r="AB704" s="4"/>
    </row>
    <row r="705" spans="1:28" x14ac:dyDescent="0.2">
      <c r="A705" s="4">
        <v>50</v>
      </c>
      <c r="B705" s="4">
        <v>0</v>
      </c>
      <c r="C705" s="4">
        <v>0</v>
      </c>
      <c r="D705" s="4">
        <v>1</v>
      </c>
      <c r="E705" s="4">
        <v>204</v>
      </c>
      <c r="F705" s="4">
        <f>ROUND(Source!R691,O705)</f>
        <v>3033.81</v>
      </c>
      <c r="G705" s="4" t="s">
        <v>159</v>
      </c>
      <c r="H705" s="4" t="s">
        <v>160</v>
      </c>
      <c r="I705" s="4"/>
      <c r="J705" s="4"/>
      <c r="K705" s="4">
        <v>204</v>
      </c>
      <c r="L705" s="4">
        <v>13</v>
      </c>
      <c r="M705" s="4">
        <v>3</v>
      </c>
      <c r="N705" s="4" t="s">
        <v>3</v>
      </c>
      <c r="O705" s="4">
        <v>2</v>
      </c>
      <c r="P705" s="4"/>
      <c r="Q705" s="4"/>
      <c r="R705" s="4"/>
      <c r="S705" s="4"/>
      <c r="T705" s="4"/>
      <c r="U705" s="4"/>
      <c r="V705" s="4"/>
      <c r="W705" s="4">
        <v>3033.81</v>
      </c>
      <c r="X705" s="4">
        <v>1</v>
      </c>
      <c r="Y705" s="4">
        <v>3033.81</v>
      </c>
      <c r="Z705" s="4"/>
      <c r="AA705" s="4"/>
      <c r="AB705" s="4"/>
    </row>
    <row r="706" spans="1:28" x14ac:dyDescent="0.2">
      <c r="A706" s="4">
        <v>50</v>
      </c>
      <c r="B706" s="4">
        <v>0</v>
      </c>
      <c r="C706" s="4">
        <v>0</v>
      </c>
      <c r="D706" s="4">
        <v>1</v>
      </c>
      <c r="E706" s="4">
        <v>205</v>
      </c>
      <c r="F706" s="4">
        <f>ROUND(Source!S691,O706)</f>
        <v>94873</v>
      </c>
      <c r="G706" s="4" t="s">
        <v>161</v>
      </c>
      <c r="H706" s="4" t="s">
        <v>162</v>
      </c>
      <c r="I706" s="4"/>
      <c r="J706" s="4"/>
      <c r="K706" s="4">
        <v>205</v>
      </c>
      <c r="L706" s="4">
        <v>14</v>
      </c>
      <c r="M706" s="4">
        <v>3</v>
      </c>
      <c r="N706" s="4" t="s">
        <v>3</v>
      </c>
      <c r="O706" s="4">
        <v>2</v>
      </c>
      <c r="P706" s="4"/>
      <c r="Q706" s="4"/>
      <c r="R706" s="4"/>
      <c r="S706" s="4"/>
      <c r="T706" s="4"/>
      <c r="U706" s="4"/>
      <c r="V706" s="4"/>
      <c r="W706" s="4">
        <v>94873.000000000015</v>
      </c>
      <c r="X706" s="4">
        <v>1</v>
      </c>
      <c r="Y706" s="4">
        <v>94873.000000000015</v>
      </c>
      <c r="Z706" s="4"/>
      <c r="AA706" s="4"/>
      <c r="AB706" s="4"/>
    </row>
    <row r="707" spans="1:28" x14ac:dyDescent="0.2">
      <c r="A707" s="4">
        <v>50</v>
      </c>
      <c r="B707" s="4">
        <v>0</v>
      </c>
      <c r="C707" s="4">
        <v>0</v>
      </c>
      <c r="D707" s="4">
        <v>1</v>
      </c>
      <c r="E707" s="4">
        <v>232</v>
      </c>
      <c r="F707" s="4">
        <f>ROUND(Source!BC691,O707)</f>
        <v>0</v>
      </c>
      <c r="G707" s="4" t="s">
        <v>163</v>
      </c>
      <c r="H707" s="4" t="s">
        <v>164</v>
      </c>
      <c r="I707" s="4"/>
      <c r="J707" s="4"/>
      <c r="K707" s="4">
        <v>232</v>
      </c>
      <c r="L707" s="4">
        <v>15</v>
      </c>
      <c r="M707" s="4">
        <v>3</v>
      </c>
      <c r="N707" s="4" t="s">
        <v>3</v>
      </c>
      <c r="O707" s="4">
        <v>2</v>
      </c>
      <c r="P707" s="4"/>
      <c r="Q707" s="4"/>
      <c r="R707" s="4"/>
      <c r="S707" s="4"/>
      <c r="T707" s="4"/>
      <c r="U707" s="4"/>
      <c r="V707" s="4"/>
      <c r="W707" s="4">
        <v>0</v>
      </c>
      <c r="X707" s="4">
        <v>1</v>
      </c>
      <c r="Y707" s="4">
        <v>0</v>
      </c>
      <c r="Z707" s="4"/>
      <c r="AA707" s="4"/>
      <c r="AB707" s="4"/>
    </row>
    <row r="708" spans="1:28" x14ac:dyDescent="0.2">
      <c r="A708" s="4">
        <v>50</v>
      </c>
      <c r="B708" s="4">
        <v>0</v>
      </c>
      <c r="C708" s="4">
        <v>0</v>
      </c>
      <c r="D708" s="4">
        <v>1</v>
      </c>
      <c r="E708" s="4">
        <v>214</v>
      </c>
      <c r="F708" s="4">
        <f>ROUND(Source!AS691,O708)</f>
        <v>580774.02</v>
      </c>
      <c r="G708" s="4" t="s">
        <v>165</v>
      </c>
      <c r="H708" s="4" t="s">
        <v>166</v>
      </c>
      <c r="I708" s="4"/>
      <c r="J708" s="4"/>
      <c r="K708" s="4">
        <v>214</v>
      </c>
      <c r="L708" s="4">
        <v>16</v>
      </c>
      <c r="M708" s="4">
        <v>3</v>
      </c>
      <c r="N708" s="4" t="s">
        <v>3</v>
      </c>
      <c r="O708" s="4">
        <v>2</v>
      </c>
      <c r="P708" s="4"/>
      <c r="Q708" s="4"/>
      <c r="R708" s="4"/>
      <c r="S708" s="4"/>
      <c r="T708" s="4"/>
      <c r="U708" s="4"/>
      <c r="V708" s="4"/>
      <c r="W708" s="4">
        <v>580774.02</v>
      </c>
      <c r="X708" s="4">
        <v>1</v>
      </c>
      <c r="Y708" s="4">
        <v>580774.02</v>
      </c>
      <c r="Z708" s="4"/>
      <c r="AA708" s="4"/>
      <c r="AB708" s="4"/>
    </row>
    <row r="709" spans="1:28" x14ac:dyDescent="0.2">
      <c r="A709" s="4">
        <v>50</v>
      </c>
      <c r="B709" s="4">
        <v>0</v>
      </c>
      <c r="C709" s="4">
        <v>0</v>
      </c>
      <c r="D709" s="4">
        <v>1</v>
      </c>
      <c r="E709" s="4">
        <v>215</v>
      </c>
      <c r="F709" s="4">
        <f>ROUND(Source!AT691,O709)</f>
        <v>0</v>
      </c>
      <c r="G709" s="4" t="s">
        <v>167</v>
      </c>
      <c r="H709" s="4" t="s">
        <v>168</v>
      </c>
      <c r="I709" s="4"/>
      <c r="J709" s="4"/>
      <c r="K709" s="4">
        <v>215</v>
      </c>
      <c r="L709" s="4">
        <v>17</v>
      </c>
      <c r="M709" s="4">
        <v>3</v>
      </c>
      <c r="N709" s="4" t="s">
        <v>3</v>
      </c>
      <c r="O709" s="4">
        <v>2</v>
      </c>
      <c r="P709" s="4"/>
      <c r="Q709" s="4"/>
      <c r="R709" s="4"/>
      <c r="S709" s="4"/>
      <c r="T709" s="4"/>
      <c r="U709" s="4"/>
      <c r="V709" s="4"/>
      <c r="W709" s="4">
        <v>0</v>
      </c>
      <c r="X709" s="4">
        <v>1</v>
      </c>
      <c r="Y709" s="4">
        <v>0</v>
      </c>
      <c r="Z709" s="4"/>
      <c r="AA709" s="4"/>
      <c r="AB709" s="4"/>
    </row>
    <row r="710" spans="1:28" x14ac:dyDescent="0.2">
      <c r="A710" s="4">
        <v>50</v>
      </c>
      <c r="B710" s="4">
        <v>0</v>
      </c>
      <c r="C710" s="4">
        <v>0</v>
      </c>
      <c r="D710" s="4">
        <v>1</v>
      </c>
      <c r="E710" s="4">
        <v>217</v>
      </c>
      <c r="F710" s="4">
        <f>ROUND(Source!AU691,O710)</f>
        <v>0</v>
      </c>
      <c r="G710" s="4" t="s">
        <v>169</v>
      </c>
      <c r="H710" s="4" t="s">
        <v>170</v>
      </c>
      <c r="I710" s="4"/>
      <c r="J710" s="4"/>
      <c r="K710" s="4">
        <v>217</v>
      </c>
      <c r="L710" s="4">
        <v>18</v>
      </c>
      <c r="M710" s="4">
        <v>3</v>
      </c>
      <c r="N710" s="4" t="s">
        <v>3</v>
      </c>
      <c r="O710" s="4">
        <v>2</v>
      </c>
      <c r="P710" s="4"/>
      <c r="Q710" s="4"/>
      <c r="R710" s="4"/>
      <c r="S710" s="4"/>
      <c r="T710" s="4"/>
      <c r="U710" s="4"/>
      <c r="V710" s="4"/>
      <c r="W710" s="4">
        <v>0</v>
      </c>
      <c r="X710" s="4">
        <v>1</v>
      </c>
      <c r="Y710" s="4">
        <v>0</v>
      </c>
      <c r="Z710" s="4"/>
      <c r="AA710" s="4"/>
      <c r="AB710" s="4"/>
    </row>
    <row r="711" spans="1:28" x14ac:dyDescent="0.2">
      <c r="A711" s="4">
        <v>50</v>
      </c>
      <c r="B711" s="4">
        <v>0</v>
      </c>
      <c r="C711" s="4">
        <v>0</v>
      </c>
      <c r="D711" s="4">
        <v>1</v>
      </c>
      <c r="E711" s="4">
        <v>230</v>
      </c>
      <c r="F711" s="4">
        <f>ROUND(Source!BA691,O711)</f>
        <v>0</v>
      </c>
      <c r="G711" s="4" t="s">
        <v>171</v>
      </c>
      <c r="H711" s="4" t="s">
        <v>172</v>
      </c>
      <c r="I711" s="4"/>
      <c r="J711" s="4"/>
      <c r="K711" s="4">
        <v>230</v>
      </c>
      <c r="L711" s="4">
        <v>19</v>
      </c>
      <c r="M711" s="4">
        <v>3</v>
      </c>
      <c r="N711" s="4" t="s">
        <v>3</v>
      </c>
      <c r="O711" s="4">
        <v>2</v>
      </c>
      <c r="P711" s="4"/>
      <c r="Q711" s="4"/>
      <c r="R711" s="4"/>
      <c r="S711" s="4"/>
      <c r="T711" s="4"/>
      <c r="U711" s="4"/>
      <c r="V711" s="4"/>
      <c r="W711" s="4">
        <v>0</v>
      </c>
      <c r="X711" s="4">
        <v>1</v>
      </c>
      <c r="Y711" s="4">
        <v>0</v>
      </c>
      <c r="Z711" s="4"/>
      <c r="AA711" s="4"/>
      <c r="AB711" s="4"/>
    </row>
    <row r="712" spans="1:28" x14ac:dyDescent="0.2">
      <c r="A712" s="4">
        <v>50</v>
      </c>
      <c r="B712" s="4">
        <v>0</v>
      </c>
      <c r="C712" s="4">
        <v>0</v>
      </c>
      <c r="D712" s="4">
        <v>1</v>
      </c>
      <c r="E712" s="4">
        <v>206</v>
      </c>
      <c r="F712" s="4">
        <f>ROUND(Source!T691,O712)</f>
        <v>0</v>
      </c>
      <c r="G712" s="4" t="s">
        <v>173</v>
      </c>
      <c r="H712" s="4" t="s">
        <v>174</v>
      </c>
      <c r="I712" s="4"/>
      <c r="J712" s="4"/>
      <c r="K712" s="4">
        <v>206</v>
      </c>
      <c r="L712" s="4">
        <v>20</v>
      </c>
      <c r="M712" s="4">
        <v>3</v>
      </c>
      <c r="N712" s="4" t="s">
        <v>3</v>
      </c>
      <c r="O712" s="4">
        <v>2</v>
      </c>
      <c r="P712" s="4"/>
      <c r="Q712" s="4"/>
      <c r="R712" s="4"/>
      <c r="S712" s="4"/>
      <c r="T712" s="4"/>
      <c r="U712" s="4"/>
      <c r="V712" s="4"/>
      <c r="W712" s="4">
        <v>0</v>
      </c>
      <c r="X712" s="4">
        <v>1</v>
      </c>
      <c r="Y712" s="4">
        <v>0</v>
      </c>
      <c r="Z712" s="4"/>
      <c r="AA712" s="4"/>
      <c r="AB712" s="4"/>
    </row>
    <row r="713" spans="1:28" x14ac:dyDescent="0.2">
      <c r="A713" s="4">
        <v>50</v>
      </c>
      <c r="B713" s="4">
        <v>0</v>
      </c>
      <c r="C713" s="4">
        <v>0</v>
      </c>
      <c r="D713" s="4">
        <v>1</v>
      </c>
      <c r="E713" s="4">
        <v>207</v>
      </c>
      <c r="F713" s="4">
        <f>Source!U691</f>
        <v>314.77155499999998</v>
      </c>
      <c r="G713" s="4" t="s">
        <v>175</v>
      </c>
      <c r="H713" s="4" t="s">
        <v>176</v>
      </c>
      <c r="I713" s="4"/>
      <c r="J713" s="4"/>
      <c r="K713" s="4">
        <v>207</v>
      </c>
      <c r="L713" s="4">
        <v>21</v>
      </c>
      <c r="M713" s="4">
        <v>3</v>
      </c>
      <c r="N713" s="4" t="s">
        <v>3</v>
      </c>
      <c r="O713" s="4">
        <v>-1</v>
      </c>
      <c r="P713" s="4"/>
      <c r="Q713" s="4"/>
      <c r="R713" s="4"/>
      <c r="S713" s="4"/>
      <c r="T713" s="4"/>
      <c r="U713" s="4"/>
      <c r="V713" s="4"/>
      <c r="W713" s="4">
        <v>314.77155499999998</v>
      </c>
      <c r="X713" s="4">
        <v>1</v>
      </c>
      <c r="Y713" s="4">
        <v>314.77155499999998</v>
      </c>
      <c r="Z713" s="4"/>
      <c r="AA713" s="4"/>
      <c r="AB713" s="4"/>
    </row>
    <row r="714" spans="1:28" x14ac:dyDescent="0.2">
      <c r="A714" s="4">
        <v>50</v>
      </c>
      <c r="B714" s="4">
        <v>0</v>
      </c>
      <c r="C714" s="4">
        <v>0</v>
      </c>
      <c r="D714" s="4">
        <v>1</v>
      </c>
      <c r="E714" s="4">
        <v>208</v>
      </c>
      <c r="F714" s="4">
        <f>Source!V691</f>
        <v>7.7171857000000008</v>
      </c>
      <c r="G714" s="4" t="s">
        <v>177</v>
      </c>
      <c r="H714" s="4" t="s">
        <v>178</v>
      </c>
      <c r="I714" s="4"/>
      <c r="J714" s="4"/>
      <c r="K714" s="4">
        <v>208</v>
      </c>
      <c r="L714" s="4">
        <v>22</v>
      </c>
      <c r="M714" s="4">
        <v>3</v>
      </c>
      <c r="N714" s="4" t="s">
        <v>3</v>
      </c>
      <c r="O714" s="4">
        <v>-1</v>
      </c>
      <c r="P714" s="4"/>
      <c r="Q714" s="4"/>
      <c r="R714" s="4"/>
      <c r="S714" s="4"/>
      <c r="T714" s="4"/>
      <c r="U714" s="4"/>
      <c r="V714" s="4"/>
      <c r="W714" s="4">
        <v>7.7171856999999999</v>
      </c>
      <c r="X714" s="4">
        <v>1</v>
      </c>
      <c r="Y714" s="4">
        <v>7.7171856999999999</v>
      </c>
      <c r="Z714" s="4"/>
      <c r="AA714" s="4"/>
      <c r="AB714" s="4"/>
    </row>
    <row r="715" spans="1:28" x14ac:dyDescent="0.2">
      <c r="A715" s="4">
        <v>50</v>
      </c>
      <c r="B715" s="4">
        <v>0</v>
      </c>
      <c r="C715" s="4">
        <v>0</v>
      </c>
      <c r="D715" s="4">
        <v>1</v>
      </c>
      <c r="E715" s="4">
        <v>209</v>
      </c>
      <c r="F715" s="4">
        <f>ROUND(Source!W691,O715)</f>
        <v>0</v>
      </c>
      <c r="G715" s="4" t="s">
        <v>179</v>
      </c>
      <c r="H715" s="4" t="s">
        <v>180</v>
      </c>
      <c r="I715" s="4"/>
      <c r="J715" s="4"/>
      <c r="K715" s="4">
        <v>209</v>
      </c>
      <c r="L715" s="4">
        <v>23</v>
      </c>
      <c r="M715" s="4">
        <v>3</v>
      </c>
      <c r="N715" s="4" t="s">
        <v>3</v>
      </c>
      <c r="O715" s="4">
        <v>2</v>
      </c>
      <c r="P715" s="4"/>
      <c r="Q715" s="4"/>
      <c r="R715" s="4"/>
      <c r="S715" s="4"/>
      <c r="T715" s="4"/>
      <c r="U715" s="4"/>
      <c r="V715" s="4"/>
      <c r="W715" s="4">
        <v>0</v>
      </c>
      <c r="X715" s="4">
        <v>1</v>
      </c>
      <c r="Y715" s="4">
        <v>0</v>
      </c>
      <c r="Z715" s="4"/>
      <c r="AA715" s="4"/>
      <c r="AB715" s="4"/>
    </row>
    <row r="716" spans="1:28" x14ac:dyDescent="0.2">
      <c r="A716" s="4">
        <v>50</v>
      </c>
      <c r="B716" s="4">
        <v>0</v>
      </c>
      <c r="C716" s="4">
        <v>0</v>
      </c>
      <c r="D716" s="4">
        <v>1</v>
      </c>
      <c r="E716" s="4">
        <v>233</v>
      </c>
      <c r="F716" s="4">
        <f>ROUND(Source!BD691,O716)</f>
        <v>0</v>
      </c>
      <c r="G716" s="4" t="s">
        <v>181</v>
      </c>
      <c r="H716" s="4" t="s">
        <v>182</v>
      </c>
      <c r="I716" s="4"/>
      <c r="J716" s="4"/>
      <c r="K716" s="4">
        <v>233</v>
      </c>
      <c r="L716" s="4">
        <v>24</v>
      </c>
      <c r="M716" s="4">
        <v>3</v>
      </c>
      <c r="N716" s="4" t="s">
        <v>3</v>
      </c>
      <c r="O716" s="4">
        <v>2</v>
      </c>
      <c r="P716" s="4"/>
      <c r="Q716" s="4"/>
      <c r="R716" s="4"/>
      <c r="S716" s="4"/>
      <c r="T716" s="4"/>
      <c r="U716" s="4"/>
      <c r="V716" s="4"/>
      <c r="W716" s="4">
        <v>0</v>
      </c>
      <c r="X716" s="4">
        <v>1</v>
      </c>
      <c r="Y716" s="4">
        <v>0</v>
      </c>
      <c r="Z716" s="4"/>
      <c r="AA716" s="4"/>
      <c r="AB716" s="4"/>
    </row>
    <row r="717" spans="1:28" x14ac:dyDescent="0.2">
      <c r="A717" s="4">
        <v>50</v>
      </c>
      <c r="B717" s="4">
        <v>0</v>
      </c>
      <c r="C717" s="4">
        <v>0</v>
      </c>
      <c r="D717" s="4">
        <v>1</v>
      </c>
      <c r="E717" s="4">
        <v>210</v>
      </c>
      <c r="F717" s="4">
        <f>ROUND(Source!X691,O717)</f>
        <v>112373.4</v>
      </c>
      <c r="G717" s="4" t="s">
        <v>183</v>
      </c>
      <c r="H717" s="4" t="s">
        <v>184</v>
      </c>
      <c r="I717" s="4"/>
      <c r="J717" s="4"/>
      <c r="K717" s="4">
        <v>210</v>
      </c>
      <c r="L717" s="4">
        <v>25</v>
      </c>
      <c r="M717" s="4">
        <v>3</v>
      </c>
      <c r="N717" s="4" t="s">
        <v>3</v>
      </c>
      <c r="O717" s="4">
        <v>2</v>
      </c>
      <c r="P717" s="4"/>
      <c r="Q717" s="4"/>
      <c r="R717" s="4"/>
      <c r="S717" s="4"/>
      <c r="T717" s="4"/>
      <c r="U717" s="4"/>
      <c r="V717" s="4"/>
      <c r="W717" s="4">
        <v>112373.4</v>
      </c>
      <c r="X717" s="4">
        <v>1</v>
      </c>
      <c r="Y717" s="4">
        <v>112373.4</v>
      </c>
      <c r="Z717" s="4"/>
      <c r="AA717" s="4"/>
      <c r="AB717" s="4"/>
    </row>
    <row r="718" spans="1:28" x14ac:dyDescent="0.2">
      <c r="A718" s="4">
        <v>50</v>
      </c>
      <c r="B718" s="4">
        <v>0</v>
      </c>
      <c r="C718" s="4">
        <v>0</v>
      </c>
      <c r="D718" s="4">
        <v>1</v>
      </c>
      <c r="E718" s="4">
        <v>211</v>
      </c>
      <c r="F718" s="4">
        <f>ROUND(Source!Y691,O718)</f>
        <v>66176.42</v>
      </c>
      <c r="G718" s="4" t="s">
        <v>185</v>
      </c>
      <c r="H718" s="4" t="s">
        <v>186</v>
      </c>
      <c r="I718" s="4"/>
      <c r="J718" s="4"/>
      <c r="K718" s="4">
        <v>211</v>
      </c>
      <c r="L718" s="4">
        <v>26</v>
      </c>
      <c r="M718" s="4">
        <v>3</v>
      </c>
      <c r="N718" s="4" t="s">
        <v>3</v>
      </c>
      <c r="O718" s="4">
        <v>2</v>
      </c>
      <c r="P718" s="4"/>
      <c r="Q718" s="4"/>
      <c r="R718" s="4"/>
      <c r="S718" s="4"/>
      <c r="T718" s="4"/>
      <c r="U718" s="4"/>
      <c r="V718" s="4"/>
      <c r="W718" s="4">
        <v>66176.42</v>
      </c>
      <c r="X718" s="4">
        <v>1</v>
      </c>
      <c r="Y718" s="4">
        <v>66176.42</v>
      </c>
      <c r="Z718" s="4"/>
      <c r="AA718" s="4"/>
      <c r="AB718" s="4"/>
    </row>
    <row r="719" spans="1:28" x14ac:dyDescent="0.2">
      <c r="A719" s="4">
        <v>50</v>
      </c>
      <c r="B719" s="4">
        <v>0</v>
      </c>
      <c r="C719" s="4">
        <v>0</v>
      </c>
      <c r="D719" s="4">
        <v>1</v>
      </c>
      <c r="E719" s="4">
        <v>224</v>
      </c>
      <c r="F719" s="4">
        <f>ROUND(Source!AR691,O719)</f>
        <v>582078.24</v>
      </c>
      <c r="G719" s="4" t="s">
        <v>187</v>
      </c>
      <c r="H719" s="4" t="s">
        <v>188</v>
      </c>
      <c r="I719" s="4"/>
      <c r="J719" s="4"/>
      <c r="K719" s="4">
        <v>224</v>
      </c>
      <c r="L719" s="4">
        <v>27</v>
      </c>
      <c r="M719" s="4">
        <v>3</v>
      </c>
      <c r="N719" s="4" t="s">
        <v>3</v>
      </c>
      <c r="O719" s="4">
        <v>2</v>
      </c>
      <c r="P719" s="4"/>
      <c r="Q719" s="4"/>
      <c r="R719" s="4"/>
      <c r="S719" s="4"/>
      <c r="T719" s="4"/>
      <c r="U719" s="4"/>
      <c r="V719" s="4"/>
      <c r="W719" s="4">
        <v>582078.24</v>
      </c>
      <c r="X719" s="4">
        <v>1</v>
      </c>
      <c r="Y719" s="4">
        <v>582078.24</v>
      </c>
      <c r="Z719" s="4"/>
      <c r="AA719" s="4"/>
      <c r="AB719" s="4"/>
    </row>
    <row r="721" spans="1:245" x14ac:dyDescent="0.2">
      <c r="A721" s="1">
        <v>4</v>
      </c>
      <c r="B721" s="1">
        <v>1</v>
      </c>
      <c r="C721" s="1"/>
      <c r="D721" s="1">
        <f>ROW(A751)</f>
        <v>751</v>
      </c>
      <c r="E721" s="1"/>
      <c r="F721" s="1" t="s">
        <v>3</v>
      </c>
      <c r="G721" s="1" t="s">
        <v>458</v>
      </c>
      <c r="H721" s="1" t="s">
        <v>3</v>
      </c>
      <c r="I721" s="1">
        <v>0</v>
      </c>
      <c r="J721" s="1"/>
      <c r="K721" s="1">
        <v>-1</v>
      </c>
      <c r="L721" s="1"/>
      <c r="M721" s="1" t="s">
        <v>3</v>
      </c>
      <c r="N721" s="1"/>
      <c r="O721" s="1"/>
      <c r="P721" s="1"/>
      <c r="Q721" s="1"/>
      <c r="R721" s="1"/>
      <c r="S721" s="1">
        <v>0</v>
      </c>
      <c r="T721" s="1"/>
      <c r="U721" s="1" t="s">
        <v>3</v>
      </c>
      <c r="V721" s="1">
        <v>0</v>
      </c>
      <c r="W721" s="1"/>
      <c r="X721" s="1"/>
      <c r="Y721" s="1"/>
      <c r="Z721" s="1"/>
      <c r="AA721" s="1"/>
      <c r="AB721" s="1" t="s">
        <v>3</v>
      </c>
      <c r="AC721" s="1" t="s">
        <v>3</v>
      </c>
      <c r="AD721" s="1" t="s">
        <v>3</v>
      </c>
      <c r="AE721" s="1" t="s">
        <v>3</v>
      </c>
      <c r="AF721" s="1" t="s">
        <v>3</v>
      </c>
      <c r="AG721" s="1" t="s">
        <v>3</v>
      </c>
      <c r="AH721" s="1"/>
      <c r="AI721" s="1"/>
      <c r="AJ721" s="1"/>
      <c r="AK721" s="1"/>
      <c r="AL721" s="1"/>
      <c r="AM721" s="1"/>
      <c r="AN721" s="1"/>
      <c r="AO721" s="1"/>
      <c r="AP721" s="1" t="s">
        <v>3</v>
      </c>
      <c r="AQ721" s="1" t="s">
        <v>3</v>
      </c>
      <c r="AR721" s="1" t="s">
        <v>3</v>
      </c>
      <c r="AS721" s="1"/>
      <c r="AT721" s="1"/>
      <c r="AU721" s="1"/>
      <c r="AV721" s="1"/>
      <c r="AW721" s="1"/>
      <c r="AX721" s="1"/>
      <c r="AY721" s="1"/>
      <c r="AZ721" s="1" t="s">
        <v>3</v>
      </c>
      <c r="BA721" s="1"/>
      <c r="BB721" s="1" t="s">
        <v>3</v>
      </c>
      <c r="BC721" s="1" t="s">
        <v>3</v>
      </c>
      <c r="BD721" s="1" t="s">
        <v>3</v>
      </c>
      <c r="BE721" s="1" t="s">
        <v>3</v>
      </c>
      <c r="BF721" s="1" t="s">
        <v>3</v>
      </c>
      <c r="BG721" s="1" t="s">
        <v>3</v>
      </c>
      <c r="BH721" s="1" t="s">
        <v>3</v>
      </c>
      <c r="BI721" s="1" t="s">
        <v>3</v>
      </c>
      <c r="BJ721" s="1" t="s">
        <v>3</v>
      </c>
      <c r="BK721" s="1" t="s">
        <v>3</v>
      </c>
      <c r="BL721" s="1" t="s">
        <v>3</v>
      </c>
      <c r="BM721" s="1" t="s">
        <v>3</v>
      </c>
      <c r="BN721" s="1" t="s">
        <v>3</v>
      </c>
      <c r="BO721" s="1" t="s">
        <v>3</v>
      </c>
      <c r="BP721" s="1" t="s">
        <v>3</v>
      </c>
      <c r="BQ721" s="1"/>
      <c r="BR721" s="1"/>
      <c r="BS721" s="1"/>
      <c r="BT721" s="1"/>
      <c r="BU721" s="1"/>
      <c r="BV721" s="1"/>
      <c r="BW721" s="1"/>
      <c r="BX721" s="1">
        <v>0</v>
      </c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>
        <v>0</v>
      </c>
    </row>
    <row r="723" spans="1:245" x14ac:dyDescent="0.2">
      <c r="A723" s="2">
        <v>52</v>
      </c>
      <c r="B723" s="2">
        <f t="shared" ref="B723:G723" si="634">B751</f>
        <v>1</v>
      </c>
      <c r="C723" s="2">
        <f t="shared" si="634"/>
        <v>4</v>
      </c>
      <c r="D723" s="2">
        <f t="shared" si="634"/>
        <v>721</v>
      </c>
      <c r="E723" s="2">
        <f t="shared" si="634"/>
        <v>0</v>
      </c>
      <c r="F723" s="2" t="str">
        <f t="shared" si="634"/>
        <v/>
      </c>
      <c r="G723" s="2" t="str">
        <f t="shared" si="634"/>
        <v>Система ВЕ14 (В21)</v>
      </c>
      <c r="H723" s="2"/>
      <c r="I723" s="2"/>
      <c r="J723" s="2"/>
      <c r="K723" s="2"/>
      <c r="L723" s="2"/>
      <c r="M723" s="2"/>
      <c r="N723" s="2"/>
      <c r="O723" s="2">
        <f t="shared" ref="O723:AT723" si="635">O751</f>
        <v>486264.24</v>
      </c>
      <c r="P723" s="2">
        <f t="shared" si="635"/>
        <v>371729.03</v>
      </c>
      <c r="Q723" s="2">
        <f t="shared" si="635"/>
        <v>8496.35</v>
      </c>
      <c r="R723" s="2">
        <f t="shared" si="635"/>
        <v>3297.75</v>
      </c>
      <c r="S723" s="2">
        <f t="shared" si="635"/>
        <v>106038.86</v>
      </c>
      <c r="T723" s="2">
        <f t="shared" si="635"/>
        <v>0</v>
      </c>
      <c r="U723" s="2">
        <f t="shared" si="635"/>
        <v>351.786</v>
      </c>
      <c r="V723" s="2">
        <f t="shared" si="635"/>
        <v>8.3804075999999998</v>
      </c>
      <c r="W723" s="2">
        <f t="shared" si="635"/>
        <v>0</v>
      </c>
      <c r="X723" s="2">
        <f t="shared" si="635"/>
        <v>125800.98</v>
      </c>
      <c r="Y723" s="2">
        <f t="shared" si="635"/>
        <v>74120.81</v>
      </c>
      <c r="Z723" s="2">
        <f t="shared" si="635"/>
        <v>0</v>
      </c>
      <c r="AA723" s="2">
        <f t="shared" si="635"/>
        <v>0</v>
      </c>
      <c r="AB723" s="2">
        <f t="shared" si="635"/>
        <v>486264.24</v>
      </c>
      <c r="AC723" s="2">
        <f t="shared" si="635"/>
        <v>371729.03</v>
      </c>
      <c r="AD723" s="2">
        <f t="shared" si="635"/>
        <v>8496.35</v>
      </c>
      <c r="AE723" s="2">
        <f t="shared" si="635"/>
        <v>3297.75</v>
      </c>
      <c r="AF723" s="2">
        <f t="shared" si="635"/>
        <v>106038.86</v>
      </c>
      <c r="AG723" s="2">
        <f t="shared" si="635"/>
        <v>0</v>
      </c>
      <c r="AH723" s="2">
        <f t="shared" si="635"/>
        <v>351.786</v>
      </c>
      <c r="AI723" s="2">
        <f t="shared" si="635"/>
        <v>8.3804075999999998</v>
      </c>
      <c r="AJ723" s="2">
        <f t="shared" si="635"/>
        <v>0</v>
      </c>
      <c r="AK723" s="2">
        <f t="shared" si="635"/>
        <v>125800.98</v>
      </c>
      <c r="AL723" s="2">
        <f t="shared" si="635"/>
        <v>74120.81</v>
      </c>
      <c r="AM723" s="2">
        <f t="shared" si="635"/>
        <v>0</v>
      </c>
      <c r="AN723" s="2">
        <f t="shared" si="635"/>
        <v>0</v>
      </c>
      <c r="AO723" s="2">
        <f t="shared" si="635"/>
        <v>0</v>
      </c>
      <c r="AP723" s="2">
        <f t="shared" si="635"/>
        <v>1304.22</v>
      </c>
      <c r="AQ723" s="2">
        <f t="shared" si="635"/>
        <v>0</v>
      </c>
      <c r="AR723" s="2">
        <f t="shared" si="635"/>
        <v>686186.03</v>
      </c>
      <c r="AS723" s="2">
        <f t="shared" si="635"/>
        <v>684881.81</v>
      </c>
      <c r="AT723" s="2">
        <f t="shared" si="635"/>
        <v>0</v>
      </c>
      <c r="AU723" s="2">
        <f t="shared" ref="AU723:BZ723" si="636">AU751</f>
        <v>0</v>
      </c>
      <c r="AV723" s="2">
        <f t="shared" si="636"/>
        <v>371729.03</v>
      </c>
      <c r="AW723" s="2">
        <f t="shared" si="636"/>
        <v>370424.81</v>
      </c>
      <c r="AX723" s="2">
        <f t="shared" si="636"/>
        <v>0</v>
      </c>
      <c r="AY723" s="2">
        <f t="shared" si="636"/>
        <v>370424.81</v>
      </c>
      <c r="AZ723" s="2">
        <f t="shared" si="636"/>
        <v>1304.22</v>
      </c>
      <c r="BA723" s="2">
        <f t="shared" si="636"/>
        <v>0</v>
      </c>
      <c r="BB723" s="2">
        <f t="shared" si="636"/>
        <v>0</v>
      </c>
      <c r="BC723" s="2">
        <f t="shared" si="636"/>
        <v>0</v>
      </c>
      <c r="BD723" s="2">
        <f t="shared" si="636"/>
        <v>0</v>
      </c>
      <c r="BE723" s="2">
        <f t="shared" si="636"/>
        <v>0</v>
      </c>
      <c r="BF723" s="2">
        <f t="shared" si="636"/>
        <v>0</v>
      </c>
      <c r="BG723" s="2">
        <f t="shared" si="636"/>
        <v>0</v>
      </c>
      <c r="BH723" s="2">
        <f t="shared" si="636"/>
        <v>0</v>
      </c>
      <c r="BI723" s="2">
        <f t="shared" si="636"/>
        <v>0</v>
      </c>
      <c r="BJ723" s="2">
        <f t="shared" si="636"/>
        <v>0</v>
      </c>
      <c r="BK723" s="2">
        <f t="shared" si="636"/>
        <v>0</v>
      </c>
      <c r="BL723" s="2">
        <f t="shared" si="636"/>
        <v>0</v>
      </c>
      <c r="BM723" s="2">
        <f t="shared" si="636"/>
        <v>0</v>
      </c>
      <c r="BN723" s="2">
        <f t="shared" si="636"/>
        <v>0</v>
      </c>
      <c r="BO723" s="2">
        <f t="shared" si="636"/>
        <v>0</v>
      </c>
      <c r="BP723" s="2">
        <f t="shared" si="636"/>
        <v>0</v>
      </c>
      <c r="BQ723" s="2">
        <f t="shared" si="636"/>
        <v>0</v>
      </c>
      <c r="BR723" s="2">
        <f t="shared" si="636"/>
        <v>0</v>
      </c>
      <c r="BS723" s="2">
        <f t="shared" si="636"/>
        <v>0</v>
      </c>
      <c r="BT723" s="2">
        <f t="shared" si="636"/>
        <v>0</v>
      </c>
      <c r="BU723" s="2">
        <f t="shared" si="636"/>
        <v>0</v>
      </c>
      <c r="BV723" s="2">
        <f t="shared" si="636"/>
        <v>0</v>
      </c>
      <c r="BW723" s="2">
        <f t="shared" si="636"/>
        <v>0</v>
      </c>
      <c r="BX723" s="2">
        <f t="shared" si="636"/>
        <v>0</v>
      </c>
      <c r="BY723" s="2">
        <f t="shared" si="636"/>
        <v>1304.22</v>
      </c>
      <c r="BZ723" s="2">
        <f t="shared" si="636"/>
        <v>0</v>
      </c>
      <c r="CA723" s="2">
        <f t="shared" ref="CA723:DF723" si="637">CA751</f>
        <v>686186.03</v>
      </c>
      <c r="CB723" s="2">
        <f t="shared" si="637"/>
        <v>684881.81</v>
      </c>
      <c r="CC723" s="2">
        <f t="shared" si="637"/>
        <v>0</v>
      </c>
      <c r="CD723" s="2">
        <f t="shared" si="637"/>
        <v>0</v>
      </c>
      <c r="CE723" s="2">
        <f t="shared" si="637"/>
        <v>371729.03</v>
      </c>
      <c r="CF723" s="2">
        <f t="shared" si="637"/>
        <v>370424.81000000006</v>
      </c>
      <c r="CG723" s="2">
        <f t="shared" si="637"/>
        <v>0</v>
      </c>
      <c r="CH723" s="2">
        <f t="shared" si="637"/>
        <v>370424.81000000006</v>
      </c>
      <c r="CI723" s="2">
        <f t="shared" si="637"/>
        <v>1304.22</v>
      </c>
      <c r="CJ723" s="2">
        <f t="shared" si="637"/>
        <v>0</v>
      </c>
      <c r="CK723" s="2">
        <f t="shared" si="637"/>
        <v>0</v>
      </c>
      <c r="CL723" s="2">
        <f t="shared" si="637"/>
        <v>0</v>
      </c>
      <c r="CM723" s="2">
        <f t="shared" si="637"/>
        <v>0</v>
      </c>
      <c r="CN723" s="2">
        <f t="shared" si="637"/>
        <v>0</v>
      </c>
      <c r="CO723" s="2">
        <f t="shared" si="637"/>
        <v>0</v>
      </c>
      <c r="CP723" s="2">
        <f t="shared" si="637"/>
        <v>0</v>
      </c>
      <c r="CQ723" s="2">
        <f t="shared" si="637"/>
        <v>0</v>
      </c>
      <c r="CR723" s="2">
        <f t="shared" si="637"/>
        <v>0</v>
      </c>
      <c r="CS723" s="2">
        <f t="shared" si="637"/>
        <v>0</v>
      </c>
      <c r="CT723" s="2">
        <f t="shared" si="637"/>
        <v>0</v>
      </c>
      <c r="CU723" s="2">
        <f t="shared" si="637"/>
        <v>0</v>
      </c>
      <c r="CV723" s="2">
        <f t="shared" si="637"/>
        <v>0</v>
      </c>
      <c r="CW723" s="2">
        <f t="shared" si="637"/>
        <v>0</v>
      </c>
      <c r="CX723" s="2">
        <f t="shared" si="637"/>
        <v>0</v>
      </c>
      <c r="CY723" s="2">
        <f t="shared" si="637"/>
        <v>0</v>
      </c>
      <c r="CZ723" s="2">
        <f t="shared" si="637"/>
        <v>0</v>
      </c>
      <c r="DA723" s="2">
        <f t="shared" si="637"/>
        <v>0</v>
      </c>
      <c r="DB723" s="2">
        <f t="shared" si="637"/>
        <v>0</v>
      </c>
      <c r="DC723" s="2">
        <f t="shared" si="637"/>
        <v>0</v>
      </c>
      <c r="DD723" s="2">
        <f t="shared" si="637"/>
        <v>0</v>
      </c>
      <c r="DE723" s="2">
        <f t="shared" si="637"/>
        <v>0</v>
      </c>
      <c r="DF723" s="2">
        <f t="shared" si="637"/>
        <v>0</v>
      </c>
      <c r="DG723" s="3">
        <f t="shared" ref="DG723:EL723" si="638">DG751</f>
        <v>0</v>
      </c>
      <c r="DH723" s="3">
        <f t="shared" si="638"/>
        <v>0</v>
      </c>
      <c r="DI723" s="3">
        <f t="shared" si="638"/>
        <v>0</v>
      </c>
      <c r="DJ723" s="3">
        <f t="shared" si="638"/>
        <v>0</v>
      </c>
      <c r="DK723" s="3">
        <f t="shared" si="638"/>
        <v>0</v>
      </c>
      <c r="DL723" s="3">
        <f t="shared" si="638"/>
        <v>0</v>
      </c>
      <c r="DM723" s="3">
        <f t="shared" si="638"/>
        <v>0</v>
      </c>
      <c r="DN723" s="3">
        <f t="shared" si="638"/>
        <v>0</v>
      </c>
      <c r="DO723" s="3">
        <f t="shared" si="638"/>
        <v>0</v>
      </c>
      <c r="DP723" s="3">
        <f t="shared" si="638"/>
        <v>0</v>
      </c>
      <c r="DQ723" s="3">
        <f t="shared" si="638"/>
        <v>0</v>
      </c>
      <c r="DR723" s="3">
        <f t="shared" si="638"/>
        <v>0</v>
      </c>
      <c r="DS723" s="3">
        <f t="shared" si="638"/>
        <v>0</v>
      </c>
      <c r="DT723" s="3">
        <f t="shared" si="638"/>
        <v>0</v>
      </c>
      <c r="DU723" s="3">
        <f t="shared" si="638"/>
        <v>0</v>
      </c>
      <c r="DV723" s="3">
        <f t="shared" si="638"/>
        <v>0</v>
      </c>
      <c r="DW723" s="3">
        <f t="shared" si="638"/>
        <v>0</v>
      </c>
      <c r="DX723" s="3">
        <f t="shared" si="638"/>
        <v>0</v>
      </c>
      <c r="DY723" s="3">
        <f t="shared" si="638"/>
        <v>0</v>
      </c>
      <c r="DZ723" s="3">
        <f t="shared" si="638"/>
        <v>0</v>
      </c>
      <c r="EA723" s="3">
        <f t="shared" si="638"/>
        <v>0</v>
      </c>
      <c r="EB723" s="3">
        <f t="shared" si="638"/>
        <v>0</v>
      </c>
      <c r="EC723" s="3">
        <f t="shared" si="638"/>
        <v>0</v>
      </c>
      <c r="ED723" s="3">
        <f t="shared" si="638"/>
        <v>0</v>
      </c>
      <c r="EE723" s="3">
        <f t="shared" si="638"/>
        <v>0</v>
      </c>
      <c r="EF723" s="3">
        <f t="shared" si="638"/>
        <v>0</v>
      </c>
      <c r="EG723" s="3">
        <f t="shared" si="638"/>
        <v>0</v>
      </c>
      <c r="EH723" s="3">
        <f t="shared" si="638"/>
        <v>0</v>
      </c>
      <c r="EI723" s="3">
        <f t="shared" si="638"/>
        <v>0</v>
      </c>
      <c r="EJ723" s="3">
        <f t="shared" si="638"/>
        <v>0</v>
      </c>
      <c r="EK723" s="3">
        <f t="shared" si="638"/>
        <v>0</v>
      </c>
      <c r="EL723" s="3">
        <f t="shared" si="638"/>
        <v>0</v>
      </c>
      <c r="EM723" s="3">
        <f t="shared" ref="EM723:FR723" si="639">EM751</f>
        <v>0</v>
      </c>
      <c r="EN723" s="3">
        <f t="shared" si="639"/>
        <v>0</v>
      </c>
      <c r="EO723" s="3">
        <f t="shared" si="639"/>
        <v>0</v>
      </c>
      <c r="EP723" s="3">
        <f t="shared" si="639"/>
        <v>0</v>
      </c>
      <c r="EQ723" s="3">
        <f t="shared" si="639"/>
        <v>0</v>
      </c>
      <c r="ER723" s="3">
        <f t="shared" si="639"/>
        <v>0</v>
      </c>
      <c r="ES723" s="3">
        <f t="shared" si="639"/>
        <v>0</v>
      </c>
      <c r="ET723" s="3">
        <f t="shared" si="639"/>
        <v>0</v>
      </c>
      <c r="EU723" s="3">
        <f t="shared" si="639"/>
        <v>0</v>
      </c>
      <c r="EV723" s="3">
        <f t="shared" si="639"/>
        <v>0</v>
      </c>
      <c r="EW723" s="3">
        <f t="shared" si="639"/>
        <v>0</v>
      </c>
      <c r="EX723" s="3">
        <f t="shared" si="639"/>
        <v>0</v>
      </c>
      <c r="EY723" s="3">
        <f t="shared" si="639"/>
        <v>0</v>
      </c>
      <c r="EZ723" s="3">
        <f t="shared" si="639"/>
        <v>0</v>
      </c>
      <c r="FA723" s="3">
        <f t="shared" si="639"/>
        <v>0</v>
      </c>
      <c r="FB723" s="3">
        <f t="shared" si="639"/>
        <v>0</v>
      </c>
      <c r="FC723" s="3">
        <f t="shared" si="639"/>
        <v>0</v>
      </c>
      <c r="FD723" s="3">
        <f t="shared" si="639"/>
        <v>0</v>
      </c>
      <c r="FE723" s="3">
        <f t="shared" si="639"/>
        <v>0</v>
      </c>
      <c r="FF723" s="3">
        <f t="shared" si="639"/>
        <v>0</v>
      </c>
      <c r="FG723" s="3">
        <f t="shared" si="639"/>
        <v>0</v>
      </c>
      <c r="FH723" s="3">
        <f t="shared" si="639"/>
        <v>0</v>
      </c>
      <c r="FI723" s="3">
        <f t="shared" si="639"/>
        <v>0</v>
      </c>
      <c r="FJ723" s="3">
        <f t="shared" si="639"/>
        <v>0</v>
      </c>
      <c r="FK723" s="3">
        <f t="shared" si="639"/>
        <v>0</v>
      </c>
      <c r="FL723" s="3">
        <f t="shared" si="639"/>
        <v>0</v>
      </c>
      <c r="FM723" s="3">
        <f t="shared" si="639"/>
        <v>0</v>
      </c>
      <c r="FN723" s="3">
        <f t="shared" si="639"/>
        <v>0</v>
      </c>
      <c r="FO723" s="3">
        <f t="shared" si="639"/>
        <v>0</v>
      </c>
      <c r="FP723" s="3">
        <f t="shared" si="639"/>
        <v>0</v>
      </c>
      <c r="FQ723" s="3">
        <f t="shared" si="639"/>
        <v>0</v>
      </c>
      <c r="FR723" s="3">
        <f t="shared" si="639"/>
        <v>0</v>
      </c>
      <c r="FS723" s="3">
        <f t="shared" ref="FS723:GX723" si="640">FS751</f>
        <v>0</v>
      </c>
      <c r="FT723" s="3">
        <f t="shared" si="640"/>
        <v>0</v>
      </c>
      <c r="FU723" s="3">
        <f t="shared" si="640"/>
        <v>0</v>
      </c>
      <c r="FV723" s="3">
        <f t="shared" si="640"/>
        <v>0</v>
      </c>
      <c r="FW723" s="3">
        <f t="shared" si="640"/>
        <v>0</v>
      </c>
      <c r="FX723" s="3">
        <f t="shared" si="640"/>
        <v>0</v>
      </c>
      <c r="FY723" s="3">
        <f t="shared" si="640"/>
        <v>0</v>
      </c>
      <c r="FZ723" s="3">
        <f t="shared" si="640"/>
        <v>0</v>
      </c>
      <c r="GA723" s="3">
        <f t="shared" si="640"/>
        <v>0</v>
      </c>
      <c r="GB723" s="3">
        <f t="shared" si="640"/>
        <v>0</v>
      </c>
      <c r="GC723" s="3">
        <f t="shared" si="640"/>
        <v>0</v>
      </c>
      <c r="GD723" s="3">
        <f t="shared" si="640"/>
        <v>0</v>
      </c>
      <c r="GE723" s="3">
        <f t="shared" si="640"/>
        <v>0</v>
      </c>
      <c r="GF723" s="3">
        <f t="shared" si="640"/>
        <v>0</v>
      </c>
      <c r="GG723" s="3">
        <f t="shared" si="640"/>
        <v>0</v>
      </c>
      <c r="GH723" s="3">
        <f t="shared" si="640"/>
        <v>0</v>
      </c>
      <c r="GI723" s="3">
        <f t="shared" si="640"/>
        <v>0</v>
      </c>
      <c r="GJ723" s="3">
        <f t="shared" si="640"/>
        <v>0</v>
      </c>
      <c r="GK723" s="3">
        <f t="shared" si="640"/>
        <v>0</v>
      </c>
      <c r="GL723" s="3">
        <f t="shared" si="640"/>
        <v>0</v>
      </c>
      <c r="GM723" s="3">
        <f t="shared" si="640"/>
        <v>0</v>
      </c>
      <c r="GN723" s="3">
        <f t="shared" si="640"/>
        <v>0</v>
      </c>
      <c r="GO723" s="3">
        <f t="shared" si="640"/>
        <v>0</v>
      </c>
      <c r="GP723" s="3">
        <f t="shared" si="640"/>
        <v>0</v>
      </c>
      <c r="GQ723" s="3">
        <f t="shared" si="640"/>
        <v>0</v>
      </c>
      <c r="GR723" s="3">
        <f t="shared" si="640"/>
        <v>0</v>
      </c>
      <c r="GS723" s="3">
        <f t="shared" si="640"/>
        <v>0</v>
      </c>
      <c r="GT723" s="3">
        <f t="shared" si="640"/>
        <v>0</v>
      </c>
      <c r="GU723" s="3">
        <f t="shared" si="640"/>
        <v>0</v>
      </c>
      <c r="GV723" s="3">
        <f t="shared" si="640"/>
        <v>0</v>
      </c>
      <c r="GW723" s="3">
        <f t="shared" si="640"/>
        <v>0</v>
      </c>
      <c r="GX723" s="3">
        <f t="shared" si="640"/>
        <v>0</v>
      </c>
    </row>
    <row r="725" spans="1:245" x14ac:dyDescent="0.2">
      <c r="A725">
        <v>17</v>
      </c>
      <c r="B725">
        <v>1</v>
      </c>
      <c r="C725">
        <f>ROW(SmtRes!A887)</f>
        <v>887</v>
      </c>
      <c r="D725">
        <f>ROW(EtalonRes!A1028)</f>
        <v>1028</v>
      </c>
      <c r="E725" t="s">
        <v>459</v>
      </c>
      <c r="F725" t="s">
        <v>15</v>
      </c>
      <c r="G725" t="s">
        <v>16</v>
      </c>
      <c r="H725" t="s">
        <v>17</v>
      </c>
      <c r="I725">
        <v>1</v>
      </c>
      <c r="J725">
        <v>0</v>
      </c>
      <c r="K725">
        <v>1</v>
      </c>
      <c r="O725">
        <f t="shared" ref="O725:O749" si="641">ROUND(CP725,2)</f>
        <v>1341.74</v>
      </c>
      <c r="P725">
        <f t="shared" ref="P725:P749" si="642">ROUND(CQ725*I725,2)</f>
        <v>18.489999999999998</v>
      </c>
      <c r="Q725">
        <f t="shared" ref="Q725:Q749" si="643">ROUND(CR725*I725,2)</f>
        <v>92.16</v>
      </c>
      <c r="R725">
        <f t="shared" ref="R725:R749" si="644">ROUND(CS725*I725,2)</f>
        <v>21.04</v>
      </c>
      <c r="S725">
        <f t="shared" ref="S725:S749" si="645">ROUND(CT725*I725,2)</f>
        <v>1231.0899999999999</v>
      </c>
      <c r="T725">
        <f t="shared" ref="T725:T749" si="646">ROUND(CU725*I725,2)</f>
        <v>0</v>
      </c>
      <c r="U725">
        <f t="shared" ref="U725:U749" si="647">CV725*I725</f>
        <v>3.8325</v>
      </c>
      <c r="V725">
        <f t="shared" ref="V725:V749" si="648">CW725*I725</f>
        <v>5.2500000000000005E-2</v>
      </c>
      <c r="W725">
        <f t="shared" ref="W725:W749" si="649">ROUND(CX725*I725,2)</f>
        <v>0</v>
      </c>
      <c r="X725">
        <f t="shared" ref="X725:X749" si="650">ROUND(CY725,2)</f>
        <v>1515.08</v>
      </c>
      <c r="Y725">
        <f t="shared" ref="Y725:Y749" si="651">ROUND(CZ725,2)</f>
        <v>901.53</v>
      </c>
      <c r="AA725">
        <v>51651743</v>
      </c>
      <c r="AB725">
        <f t="shared" ref="AB725:AB749" si="652">ROUND((AC725+AD725+AF725),2)</f>
        <v>45.85</v>
      </c>
      <c r="AC725">
        <f t="shared" ref="AC725:AC749" si="653">ROUND((ES725),2)</f>
        <v>2.0299999999999998</v>
      </c>
      <c r="AD725">
        <f>ROUND(((((ET725*ROUND(1.05,7)))-((EU725*ROUND(1.05,7))))+AE725),2)</f>
        <v>6.95</v>
      </c>
      <c r="AE725">
        <f>ROUND(((EU725*ROUND(1.05,7))),2)</f>
        <v>0.63</v>
      </c>
      <c r="AF725">
        <f>ROUND(((EV725*ROUND(1.05,7))),2)</f>
        <v>36.869999999999997</v>
      </c>
      <c r="AG725">
        <f t="shared" ref="AG725:AG749" si="654">ROUND((AP725),2)</f>
        <v>0</v>
      </c>
      <c r="AH725">
        <f>((EW725*ROUND(1.05,7)))</f>
        <v>3.8325</v>
      </c>
      <c r="AI725">
        <f>((EX725*ROUND(1.05,7)))</f>
        <v>5.2500000000000005E-2</v>
      </c>
      <c r="AJ725">
        <f t="shared" ref="AJ725:AJ749" si="655">(AS725)</f>
        <v>0</v>
      </c>
      <c r="AK725">
        <v>43.76</v>
      </c>
      <c r="AL725">
        <v>2.0299999999999998</v>
      </c>
      <c r="AM725">
        <v>6.62</v>
      </c>
      <c r="AN725">
        <v>0.6</v>
      </c>
      <c r="AO725">
        <v>35.11</v>
      </c>
      <c r="AP725">
        <v>0</v>
      </c>
      <c r="AQ725">
        <v>3.65</v>
      </c>
      <c r="AR725">
        <v>0.05</v>
      </c>
      <c r="AS725">
        <v>0</v>
      </c>
      <c r="AT725">
        <v>121</v>
      </c>
      <c r="AU725">
        <v>72</v>
      </c>
      <c r="AV725">
        <v>1</v>
      </c>
      <c r="AW725">
        <v>1</v>
      </c>
      <c r="AZ725">
        <v>1</v>
      </c>
      <c r="BA725">
        <v>33.39</v>
      </c>
      <c r="BB725">
        <v>13.26</v>
      </c>
      <c r="BC725">
        <v>9.11</v>
      </c>
      <c r="BD725" t="s">
        <v>3</v>
      </c>
      <c r="BE725" t="s">
        <v>3</v>
      </c>
      <c r="BF725" t="s">
        <v>3</v>
      </c>
      <c r="BG725" t="s">
        <v>3</v>
      </c>
      <c r="BH725">
        <v>0</v>
      </c>
      <c r="BI725">
        <v>1</v>
      </c>
      <c r="BJ725" t="s">
        <v>18</v>
      </c>
      <c r="BM725">
        <v>20001</v>
      </c>
      <c r="BN725">
        <v>0</v>
      </c>
      <c r="BO725" t="s">
        <v>3</v>
      </c>
      <c r="BP725">
        <v>0</v>
      </c>
      <c r="BQ725">
        <v>22</v>
      </c>
      <c r="BR725">
        <v>0</v>
      </c>
      <c r="BS725">
        <v>33.39</v>
      </c>
      <c r="BT725">
        <v>1</v>
      </c>
      <c r="BU725">
        <v>1</v>
      </c>
      <c r="BV725">
        <v>1</v>
      </c>
      <c r="BW725">
        <v>1</v>
      </c>
      <c r="BX725">
        <v>1</v>
      </c>
      <c r="BY725" t="s">
        <v>3</v>
      </c>
      <c r="BZ725">
        <v>121</v>
      </c>
      <c r="CA725">
        <v>72</v>
      </c>
      <c r="CB725" t="s">
        <v>3</v>
      </c>
      <c r="CE725">
        <v>0</v>
      </c>
      <c r="CF725">
        <v>0</v>
      </c>
      <c r="CG725">
        <v>0</v>
      </c>
      <c r="CM725">
        <v>0</v>
      </c>
      <c r="CN725" t="s">
        <v>19</v>
      </c>
      <c r="CO725">
        <v>0</v>
      </c>
      <c r="CP725">
        <f t="shared" ref="CP725:CP749" si="656">(P725+Q725+S725)</f>
        <v>1341.74</v>
      </c>
      <c r="CQ725">
        <f>AC725*BC725</f>
        <v>18.493299999999998</v>
      </c>
      <c r="CR725">
        <f>AD725*BB725</f>
        <v>92.156999999999996</v>
      </c>
      <c r="CS725">
        <f t="shared" ref="CS725:CS749" si="657">AE725*BS725</f>
        <v>21.035700000000002</v>
      </c>
      <c r="CT725">
        <f t="shared" ref="CT725:CT749" si="658">AF725*BA725</f>
        <v>1231.0892999999999</v>
      </c>
      <c r="CU725">
        <f t="shared" ref="CU725:CU749" si="659">AG725</f>
        <v>0</v>
      </c>
      <c r="CV725">
        <f t="shared" ref="CV725:CV749" si="660">AH725</f>
        <v>3.8325</v>
      </c>
      <c r="CW725">
        <f t="shared" ref="CW725:CW749" si="661">AI725</f>
        <v>5.2500000000000005E-2</v>
      </c>
      <c r="CX725">
        <f t="shared" ref="CX725:CX749" si="662">AJ725</f>
        <v>0</v>
      </c>
      <c r="CY725">
        <f>(((S725+R725)*AT725)/100)</f>
        <v>1515.0772999999999</v>
      </c>
      <c r="CZ725">
        <f>(((S725+R725)*AU725)/100)</f>
        <v>901.53359999999986</v>
      </c>
      <c r="DC725" t="s">
        <v>3</v>
      </c>
      <c r="DD725" t="s">
        <v>3</v>
      </c>
      <c r="DE725" t="s">
        <v>20</v>
      </c>
      <c r="DF725" t="s">
        <v>20</v>
      </c>
      <c r="DG725" t="s">
        <v>20</v>
      </c>
      <c r="DH725" t="s">
        <v>3</v>
      </c>
      <c r="DI725" t="s">
        <v>20</v>
      </c>
      <c r="DJ725" t="s">
        <v>20</v>
      </c>
      <c r="DK725" t="s">
        <v>3</v>
      </c>
      <c r="DL725" t="s">
        <v>3</v>
      </c>
      <c r="DM725" t="s">
        <v>3</v>
      </c>
      <c r="DN725">
        <v>0</v>
      </c>
      <c r="DO725">
        <v>0</v>
      </c>
      <c r="DP725">
        <v>1</v>
      </c>
      <c r="DQ725">
        <v>1</v>
      </c>
      <c r="DU725">
        <v>1013</v>
      </c>
      <c r="DV725" t="s">
        <v>17</v>
      </c>
      <c r="DW725" t="s">
        <v>17</v>
      </c>
      <c r="DX725">
        <v>1</v>
      </c>
      <c r="DZ725" t="s">
        <v>3</v>
      </c>
      <c r="EA725" t="s">
        <v>3</v>
      </c>
      <c r="EB725" t="s">
        <v>3</v>
      </c>
      <c r="EC725" t="s">
        <v>3</v>
      </c>
      <c r="EE725">
        <v>50757454</v>
      </c>
      <c r="EF725">
        <v>22</v>
      </c>
      <c r="EG725" t="s">
        <v>21</v>
      </c>
      <c r="EH725">
        <v>16</v>
      </c>
      <c r="EI725" t="s">
        <v>22</v>
      </c>
      <c r="EJ725">
        <v>1</v>
      </c>
      <c r="EK725">
        <v>20001</v>
      </c>
      <c r="EL725" t="s">
        <v>23</v>
      </c>
      <c r="EM725" t="s">
        <v>24</v>
      </c>
      <c r="EO725" t="s">
        <v>25</v>
      </c>
      <c r="EQ725">
        <v>131072</v>
      </c>
      <c r="ER725">
        <v>43.76</v>
      </c>
      <c r="ES725">
        <v>2.0299999999999998</v>
      </c>
      <c r="ET725">
        <v>6.62</v>
      </c>
      <c r="EU725">
        <v>0.6</v>
      </c>
      <c r="EV725">
        <v>35.11</v>
      </c>
      <c r="EW725">
        <v>3.65</v>
      </c>
      <c r="EX725">
        <v>0.05</v>
      </c>
      <c r="EY725">
        <v>0</v>
      </c>
      <c r="FQ725">
        <v>0</v>
      </c>
      <c r="FR725">
        <f t="shared" ref="FR725:FR749" si="663">ROUND(IF(BI725=3,GM725,0),2)</f>
        <v>0</v>
      </c>
      <c r="FS725">
        <v>0</v>
      </c>
      <c r="FX725">
        <v>121</v>
      </c>
      <c r="FY725">
        <v>72</v>
      </c>
      <c r="GA725" t="s">
        <v>3</v>
      </c>
      <c r="GD725">
        <v>1</v>
      </c>
      <c r="GF725">
        <v>-2090890730</v>
      </c>
      <c r="GG725">
        <v>2</v>
      </c>
      <c r="GH725">
        <v>1</v>
      </c>
      <c r="GI725">
        <v>4</v>
      </c>
      <c r="GJ725">
        <v>0</v>
      </c>
      <c r="GK725">
        <v>0</v>
      </c>
      <c r="GL725">
        <f t="shared" ref="GL725:GL749" si="664">ROUND(IF(AND(BH725=3,BI725=3,FS725&lt;&gt;0),P725,0),2)</f>
        <v>0</v>
      </c>
      <c r="GM725">
        <f t="shared" ref="GM725:GM749" si="665">ROUND(O725+X725+Y725,2)+GX725</f>
        <v>3758.35</v>
      </c>
      <c r="GN725">
        <f t="shared" ref="GN725:GN749" si="666">IF(OR(BI725=0,BI725=1),GM725,0)</f>
        <v>3758.35</v>
      </c>
      <c r="GO725">
        <f t="shared" ref="GO725:GO749" si="667">IF(BI725=2,GM725,0)</f>
        <v>0</v>
      </c>
      <c r="GP725">
        <f t="shared" ref="GP725:GP749" si="668">IF(BI725=4,GM725+GX725,0)</f>
        <v>0</v>
      </c>
      <c r="GR725">
        <v>0</v>
      </c>
      <c r="GS725">
        <v>3</v>
      </c>
      <c r="GT725">
        <v>0</v>
      </c>
      <c r="GU725" t="s">
        <v>3</v>
      </c>
      <c r="GV725">
        <f t="shared" ref="GV725:GV749" si="669">ROUND((GT725),2)</f>
        <v>0</v>
      </c>
      <c r="GW725">
        <v>1</v>
      </c>
      <c r="GX725">
        <f t="shared" ref="GX725:GX749" si="670">ROUND(HC725*I725,2)</f>
        <v>0</v>
      </c>
      <c r="HA725">
        <v>0</v>
      </c>
      <c r="HB725">
        <v>0</v>
      </c>
      <c r="HC725">
        <f t="shared" ref="HC725:HC749" si="671">GV725*GW725</f>
        <v>0</v>
      </c>
      <c r="HE725" t="s">
        <v>3</v>
      </c>
      <c r="HF725" t="s">
        <v>3</v>
      </c>
      <c r="HM725" t="s">
        <v>3</v>
      </c>
      <c r="HN725" t="s">
        <v>26</v>
      </c>
      <c r="HO725" t="s">
        <v>27</v>
      </c>
      <c r="HP725" t="s">
        <v>22</v>
      </c>
      <c r="HQ725" t="s">
        <v>22</v>
      </c>
      <c r="IK725">
        <v>0</v>
      </c>
    </row>
    <row r="726" spans="1:245" x14ac:dyDescent="0.2">
      <c r="A726">
        <v>18</v>
      </c>
      <c r="B726">
        <v>1</v>
      </c>
      <c r="C726">
        <v>887</v>
      </c>
      <c r="E726" t="s">
        <v>460</v>
      </c>
      <c r="F726" t="s">
        <v>29</v>
      </c>
      <c r="G726" t="s">
        <v>461</v>
      </c>
      <c r="H726" t="str">
        <f>'1.Ведомость'!C222</f>
        <v>КОМПЛ</v>
      </c>
      <c r="I726">
        <f>I725*J726</f>
        <v>1</v>
      </c>
      <c r="J726">
        <v>1</v>
      </c>
      <c r="K726">
        <v>1</v>
      </c>
      <c r="O726">
        <f t="shared" si="641"/>
        <v>1304.22</v>
      </c>
      <c r="P726">
        <f t="shared" si="642"/>
        <v>1304.22</v>
      </c>
      <c r="Q726">
        <f t="shared" si="643"/>
        <v>0</v>
      </c>
      <c r="R726">
        <f t="shared" si="644"/>
        <v>0</v>
      </c>
      <c r="S726">
        <f t="shared" si="645"/>
        <v>0</v>
      </c>
      <c r="T726">
        <f t="shared" si="646"/>
        <v>0</v>
      </c>
      <c r="U726">
        <f t="shared" si="647"/>
        <v>0</v>
      </c>
      <c r="V726">
        <f t="shared" si="648"/>
        <v>0</v>
      </c>
      <c r="W726">
        <f t="shared" si="649"/>
        <v>0</v>
      </c>
      <c r="X726">
        <f t="shared" si="650"/>
        <v>0</v>
      </c>
      <c r="Y726">
        <f t="shared" si="651"/>
        <v>0</v>
      </c>
      <c r="AA726">
        <v>51651743</v>
      </c>
      <c r="AB726">
        <f t="shared" si="652"/>
        <v>1304.22</v>
      </c>
      <c r="AC726">
        <f t="shared" si="653"/>
        <v>1304.22</v>
      </c>
      <c r="AD726">
        <f>ROUND((ET726),2)</f>
        <v>0</v>
      </c>
      <c r="AE726">
        <f>ROUND((EU726),2)</f>
        <v>0</v>
      </c>
      <c r="AF726">
        <f>ROUND((EV726),2)</f>
        <v>0</v>
      </c>
      <c r="AG726">
        <f t="shared" si="654"/>
        <v>0</v>
      </c>
      <c r="AH726">
        <f>(EW726)</f>
        <v>0</v>
      </c>
      <c r="AI726">
        <f>(EX726)</f>
        <v>0</v>
      </c>
      <c r="AJ726">
        <f t="shared" si="655"/>
        <v>0</v>
      </c>
      <c r="AK726">
        <v>1304.22</v>
      </c>
      <c r="AL726">
        <v>1304.22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1</v>
      </c>
      <c r="AW726">
        <v>1</v>
      </c>
      <c r="AZ726">
        <v>1</v>
      </c>
      <c r="BA726">
        <v>1</v>
      </c>
      <c r="BB726">
        <v>1</v>
      </c>
      <c r="BC726">
        <v>6.13</v>
      </c>
      <c r="BD726" t="s">
        <v>3</v>
      </c>
      <c r="BE726" t="s">
        <v>3</v>
      </c>
      <c r="BF726" t="s">
        <v>3</v>
      </c>
      <c r="BG726" t="s">
        <v>3</v>
      </c>
      <c r="BH726">
        <v>3</v>
      </c>
      <c r="BI726">
        <v>3</v>
      </c>
      <c r="BJ726" t="s">
        <v>3</v>
      </c>
      <c r="BM726">
        <v>902</v>
      </c>
      <c r="BN726">
        <v>0</v>
      </c>
      <c r="BO726" t="s">
        <v>3</v>
      </c>
      <c r="BP726">
        <v>0</v>
      </c>
      <c r="BQ726">
        <v>92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1</v>
      </c>
      <c r="BX726">
        <v>1</v>
      </c>
      <c r="BY726" t="s">
        <v>3</v>
      </c>
      <c r="BZ726">
        <v>0</v>
      </c>
      <c r="CA726">
        <v>0</v>
      </c>
      <c r="CB726" t="s">
        <v>3</v>
      </c>
      <c r="CE726">
        <v>0</v>
      </c>
      <c r="CF726">
        <v>0</v>
      </c>
      <c r="CG726">
        <v>0</v>
      </c>
      <c r="CM726">
        <v>0</v>
      </c>
      <c r="CN726" t="s">
        <v>3</v>
      </c>
      <c r="CO726">
        <v>0</v>
      </c>
      <c r="CP726">
        <f t="shared" si="656"/>
        <v>1304.22</v>
      </c>
      <c r="CQ726">
        <f>AC726</f>
        <v>1304.22</v>
      </c>
      <c r="CR726">
        <f>AD726</f>
        <v>0</v>
      </c>
      <c r="CS726">
        <f t="shared" si="657"/>
        <v>0</v>
      </c>
      <c r="CT726">
        <f t="shared" si="658"/>
        <v>0</v>
      </c>
      <c r="CU726">
        <f t="shared" si="659"/>
        <v>0</v>
      </c>
      <c r="CV726">
        <f t="shared" si="660"/>
        <v>0</v>
      </c>
      <c r="CW726">
        <f t="shared" si="661"/>
        <v>0</v>
      </c>
      <c r="CX726">
        <f t="shared" si="662"/>
        <v>0</v>
      </c>
      <c r="CY726">
        <f>0</f>
        <v>0</v>
      </c>
      <c r="CZ726">
        <f>0</f>
        <v>0</v>
      </c>
      <c r="DC726" t="s">
        <v>3</v>
      </c>
      <c r="DD726" t="s">
        <v>3</v>
      </c>
      <c r="DE726" t="s">
        <v>3</v>
      </c>
      <c r="DF726" t="s">
        <v>3</v>
      </c>
      <c r="DG726" t="s">
        <v>3</v>
      </c>
      <c r="DH726" t="s">
        <v>3</v>
      </c>
      <c r="DI726" t="s">
        <v>3</v>
      </c>
      <c r="DJ726" t="s">
        <v>3</v>
      </c>
      <c r="DK726" t="s">
        <v>3</v>
      </c>
      <c r="DL726" t="s">
        <v>3</v>
      </c>
      <c r="DM726" t="s">
        <v>3</v>
      </c>
      <c r="DN726">
        <v>0</v>
      </c>
      <c r="DO726">
        <v>0</v>
      </c>
      <c r="DP726">
        <v>1</v>
      </c>
      <c r="DQ726">
        <v>1</v>
      </c>
      <c r="DU726">
        <v>1013</v>
      </c>
      <c r="DV726" t="s">
        <v>31</v>
      </c>
      <c r="DW726" t="s">
        <v>31</v>
      </c>
      <c r="DX726">
        <v>1</v>
      </c>
      <c r="DZ726" t="s">
        <v>3</v>
      </c>
      <c r="EA726" t="s">
        <v>3</v>
      </c>
      <c r="EB726" t="s">
        <v>3</v>
      </c>
      <c r="EC726" t="s">
        <v>3</v>
      </c>
      <c r="EE726">
        <v>50757270</v>
      </c>
      <c r="EF726">
        <v>92</v>
      </c>
      <c r="EG726" t="s">
        <v>32</v>
      </c>
      <c r="EH726">
        <v>0</v>
      </c>
      <c r="EI726" t="s">
        <v>3</v>
      </c>
      <c r="EJ726">
        <v>3</v>
      </c>
      <c r="EK726">
        <v>902</v>
      </c>
      <c r="EL726" t="s">
        <v>32</v>
      </c>
      <c r="EM726" t="s">
        <v>33</v>
      </c>
      <c r="EO726" t="s">
        <v>3</v>
      </c>
      <c r="EQ726">
        <v>0</v>
      </c>
      <c r="ER726">
        <v>1304.22</v>
      </c>
      <c r="ES726">
        <v>1304.22</v>
      </c>
      <c r="ET726">
        <v>0</v>
      </c>
      <c r="EU726">
        <v>0</v>
      </c>
      <c r="EV726">
        <v>0</v>
      </c>
      <c r="EW726">
        <v>0</v>
      </c>
      <c r="EX726">
        <v>0</v>
      </c>
      <c r="EZ726">
        <v>5</v>
      </c>
      <c r="FC726">
        <v>0</v>
      </c>
      <c r="FD726">
        <v>18</v>
      </c>
      <c r="FF726">
        <v>1250</v>
      </c>
      <c r="FQ726">
        <v>0</v>
      </c>
      <c r="FR726">
        <f t="shared" si="663"/>
        <v>1304.22</v>
      </c>
      <c r="FS726">
        <v>0</v>
      </c>
      <c r="FX726">
        <v>0</v>
      </c>
      <c r="FY726">
        <v>0</v>
      </c>
      <c r="GA726" t="s">
        <v>34</v>
      </c>
      <c r="GD726">
        <v>1</v>
      </c>
      <c r="GF726">
        <v>-1583700097</v>
      </c>
      <c r="GG726">
        <v>2</v>
      </c>
      <c r="GH726">
        <v>3</v>
      </c>
      <c r="GI726">
        <v>4</v>
      </c>
      <c r="GJ726">
        <v>0</v>
      </c>
      <c r="GK726">
        <v>0</v>
      </c>
      <c r="GL726">
        <f t="shared" si="664"/>
        <v>0</v>
      </c>
      <c r="GM726">
        <f t="shared" si="665"/>
        <v>1304.22</v>
      </c>
      <c r="GN726">
        <f t="shared" si="666"/>
        <v>0</v>
      </c>
      <c r="GO726">
        <f t="shared" si="667"/>
        <v>0</v>
      </c>
      <c r="GP726">
        <f t="shared" si="668"/>
        <v>0</v>
      </c>
      <c r="GR726">
        <v>1</v>
      </c>
      <c r="GS726">
        <v>1</v>
      </c>
      <c r="GT726">
        <v>0</v>
      </c>
      <c r="GU726" t="s">
        <v>3</v>
      </c>
      <c r="GV726">
        <f t="shared" si="669"/>
        <v>0</v>
      </c>
      <c r="GW726">
        <v>1</v>
      </c>
      <c r="GX726">
        <f t="shared" si="670"/>
        <v>0</v>
      </c>
      <c r="HA726">
        <v>0</v>
      </c>
      <c r="HB726">
        <v>0</v>
      </c>
      <c r="HC726">
        <f t="shared" si="671"/>
        <v>0</v>
      </c>
      <c r="HE726" t="s">
        <v>35</v>
      </c>
      <c r="HF726" t="s">
        <v>36</v>
      </c>
      <c r="HH726">
        <f>ROUND(AC726*I726,2)</f>
        <v>1304.22</v>
      </c>
      <c r="HM726" t="s">
        <v>3</v>
      </c>
      <c r="HN726" t="s">
        <v>3</v>
      </c>
      <c r="HO726" t="s">
        <v>3</v>
      </c>
      <c r="HP726" t="s">
        <v>3</v>
      </c>
      <c r="HQ726" t="s">
        <v>3</v>
      </c>
      <c r="IK726">
        <v>0</v>
      </c>
    </row>
    <row r="727" spans="1:245" x14ac:dyDescent="0.2">
      <c r="A727">
        <v>17</v>
      </c>
      <c r="B727">
        <v>1</v>
      </c>
      <c r="C727">
        <f>ROW(SmtRes!A897)</f>
        <v>897</v>
      </c>
      <c r="D727">
        <f>ROW(EtalonRes!A1037)</f>
        <v>1037</v>
      </c>
      <c r="E727" t="s">
        <v>462</v>
      </c>
      <c r="F727" t="s">
        <v>38</v>
      </c>
      <c r="G727" t="s">
        <v>39</v>
      </c>
      <c r="H727" t="s">
        <v>17</v>
      </c>
      <c r="I727">
        <v>19</v>
      </c>
      <c r="J727">
        <v>0</v>
      </c>
      <c r="K727">
        <v>19</v>
      </c>
      <c r="O727">
        <f t="shared" si="641"/>
        <v>13869.93</v>
      </c>
      <c r="P727">
        <f t="shared" si="642"/>
        <v>7084.57</v>
      </c>
      <c r="Q727">
        <f t="shared" si="643"/>
        <v>390.51</v>
      </c>
      <c r="R727">
        <f t="shared" si="644"/>
        <v>82.47</v>
      </c>
      <c r="S727">
        <f t="shared" si="645"/>
        <v>6394.85</v>
      </c>
      <c r="T727">
        <f t="shared" si="646"/>
        <v>0</v>
      </c>
      <c r="U727">
        <f t="shared" si="647"/>
        <v>21.346500000000002</v>
      </c>
      <c r="V727">
        <f t="shared" si="648"/>
        <v>0.19950000000000001</v>
      </c>
      <c r="W727">
        <f t="shared" si="649"/>
        <v>0</v>
      </c>
      <c r="X727">
        <f t="shared" si="650"/>
        <v>7837.56</v>
      </c>
      <c r="Y727">
        <f t="shared" si="651"/>
        <v>4663.67</v>
      </c>
      <c r="AA727">
        <v>51651743</v>
      </c>
      <c r="AB727">
        <f t="shared" si="652"/>
        <v>52.56</v>
      </c>
      <c r="AC727">
        <f t="shared" si="653"/>
        <v>40.93</v>
      </c>
      <c r="AD727">
        <f>ROUND(((((ET727*ROUND(1.05,7)))-((EU727*ROUND(1.05,7))))+AE727),2)</f>
        <v>1.55</v>
      </c>
      <c r="AE727">
        <f>ROUND(((EU727*ROUND(1.05,7))),2)</f>
        <v>0.13</v>
      </c>
      <c r="AF727">
        <f>ROUND(((EV727*ROUND(1.05,7))),2)</f>
        <v>10.08</v>
      </c>
      <c r="AG727">
        <f t="shared" si="654"/>
        <v>0</v>
      </c>
      <c r="AH727">
        <f>((EW727*ROUND(1.05,7)))</f>
        <v>1.1235000000000002</v>
      </c>
      <c r="AI727">
        <f>((EX727*ROUND(1.05,7)))</f>
        <v>1.0500000000000001E-2</v>
      </c>
      <c r="AJ727">
        <f t="shared" si="655"/>
        <v>0</v>
      </c>
      <c r="AK727">
        <v>52</v>
      </c>
      <c r="AL727">
        <v>40.93</v>
      </c>
      <c r="AM727">
        <v>1.47</v>
      </c>
      <c r="AN727">
        <v>0.12</v>
      </c>
      <c r="AO727">
        <v>9.6</v>
      </c>
      <c r="AP727">
        <v>0</v>
      </c>
      <c r="AQ727">
        <v>1.07</v>
      </c>
      <c r="AR727">
        <v>0.01</v>
      </c>
      <c r="AS727">
        <v>0</v>
      </c>
      <c r="AT727">
        <v>121</v>
      </c>
      <c r="AU727">
        <v>72</v>
      </c>
      <c r="AV727">
        <v>1</v>
      </c>
      <c r="AW727">
        <v>1</v>
      </c>
      <c r="AZ727">
        <v>1</v>
      </c>
      <c r="BA727">
        <v>33.39</v>
      </c>
      <c r="BB727">
        <v>13.26</v>
      </c>
      <c r="BC727">
        <v>9.11</v>
      </c>
      <c r="BD727" t="s">
        <v>3</v>
      </c>
      <c r="BE727" t="s">
        <v>3</v>
      </c>
      <c r="BF727" t="s">
        <v>3</v>
      </c>
      <c r="BG727" t="s">
        <v>3</v>
      </c>
      <c r="BH727">
        <v>0</v>
      </c>
      <c r="BI727">
        <v>1</v>
      </c>
      <c r="BJ727" t="s">
        <v>40</v>
      </c>
      <c r="BM727">
        <v>20001</v>
      </c>
      <c r="BN727">
        <v>0</v>
      </c>
      <c r="BO727" t="s">
        <v>3</v>
      </c>
      <c r="BP727">
        <v>0</v>
      </c>
      <c r="BQ727">
        <v>22</v>
      </c>
      <c r="BR727">
        <v>0</v>
      </c>
      <c r="BS727">
        <v>33.39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3</v>
      </c>
      <c r="BZ727">
        <v>121</v>
      </c>
      <c r="CA727">
        <v>72</v>
      </c>
      <c r="CB727" t="s">
        <v>3</v>
      </c>
      <c r="CE727">
        <v>0</v>
      </c>
      <c r="CF727">
        <v>0</v>
      </c>
      <c r="CG727">
        <v>0</v>
      </c>
      <c r="CM727">
        <v>0</v>
      </c>
      <c r="CN727" t="s">
        <v>19</v>
      </c>
      <c r="CO727">
        <v>0</v>
      </c>
      <c r="CP727">
        <f t="shared" si="656"/>
        <v>13869.93</v>
      </c>
      <c r="CQ727">
        <f>AC727*BC727</f>
        <v>372.8723</v>
      </c>
      <c r="CR727">
        <f>AD727*BB727</f>
        <v>20.553000000000001</v>
      </c>
      <c r="CS727">
        <f t="shared" si="657"/>
        <v>4.3407</v>
      </c>
      <c r="CT727">
        <f t="shared" si="658"/>
        <v>336.57120000000003</v>
      </c>
      <c r="CU727">
        <f t="shared" si="659"/>
        <v>0</v>
      </c>
      <c r="CV727">
        <f t="shared" si="660"/>
        <v>1.1235000000000002</v>
      </c>
      <c r="CW727">
        <f t="shared" si="661"/>
        <v>1.0500000000000001E-2</v>
      </c>
      <c r="CX727">
        <f t="shared" si="662"/>
        <v>0</v>
      </c>
      <c r="CY727">
        <f t="shared" ref="CY727:CY749" si="672">(((S727+R727)*AT727)/100)</f>
        <v>7837.5572000000011</v>
      </c>
      <c r="CZ727">
        <f t="shared" ref="CZ727:CZ749" si="673">(((S727+R727)*AU727)/100)</f>
        <v>4663.6704</v>
      </c>
      <c r="DC727" t="s">
        <v>3</v>
      </c>
      <c r="DD727" t="s">
        <v>3</v>
      </c>
      <c r="DE727" t="s">
        <v>20</v>
      </c>
      <c r="DF727" t="s">
        <v>20</v>
      </c>
      <c r="DG727" t="s">
        <v>20</v>
      </c>
      <c r="DH727" t="s">
        <v>3</v>
      </c>
      <c r="DI727" t="s">
        <v>20</v>
      </c>
      <c r="DJ727" t="s">
        <v>20</v>
      </c>
      <c r="DK727" t="s">
        <v>3</v>
      </c>
      <c r="DL727" t="s">
        <v>3</v>
      </c>
      <c r="DM727" t="s">
        <v>3</v>
      </c>
      <c r="DN727">
        <v>0</v>
      </c>
      <c r="DO727">
        <v>0</v>
      </c>
      <c r="DP727">
        <v>1</v>
      </c>
      <c r="DQ727">
        <v>1</v>
      </c>
      <c r="DU727">
        <v>1013</v>
      </c>
      <c r="DV727" t="s">
        <v>17</v>
      </c>
      <c r="DW727" t="s">
        <v>17</v>
      </c>
      <c r="DX727">
        <v>1</v>
      </c>
      <c r="DZ727" t="s">
        <v>3</v>
      </c>
      <c r="EA727" t="s">
        <v>3</v>
      </c>
      <c r="EB727" t="s">
        <v>3</v>
      </c>
      <c r="EC727" t="s">
        <v>3</v>
      </c>
      <c r="EE727">
        <v>50757454</v>
      </c>
      <c r="EF727">
        <v>22</v>
      </c>
      <c r="EG727" t="s">
        <v>21</v>
      </c>
      <c r="EH727">
        <v>16</v>
      </c>
      <c r="EI727" t="s">
        <v>22</v>
      </c>
      <c r="EJ727">
        <v>1</v>
      </c>
      <c r="EK727">
        <v>20001</v>
      </c>
      <c r="EL727" t="s">
        <v>23</v>
      </c>
      <c r="EM727" t="s">
        <v>24</v>
      </c>
      <c r="EO727" t="s">
        <v>25</v>
      </c>
      <c r="EQ727">
        <v>131072</v>
      </c>
      <c r="ER727">
        <v>52</v>
      </c>
      <c r="ES727">
        <v>40.93</v>
      </c>
      <c r="ET727">
        <v>1.47</v>
      </c>
      <c r="EU727">
        <v>0.12</v>
      </c>
      <c r="EV727">
        <v>9.6</v>
      </c>
      <c r="EW727">
        <v>1.07</v>
      </c>
      <c r="EX727">
        <v>0.01</v>
      </c>
      <c r="EY727">
        <v>0</v>
      </c>
      <c r="FQ727">
        <v>0</v>
      </c>
      <c r="FR727">
        <f t="shared" si="663"/>
        <v>0</v>
      </c>
      <c r="FS727">
        <v>0</v>
      </c>
      <c r="FX727">
        <v>121</v>
      </c>
      <c r="FY727">
        <v>72</v>
      </c>
      <c r="GA727" t="s">
        <v>3</v>
      </c>
      <c r="GD727">
        <v>1</v>
      </c>
      <c r="GF727">
        <v>-476731723</v>
      </c>
      <c r="GG727">
        <v>2</v>
      </c>
      <c r="GH727">
        <v>1</v>
      </c>
      <c r="GI727">
        <v>4</v>
      </c>
      <c r="GJ727">
        <v>0</v>
      </c>
      <c r="GK727">
        <v>0</v>
      </c>
      <c r="GL727">
        <f t="shared" si="664"/>
        <v>0</v>
      </c>
      <c r="GM727">
        <f t="shared" si="665"/>
        <v>26371.16</v>
      </c>
      <c r="GN727">
        <f t="shared" si="666"/>
        <v>26371.16</v>
      </c>
      <c r="GO727">
        <f t="shared" si="667"/>
        <v>0</v>
      </c>
      <c r="GP727">
        <f t="shared" si="668"/>
        <v>0</v>
      </c>
      <c r="GR727">
        <v>0</v>
      </c>
      <c r="GS727">
        <v>3</v>
      </c>
      <c r="GT727">
        <v>0</v>
      </c>
      <c r="GU727" t="s">
        <v>3</v>
      </c>
      <c r="GV727">
        <f t="shared" si="669"/>
        <v>0</v>
      </c>
      <c r="GW727">
        <v>1</v>
      </c>
      <c r="GX727">
        <f t="shared" si="670"/>
        <v>0</v>
      </c>
      <c r="HA727">
        <v>0</v>
      </c>
      <c r="HB727">
        <v>0</v>
      </c>
      <c r="HC727">
        <f t="shared" si="671"/>
        <v>0</v>
      </c>
      <c r="HE727" t="s">
        <v>3</v>
      </c>
      <c r="HF727" t="s">
        <v>3</v>
      </c>
      <c r="HM727" t="s">
        <v>3</v>
      </c>
      <c r="HN727" t="s">
        <v>26</v>
      </c>
      <c r="HO727" t="s">
        <v>27</v>
      </c>
      <c r="HP727" t="s">
        <v>22</v>
      </c>
      <c r="HQ727" t="s">
        <v>22</v>
      </c>
      <c r="IK727">
        <v>0</v>
      </c>
    </row>
    <row r="728" spans="1:245" x14ac:dyDescent="0.2">
      <c r="A728">
        <v>18</v>
      </c>
      <c r="B728">
        <v>1</v>
      </c>
      <c r="C728">
        <v>892</v>
      </c>
      <c r="E728" t="s">
        <v>463</v>
      </c>
      <c r="F728" t="s">
        <v>42</v>
      </c>
      <c r="G728" t="s">
        <v>43</v>
      </c>
      <c r="H728" t="e">
        <f>'1.Ведомость'!#REF!</f>
        <v>#REF!</v>
      </c>
      <c r="I728">
        <f>I727*J728</f>
        <v>1.9</v>
      </c>
      <c r="J728">
        <v>9.9999999999999992E-2</v>
      </c>
      <c r="K728">
        <v>0.1</v>
      </c>
      <c r="O728">
        <f t="shared" si="641"/>
        <v>17.309999999999999</v>
      </c>
      <c r="P728">
        <f t="shared" si="642"/>
        <v>17.309999999999999</v>
      </c>
      <c r="Q728">
        <f t="shared" si="643"/>
        <v>0</v>
      </c>
      <c r="R728">
        <f t="shared" si="644"/>
        <v>0</v>
      </c>
      <c r="S728">
        <f t="shared" si="645"/>
        <v>0</v>
      </c>
      <c r="T728">
        <f t="shared" si="646"/>
        <v>0</v>
      </c>
      <c r="U728">
        <f t="shared" si="647"/>
        <v>0</v>
      </c>
      <c r="V728">
        <f t="shared" si="648"/>
        <v>0</v>
      </c>
      <c r="W728">
        <f t="shared" si="649"/>
        <v>0</v>
      </c>
      <c r="X728">
        <f t="shared" si="650"/>
        <v>0</v>
      </c>
      <c r="Y728">
        <f t="shared" si="651"/>
        <v>0</v>
      </c>
      <c r="AA728">
        <v>51651743</v>
      </c>
      <c r="AB728">
        <f t="shared" si="652"/>
        <v>1</v>
      </c>
      <c r="AC728">
        <f t="shared" si="653"/>
        <v>1</v>
      </c>
      <c r="AD728">
        <f>ROUND((((ET728)-(EU728))+AE728),2)</f>
        <v>0</v>
      </c>
      <c r="AE728">
        <f t="shared" ref="AE728:AF730" si="674">ROUND((EU728),2)</f>
        <v>0</v>
      </c>
      <c r="AF728">
        <f t="shared" si="674"/>
        <v>0</v>
      </c>
      <c r="AG728">
        <f t="shared" si="654"/>
        <v>0</v>
      </c>
      <c r="AH728">
        <f t="shared" ref="AH728:AI730" si="675">(EW728)</f>
        <v>0</v>
      </c>
      <c r="AI728">
        <f t="shared" si="675"/>
        <v>0</v>
      </c>
      <c r="AJ728">
        <f t="shared" si="655"/>
        <v>0</v>
      </c>
      <c r="AK728">
        <v>1</v>
      </c>
      <c r="AL728">
        <v>1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1</v>
      </c>
      <c r="AW728">
        <v>1</v>
      </c>
      <c r="AZ728">
        <v>1</v>
      </c>
      <c r="BA728">
        <v>1</v>
      </c>
      <c r="BB728">
        <v>1</v>
      </c>
      <c r="BC728">
        <v>9.11</v>
      </c>
      <c r="BD728" t="s">
        <v>3</v>
      </c>
      <c r="BE728" t="s">
        <v>3</v>
      </c>
      <c r="BF728" t="s">
        <v>3</v>
      </c>
      <c r="BG728" t="s">
        <v>3</v>
      </c>
      <c r="BH728">
        <v>3</v>
      </c>
      <c r="BI728">
        <v>1</v>
      </c>
      <c r="BJ728" t="s">
        <v>45</v>
      </c>
      <c r="BM728">
        <v>500001</v>
      </c>
      <c r="BN728">
        <v>0</v>
      </c>
      <c r="BO728" t="s">
        <v>3</v>
      </c>
      <c r="BP728">
        <v>0</v>
      </c>
      <c r="BQ728">
        <v>8</v>
      </c>
      <c r="BR728">
        <v>0</v>
      </c>
      <c r="BS728">
        <v>1</v>
      </c>
      <c r="BT728">
        <v>1</v>
      </c>
      <c r="BU728">
        <v>1</v>
      </c>
      <c r="BV728">
        <v>1</v>
      </c>
      <c r="BW728">
        <v>1</v>
      </c>
      <c r="BX728">
        <v>1</v>
      </c>
      <c r="BY728" t="s">
        <v>3</v>
      </c>
      <c r="BZ728">
        <v>0</v>
      </c>
      <c r="CA728">
        <v>0</v>
      </c>
      <c r="CB728" t="s">
        <v>3</v>
      </c>
      <c r="CE728">
        <v>0</v>
      </c>
      <c r="CF728">
        <v>0</v>
      </c>
      <c r="CG728">
        <v>0</v>
      </c>
      <c r="CM728">
        <v>0</v>
      </c>
      <c r="CN728" t="s">
        <v>3</v>
      </c>
      <c r="CO728">
        <v>0</v>
      </c>
      <c r="CP728">
        <f t="shared" si="656"/>
        <v>17.309999999999999</v>
      </c>
      <c r="CQ728">
        <f>AC728*BC728</f>
        <v>9.11</v>
      </c>
      <c r="CR728">
        <f>AD728*BB728</f>
        <v>0</v>
      </c>
      <c r="CS728">
        <f t="shared" si="657"/>
        <v>0</v>
      </c>
      <c r="CT728">
        <f t="shared" si="658"/>
        <v>0</v>
      </c>
      <c r="CU728">
        <f t="shared" si="659"/>
        <v>0</v>
      </c>
      <c r="CV728">
        <f t="shared" si="660"/>
        <v>0</v>
      </c>
      <c r="CW728">
        <f t="shared" si="661"/>
        <v>0</v>
      </c>
      <c r="CX728">
        <f t="shared" si="662"/>
        <v>0</v>
      </c>
      <c r="CY728">
        <f t="shared" si="672"/>
        <v>0</v>
      </c>
      <c r="CZ728">
        <f t="shared" si="673"/>
        <v>0</v>
      </c>
      <c r="DC728" t="s">
        <v>3</v>
      </c>
      <c r="DD728" t="s">
        <v>3</v>
      </c>
      <c r="DE728" t="s">
        <v>3</v>
      </c>
      <c r="DF728" t="s">
        <v>3</v>
      </c>
      <c r="DG728" t="s">
        <v>3</v>
      </c>
      <c r="DH728" t="s">
        <v>3</v>
      </c>
      <c r="DI728" t="s">
        <v>3</v>
      </c>
      <c r="DJ728" t="s">
        <v>3</v>
      </c>
      <c r="DK728" t="s">
        <v>3</v>
      </c>
      <c r="DL728" t="s">
        <v>3</v>
      </c>
      <c r="DM728" t="s">
        <v>3</v>
      </c>
      <c r="DN728">
        <v>0</v>
      </c>
      <c r="DO728">
        <v>0</v>
      </c>
      <c r="DP728">
        <v>1</v>
      </c>
      <c r="DQ728">
        <v>1</v>
      </c>
      <c r="DU728">
        <v>1013</v>
      </c>
      <c r="DV728" t="s">
        <v>44</v>
      </c>
      <c r="DW728" t="s">
        <v>44</v>
      </c>
      <c r="DX728">
        <v>1</v>
      </c>
      <c r="DZ728" t="s">
        <v>3</v>
      </c>
      <c r="EA728" t="s">
        <v>3</v>
      </c>
      <c r="EB728" t="s">
        <v>3</v>
      </c>
      <c r="EC728" t="s">
        <v>3</v>
      </c>
      <c r="EE728">
        <v>50757674</v>
      </c>
      <c r="EF728">
        <v>8</v>
      </c>
      <c r="EG728" t="s">
        <v>46</v>
      </c>
      <c r="EH728">
        <v>0</v>
      </c>
      <c r="EI728" t="s">
        <v>3</v>
      </c>
      <c r="EJ728">
        <v>1</v>
      </c>
      <c r="EK728">
        <v>500001</v>
      </c>
      <c r="EL728" t="s">
        <v>47</v>
      </c>
      <c r="EM728" t="s">
        <v>48</v>
      </c>
      <c r="EO728" t="s">
        <v>3</v>
      </c>
      <c r="EQ728">
        <v>0</v>
      </c>
      <c r="ER728">
        <v>1</v>
      </c>
      <c r="ES728">
        <v>1</v>
      </c>
      <c r="ET728">
        <v>0</v>
      </c>
      <c r="EU728">
        <v>0</v>
      </c>
      <c r="EV728">
        <v>0</v>
      </c>
      <c r="EW728">
        <v>0</v>
      </c>
      <c r="EX728">
        <v>0</v>
      </c>
      <c r="FQ728">
        <v>0</v>
      </c>
      <c r="FR728">
        <f t="shared" si="663"/>
        <v>0</v>
      </c>
      <c r="FS728">
        <v>0</v>
      </c>
      <c r="FX728">
        <v>0</v>
      </c>
      <c r="FY728">
        <v>0</v>
      </c>
      <c r="GA728" t="s">
        <v>3</v>
      </c>
      <c r="GD728">
        <v>1</v>
      </c>
      <c r="GF728">
        <v>-1743999360</v>
      </c>
      <c r="GG728">
        <v>2</v>
      </c>
      <c r="GH728">
        <v>1</v>
      </c>
      <c r="GI728">
        <v>4</v>
      </c>
      <c r="GJ728">
        <v>0</v>
      </c>
      <c r="GK728">
        <v>0</v>
      </c>
      <c r="GL728">
        <f t="shared" si="664"/>
        <v>0</v>
      </c>
      <c r="GM728">
        <f t="shared" si="665"/>
        <v>17.309999999999999</v>
      </c>
      <c r="GN728">
        <f t="shared" si="666"/>
        <v>17.309999999999999</v>
      </c>
      <c r="GO728">
        <f t="shared" si="667"/>
        <v>0</v>
      </c>
      <c r="GP728">
        <f t="shared" si="668"/>
        <v>0</v>
      </c>
      <c r="GR728">
        <v>0</v>
      </c>
      <c r="GS728">
        <v>3</v>
      </c>
      <c r="GT728">
        <v>0</v>
      </c>
      <c r="GU728" t="s">
        <v>3</v>
      </c>
      <c r="GV728">
        <f t="shared" si="669"/>
        <v>0</v>
      </c>
      <c r="GW728">
        <v>1</v>
      </c>
      <c r="GX728">
        <f t="shared" si="670"/>
        <v>0</v>
      </c>
      <c r="HA728">
        <v>0</v>
      </c>
      <c r="HB728">
        <v>0</v>
      </c>
      <c r="HC728">
        <f t="shared" si="671"/>
        <v>0</v>
      </c>
      <c r="HE728" t="s">
        <v>3</v>
      </c>
      <c r="HF728" t="s">
        <v>3</v>
      </c>
      <c r="HM728" t="s">
        <v>3</v>
      </c>
      <c r="HN728" t="s">
        <v>3</v>
      </c>
      <c r="HO728" t="s">
        <v>3</v>
      </c>
      <c r="HP728" t="s">
        <v>3</v>
      </c>
      <c r="HQ728" t="s">
        <v>3</v>
      </c>
      <c r="IK728">
        <v>0</v>
      </c>
    </row>
    <row r="729" spans="1:245" x14ac:dyDescent="0.2">
      <c r="A729">
        <v>18</v>
      </c>
      <c r="B729">
        <v>1</v>
      </c>
      <c r="C729">
        <v>896</v>
      </c>
      <c r="E729" t="s">
        <v>464</v>
      </c>
      <c r="F729" t="s">
        <v>50</v>
      </c>
      <c r="G729" t="s">
        <v>51</v>
      </c>
      <c r="H729" t="e">
        <f>'1.Ведомость'!#REF!</f>
        <v>#REF!</v>
      </c>
      <c r="I729">
        <f>I727*J729</f>
        <v>-0.76</v>
      </c>
      <c r="J729">
        <v>-0.04</v>
      </c>
      <c r="K729">
        <v>-0.04</v>
      </c>
      <c r="O729">
        <f t="shared" si="641"/>
        <v>-6411.25</v>
      </c>
      <c r="P729">
        <f t="shared" si="642"/>
        <v>-6411.25</v>
      </c>
      <c r="Q729">
        <f t="shared" si="643"/>
        <v>0</v>
      </c>
      <c r="R729">
        <f t="shared" si="644"/>
        <v>0</v>
      </c>
      <c r="S729">
        <f t="shared" si="645"/>
        <v>0</v>
      </c>
      <c r="T729">
        <f t="shared" si="646"/>
        <v>0</v>
      </c>
      <c r="U729">
        <f t="shared" si="647"/>
        <v>0</v>
      </c>
      <c r="V729">
        <f t="shared" si="648"/>
        <v>0</v>
      </c>
      <c r="W729">
        <f t="shared" si="649"/>
        <v>0</v>
      </c>
      <c r="X729">
        <f t="shared" si="650"/>
        <v>0</v>
      </c>
      <c r="Y729">
        <f t="shared" si="651"/>
        <v>0</v>
      </c>
      <c r="AA729">
        <v>51651743</v>
      </c>
      <c r="AB729">
        <f t="shared" si="652"/>
        <v>926</v>
      </c>
      <c r="AC729">
        <f t="shared" si="653"/>
        <v>926</v>
      </c>
      <c r="AD729">
        <f>ROUND((((ET729)-(EU729))+AE729),2)</f>
        <v>0</v>
      </c>
      <c r="AE729">
        <f t="shared" si="674"/>
        <v>0</v>
      </c>
      <c r="AF729">
        <f t="shared" si="674"/>
        <v>0</v>
      </c>
      <c r="AG729">
        <f t="shared" si="654"/>
        <v>0</v>
      </c>
      <c r="AH729">
        <f t="shared" si="675"/>
        <v>0</v>
      </c>
      <c r="AI729">
        <f t="shared" si="675"/>
        <v>0</v>
      </c>
      <c r="AJ729">
        <f t="shared" si="655"/>
        <v>0</v>
      </c>
      <c r="AK729">
        <v>926</v>
      </c>
      <c r="AL729">
        <v>926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1</v>
      </c>
      <c r="AW729">
        <v>1</v>
      </c>
      <c r="AZ729">
        <v>1</v>
      </c>
      <c r="BA729">
        <v>1</v>
      </c>
      <c r="BB729">
        <v>1</v>
      </c>
      <c r="BC729">
        <v>9.11</v>
      </c>
      <c r="BD729" t="s">
        <v>3</v>
      </c>
      <c r="BE729" t="s">
        <v>3</v>
      </c>
      <c r="BF729" t="s">
        <v>3</v>
      </c>
      <c r="BG729" t="s">
        <v>3</v>
      </c>
      <c r="BH729">
        <v>3</v>
      </c>
      <c r="BI729">
        <v>1</v>
      </c>
      <c r="BJ729" t="s">
        <v>53</v>
      </c>
      <c r="BM729">
        <v>500001</v>
      </c>
      <c r="BN729">
        <v>0</v>
      </c>
      <c r="BO729" t="s">
        <v>3</v>
      </c>
      <c r="BP729">
        <v>0</v>
      </c>
      <c r="BQ729">
        <v>8</v>
      </c>
      <c r="BR729">
        <v>1</v>
      </c>
      <c r="BS729">
        <v>1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3</v>
      </c>
      <c r="BZ729">
        <v>0</v>
      </c>
      <c r="CA729">
        <v>0</v>
      </c>
      <c r="CB729" t="s">
        <v>3</v>
      </c>
      <c r="CE729">
        <v>0</v>
      </c>
      <c r="CF729">
        <v>0</v>
      </c>
      <c r="CG729">
        <v>0</v>
      </c>
      <c r="CM729">
        <v>0</v>
      </c>
      <c r="CN729" t="s">
        <v>3</v>
      </c>
      <c r="CO729">
        <v>0</v>
      </c>
      <c r="CP729">
        <f t="shared" si="656"/>
        <v>-6411.25</v>
      </c>
      <c r="CQ729">
        <f>AC729*BC729</f>
        <v>8435.8599999999988</v>
      </c>
      <c r="CR729">
        <f>AD729*BB729</f>
        <v>0</v>
      </c>
      <c r="CS729">
        <f t="shared" si="657"/>
        <v>0</v>
      </c>
      <c r="CT729">
        <f t="shared" si="658"/>
        <v>0</v>
      </c>
      <c r="CU729">
        <f t="shared" si="659"/>
        <v>0</v>
      </c>
      <c r="CV729">
        <f t="shared" si="660"/>
        <v>0</v>
      </c>
      <c r="CW729">
        <f t="shared" si="661"/>
        <v>0</v>
      </c>
      <c r="CX729">
        <f t="shared" si="662"/>
        <v>0</v>
      </c>
      <c r="CY729">
        <f t="shared" si="672"/>
        <v>0</v>
      </c>
      <c r="CZ729">
        <f t="shared" si="673"/>
        <v>0</v>
      </c>
      <c r="DC729" t="s">
        <v>3</v>
      </c>
      <c r="DD729" t="s">
        <v>3</v>
      </c>
      <c r="DE729" t="s">
        <v>3</v>
      </c>
      <c r="DF729" t="s">
        <v>3</v>
      </c>
      <c r="DG729" t="s">
        <v>3</v>
      </c>
      <c r="DH729" t="s">
        <v>3</v>
      </c>
      <c r="DI729" t="s">
        <v>3</v>
      </c>
      <c r="DJ729" t="s">
        <v>3</v>
      </c>
      <c r="DK729" t="s">
        <v>3</v>
      </c>
      <c r="DL729" t="s">
        <v>3</v>
      </c>
      <c r="DM729" t="s">
        <v>3</v>
      </c>
      <c r="DN729">
        <v>0</v>
      </c>
      <c r="DO729">
        <v>0</v>
      </c>
      <c r="DP729">
        <v>1</v>
      </c>
      <c r="DQ729">
        <v>1</v>
      </c>
      <c r="DU729">
        <v>1005</v>
      </c>
      <c r="DV729" t="s">
        <v>52</v>
      </c>
      <c r="DW729" t="s">
        <v>52</v>
      </c>
      <c r="DX729">
        <v>1</v>
      </c>
      <c r="DZ729" t="s">
        <v>3</v>
      </c>
      <c r="EA729" t="s">
        <v>3</v>
      </c>
      <c r="EB729" t="s">
        <v>3</v>
      </c>
      <c r="EC729" t="s">
        <v>3</v>
      </c>
      <c r="EE729">
        <v>50757674</v>
      </c>
      <c r="EF729">
        <v>8</v>
      </c>
      <c r="EG729" t="s">
        <v>46</v>
      </c>
      <c r="EH729">
        <v>0</v>
      </c>
      <c r="EI729" t="s">
        <v>3</v>
      </c>
      <c r="EJ729">
        <v>1</v>
      </c>
      <c r="EK729">
        <v>500001</v>
      </c>
      <c r="EL729" t="s">
        <v>47</v>
      </c>
      <c r="EM729" t="s">
        <v>48</v>
      </c>
      <c r="EO729" t="s">
        <v>3</v>
      </c>
      <c r="EQ729">
        <v>32768</v>
      </c>
      <c r="ER729">
        <v>926</v>
      </c>
      <c r="ES729">
        <v>926</v>
      </c>
      <c r="ET729">
        <v>0</v>
      </c>
      <c r="EU729">
        <v>0</v>
      </c>
      <c r="EV729">
        <v>0</v>
      </c>
      <c r="EW729">
        <v>0</v>
      </c>
      <c r="EX729">
        <v>0</v>
      </c>
      <c r="FQ729">
        <v>0</v>
      </c>
      <c r="FR729">
        <f t="shared" si="663"/>
        <v>0</v>
      </c>
      <c r="FS729">
        <v>0</v>
      </c>
      <c r="FX729">
        <v>0</v>
      </c>
      <c r="FY729">
        <v>0</v>
      </c>
      <c r="GA729" t="s">
        <v>3</v>
      </c>
      <c r="GD729">
        <v>1</v>
      </c>
      <c r="GF729">
        <v>-1896968330</v>
      </c>
      <c r="GG729">
        <v>2</v>
      </c>
      <c r="GH729">
        <v>1</v>
      </c>
      <c r="GI729">
        <v>4</v>
      </c>
      <c r="GJ729">
        <v>0</v>
      </c>
      <c r="GK729">
        <v>0</v>
      </c>
      <c r="GL729">
        <f t="shared" si="664"/>
        <v>0</v>
      </c>
      <c r="GM729">
        <f t="shared" si="665"/>
        <v>-6411.25</v>
      </c>
      <c r="GN729">
        <f t="shared" si="666"/>
        <v>-6411.25</v>
      </c>
      <c r="GO729">
        <f t="shared" si="667"/>
        <v>0</v>
      </c>
      <c r="GP729">
        <f t="shared" si="668"/>
        <v>0</v>
      </c>
      <c r="GR729">
        <v>0</v>
      </c>
      <c r="GS729">
        <v>3</v>
      </c>
      <c r="GT729">
        <v>0</v>
      </c>
      <c r="GU729" t="s">
        <v>3</v>
      </c>
      <c r="GV729">
        <f t="shared" si="669"/>
        <v>0</v>
      </c>
      <c r="GW729">
        <v>1</v>
      </c>
      <c r="GX729">
        <f t="shared" si="670"/>
        <v>0</v>
      </c>
      <c r="HA729">
        <v>0</v>
      </c>
      <c r="HB729">
        <v>0</v>
      </c>
      <c r="HC729">
        <f t="shared" si="671"/>
        <v>0</v>
      </c>
      <c r="HE729" t="s">
        <v>3</v>
      </c>
      <c r="HF729" t="s">
        <v>3</v>
      </c>
      <c r="HM729" t="s">
        <v>3</v>
      </c>
      <c r="HN729" t="s">
        <v>3</v>
      </c>
      <c r="HO729" t="s">
        <v>3</v>
      </c>
      <c r="HP729" t="s">
        <v>3</v>
      </c>
      <c r="HQ729" t="s">
        <v>3</v>
      </c>
      <c r="IK729">
        <v>0</v>
      </c>
    </row>
    <row r="730" spans="1:245" x14ac:dyDescent="0.2">
      <c r="A730">
        <v>18</v>
      </c>
      <c r="B730">
        <v>1</v>
      </c>
      <c r="C730">
        <v>897</v>
      </c>
      <c r="E730" t="s">
        <v>465</v>
      </c>
      <c r="F730" t="s">
        <v>29</v>
      </c>
      <c r="G730" t="s">
        <v>61</v>
      </c>
      <c r="H730" t="str">
        <f>'1.Ведомость'!C224</f>
        <v>ШТ</v>
      </c>
      <c r="I730">
        <f>I727*J730</f>
        <v>19</v>
      </c>
      <c r="J730">
        <v>1</v>
      </c>
      <c r="K730">
        <v>1</v>
      </c>
      <c r="O730">
        <f t="shared" si="641"/>
        <v>35965.480000000003</v>
      </c>
      <c r="P730">
        <f t="shared" si="642"/>
        <v>35965.480000000003</v>
      </c>
      <c r="Q730">
        <f t="shared" si="643"/>
        <v>0</v>
      </c>
      <c r="R730">
        <f t="shared" si="644"/>
        <v>0</v>
      </c>
      <c r="S730">
        <f t="shared" si="645"/>
        <v>0</v>
      </c>
      <c r="T730">
        <f t="shared" si="646"/>
        <v>0</v>
      </c>
      <c r="U730">
        <f t="shared" si="647"/>
        <v>0</v>
      </c>
      <c r="V730">
        <f t="shared" si="648"/>
        <v>0</v>
      </c>
      <c r="W730">
        <f t="shared" si="649"/>
        <v>0</v>
      </c>
      <c r="X730">
        <f t="shared" si="650"/>
        <v>0</v>
      </c>
      <c r="Y730">
        <f t="shared" si="651"/>
        <v>0</v>
      </c>
      <c r="AA730">
        <v>51651743</v>
      </c>
      <c r="AB730">
        <f t="shared" si="652"/>
        <v>1892.92</v>
      </c>
      <c r="AC730">
        <f t="shared" si="653"/>
        <v>1892.92</v>
      </c>
      <c r="AD730">
        <f>ROUND((((ET730)-(EU730))+AE730),2)</f>
        <v>0</v>
      </c>
      <c r="AE730">
        <f t="shared" si="674"/>
        <v>0</v>
      </c>
      <c r="AF730">
        <f t="shared" si="674"/>
        <v>0</v>
      </c>
      <c r="AG730">
        <f t="shared" si="654"/>
        <v>0</v>
      </c>
      <c r="AH730">
        <f t="shared" si="675"/>
        <v>0</v>
      </c>
      <c r="AI730">
        <f t="shared" si="675"/>
        <v>0</v>
      </c>
      <c r="AJ730">
        <f t="shared" si="655"/>
        <v>0</v>
      </c>
      <c r="AK730">
        <v>1892.9199999999998</v>
      </c>
      <c r="AL730">
        <v>1892.9199999999998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1</v>
      </c>
      <c r="AW730">
        <v>1</v>
      </c>
      <c r="AZ730">
        <v>1</v>
      </c>
      <c r="BA730">
        <v>1</v>
      </c>
      <c r="BB730">
        <v>1</v>
      </c>
      <c r="BC730">
        <v>9.11</v>
      </c>
      <c r="BD730" t="s">
        <v>3</v>
      </c>
      <c r="BE730" t="s">
        <v>3</v>
      </c>
      <c r="BF730" t="s">
        <v>3</v>
      </c>
      <c r="BG730" t="s">
        <v>3</v>
      </c>
      <c r="BH730">
        <v>3</v>
      </c>
      <c r="BI730">
        <v>1</v>
      </c>
      <c r="BJ730" t="s">
        <v>62</v>
      </c>
      <c r="BM730">
        <v>500001</v>
      </c>
      <c r="BN730">
        <v>0</v>
      </c>
      <c r="BO730" t="s">
        <v>3</v>
      </c>
      <c r="BP730">
        <v>0</v>
      </c>
      <c r="BQ730">
        <v>8</v>
      </c>
      <c r="BR730">
        <v>0</v>
      </c>
      <c r="BS730">
        <v>1</v>
      </c>
      <c r="BT730">
        <v>1</v>
      </c>
      <c r="BU730">
        <v>1</v>
      </c>
      <c r="BV730">
        <v>1</v>
      </c>
      <c r="BW730">
        <v>1</v>
      </c>
      <c r="BX730">
        <v>1</v>
      </c>
      <c r="BY730" t="s">
        <v>3</v>
      </c>
      <c r="BZ730">
        <v>0</v>
      </c>
      <c r="CA730">
        <v>0</v>
      </c>
      <c r="CB730" t="s">
        <v>3</v>
      </c>
      <c r="CE730">
        <v>0</v>
      </c>
      <c r="CF730">
        <v>0</v>
      </c>
      <c r="CG730">
        <v>0</v>
      </c>
      <c r="CM730">
        <v>0</v>
      </c>
      <c r="CN730" t="s">
        <v>3</v>
      </c>
      <c r="CO730">
        <v>0</v>
      </c>
      <c r="CP730">
        <f t="shared" si="656"/>
        <v>35965.480000000003</v>
      </c>
      <c r="CQ730">
        <f>AC730</f>
        <v>1892.92</v>
      </c>
      <c r="CR730">
        <f>AD730</f>
        <v>0</v>
      </c>
      <c r="CS730">
        <f t="shared" si="657"/>
        <v>0</v>
      </c>
      <c r="CT730">
        <f t="shared" si="658"/>
        <v>0</v>
      </c>
      <c r="CU730">
        <f t="shared" si="659"/>
        <v>0</v>
      </c>
      <c r="CV730">
        <f t="shared" si="660"/>
        <v>0</v>
      </c>
      <c r="CW730">
        <f t="shared" si="661"/>
        <v>0</v>
      </c>
      <c r="CX730">
        <f t="shared" si="662"/>
        <v>0</v>
      </c>
      <c r="CY730">
        <f t="shared" si="672"/>
        <v>0</v>
      </c>
      <c r="CZ730">
        <f t="shared" si="673"/>
        <v>0</v>
      </c>
      <c r="DC730" t="s">
        <v>3</v>
      </c>
      <c r="DD730" t="s">
        <v>3</v>
      </c>
      <c r="DE730" t="s">
        <v>3</v>
      </c>
      <c r="DF730" t="s">
        <v>3</v>
      </c>
      <c r="DG730" t="s">
        <v>3</v>
      </c>
      <c r="DH730" t="s">
        <v>3</v>
      </c>
      <c r="DI730" t="s">
        <v>3</v>
      </c>
      <c r="DJ730" t="s">
        <v>3</v>
      </c>
      <c r="DK730" t="s">
        <v>3</v>
      </c>
      <c r="DL730" t="s">
        <v>3</v>
      </c>
      <c r="DM730" t="s">
        <v>3</v>
      </c>
      <c r="DN730">
        <v>0</v>
      </c>
      <c r="DO730">
        <v>0</v>
      </c>
      <c r="DP730">
        <v>1</v>
      </c>
      <c r="DQ730">
        <v>1</v>
      </c>
      <c r="DU730">
        <v>1013</v>
      </c>
      <c r="DV730" t="s">
        <v>17</v>
      </c>
      <c r="DW730" t="s">
        <v>17</v>
      </c>
      <c r="DX730">
        <v>1</v>
      </c>
      <c r="DZ730" t="s">
        <v>3</v>
      </c>
      <c r="EA730" t="s">
        <v>3</v>
      </c>
      <c r="EB730" t="s">
        <v>3</v>
      </c>
      <c r="EC730" t="s">
        <v>3</v>
      </c>
      <c r="EE730">
        <v>50757674</v>
      </c>
      <c r="EF730">
        <v>8</v>
      </c>
      <c r="EG730" t="s">
        <v>46</v>
      </c>
      <c r="EH730">
        <v>0</v>
      </c>
      <c r="EI730" t="s">
        <v>3</v>
      </c>
      <c r="EJ730">
        <v>1</v>
      </c>
      <c r="EK730">
        <v>500001</v>
      </c>
      <c r="EL730" t="s">
        <v>47</v>
      </c>
      <c r="EM730" t="s">
        <v>48</v>
      </c>
      <c r="EO730" t="s">
        <v>3</v>
      </c>
      <c r="EQ730">
        <v>0</v>
      </c>
      <c r="ER730">
        <v>1800</v>
      </c>
      <c r="ES730">
        <v>1892.9199999999998</v>
      </c>
      <c r="ET730">
        <v>0</v>
      </c>
      <c r="EU730">
        <v>0</v>
      </c>
      <c r="EV730">
        <v>0</v>
      </c>
      <c r="EW730">
        <v>0</v>
      </c>
      <c r="EX730">
        <v>0</v>
      </c>
      <c r="EZ730">
        <v>5</v>
      </c>
      <c r="FC730">
        <v>0</v>
      </c>
      <c r="FD730">
        <v>18</v>
      </c>
      <c r="FF730">
        <v>1800</v>
      </c>
      <c r="FQ730">
        <v>0</v>
      </c>
      <c r="FR730">
        <f t="shared" si="663"/>
        <v>0</v>
      </c>
      <c r="FS730">
        <v>0</v>
      </c>
      <c r="FX730">
        <v>0</v>
      </c>
      <c r="FY730">
        <v>0</v>
      </c>
      <c r="GA730" t="s">
        <v>63</v>
      </c>
      <c r="GD730">
        <v>1</v>
      </c>
      <c r="GF730">
        <v>1622522504</v>
      </c>
      <c r="GG730">
        <v>2</v>
      </c>
      <c r="GH730">
        <v>3</v>
      </c>
      <c r="GI730">
        <v>4</v>
      </c>
      <c r="GJ730">
        <v>0</v>
      </c>
      <c r="GK730">
        <v>0</v>
      </c>
      <c r="GL730">
        <f t="shared" si="664"/>
        <v>0</v>
      </c>
      <c r="GM730">
        <f t="shared" si="665"/>
        <v>35965.480000000003</v>
      </c>
      <c r="GN730">
        <f t="shared" si="666"/>
        <v>35965.480000000003</v>
      </c>
      <c r="GO730">
        <f t="shared" si="667"/>
        <v>0</v>
      </c>
      <c r="GP730">
        <f t="shared" si="668"/>
        <v>0</v>
      </c>
      <c r="GR730">
        <v>1</v>
      </c>
      <c r="GS730">
        <v>1</v>
      </c>
      <c r="GT730">
        <v>0</v>
      </c>
      <c r="GU730" t="s">
        <v>3</v>
      </c>
      <c r="GV730">
        <f t="shared" si="669"/>
        <v>0</v>
      </c>
      <c r="GW730">
        <v>1</v>
      </c>
      <c r="GX730">
        <f t="shared" si="670"/>
        <v>0</v>
      </c>
      <c r="HA730">
        <v>0</v>
      </c>
      <c r="HB730">
        <v>0</v>
      </c>
      <c r="HC730">
        <f t="shared" si="671"/>
        <v>0</v>
      </c>
      <c r="HE730" t="s">
        <v>35</v>
      </c>
      <c r="HF730" t="s">
        <v>37</v>
      </c>
      <c r="HG730">
        <f>ROUND(AC730*I730,2)</f>
        <v>35965.480000000003</v>
      </c>
      <c r="HM730" t="s">
        <v>3</v>
      </c>
      <c r="HN730" t="s">
        <v>3</v>
      </c>
      <c r="HO730" t="s">
        <v>3</v>
      </c>
      <c r="HP730" t="s">
        <v>3</v>
      </c>
      <c r="HQ730" t="s">
        <v>3</v>
      </c>
      <c r="IK730">
        <v>0</v>
      </c>
    </row>
    <row r="731" spans="1:245" x14ac:dyDescent="0.2">
      <c r="A731">
        <v>17</v>
      </c>
      <c r="B731">
        <v>1</v>
      </c>
      <c r="C731">
        <f>ROW(SmtRes!A906)</f>
        <v>906</v>
      </c>
      <c r="D731">
        <f>ROW(EtalonRes!A1046)</f>
        <v>1046</v>
      </c>
      <c r="E731" t="s">
        <v>466</v>
      </c>
      <c r="F731" t="s">
        <v>65</v>
      </c>
      <c r="G731" t="s">
        <v>66</v>
      </c>
      <c r="H731" t="s">
        <v>17</v>
      </c>
      <c r="I731">
        <v>20</v>
      </c>
      <c r="J731">
        <v>0</v>
      </c>
      <c r="K731">
        <v>20</v>
      </c>
      <c r="O731">
        <f t="shared" si="641"/>
        <v>7889.5</v>
      </c>
      <c r="P731">
        <f t="shared" si="642"/>
        <v>747.02</v>
      </c>
      <c r="Q731">
        <f t="shared" si="643"/>
        <v>411.06</v>
      </c>
      <c r="R731">
        <f t="shared" si="644"/>
        <v>86.81</v>
      </c>
      <c r="S731">
        <f t="shared" si="645"/>
        <v>6731.42</v>
      </c>
      <c r="T731">
        <f t="shared" si="646"/>
        <v>0</v>
      </c>
      <c r="U731">
        <f t="shared" si="647"/>
        <v>22.470000000000002</v>
      </c>
      <c r="V731">
        <f t="shared" si="648"/>
        <v>0.21000000000000002</v>
      </c>
      <c r="W731">
        <f t="shared" si="649"/>
        <v>0</v>
      </c>
      <c r="X731">
        <f t="shared" si="650"/>
        <v>8250.06</v>
      </c>
      <c r="Y731">
        <f t="shared" si="651"/>
        <v>4909.13</v>
      </c>
      <c r="AA731">
        <v>51651743</v>
      </c>
      <c r="AB731">
        <f t="shared" si="652"/>
        <v>15.73</v>
      </c>
      <c r="AC731">
        <f t="shared" si="653"/>
        <v>4.0999999999999996</v>
      </c>
      <c r="AD731">
        <f>ROUND(((((ET731*ROUND(1.05,7)))-((EU731*ROUND(1.05,7))))+AE731),2)</f>
        <v>1.55</v>
      </c>
      <c r="AE731">
        <f>ROUND(((EU731*ROUND(1.05,7))),2)</f>
        <v>0.13</v>
      </c>
      <c r="AF731">
        <f>ROUND(((EV731*ROUND(1.05,7))),2)</f>
        <v>10.08</v>
      </c>
      <c r="AG731">
        <f t="shared" si="654"/>
        <v>0</v>
      </c>
      <c r="AH731">
        <f>((EW731*ROUND(1.05,7)))</f>
        <v>1.1235000000000002</v>
      </c>
      <c r="AI731">
        <f>((EX731*ROUND(1.05,7)))</f>
        <v>1.0500000000000001E-2</v>
      </c>
      <c r="AJ731">
        <f t="shared" si="655"/>
        <v>0</v>
      </c>
      <c r="AK731">
        <v>15.17</v>
      </c>
      <c r="AL731">
        <v>4.0999999999999996</v>
      </c>
      <c r="AM731">
        <v>1.47</v>
      </c>
      <c r="AN731">
        <v>0.12</v>
      </c>
      <c r="AO731">
        <v>9.6</v>
      </c>
      <c r="AP731">
        <v>0</v>
      </c>
      <c r="AQ731">
        <v>1.07</v>
      </c>
      <c r="AR731">
        <v>0.01</v>
      </c>
      <c r="AS731">
        <v>0</v>
      </c>
      <c r="AT731">
        <v>121</v>
      </c>
      <c r="AU731">
        <v>72</v>
      </c>
      <c r="AV731">
        <v>1</v>
      </c>
      <c r="AW731">
        <v>1</v>
      </c>
      <c r="AZ731">
        <v>1</v>
      </c>
      <c r="BA731">
        <v>33.39</v>
      </c>
      <c r="BB731">
        <v>13.26</v>
      </c>
      <c r="BC731">
        <v>9.11</v>
      </c>
      <c r="BD731" t="s">
        <v>3</v>
      </c>
      <c r="BE731" t="s">
        <v>3</v>
      </c>
      <c r="BF731" t="s">
        <v>3</v>
      </c>
      <c r="BG731" t="s">
        <v>3</v>
      </c>
      <c r="BH731">
        <v>0</v>
      </c>
      <c r="BI731">
        <v>1</v>
      </c>
      <c r="BJ731" t="s">
        <v>67</v>
      </c>
      <c r="BM731">
        <v>20001</v>
      </c>
      <c r="BN731">
        <v>0</v>
      </c>
      <c r="BO731" t="s">
        <v>3</v>
      </c>
      <c r="BP731">
        <v>0</v>
      </c>
      <c r="BQ731">
        <v>22</v>
      </c>
      <c r="BR731">
        <v>0</v>
      </c>
      <c r="BS731">
        <v>33.39</v>
      </c>
      <c r="BT731">
        <v>1</v>
      </c>
      <c r="BU731">
        <v>1</v>
      </c>
      <c r="BV731">
        <v>1</v>
      </c>
      <c r="BW731">
        <v>1</v>
      </c>
      <c r="BX731">
        <v>1</v>
      </c>
      <c r="BY731" t="s">
        <v>3</v>
      </c>
      <c r="BZ731">
        <v>121</v>
      </c>
      <c r="CA731">
        <v>72</v>
      </c>
      <c r="CB731" t="s">
        <v>3</v>
      </c>
      <c r="CE731">
        <v>0</v>
      </c>
      <c r="CF731">
        <v>0</v>
      </c>
      <c r="CG731">
        <v>0</v>
      </c>
      <c r="CM731">
        <v>0</v>
      </c>
      <c r="CN731" t="s">
        <v>19</v>
      </c>
      <c r="CO731">
        <v>0</v>
      </c>
      <c r="CP731">
        <f t="shared" si="656"/>
        <v>7889.5</v>
      </c>
      <c r="CQ731">
        <f>AC731*BC731</f>
        <v>37.350999999999992</v>
      </c>
      <c r="CR731">
        <f>AD731*BB731</f>
        <v>20.553000000000001</v>
      </c>
      <c r="CS731">
        <f t="shared" si="657"/>
        <v>4.3407</v>
      </c>
      <c r="CT731">
        <f t="shared" si="658"/>
        <v>336.57120000000003</v>
      </c>
      <c r="CU731">
        <f t="shared" si="659"/>
        <v>0</v>
      </c>
      <c r="CV731">
        <f t="shared" si="660"/>
        <v>1.1235000000000002</v>
      </c>
      <c r="CW731">
        <f t="shared" si="661"/>
        <v>1.0500000000000001E-2</v>
      </c>
      <c r="CX731">
        <f t="shared" si="662"/>
        <v>0</v>
      </c>
      <c r="CY731">
        <f t="shared" si="672"/>
        <v>8250.0583000000006</v>
      </c>
      <c r="CZ731">
        <f t="shared" si="673"/>
        <v>4909.1256000000003</v>
      </c>
      <c r="DC731" t="s">
        <v>3</v>
      </c>
      <c r="DD731" t="s">
        <v>3</v>
      </c>
      <c r="DE731" t="s">
        <v>20</v>
      </c>
      <c r="DF731" t="s">
        <v>20</v>
      </c>
      <c r="DG731" t="s">
        <v>20</v>
      </c>
      <c r="DH731" t="s">
        <v>3</v>
      </c>
      <c r="DI731" t="s">
        <v>20</v>
      </c>
      <c r="DJ731" t="s">
        <v>20</v>
      </c>
      <c r="DK731" t="s">
        <v>3</v>
      </c>
      <c r="DL731" t="s">
        <v>3</v>
      </c>
      <c r="DM731" t="s">
        <v>3</v>
      </c>
      <c r="DN731">
        <v>0</v>
      </c>
      <c r="DO731">
        <v>0</v>
      </c>
      <c r="DP731">
        <v>1</v>
      </c>
      <c r="DQ731">
        <v>1</v>
      </c>
      <c r="DU731">
        <v>1013</v>
      </c>
      <c r="DV731" t="s">
        <v>17</v>
      </c>
      <c r="DW731" t="s">
        <v>17</v>
      </c>
      <c r="DX731">
        <v>1</v>
      </c>
      <c r="DZ731" t="s">
        <v>3</v>
      </c>
      <c r="EA731" t="s">
        <v>3</v>
      </c>
      <c r="EB731" t="s">
        <v>3</v>
      </c>
      <c r="EC731" t="s">
        <v>3</v>
      </c>
      <c r="EE731">
        <v>50757454</v>
      </c>
      <c r="EF731">
        <v>22</v>
      </c>
      <c r="EG731" t="s">
        <v>21</v>
      </c>
      <c r="EH731">
        <v>16</v>
      </c>
      <c r="EI731" t="s">
        <v>22</v>
      </c>
      <c r="EJ731">
        <v>1</v>
      </c>
      <c r="EK731">
        <v>20001</v>
      </c>
      <c r="EL731" t="s">
        <v>23</v>
      </c>
      <c r="EM731" t="s">
        <v>24</v>
      </c>
      <c r="EO731" t="s">
        <v>25</v>
      </c>
      <c r="EQ731">
        <v>131072</v>
      </c>
      <c r="ER731">
        <v>15.17</v>
      </c>
      <c r="ES731">
        <v>4.0999999999999996</v>
      </c>
      <c r="ET731">
        <v>1.47</v>
      </c>
      <c r="EU731">
        <v>0.12</v>
      </c>
      <c r="EV731">
        <v>9.6</v>
      </c>
      <c r="EW731">
        <v>1.07</v>
      </c>
      <c r="EX731">
        <v>0.01</v>
      </c>
      <c r="EY731">
        <v>0</v>
      </c>
      <c r="FQ731">
        <v>0</v>
      </c>
      <c r="FR731">
        <f t="shared" si="663"/>
        <v>0</v>
      </c>
      <c r="FS731">
        <v>0</v>
      </c>
      <c r="FX731">
        <v>121</v>
      </c>
      <c r="FY731">
        <v>72</v>
      </c>
      <c r="GA731" t="s">
        <v>3</v>
      </c>
      <c r="GD731">
        <v>1</v>
      </c>
      <c r="GF731">
        <v>939347051</v>
      </c>
      <c r="GG731">
        <v>2</v>
      </c>
      <c r="GH731">
        <v>1</v>
      </c>
      <c r="GI731">
        <v>4</v>
      </c>
      <c r="GJ731">
        <v>0</v>
      </c>
      <c r="GK731">
        <v>0</v>
      </c>
      <c r="GL731">
        <f t="shared" si="664"/>
        <v>0</v>
      </c>
      <c r="GM731">
        <f t="shared" si="665"/>
        <v>21048.69</v>
      </c>
      <c r="GN731">
        <f t="shared" si="666"/>
        <v>21048.69</v>
      </c>
      <c r="GO731">
        <f t="shared" si="667"/>
        <v>0</v>
      </c>
      <c r="GP731">
        <f t="shared" si="668"/>
        <v>0</v>
      </c>
      <c r="GR731">
        <v>0</v>
      </c>
      <c r="GS731">
        <v>3</v>
      </c>
      <c r="GT731">
        <v>0</v>
      </c>
      <c r="GU731" t="s">
        <v>3</v>
      </c>
      <c r="GV731">
        <f t="shared" si="669"/>
        <v>0</v>
      </c>
      <c r="GW731">
        <v>1</v>
      </c>
      <c r="GX731">
        <f t="shared" si="670"/>
        <v>0</v>
      </c>
      <c r="HA731">
        <v>0</v>
      </c>
      <c r="HB731">
        <v>0</v>
      </c>
      <c r="HC731">
        <f t="shared" si="671"/>
        <v>0</v>
      </c>
      <c r="HE731" t="s">
        <v>3</v>
      </c>
      <c r="HF731" t="s">
        <v>3</v>
      </c>
      <c r="HM731" t="s">
        <v>3</v>
      </c>
      <c r="HN731" t="s">
        <v>26</v>
      </c>
      <c r="HO731" t="s">
        <v>27</v>
      </c>
      <c r="HP731" t="s">
        <v>22</v>
      </c>
      <c r="HQ731" t="s">
        <v>22</v>
      </c>
      <c r="IK731">
        <v>0</v>
      </c>
    </row>
    <row r="732" spans="1:245" x14ac:dyDescent="0.2">
      <c r="A732">
        <v>18</v>
      </c>
      <c r="B732">
        <v>1</v>
      </c>
      <c r="C732">
        <v>902</v>
      </c>
      <c r="E732" t="s">
        <v>467</v>
      </c>
      <c r="F732" t="s">
        <v>42</v>
      </c>
      <c r="G732" t="s">
        <v>43</v>
      </c>
      <c r="H732" t="e">
        <f>'1.Ведомость'!#REF!</f>
        <v>#REF!</v>
      </c>
      <c r="I732">
        <f>I731*J732</f>
        <v>2</v>
      </c>
      <c r="J732">
        <v>0.1</v>
      </c>
      <c r="K732">
        <v>0.1</v>
      </c>
      <c r="O732">
        <f t="shared" si="641"/>
        <v>18.22</v>
      </c>
      <c r="P732">
        <f t="shared" si="642"/>
        <v>18.22</v>
      </c>
      <c r="Q732">
        <f t="shared" si="643"/>
        <v>0</v>
      </c>
      <c r="R732">
        <f t="shared" si="644"/>
        <v>0</v>
      </c>
      <c r="S732">
        <f t="shared" si="645"/>
        <v>0</v>
      </c>
      <c r="T732">
        <f t="shared" si="646"/>
        <v>0</v>
      </c>
      <c r="U732">
        <f t="shared" si="647"/>
        <v>0</v>
      </c>
      <c r="V732">
        <f t="shared" si="648"/>
        <v>0</v>
      </c>
      <c r="W732">
        <f t="shared" si="649"/>
        <v>0</v>
      </c>
      <c r="X732">
        <f t="shared" si="650"/>
        <v>0</v>
      </c>
      <c r="Y732">
        <f t="shared" si="651"/>
        <v>0</v>
      </c>
      <c r="AA732">
        <v>51651743</v>
      </c>
      <c r="AB732">
        <f t="shared" si="652"/>
        <v>1</v>
      </c>
      <c r="AC732">
        <f t="shared" si="653"/>
        <v>1</v>
      </c>
      <c r="AD732">
        <f>ROUND((((ET732)-(EU732))+AE732),2)</f>
        <v>0</v>
      </c>
      <c r="AE732">
        <f>ROUND((EU732),2)</f>
        <v>0</v>
      </c>
      <c r="AF732">
        <f>ROUND((EV732),2)</f>
        <v>0</v>
      </c>
      <c r="AG732">
        <f t="shared" si="654"/>
        <v>0</v>
      </c>
      <c r="AH732">
        <f>(EW732)</f>
        <v>0</v>
      </c>
      <c r="AI732">
        <f>(EX732)</f>
        <v>0</v>
      </c>
      <c r="AJ732">
        <f t="shared" si="655"/>
        <v>0</v>
      </c>
      <c r="AK732">
        <v>1</v>
      </c>
      <c r="AL732">
        <v>1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1</v>
      </c>
      <c r="AW732">
        <v>1</v>
      </c>
      <c r="AZ732">
        <v>1</v>
      </c>
      <c r="BA732">
        <v>1</v>
      </c>
      <c r="BB732">
        <v>1</v>
      </c>
      <c r="BC732">
        <v>9.11</v>
      </c>
      <c r="BD732" t="s">
        <v>3</v>
      </c>
      <c r="BE732" t="s">
        <v>3</v>
      </c>
      <c r="BF732" t="s">
        <v>3</v>
      </c>
      <c r="BG732" t="s">
        <v>3</v>
      </c>
      <c r="BH732">
        <v>3</v>
      </c>
      <c r="BI732">
        <v>1</v>
      </c>
      <c r="BJ732" t="s">
        <v>45</v>
      </c>
      <c r="BM732">
        <v>500001</v>
      </c>
      <c r="BN732">
        <v>0</v>
      </c>
      <c r="BO732" t="s">
        <v>3</v>
      </c>
      <c r="BP732">
        <v>0</v>
      </c>
      <c r="BQ732">
        <v>8</v>
      </c>
      <c r="BR732">
        <v>0</v>
      </c>
      <c r="BS732">
        <v>1</v>
      </c>
      <c r="BT732">
        <v>1</v>
      </c>
      <c r="BU732">
        <v>1</v>
      </c>
      <c r="BV732">
        <v>1</v>
      </c>
      <c r="BW732">
        <v>1</v>
      </c>
      <c r="BX732">
        <v>1</v>
      </c>
      <c r="BY732" t="s">
        <v>3</v>
      </c>
      <c r="BZ732">
        <v>0</v>
      </c>
      <c r="CA732">
        <v>0</v>
      </c>
      <c r="CB732" t="s">
        <v>3</v>
      </c>
      <c r="CE732">
        <v>0</v>
      </c>
      <c r="CF732">
        <v>0</v>
      </c>
      <c r="CG732">
        <v>0</v>
      </c>
      <c r="CM732">
        <v>0</v>
      </c>
      <c r="CN732" t="s">
        <v>3</v>
      </c>
      <c r="CO732">
        <v>0</v>
      </c>
      <c r="CP732">
        <f t="shared" si="656"/>
        <v>18.22</v>
      </c>
      <c r="CQ732">
        <f>AC732*BC732</f>
        <v>9.11</v>
      </c>
      <c r="CR732">
        <f>AD732*BB732</f>
        <v>0</v>
      </c>
      <c r="CS732">
        <f t="shared" si="657"/>
        <v>0</v>
      </c>
      <c r="CT732">
        <f t="shared" si="658"/>
        <v>0</v>
      </c>
      <c r="CU732">
        <f t="shared" si="659"/>
        <v>0</v>
      </c>
      <c r="CV732">
        <f t="shared" si="660"/>
        <v>0</v>
      </c>
      <c r="CW732">
        <f t="shared" si="661"/>
        <v>0</v>
      </c>
      <c r="CX732">
        <f t="shared" si="662"/>
        <v>0</v>
      </c>
      <c r="CY732">
        <f t="shared" si="672"/>
        <v>0</v>
      </c>
      <c r="CZ732">
        <f t="shared" si="673"/>
        <v>0</v>
      </c>
      <c r="DC732" t="s">
        <v>3</v>
      </c>
      <c r="DD732" t="s">
        <v>3</v>
      </c>
      <c r="DE732" t="s">
        <v>3</v>
      </c>
      <c r="DF732" t="s">
        <v>3</v>
      </c>
      <c r="DG732" t="s">
        <v>3</v>
      </c>
      <c r="DH732" t="s">
        <v>3</v>
      </c>
      <c r="DI732" t="s">
        <v>3</v>
      </c>
      <c r="DJ732" t="s">
        <v>3</v>
      </c>
      <c r="DK732" t="s">
        <v>3</v>
      </c>
      <c r="DL732" t="s">
        <v>3</v>
      </c>
      <c r="DM732" t="s">
        <v>3</v>
      </c>
      <c r="DN732">
        <v>0</v>
      </c>
      <c r="DO732">
        <v>0</v>
      </c>
      <c r="DP732">
        <v>1</v>
      </c>
      <c r="DQ732">
        <v>1</v>
      </c>
      <c r="DU732">
        <v>1013</v>
      </c>
      <c r="DV732" t="s">
        <v>44</v>
      </c>
      <c r="DW732" t="s">
        <v>44</v>
      </c>
      <c r="DX732">
        <v>1</v>
      </c>
      <c r="DZ732" t="s">
        <v>3</v>
      </c>
      <c r="EA732" t="s">
        <v>3</v>
      </c>
      <c r="EB732" t="s">
        <v>3</v>
      </c>
      <c r="EC732" t="s">
        <v>3</v>
      </c>
      <c r="EE732">
        <v>50757674</v>
      </c>
      <c r="EF732">
        <v>8</v>
      </c>
      <c r="EG732" t="s">
        <v>46</v>
      </c>
      <c r="EH732">
        <v>0</v>
      </c>
      <c r="EI732" t="s">
        <v>3</v>
      </c>
      <c r="EJ732">
        <v>1</v>
      </c>
      <c r="EK732">
        <v>500001</v>
      </c>
      <c r="EL732" t="s">
        <v>47</v>
      </c>
      <c r="EM732" t="s">
        <v>48</v>
      </c>
      <c r="EO732" t="s">
        <v>3</v>
      </c>
      <c r="EQ732">
        <v>0</v>
      </c>
      <c r="ER732">
        <v>1</v>
      </c>
      <c r="ES732">
        <v>1</v>
      </c>
      <c r="ET732">
        <v>0</v>
      </c>
      <c r="EU732">
        <v>0</v>
      </c>
      <c r="EV732">
        <v>0</v>
      </c>
      <c r="EW732">
        <v>0</v>
      </c>
      <c r="EX732">
        <v>0</v>
      </c>
      <c r="FQ732">
        <v>0</v>
      </c>
      <c r="FR732">
        <f t="shared" si="663"/>
        <v>0</v>
      </c>
      <c r="FS732">
        <v>0</v>
      </c>
      <c r="FX732">
        <v>0</v>
      </c>
      <c r="FY732">
        <v>0</v>
      </c>
      <c r="GA732" t="s">
        <v>3</v>
      </c>
      <c r="GD732">
        <v>1</v>
      </c>
      <c r="GF732">
        <v>-1743999360</v>
      </c>
      <c r="GG732">
        <v>2</v>
      </c>
      <c r="GH732">
        <v>1</v>
      </c>
      <c r="GI732">
        <v>4</v>
      </c>
      <c r="GJ732">
        <v>0</v>
      </c>
      <c r="GK732">
        <v>0</v>
      </c>
      <c r="GL732">
        <f t="shared" si="664"/>
        <v>0</v>
      </c>
      <c r="GM732">
        <f t="shared" si="665"/>
        <v>18.22</v>
      </c>
      <c r="GN732">
        <f t="shared" si="666"/>
        <v>18.22</v>
      </c>
      <c r="GO732">
        <f t="shared" si="667"/>
        <v>0</v>
      </c>
      <c r="GP732">
        <f t="shared" si="668"/>
        <v>0</v>
      </c>
      <c r="GR732">
        <v>0</v>
      </c>
      <c r="GS732">
        <v>3</v>
      </c>
      <c r="GT732">
        <v>0</v>
      </c>
      <c r="GU732" t="s">
        <v>3</v>
      </c>
      <c r="GV732">
        <f t="shared" si="669"/>
        <v>0</v>
      </c>
      <c r="GW732">
        <v>1</v>
      </c>
      <c r="GX732">
        <f t="shared" si="670"/>
        <v>0</v>
      </c>
      <c r="HA732">
        <v>0</v>
      </c>
      <c r="HB732">
        <v>0</v>
      </c>
      <c r="HC732">
        <f t="shared" si="671"/>
        <v>0</v>
      </c>
      <c r="HE732" t="s">
        <v>3</v>
      </c>
      <c r="HF732" t="s">
        <v>3</v>
      </c>
      <c r="HM732" t="s">
        <v>3</v>
      </c>
      <c r="HN732" t="s">
        <v>3</v>
      </c>
      <c r="HO732" t="s">
        <v>3</v>
      </c>
      <c r="HP732" t="s">
        <v>3</v>
      </c>
      <c r="HQ732" t="s">
        <v>3</v>
      </c>
      <c r="IK732">
        <v>0</v>
      </c>
    </row>
    <row r="733" spans="1:245" x14ac:dyDescent="0.2">
      <c r="A733">
        <v>18</v>
      </c>
      <c r="B733">
        <v>1</v>
      </c>
      <c r="C733">
        <v>906</v>
      </c>
      <c r="E733" t="s">
        <v>468</v>
      </c>
      <c r="F733" t="s">
        <v>29</v>
      </c>
      <c r="G733" t="s">
        <v>70</v>
      </c>
      <c r="H733" t="str">
        <f>'1.Ведомость'!C226</f>
        <v>ШТ</v>
      </c>
      <c r="I733">
        <f>I731*J733</f>
        <v>20</v>
      </c>
      <c r="J733">
        <v>1</v>
      </c>
      <c r="K733">
        <v>1</v>
      </c>
      <c r="O733">
        <f t="shared" si="641"/>
        <v>52002.6</v>
      </c>
      <c r="P733">
        <f t="shared" si="642"/>
        <v>52002.6</v>
      </c>
      <c r="Q733">
        <f t="shared" si="643"/>
        <v>0</v>
      </c>
      <c r="R733">
        <f t="shared" si="644"/>
        <v>0</v>
      </c>
      <c r="S733">
        <f t="shared" si="645"/>
        <v>0</v>
      </c>
      <c r="T733">
        <f t="shared" si="646"/>
        <v>0</v>
      </c>
      <c r="U733">
        <f t="shared" si="647"/>
        <v>0</v>
      </c>
      <c r="V733">
        <f t="shared" si="648"/>
        <v>0</v>
      </c>
      <c r="W733">
        <f t="shared" si="649"/>
        <v>0</v>
      </c>
      <c r="X733">
        <f t="shared" si="650"/>
        <v>0</v>
      </c>
      <c r="Y733">
        <f t="shared" si="651"/>
        <v>0</v>
      </c>
      <c r="AA733">
        <v>51651743</v>
      </c>
      <c r="AB733">
        <f t="shared" si="652"/>
        <v>2600.13</v>
      </c>
      <c r="AC733">
        <f t="shared" si="653"/>
        <v>2600.13</v>
      </c>
      <c r="AD733">
        <f>ROUND((((ET733)-(EU733))+AE733),2)</f>
        <v>0</v>
      </c>
      <c r="AE733">
        <f>ROUND((EU733),2)</f>
        <v>0</v>
      </c>
      <c r="AF733">
        <f>ROUND((EV733),2)</f>
        <v>0</v>
      </c>
      <c r="AG733">
        <f t="shared" si="654"/>
        <v>0</v>
      </c>
      <c r="AH733">
        <f>(EW733)</f>
        <v>0</v>
      </c>
      <c r="AI733">
        <f>(EX733)</f>
        <v>0</v>
      </c>
      <c r="AJ733">
        <f t="shared" si="655"/>
        <v>0</v>
      </c>
      <c r="AK733">
        <v>2600.13</v>
      </c>
      <c r="AL733">
        <v>2600.13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1</v>
      </c>
      <c r="AW733">
        <v>1</v>
      </c>
      <c r="AZ733">
        <v>1</v>
      </c>
      <c r="BA733">
        <v>1</v>
      </c>
      <c r="BB733">
        <v>1</v>
      </c>
      <c r="BC733">
        <v>9.11</v>
      </c>
      <c r="BD733" t="s">
        <v>3</v>
      </c>
      <c r="BE733" t="s">
        <v>3</v>
      </c>
      <c r="BF733" t="s">
        <v>3</v>
      </c>
      <c r="BG733" t="s">
        <v>3</v>
      </c>
      <c r="BH733">
        <v>3</v>
      </c>
      <c r="BI733">
        <v>1</v>
      </c>
      <c r="BJ733" t="s">
        <v>71</v>
      </c>
      <c r="BM733">
        <v>500001</v>
      </c>
      <c r="BN733">
        <v>0</v>
      </c>
      <c r="BO733" t="s">
        <v>3</v>
      </c>
      <c r="BP733">
        <v>0</v>
      </c>
      <c r="BQ733">
        <v>8</v>
      </c>
      <c r="BR733">
        <v>0</v>
      </c>
      <c r="BS733">
        <v>1</v>
      </c>
      <c r="BT733">
        <v>1</v>
      </c>
      <c r="BU733">
        <v>1</v>
      </c>
      <c r="BV733">
        <v>1</v>
      </c>
      <c r="BW733">
        <v>1</v>
      </c>
      <c r="BX733">
        <v>1</v>
      </c>
      <c r="BY733" t="s">
        <v>3</v>
      </c>
      <c r="BZ733">
        <v>0</v>
      </c>
      <c r="CA733">
        <v>0</v>
      </c>
      <c r="CB733" t="s">
        <v>3</v>
      </c>
      <c r="CE733">
        <v>0</v>
      </c>
      <c r="CF733">
        <v>0</v>
      </c>
      <c r="CG733">
        <v>0</v>
      </c>
      <c r="CM733">
        <v>0</v>
      </c>
      <c r="CN733" t="s">
        <v>3</v>
      </c>
      <c r="CO733">
        <v>0</v>
      </c>
      <c r="CP733">
        <f t="shared" si="656"/>
        <v>52002.6</v>
      </c>
      <c r="CQ733">
        <f>AC733</f>
        <v>2600.13</v>
      </c>
      <c r="CR733">
        <f>AD733</f>
        <v>0</v>
      </c>
      <c r="CS733">
        <f t="shared" si="657"/>
        <v>0</v>
      </c>
      <c r="CT733">
        <f t="shared" si="658"/>
        <v>0</v>
      </c>
      <c r="CU733">
        <f t="shared" si="659"/>
        <v>0</v>
      </c>
      <c r="CV733">
        <f t="shared" si="660"/>
        <v>0</v>
      </c>
      <c r="CW733">
        <f t="shared" si="661"/>
        <v>0</v>
      </c>
      <c r="CX733">
        <f t="shared" si="662"/>
        <v>0</v>
      </c>
      <c r="CY733">
        <f t="shared" si="672"/>
        <v>0</v>
      </c>
      <c r="CZ733">
        <f t="shared" si="673"/>
        <v>0</v>
      </c>
      <c r="DC733" t="s">
        <v>3</v>
      </c>
      <c r="DD733" t="s">
        <v>3</v>
      </c>
      <c r="DE733" t="s">
        <v>3</v>
      </c>
      <c r="DF733" t="s">
        <v>3</v>
      </c>
      <c r="DG733" t="s">
        <v>3</v>
      </c>
      <c r="DH733" t="s">
        <v>3</v>
      </c>
      <c r="DI733" t="s">
        <v>3</v>
      </c>
      <c r="DJ733" t="s">
        <v>3</v>
      </c>
      <c r="DK733" t="s">
        <v>3</v>
      </c>
      <c r="DL733" t="s">
        <v>3</v>
      </c>
      <c r="DM733" t="s">
        <v>3</v>
      </c>
      <c r="DN733">
        <v>0</v>
      </c>
      <c r="DO733">
        <v>0</v>
      </c>
      <c r="DP733">
        <v>1</v>
      </c>
      <c r="DQ733">
        <v>1</v>
      </c>
      <c r="DU733">
        <v>1013</v>
      </c>
      <c r="DV733" t="s">
        <v>17</v>
      </c>
      <c r="DW733" t="s">
        <v>17</v>
      </c>
      <c r="DX733">
        <v>1</v>
      </c>
      <c r="DZ733" t="s">
        <v>3</v>
      </c>
      <c r="EA733" t="s">
        <v>3</v>
      </c>
      <c r="EB733" t="s">
        <v>3</v>
      </c>
      <c r="EC733" t="s">
        <v>3</v>
      </c>
      <c r="EE733">
        <v>50757674</v>
      </c>
      <c r="EF733">
        <v>8</v>
      </c>
      <c r="EG733" t="s">
        <v>46</v>
      </c>
      <c r="EH733">
        <v>0</v>
      </c>
      <c r="EI733" t="s">
        <v>3</v>
      </c>
      <c r="EJ733">
        <v>1</v>
      </c>
      <c r="EK733">
        <v>500001</v>
      </c>
      <c r="EL733" t="s">
        <v>47</v>
      </c>
      <c r="EM733" t="s">
        <v>48</v>
      </c>
      <c r="EO733" t="s">
        <v>3</v>
      </c>
      <c r="EQ733">
        <v>0</v>
      </c>
      <c r="ER733">
        <v>2472.5</v>
      </c>
      <c r="ES733">
        <v>2600.13</v>
      </c>
      <c r="ET733">
        <v>0</v>
      </c>
      <c r="EU733">
        <v>0</v>
      </c>
      <c r="EV733">
        <v>0</v>
      </c>
      <c r="EW733">
        <v>0</v>
      </c>
      <c r="EX733">
        <v>0</v>
      </c>
      <c r="EZ733">
        <v>5</v>
      </c>
      <c r="FC733">
        <v>0</v>
      </c>
      <c r="FD733">
        <v>18</v>
      </c>
      <c r="FF733">
        <v>2472.5</v>
      </c>
      <c r="FQ733">
        <v>0</v>
      </c>
      <c r="FR733">
        <f t="shared" si="663"/>
        <v>0</v>
      </c>
      <c r="FS733">
        <v>0</v>
      </c>
      <c r="FX733">
        <v>0</v>
      </c>
      <c r="FY733">
        <v>0</v>
      </c>
      <c r="GA733" t="s">
        <v>72</v>
      </c>
      <c r="GD733">
        <v>1</v>
      </c>
      <c r="GF733">
        <v>-521630453</v>
      </c>
      <c r="GG733">
        <v>2</v>
      </c>
      <c r="GH733">
        <v>3</v>
      </c>
      <c r="GI733">
        <v>4</v>
      </c>
      <c r="GJ733">
        <v>0</v>
      </c>
      <c r="GK733">
        <v>0</v>
      </c>
      <c r="GL733">
        <f t="shared" si="664"/>
        <v>0</v>
      </c>
      <c r="GM733">
        <f t="shared" si="665"/>
        <v>52002.6</v>
      </c>
      <c r="GN733">
        <f t="shared" si="666"/>
        <v>52002.6</v>
      </c>
      <c r="GO733">
        <f t="shared" si="667"/>
        <v>0</v>
      </c>
      <c r="GP733">
        <f t="shared" si="668"/>
        <v>0</v>
      </c>
      <c r="GR733">
        <v>1</v>
      </c>
      <c r="GS733">
        <v>1</v>
      </c>
      <c r="GT733">
        <v>0</v>
      </c>
      <c r="GU733" t="s">
        <v>3</v>
      </c>
      <c r="GV733">
        <f t="shared" si="669"/>
        <v>0</v>
      </c>
      <c r="GW733">
        <v>1</v>
      </c>
      <c r="GX733">
        <f t="shared" si="670"/>
        <v>0</v>
      </c>
      <c r="HA733">
        <v>0</v>
      </c>
      <c r="HB733">
        <v>0</v>
      </c>
      <c r="HC733">
        <f t="shared" si="671"/>
        <v>0</v>
      </c>
      <c r="HE733" t="s">
        <v>35</v>
      </c>
      <c r="HF733" t="s">
        <v>37</v>
      </c>
      <c r="HG733">
        <f>ROUND(AC733*I733,2)</f>
        <v>52002.6</v>
      </c>
      <c r="HM733" t="s">
        <v>3</v>
      </c>
      <c r="HN733" t="s">
        <v>3</v>
      </c>
      <c r="HO733" t="s">
        <v>3</v>
      </c>
      <c r="HP733" t="s">
        <v>3</v>
      </c>
      <c r="HQ733" t="s">
        <v>3</v>
      </c>
      <c r="IK733">
        <v>0</v>
      </c>
    </row>
    <row r="734" spans="1:245" x14ac:dyDescent="0.2">
      <c r="A734">
        <v>17</v>
      </c>
      <c r="B734">
        <v>1</v>
      </c>
      <c r="C734">
        <f>ROW(SmtRes!A918)</f>
        <v>918</v>
      </c>
      <c r="D734">
        <f>ROW(EtalonRes!A1063)</f>
        <v>1063</v>
      </c>
      <c r="E734" t="s">
        <v>469</v>
      </c>
      <c r="F734" t="s">
        <v>74</v>
      </c>
      <c r="G734" t="s">
        <v>75</v>
      </c>
      <c r="H734" t="s">
        <v>76</v>
      </c>
      <c r="I734">
        <v>1.8E-3</v>
      </c>
      <c r="J734">
        <v>0</v>
      </c>
      <c r="K734">
        <v>1.8E-3</v>
      </c>
      <c r="O734">
        <f t="shared" si="641"/>
        <v>95.01</v>
      </c>
      <c r="P734">
        <f t="shared" si="642"/>
        <v>7.13</v>
      </c>
      <c r="Q734">
        <f t="shared" si="643"/>
        <v>2.94</v>
      </c>
      <c r="R734">
        <f t="shared" si="644"/>
        <v>0.94</v>
      </c>
      <c r="S734">
        <f t="shared" si="645"/>
        <v>84.94</v>
      </c>
      <c r="T734">
        <f t="shared" si="646"/>
        <v>0</v>
      </c>
      <c r="U734">
        <f t="shared" si="647"/>
        <v>0.29106000000000004</v>
      </c>
      <c r="V734">
        <f t="shared" si="648"/>
        <v>2.2680000000000001E-3</v>
      </c>
      <c r="W734">
        <f t="shared" si="649"/>
        <v>0</v>
      </c>
      <c r="X734">
        <f t="shared" si="650"/>
        <v>103.91</v>
      </c>
      <c r="Y734">
        <f t="shared" si="651"/>
        <v>61.83</v>
      </c>
      <c r="AA734">
        <v>51651743</v>
      </c>
      <c r="AB734">
        <f t="shared" si="652"/>
        <v>1971.21</v>
      </c>
      <c r="AC734">
        <f t="shared" si="653"/>
        <v>434.65</v>
      </c>
      <c r="AD734">
        <f>ROUND(((((ET734*ROUND(1.05,7)))-((EU734*ROUND(1.05,7))))+AE734),2)</f>
        <v>123.3</v>
      </c>
      <c r="AE734">
        <f>ROUND(((EU734*ROUND(1.05,7))),2)</f>
        <v>15.57</v>
      </c>
      <c r="AF734">
        <f>ROUND(((EV734*ROUND(1.05,7))),2)</f>
        <v>1413.26</v>
      </c>
      <c r="AG734">
        <f t="shared" si="654"/>
        <v>0</v>
      </c>
      <c r="AH734">
        <f>((EW734*ROUND(1.05,7)))</f>
        <v>161.70000000000002</v>
      </c>
      <c r="AI734">
        <f>((EX734*ROUND(1.05,7)))</f>
        <v>1.26</v>
      </c>
      <c r="AJ734">
        <f t="shared" si="655"/>
        <v>0</v>
      </c>
      <c r="AK734">
        <v>1898.04</v>
      </c>
      <c r="AL734">
        <v>434.65</v>
      </c>
      <c r="AM734">
        <v>117.43</v>
      </c>
      <c r="AN734">
        <v>14.83</v>
      </c>
      <c r="AO734">
        <v>1345.96</v>
      </c>
      <c r="AP734">
        <v>0</v>
      </c>
      <c r="AQ734">
        <v>154</v>
      </c>
      <c r="AR734">
        <v>1.2</v>
      </c>
      <c r="AS734">
        <v>0</v>
      </c>
      <c r="AT734">
        <v>121</v>
      </c>
      <c r="AU734">
        <v>72</v>
      </c>
      <c r="AV734">
        <v>1</v>
      </c>
      <c r="AW734">
        <v>1</v>
      </c>
      <c r="AZ734">
        <v>1</v>
      </c>
      <c r="BA734">
        <v>33.39</v>
      </c>
      <c r="BB734">
        <v>13.26</v>
      </c>
      <c r="BC734">
        <v>9.11</v>
      </c>
      <c r="BD734" t="s">
        <v>3</v>
      </c>
      <c r="BE734" t="s">
        <v>3</v>
      </c>
      <c r="BF734" t="s">
        <v>3</v>
      </c>
      <c r="BG734" t="s">
        <v>3</v>
      </c>
      <c r="BH734">
        <v>0</v>
      </c>
      <c r="BI734">
        <v>1</v>
      </c>
      <c r="BJ734" t="s">
        <v>77</v>
      </c>
      <c r="BM734">
        <v>20001</v>
      </c>
      <c r="BN734">
        <v>0</v>
      </c>
      <c r="BO734" t="s">
        <v>3</v>
      </c>
      <c r="BP734">
        <v>0</v>
      </c>
      <c r="BQ734">
        <v>22</v>
      </c>
      <c r="BR734">
        <v>0</v>
      </c>
      <c r="BS734">
        <v>33.39</v>
      </c>
      <c r="BT734">
        <v>1</v>
      </c>
      <c r="BU734">
        <v>1</v>
      </c>
      <c r="BV734">
        <v>1</v>
      </c>
      <c r="BW734">
        <v>1</v>
      </c>
      <c r="BX734">
        <v>1</v>
      </c>
      <c r="BY734" t="s">
        <v>3</v>
      </c>
      <c r="BZ734">
        <v>121</v>
      </c>
      <c r="CA734">
        <v>72</v>
      </c>
      <c r="CB734" t="s">
        <v>3</v>
      </c>
      <c r="CE734">
        <v>0</v>
      </c>
      <c r="CF734">
        <v>0</v>
      </c>
      <c r="CG734">
        <v>0</v>
      </c>
      <c r="CM734">
        <v>0</v>
      </c>
      <c r="CN734" t="s">
        <v>19</v>
      </c>
      <c r="CO734">
        <v>0</v>
      </c>
      <c r="CP734">
        <f t="shared" si="656"/>
        <v>95.009999999999991</v>
      </c>
      <c r="CQ734">
        <f t="shared" ref="CQ734:CQ749" si="676">AC734*BC734</f>
        <v>3959.6614999999997</v>
      </c>
      <c r="CR734">
        <f t="shared" ref="CR734:CR749" si="677">AD734*BB734</f>
        <v>1634.9579999999999</v>
      </c>
      <c r="CS734">
        <f t="shared" si="657"/>
        <v>519.88229999999999</v>
      </c>
      <c r="CT734">
        <f t="shared" si="658"/>
        <v>47188.751400000001</v>
      </c>
      <c r="CU734">
        <f t="shared" si="659"/>
        <v>0</v>
      </c>
      <c r="CV734">
        <f t="shared" si="660"/>
        <v>161.70000000000002</v>
      </c>
      <c r="CW734">
        <f t="shared" si="661"/>
        <v>1.26</v>
      </c>
      <c r="CX734">
        <f t="shared" si="662"/>
        <v>0</v>
      </c>
      <c r="CY734">
        <f t="shared" si="672"/>
        <v>103.9148</v>
      </c>
      <c r="CZ734">
        <f t="shared" si="673"/>
        <v>61.833599999999997</v>
      </c>
      <c r="DC734" t="s">
        <v>3</v>
      </c>
      <c r="DD734" t="s">
        <v>3</v>
      </c>
      <c r="DE734" t="s">
        <v>20</v>
      </c>
      <c r="DF734" t="s">
        <v>20</v>
      </c>
      <c r="DG734" t="s">
        <v>20</v>
      </c>
      <c r="DH734" t="s">
        <v>3</v>
      </c>
      <c r="DI734" t="s">
        <v>20</v>
      </c>
      <c r="DJ734" t="s">
        <v>20</v>
      </c>
      <c r="DK734" t="s">
        <v>3</v>
      </c>
      <c r="DL734" t="s">
        <v>3</v>
      </c>
      <c r="DM734" t="s">
        <v>3</v>
      </c>
      <c r="DN734">
        <v>0</v>
      </c>
      <c r="DO734">
        <v>0</v>
      </c>
      <c r="DP734">
        <v>1</v>
      </c>
      <c r="DQ734">
        <v>1</v>
      </c>
      <c r="DU734">
        <v>1005</v>
      </c>
      <c r="DV734" t="s">
        <v>76</v>
      </c>
      <c r="DW734" t="s">
        <v>76</v>
      </c>
      <c r="DX734">
        <v>100</v>
      </c>
      <c r="DZ734" t="s">
        <v>3</v>
      </c>
      <c r="EA734" t="s">
        <v>3</v>
      </c>
      <c r="EB734" t="s">
        <v>3</v>
      </c>
      <c r="EC734" t="s">
        <v>3</v>
      </c>
      <c r="EE734">
        <v>50757454</v>
      </c>
      <c r="EF734">
        <v>22</v>
      </c>
      <c r="EG734" t="s">
        <v>21</v>
      </c>
      <c r="EH734">
        <v>16</v>
      </c>
      <c r="EI734" t="s">
        <v>22</v>
      </c>
      <c r="EJ734">
        <v>1</v>
      </c>
      <c r="EK734">
        <v>20001</v>
      </c>
      <c r="EL734" t="s">
        <v>23</v>
      </c>
      <c r="EM734" t="s">
        <v>24</v>
      </c>
      <c r="EO734" t="s">
        <v>25</v>
      </c>
      <c r="EQ734">
        <v>131072</v>
      </c>
      <c r="ER734">
        <v>1898.04</v>
      </c>
      <c r="ES734">
        <v>434.65</v>
      </c>
      <c r="ET734">
        <v>117.43</v>
      </c>
      <c r="EU734">
        <v>14.83</v>
      </c>
      <c r="EV734">
        <v>1345.96</v>
      </c>
      <c r="EW734">
        <v>154</v>
      </c>
      <c r="EX734">
        <v>1.2</v>
      </c>
      <c r="EY734">
        <v>0</v>
      </c>
      <c r="FQ734">
        <v>0</v>
      </c>
      <c r="FR734">
        <f t="shared" si="663"/>
        <v>0</v>
      </c>
      <c r="FS734">
        <v>0</v>
      </c>
      <c r="FX734">
        <v>121</v>
      </c>
      <c r="FY734">
        <v>72</v>
      </c>
      <c r="GA734" t="s">
        <v>3</v>
      </c>
      <c r="GD734">
        <v>1</v>
      </c>
      <c r="GF734">
        <v>-706050576</v>
      </c>
      <c r="GG734">
        <v>2</v>
      </c>
      <c r="GH734">
        <v>1</v>
      </c>
      <c r="GI734">
        <v>4</v>
      </c>
      <c r="GJ734">
        <v>0</v>
      </c>
      <c r="GK734">
        <v>0</v>
      </c>
      <c r="GL734">
        <f t="shared" si="664"/>
        <v>0</v>
      </c>
      <c r="GM734">
        <f t="shared" si="665"/>
        <v>260.75</v>
      </c>
      <c r="GN734">
        <f t="shared" si="666"/>
        <v>260.75</v>
      </c>
      <c r="GO734">
        <f t="shared" si="667"/>
        <v>0</v>
      </c>
      <c r="GP734">
        <f t="shared" si="668"/>
        <v>0</v>
      </c>
      <c r="GR734">
        <v>0</v>
      </c>
      <c r="GS734">
        <v>3</v>
      </c>
      <c r="GT734">
        <v>0</v>
      </c>
      <c r="GU734" t="s">
        <v>3</v>
      </c>
      <c r="GV734">
        <f t="shared" si="669"/>
        <v>0</v>
      </c>
      <c r="GW734">
        <v>1</v>
      </c>
      <c r="GX734">
        <f t="shared" si="670"/>
        <v>0</v>
      </c>
      <c r="HA734">
        <v>0</v>
      </c>
      <c r="HB734">
        <v>0</v>
      </c>
      <c r="HC734">
        <f t="shared" si="671"/>
        <v>0</v>
      </c>
      <c r="HE734" t="s">
        <v>3</v>
      </c>
      <c r="HF734" t="s">
        <v>3</v>
      </c>
      <c r="HM734" t="s">
        <v>3</v>
      </c>
      <c r="HN734" t="s">
        <v>26</v>
      </c>
      <c r="HO734" t="s">
        <v>27</v>
      </c>
      <c r="HP734" t="s">
        <v>22</v>
      </c>
      <c r="HQ734" t="s">
        <v>22</v>
      </c>
      <c r="IK734">
        <v>0</v>
      </c>
    </row>
    <row r="735" spans="1:245" x14ac:dyDescent="0.2">
      <c r="A735">
        <v>18</v>
      </c>
      <c r="B735">
        <v>1</v>
      </c>
      <c r="C735">
        <v>918</v>
      </c>
      <c r="E735" t="s">
        <v>470</v>
      </c>
      <c r="F735" t="s">
        <v>79</v>
      </c>
      <c r="G735" t="s">
        <v>80</v>
      </c>
      <c r="H735" t="str">
        <f>'1.Ведомость'!C228</f>
        <v>м2</v>
      </c>
      <c r="I735">
        <f>I734*J735</f>
        <v>0.18</v>
      </c>
      <c r="J735">
        <v>100</v>
      </c>
      <c r="K735">
        <v>100</v>
      </c>
      <c r="O735">
        <f t="shared" si="641"/>
        <v>167.93</v>
      </c>
      <c r="P735">
        <f t="shared" si="642"/>
        <v>167.93</v>
      </c>
      <c r="Q735">
        <f t="shared" si="643"/>
        <v>0</v>
      </c>
      <c r="R735">
        <f t="shared" si="644"/>
        <v>0</v>
      </c>
      <c r="S735">
        <f t="shared" si="645"/>
        <v>0</v>
      </c>
      <c r="T735">
        <f t="shared" si="646"/>
        <v>0</v>
      </c>
      <c r="U735">
        <f t="shared" si="647"/>
        <v>0</v>
      </c>
      <c r="V735">
        <f t="shared" si="648"/>
        <v>0</v>
      </c>
      <c r="W735">
        <f t="shared" si="649"/>
        <v>0</v>
      </c>
      <c r="X735">
        <f t="shared" si="650"/>
        <v>0</v>
      </c>
      <c r="Y735">
        <f t="shared" si="651"/>
        <v>0</v>
      </c>
      <c r="AA735">
        <v>51651743</v>
      </c>
      <c r="AB735">
        <f t="shared" si="652"/>
        <v>102.41</v>
      </c>
      <c r="AC735">
        <f t="shared" si="653"/>
        <v>102.41</v>
      </c>
      <c r="AD735">
        <f>ROUND((((ET735)-(EU735))+AE735),2)</f>
        <v>0</v>
      </c>
      <c r="AE735">
        <f>ROUND((EU735),2)</f>
        <v>0</v>
      </c>
      <c r="AF735">
        <f>ROUND((EV735),2)</f>
        <v>0</v>
      </c>
      <c r="AG735">
        <f t="shared" si="654"/>
        <v>0</v>
      </c>
      <c r="AH735">
        <f>(EW735)</f>
        <v>0</v>
      </c>
      <c r="AI735">
        <f>(EX735)</f>
        <v>0</v>
      </c>
      <c r="AJ735">
        <f t="shared" si="655"/>
        <v>0</v>
      </c>
      <c r="AK735">
        <v>102.41</v>
      </c>
      <c r="AL735">
        <v>102.41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1</v>
      </c>
      <c r="AW735">
        <v>1</v>
      </c>
      <c r="AZ735">
        <v>1</v>
      </c>
      <c r="BA735">
        <v>1</v>
      </c>
      <c r="BB735">
        <v>1</v>
      </c>
      <c r="BC735">
        <v>9.11</v>
      </c>
      <c r="BD735" t="s">
        <v>3</v>
      </c>
      <c r="BE735" t="s">
        <v>3</v>
      </c>
      <c r="BF735" t="s">
        <v>3</v>
      </c>
      <c r="BG735" t="s">
        <v>3</v>
      </c>
      <c r="BH735">
        <v>3</v>
      </c>
      <c r="BI735">
        <v>1</v>
      </c>
      <c r="BJ735" t="s">
        <v>81</v>
      </c>
      <c r="BM735">
        <v>500001</v>
      </c>
      <c r="BN735">
        <v>0</v>
      </c>
      <c r="BO735" t="s">
        <v>3</v>
      </c>
      <c r="BP735">
        <v>0</v>
      </c>
      <c r="BQ735">
        <v>8</v>
      </c>
      <c r="BR735">
        <v>0</v>
      </c>
      <c r="BS735">
        <v>1</v>
      </c>
      <c r="BT735">
        <v>1</v>
      </c>
      <c r="BU735">
        <v>1</v>
      </c>
      <c r="BV735">
        <v>1</v>
      </c>
      <c r="BW735">
        <v>1</v>
      </c>
      <c r="BX735">
        <v>1</v>
      </c>
      <c r="BY735" t="s">
        <v>3</v>
      </c>
      <c r="BZ735">
        <v>0</v>
      </c>
      <c r="CA735">
        <v>0</v>
      </c>
      <c r="CB735" t="s">
        <v>3</v>
      </c>
      <c r="CE735">
        <v>0</v>
      </c>
      <c r="CF735">
        <v>0</v>
      </c>
      <c r="CG735">
        <v>0</v>
      </c>
      <c r="CM735">
        <v>0</v>
      </c>
      <c r="CN735" t="s">
        <v>3</v>
      </c>
      <c r="CO735">
        <v>0</v>
      </c>
      <c r="CP735">
        <f t="shared" si="656"/>
        <v>167.93</v>
      </c>
      <c r="CQ735">
        <f t="shared" si="676"/>
        <v>932.9550999999999</v>
      </c>
      <c r="CR735">
        <f t="shared" si="677"/>
        <v>0</v>
      </c>
      <c r="CS735">
        <f t="shared" si="657"/>
        <v>0</v>
      </c>
      <c r="CT735">
        <f t="shared" si="658"/>
        <v>0</v>
      </c>
      <c r="CU735">
        <f t="shared" si="659"/>
        <v>0</v>
      </c>
      <c r="CV735">
        <f t="shared" si="660"/>
        <v>0</v>
      </c>
      <c r="CW735">
        <f t="shared" si="661"/>
        <v>0</v>
      </c>
      <c r="CX735">
        <f t="shared" si="662"/>
        <v>0</v>
      </c>
      <c r="CY735">
        <f t="shared" si="672"/>
        <v>0</v>
      </c>
      <c r="CZ735">
        <f t="shared" si="673"/>
        <v>0</v>
      </c>
      <c r="DC735" t="s">
        <v>3</v>
      </c>
      <c r="DD735" t="s">
        <v>3</v>
      </c>
      <c r="DE735" t="s">
        <v>3</v>
      </c>
      <c r="DF735" t="s">
        <v>3</v>
      </c>
      <c r="DG735" t="s">
        <v>3</v>
      </c>
      <c r="DH735" t="s">
        <v>3</v>
      </c>
      <c r="DI735" t="s">
        <v>3</v>
      </c>
      <c r="DJ735" t="s">
        <v>3</v>
      </c>
      <c r="DK735" t="s">
        <v>3</v>
      </c>
      <c r="DL735" t="s">
        <v>3</v>
      </c>
      <c r="DM735" t="s">
        <v>3</v>
      </c>
      <c r="DN735">
        <v>0</v>
      </c>
      <c r="DO735">
        <v>0</v>
      </c>
      <c r="DP735">
        <v>1</v>
      </c>
      <c r="DQ735">
        <v>1</v>
      </c>
      <c r="DU735">
        <v>1005</v>
      </c>
      <c r="DV735" t="s">
        <v>52</v>
      </c>
      <c r="DW735" t="s">
        <v>52</v>
      </c>
      <c r="DX735">
        <v>1</v>
      </c>
      <c r="DZ735" t="s">
        <v>3</v>
      </c>
      <c r="EA735" t="s">
        <v>3</v>
      </c>
      <c r="EB735" t="s">
        <v>3</v>
      </c>
      <c r="EC735" t="s">
        <v>3</v>
      </c>
      <c r="EE735">
        <v>50757674</v>
      </c>
      <c r="EF735">
        <v>8</v>
      </c>
      <c r="EG735" t="s">
        <v>46</v>
      </c>
      <c r="EH735">
        <v>0</v>
      </c>
      <c r="EI735" t="s">
        <v>3</v>
      </c>
      <c r="EJ735">
        <v>1</v>
      </c>
      <c r="EK735">
        <v>500001</v>
      </c>
      <c r="EL735" t="s">
        <v>47</v>
      </c>
      <c r="EM735" t="s">
        <v>48</v>
      </c>
      <c r="EO735" t="s">
        <v>3</v>
      </c>
      <c r="EQ735">
        <v>0</v>
      </c>
      <c r="ER735">
        <v>102.41</v>
      </c>
      <c r="ES735">
        <v>102.41</v>
      </c>
      <c r="ET735">
        <v>0</v>
      </c>
      <c r="EU735">
        <v>0</v>
      </c>
      <c r="EV735">
        <v>0</v>
      </c>
      <c r="EW735">
        <v>0</v>
      </c>
      <c r="EX735">
        <v>0</v>
      </c>
      <c r="FQ735">
        <v>0</v>
      </c>
      <c r="FR735">
        <f t="shared" si="663"/>
        <v>0</v>
      </c>
      <c r="FS735">
        <v>0</v>
      </c>
      <c r="FX735">
        <v>0</v>
      </c>
      <c r="FY735">
        <v>0</v>
      </c>
      <c r="GA735" t="s">
        <v>3</v>
      </c>
      <c r="GD735">
        <v>1</v>
      </c>
      <c r="GF735">
        <v>415678242</v>
      </c>
      <c r="GG735">
        <v>2</v>
      </c>
      <c r="GH735">
        <v>1</v>
      </c>
      <c r="GI735">
        <v>4</v>
      </c>
      <c r="GJ735">
        <v>0</v>
      </c>
      <c r="GK735">
        <v>0</v>
      </c>
      <c r="GL735">
        <f t="shared" si="664"/>
        <v>0</v>
      </c>
      <c r="GM735">
        <f t="shared" si="665"/>
        <v>167.93</v>
      </c>
      <c r="GN735">
        <f t="shared" si="666"/>
        <v>167.93</v>
      </c>
      <c r="GO735">
        <f t="shared" si="667"/>
        <v>0</v>
      </c>
      <c r="GP735">
        <f t="shared" si="668"/>
        <v>0</v>
      </c>
      <c r="GR735">
        <v>0</v>
      </c>
      <c r="GS735">
        <v>3</v>
      </c>
      <c r="GT735">
        <v>0</v>
      </c>
      <c r="GU735" t="s">
        <v>3</v>
      </c>
      <c r="GV735">
        <f t="shared" si="669"/>
        <v>0</v>
      </c>
      <c r="GW735">
        <v>1</v>
      </c>
      <c r="GX735">
        <f t="shared" si="670"/>
        <v>0</v>
      </c>
      <c r="HA735">
        <v>0</v>
      </c>
      <c r="HB735">
        <v>0</v>
      </c>
      <c r="HC735">
        <f t="shared" si="671"/>
        <v>0</v>
      </c>
      <c r="HE735" t="s">
        <v>3</v>
      </c>
      <c r="HF735" t="s">
        <v>3</v>
      </c>
      <c r="HM735" t="s">
        <v>3</v>
      </c>
      <c r="HN735" t="s">
        <v>3</v>
      </c>
      <c r="HO735" t="s">
        <v>3</v>
      </c>
      <c r="HP735" t="s">
        <v>3</v>
      </c>
      <c r="HQ735" t="s">
        <v>3</v>
      </c>
      <c r="IK735">
        <v>0</v>
      </c>
    </row>
    <row r="736" spans="1:245" x14ac:dyDescent="0.2">
      <c r="A736">
        <v>17</v>
      </c>
      <c r="B736">
        <v>1</v>
      </c>
      <c r="C736">
        <f>ROW(SmtRes!A931)</f>
        <v>931</v>
      </c>
      <c r="D736">
        <f>ROW(EtalonRes!A1080)</f>
        <v>1080</v>
      </c>
      <c r="E736" t="s">
        <v>471</v>
      </c>
      <c r="F736" t="s">
        <v>83</v>
      </c>
      <c r="G736" t="s">
        <v>84</v>
      </c>
      <c r="H736" t="s">
        <v>76</v>
      </c>
      <c r="I736">
        <v>8.6400000000000005E-2</v>
      </c>
      <c r="J736">
        <v>0</v>
      </c>
      <c r="K736">
        <v>8.6400000000000005E-2</v>
      </c>
      <c r="O736">
        <f t="shared" si="641"/>
        <v>4188.1000000000004</v>
      </c>
      <c r="P736">
        <f t="shared" si="642"/>
        <v>341.79</v>
      </c>
      <c r="Q736">
        <f t="shared" si="643"/>
        <v>113.37</v>
      </c>
      <c r="R736">
        <f t="shared" si="644"/>
        <v>35.22</v>
      </c>
      <c r="S736">
        <f t="shared" si="645"/>
        <v>3732.94</v>
      </c>
      <c r="T736">
        <f t="shared" si="646"/>
        <v>0</v>
      </c>
      <c r="U736">
        <f t="shared" si="647"/>
        <v>12.791520000000002</v>
      </c>
      <c r="V736">
        <f t="shared" si="648"/>
        <v>8.52768E-2</v>
      </c>
      <c r="W736">
        <f t="shared" si="649"/>
        <v>0</v>
      </c>
      <c r="X736">
        <f t="shared" si="650"/>
        <v>4559.47</v>
      </c>
      <c r="Y736">
        <f t="shared" si="651"/>
        <v>2713.08</v>
      </c>
      <c r="AA736">
        <v>51651743</v>
      </c>
      <c r="AB736">
        <f t="shared" si="652"/>
        <v>1827.16</v>
      </c>
      <c r="AC736">
        <f t="shared" si="653"/>
        <v>434.24</v>
      </c>
      <c r="AD736">
        <f>ROUND(((((ET736*ROUND(1.05,7)))-((EU736*ROUND(1.05,7))))+AE736),2)</f>
        <v>98.96</v>
      </c>
      <c r="AE736">
        <f>ROUND(((EU736*ROUND(1.05,7))),2)</f>
        <v>12.21</v>
      </c>
      <c r="AF736">
        <f>ROUND(((EV736*ROUND(1.05,7))),2)</f>
        <v>1293.96</v>
      </c>
      <c r="AG736">
        <f t="shared" si="654"/>
        <v>0</v>
      </c>
      <c r="AH736">
        <f>((EW736*ROUND(1.05,7)))</f>
        <v>148.05000000000001</v>
      </c>
      <c r="AI736">
        <f>((EX736*ROUND(1.05,7)))</f>
        <v>0.98699999999999999</v>
      </c>
      <c r="AJ736">
        <f t="shared" si="655"/>
        <v>0</v>
      </c>
      <c r="AK736">
        <v>1760.83</v>
      </c>
      <c r="AL736">
        <v>434.24</v>
      </c>
      <c r="AM736">
        <v>94.25</v>
      </c>
      <c r="AN736">
        <v>11.63</v>
      </c>
      <c r="AO736">
        <v>1232.3399999999999</v>
      </c>
      <c r="AP736">
        <v>0</v>
      </c>
      <c r="AQ736">
        <v>141</v>
      </c>
      <c r="AR736">
        <v>0.94</v>
      </c>
      <c r="AS736">
        <v>0</v>
      </c>
      <c r="AT736">
        <v>121</v>
      </c>
      <c r="AU736">
        <v>72</v>
      </c>
      <c r="AV736">
        <v>1</v>
      </c>
      <c r="AW736">
        <v>1</v>
      </c>
      <c r="AZ736">
        <v>1</v>
      </c>
      <c r="BA736">
        <v>33.39</v>
      </c>
      <c r="BB736">
        <v>13.26</v>
      </c>
      <c r="BC736">
        <v>9.11</v>
      </c>
      <c r="BD736" t="s">
        <v>3</v>
      </c>
      <c r="BE736" t="s">
        <v>3</v>
      </c>
      <c r="BF736" t="s">
        <v>3</v>
      </c>
      <c r="BG736" t="s">
        <v>3</v>
      </c>
      <c r="BH736">
        <v>0</v>
      </c>
      <c r="BI736">
        <v>1</v>
      </c>
      <c r="BJ736" t="s">
        <v>85</v>
      </c>
      <c r="BM736">
        <v>20001</v>
      </c>
      <c r="BN736">
        <v>0</v>
      </c>
      <c r="BO736" t="s">
        <v>3</v>
      </c>
      <c r="BP736">
        <v>0</v>
      </c>
      <c r="BQ736">
        <v>22</v>
      </c>
      <c r="BR736">
        <v>0</v>
      </c>
      <c r="BS736">
        <v>33.39</v>
      </c>
      <c r="BT736">
        <v>1</v>
      </c>
      <c r="BU736">
        <v>1</v>
      </c>
      <c r="BV736">
        <v>1</v>
      </c>
      <c r="BW736">
        <v>1</v>
      </c>
      <c r="BX736">
        <v>1</v>
      </c>
      <c r="BY736" t="s">
        <v>3</v>
      </c>
      <c r="BZ736">
        <v>121</v>
      </c>
      <c r="CA736">
        <v>72</v>
      </c>
      <c r="CB736" t="s">
        <v>3</v>
      </c>
      <c r="CE736">
        <v>0</v>
      </c>
      <c r="CF736">
        <v>0</v>
      </c>
      <c r="CG736">
        <v>0</v>
      </c>
      <c r="CM736">
        <v>0</v>
      </c>
      <c r="CN736" t="s">
        <v>19</v>
      </c>
      <c r="CO736">
        <v>0</v>
      </c>
      <c r="CP736">
        <f t="shared" si="656"/>
        <v>4188.1000000000004</v>
      </c>
      <c r="CQ736">
        <f t="shared" si="676"/>
        <v>3955.9263999999998</v>
      </c>
      <c r="CR736">
        <f t="shared" si="677"/>
        <v>1312.2095999999999</v>
      </c>
      <c r="CS736">
        <f t="shared" si="657"/>
        <v>407.69190000000003</v>
      </c>
      <c r="CT736">
        <f t="shared" si="658"/>
        <v>43205.324400000005</v>
      </c>
      <c r="CU736">
        <f t="shared" si="659"/>
        <v>0</v>
      </c>
      <c r="CV736">
        <f t="shared" si="660"/>
        <v>148.05000000000001</v>
      </c>
      <c r="CW736">
        <f t="shared" si="661"/>
        <v>0.98699999999999999</v>
      </c>
      <c r="CX736">
        <f t="shared" si="662"/>
        <v>0</v>
      </c>
      <c r="CY736">
        <f t="shared" si="672"/>
        <v>4559.4736000000003</v>
      </c>
      <c r="CZ736">
        <f t="shared" si="673"/>
        <v>2713.0752000000002</v>
      </c>
      <c r="DC736" t="s">
        <v>3</v>
      </c>
      <c r="DD736" t="s">
        <v>3</v>
      </c>
      <c r="DE736" t="s">
        <v>20</v>
      </c>
      <c r="DF736" t="s">
        <v>20</v>
      </c>
      <c r="DG736" t="s">
        <v>20</v>
      </c>
      <c r="DH736" t="s">
        <v>3</v>
      </c>
      <c r="DI736" t="s">
        <v>20</v>
      </c>
      <c r="DJ736" t="s">
        <v>20</v>
      </c>
      <c r="DK736" t="s">
        <v>3</v>
      </c>
      <c r="DL736" t="s">
        <v>3</v>
      </c>
      <c r="DM736" t="s">
        <v>3</v>
      </c>
      <c r="DN736">
        <v>0</v>
      </c>
      <c r="DO736">
        <v>0</v>
      </c>
      <c r="DP736">
        <v>1</v>
      </c>
      <c r="DQ736">
        <v>1</v>
      </c>
      <c r="DU736">
        <v>1005</v>
      </c>
      <c r="DV736" t="s">
        <v>76</v>
      </c>
      <c r="DW736" t="s">
        <v>76</v>
      </c>
      <c r="DX736">
        <v>100</v>
      </c>
      <c r="DZ736" t="s">
        <v>3</v>
      </c>
      <c r="EA736" t="s">
        <v>3</v>
      </c>
      <c r="EB736" t="s">
        <v>3</v>
      </c>
      <c r="EC736" t="s">
        <v>3</v>
      </c>
      <c r="EE736">
        <v>50757454</v>
      </c>
      <c r="EF736">
        <v>22</v>
      </c>
      <c r="EG736" t="s">
        <v>21</v>
      </c>
      <c r="EH736">
        <v>16</v>
      </c>
      <c r="EI736" t="s">
        <v>22</v>
      </c>
      <c r="EJ736">
        <v>1</v>
      </c>
      <c r="EK736">
        <v>20001</v>
      </c>
      <c r="EL736" t="s">
        <v>23</v>
      </c>
      <c r="EM736" t="s">
        <v>24</v>
      </c>
      <c r="EO736" t="s">
        <v>25</v>
      </c>
      <c r="EQ736">
        <v>131072</v>
      </c>
      <c r="ER736">
        <v>1760.83</v>
      </c>
      <c r="ES736">
        <v>434.24</v>
      </c>
      <c r="ET736">
        <v>94.25</v>
      </c>
      <c r="EU736">
        <v>11.63</v>
      </c>
      <c r="EV736">
        <v>1232.3399999999999</v>
      </c>
      <c r="EW736">
        <v>141</v>
      </c>
      <c r="EX736">
        <v>0.94</v>
      </c>
      <c r="EY736">
        <v>0</v>
      </c>
      <c r="FQ736">
        <v>0</v>
      </c>
      <c r="FR736">
        <f t="shared" si="663"/>
        <v>0</v>
      </c>
      <c r="FS736">
        <v>0</v>
      </c>
      <c r="FX736">
        <v>121</v>
      </c>
      <c r="FY736">
        <v>72</v>
      </c>
      <c r="GA736" t="s">
        <v>3</v>
      </c>
      <c r="GD736">
        <v>1</v>
      </c>
      <c r="GF736">
        <v>1677131192</v>
      </c>
      <c r="GG736">
        <v>2</v>
      </c>
      <c r="GH736">
        <v>1</v>
      </c>
      <c r="GI736">
        <v>4</v>
      </c>
      <c r="GJ736">
        <v>0</v>
      </c>
      <c r="GK736">
        <v>0</v>
      </c>
      <c r="GL736">
        <f t="shared" si="664"/>
        <v>0</v>
      </c>
      <c r="GM736">
        <f t="shared" si="665"/>
        <v>11460.65</v>
      </c>
      <c r="GN736">
        <f t="shared" si="666"/>
        <v>11460.65</v>
      </c>
      <c r="GO736">
        <f t="shared" si="667"/>
        <v>0</v>
      </c>
      <c r="GP736">
        <f t="shared" si="668"/>
        <v>0</v>
      </c>
      <c r="GR736">
        <v>0</v>
      </c>
      <c r="GS736">
        <v>3</v>
      </c>
      <c r="GT736">
        <v>0</v>
      </c>
      <c r="GU736" t="s">
        <v>3</v>
      </c>
      <c r="GV736">
        <f t="shared" si="669"/>
        <v>0</v>
      </c>
      <c r="GW736">
        <v>1</v>
      </c>
      <c r="GX736">
        <f t="shared" si="670"/>
        <v>0</v>
      </c>
      <c r="HA736">
        <v>0</v>
      </c>
      <c r="HB736">
        <v>0</v>
      </c>
      <c r="HC736">
        <f t="shared" si="671"/>
        <v>0</v>
      </c>
      <c r="HE736" t="s">
        <v>3</v>
      </c>
      <c r="HF736" t="s">
        <v>3</v>
      </c>
      <c r="HM736" t="s">
        <v>3</v>
      </c>
      <c r="HN736" t="s">
        <v>26</v>
      </c>
      <c r="HO736" t="s">
        <v>27</v>
      </c>
      <c r="HP736" t="s">
        <v>22</v>
      </c>
      <c r="HQ736" t="s">
        <v>22</v>
      </c>
      <c r="IK736">
        <v>0</v>
      </c>
    </row>
    <row r="737" spans="1:245" x14ac:dyDescent="0.2">
      <c r="A737">
        <v>18</v>
      </c>
      <c r="B737">
        <v>1</v>
      </c>
      <c r="C737">
        <v>930</v>
      </c>
      <c r="E737" t="s">
        <v>472</v>
      </c>
      <c r="F737" t="s">
        <v>87</v>
      </c>
      <c r="G737" t="s">
        <v>88</v>
      </c>
      <c r="H737" t="str">
        <f>'1.Ведомость'!C230</f>
        <v>м2</v>
      </c>
      <c r="I737">
        <f>I736*J737</f>
        <v>8.4</v>
      </c>
      <c r="J737">
        <v>97.222222222222214</v>
      </c>
      <c r="K737">
        <v>97.222222200000004</v>
      </c>
      <c r="O737">
        <f t="shared" si="641"/>
        <v>10224.370000000001</v>
      </c>
      <c r="P737">
        <f t="shared" si="642"/>
        <v>10224.370000000001</v>
      </c>
      <c r="Q737">
        <f t="shared" si="643"/>
        <v>0</v>
      </c>
      <c r="R737">
        <f t="shared" si="644"/>
        <v>0</v>
      </c>
      <c r="S737">
        <f t="shared" si="645"/>
        <v>0</v>
      </c>
      <c r="T737">
        <f t="shared" si="646"/>
        <v>0</v>
      </c>
      <c r="U737">
        <f t="shared" si="647"/>
        <v>0</v>
      </c>
      <c r="V737">
        <f t="shared" si="648"/>
        <v>0</v>
      </c>
      <c r="W737">
        <f t="shared" si="649"/>
        <v>0</v>
      </c>
      <c r="X737">
        <f t="shared" si="650"/>
        <v>0</v>
      </c>
      <c r="Y737">
        <f t="shared" si="651"/>
        <v>0</v>
      </c>
      <c r="AA737">
        <v>51651743</v>
      </c>
      <c r="AB737">
        <f t="shared" si="652"/>
        <v>133.61000000000001</v>
      </c>
      <c r="AC737">
        <f t="shared" si="653"/>
        <v>133.61000000000001</v>
      </c>
      <c r="AD737">
        <f>ROUND((((ET737)-(EU737))+AE737),2)</f>
        <v>0</v>
      </c>
      <c r="AE737">
        <f>ROUND((EU737),2)</f>
        <v>0</v>
      </c>
      <c r="AF737">
        <f>ROUND((EV737),2)</f>
        <v>0</v>
      </c>
      <c r="AG737">
        <f t="shared" si="654"/>
        <v>0</v>
      </c>
      <c r="AH737">
        <f>(EW737)</f>
        <v>0</v>
      </c>
      <c r="AI737">
        <f>(EX737)</f>
        <v>0</v>
      </c>
      <c r="AJ737">
        <f t="shared" si="655"/>
        <v>0</v>
      </c>
      <c r="AK737">
        <v>133.61000000000001</v>
      </c>
      <c r="AL737">
        <v>133.61000000000001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1</v>
      </c>
      <c r="AW737">
        <v>1</v>
      </c>
      <c r="AZ737">
        <v>1</v>
      </c>
      <c r="BA737">
        <v>1</v>
      </c>
      <c r="BB737">
        <v>1</v>
      </c>
      <c r="BC737">
        <v>9.11</v>
      </c>
      <c r="BD737" t="s">
        <v>3</v>
      </c>
      <c r="BE737" t="s">
        <v>3</v>
      </c>
      <c r="BF737" t="s">
        <v>3</v>
      </c>
      <c r="BG737" t="s">
        <v>3</v>
      </c>
      <c r="BH737">
        <v>3</v>
      </c>
      <c r="BI737">
        <v>1</v>
      </c>
      <c r="BJ737" t="s">
        <v>89</v>
      </c>
      <c r="BM737">
        <v>500001</v>
      </c>
      <c r="BN737">
        <v>0</v>
      </c>
      <c r="BO737" t="s">
        <v>3</v>
      </c>
      <c r="BP737">
        <v>0</v>
      </c>
      <c r="BQ737">
        <v>8</v>
      </c>
      <c r="BR737">
        <v>0</v>
      </c>
      <c r="BS737">
        <v>1</v>
      </c>
      <c r="BT737">
        <v>1</v>
      </c>
      <c r="BU737">
        <v>1</v>
      </c>
      <c r="BV737">
        <v>1</v>
      </c>
      <c r="BW737">
        <v>1</v>
      </c>
      <c r="BX737">
        <v>1</v>
      </c>
      <c r="BY737" t="s">
        <v>3</v>
      </c>
      <c r="BZ737">
        <v>0</v>
      </c>
      <c r="CA737">
        <v>0</v>
      </c>
      <c r="CB737" t="s">
        <v>3</v>
      </c>
      <c r="CE737">
        <v>0</v>
      </c>
      <c r="CF737">
        <v>0</v>
      </c>
      <c r="CG737">
        <v>0</v>
      </c>
      <c r="CM737">
        <v>0</v>
      </c>
      <c r="CN737" t="s">
        <v>3</v>
      </c>
      <c r="CO737">
        <v>0</v>
      </c>
      <c r="CP737">
        <f t="shared" si="656"/>
        <v>10224.370000000001</v>
      </c>
      <c r="CQ737">
        <f t="shared" si="676"/>
        <v>1217.1871000000001</v>
      </c>
      <c r="CR737">
        <f t="shared" si="677"/>
        <v>0</v>
      </c>
      <c r="CS737">
        <f t="shared" si="657"/>
        <v>0</v>
      </c>
      <c r="CT737">
        <f t="shared" si="658"/>
        <v>0</v>
      </c>
      <c r="CU737">
        <f t="shared" si="659"/>
        <v>0</v>
      </c>
      <c r="CV737">
        <f t="shared" si="660"/>
        <v>0</v>
      </c>
      <c r="CW737">
        <f t="shared" si="661"/>
        <v>0</v>
      </c>
      <c r="CX737">
        <f t="shared" si="662"/>
        <v>0</v>
      </c>
      <c r="CY737">
        <f t="shared" si="672"/>
        <v>0</v>
      </c>
      <c r="CZ737">
        <f t="shared" si="673"/>
        <v>0</v>
      </c>
      <c r="DC737" t="s">
        <v>3</v>
      </c>
      <c r="DD737" t="s">
        <v>3</v>
      </c>
      <c r="DE737" t="s">
        <v>3</v>
      </c>
      <c r="DF737" t="s">
        <v>3</v>
      </c>
      <c r="DG737" t="s">
        <v>3</v>
      </c>
      <c r="DH737" t="s">
        <v>3</v>
      </c>
      <c r="DI737" t="s">
        <v>3</v>
      </c>
      <c r="DJ737" t="s">
        <v>3</v>
      </c>
      <c r="DK737" t="s">
        <v>3</v>
      </c>
      <c r="DL737" t="s">
        <v>3</v>
      </c>
      <c r="DM737" t="s">
        <v>3</v>
      </c>
      <c r="DN737">
        <v>0</v>
      </c>
      <c r="DO737">
        <v>0</v>
      </c>
      <c r="DP737">
        <v>1</v>
      </c>
      <c r="DQ737">
        <v>1</v>
      </c>
      <c r="DU737">
        <v>1005</v>
      </c>
      <c r="DV737" t="s">
        <v>52</v>
      </c>
      <c r="DW737" t="s">
        <v>52</v>
      </c>
      <c r="DX737">
        <v>1</v>
      </c>
      <c r="DZ737" t="s">
        <v>3</v>
      </c>
      <c r="EA737" t="s">
        <v>3</v>
      </c>
      <c r="EB737" t="s">
        <v>3</v>
      </c>
      <c r="EC737" t="s">
        <v>3</v>
      </c>
      <c r="EE737">
        <v>50757674</v>
      </c>
      <c r="EF737">
        <v>8</v>
      </c>
      <c r="EG737" t="s">
        <v>46</v>
      </c>
      <c r="EH737">
        <v>0</v>
      </c>
      <c r="EI737" t="s">
        <v>3</v>
      </c>
      <c r="EJ737">
        <v>1</v>
      </c>
      <c r="EK737">
        <v>500001</v>
      </c>
      <c r="EL737" t="s">
        <v>47</v>
      </c>
      <c r="EM737" t="s">
        <v>48</v>
      </c>
      <c r="EO737" t="s">
        <v>3</v>
      </c>
      <c r="EQ737">
        <v>0</v>
      </c>
      <c r="ER737">
        <v>133.61000000000001</v>
      </c>
      <c r="ES737">
        <v>133.61000000000001</v>
      </c>
      <c r="ET737">
        <v>0</v>
      </c>
      <c r="EU737">
        <v>0</v>
      </c>
      <c r="EV737">
        <v>0</v>
      </c>
      <c r="EW737">
        <v>0</v>
      </c>
      <c r="EX737">
        <v>0</v>
      </c>
      <c r="FQ737">
        <v>0</v>
      </c>
      <c r="FR737">
        <f t="shared" si="663"/>
        <v>0</v>
      </c>
      <c r="FS737">
        <v>0</v>
      </c>
      <c r="FX737">
        <v>0</v>
      </c>
      <c r="FY737">
        <v>0</v>
      </c>
      <c r="GA737" t="s">
        <v>3</v>
      </c>
      <c r="GD737">
        <v>1</v>
      </c>
      <c r="GF737">
        <v>2012835886</v>
      </c>
      <c r="GG737">
        <v>2</v>
      </c>
      <c r="GH737">
        <v>1</v>
      </c>
      <c r="GI737">
        <v>4</v>
      </c>
      <c r="GJ737">
        <v>0</v>
      </c>
      <c r="GK737">
        <v>0</v>
      </c>
      <c r="GL737">
        <f t="shared" si="664"/>
        <v>0</v>
      </c>
      <c r="GM737">
        <f t="shared" si="665"/>
        <v>10224.370000000001</v>
      </c>
      <c r="GN737">
        <f t="shared" si="666"/>
        <v>10224.370000000001</v>
      </c>
      <c r="GO737">
        <f t="shared" si="667"/>
        <v>0</v>
      </c>
      <c r="GP737">
        <f t="shared" si="668"/>
        <v>0</v>
      </c>
      <c r="GR737">
        <v>0</v>
      </c>
      <c r="GS737">
        <v>3</v>
      </c>
      <c r="GT737">
        <v>0</v>
      </c>
      <c r="GU737" t="s">
        <v>3</v>
      </c>
      <c r="GV737">
        <f t="shared" si="669"/>
        <v>0</v>
      </c>
      <c r="GW737">
        <v>1</v>
      </c>
      <c r="GX737">
        <f t="shared" si="670"/>
        <v>0</v>
      </c>
      <c r="HA737">
        <v>0</v>
      </c>
      <c r="HB737">
        <v>0</v>
      </c>
      <c r="HC737">
        <f t="shared" si="671"/>
        <v>0</v>
      </c>
      <c r="HE737" t="s">
        <v>3</v>
      </c>
      <c r="HF737" t="s">
        <v>3</v>
      </c>
      <c r="HM737" t="s">
        <v>3</v>
      </c>
      <c r="HN737" t="s">
        <v>3</v>
      </c>
      <c r="HO737" t="s">
        <v>3</v>
      </c>
      <c r="HP737" t="s">
        <v>3</v>
      </c>
      <c r="HQ737" t="s">
        <v>3</v>
      </c>
      <c r="IK737">
        <v>0</v>
      </c>
    </row>
    <row r="738" spans="1:245" x14ac:dyDescent="0.2">
      <c r="A738">
        <v>18</v>
      </c>
      <c r="B738">
        <v>1</v>
      </c>
      <c r="C738">
        <v>931</v>
      </c>
      <c r="E738" t="s">
        <v>473</v>
      </c>
      <c r="F738" t="s">
        <v>91</v>
      </c>
      <c r="G738" t="s">
        <v>92</v>
      </c>
      <c r="H738" t="str">
        <f>'1.Ведомость'!C231</f>
        <v>м2</v>
      </c>
      <c r="I738">
        <f>I736*J738</f>
        <v>0.24</v>
      </c>
      <c r="J738">
        <v>2.7777777777777777</v>
      </c>
      <c r="K738">
        <v>2.7777778</v>
      </c>
      <c r="O738">
        <f t="shared" si="641"/>
        <v>285.04000000000002</v>
      </c>
      <c r="P738">
        <f t="shared" si="642"/>
        <v>285.04000000000002</v>
      </c>
      <c r="Q738">
        <f t="shared" si="643"/>
        <v>0</v>
      </c>
      <c r="R738">
        <f t="shared" si="644"/>
        <v>0</v>
      </c>
      <c r="S738">
        <f t="shared" si="645"/>
        <v>0</v>
      </c>
      <c r="T738">
        <f t="shared" si="646"/>
        <v>0</v>
      </c>
      <c r="U738">
        <f t="shared" si="647"/>
        <v>0</v>
      </c>
      <c r="V738">
        <f t="shared" si="648"/>
        <v>0</v>
      </c>
      <c r="W738">
        <f t="shared" si="649"/>
        <v>0</v>
      </c>
      <c r="X738">
        <f t="shared" si="650"/>
        <v>0</v>
      </c>
      <c r="Y738">
        <f t="shared" si="651"/>
        <v>0</v>
      </c>
      <c r="AA738">
        <v>51651743</v>
      </c>
      <c r="AB738">
        <f t="shared" si="652"/>
        <v>130.37</v>
      </c>
      <c r="AC738">
        <f t="shared" si="653"/>
        <v>130.37</v>
      </c>
      <c r="AD738">
        <f>ROUND((((ET738)-(EU738))+AE738),2)</f>
        <v>0</v>
      </c>
      <c r="AE738">
        <f>ROUND((EU738),2)</f>
        <v>0</v>
      </c>
      <c r="AF738">
        <f>ROUND((EV738),2)</f>
        <v>0</v>
      </c>
      <c r="AG738">
        <f t="shared" si="654"/>
        <v>0</v>
      </c>
      <c r="AH738">
        <f>(EW738)</f>
        <v>0</v>
      </c>
      <c r="AI738">
        <f>(EX738)</f>
        <v>0</v>
      </c>
      <c r="AJ738">
        <f t="shared" si="655"/>
        <v>0</v>
      </c>
      <c r="AK738">
        <v>130.37</v>
      </c>
      <c r="AL738">
        <v>130.37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1</v>
      </c>
      <c r="AW738">
        <v>1</v>
      </c>
      <c r="AZ738">
        <v>1</v>
      </c>
      <c r="BA738">
        <v>1</v>
      </c>
      <c r="BB738">
        <v>1</v>
      </c>
      <c r="BC738">
        <v>9.11</v>
      </c>
      <c r="BD738" t="s">
        <v>3</v>
      </c>
      <c r="BE738" t="s">
        <v>3</v>
      </c>
      <c r="BF738" t="s">
        <v>3</v>
      </c>
      <c r="BG738" t="s">
        <v>3</v>
      </c>
      <c r="BH738">
        <v>3</v>
      </c>
      <c r="BI738">
        <v>1</v>
      </c>
      <c r="BJ738" t="s">
        <v>93</v>
      </c>
      <c r="BM738">
        <v>500001</v>
      </c>
      <c r="BN738">
        <v>0</v>
      </c>
      <c r="BO738" t="s">
        <v>3</v>
      </c>
      <c r="BP738">
        <v>0</v>
      </c>
      <c r="BQ738">
        <v>8</v>
      </c>
      <c r="BR738">
        <v>0</v>
      </c>
      <c r="BS738">
        <v>1</v>
      </c>
      <c r="BT738">
        <v>1</v>
      </c>
      <c r="BU738">
        <v>1</v>
      </c>
      <c r="BV738">
        <v>1</v>
      </c>
      <c r="BW738">
        <v>1</v>
      </c>
      <c r="BX738">
        <v>1</v>
      </c>
      <c r="BY738" t="s">
        <v>3</v>
      </c>
      <c r="BZ738">
        <v>0</v>
      </c>
      <c r="CA738">
        <v>0</v>
      </c>
      <c r="CB738" t="s">
        <v>3</v>
      </c>
      <c r="CE738">
        <v>0</v>
      </c>
      <c r="CF738">
        <v>0</v>
      </c>
      <c r="CG738">
        <v>0</v>
      </c>
      <c r="CM738">
        <v>0</v>
      </c>
      <c r="CN738" t="s">
        <v>3</v>
      </c>
      <c r="CO738">
        <v>0</v>
      </c>
      <c r="CP738">
        <f t="shared" si="656"/>
        <v>285.04000000000002</v>
      </c>
      <c r="CQ738">
        <f t="shared" si="676"/>
        <v>1187.6706999999999</v>
      </c>
      <c r="CR738">
        <f t="shared" si="677"/>
        <v>0</v>
      </c>
      <c r="CS738">
        <f t="shared" si="657"/>
        <v>0</v>
      </c>
      <c r="CT738">
        <f t="shared" si="658"/>
        <v>0</v>
      </c>
      <c r="CU738">
        <f t="shared" si="659"/>
        <v>0</v>
      </c>
      <c r="CV738">
        <f t="shared" si="660"/>
        <v>0</v>
      </c>
      <c r="CW738">
        <f t="shared" si="661"/>
        <v>0</v>
      </c>
      <c r="CX738">
        <f t="shared" si="662"/>
        <v>0</v>
      </c>
      <c r="CY738">
        <f t="shared" si="672"/>
        <v>0</v>
      </c>
      <c r="CZ738">
        <f t="shared" si="673"/>
        <v>0</v>
      </c>
      <c r="DC738" t="s">
        <v>3</v>
      </c>
      <c r="DD738" t="s">
        <v>3</v>
      </c>
      <c r="DE738" t="s">
        <v>3</v>
      </c>
      <c r="DF738" t="s">
        <v>3</v>
      </c>
      <c r="DG738" t="s">
        <v>3</v>
      </c>
      <c r="DH738" t="s">
        <v>3</v>
      </c>
      <c r="DI738" t="s">
        <v>3</v>
      </c>
      <c r="DJ738" t="s">
        <v>3</v>
      </c>
      <c r="DK738" t="s">
        <v>3</v>
      </c>
      <c r="DL738" t="s">
        <v>3</v>
      </c>
      <c r="DM738" t="s">
        <v>3</v>
      </c>
      <c r="DN738">
        <v>0</v>
      </c>
      <c r="DO738">
        <v>0</v>
      </c>
      <c r="DP738">
        <v>1</v>
      </c>
      <c r="DQ738">
        <v>1</v>
      </c>
      <c r="DU738">
        <v>1005</v>
      </c>
      <c r="DV738" t="s">
        <v>52</v>
      </c>
      <c r="DW738" t="s">
        <v>52</v>
      </c>
      <c r="DX738">
        <v>1</v>
      </c>
      <c r="DZ738" t="s">
        <v>3</v>
      </c>
      <c r="EA738" t="s">
        <v>3</v>
      </c>
      <c r="EB738" t="s">
        <v>3</v>
      </c>
      <c r="EC738" t="s">
        <v>3</v>
      </c>
      <c r="EE738">
        <v>50757674</v>
      </c>
      <c r="EF738">
        <v>8</v>
      </c>
      <c r="EG738" t="s">
        <v>46</v>
      </c>
      <c r="EH738">
        <v>0</v>
      </c>
      <c r="EI738" t="s">
        <v>3</v>
      </c>
      <c r="EJ738">
        <v>1</v>
      </c>
      <c r="EK738">
        <v>500001</v>
      </c>
      <c r="EL738" t="s">
        <v>47</v>
      </c>
      <c r="EM738" t="s">
        <v>48</v>
      </c>
      <c r="EO738" t="s">
        <v>3</v>
      </c>
      <c r="EQ738">
        <v>0</v>
      </c>
      <c r="ER738">
        <v>130.37</v>
      </c>
      <c r="ES738">
        <v>130.37</v>
      </c>
      <c r="ET738">
        <v>0</v>
      </c>
      <c r="EU738">
        <v>0</v>
      </c>
      <c r="EV738">
        <v>0</v>
      </c>
      <c r="EW738">
        <v>0</v>
      </c>
      <c r="EX738">
        <v>0</v>
      </c>
      <c r="FQ738">
        <v>0</v>
      </c>
      <c r="FR738">
        <f t="shared" si="663"/>
        <v>0</v>
      </c>
      <c r="FS738">
        <v>0</v>
      </c>
      <c r="FX738">
        <v>0</v>
      </c>
      <c r="FY738">
        <v>0</v>
      </c>
      <c r="GA738" t="s">
        <v>3</v>
      </c>
      <c r="GD738">
        <v>1</v>
      </c>
      <c r="GF738">
        <v>-1325074599</v>
      </c>
      <c r="GG738">
        <v>2</v>
      </c>
      <c r="GH738">
        <v>1</v>
      </c>
      <c r="GI738">
        <v>4</v>
      </c>
      <c r="GJ738">
        <v>0</v>
      </c>
      <c r="GK738">
        <v>0</v>
      </c>
      <c r="GL738">
        <f t="shared" si="664"/>
        <v>0</v>
      </c>
      <c r="GM738">
        <f t="shared" si="665"/>
        <v>285.04000000000002</v>
      </c>
      <c r="GN738">
        <f t="shared" si="666"/>
        <v>285.04000000000002</v>
      </c>
      <c r="GO738">
        <f t="shared" si="667"/>
        <v>0</v>
      </c>
      <c r="GP738">
        <f t="shared" si="668"/>
        <v>0</v>
      </c>
      <c r="GR738">
        <v>0</v>
      </c>
      <c r="GS738">
        <v>3</v>
      </c>
      <c r="GT738">
        <v>0</v>
      </c>
      <c r="GU738" t="s">
        <v>3</v>
      </c>
      <c r="GV738">
        <f t="shared" si="669"/>
        <v>0</v>
      </c>
      <c r="GW738">
        <v>1</v>
      </c>
      <c r="GX738">
        <f t="shared" si="670"/>
        <v>0</v>
      </c>
      <c r="HA738">
        <v>0</v>
      </c>
      <c r="HB738">
        <v>0</v>
      </c>
      <c r="HC738">
        <f t="shared" si="671"/>
        <v>0</v>
      </c>
      <c r="HE738" t="s">
        <v>3</v>
      </c>
      <c r="HF738" t="s">
        <v>3</v>
      </c>
      <c r="HM738" t="s">
        <v>3</v>
      </c>
      <c r="HN738" t="s">
        <v>3</v>
      </c>
      <c r="HO738" t="s">
        <v>3</v>
      </c>
      <c r="HP738" t="s">
        <v>3</v>
      </c>
      <c r="HQ738" t="s">
        <v>3</v>
      </c>
      <c r="IK738">
        <v>0</v>
      </c>
    </row>
    <row r="739" spans="1:245" x14ac:dyDescent="0.2">
      <c r="A739">
        <v>17</v>
      </c>
      <c r="B739">
        <v>1</v>
      </c>
      <c r="C739">
        <f>ROW(SmtRes!A944)</f>
        <v>944</v>
      </c>
      <c r="D739">
        <f>ROW(EtalonRes!A1096)</f>
        <v>1096</v>
      </c>
      <c r="E739" t="s">
        <v>474</v>
      </c>
      <c r="F739" t="s">
        <v>95</v>
      </c>
      <c r="G739" t="s">
        <v>96</v>
      </c>
      <c r="H739" t="s">
        <v>76</v>
      </c>
      <c r="I739">
        <v>1.4643999999999999</v>
      </c>
      <c r="J739">
        <v>0</v>
      </c>
      <c r="K739">
        <v>1.4643999999999999</v>
      </c>
      <c r="O739">
        <f t="shared" si="641"/>
        <v>70984.539999999994</v>
      </c>
      <c r="P739">
        <f t="shared" si="642"/>
        <v>5793.06</v>
      </c>
      <c r="Q739">
        <f t="shared" si="643"/>
        <v>1921.6</v>
      </c>
      <c r="R739">
        <f t="shared" si="644"/>
        <v>597.02</v>
      </c>
      <c r="S739">
        <f t="shared" si="645"/>
        <v>63269.88</v>
      </c>
      <c r="T739">
        <f t="shared" si="646"/>
        <v>0</v>
      </c>
      <c r="U739">
        <f t="shared" si="647"/>
        <v>216.80441999999999</v>
      </c>
      <c r="V739">
        <f t="shared" si="648"/>
        <v>1.4453627999999998</v>
      </c>
      <c r="W739">
        <f t="shared" si="649"/>
        <v>0</v>
      </c>
      <c r="X739">
        <f t="shared" si="650"/>
        <v>77278.95</v>
      </c>
      <c r="Y739">
        <f t="shared" si="651"/>
        <v>45984.17</v>
      </c>
      <c r="AA739">
        <v>51651743</v>
      </c>
      <c r="AB739">
        <f t="shared" si="652"/>
        <v>1827.16</v>
      </c>
      <c r="AC739">
        <f t="shared" si="653"/>
        <v>434.24</v>
      </c>
      <c r="AD739">
        <f>ROUND(((((ET739*ROUND(1.05,7)))-((EU739*ROUND(1.05,7))))+AE739),2)</f>
        <v>98.96</v>
      </c>
      <c r="AE739">
        <f>ROUND(((EU739*ROUND(1.05,7))),2)</f>
        <v>12.21</v>
      </c>
      <c r="AF739">
        <f>ROUND(((EV739*ROUND(1.05,7))),2)</f>
        <v>1293.96</v>
      </c>
      <c r="AG739">
        <f t="shared" si="654"/>
        <v>0</v>
      </c>
      <c r="AH739">
        <f>((EW739*ROUND(1.05,7)))</f>
        <v>148.05000000000001</v>
      </c>
      <c r="AI739">
        <f>((EX739*ROUND(1.05,7)))</f>
        <v>0.98699999999999999</v>
      </c>
      <c r="AJ739">
        <f t="shared" si="655"/>
        <v>0</v>
      </c>
      <c r="AK739">
        <v>1760.83</v>
      </c>
      <c r="AL739">
        <v>434.24</v>
      </c>
      <c r="AM739">
        <v>94.25</v>
      </c>
      <c r="AN739">
        <v>11.63</v>
      </c>
      <c r="AO739">
        <v>1232.3399999999999</v>
      </c>
      <c r="AP739">
        <v>0</v>
      </c>
      <c r="AQ739">
        <v>141</v>
      </c>
      <c r="AR739">
        <v>0.94</v>
      </c>
      <c r="AS739">
        <v>0</v>
      </c>
      <c r="AT739">
        <v>121</v>
      </c>
      <c r="AU739">
        <v>72</v>
      </c>
      <c r="AV739">
        <v>1</v>
      </c>
      <c r="AW739">
        <v>1</v>
      </c>
      <c r="AZ739">
        <v>1</v>
      </c>
      <c r="BA739">
        <v>33.39</v>
      </c>
      <c r="BB739">
        <v>13.26</v>
      </c>
      <c r="BC739">
        <v>9.11</v>
      </c>
      <c r="BD739" t="s">
        <v>3</v>
      </c>
      <c r="BE739" t="s">
        <v>3</v>
      </c>
      <c r="BF739" t="s">
        <v>3</v>
      </c>
      <c r="BG739" t="s">
        <v>3</v>
      </c>
      <c r="BH739">
        <v>0</v>
      </c>
      <c r="BI739">
        <v>1</v>
      </c>
      <c r="BJ739" t="s">
        <v>97</v>
      </c>
      <c r="BM739">
        <v>20001</v>
      </c>
      <c r="BN739">
        <v>0</v>
      </c>
      <c r="BO739" t="s">
        <v>3</v>
      </c>
      <c r="BP739">
        <v>0</v>
      </c>
      <c r="BQ739">
        <v>22</v>
      </c>
      <c r="BR739">
        <v>0</v>
      </c>
      <c r="BS739">
        <v>33.39</v>
      </c>
      <c r="BT739">
        <v>1</v>
      </c>
      <c r="BU739">
        <v>1</v>
      </c>
      <c r="BV739">
        <v>1</v>
      </c>
      <c r="BW739">
        <v>1</v>
      </c>
      <c r="BX739">
        <v>1</v>
      </c>
      <c r="BY739" t="s">
        <v>3</v>
      </c>
      <c r="BZ739">
        <v>121</v>
      </c>
      <c r="CA739">
        <v>72</v>
      </c>
      <c r="CB739" t="s">
        <v>3</v>
      </c>
      <c r="CE739">
        <v>0</v>
      </c>
      <c r="CF739">
        <v>0</v>
      </c>
      <c r="CG739">
        <v>0</v>
      </c>
      <c r="CM739">
        <v>0</v>
      </c>
      <c r="CN739" t="s">
        <v>19</v>
      </c>
      <c r="CO739">
        <v>0</v>
      </c>
      <c r="CP739">
        <f t="shared" si="656"/>
        <v>70984.539999999994</v>
      </c>
      <c r="CQ739">
        <f t="shared" si="676"/>
        <v>3955.9263999999998</v>
      </c>
      <c r="CR739">
        <f t="shared" si="677"/>
        <v>1312.2095999999999</v>
      </c>
      <c r="CS739">
        <f t="shared" si="657"/>
        <v>407.69190000000003</v>
      </c>
      <c r="CT739">
        <f t="shared" si="658"/>
        <v>43205.324400000005</v>
      </c>
      <c r="CU739">
        <f t="shared" si="659"/>
        <v>0</v>
      </c>
      <c r="CV739">
        <f t="shared" si="660"/>
        <v>148.05000000000001</v>
      </c>
      <c r="CW739">
        <f t="shared" si="661"/>
        <v>0.98699999999999999</v>
      </c>
      <c r="CX739">
        <f t="shared" si="662"/>
        <v>0</v>
      </c>
      <c r="CY739">
        <f t="shared" si="672"/>
        <v>77278.948999999993</v>
      </c>
      <c r="CZ739">
        <f t="shared" si="673"/>
        <v>45984.167999999998</v>
      </c>
      <c r="DC739" t="s">
        <v>3</v>
      </c>
      <c r="DD739" t="s">
        <v>3</v>
      </c>
      <c r="DE739" t="s">
        <v>20</v>
      </c>
      <c r="DF739" t="s">
        <v>20</v>
      </c>
      <c r="DG739" t="s">
        <v>20</v>
      </c>
      <c r="DH739" t="s">
        <v>3</v>
      </c>
      <c r="DI739" t="s">
        <v>20</v>
      </c>
      <c r="DJ739" t="s">
        <v>20</v>
      </c>
      <c r="DK739" t="s">
        <v>3</v>
      </c>
      <c r="DL739" t="s">
        <v>3</v>
      </c>
      <c r="DM739" t="s">
        <v>3</v>
      </c>
      <c r="DN739">
        <v>0</v>
      </c>
      <c r="DO739">
        <v>0</v>
      </c>
      <c r="DP739">
        <v>1</v>
      </c>
      <c r="DQ739">
        <v>1</v>
      </c>
      <c r="DU739">
        <v>1005</v>
      </c>
      <c r="DV739" t="s">
        <v>76</v>
      </c>
      <c r="DW739" t="s">
        <v>76</v>
      </c>
      <c r="DX739">
        <v>100</v>
      </c>
      <c r="DZ739" t="s">
        <v>3</v>
      </c>
      <c r="EA739" t="s">
        <v>3</v>
      </c>
      <c r="EB739" t="s">
        <v>3</v>
      </c>
      <c r="EC739" t="s">
        <v>3</v>
      </c>
      <c r="EE739">
        <v>50757454</v>
      </c>
      <c r="EF739">
        <v>22</v>
      </c>
      <c r="EG739" t="s">
        <v>21</v>
      </c>
      <c r="EH739">
        <v>16</v>
      </c>
      <c r="EI739" t="s">
        <v>22</v>
      </c>
      <c r="EJ739">
        <v>1</v>
      </c>
      <c r="EK739">
        <v>20001</v>
      </c>
      <c r="EL739" t="s">
        <v>23</v>
      </c>
      <c r="EM739" t="s">
        <v>24</v>
      </c>
      <c r="EO739" t="s">
        <v>25</v>
      </c>
      <c r="EQ739">
        <v>131072</v>
      </c>
      <c r="ER739">
        <v>1760.83</v>
      </c>
      <c r="ES739">
        <v>434.24</v>
      </c>
      <c r="ET739">
        <v>94.25</v>
      </c>
      <c r="EU739">
        <v>11.63</v>
      </c>
      <c r="EV739">
        <v>1232.3399999999999</v>
      </c>
      <c r="EW739">
        <v>141</v>
      </c>
      <c r="EX739">
        <v>0.94</v>
      </c>
      <c r="EY739">
        <v>0</v>
      </c>
      <c r="FQ739">
        <v>0</v>
      </c>
      <c r="FR739">
        <f t="shared" si="663"/>
        <v>0</v>
      </c>
      <c r="FS739">
        <v>0</v>
      </c>
      <c r="FX739">
        <v>121</v>
      </c>
      <c r="FY739">
        <v>72</v>
      </c>
      <c r="GA739" t="s">
        <v>3</v>
      </c>
      <c r="GD739">
        <v>1</v>
      </c>
      <c r="GF739">
        <v>2063072167</v>
      </c>
      <c r="GG739">
        <v>2</v>
      </c>
      <c r="GH739">
        <v>1</v>
      </c>
      <c r="GI739">
        <v>4</v>
      </c>
      <c r="GJ739">
        <v>0</v>
      </c>
      <c r="GK739">
        <v>0</v>
      </c>
      <c r="GL739">
        <f t="shared" si="664"/>
        <v>0</v>
      </c>
      <c r="GM739">
        <f t="shared" si="665"/>
        <v>194247.66</v>
      </c>
      <c r="GN739">
        <f t="shared" si="666"/>
        <v>194247.66</v>
      </c>
      <c r="GO739">
        <f t="shared" si="667"/>
        <v>0</v>
      </c>
      <c r="GP739">
        <f t="shared" si="668"/>
        <v>0</v>
      </c>
      <c r="GR739">
        <v>0</v>
      </c>
      <c r="GS739">
        <v>3</v>
      </c>
      <c r="GT739">
        <v>0</v>
      </c>
      <c r="GU739" t="s">
        <v>3</v>
      </c>
      <c r="GV739">
        <f t="shared" si="669"/>
        <v>0</v>
      </c>
      <c r="GW739">
        <v>1</v>
      </c>
      <c r="GX739">
        <f t="shared" si="670"/>
        <v>0</v>
      </c>
      <c r="HA739">
        <v>0</v>
      </c>
      <c r="HB739">
        <v>0</v>
      </c>
      <c r="HC739">
        <f t="shared" si="671"/>
        <v>0</v>
      </c>
      <c r="HE739" t="s">
        <v>3</v>
      </c>
      <c r="HF739" t="s">
        <v>3</v>
      </c>
      <c r="HM739" t="s">
        <v>3</v>
      </c>
      <c r="HN739" t="s">
        <v>26</v>
      </c>
      <c r="HO739" t="s">
        <v>27</v>
      </c>
      <c r="HP739" t="s">
        <v>22</v>
      </c>
      <c r="HQ739" t="s">
        <v>22</v>
      </c>
      <c r="IK739">
        <v>0</v>
      </c>
    </row>
    <row r="740" spans="1:245" x14ac:dyDescent="0.2">
      <c r="A740">
        <v>18</v>
      </c>
      <c r="B740">
        <v>1</v>
      </c>
      <c r="C740">
        <v>943</v>
      </c>
      <c r="E740" t="s">
        <v>475</v>
      </c>
      <c r="F740" t="s">
        <v>99</v>
      </c>
      <c r="G740" t="s">
        <v>100</v>
      </c>
      <c r="H740" t="str">
        <f>'1.Ведомость'!C233</f>
        <v>м2</v>
      </c>
      <c r="I740">
        <f>I739*J740</f>
        <v>146.44</v>
      </c>
      <c r="J740">
        <v>100</v>
      </c>
      <c r="K740">
        <v>100</v>
      </c>
      <c r="O740">
        <f t="shared" si="641"/>
        <v>203178.62</v>
      </c>
      <c r="P740">
        <f t="shared" si="642"/>
        <v>203178.62</v>
      </c>
      <c r="Q740">
        <f t="shared" si="643"/>
        <v>0</v>
      </c>
      <c r="R740">
        <f t="shared" si="644"/>
        <v>0</v>
      </c>
      <c r="S740">
        <f t="shared" si="645"/>
        <v>0</v>
      </c>
      <c r="T740">
        <f t="shared" si="646"/>
        <v>0</v>
      </c>
      <c r="U740">
        <f t="shared" si="647"/>
        <v>0</v>
      </c>
      <c r="V740">
        <f t="shared" si="648"/>
        <v>0</v>
      </c>
      <c r="W740">
        <f t="shared" si="649"/>
        <v>0</v>
      </c>
      <c r="X740">
        <f t="shared" si="650"/>
        <v>0</v>
      </c>
      <c r="Y740">
        <f t="shared" si="651"/>
        <v>0</v>
      </c>
      <c r="AA740">
        <v>51651743</v>
      </c>
      <c r="AB740">
        <f t="shared" si="652"/>
        <v>152.30000000000001</v>
      </c>
      <c r="AC740">
        <f t="shared" si="653"/>
        <v>152.30000000000001</v>
      </c>
      <c r="AD740">
        <f t="shared" ref="AD740:AD749" si="678">ROUND((((ET740)-(EU740))+AE740),2)</f>
        <v>0</v>
      </c>
      <c r="AE740">
        <f t="shared" ref="AE740:AE749" si="679">ROUND((EU740),2)</f>
        <v>0</v>
      </c>
      <c r="AF740">
        <f t="shared" ref="AF740:AF749" si="680">ROUND((EV740),2)</f>
        <v>0</v>
      </c>
      <c r="AG740">
        <f t="shared" si="654"/>
        <v>0</v>
      </c>
      <c r="AH740">
        <f t="shared" ref="AH740:AH749" si="681">(EW740)</f>
        <v>0</v>
      </c>
      <c r="AI740">
        <f t="shared" ref="AI740:AI749" si="682">(EX740)</f>
        <v>0</v>
      </c>
      <c r="AJ740">
        <f t="shared" si="655"/>
        <v>0</v>
      </c>
      <c r="AK740">
        <v>152.30000000000001</v>
      </c>
      <c r="AL740">
        <v>152.30000000000001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1</v>
      </c>
      <c r="AW740">
        <v>1</v>
      </c>
      <c r="AZ740">
        <v>1</v>
      </c>
      <c r="BA740">
        <v>1</v>
      </c>
      <c r="BB740">
        <v>1</v>
      </c>
      <c r="BC740">
        <v>9.11</v>
      </c>
      <c r="BD740" t="s">
        <v>3</v>
      </c>
      <c r="BE740" t="s">
        <v>3</v>
      </c>
      <c r="BF740" t="s">
        <v>3</v>
      </c>
      <c r="BG740" t="s">
        <v>3</v>
      </c>
      <c r="BH740">
        <v>3</v>
      </c>
      <c r="BI740">
        <v>1</v>
      </c>
      <c r="BJ740" t="s">
        <v>101</v>
      </c>
      <c r="BM740">
        <v>500001</v>
      </c>
      <c r="BN740">
        <v>0</v>
      </c>
      <c r="BO740" t="s">
        <v>3</v>
      </c>
      <c r="BP740">
        <v>0</v>
      </c>
      <c r="BQ740">
        <v>8</v>
      </c>
      <c r="BR740">
        <v>0</v>
      </c>
      <c r="BS740">
        <v>1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3</v>
      </c>
      <c r="BZ740">
        <v>0</v>
      </c>
      <c r="CA740">
        <v>0</v>
      </c>
      <c r="CB740" t="s">
        <v>3</v>
      </c>
      <c r="CE740">
        <v>0</v>
      </c>
      <c r="CF740">
        <v>0</v>
      </c>
      <c r="CG740">
        <v>0</v>
      </c>
      <c r="CM740">
        <v>0</v>
      </c>
      <c r="CN740" t="s">
        <v>3</v>
      </c>
      <c r="CO740">
        <v>0</v>
      </c>
      <c r="CP740">
        <f t="shared" si="656"/>
        <v>203178.62</v>
      </c>
      <c r="CQ740">
        <f t="shared" si="676"/>
        <v>1387.453</v>
      </c>
      <c r="CR740">
        <f t="shared" si="677"/>
        <v>0</v>
      </c>
      <c r="CS740">
        <f t="shared" si="657"/>
        <v>0</v>
      </c>
      <c r="CT740">
        <f t="shared" si="658"/>
        <v>0</v>
      </c>
      <c r="CU740">
        <f t="shared" si="659"/>
        <v>0</v>
      </c>
      <c r="CV740">
        <f t="shared" si="660"/>
        <v>0</v>
      </c>
      <c r="CW740">
        <f t="shared" si="661"/>
        <v>0</v>
      </c>
      <c r="CX740">
        <f t="shared" si="662"/>
        <v>0</v>
      </c>
      <c r="CY740">
        <f t="shared" si="672"/>
        <v>0</v>
      </c>
      <c r="CZ740">
        <f t="shared" si="673"/>
        <v>0</v>
      </c>
      <c r="DC740" t="s">
        <v>3</v>
      </c>
      <c r="DD740" t="s">
        <v>3</v>
      </c>
      <c r="DE740" t="s">
        <v>3</v>
      </c>
      <c r="DF740" t="s">
        <v>3</v>
      </c>
      <c r="DG740" t="s">
        <v>3</v>
      </c>
      <c r="DH740" t="s">
        <v>3</v>
      </c>
      <c r="DI740" t="s">
        <v>3</v>
      </c>
      <c r="DJ740" t="s">
        <v>3</v>
      </c>
      <c r="DK740" t="s">
        <v>3</v>
      </c>
      <c r="DL740" t="s">
        <v>3</v>
      </c>
      <c r="DM740" t="s">
        <v>3</v>
      </c>
      <c r="DN740">
        <v>0</v>
      </c>
      <c r="DO740">
        <v>0</v>
      </c>
      <c r="DP740">
        <v>1</v>
      </c>
      <c r="DQ740">
        <v>1</v>
      </c>
      <c r="DU740">
        <v>1005</v>
      </c>
      <c r="DV740" t="s">
        <v>52</v>
      </c>
      <c r="DW740" t="s">
        <v>52</v>
      </c>
      <c r="DX740">
        <v>1</v>
      </c>
      <c r="DZ740" t="s">
        <v>3</v>
      </c>
      <c r="EA740" t="s">
        <v>3</v>
      </c>
      <c r="EB740" t="s">
        <v>3</v>
      </c>
      <c r="EC740" t="s">
        <v>3</v>
      </c>
      <c r="EE740">
        <v>50757674</v>
      </c>
      <c r="EF740">
        <v>8</v>
      </c>
      <c r="EG740" t="s">
        <v>46</v>
      </c>
      <c r="EH740">
        <v>0</v>
      </c>
      <c r="EI740" t="s">
        <v>3</v>
      </c>
      <c r="EJ740">
        <v>1</v>
      </c>
      <c r="EK740">
        <v>500001</v>
      </c>
      <c r="EL740" t="s">
        <v>47</v>
      </c>
      <c r="EM740" t="s">
        <v>48</v>
      </c>
      <c r="EO740" t="s">
        <v>3</v>
      </c>
      <c r="EQ740">
        <v>0</v>
      </c>
      <c r="ER740">
        <v>152.30000000000001</v>
      </c>
      <c r="ES740">
        <v>152.30000000000001</v>
      </c>
      <c r="ET740">
        <v>0</v>
      </c>
      <c r="EU740">
        <v>0</v>
      </c>
      <c r="EV740">
        <v>0</v>
      </c>
      <c r="EW740">
        <v>0</v>
      </c>
      <c r="EX740">
        <v>0</v>
      </c>
      <c r="FQ740">
        <v>0</v>
      </c>
      <c r="FR740">
        <f t="shared" si="663"/>
        <v>0</v>
      </c>
      <c r="FS740">
        <v>0</v>
      </c>
      <c r="FX740">
        <v>0</v>
      </c>
      <c r="FY740">
        <v>0</v>
      </c>
      <c r="GA740" t="s">
        <v>3</v>
      </c>
      <c r="GD740">
        <v>1</v>
      </c>
      <c r="GF740">
        <v>-1977319999</v>
      </c>
      <c r="GG740">
        <v>2</v>
      </c>
      <c r="GH740">
        <v>1</v>
      </c>
      <c r="GI740">
        <v>4</v>
      </c>
      <c r="GJ740">
        <v>0</v>
      </c>
      <c r="GK740">
        <v>0</v>
      </c>
      <c r="GL740">
        <f t="shared" si="664"/>
        <v>0</v>
      </c>
      <c r="GM740">
        <f t="shared" si="665"/>
        <v>203178.62</v>
      </c>
      <c r="GN740">
        <f t="shared" si="666"/>
        <v>203178.62</v>
      </c>
      <c r="GO740">
        <f t="shared" si="667"/>
        <v>0</v>
      </c>
      <c r="GP740">
        <f t="shared" si="668"/>
        <v>0</v>
      </c>
      <c r="GR740">
        <v>0</v>
      </c>
      <c r="GS740">
        <v>3</v>
      </c>
      <c r="GT740">
        <v>0</v>
      </c>
      <c r="GU740" t="s">
        <v>3</v>
      </c>
      <c r="GV740">
        <f t="shared" si="669"/>
        <v>0</v>
      </c>
      <c r="GW740">
        <v>1</v>
      </c>
      <c r="GX740">
        <f t="shared" si="670"/>
        <v>0</v>
      </c>
      <c r="HA740">
        <v>0</v>
      </c>
      <c r="HB740">
        <v>0</v>
      </c>
      <c r="HC740">
        <f t="shared" si="671"/>
        <v>0</v>
      </c>
      <c r="HE740" t="s">
        <v>3</v>
      </c>
      <c r="HF740" t="s">
        <v>3</v>
      </c>
      <c r="HM740" t="s">
        <v>3</v>
      </c>
      <c r="HN740" t="s">
        <v>3</v>
      </c>
      <c r="HO740" t="s">
        <v>3</v>
      </c>
      <c r="HP740" t="s">
        <v>3</v>
      </c>
      <c r="HQ740" t="s">
        <v>3</v>
      </c>
      <c r="IK740">
        <v>0</v>
      </c>
    </row>
    <row r="741" spans="1:245" x14ac:dyDescent="0.2">
      <c r="A741">
        <v>18</v>
      </c>
      <c r="B741">
        <v>1</v>
      </c>
      <c r="C741">
        <v>944</v>
      </c>
      <c r="E741" t="s">
        <v>476</v>
      </c>
      <c r="F741" t="s">
        <v>103</v>
      </c>
      <c r="G741" t="s">
        <v>104</v>
      </c>
      <c r="H741" t="str">
        <f>'1.Ведомость'!C234</f>
        <v>т</v>
      </c>
      <c r="I741">
        <f>I739*J741</f>
        <v>7.0000000000000007E-2</v>
      </c>
      <c r="J741">
        <v>4.7801147227533466E-2</v>
      </c>
      <c r="K741">
        <v>4.7801150000000001E-2</v>
      </c>
      <c r="O741">
        <f t="shared" si="641"/>
        <v>19385.16</v>
      </c>
      <c r="P741">
        <f t="shared" si="642"/>
        <v>19385.16</v>
      </c>
      <c r="Q741">
        <f t="shared" si="643"/>
        <v>0</v>
      </c>
      <c r="R741">
        <f t="shared" si="644"/>
        <v>0</v>
      </c>
      <c r="S741">
        <f t="shared" si="645"/>
        <v>0</v>
      </c>
      <c r="T741">
        <f t="shared" si="646"/>
        <v>0</v>
      </c>
      <c r="U741">
        <f t="shared" si="647"/>
        <v>0</v>
      </c>
      <c r="V741">
        <f t="shared" si="648"/>
        <v>0</v>
      </c>
      <c r="W741">
        <f t="shared" si="649"/>
        <v>0</v>
      </c>
      <c r="X741">
        <f t="shared" si="650"/>
        <v>0</v>
      </c>
      <c r="Y741">
        <f t="shared" si="651"/>
        <v>0</v>
      </c>
      <c r="AA741">
        <v>51651743</v>
      </c>
      <c r="AB741">
        <f t="shared" si="652"/>
        <v>30398.560000000001</v>
      </c>
      <c r="AC741">
        <f t="shared" si="653"/>
        <v>30398.560000000001</v>
      </c>
      <c r="AD741">
        <f t="shared" si="678"/>
        <v>0</v>
      </c>
      <c r="AE741">
        <f t="shared" si="679"/>
        <v>0</v>
      </c>
      <c r="AF741">
        <f t="shared" si="680"/>
        <v>0</v>
      </c>
      <c r="AG741">
        <f t="shared" si="654"/>
        <v>0</v>
      </c>
      <c r="AH741">
        <f t="shared" si="681"/>
        <v>0</v>
      </c>
      <c r="AI741">
        <f t="shared" si="682"/>
        <v>0</v>
      </c>
      <c r="AJ741">
        <f t="shared" si="655"/>
        <v>0</v>
      </c>
      <c r="AK741">
        <v>30398.560000000001</v>
      </c>
      <c r="AL741">
        <v>30398.560000000001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1</v>
      </c>
      <c r="AW741">
        <v>1</v>
      </c>
      <c r="AZ741">
        <v>1</v>
      </c>
      <c r="BA741">
        <v>1</v>
      </c>
      <c r="BB741">
        <v>1</v>
      </c>
      <c r="BC741">
        <v>9.11</v>
      </c>
      <c r="BD741" t="s">
        <v>3</v>
      </c>
      <c r="BE741" t="s">
        <v>3</v>
      </c>
      <c r="BF741" t="s">
        <v>3</v>
      </c>
      <c r="BG741" t="s">
        <v>3</v>
      </c>
      <c r="BH741">
        <v>3</v>
      </c>
      <c r="BI741">
        <v>1</v>
      </c>
      <c r="BJ741" t="s">
        <v>106</v>
      </c>
      <c r="BM741">
        <v>500001</v>
      </c>
      <c r="BN741">
        <v>0</v>
      </c>
      <c r="BO741" t="s">
        <v>3</v>
      </c>
      <c r="BP741">
        <v>0</v>
      </c>
      <c r="BQ741">
        <v>8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3</v>
      </c>
      <c r="BZ741">
        <v>0</v>
      </c>
      <c r="CA741">
        <v>0</v>
      </c>
      <c r="CB741" t="s">
        <v>3</v>
      </c>
      <c r="CE741">
        <v>0</v>
      </c>
      <c r="CF741">
        <v>0</v>
      </c>
      <c r="CG741">
        <v>0</v>
      </c>
      <c r="CM741">
        <v>0</v>
      </c>
      <c r="CN741" t="s">
        <v>3</v>
      </c>
      <c r="CO741">
        <v>0</v>
      </c>
      <c r="CP741">
        <f t="shared" si="656"/>
        <v>19385.16</v>
      </c>
      <c r="CQ741">
        <f t="shared" si="676"/>
        <v>276930.88160000002</v>
      </c>
      <c r="CR741">
        <f t="shared" si="677"/>
        <v>0</v>
      </c>
      <c r="CS741">
        <f t="shared" si="657"/>
        <v>0</v>
      </c>
      <c r="CT741">
        <f t="shared" si="658"/>
        <v>0</v>
      </c>
      <c r="CU741">
        <f t="shared" si="659"/>
        <v>0</v>
      </c>
      <c r="CV741">
        <f t="shared" si="660"/>
        <v>0</v>
      </c>
      <c r="CW741">
        <f t="shared" si="661"/>
        <v>0</v>
      </c>
      <c r="CX741">
        <f t="shared" si="662"/>
        <v>0</v>
      </c>
      <c r="CY741">
        <f t="shared" si="672"/>
        <v>0</v>
      </c>
      <c r="CZ741">
        <f t="shared" si="673"/>
        <v>0</v>
      </c>
      <c r="DC741" t="s">
        <v>3</v>
      </c>
      <c r="DD741" t="s">
        <v>3</v>
      </c>
      <c r="DE741" t="s">
        <v>3</v>
      </c>
      <c r="DF741" t="s">
        <v>3</v>
      </c>
      <c r="DG741" t="s">
        <v>3</v>
      </c>
      <c r="DH741" t="s">
        <v>3</v>
      </c>
      <c r="DI741" t="s">
        <v>3</v>
      </c>
      <c r="DJ741" t="s">
        <v>3</v>
      </c>
      <c r="DK741" t="s">
        <v>3</v>
      </c>
      <c r="DL741" t="s">
        <v>3</v>
      </c>
      <c r="DM741" t="s">
        <v>3</v>
      </c>
      <c r="DN741">
        <v>0</v>
      </c>
      <c r="DO741">
        <v>0</v>
      </c>
      <c r="DP741">
        <v>1</v>
      </c>
      <c r="DQ741">
        <v>1</v>
      </c>
      <c r="DU741">
        <v>1009</v>
      </c>
      <c r="DV741" t="s">
        <v>105</v>
      </c>
      <c r="DW741" t="s">
        <v>105</v>
      </c>
      <c r="DX741">
        <v>1000</v>
      </c>
      <c r="DZ741" t="s">
        <v>3</v>
      </c>
      <c r="EA741" t="s">
        <v>3</v>
      </c>
      <c r="EB741" t="s">
        <v>3</v>
      </c>
      <c r="EC741" t="s">
        <v>3</v>
      </c>
      <c r="EE741">
        <v>50757674</v>
      </c>
      <c r="EF741">
        <v>8</v>
      </c>
      <c r="EG741" t="s">
        <v>46</v>
      </c>
      <c r="EH741">
        <v>0</v>
      </c>
      <c r="EI741" t="s">
        <v>3</v>
      </c>
      <c r="EJ741">
        <v>1</v>
      </c>
      <c r="EK741">
        <v>500001</v>
      </c>
      <c r="EL741" t="s">
        <v>47</v>
      </c>
      <c r="EM741" t="s">
        <v>48</v>
      </c>
      <c r="EO741" t="s">
        <v>3</v>
      </c>
      <c r="EQ741">
        <v>0</v>
      </c>
      <c r="ER741">
        <v>30398.560000000001</v>
      </c>
      <c r="ES741">
        <v>30398.560000000001</v>
      </c>
      <c r="ET741">
        <v>0</v>
      </c>
      <c r="EU741">
        <v>0</v>
      </c>
      <c r="EV741">
        <v>0</v>
      </c>
      <c r="EW741">
        <v>0</v>
      </c>
      <c r="EX741">
        <v>0</v>
      </c>
      <c r="FQ741">
        <v>0</v>
      </c>
      <c r="FR741">
        <f t="shared" si="663"/>
        <v>0</v>
      </c>
      <c r="FS741">
        <v>0</v>
      </c>
      <c r="FX741">
        <v>0</v>
      </c>
      <c r="FY741">
        <v>0</v>
      </c>
      <c r="GA741" t="s">
        <v>3</v>
      </c>
      <c r="GD741">
        <v>1</v>
      </c>
      <c r="GF741">
        <v>-1486911088</v>
      </c>
      <c r="GG741">
        <v>2</v>
      </c>
      <c r="GH741">
        <v>1</v>
      </c>
      <c r="GI741">
        <v>4</v>
      </c>
      <c r="GJ741">
        <v>0</v>
      </c>
      <c r="GK741">
        <v>0</v>
      </c>
      <c r="GL741">
        <f t="shared" si="664"/>
        <v>0</v>
      </c>
      <c r="GM741">
        <f t="shared" si="665"/>
        <v>19385.16</v>
      </c>
      <c r="GN741">
        <f t="shared" si="666"/>
        <v>19385.16</v>
      </c>
      <c r="GO741">
        <f t="shared" si="667"/>
        <v>0</v>
      </c>
      <c r="GP741">
        <f t="shared" si="668"/>
        <v>0</v>
      </c>
      <c r="GR741">
        <v>0</v>
      </c>
      <c r="GS741">
        <v>3</v>
      </c>
      <c r="GT741">
        <v>0</v>
      </c>
      <c r="GU741" t="s">
        <v>3</v>
      </c>
      <c r="GV741">
        <f t="shared" si="669"/>
        <v>0</v>
      </c>
      <c r="GW741">
        <v>1</v>
      </c>
      <c r="GX741">
        <f t="shared" si="670"/>
        <v>0</v>
      </c>
      <c r="HA741">
        <v>0</v>
      </c>
      <c r="HB741">
        <v>0</v>
      </c>
      <c r="HC741">
        <f t="shared" si="671"/>
        <v>0</v>
      </c>
      <c r="HE741" t="s">
        <v>3</v>
      </c>
      <c r="HF741" t="s">
        <v>3</v>
      </c>
      <c r="HM741" t="s">
        <v>3</v>
      </c>
      <c r="HN741" t="s">
        <v>3</v>
      </c>
      <c r="HO741" t="s">
        <v>3</v>
      </c>
      <c r="HP741" t="s">
        <v>3</v>
      </c>
      <c r="HQ741" t="s">
        <v>3</v>
      </c>
      <c r="IK741">
        <v>0</v>
      </c>
    </row>
    <row r="742" spans="1:245" x14ac:dyDescent="0.2">
      <c r="A742">
        <v>17</v>
      </c>
      <c r="B742">
        <v>1</v>
      </c>
      <c r="C742">
        <f>ROW(SmtRes!A951)</f>
        <v>951</v>
      </c>
      <c r="D742">
        <f>ROW(EtalonRes!A1104)</f>
        <v>1104</v>
      </c>
      <c r="E742" t="s">
        <v>477</v>
      </c>
      <c r="F742" t="s">
        <v>108</v>
      </c>
      <c r="G742" t="s">
        <v>109</v>
      </c>
      <c r="H742" t="s">
        <v>110</v>
      </c>
      <c r="I742">
        <v>14.7</v>
      </c>
      <c r="J742">
        <v>0</v>
      </c>
      <c r="K742">
        <v>14.7</v>
      </c>
      <c r="O742">
        <f t="shared" si="641"/>
        <v>52592.93</v>
      </c>
      <c r="P742">
        <f t="shared" si="642"/>
        <v>22739.11</v>
      </c>
      <c r="Q742">
        <f t="shared" si="643"/>
        <v>5508.5</v>
      </c>
      <c r="R742">
        <f t="shared" si="644"/>
        <v>2449.2600000000002</v>
      </c>
      <c r="S742">
        <f t="shared" si="645"/>
        <v>24345.32</v>
      </c>
      <c r="T742">
        <f t="shared" si="646"/>
        <v>0</v>
      </c>
      <c r="U742">
        <f t="shared" si="647"/>
        <v>73.5</v>
      </c>
      <c r="V742">
        <f t="shared" si="648"/>
        <v>6.3209999999999997</v>
      </c>
      <c r="W742">
        <f t="shared" si="649"/>
        <v>0</v>
      </c>
      <c r="X742">
        <f t="shared" si="650"/>
        <v>25990.74</v>
      </c>
      <c r="Y742">
        <f t="shared" si="651"/>
        <v>14737.02</v>
      </c>
      <c r="AA742">
        <v>51651743</v>
      </c>
      <c r="AB742">
        <f t="shared" si="652"/>
        <v>247.66</v>
      </c>
      <c r="AC742">
        <f t="shared" si="653"/>
        <v>169.8</v>
      </c>
      <c r="AD742">
        <f t="shared" si="678"/>
        <v>28.26</v>
      </c>
      <c r="AE742">
        <f t="shared" si="679"/>
        <v>4.99</v>
      </c>
      <c r="AF742">
        <f t="shared" si="680"/>
        <v>49.6</v>
      </c>
      <c r="AG742">
        <f t="shared" si="654"/>
        <v>0</v>
      </c>
      <c r="AH742">
        <f t="shared" si="681"/>
        <v>5</v>
      </c>
      <c r="AI742">
        <f t="shared" si="682"/>
        <v>0.43</v>
      </c>
      <c r="AJ742">
        <f t="shared" si="655"/>
        <v>0</v>
      </c>
      <c r="AK742">
        <v>247.66</v>
      </c>
      <c r="AL742">
        <v>169.8</v>
      </c>
      <c r="AM742">
        <v>28.26</v>
      </c>
      <c r="AN742">
        <v>4.99</v>
      </c>
      <c r="AO742">
        <v>49.6</v>
      </c>
      <c r="AP742">
        <v>0</v>
      </c>
      <c r="AQ742">
        <v>5</v>
      </c>
      <c r="AR742">
        <v>0.43</v>
      </c>
      <c r="AS742">
        <v>0</v>
      </c>
      <c r="AT742">
        <v>97</v>
      </c>
      <c r="AU742">
        <v>55</v>
      </c>
      <c r="AV742">
        <v>1</v>
      </c>
      <c r="AW742">
        <v>1</v>
      </c>
      <c r="AZ742">
        <v>1</v>
      </c>
      <c r="BA742">
        <v>33.39</v>
      </c>
      <c r="BB742">
        <v>13.26</v>
      </c>
      <c r="BC742">
        <v>9.11</v>
      </c>
      <c r="BD742" t="s">
        <v>3</v>
      </c>
      <c r="BE742" t="s">
        <v>3</v>
      </c>
      <c r="BF742" t="s">
        <v>3</v>
      </c>
      <c r="BG742" t="s">
        <v>3</v>
      </c>
      <c r="BH742">
        <v>0</v>
      </c>
      <c r="BI742">
        <v>1</v>
      </c>
      <c r="BJ742" t="s">
        <v>111</v>
      </c>
      <c r="BM742">
        <v>26001</v>
      </c>
      <c r="BN742">
        <v>0</v>
      </c>
      <c r="BO742" t="s">
        <v>3</v>
      </c>
      <c r="BP742">
        <v>0</v>
      </c>
      <c r="BQ742">
        <v>2</v>
      </c>
      <c r="BR742">
        <v>0</v>
      </c>
      <c r="BS742">
        <v>33.39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3</v>
      </c>
      <c r="BZ742">
        <v>97</v>
      </c>
      <c r="CA742">
        <v>55</v>
      </c>
      <c r="CB742" t="s">
        <v>3</v>
      </c>
      <c r="CE742">
        <v>0</v>
      </c>
      <c r="CF742">
        <v>0</v>
      </c>
      <c r="CG742">
        <v>0</v>
      </c>
      <c r="CM742">
        <v>0</v>
      </c>
      <c r="CN742" t="s">
        <v>3</v>
      </c>
      <c r="CO742">
        <v>0</v>
      </c>
      <c r="CP742">
        <f t="shared" si="656"/>
        <v>52592.93</v>
      </c>
      <c r="CQ742">
        <f t="shared" si="676"/>
        <v>1546.8779999999999</v>
      </c>
      <c r="CR742">
        <f t="shared" si="677"/>
        <v>374.7276</v>
      </c>
      <c r="CS742">
        <f t="shared" si="657"/>
        <v>166.61610000000002</v>
      </c>
      <c r="CT742">
        <f t="shared" si="658"/>
        <v>1656.144</v>
      </c>
      <c r="CU742">
        <f t="shared" si="659"/>
        <v>0</v>
      </c>
      <c r="CV742">
        <f t="shared" si="660"/>
        <v>5</v>
      </c>
      <c r="CW742">
        <f t="shared" si="661"/>
        <v>0.43</v>
      </c>
      <c r="CX742">
        <f t="shared" si="662"/>
        <v>0</v>
      </c>
      <c r="CY742">
        <f t="shared" si="672"/>
        <v>25990.742600000001</v>
      </c>
      <c r="CZ742">
        <f t="shared" si="673"/>
        <v>14737.019000000002</v>
      </c>
      <c r="DC742" t="s">
        <v>3</v>
      </c>
      <c r="DD742" t="s">
        <v>3</v>
      </c>
      <c r="DE742" t="s">
        <v>3</v>
      </c>
      <c r="DF742" t="s">
        <v>3</v>
      </c>
      <c r="DG742" t="s">
        <v>3</v>
      </c>
      <c r="DH742" t="s">
        <v>3</v>
      </c>
      <c r="DI742" t="s">
        <v>3</v>
      </c>
      <c r="DJ742" t="s">
        <v>3</v>
      </c>
      <c r="DK742" t="s">
        <v>3</v>
      </c>
      <c r="DL742" t="s">
        <v>3</v>
      </c>
      <c r="DM742" t="s">
        <v>3</v>
      </c>
      <c r="DN742">
        <v>0</v>
      </c>
      <c r="DO742">
        <v>0</v>
      </c>
      <c r="DP742">
        <v>1</v>
      </c>
      <c r="DQ742">
        <v>1</v>
      </c>
      <c r="DU742">
        <v>1005</v>
      </c>
      <c r="DV742" t="s">
        <v>110</v>
      </c>
      <c r="DW742" t="s">
        <v>110</v>
      </c>
      <c r="DX742">
        <v>10</v>
      </c>
      <c r="DZ742" t="s">
        <v>3</v>
      </c>
      <c r="EA742" t="s">
        <v>3</v>
      </c>
      <c r="EB742" t="s">
        <v>3</v>
      </c>
      <c r="EC742" t="s">
        <v>3</v>
      </c>
      <c r="EE742">
        <v>50757462</v>
      </c>
      <c r="EF742">
        <v>2</v>
      </c>
      <c r="EG742" t="s">
        <v>112</v>
      </c>
      <c r="EH742">
        <v>20</v>
      </c>
      <c r="EI742" t="s">
        <v>113</v>
      </c>
      <c r="EJ742">
        <v>1</v>
      </c>
      <c r="EK742">
        <v>26001</v>
      </c>
      <c r="EL742" t="s">
        <v>113</v>
      </c>
      <c r="EM742" t="s">
        <v>114</v>
      </c>
      <c r="EO742" t="s">
        <v>3</v>
      </c>
      <c r="EQ742">
        <v>131072</v>
      </c>
      <c r="ER742">
        <v>247.66</v>
      </c>
      <c r="ES742">
        <v>169.8</v>
      </c>
      <c r="ET742">
        <v>28.26</v>
      </c>
      <c r="EU742">
        <v>4.99</v>
      </c>
      <c r="EV742">
        <v>49.6</v>
      </c>
      <c r="EW742">
        <v>5</v>
      </c>
      <c r="EX742">
        <v>0.43</v>
      </c>
      <c r="EY742">
        <v>0</v>
      </c>
      <c r="FQ742">
        <v>0</v>
      </c>
      <c r="FR742">
        <f t="shared" si="663"/>
        <v>0</v>
      </c>
      <c r="FS742">
        <v>0</v>
      </c>
      <c r="FX742">
        <v>97</v>
      </c>
      <c r="FY742">
        <v>55</v>
      </c>
      <c r="GA742" t="s">
        <v>3</v>
      </c>
      <c r="GD742">
        <v>1</v>
      </c>
      <c r="GF742">
        <v>-893411855</v>
      </c>
      <c r="GG742">
        <v>2</v>
      </c>
      <c r="GH742">
        <v>1</v>
      </c>
      <c r="GI742">
        <v>4</v>
      </c>
      <c r="GJ742">
        <v>0</v>
      </c>
      <c r="GK742">
        <v>0</v>
      </c>
      <c r="GL742">
        <f t="shared" si="664"/>
        <v>0</v>
      </c>
      <c r="GM742">
        <f t="shared" si="665"/>
        <v>93320.69</v>
      </c>
      <c r="GN742">
        <f t="shared" si="666"/>
        <v>93320.69</v>
      </c>
      <c r="GO742">
        <f t="shared" si="667"/>
        <v>0</v>
      </c>
      <c r="GP742">
        <f t="shared" si="668"/>
        <v>0</v>
      </c>
      <c r="GR742">
        <v>0</v>
      </c>
      <c r="GS742">
        <v>3</v>
      </c>
      <c r="GT742">
        <v>0</v>
      </c>
      <c r="GU742" t="s">
        <v>3</v>
      </c>
      <c r="GV742">
        <f t="shared" si="669"/>
        <v>0</v>
      </c>
      <c r="GW742">
        <v>1</v>
      </c>
      <c r="GX742">
        <f t="shared" si="670"/>
        <v>0</v>
      </c>
      <c r="HA742">
        <v>0</v>
      </c>
      <c r="HB742">
        <v>0</v>
      </c>
      <c r="HC742">
        <f t="shared" si="671"/>
        <v>0</v>
      </c>
      <c r="HE742" t="s">
        <v>3</v>
      </c>
      <c r="HF742" t="s">
        <v>3</v>
      </c>
      <c r="HM742" t="s">
        <v>3</v>
      </c>
      <c r="HN742" t="s">
        <v>115</v>
      </c>
      <c r="HO742" t="s">
        <v>116</v>
      </c>
      <c r="HP742" t="s">
        <v>113</v>
      </c>
      <c r="HQ742" t="s">
        <v>113</v>
      </c>
      <c r="IK742">
        <v>0</v>
      </c>
    </row>
    <row r="743" spans="1:245" x14ac:dyDescent="0.2">
      <c r="A743">
        <v>18</v>
      </c>
      <c r="B743">
        <v>1</v>
      </c>
      <c r="C743">
        <v>948</v>
      </c>
      <c r="E743" t="s">
        <v>478</v>
      </c>
      <c r="F743" t="s">
        <v>118</v>
      </c>
      <c r="G743" t="s">
        <v>119</v>
      </c>
      <c r="H743" t="str">
        <f>'1.Ведомость'!C236</f>
        <v>м2</v>
      </c>
      <c r="I743">
        <f>I742*J743</f>
        <v>161.69999999999999</v>
      </c>
      <c r="J743">
        <v>11</v>
      </c>
      <c r="K743">
        <v>11</v>
      </c>
      <c r="O743">
        <f t="shared" si="641"/>
        <v>33144.46</v>
      </c>
      <c r="P743">
        <f t="shared" si="642"/>
        <v>33144.46</v>
      </c>
      <c r="Q743">
        <f t="shared" si="643"/>
        <v>0</v>
      </c>
      <c r="R743">
        <f t="shared" si="644"/>
        <v>0</v>
      </c>
      <c r="S743">
        <f t="shared" si="645"/>
        <v>0</v>
      </c>
      <c r="T743">
        <f t="shared" si="646"/>
        <v>0</v>
      </c>
      <c r="U743">
        <f t="shared" si="647"/>
        <v>0</v>
      </c>
      <c r="V743">
        <f t="shared" si="648"/>
        <v>0</v>
      </c>
      <c r="W743">
        <f t="shared" si="649"/>
        <v>0</v>
      </c>
      <c r="X743">
        <f t="shared" si="650"/>
        <v>0</v>
      </c>
      <c r="Y743">
        <f t="shared" si="651"/>
        <v>0</v>
      </c>
      <c r="AA743">
        <v>51651743</v>
      </c>
      <c r="AB743">
        <f t="shared" si="652"/>
        <v>22.5</v>
      </c>
      <c r="AC743">
        <f t="shared" si="653"/>
        <v>22.5</v>
      </c>
      <c r="AD743">
        <f t="shared" si="678"/>
        <v>0</v>
      </c>
      <c r="AE743">
        <f t="shared" si="679"/>
        <v>0</v>
      </c>
      <c r="AF743">
        <f t="shared" si="680"/>
        <v>0</v>
      </c>
      <c r="AG743">
        <f t="shared" si="654"/>
        <v>0</v>
      </c>
      <c r="AH743">
        <f t="shared" si="681"/>
        <v>0</v>
      </c>
      <c r="AI743">
        <f t="shared" si="682"/>
        <v>0</v>
      </c>
      <c r="AJ743">
        <f t="shared" si="655"/>
        <v>0</v>
      </c>
      <c r="AK743">
        <v>22.5</v>
      </c>
      <c r="AL743">
        <v>22.5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1</v>
      </c>
      <c r="AW743">
        <v>1</v>
      </c>
      <c r="AZ743">
        <v>1</v>
      </c>
      <c r="BA743">
        <v>1</v>
      </c>
      <c r="BB743">
        <v>1</v>
      </c>
      <c r="BC743">
        <v>9.11</v>
      </c>
      <c r="BD743" t="s">
        <v>3</v>
      </c>
      <c r="BE743" t="s">
        <v>3</v>
      </c>
      <c r="BF743" t="s">
        <v>3</v>
      </c>
      <c r="BG743" t="s">
        <v>3</v>
      </c>
      <c r="BH743">
        <v>3</v>
      </c>
      <c r="BI743">
        <v>1</v>
      </c>
      <c r="BJ743" t="s">
        <v>120</v>
      </c>
      <c r="BM743">
        <v>500001</v>
      </c>
      <c r="BN743">
        <v>0</v>
      </c>
      <c r="BO743" t="s">
        <v>3</v>
      </c>
      <c r="BP743">
        <v>0</v>
      </c>
      <c r="BQ743">
        <v>8</v>
      </c>
      <c r="BR743">
        <v>0</v>
      </c>
      <c r="BS743">
        <v>1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3</v>
      </c>
      <c r="BZ743">
        <v>0</v>
      </c>
      <c r="CA743">
        <v>0</v>
      </c>
      <c r="CB743" t="s">
        <v>3</v>
      </c>
      <c r="CE743">
        <v>0</v>
      </c>
      <c r="CF743">
        <v>0</v>
      </c>
      <c r="CG743">
        <v>0</v>
      </c>
      <c r="CM743">
        <v>0</v>
      </c>
      <c r="CN743" t="s">
        <v>3</v>
      </c>
      <c r="CO743">
        <v>0</v>
      </c>
      <c r="CP743">
        <f t="shared" si="656"/>
        <v>33144.46</v>
      </c>
      <c r="CQ743">
        <f t="shared" si="676"/>
        <v>204.97499999999999</v>
      </c>
      <c r="CR743">
        <f t="shared" si="677"/>
        <v>0</v>
      </c>
      <c r="CS743">
        <f t="shared" si="657"/>
        <v>0</v>
      </c>
      <c r="CT743">
        <f t="shared" si="658"/>
        <v>0</v>
      </c>
      <c r="CU743">
        <f t="shared" si="659"/>
        <v>0</v>
      </c>
      <c r="CV743">
        <f t="shared" si="660"/>
        <v>0</v>
      </c>
      <c r="CW743">
        <f t="shared" si="661"/>
        <v>0</v>
      </c>
      <c r="CX743">
        <f t="shared" si="662"/>
        <v>0</v>
      </c>
      <c r="CY743">
        <f t="shared" si="672"/>
        <v>0</v>
      </c>
      <c r="CZ743">
        <f t="shared" si="673"/>
        <v>0</v>
      </c>
      <c r="DC743" t="s">
        <v>3</v>
      </c>
      <c r="DD743" t="s">
        <v>3</v>
      </c>
      <c r="DE743" t="s">
        <v>3</v>
      </c>
      <c r="DF743" t="s">
        <v>3</v>
      </c>
      <c r="DG743" t="s">
        <v>3</v>
      </c>
      <c r="DH743" t="s">
        <v>3</v>
      </c>
      <c r="DI743" t="s">
        <v>3</v>
      </c>
      <c r="DJ743" t="s">
        <v>3</v>
      </c>
      <c r="DK743" t="s">
        <v>3</v>
      </c>
      <c r="DL743" t="s">
        <v>3</v>
      </c>
      <c r="DM743" t="s">
        <v>3</v>
      </c>
      <c r="DN743">
        <v>0</v>
      </c>
      <c r="DO743">
        <v>0</v>
      </c>
      <c r="DP743">
        <v>1</v>
      </c>
      <c r="DQ743">
        <v>1</v>
      </c>
      <c r="DU743">
        <v>1005</v>
      </c>
      <c r="DV743" t="s">
        <v>52</v>
      </c>
      <c r="DW743" t="s">
        <v>52</v>
      </c>
      <c r="DX743">
        <v>1</v>
      </c>
      <c r="DZ743" t="s">
        <v>3</v>
      </c>
      <c r="EA743" t="s">
        <v>3</v>
      </c>
      <c r="EB743" t="s">
        <v>3</v>
      </c>
      <c r="EC743" t="s">
        <v>3</v>
      </c>
      <c r="EE743">
        <v>50757674</v>
      </c>
      <c r="EF743">
        <v>8</v>
      </c>
      <c r="EG743" t="s">
        <v>46</v>
      </c>
      <c r="EH743">
        <v>0</v>
      </c>
      <c r="EI743" t="s">
        <v>3</v>
      </c>
      <c r="EJ743">
        <v>1</v>
      </c>
      <c r="EK743">
        <v>500001</v>
      </c>
      <c r="EL743" t="s">
        <v>47</v>
      </c>
      <c r="EM743" t="s">
        <v>48</v>
      </c>
      <c r="EO743" t="s">
        <v>3</v>
      </c>
      <c r="EQ743">
        <v>0</v>
      </c>
      <c r="ER743">
        <v>22.5</v>
      </c>
      <c r="ES743">
        <v>22.5</v>
      </c>
      <c r="ET743">
        <v>0</v>
      </c>
      <c r="EU743">
        <v>0</v>
      </c>
      <c r="EV743">
        <v>0</v>
      </c>
      <c r="EW743">
        <v>0</v>
      </c>
      <c r="EX743">
        <v>0</v>
      </c>
      <c r="FQ743">
        <v>0</v>
      </c>
      <c r="FR743">
        <f t="shared" si="663"/>
        <v>0</v>
      </c>
      <c r="FS743">
        <v>0</v>
      </c>
      <c r="FX743">
        <v>0</v>
      </c>
      <c r="FY743">
        <v>0</v>
      </c>
      <c r="GA743" t="s">
        <v>3</v>
      </c>
      <c r="GD743">
        <v>1</v>
      </c>
      <c r="GF743">
        <v>-336429810</v>
      </c>
      <c r="GG743">
        <v>2</v>
      </c>
      <c r="GH743">
        <v>1</v>
      </c>
      <c r="GI743">
        <v>4</v>
      </c>
      <c r="GJ743">
        <v>0</v>
      </c>
      <c r="GK743">
        <v>0</v>
      </c>
      <c r="GL743">
        <f t="shared" si="664"/>
        <v>0</v>
      </c>
      <c r="GM743">
        <f t="shared" si="665"/>
        <v>33144.46</v>
      </c>
      <c r="GN743">
        <f t="shared" si="666"/>
        <v>33144.46</v>
      </c>
      <c r="GO743">
        <f t="shared" si="667"/>
        <v>0</v>
      </c>
      <c r="GP743">
        <f t="shared" si="668"/>
        <v>0</v>
      </c>
      <c r="GR743">
        <v>0</v>
      </c>
      <c r="GS743">
        <v>3</v>
      </c>
      <c r="GT743">
        <v>0</v>
      </c>
      <c r="GU743" t="s">
        <v>3</v>
      </c>
      <c r="GV743">
        <f t="shared" si="669"/>
        <v>0</v>
      </c>
      <c r="GW743">
        <v>1</v>
      </c>
      <c r="GX743">
        <f t="shared" si="670"/>
        <v>0</v>
      </c>
      <c r="HA743">
        <v>0</v>
      </c>
      <c r="HB743">
        <v>0</v>
      </c>
      <c r="HC743">
        <f t="shared" si="671"/>
        <v>0</v>
      </c>
      <c r="HE743" t="s">
        <v>3</v>
      </c>
      <c r="HF743" t="s">
        <v>3</v>
      </c>
      <c r="HM743" t="s">
        <v>3</v>
      </c>
      <c r="HN743" t="s">
        <v>3</v>
      </c>
      <c r="HO743" t="s">
        <v>3</v>
      </c>
      <c r="HP743" t="s">
        <v>3</v>
      </c>
      <c r="HQ743" t="s">
        <v>3</v>
      </c>
      <c r="IK743">
        <v>0</v>
      </c>
    </row>
    <row r="744" spans="1:245" x14ac:dyDescent="0.2">
      <c r="A744">
        <v>18</v>
      </c>
      <c r="B744">
        <v>1</v>
      </c>
      <c r="C744">
        <v>950</v>
      </c>
      <c r="E744" t="s">
        <v>479</v>
      </c>
      <c r="F744" t="s">
        <v>122</v>
      </c>
      <c r="G744" t="s">
        <v>123</v>
      </c>
      <c r="H744" t="e">
        <f>'1.Ведомость'!#REF!</f>
        <v>#REF!</v>
      </c>
      <c r="I744">
        <f>I742*J744</f>
        <v>-22.05</v>
      </c>
      <c r="J744">
        <v>-1.5000000000000002</v>
      </c>
      <c r="K744">
        <v>-1.5</v>
      </c>
      <c r="O744">
        <f t="shared" si="641"/>
        <v>-13173.42</v>
      </c>
      <c r="P744">
        <f t="shared" si="642"/>
        <v>-13173.42</v>
      </c>
      <c r="Q744">
        <f t="shared" si="643"/>
        <v>0</v>
      </c>
      <c r="R744">
        <f t="shared" si="644"/>
        <v>0</v>
      </c>
      <c r="S744">
        <f t="shared" si="645"/>
        <v>0</v>
      </c>
      <c r="T744">
        <f t="shared" si="646"/>
        <v>0</v>
      </c>
      <c r="U744">
        <f t="shared" si="647"/>
        <v>0</v>
      </c>
      <c r="V744">
        <f t="shared" si="648"/>
        <v>0</v>
      </c>
      <c r="W744">
        <f t="shared" si="649"/>
        <v>0</v>
      </c>
      <c r="X744">
        <f t="shared" si="650"/>
        <v>0</v>
      </c>
      <c r="Y744">
        <f t="shared" si="651"/>
        <v>0</v>
      </c>
      <c r="AA744">
        <v>51651743</v>
      </c>
      <c r="AB744">
        <f t="shared" si="652"/>
        <v>65.58</v>
      </c>
      <c r="AC744">
        <f t="shared" si="653"/>
        <v>65.58</v>
      </c>
      <c r="AD744">
        <f t="shared" si="678"/>
        <v>0</v>
      </c>
      <c r="AE744">
        <f t="shared" si="679"/>
        <v>0</v>
      </c>
      <c r="AF744">
        <f t="shared" si="680"/>
        <v>0</v>
      </c>
      <c r="AG744">
        <f t="shared" si="654"/>
        <v>0</v>
      </c>
      <c r="AH744">
        <f t="shared" si="681"/>
        <v>0</v>
      </c>
      <c r="AI744">
        <f t="shared" si="682"/>
        <v>0</v>
      </c>
      <c r="AJ744">
        <f t="shared" si="655"/>
        <v>0</v>
      </c>
      <c r="AK744">
        <v>65.58</v>
      </c>
      <c r="AL744">
        <v>65.58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1</v>
      </c>
      <c r="AW744">
        <v>1</v>
      </c>
      <c r="AZ744">
        <v>1</v>
      </c>
      <c r="BA744">
        <v>1</v>
      </c>
      <c r="BB744">
        <v>1</v>
      </c>
      <c r="BC744">
        <v>9.11</v>
      </c>
      <c r="BD744" t="s">
        <v>3</v>
      </c>
      <c r="BE744" t="s">
        <v>3</v>
      </c>
      <c r="BF744" t="s">
        <v>3</v>
      </c>
      <c r="BG744" t="s">
        <v>3</v>
      </c>
      <c r="BH744">
        <v>3</v>
      </c>
      <c r="BI744">
        <v>1</v>
      </c>
      <c r="BJ744" t="s">
        <v>125</v>
      </c>
      <c r="BM744">
        <v>500001</v>
      </c>
      <c r="BN744">
        <v>0</v>
      </c>
      <c r="BO744" t="s">
        <v>3</v>
      </c>
      <c r="BP744">
        <v>0</v>
      </c>
      <c r="BQ744">
        <v>8</v>
      </c>
      <c r="BR744">
        <v>1</v>
      </c>
      <c r="BS744">
        <v>1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3</v>
      </c>
      <c r="BZ744">
        <v>0</v>
      </c>
      <c r="CA744">
        <v>0</v>
      </c>
      <c r="CB744" t="s">
        <v>3</v>
      </c>
      <c r="CE744">
        <v>0</v>
      </c>
      <c r="CF744">
        <v>0</v>
      </c>
      <c r="CG744">
        <v>0</v>
      </c>
      <c r="CM744">
        <v>0</v>
      </c>
      <c r="CN744" t="s">
        <v>3</v>
      </c>
      <c r="CO744">
        <v>0</v>
      </c>
      <c r="CP744">
        <f t="shared" si="656"/>
        <v>-13173.42</v>
      </c>
      <c r="CQ744">
        <f t="shared" si="676"/>
        <v>597.43379999999991</v>
      </c>
      <c r="CR744">
        <f t="shared" si="677"/>
        <v>0</v>
      </c>
      <c r="CS744">
        <f t="shared" si="657"/>
        <v>0</v>
      </c>
      <c r="CT744">
        <f t="shared" si="658"/>
        <v>0</v>
      </c>
      <c r="CU744">
        <f t="shared" si="659"/>
        <v>0</v>
      </c>
      <c r="CV744">
        <f t="shared" si="660"/>
        <v>0</v>
      </c>
      <c r="CW744">
        <f t="shared" si="661"/>
        <v>0</v>
      </c>
      <c r="CX744">
        <f t="shared" si="662"/>
        <v>0</v>
      </c>
      <c r="CY744">
        <f t="shared" si="672"/>
        <v>0</v>
      </c>
      <c r="CZ744">
        <f t="shared" si="673"/>
        <v>0</v>
      </c>
      <c r="DC744" t="s">
        <v>3</v>
      </c>
      <c r="DD744" t="s">
        <v>3</v>
      </c>
      <c r="DE744" t="s">
        <v>3</v>
      </c>
      <c r="DF744" t="s">
        <v>3</v>
      </c>
      <c r="DG744" t="s">
        <v>3</v>
      </c>
      <c r="DH744" t="s">
        <v>3</v>
      </c>
      <c r="DI744" t="s">
        <v>3</v>
      </c>
      <c r="DJ744" t="s">
        <v>3</v>
      </c>
      <c r="DK744" t="s">
        <v>3</v>
      </c>
      <c r="DL744" t="s">
        <v>3</v>
      </c>
      <c r="DM744" t="s">
        <v>3</v>
      </c>
      <c r="DN744">
        <v>0</v>
      </c>
      <c r="DO744">
        <v>0</v>
      </c>
      <c r="DP744">
        <v>1</v>
      </c>
      <c r="DQ744">
        <v>1</v>
      </c>
      <c r="DU744">
        <v>1002</v>
      </c>
      <c r="DV744" t="s">
        <v>124</v>
      </c>
      <c r="DW744" t="s">
        <v>124</v>
      </c>
      <c r="DX744">
        <v>1</v>
      </c>
      <c r="DZ744" t="s">
        <v>3</v>
      </c>
      <c r="EA744" t="s">
        <v>3</v>
      </c>
      <c r="EB744" t="s">
        <v>3</v>
      </c>
      <c r="EC744" t="s">
        <v>3</v>
      </c>
      <c r="EE744">
        <v>50757674</v>
      </c>
      <c r="EF744">
        <v>8</v>
      </c>
      <c r="EG744" t="s">
        <v>46</v>
      </c>
      <c r="EH744">
        <v>0</v>
      </c>
      <c r="EI744" t="s">
        <v>3</v>
      </c>
      <c r="EJ744">
        <v>1</v>
      </c>
      <c r="EK744">
        <v>500001</v>
      </c>
      <c r="EL744" t="s">
        <v>47</v>
      </c>
      <c r="EM744" t="s">
        <v>48</v>
      </c>
      <c r="EO744" t="s">
        <v>3</v>
      </c>
      <c r="EQ744">
        <v>32768</v>
      </c>
      <c r="ER744">
        <v>65.58</v>
      </c>
      <c r="ES744">
        <v>65.58</v>
      </c>
      <c r="ET744">
        <v>0</v>
      </c>
      <c r="EU744">
        <v>0</v>
      </c>
      <c r="EV744">
        <v>0</v>
      </c>
      <c r="EW744">
        <v>0</v>
      </c>
      <c r="EX744">
        <v>0</v>
      </c>
      <c r="FQ744">
        <v>0</v>
      </c>
      <c r="FR744">
        <f t="shared" si="663"/>
        <v>0</v>
      </c>
      <c r="FS744">
        <v>0</v>
      </c>
      <c r="FX744">
        <v>0</v>
      </c>
      <c r="FY744">
        <v>0</v>
      </c>
      <c r="GA744" t="s">
        <v>3</v>
      </c>
      <c r="GD744">
        <v>1</v>
      </c>
      <c r="GF744">
        <v>-1609399419</v>
      </c>
      <c r="GG744">
        <v>2</v>
      </c>
      <c r="GH744">
        <v>1</v>
      </c>
      <c r="GI744">
        <v>4</v>
      </c>
      <c r="GJ744">
        <v>0</v>
      </c>
      <c r="GK744">
        <v>0</v>
      </c>
      <c r="GL744">
        <f t="shared" si="664"/>
        <v>0</v>
      </c>
      <c r="GM744">
        <f t="shared" si="665"/>
        <v>-13173.42</v>
      </c>
      <c r="GN744">
        <f t="shared" si="666"/>
        <v>-13173.42</v>
      </c>
      <c r="GO744">
        <f t="shared" si="667"/>
        <v>0</v>
      </c>
      <c r="GP744">
        <f t="shared" si="668"/>
        <v>0</v>
      </c>
      <c r="GR744">
        <v>0</v>
      </c>
      <c r="GS744">
        <v>3</v>
      </c>
      <c r="GT744">
        <v>0</v>
      </c>
      <c r="GU744" t="s">
        <v>3</v>
      </c>
      <c r="GV744">
        <f t="shared" si="669"/>
        <v>0</v>
      </c>
      <c r="GW744">
        <v>1</v>
      </c>
      <c r="GX744">
        <f t="shared" si="670"/>
        <v>0</v>
      </c>
      <c r="HA744">
        <v>0</v>
      </c>
      <c r="HB744">
        <v>0</v>
      </c>
      <c r="HC744">
        <f t="shared" si="671"/>
        <v>0</v>
      </c>
      <c r="HE744" t="s">
        <v>3</v>
      </c>
      <c r="HF744" t="s">
        <v>3</v>
      </c>
      <c r="HM744" t="s">
        <v>3</v>
      </c>
      <c r="HN744" t="s">
        <v>3</v>
      </c>
      <c r="HO744" t="s">
        <v>3</v>
      </c>
      <c r="HP744" t="s">
        <v>3</v>
      </c>
      <c r="HQ744" t="s">
        <v>3</v>
      </c>
      <c r="IK744">
        <v>0</v>
      </c>
    </row>
    <row r="745" spans="1:245" x14ac:dyDescent="0.2">
      <c r="A745">
        <v>18</v>
      </c>
      <c r="B745">
        <v>1</v>
      </c>
      <c r="C745">
        <v>951</v>
      </c>
      <c r="E745" t="s">
        <v>480</v>
      </c>
      <c r="F745" t="s">
        <v>127</v>
      </c>
      <c r="G745" t="s">
        <v>128</v>
      </c>
      <c r="H745" t="e">
        <f>'1.Ведомость'!#REF!</f>
        <v>#REF!</v>
      </c>
      <c r="I745">
        <f>I742*J745</f>
        <v>-0.83789999999999998</v>
      </c>
      <c r="J745">
        <v>-5.7000000000000002E-2</v>
      </c>
      <c r="K745">
        <v>-5.7000000000000002E-2</v>
      </c>
      <c r="O745">
        <f t="shared" si="641"/>
        <v>-1531.08</v>
      </c>
      <c r="P745">
        <f t="shared" si="642"/>
        <v>-1531.08</v>
      </c>
      <c r="Q745">
        <f t="shared" si="643"/>
        <v>0</v>
      </c>
      <c r="R745">
        <f t="shared" si="644"/>
        <v>0</v>
      </c>
      <c r="S745">
        <f t="shared" si="645"/>
        <v>0</v>
      </c>
      <c r="T745">
        <f t="shared" si="646"/>
        <v>0</v>
      </c>
      <c r="U745">
        <f t="shared" si="647"/>
        <v>0</v>
      </c>
      <c r="V745">
        <f t="shared" si="648"/>
        <v>0</v>
      </c>
      <c r="W745">
        <f t="shared" si="649"/>
        <v>0</v>
      </c>
      <c r="X745">
        <f t="shared" si="650"/>
        <v>0</v>
      </c>
      <c r="Y745">
        <f t="shared" si="651"/>
        <v>0</v>
      </c>
      <c r="AA745">
        <v>51651743</v>
      </c>
      <c r="AB745">
        <f t="shared" si="652"/>
        <v>200.58</v>
      </c>
      <c r="AC745">
        <f t="shared" si="653"/>
        <v>200.58</v>
      </c>
      <c r="AD745">
        <f t="shared" si="678"/>
        <v>0</v>
      </c>
      <c r="AE745">
        <f t="shared" si="679"/>
        <v>0</v>
      </c>
      <c r="AF745">
        <f t="shared" si="680"/>
        <v>0</v>
      </c>
      <c r="AG745">
        <f t="shared" si="654"/>
        <v>0</v>
      </c>
      <c r="AH745">
        <f t="shared" si="681"/>
        <v>0</v>
      </c>
      <c r="AI745">
        <f t="shared" si="682"/>
        <v>0</v>
      </c>
      <c r="AJ745">
        <f t="shared" si="655"/>
        <v>0</v>
      </c>
      <c r="AK745">
        <v>200.58</v>
      </c>
      <c r="AL745">
        <v>200.58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9.11</v>
      </c>
      <c r="BD745" t="s">
        <v>3</v>
      </c>
      <c r="BE745" t="s">
        <v>3</v>
      </c>
      <c r="BF745" t="s">
        <v>3</v>
      </c>
      <c r="BG745" t="s">
        <v>3</v>
      </c>
      <c r="BH745">
        <v>3</v>
      </c>
      <c r="BI745">
        <v>1</v>
      </c>
      <c r="BJ745" t="s">
        <v>129</v>
      </c>
      <c r="BM745">
        <v>500001</v>
      </c>
      <c r="BN745">
        <v>0</v>
      </c>
      <c r="BO745" t="s">
        <v>3</v>
      </c>
      <c r="BP745">
        <v>0</v>
      </c>
      <c r="BQ745">
        <v>8</v>
      </c>
      <c r="BR745">
        <v>1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3</v>
      </c>
      <c r="BZ745">
        <v>0</v>
      </c>
      <c r="CA745">
        <v>0</v>
      </c>
      <c r="CB745" t="s">
        <v>3</v>
      </c>
      <c r="CE745">
        <v>0</v>
      </c>
      <c r="CF745">
        <v>0</v>
      </c>
      <c r="CG745">
        <v>0</v>
      </c>
      <c r="CM745">
        <v>0</v>
      </c>
      <c r="CN745" t="s">
        <v>3</v>
      </c>
      <c r="CO745">
        <v>0</v>
      </c>
      <c r="CP745">
        <f t="shared" si="656"/>
        <v>-1531.08</v>
      </c>
      <c r="CQ745">
        <f t="shared" si="676"/>
        <v>1827.2837999999999</v>
      </c>
      <c r="CR745">
        <f t="shared" si="677"/>
        <v>0</v>
      </c>
      <c r="CS745">
        <f t="shared" si="657"/>
        <v>0</v>
      </c>
      <c r="CT745">
        <f t="shared" si="658"/>
        <v>0</v>
      </c>
      <c r="CU745">
        <f t="shared" si="659"/>
        <v>0</v>
      </c>
      <c r="CV745">
        <f t="shared" si="660"/>
        <v>0</v>
      </c>
      <c r="CW745">
        <f t="shared" si="661"/>
        <v>0</v>
      </c>
      <c r="CX745">
        <f t="shared" si="662"/>
        <v>0</v>
      </c>
      <c r="CY745">
        <f t="shared" si="672"/>
        <v>0</v>
      </c>
      <c r="CZ745">
        <f t="shared" si="673"/>
        <v>0</v>
      </c>
      <c r="DC745" t="s">
        <v>3</v>
      </c>
      <c r="DD745" t="s">
        <v>3</v>
      </c>
      <c r="DE745" t="s">
        <v>3</v>
      </c>
      <c r="DF745" t="s">
        <v>3</v>
      </c>
      <c r="DG745" t="s">
        <v>3</v>
      </c>
      <c r="DH745" t="s">
        <v>3</v>
      </c>
      <c r="DI745" t="s">
        <v>3</v>
      </c>
      <c r="DJ745" t="s">
        <v>3</v>
      </c>
      <c r="DK745" t="s">
        <v>3</v>
      </c>
      <c r="DL745" t="s">
        <v>3</v>
      </c>
      <c r="DM745" t="s">
        <v>3</v>
      </c>
      <c r="DN745">
        <v>0</v>
      </c>
      <c r="DO745">
        <v>0</v>
      </c>
      <c r="DP745">
        <v>1</v>
      </c>
      <c r="DQ745">
        <v>1</v>
      </c>
      <c r="DU745">
        <v>1002</v>
      </c>
      <c r="DV745" t="s">
        <v>124</v>
      </c>
      <c r="DW745" t="s">
        <v>124</v>
      </c>
      <c r="DX745">
        <v>1</v>
      </c>
      <c r="DZ745" t="s">
        <v>3</v>
      </c>
      <c r="EA745" t="s">
        <v>3</v>
      </c>
      <c r="EB745" t="s">
        <v>3</v>
      </c>
      <c r="EC745" t="s">
        <v>3</v>
      </c>
      <c r="EE745">
        <v>50757674</v>
      </c>
      <c r="EF745">
        <v>8</v>
      </c>
      <c r="EG745" t="s">
        <v>46</v>
      </c>
      <c r="EH745">
        <v>0</v>
      </c>
      <c r="EI745" t="s">
        <v>3</v>
      </c>
      <c r="EJ745">
        <v>1</v>
      </c>
      <c r="EK745">
        <v>500001</v>
      </c>
      <c r="EL745" t="s">
        <v>47</v>
      </c>
      <c r="EM745" t="s">
        <v>48</v>
      </c>
      <c r="EO745" t="s">
        <v>3</v>
      </c>
      <c r="EQ745">
        <v>32768</v>
      </c>
      <c r="ER745">
        <v>200.58</v>
      </c>
      <c r="ES745">
        <v>200.58</v>
      </c>
      <c r="ET745">
        <v>0</v>
      </c>
      <c r="EU745">
        <v>0</v>
      </c>
      <c r="EV745">
        <v>0</v>
      </c>
      <c r="EW745">
        <v>0</v>
      </c>
      <c r="EX745">
        <v>0</v>
      </c>
      <c r="FQ745">
        <v>0</v>
      </c>
      <c r="FR745">
        <f t="shared" si="663"/>
        <v>0</v>
      </c>
      <c r="FS745">
        <v>0</v>
      </c>
      <c r="FX745">
        <v>0</v>
      </c>
      <c r="FY745">
        <v>0</v>
      </c>
      <c r="GA745" t="s">
        <v>3</v>
      </c>
      <c r="GD745">
        <v>1</v>
      </c>
      <c r="GF745">
        <v>1828367933</v>
      </c>
      <c r="GG745">
        <v>2</v>
      </c>
      <c r="GH745">
        <v>1</v>
      </c>
      <c r="GI745">
        <v>4</v>
      </c>
      <c r="GJ745">
        <v>0</v>
      </c>
      <c r="GK745">
        <v>0</v>
      </c>
      <c r="GL745">
        <f t="shared" si="664"/>
        <v>0</v>
      </c>
      <c r="GM745">
        <f t="shared" si="665"/>
        <v>-1531.08</v>
      </c>
      <c r="GN745">
        <f t="shared" si="666"/>
        <v>-1531.08</v>
      </c>
      <c r="GO745">
        <f t="shared" si="667"/>
        <v>0</v>
      </c>
      <c r="GP745">
        <f t="shared" si="668"/>
        <v>0</v>
      </c>
      <c r="GR745">
        <v>0</v>
      </c>
      <c r="GS745">
        <v>3</v>
      </c>
      <c r="GT745">
        <v>0</v>
      </c>
      <c r="GU745" t="s">
        <v>3</v>
      </c>
      <c r="GV745">
        <f t="shared" si="669"/>
        <v>0</v>
      </c>
      <c r="GW745">
        <v>1</v>
      </c>
      <c r="GX745">
        <f t="shared" si="670"/>
        <v>0</v>
      </c>
      <c r="HA745">
        <v>0</v>
      </c>
      <c r="HB745">
        <v>0</v>
      </c>
      <c r="HC745">
        <f t="shared" si="671"/>
        <v>0</v>
      </c>
      <c r="HE745" t="s">
        <v>3</v>
      </c>
      <c r="HF745" t="s">
        <v>3</v>
      </c>
      <c r="HM745" t="s">
        <v>3</v>
      </c>
      <c r="HN745" t="s">
        <v>3</v>
      </c>
      <c r="HO745" t="s">
        <v>3</v>
      </c>
      <c r="HP745" t="s">
        <v>3</v>
      </c>
      <c r="HQ745" t="s">
        <v>3</v>
      </c>
      <c r="IK745">
        <v>0</v>
      </c>
    </row>
    <row r="746" spans="1:245" x14ac:dyDescent="0.2">
      <c r="A746">
        <v>17</v>
      </c>
      <c r="B746">
        <v>1</v>
      </c>
      <c r="C746">
        <f>ROW(SmtRes!A958)</f>
        <v>958</v>
      </c>
      <c r="D746">
        <f>ROW(EtalonRes!A1112)</f>
        <v>1112</v>
      </c>
      <c r="E746" t="s">
        <v>481</v>
      </c>
      <c r="F746" t="s">
        <v>108</v>
      </c>
      <c r="G746" t="s">
        <v>109</v>
      </c>
      <c r="H746" t="s">
        <v>110</v>
      </c>
      <c r="I746">
        <v>0.15</v>
      </c>
      <c r="J746">
        <v>0</v>
      </c>
      <c r="K746">
        <v>0.15</v>
      </c>
      <c r="O746">
        <f t="shared" si="641"/>
        <v>536.66</v>
      </c>
      <c r="P746">
        <f t="shared" si="642"/>
        <v>232.03</v>
      </c>
      <c r="Q746">
        <f t="shared" si="643"/>
        <v>56.21</v>
      </c>
      <c r="R746">
        <f t="shared" si="644"/>
        <v>24.99</v>
      </c>
      <c r="S746">
        <f t="shared" si="645"/>
        <v>248.42</v>
      </c>
      <c r="T746">
        <f t="shared" si="646"/>
        <v>0</v>
      </c>
      <c r="U746">
        <f t="shared" si="647"/>
        <v>0.75</v>
      </c>
      <c r="V746">
        <f t="shared" si="648"/>
        <v>6.4500000000000002E-2</v>
      </c>
      <c r="W746">
        <f t="shared" si="649"/>
        <v>0</v>
      </c>
      <c r="X746">
        <f t="shared" si="650"/>
        <v>265.20999999999998</v>
      </c>
      <c r="Y746">
        <f t="shared" si="651"/>
        <v>150.38</v>
      </c>
      <c r="AA746">
        <v>51651743</v>
      </c>
      <c r="AB746">
        <f t="shared" si="652"/>
        <v>247.66</v>
      </c>
      <c r="AC746">
        <f t="shared" si="653"/>
        <v>169.8</v>
      </c>
      <c r="AD746">
        <f t="shared" si="678"/>
        <v>28.26</v>
      </c>
      <c r="AE746">
        <f t="shared" si="679"/>
        <v>4.99</v>
      </c>
      <c r="AF746">
        <f t="shared" si="680"/>
        <v>49.6</v>
      </c>
      <c r="AG746">
        <f t="shared" si="654"/>
        <v>0</v>
      </c>
      <c r="AH746">
        <f t="shared" si="681"/>
        <v>5</v>
      </c>
      <c r="AI746">
        <f t="shared" si="682"/>
        <v>0.43</v>
      </c>
      <c r="AJ746">
        <f t="shared" si="655"/>
        <v>0</v>
      </c>
      <c r="AK746">
        <v>247.66</v>
      </c>
      <c r="AL746">
        <v>169.8</v>
      </c>
      <c r="AM746">
        <v>28.26</v>
      </c>
      <c r="AN746">
        <v>4.99</v>
      </c>
      <c r="AO746">
        <v>49.6</v>
      </c>
      <c r="AP746">
        <v>0</v>
      </c>
      <c r="AQ746">
        <v>5</v>
      </c>
      <c r="AR746">
        <v>0.43</v>
      </c>
      <c r="AS746">
        <v>0</v>
      </c>
      <c r="AT746">
        <v>97</v>
      </c>
      <c r="AU746">
        <v>55</v>
      </c>
      <c r="AV746">
        <v>1</v>
      </c>
      <c r="AW746">
        <v>1</v>
      </c>
      <c r="AZ746">
        <v>1</v>
      </c>
      <c r="BA746">
        <v>33.39</v>
      </c>
      <c r="BB746">
        <v>13.26</v>
      </c>
      <c r="BC746">
        <v>9.11</v>
      </c>
      <c r="BD746" t="s">
        <v>3</v>
      </c>
      <c r="BE746" t="s">
        <v>3</v>
      </c>
      <c r="BF746" t="s">
        <v>3</v>
      </c>
      <c r="BG746" t="s">
        <v>3</v>
      </c>
      <c r="BH746">
        <v>0</v>
      </c>
      <c r="BI746">
        <v>1</v>
      </c>
      <c r="BJ746" t="s">
        <v>111</v>
      </c>
      <c r="BM746">
        <v>26001</v>
      </c>
      <c r="BN746">
        <v>0</v>
      </c>
      <c r="BO746" t="s">
        <v>3</v>
      </c>
      <c r="BP746">
        <v>0</v>
      </c>
      <c r="BQ746">
        <v>2</v>
      </c>
      <c r="BR746">
        <v>0</v>
      </c>
      <c r="BS746">
        <v>33.39</v>
      </c>
      <c r="BT746">
        <v>1</v>
      </c>
      <c r="BU746">
        <v>1</v>
      </c>
      <c r="BV746">
        <v>1</v>
      </c>
      <c r="BW746">
        <v>1</v>
      </c>
      <c r="BX746">
        <v>1</v>
      </c>
      <c r="BY746" t="s">
        <v>3</v>
      </c>
      <c r="BZ746">
        <v>97</v>
      </c>
      <c r="CA746">
        <v>55</v>
      </c>
      <c r="CB746" t="s">
        <v>3</v>
      </c>
      <c r="CE746">
        <v>0</v>
      </c>
      <c r="CF746">
        <v>0</v>
      </c>
      <c r="CG746">
        <v>0</v>
      </c>
      <c r="CM746">
        <v>0</v>
      </c>
      <c r="CN746" t="s">
        <v>3</v>
      </c>
      <c r="CO746">
        <v>0</v>
      </c>
      <c r="CP746">
        <f t="shared" si="656"/>
        <v>536.66</v>
      </c>
      <c r="CQ746">
        <f t="shared" si="676"/>
        <v>1546.8779999999999</v>
      </c>
      <c r="CR746">
        <f t="shared" si="677"/>
        <v>374.7276</v>
      </c>
      <c r="CS746">
        <f t="shared" si="657"/>
        <v>166.61610000000002</v>
      </c>
      <c r="CT746">
        <f t="shared" si="658"/>
        <v>1656.144</v>
      </c>
      <c r="CU746">
        <f t="shared" si="659"/>
        <v>0</v>
      </c>
      <c r="CV746">
        <f t="shared" si="660"/>
        <v>5</v>
      </c>
      <c r="CW746">
        <f t="shared" si="661"/>
        <v>0.43</v>
      </c>
      <c r="CX746">
        <f t="shared" si="662"/>
        <v>0</v>
      </c>
      <c r="CY746">
        <f t="shared" si="672"/>
        <v>265.20769999999999</v>
      </c>
      <c r="CZ746">
        <f t="shared" si="673"/>
        <v>150.37549999999999</v>
      </c>
      <c r="DC746" t="s">
        <v>3</v>
      </c>
      <c r="DD746" t="s">
        <v>3</v>
      </c>
      <c r="DE746" t="s">
        <v>3</v>
      </c>
      <c r="DF746" t="s">
        <v>3</v>
      </c>
      <c r="DG746" t="s">
        <v>3</v>
      </c>
      <c r="DH746" t="s">
        <v>3</v>
      </c>
      <c r="DI746" t="s">
        <v>3</v>
      </c>
      <c r="DJ746" t="s">
        <v>3</v>
      </c>
      <c r="DK746" t="s">
        <v>3</v>
      </c>
      <c r="DL746" t="s">
        <v>3</v>
      </c>
      <c r="DM746" t="s">
        <v>3</v>
      </c>
      <c r="DN746">
        <v>0</v>
      </c>
      <c r="DO746">
        <v>0</v>
      </c>
      <c r="DP746">
        <v>1</v>
      </c>
      <c r="DQ746">
        <v>1</v>
      </c>
      <c r="DU746">
        <v>1005</v>
      </c>
      <c r="DV746" t="s">
        <v>110</v>
      </c>
      <c r="DW746" t="s">
        <v>110</v>
      </c>
      <c r="DX746">
        <v>10</v>
      </c>
      <c r="DZ746" t="s">
        <v>3</v>
      </c>
      <c r="EA746" t="s">
        <v>3</v>
      </c>
      <c r="EB746" t="s">
        <v>3</v>
      </c>
      <c r="EC746" t="s">
        <v>3</v>
      </c>
      <c r="EE746">
        <v>50757462</v>
      </c>
      <c r="EF746">
        <v>2</v>
      </c>
      <c r="EG746" t="s">
        <v>112</v>
      </c>
      <c r="EH746">
        <v>20</v>
      </c>
      <c r="EI746" t="s">
        <v>113</v>
      </c>
      <c r="EJ746">
        <v>1</v>
      </c>
      <c r="EK746">
        <v>26001</v>
      </c>
      <c r="EL746" t="s">
        <v>113</v>
      </c>
      <c r="EM746" t="s">
        <v>114</v>
      </c>
      <c r="EO746" t="s">
        <v>3</v>
      </c>
      <c r="EQ746">
        <v>131072</v>
      </c>
      <c r="ER746">
        <v>247.66</v>
      </c>
      <c r="ES746">
        <v>169.8</v>
      </c>
      <c r="ET746">
        <v>28.26</v>
      </c>
      <c r="EU746">
        <v>4.99</v>
      </c>
      <c r="EV746">
        <v>49.6</v>
      </c>
      <c r="EW746">
        <v>5</v>
      </c>
      <c r="EX746">
        <v>0.43</v>
      </c>
      <c r="EY746">
        <v>0</v>
      </c>
      <c r="FQ746">
        <v>0</v>
      </c>
      <c r="FR746">
        <f t="shared" si="663"/>
        <v>0</v>
      </c>
      <c r="FS746">
        <v>0</v>
      </c>
      <c r="FX746">
        <v>97</v>
      </c>
      <c r="FY746">
        <v>55</v>
      </c>
      <c r="GA746" t="s">
        <v>3</v>
      </c>
      <c r="GD746">
        <v>1</v>
      </c>
      <c r="GF746">
        <v>-893411855</v>
      </c>
      <c r="GG746">
        <v>2</v>
      </c>
      <c r="GH746">
        <v>1</v>
      </c>
      <c r="GI746">
        <v>4</v>
      </c>
      <c r="GJ746">
        <v>0</v>
      </c>
      <c r="GK746">
        <v>0</v>
      </c>
      <c r="GL746">
        <f t="shared" si="664"/>
        <v>0</v>
      </c>
      <c r="GM746">
        <f t="shared" si="665"/>
        <v>952.25</v>
      </c>
      <c r="GN746">
        <f t="shared" si="666"/>
        <v>952.25</v>
      </c>
      <c r="GO746">
        <f t="shared" si="667"/>
        <v>0</v>
      </c>
      <c r="GP746">
        <f t="shared" si="668"/>
        <v>0</v>
      </c>
      <c r="GR746">
        <v>0</v>
      </c>
      <c r="GS746">
        <v>3</v>
      </c>
      <c r="GT746">
        <v>0</v>
      </c>
      <c r="GU746" t="s">
        <v>3</v>
      </c>
      <c r="GV746">
        <f t="shared" si="669"/>
        <v>0</v>
      </c>
      <c r="GW746">
        <v>1</v>
      </c>
      <c r="GX746">
        <f t="shared" si="670"/>
        <v>0</v>
      </c>
      <c r="HA746">
        <v>0</v>
      </c>
      <c r="HB746">
        <v>0</v>
      </c>
      <c r="HC746">
        <f t="shared" si="671"/>
        <v>0</v>
      </c>
      <c r="HE746" t="s">
        <v>3</v>
      </c>
      <c r="HF746" t="s">
        <v>3</v>
      </c>
      <c r="HM746" t="s">
        <v>3</v>
      </c>
      <c r="HN746" t="s">
        <v>115</v>
      </c>
      <c r="HO746" t="s">
        <v>116</v>
      </c>
      <c r="HP746" t="s">
        <v>113</v>
      </c>
      <c r="HQ746" t="s">
        <v>113</v>
      </c>
      <c r="IK746">
        <v>0</v>
      </c>
    </row>
    <row r="747" spans="1:245" x14ac:dyDescent="0.2">
      <c r="A747">
        <v>18</v>
      </c>
      <c r="B747">
        <v>1</v>
      </c>
      <c r="C747">
        <v>955</v>
      </c>
      <c r="E747" t="s">
        <v>482</v>
      </c>
      <c r="F747" t="s">
        <v>118</v>
      </c>
      <c r="G747" t="s">
        <v>132</v>
      </c>
      <c r="H747" t="str">
        <f>'1.Ведомость'!C238</f>
        <v>м2</v>
      </c>
      <c r="I747">
        <f>I746*J747</f>
        <v>1.65</v>
      </c>
      <c r="J747">
        <v>11</v>
      </c>
      <c r="K747">
        <v>11</v>
      </c>
      <c r="O747">
        <f t="shared" si="641"/>
        <v>338.21</v>
      </c>
      <c r="P747">
        <f t="shared" si="642"/>
        <v>338.21</v>
      </c>
      <c r="Q747">
        <f t="shared" si="643"/>
        <v>0</v>
      </c>
      <c r="R747">
        <f t="shared" si="644"/>
        <v>0</v>
      </c>
      <c r="S747">
        <f t="shared" si="645"/>
        <v>0</v>
      </c>
      <c r="T747">
        <f t="shared" si="646"/>
        <v>0</v>
      </c>
      <c r="U747">
        <f t="shared" si="647"/>
        <v>0</v>
      </c>
      <c r="V747">
        <f t="shared" si="648"/>
        <v>0</v>
      </c>
      <c r="W747">
        <f t="shared" si="649"/>
        <v>0</v>
      </c>
      <c r="X747">
        <f t="shared" si="650"/>
        <v>0</v>
      </c>
      <c r="Y747">
        <f t="shared" si="651"/>
        <v>0</v>
      </c>
      <c r="AA747">
        <v>51651743</v>
      </c>
      <c r="AB747">
        <f t="shared" si="652"/>
        <v>22.5</v>
      </c>
      <c r="AC747">
        <f t="shared" si="653"/>
        <v>22.5</v>
      </c>
      <c r="AD747">
        <f t="shared" si="678"/>
        <v>0</v>
      </c>
      <c r="AE747">
        <f t="shared" si="679"/>
        <v>0</v>
      </c>
      <c r="AF747">
        <f t="shared" si="680"/>
        <v>0</v>
      </c>
      <c r="AG747">
        <f t="shared" si="654"/>
        <v>0</v>
      </c>
      <c r="AH747">
        <f t="shared" si="681"/>
        <v>0</v>
      </c>
      <c r="AI747">
        <f t="shared" si="682"/>
        <v>0</v>
      </c>
      <c r="AJ747">
        <f t="shared" si="655"/>
        <v>0</v>
      </c>
      <c r="AK747">
        <v>22.5</v>
      </c>
      <c r="AL747">
        <v>22.5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1</v>
      </c>
      <c r="AW747">
        <v>1</v>
      </c>
      <c r="AZ747">
        <v>1</v>
      </c>
      <c r="BA747">
        <v>1</v>
      </c>
      <c r="BB747">
        <v>1</v>
      </c>
      <c r="BC747">
        <v>9.11</v>
      </c>
      <c r="BD747" t="s">
        <v>3</v>
      </c>
      <c r="BE747" t="s">
        <v>3</v>
      </c>
      <c r="BF747" t="s">
        <v>3</v>
      </c>
      <c r="BG747" t="s">
        <v>3</v>
      </c>
      <c r="BH747">
        <v>3</v>
      </c>
      <c r="BI747">
        <v>1</v>
      </c>
      <c r="BJ747" t="s">
        <v>120</v>
      </c>
      <c r="BM747">
        <v>500001</v>
      </c>
      <c r="BN747">
        <v>0</v>
      </c>
      <c r="BO747" t="s">
        <v>3</v>
      </c>
      <c r="BP747">
        <v>0</v>
      </c>
      <c r="BQ747">
        <v>8</v>
      </c>
      <c r="BR747">
        <v>0</v>
      </c>
      <c r="BS747">
        <v>1</v>
      </c>
      <c r="BT747">
        <v>1</v>
      </c>
      <c r="BU747">
        <v>1</v>
      </c>
      <c r="BV747">
        <v>1</v>
      </c>
      <c r="BW747">
        <v>1</v>
      </c>
      <c r="BX747">
        <v>1</v>
      </c>
      <c r="BY747" t="s">
        <v>3</v>
      </c>
      <c r="BZ747">
        <v>0</v>
      </c>
      <c r="CA747">
        <v>0</v>
      </c>
      <c r="CB747" t="s">
        <v>3</v>
      </c>
      <c r="CE747">
        <v>0</v>
      </c>
      <c r="CF747">
        <v>0</v>
      </c>
      <c r="CG747">
        <v>0</v>
      </c>
      <c r="CM747">
        <v>0</v>
      </c>
      <c r="CN747" t="s">
        <v>3</v>
      </c>
      <c r="CO747">
        <v>0</v>
      </c>
      <c r="CP747">
        <f t="shared" si="656"/>
        <v>338.21</v>
      </c>
      <c r="CQ747">
        <f t="shared" si="676"/>
        <v>204.97499999999999</v>
      </c>
      <c r="CR747">
        <f t="shared" si="677"/>
        <v>0</v>
      </c>
      <c r="CS747">
        <f t="shared" si="657"/>
        <v>0</v>
      </c>
      <c r="CT747">
        <f t="shared" si="658"/>
        <v>0</v>
      </c>
      <c r="CU747">
        <f t="shared" si="659"/>
        <v>0</v>
      </c>
      <c r="CV747">
        <f t="shared" si="660"/>
        <v>0</v>
      </c>
      <c r="CW747">
        <f t="shared" si="661"/>
        <v>0</v>
      </c>
      <c r="CX747">
        <f t="shared" si="662"/>
        <v>0</v>
      </c>
      <c r="CY747">
        <f t="shared" si="672"/>
        <v>0</v>
      </c>
      <c r="CZ747">
        <f t="shared" si="673"/>
        <v>0</v>
      </c>
      <c r="DC747" t="s">
        <v>3</v>
      </c>
      <c r="DD747" t="s">
        <v>3</v>
      </c>
      <c r="DE747" t="s">
        <v>3</v>
      </c>
      <c r="DF747" t="s">
        <v>3</v>
      </c>
      <c r="DG747" t="s">
        <v>3</v>
      </c>
      <c r="DH747" t="s">
        <v>3</v>
      </c>
      <c r="DI747" t="s">
        <v>3</v>
      </c>
      <c r="DJ747" t="s">
        <v>3</v>
      </c>
      <c r="DK747" t="s">
        <v>3</v>
      </c>
      <c r="DL747" t="s">
        <v>3</v>
      </c>
      <c r="DM747" t="s">
        <v>3</v>
      </c>
      <c r="DN747">
        <v>0</v>
      </c>
      <c r="DO747">
        <v>0</v>
      </c>
      <c r="DP747">
        <v>1</v>
      </c>
      <c r="DQ747">
        <v>1</v>
      </c>
      <c r="DU747">
        <v>1005</v>
      </c>
      <c r="DV747" t="s">
        <v>52</v>
      </c>
      <c r="DW747" t="s">
        <v>52</v>
      </c>
      <c r="DX747">
        <v>1</v>
      </c>
      <c r="DZ747" t="s">
        <v>3</v>
      </c>
      <c r="EA747" t="s">
        <v>3</v>
      </c>
      <c r="EB747" t="s">
        <v>3</v>
      </c>
      <c r="EC747" t="s">
        <v>3</v>
      </c>
      <c r="EE747">
        <v>50757674</v>
      </c>
      <c r="EF747">
        <v>8</v>
      </c>
      <c r="EG747" t="s">
        <v>46</v>
      </c>
      <c r="EH747">
        <v>0</v>
      </c>
      <c r="EI747" t="s">
        <v>3</v>
      </c>
      <c r="EJ747">
        <v>1</v>
      </c>
      <c r="EK747">
        <v>500001</v>
      </c>
      <c r="EL747" t="s">
        <v>47</v>
      </c>
      <c r="EM747" t="s">
        <v>48</v>
      </c>
      <c r="EO747" t="s">
        <v>3</v>
      </c>
      <c r="EQ747">
        <v>0</v>
      </c>
      <c r="ER747">
        <v>22.5</v>
      </c>
      <c r="ES747">
        <v>22.5</v>
      </c>
      <c r="ET747">
        <v>0</v>
      </c>
      <c r="EU747">
        <v>0</v>
      </c>
      <c r="EV747">
        <v>0</v>
      </c>
      <c r="EW747">
        <v>0</v>
      </c>
      <c r="EX747">
        <v>0</v>
      </c>
      <c r="FQ747">
        <v>0</v>
      </c>
      <c r="FR747">
        <f t="shared" si="663"/>
        <v>0</v>
      </c>
      <c r="FS747">
        <v>0</v>
      </c>
      <c r="FX747">
        <v>0</v>
      </c>
      <c r="FY747">
        <v>0</v>
      </c>
      <c r="GA747" t="s">
        <v>3</v>
      </c>
      <c r="GD747">
        <v>1</v>
      </c>
      <c r="GF747">
        <v>2022782512</v>
      </c>
      <c r="GG747">
        <v>2</v>
      </c>
      <c r="GH747">
        <v>1</v>
      </c>
      <c r="GI747">
        <v>4</v>
      </c>
      <c r="GJ747">
        <v>0</v>
      </c>
      <c r="GK747">
        <v>0</v>
      </c>
      <c r="GL747">
        <f t="shared" si="664"/>
        <v>0</v>
      </c>
      <c r="GM747">
        <f t="shared" si="665"/>
        <v>338.21</v>
      </c>
      <c r="GN747">
        <f t="shared" si="666"/>
        <v>338.21</v>
      </c>
      <c r="GO747">
        <f t="shared" si="667"/>
        <v>0</v>
      </c>
      <c r="GP747">
        <f t="shared" si="668"/>
        <v>0</v>
      </c>
      <c r="GR747">
        <v>0</v>
      </c>
      <c r="GS747">
        <v>3</v>
      </c>
      <c r="GT747">
        <v>0</v>
      </c>
      <c r="GU747" t="s">
        <v>3</v>
      </c>
      <c r="GV747">
        <f t="shared" si="669"/>
        <v>0</v>
      </c>
      <c r="GW747">
        <v>1</v>
      </c>
      <c r="GX747">
        <f t="shared" si="670"/>
        <v>0</v>
      </c>
      <c r="HA747">
        <v>0</v>
      </c>
      <c r="HB747">
        <v>0</v>
      </c>
      <c r="HC747">
        <f t="shared" si="671"/>
        <v>0</v>
      </c>
      <c r="HE747" t="s">
        <v>3</v>
      </c>
      <c r="HF747" t="s">
        <v>3</v>
      </c>
      <c r="HM747" t="s">
        <v>3</v>
      </c>
      <c r="HN747" t="s">
        <v>3</v>
      </c>
      <c r="HO747" t="s">
        <v>3</v>
      </c>
      <c r="HP747" t="s">
        <v>3</v>
      </c>
      <c r="HQ747" t="s">
        <v>3</v>
      </c>
      <c r="IK747">
        <v>0</v>
      </c>
    </row>
    <row r="748" spans="1:245" x14ac:dyDescent="0.2">
      <c r="A748">
        <v>18</v>
      </c>
      <c r="B748">
        <v>1</v>
      </c>
      <c r="C748">
        <v>957</v>
      </c>
      <c r="E748" t="s">
        <v>483</v>
      </c>
      <c r="F748" t="s">
        <v>122</v>
      </c>
      <c r="G748" t="s">
        <v>123</v>
      </c>
      <c r="H748" t="e">
        <f>'1.Ведомость'!#REF!</f>
        <v>#REF!</v>
      </c>
      <c r="I748">
        <f>I746*J748</f>
        <v>-0.22499999999999998</v>
      </c>
      <c r="J748">
        <v>-1.5</v>
      </c>
      <c r="K748">
        <v>-1.5</v>
      </c>
      <c r="O748">
        <f t="shared" si="641"/>
        <v>-134.41999999999999</v>
      </c>
      <c r="P748">
        <f t="shared" si="642"/>
        <v>-134.41999999999999</v>
      </c>
      <c r="Q748">
        <f t="shared" si="643"/>
        <v>0</v>
      </c>
      <c r="R748">
        <f t="shared" si="644"/>
        <v>0</v>
      </c>
      <c r="S748">
        <f t="shared" si="645"/>
        <v>0</v>
      </c>
      <c r="T748">
        <f t="shared" si="646"/>
        <v>0</v>
      </c>
      <c r="U748">
        <f t="shared" si="647"/>
        <v>0</v>
      </c>
      <c r="V748">
        <f t="shared" si="648"/>
        <v>0</v>
      </c>
      <c r="W748">
        <f t="shared" si="649"/>
        <v>0</v>
      </c>
      <c r="X748">
        <f t="shared" si="650"/>
        <v>0</v>
      </c>
      <c r="Y748">
        <f t="shared" si="651"/>
        <v>0</v>
      </c>
      <c r="AA748">
        <v>51651743</v>
      </c>
      <c r="AB748">
        <f t="shared" si="652"/>
        <v>65.58</v>
      </c>
      <c r="AC748">
        <f t="shared" si="653"/>
        <v>65.58</v>
      </c>
      <c r="AD748">
        <f t="shared" si="678"/>
        <v>0</v>
      </c>
      <c r="AE748">
        <f t="shared" si="679"/>
        <v>0</v>
      </c>
      <c r="AF748">
        <f t="shared" si="680"/>
        <v>0</v>
      </c>
      <c r="AG748">
        <f t="shared" si="654"/>
        <v>0</v>
      </c>
      <c r="AH748">
        <f t="shared" si="681"/>
        <v>0</v>
      </c>
      <c r="AI748">
        <f t="shared" si="682"/>
        <v>0</v>
      </c>
      <c r="AJ748">
        <f t="shared" si="655"/>
        <v>0</v>
      </c>
      <c r="AK748">
        <v>65.58</v>
      </c>
      <c r="AL748">
        <v>65.58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1</v>
      </c>
      <c r="AW748">
        <v>1</v>
      </c>
      <c r="AZ748">
        <v>1</v>
      </c>
      <c r="BA748">
        <v>1</v>
      </c>
      <c r="BB748">
        <v>1</v>
      </c>
      <c r="BC748">
        <v>9.11</v>
      </c>
      <c r="BD748" t="s">
        <v>3</v>
      </c>
      <c r="BE748" t="s">
        <v>3</v>
      </c>
      <c r="BF748" t="s">
        <v>3</v>
      </c>
      <c r="BG748" t="s">
        <v>3</v>
      </c>
      <c r="BH748">
        <v>3</v>
      </c>
      <c r="BI748">
        <v>1</v>
      </c>
      <c r="BJ748" t="s">
        <v>125</v>
      </c>
      <c r="BM748">
        <v>500001</v>
      </c>
      <c r="BN748">
        <v>0</v>
      </c>
      <c r="BO748" t="s">
        <v>3</v>
      </c>
      <c r="BP748">
        <v>0</v>
      </c>
      <c r="BQ748">
        <v>8</v>
      </c>
      <c r="BR748">
        <v>1</v>
      </c>
      <c r="BS748">
        <v>1</v>
      </c>
      <c r="BT748">
        <v>1</v>
      </c>
      <c r="BU748">
        <v>1</v>
      </c>
      <c r="BV748">
        <v>1</v>
      </c>
      <c r="BW748">
        <v>1</v>
      </c>
      <c r="BX748">
        <v>1</v>
      </c>
      <c r="BY748" t="s">
        <v>3</v>
      </c>
      <c r="BZ748">
        <v>0</v>
      </c>
      <c r="CA748">
        <v>0</v>
      </c>
      <c r="CB748" t="s">
        <v>3</v>
      </c>
      <c r="CE748">
        <v>0</v>
      </c>
      <c r="CF748">
        <v>0</v>
      </c>
      <c r="CG748">
        <v>0</v>
      </c>
      <c r="CM748">
        <v>0</v>
      </c>
      <c r="CN748" t="s">
        <v>3</v>
      </c>
      <c r="CO748">
        <v>0</v>
      </c>
      <c r="CP748">
        <f t="shared" si="656"/>
        <v>-134.41999999999999</v>
      </c>
      <c r="CQ748">
        <f t="shared" si="676"/>
        <v>597.43379999999991</v>
      </c>
      <c r="CR748">
        <f t="shared" si="677"/>
        <v>0</v>
      </c>
      <c r="CS748">
        <f t="shared" si="657"/>
        <v>0</v>
      </c>
      <c r="CT748">
        <f t="shared" si="658"/>
        <v>0</v>
      </c>
      <c r="CU748">
        <f t="shared" si="659"/>
        <v>0</v>
      </c>
      <c r="CV748">
        <f t="shared" si="660"/>
        <v>0</v>
      </c>
      <c r="CW748">
        <f t="shared" si="661"/>
        <v>0</v>
      </c>
      <c r="CX748">
        <f t="shared" si="662"/>
        <v>0</v>
      </c>
      <c r="CY748">
        <f t="shared" si="672"/>
        <v>0</v>
      </c>
      <c r="CZ748">
        <f t="shared" si="673"/>
        <v>0</v>
      </c>
      <c r="DC748" t="s">
        <v>3</v>
      </c>
      <c r="DD748" t="s">
        <v>3</v>
      </c>
      <c r="DE748" t="s">
        <v>3</v>
      </c>
      <c r="DF748" t="s">
        <v>3</v>
      </c>
      <c r="DG748" t="s">
        <v>3</v>
      </c>
      <c r="DH748" t="s">
        <v>3</v>
      </c>
      <c r="DI748" t="s">
        <v>3</v>
      </c>
      <c r="DJ748" t="s">
        <v>3</v>
      </c>
      <c r="DK748" t="s">
        <v>3</v>
      </c>
      <c r="DL748" t="s">
        <v>3</v>
      </c>
      <c r="DM748" t="s">
        <v>3</v>
      </c>
      <c r="DN748">
        <v>0</v>
      </c>
      <c r="DO748">
        <v>0</v>
      </c>
      <c r="DP748">
        <v>1</v>
      </c>
      <c r="DQ748">
        <v>1</v>
      </c>
      <c r="DU748">
        <v>1002</v>
      </c>
      <c r="DV748" t="s">
        <v>124</v>
      </c>
      <c r="DW748" t="s">
        <v>124</v>
      </c>
      <c r="DX748">
        <v>1</v>
      </c>
      <c r="DZ748" t="s">
        <v>3</v>
      </c>
      <c r="EA748" t="s">
        <v>3</v>
      </c>
      <c r="EB748" t="s">
        <v>3</v>
      </c>
      <c r="EC748" t="s">
        <v>3</v>
      </c>
      <c r="EE748">
        <v>50757674</v>
      </c>
      <c r="EF748">
        <v>8</v>
      </c>
      <c r="EG748" t="s">
        <v>46</v>
      </c>
      <c r="EH748">
        <v>0</v>
      </c>
      <c r="EI748" t="s">
        <v>3</v>
      </c>
      <c r="EJ748">
        <v>1</v>
      </c>
      <c r="EK748">
        <v>500001</v>
      </c>
      <c r="EL748" t="s">
        <v>47</v>
      </c>
      <c r="EM748" t="s">
        <v>48</v>
      </c>
      <c r="EO748" t="s">
        <v>3</v>
      </c>
      <c r="EQ748">
        <v>32768</v>
      </c>
      <c r="ER748">
        <v>65.58</v>
      </c>
      <c r="ES748">
        <v>65.58</v>
      </c>
      <c r="ET748">
        <v>0</v>
      </c>
      <c r="EU748">
        <v>0</v>
      </c>
      <c r="EV748">
        <v>0</v>
      </c>
      <c r="EW748">
        <v>0</v>
      </c>
      <c r="EX748">
        <v>0</v>
      </c>
      <c r="FQ748">
        <v>0</v>
      </c>
      <c r="FR748">
        <f t="shared" si="663"/>
        <v>0</v>
      </c>
      <c r="FS748">
        <v>0</v>
      </c>
      <c r="FX748">
        <v>0</v>
      </c>
      <c r="FY748">
        <v>0</v>
      </c>
      <c r="GA748" t="s">
        <v>3</v>
      </c>
      <c r="GD748">
        <v>1</v>
      </c>
      <c r="GF748">
        <v>-1609399419</v>
      </c>
      <c r="GG748">
        <v>2</v>
      </c>
      <c r="GH748">
        <v>1</v>
      </c>
      <c r="GI748">
        <v>4</v>
      </c>
      <c r="GJ748">
        <v>0</v>
      </c>
      <c r="GK748">
        <v>0</v>
      </c>
      <c r="GL748">
        <f t="shared" si="664"/>
        <v>0</v>
      </c>
      <c r="GM748">
        <f t="shared" si="665"/>
        <v>-134.41999999999999</v>
      </c>
      <c r="GN748">
        <f t="shared" si="666"/>
        <v>-134.41999999999999</v>
      </c>
      <c r="GO748">
        <f t="shared" si="667"/>
        <v>0</v>
      </c>
      <c r="GP748">
        <f t="shared" si="668"/>
        <v>0</v>
      </c>
      <c r="GR748">
        <v>0</v>
      </c>
      <c r="GS748">
        <v>3</v>
      </c>
      <c r="GT748">
        <v>0</v>
      </c>
      <c r="GU748" t="s">
        <v>3</v>
      </c>
      <c r="GV748">
        <f t="shared" si="669"/>
        <v>0</v>
      </c>
      <c r="GW748">
        <v>1</v>
      </c>
      <c r="GX748">
        <f t="shared" si="670"/>
        <v>0</v>
      </c>
      <c r="HA748">
        <v>0</v>
      </c>
      <c r="HB748">
        <v>0</v>
      </c>
      <c r="HC748">
        <f t="shared" si="671"/>
        <v>0</v>
      </c>
      <c r="HE748" t="s">
        <v>3</v>
      </c>
      <c r="HF748" t="s">
        <v>3</v>
      </c>
      <c r="HM748" t="s">
        <v>3</v>
      </c>
      <c r="HN748" t="s">
        <v>3</v>
      </c>
      <c r="HO748" t="s">
        <v>3</v>
      </c>
      <c r="HP748" t="s">
        <v>3</v>
      </c>
      <c r="HQ748" t="s">
        <v>3</v>
      </c>
      <c r="IK748">
        <v>0</v>
      </c>
    </row>
    <row r="749" spans="1:245" x14ac:dyDescent="0.2">
      <c r="A749">
        <v>18</v>
      </c>
      <c r="B749">
        <v>1</v>
      </c>
      <c r="C749">
        <v>958</v>
      </c>
      <c r="E749" t="s">
        <v>484</v>
      </c>
      <c r="F749" t="s">
        <v>127</v>
      </c>
      <c r="G749" t="s">
        <v>128</v>
      </c>
      <c r="H749" t="e">
        <f>'1.Ведомость'!#REF!</f>
        <v>#REF!</v>
      </c>
      <c r="I749">
        <f>I746*J749</f>
        <v>-8.5500000000000003E-3</v>
      </c>
      <c r="J749">
        <v>-5.7000000000000002E-2</v>
      </c>
      <c r="K749">
        <v>-5.7000000000000002E-2</v>
      </c>
      <c r="O749">
        <f t="shared" si="641"/>
        <v>-15.62</v>
      </c>
      <c r="P749">
        <f t="shared" si="642"/>
        <v>-15.62</v>
      </c>
      <c r="Q749">
        <f t="shared" si="643"/>
        <v>0</v>
      </c>
      <c r="R749">
        <f t="shared" si="644"/>
        <v>0</v>
      </c>
      <c r="S749">
        <f t="shared" si="645"/>
        <v>0</v>
      </c>
      <c r="T749">
        <f t="shared" si="646"/>
        <v>0</v>
      </c>
      <c r="U749">
        <f t="shared" si="647"/>
        <v>0</v>
      </c>
      <c r="V749">
        <f t="shared" si="648"/>
        <v>0</v>
      </c>
      <c r="W749">
        <f t="shared" si="649"/>
        <v>0</v>
      </c>
      <c r="X749">
        <f t="shared" si="650"/>
        <v>0</v>
      </c>
      <c r="Y749">
        <f t="shared" si="651"/>
        <v>0</v>
      </c>
      <c r="AA749">
        <v>51651743</v>
      </c>
      <c r="AB749">
        <f t="shared" si="652"/>
        <v>200.58</v>
      </c>
      <c r="AC749">
        <f t="shared" si="653"/>
        <v>200.58</v>
      </c>
      <c r="AD749">
        <f t="shared" si="678"/>
        <v>0</v>
      </c>
      <c r="AE749">
        <f t="shared" si="679"/>
        <v>0</v>
      </c>
      <c r="AF749">
        <f t="shared" si="680"/>
        <v>0</v>
      </c>
      <c r="AG749">
        <f t="shared" si="654"/>
        <v>0</v>
      </c>
      <c r="AH749">
        <f t="shared" si="681"/>
        <v>0</v>
      </c>
      <c r="AI749">
        <f t="shared" si="682"/>
        <v>0</v>
      </c>
      <c r="AJ749">
        <f t="shared" si="655"/>
        <v>0</v>
      </c>
      <c r="AK749">
        <v>200.58</v>
      </c>
      <c r="AL749">
        <v>200.58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</v>
      </c>
      <c r="AW749">
        <v>1</v>
      </c>
      <c r="AZ749">
        <v>1</v>
      </c>
      <c r="BA749">
        <v>1</v>
      </c>
      <c r="BB749">
        <v>1</v>
      </c>
      <c r="BC749">
        <v>9.11</v>
      </c>
      <c r="BD749" t="s">
        <v>3</v>
      </c>
      <c r="BE749" t="s">
        <v>3</v>
      </c>
      <c r="BF749" t="s">
        <v>3</v>
      </c>
      <c r="BG749" t="s">
        <v>3</v>
      </c>
      <c r="BH749">
        <v>3</v>
      </c>
      <c r="BI749">
        <v>1</v>
      </c>
      <c r="BJ749" t="s">
        <v>129</v>
      </c>
      <c r="BM749">
        <v>500001</v>
      </c>
      <c r="BN749">
        <v>0</v>
      </c>
      <c r="BO749" t="s">
        <v>3</v>
      </c>
      <c r="BP749">
        <v>0</v>
      </c>
      <c r="BQ749">
        <v>8</v>
      </c>
      <c r="BR749">
        <v>1</v>
      </c>
      <c r="BS749">
        <v>1</v>
      </c>
      <c r="BT749">
        <v>1</v>
      </c>
      <c r="BU749">
        <v>1</v>
      </c>
      <c r="BV749">
        <v>1</v>
      </c>
      <c r="BW749">
        <v>1</v>
      </c>
      <c r="BX749">
        <v>1</v>
      </c>
      <c r="BY749" t="s">
        <v>3</v>
      </c>
      <c r="BZ749">
        <v>0</v>
      </c>
      <c r="CA749">
        <v>0</v>
      </c>
      <c r="CB749" t="s">
        <v>3</v>
      </c>
      <c r="CE749">
        <v>0</v>
      </c>
      <c r="CF749">
        <v>0</v>
      </c>
      <c r="CG749">
        <v>0</v>
      </c>
      <c r="CM749">
        <v>0</v>
      </c>
      <c r="CN749" t="s">
        <v>3</v>
      </c>
      <c r="CO749">
        <v>0</v>
      </c>
      <c r="CP749">
        <f t="shared" si="656"/>
        <v>-15.62</v>
      </c>
      <c r="CQ749">
        <f t="shared" si="676"/>
        <v>1827.2837999999999</v>
      </c>
      <c r="CR749">
        <f t="shared" si="677"/>
        <v>0</v>
      </c>
      <c r="CS749">
        <f t="shared" si="657"/>
        <v>0</v>
      </c>
      <c r="CT749">
        <f t="shared" si="658"/>
        <v>0</v>
      </c>
      <c r="CU749">
        <f t="shared" si="659"/>
        <v>0</v>
      </c>
      <c r="CV749">
        <f t="shared" si="660"/>
        <v>0</v>
      </c>
      <c r="CW749">
        <f t="shared" si="661"/>
        <v>0</v>
      </c>
      <c r="CX749">
        <f t="shared" si="662"/>
        <v>0</v>
      </c>
      <c r="CY749">
        <f t="shared" si="672"/>
        <v>0</v>
      </c>
      <c r="CZ749">
        <f t="shared" si="673"/>
        <v>0</v>
      </c>
      <c r="DC749" t="s">
        <v>3</v>
      </c>
      <c r="DD749" t="s">
        <v>3</v>
      </c>
      <c r="DE749" t="s">
        <v>3</v>
      </c>
      <c r="DF749" t="s">
        <v>3</v>
      </c>
      <c r="DG749" t="s">
        <v>3</v>
      </c>
      <c r="DH749" t="s">
        <v>3</v>
      </c>
      <c r="DI749" t="s">
        <v>3</v>
      </c>
      <c r="DJ749" t="s">
        <v>3</v>
      </c>
      <c r="DK749" t="s">
        <v>3</v>
      </c>
      <c r="DL749" t="s">
        <v>3</v>
      </c>
      <c r="DM749" t="s">
        <v>3</v>
      </c>
      <c r="DN749">
        <v>0</v>
      </c>
      <c r="DO749">
        <v>0</v>
      </c>
      <c r="DP749">
        <v>1</v>
      </c>
      <c r="DQ749">
        <v>1</v>
      </c>
      <c r="DU749">
        <v>1002</v>
      </c>
      <c r="DV749" t="s">
        <v>124</v>
      </c>
      <c r="DW749" t="s">
        <v>124</v>
      </c>
      <c r="DX749">
        <v>1</v>
      </c>
      <c r="DZ749" t="s">
        <v>3</v>
      </c>
      <c r="EA749" t="s">
        <v>3</v>
      </c>
      <c r="EB749" t="s">
        <v>3</v>
      </c>
      <c r="EC749" t="s">
        <v>3</v>
      </c>
      <c r="EE749">
        <v>50757674</v>
      </c>
      <c r="EF749">
        <v>8</v>
      </c>
      <c r="EG749" t="s">
        <v>46</v>
      </c>
      <c r="EH749">
        <v>0</v>
      </c>
      <c r="EI749" t="s">
        <v>3</v>
      </c>
      <c r="EJ749">
        <v>1</v>
      </c>
      <c r="EK749">
        <v>500001</v>
      </c>
      <c r="EL749" t="s">
        <v>47</v>
      </c>
      <c r="EM749" t="s">
        <v>48</v>
      </c>
      <c r="EO749" t="s">
        <v>3</v>
      </c>
      <c r="EQ749">
        <v>32768</v>
      </c>
      <c r="ER749">
        <v>200.58</v>
      </c>
      <c r="ES749">
        <v>200.58</v>
      </c>
      <c r="ET749">
        <v>0</v>
      </c>
      <c r="EU749">
        <v>0</v>
      </c>
      <c r="EV749">
        <v>0</v>
      </c>
      <c r="EW749">
        <v>0</v>
      </c>
      <c r="EX749">
        <v>0</v>
      </c>
      <c r="FQ749">
        <v>0</v>
      </c>
      <c r="FR749">
        <f t="shared" si="663"/>
        <v>0</v>
      </c>
      <c r="FS749">
        <v>0</v>
      </c>
      <c r="FX749">
        <v>0</v>
      </c>
      <c r="FY749">
        <v>0</v>
      </c>
      <c r="GA749" t="s">
        <v>3</v>
      </c>
      <c r="GD749">
        <v>1</v>
      </c>
      <c r="GF749">
        <v>1828367933</v>
      </c>
      <c r="GG749">
        <v>2</v>
      </c>
      <c r="GH749">
        <v>1</v>
      </c>
      <c r="GI749">
        <v>4</v>
      </c>
      <c r="GJ749">
        <v>0</v>
      </c>
      <c r="GK749">
        <v>0</v>
      </c>
      <c r="GL749">
        <f t="shared" si="664"/>
        <v>0</v>
      </c>
      <c r="GM749">
        <f t="shared" si="665"/>
        <v>-15.62</v>
      </c>
      <c r="GN749">
        <f t="shared" si="666"/>
        <v>-15.62</v>
      </c>
      <c r="GO749">
        <f t="shared" si="667"/>
        <v>0</v>
      </c>
      <c r="GP749">
        <f t="shared" si="668"/>
        <v>0</v>
      </c>
      <c r="GR749">
        <v>0</v>
      </c>
      <c r="GS749">
        <v>3</v>
      </c>
      <c r="GT749">
        <v>0</v>
      </c>
      <c r="GU749" t="s">
        <v>3</v>
      </c>
      <c r="GV749">
        <f t="shared" si="669"/>
        <v>0</v>
      </c>
      <c r="GW749">
        <v>1</v>
      </c>
      <c r="GX749">
        <f t="shared" si="670"/>
        <v>0</v>
      </c>
      <c r="HA749">
        <v>0</v>
      </c>
      <c r="HB749">
        <v>0</v>
      </c>
      <c r="HC749">
        <f t="shared" si="671"/>
        <v>0</v>
      </c>
      <c r="HE749" t="s">
        <v>3</v>
      </c>
      <c r="HF749" t="s">
        <v>3</v>
      </c>
      <c r="HM749" t="s">
        <v>3</v>
      </c>
      <c r="HN749" t="s">
        <v>3</v>
      </c>
      <c r="HO749" t="s">
        <v>3</v>
      </c>
      <c r="HP749" t="s">
        <v>3</v>
      </c>
      <c r="HQ749" t="s">
        <v>3</v>
      </c>
      <c r="IK749">
        <v>0</v>
      </c>
    </row>
    <row r="751" spans="1:245" x14ac:dyDescent="0.2">
      <c r="A751" s="2">
        <v>51</v>
      </c>
      <c r="B751" s="2">
        <f>B721</f>
        <v>1</v>
      </c>
      <c r="C751" s="2">
        <f>A721</f>
        <v>4</v>
      </c>
      <c r="D751" s="2">
        <f>ROW(A721)</f>
        <v>721</v>
      </c>
      <c r="E751" s="2"/>
      <c r="F751" s="2" t="str">
        <f>IF(F721&lt;&gt;"",F721,"")</f>
        <v/>
      </c>
      <c r="G751" s="2" t="str">
        <f>IF(G721&lt;&gt;"",G721,"")</f>
        <v>Система ВЕ14 (В21)</v>
      </c>
      <c r="H751" s="2">
        <v>0</v>
      </c>
      <c r="I751" s="2"/>
      <c r="J751" s="2"/>
      <c r="K751" s="2"/>
      <c r="L751" s="2"/>
      <c r="M751" s="2"/>
      <c r="N751" s="2"/>
      <c r="O751" s="2">
        <f t="shared" ref="O751:T751" si="683">ROUND(AB751,2)</f>
        <v>486264.24</v>
      </c>
      <c r="P751" s="2">
        <f t="shared" si="683"/>
        <v>371729.03</v>
      </c>
      <c r="Q751" s="2">
        <f t="shared" si="683"/>
        <v>8496.35</v>
      </c>
      <c r="R751" s="2">
        <f t="shared" si="683"/>
        <v>3297.75</v>
      </c>
      <c r="S751" s="2">
        <f t="shared" si="683"/>
        <v>106038.86</v>
      </c>
      <c r="T751" s="2">
        <f t="shared" si="683"/>
        <v>0</v>
      </c>
      <c r="U751" s="2">
        <f>AH751</f>
        <v>351.786</v>
      </c>
      <c r="V751" s="2">
        <f>AI751</f>
        <v>8.3804075999999998</v>
      </c>
      <c r="W751" s="2">
        <f>ROUND(AJ751,2)</f>
        <v>0</v>
      </c>
      <c r="X751" s="2">
        <f>ROUND(AK751,2)</f>
        <v>125800.98</v>
      </c>
      <c r="Y751" s="2">
        <f>ROUND(AL751,2)</f>
        <v>74120.81</v>
      </c>
      <c r="Z751" s="2"/>
      <c r="AA751" s="2"/>
      <c r="AB751" s="2">
        <f>ROUND(SUMIF(AA725:AA749,"=51651743",O725:O749),2)</f>
        <v>486264.24</v>
      </c>
      <c r="AC751" s="2">
        <f>ROUND(SUMIF(AA725:AA749,"=51651743",P725:P749),2)</f>
        <v>371729.03</v>
      </c>
      <c r="AD751" s="2">
        <f>ROUND(SUMIF(AA725:AA749,"=51651743",Q725:Q749),2)</f>
        <v>8496.35</v>
      </c>
      <c r="AE751" s="2">
        <f>ROUND(SUMIF(AA725:AA749,"=51651743",R725:R749),2)</f>
        <v>3297.75</v>
      </c>
      <c r="AF751" s="2">
        <f>ROUND(SUMIF(AA725:AA749,"=51651743",S725:S749),2)</f>
        <v>106038.86</v>
      </c>
      <c r="AG751" s="2">
        <f>ROUND(SUMIF(AA725:AA749,"=51651743",T725:T749),2)</f>
        <v>0</v>
      </c>
      <c r="AH751" s="2">
        <f>SUMIF(AA725:AA749,"=51651743",U725:U749)</f>
        <v>351.786</v>
      </c>
      <c r="AI751" s="2">
        <f>SUMIF(AA725:AA749,"=51651743",V725:V749)</f>
        <v>8.3804075999999998</v>
      </c>
      <c r="AJ751" s="2">
        <f>ROUND(SUMIF(AA725:AA749,"=51651743",W725:W749),2)</f>
        <v>0</v>
      </c>
      <c r="AK751" s="2">
        <f>ROUND(SUMIF(AA725:AA749,"=51651743",X725:X749),2)</f>
        <v>125800.98</v>
      </c>
      <c r="AL751" s="2">
        <f>ROUND(SUMIF(AA725:AA749,"=51651743",Y725:Y749),2)</f>
        <v>74120.81</v>
      </c>
      <c r="AM751" s="2"/>
      <c r="AN751" s="2"/>
      <c r="AO751" s="2">
        <f t="shared" ref="AO751:BD751" si="684">ROUND(BX751,2)</f>
        <v>0</v>
      </c>
      <c r="AP751" s="2">
        <f t="shared" si="684"/>
        <v>1304.22</v>
      </c>
      <c r="AQ751" s="2">
        <f t="shared" si="684"/>
        <v>0</v>
      </c>
      <c r="AR751" s="2">
        <f t="shared" si="684"/>
        <v>686186.03</v>
      </c>
      <c r="AS751" s="2">
        <f t="shared" si="684"/>
        <v>684881.81</v>
      </c>
      <c r="AT751" s="2">
        <f t="shared" si="684"/>
        <v>0</v>
      </c>
      <c r="AU751" s="2">
        <f t="shared" si="684"/>
        <v>0</v>
      </c>
      <c r="AV751" s="2">
        <f t="shared" si="684"/>
        <v>371729.03</v>
      </c>
      <c r="AW751" s="2">
        <f t="shared" si="684"/>
        <v>370424.81</v>
      </c>
      <c r="AX751" s="2">
        <f t="shared" si="684"/>
        <v>0</v>
      </c>
      <c r="AY751" s="2">
        <f t="shared" si="684"/>
        <v>370424.81</v>
      </c>
      <c r="AZ751" s="2">
        <f t="shared" si="684"/>
        <v>1304.22</v>
      </c>
      <c r="BA751" s="2">
        <f t="shared" si="684"/>
        <v>0</v>
      </c>
      <c r="BB751" s="2">
        <f t="shared" si="684"/>
        <v>0</v>
      </c>
      <c r="BC751" s="2">
        <f t="shared" si="684"/>
        <v>0</v>
      </c>
      <c r="BD751" s="2">
        <f t="shared" si="684"/>
        <v>0</v>
      </c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>
        <f>ROUND(SUMIF(AA725:AA749,"=51651743",FQ725:FQ749),2)</f>
        <v>0</v>
      </c>
      <c r="BY751" s="2">
        <f>ROUND(SUMIF(AA725:AA749,"=51651743",FR725:FR749),2)</f>
        <v>1304.22</v>
      </c>
      <c r="BZ751" s="2">
        <f>ROUND(SUMIF(AA725:AA749,"=51651743",GL725:GL749),2)</f>
        <v>0</v>
      </c>
      <c r="CA751" s="2">
        <f>ROUND(SUMIF(AA725:AA749,"=51651743",GM725:GM749),2)</f>
        <v>686186.03</v>
      </c>
      <c r="CB751" s="2">
        <f>ROUND(SUMIF(AA725:AA749,"=51651743",GN725:GN749),2)</f>
        <v>684881.81</v>
      </c>
      <c r="CC751" s="2">
        <f>ROUND(SUMIF(AA725:AA749,"=51651743",GO725:GO749),2)</f>
        <v>0</v>
      </c>
      <c r="CD751" s="2">
        <f>ROUND(SUMIF(AA725:AA749,"=51651743",GP725:GP749),2)</f>
        <v>0</v>
      </c>
      <c r="CE751" s="2">
        <f>AC751-BX751</f>
        <v>371729.03</v>
      </c>
      <c r="CF751" s="2">
        <f>AC751-BY751</f>
        <v>370424.81000000006</v>
      </c>
      <c r="CG751" s="2">
        <f>BX751-BZ751</f>
        <v>0</v>
      </c>
      <c r="CH751" s="2">
        <f>AC751-BX751-BY751+BZ751</f>
        <v>370424.81000000006</v>
      </c>
      <c r="CI751" s="2">
        <f>BY751-BZ751</f>
        <v>1304.22</v>
      </c>
      <c r="CJ751" s="2">
        <f>ROUND(SUMIF(AA725:AA749,"=51651743",GX725:GX749),2)</f>
        <v>0</v>
      </c>
      <c r="CK751" s="2">
        <f>ROUND(SUMIF(AA725:AA749,"=51651743",GY725:GY749),2)</f>
        <v>0</v>
      </c>
      <c r="CL751" s="2">
        <f>ROUND(SUMIF(AA725:AA749,"=51651743",GZ725:GZ749),2)</f>
        <v>0</v>
      </c>
      <c r="CM751" s="2">
        <f>ROUND(SUMIF(AA725:AA749,"=51651743",HD725:HD749),2)</f>
        <v>0</v>
      </c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>
        <v>0</v>
      </c>
    </row>
    <row r="753" spans="1:28" x14ac:dyDescent="0.2">
      <c r="A753" s="4">
        <v>50</v>
      </c>
      <c r="B753" s="4">
        <v>0</v>
      </c>
      <c r="C753" s="4">
        <v>0</v>
      </c>
      <c r="D753" s="4">
        <v>1</v>
      </c>
      <c r="E753" s="4">
        <v>201</v>
      </c>
      <c r="F753" s="4">
        <f>ROUND(Source!O751,O753)</f>
        <v>486264.24</v>
      </c>
      <c r="G753" s="4" t="s">
        <v>135</v>
      </c>
      <c r="H753" s="4" t="s">
        <v>136</v>
      </c>
      <c r="I753" s="4"/>
      <c r="J753" s="4"/>
      <c r="K753" s="4">
        <v>201</v>
      </c>
      <c r="L753" s="4">
        <v>1</v>
      </c>
      <c r="M753" s="4">
        <v>3</v>
      </c>
      <c r="N753" s="4" t="s">
        <v>3</v>
      </c>
      <c r="O753" s="4">
        <v>2</v>
      </c>
      <c r="P753" s="4"/>
      <c r="Q753" s="4"/>
      <c r="R753" s="4"/>
      <c r="S753" s="4"/>
      <c r="T753" s="4"/>
      <c r="U753" s="4"/>
      <c r="V753" s="4"/>
      <c r="W753" s="4">
        <v>484960.02</v>
      </c>
      <c r="X753" s="4">
        <v>1</v>
      </c>
      <c r="Y753" s="4">
        <v>484960.02</v>
      </c>
      <c r="Z753" s="4"/>
      <c r="AA753" s="4"/>
      <c r="AB753" s="4"/>
    </row>
    <row r="754" spans="1:28" x14ac:dyDescent="0.2">
      <c r="A754" s="4">
        <v>50</v>
      </c>
      <c r="B754" s="4">
        <v>0</v>
      </c>
      <c r="C754" s="4">
        <v>0</v>
      </c>
      <c r="D754" s="4">
        <v>1</v>
      </c>
      <c r="E754" s="4">
        <v>202</v>
      </c>
      <c r="F754" s="4">
        <f>ROUND(Source!P751,O754)</f>
        <v>371729.03</v>
      </c>
      <c r="G754" s="4" t="s">
        <v>137</v>
      </c>
      <c r="H754" s="4" t="s">
        <v>138</v>
      </c>
      <c r="I754" s="4"/>
      <c r="J754" s="4"/>
      <c r="K754" s="4">
        <v>202</v>
      </c>
      <c r="L754" s="4">
        <v>2</v>
      </c>
      <c r="M754" s="4">
        <v>3</v>
      </c>
      <c r="N754" s="4" t="s">
        <v>3</v>
      </c>
      <c r="O754" s="4">
        <v>2</v>
      </c>
      <c r="P754" s="4"/>
      <c r="Q754" s="4"/>
      <c r="R754" s="4"/>
      <c r="S754" s="4"/>
      <c r="T754" s="4"/>
      <c r="U754" s="4"/>
      <c r="V754" s="4"/>
      <c r="W754" s="4">
        <v>371729.02999999997</v>
      </c>
      <c r="X754" s="4">
        <v>1</v>
      </c>
      <c r="Y754" s="4">
        <v>371729.02999999997</v>
      </c>
      <c r="Z754" s="4"/>
      <c r="AA754" s="4"/>
      <c r="AB754" s="4"/>
    </row>
    <row r="755" spans="1:28" x14ac:dyDescent="0.2">
      <c r="A755" s="4">
        <v>50</v>
      </c>
      <c r="B755" s="4">
        <v>0</v>
      </c>
      <c r="C755" s="4">
        <v>0</v>
      </c>
      <c r="D755" s="4">
        <v>1</v>
      </c>
      <c r="E755" s="4">
        <v>222</v>
      </c>
      <c r="F755" s="4">
        <f>ROUND(Source!AO751,O755)</f>
        <v>0</v>
      </c>
      <c r="G755" s="4" t="s">
        <v>139</v>
      </c>
      <c r="H755" s="4" t="s">
        <v>140</v>
      </c>
      <c r="I755" s="4"/>
      <c r="J755" s="4"/>
      <c r="K755" s="4">
        <v>222</v>
      </c>
      <c r="L755" s="4">
        <v>3</v>
      </c>
      <c r="M755" s="4">
        <v>3</v>
      </c>
      <c r="N755" s="4" t="s">
        <v>3</v>
      </c>
      <c r="O755" s="4">
        <v>2</v>
      </c>
      <c r="P755" s="4"/>
      <c r="Q755" s="4"/>
      <c r="R755" s="4"/>
      <c r="S755" s="4"/>
      <c r="T755" s="4"/>
      <c r="U755" s="4"/>
      <c r="V755" s="4"/>
      <c r="W755" s="4">
        <v>0</v>
      </c>
      <c r="X755" s="4">
        <v>1</v>
      </c>
      <c r="Y755" s="4">
        <v>0</v>
      </c>
      <c r="Z755" s="4"/>
      <c r="AA755" s="4"/>
      <c r="AB755" s="4"/>
    </row>
    <row r="756" spans="1:28" x14ac:dyDescent="0.2">
      <c r="A756" s="4">
        <v>50</v>
      </c>
      <c r="B756" s="4">
        <v>0</v>
      </c>
      <c r="C756" s="4">
        <v>0</v>
      </c>
      <c r="D756" s="4">
        <v>1</v>
      </c>
      <c r="E756" s="4">
        <v>225</v>
      </c>
      <c r="F756" s="4">
        <f>ROUND(Source!AV751,O756)</f>
        <v>371729.03</v>
      </c>
      <c r="G756" s="4" t="s">
        <v>141</v>
      </c>
      <c r="H756" s="4" t="s">
        <v>142</v>
      </c>
      <c r="I756" s="4"/>
      <c r="J756" s="4"/>
      <c r="K756" s="4">
        <v>225</v>
      </c>
      <c r="L756" s="4">
        <v>4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>
        <v>371729.03</v>
      </c>
      <c r="X756" s="4">
        <v>1</v>
      </c>
      <c r="Y756" s="4">
        <v>371729.03</v>
      </c>
      <c r="Z756" s="4"/>
      <c r="AA756" s="4"/>
      <c r="AB756" s="4"/>
    </row>
    <row r="757" spans="1:28" x14ac:dyDescent="0.2">
      <c r="A757" s="4">
        <v>50</v>
      </c>
      <c r="B757" s="4">
        <v>0</v>
      </c>
      <c r="C757" s="4">
        <v>0</v>
      </c>
      <c r="D757" s="4">
        <v>1</v>
      </c>
      <c r="E757" s="4">
        <v>226</v>
      </c>
      <c r="F757" s="4">
        <f>ROUND(Source!AW751,O757)</f>
        <v>370424.81</v>
      </c>
      <c r="G757" s="4" t="s">
        <v>143</v>
      </c>
      <c r="H757" s="4" t="s">
        <v>144</v>
      </c>
      <c r="I757" s="4"/>
      <c r="J757" s="4"/>
      <c r="K757" s="4">
        <v>226</v>
      </c>
      <c r="L757" s="4">
        <v>5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>
        <v>370424.81</v>
      </c>
      <c r="X757" s="4">
        <v>1</v>
      </c>
      <c r="Y757" s="4">
        <v>370424.81</v>
      </c>
      <c r="Z757" s="4"/>
      <c r="AA757" s="4"/>
      <c r="AB757" s="4"/>
    </row>
    <row r="758" spans="1:28" x14ac:dyDescent="0.2">
      <c r="A758" s="4">
        <v>50</v>
      </c>
      <c r="B758" s="4">
        <v>0</v>
      </c>
      <c r="C758" s="4">
        <v>0</v>
      </c>
      <c r="D758" s="4">
        <v>1</v>
      </c>
      <c r="E758" s="4">
        <v>227</v>
      </c>
      <c r="F758" s="4">
        <f>ROUND(Source!AX751,O758)</f>
        <v>0</v>
      </c>
      <c r="G758" s="4" t="s">
        <v>145</v>
      </c>
      <c r="H758" s="4" t="s">
        <v>146</v>
      </c>
      <c r="I758" s="4"/>
      <c r="J758" s="4"/>
      <c r="K758" s="4">
        <v>227</v>
      </c>
      <c r="L758" s="4">
        <v>6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>
        <v>0</v>
      </c>
      <c r="X758" s="4">
        <v>1</v>
      </c>
      <c r="Y758" s="4">
        <v>0</v>
      </c>
      <c r="Z758" s="4"/>
      <c r="AA758" s="4"/>
      <c r="AB758" s="4"/>
    </row>
    <row r="759" spans="1:28" x14ac:dyDescent="0.2">
      <c r="A759" s="4">
        <v>50</v>
      </c>
      <c r="B759" s="4">
        <v>0</v>
      </c>
      <c r="C759" s="4">
        <v>0</v>
      </c>
      <c r="D759" s="4">
        <v>1</v>
      </c>
      <c r="E759" s="4">
        <v>228</v>
      </c>
      <c r="F759" s="4">
        <f>ROUND(Source!AY751,O759)</f>
        <v>370424.81</v>
      </c>
      <c r="G759" s="4" t="s">
        <v>147</v>
      </c>
      <c r="H759" s="4" t="s">
        <v>148</v>
      </c>
      <c r="I759" s="4"/>
      <c r="J759" s="4"/>
      <c r="K759" s="4">
        <v>228</v>
      </c>
      <c r="L759" s="4">
        <v>7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>
        <v>370424.81</v>
      </c>
      <c r="X759" s="4">
        <v>1</v>
      </c>
      <c r="Y759" s="4">
        <v>370424.81</v>
      </c>
      <c r="Z759" s="4"/>
      <c r="AA759" s="4"/>
      <c r="AB759" s="4"/>
    </row>
    <row r="760" spans="1:28" x14ac:dyDescent="0.2">
      <c r="A760" s="4">
        <v>50</v>
      </c>
      <c r="B760" s="4">
        <v>0</v>
      </c>
      <c r="C760" s="4">
        <v>0</v>
      </c>
      <c r="D760" s="4">
        <v>1</v>
      </c>
      <c r="E760" s="4">
        <v>216</v>
      </c>
      <c r="F760" s="4">
        <f>ROUND(Source!AP751,O760)</f>
        <v>1304.22</v>
      </c>
      <c r="G760" s="4" t="s">
        <v>149</v>
      </c>
      <c r="H760" s="4" t="s">
        <v>150</v>
      </c>
      <c r="I760" s="4"/>
      <c r="J760" s="4"/>
      <c r="K760" s="4">
        <v>216</v>
      </c>
      <c r="L760" s="4">
        <v>8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>
        <v>1304.22</v>
      </c>
      <c r="X760" s="4">
        <v>1</v>
      </c>
      <c r="Y760" s="4">
        <v>1304.22</v>
      </c>
      <c r="Z760" s="4"/>
      <c r="AA760" s="4"/>
      <c r="AB760" s="4"/>
    </row>
    <row r="761" spans="1:28" x14ac:dyDescent="0.2">
      <c r="A761" s="4">
        <v>50</v>
      </c>
      <c r="B761" s="4">
        <v>0</v>
      </c>
      <c r="C761" s="4">
        <v>0</v>
      </c>
      <c r="D761" s="4">
        <v>1</v>
      </c>
      <c r="E761" s="4">
        <v>223</v>
      </c>
      <c r="F761" s="4">
        <f>ROUND(Source!AQ751,O761)</f>
        <v>0</v>
      </c>
      <c r="G761" s="4" t="s">
        <v>151</v>
      </c>
      <c r="H761" s="4" t="s">
        <v>152</v>
      </c>
      <c r="I761" s="4"/>
      <c r="J761" s="4"/>
      <c r="K761" s="4">
        <v>223</v>
      </c>
      <c r="L761" s="4">
        <v>9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>
        <v>0</v>
      </c>
      <c r="X761" s="4">
        <v>1</v>
      </c>
      <c r="Y761" s="4">
        <v>0</v>
      </c>
      <c r="Z761" s="4"/>
      <c r="AA761" s="4"/>
      <c r="AB761" s="4"/>
    </row>
    <row r="762" spans="1:28" x14ac:dyDescent="0.2">
      <c r="A762" s="4">
        <v>50</v>
      </c>
      <c r="B762" s="4">
        <v>0</v>
      </c>
      <c r="C762" s="4">
        <v>0</v>
      </c>
      <c r="D762" s="4">
        <v>1</v>
      </c>
      <c r="E762" s="4">
        <v>229</v>
      </c>
      <c r="F762" s="4">
        <f>ROUND(Source!AZ751,O762)</f>
        <v>1304.22</v>
      </c>
      <c r="G762" s="4" t="s">
        <v>153</v>
      </c>
      <c r="H762" s="4" t="s">
        <v>154</v>
      </c>
      <c r="I762" s="4"/>
      <c r="J762" s="4"/>
      <c r="K762" s="4">
        <v>229</v>
      </c>
      <c r="L762" s="4">
        <v>10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>
        <v>1304.22</v>
      </c>
      <c r="X762" s="4">
        <v>1</v>
      </c>
      <c r="Y762" s="4">
        <v>1304.22</v>
      </c>
      <c r="Z762" s="4"/>
      <c r="AA762" s="4"/>
      <c r="AB762" s="4"/>
    </row>
    <row r="763" spans="1:28" x14ac:dyDescent="0.2">
      <c r="A763" s="4">
        <v>50</v>
      </c>
      <c r="B763" s="4">
        <v>0</v>
      </c>
      <c r="C763" s="4">
        <v>0</v>
      </c>
      <c r="D763" s="4">
        <v>1</v>
      </c>
      <c r="E763" s="4">
        <v>203</v>
      </c>
      <c r="F763" s="4">
        <f>ROUND(Source!Q751,O763)</f>
        <v>8496.35</v>
      </c>
      <c r="G763" s="4" t="s">
        <v>155</v>
      </c>
      <c r="H763" s="4" t="s">
        <v>156</v>
      </c>
      <c r="I763" s="4"/>
      <c r="J763" s="4"/>
      <c r="K763" s="4">
        <v>203</v>
      </c>
      <c r="L763" s="4">
        <v>11</v>
      </c>
      <c r="M763" s="4">
        <v>3</v>
      </c>
      <c r="N763" s="4" t="s">
        <v>3</v>
      </c>
      <c r="O763" s="4">
        <v>2</v>
      </c>
      <c r="P763" s="4"/>
      <c r="Q763" s="4"/>
      <c r="R763" s="4"/>
      <c r="S763" s="4"/>
      <c r="T763" s="4"/>
      <c r="U763" s="4"/>
      <c r="V763" s="4"/>
      <c r="W763" s="4">
        <v>8496.3499999999985</v>
      </c>
      <c r="X763" s="4">
        <v>1</v>
      </c>
      <c r="Y763" s="4">
        <v>8496.3499999999985</v>
      </c>
      <c r="Z763" s="4"/>
      <c r="AA763" s="4"/>
      <c r="AB763" s="4"/>
    </row>
    <row r="764" spans="1:28" x14ac:dyDescent="0.2">
      <c r="A764" s="4">
        <v>50</v>
      </c>
      <c r="B764" s="4">
        <v>0</v>
      </c>
      <c r="C764" s="4">
        <v>0</v>
      </c>
      <c r="D764" s="4">
        <v>1</v>
      </c>
      <c r="E764" s="4">
        <v>231</v>
      </c>
      <c r="F764" s="4">
        <f>ROUND(Source!BB751,O764)</f>
        <v>0</v>
      </c>
      <c r="G764" s="4" t="s">
        <v>157</v>
      </c>
      <c r="H764" s="4" t="s">
        <v>158</v>
      </c>
      <c r="I764" s="4"/>
      <c r="J764" s="4"/>
      <c r="K764" s="4">
        <v>231</v>
      </c>
      <c r="L764" s="4">
        <v>12</v>
      </c>
      <c r="M764" s="4">
        <v>3</v>
      </c>
      <c r="N764" s="4" t="s">
        <v>3</v>
      </c>
      <c r="O764" s="4">
        <v>2</v>
      </c>
      <c r="P764" s="4"/>
      <c r="Q764" s="4"/>
      <c r="R764" s="4"/>
      <c r="S764" s="4"/>
      <c r="T764" s="4"/>
      <c r="U764" s="4"/>
      <c r="V764" s="4"/>
      <c r="W764" s="4">
        <v>0</v>
      </c>
      <c r="X764" s="4">
        <v>1</v>
      </c>
      <c r="Y764" s="4">
        <v>0</v>
      </c>
      <c r="Z764" s="4"/>
      <c r="AA764" s="4"/>
      <c r="AB764" s="4"/>
    </row>
    <row r="765" spans="1:28" x14ac:dyDescent="0.2">
      <c r="A765" s="4">
        <v>50</v>
      </c>
      <c r="B765" s="4">
        <v>0</v>
      </c>
      <c r="C765" s="4">
        <v>0</v>
      </c>
      <c r="D765" s="4">
        <v>1</v>
      </c>
      <c r="E765" s="4">
        <v>204</v>
      </c>
      <c r="F765" s="4">
        <f>ROUND(Source!R751,O765)</f>
        <v>3297.75</v>
      </c>
      <c r="G765" s="4" t="s">
        <v>159</v>
      </c>
      <c r="H765" s="4" t="s">
        <v>160</v>
      </c>
      <c r="I765" s="4"/>
      <c r="J765" s="4"/>
      <c r="K765" s="4">
        <v>204</v>
      </c>
      <c r="L765" s="4">
        <v>13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>
        <v>3297.75</v>
      </c>
      <c r="X765" s="4">
        <v>1</v>
      </c>
      <c r="Y765" s="4">
        <v>3297.75</v>
      </c>
      <c r="Z765" s="4"/>
      <c r="AA765" s="4"/>
      <c r="AB765" s="4"/>
    </row>
    <row r="766" spans="1:28" x14ac:dyDescent="0.2">
      <c r="A766" s="4">
        <v>50</v>
      </c>
      <c r="B766" s="4">
        <v>0</v>
      </c>
      <c r="C766" s="4">
        <v>0</v>
      </c>
      <c r="D766" s="4">
        <v>1</v>
      </c>
      <c r="E766" s="4">
        <v>205</v>
      </c>
      <c r="F766" s="4">
        <f>ROUND(Source!S751,O766)</f>
        <v>106038.86</v>
      </c>
      <c r="G766" s="4" t="s">
        <v>161</v>
      </c>
      <c r="H766" s="4" t="s">
        <v>162</v>
      </c>
      <c r="I766" s="4"/>
      <c r="J766" s="4"/>
      <c r="K766" s="4">
        <v>205</v>
      </c>
      <c r="L766" s="4">
        <v>14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>
        <v>106038.86</v>
      </c>
      <c r="X766" s="4">
        <v>1</v>
      </c>
      <c r="Y766" s="4">
        <v>106038.86</v>
      </c>
      <c r="Z766" s="4"/>
      <c r="AA766" s="4"/>
      <c r="AB766" s="4"/>
    </row>
    <row r="767" spans="1:28" x14ac:dyDescent="0.2">
      <c r="A767" s="4">
        <v>50</v>
      </c>
      <c r="B767" s="4">
        <v>0</v>
      </c>
      <c r="C767" s="4">
        <v>0</v>
      </c>
      <c r="D767" s="4">
        <v>1</v>
      </c>
      <c r="E767" s="4">
        <v>232</v>
      </c>
      <c r="F767" s="4">
        <f>ROUND(Source!BC751,O767)</f>
        <v>0</v>
      </c>
      <c r="G767" s="4" t="s">
        <v>163</v>
      </c>
      <c r="H767" s="4" t="s">
        <v>164</v>
      </c>
      <c r="I767" s="4"/>
      <c r="J767" s="4"/>
      <c r="K767" s="4">
        <v>232</v>
      </c>
      <c r="L767" s="4">
        <v>15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>
        <v>0</v>
      </c>
      <c r="X767" s="4">
        <v>1</v>
      </c>
      <c r="Y767" s="4">
        <v>0</v>
      </c>
      <c r="Z767" s="4"/>
      <c r="AA767" s="4"/>
      <c r="AB767" s="4"/>
    </row>
    <row r="768" spans="1:28" x14ac:dyDescent="0.2">
      <c r="A768" s="4">
        <v>50</v>
      </c>
      <c r="B768" s="4">
        <v>0</v>
      </c>
      <c r="C768" s="4">
        <v>0</v>
      </c>
      <c r="D768" s="4">
        <v>1</v>
      </c>
      <c r="E768" s="4">
        <v>214</v>
      </c>
      <c r="F768" s="4">
        <f>ROUND(Source!AS751,O768)</f>
        <v>684881.81</v>
      </c>
      <c r="G768" s="4" t="s">
        <v>165</v>
      </c>
      <c r="H768" s="4" t="s">
        <v>166</v>
      </c>
      <c r="I768" s="4"/>
      <c r="J768" s="4"/>
      <c r="K768" s="4">
        <v>214</v>
      </c>
      <c r="L768" s="4">
        <v>16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>
        <v>684881.81</v>
      </c>
      <c r="X768" s="4">
        <v>1</v>
      </c>
      <c r="Y768" s="4">
        <v>684881.81</v>
      </c>
      <c r="Z768" s="4"/>
      <c r="AA768" s="4"/>
      <c r="AB768" s="4"/>
    </row>
    <row r="769" spans="1:206" x14ac:dyDescent="0.2">
      <c r="A769" s="4">
        <v>50</v>
      </c>
      <c r="B769" s="4">
        <v>0</v>
      </c>
      <c r="C769" s="4">
        <v>0</v>
      </c>
      <c r="D769" s="4">
        <v>1</v>
      </c>
      <c r="E769" s="4">
        <v>215</v>
      </c>
      <c r="F769" s="4">
        <f>ROUND(Source!AT751,O769)</f>
        <v>0</v>
      </c>
      <c r="G769" s="4" t="s">
        <v>167</v>
      </c>
      <c r="H769" s="4" t="s">
        <v>168</v>
      </c>
      <c r="I769" s="4"/>
      <c r="J769" s="4"/>
      <c r="K769" s="4">
        <v>215</v>
      </c>
      <c r="L769" s="4">
        <v>17</v>
      </c>
      <c r="M769" s="4">
        <v>3</v>
      </c>
      <c r="N769" s="4" t="s">
        <v>3</v>
      </c>
      <c r="O769" s="4">
        <v>2</v>
      </c>
      <c r="P769" s="4"/>
      <c r="Q769" s="4"/>
      <c r="R769" s="4"/>
      <c r="S769" s="4"/>
      <c r="T769" s="4"/>
      <c r="U769" s="4"/>
      <c r="V769" s="4"/>
      <c r="W769" s="4">
        <v>0</v>
      </c>
      <c r="X769" s="4">
        <v>1</v>
      </c>
      <c r="Y769" s="4">
        <v>0</v>
      </c>
      <c r="Z769" s="4"/>
      <c r="AA769" s="4"/>
      <c r="AB769" s="4"/>
    </row>
    <row r="770" spans="1:206" x14ac:dyDescent="0.2">
      <c r="A770" s="4">
        <v>50</v>
      </c>
      <c r="B770" s="4">
        <v>0</v>
      </c>
      <c r="C770" s="4">
        <v>0</v>
      </c>
      <c r="D770" s="4">
        <v>1</v>
      </c>
      <c r="E770" s="4">
        <v>217</v>
      </c>
      <c r="F770" s="4">
        <f>ROUND(Source!AU751,O770)</f>
        <v>0</v>
      </c>
      <c r="G770" s="4" t="s">
        <v>169</v>
      </c>
      <c r="H770" s="4" t="s">
        <v>170</v>
      </c>
      <c r="I770" s="4"/>
      <c r="J770" s="4"/>
      <c r="K770" s="4">
        <v>217</v>
      </c>
      <c r="L770" s="4">
        <v>18</v>
      </c>
      <c r="M770" s="4">
        <v>3</v>
      </c>
      <c r="N770" s="4" t="s">
        <v>3</v>
      </c>
      <c r="O770" s="4">
        <v>2</v>
      </c>
      <c r="P770" s="4"/>
      <c r="Q770" s="4"/>
      <c r="R770" s="4"/>
      <c r="S770" s="4"/>
      <c r="T770" s="4"/>
      <c r="U770" s="4"/>
      <c r="V770" s="4"/>
      <c r="W770" s="4">
        <v>0</v>
      </c>
      <c r="X770" s="4">
        <v>1</v>
      </c>
      <c r="Y770" s="4">
        <v>0</v>
      </c>
      <c r="Z770" s="4"/>
      <c r="AA770" s="4"/>
      <c r="AB770" s="4"/>
    </row>
    <row r="771" spans="1:206" x14ac:dyDescent="0.2">
      <c r="A771" s="4">
        <v>50</v>
      </c>
      <c r="B771" s="4">
        <v>0</v>
      </c>
      <c r="C771" s="4">
        <v>0</v>
      </c>
      <c r="D771" s="4">
        <v>1</v>
      </c>
      <c r="E771" s="4">
        <v>230</v>
      </c>
      <c r="F771" s="4">
        <f>ROUND(Source!BA751,O771)</f>
        <v>0</v>
      </c>
      <c r="G771" s="4" t="s">
        <v>171</v>
      </c>
      <c r="H771" s="4" t="s">
        <v>172</v>
      </c>
      <c r="I771" s="4"/>
      <c r="J771" s="4"/>
      <c r="K771" s="4">
        <v>230</v>
      </c>
      <c r="L771" s="4">
        <v>19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>
        <v>0</v>
      </c>
      <c r="X771" s="4">
        <v>1</v>
      </c>
      <c r="Y771" s="4">
        <v>0</v>
      </c>
      <c r="Z771" s="4"/>
      <c r="AA771" s="4"/>
      <c r="AB771" s="4"/>
    </row>
    <row r="772" spans="1:206" x14ac:dyDescent="0.2">
      <c r="A772" s="4">
        <v>50</v>
      </c>
      <c r="B772" s="4">
        <v>0</v>
      </c>
      <c r="C772" s="4">
        <v>0</v>
      </c>
      <c r="D772" s="4">
        <v>1</v>
      </c>
      <c r="E772" s="4">
        <v>206</v>
      </c>
      <c r="F772" s="4">
        <f>ROUND(Source!T751,O772)</f>
        <v>0</v>
      </c>
      <c r="G772" s="4" t="s">
        <v>173</v>
      </c>
      <c r="H772" s="4" t="s">
        <v>174</v>
      </c>
      <c r="I772" s="4"/>
      <c r="J772" s="4"/>
      <c r="K772" s="4">
        <v>206</v>
      </c>
      <c r="L772" s="4">
        <v>20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>
        <v>0</v>
      </c>
      <c r="X772" s="4">
        <v>1</v>
      </c>
      <c r="Y772" s="4">
        <v>0</v>
      </c>
      <c r="Z772" s="4"/>
      <c r="AA772" s="4"/>
      <c r="AB772" s="4"/>
    </row>
    <row r="773" spans="1:206" x14ac:dyDescent="0.2">
      <c r="A773" s="4">
        <v>50</v>
      </c>
      <c r="B773" s="4">
        <v>0</v>
      </c>
      <c r="C773" s="4">
        <v>0</v>
      </c>
      <c r="D773" s="4">
        <v>1</v>
      </c>
      <c r="E773" s="4">
        <v>207</v>
      </c>
      <c r="F773" s="4">
        <f>Source!U751</f>
        <v>351.786</v>
      </c>
      <c r="G773" s="4" t="s">
        <v>175</v>
      </c>
      <c r="H773" s="4" t="s">
        <v>176</v>
      </c>
      <c r="I773" s="4"/>
      <c r="J773" s="4"/>
      <c r="K773" s="4">
        <v>207</v>
      </c>
      <c r="L773" s="4">
        <v>21</v>
      </c>
      <c r="M773" s="4">
        <v>3</v>
      </c>
      <c r="N773" s="4" t="s">
        <v>3</v>
      </c>
      <c r="O773" s="4">
        <v>-1</v>
      </c>
      <c r="P773" s="4"/>
      <c r="Q773" s="4"/>
      <c r="R773" s="4"/>
      <c r="S773" s="4"/>
      <c r="T773" s="4"/>
      <c r="U773" s="4"/>
      <c r="V773" s="4"/>
      <c r="W773" s="4">
        <v>351.786</v>
      </c>
      <c r="X773" s="4">
        <v>1</v>
      </c>
      <c r="Y773" s="4">
        <v>351.786</v>
      </c>
      <c r="Z773" s="4"/>
      <c r="AA773" s="4"/>
      <c r="AB773" s="4"/>
    </row>
    <row r="774" spans="1:206" x14ac:dyDescent="0.2">
      <c r="A774" s="4">
        <v>50</v>
      </c>
      <c r="B774" s="4">
        <v>0</v>
      </c>
      <c r="C774" s="4">
        <v>0</v>
      </c>
      <c r="D774" s="4">
        <v>1</v>
      </c>
      <c r="E774" s="4">
        <v>208</v>
      </c>
      <c r="F774" s="4">
        <f>Source!V751</f>
        <v>8.3804075999999998</v>
      </c>
      <c r="G774" s="4" t="s">
        <v>177</v>
      </c>
      <c r="H774" s="4" t="s">
        <v>178</v>
      </c>
      <c r="I774" s="4"/>
      <c r="J774" s="4"/>
      <c r="K774" s="4">
        <v>208</v>
      </c>
      <c r="L774" s="4">
        <v>22</v>
      </c>
      <c r="M774" s="4">
        <v>3</v>
      </c>
      <c r="N774" s="4" t="s">
        <v>3</v>
      </c>
      <c r="O774" s="4">
        <v>-1</v>
      </c>
      <c r="P774" s="4"/>
      <c r="Q774" s="4"/>
      <c r="R774" s="4"/>
      <c r="S774" s="4"/>
      <c r="T774" s="4"/>
      <c r="U774" s="4"/>
      <c r="V774" s="4"/>
      <c r="W774" s="4">
        <v>8.3804075999999998</v>
      </c>
      <c r="X774" s="4">
        <v>1</v>
      </c>
      <c r="Y774" s="4">
        <v>8.3804075999999998</v>
      </c>
      <c r="Z774" s="4"/>
      <c r="AA774" s="4"/>
      <c r="AB774" s="4"/>
    </row>
    <row r="775" spans="1:206" x14ac:dyDescent="0.2">
      <c r="A775" s="4">
        <v>50</v>
      </c>
      <c r="B775" s="4">
        <v>0</v>
      </c>
      <c r="C775" s="4">
        <v>0</v>
      </c>
      <c r="D775" s="4">
        <v>1</v>
      </c>
      <c r="E775" s="4">
        <v>209</v>
      </c>
      <c r="F775" s="4">
        <f>ROUND(Source!W751,O775)</f>
        <v>0</v>
      </c>
      <c r="G775" s="4" t="s">
        <v>179</v>
      </c>
      <c r="H775" s="4" t="s">
        <v>180</v>
      </c>
      <c r="I775" s="4"/>
      <c r="J775" s="4"/>
      <c r="K775" s="4">
        <v>209</v>
      </c>
      <c r="L775" s="4">
        <v>23</v>
      </c>
      <c r="M775" s="4">
        <v>3</v>
      </c>
      <c r="N775" s="4" t="s">
        <v>3</v>
      </c>
      <c r="O775" s="4">
        <v>2</v>
      </c>
      <c r="P775" s="4"/>
      <c r="Q775" s="4"/>
      <c r="R775" s="4"/>
      <c r="S775" s="4"/>
      <c r="T775" s="4"/>
      <c r="U775" s="4"/>
      <c r="V775" s="4"/>
      <c r="W775" s="4">
        <v>0</v>
      </c>
      <c r="X775" s="4">
        <v>1</v>
      </c>
      <c r="Y775" s="4">
        <v>0</v>
      </c>
      <c r="Z775" s="4"/>
      <c r="AA775" s="4"/>
      <c r="AB775" s="4"/>
    </row>
    <row r="776" spans="1:206" x14ac:dyDescent="0.2">
      <c r="A776" s="4">
        <v>50</v>
      </c>
      <c r="B776" s="4">
        <v>0</v>
      </c>
      <c r="C776" s="4">
        <v>0</v>
      </c>
      <c r="D776" s="4">
        <v>1</v>
      </c>
      <c r="E776" s="4">
        <v>233</v>
      </c>
      <c r="F776" s="4">
        <f>ROUND(Source!BD751,O776)</f>
        <v>0</v>
      </c>
      <c r="G776" s="4" t="s">
        <v>181</v>
      </c>
      <c r="H776" s="4" t="s">
        <v>182</v>
      </c>
      <c r="I776" s="4"/>
      <c r="J776" s="4"/>
      <c r="K776" s="4">
        <v>233</v>
      </c>
      <c r="L776" s="4">
        <v>24</v>
      </c>
      <c r="M776" s="4">
        <v>3</v>
      </c>
      <c r="N776" s="4" t="s">
        <v>3</v>
      </c>
      <c r="O776" s="4">
        <v>2</v>
      </c>
      <c r="P776" s="4"/>
      <c r="Q776" s="4"/>
      <c r="R776" s="4"/>
      <c r="S776" s="4"/>
      <c r="T776" s="4"/>
      <c r="U776" s="4"/>
      <c r="V776" s="4"/>
      <c r="W776" s="4">
        <v>0</v>
      </c>
      <c r="X776" s="4">
        <v>1</v>
      </c>
      <c r="Y776" s="4">
        <v>0</v>
      </c>
      <c r="Z776" s="4"/>
      <c r="AA776" s="4"/>
      <c r="AB776" s="4"/>
    </row>
    <row r="777" spans="1:206" x14ac:dyDescent="0.2">
      <c r="A777" s="4">
        <v>50</v>
      </c>
      <c r="B777" s="4">
        <v>0</v>
      </c>
      <c r="C777" s="4">
        <v>0</v>
      </c>
      <c r="D777" s="4">
        <v>1</v>
      </c>
      <c r="E777" s="4">
        <v>210</v>
      </c>
      <c r="F777" s="4">
        <f>ROUND(Source!X751,O777)</f>
        <v>125800.98</v>
      </c>
      <c r="G777" s="4" t="s">
        <v>183</v>
      </c>
      <c r="H777" s="4" t="s">
        <v>184</v>
      </c>
      <c r="I777" s="4"/>
      <c r="J777" s="4"/>
      <c r="K777" s="4">
        <v>210</v>
      </c>
      <c r="L777" s="4">
        <v>25</v>
      </c>
      <c r="M777" s="4">
        <v>3</v>
      </c>
      <c r="N777" s="4" t="s">
        <v>3</v>
      </c>
      <c r="O777" s="4">
        <v>2</v>
      </c>
      <c r="P777" s="4"/>
      <c r="Q777" s="4"/>
      <c r="R777" s="4"/>
      <c r="S777" s="4"/>
      <c r="T777" s="4"/>
      <c r="U777" s="4"/>
      <c r="V777" s="4"/>
      <c r="W777" s="4">
        <v>125800.98</v>
      </c>
      <c r="X777" s="4">
        <v>1</v>
      </c>
      <c r="Y777" s="4">
        <v>125800.98</v>
      </c>
      <c r="Z777" s="4"/>
      <c r="AA777" s="4"/>
      <c r="AB777" s="4"/>
    </row>
    <row r="778" spans="1:206" x14ac:dyDescent="0.2">
      <c r="A778" s="4">
        <v>50</v>
      </c>
      <c r="B778" s="4">
        <v>0</v>
      </c>
      <c r="C778" s="4">
        <v>0</v>
      </c>
      <c r="D778" s="4">
        <v>1</v>
      </c>
      <c r="E778" s="4">
        <v>211</v>
      </c>
      <c r="F778" s="4">
        <f>ROUND(Source!Y751,O778)</f>
        <v>74120.81</v>
      </c>
      <c r="G778" s="4" t="s">
        <v>185</v>
      </c>
      <c r="H778" s="4" t="s">
        <v>186</v>
      </c>
      <c r="I778" s="4"/>
      <c r="J778" s="4"/>
      <c r="K778" s="4">
        <v>211</v>
      </c>
      <c r="L778" s="4">
        <v>26</v>
      </c>
      <c r="M778" s="4">
        <v>3</v>
      </c>
      <c r="N778" s="4" t="s">
        <v>3</v>
      </c>
      <c r="O778" s="4">
        <v>2</v>
      </c>
      <c r="P778" s="4"/>
      <c r="Q778" s="4"/>
      <c r="R778" s="4"/>
      <c r="S778" s="4"/>
      <c r="T778" s="4"/>
      <c r="U778" s="4"/>
      <c r="V778" s="4"/>
      <c r="W778" s="4">
        <v>74120.81</v>
      </c>
      <c r="X778" s="4">
        <v>1</v>
      </c>
      <c r="Y778" s="4">
        <v>74120.81</v>
      </c>
      <c r="Z778" s="4"/>
      <c r="AA778" s="4"/>
      <c r="AB778" s="4"/>
    </row>
    <row r="779" spans="1:206" x14ac:dyDescent="0.2">
      <c r="A779" s="4">
        <v>50</v>
      </c>
      <c r="B779" s="4">
        <v>0</v>
      </c>
      <c r="C779" s="4">
        <v>0</v>
      </c>
      <c r="D779" s="4">
        <v>1</v>
      </c>
      <c r="E779" s="4">
        <v>224</v>
      </c>
      <c r="F779" s="4">
        <f>ROUND(Source!AR751,O779)</f>
        <v>686186.03</v>
      </c>
      <c r="G779" s="4" t="s">
        <v>187</v>
      </c>
      <c r="H779" s="4" t="s">
        <v>188</v>
      </c>
      <c r="I779" s="4"/>
      <c r="J779" s="4"/>
      <c r="K779" s="4">
        <v>224</v>
      </c>
      <c r="L779" s="4">
        <v>27</v>
      </c>
      <c r="M779" s="4">
        <v>3</v>
      </c>
      <c r="N779" s="4" t="s">
        <v>3</v>
      </c>
      <c r="O779" s="4">
        <v>2</v>
      </c>
      <c r="P779" s="4"/>
      <c r="Q779" s="4"/>
      <c r="R779" s="4"/>
      <c r="S779" s="4"/>
      <c r="T779" s="4"/>
      <c r="U779" s="4"/>
      <c r="V779" s="4"/>
      <c r="W779" s="4">
        <v>686186.03</v>
      </c>
      <c r="X779" s="4">
        <v>1</v>
      </c>
      <c r="Y779" s="4">
        <v>686186.03</v>
      </c>
      <c r="Z779" s="4"/>
      <c r="AA779" s="4"/>
      <c r="AB779" s="4"/>
    </row>
    <row r="781" spans="1:206" x14ac:dyDescent="0.2">
      <c r="A781" s="1">
        <v>4</v>
      </c>
      <c r="B781" s="1">
        <v>1</v>
      </c>
      <c r="C781" s="1"/>
      <c r="D781" s="1">
        <f>ROW(A807)</f>
        <v>807</v>
      </c>
      <c r="E781" s="1"/>
      <c r="F781" s="1" t="s">
        <v>3</v>
      </c>
      <c r="G781" s="1" t="s">
        <v>485</v>
      </c>
      <c r="H781" s="1" t="s">
        <v>3</v>
      </c>
      <c r="I781" s="1">
        <v>0</v>
      </c>
      <c r="J781" s="1"/>
      <c r="K781" s="1">
        <v>-1</v>
      </c>
      <c r="L781" s="1"/>
      <c r="M781" s="1" t="s">
        <v>3</v>
      </c>
      <c r="N781" s="1"/>
      <c r="O781" s="1"/>
      <c r="P781" s="1"/>
      <c r="Q781" s="1"/>
      <c r="R781" s="1"/>
      <c r="S781" s="1">
        <v>0</v>
      </c>
      <c r="T781" s="1"/>
      <c r="U781" s="1" t="s">
        <v>3</v>
      </c>
      <c r="V781" s="1">
        <v>0</v>
      </c>
      <c r="W781" s="1"/>
      <c r="X781" s="1"/>
      <c r="Y781" s="1"/>
      <c r="Z781" s="1"/>
      <c r="AA781" s="1"/>
      <c r="AB781" s="1" t="s">
        <v>3</v>
      </c>
      <c r="AC781" s="1" t="s">
        <v>3</v>
      </c>
      <c r="AD781" s="1" t="s">
        <v>3</v>
      </c>
      <c r="AE781" s="1" t="s">
        <v>3</v>
      </c>
      <c r="AF781" s="1" t="s">
        <v>3</v>
      </c>
      <c r="AG781" s="1" t="s">
        <v>3</v>
      </c>
      <c r="AH781" s="1"/>
      <c r="AI781" s="1"/>
      <c r="AJ781" s="1"/>
      <c r="AK781" s="1"/>
      <c r="AL781" s="1"/>
      <c r="AM781" s="1"/>
      <c r="AN781" s="1"/>
      <c r="AO781" s="1"/>
      <c r="AP781" s="1" t="s">
        <v>3</v>
      </c>
      <c r="AQ781" s="1" t="s">
        <v>3</v>
      </c>
      <c r="AR781" s="1" t="s">
        <v>3</v>
      </c>
      <c r="AS781" s="1"/>
      <c r="AT781" s="1"/>
      <c r="AU781" s="1"/>
      <c r="AV781" s="1"/>
      <c r="AW781" s="1"/>
      <c r="AX781" s="1"/>
      <c r="AY781" s="1"/>
      <c r="AZ781" s="1" t="s">
        <v>3</v>
      </c>
      <c r="BA781" s="1"/>
      <c r="BB781" s="1" t="s">
        <v>3</v>
      </c>
      <c r="BC781" s="1" t="s">
        <v>3</v>
      </c>
      <c r="BD781" s="1" t="s">
        <v>3</v>
      </c>
      <c r="BE781" s="1" t="s">
        <v>3</v>
      </c>
      <c r="BF781" s="1" t="s">
        <v>3</v>
      </c>
      <c r="BG781" s="1" t="s">
        <v>3</v>
      </c>
      <c r="BH781" s="1" t="s">
        <v>3</v>
      </c>
      <c r="BI781" s="1" t="s">
        <v>3</v>
      </c>
      <c r="BJ781" s="1" t="s">
        <v>3</v>
      </c>
      <c r="BK781" s="1" t="s">
        <v>3</v>
      </c>
      <c r="BL781" s="1" t="s">
        <v>3</v>
      </c>
      <c r="BM781" s="1" t="s">
        <v>3</v>
      </c>
      <c r="BN781" s="1" t="s">
        <v>3</v>
      </c>
      <c r="BO781" s="1" t="s">
        <v>3</v>
      </c>
      <c r="BP781" s="1" t="s">
        <v>3</v>
      </c>
      <c r="BQ781" s="1"/>
      <c r="BR781" s="1"/>
      <c r="BS781" s="1"/>
      <c r="BT781" s="1"/>
      <c r="BU781" s="1"/>
      <c r="BV781" s="1"/>
      <c r="BW781" s="1"/>
      <c r="BX781" s="1">
        <v>0</v>
      </c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>
        <v>0</v>
      </c>
    </row>
    <row r="783" spans="1:206" x14ac:dyDescent="0.2">
      <c r="A783" s="2">
        <v>52</v>
      </c>
      <c r="B783" s="2">
        <f t="shared" ref="B783:G783" si="685">B807</f>
        <v>1</v>
      </c>
      <c r="C783" s="2">
        <f t="shared" si="685"/>
        <v>4</v>
      </c>
      <c r="D783" s="2">
        <f t="shared" si="685"/>
        <v>781</v>
      </c>
      <c r="E783" s="2">
        <f t="shared" si="685"/>
        <v>0</v>
      </c>
      <c r="F783" s="2" t="str">
        <f t="shared" si="685"/>
        <v/>
      </c>
      <c r="G783" s="2" t="str">
        <f t="shared" si="685"/>
        <v>Система ВЕ15 (В22)</v>
      </c>
      <c r="H783" s="2"/>
      <c r="I783" s="2"/>
      <c r="J783" s="2"/>
      <c r="K783" s="2"/>
      <c r="L783" s="2"/>
      <c r="M783" s="2"/>
      <c r="N783" s="2"/>
      <c r="O783" s="2">
        <f t="shared" ref="O783:AT783" si="686">O807</f>
        <v>289685.40000000002</v>
      </c>
      <c r="P783" s="2">
        <f t="shared" si="686"/>
        <v>215690.56</v>
      </c>
      <c r="Q783" s="2">
        <f t="shared" si="686"/>
        <v>5464.68</v>
      </c>
      <c r="R783" s="2">
        <f t="shared" si="686"/>
        <v>2134.11</v>
      </c>
      <c r="S783" s="2">
        <f t="shared" si="686"/>
        <v>68530.16</v>
      </c>
      <c r="T783" s="2">
        <f t="shared" si="686"/>
        <v>0</v>
      </c>
      <c r="U783" s="2">
        <f t="shared" si="686"/>
        <v>227.40005000000002</v>
      </c>
      <c r="V783" s="2">
        <f t="shared" si="686"/>
        <v>5.423629</v>
      </c>
      <c r="W783" s="2">
        <f t="shared" si="686"/>
        <v>0</v>
      </c>
      <c r="X783" s="2">
        <f t="shared" si="686"/>
        <v>81306.320000000007</v>
      </c>
      <c r="Y783" s="2">
        <f t="shared" si="686"/>
        <v>47905.07</v>
      </c>
      <c r="Z783" s="2">
        <f t="shared" si="686"/>
        <v>0</v>
      </c>
      <c r="AA783" s="2">
        <f t="shared" si="686"/>
        <v>0</v>
      </c>
      <c r="AB783" s="2">
        <f t="shared" si="686"/>
        <v>289685.40000000002</v>
      </c>
      <c r="AC783" s="2">
        <f t="shared" si="686"/>
        <v>215690.56</v>
      </c>
      <c r="AD783" s="2">
        <f t="shared" si="686"/>
        <v>5464.68</v>
      </c>
      <c r="AE783" s="2">
        <f t="shared" si="686"/>
        <v>2134.11</v>
      </c>
      <c r="AF783" s="2">
        <f t="shared" si="686"/>
        <v>68530.16</v>
      </c>
      <c r="AG783" s="2">
        <f t="shared" si="686"/>
        <v>0</v>
      </c>
      <c r="AH783" s="2">
        <f t="shared" si="686"/>
        <v>227.40005000000002</v>
      </c>
      <c r="AI783" s="2">
        <f t="shared" si="686"/>
        <v>5.423629</v>
      </c>
      <c r="AJ783" s="2">
        <f t="shared" si="686"/>
        <v>0</v>
      </c>
      <c r="AK783" s="2">
        <f t="shared" si="686"/>
        <v>81306.320000000007</v>
      </c>
      <c r="AL783" s="2">
        <f t="shared" si="686"/>
        <v>47905.07</v>
      </c>
      <c r="AM783" s="2">
        <f t="shared" si="686"/>
        <v>0</v>
      </c>
      <c r="AN783" s="2">
        <f t="shared" si="686"/>
        <v>0</v>
      </c>
      <c r="AO783" s="2">
        <f t="shared" si="686"/>
        <v>0</v>
      </c>
      <c r="AP783" s="2">
        <f t="shared" si="686"/>
        <v>1304.22</v>
      </c>
      <c r="AQ783" s="2">
        <f t="shared" si="686"/>
        <v>0</v>
      </c>
      <c r="AR783" s="2">
        <f t="shared" si="686"/>
        <v>418896.79</v>
      </c>
      <c r="AS783" s="2">
        <f t="shared" si="686"/>
        <v>417592.57</v>
      </c>
      <c r="AT783" s="2">
        <f t="shared" si="686"/>
        <v>0</v>
      </c>
      <c r="AU783" s="2">
        <f t="shared" ref="AU783:BZ783" si="687">AU807</f>
        <v>0</v>
      </c>
      <c r="AV783" s="2">
        <f t="shared" si="687"/>
        <v>215690.56</v>
      </c>
      <c r="AW783" s="2">
        <f t="shared" si="687"/>
        <v>214386.34</v>
      </c>
      <c r="AX783" s="2">
        <f t="shared" si="687"/>
        <v>0</v>
      </c>
      <c r="AY783" s="2">
        <f t="shared" si="687"/>
        <v>214386.34</v>
      </c>
      <c r="AZ783" s="2">
        <f t="shared" si="687"/>
        <v>1304.22</v>
      </c>
      <c r="BA783" s="2">
        <f t="shared" si="687"/>
        <v>0</v>
      </c>
      <c r="BB783" s="2">
        <f t="shared" si="687"/>
        <v>0</v>
      </c>
      <c r="BC783" s="2">
        <f t="shared" si="687"/>
        <v>0</v>
      </c>
      <c r="BD783" s="2">
        <f t="shared" si="687"/>
        <v>0</v>
      </c>
      <c r="BE783" s="2">
        <f t="shared" si="687"/>
        <v>0</v>
      </c>
      <c r="BF783" s="2">
        <f t="shared" si="687"/>
        <v>0</v>
      </c>
      <c r="BG783" s="2">
        <f t="shared" si="687"/>
        <v>0</v>
      </c>
      <c r="BH783" s="2">
        <f t="shared" si="687"/>
        <v>0</v>
      </c>
      <c r="BI783" s="2">
        <f t="shared" si="687"/>
        <v>0</v>
      </c>
      <c r="BJ783" s="2">
        <f t="shared" si="687"/>
        <v>0</v>
      </c>
      <c r="BK783" s="2">
        <f t="shared" si="687"/>
        <v>0</v>
      </c>
      <c r="BL783" s="2">
        <f t="shared" si="687"/>
        <v>0</v>
      </c>
      <c r="BM783" s="2">
        <f t="shared" si="687"/>
        <v>0</v>
      </c>
      <c r="BN783" s="2">
        <f t="shared" si="687"/>
        <v>0</v>
      </c>
      <c r="BO783" s="2">
        <f t="shared" si="687"/>
        <v>0</v>
      </c>
      <c r="BP783" s="2">
        <f t="shared" si="687"/>
        <v>0</v>
      </c>
      <c r="BQ783" s="2">
        <f t="shared" si="687"/>
        <v>0</v>
      </c>
      <c r="BR783" s="2">
        <f t="shared" si="687"/>
        <v>0</v>
      </c>
      <c r="BS783" s="2">
        <f t="shared" si="687"/>
        <v>0</v>
      </c>
      <c r="BT783" s="2">
        <f t="shared" si="687"/>
        <v>0</v>
      </c>
      <c r="BU783" s="2">
        <f t="shared" si="687"/>
        <v>0</v>
      </c>
      <c r="BV783" s="2">
        <f t="shared" si="687"/>
        <v>0</v>
      </c>
      <c r="BW783" s="2">
        <f t="shared" si="687"/>
        <v>0</v>
      </c>
      <c r="BX783" s="2">
        <f t="shared" si="687"/>
        <v>0</v>
      </c>
      <c r="BY783" s="2">
        <f t="shared" si="687"/>
        <v>1304.22</v>
      </c>
      <c r="BZ783" s="2">
        <f t="shared" si="687"/>
        <v>0</v>
      </c>
      <c r="CA783" s="2">
        <f t="shared" ref="CA783:DF783" si="688">CA807</f>
        <v>418896.79</v>
      </c>
      <c r="CB783" s="2">
        <f t="shared" si="688"/>
        <v>417592.57</v>
      </c>
      <c r="CC783" s="2">
        <f t="shared" si="688"/>
        <v>0</v>
      </c>
      <c r="CD783" s="2">
        <f t="shared" si="688"/>
        <v>0</v>
      </c>
      <c r="CE783" s="2">
        <f t="shared" si="688"/>
        <v>215690.56</v>
      </c>
      <c r="CF783" s="2">
        <f t="shared" si="688"/>
        <v>214386.34</v>
      </c>
      <c r="CG783" s="2">
        <f t="shared" si="688"/>
        <v>0</v>
      </c>
      <c r="CH783" s="2">
        <f t="shared" si="688"/>
        <v>214386.34</v>
      </c>
      <c r="CI783" s="2">
        <f t="shared" si="688"/>
        <v>1304.22</v>
      </c>
      <c r="CJ783" s="2">
        <f t="shared" si="688"/>
        <v>0</v>
      </c>
      <c r="CK783" s="2">
        <f t="shared" si="688"/>
        <v>0</v>
      </c>
      <c r="CL783" s="2">
        <f t="shared" si="688"/>
        <v>0</v>
      </c>
      <c r="CM783" s="2">
        <f t="shared" si="688"/>
        <v>0</v>
      </c>
      <c r="CN783" s="2">
        <f t="shared" si="688"/>
        <v>0</v>
      </c>
      <c r="CO783" s="2">
        <f t="shared" si="688"/>
        <v>0</v>
      </c>
      <c r="CP783" s="2">
        <f t="shared" si="688"/>
        <v>0</v>
      </c>
      <c r="CQ783" s="2">
        <f t="shared" si="688"/>
        <v>0</v>
      </c>
      <c r="CR783" s="2">
        <f t="shared" si="688"/>
        <v>0</v>
      </c>
      <c r="CS783" s="2">
        <f t="shared" si="688"/>
        <v>0</v>
      </c>
      <c r="CT783" s="2">
        <f t="shared" si="688"/>
        <v>0</v>
      </c>
      <c r="CU783" s="2">
        <f t="shared" si="688"/>
        <v>0</v>
      </c>
      <c r="CV783" s="2">
        <f t="shared" si="688"/>
        <v>0</v>
      </c>
      <c r="CW783" s="2">
        <f t="shared" si="688"/>
        <v>0</v>
      </c>
      <c r="CX783" s="2">
        <f t="shared" si="688"/>
        <v>0</v>
      </c>
      <c r="CY783" s="2">
        <f t="shared" si="688"/>
        <v>0</v>
      </c>
      <c r="CZ783" s="2">
        <f t="shared" si="688"/>
        <v>0</v>
      </c>
      <c r="DA783" s="2">
        <f t="shared" si="688"/>
        <v>0</v>
      </c>
      <c r="DB783" s="2">
        <f t="shared" si="688"/>
        <v>0</v>
      </c>
      <c r="DC783" s="2">
        <f t="shared" si="688"/>
        <v>0</v>
      </c>
      <c r="DD783" s="2">
        <f t="shared" si="688"/>
        <v>0</v>
      </c>
      <c r="DE783" s="2">
        <f t="shared" si="688"/>
        <v>0</v>
      </c>
      <c r="DF783" s="2">
        <f t="shared" si="688"/>
        <v>0</v>
      </c>
      <c r="DG783" s="3">
        <f t="shared" ref="DG783:EL783" si="689">DG807</f>
        <v>0</v>
      </c>
      <c r="DH783" s="3">
        <f t="shared" si="689"/>
        <v>0</v>
      </c>
      <c r="DI783" s="3">
        <f t="shared" si="689"/>
        <v>0</v>
      </c>
      <c r="DJ783" s="3">
        <f t="shared" si="689"/>
        <v>0</v>
      </c>
      <c r="DK783" s="3">
        <f t="shared" si="689"/>
        <v>0</v>
      </c>
      <c r="DL783" s="3">
        <f t="shared" si="689"/>
        <v>0</v>
      </c>
      <c r="DM783" s="3">
        <f t="shared" si="689"/>
        <v>0</v>
      </c>
      <c r="DN783" s="3">
        <f t="shared" si="689"/>
        <v>0</v>
      </c>
      <c r="DO783" s="3">
        <f t="shared" si="689"/>
        <v>0</v>
      </c>
      <c r="DP783" s="3">
        <f t="shared" si="689"/>
        <v>0</v>
      </c>
      <c r="DQ783" s="3">
        <f t="shared" si="689"/>
        <v>0</v>
      </c>
      <c r="DR783" s="3">
        <f t="shared" si="689"/>
        <v>0</v>
      </c>
      <c r="DS783" s="3">
        <f t="shared" si="689"/>
        <v>0</v>
      </c>
      <c r="DT783" s="3">
        <f t="shared" si="689"/>
        <v>0</v>
      </c>
      <c r="DU783" s="3">
        <f t="shared" si="689"/>
        <v>0</v>
      </c>
      <c r="DV783" s="3">
        <f t="shared" si="689"/>
        <v>0</v>
      </c>
      <c r="DW783" s="3">
        <f t="shared" si="689"/>
        <v>0</v>
      </c>
      <c r="DX783" s="3">
        <f t="shared" si="689"/>
        <v>0</v>
      </c>
      <c r="DY783" s="3">
        <f t="shared" si="689"/>
        <v>0</v>
      </c>
      <c r="DZ783" s="3">
        <f t="shared" si="689"/>
        <v>0</v>
      </c>
      <c r="EA783" s="3">
        <f t="shared" si="689"/>
        <v>0</v>
      </c>
      <c r="EB783" s="3">
        <f t="shared" si="689"/>
        <v>0</v>
      </c>
      <c r="EC783" s="3">
        <f t="shared" si="689"/>
        <v>0</v>
      </c>
      <c r="ED783" s="3">
        <f t="shared" si="689"/>
        <v>0</v>
      </c>
      <c r="EE783" s="3">
        <f t="shared" si="689"/>
        <v>0</v>
      </c>
      <c r="EF783" s="3">
        <f t="shared" si="689"/>
        <v>0</v>
      </c>
      <c r="EG783" s="3">
        <f t="shared" si="689"/>
        <v>0</v>
      </c>
      <c r="EH783" s="3">
        <f t="shared" si="689"/>
        <v>0</v>
      </c>
      <c r="EI783" s="3">
        <f t="shared" si="689"/>
        <v>0</v>
      </c>
      <c r="EJ783" s="3">
        <f t="shared" si="689"/>
        <v>0</v>
      </c>
      <c r="EK783" s="3">
        <f t="shared" si="689"/>
        <v>0</v>
      </c>
      <c r="EL783" s="3">
        <f t="shared" si="689"/>
        <v>0</v>
      </c>
      <c r="EM783" s="3">
        <f t="shared" ref="EM783:FR783" si="690">EM807</f>
        <v>0</v>
      </c>
      <c r="EN783" s="3">
        <f t="shared" si="690"/>
        <v>0</v>
      </c>
      <c r="EO783" s="3">
        <f t="shared" si="690"/>
        <v>0</v>
      </c>
      <c r="EP783" s="3">
        <f t="shared" si="690"/>
        <v>0</v>
      </c>
      <c r="EQ783" s="3">
        <f t="shared" si="690"/>
        <v>0</v>
      </c>
      <c r="ER783" s="3">
        <f t="shared" si="690"/>
        <v>0</v>
      </c>
      <c r="ES783" s="3">
        <f t="shared" si="690"/>
        <v>0</v>
      </c>
      <c r="ET783" s="3">
        <f t="shared" si="690"/>
        <v>0</v>
      </c>
      <c r="EU783" s="3">
        <f t="shared" si="690"/>
        <v>0</v>
      </c>
      <c r="EV783" s="3">
        <f t="shared" si="690"/>
        <v>0</v>
      </c>
      <c r="EW783" s="3">
        <f t="shared" si="690"/>
        <v>0</v>
      </c>
      <c r="EX783" s="3">
        <f t="shared" si="690"/>
        <v>0</v>
      </c>
      <c r="EY783" s="3">
        <f t="shared" si="690"/>
        <v>0</v>
      </c>
      <c r="EZ783" s="3">
        <f t="shared" si="690"/>
        <v>0</v>
      </c>
      <c r="FA783" s="3">
        <f t="shared" si="690"/>
        <v>0</v>
      </c>
      <c r="FB783" s="3">
        <f t="shared" si="690"/>
        <v>0</v>
      </c>
      <c r="FC783" s="3">
        <f t="shared" si="690"/>
        <v>0</v>
      </c>
      <c r="FD783" s="3">
        <f t="shared" si="690"/>
        <v>0</v>
      </c>
      <c r="FE783" s="3">
        <f t="shared" si="690"/>
        <v>0</v>
      </c>
      <c r="FF783" s="3">
        <f t="shared" si="690"/>
        <v>0</v>
      </c>
      <c r="FG783" s="3">
        <f t="shared" si="690"/>
        <v>0</v>
      </c>
      <c r="FH783" s="3">
        <f t="shared" si="690"/>
        <v>0</v>
      </c>
      <c r="FI783" s="3">
        <f t="shared" si="690"/>
        <v>0</v>
      </c>
      <c r="FJ783" s="3">
        <f t="shared" si="690"/>
        <v>0</v>
      </c>
      <c r="FK783" s="3">
        <f t="shared" si="690"/>
        <v>0</v>
      </c>
      <c r="FL783" s="3">
        <f t="shared" si="690"/>
        <v>0</v>
      </c>
      <c r="FM783" s="3">
        <f t="shared" si="690"/>
        <v>0</v>
      </c>
      <c r="FN783" s="3">
        <f t="shared" si="690"/>
        <v>0</v>
      </c>
      <c r="FO783" s="3">
        <f t="shared" si="690"/>
        <v>0</v>
      </c>
      <c r="FP783" s="3">
        <f t="shared" si="690"/>
        <v>0</v>
      </c>
      <c r="FQ783" s="3">
        <f t="shared" si="690"/>
        <v>0</v>
      </c>
      <c r="FR783" s="3">
        <f t="shared" si="690"/>
        <v>0</v>
      </c>
      <c r="FS783" s="3">
        <f t="shared" ref="FS783:GX783" si="691">FS807</f>
        <v>0</v>
      </c>
      <c r="FT783" s="3">
        <f t="shared" si="691"/>
        <v>0</v>
      </c>
      <c r="FU783" s="3">
        <f t="shared" si="691"/>
        <v>0</v>
      </c>
      <c r="FV783" s="3">
        <f t="shared" si="691"/>
        <v>0</v>
      </c>
      <c r="FW783" s="3">
        <f t="shared" si="691"/>
        <v>0</v>
      </c>
      <c r="FX783" s="3">
        <f t="shared" si="691"/>
        <v>0</v>
      </c>
      <c r="FY783" s="3">
        <f t="shared" si="691"/>
        <v>0</v>
      </c>
      <c r="FZ783" s="3">
        <f t="shared" si="691"/>
        <v>0</v>
      </c>
      <c r="GA783" s="3">
        <f t="shared" si="691"/>
        <v>0</v>
      </c>
      <c r="GB783" s="3">
        <f t="shared" si="691"/>
        <v>0</v>
      </c>
      <c r="GC783" s="3">
        <f t="shared" si="691"/>
        <v>0</v>
      </c>
      <c r="GD783" s="3">
        <f t="shared" si="691"/>
        <v>0</v>
      </c>
      <c r="GE783" s="3">
        <f t="shared" si="691"/>
        <v>0</v>
      </c>
      <c r="GF783" s="3">
        <f t="shared" si="691"/>
        <v>0</v>
      </c>
      <c r="GG783" s="3">
        <f t="shared" si="691"/>
        <v>0</v>
      </c>
      <c r="GH783" s="3">
        <f t="shared" si="691"/>
        <v>0</v>
      </c>
      <c r="GI783" s="3">
        <f t="shared" si="691"/>
        <v>0</v>
      </c>
      <c r="GJ783" s="3">
        <f t="shared" si="691"/>
        <v>0</v>
      </c>
      <c r="GK783" s="3">
        <f t="shared" si="691"/>
        <v>0</v>
      </c>
      <c r="GL783" s="3">
        <f t="shared" si="691"/>
        <v>0</v>
      </c>
      <c r="GM783" s="3">
        <f t="shared" si="691"/>
        <v>0</v>
      </c>
      <c r="GN783" s="3">
        <f t="shared" si="691"/>
        <v>0</v>
      </c>
      <c r="GO783" s="3">
        <f t="shared" si="691"/>
        <v>0</v>
      </c>
      <c r="GP783" s="3">
        <f t="shared" si="691"/>
        <v>0</v>
      </c>
      <c r="GQ783" s="3">
        <f t="shared" si="691"/>
        <v>0</v>
      </c>
      <c r="GR783" s="3">
        <f t="shared" si="691"/>
        <v>0</v>
      </c>
      <c r="GS783" s="3">
        <f t="shared" si="691"/>
        <v>0</v>
      </c>
      <c r="GT783" s="3">
        <f t="shared" si="691"/>
        <v>0</v>
      </c>
      <c r="GU783" s="3">
        <f t="shared" si="691"/>
        <v>0</v>
      </c>
      <c r="GV783" s="3">
        <f t="shared" si="691"/>
        <v>0</v>
      </c>
      <c r="GW783" s="3">
        <f t="shared" si="691"/>
        <v>0</v>
      </c>
      <c r="GX783" s="3">
        <f t="shared" si="691"/>
        <v>0</v>
      </c>
    </row>
    <row r="785" spans="1:245" x14ac:dyDescent="0.2">
      <c r="A785">
        <v>17</v>
      </c>
      <c r="B785">
        <v>1</v>
      </c>
      <c r="C785">
        <f>ROW(SmtRes!A966)</f>
        <v>966</v>
      </c>
      <c r="D785">
        <f>ROW(EtalonRes!A1119)</f>
        <v>1119</v>
      </c>
      <c r="E785" t="s">
        <v>486</v>
      </c>
      <c r="F785" t="s">
        <v>15</v>
      </c>
      <c r="G785" t="s">
        <v>16</v>
      </c>
      <c r="H785" t="s">
        <v>17</v>
      </c>
      <c r="I785">
        <v>1</v>
      </c>
      <c r="J785">
        <v>0</v>
      </c>
      <c r="K785">
        <v>1</v>
      </c>
      <c r="O785">
        <f t="shared" ref="O785:O805" si="692">ROUND(CP785,2)</f>
        <v>1341.74</v>
      </c>
      <c r="P785">
        <f t="shared" ref="P785:P805" si="693">ROUND(CQ785*I785,2)</f>
        <v>18.489999999999998</v>
      </c>
      <c r="Q785">
        <f t="shared" ref="Q785:Q805" si="694">ROUND(CR785*I785,2)</f>
        <v>92.16</v>
      </c>
      <c r="R785">
        <f t="shared" ref="R785:R805" si="695">ROUND(CS785*I785,2)</f>
        <v>21.04</v>
      </c>
      <c r="S785">
        <f t="shared" ref="S785:S805" si="696">ROUND(CT785*I785,2)</f>
        <v>1231.0899999999999</v>
      </c>
      <c r="T785">
        <f t="shared" ref="T785:T805" si="697">ROUND(CU785*I785,2)</f>
        <v>0</v>
      </c>
      <c r="U785">
        <f t="shared" ref="U785:U805" si="698">CV785*I785</f>
        <v>3.8325</v>
      </c>
      <c r="V785">
        <f t="shared" ref="V785:V805" si="699">CW785*I785</f>
        <v>5.2500000000000005E-2</v>
      </c>
      <c r="W785">
        <f t="shared" ref="W785:W805" si="700">ROUND(CX785*I785,2)</f>
        <v>0</v>
      </c>
      <c r="X785">
        <f t="shared" ref="X785:X805" si="701">ROUND(CY785,2)</f>
        <v>1515.08</v>
      </c>
      <c r="Y785">
        <f t="shared" ref="Y785:Y805" si="702">ROUND(CZ785,2)</f>
        <v>901.53</v>
      </c>
      <c r="AA785">
        <v>51651743</v>
      </c>
      <c r="AB785">
        <f t="shared" ref="AB785:AB805" si="703">ROUND((AC785+AD785+AF785),2)</f>
        <v>45.85</v>
      </c>
      <c r="AC785">
        <f t="shared" ref="AC785:AC805" si="704">ROUND((ES785),2)</f>
        <v>2.0299999999999998</v>
      </c>
      <c r="AD785">
        <f>ROUND(((((ET785*ROUND(1.05,7)))-((EU785*ROUND(1.05,7))))+AE785),2)</f>
        <v>6.95</v>
      </c>
      <c r="AE785">
        <f>ROUND(((EU785*ROUND(1.05,7))),2)</f>
        <v>0.63</v>
      </c>
      <c r="AF785">
        <f>ROUND(((EV785*ROUND(1.05,7))),2)</f>
        <v>36.869999999999997</v>
      </c>
      <c r="AG785">
        <f t="shared" ref="AG785:AG805" si="705">ROUND((AP785),2)</f>
        <v>0</v>
      </c>
      <c r="AH785">
        <f>((EW785*ROUND(1.05,7)))</f>
        <v>3.8325</v>
      </c>
      <c r="AI785">
        <f>((EX785*ROUND(1.05,7)))</f>
        <v>5.2500000000000005E-2</v>
      </c>
      <c r="AJ785">
        <f t="shared" ref="AJ785:AJ805" si="706">(AS785)</f>
        <v>0</v>
      </c>
      <c r="AK785">
        <v>43.76</v>
      </c>
      <c r="AL785">
        <v>2.0299999999999998</v>
      </c>
      <c r="AM785">
        <v>6.62</v>
      </c>
      <c r="AN785">
        <v>0.6</v>
      </c>
      <c r="AO785">
        <v>35.11</v>
      </c>
      <c r="AP785">
        <v>0</v>
      </c>
      <c r="AQ785">
        <v>3.65</v>
      </c>
      <c r="AR785">
        <v>0.05</v>
      </c>
      <c r="AS785">
        <v>0</v>
      </c>
      <c r="AT785">
        <v>121</v>
      </c>
      <c r="AU785">
        <v>72</v>
      </c>
      <c r="AV785">
        <v>1</v>
      </c>
      <c r="AW785">
        <v>1</v>
      </c>
      <c r="AZ785">
        <v>1</v>
      </c>
      <c r="BA785">
        <v>33.39</v>
      </c>
      <c r="BB785">
        <v>13.26</v>
      </c>
      <c r="BC785">
        <v>9.11</v>
      </c>
      <c r="BD785" t="s">
        <v>3</v>
      </c>
      <c r="BE785" t="s">
        <v>3</v>
      </c>
      <c r="BF785" t="s">
        <v>3</v>
      </c>
      <c r="BG785" t="s">
        <v>3</v>
      </c>
      <c r="BH785">
        <v>0</v>
      </c>
      <c r="BI785">
        <v>1</v>
      </c>
      <c r="BJ785" t="s">
        <v>18</v>
      </c>
      <c r="BM785">
        <v>20001</v>
      </c>
      <c r="BN785">
        <v>0</v>
      </c>
      <c r="BO785" t="s">
        <v>3</v>
      </c>
      <c r="BP785">
        <v>0</v>
      </c>
      <c r="BQ785">
        <v>22</v>
      </c>
      <c r="BR785">
        <v>0</v>
      </c>
      <c r="BS785">
        <v>33.39</v>
      </c>
      <c r="BT785">
        <v>1</v>
      </c>
      <c r="BU785">
        <v>1</v>
      </c>
      <c r="BV785">
        <v>1</v>
      </c>
      <c r="BW785">
        <v>1</v>
      </c>
      <c r="BX785">
        <v>1</v>
      </c>
      <c r="BY785" t="s">
        <v>3</v>
      </c>
      <c r="BZ785">
        <v>121</v>
      </c>
      <c r="CA785">
        <v>72</v>
      </c>
      <c r="CB785" t="s">
        <v>3</v>
      </c>
      <c r="CE785">
        <v>0</v>
      </c>
      <c r="CF785">
        <v>0</v>
      </c>
      <c r="CG785">
        <v>0</v>
      </c>
      <c r="CM785">
        <v>0</v>
      </c>
      <c r="CN785" t="s">
        <v>19</v>
      </c>
      <c r="CO785">
        <v>0</v>
      </c>
      <c r="CP785">
        <f t="shared" ref="CP785:CP805" si="707">(P785+Q785+S785)</f>
        <v>1341.74</v>
      </c>
      <c r="CQ785">
        <f>AC785*BC785</f>
        <v>18.493299999999998</v>
      </c>
      <c r="CR785">
        <f>AD785*BB785</f>
        <v>92.156999999999996</v>
      </c>
      <c r="CS785">
        <f t="shared" ref="CS785:CS805" si="708">AE785*BS785</f>
        <v>21.035700000000002</v>
      </c>
      <c r="CT785">
        <f t="shared" ref="CT785:CT805" si="709">AF785*BA785</f>
        <v>1231.0892999999999</v>
      </c>
      <c r="CU785">
        <f t="shared" ref="CU785:CU805" si="710">AG785</f>
        <v>0</v>
      </c>
      <c r="CV785">
        <f t="shared" ref="CV785:CV805" si="711">AH785</f>
        <v>3.8325</v>
      </c>
      <c r="CW785">
        <f t="shared" ref="CW785:CW805" si="712">AI785</f>
        <v>5.2500000000000005E-2</v>
      </c>
      <c r="CX785">
        <f t="shared" ref="CX785:CX805" si="713">AJ785</f>
        <v>0</v>
      </c>
      <c r="CY785">
        <f>(((S785+R785)*AT785)/100)</f>
        <v>1515.0772999999999</v>
      </c>
      <c r="CZ785">
        <f>(((S785+R785)*AU785)/100)</f>
        <v>901.53359999999986</v>
      </c>
      <c r="DC785" t="s">
        <v>3</v>
      </c>
      <c r="DD785" t="s">
        <v>3</v>
      </c>
      <c r="DE785" t="s">
        <v>20</v>
      </c>
      <c r="DF785" t="s">
        <v>20</v>
      </c>
      <c r="DG785" t="s">
        <v>20</v>
      </c>
      <c r="DH785" t="s">
        <v>3</v>
      </c>
      <c r="DI785" t="s">
        <v>20</v>
      </c>
      <c r="DJ785" t="s">
        <v>20</v>
      </c>
      <c r="DK785" t="s">
        <v>3</v>
      </c>
      <c r="DL785" t="s">
        <v>3</v>
      </c>
      <c r="DM785" t="s">
        <v>3</v>
      </c>
      <c r="DN785">
        <v>0</v>
      </c>
      <c r="DO785">
        <v>0</v>
      </c>
      <c r="DP785">
        <v>1</v>
      </c>
      <c r="DQ785">
        <v>1</v>
      </c>
      <c r="DU785">
        <v>1013</v>
      </c>
      <c r="DV785" t="s">
        <v>17</v>
      </c>
      <c r="DW785" t="s">
        <v>17</v>
      </c>
      <c r="DX785">
        <v>1</v>
      </c>
      <c r="DZ785" t="s">
        <v>3</v>
      </c>
      <c r="EA785" t="s">
        <v>3</v>
      </c>
      <c r="EB785" t="s">
        <v>3</v>
      </c>
      <c r="EC785" t="s">
        <v>3</v>
      </c>
      <c r="EE785">
        <v>50757454</v>
      </c>
      <c r="EF785">
        <v>22</v>
      </c>
      <c r="EG785" t="s">
        <v>21</v>
      </c>
      <c r="EH785">
        <v>16</v>
      </c>
      <c r="EI785" t="s">
        <v>22</v>
      </c>
      <c r="EJ785">
        <v>1</v>
      </c>
      <c r="EK785">
        <v>20001</v>
      </c>
      <c r="EL785" t="s">
        <v>23</v>
      </c>
      <c r="EM785" t="s">
        <v>24</v>
      </c>
      <c r="EO785" t="s">
        <v>25</v>
      </c>
      <c r="EQ785">
        <v>131072</v>
      </c>
      <c r="ER785">
        <v>43.76</v>
      </c>
      <c r="ES785">
        <v>2.0299999999999998</v>
      </c>
      <c r="ET785">
        <v>6.62</v>
      </c>
      <c r="EU785">
        <v>0.6</v>
      </c>
      <c r="EV785">
        <v>35.11</v>
      </c>
      <c r="EW785">
        <v>3.65</v>
      </c>
      <c r="EX785">
        <v>0.05</v>
      </c>
      <c r="EY785">
        <v>0</v>
      </c>
      <c r="FQ785">
        <v>0</v>
      </c>
      <c r="FR785">
        <f t="shared" ref="FR785:FR805" si="714">ROUND(IF(BI785=3,GM785,0),2)</f>
        <v>0</v>
      </c>
      <c r="FS785">
        <v>0</v>
      </c>
      <c r="FX785">
        <v>121</v>
      </c>
      <c r="FY785">
        <v>72</v>
      </c>
      <c r="GA785" t="s">
        <v>3</v>
      </c>
      <c r="GD785">
        <v>1</v>
      </c>
      <c r="GF785">
        <v>-2090890730</v>
      </c>
      <c r="GG785">
        <v>2</v>
      </c>
      <c r="GH785">
        <v>1</v>
      </c>
      <c r="GI785">
        <v>4</v>
      </c>
      <c r="GJ785">
        <v>0</v>
      </c>
      <c r="GK785">
        <v>0</v>
      </c>
      <c r="GL785">
        <f t="shared" ref="GL785:GL805" si="715">ROUND(IF(AND(BH785=3,BI785=3,FS785&lt;&gt;0),P785,0),2)</f>
        <v>0</v>
      </c>
      <c r="GM785">
        <f t="shared" ref="GM785:GM805" si="716">ROUND(O785+X785+Y785,2)+GX785</f>
        <v>3758.35</v>
      </c>
      <c r="GN785">
        <f t="shared" ref="GN785:GN805" si="717">IF(OR(BI785=0,BI785=1),GM785,0)</f>
        <v>3758.35</v>
      </c>
      <c r="GO785">
        <f t="shared" ref="GO785:GO805" si="718">IF(BI785=2,GM785,0)</f>
        <v>0</v>
      </c>
      <c r="GP785">
        <f t="shared" ref="GP785:GP805" si="719">IF(BI785=4,GM785+GX785,0)</f>
        <v>0</v>
      </c>
      <c r="GR785">
        <v>0</v>
      </c>
      <c r="GS785">
        <v>3</v>
      </c>
      <c r="GT785">
        <v>0</v>
      </c>
      <c r="GU785" t="s">
        <v>3</v>
      </c>
      <c r="GV785">
        <f t="shared" ref="GV785:GV805" si="720">ROUND((GT785),2)</f>
        <v>0</v>
      </c>
      <c r="GW785">
        <v>1</v>
      </c>
      <c r="GX785">
        <f t="shared" ref="GX785:GX805" si="721">ROUND(HC785*I785,2)</f>
        <v>0</v>
      </c>
      <c r="HA785">
        <v>0</v>
      </c>
      <c r="HB785">
        <v>0</v>
      </c>
      <c r="HC785">
        <f t="shared" ref="HC785:HC805" si="722">GV785*GW785</f>
        <v>0</v>
      </c>
      <c r="HE785" t="s">
        <v>3</v>
      </c>
      <c r="HF785" t="s">
        <v>3</v>
      </c>
      <c r="HM785" t="s">
        <v>3</v>
      </c>
      <c r="HN785" t="s">
        <v>26</v>
      </c>
      <c r="HO785" t="s">
        <v>27</v>
      </c>
      <c r="HP785" t="s">
        <v>22</v>
      </c>
      <c r="HQ785" t="s">
        <v>22</v>
      </c>
      <c r="IK785">
        <v>0</v>
      </c>
    </row>
    <row r="786" spans="1:245" x14ac:dyDescent="0.2">
      <c r="A786">
        <v>18</v>
      </c>
      <c r="B786">
        <v>1</v>
      </c>
      <c r="C786">
        <v>966</v>
      </c>
      <c r="E786" t="s">
        <v>487</v>
      </c>
      <c r="F786" t="s">
        <v>29</v>
      </c>
      <c r="G786" t="s">
        <v>488</v>
      </c>
      <c r="H786" t="str">
        <f>'1.Ведомость'!C241</f>
        <v>КОМПЛ</v>
      </c>
      <c r="I786">
        <f>I785*J786</f>
        <v>1</v>
      </c>
      <c r="J786">
        <v>1</v>
      </c>
      <c r="K786">
        <v>1</v>
      </c>
      <c r="O786">
        <f t="shared" si="692"/>
        <v>1304.22</v>
      </c>
      <c r="P786">
        <f t="shared" si="693"/>
        <v>1304.22</v>
      </c>
      <c r="Q786">
        <f t="shared" si="694"/>
        <v>0</v>
      </c>
      <c r="R786">
        <f t="shared" si="695"/>
        <v>0</v>
      </c>
      <c r="S786">
        <f t="shared" si="696"/>
        <v>0</v>
      </c>
      <c r="T786">
        <f t="shared" si="697"/>
        <v>0</v>
      </c>
      <c r="U786">
        <f t="shared" si="698"/>
        <v>0</v>
      </c>
      <c r="V786">
        <f t="shared" si="699"/>
        <v>0</v>
      </c>
      <c r="W786">
        <f t="shared" si="700"/>
        <v>0</v>
      </c>
      <c r="X786">
        <f t="shared" si="701"/>
        <v>0</v>
      </c>
      <c r="Y786">
        <f t="shared" si="702"/>
        <v>0</v>
      </c>
      <c r="AA786">
        <v>51651743</v>
      </c>
      <c r="AB786">
        <f t="shared" si="703"/>
        <v>1304.22</v>
      </c>
      <c r="AC786">
        <f t="shared" si="704"/>
        <v>1304.22</v>
      </c>
      <c r="AD786">
        <f>ROUND((ET786),2)</f>
        <v>0</v>
      </c>
      <c r="AE786">
        <f>ROUND((EU786),2)</f>
        <v>0</v>
      </c>
      <c r="AF786">
        <f>ROUND((EV786),2)</f>
        <v>0</v>
      </c>
      <c r="AG786">
        <f t="shared" si="705"/>
        <v>0</v>
      </c>
      <c r="AH786">
        <f>(EW786)</f>
        <v>0</v>
      </c>
      <c r="AI786">
        <f>(EX786)</f>
        <v>0</v>
      </c>
      <c r="AJ786">
        <f t="shared" si="706"/>
        <v>0</v>
      </c>
      <c r="AK786">
        <v>1304.22</v>
      </c>
      <c r="AL786">
        <v>1304.22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1</v>
      </c>
      <c r="AW786">
        <v>1</v>
      </c>
      <c r="AZ786">
        <v>1</v>
      </c>
      <c r="BA786">
        <v>1</v>
      </c>
      <c r="BB786">
        <v>1</v>
      </c>
      <c r="BC786">
        <v>6.13</v>
      </c>
      <c r="BD786" t="s">
        <v>3</v>
      </c>
      <c r="BE786" t="s">
        <v>3</v>
      </c>
      <c r="BF786" t="s">
        <v>3</v>
      </c>
      <c r="BG786" t="s">
        <v>3</v>
      </c>
      <c r="BH786">
        <v>3</v>
      </c>
      <c r="BI786">
        <v>3</v>
      </c>
      <c r="BJ786" t="s">
        <v>3</v>
      </c>
      <c r="BM786">
        <v>902</v>
      </c>
      <c r="BN786">
        <v>0</v>
      </c>
      <c r="BO786" t="s">
        <v>3</v>
      </c>
      <c r="BP786">
        <v>0</v>
      </c>
      <c r="BQ786">
        <v>92</v>
      </c>
      <c r="BR786">
        <v>0</v>
      </c>
      <c r="BS786">
        <v>1</v>
      </c>
      <c r="BT786">
        <v>1</v>
      </c>
      <c r="BU786">
        <v>1</v>
      </c>
      <c r="BV786">
        <v>1</v>
      </c>
      <c r="BW786">
        <v>1</v>
      </c>
      <c r="BX786">
        <v>1</v>
      </c>
      <c r="BY786" t="s">
        <v>3</v>
      </c>
      <c r="BZ786">
        <v>0</v>
      </c>
      <c r="CA786">
        <v>0</v>
      </c>
      <c r="CB786" t="s">
        <v>3</v>
      </c>
      <c r="CE786">
        <v>0</v>
      </c>
      <c r="CF786">
        <v>0</v>
      </c>
      <c r="CG786">
        <v>0</v>
      </c>
      <c r="CM786">
        <v>0</v>
      </c>
      <c r="CN786" t="s">
        <v>3</v>
      </c>
      <c r="CO786">
        <v>0</v>
      </c>
      <c r="CP786">
        <f t="shared" si="707"/>
        <v>1304.22</v>
      </c>
      <c r="CQ786">
        <f>AC786</f>
        <v>1304.22</v>
      </c>
      <c r="CR786">
        <f>AD786</f>
        <v>0</v>
      </c>
      <c r="CS786">
        <f t="shared" si="708"/>
        <v>0</v>
      </c>
      <c r="CT786">
        <f t="shared" si="709"/>
        <v>0</v>
      </c>
      <c r="CU786">
        <f t="shared" si="710"/>
        <v>0</v>
      </c>
      <c r="CV786">
        <f t="shared" si="711"/>
        <v>0</v>
      </c>
      <c r="CW786">
        <f t="shared" si="712"/>
        <v>0</v>
      </c>
      <c r="CX786">
        <f t="shared" si="713"/>
        <v>0</v>
      </c>
      <c r="CY786">
        <f>0</f>
        <v>0</v>
      </c>
      <c r="CZ786">
        <f>0</f>
        <v>0</v>
      </c>
      <c r="DC786" t="s">
        <v>3</v>
      </c>
      <c r="DD786" t="s">
        <v>3</v>
      </c>
      <c r="DE786" t="s">
        <v>3</v>
      </c>
      <c r="DF786" t="s">
        <v>3</v>
      </c>
      <c r="DG786" t="s">
        <v>3</v>
      </c>
      <c r="DH786" t="s">
        <v>3</v>
      </c>
      <c r="DI786" t="s">
        <v>3</v>
      </c>
      <c r="DJ786" t="s">
        <v>3</v>
      </c>
      <c r="DK786" t="s">
        <v>3</v>
      </c>
      <c r="DL786" t="s">
        <v>3</v>
      </c>
      <c r="DM786" t="s">
        <v>3</v>
      </c>
      <c r="DN786">
        <v>0</v>
      </c>
      <c r="DO786">
        <v>0</v>
      </c>
      <c r="DP786">
        <v>1</v>
      </c>
      <c r="DQ786">
        <v>1</v>
      </c>
      <c r="DU786">
        <v>1013</v>
      </c>
      <c r="DV786" t="s">
        <v>31</v>
      </c>
      <c r="DW786" t="s">
        <v>31</v>
      </c>
      <c r="DX786">
        <v>1</v>
      </c>
      <c r="DZ786" t="s">
        <v>3</v>
      </c>
      <c r="EA786" t="s">
        <v>3</v>
      </c>
      <c r="EB786" t="s">
        <v>3</v>
      </c>
      <c r="EC786" t="s">
        <v>3</v>
      </c>
      <c r="EE786">
        <v>50757270</v>
      </c>
      <c r="EF786">
        <v>92</v>
      </c>
      <c r="EG786" t="s">
        <v>32</v>
      </c>
      <c r="EH786">
        <v>0</v>
      </c>
      <c r="EI786" t="s">
        <v>3</v>
      </c>
      <c r="EJ786">
        <v>3</v>
      </c>
      <c r="EK786">
        <v>902</v>
      </c>
      <c r="EL786" t="s">
        <v>32</v>
      </c>
      <c r="EM786" t="s">
        <v>33</v>
      </c>
      <c r="EO786" t="s">
        <v>3</v>
      </c>
      <c r="EQ786">
        <v>0</v>
      </c>
      <c r="ER786">
        <v>1304.22</v>
      </c>
      <c r="ES786">
        <v>1304.22</v>
      </c>
      <c r="ET786">
        <v>0</v>
      </c>
      <c r="EU786">
        <v>0</v>
      </c>
      <c r="EV786">
        <v>0</v>
      </c>
      <c r="EW786">
        <v>0</v>
      </c>
      <c r="EX786">
        <v>0</v>
      </c>
      <c r="EZ786">
        <v>5</v>
      </c>
      <c r="FC786">
        <v>0</v>
      </c>
      <c r="FD786">
        <v>18</v>
      </c>
      <c r="FF786">
        <v>1250</v>
      </c>
      <c r="FQ786">
        <v>0</v>
      </c>
      <c r="FR786">
        <f t="shared" si="714"/>
        <v>1304.22</v>
      </c>
      <c r="FS786">
        <v>0</v>
      </c>
      <c r="FX786">
        <v>0</v>
      </c>
      <c r="FY786">
        <v>0</v>
      </c>
      <c r="GA786" t="s">
        <v>34</v>
      </c>
      <c r="GD786">
        <v>1</v>
      </c>
      <c r="GF786">
        <v>132591301</v>
      </c>
      <c r="GG786">
        <v>2</v>
      </c>
      <c r="GH786">
        <v>3</v>
      </c>
      <c r="GI786">
        <v>4</v>
      </c>
      <c r="GJ786">
        <v>0</v>
      </c>
      <c r="GK786">
        <v>0</v>
      </c>
      <c r="GL786">
        <f t="shared" si="715"/>
        <v>0</v>
      </c>
      <c r="GM786">
        <f t="shared" si="716"/>
        <v>1304.22</v>
      </c>
      <c r="GN786">
        <f t="shared" si="717"/>
        <v>0</v>
      </c>
      <c r="GO786">
        <f t="shared" si="718"/>
        <v>0</v>
      </c>
      <c r="GP786">
        <f t="shared" si="719"/>
        <v>0</v>
      </c>
      <c r="GR786">
        <v>1</v>
      </c>
      <c r="GS786">
        <v>1</v>
      </c>
      <c r="GT786">
        <v>0</v>
      </c>
      <c r="GU786" t="s">
        <v>3</v>
      </c>
      <c r="GV786">
        <f t="shared" si="720"/>
        <v>0</v>
      </c>
      <c r="GW786">
        <v>1</v>
      </c>
      <c r="GX786">
        <f t="shared" si="721"/>
        <v>0</v>
      </c>
      <c r="HA786">
        <v>0</v>
      </c>
      <c r="HB786">
        <v>0</v>
      </c>
      <c r="HC786">
        <f t="shared" si="722"/>
        <v>0</v>
      </c>
      <c r="HE786" t="s">
        <v>35</v>
      </c>
      <c r="HF786" t="s">
        <v>36</v>
      </c>
      <c r="HH786">
        <f>ROUND(AC786*I786,2)</f>
        <v>1304.22</v>
      </c>
      <c r="HM786" t="s">
        <v>3</v>
      </c>
      <c r="HN786" t="s">
        <v>3</v>
      </c>
      <c r="HO786" t="s">
        <v>3</v>
      </c>
      <c r="HP786" t="s">
        <v>3</v>
      </c>
      <c r="HQ786" t="s">
        <v>3</v>
      </c>
      <c r="IK786">
        <v>0</v>
      </c>
    </row>
    <row r="787" spans="1:245" x14ac:dyDescent="0.2">
      <c r="A787">
        <v>17</v>
      </c>
      <c r="B787">
        <v>1</v>
      </c>
      <c r="C787">
        <f>ROW(SmtRes!A976)</f>
        <v>976</v>
      </c>
      <c r="D787">
        <f>ROW(EtalonRes!A1128)</f>
        <v>1128</v>
      </c>
      <c r="E787" t="s">
        <v>489</v>
      </c>
      <c r="F787" t="s">
        <v>38</v>
      </c>
      <c r="G787" t="s">
        <v>39</v>
      </c>
      <c r="H787" t="s">
        <v>17</v>
      </c>
      <c r="I787">
        <v>19</v>
      </c>
      <c r="J787">
        <v>0</v>
      </c>
      <c r="K787">
        <v>19</v>
      </c>
      <c r="O787">
        <f t="shared" si="692"/>
        <v>13869.93</v>
      </c>
      <c r="P787">
        <f t="shared" si="693"/>
        <v>7084.57</v>
      </c>
      <c r="Q787">
        <f t="shared" si="694"/>
        <v>390.51</v>
      </c>
      <c r="R787">
        <f t="shared" si="695"/>
        <v>82.47</v>
      </c>
      <c r="S787">
        <f t="shared" si="696"/>
        <v>6394.85</v>
      </c>
      <c r="T787">
        <f t="shared" si="697"/>
        <v>0</v>
      </c>
      <c r="U787">
        <f t="shared" si="698"/>
        <v>21.346500000000002</v>
      </c>
      <c r="V787">
        <f t="shared" si="699"/>
        <v>0.19950000000000001</v>
      </c>
      <c r="W787">
        <f t="shared" si="700"/>
        <v>0</v>
      </c>
      <c r="X787">
        <f t="shared" si="701"/>
        <v>7837.56</v>
      </c>
      <c r="Y787">
        <f t="shared" si="702"/>
        <v>4663.67</v>
      </c>
      <c r="AA787">
        <v>51651743</v>
      </c>
      <c r="AB787">
        <f t="shared" si="703"/>
        <v>52.56</v>
      </c>
      <c r="AC787">
        <f t="shared" si="704"/>
        <v>40.93</v>
      </c>
      <c r="AD787">
        <f>ROUND(((((ET787*ROUND(1.05,7)))-((EU787*ROUND(1.05,7))))+AE787),2)</f>
        <v>1.55</v>
      </c>
      <c r="AE787">
        <f>ROUND(((EU787*ROUND(1.05,7))),2)</f>
        <v>0.13</v>
      </c>
      <c r="AF787">
        <f>ROUND(((EV787*ROUND(1.05,7))),2)</f>
        <v>10.08</v>
      </c>
      <c r="AG787">
        <f t="shared" si="705"/>
        <v>0</v>
      </c>
      <c r="AH787">
        <f>((EW787*ROUND(1.05,7)))</f>
        <v>1.1235000000000002</v>
      </c>
      <c r="AI787">
        <f>((EX787*ROUND(1.05,7)))</f>
        <v>1.0500000000000001E-2</v>
      </c>
      <c r="AJ787">
        <f t="shared" si="706"/>
        <v>0</v>
      </c>
      <c r="AK787">
        <v>52</v>
      </c>
      <c r="AL787">
        <v>40.93</v>
      </c>
      <c r="AM787">
        <v>1.47</v>
      </c>
      <c r="AN787">
        <v>0.12</v>
      </c>
      <c r="AO787">
        <v>9.6</v>
      </c>
      <c r="AP787">
        <v>0</v>
      </c>
      <c r="AQ787">
        <v>1.07</v>
      </c>
      <c r="AR787">
        <v>0.01</v>
      </c>
      <c r="AS787">
        <v>0</v>
      </c>
      <c r="AT787">
        <v>121</v>
      </c>
      <c r="AU787">
        <v>72</v>
      </c>
      <c r="AV787">
        <v>1</v>
      </c>
      <c r="AW787">
        <v>1</v>
      </c>
      <c r="AZ787">
        <v>1</v>
      </c>
      <c r="BA787">
        <v>33.39</v>
      </c>
      <c r="BB787">
        <v>13.26</v>
      </c>
      <c r="BC787">
        <v>9.11</v>
      </c>
      <c r="BD787" t="s">
        <v>3</v>
      </c>
      <c r="BE787" t="s">
        <v>3</v>
      </c>
      <c r="BF787" t="s">
        <v>3</v>
      </c>
      <c r="BG787" t="s">
        <v>3</v>
      </c>
      <c r="BH787">
        <v>0</v>
      </c>
      <c r="BI787">
        <v>1</v>
      </c>
      <c r="BJ787" t="s">
        <v>40</v>
      </c>
      <c r="BM787">
        <v>20001</v>
      </c>
      <c r="BN787">
        <v>0</v>
      </c>
      <c r="BO787" t="s">
        <v>3</v>
      </c>
      <c r="BP787">
        <v>0</v>
      </c>
      <c r="BQ787">
        <v>22</v>
      </c>
      <c r="BR787">
        <v>0</v>
      </c>
      <c r="BS787">
        <v>33.39</v>
      </c>
      <c r="BT787">
        <v>1</v>
      </c>
      <c r="BU787">
        <v>1</v>
      </c>
      <c r="BV787">
        <v>1</v>
      </c>
      <c r="BW787">
        <v>1</v>
      </c>
      <c r="BX787">
        <v>1</v>
      </c>
      <c r="BY787" t="s">
        <v>3</v>
      </c>
      <c r="BZ787">
        <v>121</v>
      </c>
      <c r="CA787">
        <v>72</v>
      </c>
      <c r="CB787" t="s">
        <v>3</v>
      </c>
      <c r="CE787">
        <v>0</v>
      </c>
      <c r="CF787">
        <v>0</v>
      </c>
      <c r="CG787">
        <v>0</v>
      </c>
      <c r="CM787">
        <v>0</v>
      </c>
      <c r="CN787" t="s">
        <v>19</v>
      </c>
      <c r="CO787">
        <v>0</v>
      </c>
      <c r="CP787">
        <f t="shared" si="707"/>
        <v>13869.93</v>
      </c>
      <c r="CQ787">
        <f>AC787*BC787</f>
        <v>372.8723</v>
      </c>
      <c r="CR787">
        <f>AD787*BB787</f>
        <v>20.553000000000001</v>
      </c>
      <c r="CS787">
        <f t="shared" si="708"/>
        <v>4.3407</v>
      </c>
      <c r="CT787">
        <f t="shared" si="709"/>
        <v>336.57120000000003</v>
      </c>
      <c r="CU787">
        <f t="shared" si="710"/>
        <v>0</v>
      </c>
      <c r="CV787">
        <f t="shared" si="711"/>
        <v>1.1235000000000002</v>
      </c>
      <c r="CW787">
        <f t="shared" si="712"/>
        <v>1.0500000000000001E-2</v>
      </c>
      <c r="CX787">
        <f t="shared" si="713"/>
        <v>0</v>
      </c>
      <c r="CY787">
        <f t="shared" ref="CY787:CY805" si="723">(((S787+R787)*AT787)/100)</f>
        <v>7837.5572000000011</v>
      </c>
      <c r="CZ787">
        <f t="shared" ref="CZ787:CZ805" si="724">(((S787+R787)*AU787)/100)</f>
        <v>4663.6704</v>
      </c>
      <c r="DC787" t="s">
        <v>3</v>
      </c>
      <c r="DD787" t="s">
        <v>3</v>
      </c>
      <c r="DE787" t="s">
        <v>20</v>
      </c>
      <c r="DF787" t="s">
        <v>20</v>
      </c>
      <c r="DG787" t="s">
        <v>20</v>
      </c>
      <c r="DH787" t="s">
        <v>3</v>
      </c>
      <c r="DI787" t="s">
        <v>20</v>
      </c>
      <c r="DJ787" t="s">
        <v>20</v>
      </c>
      <c r="DK787" t="s">
        <v>3</v>
      </c>
      <c r="DL787" t="s">
        <v>3</v>
      </c>
      <c r="DM787" t="s">
        <v>3</v>
      </c>
      <c r="DN787">
        <v>0</v>
      </c>
      <c r="DO787">
        <v>0</v>
      </c>
      <c r="DP787">
        <v>1</v>
      </c>
      <c r="DQ787">
        <v>1</v>
      </c>
      <c r="DU787">
        <v>1013</v>
      </c>
      <c r="DV787" t="s">
        <v>17</v>
      </c>
      <c r="DW787" t="s">
        <v>17</v>
      </c>
      <c r="DX787">
        <v>1</v>
      </c>
      <c r="DZ787" t="s">
        <v>3</v>
      </c>
      <c r="EA787" t="s">
        <v>3</v>
      </c>
      <c r="EB787" t="s">
        <v>3</v>
      </c>
      <c r="EC787" t="s">
        <v>3</v>
      </c>
      <c r="EE787">
        <v>50757454</v>
      </c>
      <c r="EF787">
        <v>22</v>
      </c>
      <c r="EG787" t="s">
        <v>21</v>
      </c>
      <c r="EH787">
        <v>16</v>
      </c>
      <c r="EI787" t="s">
        <v>22</v>
      </c>
      <c r="EJ787">
        <v>1</v>
      </c>
      <c r="EK787">
        <v>20001</v>
      </c>
      <c r="EL787" t="s">
        <v>23</v>
      </c>
      <c r="EM787" t="s">
        <v>24</v>
      </c>
      <c r="EO787" t="s">
        <v>25</v>
      </c>
      <c r="EQ787">
        <v>131072</v>
      </c>
      <c r="ER787">
        <v>52</v>
      </c>
      <c r="ES787">
        <v>40.93</v>
      </c>
      <c r="ET787">
        <v>1.47</v>
      </c>
      <c r="EU787">
        <v>0.12</v>
      </c>
      <c r="EV787">
        <v>9.6</v>
      </c>
      <c r="EW787">
        <v>1.07</v>
      </c>
      <c r="EX787">
        <v>0.01</v>
      </c>
      <c r="EY787">
        <v>0</v>
      </c>
      <c r="FQ787">
        <v>0</v>
      </c>
      <c r="FR787">
        <f t="shared" si="714"/>
        <v>0</v>
      </c>
      <c r="FS787">
        <v>0</v>
      </c>
      <c r="FX787">
        <v>121</v>
      </c>
      <c r="FY787">
        <v>72</v>
      </c>
      <c r="GA787" t="s">
        <v>3</v>
      </c>
      <c r="GD787">
        <v>1</v>
      </c>
      <c r="GF787">
        <v>-476731723</v>
      </c>
      <c r="GG787">
        <v>2</v>
      </c>
      <c r="GH787">
        <v>1</v>
      </c>
      <c r="GI787">
        <v>4</v>
      </c>
      <c r="GJ787">
        <v>0</v>
      </c>
      <c r="GK787">
        <v>0</v>
      </c>
      <c r="GL787">
        <f t="shared" si="715"/>
        <v>0</v>
      </c>
      <c r="GM787">
        <f t="shared" si="716"/>
        <v>26371.16</v>
      </c>
      <c r="GN787">
        <f t="shared" si="717"/>
        <v>26371.16</v>
      </c>
      <c r="GO787">
        <f t="shared" si="718"/>
        <v>0</v>
      </c>
      <c r="GP787">
        <f t="shared" si="719"/>
        <v>0</v>
      </c>
      <c r="GR787">
        <v>0</v>
      </c>
      <c r="GS787">
        <v>3</v>
      </c>
      <c r="GT787">
        <v>0</v>
      </c>
      <c r="GU787" t="s">
        <v>3</v>
      </c>
      <c r="GV787">
        <f t="shared" si="720"/>
        <v>0</v>
      </c>
      <c r="GW787">
        <v>1</v>
      </c>
      <c r="GX787">
        <f t="shared" si="721"/>
        <v>0</v>
      </c>
      <c r="HA787">
        <v>0</v>
      </c>
      <c r="HB787">
        <v>0</v>
      </c>
      <c r="HC787">
        <f t="shared" si="722"/>
        <v>0</v>
      </c>
      <c r="HE787" t="s">
        <v>3</v>
      </c>
      <c r="HF787" t="s">
        <v>3</v>
      </c>
      <c r="HM787" t="s">
        <v>3</v>
      </c>
      <c r="HN787" t="s">
        <v>26</v>
      </c>
      <c r="HO787" t="s">
        <v>27</v>
      </c>
      <c r="HP787" t="s">
        <v>22</v>
      </c>
      <c r="HQ787" t="s">
        <v>22</v>
      </c>
      <c r="IK787">
        <v>0</v>
      </c>
    </row>
    <row r="788" spans="1:245" x14ac:dyDescent="0.2">
      <c r="A788">
        <v>18</v>
      </c>
      <c r="B788">
        <v>1</v>
      </c>
      <c r="C788">
        <v>971</v>
      </c>
      <c r="E788" t="s">
        <v>490</v>
      </c>
      <c r="F788" t="s">
        <v>42</v>
      </c>
      <c r="G788" t="s">
        <v>43</v>
      </c>
      <c r="H788" t="e">
        <f>'1.Ведомость'!#REF!</f>
        <v>#REF!</v>
      </c>
      <c r="I788">
        <f>I787*J788</f>
        <v>1.9</v>
      </c>
      <c r="J788">
        <v>9.9999999999999992E-2</v>
      </c>
      <c r="K788">
        <v>0.1</v>
      </c>
      <c r="O788">
        <f t="shared" si="692"/>
        <v>17.309999999999999</v>
      </c>
      <c r="P788">
        <f t="shared" si="693"/>
        <v>17.309999999999999</v>
      </c>
      <c r="Q788">
        <f t="shared" si="694"/>
        <v>0</v>
      </c>
      <c r="R788">
        <f t="shared" si="695"/>
        <v>0</v>
      </c>
      <c r="S788">
        <f t="shared" si="696"/>
        <v>0</v>
      </c>
      <c r="T788">
        <f t="shared" si="697"/>
        <v>0</v>
      </c>
      <c r="U788">
        <f t="shared" si="698"/>
        <v>0</v>
      </c>
      <c r="V788">
        <f t="shared" si="699"/>
        <v>0</v>
      </c>
      <c r="W788">
        <f t="shared" si="700"/>
        <v>0</v>
      </c>
      <c r="X788">
        <f t="shared" si="701"/>
        <v>0</v>
      </c>
      <c r="Y788">
        <f t="shared" si="702"/>
        <v>0</v>
      </c>
      <c r="AA788">
        <v>51651743</v>
      </c>
      <c r="AB788">
        <f t="shared" si="703"/>
        <v>1</v>
      </c>
      <c r="AC788">
        <f t="shared" si="704"/>
        <v>1</v>
      </c>
      <c r="AD788">
        <f>ROUND((((ET788)-(EU788))+AE788),2)</f>
        <v>0</v>
      </c>
      <c r="AE788">
        <f t="shared" ref="AE788:AF790" si="725">ROUND((EU788),2)</f>
        <v>0</v>
      </c>
      <c r="AF788">
        <f t="shared" si="725"/>
        <v>0</v>
      </c>
      <c r="AG788">
        <f t="shared" si="705"/>
        <v>0</v>
      </c>
      <c r="AH788">
        <f t="shared" ref="AH788:AI790" si="726">(EW788)</f>
        <v>0</v>
      </c>
      <c r="AI788">
        <f t="shared" si="726"/>
        <v>0</v>
      </c>
      <c r="AJ788">
        <f t="shared" si="706"/>
        <v>0</v>
      </c>
      <c r="AK788">
        <v>1</v>
      </c>
      <c r="AL788">
        <v>1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1</v>
      </c>
      <c r="AW788">
        <v>1</v>
      </c>
      <c r="AZ788">
        <v>1</v>
      </c>
      <c r="BA788">
        <v>1</v>
      </c>
      <c r="BB788">
        <v>1</v>
      </c>
      <c r="BC788">
        <v>9.11</v>
      </c>
      <c r="BD788" t="s">
        <v>3</v>
      </c>
      <c r="BE788" t="s">
        <v>3</v>
      </c>
      <c r="BF788" t="s">
        <v>3</v>
      </c>
      <c r="BG788" t="s">
        <v>3</v>
      </c>
      <c r="BH788">
        <v>3</v>
      </c>
      <c r="BI788">
        <v>1</v>
      </c>
      <c r="BJ788" t="s">
        <v>45</v>
      </c>
      <c r="BM788">
        <v>500001</v>
      </c>
      <c r="BN788">
        <v>0</v>
      </c>
      <c r="BO788" t="s">
        <v>3</v>
      </c>
      <c r="BP788">
        <v>0</v>
      </c>
      <c r="BQ788">
        <v>8</v>
      </c>
      <c r="BR788">
        <v>0</v>
      </c>
      <c r="BS788">
        <v>1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3</v>
      </c>
      <c r="BZ788">
        <v>0</v>
      </c>
      <c r="CA788">
        <v>0</v>
      </c>
      <c r="CB788" t="s">
        <v>3</v>
      </c>
      <c r="CE788">
        <v>0</v>
      </c>
      <c r="CF788">
        <v>0</v>
      </c>
      <c r="CG788">
        <v>0</v>
      </c>
      <c r="CM788">
        <v>0</v>
      </c>
      <c r="CN788" t="s">
        <v>3</v>
      </c>
      <c r="CO788">
        <v>0</v>
      </c>
      <c r="CP788">
        <f t="shared" si="707"/>
        <v>17.309999999999999</v>
      </c>
      <c r="CQ788">
        <f>AC788*BC788</f>
        <v>9.11</v>
      </c>
      <c r="CR788">
        <f>AD788*BB788</f>
        <v>0</v>
      </c>
      <c r="CS788">
        <f t="shared" si="708"/>
        <v>0</v>
      </c>
      <c r="CT788">
        <f t="shared" si="709"/>
        <v>0</v>
      </c>
      <c r="CU788">
        <f t="shared" si="710"/>
        <v>0</v>
      </c>
      <c r="CV788">
        <f t="shared" si="711"/>
        <v>0</v>
      </c>
      <c r="CW788">
        <f t="shared" si="712"/>
        <v>0</v>
      </c>
      <c r="CX788">
        <f t="shared" si="713"/>
        <v>0</v>
      </c>
      <c r="CY788">
        <f t="shared" si="723"/>
        <v>0</v>
      </c>
      <c r="CZ788">
        <f t="shared" si="724"/>
        <v>0</v>
      </c>
      <c r="DC788" t="s">
        <v>3</v>
      </c>
      <c r="DD788" t="s">
        <v>3</v>
      </c>
      <c r="DE788" t="s">
        <v>3</v>
      </c>
      <c r="DF788" t="s">
        <v>3</v>
      </c>
      <c r="DG788" t="s">
        <v>3</v>
      </c>
      <c r="DH788" t="s">
        <v>3</v>
      </c>
      <c r="DI788" t="s">
        <v>3</v>
      </c>
      <c r="DJ788" t="s">
        <v>3</v>
      </c>
      <c r="DK788" t="s">
        <v>3</v>
      </c>
      <c r="DL788" t="s">
        <v>3</v>
      </c>
      <c r="DM788" t="s">
        <v>3</v>
      </c>
      <c r="DN788">
        <v>0</v>
      </c>
      <c r="DO788">
        <v>0</v>
      </c>
      <c r="DP788">
        <v>1</v>
      </c>
      <c r="DQ788">
        <v>1</v>
      </c>
      <c r="DU788">
        <v>1013</v>
      </c>
      <c r="DV788" t="s">
        <v>44</v>
      </c>
      <c r="DW788" t="s">
        <v>44</v>
      </c>
      <c r="DX788">
        <v>1</v>
      </c>
      <c r="DZ788" t="s">
        <v>3</v>
      </c>
      <c r="EA788" t="s">
        <v>3</v>
      </c>
      <c r="EB788" t="s">
        <v>3</v>
      </c>
      <c r="EC788" t="s">
        <v>3</v>
      </c>
      <c r="EE788">
        <v>50757674</v>
      </c>
      <c r="EF788">
        <v>8</v>
      </c>
      <c r="EG788" t="s">
        <v>46</v>
      </c>
      <c r="EH788">
        <v>0</v>
      </c>
      <c r="EI788" t="s">
        <v>3</v>
      </c>
      <c r="EJ788">
        <v>1</v>
      </c>
      <c r="EK788">
        <v>500001</v>
      </c>
      <c r="EL788" t="s">
        <v>47</v>
      </c>
      <c r="EM788" t="s">
        <v>48</v>
      </c>
      <c r="EO788" t="s">
        <v>3</v>
      </c>
      <c r="EQ788">
        <v>0</v>
      </c>
      <c r="ER788">
        <v>1</v>
      </c>
      <c r="ES788">
        <v>1</v>
      </c>
      <c r="ET788">
        <v>0</v>
      </c>
      <c r="EU788">
        <v>0</v>
      </c>
      <c r="EV788">
        <v>0</v>
      </c>
      <c r="EW788">
        <v>0</v>
      </c>
      <c r="EX788">
        <v>0</v>
      </c>
      <c r="FQ788">
        <v>0</v>
      </c>
      <c r="FR788">
        <f t="shared" si="714"/>
        <v>0</v>
      </c>
      <c r="FS788">
        <v>0</v>
      </c>
      <c r="FX788">
        <v>0</v>
      </c>
      <c r="FY788">
        <v>0</v>
      </c>
      <c r="GA788" t="s">
        <v>3</v>
      </c>
      <c r="GD788">
        <v>1</v>
      </c>
      <c r="GF788">
        <v>-1743999360</v>
      </c>
      <c r="GG788">
        <v>2</v>
      </c>
      <c r="GH788">
        <v>1</v>
      </c>
      <c r="GI788">
        <v>4</v>
      </c>
      <c r="GJ788">
        <v>0</v>
      </c>
      <c r="GK788">
        <v>0</v>
      </c>
      <c r="GL788">
        <f t="shared" si="715"/>
        <v>0</v>
      </c>
      <c r="GM788">
        <f t="shared" si="716"/>
        <v>17.309999999999999</v>
      </c>
      <c r="GN788">
        <f t="shared" si="717"/>
        <v>17.309999999999999</v>
      </c>
      <c r="GO788">
        <f t="shared" si="718"/>
        <v>0</v>
      </c>
      <c r="GP788">
        <f t="shared" si="719"/>
        <v>0</v>
      </c>
      <c r="GR788">
        <v>0</v>
      </c>
      <c r="GS788">
        <v>3</v>
      </c>
      <c r="GT788">
        <v>0</v>
      </c>
      <c r="GU788" t="s">
        <v>3</v>
      </c>
      <c r="GV788">
        <f t="shared" si="720"/>
        <v>0</v>
      </c>
      <c r="GW788">
        <v>1</v>
      </c>
      <c r="GX788">
        <f t="shared" si="721"/>
        <v>0</v>
      </c>
      <c r="HA788">
        <v>0</v>
      </c>
      <c r="HB788">
        <v>0</v>
      </c>
      <c r="HC788">
        <f t="shared" si="722"/>
        <v>0</v>
      </c>
      <c r="HE788" t="s">
        <v>3</v>
      </c>
      <c r="HF788" t="s">
        <v>3</v>
      </c>
      <c r="HM788" t="s">
        <v>3</v>
      </c>
      <c r="HN788" t="s">
        <v>3</v>
      </c>
      <c r="HO788" t="s">
        <v>3</v>
      </c>
      <c r="HP788" t="s">
        <v>3</v>
      </c>
      <c r="HQ788" t="s">
        <v>3</v>
      </c>
      <c r="IK788">
        <v>0</v>
      </c>
    </row>
    <row r="789" spans="1:245" x14ac:dyDescent="0.2">
      <c r="A789">
        <v>18</v>
      </c>
      <c r="B789">
        <v>1</v>
      </c>
      <c r="C789">
        <v>975</v>
      </c>
      <c r="E789" t="s">
        <v>491</v>
      </c>
      <c r="F789" t="s">
        <v>50</v>
      </c>
      <c r="G789" t="s">
        <v>51</v>
      </c>
      <c r="H789" t="e">
        <f>'1.Ведомость'!#REF!</f>
        <v>#REF!</v>
      </c>
      <c r="I789">
        <f>I787*J789</f>
        <v>-0.76</v>
      </c>
      <c r="J789">
        <v>-0.04</v>
      </c>
      <c r="K789">
        <v>-0.04</v>
      </c>
      <c r="O789">
        <f t="shared" si="692"/>
        <v>-6411.25</v>
      </c>
      <c r="P789">
        <f t="shared" si="693"/>
        <v>-6411.25</v>
      </c>
      <c r="Q789">
        <f t="shared" si="694"/>
        <v>0</v>
      </c>
      <c r="R789">
        <f t="shared" si="695"/>
        <v>0</v>
      </c>
      <c r="S789">
        <f t="shared" si="696"/>
        <v>0</v>
      </c>
      <c r="T789">
        <f t="shared" si="697"/>
        <v>0</v>
      </c>
      <c r="U789">
        <f t="shared" si="698"/>
        <v>0</v>
      </c>
      <c r="V789">
        <f t="shared" si="699"/>
        <v>0</v>
      </c>
      <c r="W789">
        <f t="shared" si="700"/>
        <v>0</v>
      </c>
      <c r="X789">
        <f t="shared" si="701"/>
        <v>0</v>
      </c>
      <c r="Y789">
        <f t="shared" si="702"/>
        <v>0</v>
      </c>
      <c r="AA789">
        <v>51651743</v>
      </c>
      <c r="AB789">
        <f t="shared" si="703"/>
        <v>926</v>
      </c>
      <c r="AC789">
        <f t="shared" si="704"/>
        <v>926</v>
      </c>
      <c r="AD789">
        <f>ROUND((((ET789)-(EU789))+AE789),2)</f>
        <v>0</v>
      </c>
      <c r="AE789">
        <f t="shared" si="725"/>
        <v>0</v>
      </c>
      <c r="AF789">
        <f t="shared" si="725"/>
        <v>0</v>
      </c>
      <c r="AG789">
        <f t="shared" si="705"/>
        <v>0</v>
      </c>
      <c r="AH789">
        <f t="shared" si="726"/>
        <v>0</v>
      </c>
      <c r="AI789">
        <f t="shared" si="726"/>
        <v>0</v>
      </c>
      <c r="AJ789">
        <f t="shared" si="706"/>
        <v>0</v>
      </c>
      <c r="AK789">
        <v>926</v>
      </c>
      <c r="AL789">
        <v>926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1</v>
      </c>
      <c r="AW789">
        <v>1</v>
      </c>
      <c r="AZ789">
        <v>1</v>
      </c>
      <c r="BA789">
        <v>1</v>
      </c>
      <c r="BB789">
        <v>1</v>
      </c>
      <c r="BC789">
        <v>9.11</v>
      </c>
      <c r="BD789" t="s">
        <v>3</v>
      </c>
      <c r="BE789" t="s">
        <v>3</v>
      </c>
      <c r="BF789" t="s">
        <v>3</v>
      </c>
      <c r="BG789" t="s">
        <v>3</v>
      </c>
      <c r="BH789">
        <v>3</v>
      </c>
      <c r="BI789">
        <v>1</v>
      </c>
      <c r="BJ789" t="s">
        <v>53</v>
      </c>
      <c r="BM789">
        <v>500001</v>
      </c>
      <c r="BN789">
        <v>0</v>
      </c>
      <c r="BO789" t="s">
        <v>3</v>
      </c>
      <c r="BP789">
        <v>0</v>
      </c>
      <c r="BQ789">
        <v>8</v>
      </c>
      <c r="BR789">
        <v>1</v>
      </c>
      <c r="BS789">
        <v>1</v>
      </c>
      <c r="BT789">
        <v>1</v>
      </c>
      <c r="BU789">
        <v>1</v>
      </c>
      <c r="BV789">
        <v>1</v>
      </c>
      <c r="BW789">
        <v>1</v>
      </c>
      <c r="BX789">
        <v>1</v>
      </c>
      <c r="BY789" t="s">
        <v>3</v>
      </c>
      <c r="BZ789">
        <v>0</v>
      </c>
      <c r="CA789">
        <v>0</v>
      </c>
      <c r="CB789" t="s">
        <v>3</v>
      </c>
      <c r="CE789">
        <v>0</v>
      </c>
      <c r="CF789">
        <v>0</v>
      </c>
      <c r="CG789">
        <v>0</v>
      </c>
      <c r="CM789">
        <v>0</v>
      </c>
      <c r="CN789" t="s">
        <v>3</v>
      </c>
      <c r="CO789">
        <v>0</v>
      </c>
      <c r="CP789">
        <f t="shared" si="707"/>
        <v>-6411.25</v>
      </c>
      <c r="CQ789">
        <f>AC789*BC789</f>
        <v>8435.8599999999988</v>
      </c>
      <c r="CR789">
        <f>AD789*BB789</f>
        <v>0</v>
      </c>
      <c r="CS789">
        <f t="shared" si="708"/>
        <v>0</v>
      </c>
      <c r="CT789">
        <f t="shared" si="709"/>
        <v>0</v>
      </c>
      <c r="CU789">
        <f t="shared" si="710"/>
        <v>0</v>
      </c>
      <c r="CV789">
        <f t="shared" si="711"/>
        <v>0</v>
      </c>
      <c r="CW789">
        <f t="shared" si="712"/>
        <v>0</v>
      </c>
      <c r="CX789">
        <f t="shared" si="713"/>
        <v>0</v>
      </c>
      <c r="CY789">
        <f t="shared" si="723"/>
        <v>0</v>
      </c>
      <c r="CZ789">
        <f t="shared" si="724"/>
        <v>0</v>
      </c>
      <c r="DC789" t="s">
        <v>3</v>
      </c>
      <c r="DD789" t="s">
        <v>3</v>
      </c>
      <c r="DE789" t="s">
        <v>3</v>
      </c>
      <c r="DF789" t="s">
        <v>3</v>
      </c>
      <c r="DG789" t="s">
        <v>3</v>
      </c>
      <c r="DH789" t="s">
        <v>3</v>
      </c>
      <c r="DI789" t="s">
        <v>3</v>
      </c>
      <c r="DJ789" t="s">
        <v>3</v>
      </c>
      <c r="DK789" t="s">
        <v>3</v>
      </c>
      <c r="DL789" t="s">
        <v>3</v>
      </c>
      <c r="DM789" t="s">
        <v>3</v>
      </c>
      <c r="DN789">
        <v>0</v>
      </c>
      <c r="DO789">
        <v>0</v>
      </c>
      <c r="DP789">
        <v>1</v>
      </c>
      <c r="DQ789">
        <v>1</v>
      </c>
      <c r="DU789">
        <v>1005</v>
      </c>
      <c r="DV789" t="s">
        <v>52</v>
      </c>
      <c r="DW789" t="s">
        <v>52</v>
      </c>
      <c r="DX789">
        <v>1</v>
      </c>
      <c r="DZ789" t="s">
        <v>3</v>
      </c>
      <c r="EA789" t="s">
        <v>3</v>
      </c>
      <c r="EB789" t="s">
        <v>3</v>
      </c>
      <c r="EC789" t="s">
        <v>3</v>
      </c>
      <c r="EE789">
        <v>50757674</v>
      </c>
      <c r="EF789">
        <v>8</v>
      </c>
      <c r="EG789" t="s">
        <v>46</v>
      </c>
      <c r="EH789">
        <v>0</v>
      </c>
      <c r="EI789" t="s">
        <v>3</v>
      </c>
      <c r="EJ789">
        <v>1</v>
      </c>
      <c r="EK789">
        <v>500001</v>
      </c>
      <c r="EL789" t="s">
        <v>47</v>
      </c>
      <c r="EM789" t="s">
        <v>48</v>
      </c>
      <c r="EO789" t="s">
        <v>3</v>
      </c>
      <c r="EQ789">
        <v>32768</v>
      </c>
      <c r="ER789">
        <v>926</v>
      </c>
      <c r="ES789">
        <v>926</v>
      </c>
      <c r="ET789">
        <v>0</v>
      </c>
      <c r="EU789">
        <v>0</v>
      </c>
      <c r="EV789">
        <v>0</v>
      </c>
      <c r="EW789">
        <v>0</v>
      </c>
      <c r="EX789">
        <v>0</v>
      </c>
      <c r="FQ789">
        <v>0</v>
      </c>
      <c r="FR789">
        <f t="shared" si="714"/>
        <v>0</v>
      </c>
      <c r="FS789">
        <v>0</v>
      </c>
      <c r="FX789">
        <v>0</v>
      </c>
      <c r="FY789">
        <v>0</v>
      </c>
      <c r="GA789" t="s">
        <v>3</v>
      </c>
      <c r="GD789">
        <v>1</v>
      </c>
      <c r="GF789">
        <v>-1896968330</v>
      </c>
      <c r="GG789">
        <v>2</v>
      </c>
      <c r="GH789">
        <v>1</v>
      </c>
      <c r="GI789">
        <v>4</v>
      </c>
      <c r="GJ789">
        <v>0</v>
      </c>
      <c r="GK789">
        <v>0</v>
      </c>
      <c r="GL789">
        <f t="shared" si="715"/>
        <v>0</v>
      </c>
      <c r="GM789">
        <f t="shared" si="716"/>
        <v>-6411.25</v>
      </c>
      <c r="GN789">
        <f t="shared" si="717"/>
        <v>-6411.25</v>
      </c>
      <c r="GO789">
        <f t="shared" si="718"/>
        <v>0</v>
      </c>
      <c r="GP789">
        <f t="shared" si="719"/>
        <v>0</v>
      </c>
      <c r="GR789">
        <v>0</v>
      </c>
      <c r="GS789">
        <v>3</v>
      </c>
      <c r="GT789">
        <v>0</v>
      </c>
      <c r="GU789" t="s">
        <v>3</v>
      </c>
      <c r="GV789">
        <f t="shared" si="720"/>
        <v>0</v>
      </c>
      <c r="GW789">
        <v>1</v>
      </c>
      <c r="GX789">
        <f t="shared" si="721"/>
        <v>0</v>
      </c>
      <c r="HA789">
        <v>0</v>
      </c>
      <c r="HB789">
        <v>0</v>
      </c>
      <c r="HC789">
        <f t="shared" si="722"/>
        <v>0</v>
      </c>
      <c r="HE789" t="s">
        <v>3</v>
      </c>
      <c r="HF789" t="s">
        <v>3</v>
      </c>
      <c r="HM789" t="s">
        <v>3</v>
      </c>
      <c r="HN789" t="s">
        <v>3</v>
      </c>
      <c r="HO789" t="s">
        <v>3</v>
      </c>
      <c r="HP789" t="s">
        <v>3</v>
      </c>
      <c r="HQ789" t="s">
        <v>3</v>
      </c>
      <c r="IK789">
        <v>0</v>
      </c>
    </row>
    <row r="790" spans="1:245" x14ac:dyDescent="0.2">
      <c r="A790">
        <v>18</v>
      </c>
      <c r="B790">
        <v>1</v>
      </c>
      <c r="C790">
        <v>976</v>
      </c>
      <c r="E790" t="s">
        <v>492</v>
      </c>
      <c r="F790" t="s">
        <v>29</v>
      </c>
      <c r="G790" t="s">
        <v>493</v>
      </c>
      <c r="H790" t="str">
        <f>'1.Ведомость'!C243</f>
        <v>ШТ</v>
      </c>
      <c r="I790">
        <f>I787*J790</f>
        <v>19</v>
      </c>
      <c r="J790">
        <v>1</v>
      </c>
      <c r="K790">
        <v>1</v>
      </c>
      <c r="O790">
        <f t="shared" si="692"/>
        <v>29904.67</v>
      </c>
      <c r="P790">
        <f t="shared" si="693"/>
        <v>29904.67</v>
      </c>
      <c r="Q790">
        <f t="shared" si="694"/>
        <v>0</v>
      </c>
      <c r="R790">
        <f t="shared" si="695"/>
        <v>0</v>
      </c>
      <c r="S790">
        <f t="shared" si="696"/>
        <v>0</v>
      </c>
      <c r="T790">
        <f t="shared" si="697"/>
        <v>0</v>
      </c>
      <c r="U790">
        <f t="shared" si="698"/>
        <v>0</v>
      </c>
      <c r="V790">
        <f t="shared" si="699"/>
        <v>0</v>
      </c>
      <c r="W790">
        <f t="shared" si="700"/>
        <v>0</v>
      </c>
      <c r="X790">
        <f t="shared" si="701"/>
        <v>0</v>
      </c>
      <c r="Y790">
        <f t="shared" si="702"/>
        <v>0</v>
      </c>
      <c r="AA790">
        <v>51651743</v>
      </c>
      <c r="AB790">
        <f t="shared" si="703"/>
        <v>1573.93</v>
      </c>
      <c r="AC790">
        <f t="shared" si="704"/>
        <v>1573.93</v>
      </c>
      <c r="AD790">
        <f>ROUND((((ET790)-(EU790))+AE790),2)</f>
        <v>0</v>
      </c>
      <c r="AE790">
        <f t="shared" si="725"/>
        <v>0</v>
      </c>
      <c r="AF790">
        <f t="shared" si="725"/>
        <v>0</v>
      </c>
      <c r="AG790">
        <f t="shared" si="705"/>
        <v>0</v>
      </c>
      <c r="AH790">
        <f t="shared" si="726"/>
        <v>0</v>
      </c>
      <c r="AI790">
        <f t="shared" si="726"/>
        <v>0</v>
      </c>
      <c r="AJ790">
        <f t="shared" si="706"/>
        <v>0</v>
      </c>
      <c r="AK790">
        <v>1573.93</v>
      </c>
      <c r="AL790">
        <v>1573.93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1</v>
      </c>
      <c r="AW790">
        <v>1</v>
      </c>
      <c r="AZ790">
        <v>1</v>
      </c>
      <c r="BA790">
        <v>1</v>
      </c>
      <c r="BB790">
        <v>1</v>
      </c>
      <c r="BC790">
        <v>9.11</v>
      </c>
      <c r="BD790" t="s">
        <v>3</v>
      </c>
      <c r="BE790" t="s">
        <v>3</v>
      </c>
      <c r="BF790" t="s">
        <v>3</v>
      </c>
      <c r="BG790" t="s">
        <v>3</v>
      </c>
      <c r="BH790">
        <v>3</v>
      </c>
      <c r="BI790">
        <v>1</v>
      </c>
      <c r="BJ790" t="s">
        <v>56</v>
      </c>
      <c r="BM790">
        <v>500001</v>
      </c>
      <c r="BN790">
        <v>0</v>
      </c>
      <c r="BO790" t="s">
        <v>3</v>
      </c>
      <c r="BP790">
        <v>0</v>
      </c>
      <c r="BQ790">
        <v>8</v>
      </c>
      <c r="BR790">
        <v>0</v>
      </c>
      <c r="BS790">
        <v>1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0</v>
      </c>
      <c r="CA790">
        <v>0</v>
      </c>
      <c r="CB790" t="s">
        <v>3</v>
      </c>
      <c r="CE790">
        <v>0</v>
      </c>
      <c r="CF790">
        <v>0</v>
      </c>
      <c r="CG790">
        <v>0</v>
      </c>
      <c r="CM790">
        <v>0</v>
      </c>
      <c r="CN790" t="s">
        <v>3</v>
      </c>
      <c r="CO790">
        <v>0</v>
      </c>
      <c r="CP790">
        <f t="shared" si="707"/>
        <v>29904.67</v>
      </c>
      <c r="CQ790">
        <f>AC790</f>
        <v>1573.93</v>
      </c>
      <c r="CR790">
        <f>AD790</f>
        <v>0</v>
      </c>
      <c r="CS790">
        <f t="shared" si="708"/>
        <v>0</v>
      </c>
      <c r="CT790">
        <f t="shared" si="709"/>
        <v>0</v>
      </c>
      <c r="CU790">
        <f t="shared" si="710"/>
        <v>0</v>
      </c>
      <c r="CV790">
        <f t="shared" si="711"/>
        <v>0</v>
      </c>
      <c r="CW790">
        <f t="shared" si="712"/>
        <v>0</v>
      </c>
      <c r="CX790">
        <f t="shared" si="713"/>
        <v>0</v>
      </c>
      <c r="CY790">
        <f t="shared" si="723"/>
        <v>0</v>
      </c>
      <c r="CZ790">
        <f t="shared" si="724"/>
        <v>0</v>
      </c>
      <c r="DC790" t="s">
        <v>3</v>
      </c>
      <c r="DD790" t="s">
        <v>3</v>
      </c>
      <c r="DE790" t="s">
        <v>3</v>
      </c>
      <c r="DF790" t="s">
        <v>3</v>
      </c>
      <c r="DG790" t="s">
        <v>3</v>
      </c>
      <c r="DH790" t="s">
        <v>3</v>
      </c>
      <c r="DI790" t="s">
        <v>3</v>
      </c>
      <c r="DJ790" t="s">
        <v>3</v>
      </c>
      <c r="DK790" t="s">
        <v>3</v>
      </c>
      <c r="DL790" t="s">
        <v>3</v>
      </c>
      <c r="DM790" t="s">
        <v>3</v>
      </c>
      <c r="DN790">
        <v>0</v>
      </c>
      <c r="DO790">
        <v>0</v>
      </c>
      <c r="DP790">
        <v>1</v>
      </c>
      <c r="DQ790">
        <v>1</v>
      </c>
      <c r="DU790">
        <v>1013</v>
      </c>
      <c r="DV790" t="s">
        <v>17</v>
      </c>
      <c r="DW790" t="s">
        <v>17</v>
      </c>
      <c r="DX790">
        <v>1</v>
      </c>
      <c r="DZ790" t="s">
        <v>3</v>
      </c>
      <c r="EA790" t="s">
        <v>3</v>
      </c>
      <c r="EB790" t="s">
        <v>3</v>
      </c>
      <c r="EC790" t="s">
        <v>3</v>
      </c>
      <c r="EE790">
        <v>50757674</v>
      </c>
      <c r="EF790">
        <v>8</v>
      </c>
      <c r="EG790" t="s">
        <v>46</v>
      </c>
      <c r="EH790">
        <v>0</v>
      </c>
      <c r="EI790" t="s">
        <v>3</v>
      </c>
      <c r="EJ790">
        <v>1</v>
      </c>
      <c r="EK790">
        <v>500001</v>
      </c>
      <c r="EL790" t="s">
        <v>47</v>
      </c>
      <c r="EM790" t="s">
        <v>48</v>
      </c>
      <c r="EO790" t="s">
        <v>3</v>
      </c>
      <c r="EQ790">
        <v>0</v>
      </c>
      <c r="ER790">
        <v>1496.67</v>
      </c>
      <c r="ES790">
        <v>1573.93</v>
      </c>
      <c r="ET790">
        <v>0</v>
      </c>
      <c r="EU790">
        <v>0</v>
      </c>
      <c r="EV790">
        <v>0</v>
      </c>
      <c r="EW790">
        <v>0</v>
      </c>
      <c r="EX790">
        <v>0</v>
      </c>
      <c r="EZ790">
        <v>5</v>
      </c>
      <c r="FC790">
        <v>0</v>
      </c>
      <c r="FD790">
        <v>18</v>
      </c>
      <c r="FF790">
        <v>1496.67</v>
      </c>
      <c r="FQ790">
        <v>0</v>
      </c>
      <c r="FR790">
        <f t="shared" si="714"/>
        <v>0</v>
      </c>
      <c r="FS790">
        <v>0</v>
      </c>
      <c r="FX790">
        <v>0</v>
      </c>
      <c r="FY790">
        <v>0</v>
      </c>
      <c r="GA790" t="s">
        <v>494</v>
      </c>
      <c r="GD790">
        <v>1</v>
      </c>
      <c r="GF790">
        <v>1281068968</v>
      </c>
      <c r="GG790">
        <v>2</v>
      </c>
      <c r="GH790">
        <v>3</v>
      </c>
      <c r="GI790">
        <v>4</v>
      </c>
      <c r="GJ790">
        <v>0</v>
      </c>
      <c r="GK790">
        <v>0</v>
      </c>
      <c r="GL790">
        <f t="shared" si="715"/>
        <v>0</v>
      </c>
      <c r="GM790">
        <f t="shared" si="716"/>
        <v>29904.67</v>
      </c>
      <c r="GN790">
        <f t="shared" si="717"/>
        <v>29904.67</v>
      </c>
      <c r="GO790">
        <f t="shared" si="718"/>
        <v>0</v>
      </c>
      <c r="GP790">
        <f t="shared" si="719"/>
        <v>0</v>
      </c>
      <c r="GR790">
        <v>1</v>
      </c>
      <c r="GS790">
        <v>1</v>
      </c>
      <c r="GT790">
        <v>0</v>
      </c>
      <c r="GU790" t="s">
        <v>3</v>
      </c>
      <c r="GV790">
        <f t="shared" si="720"/>
        <v>0</v>
      </c>
      <c r="GW790">
        <v>1</v>
      </c>
      <c r="GX790">
        <f t="shared" si="721"/>
        <v>0</v>
      </c>
      <c r="HA790">
        <v>0</v>
      </c>
      <c r="HB790">
        <v>0</v>
      </c>
      <c r="HC790">
        <f t="shared" si="722"/>
        <v>0</v>
      </c>
      <c r="HE790" t="s">
        <v>35</v>
      </c>
      <c r="HF790" t="s">
        <v>37</v>
      </c>
      <c r="HG790">
        <f>ROUND(AC790*I790,2)</f>
        <v>29904.67</v>
      </c>
      <c r="HM790" t="s">
        <v>3</v>
      </c>
      <c r="HN790" t="s">
        <v>3</v>
      </c>
      <c r="HO790" t="s">
        <v>3</v>
      </c>
      <c r="HP790" t="s">
        <v>3</v>
      </c>
      <c r="HQ790" t="s">
        <v>3</v>
      </c>
      <c r="IK790">
        <v>0</v>
      </c>
    </row>
    <row r="791" spans="1:245" x14ac:dyDescent="0.2">
      <c r="A791">
        <v>17</v>
      </c>
      <c r="B791">
        <v>1</v>
      </c>
      <c r="C791">
        <f>ROW(SmtRes!A988)</f>
        <v>988</v>
      </c>
      <c r="D791">
        <f>ROW(EtalonRes!A1145)</f>
        <v>1145</v>
      </c>
      <c r="E791" t="s">
        <v>495</v>
      </c>
      <c r="F791" t="s">
        <v>74</v>
      </c>
      <c r="G791" t="s">
        <v>75</v>
      </c>
      <c r="H791" t="s">
        <v>76</v>
      </c>
      <c r="I791">
        <v>0.06</v>
      </c>
      <c r="J791">
        <v>0</v>
      </c>
      <c r="K791">
        <v>0.06</v>
      </c>
      <c r="O791">
        <f t="shared" si="692"/>
        <v>3167.01</v>
      </c>
      <c r="P791">
        <f t="shared" si="693"/>
        <v>237.58</v>
      </c>
      <c r="Q791">
        <f t="shared" si="694"/>
        <v>98.1</v>
      </c>
      <c r="R791">
        <f t="shared" si="695"/>
        <v>31.19</v>
      </c>
      <c r="S791">
        <f t="shared" si="696"/>
        <v>2831.33</v>
      </c>
      <c r="T791">
        <f t="shared" si="697"/>
        <v>0</v>
      </c>
      <c r="U791">
        <f t="shared" si="698"/>
        <v>9.702</v>
      </c>
      <c r="V791">
        <f t="shared" si="699"/>
        <v>7.5600000000000001E-2</v>
      </c>
      <c r="W791">
        <f t="shared" si="700"/>
        <v>0</v>
      </c>
      <c r="X791">
        <f t="shared" si="701"/>
        <v>3463.65</v>
      </c>
      <c r="Y791">
        <f t="shared" si="702"/>
        <v>2061.0100000000002</v>
      </c>
      <c r="AA791">
        <v>51651743</v>
      </c>
      <c r="AB791">
        <f t="shared" si="703"/>
        <v>1971.21</v>
      </c>
      <c r="AC791">
        <f t="shared" si="704"/>
        <v>434.65</v>
      </c>
      <c r="AD791">
        <f>ROUND(((((ET791*ROUND(1.05,7)))-((EU791*ROUND(1.05,7))))+AE791),2)</f>
        <v>123.3</v>
      </c>
      <c r="AE791">
        <f>ROUND(((EU791*ROUND(1.05,7))),2)</f>
        <v>15.57</v>
      </c>
      <c r="AF791">
        <f>ROUND(((EV791*ROUND(1.05,7))),2)</f>
        <v>1413.26</v>
      </c>
      <c r="AG791">
        <f t="shared" si="705"/>
        <v>0</v>
      </c>
      <c r="AH791">
        <f>((EW791*ROUND(1.05,7)))</f>
        <v>161.70000000000002</v>
      </c>
      <c r="AI791">
        <f>((EX791*ROUND(1.05,7)))</f>
        <v>1.26</v>
      </c>
      <c r="AJ791">
        <f t="shared" si="706"/>
        <v>0</v>
      </c>
      <c r="AK791">
        <v>1898.04</v>
      </c>
      <c r="AL791">
        <v>434.65</v>
      </c>
      <c r="AM791">
        <v>117.43</v>
      </c>
      <c r="AN791">
        <v>14.83</v>
      </c>
      <c r="AO791">
        <v>1345.96</v>
      </c>
      <c r="AP791">
        <v>0</v>
      </c>
      <c r="AQ791">
        <v>154</v>
      </c>
      <c r="AR791">
        <v>1.2</v>
      </c>
      <c r="AS791">
        <v>0</v>
      </c>
      <c r="AT791">
        <v>121</v>
      </c>
      <c r="AU791">
        <v>72</v>
      </c>
      <c r="AV791">
        <v>1</v>
      </c>
      <c r="AW791">
        <v>1</v>
      </c>
      <c r="AZ791">
        <v>1</v>
      </c>
      <c r="BA791">
        <v>33.39</v>
      </c>
      <c r="BB791">
        <v>13.26</v>
      </c>
      <c r="BC791">
        <v>9.11</v>
      </c>
      <c r="BD791" t="s">
        <v>3</v>
      </c>
      <c r="BE791" t="s">
        <v>3</v>
      </c>
      <c r="BF791" t="s">
        <v>3</v>
      </c>
      <c r="BG791" t="s">
        <v>3</v>
      </c>
      <c r="BH791">
        <v>0</v>
      </c>
      <c r="BI791">
        <v>1</v>
      </c>
      <c r="BJ791" t="s">
        <v>77</v>
      </c>
      <c r="BM791">
        <v>20001</v>
      </c>
      <c r="BN791">
        <v>0</v>
      </c>
      <c r="BO791" t="s">
        <v>3</v>
      </c>
      <c r="BP791">
        <v>0</v>
      </c>
      <c r="BQ791">
        <v>22</v>
      </c>
      <c r="BR791">
        <v>0</v>
      </c>
      <c r="BS791">
        <v>33.39</v>
      </c>
      <c r="BT791">
        <v>1</v>
      </c>
      <c r="BU791">
        <v>1</v>
      </c>
      <c r="BV791">
        <v>1</v>
      </c>
      <c r="BW791">
        <v>1</v>
      </c>
      <c r="BX791">
        <v>1</v>
      </c>
      <c r="BY791" t="s">
        <v>3</v>
      </c>
      <c r="BZ791">
        <v>121</v>
      </c>
      <c r="CA791">
        <v>72</v>
      </c>
      <c r="CB791" t="s">
        <v>3</v>
      </c>
      <c r="CE791">
        <v>0</v>
      </c>
      <c r="CF791">
        <v>0</v>
      </c>
      <c r="CG791">
        <v>0</v>
      </c>
      <c r="CM791">
        <v>0</v>
      </c>
      <c r="CN791" t="s">
        <v>19</v>
      </c>
      <c r="CO791">
        <v>0</v>
      </c>
      <c r="CP791">
        <f t="shared" si="707"/>
        <v>3167.0099999999998</v>
      </c>
      <c r="CQ791">
        <f t="shared" ref="CQ791:CQ805" si="727">AC791*BC791</f>
        <v>3959.6614999999997</v>
      </c>
      <c r="CR791">
        <f t="shared" ref="CR791:CR805" si="728">AD791*BB791</f>
        <v>1634.9579999999999</v>
      </c>
      <c r="CS791">
        <f t="shared" si="708"/>
        <v>519.88229999999999</v>
      </c>
      <c r="CT791">
        <f t="shared" si="709"/>
        <v>47188.751400000001</v>
      </c>
      <c r="CU791">
        <f t="shared" si="710"/>
        <v>0</v>
      </c>
      <c r="CV791">
        <f t="shared" si="711"/>
        <v>161.70000000000002</v>
      </c>
      <c r="CW791">
        <f t="shared" si="712"/>
        <v>1.26</v>
      </c>
      <c r="CX791">
        <f t="shared" si="713"/>
        <v>0</v>
      </c>
      <c r="CY791">
        <f t="shared" si="723"/>
        <v>3463.6491999999998</v>
      </c>
      <c r="CZ791">
        <f t="shared" si="724"/>
        <v>2061.0144</v>
      </c>
      <c r="DC791" t="s">
        <v>3</v>
      </c>
      <c r="DD791" t="s">
        <v>3</v>
      </c>
      <c r="DE791" t="s">
        <v>20</v>
      </c>
      <c r="DF791" t="s">
        <v>20</v>
      </c>
      <c r="DG791" t="s">
        <v>20</v>
      </c>
      <c r="DH791" t="s">
        <v>3</v>
      </c>
      <c r="DI791" t="s">
        <v>20</v>
      </c>
      <c r="DJ791" t="s">
        <v>20</v>
      </c>
      <c r="DK791" t="s">
        <v>3</v>
      </c>
      <c r="DL791" t="s">
        <v>3</v>
      </c>
      <c r="DM791" t="s">
        <v>3</v>
      </c>
      <c r="DN791">
        <v>0</v>
      </c>
      <c r="DO791">
        <v>0</v>
      </c>
      <c r="DP791">
        <v>1</v>
      </c>
      <c r="DQ791">
        <v>1</v>
      </c>
      <c r="DU791">
        <v>1005</v>
      </c>
      <c r="DV791" t="s">
        <v>76</v>
      </c>
      <c r="DW791" t="s">
        <v>76</v>
      </c>
      <c r="DX791">
        <v>100</v>
      </c>
      <c r="DZ791" t="s">
        <v>3</v>
      </c>
      <c r="EA791" t="s">
        <v>3</v>
      </c>
      <c r="EB791" t="s">
        <v>3</v>
      </c>
      <c r="EC791" t="s">
        <v>3</v>
      </c>
      <c r="EE791">
        <v>50757454</v>
      </c>
      <c r="EF791">
        <v>22</v>
      </c>
      <c r="EG791" t="s">
        <v>21</v>
      </c>
      <c r="EH791">
        <v>16</v>
      </c>
      <c r="EI791" t="s">
        <v>22</v>
      </c>
      <c r="EJ791">
        <v>1</v>
      </c>
      <c r="EK791">
        <v>20001</v>
      </c>
      <c r="EL791" t="s">
        <v>23</v>
      </c>
      <c r="EM791" t="s">
        <v>24</v>
      </c>
      <c r="EO791" t="s">
        <v>25</v>
      </c>
      <c r="EQ791">
        <v>131072</v>
      </c>
      <c r="ER791">
        <v>1898.04</v>
      </c>
      <c r="ES791">
        <v>434.65</v>
      </c>
      <c r="ET791">
        <v>117.43</v>
      </c>
      <c r="EU791">
        <v>14.83</v>
      </c>
      <c r="EV791">
        <v>1345.96</v>
      </c>
      <c r="EW791">
        <v>154</v>
      </c>
      <c r="EX791">
        <v>1.2</v>
      </c>
      <c r="EY791">
        <v>0</v>
      </c>
      <c r="FQ791">
        <v>0</v>
      </c>
      <c r="FR791">
        <f t="shared" si="714"/>
        <v>0</v>
      </c>
      <c r="FS791">
        <v>0</v>
      </c>
      <c r="FX791">
        <v>121</v>
      </c>
      <c r="FY791">
        <v>72</v>
      </c>
      <c r="GA791" t="s">
        <v>3</v>
      </c>
      <c r="GD791">
        <v>1</v>
      </c>
      <c r="GF791">
        <v>-706050576</v>
      </c>
      <c r="GG791">
        <v>2</v>
      </c>
      <c r="GH791">
        <v>1</v>
      </c>
      <c r="GI791">
        <v>4</v>
      </c>
      <c r="GJ791">
        <v>0</v>
      </c>
      <c r="GK791">
        <v>0</v>
      </c>
      <c r="GL791">
        <f t="shared" si="715"/>
        <v>0</v>
      </c>
      <c r="GM791">
        <f t="shared" si="716"/>
        <v>8691.67</v>
      </c>
      <c r="GN791">
        <f t="shared" si="717"/>
        <v>8691.67</v>
      </c>
      <c r="GO791">
        <f t="shared" si="718"/>
        <v>0</v>
      </c>
      <c r="GP791">
        <f t="shared" si="719"/>
        <v>0</v>
      </c>
      <c r="GR791">
        <v>0</v>
      </c>
      <c r="GS791">
        <v>3</v>
      </c>
      <c r="GT791">
        <v>0</v>
      </c>
      <c r="GU791" t="s">
        <v>3</v>
      </c>
      <c r="GV791">
        <f t="shared" si="720"/>
        <v>0</v>
      </c>
      <c r="GW791">
        <v>1</v>
      </c>
      <c r="GX791">
        <f t="shared" si="721"/>
        <v>0</v>
      </c>
      <c r="HA791">
        <v>0</v>
      </c>
      <c r="HB791">
        <v>0</v>
      </c>
      <c r="HC791">
        <f t="shared" si="722"/>
        <v>0</v>
      </c>
      <c r="HE791" t="s">
        <v>3</v>
      </c>
      <c r="HF791" t="s">
        <v>3</v>
      </c>
      <c r="HM791" t="s">
        <v>3</v>
      </c>
      <c r="HN791" t="s">
        <v>26</v>
      </c>
      <c r="HO791" t="s">
        <v>27</v>
      </c>
      <c r="HP791" t="s">
        <v>22</v>
      </c>
      <c r="HQ791" t="s">
        <v>22</v>
      </c>
      <c r="IK791">
        <v>0</v>
      </c>
    </row>
    <row r="792" spans="1:245" x14ac:dyDescent="0.2">
      <c r="A792">
        <v>18</v>
      </c>
      <c r="B792">
        <v>1</v>
      </c>
      <c r="C792">
        <v>988</v>
      </c>
      <c r="E792" t="s">
        <v>496</v>
      </c>
      <c r="F792" t="s">
        <v>79</v>
      </c>
      <c r="G792" t="s">
        <v>400</v>
      </c>
      <c r="H792" t="str">
        <f>'1.Ведомость'!C245</f>
        <v>м2</v>
      </c>
      <c r="I792">
        <f>I791*J792</f>
        <v>6</v>
      </c>
      <c r="J792">
        <v>100</v>
      </c>
      <c r="K792">
        <v>100</v>
      </c>
      <c r="O792">
        <f t="shared" si="692"/>
        <v>5597.73</v>
      </c>
      <c r="P792">
        <f t="shared" si="693"/>
        <v>5597.73</v>
      </c>
      <c r="Q792">
        <f t="shared" si="694"/>
        <v>0</v>
      </c>
      <c r="R792">
        <f t="shared" si="695"/>
        <v>0</v>
      </c>
      <c r="S792">
        <f t="shared" si="696"/>
        <v>0</v>
      </c>
      <c r="T792">
        <f t="shared" si="697"/>
        <v>0</v>
      </c>
      <c r="U792">
        <f t="shared" si="698"/>
        <v>0</v>
      </c>
      <c r="V792">
        <f t="shared" si="699"/>
        <v>0</v>
      </c>
      <c r="W792">
        <f t="shared" si="700"/>
        <v>0</v>
      </c>
      <c r="X792">
        <f t="shared" si="701"/>
        <v>0</v>
      </c>
      <c r="Y792">
        <f t="shared" si="702"/>
        <v>0</v>
      </c>
      <c r="AA792">
        <v>51651743</v>
      </c>
      <c r="AB792">
        <f t="shared" si="703"/>
        <v>102.41</v>
      </c>
      <c r="AC792">
        <f t="shared" si="704"/>
        <v>102.41</v>
      </c>
      <c r="AD792">
        <f>ROUND((((ET792)-(EU792))+AE792),2)</f>
        <v>0</v>
      </c>
      <c r="AE792">
        <f>ROUND((EU792),2)</f>
        <v>0</v>
      </c>
      <c r="AF792">
        <f>ROUND((EV792),2)</f>
        <v>0</v>
      </c>
      <c r="AG792">
        <f t="shared" si="705"/>
        <v>0</v>
      </c>
      <c r="AH792">
        <f>(EW792)</f>
        <v>0</v>
      </c>
      <c r="AI792">
        <f>(EX792)</f>
        <v>0</v>
      </c>
      <c r="AJ792">
        <f t="shared" si="706"/>
        <v>0</v>
      </c>
      <c r="AK792">
        <v>102.41</v>
      </c>
      <c r="AL792">
        <v>102.41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1</v>
      </c>
      <c r="AW792">
        <v>1</v>
      </c>
      <c r="AZ792">
        <v>1</v>
      </c>
      <c r="BA792">
        <v>1</v>
      </c>
      <c r="BB792">
        <v>1</v>
      </c>
      <c r="BC792">
        <v>9.11</v>
      </c>
      <c r="BD792" t="s">
        <v>3</v>
      </c>
      <c r="BE792" t="s">
        <v>3</v>
      </c>
      <c r="BF792" t="s">
        <v>3</v>
      </c>
      <c r="BG792" t="s">
        <v>3</v>
      </c>
      <c r="BH792">
        <v>3</v>
      </c>
      <c r="BI792">
        <v>1</v>
      </c>
      <c r="BJ792" t="s">
        <v>81</v>
      </c>
      <c r="BM792">
        <v>500001</v>
      </c>
      <c r="BN792">
        <v>0</v>
      </c>
      <c r="BO792" t="s">
        <v>3</v>
      </c>
      <c r="BP792">
        <v>0</v>
      </c>
      <c r="BQ792">
        <v>8</v>
      </c>
      <c r="BR792">
        <v>0</v>
      </c>
      <c r="BS792">
        <v>1</v>
      </c>
      <c r="BT792">
        <v>1</v>
      </c>
      <c r="BU792">
        <v>1</v>
      </c>
      <c r="BV792">
        <v>1</v>
      </c>
      <c r="BW792">
        <v>1</v>
      </c>
      <c r="BX792">
        <v>1</v>
      </c>
      <c r="BY792" t="s">
        <v>3</v>
      </c>
      <c r="BZ792">
        <v>0</v>
      </c>
      <c r="CA792">
        <v>0</v>
      </c>
      <c r="CB792" t="s">
        <v>3</v>
      </c>
      <c r="CE792">
        <v>0</v>
      </c>
      <c r="CF792">
        <v>0</v>
      </c>
      <c r="CG792">
        <v>0</v>
      </c>
      <c r="CM792">
        <v>0</v>
      </c>
      <c r="CN792" t="s">
        <v>3</v>
      </c>
      <c r="CO792">
        <v>0</v>
      </c>
      <c r="CP792">
        <f t="shared" si="707"/>
        <v>5597.73</v>
      </c>
      <c r="CQ792">
        <f t="shared" si="727"/>
        <v>932.9550999999999</v>
      </c>
      <c r="CR792">
        <f t="shared" si="728"/>
        <v>0</v>
      </c>
      <c r="CS792">
        <f t="shared" si="708"/>
        <v>0</v>
      </c>
      <c r="CT792">
        <f t="shared" si="709"/>
        <v>0</v>
      </c>
      <c r="CU792">
        <f t="shared" si="710"/>
        <v>0</v>
      </c>
      <c r="CV792">
        <f t="shared" si="711"/>
        <v>0</v>
      </c>
      <c r="CW792">
        <f t="shared" si="712"/>
        <v>0</v>
      </c>
      <c r="CX792">
        <f t="shared" si="713"/>
        <v>0</v>
      </c>
      <c r="CY792">
        <f t="shared" si="723"/>
        <v>0</v>
      </c>
      <c r="CZ792">
        <f t="shared" si="724"/>
        <v>0</v>
      </c>
      <c r="DC792" t="s">
        <v>3</v>
      </c>
      <c r="DD792" t="s">
        <v>3</v>
      </c>
      <c r="DE792" t="s">
        <v>3</v>
      </c>
      <c r="DF792" t="s">
        <v>3</v>
      </c>
      <c r="DG792" t="s">
        <v>3</v>
      </c>
      <c r="DH792" t="s">
        <v>3</v>
      </c>
      <c r="DI792" t="s">
        <v>3</v>
      </c>
      <c r="DJ792" t="s">
        <v>3</v>
      </c>
      <c r="DK792" t="s">
        <v>3</v>
      </c>
      <c r="DL792" t="s">
        <v>3</v>
      </c>
      <c r="DM792" t="s">
        <v>3</v>
      </c>
      <c r="DN792">
        <v>0</v>
      </c>
      <c r="DO792">
        <v>0</v>
      </c>
      <c r="DP792">
        <v>1</v>
      </c>
      <c r="DQ792">
        <v>1</v>
      </c>
      <c r="DU792">
        <v>1005</v>
      </c>
      <c r="DV792" t="s">
        <v>52</v>
      </c>
      <c r="DW792" t="s">
        <v>52</v>
      </c>
      <c r="DX792">
        <v>1</v>
      </c>
      <c r="DZ792" t="s">
        <v>3</v>
      </c>
      <c r="EA792" t="s">
        <v>3</v>
      </c>
      <c r="EB792" t="s">
        <v>3</v>
      </c>
      <c r="EC792" t="s">
        <v>3</v>
      </c>
      <c r="EE792">
        <v>50757674</v>
      </c>
      <c r="EF792">
        <v>8</v>
      </c>
      <c r="EG792" t="s">
        <v>46</v>
      </c>
      <c r="EH792">
        <v>0</v>
      </c>
      <c r="EI792" t="s">
        <v>3</v>
      </c>
      <c r="EJ792">
        <v>1</v>
      </c>
      <c r="EK792">
        <v>500001</v>
      </c>
      <c r="EL792" t="s">
        <v>47</v>
      </c>
      <c r="EM792" t="s">
        <v>48</v>
      </c>
      <c r="EO792" t="s">
        <v>3</v>
      </c>
      <c r="EQ792">
        <v>0</v>
      </c>
      <c r="ER792">
        <v>102.41</v>
      </c>
      <c r="ES792">
        <v>102.41</v>
      </c>
      <c r="ET792">
        <v>0</v>
      </c>
      <c r="EU792">
        <v>0</v>
      </c>
      <c r="EV792">
        <v>0</v>
      </c>
      <c r="EW792">
        <v>0</v>
      </c>
      <c r="EX792">
        <v>0</v>
      </c>
      <c r="FQ792">
        <v>0</v>
      </c>
      <c r="FR792">
        <f t="shared" si="714"/>
        <v>0</v>
      </c>
      <c r="FS792">
        <v>0</v>
      </c>
      <c r="FX792">
        <v>0</v>
      </c>
      <c r="FY792">
        <v>0</v>
      </c>
      <c r="GA792" t="s">
        <v>3</v>
      </c>
      <c r="GD792">
        <v>1</v>
      </c>
      <c r="GF792">
        <v>-27747791</v>
      </c>
      <c r="GG792">
        <v>2</v>
      </c>
      <c r="GH792">
        <v>1</v>
      </c>
      <c r="GI792">
        <v>4</v>
      </c>
      <c r="GJ792">
        <v>0</v>
      </c>
      <c r="GK792">
        <v>0</v>
      </c>
      <c r="GL792">
        <f t="shared" si="715"/>
        <v>0</v>
      </c>
      <c r="GM792">
        <f t="shared" si="716"/>
        <v>5597.73</v>
      </c>
      <c r="GN792">
        <f t="shared" si="717"/>
        <v>5597.73</v>
      </c>
      <c r="GO792">
        <f t="shared" si="718"/>
        <v>0</v>
      </c>
      <c r="GP792">
        <f t="shared" si="719"/>
        <v>0</v>
      </c>
      <c r="GR792">
        <v>0</v>
      </c>
      <c r="GS792">
        <v>3</v>
      </c>
      <c r="GT792">
        <v>0</v>
      </c>
      <c r="GU792" t="s">
        <v>3</v>
      </c>
      <c r="GV792">
        <f t="shared" si="720"/>
        <v>0</v>
      </c>
      <c r="GW792">
        <v>1</v>
      </c>
      <c r="GX792">
        <f t="shared" si="721"/>
        <v>0</v>
      </c>
      <c r="HA792">
        <v>0</v>
      </c>
      <c r="HB792">
        <v>0</v>
      </c>
      <c r="HC792">
        <f t="shared" si="722"/>
        <v>0</v>
      </c>
      <c r="HE792" t="s">
        <v>3</v>
      </c>
      <c r="HF792" t="s">
        <v>3</v>
      </c>
      <c r="HM792" t="s">
        <v>3</v>
      </c>
      <c r="HN792" t="s">
        <v>3</v>
      </c>
      <c r="HO792" t="s">
        <v>3</v>
      </c>
      <c r="HP792" t="s">
        <v>3</v>
      </c>
      <c r="HQ792" t="s">
        <v>3</v>
      </c>
      <c r="IK792">
        <v>0</v>
      </c>
    </row>
    <row r="793" spans="1:245" x14ac:dyDescent="0.2">
      <c r="A793">
        <v>17</v>
      </c>
      <c r="B793">
        <v>1</v>
      </c>
      <c r="C793">
        <f>ROW(SmtRes!A1000)</f>
        <v>1000</v>
      </c>
      <c r="D793">
        <f>ROW(EtalonRes!A1162)</f>
        <v>1162</v>
      </c>
      <c r="E793" t="s">
        <v>497</v>
      </c>
      <c r="F793" t="s">
        <v>74</v>
      </c>
      <c r="G793" t="s">
        <v>75</v>
      </c>
      <c r="H793" t="s">
        <v>76</v>
      </c>
      <c r="I793">
        <v>3.5999999999999997E-2</v>
      </c>
      <c r="J793">
        <v>0</v>
      </c>
      <c r="K793">
        <v>3.5999999999999997E-2</v>
      </c>
      <c r="O793">
        <f t="shared" si="692"/>
        <v>1900.21</v>
      </c>
      <c r="P793">
        <f t="shared" si="693"/>
        <v>142.55000000000001</v>
      </c>
      <c r="Q793">
        <f t="shared" si="694"/>
        <v>58.86</v>
      </c>
      <c r="R793">
        <f t="shared" si="695"/>
        <v>18.72</v>
      </c>
      <c r="S793">
        <f t="shared" si="696"/>
        <v>1698.8</v>
      </c>
      <c r="T793">
        <f t="shared" si="697"/>
        <v>0</v>
      </c>
      <c r="U793">
        <f t="shared" si="698"/>
        <v>5.8212000000000002</v>
      </c>
      <c r="V793">
        <f t="shared" si="699"/>
        <v>4.5359999999999998E-2</v>
      </c>
      <c r="W793">
        <f t="shared" si="700"/>
        <v>0</v>
      </c>
      <c r="X793">
        <f t="shared" si="701"/>
        <v>2078.1999999999998</v>
      </c>
      <c r="Y793">
        <f t="shared" si="702"/>
        <v>1236.6099999999999</v>
      </c>
      <c r="AA793">
        <v>51651743</v>
      </c>
      <c r="AB793">
        <f t="shared" si="703"/>
        <v>1971.21</v>
      </c>
      <c r="AC793">
        <f t="shared" si="704"/>
        <v>434.65</v>
      </c>
      <c r="AD793">
        <f>ROUND(((((ET793*ROUND(1.05,7)))-((EU793*ROUND(1.05,7))))+AE793),2)</f>
        <v>123.3</v>
      </c>
      <c r="AE793">
        <f>ROUND(((EU793*ROUND(1.05,7))),2)</f>
        <v>15.57</v>
      </c>
      <c r="AF793">
        <f>ROUND(((EV793*ROUND(1.05,7))),2)</f>
        <v>1413.26</v>
      </c>
      <c r="AG793">
        <f t="shared" si="705"/>
        <v>0</v>
      </c>
      <c r="AH793">
        <f>((EW793*ROUND(1.05,7)))</f>
        <v>161.70000000000002</v>
      </c>
      <c r="AI793">
        <f>((EX793*ROUND(1.05,7)))</f>
        <v>1.26</v>
      </c>
      <c r="AJ793">
        <f t="shared" si="706"/>
        <v>0</v>
      </c>
      <c r="AK793">
        <v>1898.04</v>
      </c>
      <c r="AL793">
        <v>434.65</v>
      </c>
      <c r="AM793">
        <v>117.43</v>
      </c>
      <c r="AN793">
        <v>14.83</v>
      </c>
      <c r="AO793">
        <v>1345.96</v>
      </c>
      <c r="AP793">
        <v>0</v>
      </c>
      <c r="AQ793">
        <v>154</v>
      </c>
      <c r="AR793">
        <v>1.2</v>
      </c>
      <c r="AS793">
        <v>0</v>
      </c>
      <c r="AT793">
        <v>121</v>
      </c>
      <c r="AU793">
        <v>72</v>
      </c>
      <c r="AV793">
        <v>1</v>
      </c>
      <c r="AW793">
        <v>1</v>
      </c>
      <c r="AZ793">
        <v>1</v>
      </c>
      <c r="BA793">
        <v>33.39</v>
      </c>
      <c r="BB793">
        <v>13.26</v>
      </c>
      <c r="BC793">
        <v>9.11</v>
      </c>
      <c r="BD793" t="s">
        <v>3</v>
      </c>
      <c r="BE793" t="s">
        <v>3</v>
      </c>
      <c r="BF793" t="s">
        <v>3</v>
      </c>
      <c r="BG793" t="s">
        <v>3</v>
      </c>
      <c r="BH793">
        <v>0</v>
      </c>
      <c r="BI793">
        <v>1</v>
      </c>
      <c r="BJ793" t="s">
        <v>77</v>
      </c>
      <c r="BM793">
        <v>20001</v>
      </c>
      <c r="BN793">
        <v>0</v>
      </c>
      <c r="BO793" t="s">
        <v>3</v>
      </c>
      <c r="BP793">
        <v>0</v>
      </c>
      <c r="BQ793">
        <v>22</v>
      </c>
      <c r="BR793">
        <v>0</v>
      </c>
      <c r="BS793">
        <v>33.39</v>
      </c>
      <c r="BT793">
        <v>1</v>
      </c>
      <c r="BU793">
        <v>1</v>
      </c>
      <c r="BV793">
        <v>1</v>
      </c>
      <c r="BW793">
        <v>1</v>
      </c>
      <c r="BX793">
        <v>1</v>
      </c>
      <c r="BY793" t="s">
        <v>3</v>
      </c>
      <c r="BZ793">
        <v>121</v>
      </c>
      <c r="CA793">
        <v>72</v>
      </c>
      <c r="CB793" t="s">
        <v>3</v>
      </c>
      <c r="CE793">
        <v>0</v>
      </c>
      <c r="CF793">
        <v>0</v>
      </c>
      <c r="CG793">
        <v>0</v>
      </c>
      <c r="CM793">
        <v>0</v>
      </c>
      <c r="CN793" t="s">
        <v>19</v>
      </c>
      <c r="CO793">
        <v>0</v>
      </c>
      <c r="CP793">
        <f t="shared" si="707"/>
        <v>1900.21</v>
      </c>
      <c r="CQ793">
        <f t="shared" si="727"/>
        <v>3959.6614999999997</v>
      </c>
      <c r="CR793">
        <f t="shared" si="728"/>
        <v>1634.9579999999999</v>
      </c>
      <c r="CS793">
        <f t="shared" si="708"/>
        <v>519.88229999999999</v>
      </c>
      <c r="CT793">
        <f t="shared" si="709"/>
        <v>47188.751400000001</v>
      </c>
      <c r="CU793">
        <f t="shared" si="710"/>
        <v>0</v>
      </c>
      <c r="CV793">
        <f t="shared" si="711"/>
        <v>161.70000000000002</v>
      </c>
      <c r="CW793">
        <f t="shared" si="712"/>
        <v>1.26</v>
      </c>
      <c r="CX793">
        <f t="shared" si="713"/>
        <v>0</v>
      </c>
      <c r="CY793">
        <f t="shared" si="723"/>
        <v>2078.1992</v>
      </c>
      <c r="CZ793">
        <f t="shared" si="724"/>
        <v>1236.6143999999999</v>
      </c>
      <c r="DC793" t="s">
        <v>3</v>
      </c>
      <c r="DD793" t="s">
        <v>3</v>
      </c>
      <c r="DE793" t="s">
        <v>20</v>
      </c>
      <c r="DF793" t="s">
        <v>20</v>
      </c>
      <c r="DG793" t="s">
        <v>20</v>
      </c>
      <c r="DH793" t="s">
        <v>3</v>
      </c>
      <c r="DI793" t="s">
        <v>20</v>
      </c>
      <c r="DJ793" t="s">
        <v>20</v>
      </c>
      <c r="DK793" t="s">
        <v>3</v>
      </c>
      <c r="DL793" t="s">
        <v>3</v>
      </c>
      <c r="DM793" t="s">
        <v>3</v>
      </c>
      <c r="DN793">
        <v>0</v>
      </c>
      <c r="DO793">
        <v>0</v>
      </c>
      <c r="DP793">
        <v>1</v>
      </c>
      <c r="DQ793">
        <v>1</v>
      </c>
      <c r="DU793">
        <v>1005</v>
      </c>
      <c r="DV793" t="s">
        <v>76</v>
      </c>
      <c r="DW793" t="s">
        <v>76</v>
      </c>
      <c r="DX793">
        <v>100</v>
      </c>
      <c r="DZ793" t="s">
        <v>3</v>
      </c>
      <c r="EA793" t="s">
        <v>3</v>
      </c>
      <c r="EB793" t="s">
        <v>3</v>
      </c>
      <c r="EC793" t="s">
        <v>3</v>
      </c>
      <c r="EE793">
        <v>50757454</v>
      </c>
      <c r="EF793">
        <v>22</v>
      </c>
      <c r="EG793" t="s">
        <v>21</v>
      </c>
      <c r="EH793">
        <v>16</v>
      </c>
      <c r="EI793" t="s">
        <v>22</v>
      </c>
      <c r="EJ793">
        <v>1</v>
      </c>
      <c r="EK793">
        <v>20001</v>
      </c>
      <c r="EL793" t="s">
        <v>23</v>
      </c>
      <c r="EM793" t="s">
        <v>24</v>
      </c>
      <c r="EO793" t="s">
        <v>25</v>
      </c>
      <c r="EQ793">
        <v>131072</v>
      </c>
      <c r="ER793">
        <v>1898.04</v>
      </c>
      <c r="ES793">
        <v>434.65</v>
      </c>
      <c r="ET793">
        <v>117.43</v>
      </c>
      <c r="EU793">
        <v>14.83</v>
      </c>
      <c r="EV793">
        <v>1345.96</v>
      </c>
      <c r="EW793">
        <v>154</v>
      </c>
      <c r="EX793">
        <v>1.2</v>
      </c>
      <c r="EY793">
        <v>0</v>
      </c>
      <c r="FQ793">
        <v>0</v>
      </c>
      <c r="FR793">
        <f t="shared" si="714"/>
        <v>0</v>
      </c>
      <c r="FS793">
        <v>0</v>
      </c>
      <c r="FX793">
        <v>121</v>
      </c>
      <c r="FY793">
        <v>72</v>
      </c>
      <c r="GA793" t="s">
        <v>3</v>
      </c>
      <c r="GD793">
        <v>1</v>
      </c>
      <c r="GF793">
        <v>-706050576</v>
      </c>
      <c r="GG793">
        <v>2</v>
      </c>
      <c r="GH793">
        <v>1</v>
      </c>
      <c r="GI793">
        <v>4</v>
      </c>
      <c r="GJ793">
        <v>0</v>
      </c>
      <c r="GK793">
        <v>0</v>
      </c>
      <c r="GL793">
        <f t="shared" si="715"/>
        <v>0</v>
      </c>
      <c r="GM793">
        <f t="shared" si="716"/>
        <v>5215.0200000000004</v>
      </c>
      <c r="GN793">
        <f t="shared" si="717"/>
        <v>5215.0200000000004</v>
      </c>
      <c r="GO793">
        <f t="shared" si="718"/>
        <v>0</v>
      </c>
      <c r="GP793">
        <f t="shared" si="719"/>
        <v>0</v>
      </c>
      <c r="GR793">
        <v>0</v>
      </c>
      <c r="GS793">
        <v>3</v>
      </c>
      <c r="GT793">
        <v>0</v>
      </c>
      <c r="GU793" t="s">
        <v>3</v>
      </c>
      <c r="GV793">
        <f t="shared" si="720"/>
        <v>0</v>
      </c>
      <c r="GW793">
        <v>1</v>
      </c>
      <c r="GX793">
        <f t="shared" si="721"/>
        <v>0</v>
      </c>
      <c r="HA793">
        <v>0</v>
      </c>
      <c r="HB793">
        <v>0</v>
      </c>
      <c r="HC793">
        <f t="shared" si="722"/>
        <v>0</v>
      </c>
      <c r="HE793" t="s">
        <v>3</v>
      </c>
      <c r="HF793" t="s">
        <v>3</v>
      </c>
      <c r="HM793" t="s">
        <v>3</v>
      </c>
      <c r="HN793" t="s">
        <v>26</v>
      </c>
      <c r="HO793" t="s">
        <v>27</v>
      </c>
      <c r="HP793" t="s">
        <v>22</v>
      </c>
      <c r="HQ793" t="s">
        <v>22</v>
      </c>
      <c r="IK793">
        <v>0</v>
      </c>
    </row>
    <row r="794" spans="1:245" x14ac:dyDescent="0.2">
      <c r="A794">
        <v>18</v>
      </c>
      <c r="B794">
        <v>1</v>
      </c>
      <c r="C794">
        <v>1000</v>
      </c>
      <c r="E794" t="s">
        <v>498</v>
      </c>
      <c r="F794" t="s">
        <v>79</v>
      </c>
      <c r="G794" t="s">
        <v>80</v>
      </c>
      <c r="H794" t="str">
        <f>'1.Ведомость'!C247</f>
        <v>м2</v>
      </c>
      <c r="I794">
        <f>I793*J794</f>
        <v>3.6</v>
      </c>
      <c r="J794">
        <v>100.00000000000001</v>
      </c>
      <c r="K794">
        <v>100</v>
      </c>
      <c r="O794">
        <f t="shared" si="692"/>
        <v>3358.64</v>
      </c>
      <c r="P794">
        <f t="shared" si="693"/>
        <v>3358.64</v>
      </c>
      <c r="Q794">
        <f t="shared" si="694"/>
        <v>0</v>
      </c>
      <c r="R794">
        <f t="shared" si="695"/>
        <v>0</v>
      </c>
      <c r="S794">
        <f t="shared" si="696"/>
        <v>0</v>
      </c>
      <c r="T794">
        <f t="shared" si="697"/>
        <v>0</v>
      </c>
      <c r="U794">
        <f t="shared" si="698"/>
        <v>0</v>
      </c>
      <c r="V794">
        <f t="shared" si="699"/>
        <v>0</v>
      </c>
      <c r="W794">
        <f t="shared" si="700"/>
        <v>0</v>
      </c>
      <c r="X794">
        <f t="shared" si="701"/>
        <v>0</v>
      </c>
      <c r="Y794">
        <f t="shared" si="702"/>
        <v>0</v>
      </c>
      <c r="AA794">
        <v>51651743</v>
      </c>
      <c r="AB794">
        <f t="shared" si="703"/>
        <v>102.41</v>
      </c>
      <c r="AC794">
        <f t="shared" si="704"/>
        <v>102.41</v>
      </c>
      <c r="AD794">
        <f>ROUND((((ET794)-(EU794))+AE794),2)</f>
        <v>0</v>
      </c>
      <c r="AE794">
        <f>ROUND((EU794),2)</f>
        <v>0</v>
      </c>
      <c r="AF794">
        <f>ROUND((EV794),2)</f>
        <v>0</v>
      </c>
      <c r="AG794">
        <f t="shared" si="705"/>
        <v>0</v>
      </c>
      <c r="AH794">
        <f>(EW794)</f>
        <v>0</v>
      </c>
      <c r="AI794">
        <f>(EX794)</f>
        <v>0</v>
      </c>
      <c r="AJ794">
        <f t="shared" si="706"/>
        <v>0</v>
      </c>
      <c r="AK794">
        <v>102.41</v>
      </c>
      <c r="AL794">
        <v>102.41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1</v>
      </c>
      <c r="AW794">
        <v>1</v>
      </c>
      <c r="AZ794">
        <v>1</v>
      </c>
      <c r="BA794">
        <v>1</v>
      </c>
      <c r="BB794">
        <v>1</v>
      </c>
      <c r="BC794">
        <v>9.11</v>
      </c>
      <c r="BD794" t="s">
        <v>3</v>
      </c>
      <c r="BE794" t="s">
        <v>3</v>
      </c>
      <c r="BF794" t="s">
        <v>3</v>
      </c>
      <c r="BG794" t="s">
        <v>3</v>
      </c>
      <c r="BH794">
        <v>3</v>
      </c>
      <c r="BI794">
        <v>1</v>
      </c>
      <c r="BJ794" t="s">
        <v>81</v>
      </c>
      <c r="BM794">
        <v>500001</v>
      </c>
      <c r="BN794">
        <v>0</v>
      </c>
      <c r="BO794" t="s">
        <v>3</v>
      </c>
      <c r="BP794">
        <v>0</v>
      </c>
      <c r="BQ794">
        <v>8</v>
      </c>
      <c r="BR794">
        <v>0</v>
      </c>
      <c r="BS794">
        <v>1</v>
      </c>
      <c r="BT794">
        <v>1</v>
      </c>
      <c r="BU794">
        <v>1</v>
      </c>
      <c r="BV794">
        <v>1</v>
      </c>
      <c r="BW794">
        <v>1</v>
      </c>
      <c r="BX794">
        <v>1</v>
      </c>
      <c r="BY794" t="s">
        <v>3</v>
      </c>
      <c r="BZ794">
        <v>0</v>
      </c>
      <c r="CA794">
        <v>0</v>
      </c>
      <c r="CB794" t="s">
        <v>3</v>
      </c>
      <c r="CE794">
        <v>0</v>
      </c>
      <c r="CF794">
        <v>0</v>
      </c>
      <c r="CG794">
        <v>0</v>
      </c>
      <c r="CM794">
        <v>0</v>
      </c>
      <c r="CN794" t="s">
        <v>3</v>
      </c>
      <c r="CO794">
        <v>0</v>
      </c>
      <c r="CP794">
        <f t="shared" si="707"/>
        <v>3358.64</v>
      </c>
      <c r="CQ794">
        <f t="shared" si="727"/>
        <v>932.9550999999999</v>
      </c>
      <c r="CR794">
        <f t="shared" si="728"/>
        <v>0</v>
      </c>
      <c r="CS794">
        <f t="shared" si="708"/>
        <v>0</v>
      </c>
      <c r="CT794">
        <f t="shared" si="709"/>
        <v>0</v>
      </c>
      <c r="CU794">
        <f t="shared" si="710"/>
        <v>0</v>
      </c>
      <c r="CV794">
        <f t="shared" si="711"/>
        <v>0</v>
      </c>
      <c r="CW794">
        <f t="shared" si="712"/>
        <v>0</v>
      </c>
      <c r="CX794">
        <f t="shared" si="713"/>
        <v>0</v>
      </c>
      <c r="CY794">
        <f t="shared" si="723"/>
        <v>0</v>
      </c>
      <c r="CZ794">
        <f t="shared" si="724"/>
        <v>0</v>
      </c>
      <c r="DC794" t="s">
        <v>3</v>
      </c>
      <c r="DD794" t="s">
        <v>3</v>
      </c>
      <c r="DE794" t="s">
        <v>3</v>
      </c>
      <c r="DF794" t="s">
        <v>3</v>
      </c>
      <c r="DG794" t="s">
        <v>3</v>
      </c>
      <c r="DH794" t="s">
        <v>3</v>
      </c>
      <c r="DI794" t="s">
        <v>3</v>
      </c>
      <c r="DJ794" t="s">
        <v>3</v>
      </c>
      <c r="DK794" t="s">
        <v>3</v>
      </c>
      <c r="DL794" t="s">
        <v>3</v>
      </c>
      <c r="DM794" t="s">
        <v>3</v>
      </c>
      <c r="DN794">
        <v>0</v>
      </c>
      <c r="DO794">
        <v>0</v>
      </c>
      <c r="DP794">
        <v>1</v>
      </c>
      <c r="DQ794">
        <v>1</v>
      </c>
      <c r="DU794">
        <v>1005</v>
      </c>
      <c r="DV794" t="s">
        <v>52</v>
      </c>
      <c r="DW794" t="s">
        <v>52</v>
      </c>
      <c r="DX794">
        <v>1</v>
      </c>
      <c r="DZ794" t="s">
        <v>3</v>
      </c>
      <c r="EA794" t="s">
        <v>3</v>
      </c>
      <c r="EB794" t="s">
        <v>3</v>
      </c>
      <c r="EC794" t="s">
        <v>3</v>
      </c>
      <c r="EE794">
        <v>50757674</v>
      </c>
      <c r="EF794">
        <v>8</v>
      </c>
      <c r="EG794" t="s">
        <v>46</v>
      </c>
      <c r="EH794">
        <v>0</v>
      </c>
      <c r="EI794" t="s">
        <v>3</v>
      </c>
      <c r="EJ794">
        <v>1</v>
      </c>
      <c r="EK794">
        <v>500001</v>
      </c>
      <c r="EL794" t="s">
        <v>47</v>
      </c>
      <c r="EM794" t="s">
        <v>48</v>
      </c>
      <c r="EO794" t="s">
        <v>3</v>
      </c>
      <c r="EQ794">
        <v>0</v>
      </c>
      <c r="ER794">
        <v>102.41</v>
      </c>
      <c r="ES794">
        <v>102.41</v>
      </c>
      <c r="ET794">
        <v>0</v>
      </c>
      <c r="EU794">
        <v>0</v>
      </c>
      <c r="EV794">
        <v>0</v>
      </c>
      <c r="EW794">
        <v>0</v>
      </c>
      <c r="EX794">
        <v>0</v>
      </c>
      <c r="FQ794">
        <v>0</v>
      </c>
      <c r="FR794">
        <f t="shared" si="714"/>
        <v>0</v>
      </c>
      <c r="FS794">
        <v>0</v>
      </c>
      <c r="FX794">
        <v>0</v>
      </c>
      <c r="FY794">
        <v>0</v>
      </c>
      <c r="GA794" t="s">
        <v>3</v>
      </c>
      <c r="GD794">
        <v>1</v>
      </c>
      <c r="GF794">
        <v>415678242</v>
      </c>
      <c r="GG794">
        <v>2</v>
      </c>
      <c r="GH794">
        <v>1</v>
      </c>
      <c r="GI794">
        <v>4</v>
      </c>
      <c r="GJ794">
        <v>0</v>
      </c>
      <c r="GK794">
        <v>0</v>
      </c>
      <c r="GL794">
        <f t="shared" si="715"/>
        <v>0</v>
      </c>
      <c r="GM794">
        <f t="shared" si="716"/>
        <v>3358.64</v>
      </c>
      <c r="GN794">
        <f t="shared" si="717"/>
        <v>3358.64</v>
      </c>
      <c r="GO794">
        <f t="shared" si="718"/>
        <v>0</v>
      </c>
      <c r="GP794">
        <f t="shared" si="719"/>
        <v>0</v>
      </c>
      <c r="GR794">
        <v>0</v>
      </c>
      <c r="GS794">
        <v>3</v>
      </c>
      <c r="GT794">
        <v>0</v>
      </c>
      <c r="GU794" t="s">
        <v>3</v>
      </c>
      <c r="GV794">
        <f t="shared" si="720"/>
        <v>0</v>
      </c>
      <c r="GW794">
        <v>1</v>
      </c>
      <c r="GX794">
        <f t="shared" si="721"/>
        <v>0</v>
      </c>
      <c r="HA794">
        <v>0</v>
      </c>
      <c r="HB794">
        <v>0</v>
      </c>
      <c r="HC794">
        <f t="shared" si="722"/>
        <v>0</v>
      </c>
      <c r="HE794" t="s">
        <v>3</v>
      </c>
      <c r="HF794" t="s">
        <v>3</v>
      </c>
      <c r="HM794" t="s">
        <v>3</v>
      </c>
      <c r="HN794" t="s">
        <v>3</v>
      </c>
      <c r="HO794" t="s">
        <v>3</v>
      </c>
      <c r="HP794" t="s">
        <v>3</v>
      </c>
      <c r="HQ794" t="s">
        <v>3</v>
      </c>
      <c r="IK794">
        <v>0</v>
      </c>
    </row>
    <row r="795" spans="1:245" x14ac:dyDescent="0.2">
      <c r="A795">
        <v>17</v>
      </c>
      <c r="B795">
        <v>1</v>
      </c>
      <c r="C795">
        <f>ROW(SmtRes!A1013)</f>
        <v>1013</v>
      </c>
      <c r="D795">
        <f>ROW(EtalonRes!A1178)</f>
        <v>1178</v>
      </c>
      <c r="E795" t="s">
        <v>499</v>
      </c>
      <c r="F795" t="s">
        <v>95</v>
      </c>
      <c r="G795" t="s">
        <v>96</v>
      </c>
      <c r="H795" t="s">
        <v>76</v>
      </c>
      <c r="I795">
        <v>0.93700000000000006</v>
      </c>
      <c r="J795">
        <v>0</v>
      </c>
      <c r="K795">
        <v>0.93700000000000006</v>
      </c>
      <c r="O795">
        <f t="shared" si="692"/>
        <v>45419.63</v>
      </c>
      <c r="P795">
        <f t="shared" si="693"/>
        <v>3706.7</v>
      </c>
      <c r="Q795">
        <f t="shared" si="694"/>
        <v>1229.54</v>
      </c>
      <c r="R795">
        <f t="shared" si="695"/>
        <v>382.01</v>
      </c>
      <c r="S795">
        <f t="shared" si="696"/>
        <v>40483.39</v>
      </c>
      <c r="T795">
        <f t="shared" si="697"/>
        <v>0</v>
      </c>
      <c r="U795">
        <f t="shared" si="698"/>
        <v>138.72285000000002</v>
      </c>
      <c r="V795">
        <f t="shared" si="699"/>
        <v>0.92481900000000006</v>
      </c>
      <c r="W795">
        <f t="shared" si="700"/>
        <v>0</v>
      </c>
      <c r="X795">
        <f t="shared" si="701"/>
        <v>49447.13</v>
      </c>
      <c r="Y795">
        <f t="shared" si="702"/>
        <v>29423.09</v>
      </c>
      <c r="AA795">
        <v>51651743</v>
      </c>
      <c r="AB795">
        <f t="shared" si="703"/>
        <v>1827.16</v>
      </c>
      <c r="AC795">
        <f t="shared" si="704"/>
        <v>434.24</v>
      </c>
      <c r="AD795">
        <f>ROUND(((((ET795*ROUND(1.05,7)))-((EU795*ROUND(1.05,7))))+AE795),2)</f>
        <v>98.96</v>
      </c>
      <c r="AE795">
        <f>ROUND(((EU795*ROUND(1.05,7))),2)</f>
        <v>12.21</v>
      </c>
      <c r="AF795">
        <f>ROUND(((EV795*ROUND(1.05,7))),2)</f>
        <v>1293.96</v>
      </c>
      <c r="AG795">
        <f t="shared" si="705"/>
        <v>0</v>
      </c>
      <c r="AH795">
        <f>((EW795*ROUND(1.05,7)))</f>
        <v>148.05000000000001</v>
      </c>
      <c r="AI795">
        <f>((EX795*ROUND(1.05,7)))</f>
        <v>0.98699999999999999</v>
      </c>
      <c r="AJ795">
        <f t="shared" si="706"/>
        <v>0</v>
      </c>
      <c r="AK795">
        <v>1760.83</v>
      </c>
      <c r="AL795">
        <v>434.24</v>
      </c>
      <c r="AM795">
        <v>94.25</v>
      </c>
      <c r="AN795">
        <v>11.63</v>
      </c>
      <c r="AO795">
        <v>1232.3399999999999</v>
      </c>
      <c r="AP795">
        <v>0</v>
      </c>
      <c r="AQ795">
        <v>141</v>
      </c>
      <c r="AR795">
        <v>0.94</v>
      </c>
      <c r="AS795">
        <v>0</v>
      </c>
      <c r="AT795">
        <v>121</v>
      </c>
      <c r="AU795">
        <v>72</v>
      </c>
      <c r="AV795">
        <v>1</v>
      </c>
      <c r="AW795">
        <v>1</v>
      </c>
      <c r="AZ795">
        <v>1</v>
      </c>
      <c r="BA795">
        <v>33.39</v>
      </c>
      <c r="BB795">
        <v>13.26</v>
      </c>
      <c r="BC795">
        <v>9.11</v>
      </c>
      <c r="BD795" t="s">
        <v>3</v>
      </c>
      <c r="BE795" t="s">
        <v>3</v>
      </c>
      <c r="BF795" t="s">
        <v>3</v>
      </c>
      <c r="BG795" t="s">
        <v>3</v>
      </c>
      <c r="BH795">
        <v>0</v>
      </c>
      <c r="BI795">
        <v>1</v>
      </c>
      <c r="BJ795" t="s">
        <v>97</v>
      </c>
      <c r="BM795">
        <v>20001</v>
      </c>
      <c r="BN795">
        <v>0</v>
      </c>
      <c r="BO795" t="s">
        <v>3</v>
      </c>
      <c r="BP795">
        <v>0</v>
      </c>
      <c r="BQ795">
        <v>22</v>
      </c>
      <c r="BR795">
        <v>0</v>
      </c>
      <c r="BS795">
        <v>33.39</v>
      </c>
      <c r="BT795">
        <v>1</v>
      </c>
      <c r="BU795">
        <v>1</v>
      </c>
      <c r="BV795">
        <v>1</v>
      </c>
      <c r="BW795">
        <v>1</v>
      </c>
      <c r="BX795">
        <v>1</v>
      </c>
      <c r="BY795" t="s">
        <v>3</v>
      </c>
      <c r="BZ795">
        <v>121</v>
      </c>
      <c r="CA795">
        <v>72</v>
      </c>
      <c r="CB795" t="s">
        <v>3</v>
      </c>
      <c r="CE795">
        <v>0</v>
      </c>
      <c r="CF795">
        <v>0</v>
      </c>
      <c r="CG795">
        <v>0</v>
      </c>
      <c r="CM795">
        <v>0</v>
      </c>
      <c r="CN795" t="s">
        <v>19</v>
      </c>
      <c r="CO795">
        <v>0</v>
      </c>
      <c r="CP795">
        <f t="shared" si="707"/>
        <v>45419.63</v>
      </c>
      <c r="CQ795">
        <f t="shared" si="727"/>
        <v>3955.9263999999998</v>
      </c>
      <c r="CR795">
        <f t="shared" si="728"/>
        <v>1312.2095999999999</v>
      </c>
      <c r="CS795">
        <f t="shared" si="708"/>
        <v>407.69190000000003</v>
      </c>
      <c r="CT795">
        <f t="shared" si="709"/>
        <v>43205.324400000005</v>
      </c>
      <c r="CU795">
        <f t="shared" si="710"/>
        <v>0</v>
      </c>
      <c r="CV795">
        <f t="shared" si="711"/>
        <v>148.05000000000001</v>
      </c>
      <c r="CW795">
        <f t="shared" si="712"/>
        <v>0.98699999999999999</v>
      </c>
      <c r="CX795">
        <f t="shared" si="713"/>
        <v>0</v>
      </c>
      <c r="CY795">
        <f t="shared" si="723"/>
        <v>49447.134000000005</v>
      </c>
      <c r="CZ795">
        <f t="shared" si="724"/>
        <v>29423.088000000003</v>
      </c>
      <c r="DC795" t="s">
        <v>3</v>
      </c>
      <c r="DD795" t="s">
        <v>3</v>
      </c>
      <c r="DE795" t="s">
        <v>20</v>
      </c>
      <c r="DF795" t="s">
        <v>20</v>
      </c>
      <c r="DG795" t="s">
        <v>20</v>
      </c>
      <c r="DH795" t="s">
        <v>3</v>
      </c>
      <c r="DI795" t="s">
        <v>20</v>
      </c>
      <c r="DJ795" t="s">
        <v>20</v>
      </c>
      <c r="DK795" t="s">
        <v>3</v>
      </c>
      <c r="DL795" t="s">
        <v>3</v>
      </c>
      <c r="DM795" t="s">
        <v>3</v>
      </c>
      <c r="DN795">
        <v>0</v>
      </c>
      <c r="DO795">
        <v>0</v>
      </c>
      <c r="DP795">
        <v>1</v>
      </c>
      <c r="DQ795">
        <v>1</v>
      </c>
      <c r="DU795">
        <v>1005</v>
      </c>
      <c r="DV795" t="s">
        <v>76</v>
      </c>
      <c r="DW795" t="s">
        <v>76</v>
      </c>
      <c r="DX795">
        <v>100</v>
      </c>
      <c r="DZ795" t="s">
        <v>3</v>
      </c>
      <c r="EA795" t="s">
        <v>3</v>
      </c>
      <c r="EB795" t="s">
        <v>3</v>
      </c>
      <c r="EC795" t="s">
        <v>3</v>
      </c>
      <c r="EE795">
        <v>50757454</v>
      </c>
      <c r="EF795">
        <v>22</v>
      </c>
      <c r="EG795" t="s">
        <v>21</v>
      </c>
      <c r="EH795">
        <v>16</v>
      </c>
      <c r="EI795" t="s">
        <v>22</v>
      </c>
      <c r="EJ795">
        <v>1</v>
      </c>
      <c r="EK795">
        <v>20001</v>
      </c>
      <c r="EL795" t="s">
        <v>23</v>
      </c>
      <c r="EM795" t="s">
        <v>24</v>
      </c>
      <c r="EO795" t="s">
        <v>25</v>
      </c>
      <c r="EQ795">
        <v>131072</v>
      </c>
      <c r="ER795">
        <v>1760.83</v>
      </c>
      <c r="ES795">
        <v>434.24</v>
      </c>
      <c r="ET795">
        <v>94.25</v>
      </c>
      <c r="EU795">
        <v>11.63</v>
      </c>
      <c r="EV795">
        <v>1232.3399999999999</v>
      </c>
      <c r="EW795">
        <v>141</v>
      </c>
      <c r="EX795">
        <v>0.94</v>
      </c>
      <c r="EY795">
        <v>0</v>
      </c>
      <c r="FQ795">
        <v>0</v>
      </c>
      <c r="FR795">
        <f t="shared" si="714"/>
        <v>0</v>
      </c>
      <c r="FS795">
        <v>0</v>
      </c>
      <c r="FX795">
        <v>121</v>
      </c>
      <c r="FY795">
        <v>72</v>
      </c>
      <c r="GA795" t="s">
        <v>3</v>
      </c>
      <c r="GD795">
        <v>1</v>
      </c>
      <c r="GF795">
        <v>2063072167</v>
      </c>
      <c r="GG795">
        <v>2</v>
      </c>
      <c r="GH795">
        <v>1</v>
      </c>
      <c r="GI795">
        <v>4</v>
      </c>
      <c r="GJ795">
        <v>0</v>
      </c>
      <c r="GK795">
        <v>0</v>
      </c>
      <c r="GL795">
        <f t="shared" si="715"/>
        <v>0</v>
      </c>
      <c r="GM795">
        <f t="shared" si="716"/>
        <v>124289.85</v>
      </c>
      <c r="GN795">
        <f t="shared" si="717"/>
        <v>124289.85</v>
      </c>
      <c r="GO795">
        <f t="shared" si="718"/>
        <v>0</v>
      </c>
      <c r="GP795">
        <f t="shared" si="719"/>
        <v>0</v>
      </c>
      <c r="GR795">
        <v>0</v>
      </c>
      <c r="GS795">
        <v>3</v>
      </c>
      <c r="GT795">
        <v>0</v>
      </c>
      <c r="GU795" t="s">
        <v>3</v>
      </c>
      <c r="GV795">
        <f t="shared" si="720"/>
        <v>0</v>
      </c>
      <c r="GW795">
        <v>1</v>
      </c>
      <c r="GX795">
        <f t="shared" si="721"/>
        <v>0</v>
      </c>
      <c r="HA795">
        <v>0</v>
      </c>
      <c r="HB795">
        <v>0</v>
      </c>
      <c r="HC795">
        <f t="shared" si="722"/>
        <v>0</v>
      </c>
      <c r="HE795" t="s">
        <v>3</v>
      </c>
      <c r="HF795" t="s">
        <v>3</v>
      </c>
      <c r="HM795" t="s">
        <v>3</v>
      </c>
      <c r="HN795" t="s">
        <v>26</v>
      </c>
      <c r="HO795" t="s">
        <v>27</v>
      </c>
      <c r="HP795" t="s">
        <v>22</v>
      </c>
      <c r="HQ795" t="s">
        <v>22</v>
      </c>
      <c r="IK795">
        <v>0</v>
      </c>
    </row>
    <row r="796" spans="1:245" x14ac:dyDescent="0.2">
      <c r="A796">
        <v>18</v>
      </c>
      <c r="B796">
        <v>1</v>
      </c>
      <c r="C796">
        <v>1012</v>
      </c>
      <c r="E796" t="s">
        <v>500</v>
      </c>
      <c r="F796" t="s">
        <v>99</v>
      </c>
      <c r="G796" t="s">
        <v>100</v>
      </c>
      <c r="H796" t="str">
        <f>'1.Ведомость'!C249</f>
        <v>м2</v>
      </c>
      <c r="I796">
        <f>I795*J796</f>
        <v>93.7</v>
      </c>
      <c r="J796">
        <v>100</v>
      </c>
      <c r="K796">
        <v>100</v>
      </c>
      <c r="O796">
        <f t="shared" si="692"/>
        <v>130004.35</v>
      </c>
      <c r="P796">
        <f t="shared" si="693"/>
        <v>130004.35</v>
      </c>
      <c r="Q796">
        <f t="shared" si="694"/>
        <v>0</v>
      </c>
      <c r="R796">
        <f t="shared" si="695"/>
        <v>0</v>
      </c>
      <c r="S796">
        <f t="shared" si="696"/>
        <v>0</v>
      </c>
      <c r="T796">
        <f t="shared" si="697"/>
        <v>0</v>
      </c>
      <c r="U796">
        <f t="shared" si="698"/>
        <v>0</v>
      </c>
      <c r="V796">
        <f t="shared" si="699"/>
        <v>0</v>
      </c>
      <c r="W796">
        <f t="shared" si="700"/>
        <v>0</v>
      </c>
      <c r="X796">
        <f t="shared" si="701"/>
        <v>0</v>
      </c>
      <c r="Y796">
        <f t="shared" si="702"/>
        <v>0</v>
      </c>
      <c r="AA796">
        <v>51651743</v>
      </c>
      <c r="AB796">
        <f t="shared" si="703"/>
        <v>152.30000000000001</v>
      </c>
      <c r="AC796">
        <f t="shared" si="704"/>
        <v>152.30000000000001</v>
      </c>
      <c r="AD796">
        <f t="shared" ref="AD796:AD805" si="729">ROUND((((ET796)-(EU796))+AE796),2)</f>
        <v>0</v>
      </c>
      <c r="AE796">
        <f t="shared" ref="AE796:AE805" si="730">ROUND((EU796),2)</f>
        <v>0</v>
      </c>
      <c r="AF796">
        <f t="shared" ref="AF796:AF805" si="731">ROUND((EV796),2)</f>
        <v>0</v>
      </c>
      <c r="AG796">
        <f t="shared" si="705"/>
        <v>0</v>
      </c>
      <c r="AH796">
        <f t="shared" ref="AH796:AH805" si="732">(EW796)</f>
        <v>0</v>
      </c>
      <c r="AI796">
        <f t="shared" ref="AI796:AI805" si="733">(EX796)</f>
        <v>0</v>
      </c>
      <c r="AJ796">
        <f t="shared" si="706"/>
        <v>0</v>
      </c>
      <c r="AK796">
        <v>152.30000000000001</v>
      </c>
      <c r="AL796">
        <v>152.30000000000001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1</v>
      </c>
      <c r="AW796">
        <v>1</v>
      </c>
      <c r="AZ796">
        <v>1</v>
      </c>
      <c r="BA796">
        <v>1</v>
      </c>
      <c r="BB796">
        <v>1</v>
      </c>
      <c r="BC796">
        <v>9.11</v>
      </c>
      <c r="BD796" t="s">
        <v>3</v>
      </c>
      <c r="BE796" t="s">
        <v>3</v>
      </c>
      <c r="BF796" t="s">
        <v>3</v>
      </c>
      <c r="BG796" t="s">
        <v>3</v>
      </c>
      <c r="BH796">
        <v>3</v>
      </c>
      <c r="BI796">
        <v>1</v>
      </c>
      <c r="BJ796" t="s">
        <v>101</v>
      </c>
      <c r="BM796">
        <v>500001</v>
      </c>
      <c r="BN796">
        <v>0</v>
      </c>
      <c r="BO796" t="s">
        <v>3</v>
      </c>
      <c r="BP796">
        <v>0</v>
      </c>
      <c r="BQ796">
        <v>8</v>
      </c>
      <c r="BR796">
        <v>0</v>
      </c>
      <c r="BS796">
        <v>1</v>
      </c>
      <c r="BT796">
        <v>1</v>
      </c>
      <c r="BU796">
        <v>1</v>
      </c>
      <c r="BV796">
        <v>1</v>
      </c>
      <c r="BW796">
        <v>1</v>
      </c>
      <c r="BX796">
        <v>1</v>
      </c>
      <c r="BY796" t="s">
        <v>3</v>
      </c>
      <c r="BZ796">
        <v>0</v>
      </c>
      <c r="CA796">
        <v>0</v>
      </c>
      <c r="CB796" t="s">
        <v>3</v>
      </c>
      <c r="CE796">
        <v>0</v>
      </c>
      <c r="CF796">
        <v>0</v>
      </c>
      <c r="CG796">
        <v>0</v>
      </c>
      <c r="CM796">
        <v>0</v>
      </c>
      <c r="CN796" t="s">
        <v>3</v>
      </c>
      <c r="CO796">
        <v>0</v>
      </c>
      <c r="CP796">
        <f t="shared" si="707"/>
        <v>130004.35</v>
      </c>
      <c r="CQ796">
        <f t="shared" si="727"/>
        <v>1387.453</v>
      </c>
      <c r="CR796">
        <f t="shared" si="728"/>
        <v>0</v>
      </c>
      <c r="CS796">
        <f t="shared" si="708"/>
        <v>0</v>
      </c>
      <c r="CT796">
        <f t="shared" si="709"/>
        <v>0</v>
      </c>
      <c r="CU796">
        <f t="shared" si="710"/>
        <v>0</v>
      </c>
      <c r="CV796">
        <f t="shared" si="711"/>
        <v>0</v>
      </c>
      <c r="CW796">
        <f t="shared" si="712"/>
        <v>0</v>
      </c>
      <c r="CX796">
        <f t="shared" si="713"/>
        <v>0</v>
      </c>
      <c r="CY796">
        <f t="shared" si="723"/>
        <v>0</v>
      </c>
      <c r="CZ796">
        <f t="shared" si="724"/>
        <v>0</v>
      </c>
      <c r="DC796" t="s">
        <v>3</v>
      </c>
      <c r="DD796" t="s">
        <v>3</v>
      </c>
      <c r="DE796" t="s">
        <v>3</v>
      </c>
      <c r="DF796" t="s">
        <v>3</v>
      </c>
      <c r="DG796" t="s">
        <v>3</v>
      </c>
      <c r="DH796" t="s">
        <v>3</v>
      </c>
      <c r="DI796" t="s">
        <v>3</v>
      </c>
      <c r="DJ796" t="s">
        <v>3</v>
      </c>
      <c r="DK796" t="s">
        <v>3</v>
      </c>
      <c r="DL796" t="s">
        <v>3</v>
      </c>
      <c r="DM796" t="s">
        <v>3</v>
      </c>
      <c r="DN796">
        <v>0</v>
      </c>
      <c r="DO796">
        <v>0</v>
      </c>
      <c r="DP796">
        <v>1</v>
      </c>
      <c r="DQ796">
        <v>1</v>
      </c>
      <c r="DU796">
        <v>1005</v>
      </c>
      <c r="DV796" t="s">
        <v>52</v>
      </c>
      <c r="DW796" t="s">
        <v>52</v>
      </c>
      <c r="DX796">
        <v>1</v>
      </c>
      <c r="DZ796" t="s">
        <v>3</v>
      </c>
      <c r="EA796" t="s">
        <v>3</v>
      </c>
      <c r="EB796" t="s">
        <v>3</v>
      </c>
      <c r="EC796" t="s">
        <v>3</v>
      </c>
      <c r="EE796">
        <v>50757674</v>
      </c>
      <c r="EF796">
        <v>8</v>
      </c>
      <c r="EG796" t="s">
        <v>46</v>
      </c>
      <c r="EH796">
        <v>0</v>
      </c>
      <c r="EI796" t="s">
        <v>3</v>
      </c>
      <c r="EJ796">
        <v>1</v>
      </c>
      <c r="EK796">
        <v>500001</v>
      </c>
      <c r="EL796" t="s">
        <v>47</v>
      </c>
      <c r="EM796" t="s">
        <v>48</v>
      </c>
      <c r="EO796" t="s">
        <v>3</v>
      </c>
      <c r="EQ796">
        <v>0</v>
      </c>
      <c r="ER796">
        <v>152.30000000000001</v>
      </c>
      <c r="ES796">
        <v>152.30000000000001</v>
      </c>
      <c r="ET796">
        <v>0</v>
      </c>
      <c r="EU796">
        <v>0</v>
      </c>
      <c r="EV796">
        <v>0</v>
      </c>
      <c r="EW796">
        <v>0</v>
      </c>
      <c r="EX796">
        <v>0</v>
      </c>
      <c r="FQ796">
        <v>0</v>
      </c>
      <c r="FR796">
        <f t="shared" si="714"/>
        <v>0</v>
      </c>
      <c r="FS796">
        <v>0</v>
      </c>
      <c r="FX796">
        <v>0</v>
      </c>
      <c r="FY796">
        <v>0</v>
      </c>
      <c r="GA796" t="s">
        <v>3</v>
      </c>
      <c r="GD796">
        <v>1</v>
      </c>
      <c r="GF796">
        <v>-1977319999</v>
      </c>
      <c r="GG796">
        <v>2</v>
      </c>
      <c r="GH796">
        <v>1</v>
      </c>
      <c r="GI796">
        <v>4</v>
      </c>
      <c r="GJ796">
        <v>0</v>
      </c>
      <c r="GK796">
        <v>0</v>
      </c>
      <c r="GL796">
        <f t="shared" si="715"/>
        <v>0</v>
      </c>
      <c r="GM796">
        <f t="shared" si="716"/>
        <v>130004.35</v>
      </c>
      <c r="GN796">
        <f t="shared" si="717"/>
        <v>130004.35</v>
      </c>
      <c r="GO796">
        <f t="shared" si="718"/>
        <v>0</v>
      </c>
      <c r="GP796">
        <f t="shared" si="719"/>
        <v>0</v>
      </c>
      <c r="GR796">
        <v>0</v>
      </c>
      <c r="GS796">
        <v>3</v>
      </c>
      <c r="GT796">
        <v>0</v>
      </c>
      <c r="GU796" t="s">
        <v>3</v>
      </c>
      <c r="GV796">
        <f t="shared" si="720"/>
        <v>0</v>
      </c>
      <c r="GW796">
        <v>1</v>
      </c>
      <c r="GX796">
        <f t="shared" si="721"/>
        <v>0</v>
      </c>
      <c r="HA796">
        <v>0</v>
      </c>
      <c r="HB796">
        <v>0</v>
      </c>
      <c r="HC796">
        <f t="shared" si="722"/>
        <v>0</v>
      </c>
      <c r="HE796" t="s">
        <v>3</v>
      </c>
      <c r="HF796" t="s">
        <v>3</v>
      </c>
      <c r="HM796" t="s">
        <v>3</v>
      </c>
      <c r="HN796" t="s">
        <v>3</v>
      </c>
      <c r="HO796" t="s">
        <v>3</v>
      </c>
      <c r="HP796" t="s">
        <v>3</v>
      </c>
      <c r="HQ796" t="s">
        <v>3</v>
      </c>
      <c r="IK796">
        <v>0</v>
      </c>
    </row>
    <row r="797" spans="1:245" x14ac:dyDescent="0.2">
      <c r="A797">
        <v>18</v>
      </c>
      <c r="B797">
        <v>1</v>
      </c>
      <c r="C797">
        <v>1013</v>
      </c>
      <c r="E797" t="s">
        <v>501</v>
      </c>
      <c r="F797" t="s">
        <v>103</v>
      </c>
      <c r="G797" t="s">
        <v>104</v>
      </c>
      <c r="H797" t="str">
        <f>'1.Ведомость'!C250</f>
        <v>т</v>
      </c>
      <c r="I797">
        <f>I795*J797</f>
        <v>0.05</v>
      </c>
      <c r="J797">
        <v>5.3361792956243333E-2</v>
      </c>
      <c r="K797">
        <v>5.3361800000000001E-2</v>
      </c>
      <c r="O797">
        <f t="shared" si="692"/>
        <v>13846.54</v>
      </c>
      <c r="P797">
        <f t="shared" si="693"/>
        <v>13846.54</v>
      </c>
      <c r="Q797">
        <f t="shared" si="694"/>
        <v>0</v>
      </c>
      <c r="R797">
        <f t="shared" si="695"/>
        <v>0</v>
      </c>
      <c r="S797">
        <f t="shared" si="696"/>
        <v>0</v>
      </c>
      <c r="T797">
        <f t="shared" si="697"/>
        <v>0</v>
      </c>
      <c r="U797">
        <f t="shared" si="698"/>
        <v>0</v>
      </c>
      <c r="V797">
        <f t="shared" si="699"/>
        <v>0</v>
      </c>
      <c r="W797">
        <f t="shared" si="700"/>
        <v>0</v>
      </c>
      <c r="X797">
        <f t="shared" si="701"/>
        <v>0</v>
      </c>
      <c r="Y797">
        <f t="shared" si="702"/>
        <v>0</v>
      </c>
      <c r="AA797">
        <v>51651743</v>
      </c>
      <c r="AB797">
        <f t="shared" si="703"/>
        <v>30398.560000000001</v>
      </c>
      <c r="AC797">
        <f t="shared" si="704"/>
        <v>30398.560000000001</v>
      </c>
      <c r="AD797">
        <f t="shared" si="729"/>
        <v>0</v>
      </c>
      <c r="AE797">
        <f t="shared" si="730"/>
        <v>0</v>
      </c>
      <c r="AF797">
        <f t="shared" si="731"/>
        <v>0</v>
      </c>
      <c r="AG797">
        <f t="shared" si="705"/>
        <v>0</v>
      </c>
      <c r="AH797">
        <f t="shared" si="732"/>
        <v>0</v>
      </c>
      <c r="AI797">
        <f t="shared" si="733"/>
        <v>0</v>
      </c>
      <c r="AJ797">
        <f t="shared" si="706"/>
        <v>0</v>
      </c>
      <c r="AK797">
        <v>30398.560000000001</v>
      </c>
      <c r="AL797">
        <v>30398.560000000001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</v>
      </c>
      <c r="AW797">
        <v>1</v>
      </c>
      <c r="AZ797">
        <v>1</v>
      </c>
      <c r="BA797">
        <v>1</v>
      </c>
      <c r="BB797">
        <v>1</v>
      </c>
      <c r="BC797">
        <v>9.11</v>
      </c>
      <c r="BD797" t="s">
        <v>3</v>
      </c>
      <c r="BE797" t="s">
        <v>3</v>
      </c>
      <c r="BF797" t="s">
        <v>3</v>
      </c>
      <c r="BG797" t="s">
        <v>3</v>
      </c>
      <c r="BH797">
        <v>3</v>
      </c>
      <c r="BI797">
        <v>1</v>
      </c>
      <c r="BJ797" t="s">
        <v>106</v>
      </c>
      <c r="BM797">
        <v>500001</v>
      </c>
      <c r="BN797">
        <v>0</v>
      </c>
      <c r="BO797" t="s">
        <v>3</v>
      </c>
      <c r="BP797">
        <v>0</v>
      </c>
      <c r="BQ797">
        <v>8</v>
      </c>
      <c r="BR797">
        <v>0</v>
      </c>
      <c r="BS797">
        <v>1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3</v>
      </c>
      <c r="BZ797">
        <v>0</v>
      </c>
      <c r="CA797">
        <v>0</v>
      </c>
      <c r="CB797" t="s">
        <v>3</v>
      </c>
      <c r="CE797">
        <v>0</v>
      </c>
      <c r="CF797">
        <v>0</v>
      </c>
      <c r="CG797">
        <v>0</v>
      </c>
      <c r="CM797">
        <v>0</v>
      </c>
      <c r="CN797" t="s">
        <v>3</v>
      </c>
      <c r="CO797">
        <v>0</v>
      </c>
      <c r="CP797">
        <f t="shared" si="707"/>
        <v>13846.54</v>
      </c>
      <c r="CQ797">
        <f t="shared" si="727"/>
        <v>276930.88160000002</v>
      </c>
      <c r="CR797">
        <f t="shared" si="728"/>
        <v>0</v>
      </c>
      <c r="CS797">
        <f t="shared" si="708"/>
        <v>0</v>
      </c>
      <c r="CT797">
        <f t="shared" si="709"/>
        <v>0</v>
      </c>
      <c r="CU797">
        <f t="shared" si="710"/>
        <v>0</v>
      </c>
      <c r="CV797">
        <f t="shared" si="711"/>
        <v>0</v>
      </c>
      <c r="CW797">
        <f t="shared" si="712"/>
        <v>0</v>
      </c>
      <c r="CX797">
        <f t="shared" si="713"/>
        <v>0</v>
      </c>
      <c r="CY797">
        <f t="shared" si="723"/>
        <v>0</v>
      </c>
      <c r="CZ797">
        <f t="shared" si="724"/>
        <v>0</v>
      </c>
      <c r="DC797" t="s">
        <v>3</v>
      </c>
      <c r="DD797" t="s">
        <v>3</v>
      </c>
      <c r="DE797" t="s">
        <v>3</v>
      </c>
      <c r="DF797" t="s">
        <v>3</v>
      </c>
      <c r="DG797" t="s">
        <v>3</v>
      </c>
      <c r="DH797" t="s">
        <v>3</v>
      </c>
      <c r="DI797" t="s">
        <v>3</v>
      </c>
      <c r="DJ797" t="s">
        <v>3</v>
      </c>
      <c r="DK797" t="s">
        <v>3</v>
      </c>
      <c r="DL797" t="s">
        <v>3</v>
      </c>
      <c r="DM797" t="s">
        <v>3</v>
      </c>
      <c r="DN797">
        <v>0</v>
      </c>
      <c r="DO797">
        <v>0</v>
      </c>
      <c r="DP797">
        <v>1</v>
      </c>
      <c r="DQ797">
        <v>1</v>
      </c>
      <c r="DU797">
        <v>1009</v>
      </c>
      <c r="DV797" t="s">
        <v>105</v>
      </c>
      <c r="DW797" t="s">
        <v>105</v>
      </c>
      <c r="DX797">
        <v>1000</v>
      </c>
      <c r="DZ797" t="s">
        <v>3</v>
      </c>
      <c r="EA797" t="s">
        <v>3</v>
      </c>
      <c r="EB797" t="s">
        <v>3</v>
      </c>
      <c r="EC797" t="s">
        <v>3</v>
      </c>
      <c r="EE797">
        <v>50757674</v>
      </c>
      <c r="EF797">
        <v>8</v>
      </c>
      <c r="EG797" t="s">
        <v>46</v>
      </c>
      <c r="EH797">
        <v>0</v>
      </c>
      <c r="EI797" t="s">
        <v>3</v>
      </c>
      <c r="EJ797">
        <v>1</v>
      </c>
      <c r="EK797">
        <v>500001</v>
      </c>
      <c r="EL797" t="s">
        <v>47</v>
      </c>
      <c r="EM797" t="s">
        <v>48</v>
      </c>
      <c r="EO797" t="s">
        <v>3</v>
      </c>
      <c r="EQ797">
        <v>0</v>
      </c>
      <c r="ER797">
        <v>30398.560000000001</v>
      </c>
      <c r="ES797">
        <v>30398.560000000001</v>
      </c>
      <c r="ET797">
        <v>0</v>
      </c>
      <c r="EU797">
        <v>0</v>
      </c>
      <c r="EV797">
        <v>0</v>
      </c>
      <c r="EW797">
        <v>0</v>
      </c>
      <c r="EX797">
        <v>0</v>
      </c>
      <c r="FQ797">
        <v>0</v>
      </c>
      <c r="FR797">
        <f t="shared" si="714"/>
        <v>0</v>
      </c>
      <c r="FS797">
        <v>0</v>
      </c>
      <c r="FX797">
        <v>0</v>
      </c>
      <c r="FY797">
        <v>0</v>
      </c>
      <c r="GA797" t="s">
        <v>3</v>
      </c>
      <c r="GD797">
        <v>1</v>
      </c>
      <c r="GF797">
        <v>-1486911088</v>
      </c>
      <c r="GG797">
        <v>2</v>
      </c>
      <c r="GH797">
        <v>1</v>
      </c>
      <c r="GI797">
        <v>4</v>
      </c>
      <c r="GJ797">
        <v>0</v>
      </c>
      <c r="GK797">
        <v>0</v>
      </c>
      <c r="GL797">
        <f t="shared" si="715"/>
        <v>0</v>
      </c>
      <c r="GM797">
        <f t="shared" si="716"/>
        <v>13846.54</v>
      </c>
      <c r="GN797">
        <f t="shared" si="717"/>
        <v>13846.54</v>
      </c>
      <c r="GO797">
        <f t="shared" si="718"/>
        <v>0</v>
      </c>
      <c r="GP797">
        <f t="shared" si="719"/>
        <v>0</v>
      </c>
      <c r="GR797">
        <v>0</v>
      </c>
      <c r="GS797">
        <v>3</v>
      </c>
      <c r="GT797">
        <v>0</v>
      </c>
      <c r="GU797" t="s">
        <v>3</v>
      </c>
      <c r="GV797">
        <f t="shared" si="720"/>
        <v>0</v>
      </c>
      <c r="GW797">
        <v>1</v>
      </c>
      <c r="GX797">
        <f t="shared" si="721"/>
        <v>0</v>
      </c>
      <c r="HA797">
        <v>0</v>
      </c>
      <c r="HB797">
        <v>0</v>
      </c>
      <c r="HC797">
        <f t="shared" si="722"/>
        <v>0</v>
      </c>
      <c r="HE797" t="s">
        <v>3</v>
      </c>
      <c r="HF797" t="s">
        <v>3</v>
      </c>
      <c r="HM797" t="s">
        <v>3</v>
      </c>
      <c r="HN797" t="s">
        <v>3</v>
      </c>
      <c r="HO797" t="s">
        <v>3</v>
      </c>
      <c r="HP797" t="s">
        <v>3</v>
      </c>
      <c r="HQ797" t="s">
        <v>3</v>
      </c>
      <c r="IK797">
        <v>0</v>
      </c>
    </row>
    <row r="798" spans="1:245" x14ac:dyDescent="0.2">
      <c r="A798">
        <v>17</v>
      </c>
      <c r="B798">
        <v>1</v>
      </c>
      <c r="C798">
        <f>ROW(SmtRes!A1020)</f>
        <v>1020</v>
      </c>
      <c r="D798">
        <f>ROW(EtalonRes!A1186)</f>
        <v>1186</v>
      </c>
      <c r="E798" t="s">
        <v>502</v>
      </c>
      <c r="F798" t="s">
        <v>108</v>
      </c>
      <c r="G798" t="s">
        <v>109</v>
      </c>
      <c r="H798" t="s">
        <v>110</v>
      </c>
      <c r="I798">
        <v>9.5</v>
      </c>
      <c r="J798">
        <v>0</v>
      </c>
      <c r="K798">
        <v>9.5</v>
      </c>
      <c r="O798">
        <f t="shared" si="692"/>
        <v>33988.620000000003</v>
      </c>
      <c r="P798">
        <f t="shared" si="693"/>
        <v>14695.34</v>
      </c>
      <c r="Q798">
        <f t="shared" si="694"/>
        <v>3559.91</v>
      </c>
      <c r="R798">
        <f t="shared" si="695"/>
        <v>1582.85</v>
      </c>
      <c r="S798">
        <f t="shared" si="696"/>
        <v>15733.37</v>
      </c>
      <c r="T798">
        <f t="shared" si="697"/>
        <v>0</v>
      </c>
      <c r="U798">
        <f t="shared" si="698"/>
        <v>47.5</v>
      </c>
      <c r="V798">
        <f t="shared" si="699"/>
        <v>4.085</v>
      </c>
      <c r="W798">
        <f t="shared" si="700"/>
        <v>0</v>
      </c>
      <c r="X798">
        <f t="shared" si="701"/>
        <v>16796.73</v>
      </c>
      <c r="Y798">
        <f t="shared" si="702"/>
        <v>9523.92</v>
      </c>
      <c r="AA798">
        <v>51651743</v>
      </c>
      <c r="AB798">
        <f t="shared" si="703"/>
        <v>247.66</v>
      </c>
      <c r="AC798">
        <f t="shared" si="704"/>
        <v>169.8</v>
      </c>
      <c r="AD798">
        <f t="shared" si="729"/>
        <v>28.26</v>
      </c>
      <c r="AE798">
        <f t="shared" si="730"/>
        <v>4.99</v>
      </c>
      <c r="AF798">
        <f t="shared" si="731"/>
        <v>49.6</v>
      </c>
      <c r="AG798">
        <f t="shared" si="705"/>
        <v>0</v>
      </c>
      <c r="AH798">
        <f t="shared" si="732"/>
        <v>5</v>
      </c>
      <c r="AI798">
        <f t="shared" si="733"/>
        <v>0.43</v>
      </c>
      <c r="AJ798">
        <f t="shared" si="706"/>
        <v>0</v>
      </c>
      <c r="AK798">
        <v>247.66</v>
      </c>
      <c r="AL798">
        <v>169.8</v>
      </c>
      <c r="AM798">
        <v>28.26</v>
      </c>
      <c r="AN798">
        <v>4.99</v>
      </c>
      <c r="AO798">
        <v>49.6</v>
      </c>
      <c r="AP798">
        <v>0</v>
      </c>
      <c r="AQ798">
        <v>5</v>
      </c>
      <c r="AR798">
        <v>0.43</v>
      </c>
      <c r="AS798">
        <v>0</v>
      </c>
      <c r="AT798">
        <v>97</v>
      </c>
      <c r="AU798">
        <v>55</v>
      </c>
      <c r="AV798">
        <v>1</v>
      </c>
      <c r="AW798">
        <v>1</v>
      </c>
      <c r="AZ798">
        <v>1</v>
      </c>
      <c r="BA798">
        <v>33.39</v>
      </c>
      <c r="BB798">
        <v>13.26</v>
      </c>
      <c r="BC798">
        <v>9.11</v>
      </c>
      <c r="BD798" t="s">
        <v>3</v>
      </c>
      <c r="BE798" t="s">
        <v>3</v>
      </c>
      <c r="BF798" t="s">
        <v>3</v>
      </c>
      <c r="BG798" t="s">
        <v>3</v>
      </c>
      <c r="BH798">
        <v>0</v>
      </c>
      <c r="BI798">
        <v>1</v>
      </c>
      <c r="BJ798" t="s">
        <v>111</v>
      </c>
      <c r="BM798">
        <v>26001</v>
      </c>
      <c r="BN798">
        <v>0</v>
      </c>
      <c r="BO798" t="s">
        <v>3</v>
      </c>
      <c r="BP798">
        <v>0</v>
      </c>
      <c r="BQ798">
        <v>2</v>
      </c>
      <c r="BR798">
        <v>0</v>
      </c>
      <c r="BS798">
        <v>33.39</v>
      </c>
      <c r="BT798">
        <v>1</v>
      </c>
      <c r="BU798">
        <v>1</v>
      </c>
      <c r="BV798">
        <v>1</v>
      </c>
      <c r="BW798">
        <v>1</v>
      </c>
      <c r="BX798">
        <v>1</v>
      </c>
      <c r="BY798" t="s">
        <v>3</v>
      </c>
      <c r="BZ798">
        <v>97</v>
      </c>
      <c r="CA798">
        <v>55</v>
      </c>
      <c r="CB798" t="s">
        <v>3</v>
      </c>
      <c r="CE798">
        <v>0</v>
      </c>
      <c r="CF798">
        <v>0</v>
      </c>
      <c r="CG798">
        <v>0</v>
      </c>
      <c r="CM798">
        <v>0</v>
      </c>
      <c r="CN798" t="s">
        <v>3</v>
      </c>
      <c r="CO798">
        <v>0</v>
      </c>
      <c r="CP798">
        <f t="shared" si="707"/>
        <v>33988.620000000003</v>
      </c>
      <c r="CQ798">
        <f t="shared" si="727"/>
        <v>1546.8779999999999</v>
      </c>
      <c r="CR798">
        <f t="shared" si="728"/>
        <v>374.7276</v>
      </c>
      <c r="CS798">
        <f t="shared" si="708"/>
        <v>166.61610000000002</v>
      </c>
      <c r="CT798">
        <f t="shared" si="709"/>
        <v>1656.144</v>
      </c>
      <c r="CU798">
        <f t="shared" si="710"/>
        <v>0</v>
      </c>
      <c r="CV798">
        <f t="shared" si="711"/>
        <v>5</v>
      </c>
      <c r="CW798">
        <f t="shared" si="712"/>
        <v>0.43</v>
      </c>
      <c r="CX798">
        <f t="shared" si="713"/>
        <v>0</v>
      </c>
      <c r="CY798">
        <f t="shared" si="723"/>
        <v>16796.733400000001</v>
      </c>
      <c r="CZ798">
        <f t="shared" si="724"/>
        <v>9523.9210000000003</v>
      </c>
      <c r="DC798" t="s">
        <v>3</v>
      </c>
      <c r="DD798" t="s">
        <v>3</v>
      </c>
      <c r="DE798" t="s">
        <v>3</v>
      </c>
      <c r="DF798" t="s">
        <v>3</v>
      </c>
      <c r="DG798" t="s">
        <v>3</v>
      </c>
      <c r="DH798" t="s">
        <v>3</v>
      </c>
      <c r="DI798" t="s">
        <v>3</v>
      </c>
      <c r="DJ798" t="s">
        <v>3</v>
      </c>
      <c r="DK798" t="s">
        <v>3</v>
      </c>
      <c r="DL798" t="s">
        <v>3</v>
      </c>
      <c r="DM798" t="s">
        <v>3</v>
      </c>
      <c r="DN798">
        <v>0</v>
      </c>
      <c r="DO798">
        <v>0</v>
      </c>
      <c r="DP798">
        <v>1</v>
      </c>
      <c r="DQ798">
        <v>1</v>
      </c>
      <c r="DU798">
        <v>1005</v>
      </c>
      <c r="DV798" t="s">
        <v>110</v>
      </c>
      <c r="DW798" t="s">
        <v>110</v>
      </c>
      <c r="DX798">
        <v>10</v>
      </c>
      <c r="DZ798" t="s">
        <v>3</v>
      </c>
      <c r="EA798" t="s">
        <v>3</v>
      </c>
      <c r="EB798" t="s">
        <v>3</v>
      </c>
      <c r="EC798" t="s">
        <v>3</v>
      </c>
      <c r="EE798">
        <v>50757462</v>
      </c>
      <c r="EF798">
        <v>2</v>
      </c>
      <c r="EG798" t="s">
        <v>112</v>
      </c>
      <c r="EH798">
        <v>20</v>
      </c>
      <c r="EI798" t="s">
        <v>113</v>
      </c>
      <c r="EJ798">
        <v>1</v>
      </c>
      <c r="EK798">
        <v>26001</v>
      </c>
      <c r="EL798" t="s">
        <v>113</v>
      </c>
      <c r="EM798" t="s">
        <v>114</v>
      </c>
      <c r="EO798" t="s">
        <v>3</v>
      </c>
      <c r="EQ798">
        <v>131072</v>
      </c>
      <c r="ER798">
        <v>247.66</v>
      </c>
      <c r="ES798">
        <v>169.8</v>
      </c>
      <c r="ET798">
        <v>28.26</v>
      </c>
      <c r="EU798">
        <v>4.99</v>
      </c>
      <c r="EV798">
        <v>49.6</v>
      </c>
      <c r="EW798">
        <v>5</v>
      </c>
      <c r="EX798">
        <v>0.43</v>
      </c>
      <c r="EY798">
        <v>0</v>
      </c>
      <c r="FQ798">
        <v>0</v>
      </c>
      <c r="FR798">
        <f t="shared" si="714"/>
        <v>0</v>
      </c>
      <c r="FS798">
        <v>0</v>
      </c>
      <c r="FX798">
        <v>97</v>
      </c>
      <c r="FY798">
        <v>55</v>
      </c>
      <c r="GA798" t="s">
        <v>3</v>
      </c>
      <c r="GD798">
        <v>1</v>
      </c>
      <c r="GF798">
        <v>-893411855</v>
      </c>
      <c r="GG798">
        <v>2</v>
      </c>
      <c r="GH798">
        <v>1</v>
      </c>
      <c r="GI798">
        <v>4</v>
      </c>
      <c r="GJ798">
        <v>0</v>
      </c>
      <c r="GK798">
        <v>0</v>
      </c>
      <c r="GL798">
        <f t="shared" si="715"/>
        <v>0</v>
      </c>
      <c r="GM798">
        <f t="shared" si="716"/>
        <v>60309.27</v>
      </c>
      <c r="GN798">
        <f t="shared" si="717"/>
        <v>60309.27</v>
      </c>
      <c r="GO798">
        <f t="shared" si="718"/>
        <v>0</v>
      </c>
      <c r="GP798">
        <f t="shared" si="719"/>
        <v>0</v>
      </c>
      <c r="GR798">
        <v>0</v>
      </c>
      <c r="GS798">
        <v>3</v>
      </c>
      <c r="GT798">
        <v>0</v>
      </c>
      <c r="GU798" t="s">
        <v>3</v>
      </c>
      <c r="GV798">
        <f t="shared" si="720"/>
        <v>0</v>
      </c>
      <c r="GW798">
        <v>1</v>
      </c>
      <c r="GX798">
        <f t="shared" si="721"/>
        <v>0</v>
      </c>
      <c r="HA798">
        <v>0</v>
      </c>
      <c r="HB798">
        <v>0</v>
      </c>
      <c r="HC798">
        <f t="shared" si="722"/>
        <v>0</v>
      </c>
      <c r="HE798" t="s">
        <v>3</v>
      </c>
      <c r="HF798" t="s">
        <v>3</v>
      </c>
      <c r="HM798" t="s">
        <v>3</v>
      </c>
      <c r="HN798" t="s">
        <v>115</v>
      </c>
      <c r="HO798" t="s">
        <v>116</v>
      </c>
      <c r="HP798" t="s">
        <v>113</v>
      </c>
      <c r="HQ798" t="s">
        <v>113</v>
      </c>
      <c r="IK798">
        <v>0</v>
      </c>
    </row>
    <row r="799" spans="1:245" x14ac:dyDescent="0.2">
      <c r="A799">
        <v>18</v>
      </c>
      <c r="B799">
        <v>1</v>
      </c>
      <c r="C799">
        <v>1017</v>
      </c>
      <c r="E799" t="s">
        <v>503</v>
      </c>
      <c r="F799" t="s">
        <v>118</v>
      </c>
      <c r="G799" t="s">
        <v>119</v>
      </c>
      <c r="H799" t="str">
        <f>'1.Ведомость'!C252</f>
        <v>м2</v>
      </c>
      <c r="I799">
        <f>I798*J799</f>
        <v>104.5</v>
      </c>
      <c r="J799">
        <v>11</v>
      </c>
      <c r="K799">
        <v>11</v>
      </c>
      <c r="O799">
        <f t="shared" si="692"/>
        <v>21419.89</v>
      </c>
      <c r="P799">
        <f t="shared" si="693"/>
        <v>21419.89</v>
      </c>
      <c r="Q799">
        <f t="shared" si="694"/>
        <v>0</v>
      </c>
      <c r="R799">
        <f t="shared" si="695"/>
        <v>0</v>
      </c>
      <c r="S799">
        <f t="shared" si="696"/>
        <v>0</v>
      </c>
      <c r="T799">
        <f t="shared" si="697"/>
        <v>0</v>
      </c>
      <c r="U799">
        <f t="shared" si="698"/>
        <v>0</v>
      </c>
      <c r="V799">
        <f t="shared" si="699"/>
        <v>0</v>
      </c>
      <c r="W799">
        <f t="shared" si="700"/>
        <v>0</v>
      </c>
      <c r="X799">
        <f t="shared" si="701"/>
        <v>0</v>
      </c>
      <c r="Y799">
        <f t="shared" si="702"/>
        <v>0</v>
      </c>
      <c r="AA799">
        <v>51651743</v>
      </c>
      <c r="AB799">
        <f t="shared" si="703"/>
        <v>22.5</v>
      </c>
      <c r="AC799">
        <f t="shared" si="704"/>
        <v>22.5</v>
      </c>
      <c r="AD799">
        <f t="shared" si="729"/>
        <v>0</v>
      </c>
      <c r="AE799">
        <f t="shared" si="730"/>
        <v>0</v>
      </c>
      <c r="AF799">
        <f t="shared" si="731"/>
        <v>0</v>
      </c>
      <c r="AG799">
        <f t="shared" si="705"/>
        <v>0</v>
      </c>
      <c r="AH799">
        <f t="shared" si="732"/>
        <v>0</v>
      </c>
      <c r="AI799">
        <f t="shared" si="733"/>
        <v>0</v>
      </c>
      <c r="AJ799">
        <f t="shared" si="706"/>
        <v>0</v>
      </c>
      <c r="AK799">
        <v>22.5</v>
      </c>
      <c r="AL799">
        <v>22.5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1</v>
      </c>
      <c r="AW799">
        <v>1</v>
      </c>
      <c r="AZ799">
        <v>1</v>
      </c>
      <c r="BA799">
        <v>1</v>
      </c>
      <c r="BB799">
        <v>1</v>
      </c>
      <c r="BC799">
        <v>9.11</v>
      </c>
      <c r="BD799" t="s">
        <v>3</v>
      </c>
      <c r="BE799" t="s">
        <v>3</v>
      </c>
      <c r="BF799" t="s">
        <v>3</v>
      </c>
      <c r="BG799" t="s">
        <v>3</v>
      </c>
      <c r="BH799">
        <v>3</v>
      </c>
      <c r="BI799">
        <v>1</v>
      </c>
      <c r="BJ799" t="s">
        <v>120</v>
      </c>
      <c r="BM799">
        <v>500001</v>
      </c>
      <c r="BN799">
        <v>0</v>
      </c>
      <c r="BO799" t="s">
        <v>3</v>
      </c>
      <c r="BP799">
        <v>0</v>
      </c>
      <c r="BQ799">
        <v>8</v>
      </c>
      <c r="BR799">
        <v>0</v>
      </c>
      <c r="BS799">
        <v>1</v>
      </c>
      <c r="BT799">
        <v>1</v>
      </c>
      <c r="BU799">
        <v>1</v>
      </c>
      <c r="BV799">
        <v>1</v>
      </c>
      <c r="BW799">
        <v>1</v>
      </c>
      <c r="BX799">
        <v>1</v>
      </c>
      <c r="BY799" t="s">
        <v>3</v>
      </c>
      <c r="BZ799">
        <v>0</v>
      </c>
      <c r="CA799">
        <v>0</v>
      </c>
      <c r="CB799" t="s">
        <v>3</v>
      </c>
      <c r="CE799">
        <v>0</v>
      </c>
      <c r="CF799">
        <v>0</v>
      </c>
      <c r="CG799">
        <v>0</v>
      </c>
      <c r="CM799">
        <v>0</v>
      </c>
      <c r="CN799" t="s">
        <v>3</v>
      </c>
      <c r="CO799">
        <v>0</v>
      </c>
      <c r="CP799">
        <f t="shared" si="707"/>
        <v>21419.89</v>
      </c>
      <c r="CQ799">
        <f t="shared" si="727"/>
        <v>204.97499999999999</v>
      </c>
      <c r="CR799">
        <f t="shared" si="728"/>
        <v>0</v>
      </c>
      <c r="CS799">
        <f t="shared" si="708"/>
        <v>0</v>
      </c>
      <c r="CT799">
        <f t="shared" si="709"/>
        <v>0</v>
      </c>
      <c r="CU799">
        <f t="shared" si="710"/>
        <v>0</v>
      </c>
      <c r="CV799">
        <f t="shared" si="711"/>
        <v>0</v>
      </c>
      <c r="CW799">
        <f t="shared" si="712"/>
        <v>0</v>
      </c>
      <c r="CX799">
        <f t="shared" si="713"/>
        <v>0</v>
      </c>
      <c r="CY799">
        <f t="shared" si="723"/>
        <v>0</v>
      </c>
      <c r="CZ799">
        <f t="shared" si="724"/>
        <v>0</v>
      </c>
      <c r="DC799" t="s">
        <v>3</v>
      </c>
      <c r="DD799" t="s">
        <v>3</v>
      </c>
      <c r="DE799" t="s">
        <v>3</v>
      </c>
      <c r="DF799" t="s">
        <v>3</v>
      </c>
      <c r="DG799" t="s">
        <v>3</v>
      </c>
      <c r="DH799" t="s">
        <v>3</v>
      </c>
      <c r="DI799" t="s">
        <v>3</v>
      </c>
      <c r="DJ799" t="s">
        <v>3</v>
      </c>
      <c r="DK799" t="s">
        <v>3</v>
      </c>
      <c r="DL799" t="s">
        <v>3</v>
      </c>
      <c r="DM799" t="s">
        <v>3</v>
      </c>
      <c r="DN799">
        <v>0</v>
      </c>
      <c r="DO799">
        <v>0</v>
      </c>
      <c r="DP799">
        <v>1</v>
      </c>
      <c r="DQ799">
        <v>1</v>
      </c>
      <c r="DU799">
        <v>1005</v>
      </c>
      <c r="DV799" t="s">
        <v>52</v>
      </c>
      <c r="DW799" t="s">
        <v>52</v>
      </c>
      <c r="DX799">
        <v>1</v>
      </c>
      <c r="DZ799" t="s">
        <v>3</v>
      </c>
      <c r="EA799" t="s">
        <v>3</v>
      </c>
      <c r="EB799" t="s">
        <v>3</v>
      </c>
      <c r="EC799" t="s">
        <v>3</v>
      </c>
      <c r="EE799">
        <v>50757674</v>
      </c>
      <c r="EF799">
        <v>8</v>
      </c>
      <c r="EG799" t="s">
        <v>46</v>
      </c>
      <c r="EH799">
        <v>0</v>
      </c>
      <c r="EI799" t="s">
        <v>3</v>
      </c>
      <c r="EJ799">
        <v>1</v>
      </c>
      <c r="EK799">
        <v>500001</v>
      </c>
      <c r="EL799" t="s">
        <v>47</v>
      </c>
      <c r="EM799" t="s">
        <v>48</v>
      </c>
      <c r="EO799" t="s">
        <v>3</v>
      </c>
      <c r="EQ799">
        <v>0</v>
      </c>
      <c r="ER799">
        <v>22.5</v>
      </c>
      <c r="ES799">
        <v>22.5</v>
      </c>
      <c r="ET799">
        <v>0</v>
      </c>
      <c r="EU799">
        <v>0</v>
      </c>
      <c r="EV799">
        <v>0</v>
      </c>
      <c r="EW799">
        <v>0</v>
      </c>
      <c r="EX799">
        <v>0</v>
      </c>
      <c r="FQ799">
        <v>0</v>
      </c>
      <c r="FR799">
        <f t="shared" si="714"/>
        <v>0</v>
      </c>
      <c r="FS799">
        <v>0</v>
      </c>
      <c r="FX799">
        <v>0</v>
      </c>
      <c r="FY799">
        <v>0</v>
      </c>
      <c r="GA799" t="s">
        <v>3</v>
      </c>
      <c r="GD799">
        <v>1</v>
      </c>
      <c r="GF799">
        <v>-336429810</v>
      </c>
      <c r="GG799">
        <v>2</v>
      </c>
      <c r="GH799">
        <v>1</v>
      </c>
      <c r="GI799">
        <v>4</v>
      </c>
      <c r="GJ799">
        <v>0</v>
      </c>
      <c r="GK799">
        <v>0</v>
      </c>
      <c r="GL799">
        <f t="shared" si="715"/>
        <v>0</v>
      </c>
      <c r="GM799">
        <f t="shared" si="716"/>
        <v>21419.89</v>
      </c>
      <c r="GN799">
        <f t="shared" si="717"/>
        <v>21419.89</v>
      </c>
      <c r="GO799">
        <f t="shared" si="718"/>
        <v>0</v>
      </c>
      <c r="GP799">
        <f t="shared" si="719"/>
        <v>0</v>
      </c>
      <c r="GR799">
        <v>0</v>
      </c>
      <c r="GS799">
        <v>3</v>
      </c>
      <c r="GT799">
        <v>0</v>
      </c>
      <c r="GU799" t="s">
        <v>3</v>
      </c>
      <c r="GV799">
        <f t="shared" si="720"/>
        <v>0</v>
      </c>
      <c r="GW799">
        <v>1</v>
      </c>
      <c r="GX799">
        <f t="shared" si="721"/>
        <v>0</v>
      </c>
      <c r="HA799">
        <v>0</v>
      </c>
      <c r="HB799">
        <v>0</v>
      </c>
      <c r="HC799">
        <f t="shared" si="722"/>
        <v>0</v>
      </c>
      <c r="HE799" t="s">
        <v>3</v>
      </c>
      <c r="HF799" t="s">
        <v>3</v>
      </c>
      <c r="HM799" t="s">
        <v>3</v>
      </c>
      <c r="HN799" t="s">
        <v>3</v>
      </c>
      <c r="HO799" t="s">
        <v>3</v>
      </c>
      <c r="HP799" t="s">
        <v>3</v>
      </c>
      <c r="HQ799" t="s">
        <v>3</v>
      </c>
      <c r="IK799">
        <v>0</v>
      </c>
    </row>
    <row r="800" spans="1:245" x14ac:dyDescent="0.2">
      <c r="A800">
        <v>18</v>
      </c>
      <c r="B800">
        <v>1</v>
      </c>
      <c r="C800">
        <v>1019</v>
      </c>
      <c r="E800" t="s">
        <v>504</v>
      </c>
      <c r="F800" t="s">
        <v>122</v>
      </c>
      <c r="G800" t="s">
        <v>123</v>
      </c>
      <c r="H800" t="e">
        <f>'1.Ведомость'!#REF!</f>
        <v>#REF!</v>
      </c>
      <c r="I800">
        <f>I798*J800</f>
        <v>-14.25</v>
      </c>
      <c r="J800">
        <v>-1.5</v>
      </c>
      <c r="K800">
        <v>-1.5</v>
      </c>
      <c r="O800">
        <f t="shared" si="692"/>
        <v>-8513.43</v>
      </c>
      <c r="P800">
        <f t="shared" si="693"/>
        <v>-8513.43</v>
      </c>
      <c r="Q800">
        <f t="shared" si="694"/>
        <v>0</v>
      </c>
      <c r="R800">
        <f t="shared" si="695"/>
        <v>0</v>
      </c>
      <c r="S800">
        <f t="shared" si="696"/>
        <v>0</v>
      </c>
      <c r="T800">
        <f t="shared" si="697"/>
        <v>0</v>
      </c>
      <c r="U800">
        <f t="shared" si="698"/>
        <v>0</v>
      </c>
      <c r="V800">
        <f t="shared" si="699"/>
        <v>0</v>
      </c>
      <c r="W800">
        <f t="shared" si="700"/>
        <v>0</v>
      </c>
      <c r="X800">
        <f t="shared" si="701"/>
        <v>0</v>
      </c>
      <c r="Y800">
        <f t="shared" si="702"/>
        <v>0</v>
      </c>
      <c r="AA800">
        <v>51651743</v>
      </c>
      <c r="AB800">
        <f t="shared" si="703"/>
        <v>65.58</v>
      </c>
      <c r="AC800">
        <f t="shared" si="704"/>
        <v>65.58</v>
      </c>
      <c r="AD800">
        <f t="shared" si="729"/>
        <v>0</v>
      </c>
      <c r="AE800">
        <f t="shared" si="730"/>
        <v>0</v>
      </c>
      <c r="AF800">
        <f t="shared" si="731"/>
        <v>0</v>
      </c>
      <c r="AG800">
        <f t="shared" si="705"/>
        <v>0</v>
      </c>
      <c r="AH800">
        <f t="shared" si="732"/>
        <v>0</v>
      </c>
      <c r="AI800">
        <f t="shared" si="733"/>
        <v>0</v>
      </c>
      <c r="AJ800">
        <f t="shared" si="706"/>
        <v>0</v>
      </c>
      <c r="AK800">
        <v>65.58</v>
      </c>
      <c r="AL800">
        <v>65.58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1</v>
      </c>
      <c r="AW800">
        <v>1</v>
      </c>
      <c r="AZ800">
        <v>1</v>
      </c>
      <c r="BA800">
        <v>1</v>
      </c>
      <c r="BB800">
        <v>1</v>
      </c>
      <c r="BC800">
        <v>9.11</v>
      </c>
      <c r="BD800" t="s">
        <v>3</v>
      </c>
      <c r="BE800" t="s">
        <v>3</v>
      </c>
      <c r="BF800" t="s">
        <v>3</v>
      </c>
      <c r="BG800" t="s">
        <v>3</v>
      </c>
      <c r="BH800">
        <v>3</v>
      </c>
      <c r="BI800">
        <v>1</v>
      </c>
      <c r="BJ800" t="s">
        <v>125</v>
      </c>
      <c r="BM800">
        <v>500001</v>
      </c>
      <c r="BN800">
        <v>0</v>
      </c>
      <c r="BO800" t="s">
        <v>3</v>
      </c>
      <c r="BP800">
        <v>0</v>
      </c>
      <c r="BQ800">
        <v>8</v>
      </c>
      <c r="BR800">
        <v>1</v>
      </c>
      <c r="BS800">
        <v>1</v>
      </c>
      <c r="BT800">
        <v>1</v>
      </c>
      <c r="BU800">
        <v>1</v>
      </c>
      <c r="BV800">
        <v>1</v>
      </c>
      <c r="BW800">
        <v>1</v>
      </c>
      <c r="BX800">
        <v>1</v>
      </c>
      <c r="BY800" t="s">
        <v>3</v>
      </c>
      <c r="BZ800">
        <v>0</v>
      </c>
      <c r="CA800">
        <v>0</v>
      </c>
      <c r="CB800" t="s">
        <v>3</v>
      </c>
      <c r="CE800">
        <v>0</v>
      </c>
      <c r="CF800">
        <v>0</v>
      </c>
      <c r="CG800">
        <v>0</v>
      </c>
      <c r="CM800">
        <v>0</v>
      </c>
      <c r="CN800" t="s">
        <v>3</v>
      </c>
      <c r="CO800">
        <v>0</v>
      </c>
      <c r="CP800">
        <f t="shared" si="707"/>
        <v>-8513.43</v>
      </c>
      <c r="CQ800">
        <f t="shared" si="727"/>
        <v>597.43379999999991</v>
      </c>
      <c r="CR800">
        <f t="shared" si="728"/>
        <v>0</v>
      </c>
      <c r="CS800">
        <f t="shared" si="708"/>
        <v>0</v>
      </c>
      <c r="CT800">
        <f t="shared" si="709"/>
        <v>0</v>
      </c>
      <c r="CU800">
        <f t="shared" si="710"/>
        <v>0</v>
      </c>
      <c r="CV800">
        <f t="shared" si="711"/>
        <v>0</v>
      </c>
      <c r="CW800">
        <f t="shared" si="712"/>
        <v>0</v>
      </c>
      <c r="CX800">
        <f t="shared" si="713"/>
        <v>0</v>
      </c>
      <c r="CY800">
        <f t="shared" si="723"/>
        <v>0</v>
      </c>
      <c r="CZ800">
        <f t="shared" si="724"/>
        <v>0</v>
      </c>
      <c r="DC800" t="s">
        <v>3</v>
      </c>
      <c r="DD800" t="s">
        <v>3</v>
      </c>
      <c r="DE800" t="s">
        <v>3</v>
      </c>
      <c r="DF800" t="s">
        <v>3</v>
      </c>
      <c r="DG800" t="s">
        <v>3</v>
      </c>
      <c r="DH800" t="s">
        <v>3</v>
      </c>
      <c r="DI800" t="s">
        <v>3</v>
      </c>
      <c r="DJ800" t="s">
        <v>3</v>
      </c>
      <c r="DK800" t="s">
        <v>3</v>
      </c>
      <c r="DL800" t="s">
        <v>3</v>
      </c>
      <c r="DM800" t="s">
        <v>3</v>
      </c>
      <c r="DN800">
        <v>0</v>
      </c>
      <c r="DO800">
        <v>0</v>
      </c>
      <c r="DP800">
        <v>1</v>
      </c>
      <c r="DQ800">
        <v>1</v>
      </c>
      <c r="DU800">
        <v>1002</v>
      </c>
      <c r="DV800" t="s">
        <v>124</v>
      </c>
      <c r="DW800" t="s">
        <v>124</v>
      </c>
      <c r="DX800">
        <v>1</v>
      </c>
      <c r="DZ800" t="s">
        <v>3</v>
      </c>
      <c r="EA800" t="s">
        <v>3</v>
      </c>
      <c r="EB800" t="s">
        <v>3</v>
      </c>
      <c r="EC800" t="s">
        <v>3</v>
      </c>
      <c r="EE800">
        <v>50757674</v>
      </c>
      <c r="EF800">
        <v>8</v>
      </c>
      <c r="EG800" t="s">
        <v>46</v>
      </c>
      <c r="EH800">
        <v>0</v>
      </c>
      <c r="EI800" t="s">
        <v>3</v>
      </c>
      <c r="EJ800">
        <v>1</v>
      </c>
      <c r="EK800">
        <v>500001</v>
      </c>
      <c r="EL800" t="s">
        <v>47</v>
      </c>
      <c r="EM800" t="s">
        <v>48</v>
      </c>
      <c r="EO800" t="s">
        <v>3</v>
      </c>
      <c r="EQ800">
        <v>32768</v>
      </c>
      <c r="ER800">
        <v>65.58</v>
      </c>
      <c r="ES800">
        <v>65.58</v>
      </c>
      <c r="ET800">
        <v>0</v>
      </c>
      <c r="EU800">
        <v>0</v>
      </c>
      <c r="EV800">
        <v>0</v>
      </c>
      <c r="EW800">
        <v>0</v>
      </c>
      <c r="EX800">
        <v>0</v>
      </c>
      <c r="FQ800">
        <v>0</v>
      </c>
      <c r="FR800">
        <f t="shared" si="714"/>
        <v>0</v>
      </c>
      <c r="FS800">
        <v>0</v>
      </c>
      <c r="FX800">
        <v>0</v>
      </c>
      <c r="FY800">
        <v>0</v>
      </c>
      <c r="GA800" t="s">
        <v>3</v>
      </c>
      <c r="GD800">
        <v>1</v>
      </c>
      <c r="GF800">
        <v>-1609399419</v>
      </c>
      <c r="GG800">
        <v>2</v>
      </c>
      <c r="GH800">
        <v>1</v>
      </c>
      <c r="GI800">
        <v>4</v>
      </c>
      <c r="GJ800">
        <v>0</v>
      </c>
      <c r="GK800">
        <v>0</v>
      </c>
      <c r="GL800">
        <f t="shared" si="715"/>
        <v>0</v>
      </c>
      <c r="GM800">
        <f t="shared" si="716"/>
        <v>-8513.43</v>
      </c>
      <c r="GN800">
        <f t="shared" si="717"/>
        <v>-8513.43</v>
      </c>
      <c r="GO800">
        <f t="shared" si="718"/>
        <v>0</v>
      </c>
      <c r="GP800">
        <f t="shared" si="719"/>
        <v>0</v>
      </c>
      <c r="GR800">
        <v>0</v>
      </c>
      <c r="GS800">
        <v>3</v>
      </c>
      <c r="GT800">
        <v>0</v>
      </c>
      <c r="GU800" t="s">
        <v>3</v>
      </c>
      <c r="GV800">
        <f t="shared" si="720"/>
        <v>0</v>
      </c>
      <c r="GW800">
        <v>1</v>
      </c>
      <c r="GX800">
        <f t="shared" si="721"/>
        <v>0</v>
      </c>
      <c r="HA800">
        <v>0</v>
      </c>
      <c r="HB800">
        <v>0</v>
      </c>
      <c r="HC800">
        <f t="shared" si="722"/>
        <v>0</v>
      </c>
      <c r="HE800" t="s">
        <v>3</v>
      </c>
      <c r="HF800" t="s">
        <v>3</v>
      </c>
      <c r="HM800" t="s">
        <v>3</v>
      </c>
      <c r="HN800" t="s">
        <v>3</v>
      </c>
      <c r="HO800" t="s">
        <v>3</v>
      </c>
      <c r="HP800" t="s">
        <v>3</v>
      </c>
      <c r="HQ800" t="s">
        <v>3</v>
      </c>
      <c r="IK800">
        <v>0</v>
      </c>
    </row>
    <row r="801" spans="1:245" x14ac:dyDescent="0.2">
      <c r="A801">
        <v>18</v>
      </c>
      <c r="B801">
        <v>1</v>
      </c>
      <c r="C801">
        <v>1020</v>
      </c>
      <c r="E801" t="s">
        <v>505</v>
      </c>
      <c r="F801" t="s">
        <v>127</v>
      </c>
      <c r="G801" t="s">
        <v>128</v>
      </c>
      <c r="H801" t="e">
        <f>'1.Ведомость'!#REF!</f>
        <v>#REF!</v>
      </c>
      <c r="I801">
        <f>I798*J801</f>
        <v>-0.54149999999999998</v>
      </c>
      <c r="J801">
        <v>-5.6999999999999995E-2</v>
      </c>
      <c r="K801">
        <v>-5.7000000000000002E-2</v>
      </c>
      <c r="O801">
        <f t="shared" si="692"/>
        <v>-989.47</v>
      </c>
      <c r="P801">
        <f t="shared" si="693"/>
        <v>-989.47</v>
      </c>
      <c r="Q801">
        <f t="shared" si="694"/>
        <v>0</v>
      </c>
      <c r="R801">
        <f t="shared" si="695"/>
        <v>0</v>
      </c>
      <c r="S801">
        <f t="shared" si="696"/>
        <v>0</v>
      </c>
      <c r="T801">
        <f t="shared" si="697"/>
        <v>0</v>
      </c>
      <c r="U801">
        <f t="shared" si="698"/>
        <v>0</v>
      </c>
      <c r="V801">
        <f t="shared" si="699"/>
        <v>0</v>
      </c>
      <c r="W801">
        <f t="shared" si="700"/>
        <v>0</v>
      </c>
      <c r="X801">
        <f t="shared" si="701"/>
        <v>0</v>
      </c>
      <c r="Y801">
        <f t="shared" si="702"/>
        <v>0</v>
      </c>
      <c r="AA801">
        <v>51651743</v>
      </c>
      <c r="AB801">
        <f t="shared" si="703"/>
        <v>200.58</v>
      </c>
      <c r="AC801">
        <f t="shared" si="704"/>
        <v>200.58</v>
      </c>
      <c r="AD801">
        <f t="shared" si="729"/>
        <v>0</v>
      </c>
      <c r="AE801">
        <f t="shared" si="730"/>
        <v>0</v>
      </c>
      <c r="AF801">
        <f t="shared" si="731"/>
        <v>0</v>
      </c>
      <c r="AG801">
        <f t="shared" si="705"/>
        <v>0</v>
      </c>
      <c r="AH801">
        <f t="shared" si="732"/>
        <v>0</v>
      </c>
      <c r="AI801">
        <f t="shared" si="733"/>
        <v>0</v>
      </c>
      <c r="AJ801">
        <f t="shared" si="706"/>
        <v>0</v>
      </c>
      <c r="AK801">
        <v>200.58</v>
      </c>
      <c r="AL801">
        <v>200.58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1</v>
      </c>
      <c r="AW801">
        <v>1</v>
      </c>
      <c r="AZ801">
        <v>1</v>
      </c>
      <c r="BA801">
        <v>1</v>
      </c>
      <c r="BB801">
        <v>1</v>
      </c>
      <c r="BC801">
        <v>9.11</v>
      </c>
      <c r="BD801" t="s">
        <v>3</v>
      </c>
      <c r="BE801" t="s">
        <v>3</v>
      </c>
      <c r="BF801" t="s">
        <v>3</v>
      </c>
      <c r="BG801" t="s">
        <v>3</v>
      </c>
      <c r="BH801">
        <v>3</v>
      </c>
      <c r="BI801">
        <v>1</v>
      </c>
      <c r="BJ801" t="s">
        <v>129</v>
      </c>
      <c r="BM801">
        <v>500001</v>
      </c>
      <c r="BN801">
        <v>0</v>
      </c>
      <c r="BO801" t="s">
        <v>3</v>
      </c>
      <c r="BP801">
        <v>0</v>
      </c>
      <c r="BQ801">
        <v>8</v>
      </c>
      <c r="BR801">
        <v>1</v>
      </c>
      <c r="BS801">
        <v>1</v>
      </c>
      <c r="BT801">
        <v>1</v>
      </c>
      <c r="BU801">
        <v>1</v>
      </c>
      <c r="BV801">
        <v>1</v>
      </c>
      <c r="BW801">
        <v>1</v>
      </c>
      <c r="BX801">
        <v>1</v>
      </c>
      <c r="BY801" t="s">
        <v>3</v>
      </c>
      <c r="BZ801">
        <v>0</v>
      </c>
      <c r="CA801">
        <v>0</v>
      </c>
      <c r="CB801" t="s">
        <v>3</v>
      </c>
      <c r="CE801">
        <v>0</v>
      </c>
      <c r="CF801">
        <v>0</v>
      </c>
      <c r="CG801">
        <v>0</v>
      </c>
      <c r="CM801">
        <v>0</v>
      </c>
      <c r="CN801" t="s">
        <v>3</v>
      </c>
      <c r="CO801">
        <v>0</v>
      </c>
      <c r="CP801">
        <f t="shared" si="707"/>
        <v>-989.47</v>
      </c>
      <c r="CQ801">
        <f t="shared" si="727"/>
        <v>1827.2837999999999</v>
      </c>
      <c r="CR801">
        <f t="shared" si="728"/>
        <v>0</v>
      </c>
      <c r="CS801">
        <f t="shared" si="708"/>
        <v>0</v>
      </c>
      <c r="CT801">
        <f t="shared" si="709"/>
        <v>0</v>
      </c>
      <c r="CU801">
        <f t="shared" si="710"/>
        <v>0</v>
      </c>
      <c r="CV801">
        <f t="shared" si="711"/>
        <v>0</v>
      </c>
      <c r="CW801">
        <f t="shared" si="712"/>
        <v>0</v>
      </c>
      <c r="CX801">
        <f t="shared" si="713"/>
        <v>0</v>
      </c>
      <c r="CY801">
        <f t="shared" si="723"/>
        <v>0</v>
      </c>
      <c r="CZ801">
        <f t="shared" si="724"/>
        <v>0</v>
      </c>
      <c r="DC801" t="s">
        <v>3</v>
      </c>
      <c r="DD801" t="s">
        <v>3</v>
      </c>
      <c r="DE801" t="s">
        <v>3</v>
      </c>
      <c r="DF801" t="s">
        <v>3</v>
      </c>
      <c r="DG801" t="s">
        <v>3</v>
      </c>
      <c r="DH801" t="s">
        <v>3</v>
      </c>
      <c r="DI801" t="s">
        <v>3</v>
      </c>
      <c r="DJ801" t="s">
        <v>3</v>
      </c>
      <c r="DK801" t="s">
        <v>3</v>
      </c>
      <c r="DL801" t="s">
        <v>3</v>
      </c>
      <c r="DM801" t="s">
        <v>3</v>
      </c>
      <c r="DN801">
        <v>0</v>
      </c>
      <c r="DO801">
        <v>0</v>
      </c>
      <c r="DP801">
        <v>1</v>
      </c>
      <c r="DQ801">
        <v>1</v>
      </c>
      <c r="DU801">
        <v>1002</v>
      </c>
      <c r="DV801" t="s">
        <v>124</v>
      </c>
      <c r="DW801" t="s">
        <v>124</v>
      </c>
      <c r="DX801">
        <v>1</v>
      </c>
      <c r="DZ801" t="s">
        <v>3</v>
      </c>
      <c r="EA801" t="s">
        <v>3</v>
      </c>
      <c r="EB801" t="s">
        <v>3</v>
      </c>
      <c r="EC801" t="s">
        <v>3</v>
      </c>
      <c r="EE801">
        <v>50757674</v>
      </c>
      <c r="EF801">
        <v>8</v>
      </c>
      <c r="EG801" t="s">
        <v>46</v>
      </c>
      <c r="EH801">
        <v>0</v>
      </c>
      <c r="EI801" t="s">
        <v>3</v>
      </c>
      <c r="EJ801">
        <v>1</v>
      </c>
      <c r="EK801">
        <v>500001</v>
      </c>
      <c r="EL801" t="s">
        <v>47</v>
      </c>
      <c r="EM801" t="s">
        <v>48</v>
      </c>
      <c r="EO801" t="s">
        <v>3</v>
      </c>
      <c r="EQ801">
        <v>32768</v>
      </c>
      <c r="ER801">
        <v>200.58</v>
      </c>
      <c r="ES801">
        <v>200.58</v>
      </c>
      <c r="ET801">
        <v>0</v>
      </c>
      <c r="EU801">
        <v>0</v>
      </c>
      <c r="EV801">
        <v>0</v>
      </c>
      <c r="EW801">
        <v>0</v>
      </c>
      <c r="EX801">
        <v>0</v>
      </c>
      <c r="FQ801">
        <v>0</v>
      </c>
      <c r="FR801">
        <f t="shared" si="714"/>
        <v>0</v>
      </c>
      <c r="FS801">
        <v>0</v>
      </c>
      <c r="FX801">
        <v>0</v>
      </c>
      <c r="FY801">
        <v>0</v>
      </c>
      <c r="GA801" t="s">
        <v>3</v>
      </c>
      <c r="GD801">
        <v>1</v>
      </c>
      <c r="GF801">
        <v>1828367933</v>
      </c>
      <c r="GG801">
        <v>2</v>
      </c>
      <c r="GH801">
        <v>1</v>
      </c>
      <c r="GI801">
        <v>4</v>
      </c>
      <c r="GJ801">
        <v>0</v>
      </c>
      <c r="GK801">
        <v>0</v>
      </c>
      <c r="GL801">
        <f t="shared" si="715"/>
        <v>0</v>
      </c>
      <c r="GM801">
        <f t="shared" si="716"/>
        <v>-989.47</v>
      </c>
      <c r="GN801">
        <f t="shared" si="717"/>
        <v>-989.47</v>
      </c>
      <c r="GO801">
        <f t="shared" si="718"/>
        <v>0</v>
      </c>
      <c r="GP801">
        <f t="shared" si="719"/>
        <v>0</v>
      </c>
      <c r="GR801">
        <v>0</v>
      </c>
      <c r="GS801">
        <v>3</v>
      </c>
      <c r="GT801">
        <v>0</v>
      </c>
      <c r="GU801" t="s">
        <v>3</v>
      </c>
      <c r="GV801">
        <f t="shared" si="720"/>
        <v>0</v>
      </c>
      <c r="GW801">
        <v>1</v>
      </c>
      <c r="GX801">
        <f t="shared" si="721"/>
        <v>0</v>
      </c>
      <c r="HA801">
        <v>0</v>
      </c>
      <c r="HB801">
        <v>0</v>
      </c>
      <c r="HC801">
        <f t="shared" si="722"/>
        <v>0</v>
      </c>
      <c r="HE801" t="s">
        <v>3</v>
      </c>
      <c r="HF801" t="s">
        <v>3</v>
      </c>
      <c r="HM801" t="s">
        <v>3</v>
      </c>
      <c r="HN801" t="s">
        <v>3</v>
      </c>
      <c r="HO801" t="s">
        <v>3</v>
      </c>
      <c r="HP801" t="s">
        <v>3</v>
      </c>
      <c r="HQ801" t="s">
        <v>3</v>
      </c>
      <c r="IK801">
        <v>0</v>
      </c>
    </row>
    <row r="802" spans="1:245" x14ac:dyDescent="0.2">
      <c r="A802">
        <v>17</v>
      </c>
      <c r="B802">
        <v>1</v>
      </c>
      <c r="C802">
        <f>ROW(SmtRes!A1027)</f>
        <v>1027</v>
      </c>
      <c r="D802">
        <f>ROW(EtalonRes!A1194)</f>
        <v>1194</v>
      </c>
      <c r="E802" t="s">
        <v>506</v>
      </c>
      <c r="F802" t="s">
        <v>108</v>
      </c>
      <c r="G802" t="s">
        <v>109</v>
      </c>
      <c r="H802" t="s">
        <v>110</v>
      </c>
      <c r="I802">
        <v>9.5000000000000001E-2</v>
      </c>
      <c r="J802">
        <v>0</v>
      </c>
      <c r="K802">
        <v>9.5000000000000001E-2</v>
      </c>
      <c r="O802">
        <f t="shared" si="692"/>
        <v>339.88</v>
      </c>
      <c r="P802">
        <f t="shared" si="693"/>
        <v>146.94999999999999</v>
      </c>
      <c r="Q802">
        <f t="shared" si="694"/>
        <v>35.6</v>
      </c>
      <c r="R802">
        <f t="shared" si="695"/>
        <v>15.83</v>
      </c>
      <c r="S802">
        <f t="shared" si="696"/>
        <v>157.33000000000001</v>
      </c>
      <c r="T802">
        <f t="shared" si="697"/>
        <v>0</v>
      </c>
      <c r="U802">
        <f t="shared" si="698"/>
        <v>0.47499999999999998</v>
      </c>
      <c r="V802">
        <f t="shared" si="699"/>
        <v>4.0849999999999997E-2</v>
      </c>
      <c r="W802">
        <f t="shared" si="700"/>
        <v>0</v>
      </c>
      <c r="X802">
        <f t="shared" si="701"/>
        <v>167.97</v>
      </c>
      <c r="Y802">
        <f t="shared" si="702"/>
        <v>95.24</v>
      </c>
      <c r="AA802">
        <v>51651743</v>
      </c>
      <c r="AB802">
        <f t="shared" si="703"/>
        <v>247.66</v>
      </c>
      <c r="AC802">
        <f t="shared" si="704"/>
        <v>169.8</v>
      </c>
      <c r="AD802">
        <f t="shared" si="729"/>
        <v>28.26</v>
      </c>
      <c r="AE802">
        <f t="shared" si="730"/>
        <v>4.99</v>
      </c>
      <c r="AF802">
        <f t="shared" si="731"/>
        <v>49.6</v>
      </c>
      <c r="AG802">
        <f t="shared" si="705"/>
        <v>0</v>
      </c>
      <c r="AH802">
        <f t="shared" si="732"/>
        <v>5</v>
      </c>
      <c r="AI802">
        <f t="shared" si="733"/>
        <v>0.43</v>
      </c>
      <c r="AJ802">
        <f t="shared" si="706"/>
        <v>0</v>
      </c>
      <c r="AK802">
        <v>247.66</v>
      </c>
      <c r="AL802">
        <v>169.8</v>
      </c>
      <c r="AM802">
        <v>28.26</v>
      </c>
      <c r="AN802">
        <v>4.99</v>
      </c>
      <c r="AO802">
        <v>49.6</v>
      </c>
      <c r="AP802">
        <v>0</v>
      </c>
      <c r="AQ802">
        <v>5</v>
      </c>
      <c r="AR802">
        <v>0.43</v>
      </c>
      <c r="AS802">
        <v>0</v>
      </c>
      <c r="AT802">
        <v>97</v>
      </c>
      <c r="AU802">
        <v>55</v>
      </c>
      <c r="AV802">
        <v>1</v>
      </c>
      <c r="AW802">
        <v>1</v>
      </c>
      <c r="AZ802">
        <v>1</v>
      </c>
      <c r="BA802">
        <v>33.39</v>
      </c>
      <c r="BB802">
        <v>13.26</v>
      </c>
      <c r="BC802">
        <v>9.11</v>
      </c>
      <c r="BD802" t="s">
        <v>3</v>
      </c>
      <c r="BE802" t="s">
        <v>3</v>
      </c>
      <c r="BF802" t="s">
        <v>3</v>
      </c>
      <c r="BG802" t="s">
        <v>3</v>
      </c>
      <c r="BH802">
        <v>0</v>
      </c>
      <c r="BI802">
        <v>1</v>
      </c>
      <c r="BJ802" t="s">
        <v>111</v>
      </c>
      <c r="BM802">
        <v>26001</v>
      </c>
      <c r="BN802">
        <v>0</v>
      </c>
      <c r="BO802" t="s">
        <v>3</v>
      </c>
      <c r="BP802">
        <v>0</v>
      </c>
      <c r="BQ802">
        <v>2</v>
      </c>
      <c r="BR802">
        <v>0</v>
      </c>
      <c r="BS802">
        <v>33.39</v>
      </c>
      <c r="BT802">
        <v>1</v>
      </c>
      <c r="BU802">
        <v>1</v>
      </c>
      <c r="BV802">
        <v>1</v>
      </c>
      <c r="BW802">
        <v>1</v>
      </c>
      <c r="BX802">
        <v>1</v>
      </c>
      <c r="BY802" t="s">
        <v>3</v>
      </c>
      <c r="BZ802">
        <v>97</v>
      </c>
      <c r="CA802">
        <v>55</v>
      </c>
      <c r="CB802" t="s">
        <v>3</v>
      </c>
      <c r="CE802">
        <v>0</v>
      </c>
      <c r="CF802">
        <v>0</v>
      </c>
      <c r="CG802">
        <v>0</v>
      </c>
      <c r="CM802">
        <v>0</v>
      </c>
      <c r="CN802" t="s">
        <v>3</v>
      </c>
      <c r="CO802">
        <v>0</v>
      </c>
      <c r="CP802">
        <f t="shared" si="707"/>
        <v>339.88</v>
      </c>
      <c r="CQ802">
        <f t="shared" si="727"/>
        <v>1546.8779999999999</v>
      </c>
      <c r="CR802">
        <f t="shared" si="728"/>
        <v>374.7276</v>
      </c>
      <c r="CS802">
        <f t="shared" si="708"/>
        <v>166.61610000000002</v>
      </c>
      <c r="CT802">
        <f t="shared" si="709"/>
        <v>1656.144</v>
      </c>
      <c r="CU802">
        <f t="shared" si="710"/>
        <v>0</v>
      </c>
      <c r="CV802">
        <f t="shared" si="711"/>
        <v>5</v>
      </c>
      <c r="CW802">
        <f t="shared" si="712"/>
        <v>0.43</v>
      </c>
      <c r="CX802">
        <f t="shared" si="713"/>
        <v>0</v>
      </c>
      <c r="CY802">
        <f t="shared" si="723"/>
        <v>167.96520000000004</v>
      </c>
      <c r="CZ802">
        <f t="shared" si="724"/>
        <v>95.238000000000014</v>
      </c>
      <c r="DC802" t="s">
        <v>3</v>
      </c>
      <c r="DD802" t="s">
        <v>3</v>
      </c>
      <c r="DE802" t="s">
        <v>3</v>
      </c>
      <c r="DF802" t="s">
        <v>3</v>
      </c>
      <c r="DG802" t="s">
        <v>3</v>
      </c>
      <c r="DH802" t="s">
        <v>3</v>
      </c>
      <c r="DI802" t="s">
        <v>3</v>
      </c>
      <c r="DJ802" t="s">
        <v>3</v>
      </c>
      <c r="DK802" t="s">
        <v>3</v>
      </c>
      <c r="DL802" t="s">
        <v>3</v>
      </c>
      <c r="DM802" t="s">
        <v>3</v>
      </c>
      <c r="DN802">
        <v>0</v>
      </c>
      <c r="DO802">
        <v>0</v>
      </c>
      <c r="DP802">
        <v>1</v>
      </c>
      <c r="DQ802">
        <v>1</v>
      </c>
      <c r="DU802">
        <v>1005</v>
      </c>
      <c r="DV802" t="s">
        <v>110</v>
      </c>
      <c r="DW802" t="s">
        <v>110</v>
      </c>
      <c r="DX802">
        <v>10</v>
      </c>
      <c r="DZ802" t="s">
        <v>3</v>
      </c>
      <c r="EA802" t="s">
        <v>3</v>
      </c>
      <c r="EB802" t="s">
        <v>3</v>
      </c>
      <c r="EC802" t="s">
        <v>3</v>
      </c>
      <c r="EE802">
        <v>50757462</v>
      </c>
      <c r="EF802">
        <v>2</v>
      </c>
      <c r="EG802" t="s">
        <v>112</v>
      </c>
      <c r="EH802">
        <v>20</v>
      </c>
      <c r="EI802" t="s">
        <v>113</v>
      </c>
      <c r="EJ802">
        <v>1</v>
      </c>
      <c r="EK802">
        <v>26001</v>
      </c>
      <c r="EL802" t="s">
        <v>113</v>
      </c>
      <c r="EM802" t="s">
        <v>114</v>
      </c>
      <c r="EO802" t="s">
        <v>3</v>
      </c>
      <c r="EQ802">
        <v>131072</v>
      </c>
      <c r="ER802">
        <v>247.66</v>
      </c>
      <c r="ES802">
        <v>169.8</v>
      </c>
      <c r="ET802">
        <v>28.26</v>
      </c>
      <c r="EU802">
        <v>4.99</v>
      </c>
      <c r="EV802">
        <v>49.6</v>
      </c>
      <c r="EW802">
        <v>5</v>
      </c>
      <c r="EX802">
        <v>0.43</v>
      </c>
      <c r="EY802">
        <v>0</v>
      </c>
      <c r="FQ802">
        <v>0</v>
      </c>
      <c r="FR802">
        <f t="shared" si="714"/>
        <v>0</v>
      </c>
      <c r="FS802">
        <v>0</v>
      </c>
      <c r="FX802">
        <v>97</v>
      </c>
      <c r="FY802">
        <v>55</v>
      </c>
      <c r="GA802" t="s">
        <v>3</v>
      </c>
      <c r="GD802">
        <v>1</v>
      </c>
      <c r="GF802">
        <v>-893411855</v>
      </c>
      <c r="GG802">
        <v>2</v>
      </c>
      <c r="GH802">
        <v>1</v>
      </c>
      <c r="GI802">
        <v>4</v>
      </c>
      <c r="GJ802">
        <v>0</v>
      </c>
      <c r="GK802">
        <v>0</v>
      </c>
      <c r="GL802">
        <f t="shared" si="715"/>
        <v>0</v>
      </c>
      <c r="GM802">
        <f t="shared" si="716"/>
        <v>603.09</v>
      </c>
      <c r="GN802">
        <f t="shared" si="717"/>
        <v>603.09</v>
      </c>
      <c r="GO802">
        <f t="shared" si="718"/>
        <v>0</v>
      </c>
      <c r="GP802">
        <f t="shared" si="719"/>
        <v>0</v>
      </c>
      <c r="GR802">
        <v>0</v>
      </c>
      <c r="GS802">
        <v>3</v>
      </c>
      <c r="GT802">
        <v>0</v>
      </c>
      <c r="GU802" t="s">
        <v>3</v>
      </c>
      <c r="GV802">
        <f t="shared" si="720"/>
        <v>0</v>
      </c>
      <c r="GW802">
        <v>1</v>
      </c>
      <c r="GX802">
        <f t="shared" si="721"/>
        <v>0</v>
      </c>
      <c r="HA802">
        <v>0</v>
      </c>
      <c r="HB802">
        <v>0</v>
      </c>
      <c r="HC802">
        <f t="shared" si="722"/>
        <v>0</v>
      </c>
      <c r="HE802" t="s">
        <v>3</v>
      </c>
      <c r="HF802" t="s">
        <v>3</v>
      </c>
      <c r="HM802" t="s">
        <v>3</v>
      </c>
      <c r="HN802" t="s">
        <v>115</v>
      </c>
      <c r="HO802" t="s">
        <v>116</v>
      </c>
      <c r="HP802" t="s">
        <v>113</v>
      </c>
      <c r="HQ802" t="s">
        <v>113</v>
      </c>
      <c r="IK802">
        <v>0</v>
      </c>
    </row>
    <row r="803" spans="1:245" x14ac:dyDescent="0.2">
      <c r="A803">
        <v>18</v>
      </c>
      <c r="B803">
        <v>1</v>
      </c>
      <c r="C803">
        <v>1024</v>
      </c>
      <c r="E803" t="s">
        <v>507</v>
      </c>
      <c r="F803" t="s">
        <v>118</v>
      </c>
      <c r="G803" t="s">
        <v>132</v>
      </c>
      <c r="H803" t="str">
        <f>'1.Ведомость'!C254</f>
        <v>м2</v>
      </c>
      <c r="I803">
        <f>I802*J803</f>
        <v>1.0449999999999999</v>
      </c>
      <c r="J803">
        <v>11</v>
      </c>
      <c r="K803">
        <v>11</v>
      </c>
      <c r="O803">
        <f t="shared" si="692"/>
        <v>214.2</v>
      </c>
      <c r="P803">
        <f t="shared" si="693"/>
        <v>214.2</v>
      </c>
      <c r="Q803">
        <f t="shared" si="694"/>
        <v>0</v>
      </c>
      <c r="R803">
        <f t="shared" si="695"/>
        <v>0</v>
      </c>
      <c r="S803">
        <f t="shared" si="696"/>
        <v>0</v>
      </c>
      <c r="T803">
        <f t="shared" si="697"/>
        <v>0</v>
      </c>
      <c r="U803">
        <f t="shared" si="698"/>
        <v>0</v>
      </c>
      <c r="V803">
        <f t="shared" si="699"/>
        <v>0</v>
      </c>
      <c r="W803">
        <f t="shared" si="700"/>
        <v>0</v>
      </c>
      <c r="X803">
        <f t="shared" si="701"/>
        <v>0</v>
      </c>
      <c r="Y803">
        <f t="shared" si="702"/>
        <v>0</v>
      </c>
      <c r="AA803">
        <v>51651743</v>
      </c>
      <c r="AB803">
        <f t="shared" si="703"/>
        <v>22.5</v>
      </c>
      <c r="AC803">
        <f t="shared" si="704"/>
        <v>22.5</v>
      </c>
      <c r="AD803">
        <f t="shared" si="729"/>
        <v>0</v>
      </c>
      <c r="AE803">
        <f t="shared" si="730"/>
        <v>0</v>
      </c>
      <c r="AF803">
        <f t="shared" si="731"/>
        <v>0</v>
      </c>
      <c r="AG803">
        <f t="shared" si="705"/>
        <v>0</v>
      </c>
      <c r="AH803">
        <f t="shared" si="732"/>
        <v>0</v>
      </c>
      <c r="AI803">
        <f t="shared" si="733"/>
        <v>0</v>
      </c>
      <c r="AJ803">
        <f t="shared" si="706"/>
        <v>0</v>
      </c>
      <c r="AK803">
        <v>22.5</v>
      </c>
      <c r="AL803">
        <v>22.5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1</v>
      </c>
      <c r="AW803">
        <v>1</v>
      </c>
      <c r="AZ803">
        <v>1</v>
      </c>
      <c r="BA803">
        <v>1</v>
      </c>
      <c r="BB803">
        <v>1</v>
      </c>
      <c r="BC803">
        <v>9.11</v>
      </c>
      <c r="BD803" t="s">
        <v>3</v>
      </c>
      <c r="BE803" t="s">
        <v>3</v>
      </c>
      <c r="BF803" t="s">
        <v>3</v>
      </c>
      <c r="BG803" t="s">
        <v>3</v>
      </c>
      <c r="BH803">
        <v>3</v>
      </c>
      <c r="BI803">
        <v>1</v>
      </c>
      <c r="BJ803" t="s">
        <v>120</v>
      </c>
      <c r="BM803">
        <v>500001</v>
      </c>
      <c r="BN803">
        <v>0</v>
      </c>
      <c r="BO803" t="s">
        <v>3</v>
      </c>
      <c r="BP803">
        <v>0</v>
      </c>
      <c r="BQ803">
        <v>8</v>
      </c>
      <c r="BR803">
        <v>0</v>
      </c>
      <c r="BS803">
        <v>1</v>
      </c>
      <c r="BT803">
        <v>1</v>
      </c>
      <c r="BU803">
        <v>1</v>
      </c>
      <c r="BV803">
        <v>1</v>
      </c>
      <c r="BW803">
        <v>1</v>
      </c>
      <c r="BX803">
        <v>1</v>
      </c>
      <c r="BY803" t="s">
        <v>3</v>
      </c>
      <c r="BZ803">
        <v>0</v>
      </c>
      <c r="CA803">
        <v>0</v>
      </c>
      <c r="CB803" t="s">
        <v>3</v>
      </c>
      <c r="CE803">
        <v>0</v>
      </c>
      <c r="CF803">
        <v>0</v>
      </c>
      <c r="CG803">
        <v>0</v>
      </c>
      <c r="CM803">
        <v>0</v>
      </c>
      <c r="CN803" t="s">
        <v>3</v>
      </c>
      <c r="CO803">
        <v>0</v>
      </c>
      <c r="CP803">
        <f t="shared" si="707"/>
        <v>214.2</v>
      </c>
      <c r="CQ803">
        <f t="shared" si="727"/>
        <v>204.97499999999999</v>
      </c>
      <c r="CR803">
        <f t="shared" si="728"/>
        <v>0</v>
      </c>
      <c r="CS803">
        <f t="shared" si="708"/>
        <v>0</v>
      </c>
      <c r="CT803">
        <f t="shared" si="709"/>
        <v>0</v>
      </c>
      <c r="CU803">
        <f t="shared" si="710"/>
        <v>0</v>
      </c>
      <c r="CV803">
        <f t="shared" si="711"/>
        <v>0</v>
      </c>
      <c r="CW803">
        <f t="shared" si="712"/>
        <v>0</v>
      </c>
      <c r="CX803">
        <f t="shared" si="713"/>
        <v>0</v>
      </c>
      <c r="CY803">
        <f t="shared" si="723"/>
        <v>0</v>
      </c>
      <c r="CZ803">
        <f t="shared" si="724"/>
        <v>0</v>
      </c>
      <c r="DC803" t="s">
        <v>3</v>
      </c>
      <c r="DD803" t="s">
        <v>3</v>
      </c>
      <c r="DE803" t="s">
        <v>3</v>
      </c>
      <c r="DF803" t="s">
        <v>3</v>
      </c>
      <c r="DG803" t="s">
        <v>3</v>
      </c>
      <c r="DH803" t="s">
        <v>3</v>
      </c>
      <c r="DI803" t="s">
        <v>3</v>
      </c>
      <c r="DJ803" t="s">
        <v>3</v>
      </c>
      <c r="DK803" t="s">
        <v>3</v>
      </c>
      <c r="DL803" t="s">
        <v>3</v>
      </c>
      <c r="DM803" t="s">
        <v>3</v>
      </c>
      <c r="DN803">
        <v>0</v>
      </c>
      <c r="DO803">
        <v>0</v>
      </c>
      <c r="DP803">
        <v>1</v>
      </c>
      <c r="DQ803">
        <v>1</v>
      </c>
      <c r="DU803">
        <v>1005</v>
      </c>
      <c r="DV803" t="s">
        <v>52</v>
      </c>
      <c r="DW803" t="s">
        <v>52</v>
      </c>
      <c r="DX803">
        <v>1</v>
      </c>
      <c r="DZ803" t="s">
        <v>3</v>
      </c>
      <c r="EA803" t="s">
        <v>3</v>
      </c>
      <c r="EB803" t="s">
        <v>3</v>
      </c>
      <c r="EC803" t="s">
        <v>3</v>
      </c>
      <c r="EE803">
        <v>50757674</v>
      </c>
      <c r="EF803">
        <v>8</v>
      </c>
      <c r="EG803" t="s">
        <v>46</v>
      </c>
      <c r="EH803">
        <v>0</v>
      </c>
      <c r="EI803" t="s">
        <v>3</v>
      </c>
      <c r="EJ803">
        <v>1</v>
      </c>
      <c r="EK803">
        <v>500001</v>
      </c>
      <c r="EL803" t="s">
        <v>47</v>
      </c>
      <c r="EM803" t="s">
        <v>48</v>
      </c>
      <c r="EO803" t="s">
        <v>3</v>
      </c>
      <c r="EQ803">
        <v>0</v>
      </c>
      <c r="ER803">
        <v>22.5</v>
      </c>
      <c r="ES803">
        <v>22.5</v>
      </c>
      <c r="ET803">
        <v>0</v>
      </c>
      <c r="EU803">
        <v>0</v>
      </c>
      <c r="EV803">
        <v>0</v>
      </c>
      <c r="EW803">
        <v>0</v>
      </c>
      <c r="EX803">
        <v>0</v>
      </c>
      <c r="FQ803">
        <v>0</v>
      </c>
      <c r="FR803">
        <f t="shared" si="714"/>
        <v>0</v>
      </c>
      <c r="FS803">
        <v>0</v>
      </c>
      <c r="FX803">
        <v>0</v>
      </c>
      <c r="FY803">
        <v>0</v>
      </c>
      <c r="GA803" t="s">
        <v>3</v>
      </c>
      <c r="GD803">
        <v>1</v>
      </c>
      <c r="GF803">
        <v>2022782512</v>
      </c>
      <c r="GG803">
        <v>2</v>
      </c>
      <c r="GH803">
        <v>1</v>
      </c>
      <c r="GI803">
        <v>4</v>
      </c>
      <c r="GJ803">
        <v>0</v>
      </c>
      <c r="GK803">
        <v>0</v>
      </c>
      <c r="GL803">
        <f t="shared" si="715"/>
        <v>0</v>
      </c>
      <c r="GM803">
        <f t="shared" si="716"/>
        <v>214.2</v>
      </c>
      <c r="GN803">
        <f t="shared" si="717"/>
        <v>214.2</v>
      </c>
      <c r="GO803">
        <f t="shared" si="718"/>
        <v>0</v>
      </c>
      <c r="GP803">
        <f t="shared" si="719"/>
        <v>0</v>
      </c>
      <c r="GR803">
        <v>0</v>
      </c>
      <c r="GS803">
        <v>3</v>
      </c>
      <c r="GT803">
        <v>0</v>
      </c>
      <c r="GU803" t="s">
        <v>3</v>
      </c>
      <c r="GV803">
        <f t="shared" si="720"/>
        <v>0</v>
      </c>
      <c r="GW803">
        <v>1</v>
      </c>
      <c r="GX803">
        <f t="shared" si="721"/>
        <v>0</v>
      </c>
      <c r="HA803">
        <v>0</v>
      </c>
      <c r="HB803">
        <v>0</v>
      </c>
      <c r="HC803">
        <f t="shared" si="722"/>
        <v>0</v>
      </c>
      <c r="HE803" t="s">
        <v>3</v>
      </c>
      <c r="HF803" t="s">
        <v>3</v>
      </c>
      <c r="HM803" t="s">
        <v>3</v>
      </c>
      <c r="HN803" t="s">
        <v>3</v>
      </c>
      <c r="HO803" t="s">
        <v>3</v>
      </c>
      <c r="HP803" t="s">
        <v>3</v>
      </c>
      <c r="HQ803" t="s">
        <v>3</v>
      </c>
      <c r="IK803">
        <v>0</v>
      </c>
    </row>
    <row r="804" spans="1:245" x14ac:dyDescent="0.2">
      <c r="A804">
        <v>18</v>
      </c>
      <c r="B804">
        <v>1</v>
      </c>
      <c r="C804">
        <v>1026</v>
      </c>
      <c r="E804" t="s">
        <v>508</v>
      </c>
      <c r="F804" t="s">
        <v>122</v>
      </c>
      <c r="G804" t="s">
        <v>123</v>
      </c>
      <c r="H804" t="e">
        <f>'1.Ведомость'!#REF!</f>
        <v>#REF!</v>
      </c>
      <c r="I804">
        <f>I802*J804</f>
        <v>-0.14249999999999999</v>
      </c>
      <c r="J804">
        <v>-1.4999999999999998</v>
      </c>
      <c r="K804">
        <v>-1.5</v>
      </c>
      <c r="O804">
        <f t="shared" si="692"/>
        <v>-85.13</v>
      </c>
      <c r="P804">
        <f t="shared" si="693"/>
        <v>-85.13</v>
      </c>
      <c r="Q804">
        <f t="shared" si="694"/>
        <v>0</v>
      </c>
      <c r="R804">
        <f t="shared" si="695"/>
        <v>0</v>
      </c>
      <c r="S804">
        <f t="shared" si="696"/>
        <v>0</v>
      </c>
      <c r="T804">
        <f t="shared" si="697"/>
        <v>0</v>
      </c>
      <c r="U804">
        <f t="shared" si="698"/>
        <v>0</v>
      </c>
      <c r="V804">
        <f t="shared" si="699"/>
        <v>0</v>
      </c>
      <c r="W804">
        <f t="shared" si="700"/>
        <v>0</v>
      </c>
      <c r="X804">
        <f t="shared" si="701"/>
        <v>0</v>
      </c>
      <c r="Y804">
        <f t="shared" si="702"/>
        <v>0</v>
      </c>
      <c r="AA804">
        <v>51651743</v>
      </c>
      <c r="AB804">
        <f t="shared" si="703"/>
        <v>65.58</v>
      </c>
      <c r="AC804">
        <f t="shared" si="704"/>
        <v>65.58</v>
      </c>
      <c r="AD804">
        <f t="shared" si="729"/>
        <v>0</v>
      </c>
      <c r="AE804">
        <f t="shared" si="730"/>
        <v>0</v>
      </c>
      <c r="AF804">
        <f t="shared" si="731"/>
        <v>0</v>
      </c>
      <c r="AG804">
        <f t="shared" si="705"/>
        <v>0</v>
      </c>
      <c r="AH804">
        <f t="shared" si="732"/>
        <v>0</v>
      </c>
      <c r="AI804">
        <f t="shared" si="733"/>
        <v>0</v>
      </c>
      <c r="AJ804">
        <f t="shared" si="706"/>
        <v>0</v>
      </c>
      <c r="AK804">
        <v>65.58</v>
      </c>
      <c r="AL804">
        <v>65.58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1</v>
      </c>
      <c r="AW804">
        <v>1</v>
      </c>
      <c r="AZ804">
        <v>1</v>
      </c>
      <c r="BA804">
        <v>1</v>
      </c>
      <c r="BB804">
        <v>1</v>
      </c>
      <c r="BC804">
        <v>9.11</v>
      </c>
      <c r="BD804" t="s">
        <v>3</v>
      </c>
      <c r="BE804" t="s">
        <v>3</v>
      </c>
      <c r="BF804" t="s">
        <v>3</v>
      </c>
      <c r="BG804" t="s">
        <v>3</v>
      </c>
      <c r="BH804">
        <v>3</v>
      </c>
      <c r="BI804">
        <v>1</v>
      </c>
      <c r="BJ804" t="s">
        <v>125</v>
      </c>
      <c r="BM804">
        <v>500001</v>
      </c>
      <c r="BN804">
        <v>0</v>
      </c>
      <c r="BO804" t="s">
        <v>3</v>
      </c>
      <c r="BP804">
        <v>0</v>
      </c>
      <c r="BQ804">
        <v>8</v>
      </c>
      <c r="BR804">
        <v>1</v>
      </c>
      <c r="BS804">
        <v>1</v>
      </c>
      <c r="BT804">
        <v>1</v>
      </c>
      <c r="BU804">
        <v>1</v>
      </c>
      <c r="BV804">
        <v>1</v>
      </c>
      <c r="BW804">
        <v>1</v>
      </c>
      <c r="BX804">
        <v>1</v>
      </c>
      <c r="BY804" t="s">
        <v>3</v>
      </c>
      <c r="BZ804">
        <v>0</v>
      </c>
      <c r="CA804">
        <v>0</v>
      </c>
      <c r="CB804" t="s">
        <v>3</v>
      </c>
      <c r="CE804">
        <v>0</v>
      </c>
      <c r="CF804">
        <v>0</v>
      </c>
      <c r="CG804">
        <v>0</v>
      </c>
      <c r="CM804">
        <v>0</v>
      </c>
      <c r="CN804" t="s">
        <v>3</v>
      </c>
      <c r="CO804">
        <v>0</v>
      </c>
      <c r="CP804">
        <f t="shared" si="707"/>
        <v>-85.13</v>
      </c>
      <c r="CQ804">
        <f t="shared" si="727"/>
        <v>597.43379999999991</v>
      </c>
      <c r="CR804">
        <f t="shared" si="728"/>
        <v>0</v>
      </c>
      <c r="CS804">
        <f t="shared" si="708"/>
        <v>0</v>
      </c>
      <c r="CT804">
        <f t="shared" si="709"/>
        <v>0</v>
      </c>
      <c r="CU804">
        <f t="shared" si="710"/>
        <v>0</v>
      </c>
      <c r="CV804">
        <f t="shared" si="711"/>
        <v>0</v>
      </c>
      <c r="CW804">
        <f t="shared" si="712"/>
        <v>0</v>
      </c>
      <c r="CX804">
        <f t="shared" si="713"/>
        <v>0</v>
      </c>
      <c r="CY804">
        <f t="shared" si="723"/>
        <v>0</v>
      </c>
      <c r="CZ804">
        <f t="shared" si="724"/>
        <v>0</v>
      </c>
      <c r="DC804" t="s">
        <v>3</v>
      </c>
      <c r="DD804" t="s">
        <v>3</v>
      </c>
      <c r="DE804" t="s">
        <v>3</v>
      </c>
      <c r="DF804" t="s">
        <v>3</v>
      </c>
      <c r="DG804" t="s">
        <v>3</v>
      </c>
      <c r="DH804" t="s">
        <v>3</v>
      </c>
      <c r="DI804" t="s">
        <v>3</v>
      </c>
      <c r="DJ804" t="s">
        <v>3</v>
      </c>
      <c r="DK804" t="s">
        <v>3</v>
      </c>
      <c r="DL804" t="s">
        <v>3</v>
      </c>
      <c r="DM804" t="s">
        <v>3</v>
      </c>
      <c r="DN804">
        <v>0</v>
      </c>
      <c r="DO804">
        <v>0</v>
      </c>
      <c r="DP804">
        <v>1</v>
      </c>
      <c r="DQ804">
        <v>1</v>
      </c>
      <c r="DU804">
        <v>1002</v>
      </c>
      <c r="DV804" t="s">
        <v>124</v>
      </c>
      <c r="DW804" t="s">
        <v>124</v>
      </c>
      <c r="DX804">
        <v>1</v>
      </c>
      <c r="DZ804" t="s">
        <v>3</v>
      </c>
      <c r="EA804" t="s">
        <v>3</v>
      </c>
      <c r="EB804" t="s">
        <v>3</v>
      </c>
      <c r="EC804" t="s">
        <v>3</v>
      </c>
      <c r="EE804">
        <v>50757674</v>
      </c>
      <c r="EF804">
        <v>8</v>
      </c>
      <c r="EG804" t="s">
        <v>46</v>
      </c>
      <c r="EH804">
        <v>0</v>
      </c>
      <c r="EI804" t="s">
        <v>3</v>
      </c>
      <c r="EJ804">
        <v>1</v>
      </c>
      <c r="EK804">
        <v>500001</v>
      </c>
      <c r="EL804" t="s">
        <v>47</v>
      </c>
      <c r="EM804" t="s">
        <v>48</v>
      </c>
      <c r="EO804" t="s">
        <v>3</v>
      </c>
      <c r="EQ804">
        <v>32768</v>
      </c>
      <c r="ER804">
        <v>65.58</v>
      </c>
      <c r="ES804">
        <v>65.58</v>
      </c>
      <c r="ET804">
        <v>0</v>
      </c>
      <c r="EU804">
        <v>0</v>
      </c>
      <c r="EV804">
        <v>0</v>
      </c>
      <c r="EW804">
        <v>0</v>
      </c>
      <c r="EX804">
        <v>0</v>
      </c>
      <c r="FQ804">
        <v>0</v>
      </c>
      <c r="FR804">
        <f t="shared" si="714"/>
        <v>0</v>
      </c>
      <c r="FS804">
        <v>0</v>
      </c>
      <c r="FX804">
        <v>0</v>
      </c>
      <c r="FY804">
        <v>0</v>
      </c>
      <c r="GA804" t="s">
        <v>3</v>
      </c>
      <c r="GD804">
        <v>1</v>
      </c>
      <c r="GF804">
        <v>-1609399419</v>
      </c>
      <c r="GG804">
        <v>2</v>
      </c>
      <c r="GH804">
        <v>1</v>
      </c>
      <c r="GI804">
        <v>4</v>
      </c>
      <c r="GJ804">
        <v>0</v>
      </c>
      <c r="GK804">
        <v>0</v>
      </c>
      <c r="GL804">
        <f t="shared" si="715"/>
        <v>0</v>
      </c>
      <c r="GM804">
        <f t="shared" si="716"/>
        <v>-85.13</v>
      </c>
      <c r="GN804">
        <f t="shared" si="717"/>
        <v>-85.13</v>
      </c>
      <c r="GO804">
        <f t="shared" si="718"/>
        <v>0</v>
      </c>
      <c r="GP804">
        <f t="shared" si="719"/>
        <v>0</v>
      </c>
      <c r="GR804">
        <v>0</v>
      </c>
      <c r="GS804">
        <v>3</v>
      </c>
      <c r="GT804">
        <v>0</v>
      </c>
      <c r="GU804" t="s">
        <v>3</v>
      </c>
      <c r="GV804">
        <f t="shared" si="720"/>
        <v>0</v>
      </c>
      <c r="GW804">
        <v>1</v>
      </c>
      <c r="GX804">
        <f t="shared" si="721"/>
        <v>0</v>
      </c>
      <c r="HA804">
        <v>0</v>
      </c>
      <c r="HB804">
        <v>0</v>
      </c>
      <c r="HC804">
        <f t="shared" si="722"/>
        <v>0</v>
      </c>
      <c r="HE804" t="s">
        <v>3</v>
      </c>
      <c r="HF804" t="s">
        <v>3</v>
      </c>
      <c r="HM804" t="s">
        <v>3</v>
      </c>
      <c r="HN804" t="s">
        <v>3</v>
      </c>
      <c r="HO804" t="s">
        <v>3</v>
      </c>
      <c r="HP804" t="s">
        <v>3</v>
      </c>
      <c r="HQ804" t="s">
        <v>3</v>
      </c>
      <c r="IK804">
        <v>0</v>
      </c>
    </row>
    <row r="805" spans="1:245" x14ac:dyDescent="0.2">
      <c r="A805">
        <v>18</v>
      </c>
      <c r="B805">
        <v>1</v>
      </c>
      <c r="C805">
        <v>1027</v>
      </c>
      <c r="E805" t="s">
        <v>509</v>
      </c>
      <c r="F805" t="s">
        <v>127</v>
      </c>
      <c r="G805" t="s">
        <v>128</v>
      </c>
      <c r="H805" t="e">
        <f>'1.Ведомость'!#REF!</f>
        <v>#REF!</v>
      </c>
      <c r="I805">
        <f>I802*J805</f>
        <v>-5.4149999999999997E-3</v>
      </c>
      <c r="J805">
        <v>-5.6999999999999995E-2</v>
      </c>
      <c r="K805">
        <v>-5.7000000000000002E-2</v>
      </c>
      <c r="O805">
        <f t="shared" si="692"/>
        <v>-9.89</v>
      </c>
      <c r="P805">
        <f t="shared" si="693"/>
        <v>-9.89</v>
      </c>
      <c r="Q805">
        <f t="shared" si="694"/>
        <v>0</v>
      </c>
      <c r="R805">
        <f t="shared" si="695"/>
        <v>0</v>
      </c>
      <c r="S805">
        <f t="shared" si="696"/>
        <v>0</v>
      </c>
      <c r="T805">
        <f t="shared" si="697"/>
        <v>0</v>
      </c>
      <c r="U805">
        <f t="shared" si="698"/>
        <v>0</v>
      </c>
      <c r="V805">
        <f t="shared" si="699"/>
        <v>0</v>
      </c>
      <c r="W805">
        <f t="shared" si="700"/>
        <v>0</v>
      </c>
      <c r="X805">
        <f t="shared" si="701"/>
        <v>0</v>
      </c>
      <c r="Y805">
        <f t="shared" si="702"/>
        <v>0</v>
      </c>
      <c r="AA805">
        <v>51651743</v>
      </c>
      <c r="AB805">
        <f t="shared" si="703"/>
        <v>200.58</v>
      </c>
      <c r="AC805">
        <f t="shared" si="704"/>
        <v>200.58</v>
      </c>
      <c r="AD805">
        <f t="shared" si="729"/>
        <v>0</v>
      </c>
      <c r="AE805">
        <f t="shared" si="730"/>
        <v>0</v>
      </c>
      <c r="AF805">
        <f t="shared" si="731"/>
        <v>0</v>
      </c>
      <c r="AG805">
        <f t="shared" si="705"/>
        <v>0</v>
      </c>
      <c r="AH805">
        <f t="shared" si="732"/>
        <v>0</v>
      </c>
      <c r="AI805">
        <f t="shared" si="733"/>
        <v>0</v>
      </c>
      <c r="AJ805">
        <f t="shared" si="706"/>
        <v>0</v>
      </c>
      <c r="AK805">
        <v>200.58</v>
      </c>
      <c r="AL805">
        <v>200.58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1</v>
      </c>
      <c r="AW805">
        <v>1</v>
      </c>
      <c r="AZ805">
        <v>1</v>
      </c>
      <c r="BA805">
        <v>1</v>
      </c>
      <c r="BB805">
        <v>1</v>
      </c>
      <c r="BC805">
        <v>9.11</v>
      </c>
      <c r="BD805" t="s">
        <v>3</v>
      </c>
      <c r="BE805" t="s">
        <v>3</v>
      </c>
      <c r="BF805" t="s">
        <v>3</v>
      </c>
      <c r="BG805" t="s">
        <v>3</v>
      </c>
      <c r="BH805">
        <v>3</v>
      </c>
      <c r="BI805">
        <v>1</v>
      </c>
      <c r="BJ805" t="s">
        <v>129</v>
      </c>
      <c r="BM805">
        <v>500001</v>
      </c>
      <c r="BN805">
        <v>0</v>
      </c>
      <c r="BO805" t="s">
        <v>3</v>
      </c>
      <c r="BP805">
        <v>0</v>
      </c>
      <c r="BQ805">
        <v>8</v>
      </c>
      <c r="BR805">
        <v>1</v>
      </c>
      <c r="BS805">
        <v>1</v>
      </c>
      <c r="BT805">
        <v>1</v>
      </c>
      <c r="BU805">
        <v>1</v>
      </c>
      <c r="BV805">
        <v>1</v>
      </c>
      <c r="BW805">
        <v>1</v>
      </c>
      <c r="BX805">
        <v>1</v>
      </c>
      <c r="BY805" t="s">
        <v>3</v>
      </c>
      <c r="BZ805">
        <v>0</v>
      </c>
      <c r="CA805">
        <v>0</v>
      </c>
      <c r="CB805" t="s">
        <v>3</v>
      </c>
      <c r="CE805">
        <v>0</v>
      </c>
      <c r="CF805">
        <v>0</v>
      </c>
      <c r="CG805">
        <v>0</v>
      </c>
      <c r="CM805">
        <v>0</v>
      </c>
      <c r="CN805" t="s">
        <v>3</v>
      </c>
      <c r="CO805">
        <v>0</v>
      </c>
      <c r="CP805">
        <f t="shared" si="707"/>
        <v>-9.89</v>
      </c>
      <c r="CQ805">
        <f t="shared" si="727"/>
        <v>1827.2837999999999</v>
      </c>
      <c r="CR805">
        <f t="shared" si="728"/>
        <v>0</v>
      </c>
      <c r="CS805">
        <f t="shared" si="708"/>
        <v>0</v>
      </c>
      <c r="CT805">
        <f t="shared" si="709"/>
        <v>0</v>
      </c>
      <c r="CU805">
        <f t="shared" si="710"/>
        <v>0</v>
      </c>
      <c r="CV805">
        <f t="shared" si="711"/>
        <v>0</v>
      </c>
      <c r="CW805">
        <f t="shared" si="712"/>
        <v>0</v>
      </c>
      <c r="CX805">
        <f t="shared" si="713"/>
        <v>0</v>
      </c>
      <c r="CY805">
        <f t="shared" si="723"/>
        <v>0</v>
      </c>
      <c r="CZ805">
        <f t="shared" si="724"/>
        <v>0</v>
      </c>
      <c r="DC805" t="s">
        <v>3</v>
      </c>
      <c r="DD805" t="s">
        <v>3</v>
      </c>
      <c r="DE805" t="s">
        <v>3</v>
      </c>
      <c r="DF805" t="s">
        <v>3</v>
      </c>
      <c r="DG805" t="s">
        <v>3</v>
      </c>
      <c r="DH805" t="s">
        <v>3</v>
      </c>
      <c r="DI805" t="s">
        <v>3</v>
      </c>
      <c r="DJ805" t="s">
        <v>3</v>
      </c>
      <c r="DK805" t="s">
        <v>3</v>
      </c>
      <c r="DL805" t="s">
        <v>3</v>
      </c>
      <c r="DM805" t="s">
        <v>3</v>
      </c>
      <c r="DN805">
        <v>0</v>
      </c>
      <c r="DO805">
        <v>0</v>
      </c>
      <c r="DP805">
        <v>1</v>
      </c>
      <c r="DQ805">
        <v>1</v>
      </c>
      <c r="DU805">
        <v>1002</v>
      </c>
      <c r="DV805" t="s">
        <v>124</v>
      </c>
      <c r="DW805" t="s">
        <v>124</v>
      </c>
      <c r="DX805">
        <v>1</v>
      </c>
      <c r="DZ805" t="s">
        <v>3</v>
      </c>
      <c r="EA805" t="s">
        <v>3</v>
      </c>
      <c r="EB805" t="s">
        <v>3</v>
      </c>
      <c r="EC805" t="s">
        <v>3</v>
      </c>
      <c r="EE805">
        <v>50757674</v>
      </c>
      <c r="EF805">
        <v>8</v>
      </c>
      <c r="EG805" t="s">
        <v>46</v>
      </c>
      <c r="EH805">
        <v>0</v>
      </c>
      <c r="EI805" t="s">
        <v>3</v>
      </c>
      <c r="EJ805">
        <v>1</v>
      </c>
      <c r="EK805">
        <v>500001</v>
      </c>
      <c r="EL805" t="s">
        <v>47</v>
      </c>
      <c r="EM805" t="s">
        <v>48</v>
      </c>
      <c r="EO805" t="s">
        <v>3</v>
      </c>
      <c r="EQ805">
        <v>32768</v>
      </c>
      <c r="ER805">
        <v>200.58</v>
      </c>
      <c r="ES805">
        <v>200.58</v>
      </c>
      <c r="ET805">
        <v>0</v>
      </c>
      <c r="EU805">
        <v>0</v>
      </c>
      <c r="EV805">
        <v>0</v>
      </c>
      <c r="EW805">
        <v>0</v>
      </c>
      <c r="EX805">
        <v>0</v>
      </c>
      <c r="FQ805">
        <v>0</v>
      </c>
      <c r="FR805">
        <f t="shared" si="714"/>
        <v>0</v>
      </c>
      <c r="FS805">
        <v>0</v>
      </c>
      <c r="FX805">
        <v>0</v>
      </c>
      <c r="FY805">
        <v>0</v>
      </c>
      <c r="GA805" t="s">
        <v>3</v>
      </c>
      <c r="GD805">
        <v>1</v>
      </c>
      <c r="GF805">
        <v>1828367933</v>
      </c>
      <c r="GG805">
        <v>2</v>
      </c>
      <c r="GH805">
        <v>1</v>
      </c>
      <c r="GI805">
        <v>4</v>
      </c>
      <c r="GJ805">
        <v>0</v>
      </c>
      <c r="GK805">
        <v>0</v>
      </c>
      <c r="GL805">
        <f t="shared" si="715"/>
        <v>0</v>
      </c>
      <c r="GM805">
        <f t="shared" si="716"/>
        <v>-9.89</v>
      </c>
      <c r="GN805">
        <f t="shared" si="717"/>
        <v>-9.89</v>
      </c>
      <c r="GO805">
        <f t="shared" si="718"/>
        <v>0</v>
      </c>
      <c r="GP805">
        <f t="shared" si="719"/>
        <v>0</v>
      </c>
      <c r="GR805">
        <v>0</v>
      </c>
      <c r="GS805">
        <v>3</v>
      </c>
      <c r="GT805">
        <v>0</v>
      </c>
      <c r="GU805" t="s">
        <v>3</v>
      </c>
      <c r="GV805">
        <f t="shared" si="720"/>
        <v>0</v>
      </c>
      <c r="GW805">
        <v>1</v>
      </c>
      <c r="GX805">
        <f t="shared" si="721"/>
        <v>0</v>
      </c>
      <c r="HA805">
        <v>0</v>
      </c>
      <c r="HB805">
        <v>0</v>
      </c>
      <c r="HC805">
        <f t="shared" si="722"/>
        <v>0</v>
      </c>
      <c r="HE805" t="s">
        <v>3</v>
      </c>
      <c r="HF805" t="s">
        <v>3</v>
      </c>
      <c r="HM805" t="s">
        <v>3</v>
      </c>
      <c r="HN805" t="s">
        <v>3</v>
      </c>
      <c r="HO805" t="s">
        <v>3</v>
      </c>
      <c r="HP805" t="s">
        <v>3</v>
      </c>
      <c r="HQ805" t="s">
        <v>3</v>
      </c>
      <c r="IK805">
        <v>0</v>
      </c>
    </row>
    <row r="807" spans="1:245" x14ac:dyDescent="0.2">
      <c r="A807" s="2">
        <v>51</v>
      </c>
      <c r="B807" s="2">
        <f>B781</f>
        <v>1</v>
      </c>
      <c r="C807" s="2">
        <f>A781</f>
        <v>4</v>
      </c>
      <c r="D807" s="2">
        <f>ROW(A781)</f>
        <v>781</v>
      </c>
      <c r="E807" s="2"/>
      <c r="F807" s="2" t="str">
        <f>IF(F781&lt;&gt;"",F781,"")</f>
        <v/>
      </c>
      <c r="G807" s="2" t="str">
        <f>IF(G781&lt;&gt;"",G781,"")</f>
        <v>Система ВЕ15 (В22)</v>
      </c>
      <c r="H807" s="2">
        <v>0</v>
      </c>
      <c r="I807" s="2"/>
      <c r="J807" s="2"/>
      <c r="K807" s="2"/>
      <c r="L807" s="2"/>
      <c r="M807" s="2"/>
      <c r="N807" s="2"/>
      <c r="O807" s="2">
        <f t="shared" ref="O807:T807" si="734">ROUND(AB807,2)</f>
        <v>289685.40000000002</v>
      </c>
      <c r="P807" s="2">
        <f t="shared" si="734"/>
        <v>215690.56</v>
      </c>
      <c r="Q807" s="2">
        <f t="shared" si="734"/>
        <v>5464.68</v>
      </c>
      <c r="R807" s="2">
        <f t="shared" si="734"/>
        <v>2134.11</v>
      </c>
      <c r="S807" s="2">
        <f t="shared" si="734"/>
        <v>68530.16</v>
      </c>
      <c r="T807" s="2">
        <f t="shared" si="734"/>
        <v>0</v>
      </c>
      <c r="U807" s="2">
        <f>AH807</f>
        <v>227.40005000000002</v>
      </c>
      <c r="V807" s="2">
        <f>AI807</f>
        <v>5.423629</v>
      </c>
      <c r="W807" s="2">
        <f>ROUND(AJ807,2)</f>
        <v>0</v>
      </c>
      <c r="X807" s="2">
        <f>ROUND(AK807,2)</f>
        <v>81306.320000000007</v>
      </c>
      <c r="Y807" s="2">
        <f>ROUND(AL807,2)</f>
        <v>47905.07</v>
      </c>
      <c r="Z807" s="2"/>
      <c r="AA807" s="2"/>
      <c r="AB807" s="2">
        <f>ROUND(SUMIF(AA785:AA805,"=51651743",O785:O805),2)</f>
        <v>289685.40000000002</v>
      </c>
      <c r="AC807" s="2">
        <f>ROUND(SUMIF(AA785:AA805,"=51651743",P785:P805),2)</f>
        <v>215690.56</v>
      </c>
      <c r="AD807" s="2">
        <f>ROUND(SUMIF(AA785:AA805,"=51651743",Q785:Q805),2)</f>
        <v>5464.68</v>
      </c>
      <c r="AE807" s="2">
        <f>ROUND(SUMIF(AA785:AA805,"=51651743",R785:R805),2)</f>
        <v>2134.11</v>
      </c>
      <c r="AF807" s="2">
        <f>ROUND(SUMIF(AA785:AA805,"=51651743",S785:S805),2)</f>
        <v>68530.16</v>
      </c>
      <c r="AG807" s="2">
        <f>ROUND(SUMIF(AA785:AA805,"=51651743",T785:T805),2)</f>
        <v>0</v>
      </c>
      <c r="AH807" s="2">
        <f>SUMIF(AA785:AA805,"=51651743",U785:U805)</f>
        <v>227.40005000000002</v>
      </c>
      <c r="AI807" s="2">
        <f>SUMIF(AA785:AA805,"=51651743",V785:V805)</f>
        <v>5.423629</v>
      </c>
      <c r="AJ807" s="2">
        <f>ROUND(SUMIF(AA785:AA805,"=51651743",W785:W805),2)</f>
        <v>0</v>
      </c>
      <c r="AK807" s="2">
        <f>ROUND(SUMIF(AA785:AA805,"=51651743",X785:X805),2)</f>
        <v>81306.320000000007</v>
      </c>
      <c r="AL807" s="2">
        <f>ROUND(SUMIF(AA785:AA805,"=51651743",Y785:Y805),2)</f>
        <v>47905.07</v>
      </c>
      <c r="AM807" s="2"/>
      <c r="AN807" s="2"/>
      <c r="AO807" s="2">
        <f t="shared" ref="AO807:BD807" si="735">ROUND(BX807,2)</f>
        <v>0</v>
      </c>
      <c r="AP807" s="2">
        <f t="shared" si="735"/>
        <v>1304.22</v>
      </c>
      <c r="AQ807" s="2">
        <f t="shared" si="735"/>
        <v>0</v>
      </c>
      <c r="AR807" s="2">
        <f t="shared" si="735"/>
        <v>418896.79</v>
      </c>
      <c r="AS807" s="2">
        <f t="shared" si="735"/>
        <v>417592.57</v>
      </c>
      <c r="AT807" s="2">
        <f t="shared" si="735"/>
        <v>0</v>
      </c>
      <c r="AU807" s="2">
        <f t="shared" si="735"/>
        <v>0</v>
      </c>
      <c r="AV807" s="2">
        <f t="shared" si="735"/>
        <v>215690.56</v>
      </c>
      <c r="AW807" s="2">
        <f t="shared" si="735"/>
        <v>214386.34</v>
      </c>
      <c r="AX807" s="2">
        <f t="shared" si="735"/>
        <v>0</v>
      </c>
      <c r="AY807" s="2">
        <f t="shared" si="735"/>
        <v>214386.34</v>
      </c>
      <c r="AZ807" s="2">
        <f t="shared" si="735"/>
        <v>1304.22</v>
      </c>
      <c r="BA807" s="2">
        <f t="shared" si="735"/>
        <v>0</v>
      </c>
      <c r="BB807" s="2">
        <f t="shared" si="735"/>
        <v>0</v>
      </c>
      <c r="BC807" s="2">
        <f t="shared" si="735"/>
        <v>0</v>
      </c>
      <c r="BD807" s="2">
        <f t="shared" si="735"/>
        <v>0</v>
      </c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>
        <f>ROUND(SUMIF(AA785:AA805,"=51651743",FQ785:FQ805),2)</f>
        <v>0</v>
      </c>
      <c r="BY807" s="2">
        <f>ROUND(SUMIF(AA785:AA805,"=51651743",FR785:FR805),2)</f>
        <v>1304.22</v>
      </c>
      <c r="BZ807" s="2">
        <f>ROUND(SUMIF(AA785:AA805,"=51651743",GL785:GL805),2)</f>
        <v>0</v>
      </c>
      <c r="CA807" s="2">
        <f>ROUND(SUMIF(AA785:AA805,"=51651743",GM785:GM805),2)</f>
        <v>418896.79</v>
      </c>
      <c r="CB807" s="2">
        <f>ROUND(SUMIF(AA785:AA805,"=51651743",GN785:GN805),2)</f>
        <v>417592.57</v>
      </c>
      <c r="CC807" s="2">
        <f>ROUND(SUMIF(AA785:AA805,"=51651743",GO785:GO805),2)</f>
        <v>0</v>
      </c>
      <c r="CD807" s="2">
        <f>ROUND(SUMIF(AA785:AA805,"=51651743",GP785:GP805),2)</f>
        <v>0</v>
      </c>
      <c r="CE807" s="2">
        <f>AC807-BX807</f>
        <v>215690.56</v>
      </c>
      <c r="CF807" s="2">
        <f>AC807-BY807</f>
        <v>214386.34</v>
      </c>
      <c r="CG807" s="2">
        <f>BX807-BZ807</f>
        <v>0</v>
      </c>
      <c r="CH807" s="2">
        <f>AC807-BX807-BY807+BZ807</f>
        <v>214386.34</v>
      </c>
      <c r="CI807" s="2">
        <f>BY807-BZ807</f>
        <v>1304.22</v>
      </c>
      <c r="CJ807" s="2">
        <f>ROUND(SUMIF(AA785:AA805,"=51651743",GX785:GX805),2)</f>
        <v>0</v>
      </c>
      <c r="CK807" s="2">
        <f>ROUND(SUMIF(AA785:AA805,"=51651743",GY785:GY805),2)</f>
        <v>0</v>
      </c>
      <c r="CL807" s="2">
        <f>ROUND(SUMIF(AA785:AA805,"=51651743",GZ785:GZ805),2)</f>
        <v>0</v>
      </c>
      <c r="CM807" s="2">
        <f>ROUND(SUMIF(AA785:AA805,"=51651743",HD785:HD805),2)</f>
        <v>0</v>
      </c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>
        <v>0</v>
      </c>
    </row>
    <row r="809" spans="1:245" x14ac:dyDescent="0.2">
      <c r="A809" s="4">
        <v>50</v>
      </c>
      <c r="B809" s="4">
        <v>0</v>
      </c>
      <c r="C809" s="4">
        <v>0</v>
      </c>
      <c r="D809" s="4">
        <v>1</v>
      </c>
      <c r="E809" s="4">
        <v>201</v>
      </c>
      <c r="F809" s="4">
        <f>ROUND(Source!O807,O809)</f>
        <v>289685.40000000002</v>
      </c>
      <c r="G809" s="4" t="s">
        <v>135</v>
      </c>
      <c r="H809" s="4" t="s">
        <v>136</v>
      </c>
      <c r="I809" s="4"/>
      <c r="J809" s="4"/>
      <c r="K809" s="4">
        <v>201</v>
      </c>
      <c r="L809" s="4">
        <v>1</v>
      </c>
      <c r="M809" s="4">
        <v>3</v>
      </c>
      <c r="N809" s="4" t="s">
        <v>3</v>
      </c>
      <c r="O809" s="4">
        <v>2</v>
      </c>
      <c r="P809" s="4"/>
      <c r="Q809" s="4"/>
      <c r="R809" s="4"/>
      <c r="S809" s="4"/>
      <c r="T809" s="4"/>
      <c r="U809" s="4"/>
      <c r="V809" s="4"/>
      <c r="W809" s="4">
        <v>288381.18</v>
      </c>
      <c r="X809" s="4">
        <v>1</v>
      </c>
      <c r="Y809" s="4">
        <v>288381.18</v>
      </c>
      <c r="Z809" s="4"/>
      <c r="AA809" s="4"/>
      <c r="AB809" s="4"/>
    </row>
    <row r="810" spans="1:245" x14ac:dyDescent="0.2">
      <c r="A810" s="4">
        <v>50</v>
      </c>
      <c r="B810" s="4">
        <v>0</v>
      </c>
      <c r="C810" s="4">
        <v>0</v>
      </c>
      <c r="D810" s="4">
        <v>1</v>
      </c>
      <c r="E810" s="4">
        <v>202</v>
      </c>
      <c r="F810" s="4">
        <f>ROUND(Source!P807,O810)</f>
        <v>215690.56</v>
      </c>
      <c r="G810" s="4" t="s">
        <v>137</v>
      </c>
      <c r="H810" s="4" t="s">
        <v>138</v>
      </c>
      <c r="I810" s="4"/>
      <c r="J810" s="4"/>
      <c r="K810" s="4">
        <v>202</v>
      </c>
      <c r="L810" s="4">
        <v>2</v>
      </c>
      <c r="M810" s="4">
        <v>3</v>
      </c>
      <c r="N810" s="4" t="s">
        <v>3</v>
      </c>
      <c r="O810" s="4">
        <v>2</v>
      </c>
      <c r="P810" s="4"/>
      <c r="Q810" s="4"/>
      <c r="R810" s="4"/>
      <c r="S810" s="4"/>
      <c r="T810" s="4"/>
      <c r="U810" s="4"/>
      <c r="V810" s="4"/>
      <c r="W810" s="4">
        <v>215690.56</v>
      </c>
      <c r="X810" s="4">
        <v>1</v>
      </c>
      <c r="Y810" s="4">
        <v>215690.56</v>
      </c>
      <c r="Z810" s="4"/>
      <c r="AA810" s="4"/>
      <c r="AB810" s="4"/>
    </row>
    <row r="811" spans="1:245" x14ac:dyDescent="0.2">
      <c r="A811" s="4">
        <v>50</v>
      </c>
      <c r="B811" s="4">
        <v>0</v>
      </c>
      <c r="C811" s="4">
        <v>0</v>
      </c>
      <c r="D811" s="4">
        <v>1</v>
      </c>
      <c r="E811" s="4">
        <v>222</v>
      </c>
      <c r="F811" s="4">
        <f>ROUND(Source!AO807,O811)</f>
        <v>0</v>
      </c>
      <c r="G811" s="4" t="s">
        <v>139</v>
      </c>
      <c r="H811" s="4" t="s">
        <v>140</v>
      </c>
      <c r="I811" s="4"/>
      <c r="J811" s="4"/>
      <c r="K811" s="4">
        <v>222</v>
      </c>
      <c r="L811" s="4">
        <v>3</v>
      </c>
      <c r="M811" s="4">
        <v>3</v>
      </c>
      <c r="N811" s="4" t="s">
        <v>3</v>
      </c>
      <c r="O811" s="4">
        <v>2</v>
      </c>
      <c r="P811" s="4"/>
      <c r="Q811" s="4"/>
      <c r="R811" s="4"/>
      <c r="S811" s="4"/>
      <c r="T811" s="4"/>
      <c r="U811" s="4"/>
      <c r="V811" s="4"/>
      <c r="W811" s="4">
        <v>0</v>
      </c>
      <c r="X811" s="4">
        <v>1</v>
      </c>
      <c r="Y811" s="4">
        <v>0</v>
      </c>
      <c r="Z811" s="4"/>
      <c r="AA811" s="4"/>
      <c r="AB811" s="4"/>
    </row>
    <row r="812" spans="1:245" x14ac:dyDescent="0.2">
      <c r="A812" s="4">
        <v>50</v>
      </c>
      <c r="B812" s="4">
        <v>0</v>
      </c>
      <c r="C812" s="4">
        <v>0</v>
      </c>
      <c r="D812" s="4">
        <v>1</v>
      </c>
      <c r="E812" s="4">
        <v>225</v>
      </c>
      <c r="F812" s="4">
        <f>ROUND(Source!AV807,O812)</f>
        <v>215690.56</v>
      </c>
      <c r="G812" s="4" t="s">
        <v>141</v>
      </c>
      <c r="H812" s="4" t="s">
        <v>142</v>
      </c>
      <c r="I812" s="4"/>
      <c r="J812" s="4"/>
      <c r="K812" s="4">
        <v>225</v>
      </c>
      <c r="L812" s="4">
        <v>4</v>
      </c>
      <c r="M812" s="4">
        <v>3</v>
      </c>
      <c r="N812" s="4" t="s">
        <v>3</v>
      </c>
      <c r="O812" s="4">
        <v>2</v>
      </c>
      <c r="P812" s="4"/>
      <c r="Q812" s="4"/>
      <c r="R812" s="4"/>
      <c r="S812" s="4"/>
      <c r="T812" s="4"/>
      <c r="U812" s="4"/>
      <c r="V812" s="4"/>
      <c r="W812" s="4">
        <v>215690.56</v>
      </c>
      <c r="X812" s="4">
        <v>1</v>
      </c>
      <c r="Y812" s="4">
        <v>215690.56</v>
      </c>
      <c r="Z812" s="4"/>
      <c r="AA812" s="4"/>
      <c r="AB812" s="4"/>
    </row>
    <row r="813" spans="1:245" x14ac:dyDescent="0.2">
      <c r="A813" s="4">
        <v>50</v>
      </c>
      <c r="B813" s="4">
        <v>0</v>
      </c>
      <c r="C813" s="4">
        <v>0</v>
      </c>
      <c r="D813" s="4">
        <v>1</v>
      </c>
      <c r="E813" s="4">
        <v>226</v>
      </c>
      <c r="F813" s="4">
        <f>ROUND(Source!AW807,O813)</f>
        <v>214386.34</v>
      </c>
      <c r="G813" s="4" t="s">
        <v>143</v>
      </c>
      <c r="H813" s="4" t="s">
        <v>144</v>
      </c>
      <c r="I813" s="4"/>
      <c r="J813" s="4"/>
      <c r="K813" s="4">
        <v>226</v>
      </c>
      <c r="L813" s="4">
        <v>5</v>
      </c>
      <c r="M813" s="4">
        <v>3</v>
      </c>
      <c r="N813" s="4" t="s">
        <v>3</v>
      </c>
      <c r="O813" s="4">
        <v>2</v>
      </c>
      <c r="P813" s="4"/>
      <c r="Q813" s="4"/>
      <c r="R813" s="4"/>
      <c r="S813" s="4"/>
      <c r="T813" s="4"/>
      <c r="U813" s="4"/>
      <c r="V813" s="4"/>
      <c r="W813" s="4">
        <v>214386.34</v>
      </c>
      <c r="X813" s="4">
        <v>1</v>
      </c>
      <c r="Y813" s="4">
        <v>214386.34</v>
      </c>
      <c r="Z813" s="4"/>
      <c r="AA813" s="4"/>
      <c r="AB813" s="4"/>
    </row>
    <row r="814" spans="1:245" x14ac:dyDescent="0.2">
      <c r="A814" s="4">
        <v>50</v>
      </c>
      <c r="B814" s="4">
        <v>0</v>
      </c>
      <c r="C814" s="4">
        <v>0</v>
      </c>
      <c r="D814" s="4">
        <v>1</v>
      </c>
      <c r="E814" s="4">
        <v>227</v>
      </c>
      <c r="F814" s="4">
        <f>ROUND(Source!AX807,O814)</f>
        <v>0</v>
      </c>
      <c r="G814" s="4" t="s">
        <v>145</v>
      </c>
      <c r="H814" s="4" t="s">
        <v>146</v>
      </c>
      <c r="I814" s="4"/>
      <c r="J814" s="4"/>
      <c r="K814" s="4">
        <v>227</v>
      </c>
      <c r="L814" s="4">
        <v>6</v>
      </c>
      <c r="M814" s="4">
        <v>3</v>
      </c>
      <c r="N814" s="4" t="s">
        <v>3</v>
      </c>
      <c r="O814" s="4">
        <v>2</v>
      </c>
      <c r="P814" s="4"/>
      <c r="Q814" s="4"/>
      <c r="R814" s="4"/>
      <c r="S814" s="4"/>
      <c r="T814" s="4"/>
      <c r="U814" s="4"/>
      <c r="V814" s="4"/>
      <c r="W814" s="4">
        <v>0</v>
      </c>
      <c r="X814" s="4">
        <v>1</v>
      </c>
      <c r="Y814" s="4">
        <v>0</v>
      </c>
      <c r="Z814" s="4"/>
      <c r="AA814" s="4"/>
      <c r="AB814" s="4"/>
    </row>
    <row r="815" spans="1:245" x14ac:dyDescent="0.2">
      <c r="A815" s="4">
        <v>50</v>
      </c>
      <c r="B815" s="4">
        <v>0</v>
      </c>
      <c r="C815" s="4">
        <v>0</v>
      </c>
      <c r="D815" s="4">
        <v>1</v>
      </c>
      <c r="E815" s="4">
        <v>228</v>
      </c>
      <c r="F815" s="4">
        <f>ROUND(Source!AY807,O815)</f>
        <v>214386.34</v>
      </c>
      <c r="G815" s="4" t="s">
        <v>147</v>
      </c>
      <c r="H815" s="4" t="s">
        <v>148</v>
      </c>
      <c r="I815" s="4"/>
      <c r="J815" s="4"/>
      <c r="K815" s="4">
        <v>228</v>
      </c>
      <c r="L815" s="4">
        <v>7</v>
      </c>
      <c r="M815" s="4">
        <v>3</v>
      </c>
      <c r="N815" s="4" t="s">
        <v>3</v>
      </c>
      <c r="O815" s="4">
        <v>2</v>
      </c>
      <c r="P815" s="4"/>
      <c r="Q815" s="4"/>
      <c r="R815" s="4"/>
      <c r="S815" s="4"/>
      <c r="T815" s="4"/>
      <c r="U815" s="4"/>
      <c r="V815" s="4"/>
      <c r="W815" s="4">
        <v>214386.34</v>
      </c>
      <c r="X815" s="4">
        <v>1</v>
      </c>
      <c r="Y815" s="4">
        <v>214386.34</v>
      </c>
      <c r="Z815" s="4"/>
      <c r="AA815" s="4"/>
      <c r="AB815" s="4"/>
    </row>
    <row r="816" spans="1:245" x14ac:dyDescent="0.2">
      <c r="A816" s="4">
        <v>50</v>
      </c>
      <c r="B816" s="4">
        <v>0</v>
      </c>
      <c r="C816" s="4">
        <v>0</v>
      </c>
      <c r="D816" s="4">
        <v>1</v>
      </c>
      <c r="E816" s="4">
        <v>216</v>
      </c>
      <c r="F816" s="4">
        <f>ROUND(Source!AP807,O816)</f>
        <v>1304.22</v>
      </c>
      <c r="G816" s="4" t="s">
        <v>149</v>
      </c>
      <c r="H816" s="4" t="s">
        <v>150</v>
      </c>
      <c r="I816" s="4"/>
      <c r="J816" s="4"/>
      <c r="K816" s="4">
        <v>216</v>
      </c>
      <c r="L816" s="4">
        <v>8</v>
      </c>
      <c r="M816" s="4">
        <v>3</v>
      </c>
      <c r="N816" s="4" t="s">
        <v>3</v>
      </c>
      <c r="O816" s="4">
        <v>2</v>
      </c>
      <c r="P816" s="4"/>
      <c r="Q816" s="4"/>
      <c r="R816" s="4"/>
      <c r="S816" s="4"/>
      <c r="T816" s="4"/>
      <c r="U816" s="4"/>
      <c r="V816" s="4"/>
      <c r="W816" s="4">
        <v>1304.22</v>
      </c>
      <c r="X816" s="4">
        <v>1</v>
      </c>
      <c r="Y816" s="4">
        <v>1304.22</v>
      </c>
      <c r="Z816" s="4"/>
      <c r="AA816" s="4"/>
      <c r="AB816" s="4"/>
    </row>
    <row r="817" spans="1:28" x14ac:dyDescent="0.2">
      <c r="A817" s="4">
        <v>50</v>
      </c>
      <c r="B817" s="4">
        <v>0</v>
      </c>
      <c r="C817" s="4">
        <v>0</v>
      </c>
      <c r="D817" s="4">
        <v>1</v>
      </c>
      <c r="E817" s="4">
        <v>223</v>
      </c>
      <c r="F817" s="4">
        <f>ROUND(Source!AQ807,O817)</f>
        <v>0</v>
      </c>
      <c r="G817" s="4" t="s">
        <v>151</v>
      </c>
      <c r="H817" s="4" t="s">
        <v>152</v>
      </c>
      <c r="I817" s="4"/>
      <c r="J817" s="4"/>
      <c r="K817" s="4">
        <v>223</v>
      </c>
      <c r="L817" s="4">
        <v>9</v>
      </c>
      <c r="M817" s="4">
        <v>3</v>
      </c>
      <c r="N817" s="4" t="s">
        <v>3</v>
      </c>
      <c r="O817" s="4">
        <v>2</v>
      </c>
      <c r="P817" s="4"/>
      <c r="Q817" s="4"/>
      <c r="R817" s="4"/>
      <c r="S817" s="4"/>
      <c r="T817" s="4"/>
      <c r="U817" s="4"/>
      <c r="V817" s="4"/>
      <c r="W817" s="4">
        <v>0</v>
      </c>
      <c r="X817" s="4">
        <v>1</v>
      </c>
      <c r="Y817" s="4">
        <v>0</v>
      </c>
      <c r="Z817" s="4"/>
      <c r="AA817" s="4"/>
      <c r="AB817" s="4"/>
    </row>
    <row r="818" spans="1:28" x14ac:dyDescent="0.2">
      <c r="A818" s="4">
        <v>50</v>
      </c>
      <c r="B818" s="4">
        <v>0</v>
      </c>
      <c r="C818" s="4">
        <v>0</v>
      </c>
      <c r="D818" s="4">
        <v>1</v>
      </c>
      <c r="E818" s="4">
        <v>229</v>
      </c>
      <c r="F818" s="4">
        <f>ROUND(Source!AZ807,O818)</f>
        <v>1304.22</v>
      </c>
      <c r="G818" s="4" t="s">
        <v>153</v>
      </c>
      <c r="H818" s="4" t="s">
        <v>154</v>
      </c>
      <c r="I818" s="4"/>
      <c r="J818" s="4"/>
      <c r="K818" s="4">
        <v>229</v>
      </c>
      <c r="L818" s="4">
        <v>10</v>
      </c>
      <c r="M818" s="4">
        <v>3</v>
      </c>
      <c r="N818" s="4" t="s">
        <v>3</v>
      </c>
      <c r="O818" s="4">
        <v>2</v>
      </c>
      <c r="P818" s="4"/>
      <c r="Q818" s="4"/>
      <c r="R818" s="4"/>
      <c r="S818" s="4"/>
      <c r="T818" s="4"/>
      <c r="U818" s="4"/>
      <c r="V818" s="4"/>
      <c r="W818" s="4">
        <v>1304.22</v>
      </c>
      <c r="X818" s="4">
        <v>1</v>
      </c>
      <c r="Y818" s="4">
        <v>1304.22</v>
      </c>
      <c r="Z818" s="4"/>
      <c r="AA818" s="4"/>
      <c r="AB818" s="4"/>
    </row>
    <row r="819" spans="1:28" x14ac:dyDescent="0.2">
      <c r="A819" s="4">
        <v>50</v>
      </c>
      <c r="B819" s="4">
        <v>0</v>
      </c>
      <c r="C819" s="4">
        <v>0</v>
      </c>
      <c r="D819" s="4">
        <v>1</v>
      </c>
      <c r="E819" s="4">
        <v>203</v>
      </c>
      <c r="F819" s="4">
        <f>ROUND(Source!Q807,O819)</f>
        <v>5464.68</v>
      </c>
      <c r="G819" s="4" t="s">
        <v>155</v>
      </c>
      <c r="H819" s="4" t="s">
        <v>156</v>
      </c>
      <c r="I819" s="4"/>
      <c r="J819" s="4"/>
      <c r="K819" s="4">
        <v>203</v>
      </c>
      <c r="L819" s="4">
        <v>11</v>
      </c>
      <c r="M819" s="4">
        <v>3</v>
      </c>
      <c r="N819" s="4" t="s">
        <v>3</v>
      </c>
      <c r="O819" s="4">
        <v>2</v>
      </c>
      <c r="P819" s="4"/>
      <c r="Q819" s="4"/>
      <c r="R819" s="4"/>
      <c r="S819" s="4"/>
      <c r="T819" s="4"/>
      <c r="U819" s="4"/>
      <c r="V819" s="4"/>
      <c r="W819" s="4">
        <v>5464.68</v>
      </c>
      <c r="X819" s="4">
        <v>1</v>
      </c>
      <c r="Y819" s="4">
        <v>5464.68</v>
      </c>
      <c r="Z819" s="4"/>
      <c r="AA819" s="4"/>
      <c r="AB819" s="4"/>
    </row>
    <row r="820" spans="1:28" x14ac:dyDescent="0.2">
      <c r="A820" s="4">
        <v>50</v>
      </c>
      <c r="B820" s="4">
        <v>0</v>
      </c>
      <c r="C820" s="4">
        <v>0</v>
      </c>
      <c r="D820" s="4">
        <v>1</v>
      </c>
      <c r="E820" s="4">
        <v>231</v>
      </c>
      <c r="F820" s="4">
        <f>ROUND(Source!BB807,O820)</f>
        <v>0</v>
      </c>
      <c r="G820" s="4" t="s">
        <v>157</v>
      </c>
      <c r="H820" s="4" t="s">
        <v>158</v>
      </c>
      <c r="I820" s="4"/>
      <c r="J820" s="4"/>
      <c r="K820" s="4">
        <v>231</v>
      </c>
      <c r="L820" s="4">
        <v>12</v>
      </c>
      <c r="M820" s="4">
        <v>3</v>
      </c>
      <c r="N820" s="4" t="s">
        <v>3</v>
      </c>
      <c r="O820" s="4">
        <v>2</v>
      </c>
      <c r="P820" s="4"/>
      <c r="Q820" s="4"/>
      <c r="R820" s="4"/>
      <c r="S820" s="4"/>
      <c r="T820" s="4"/>
      <c r="U820" s="4"/>
      <c r="V820" s="4"/>
      <c r="W820" s="4">
        <v>0</v>
      </c>
      <c r="X820" s="4">
        <v>1</v>
      </c>
      <c r="Y820" s="4">
        <v>0</v>
      </c>
      <c r="Z820" s="4"/>
      <c r="AA820" s="4"/>
      <c r="AB820" s="4"/>
    </row>
    <row r="821" spans="1:28" x14ac:dyDescent="0.2">
      <c r="A821" s="4">
        <v>50</v>
      </c>
      <c r="B821" s="4">
        <v>0</v>
      </c>
      <c r="C821" s="4">
        <v>0</v>
      </c>
      <c r="D821" s="4">
        <v>1</v>
      </c>
      <c r="E821" s="4">
        <v>204</v>
      </c>
      <c r="F821" s="4">
        <f>ROUND(Source!R807,O821)</f>
        <v>2134.11</v>
      </c>
      <c r="G821" s="4" t="s">
        <v>159</v>
      </c>
      <c r="H821" s="4" t="s">
        <v>160</v>
      </c>
      <c r="I821" s="4"/>
      <c r="J821" s="4"/>
      <c r="K821" s="4">
        <v>204</v>
      </c>
      <c r="L821" s="4">
        <v>13</v>
      </c>
      <c r="M821" s="4">
        <v>3</v>
      </c>
      <c r="N821" s="4" t="s">
        <v>3</v>
      </c>
      <c r="O821" s="4">
        <v>2</v>
      </c>
      <c r="P821" s="4"/>
      <c r="Q821" s="4"/>
      <c r="R821" s="4"/>
      <c r="S821" s="4"/>
      <c r="T821" s="4"/>
      <c r="U821" s="4"/>
      <c r="V821" s="4"/>
      <c r="W821" s="4">
        <v>2134.1099999999997</v>
      </c>
      <c r="X821" s="4">
        <v>1</v>
      </c>
      <c r="Y821" s="4">
        <v>2134.1099999999997</v>
      </c>
      <c r="Z821" s="4"/>
      <c r="AA821" s="4"/>
      <c r="AB821" s="4"/>
    </row>
    <row r="822" spans="1:28" x14ac:dyDescent="0.2">
      <c r="A822" s="4">
        <v>50</v>
      </c>
      <c r="B822" s="4">
        <v>0</v>
      </c>
      <c r="C822" s="4">
        <v>0</v>
      </c>
      <c r="D822" s="4">
        <v>1</v>
      </c>
      <c r="E822" s="4">
        <v>205</v>
      </c>
      <c r="F822" s="4">
        <f>ROUND(Source!S807,O822)</f>
        <v>68530.16</v>
      </c>
      <c r="G822" s="4" t="s">
        <v>161</v>
      </c>
      <c r="H822" s="4" t="s">
        <v>162</v>
      </c>
      <c r="I822" s="4"/>
      <c r="J822" s="4"/>
      <c r="K822" s="4">
        <v>205</v>
      </c>
      <c r="L822" s="4">
        <v>14</v>
      </c>
      <c r="M822" s="4">
        <v>3</v>
      </c>
      <c r="N822" s="4" t="s">
        <v>3</v>
      </c>
      <c r="O822" s="4">
        <v>2</v>
      </c>
      <c r="P822" s="4"/>
      <c r="Q822" s="4"/>
      <c r="R822" s="4"/>
      <c r="S822" s="4"/>
      <c r="T822" s="4"/>
      <c r="U822" s="4"/>
      <c r="V822" s="4"/>
      <c r="W822" s="4">
        <v>68530.16</v>
      </c>
      <c r="X822" s="4">
        <v>1</v>
      </c>
      <c r="Y822" s="4">
        <v>68530.16</v>
      </c>
      <c r="Z822" s="4"/>
      <c r="AA822" s="4"/>
      <c r="AB822" s="4"/>
    </row>
    <row r="823" spans="1:28" x14ac:dyDescent="0.2">
      <c r="A823" s="4">
        <v>50</v>
      </c>
      <c r="B823" s="4">
        <v>0</v>
      </c>
      <c r="C823" s="4">
        <v>0</v>
      </c>
      <c r="D823" s="4">
        <v>1</v>
      </c>
      <c r="E823" s="4">
        <v>232</v>
      </c>
      <c r="F823" s="4">
        <f>ROUND(Source!BC807,O823)</f>
        <v>0</v>
      </c>
      <c r="G823" s="4" t="s">
        <v>163</v>
      </c>
      <c r="H823" s="4" t="s">
        <v>164</v>
      </c>
      <c r="I823" s="4"/>
      <c r="J823" s="4"/>
      <c r="K823" s="4">
        <v>232</v>
      </c>
      <c r="L823" s="4">
        <v>15</v>
      </c>
      <c r="M823" s="4">
        <v>3</v>
      </c>
      <c r="N823" s="4" t="s">
        <v>3</v>
      </c>
      <c r="O823" s="4">
        <v>2</v>
      </c>
      <c r="P823" s="4"/>
      <c r="Q823" s="4"/>
      <c r="R823" s="4"/>
      <c r="S823" s="4"/>
      <c r="T823" s="4"/>
      <c r="U823" s="4"/>
      <c r="V823" s="4"/>
      <c r="W823" s="4">
        <v>0</v>
      </c>
      <c r="X823" s="4">
        <v>1</v>
      </c>
      <c r="Y823" s="4">
        <v>0</v>
      </c>
      <c r="Z823" s="4"/>
      <c r="AA823" s="4"/>
      <c r="AB823" s="4"/>
    </row>
    <row r="824" spans="1:28" x14ac:dyDescent="0.2">
      <c r="A824" s="4">
        <v>50</v>
      </c>
      <c r="B824" s="4">
        <v>0</v>
      </c>
      <c r="C824" s="4">
        <v>0</v>
      </c>
      <c r="D824" s="4">
        <v>1</v>
      </c>
      <c r="E824" s="4">
        <v>214</v>
      </c>
      <c r="F824" s="4">
        <f>ROUND(Source!AS807,O824)</f>
        <v>417592.57</v>
      </c>
      <c r="G824" s="4" t="s">
        <v>165</v>
      </c>
      <c r="H824" s="4" t="s">
        <v>166</v>
      </c>
      <c r="I824" s="4"/>
      <c r="J824" s="4"/>
      <c r="K824" s="4">
        <v>214</v>
      </c>
      <c r="L824" s="4">
        <v>16</v>
      </c>
      <c r="M824" s="4">
        <v>3</v>
      </c>
      <c r="N824" s="4" t="s">
        <v>3</v>
      </c>
      <c r="O824" s="4">
        <v>2</v>
      </c>
      <c r="P824" s="4"/>
      <c r="Q824" s="4"/>
      <c r="R824" s="4"/>
      <c r="S824" s="4"/>
      <c r="T824" s="4"/>
      <c r="U824" s="4"/>
      <c r="V824" s="4"/>
      <c r="W824" s="4">
        <v>417592.57</v>
      </c>
      <c r="X824" s="4">
        <v>1</v>
      </c>
      <c r="Y824" s="4">
        <v>417592.57</v>
      </c>
      <c r="Z824" s="4"/>
      <c r="AA824" s="4"/>
      <c r="AB824" s="4"/>
    </row>
    <row r="825" spans="1:28" x14ac:dyDescent="0.2">
      <c r="A825" s="4">
        <v>50</v>
      </c>
      <c r="B825" s="4">
        <v>0</v>
      </c>
      <c r="C825" s="4">
        <v>0</v>
      </c>
      <c r="D825" s="4">
        <v>1</v>
      </c>
      <c r="E825" s="4">
        <v>215</v>
      </c>
      <c r="F825" s="4">
        <f>ROUND(Source!AT807,O825)</f>
        <v>0</v>
      </c>
      <c r="G825" s="4" t="s">
        <v>167</v>
      </c>
      <c r="H825" s="4" t="s">
        <v>168</v>
      </c>
      <c r="I825" s="4"/>
      <c r="J825" s="4"/>
      <c r="K825" s="4">
        <v>215</v>
      </c>
      <c r="L825" s="4">
        <v>17</v>
      </c>
      <c r="M825" s="4">
        <v>3</v>
      </c>
      <c r="N825" s="4" t="s">
        <v>3</v>
      </c>
      <c r="O825" s="4">
        <v>2</v>
      </c>
      <c r="P825" s="4"/>
      <c r="Q825" s="4"/>
      <c r="R825" s="4"/>
      <c r="S825" s="4"/>
      <c r="T825" s="4"/>
      <c r="U825" s="4"/>
      <c r="V825" s="4"/>
      <c r="W825" s="4">
        <v>0</v>
      </c>
      <c r="X825" s="4">
        <v>1</v>
      </c>
      <c r="Y825" s="4">
        <v>0</v>
      </c>
      <c r="Z825" s="4"/>
      <c r="AA825" s="4"/>
      <c r="AB825" s="4"/>
    </row>
    <row r="826" spans="1:28" x14ac:dyDescent="0.2">
      <c r="A826" s="4">
        <v>50</v>
      </c>
      <c r="B826" s="4">
        <v>0</v>
      </c>
      <c r="C826" s="4">
        <v>0</v>
      </c>
      <c r="D826" s="4">
        <v>1</v>
      </c>
      <c r="E826" s="4">
        <v>217</v>
      </c>
      <c r="F826" s="4">
        <f>ROUND(Source!AU807,O826)</f>
        <v>0</v>
      </c>
      <c r="G826" s="4" t="s">
        <v>169</v>
      </c>
      <c r="H826" s="4" t="s">
        <v>170</v>
      </c>
      <c r="I826" s="4"/>
      <c r="J826" s="4"/>
      <c r="K826" s="4">
        <v>217</v>
      </c>
      <c r="L826" s="4">
        <v>18</v>
      </c>
      <c r="M826" s="4">
        <v>3</v>
      </c>
      <c r="N826" s="4" t="s">
        <v>3</v>
      </c>
      <c r="O826" s="4">
        <v>2</v>
      </c>
      <c r="P826" s="4"/>
      <c r="Q826" s="4"/>
      <c r="R826" s="4"/>
      <c r="S826" s="4"/>
      <c r="T826" s="4"/>
      <c r="U826" s="4"/>
      <c r="V826" s="4"/>
      <c r="W826" s="4">
        <v>0</v>
      </c>
      <c r="X826" s="4">
        <v>1</v>
      </c>
      <c r="Y826" s="4">
        <v>0</v>
      </c>
      <c r="Z826" s="4"/>
      <c r="AA826" s="4"/>
      <c r="AB826" s="4"/>
    </row>
    <row r="827" spans="1:28" x14ac:dyDescent="0.2">
      <c r="A827" s="4">
        <v>50</v>
      </c>
      <c r="B827" s="4">
        <v>0</v>
      </c>
      <c r="C827" s="4">
        <v>0</v>
      </c>
      <c r="D827" s="4">
        <v>1</v>
      </c>
      <c r="E827" s="4">
        <v>230</v>
      </c>
      <c r="F827" s="4">
        <f>ROUND(Source!BA807,O827)</f>
        <v>0</v>
      </c>
      <c r="G827" s="4" t="s">
        <v>171</v>
      </c>
      <c r="H827" s="4" t="s">
        <v>172</v>
      </c>
      <c r="I827" s="4"/>
      <c r="J827" s="4"/>
      <c r="K827" s="4">
        <v>230</v>
      </c>
      <c r="L827" s="4">
        <v>19</v>
      </c>
      <c r="M827" s="4">
        <v>3</v>
      </c>
      <c r="N827" s="4" t="s">
        <v>3</v>
      </c>
      <c r="O827" s="4">
        <v>2</v>
      </c>
      <c r="P827" s="4"/>
      <c r="Q827" s="4"/>
      <c r="R827" s="4"/>
      <c r="S827" s="4"/>
      <c r="T827" s="4"/>
      <c r="U827" s="4"/>
      <c r="V827" s="4"/>
      <c r="W827" s="4">
        <v>0</v>
      </c>
      <c r="X827" s="4">
        <v>1</v>
      </c>
      <c r="Y827" s="4">
        <v>0</v>
      </c>
      <c r="Z827" s="4"/>
      <c r="AA827" s="4"/>
      <c r="AB827" s="4"/>
    </row>
    <row r="828" spans="1:28" x14ac:dyDescent="0.2">
      <c r="A828" s="4">
        <v>50</v>
      </c>
      <c r="B828" s="4">
        <v>0</v>
      </c>
      <c r="C828" s="4">
        <v>0</v>
      </c>
      <c r="D828" s="4">
        <v>1</v>
      </c>
      <c r="E828" s="4">
        <v>206</v>
      </c>
      <c r="F828" s="4">
        <f>ROUND(Source!T807,O828)</f>
        <v>0</v>
      </c>
      <c r="G828" s="4" t="s">
        <v>173</v>
      </c>
      <c r="H828" s="4" t="s">
        <v>174</v>
      </c>
      <c r="I828" s="4"/>
      <c r="J828" s="4"/>
      <c r="K828" s="4">
        <v>206</v>
      </c>
      <c r="L828" s="4">
        <v>20</v>
      </c>
      <c r="M828" s="4">
        <v>3</v>
      </c>
      <c r="N828" s="4" t="s">
        <v>3</v>
      </c>
      <c r="O828" s="4">
        <v>2</v>
      </c>
      <c r="P828" s="4"/>
      <c r="Q828" s="4"/>
      <c r="R828" s="4"/>
      <c r="S828" s="4"/>
      <c r="T828" s="4"/>
      <c r="U828" s="4"/>
      <c r="V828" s="4"/>
      <c r="W828" s="4">
        <v>0</v>
      </c>
      <c r="X828" s="4">
        <v>1</v>
      </c>
      <c r="Y828" s="4">
        <v>0</v>
      </c>
      <c r="Z828" s="4"/>
      <c r="AA828" s="4"/>
      <c r="AB828" s="4"/>
    </row>
    <row r="829" spans="1:28" x14ac:dyDescent="0.2">
      <c r="A829" s="4">
        <v>50</v>
      </c>
      <c r="B829" s="4">
        <v>0</v>
      </c>
      <c r="C829" s="4">
        <v>0</v>
      </c>
      <c r="D829" s="4">
        <v>1</v>
      </c>
      <c r="E829" s="4">
        <v>207</v>
      </c>
      <c r="F829" s="4">
        <f>Source!U807</f>
        <v>227.40005000000002</v>
      </c>
      <c r="G829" s="4" t="s">
        <v>175</v>
      </c>
      <c r="H829" s="4" t="s">
        <v>176</v>
      </c>
      <c r="I829" s="4"/>
      <c r="J829" s="4"/>
      <c r="K829" s="4">
        <v>207</v>
      </c>
      <c r="L829" s="4">
        <v>21</v>
      </c>
      <c r="M829" s="4">
        <v>3</v>
      </c>
      <c r="N829" s="4" t="s">
        <v>3</v>
      </c>
      <c r="O829" s="4">
        <v>-1</v>
      </c>
      <c r="P829" s="4"/>
      <c r="Q829" s="4"/>
      <c r="R829" s="4"/>
      <c r="S829" s="4"/>
      <c r="T829" s="4"/>
      <c r="U829" s="4"/>
      <c r="V829" s="4"/>
      <c r="W829" s="4">
        <v>227.40004999999999</v>
      </c>
      <c r="X829" s="4">
        <v>1</v>
      </c>
      <c r="Y829" s="4">
        <v>227.40004999999999</v>
      </c>
      <c r="Z829" s="4"/>
      <c r="AA829" s="4"/>
      <c r="AB829" s="4"/>
    </row>
    <row r="830" spans="1:28" x14ac:dyDescent="0.2">
      <c r="A830" s="4">
        <v>50</v>
      </c>
      <c r="B830" s="4">
        <v>0</v>
      </c>
      <c r="C830" s="4">
        <v>0</v>
      </c>
      <c r="D830" s="4">
        <v>1</v>
      </c>
      <c r="E830" s="4">
        <v>208</v>
      </c>
      <c r="F830" s="4">
        <f>Source!V807</f>
        <v>5.423629</v>
      </c>
      <c r="G830" s="4" t="s">
        <v>177</v>
      </c>
      <c r="H830" s="4" t="s">
        <v>178</v>
      </c>
      <c r="I830" s="4"/>
      <c r="J830" s="4"/>
      <c r="K830" s="4">
        <v>208</v>
      </c>
      <c r="L830" s="4">
        <v>22</v>
      </c>
      <c r="M830" s="4">
        <v>3</v>
      </c>
      <c r="N830" s="4" t="s">
        <v>3</v>
      </c>
      <c r="O830" s="4">
        <v>-1</v>
      </c>
      <c r="P830" s="4"/>
      <c r="Q830" s="4"/>
      <c r="R830" s="4"/>
      <c r="S830" s="4"/>
      <c r="T830" s="4"/>
      <c r="U830" s="4"/>
      <c r="V830" s="4"/>
      <c r="W830" s="4">
        <v>5.423629</v>
      </c>
      <c r="X830" s="4">
        <v>1</v>
      </c>
      <c r="Y830" s="4">
        <v>5.423629</v>
      </c>
      <c r="Z830" s="4"/>
      <c r="AA830" s="4"/>
      <c r="AB830" s="4"/>
    </row>
    <row r="831" spans="1:28" x14ac:dyDescent="0.2">
      <c r="A831" s="4">
        <v>50</v>
      </c>
      <c r="B831" s="4">
        <v>0</v>
      </c>
      <c r="C831" s="4">
        <v>0</v>
      </c>
      <c r="D831" s="4">
        <v>1</v>
      </c>
      <c r="E831" s="4">
        <v>209</v>
      </c>
      <c r="F831" s="4">
        <f>ROUND(Source!W807,O831)</f>
        <v>0</v>
      </c>
      <c r="G831" s="4" t="s">
        <v>179</v>
      </c>
      <c r="H831" s="4" t="s">
        <v>180</v>
      </c>
      <c r="I831" s="4"/>
      <c r="J831" s="4"/>
      <c r="K831" s="4">
        <v>209</v>
      </c>
      <c r="L831" s="4">
        <v>23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>
        <v>0</v>
      </c>
      <c r="X831" s="4">
        <v>1</v>
      </c>
      <c r="Y831" s="4">
        <v>0</v>
      </c>
      <c r="Z831" s="4"/>
      <c r="AA831" s="4"/>
      <c r="AB831" s="4"/>
    </row>
    <row r="832" spans="1:28" x14ac:dyDescent="0.2">
      <c r="A832" s="4">
        <v>50</v>
      </c>
      <c r="B832" s="4">
        <v>0</v>
      </c>
      <c r="C832" s="4">
        <v>0</v>
      </c>
      <c r="D832" s="4">
        <v>1</v>
      </c>
      <c r="E832" s="4">
        <v>233</v>
      </c>
      <c r="F832" s="4">
        <f>ROUND(Source!BD807,O832)</f>
        <v>0</v>
      </c>
      <c r="G832" s="4" t="s">
        <v>181</v>
      </c>
      <c r="H832" s="4" t="s">
        <v>182</v>
      </c>
      <c r="I832" s="4"/>
      <c r="J832" s="4"/>
      <c r="K832" s="4">
        <v>233</v>
      </c>
      <c r="L832" s="4">
        <v>24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>
        <v>0</v>
      </c>
      <c r="X832" s="4">
        <v>1</v>
      </c>
      <c r="Y832" s="4">
        <v>0</v>
      </c>
      <c r="Z832" s="4"/>
      <c r="AA832" s="4"/>
      <c r="AB832" s="4"/>
    </row>
    <row r="833" spans="1:245" x14ac:dyDescent="0.2">
      <c r="A833" s="4">
        <v>50</v>
      </c>
      <c r="B833" s="4">
        <v>0</v>
      </c>
      <c r="C833" s="4">
        <v>0</v>
      </c>
      <c r="D833" s="4">
        <v>1</v>
      </c>
      <c r="E833" s="4">
        <v>210</v>
      </c>
      <c r="F833" s="4">
        <f>ROUND(Source!X807,O833)</f>
        <v>81306.320000000007</v>
      </c>
      <c r="G833" s="4" t="s">
        <v>183</v>
      </c>
      <c r="H833" s="4" t="s">
        <v>184</v>
      </c>
      <c r="I833" s="4"/>
      <c r="J833" s="4"/>
      <c r="K833" s="4">
        <v>210</v>
      </c>
      <c r="L833" s="4">
        <v>25</v>
      </c>
      <c r="M833" s="4">
        <v>3</v>
      </c>
      <c r="N833" s="4" t="s">
        <v>3</v>
      </c>
      <c r="O833" s="4">
        <v>2</v>
      </c>
      <c r="P833" s="4"/>
      <c r="Q833" s="4"/>
      <c r="R833" s="4"/>
      <c r="S833" s="4"/>
      <c r="T833" s="4"/>
      <c r="U833" s="4"/>
      <c r="V833" s="4"/>
      <c r="W833" s="4">
        <v>81306.320000000007</v>
      </c>
      <c r="X833" s="4">
        <v>1</v>
      </c>
      <c r="Y833" s="4">
        <v>81306.320000000007</v>
      </c>
      <c r="Z833" s="4"/>
      <c r="AA833" s="4"/>
      <c r="AB833" s="4"/>
    </row>
    <row r="834" spans="1:245" x14ac:dyDescent="0.2">
      <c r="A834" s="4">
        <v>50</v>
      </c>
      <c r="B834" s="4">
        <v>0</v>
      </c>
      <c r="C834" s="4">
        <v>0</v>
      </c>
      <c r="D834" s="4">
        <v>1</v>
      </c>
      <c r="E834" s="4">
        <v>211</v>
      </c>
      <c r="F834" s="4">
        <f>ROUND(Source!Y807,O834)</f>
        <v>47905.07</v>
      </c>
      <c r="G834" s="4" t="s">
        <v>185</v>
      </c>
      <c r="H834" s="4" t="s">
        <v>186</v>
      </c>
      <c r="I834" s="4"/>
      <c r="J834" s="4"/>
      <c r="K834" s="4">
        <v>211</v>
      </c>
      <c r="L834" s="4">
        <v>26</v>
      </c>
      <c r="M834" s="4">
        <v>3</v>
      </c>
      <c r="N834" s="4" t="s">
        <v>3</v>
      </c>
      <c r="O834" s="4">
        <v>2</v>
      </c>
      <c r="P834" s="4"/>
      <c r="Q834" s="4"/>
      <c r="R834" s="4"/>
      <c r="S834" s="4"/>
      <c r="T834" s="4"/>
      <c r="U834" s="4"/>
      <c r="V834" s="4"/>
      <c r="W834" s="4">
        <v>47905.07</v>
      </c>
      <c r="X834" s="4">
        <v>1</v>
      </c>
      <c r="Y834" s="4">
        <v>47905.07</v>
      </c>
      <c r="Z834" s="4"/>
      <c r="AA834" s="4"/>
      <c r="AB834" s="4"/>
    </row>
    <row r="835" spans="1:245" x14ac:dyDescent="0.2">
      <c r="A835" s="4">
        <v>50</v>
      </c>
      <c r="B835" s="4">
        <v>0</v>
      </c>
      <c r="C835" s="4">
        <v>0</v>
      </c>
      <c r="D835" s="4">
        <v>1</v>
      </c>
      <c r="E835" s="4">
        <v>224</v>
      </c>
      <c r="F835" s="4">
        <f>ROUND(Source!AR807,O835)</f>
        <v>418896.79</v>
      </c>
      <c r="G835" s="4" t="s">
        <v>187</v>
      </c>
      <c r="H835" s="4" t="s">
        <v>188</v>
      </c>
      <c r="I835" s="4"/>
      <c r="J835" s="4"/>
      <c r="K835" s="4">
        <v>224</v>
      </c>
      <c r="L835" s="4">
        <v>27</v>
      </c>
      <c r="M835" s="4">
        <v>3</v>
      </c>
      <c r="N835" s="4" t="s">
        <v>3</v>
      </c>
      <c r="O835" s="4">
        <v>2</v>
      </c>
      <c r="P835" s="4"/>
      <c r="Q835" s="4"/>
      <c r="R835" s="4"/>
      <c r="S835" s="4"/>
      <c r="T835" s="4"/>
      <c r="U835" s="4"/>
      <c r="V835" s="4"/>
      <c r="W835" s="4">
        <v>418896.79</v>
      </c>
      <c r="X835" s="4">
        <v>1</v>
      </c>
      <c r="Y835" s="4">
        <v>418896.79</v>
      </c>
      <c r="Z835" s="4"/>
      <c r="AA835" s="4"/>
      <c r="AB835" s="4"/>
    </row>
    <row r="837" spans="1:245" x14ac:dyDescent="0.2">
      <c r="A837" s="1">
        <v>4</v>
      </c>
      <c r="B837" s="1">
        <v>1</v>
      </c>
      <c r="C837" s="1"/>
      <c r="D837" s="1">
        <f>ROW(A868)</f>
        <v>868</v>
      </c>
      <c r="E837" s="1"/>
      <c r="F837" s="1" t="s">
        <v>3</v>
      </c>
      <c r="G837" s="1" t="s">
        <v>510</v>
      </c>
      <c r="H837" s="1" t="s">
        <v>3</v>
      </c>
      <c r="I837" s="1">
        <v>0</v>
      </c>
      <c r="J837" s="1"/>
      <c r="K837" s="1">
        <v>-1</v>
      </c>
      <c r="L837" s="1"/>
      <c r="M837" s="1" t="s">
        <v>3</v>
      </c>
      <c r="N837" s="1"/>
      <c r="O837" s="1"/>
      <c r="P837" s="1"/>
      <c r="Q837" s="1"/>
      <c r="R837" s="1"/>
      <c r="S837" s="1">
        <v>0</v>
      </c>
      <c r="T837" s="1"/>
      <c r="U837" s="1" t="s">
        <v>3</v>
      </c>
      <c r="V837" s="1">
        <v>0</v>
      </c>
      <c r="W837" s="1"/>
      <c r="X837" s="1"/>
      <c r="Y837" s="1"/>
      <c r="Z837" s="1"/>
      <c r="AA837" s="1"/>
      <c r="AB837" s="1" t="s">
        <v>3</v>
      </c>
      <c r="AC837" s="1" t="s">
        <v>3</v>
      </c>
      <c r="AD837" s="1" t="s">
        <v>3</v>
      </c>
      <c r="AE837" s="1" t="s">
        <v>3</v>
      </c>
      <c r="AF837" s="1" t="s">
        <v>3</v>
      </c>
      <c r="AG837" s="1" t="s">
        <v>3</v>
      </c>
      <c r="AH837" s="1"/>
      <c r="AI837" s="1"/>
      <c r="AJ837" s="1"/>
      <c r="AK837" s="1"/>
      <c r="AL837" s="1"/>
      <c r="AM837" s="1"/>
      <c r="AN837" s="1"/>
      <c r="AO837" s="1"/>
      <c r="AP837" s="1" t="s">
        <v>3</v>
      </c>
      <c r="AQ837" s="1" t="s">
        <v>3</v>
      </c>
      <c r="AR837" s="1" t="s">
        <v>3</v>
      </c>
      <c r="AS837" s="1"/>
      <c r="AT837" s="1"/>
      <c r="AU837" s="1"/>
      <c r="AV837" s="1"/>
      <c r="AW837" s="1"/>
      <c r="AX837" s="1"/>
      <c r="AY837" s="1"/>
      <c r="AZ837" s="1" t="s">
        <v>3</v>
      </c>
      <c r="BA837" s="1"/>
      <c r="BB837" s="1" t="s">
        <v>3</v>
      </c>
      <c r="BC837" s="1" t="s">
        <v>3</v>
      </c>
      <c r="BD837" s="1" t="s">
        <v>3</v>
      </c>
      <c r="BE837" s="1" t="s">
        <v>3</v>
      </c>
      <c r="BF837" s="1" t="s">
        <v>3</v>
      </c>
      <c r="BG837" s="1" t="s">
        <v>3</v>
      </c>
      <c r="BH837" s="1" t="s">
        <v>3</v>
      </c>
      <c r="BI837" s="1" t="s">
        <v>3</v>
      </c>
      <c r="BJ837" s="1" t="s">
        <v>3</v>
      </c>
      <c r="BK837" s="1" t="s">
        <v>3</v>
      </c>
      <c r="BL837" s="1" t="s">
        <v>3</v>
      </c>
      <c r="BM837" s="1" t="s">
        <v>3</v>
      </c>
      <c r="BN837" s="1" t="s">
        <v>3</v>
      </c>
      <c r="BO837" s="1" t="s">
        <v>3</v>
      </c>
      <c r="BP837" s="1" t="s">
        <v>3</v>
      </c>
      <c r="BQ837" s="1"/>
      <c r="BR837" s="1"/>
      <c r="BS837" s="1"/>
      <c r="BT837" s="1"/>
      <c r="BU837" s="1"/>
      <c r="BV837" s="1"/>
      <c r="BW837" s="1"/>
      <c r="BX837" s="1">
        <v>0</v>
      </c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>
        <v>0</v>
      </c>
    </row>
    <row r="839" spans="1:245" x14ac:dyDescent="0.2">
      <c r="A839" s="2">
        <v>52</v>
      </c>
      <c r="B839" s="2">
        <f t="shared" ref="B839:G839" si="736">B868</f>
        <v>1</v>
      </c>
      <c r="C839" s="2">
        <f t="shared" si="736"/>
        <v>4</v>
      </c>
      <c r="D839" s="2">
        <f t="shared" si="736"/>
        <v>837</v>
      </c>
      <c r="E839" s="2">
        <f t="shared" si="736"/>
        <v>0</v>
      </c>
      <c r="F839" s="2" t="str">
        <f t="shared" si="736"/>
        <v/>
      </c>
      <c r="G839" s="2" t="str">
        <f t="shared" si="736"/>
        <v>Система ВЕ16 (В23, В24)</v>
      </c>
      <c r="H839" s="2"/>
      <c r="I839" s="2"/>
      <c r="J839" s="2"/>
      <c r="K839" s="2"/>
      <c r="L839" s="2"/>
      <c r="M839" s="2"/>
      <c r="N839" s="2"/>
      <c r="O839" s="2">
        <f t="shared" ref="O839:AT839" si="737">O868</f>
        <v>780119.93</v>
      </c>
      <c r="P839" s="2">
        <f t="shared" si="737"/>
        <v>582597.71</v>
      </c>
      <c r="Q839" s="2">
        <f t="shared" si="737"/>
        <v>14683.3</v>
      </c>
      <c r="R839" s="2">
        <f t="shared" si="737"/>
        <v>5802.49</v>
      </c>
      <c r="S839" s="2">
        <f t="shared" si="737"/>
        <v>182838.92</v>
      </c>
      <c r="T839" s="2">
        <f t="shared" si="737"/>
        <v>0</v>
      </c>
      <c r="U839" s="2">
        <f t="shared" si="737"/>
        <v>606.69952499999999</v>
      </c>
      <c r="V839" s="2">
        <f t="shared" si="737"/>
        <v>14.757547499999999</v>
      </c>
      <c r="W839" s="2">
        <f t="shared" si="737"/>
        <v>0</v>
      </c>
      <c r="X839" s="2">
        <f t="shared" si="737"/>
        <v>216641.48</v>
      </c>
      <c r="Y839" s="2">
        <f t="shared" si="737"/>
        <v>127594.78</v>
      </c>
      <c r="Z839" s="2">
        <f t="shared" si="737"/>
        <v>0</v>
      </c>
      <c r="AA839" s="2">
        <f t="shared" si="737"/>
        <v>0</v>
      </c>
      <c r="AB839" s="2">
        <f t="shared" si="737"/>
        <v>780119.93</v>
      </c>
      <c r="AC839" s="2">
        <f t="shared" si="737"/>
        <v>582597.71</v>
      </c>
      <c r="AD839" s="2">
        <f t="shared" si="737"/>
        <v>14683.3</v>
      </c>
      <c r="AE839" s="2">
        <f t="shared" si="737"/>
        <v>5802.49</v>
      </c>
      <c r="AF839" s="2">
        <f t="shared" si="737"/>
        <v>182838.92</v>
      </c>
      <c r="AG839" s="2">
        <f t="shared" si="737"/>
        <v>0</v>
      </c>
      <c r="AH839" s="2">
        <f t="shared" si="737"/>
        <v>606.69952499999999</v>
      </c>
      <c r="AI839" s="2">
        <f t="shared" si="737"/>
        <v>14.757547499999999</v>
      </c>
      <c r="AJ839" s="2">
        <f t="shared" si="737"/>
        <v>0</v>
      </c>
      <c r="AK839" s="2">
        <f t="shared" si="737"/>
        <v>216641.48</v>
      </c>
      <c r="AL839" s="2">
        <f t="shared" si="737"/>
        <v>127594.78</v>
      </c>
      <c r="AM839" s="2">
        <f t="shared" si="737"/>
        <v>0</v>
      </c>
      <c r="AN839" s="2">
        <f t="shared" si="737"/>
        <v>0</v>
      </c>
      <c r="AO839" s="2">
        <f t="shared" si="737"/>
        <v>0</v>
      </c>
      <c r="AP839" s="2">
        <f t="shared" si="737"/>
        <v>2608.44</v>
      </c>
      <c r="AQ839" s="2">
        <f t="shared" si="737"/>
        <v>0</v>
      </c>
      <c r="AR839" s="2">
        <f t="shared" si="737"/>
        <v>1124356.19</v>
      </c>
      <c r="AS839" s="2">
        <f t="shared" si="737"/>
        <v>1121747.75</v>
      </c>
      <c r="AT839" s="2">
        <f t="shared" si="737"/>
        <v>0</v>
      </c>
      <c r="AU839" s="2">
        <f t="shared" ref="AU839:BZ839" si="738">AU868</f>
        <v>0</v>
      </c>
      <c r="AV839" s="2">
        <f t="shared" si="738"/>
        <v>582597.71</v>
      </c>
      <c r="AW839" s="2">
        <f t="shared" si="738"/>
        <v>579989.27</v>
      </c>
      <c r="AX839" s="2">
        <f t="shared" si="738"/>
        <v>0</v>
      </c>
      <c r="AY839" s="2">
        <f t="shared" si="738"/>
        <v>579989.27</v>
      </c>
      <c r="AZ839" s="2">
        <f t="shared" si="738"/>
        <v>2608.44</v>
      </c>
      <c r="BA839" s="2">
        <f t="shared" si="738"/>
        <v>0</v>
      </c>
      <c r="BB839" s="2">
        <f t="shared" si="738"/>
        <v>0</v>
      </c>
      <c r="BC839" s="2">
        <f t="shared" si="738"/>
        <v>0</v>
      </c>
      <c r="BD839" s="2">
        <f t="shared" si="738"/>
        <v>0</v>
      </c>
      <c r="BE839" s="2">
        <f t="shared" si="738"/>
        <v>0</v>
      </c>
      <c r="BF839" s="2">
        <f t="shared" si="738"/>
        <v>0</v>
      </c>
      <c r="BG839" s="2">
        <f t="shared" si="738"/>
        <v>0</v>
      </c>
      <c r="BH839" s="2">
        <f t="shared" si="738"/>
        <v>0</v>
      </c>
      <c r="BI839" s="2">
        <f t="shared" si="738"/>
        <v>0</v>
      </c>
      <c r="BJ839" s="2">
        <f t="shared" si="738"/>
        <v>0</v>
      </c>
      <c r="BK839" s="2">
        <f t="shared" si="738"/>
        <v>0</v>
      </c>
      <c r="BL839" s="2">
        <f t="shared" si="738"/>
        <v>0</v>
      </c>
      <c r="BM839" s="2">
        <f t="shared" si="738"/>
        <v>0</v>
      </c>
      <c r="BN839" s="2">
        <f t="shared" si="738"/>
        <v>0</v>
      </c>
      <c r="BO839" s="2">
        <f t="shared" si="738"/>
        <v>0</v>
      </c>
      <c r="BP839" s="2">
        <f t="shared" si="738"/>
        <v>0</v>
      </c>
      <c r="BQ839" s="2">
        <f t="shared" si="738"/>
        <v>0</v>
      </c>
      <c r="BR839" s="2">
        <f t="shared" si="738"/>
        <v>0</v>
      </c>
      <c r="BS839" s="2">
        <f t="shared" si="738"/>
        <v>0</v>
      </c>
      <c r="BT839" s="2">
        <f t="shared" si="738"/>
        <v>0</v>
      </c>
      <c r="BU839" s="2">
        <f t="shared" si="738"/>
        <v>0</v>
      </c>
      <c r="BV839" s="2">
        <f t="shared" si="738"/>
        <v>0</v>
      </c>
      <c r="BW839" s="2">
        <f t="shared" si="738"/>
        <v>0</v>
      </c>
      <c r="BX839" s="2">
        <f t="shared" si="738"/>
        <v>0</v>
      </c>
      <c r="BY839" s="2">
        <f t="shared" si="738"/>
        <v>2608.44</v>
      </c>
      <c r="BZ839" s="2">
        <f t="shared" si="738"/>
        <v>0</v>
      </c>
      <c r="CA839" s="2">
        <f t="shared" ref="CA839:DF839" si="739">CA868</f>
        <v>1124356.19</v>
      </c>
      <c r="CB839" s="2">
        <f t="shared" si="739"/>
        <v>1121747.75</v>
      </c>
      <c r="CC839" s="2">
        <f t="shared" si="739"/>
        <v>0</v>
      </c>
      <c r="CD839" s="2">
        <f t="shared" si="739"/>
        <v>0</v>
      </c>
      <c r="CE839" s="2">
        <f t="shared" si="739"/>
        <v>582597.71</v>
      </c>
      <c r="CF839" s="2">
        <f t="shared" si="739"/>
        <v>579989.27</v>
      </c>
      <c r="CG839" s="2">
        <f t="shared" si="739"/>
        <v>0</v>
      </c>
      <c r="CH839" s="2">
        <f t="shared" si="739"/>
        <v>579989.27</v>
      </c>
      <c r="CI839" s="2">
        <f t="shared" si="739"/>
        <v>2608.44</v>
      </c>
      <c r="CJ839" s="2">
        <f t="shared" si="739"/>
        <v>0</v>
      </c>
      <c r="CK839" s="2">
        <f t="shared" si="739"/>
        <v>0</v>
      </c>
      <c r="CL839" s="2">
        <f t="shared" si="739"/>
        <v>0</v>
      </c>
      <c r="CM839" s="2">
        <f t="shared" si="739"/>
        <v>0</v>
      </c>
      <c r="CN839" s="2">
        <f t="shared" si="739"/>
        <v>0</v>
      </c>
      <c r="CO839" s="2">
        <f t="shared" si="739"/>
        <v>0</v>
      </c>
      <c r="CP839" s="2">
        <f t="shared" si="739"/>
        <v>0</v>
      </c>
      <c r="CQ839" s="2">
        <f t="shared" si="739"/>
        <v>0</v>
      </c>
      <c r="CR839" s="2">
        <f t="shared" si="739"/>
        <v>0</v>
      </c>
      <c r="CS839" s="2">
        <f t="shared" si="739"/>
        <v>0</v>
      </c>
      <c r="CT839" s="2">
        <f t="shared" si="739"/>
        <v>0</v>
      </c>
      <c r="CU839" s="2">
        <f t="shared" si="739"/>
        <v>0</v>
      </c>
      <c r="CV839" s="2">
        <f t="shared" si="739"/>
        <v>0</v>
      </c>
      <c r="CW839" s="2">
        <f t="shared" si="739"/>
        <v>0</v>
      </c>
      <c r="CX839" s="2">
        <f t="shared" si="739"/>
        <v>0</v>
      </c>
      <c r="CY839" s="2">
        <f t="shared" si="739"/>
        <v>0</v>
      </c>
      <c r="CZ839" s="2">
        <f t="shared" si="739"/>
        <v>0</v>
      </c>
      <c r="DA839" s="2">
        <f t="shared" si="739"/>
        <v>0</v>
      </c>
      <c r="DB839" s="2">
        <f t="shared" si="739"/>
        <v>0</v>
      </c>
      <c r="DC839" s="2">
        <f t="shared" si="739"/>
        <v>0</v>
      </c>
      <c r="DD839" s="2">
        <f t="shared" si="739"/>
        <v>0</v>
      </c>
      <c r="DE839" s="2">
        <f t="shared" si="739"/>
        <v>0</v>
      </c>
      <c r="DF839" s="2">
        <f t="shared" si="739"/>
        <v>0</v>
      </c>
      <c r="DG839" s="3">
        <f t="shared" ref="DG839:EL839" si="740">DG868</f>
        <v>0</v>
      </c>
      <c r="DH839" s="3">
        <f t="shared" si="740"/>
        <v>0</v>
      </c>
      <c r="DI839" s="3">
        <f t="shared" si="740"/>
        <v>0</v>
      </c>
      <c r="DJ839" s="3">
        <f t="shared" si="740"/>
        <v>0</v>
      </c>
      <c r="DK839" s="3">
        <f t="shared" si="740"/>
        <v>0</v>
      </c>
      <c r="DL839" s="3">
        <f t="shared" si="740"/>
        <v>0</v>
      </c>
      <c r="DM839" s="3">
        <f t="shared" si="740"/>
        <v>0</v>
      </c>
      <c r="DN839" s="3">
        <f t="shared" si="740"/>
        <v>0</v>
      </c>
      <c r="DO839" s="3">
        <f t="shared" si="740"/>
        <v>0</v>
      </c>
      <c r="DP839" s="3">
        <f t="shared" si="740"/>
        <v>0</v>
      </c>
      <c r="DQ839" s="3">
        <f t="shared" si="740"/>
        <v>0</v>
      </c>
      <c r="DR839" s="3">
        <f t="shared" si="740"/>
        <v>0</v>
      </c>
      <c r="DS839" s="3">
        <f t="shared" si="740"/>
        <v>0</v>
      </c>
      <c r="DT839" s="3">
        <f t="shared" si="740"/>
        <v>0</v>
      </c>
      <c r="DU839" s="3">
        <f t="shared" si="740"/>
        <v>0</v>
      </c>
      <c r="DV839" s="3">
        <f t="shared" si="740"/>
        <v>0</v>
      </c>
      <c r="DW839" s="3">
        <f t="shared" si="740"/>
        <v>0</v>
      </c>
      <c r="DX839" s="3">
        <f t="shared" si="740"/>
        <v>0</v>
      </c>
      <c r="DY839" s="3">
        <f t="shared" si="740"/>
        <v>0</v>
      </c>
      <c r="DZ839" s="3">
        <f t="shared" si="740"/>
        <v>0</v>
      </c>
      <c r="EA839" s="3">
        <f t="shared" si="740"/>
        <v>0</v>
      </c>
      <c r="EB839" s="3">
        <f t="shared" si="740"/>
        <v>0</v>
      </c>
      <c r="EC839" s="3">
        <f t="shared" si="740"/>
        <v>0</v>
      </c>
      <c r="ED839" s="3">
        <f t="shared" si="740"/>
        <v>0</v>
      </c>
      <c r="EE839" s="3">
        <f t="shared" si="740"/>
        <v>0</v>
      </c>
      <c r="EF839" s="3">
        <f t="shared" si="740"/>
        <v>0</v>
      </c>
      <c r="EG839" s="3">
        <f t="shared" si="740"/>
        <v>0</v>
      </c>
      <c r="EH839" s="3">
        <f t="shared" si="740"/>
        <v>0</v>
      </c>
      <c r="EI839" s="3">
        <f t="shared" si="740"/>
        <v>0</v>
      </c>
      <c r="EJ839" s="3">
        <f t="shared" si="740"/>
        <v>0</v>
      </c>
      <c r="EK839" s="3">
        <f t="shared" si="740"/>
        <v>0</v>
      </c>
      <c r="EL839" s="3">
        <f t="shared" si="740"/>
        <v>0</v>
      </c>
      <c r="EM839" s="3">
        <f t="shared" ref="EM839:FR839" si="741">EM868</f>
        <v>0</v>
      </c>
      <c r="EN839" s="3">
        <f t="shared" si="741"/>
        <v>0</v>
      </c>
      <c r="EO839" s="3">
        <f t="shared" si="741"/>
        <v>0</v>
      </c>
      <c r="EP839" s="3">
        <f t="shared" si="741"/>
        <v>0</v>
      </c>
      <c r="EQ839" s="3">
        <f t="shared" si="741"/>
        <v>0</v>
      </c>
      <c r="ER839" s="3">
        <f t="shared" si="741"/>
        <v>0</v>
      </c>
      <c r="ES839" s="3">
        <f t="shared" si="741"/>
        <v>0</v>
      </c>
      <c r="ET839" s="3">
        <f t="shared" si="741"/>
        <v>0</v>
      </c>
      <c r="EU839" s="3">
        <f t="shared" si="741"/>
        <v>0</v>
      </c>
      <c r="EV839" s="3">
        <f t="shared" si="741"/>
        <v>0</v>
      </c>
      <c r="EW839" s="3">
        <f t="shared" si="741"/>
        <v>0</v>
      </c>
      <c r="EX839" s="3">
        <f t="shared" si="741"/>
        <v>0</v>
      </c>
      <c r="EY839" s="3">
        <f t="shared" si="741"/>
        <v>0</v>
      </c>
      <c r="EZ839" s="3">
        <f t="shared" si="741"/>
        <v>0</v>
      </c>
      <c r="FA839" s="3">
        <f t="shared" si="741"/>
        <v>0</v>
      </c>
      <c r="FB839" s="3">
        <f t="shared" si="741"/>
        <v>0</v>
      </c>
      <c r="FC839" s="3">
        <f t="shared" si="741"/>
        <v>0</v>
      </c>
      <c r="FD839" s="3">
        <f t="shared" si="741"/>
        <v>0</v>
      </c>
      <c r="FE839" s="3">
        <f t="shared" si="741"/>
        <v>0</v>
      </c>
      <c r="FF839" s="3">
        <f t="shared" si="741"/>
        <v>0</v>
      </c>
      <c r="FG839" s="3">
        <f t="shared" si="741"/>
        <v>0</v>
      </c>
      <c r="FH839" s="3">
        <f t="shared" si="741"/>
        <v>0</v>
      </c>
      <c r="FI839" s="3">
        <f t="shared" si="741"/>
        <v>0</v>
      </c>
      <c r="FJ839" s="3">
        <f t="shared" si="741"/>
        <v>0</v>
      </c>
      <c r="FK839" s="3">
        <f t="shared" si="741"/>
        <v>0</v>
      </c>
      <c r="FL839" s="3">
        <f t="shared" si="741"/>
        <v>0</v>
      </c>
      <c r="FM839" s="3">
        <f t="shared" si="741"/>
        <v>0</v>
      </c>
      <c r="FN839" s="3">
        <f t="shared" si="741"/>
        <v>0</v>
      </c>
      <c r="FO839" s="3">
        <f t="shared" si="741"/>
        <v>0</v>
      </c>
      <c r="FP839" s="3">
        <f t="shared" si="741"/>
        <v>0</v>
      </c>
      <c r="FQ839" s="3">
        <f t="shared" si="741"/>
        <v>0</v>
      </c>
      <c r="FR839" s="3">
        <f t="shared" si="741"/>
        <v>0</v>
      </c>
      <c r="FS839" s="3">
        <f t="shared" ref="FS839:GX839" si="742">FS868</f>
        <v>0</v>
      </c>
      <c r="FT839" s="3">
        <f t="shared" si="742"/>
        <v>0</v>
      </c>
      <c r="FU839" s="3">
        <f t="shared" si="742"/>
        <v>0</v>
      </c>
      <c r="FV839" s="3">
        <f t="shared" si="742"/>
        <v>0</v>
      </c>
      <c r="FW839" s="3">
        <f t="shared" si="742"/>
        <v>0</v>
      </c>
      <c r="FX839" s="3">
        <f t="shared" si="742"/>
        <v>0</v>
      </c>
      <c r="FY839" s="3">
        <f t="shared" si="742"/>
        <v>0</v>
      </c>
      <c r="FZ839" s="3">
        <f t="shared" si="742"/>
        <v>0</v>
      </c>
      <c r="GA839" s="3">
        <f t="shared" si="742"/>
        <v>0</v>
      </c>
      <c r="GB839" s="3">
        <f t="shared" si="742"/>
        <v>0</v>
      </c>
      <c r="GC839" s="3">
        <f t="shared" si="742"/>
        <v>0</v>
      </c>
      <c r="GD839" s="3">
        <f t="shared" si="742"/>
        <v>0</v>
      </c>
      <c r="GE839" s="3">
        <f t="shared" si="742"/>
        <v>0</v>
      </c>
      <c r="GF839" s="3">
        <f t="shared" si="742"/>
        <v>0</v>
      </c>
      <c r="GG839" s="3">
        <f t="shared" si="742"/>
        <v>0</v>
      </c>
      <c r="GH839" s="3">
        <f t="shared" si="742"/>
        <v>0</v>
      </c>
      <c r="GI839" s="3">
        <f t="shared" si="742"/>
        <v>0</v>
      </c>
      <c r="GJ839" s="3">
        <f t="shared" si="742"/>
        <v>0</v>
      </c>
      <c r="GK839" s="3">
        <f t="shared" si="742"/>
        <v>0</v>
      </c>
      <c r="GL839" s="3">
        <f t="shared" si="742"/>
        <v>0</v>
      </c>
      <c r="GM839" s="3">
        <f t="shared" si="742"/>
        <v>0</v>
      </c>
      <c r="GN839" s="3">
        <f t="shared" si="742"/>
        <v>0</v>
      </c>
      <c r="GO839" s="3">
        <f t="shared" si="742"/>
        <v>0</v>
      </c>
      <c r="GP839" s="3">
        <f t="shared" si="742"/>
        <v>0</v>
      </c>
      <c r="GQ839" s="3">
        <f t="shared" si="742"/>
        <v>0</v>
      </c>
      <c r="GR839" s="3">
        <f t="shared" si="742"/>
        <v>0</v>
      </c>
      <c r="GS839" s="3">
        <f t="shared" si="742"/>
        <v>0</v>
      </c>
      <c r="GT839" s="3">
        <f t="shared" si="742"/>
        <v>0</v>
      </c>
      <c r="GU839" s="3">
        <f t="shared" si="742"/>
        <v>0</v>
      </c>
      <c r="GV839" s="3">
        <f t="shared" si="742"/>
        <v>0</v>
      </c>
      <c r="GW839" s="3">
        <f t="shared" si="742"/>
        <v>0</v>
      </c>
      <c r="GX839" s="3">
        <f t="shared" si="742"/>
        <v>0</v>
      </c>
    </row>
    <row r="841" spans="1:245" x14ac:dyDescent="0.2">
      <c r="A841">
        <v>17</v>
      </c>
      <c r="B841">
        <v>1</v>
      </c>
      <c r="C841">
        <f>ROW(SmtRes!A1035)</f>
        <v>1035</v>
      </c>
      <c r="D841">
        <f>ROW(EtalonRes!A1201)</f>
        <v>1201</v>
      </c>
      <c r="E841" t="s">
        <v>511</v>
      </c>
      <c r="F841" t="s">
        <v>15</v>
      </c>
      <c r="G841" t="s">
        <v>16</v>
      </c>
      <c r="H841" t="s">
        <v>17</v>
      </c>
      <c r="I841">
        <v>2</v>
      </c>
      <c r="J841">
        <v>0</v>
      </c>
      <c r="K841">
        <v>2</v>
      </c>
      <c r="O841">
        <f t="shared" ref="O841:O866" si="743">ROUND(CP841,2)</f>
        <v>2683.48</v>
      </c>
      <c r="P841">
        <f t="shared" ref="P841:P866" si="744">ROUND(CQ841*I841,2)</f>
        <v>36.99</v>
      </c>
      <c r="Q841">
        <f t="shared" ref="Q841:Q866" si="745">ROUND(CR841*I841,2)</f>
        <v>184.31</v>
      </c>
      <c r="R841">
        <f t="shared" ref="R841:R866" si="746">ROUND(CS841*I841,2)</f>
        <v>42.07</v>
      </c>
      <c r="S841">
        <f t="shared" ref="S841:S866" si="747">ROUND(CT841*I841,2)</f>
        <v>2462.1799999999998</v>
      </c>
      <c r="T841">
        <f t="shared" ref="T841:T866" si="748">ROUND(CU841*I841,2)</f>
        <v>0</v>
      </c>
      <c r="U841">
        <f t="shared" ref="U841:U866" si="749">CV841*I841</f>
        <v>7.665</v>
      </c>
      <c r="V841">
        <f t="shared" ref="V841:V866" si="750">CW841*I841</f>
        <v>0.10500000000000001</v>
      </c>
      <c r="W841">
        <f t="shared" ref="W841:W866" si="751">ROUND(CX841*I841,2)</f>
        <v>0</v>
      </c>
      <c r="X841">
        <f t="shared" ref="X841:X866" si="752">ROUND(CY841,2)</f>
        <v>3030.14</v>
      </c>
      <c r="Y841">
        <f t="shared" ref="Y841:Y866" si="753">ROUND(CZ841,2)</f>
        <v>1803.06</v>
      </c>
      <c r="AA841">
        <v>51651743</v>
      </c>
      <c r="AB841">
        <f t="shared" ref="AB841:AB866" si="754">ROUND((AC841+AD841+AF841),2)</f>
        <v>45.85</v>
      </c>
      <c r="AC841">
        <f t="shared" ref="AC841:AC866" si="755">ROUND((ES841),2)</f>
        <v>2.0299999999999998</v>
      </c>
      <c r="AD841">
        <f>ROUND(((((ET841*ROUND(1.05,7)))-((EU841*ROUND(1.05,7))))+AE841),2)</f>
        <v>6.95</v>
      </c>
      <c r="AE841">
        <f>ROUND(((EU841*ROUND(1.05,7))),2)</f>
        <v>0.63</v>
      </c>
      <c r="AF841">
        <f>ROUND(((EV841*ROUND(1.05,7))),2)</f>
        <v>36.869999999999997</v>
      </c>
      <c r="AG841">
        <f t="shared" ref="AG841:AG866" si="756">ROUND((AP841),2)</f>
        <v>0</v>
      </c>
      <c r="AH841">
        <f>((EW841*ROUND(1.05,7)))</f>
        <v>3.8325</v>
      </c>
      <c r="AI841">
        <f>((EX841*ROUND(1.05,7)))</f>
        <v>5.2500000000000005E-2</v>
      </c>
      <c r="AJ841">
        <f t="shared" ref="AJ841:AJ866" si="757">(AS841)</f>
        <v>0</v>
      </c>
      <c r="AK841">
        <v>43.76</v>
      </c>
      <c r="AL841">
        <v>2.0299999999999998</v>
      </c>
      <c r="AM841">
        <v>6.62</v>
      </c>
      <c r="AN841">
        <v>0.6</v>
      </c>
      <c r="AO841">
        <v>35.11</v>
      </c>
      <c r="AP841">
        <v>0</v>
      </c>
      <c r="AQ841">
        <v>3.65</v>
      </c>
      <c r="AR841">
        <v>0.05</v>
      </c>
      <c r="AS841">
        <v>0</v>
      </c>
      <c r="AT841">
        <v>121</v>
      </c>
      <c r="AU841">
        <v>72</v>
      </c>
      <c r="AV841">
        <v>1</v>
      </c>
      <c r="AW841">
        <v>1</v>
      </c>
      <c r="AZ841">
        <v>1</v>
      </c>
      <c r="BA841">
        <v>33.39</v>
      </c>
      <c r="BB841">
        <v>13.26</v>
      </c>
      <c r="BC841">
        <v>9.11</v>
      </c>
      <c r="BD841" t="s">
        <v>3</v>
      </c>
      <c r="BE841" t="s">
        <v>3</v>
      </c>
      <c r="BF841" t="s">
        <v>3</v>
      </c>
      <c r="BG841" t="s">
        <v>3</v>
      </c>
      <c r="BH841">
        <v>0</v>
      </c>
      <c r="BI841">
        <v>1</v>
      </c>
      <c r="BJ841" t="s">
        <v>18</v>
      </c>
      <c r="BM841">
        <v>20001</v>
      </c>
      <c r="BN841">
        <v>0</v>
      </c>
      <c r="BO841" t="s">
        <v>3</v>
      </c>
      <c r="BP841">
        <v>0</v>
      </c>
      <c r="BQ841">
        <v>22</v>
      </c>
      <c r="BR841">
        <v>0</v>
      </c>
      <c r="BS841">
        <v>33.39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121</v>
      </c>
      <c r="CA841">
        <v>72</v>
      </c>
      <c r="CB841" t="s">
        <v>3</v>
      </c>
      <c r="CE841">
        <v>0</v>
      </c>
      <c r="CF841">
        <v>0</v>
      </c>
      <c r="CG841">
        <v>0</v>
      </c>
      <c r="CM841">
        <v>0</v>
      </c>
      <c r="CN841" t="s">
        <v>19</v>
      </c>
      <c r="CO841">
        <v>0</v>
      </c>
      <c r="CP841">
        <f t="shared" ref="CP841:CP866" si="758">(P841+Q841+S841)</f>
        <v>2683.48</v>
      </c>
      <c r="CQ841">
        <f>AC841*BC841</f>
        <v>18.493299999999998</v>
      </c>
      <c r="CR841">
        <f>AD841*BB841</f>
        <v>92.156999999999996</v>
      </c>
      <c r="CS841">
        <f t="shared" ref="CS841:CS866" si="759">AE841*BS841</f>
        <v>21.035700000000002</v>
      </c>
      <c r="CT841">
        <f t="shared" ref="CT841:CT866" si="760">AF841*BA841</f>
        <v>1231.0892999999999</v>
      </c>
      <c r="CU841">
        <f t="shared" ref="CU841:CU866" si="761">AG841</f>
        <v>0</v>
      </c>
      <c r="CV841">
        <f t="shared" ref="CV841:CV866" si="762">AH841</f>
        <v>3.8325</v>
      </c>
      <c r="CW841">
        <f t="shared" ref="CW841:CW866" si="763">AI841</f>
        <v>5.2500000000000005E-2</v>
      </c>
      <c r="CX841">
        <f t="shared" ref="CX841:CX866" si="764">AJ841</f>
        <v>0</v>
      </c>
      <c r="CY841">
        <f>(((S841+R841)*AT841)/100)</f>
        <v>3030.1424999999999</v>
      </c>
      <c r="CZ841">
        <f>(((S841+R841)*AU841)/100)</f>
        <v>1803.06</v>
      </c>
      <c r="DC841" t="s">
        <v>3</v>
      </c>
      <c r="DD841" t="s">
        <v>3</v>
      </c>
      <c r="DE841" t="s">
        <v>20</v>
      </c>
      <c r="DF841" t="s">
        <v>20</v>
      </c>
      <c r="DG841" t="s">
        <v>20</v>
      </c>
      <c r="DH841" t="s">
        <v>3</v>
      </c>
      <c r="DI841" t="s">
        <v>20</v>
      </c>
      <c r="DJ841" t="s">
        <v>20</v>
      </c>
      <c r="DK841" t="s">
        <v>3</v>
      </c>
      <c r="DL841" t="s">
        <v>3</v>
      </c>
      <c r="DM841" t="s">
        <v>3</v>
      </c>
      <c r="DN841">
        <v>0</v>
      </c>
      <c r="DO841">
        <v>0</v>
      </c>
      <c r="DP841">
        <v>1</v>
      </c>
      <c r="DQ841">
        <v>1</v>
      </c>
      <c r="DU841">
        <v>1013</v>
      </c>
      <c r="DV841" t="s">
        <v>17</v>
      </c>
      <c r="DW841" t="s">
        <v>17</v>
      </c>
      <c r="DX841">
        <v>1</v>
      </c>
      <c r="DZ841" t="s">
        <v>3</v>
      </c>
      <c r="EA841" t="s">
        <v>3</v>
      </c>
      <c r="EB841" t="s">
        <v>3</v>
      </c>
      <c r="EC841" t="s">
        <v>3</v>
      </c>
      <c r="EE841">
        <v>50757454</v>
      </c>
      <c r="EF841">
        <v>22</v>
      </c>
      <c r="EG841" t="s">
        <v>21</v>
      </c>
      <c r="EH841">
        <v>16</v>
      </c>
      <c r="EI841" t="s">
        <v>22</v>
      </c>
      <c r="EJ841">
        <v>1</v>
      </c>
      <c r="EK841">
        <v>20001</v>
      </c>
      <c r="EL841" t="s">
        <v>23</v>
      </c>
      <c r="EM841" t="s">
        <v>24</v>
      </c>
      <c r="EO841" t="s">
        <v>25</v>
      </c>
      <c r="EQ841">
        <v>131072</v>
      </c>
      <c r="ER841">
        <v>43.76</v>
      </c>
      <c r="ES841">
        <v>2.0299999999999998</v>
      </c>
      <c r="ET841">
        <v>6.62</v>
      </c>
      <c r="EU841">
        <v>0.6</v>
      </c>
      <c r="EV841">
        <v>35.11</v>
      </c>
      <c r="EW841">
        <v>3.65</v>
      </c>
      <c r="EX841">
        <v>0.05</v>
      </c>
      <c r="EY841">
        <v>0</v>
      </c>
      <c r="FQ841">
        <v>0</v>
      </c>
      <c r="FR841">
        <f t="shared" ref="FR841:FR866" si="765">ROUND(IF(BI841=3,GM841,0),2)</f>
        <v>0</v>
      </c>
      <c r="FS841">
        <v>0</v>
      </c>
      <c r="FX841">
        <v>121</v>
      </c>
      <c r="FY841">
        <v>72</v>
      </c>
      <c r="GA841" t="s">
        <v>3</v>
      </c>
      <c r="GD841">
        <v>1</v>
      </c>
      <c r="GF841">
        <v>-2090890730</v>
      </c>
      <c r="GG841">
        <v>2</v>
      </c>
      <c r="GH841">
        <v>1</v>
      </c>
      <c r="GI841">
        <v>4</v>
      </c>
      <c r="GJ841">
        <v>0</v>
      </c>
      <c r="GK841">
        <v>0</v>
      </c>
      <c r="GL841">
        <f t="shared" ref="GL841:GL866" si="766">ROUND(IF(AND(BH841=3,BI841=3,FS841&lt;&gt;0),P841,0),2)</f>
        <v>0</v>
      </c>
      <c r="GM841">
        <f t="shared" ref="GM841:GM866" si="767">ROUND(O841+X841+Y841,2)+GX841</f>
        <v>7516.68</v>
      </c>
      <c r="GN841">
        <f t="shared" ref="GN841:GN866" si="768">IF(OR(BI841=0,BI841=1),GM841,0)</f>
        <v>7516.68</v>
      </c>
      <c r="GO841">
        <f t="shared" ref="GO841:GO866" si="769">IF(BI841=2,GM841,0)</f>
        <v>0</v>
      </c>
      <c r="GP841">
        <f t="shared" ref="GP841:GP866" si="770">IF(BI841=4,GM841+GX841,0)</f>
        <v>0</v>
      </c>
      <c r="GR841">
        <v>0</v>
      </c>
      <c r="GS841">
        <v>3</v>
      </c>
      <c r="GT841">
        <v>0</v>
      </c>
      <c r="GU841" t="s">
        <v>3</v>
      </c>
      <c r="GV841">
        <f t="shared" ref="GV841:GV866" si="771">ROUND((GT841),2)</f>
        <v>0</v>
      </c>
      <c r="GW841">
        <v>1</v>
      </c>
      <c r="GX841">
        <f t="shared" ref="GX841:GX866" si="772">ROUND(HC841*I841,2)</f>
        <v>0</v>
      </c>
      <c r="HA841">
        <v>0</v>
      </c>
      <c r="HB841">
        <v>0</v>
      </c>
      <c r="HC841">
        <f t="shared" ref="HC841:HC866" si="773">GV841*GW841</f>
        <v>0</v>
      </c>
      <c r="HE841" t="s">
        <v>3</v>
      </c>
      <c r="HF841" t="s">
        <v>3</v>
      </c>
      <c r="HM841" t="s">
        <v>3</v>
      </c>
      <c r="HN841" t="s">
        <v>26</v>
      </c>
      <c r="HO841" t="s">
        <v>27</v>
      </c>
      <c r="HP841" t="s">
        <v>22</v>
      </c>
      <c r="HQ841" t="s">
        <v>22</v>
      </c>
      <c r="IK841">
        <v>0</v>
      </c>
    </row>
    <row r="842" spans="1:245" x14ac:dyDescent="0.2">
      <c r="A842">
        <v>18</v>
      </c>
      <c r="B842">
        <v>1</v>
      </c>
      <c r="C842">
        <v>1035</v>
      </c>
      <c r="E842" t="s">
        <v>512</v>
      </c>
      <c r="F842" t="s">
        <v>29</v>
      </c>
      <c r="G842" t="s">
        <v>513</v>
      </c>
      <c r="H842" t="str">
        <f>'1.Ведомость'!C257</f>
        <v>КОМПЛ</v>
      </c>
      <c r="I842">
        <f>I841*J842</f>
        <v>2</v>
      </c>
      <c r="J842">
        <v>1</v>
      </c>
      <c r="K842">
        <v>1</v>
      </c>
      <c r="O842">
        <f t="shared" si="743"/>
        <v>2608.44</v>
      </c>
      <c r="P842">
        <f t="shared" si="744"/>
        <v>2608.44</v>
      </c>
      <c r="Q842">
        <f t="shared" si="745"/>
        <v>0</v>
      </c>
      <c r="R842">
        <f t="shared" si="746"/>
        <v>0</v>
      </c>
      <c r="S842">
        <f t="shared" si="747"/>
        <v>0</v>
      </c>
      <c r="T842">
        <f t="shared" si="748"/>
        <v>0</v>
      </c>
      <c r="U842">
        <f t="shared" si="749"/>
        <v>0</v>
      </c>
      <c r="V842">
        <f t="shared" si="750"/>
        <v>0</v>
      </c>
      <c r="W842">
        <f t="shared" si="751"/>
        <v>0</v>
      </c>
      <c r="X842">
        <f t="shared" si="752"/>
        <v>0</v>
      </c>
      <c r="Y842">
        <f t="shared" si="753"/>
        <v>0</v>
      </c>
      <c r="AA842">
        <v>51651743</v>
      </c>
      <c r="AB842">
        <f t="shared" si="754"/>
        <v>1304.22</v>
      </c>
      <c r="AC842">
        <f t="shared" si="755"/>
        <v>1304.22</v>
      </c>
      <c r="AD842">
        <f>ROUND((ET842),2)</f>
        <v>0</v>
      </c>
      <c r="AE842">
        <f>ROUND((EU842),2)</f>
        <v>0</v>
      </c>
      <c r="AF842">
        <f>ROUND((EV842),2)</f>
        <v>0</v>
      </c>
      <c r="AG842">
        <f t="shared" si="756"/>
        <v>0</v>
      </c>
      <c r="AH842">
        <f>(EW842)</f>
        <v>0</v>
      </c>
      <c r="AI842">
        <f>(EX842)</f>
        <v>0</v>
      </c>
      <c r="AJ842">
        <f t="shared" si="757"/>
        <v>0</v>
      </c>
      <c r="AK842">
        <v>1304.22</v>
      </c>
      <c r="AL842">
        <v>1304.22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1</v>
      </c>
      <c r="AW842">
        <v>1</v>
      </c>
      <c r="AZ842">
        <v>1</v>
      </c>
      <c r="BA842">
        <v>1</v>
      </c>
      <c r="BB842">
        <v>1</v>
      </c>
      <c r="BC842">
        <v>6.13</v>
      </c>
      <c r="BD842" t="s">
        <v>3</v>
      </c>
      <c r="BE842" t="s">
        <v>3</v>
      </c>
      <c r="BF842" t="s">
        <v>3</v>
      </c>
      <c r="BG842" t="s">
        <v>3</v>
      </c>
      <c r="BH842">
        <v>3</v>
      </c>
      <c r="BI842">
        <v>3</v>
      </c>
      <c r="BJ842" t="s">
        <v>3</v>
      </c>
      <c r="BM842">
        <v>902</v>
      </c>
      <c r="BN842">
        <v>0</v>
      </c>
      <c r="BO842" t="s">
        <v>3</v>
      </c>
      <c r="BP842">
        <v>0</v>
      </c>
      <c r="BQ842">
        <v>92</v>
      </c>
      <c r="BR842">
        <v>0</v>
      </c>
      <c r="BS842">
        <v>1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3</v>
      </c>
      <c r="BZ842">
        <v>0</v>
      </c>
      <c r="CA842">
        <v>0</v>
      </c>
      <c r="CB842" t="s">
        <v>3</v>
      </c>
      <c r="CE842">
        <v>0</v>
      </c>
      <c r="CF842">
        <v>0</v>
      </c>
      <c r="CG842">
        <v>0</v>
      </c>
      <c r="CM842">
        <v>0</v>
      </c>
      <c r="CN842" t="s">
        <v>3</v>
      </c>
      <c r="CO842">
        <v>0</v>
      </c>
      <c r="CP842">
        <f t="shared" si="758"/>
        <v>2608.44</v>
      </c>
      <c r="CQ842">
        <f>AC842</f>
        <v>1304.22</v>
      </c>
      <c r="CR842">
        <f>AD842</f>
        <v>0</v>
      </c>
      <c r="CS842">
        <f t="shared" si="759"/>
        <v>0</v>
      </c>
      <c r="CT842">
        <f t="shared" si="760"/>
        <v>0</v>
      </c>
      <c r="CU842">
        <f t="shared" si="761"/>
        <v>0</v>
      </c>
      <c r="CV842">
        <f t="shared" si="762"/>
        <v>0</v>
      </c>
      <c r="CW842">
        <f t="shared" si="763"/>
        <v>0</v>
      </c>
      <c r="CX842">
        <f t="shared" si="764"/>
        <v>0</v>
      </c>
      <c r="CY842">
        <f>0</f>
        <v>0</v>
      </c>
      <c r="CZ842">
        <f>0</f>
        <v>0</v>
      </c>
      <c r="DC842" t="s">
        <v>3</v>
      </c>
      <c r="DD842" t="s">
        <v>3</v>
      </c>
      <c r="DE842" t="s">
        <v>3</v>
      </c>
      <c r="DF842" t="s">
        <v>3</v>
      </c>
      <c r="DG842" t="s">
        <v>3</v>
      </c>
      <c r="DH842" t="s">
        <v>3</v>
      </c>
      <c r="DI842" t="s">
        <v>3</v>
      </c>
      <c r="DJ842" t="s">
        <v>3</v>
      </c>
      <c r="DK842" t="s">
        <v>3</v>
      </c>
      <c r="DL842" t="s">
        <v>3</v>
      </c>
      <c r="DM842" t="s">
        <v>3</v>
      </c>
      <c r="DN842">
        <v>0</v>
      </c>
      <c r="DO842">
        <v>0</v>
      </c>
      <c r="DP842">
        <v>1</v>
      </c>
      <c r="DQ842">
        <v>1</v>
      </c>
      <c r="DU842">
        <v>1013</v>
      </c>
      <c r="DV842" t="s">
        <v>31</v>
      </c>
      <c r="DW842" t="s">
        <v>31</v>
      </c>
      <c r="DX842">
        <v>1</v>
      </c>
      <c r="DZ842" t="s">
        <v>3</v>
      </c>
      <c r="EA842" t="s">
        <v>3</v>
      </c>
      <c r="EB842" t="s">
        <v>3</v>
      </c>
      <c r="EC842" t="s">
        <v>3</v>
      </c>
      <c r="EE842">
        <v>50757270</v>
      </c>
      <c r="EF842">
        <v>92</v>
      </c>
      <c r="EG842" t="s">
        <v>32</v>
      </c>
      <c r="EH842">
        <v>0</v>
      </c>
      <c r="EI842" t="s">
        <v>3</v>
      </c>
      <c r="EJ842">
        <v>3</v>
      </c>
      <c r="EK842">
        <v>902</v>
      </c>
      <c r="EL842" t="s">
        <v>32</v>
      </c>
      <c r="EM842" t="s">
        <v>33</v>
      </c>
      <c r="EO842" t="s">
        <v>3</v>
      </c>
      <c r="EQ842">
        <v>0</v>
      </c>
      <c r="ER842">
        <v>1304.22</v>
      </c>
      <c r="ES842">
        <v>1304.22</v>
      </c>
      <c r="ET842">
        <v>0</v>
      </c>
      <c r="EU842">
        <v>0</v>
      </c>
      <c r="EV842">
        <v>0</v>
      </c>
      <c r="EW842">
        <v>0</v>
      </c>
      <c r="EX842">
        <v>0</v>
      </c>
      <c r="EZ842">
        <v>5</v>
      </c>
      <c r="FC842">
        <v>0</v>
      </c>
      <c r="FD842">
        <v>18</v>
      </c>
      <c r="FF842">
        <v>1250</v>
      </c>
      <c r="FQ842">
        <v>0</v>
      </c>
      <c r="FR842">
        <f t="shared" si="765"/>
        <v>2608.44</v>
      </c>
      <c r="FS842">
        <v>0</v>
      </c>
      <c r="FX842">
        <v>0</v>
      </c>
      <c r="FY842">
        <v>0</v>
      </c>
      <c r="GA842" t="s">
        <v>34</v>
      </c>
      <c r="GD842">
        <v>1</v>
      </c>
      <c r="GF842">
        <v>276251766</v>
      </c>
      <c r="GG842">
        <v>2</v>
      </c>
      <c r="GH842">
        <v>3</v>
      </c>
      <c r="GI842">
        <v>4</v>
      </c>
      <c r="GJ842">
        <v>0</v>
      </c>
      <c r="GK842">
        <v>0</v>
      </c>
      <c r="GL842">
        <f t="shared" si="766"/>
        <v>0</v>
      </c>
      <c r="GM842">
        <f t="shared" si="767"/>
        <v>2608.44</v>
      </c>
      <c r="GN842">
        <f t="shared" si="768"/>
        <v>0</v>
      </c>
      <c r="GO842">
        <f t="shared" si="769"/>
        <v>0</v>
      </c>
      <c r="GP842">
        <f t="shared" si="770"/>
        <v>0</v>
      </c>
      <c r="GR842">
        <v>1</v>
      </c>
      <c r="GS842">
        <v>1</v>
      </c>
      <c r="GT842">
        <v>0</v>
      </c>
      <c r="GU842" t="s">
        <v>3</v>
      </c>
      <c r="GV842">
        <f t="shared" si="771"/>
        <v>0</v>
      </c>
      <c r="GW842">
        <v>1</v>
      </c>
      <c r="GX842">
        <f t="shared" si="772"/>
        <v>0</v>
      </c>
      <c r="HA842">
        <v>0</v>
      </c>
      <c r="HB842">
        <v>0</v>
      </c>
      <c r="HC842">
        <f t="shared" si="773"/>
        <v>0</v>
      </c>
      <c r="HE842" t="s">
        <v>35</v>
      </c>
      <c r="HF842" t="s">
        <v>36</v>
      </c>
      <c r="HH842">
        <f>ROUND(AC842*I842,2)</f>
        <v>2608.44</v>
      </c>
      <c r="HM842" t="s">
        <v>3</v>
      </c>
      <c r="HN842" t="s">
        <v>3</v>
      </c>
      <c r="HO842" t="s">
        <v>3</v>
      </c>
      <c r="HP842" t="s">
        <v>3</v>
      </c>
      <c r="HQ842" t="s">
        <v>3</v>
      </c>
      <c r="IK842">
        <v>0</v>
      </c>
    </row>
    <row r="843" spans="1:245" x14ac:dyDescent="0.2">
      <c r="A843">
        <v>17</v>
      </c>
      <c r="B843">
        <v>1</v>
      </c>
      <c r="C843">
        <f>ROW(SmtRes!A1045)</f>
        <v>1045</v>
      </c>
      <c r="D843">
        <f>ROW(EtalonRes!A1210)</f>
        <v>1210</v>
      </c>
      <c r="E843" t="s">
        <v>514</v>
      </c>
      <c r="F843" t="s">
        <v>38</v>
      </c>
      <c r="G843" t="s">
        <v>39</v>
      </c>
      <c r="H843" t="s">
        <v>17</v>
      </c>
      <c r="I843">
        <v>19</v>
      </c>
      <c r="J843">
        <v>0</v>
      </c>
      <c r="K843">
        <v>19</v>
      </c>
      <c r="O843">
        <f t="shared" si="743"/>
        <v>13869.93</v>
      </c>
      <c r="P843">
        <f t="shared" si="744"/>
        <v>7084.57</v>
      </c>
      <c r="Q843">
        <f t="shared" si="745"/>
        <v>390.51</v>
      </c>
      <c r="R843">
        <f t="shared" si="746"/>
        <v>82.47</v>
      </c>
      <c r="S843">
        <f t="shared" si="747"/>
        <v>6394.85</v>
      </c>
      <c r="T843">
        <f t="shared" si="748"/>
        <v>0</v>
      </c>
      <c r="U843">
        <f t="shared" si="749"/>
        <v>21.346500000000002</v>
      </c>
      <c r="V843">
        <f t="shared" si="750"/>
        <v>0.19950000000000001</v>
      </c>
      <c r="W843">
        <f t="shared" si="751"/>
        <v>0</v>
      </c>
      <c r="X843">
        <f t="shared" si="752"/>
        <v>7837.56</v>
      </c>
      <c r="Y843">
        <f t="shared" si="753"/>
        <v>4663.67</v>
      </c>
      <c r="AA843">
        <v>51651743</v>
      </c>
      <c r="AB843">
        <f t="shared" si="754"/>
        <v>52.56</v>
      </c>
      <c r="AC843">
        <f t="shared" si="755"/>
        <v>40.93</v>
      </c>
      <c r="AD843">
        <f>ROUND(((((ET843*ROUND(1.05,7)))-((EU843*ROUND(1.05,7))))+AE843),2)</f>
        <v>1.55</v>
      </c>
      <c r="AE843">
        <f>ROUND(((EU843*ROUND(1.05,7))),2)</f>
        <v>0.13</v>
      </c>
      <c r="AF843">
        <f>ROUND(((EV843*ROUND(1.05,7))),2)</f>
        <v>10.08</v>
      </c>
      <c r="AG843">
        <f t="shared" si="756"/>
        <v>0</v>
      </c>
      <c r="AH843">
        <f>((EW843*ROUND(1.05,7)))</f>
        <v>1.1235000000000002</v>
      </c>
      <c r="AI843">
        <f>((EX843*ROUND(1.05,7)))</f>
        <v>1.0500000000000001E-2</v>
      </c>
      <c r="AJ843">
        <f t="shared" si="757"/>
        <v>0</v>
      </c>
      <c r="AK843">
        <v>52</v>
      </c>
      <c r="AL843">
        <v>40.93</v>
      </c>
      <c r="AM843">
        <v>1.47</v>
      </c>
      <c r="AN843">
        <v>0.12</v>
      </c>
      <c r="AO843">
        <v>9.6</v>
      </c>
      <c r="AP843">
        <v>0</v>
      </c>
      <c r="AQ843">
        <v>1.07</v>
      </c>
      <c r="AR843">
        <v>0.01</v>
      </c>
      <c r="AS843">
        <v>0</v>
      </c>
      <c r="AT843">
        <v>121</v>
      </c>
      <c r="AU843">
        <v>72</v>
      </c>
      <c r="AV843">
        <v>1</v>
      </c>
      <c r="AW843">
        <v>1</v>
      </c>
      <c r="AZ843">
        <v>1</v>
      </c>
      <c r="BA843">
        <v>33.39</v>
      </c>
      <c r="BB843">
        <v>13.26</v>
      </c>
      <c r="BC843">
        <v>9.11</v>
      </c>
      <c r="BD843" t="s">
        <v>3</v>
      </c>
      <c r="BE843" t="s">
        <v>3</v>
      </c>
      <c r="BF843" t="s">
        <v>3</v>
      </c>
      <c r="BG843" t="s">
        <v>3</v>
      </c>
      <c r="BH843">
        <v>0</v>
      </c>
      <c r="BI843">
        <v>1</v>
      </c>
      <c r="BJ843" t="s">
        <v>40</v>
      </c>
      <c r="BM843">
        <v>20001</v>
      </c>
      <c r="BN843">
        <v>0</v>
      </c>
      <c r="BO843" t="s">
        <v>3</v>
      </c>
      <c r="BP843">
        <v>0</v>
      </c>
      <c r="BQ843">
        <v>22</v>
      </c>
      <c r="BR843">
        <v>0</v>
      </c>
      <c r="BS843">
        <v>33.39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121</v>
      </c>
      <c r="CA843">
        <v>72</v>
      </c>
      <c r="CB843" t="s">
        <v>3</v>
      </c>
      <c r="CE843">
        <v>0</v>
      </c>
      <c r="CF843">
        <v>0</v>
      </c>
      <c r="CG843">
        <v>0</v>
      </c>
      <c r="CM843">
        <v>0</v>
      </c>
      <c r="CN843" t="s">
        <v>19</v>
      </c>
      <c r="CO843">
        <v>0</v>
      </c>
      <c r="CP843">
        <f t="shared" si="758"/>
        <v>13869.93</v>
      </c>
      <c r="CQ843">
        <f>AC843*BC843</f>
        <v>372.8723</v>
      </c>
      <c r="CR843">
        <f>AD843*BB843</f>
        <v>20.553000000000001</v>
      </c>
      <c r="CS843">
        <f t="shared" si="759"/>
        <v>4.3407</v>
      </c>
      <c r="CT843">
        <f t="shared" si="760"/>
        <v>336.57120000000003</v>
      </c>
      <c r="CU843">
        <f t="shared" si="761"/>
        <v>0</v>
      </c>
      <c r="CV843">
        <f t="shared" si="762"/>
        <v>1.1235000000000002</v>
      </c>
      <c r="CW843">
        <f t="shared" si="763"/>
        <v>1.0500000000000001E-2</v>
      </c>
      <c r="CX843">
        <f t="shared" si="764"/>
        <v>0</v>
      </c>
      <c r="CY843">
        <f t="shared" ref="CY843:CY866" si="774">(((S843+R843)*AT843)/100)</f>
        <v>7837.5572000000011</v>
      </c>
      <c r="CZ843">
        <f t="shared" ref="CZ843:CZ866" si="775">(((S843+R843)*AU843)/100)</f>
        <v>4663.6704</v>
      </c>
      <c r="DC843" t="s">
        <v>3</v>
      </c>
      <c r="DD843" t="s">
        <v>3</v>
      </c>
      <c r="DE843" t="s">
        <v>20</v>
      </c>
      <c r="DF843" t="s">
        <v>20</v>
      </c>
      <c r="DG843" t="s">
        <v>20</v>
      </c>
      <c r="DH843" t="s">
        <v>3</v>
      </c>
      <c r="DI843" t="s">
        <v>20</v>
      </c>
      <c r="DJ843" t="s">
        <v>20</v>
      </c>
      <c r="DK843" t="s">
        <v>3</v>
      </c>
      <c r="DL843" t="s">
        <v>3</v>
      </c>
      <c r="DM843" t="s">
        <v>3</v>
      </c>
      <c r="DN843">
        <v>0</v>
      </c>
      <c r="DO843">
        <v>0</v>
      </c>
      <c r="DP843">
        <v>1</v>
      </c>
      <c r="DQ843">
        <v>1</v>
      </c>
      <c r="DU843">
        <v>1013</v>
      </c>
      <c r="DV843" t="s">
        <v>17</v>
      </c>
      <c r="DW843" t="s">
        <v>17</v>
      </c>
      <c r="DX843">
        <v>1</v>
      </c>
      <c r="DZ843" t="s">
        <v>3</v>
      </c>
      <c r="EA843" t="s">
        <v>3</v>
      </c>
      <c r="EB843" t="s">
        <v>3</v>
      </c>
      <c r="EC843" t="s">
        <v>3</v>
      </c>
      <c r="EE843">
        <v>50757454</v>
      </c>
      <c r="EF843">
        <v>22</v>
      </c>
      <c r="EG843" t="s">
        <v>21</v>
      </c>
      <c r="EH843">
        <v>16</v>
      </c>
      <c r="EI843" t="s">
        <v>22</v>
      </c>
      <c r="EJ843">
        <v>1</v>
      </c>
      <c r="EK843">
        <v>20001</v>
      </c>
      <c r="EL843" t="s">
        <v>23</v>
      </c>
      <c r="EM843" t="s">
        <v>24</v>
      </c>
      <c r="EO843" t="s">
        <v>25</v>
      </c>
      <c r="EQ843">
        <v>131072</v>
      </c>
      <c r="ER843">
        <v>52</v>
      </c>
      <c r="ES843">
        <v>40.93</v>
      </c>
      <c r="ET843">
        <v>1.47</v>
      </c>
      <c r="EU843">
        <v>0.12</v>
      </c>
      <c r="EV843">
        <v>9.6</v>
      </c>
      <c r="EW843">
        <v>1.07</v>
      </c>
      <c r="EX843">
        <v>0.01</v>
      </c>
      <c r="EY843">
        <v>0</v>
      </c>
      <c r="FQ843">
        <v>0</v>
      </c>
      <c r="FR843">
        <f t="shared" si="765"/>
        <v>0</v>
      </c>
      <c r="FS843">
        <v>0</v>
      </c>
      <c r="FX843">
        <v>121</v>
      </c>
      <c r="FY843">
        <v>72</v>
      </c>
      <c r="GA843" t="s">
        <v>3</v>
      </c>
      <c r="GD843">
        <v>1</v>
      </c>
      <c r="GF843">
        <v>-476731723</v>
      </c>
      <c r="GG843">
        <v>2</v>
      </c>
      <c r="GH843">
        <v>1</v>
      </c>
      <c r="GI843">
        <v>4</v>
      </c>
      <c r="GJ843">
        <v>0</v>
      </c>
      <c r="GK843">
        <v>0</v>
      </c>
      <c r="GL843">
        <f t="shared" si="766"/>
        <v>0</v>
      </c>
      <c r="GM843">
        <f t="shared" si="767"/>
        <v>26371.16</v>
      </c>
      <c r="GN843">
        <f t="shared" si="768"/>
        <v>26371.16</v>
      </c>
      <c r="GO843">
        <f t="shared" si="769"/>
        <v>0</v>
      </c>
      <c r="GP843">
        <f t="shared" si="770"/>
        <v>0</v>
      </c>
      <c r="GR843">
        <v>0</v>
      </c>
      <c r="GS843">
        <v>3</v>
      </c>
      <c r="GT843">
        <v>0</v>
      </c>
      <c r="GU843" t="s">
        <v>3</v>
      </c>
      <c r="GV843">
        <f t="shared" si="771"/>
        <v>0</v>
      </c>
      <c r="GW843">
        <v>1</v>
      </c>
      <c r="GX843">
        <f t="shared" si="772"/>
        <v>0</v>
      </c>
      <c r="HA843">
        <v>0</v>
      </c>
      <c r="HB843">
        <v>0</v>
      </c>
      <c r="HC843">
        <f t="shared" si="773"/>
        <v>0</v>
      </c>
      <c r="HE843" t="s">
        <v>3</v>
      </c>
      <c r="HF843" t="s">
        <v>3</v>
      </c>
      <c r="HM843" t="s">
        <v>3</v>
      </c>
      <c r="HN843" t="s">
        <v>26</v>
      </c>
      <c r="HO843" t="s">
        <v>27</v>
      </c>
      <c r="HP843" t="s">
        <v>22</v>
      </c>
      <c r="HQ843" t="s">
        <v>22</v>
      </c>
      <c r="IK843">
        <v>0</v>
      </c>
    </row>
    <row r="844" spans="1:245" x14ac:dyDescent="0.2">
      <c r="A844">
        <v>18</v>
      </c>
      <c r="B844">
        <v>1</v>
      </c>
      <c r="C844">
        <v>1040</v>
      </c>
      <c r="E844" t="s">
        <v>515</v>
      </c>
      <c r="F844" t="s">
        <v>42</v>
      </c>
      <c r="G844" t="s">
        <v>43</v>
      </c>
      <c r="H844" t="e">
        <f>'1.Ведомость'!#REF!</f>
        <v>#REF!</v>
      </c>
      <c r="I844">
        <f>I843*J844</f>
        <v>1.9</v>
      </c>
      <c r="J844">
        <v>9.9999999999999992E-2</v>
      </c>
      <c r="K844">
        <v>0.1</v>
      </c>
      <c r="O844">
        <f t="shared" si="743"/>
        <v>17.309999999999999</v>
      </c>
      <c r="P844">
        <f t="shared" si="744"/>
        <v>17.309999999999999</v>
      </c>
      <c r="Q844">
        <f t="shared" si="745"/>
        <v>0</v>
      </c>
      <c r="R844">
        <f t="shared" si="746"/>
        <v>0</v>
      </c>
      <c r="S844">
        <f t="shared" si="747"/>
        <v>0</v>
      </c>
      <c r="T844">
        <f t="shared" si="748"/>
        <v>0</v>
      </c>
      <c r="U844">
        <f t="shared" si="749"/>
        <v>0</v>
      </c>
      <c r="V844">
        <f t="shared" si="750"/>
        <v>0</v>
      </c>
      <c r="W844">
        <f t="shared" si="751"/>
        <v>0</v>
      </c>
      <c r="X844">
        <f t="shared" si="752"/>
        <v>0</v>
      </c>
      <c r="Y844">
        <f t="shared" si="753"/>
        <v>0</v>
      </c>
      <c r="AA844">
        <v>51651743</v>
      </c>
      <c r="AB844">
        <f t="shared" si="754"/>
        <v>1</v>
      </c>
      <c r="AC844">
        <f t="shared" si="755"/>
        <v>1</v>
      </c>
      <c r="AD844">
        <f>ROUND((((ET844)-(EU844))+AE844),2)</f>
        <v>0</v>
      </c>
      <c r="AE844">
        <f t="shared" ref="AE844:AF846" si="776">ROUND((EU844),2)</f>
        <v>0</v>
      </c>
      <c r="AF844">
        <f t="shared" si="776"/>
        <v>0</v>
      </c>
      <c r="AG844">
        <f t="shared" si="756"/>
        <v>0</v>
      </c>
      <c r="AH844">
        <f t="shared" ref="AH844:AI846" si="777">(EW844)</f>
        <v>0</v>
      </c>
      <c r="AI844">
        <f t="shared" si="777"/>
        <v>0</v>
      </c>
      <c r="AJ844">
        <f t="shared" si="757"/>
        <v>0</v>
      </c>
      <c r="AK844">
        <v>1</v>
      </c>
      <c r="AL844">
        <v>1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1</v>
      </c>
      <c r="AW844">
        <v>1</v>
      </c>
      <c r="AZ844">
        <v>1</v>
      </c>
      <c r="BA844">
        <v>1</v>
      </c>
      <c r="BB844">
        <v>1</v>
      </c>
      <c r="BC844">
        <v>9.11</v>
      </c>
      <c r="BD844" t="s">
        <v>3</v>
      </c>
      <c r="BE844" t="s">
        <v>3</v>
      </c>
      <c r="BF844" t="s">
        <v>3</v>
      </c>
      <c r="BG844" t="s">
        <v>3</v>
      </c>
      <c r="BH844">
        <v>3</v>
      </c>
      <c r="BI844">
        <v>1</v>
      </c>
      <c r="BJ844" t="s">
        <v>45</v>
      </c>
      <c r="BM844">
        <v>500001</v>
      </c>
      <c r="BN844">
        <v>0</v>
      </c>
      <c r="BO844" t="s">
        <v>3</v>
      </c>
      <c r="BP844">
        <v>0</v>
      </c>
      <c r="BQ844">
        <v>8</v>
      </c>
      <c r="BR844">
        <v>0</v>
      </c>
      <c r="BS844">
        <v>1</v>
      </c>
      <c r="BT844">
        <v>1</v>
      </c>
      <c r="BU844">
        <v>1</v>
      </c>
      <c r="BV844">
        <v>1</v>
      </c>
      <c r="BW844">
        <v>1</v>
      </c>
      <c r="BX844">
        <v>1</v>
      </c>
      <c r="BY844" t="s">
        <v>3</v>
      </c>
      <c r="BZ844">
        <v>0</v>
      </c>
      <c r="CA844">
        <v>0</v>
      </c>
      <c r="CB844" t="s">
        <v>3</v>
      </c>
      <c r="CE844">
        <v>0</v>
      </c>
      <c r="CF844">
        <v>0</v>
      </c>
      <c r="CG844">
        <v>0</v>
      </c>
      <c r="CM844">
        <v>0</v>
      </c>
      <c r="CN844" t="s">
        <v>3</v>
      </c>
      <c r="CO844">
        <v>0</v>
      </c>
      <c r="CP844">
        <f t="shared" si="758"/>
        <v>17.309999999999999</v>
      </c>
      <c r="CQ844">
        <f>AC844*BC844</f>
        <v>9.11</v>
      </c>
      <c r="CR844">
        <f>AD844*BB844</f>
        <v>0</v>
      </c>
      <c r="CS844">
        <f t="shared" si="759"/>
        <v>0</v>
      </c>
      <c r="CT844">
        <f t="shared" si="760"/>
        <v>0</v>
      </c>
      <c r="CU844">
        <f t="shared" si="761"/>
        <v>0</v>
      </c>
      <c r="CV844">
        <f t="shared" si="762"/>
        <v>0</v>
      </c>
      <c r="CW844">
        <f t="shared" si="763"/>
        <v>0</v>
      </c>
      <c r="CX844">
        <f t="shared" si="764"/>
        <v>0</v>
      </c>
      <c r="CY844">
        <f t="shared" si="774"/>
        <v>0</v>
      </c>
      <c r="CZ844">
        <f t="shared" si="775"/>
        <v>0</v>
      </c>
      <c r="DC844" t="s">
        <v>3</v>
      </c>
      <c r="DD844" t="s">
        <v>3</v>
      </c>
      <c r="DE844" t="s">
        <v>3</v>
      </c>
      <c r="DF844" t="s">
        <v>3</v>
      </c>
      <c r="DG844" t="s">
        <v>3</v>
      </c>
      <c r="DH844" t="s">
        <v>3</v>
      </c>
      <c r="DI844" t="s">
        <v>3</v>
      </c>
      <c r="DJ844" t="s">
        <v>3</v>
      </c>
      <c r="DK844" t="s">
        <v>3</v>
      </c>
      <c r="DL844" t="s">
        <v>3</v>
      </c>
      <c r="DM844" t="s">
        <v>3</v>
      </c>
      <c r="DN844">
        <v>0</v>
      </c>
      <c r="DO844">
        <v>0</v>
      </c>
      <c r="DP844">
        <v>1</v>
      </c>
      <c r="DQ844">
        <v>1</v>
      </c>
      <c r="DU844">
        <v>1013</v>
      </c>
      <c r="DV844" t="s">
        <v>44</v>
      </c>
      <c r="DW844" t="s">
        <v>44</v>
      </c>
      <c r="DX844">
        <v>1</v>
      </c>
      <c r="DZ844" t="s">
        <v>3</v>
      </c>
      <c r="EA844" t="s">
        <v>3</v>
      </c>
      <c r="EB844" t="s">
        <v>3</v>
      </c>
      <c r="EC844" t="s">
        <v>3</v>
      </c>
      <c r="EE844">
        <v>50757674</v>
      </c>
      <c r="EF844">
        <v>8</v>
      </c>
      <c r="EG844" t="s">
        <v>46</v>
      </c>
      <c r="EH844">
        <v>0</v>
      </c>
      <c r="EI844" t="s">
        <v>3</v>
      </c>
      <c r="EJ844">
        <v>1</v>
      </c>
      <c r="EK844">
        <v>500001</v>
      </c>
      <c r="EL844" t="s">
        <v>47</v>
      </c>
      <c r="EM844" t="s">
        <v>48</v>
      </c>
      <c r="EO844" t="s">
        <v>3</v>
      </c>
      <c r="EQ844">
        <v>0</v>
      </c>
      <c r="ER844">
        <v>1</v>
      </c>
      <c r="ES844">
        <v>1</v>
      </c>
      <c r="ET844">
        <v>0</v>
      </c>
      <c r="EU844">
        <v>0</v>
      </c>
      <c r="EV844">
        <v>0</v>
      </c>
      <c r="EW844">
        <v>0</v>
      </c>
      <c r="EX844">
        <v>0</v>
      </c>
      <c r="FQ844">
        <v>0</v>
      </c>
      <c r="FR844">
        <f t="shared" si="765"/>
        <v>0</v>
      </c>
      <c r="FS844">
        <v>0</v>
      </c>
      <c r="FX844">
        <v>0</v>
      </c>
      <c r="FY844">
        <v>0</v>
      </c>
      <c r="GA844" t="s">
        <v>3</v>
      </c>
      <c r="GD844">
        <v>1</v>
      </c>
      <c r="GF844">
        <v>-1743999360</v>
      </c>
      <c r="GG844">
        <v>2</v>
      </c>
      <c r="GH844">
        <v>1</v>
      </c>
      <c r="GI844">
        <v>4</v>
      </c>
      <c r="GJ844">
        <v>0</v>
      </c>
      <c r="GK844">
        <v>0</v>
      </c>
      <c r="GL844">
        <f t="shared" si="766"/>
        <v>0</v>
      </c>
      <c r="GM844">
        <f t="shared" si="767"/>
        <v>17.309999999999999</v>
      </c>
      <c r="GN844">
        <f t="shared" si="768"/>
        <v>17.309999999999999</v>
      </c>
      <c r="GO844">
        <f t="shared" si="769"/>
        <v>0</v>
      </c>
      <c r="GP844">
        <f t="shared" si="770"/>
        <v>0</v>
      </c>
      <c r="GR844">
        <v>0</v>
      </c>
      <c r="GS844">
        <v>3</v>
      </c>
      <c r="GT844">
        <v>0</v>
      </c>
      <c r="GU844" t="s">
        <v>3</v>
      </c>
      <c r="GV844">
        <f t="shared" si="771"/>
        <v>0</v>
      </c>
      <c r="GW844">
        <v>1</v>
      </c>
      <c r="GX844">
        <f t="shared" si="772"/>
        <v>0</v>
      </c>
      <c r="HA844">
        <v>0</v>
      </c>
      <c r="HB844">
        <v>0</v>
      </c>
      <c r="HC844">
        <f t="shared" si="773"/>
        <v>0</v>
      </c>
      <c r="HE844" t="s">
        <v>3</v>
      </c>
      <c r="HF844" t="s">
        <v>3</v>
      </c>
      <c r="HM844" t="s">
        <v>3</v>
      </c>
      <c r="HN844" t="s">
        <v>3</v>
      </c>
      <c r="HO844" t="s">
        <v>3</v>
      </c>
      <c r="HP844" t="s">
        <v>3</v>
      </c>
      <c r="HQ844" t="s">
        <v>3</v>
      </c>
      <c r="IK844">
        <v>0</v>
      </c>
    </row>
    <row r="845" spans="1:245" x14ac:dyDescent="0.2">
      <c r="A845">
        <v>18</v>
      </c>
      <c r="B845">
        <v>1</v>
      </c>
      <c r="C845">
        <v>1044</v>
      </c>
      <c r="E845" t="s">
        <v>516</v>
      </c>
      <c r="F845" t="s">
        <v>50</v>
      </c>
      <c r="G845" t="s">
        <v>51</v>
      </c>
      <c r="H845" t="e">
        <f>'1.Ведомость'!#REF!</f>
        <v>#REF!</v>
      </c>
      <c r="I845">
        <f>I843*J845</f>
        <v>-0.76</v>
      </c>
      <c r="J845">
        <v>-0.04</v>
      </c>
      <c r="K845">
        <v>-0.04</v>
      </c>
      <c r="O845">
        <f t="shared" si="743"/>
        <v>-6411.25</v>
      </c>
      <c r="P845">
        <f t="shared" si="744"/>
        <v>-6411.25</v>
      </c>
      <c r="Q845">
        <f t="shared" si="745"/>
        <v>0</v>
      </c>
      <c r="R845">
        <f t="shared" si="746"/>
        <v>0</v>
      </c>
      <c r="S845">
        <f t="shared" si="747"/>
        <v>0</v>
      </c>
      <c r="T845">
        <f t="shared" si="748"/>
        <v>0</v>
      </c>
      <c r="U845">
        <f t="shared" si="749"/>
        <v>0</v>
      </c>
      <c r="V845">
        <f t="shared" si="750"/>
        <v>0</v>
      </c>
      <c r="W845">
        <f t="shared" si="751"/>
        <v>0</v>
      </c>
      <c r="X845">
        <f t="shared" si="752"/>
        <v>0</v>
      </c>
      <c r="Y845">
        <f t="shared" si="753"/>
        <v>0</v>
      </c>
      <c r="AA845">
        <v>51651743</v>
      </c>
      <c r="AB845">
        <f t="shared" si="754"/>
        <v>926</v>
      </c>
      <c r="AC845">
        <f t="shared" si="755"/>
        <v>926</v>
      </c>
      <c r="AD845">
        <f>ROUND((((ET845)-(EU845))+AE845),2)</f>
        <v>0</v>
      </c>
      <c r="AE845">
        <f t="shared" si="776"/>
        <v>0</v>
      </c>
      <c r="AF845">
        <f t="shared" si="776"/>
        <v>0</v>
      </c>
      <c r="AG845">
        <f t="shared" si="756"/>
        <v>0</v>
      </c>
      <c r="AH845">
        <f t="shared" si="777"/>
        <v>0</v>
      </c>
      <c r="AI845">
        <f t="shared" si="777"/>
        <v>0</v>
      </c>
      <c r="AJ845">
        <f t="shared" si="757"/>
        <v>0</v>
      </c>
      <c r="AK845">
        <v>926</v>
      </c>
      <c r="AL845">
        <v>926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1</v>
      </c>
      <c r="AW845">
        <v>1</v>
      </c>
      <c r="AZ845">
        <v>1</v>
      </c>
      <c r="BA845">
        <v>1</v>
      </c>
      <c r="BB845">
        <v>1</v>
      </c>
      <c r="BC845">
        <v>9.11</v>
      </c>
      <c r="BD845" t="s">
        <v>3</v>
      </c>
      <c r="BE845" t="s">
        <v>3</v>
      </c>
      <c r="BF845" t="s">
        <v>3</v>
      </c>
      <c r="BG845" t="s">
        <v>3</v>
      </c>
      <c r="BH845">
        <v>3</v>
      </c>
      <c r="BI845">
        <v>1</v>
      </c>
      <c r="BJ845" t="s">
        <v>53</v>
      </c>
      <c r="BM845">
        <v>500001</v>
      </c>
      <c r="BN845">
        <v>0</v>
      </c>
      <c r="BO845" t="s">
        <v>3</v>
      </c>
      <c r="BP845">
        <v>0</v>
      </c>
      <c r="BQ845">
        <v>8</v>
      </c>
      <c r="BR845">
        <v>1</v>
      </c>
      <c r="BS845">
        <v>1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3</v>
      </c>
      <c r="BZ845">
        <v>0</v>
      </c>
      <c r="CA845">
        <v>0</v>
      </c>
      <c r="CB845" t="s">
        <v>3</v>
      </c>
      <c r="CE845">
        <v>0</v>
      </c>
      <c r="CF845">
        <v>0</v>
      </c>
      <c r="CG845">
        <v>0</v>
      </c>
      <c r="CM845">
        <v>0</v>
      </c>
      <c r="CN845" t="s">
        <v>3</v>
      </c>
      <c r="CO845">
        <v>0</v>
      </c>
      <c r="CP845">
        <f t="shared" si="758"/>
        <v>-6411.25</v>
      </c>
      <c r="CQ845">
        <f>AC845*BC845</f>
        <v>8435.8599999999988</v>
      </c>
      <c r="CR845">
        <f>AD845*BB845</f>
        <v>0</v>
      </c>
      <c r="CS845">
        <f t="shared" si="759"/>
        <v>0</v>
      </c>
      <c r="CT845">
        <f t="shared" si="760"/>
        <v>0</v>
      </c>
      <c r="CU845">
        <f t="shared" si="761"/>
        <v>0</v>
      </c>
      <c r="CV845">
        <f t="shared" si="762"/>
        <v>0</v>
      </c>
      <c r="CW845">
        <f t="shared" si="763"/>
        <v>0</v>
      </c>
      <c r="CX845">
        <f t="shared" si="764"/>
        <v>0</v>
      </c>
      <c r="CY845">
        <f t="shared" si="774"/>
        <v>0</v>
      </c>
      <c r="CZ845">
        <f t="shared" si="775"/>
        <v>0</v>
      </c>
      <c r="DC845" t="s">
        <v>3</v>
      </c>
      <c r="DD845" t="s">
        <v>3</v>
      </c>
      <c r="DE845" t="s">
        <v>3</v>
      </c>
      <c r="DF845" t="s">
        <v>3</v>
      </c>
      <c r="DG845" t="s">
        <v>3</v>
      </c>
      <c r="DH845" t="s">
        <v>3</v>
      </c>
      <c r="DI845" t="s">
        <v>3</v>
      </c>
      <c r="DJ845" t="s">
        <v>3</v>
      </c>
      <c r="DK845" t="s">
        <v>3</v>
      </c>
      <c r="DL845" t="s">
        <v>3</v>
      </c>
      <c r="DM845" t="s">
        <v>3</v>
      </c>
      <c r="DN845">
        <v>0</v>
      </c>
      <c r="DO845">
        <v>0</v>
      </c>
      <c r="DP845">
        <v>1</v>
      </c>
      <c r="DQ845">
        <v>1</v>
      </c>
      <c r="DU845">
        <v>1005</v>
      </c>
      <c r="DV845" t="s">
        <v>52</v>
      </c>
      <c r="DW845" t="s">
        <v>52</v>
      </c>
      <c r="DX845">
        <v>1</v>
      </c>
      <c r="DZ845" t="s">
        <v>3</v>
      </c>
      <c r="EA845" t="s">
        <v>3</v>
      </c>
      <c r="EB845" t="s">
        <v>3</v>
      </c>
      <c r="EC845" t="s">
        <v>3</v>
      </c>
      <c r="EE845">
        <v>50757674</v>
      </c>
      <c r="EF845">
        <v>8</v>
      </c>
      <c r="EG845" t="s">
        <v>46</v>
      </c>
      <c r="EH845">
        <v>0</v>
      </c>
      <c r="EI845" t="s">
        <v>3</v>
      </c>
      <c r="EJ845">
        <v>1</v>
      </c>
      <c r="EK845">
        <v>500001</v>
      </c>
      <c r="EL845" t="s">
        <v>47</v>
      </c>
      <c r="EM845" t="s">
        <v>48</v>
      </c>
      <c r="EO845" t="s">
        <v>3</v>
      </c>
      <c r="EQ845">
        <v>32768</v>
      </c>
      <c r="ER845">
        <v>926</v>
      </c>
      <c r="ES845">
        <v>926</v>
      </c>
      <c r="ET845">
        <v>0</v>
      </c>
      <c r="EU845">
        <v>0</v>
      </c>
      <c r="EV845">
        <v>0</v>
      </c>
      <c r="EW845">
        <v>0</v>
      </c>
      <c r="EX845">
        <v>0</v>
      </c>
      <c r="FQ845">
        <v>0</v>
      </c>
      <c r="FR845">
        <f t="shared" si="765"/>
        <v>0</v>
      </c>
      <c r="FS845">
        <v>0</v>
      </c>
      <c r="FX845">
        <v>0</v>
      </c>
      <c r="FY845">
        <v>0</v>
      </c>
      <c r="GA845" t="s">
        <v>3</v>
      </c>
      <c r="GD845">
        <v>1</v>
      </c>
      <c r="GF845">
        <v>-1896968330</v>
      </c>
      <c r="GG845">
        <v>2</v>
      </c>
      <c r="GH845">
        <v>1</v>
      </c>
      <c r="GI845">
        <v>4</v>
      </c>
      <c r="GJ845">
        <v>0</v>
      </c>
      <c r="GK845">
        <v>0</v>
      </c>
      <c r="GL845">
        <f t="shared" si="766"/>
        <v>0</v>
      </c>
      <c r="GM845">
        <f t="shared" si="767"/>
        <v>-6411.25</v>
      </c>
      <c r="GN845">
        <f t="shared" si="768"/>
        <v>-6411.25</v>
      </c>
      <c r="GO845">
        <f t="shared" si="769"/>
        <v>0</v>
      </c>
      <c r="GP845">
        <f t="shared" si="770"/>
        <v>0</v>
      </c>
      <c r="GR845">
        <v>0</v>
      </c>
      <c r="GS845">
        <v>3</v>
      </c>
      <c r="GT845">
        <v>0</v>
      </c>
      <c r="GU845" t="s">
        <v>3</v>
      </c>
      <c r="GV845">
        <f t="shared" si="771"/>
        <v>0</v>
      </c>
      <c r="GW845">
        <v>1</v>
      </c>
      <c r="GX845">
        <f t="shared" si="772"/>
        <v>0</v>
      </c>
      <c r="HA845">
        <v>0</v>
      </c>
      <c r="HB845">
        <v>0</v>
      </c>
      <c r="HC845">
        <f t="shared" si="773"/>
        <v>0</v>
      </c>
      <c r="HE845" t="s">
        <v>3</v>
      </c>
      <c r="HF845" t="s">
        <v>3</v>
      </c>
      <c r="HM845" t="s">
        <v>3</v>
      </c>
      <c r="HN845" t="s">
        <v>3</v>
      </c>
      <c r="HO845" t="s">
        <v>3</v>
      </c>
      <c r="HP845" t="s">
        <v>3</v>
      </c>
      <c r="HQ845" t="s">
        <v>3</v>
      </c>
      <c r="IK845">
        <v>0</v>
      </c>
    </row>
    <row r="846" spans="1:245" x14ac:dyDescent="0.2">
      <c r="A846">
        <v>18</v>
      </c>
      <c r="B846">
        <v>1</v>
      </c>
      <c r="C846">
        <v>1045</v>
      </c>
      <c r="E846" t="s">
        <v>517</v>
      </c>
      <c r="F846" t="s">
        <v>29</v>
      </c>
      <c r="G846" t="s">
        <v>55</v>
      </c>
      <c r="H846" t="str">
        <f>'1.Ведомость'!C259</f>
        <v>ШТ</v>
      </c>
      <c r="I846">
        <f>I843*J846</f>
        <v>19</v>
      </c>
      <c r="J846">
        <v>1</v>
      </c>
      <c r="K846">
        <v>1</v>
      </c>
      <c r="O846">
        <f t="shared" si="743"/>
        <v>32851.760000000002</v>
      </c>
      <c r="P846">
        <f t="shared" si="744"/>
        <v>32851.760000000002</v>
      </c>
      <c r="Q846">
        <f t="shared" si="745"/>
        <v>0</v>
      </c>
      <c r="R846">
        <f t="shared" si="746"/>
        <v>0</v>
      </c>
      <c r="S846">
        <f t="shared" si="747"/>
        <v>0</v>
      </c>
      <c r="T846">
        <f t="shared" si="748"/>
        <v>0</v>
      </c>
      <c r="U846">
        <f t="shared" si="749"/>
        <v>0</v>
      </c>
      <c r="V846">
        <f t="shared" si="750"/>
        <v>0</v>
      </c>
      <c r="W846">
        <f t="shared" si="751"/>
        <v>0</v>
      </c>
      <c r="X846">
        <f t="shared" si="752"/>
        <v>0</v>
      </c>
      <c r="Y846">
        <f t="shared" si="753"/>
        <v>0</v>
      </c>
      <c r="AA846">
        <v>51651743</v>
      </c>
      <c r="AB846">
        <f t="shared" si="754"/>
        <v>1729.04</v>
      </c>
      <c r="AC846">
        <f t="shared" si="755"/>
        <v>1729.04</v>
      </c>
      <c r="AD846">
        <f>ROUND((((ET846)-(EU846))+AE846),2)</f>
        <v>0</v>
      </c>
      <c r="AE846">
        <f t="shared" si="776"/>
        <v>0</v>
      </c>
      <c r="AF846">
        <f t="shared" si="776"/>
        <v>0</v>
      </c>
      <c r="AG846">
        <f t="shared" si="756"/>
        <v>0</v>
      </c>
      <c r="AH846">
        <f t="shared" si="777"/>
        <v>0</v>
      </c>
      <c r="AI846">
        <f t="shared" si="777"/>
        <v>0</v>
      </c>
      <c r="AJ846">
        <f t="shared" si="757"/>
        <v>0</v>
      </c>
      <c r="AK846">
        <v>1729.0400000000002</v>
      </c>
      <c r="AL846">
        <v>1729.0400000000002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1</v>
      </c>
      <c r="AW846">
        <v>1</v>
      </c>
      <c r="AZ846">
        <v>1</v>
      </c>
      <c r="BA846">
        <v>1</v>
      </c>
      <c r="BB846">
        <v>1</v>
      </c>
      <c r="BC846">
        <v>9.11</v>
      </c>
      <c r="BD846" t="s">
        <v>3</v>
      </c>
      <c r="BE846" t="s">
        <v>3</v>
      </c>
      <c r="BF846" t="s">
        <v>3</v>
      </c>
      <c r="BG846" t="s">
        <v>3</v>
      </c>
      <c r="BH846">
        <v>3</v>
      </c>
      <c r="BI846">
        <v>1</v>
      </c>
      <c r="BJ846" t="s">
        <v>56</v>
      </c>
      <c r="BM846">
        <v>500001</v>
      </c>
      <c r="BN846">
        <v>0</v>
      </c>
      <c r="BO846" t="s">
        <v>3</v>
      </c>
      <c r="BP846">
        <v>0</v>
      </c>
      <c r="BQ846">
        <v>8</v>
      </c>
      <c r="BR846">
        <v>0</v>
      </c>
      <c r="BS846">
        <v>1</v>
      </c>
      <c r="BT846">
        <v>1</v>
      </c>
      <c r="BU846">
        <v>1</v>
      </c>
      <c r="BV846">
        <v>1</v>
      </c>
      <c r="BW846">
        <v>1</v>
      </c>
      <c r="BX846">
        <v>1</v>
      </c>
      <c r="BY846" t="s">
        <v>3</v>
      </c>
      <c r="BZ846">
        <v>0</v>
      </c>
      <c r="CA846">
        <v>0</v>
      </c>
      <c r="CB846" t="s">
        <v>3</v>
      </c>
      <c r="CE846">
        <v>0</v>
      </c>
      <c r="CF846">
        <v>0</v>
      </c>
      <c r="CG846">
        <v>0</v>
      </c>
      <c r="CM846">
        <v>0</v>
      </c>
      <c r="CN846" t="s">
        <v>3</v>
      </c>
      <c r="CO846">
        <v>0</v>
      </c>
      <c r="CP846">
        <f t="shared" si="758"/>
        <v>32851.760000000002</v>
      </c>
      <c r="CQ846">
        <f>AC846</f>
        <v>1729.04</v>
      </c>
      <c r="CR846">
        <f>AD846</f>
        <v>0</v>
      </c>
      <c r="CS846">
        <f t="shared" si="759"/>
        <v>0</v>
      </c>
      <c r="CT846">
        <f t="shared" si="760"/>
        <v>0</v>
      </c>
      <c r="CU846">
        <f t="shared" si="761"/>
        <v>0</v>
      </c>
      <c r="CV846">
        <f t="shared" si="762"/>
        <v>0</v>
      </c>
      <c r="CW846">
        <f t="shared" si="763"/>
        <v>0</v>
      </c>
      <c r="CX846">
        <f t="shared" si="764"/>
        <v>0</v>
      </c>
      <c r="CY846">
        <f t="shared" si="774"/>
        <v>0</v>
      </c>
      <c r="CZ846">
        <f t="shared" si="775"/>
        <v>0</v>
      </c>
      <c r="DC846" t="s">
        <v>3</v>
      </c>
      <c r="DD846" t="s">
        <v>3</v>
      </c>
      <c r="DE846" t="s">
        <v>3</v>
      </c>
      <c r="DF846" t="s">
        <v>3</v>
      </c>
      <c r="DG846" t="s">
        <v>3</v>
      </c>
      <c r="DH846" t="s">
        <v>3</v>
      </c>
      <c r="DI846" t="s">
        <v>3</v>
      </c>
      <c r="DJ846" t="s">
        <v>3</v>
      </c>
      <c r="DK846" t="s">
        <v>3</v>
      </c>
      <c r="DL846" t="s">
        <v>3</v>
      </c>
      <c r="DM846" t="s">
        <v>3</v>
      </c>
      <c r="DN846">
        <v>0</v>
      </c>
      <c r="DO846">
        <v>0</v>
      </c>
      <c r="DP846">
        <v>1</v>
      </c>
      <c r="DQ846">
        <v>1</v>
      </c>
      <c r="DU846">
        <v>1013</v>
      </c>
      <c r="DV846" t="s">
        <v>17</v>
      </c>
      <c r="DW846" t="s">
        <v>17</v>
      </c>
      <c r="DX846">
        <v>1</v>
      </c>
      <c r="DZ846" t="s">
        <v>3</v>
      </c>
      <c r="EA846" t="s">
        <v>3</v>
      </c>
      <c r="EB846" t="s">
        <v>3</v>
      </c>
      <c r="EC846" t="s">
        <v>3</v>
      </c>
      <c r="EE846">
        <v>50757674</v>
      </c>
      <c r="EF846">
        <v>8</v>
      </c>
      <c r="EG846" t="s">
        <v>46</v>
      </c>
      <c r="EH846">
        <v>0</v>
      </c>
      <c r="EI846" t="s">
        <v>3</v>
      </c>
      <c r="EJ846">
        <v>1</v>
      </c>
      <c r="EK846">
        <v>500001</v>
      </c>
      <c r="EL846" t="s">
        <v>47</v>
      </c>
      <c r="EM846" t="s">
        <v>48</v>
      </c>
      <c r="EO846" t="s">
        <v>3</v>
      </c>
      <c r="EQ846">
        <v>0</v>
      </c>
      <c r="ER846">
        <v>1644.17</v>
      </c>
      <c r="ES846">
        <v>1729.0400000000002</v>
      </c>
      <c r="ET846">
        <v>0</v>
      </c>
      <c r="EU846">
        <v>0</v>
      </c>
      <c r="EV846">
        <v>0</v>
      </c>
      <c r="EW846">
        <v>0</v>
      </c>
      <c r="EX846">
        <v>0</v>
      </c>
      <c r="EZ846">
        <v>5</v>
      </c>
      <c r="FC846">
        <v>0</v>
      </c>
      <c r="FD846">
        <v>18</v>
      </c>
      <c r="FF846">
        <v>1644.17</v>
      </c>
      <c r="FQ846">
        <v>0</v>
      </c>
      <c r="FR846">
        <f t="shared" si="765"/>
        <v>0</v>
      </c>
      <c r="FS846">
        <v>0</v>
      </c>
      <c r="FX846">
        <v>0</v>
      </c>
      <c r="FY846">
        <v>0</v>
      </c>
      <c r="GA846" t="s">
        <v>57</v>
      </c>
      <c r="GD846">
        <v>1</v>
      </c>
      <c r="GF846">
        <v>-1802594515</v>
      </c>
      <c r="GG846">
        <v>2</v>
      </c>
      <c r="GH846">
        <v>3</v>
      </c>
      <c r="GI846">
        <v>4</v>
      </c>
      <c r="GJ846">
        <v>0</v>
      </c>
      <c r="GK846">
        <v>0</v>
      </c>
      <c r="GL846">
        <f t="shared" si="766"/>
        <v>0</v>
      </c>
      <c r="GM846">
        <f t="shared" si="767"/>
        <v>32851.760000000002</v>
      </c>
      <c r="GN846">
        <f t="shared" si="768"/>
        <v>32851.760000000002</v>
      </c>
      <c r="GO846">
        <f t="shared" si="769"/>
        <v>0</v>
      </c>
      <c r="GP846">
        <f t="shared" si="770"/>
        <v>0</v>
      </c>
      <c r="GR846">
        <v>1</v>
      </c>
      <c r="GS846">
        <v>1</v>
      </c>
      <c r="GT846">
        <v>0</v>
      </c>
      <c r="GU846" t="s">
        <v>3</v>
      </c>
      <c r="GV846">
        <f t="shared" si="771"/>
        <v>0</v>
      </c>
      <c r="GW846">
        <v>1</v>
      </c>
      <c r="GX846">
        <f t="shared" si="772"/>
        <v>0</v>
      </c>
      <c r="HA846">
        <v>0</v>
      </c>
      <c r="HB846">
        <v>0</v>
      </c>
      <c r="HC846">
        <f t="shared" si="773"/>
        <v>0</v>
      </c>
      <c r="HE846" t="s">
        <v>35</v>
      </c>
      <c r="HF846" t="s">
        <v>37</v>
      </c>
      <c r="HG846">
        <f>ROUND(AC846*I846,2)</f>
        <v>32851.760000000002</v>
      </c>
      <c r="HM846" t="s">
        <v>3</v>
      </c>
      <c r="HN846" t="s">
        <v>3</v>
      </c>
      <c r="HO846" t="s">
        <v>3</v>
      </c>
      <c r="HP846" t="s">
        <v>3</v>
      </c>
      <c r="HQ846" t="s">
        <v>3</v>
      </c>
      <c r="IK846">
        <v>0</v>
      </c>
    </row>
    <row r="847" spans="1:245" x14ac:dyDescent="0.2">
      <c r="A847">
        <v>17</v>
      </c>
      <c r="B847">
        <v>1</v>
      </c>
      <c r="C847">
        <f>ROW(SmtRes!A1055)</f>
        <v>1055</v>
      </c>
      <c r="D847">
        <f>ROW(EtalonRes!A1219)</f>
        <v>1219</v>
      </c>
      <c r="E847" t="s">
        <v>518</v>
      </c>
      <c r="F847" t="s">
        <v>38</v>
      </c>
      <c r="G847" t="s">
        <v>39</v>
      </c>
      <c r="H847" t="s">
        <v>17</v>
      </c>
      <c r="I847">
        <v>19</v>
      </c>
      <c r="J847">
        <v>0</v>
      </c>
      <c r="K847">
        <v>19</v>
      </c>
      <c r="O847">
        <f t="shared" si="743"/>
        <v>13869.93</v>
      </c>
      <c r="P847">
        <f t="shared" si="744"/>
        <v>7084.57</v>
      </c>
      <c r="Q847">
        <f t="shared" si="745"/>
        <v>390.51</v>
      </c>
      <c r="R847">
        <f t="shared" si="746"/>
        <v>82.47</v>
      </c>
      <c r="S847">
        <f t="shared" si="747"/>
        <v>6394.85</v>
      </c>
      <c r="T847">
        <f t="shared" si="748"/>
        <v>0</v>
      </c>
      <c r="U847">
        <f t="shared" si="749"/>
        <v>21.346500000000002</v>
      </c>
      <c r="V847">
        <f t="shared" si="750"/>
        <v>0.19950000000000001</v>
      </c>
      <c r="W847">
        <f t="shared" si="751"/>
        <v>0</v>
      </c>
      <c r="X847">
        <f t="shared" si="752"/>
        <v>7837.56</v>
      </c>
      <c r="Y847">
        <f t="shared" si="753"/>
        <v>4663.67</v>
      </c>
      <c r="AA847">
        <v>51651743</v>
      </c>
      <c r="AB847">
        <f t="shared" si="754"/>
        <v>52.56</v>
      </c>
      <c r="AC847">
        <f t="shared" si="755"/>
        <v>40.93</v>
      </c>
      <c r="AD847">
        <f>ROUND(((((ET847*ROUND(1.05,7)))-((EU847*ROUND(1.05,7))))+AE847),2)</f>
        <v>1.55</v>
      </c>
      <c r="AE847">
        <f>ROUND(((EU847*ROUND(1.05,7))),2)</f>
        <v>0.13</v>
      </c>
      <c r="AF847">
        <f>ROUND(((EV847*ROUND(1.05,7))),2)</f>
        <v>10.08</v>
      </c>
      <c r="AG847">
        <f t="shared" si="756"/>
        <v>0</v>
      </c>
      <c r="AH847">
        <f>((EW847*ROUND(1.05,7)))</f>
        <v>1.1235000000000002</v>
      </c>
      <c r="AI847">
        <f>((EX847*ROUND(1.05,7)))</f>
        <v>1.0500000000000001E-2</v>
      </c>
      <c r="AJ847">
        <f t="shared" si="757"/>
        <v>0</v>
      </c>
      <c r="AK847">
        <v>52</v>
      </c>
      <c r="AL847">
        <v>40.93</v>
      </c>
      <c r="AM847">
        <v>1.47</v>
      </c>
      <c r="AN847">
        <v>0.12</v>
      </c>
      <c r="AO847">
        <v>9.6</v>
      </c>
      <c r="AP847">
        <v>0</v>
      </c>
      <c r="AQ847">
        <v>1.07</v>
      </c>
      <c r="AR847">
        <v>0.01</v>
      </c>
      <c r="AS847">
        <v>0</v>
      </c>
      <c r="AT847">
        <v>121</v>
      </c>
      <c r="AU847">
        <v>72</v>
      </c>
      <c r="AV847">
        <v>1</v>
      </c>
      <c r="AW847">
        <v>1</v>
      </c>
      <c r="AZ847">
        <v>1</v>
      </c>
      <c r="BA847">
        <v>33.39</v>
      </c>
      <c r="BB847">
        <v>13.26</v>
      </c>
      <c r="BC847">
        <v>9.11</v>
      </c>
      <c r="BD847" t="s">
        <v>3</v>
      </c>
      <c r="BE847" t="s">
        <v>3</v>
      </c>
      <c r="BF847" t="s">
        <v>3</v>
      </c>
      <c r="BG847" t="s">
        <v>3</v>
      </c>
      <c r="BH847">
        <v>0</v>
      </c>
      <c r="BI847">
        <v>1</v>
      </c>
      <c r="BJ847" t="s">
        <v>40</v>
      </c>
      <c r="BM847">
        <v>20001</v>
      </c>
      <c r="BN847">
        <v>0</v>
      </c>
      <c r="BO847" t="s">
        <v>3</v>
      </c>
      <c r="BP847">
        <v>0</v>
      </c>
      <c r="BQ847">
        <v>22</v>
      </c>
      <c r="BR847">
        <v>0</v>
      </c>
      <c r="BS847">
        <v>33.39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3</v>
      </c>
      <c r="BZ847">
        <v>121</v>
      </c>
      <c r="CA847">
        <v>72</v>
      </c>
      <c r="CB847" t="s">
        <v>3</v>
      </c>
      <c r="CE847">
        <v>0</v>
      </c>
      <c r="CF847">
        <v>0</v>
      </c>
      <c r="CG847">
        <v>0</v>
      </c>
      <c r="CM847">
        <v>0</v>
      </c>
      <c r="CN847" t="s">
        <v>19</v>
      </c>
      <c r="CO847">
        <v>0</v>
      </c>
      <c r="CP847">
        <f t="shared" si="758"/>
        <v>13869.93</v>
      </c>
      <c r="CQ847">
        <f>AC847*BC847</f>
        <v>372.8723</v>
      </c>
      <c r="CR847">
        <f>AD847*BB847</f>
        <v>20.553000000000001</v>
      </c>
      <c r="CS847">
        <f t="shared" si="759"/>
        <v>4.3407</v>
      </c>
      <c r="CT847">
        <f t="shared" si="760"/>
        <v>336.57120000000003</v>
      </c>
      <c r="CU847">
        <f t="shared" si="761"/>
        <v>0</v>
      </c>
      <c r="CV847">
        <f t="shared" si="762"/>
        <v>1.1235000000000002</v>
      </c>
      <c r="CW847">
        <f t="shared" si="763"/>
        <v>1.0500000000000001E-2</v>
      </c>
      <c r="CX847">
        <f t="shared" si="764"/>
        <v>0</v>
      </c>
      <c r="CY847">
        <f t="shared" si="774"/>
        <v>7837.5572000000011</v>
      </c>
      <c r="CZ847">
        <f t="shared" si="775"/>
        <v>4663.6704</v>
      </c>
      <c r="DC847" t="s">
        <v>3</v>
      </c>
      <c r="DD847" t="s">
        <v>3</v>
      </c>
      <c r="DE847" t="s">
        <v>20</v>
      </c>
      <c r="DF847" t="s">
        <v>20</v>
      </c>
      <c r="DG847" t="s">
        <v>20</v>
      </c>
      <c r="DH847" t="s">
        <v>3</v>
      </c>
      <c r="DI847" t="s">
        <v>20</v>
      </c>
      <c r="DJ847" t="s">
        <v>20</v>
      </c>
      <c r="DK847" t="s">
        <v>3</v>
      </c>
      <c r="DL847" t="s">
        <v>3</v>
      </c>
      <c r="DM847" t="s">
        <v>3</v>
      </c>
      <c r="DN847">
        <v>0</v>
      </c>
      <c r="DO847">
        <v>0</v>
      </c>
      <c r="DP847">
        <v>1</v>
      </c>
      <c r="DQ847">
        <v>1</v>
      </c>
      <c r="DU847">
        <v>1013</v>
      </c>
      <c r="DV847" t="s">
        <v>17</v>
      </c>
      <c r="DW847" t="s">
        <v>17</v>
      </c>
      <c r="DX847">
        <v>1</v>
      </c>
      <c r="DZ847" t="s">
        <v>3</v>
      </c>
      <c r="EA847" t="s">
        <v>3</v>
      </c>
      <c r="EB847" t="s">
        <v>3</v>
      </c>
      <c r="EC847" t="s">
        <v>3</v>
      </c>
      <c r="EE847">
        <v>50757454</v>
      </c>
      <c r="EF847">
        <v>22</v>
      </c>
      <c r="EG847" t="s">
        <v>21</v>
      </c>
      <c r="EH847">
        <v>16</v>
      </c>
      <c r="EI847" t="s">
        <v>22</v>
      </c>
      <c r="EJ847">
        <v>1</v>
      </c>
      <c r="EK847">
        <v>20001</v>
      </c>
      <c r="EL847" t="s">
        <v>23</v>
      </c>
      <c r="EM847" t="s">
        <v>24</v>
      </c>
      <c r="EO847" t="s">
        <v>25</v>
      </c>
      <c r="EQ847">
        <v>131072</v>
      </c>
      <c r="ER847">
        <v>52</v>
      </c>
      <c r="ES847">
        <v>40.93</v>
      </c>
      <c r="ET847">
        <v>1.47</v>
      </c>
      <c r="EU847">
        <v>0.12</v>
      </c>
      <c r="EV847">
        <v>9.6</v>
      </c>
      <c r="EW847">
        <v>1.07</v>
      </c>
      <c r="EX847">
        <v>0.01</v>
      </c>
      <c r="EY847">
        <v>0</v>
      </c>
      <c r="FQ847">
        <v>0</v>
      </c>
      <c r="FR847">
        <f t="shared" si="765"/>
        <v>0</v>
      </c>
      <c r="FS847">
        <v>0</v>
      </c>
      <c r="FX847">
        <v>121</v>
      </c>
      <c r="FY847">
        <v>72</v>
      </c>
      <c r="GA847" t="s">
        <v>3</v>
      </c>
      <c r="GD847">
        <v>1</v>
      </c>
      <c r="GF847">
        <v>-476731723</v>
      </c>
      <c r="GG847">
        <v>2</v>
      </c>
      <c r="GH847">
        <v>1</v>
      </c>
      <c r="GI847">
        <v>4</v>
      </c>
      <c r="GJ847">
        <v>0</v>
      </c>
      <c r="GK847">
        <v>0</v>
      </c>
      <c r="GL847">
        <f t="shared" si="766"/>
        <v>0</v>
      </c>
      <c r="GM847">
        <f t="shared" si="767"/>
        <v>26371.16</v>
      </c>
      <c r="GN847">
        <f t="shared" si="768"/>
        <v>26371.16</v>
      </c>
      <c r="GO847">
        <f t="shared" si="769"/>
        <v>0</v>
      </c>
      <c r="GP847">
        <f t="shared" si="770"/>
        <v>0</v>
      </c>
      <c r="GR847">
        <v>0</v>
      </c>
      <c r="GS847">
        <v>3</v>
      </c>
      <c r="GT847">
        <v>0</v>
      </c>
      <c r="GU847" t="s">
        <v>3</v>
      </c>
      <c r="GV847">
        <f t="shared" si="771"/>
        <v>0</v>
      </c>
      <c r="GW847">
        <v>1</v>
      </c>
      <c r="GX847">
        <f t="shared" si="772"/>
        <v>0</v>
      </c>
      <c r="HA847">
        <v>0</v>
      </c>
      <c r="HB847">
        <v>0</v>
      </c>
      <c r="HC847">
        <f t="shared" si="773"/>
        <v>0</v>
      </c>
      <c r="HE847" t="s">
        <v>3</v>
      </c>
      <c r="HF847" t="s">
        <v>3</v>
      </c>
      <c r="HM847" t="s">
        <v>3</v>
      </c>
      <c r="HN847" t="s">
        <v>26</v>
      </c>
      <c r="HO847" t="s">
        <v>27</v>
      </c>
      <c r="HP847" t="s">
        <v>22</v>
      </c>
      <c r="HQ847" t="s">
        <v>22</v>
      </c>
      <c r="IK847">
        <v>0</v>
      </c>
    </row>
    <row r="848" spans="1:245" x14ac:dyDescent="0.2">
      <c r="A848">
        <v>18</v>
      </c>
      <c r="B848">
        <v>1</v>
      </c>
      <c r="C848">
        <v>1050</v>
      </c>
      <c r="E848" t="s">
        <v>519</v>
      </c>
      <c r="F848" t="s">
        <v>42</v>
      </c>
      <c r="G848" t="s">
        <v>43</v>
      </c>
      <c r="H848" t="e">
        <f>'1.Ведомость'!#REF!</f>
        <v>#REF!</v>
      </c>
      <c r="I848">
        <f>I847*J848</f>
        <v>1.9</v>
      </c>
      <c r="J848">
        <v>9.9999999999999992E-2</v>
      </c>
      <c r="K848">
        <v>0.1</v>
      </c>
      <c r="O848">
        <f t="shared" si="743"/>
        <v>17.309999999999999</v>
      </c>
      <c r="P848">
        <f t="shared" si="744"/>
        <v>17.309999999999999</v>
      </c>
      <c r="Q848">
        <f t="shared" si="745"/>
        <v>0</v>
      </c>
      <c r="R848">
        <f t="shared" si="746"/>
        <v>0</v>
      </c>
      <c r="S848">
        <f t="shared" si="747"/>
        <v>0</v>
      </c>
      <c r="T848">
        <f t="shared" si="748"/>
        <v>0</v>
      </c>
      <c r="U848">
        <f t="shared" si="749"/>
        <v>0</v>
      </c>
      <c r="V848">
        <f t="shared" si="750"/>
        <v>0</v>
      </c>
      <c r="W848">
        <f t="shared" si="751"/>
        <v>0</v>
      </c>
      <c r="X848">
        <f t="shared" si="752"/>
        <v>0</v>
      </c>
      <c r="Y848">
        <f t="shared" si="753"/>
        <v>0</v>
      </c>
      <c r="AA848">
        <v>51651743</v>
      </c>
      <c r="AB848">
        <f t="shared" si="754"/>
        <v>1</v>
      </c>
      <c r="AC848">
        <f t="shared" si="755"/>
        <v>1</v>
      </c>
      <c r="AD848">
        <f>ROUND((((ET848)-(EU848))+AE848),2)</f>
        <v>0</v>
      </c>
      <c r="AE848">
        <f t="shared" ref="AE848:AF850" si="778">ROUND((EU848),2)</f>
        <v>0</v>
      </c>
      <c r="AF848">
        <f t="shared" si="778"/>
        <v>0</v>
      </c>
      <c r="AG848">
        <f t="shared" si="756"/>
        <v>0</v>
      </c>
      <c r="AH848">
        <f t="shared" ref="AH848:AI850" si="779">(EW848)</f>
        <v>0</v>
      </c>
      <c r="AI848">
        <f t="shared" si="779"/>
        <v>0</v>
      </c>
      <c r="AJ848">
        <f t="shared" si="757"/>
        <v>0</v>
      </c>
      <c r="AK848">
        <v>1</v>
      </c>
      <c r="AL848">
        <v>1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</v>
      </c>
      <c r="AW848">
        <v>1</v>
      </c>
      <c r="AZ848">
        <v>1</v>
      </c>
      <c r="BA848">
        <v>1</v>
      </c>
      <c r="BB848">
        <v>1</v>
      </c>
      <c r="BC848">
        <v>9.11</v>
      </c>
      <c r="BD848" t="s">
        <v>3</v>
      </c>
      <c r="BE848" t="s">
        <v>3</v>
      </c>
      <c r="BF848" t="s">
        <v>3</v>
      </c>
      <c r="BG848" t="s">
        <v>3</v>
      </c>
      <c r="BH848">
        <v>3</v>
      </c>
      <c r="BI848">
        <v>1</v>
      </c>
      <c r="BJ848" t="s">
        <v>45</v>
      </c>
      <c r="BM848">
        <v>500001</v>
      </c>
      <c r="BN848">
        <v>0</v>
      </c>
      <c r="BO848" t="s">
        <v>3</v>
      </c>
      <c r="BP848">
        <v>0</v>
      </c>
      <c r="BQ848">
        <v>8</v>
      </c>
      <c r="BR848">
        <v>0</v>
      </c>
      <c r="BS848">
        <v>1</v>
      </c>
      <c r="BT848">
        <v>1</v>
      </c>
      <c r="BU848">
        <v>1</v>
      </c>
      <c r="BV848">
        <v>1</v>
      </c>
      <c r="BW848">
        <v>1</v>
      </c>
      <c r="BX848">
        <v>1</v>
      </c>
      <c r="BY848" t="s">
        <v>3</v>
      </c>
      <c r="BZ848">
        <v>0</v>
      </c>
      <c r="CA848">
        <v>0</v>
      </c>
      <c r="CB848" t="s">
        <v>3</v>
      </c>
      <c r="CE848">
        <v>0</v>
      </c>
      <c r="CF848">
        <v>0</v>
      </c>
      <c r="CG848">
        <v>0</v>
      </c>
      <c r="CM848">
        <v>0</v>
      </c>
      <c r="CN848" t="s">
        <v>3</v>
      </c>
      <c r="CO848">
        <v>0</v>
      </c>
      <c r="CP848">
        <f t="shared" si="758"/>
        <v>17.309999999999999</v>
      </c>
      <c r="CQ848">
        <f>AC848*BC848</f>
        <v>9.11</v>
      </c>
      <c r="CR848">
        <f>AD848*BB848</f>
        <v>0</v>
      </c>
      <c r="CS848">
        <f t="shared" si="759"/>
        <v>0</v>
      </c>
      <c r="CT848">
        <f t="shared" si="760"/>
        <v>0</v>
      </c>
      <c r="CU848">
        <f t="shared" si="761"/>
        <v>0</v>
      </c>
      <c r="CV848">
        <f t="shared" si="762"/>
        <v>0</v>
      </c>
      <c r="CW848">
        <f t="shared" si="763"/>
        <v>0</v>
      </c>
      <c r="CX848">
        <f t="shared" si="764"/>
        <v>0</v>
      </c>
      <c r="CY848">
        <f t="shared" si="774"/>
        <v>0</v>
      </c>
      <c r="CZ848">
        <f t="shared" si="775"/>
        <v>0</v>
      </c>
      <c r="DC848" t="s">
        <v>3</v>
      </c>
      <c r="DD848" t="s">
        <v>3</v>
      </c>
      <c r="DE848" t="s">
        <v>3</v>
      </c>
      <c r="DF848" t="s">
        <v>3</v>
      </c>
      <c r="DG848" t="s">
        <v>3</v>
      </c>
      <c r="DH848" t="s">
        <v>3</v>
      </c>
      <c r="DI848" t="s">
        <v>3</v>
      </c>
      <c r="DJ848" t="s">
        <v>3</v>
      </c>
      <c r="DK848" t="s">
        <v>3</v>
      </c>
      <c r="DL848" t="s">
        <v>3</v>
      </c>
      <c r="DM848" t="s">
        <v>3</v>
      </c>
      <c r="DN848">
        <v>0</v>
      </c>
      <c r="DO848">
        <v>0</v>
      </c>
      <c r="DP848">
        <v>1</v>
      </c>
      <c r="DQ848">
        <v>1</v>
      </c>
      <c r="DU848">
        <v>1013</v>
      </c>
      <c r="DV848" t="s">
        <v>44</v>
      </c>
      <c r="DW848" t="s">
        <v>44</v>
      </c>
      <c r="DX848">
        <v>1</v>
      </c>
      <c r="DZ848" t="s">
        <v>3</v>
      </c>
      <c r="EA848" t="s">
        <v>3</v>
      </c>
      <c r="EB848" t="s">
        <v>3</v>
      </c>
      <c r="EC848" t="s">
        <v>3</v>
      </c>
      <c r="EE848">
        <v>50757674</v>
      </c>
      <c r="EF848">
        <v>8</v>
      </c>
      <c r="EG848" t="s">
        <v>46</v>
      </c>
      <c r="EH848">
        <v>0</v>
      </c>
      <c r="EI848" t="s">
        <v>3</v>
      </c>
      <c r="EJ848">
        <v>1</v>
      </c>
      <c r="EK848">
        <v>500001</v>
      </c>
      <c r="EL848" t="s">
        <v>47</v>
      </c>
      <c r="EM848" t="s">
        <v>48</v>
      </c>
      <c r="EO848" t="s">
        <v>3</v>
      </c>
      <c r="EQ848">
        <v>0</v>
      </c>
      <c r="ER848">
        <v>1</v>
      </c>
      <c r="ES848">
        <v>1</v>
      </c>
      <c r="ET848">
        <v>0</v>
      </c>
      <c r="EU848">
        <v>0</v>
      </c>
      <c r="EV848">
        <v>0</v>
      </c>
      <c r="EW848">
        <v>0</v>
      </c>
      <c r="EX848">
        <v>0</v>
      </c>
      <c r="FQ848">
        <v>0</v>
      </c>
      <c r="FR848">
        <f t="shared" si="765"/>
        <v>0</v>
      </c>
      <c r="FS848">
        <v>0</v>
      </c>
      <c r="FX848">
        <v>0</v>
      </c>
      <c r="FY848">
        <v>0</v>
      </c>
      <c r="GA848" t="s">
        <v>3</v>
      </c>
      <c r="GD848">
        <v>1</v>
      </c>
      <c r="GF848">
        <v>-1743999360</v>
      </c>
      <c r="GG848">
        <v>2</v>
      </c>
      <c r="GH848">
        <v>1</v>
      </c>
      <c r="GI848">
        <v>4</v>
      </c>
      <c r="GJ848">
        <v>0</v>
      </c>
      <c r="GK848">
        <v>0</v>
      </c>
      <c r="GL848">
        <f t="shared" si="766"/>
        <v>0</v>
      </c>
      <c r="GM848">
        <f t="shared" si="767"/>
        <v>17.309999999999999</v>
      </c>
      <c r="GN848">
        <f t="shared" si="768"/>
        <v>17.309999999999999</v>
      </c>
      <c r="GO848">
        <f t="shared" si="769"/>
        <v>0</v>
      </c>
      <c r="GP848">
        <f t="shared" si="770"/>
        <v>0</v>
      </c>
      <c r="GR848">
        <v>0</v>
      </c>
      <c r="GS848">
        <v>3</v>
      </c>
      <c r="GT848">
        <v>0</v>
      </c>
      <c r="GU848" t="s">
        <v>3</v>
      </c>
      <c r="GV848">
        <f t="shared" si="771"/>
        <v>0</v>
      </c>
      <c r="GW848">
        <v>1</v>
      </c>
      <c r="GX848">
        <f t="shared" si="772"/>
        <v>0</v>
      </c>
      <c r="HA848">
        <v>0</v>
      </c>
      <c r="HB848">
        <v>0</v>
      </c>
      <c r="HC848">
        <f t="shared" si="773"/>
        <v>0</v>
      </c>
      <c r="HE848" t="s">
        <v>3</v>
      </c>
      <c r="HF848" t="s">
        <v>3</v>
      </c>
      <c r="HM848" t="s">
        <v>3</v>
      </c>
      <c r="HN848" t="s">
        <v>3</v>
      </c>
      <c r="HO848" t="s">
        <v>3</v>
      </c>
      <c r="HP848" t="s">
        <v>3</v>
      </c>
      <c r="HQ848" t="s">
        <v>3</v>
      </c>
      <c r="IK848">
        <v>0</v>
      </c>
    </row>
    <row r="849" spans="1:245" x14ac:dyDescent="0.2">
      <c r="A849">
        <v>18</v>
      </c>
      <c r="B849">
        <v>1</v>
      </c>
      <c r="C849">
        <v>1054</v>
      </c>
      <c r="E849" t="s">
        <v>520</v>
      </c>
      <c r="F849" t="s">
        <v>50</v>
      </c>
      <c r="G849" t="s">
        <v>51</v>
      </c>
      <c r="H849" t="e">
        <f>'1.Ведомость'!#REF!</f>
        <v>#REF!</v>
      </c>
      <c r="I849">
        <f>I847*J849</f>
        <v>-0.76</v>
      </c>
      <c r="J849">
        <v>-0.04</v>
      </c>
      <c r="K849">
        <v>-0.04</v>
      </c>
      <c r="O849">
        <f t="shared" si="743"/>
        <v>-6411.25</v>
      </c>
      <c r="P849">
        <f t="shared" si="744"/>
        <v>-6411.25</v>
      </c>
      <c r="Q849">
        <f t="shared" si="745"/>
        <v>0</v>
      </c>
      <c r="R849">
        <f t="shared" si="746"/>
        <v>0</v>
      </c>
      <c r="S849">
        <f t="shared" si="747"/>
        <v>0</v>
      </c>
      <c r="T849">
        <f t="shared" si="748"/>
        <v>0</v>
      </c>
      <c r="U849">
        <f t="shared" si="749"/>
        <v>0</v>
      </c>
      <c r="V849">
        <f t="shared" si="750"/>
        <v>0</v>
      </c>
      <c r="W849">
        <f t="shared" si="751"/>
        <v>0</v>
      </c>
      <c r="X849">
        <f t="shared" si="752"/>
        <v>0</v>
      </c>
      <c r="Y849">
        <f t="shared" si="753"/>
        <v>0</v>
      </c>
      <c r="AA849">
        <v>51651743</v>
      </c>
      <c r="AB849">
        <f t="shared" si="754"/>
        <v>926</v>
      </c>
      <c r="AC849">
        <f t="shared" si="755"/>
        <v>926</v>
      </c>
      <c r="AD849">
        <f>ROUND((((ET849)-(EU849))+AE849),2)</f>
        <v>0</v>
      </c>
      <c r="AE849">
        <f t="shared" si="778"/>
        <v>0</v>
      </c>
      <c r="AF849">
        <f t="shared" si="778"/>
        <v>0</v>
      </c>
      <c r="AG849">
        <f t="shared" si="756"/>
        <v>0</v>
      </c>
      <c r="AH849">
        <f t="shared" si="779"/>
        <v>0</v>
      </c>
      <c r="AI849">
        <f t="shared" si="779"/>
        <v>0</v>
      </c>
      <c r="AJ849">
        <f t="shared" si="757"/>
        <v>0</v>
      </c>
      <c r="AK849">
        <v>926</v>
      </c>
      <c r="AL849">
        <v>926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1</v>
      </c>
      <c r="AW849">
        <v>1</v>
      </c>
      <c r="AZ849">
        <v>1</v>
      </c>
      <c r="BA849">
        <v>1</v>
      </c>
      <c r="BB849">
        <v>1</v>
      </c>
      <c r="BC849">
        <v>9.11</v>
      </c>
      <c r="BD849" t="s">
        <v>3</v>
      </c>
      <c r="BE849" t="s">
        <v>3</v>
      </c>
      <c r="BF849" t="s">
        <v>3</v>
      </c>
      <c r="BG849" t="s">
        <v>3</v>
      </c>
      <c r="BH849">
        <v>3</v>
      </c>
      <c r="BI849">
        <v>1</v>
      </c>
      <c r="BJ849" t="s">
        <v>53</v>
      </c>
      <c r="BM849">
        <v>500001</v>
      </c>
      <c r="BN849">
        <v>0</v>
      </c>
      <c r="BO849" t="s">
        <v>3</v>
      </c>
      <c r="BP849">
        <v>0</v>
      </c>
      <c r="BQ849">
        <v>8</v>
      </c>
      <c r="BR849">
        <v>1</v>
      </c>
      <c r="BS849">
        <v>1</v>
      </c>
      <c r="BT849">
        <v>1</v>
      </c>
      <c r="BU849">
        <v>1</v>
      </c>
      <c r="BV849">
        <v>1</v>
      </c>
      <c r="BW849">
        <v>1</v>
      </c>
      <c r="BX849">
        <v>1</v>
      </c>
      <c r="BY849" t="s">
        <v>3</v>
      </c>
      <c r="BZ849">
        <v>0</v>
      </c>
      <c r="CA849">
        <v>0</v>
      </c>
      <c r="CB849" t="s">
        <v>3</v>
      </c>
      <c r="CE849">
        <v>0</v>
      </c>
      <c r="CF849">
        <v>0</v>
      </c>
      <c r="CG849">
        <v>0</v>
      </c>
      <c r="CM849">
        <v>0</v>
      </c>
      <c r="CN849" t="s">
        <v>3</v>
      </c>
      <c r="CO849">
        <v>0</v>
      </c>
      <c r="CP849">
        <f t="shared" si="758"/>
        <v>-6411.25</v>
      </c>
      <c r="CQ849">
        <f>AC849*BC849</f>
        <v>8435.8599999999988</v>
      </c>
      <c r="CR849">
        <f>AD849*BB849</f>
        <v>0</v>
      </c>
      <c r="CS849">
        <f t="shared" si="759"/>
        <v>0</v>
      </c>
      <c r="CT849">
        <f t="shared" si="760"/>
        <v>0</v>
      </c>
      <c r="CU849">
        <f t="shared" si="761"/>
        <v>0</v>
      </c>
      <c r="CV849">
        <f t="shared" si="762"/>
        <v>0</v>
      </c>
      <c r="CW849">
        <f t="shared" si="763"/>
        <v>0</v>
      </c>
      <c r="CX849">
        <f t="shared" si="764"/>
        <v>0</v>
      </c>
      <c r="CY849">
        <f t="shared" si="774"/>
        <v>0</v>
      </c>
      <c r="CZ849">
        <f t="shared" si="775"/>
        <v>0</v>
      </c>
      <c r="DC849" t="s">
        <v>3</v>
      </c>
      <c r="DD849" t="s">
        <v>3</v>
      </c>
      <c r="DE849" t="s">
        <v>3</v>
      </c>
      <c r="DF849" t="s">
        <v>3</v>
      </c>
      <c r="DG849" t="s">
        <v>3</v>
      </c>
      <c r="DH849" t="s">
        <v>3</v>
      </c>
      <c r="DI849" t="s">
        <v>3</v>
      </c>
      <c r="DJ849" t="s">
        <v>3</v>
      </c>
      <c r="DK849" t="s">
        <v>3</v>
      </c>
      <c r="DL849" t="s">
        <v>3</v>
      </c>
      <c r="DM849" t="s">
        <v>3</v>
      </c>
      <c r="DN849">
        <v>0</v>
      </c>
      <c r="DO849">
        <v>0</v>
      </c>
      <c r="DP849">
        <v>1</v>
      </c>
      <c r="DQ849">
        <v>1</v>
      </c>
      <c r="DU849">
        <v>1005</v>
      </c>
      <c r="DV849" t="s">
        <v>52</v>
      </c>
      <c r="DW849" t="s">
        <v>52</v>
      </c>
      <c r="DX849">
        <v>1</v>
      </c>
      <c r="DZ849" t="s">
        <v>3</v>
      </c>
      <c r="EA849" t="s">
        <v>3</v>
      </c>
      <c r="EB849" t="s">
        <v>3</v>
      </c>
      <c r="EC849" t="s">
        <v>3</v>
      </c>
      <c r="EE849">
        <v>50757674</v>
      </c>
      <c r="EF849">
        <v>8</v>
      </c>
      <c r="EG849" t="s">
        <v>46</v>
      </c>
      <c r="EH849">
        <v>0</v>
      </c>
      <c r="EI849" t="s">
        <v>3</v>
      </c>
      <c r="EJ849">
        <v>1</v>
      </c>
      <c r="EK849">
        <v>500001</v>
      </c>
      <c r="EL849" t="s">
        <v>47</v>
      </c>
      <c r="EM849" t="s">
        <v>48</v>
      </c>
      <c r="EO849" t="s">
        <v>3</v>
      </c>
      <c r="EQ849">
        <v>32768</v>
      </c>
      <c r="ER849">
        <v>926</v>
      </c>
      <c r="ES849">
        <v>926</v>
      </c>
      <c r="ET849">
        <v>0</v>
      </c>
      <c r="EU849">
        <v>0</v>
      </c>
      <c r="EV849">
        <v>0</v>
      </c>
      <c r="EW849">
        <v>0</v>
      </c>
      <c r="EX849">
        <v>0</v>
      </c>
      <c r="FQ849">
        <v>0</v>
      </c>
      <c r="FR849">
        <f t="shared" si="765"/>
        <v>0</v>
      </c>
      <c r="FS849">
        <v>0</v>
      </c>
      <c r="FX849">
        <v>0</v>
      </c>
      <c r="FY849">
        <v>0</v>
      </c>
      <c r="GA849" t="s">
        <v>3</v>
      </c>
      <c r="GD849">
        <v>1</v>
      </c>
      <c r="GF849">
        <v>-1896968330</v>
      </c>
      <c r="GG849">
        <v>2</v>
      </c>
      <c r="GH849">
        <v>1</v>
      </c>
      <c r="GI849">
        <v>4</v>
      </c>
      <c r="GJ849">
        <v>0</v>
      </c>
      <c r="GK849">
        <v>0</v>
      </c>
      <c r="GL849">
        <f t="shared" si="766"/>
        <v>0</v>
      </c>
      <c r="GM849">
        <f t="shared" si="767"/>
        <v>-6411.25</v>
      </c>
      <c r="GN849">
        <f t="shared" si="768"/>
        <v>-6411.25</v>
      </c>
      <c r="GO849">
        <f t="shared" si="769"/>
        <v>0</v>
      </c>
      <c r="GP849">
        <f t="shared" si="770"/>
        <v>0</v>
      </c>
      <c r="GR849">
        <v>0</v>
      </c>
      <c r="GS849">
        <v>3</v>
      </c>
      <c r="GT849">
        <v>0</v>
      </c>
      <c r="GU849" t="s">
        <v>3</v>
      </c>
      <c r="GV849">
        <f t="shared" si="771"/>
        <v>0</v>
      </c>
      <c r="GW849">
        <v>1</v>
      </c>
      <c r="GX849">
        <f t="shared" si="772"/>
        <v>0</v>
      </c>
      <c r="HA849">
        <v>0</v>
      </c>
      <c r="HB849">
        <v>0</v>
      </c>
      <c r="HC849">
        <f t="shared" si="773"/>
        <v>0</v>
      </c>
      <c r="HE849" t="s">
        <v>3</v>
      </c>
      <c r="HF849" t="s">
        <v>3</v>
      </c>
      <c r="HM849" t="s">
        <v>3</v>
      </c>
      <c r="HN849" t="s">
        <v>3</v>
      </c>
      <c r="HO849" t="s">
        <v>3</v>
      </c>
      <c r="HP849" t="s">
        <v>3</v>
      </c>
      <c r="HQ849" t="s">
        <v>3</v>
      </c>
      <c r="IK849">
        <v>0</v>
      </c>
    </row>
    <row r="850" spans="1:245" x14ac:dyDescent="0.2">
      <c r="A850">
        <v>18</v>
      </c>
      <c r="B850">
        <v>1</v>
      </c>
      <c r="C850">
        <v>1055</v>
      </c>
      <c r="E850" t="s">
        <v>521</v>
      </c>
      <c r="F850" t="s">
        <v>29</v>
      </c>
      <c r="G850" t="s">
        <v>201</v>
      </c>
      <c r="H850" t="str">
        <f>'1.Ведомость'!C261</f>
        <v>ШТ</v>
      </c>
      <c r="I850">
        <f>I847*J850</f>
        <v>19</v>
      </c>
      <c r="J850">
        <v>1</v>
      </c>
      <c r="K850">
        <v>1</v>
      </c>
      <c r="O850">
        <f t="shared" si="743"/>
        <v>35366.03</v>
      </c>
      <c r="P850">
        <f t="shared" si="744"/>
        <v>35366.03</v>
      </c>
      <c r="Q850">
        <f t="shared" si="745"/>
        <v>0</v>
      </c>
      <c r="R850">
        <f t="shared" si="746"/>
        <v>0</v>
      </c>
      <c r="S850">
        <f t="shared" si="747"/>
        <v>0</v>
      </c>
      <c r="T850">
        <f t="shared" si="748"/>
        <v>0</v>
      </c>
      <c r="U850">
        <f t="shared" si="749"/>
        <v>0</v>
      </c>
      <c r="V850">
        <f t="shared" si="750"/>
        <v>0</v>
      </c>
      <c r="W850">
        <f t="shared" si="751"/>
        <v>0</v>
      </c>
      <c r="X850">
        <f t="shared" si="752"/>
        <v>0</v>
      </c>
      <c r="Y850">
        <f t="shared" si="753"/>
        <v>0</v>
      </c>
      <c r="AA850">
        <v>51651743</v>
      </c>
      <c r="AB850">
        <f t="shared" si="754"/>
        <v>1861.37</v>
      </c>
      <c r="AC850">
        <f t="shared" si="755"/>
        <v>1861.37</v>
      </c>
      <c r="AD850">
        <f>ROUND((((ET850)-(EU850))+AE850),2)</f>
        <v>0</v>
      </c>
      <c r="AE850">
        <f t="shared" si="778"/>
        <v>0</v>
      </c>
      <c r="AF850">
        <f t="shared" si="778"/>
        <v>0</v>
      </c>
      <c r="AG850">
        <f t="shared" si="756"/>
        <v>0</v>
      </c>
      <c r="AH850">
        <f t="shared" si="779"/>
        <v>0</v>
      </c>
      <c r="AI850">
        <f t="shared" si="779"/>
        <v>0</v>
      </c>
      <c r="AJ850">
        <f t="shared" si="757"/>
        <v>0</v>
      </c>
      <c r="AK850">
        <v>1861.37</v>
      </c>
      <c r="AL850">
        <v>1861.37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1</v>
      </c>
      <c r="AW850">
        <v>1</v>
      </c>
      <c r="AZ850">
        <v>1</v>
      </c>
      <c r="BA850">
        <v>1</v>
      </c>
      <c r="BB850">
        <v>1</v>
      </c>
      <c r="BC850">
        <v>9.11</v>
      </c>
      <c r="BD850" t="s">
        <v>3</v>
      </c>
      <c r="BE850" t="s">
        <v>3</v>
      </c>
      <c r="BF850" t="s">
        <v>3</v>
      </c>
      <c r="BG850" t="s">
        <v>3</v>
      </c>
      <c r="BH850">
        <v>3</v>
      </c>
      <c r="BI850">
        <v>1</v>
      </c>
      <c r="BJ850" t="s">
        <v>62</v>
      </c>
      <c r="BM850">
        <v>500001</v>
      </c>
      <c r="BN850">
        <v>0</v>
      </c>
      <c r="BO850" t="s">
        <v>3</v>
      </c>
      <c r="BP850">
        <v>0</v>
      </c>
      <c r="BQ850">
        <v>8</v>
      </c>
      <c r="BR850">
        <v>0</v>
      </c>
      <c r="BS850">
        <v>1</v>
      </c>
      <c r="BT850">
        <v>1</v>
      </c>
      <c r="BU850">
        <v>1</v>
      </c>
      <c r="BV850">
        <v>1</v>
      </c>
      <c r="BW850">
        <v>1</v>
      </c>
      <c r="BX850">
        <v>1</v>
      </c>
      <c r="BY850" t="s">
        <v>3</v>
      </c>
      <c r="BZ850">
        <v>0</v>
      </c>
      <c r="CA850">
        <v>0</v>
      </c>
      <c r="CB850" t="s">
        <v>3</v>
      </c>
      <c r="CE850">
        <v>0</v>
      </c>
      <c r="CF850">
        <v>0</v>
      </c>
      <c r="CG850">
        <v>0</v>
      </c>
      <c r="CM850">
        <v>0</v>
      </c>
      <c r="CN850" t="s">
        <v>3</v>
      </c>
      <c r="CO850">
        <v>0</v>
      </c>
      <c r="CP850">
        <f t="shared" si="758"/>
        <v>35366.03</v>
      </c>
      <c r="CQ850">
        <f>AC850</f>
        <v>1861.37</v>
      </c>
      <c r="CR850">
        <f>AD850</f>
        <v>0</v>
      </c>
      <c r="CS850">
        <f t="shared" si="759"/>
        <v>0</v>
      </c>
      <c r="CT850">
        <f t="shared" si="760"/>
        <v>0</v>
      </c>
      <c r="CU850">
        <f t="shared" si="761"/>
        <v>0</v>
      </c>
      <c r="CV850">
        <f t="shared" si="762"/>
        <v>0</v>
      </c>
      <c r="CW850">
        <f t="shared" si="763"/>
        <v>0</v>
      </c>
      <c r="CX850">
        <f t="shared" si="764"/>
        <v>0</v>
      </c>
      <c r="CY850">
        <f t="shared" si="774"/>
        <v>0</v>
      </c>
      <c r="CZ850">
        <f t="shared" si="775"/>
        <v>0</v>
      </c>
      <c r="DC850" t="s">
        <v>3</v>
      </c>
      <c r="DD850" t="s">
        <v>3</v>
      </c>
      <c r="DE850" t="s">
        <v>3</v>
      </c>
      <c r="DF850" t="s">
        <v>3</v>
      </c>
      <c r="DG850" t="s">
        <v>3</v>
      </c>
      <c r="DH850" t="s">
        <v>3</v>
      </c>
      <c r="DI850" t="s">
        <v>3</v>
      </c>
      <c r="DJ850" t="s">
        <v>3</v>
      </c>
      <c r="DK850" t="s">
        <v>3</v>
      </c>
      <c r="DL850" t="s">
        <v>3</v>
      </c>
      <c r="DM850" t="s">
        <v>3</v>
      </c>
      <c r="DN850">
        <v>0</v>
      </c>
      <c r="DO850">
        <v>0</v>
      </c>
      <c r="DP850">
        <v>1</v>
      </c>
      <c r="DQ850">
        <v>1</v>
      </c>
      <c r="DU850">
        <v>1013</v>
      </c>
      <c r="DV850" t="s">
        <v>17</v>
      </c>
      <c r="DW850" t="s">
        <v>17</v>
      </c>
      <c r="DX850">
        <v>1</v>
      </c>
      <c r="DZ850" t="s">
        <v>3</v>
      </c>
      <c r="EA850" t="s">
        <v>3</v>
      </c>
      <c r="EB850" t="s">
        <v>3</v>
      </c>
      <c r="EC850" t="s">
        <v>3</v>
      </c>
      <c r="EE850">
        <v>50757674</v>
      </c>
      <c r="EF850">
        <v>8</v>
      </c>
      <c r="EG850" t="s">
        <v>46</v>
      </c>
      <c r="EH850">
        <v>0</v>
      </c>
      <c r="EI850" t="s">
        <v>3</v>
      </c>
      <c r="EJ850">
        <v>1</v>
      </c>
      <c r="EK850">
        <v>500001</v>
      </c>
      <c r="EL850" t="s">
        <v>47</v>
      </c>
      <c r="EM850" t="s">
        <v>48</v>
      </c>
      <c r="EO850" t="s">
        <v>3</v>
      </c>
      <c r="EQ850">
        <v>0</v>
      </c>
      <c r="ER850">
        <v>1770</v>
      </c>
      <c r="ES850">
        <v>1861.37</v>
      </c>
      <c r="ET850">
        <v>0</v>
      </c>
      <c r="EU850">
        <v>0</v>
      </c>
      <c r="EV850">
        <v>0</v>
      </c>
      <c r="EW850">
        <v>0</v>
      </c>
      <c r="EX850">
        <v>0</v>
      </c>
      <c r="EZ850">
        <v>5</v>
      </c>
      <c r="FC850">
        <v>0</v>
      </c>
      <c r="FD850">
        <v>18</v>
      </c>
      <c r="FF850">
        <v>1770</v>
      </c>
      <c r="FQ850">
        <v>0</v>
      </c>
      <c r="FR850">
        <f t="shared" si="765"/>
        <v>0</v>
      </c>
      <c r="FS850">
        <v>0</v>
      </c>
      <c r="FX850">
        <v>0</v>
      </c>
      <c r="FY850">
        <v>0</v>
      </c>
      <c r="GA850" t="s">
        <v>202</v>
      </c>
      <c r="GD850">
        <v>1</v>
      </c>
      <c r="GF850">
        <v>-1766657038</v>
      </c>
      <c r="GG850">
        <v>2</v>
      </c>
      <c r="GH850">
        <v>3</v>
      </c>
      <c r="GI850">
        <v>4</v>
      </c>
      <c r="GJ850">
        <v>0</v>
      </c>
      <c r="GK850">
        <v>0</v>
      </c>
      <c r="GL850">
        <f t="shared" si="766"/>
        <v>0</v>
      </c>
      <c r="GM850">
        <f t="shared" si="767"/>
        <v>35366.03</v>
      </c>
      <c r="GN850">
        <f t="shared" si="768"/>
        <v>35366.03</v>
      </c>
      <c r="GO850">
        <f t="shared" si="769"/>
        <v>0</v>
      </c>
      <c r="GP850">
        <f t="shared" si="770"/>
        <v>0</v>
      </c>
      <c r="GR850">
        <v>1</v>
      </c>
      <c r="GS850">
        <v>1</v>
      </c>
      <c r="GT850">
        <v>0</v>
      </c>
      <c r="GU850" t="s">
        <v>3</v>
      </c>
      <c r="GV850">
        <f t="shared" si="771"/>
        <v>0</v>
      </c>
      <c r="GW850">
        <v>1</v>
      </c>
      <c r="GX850">
        <f t="shared" si="772"/>
        <v>0</v>
      </c>
      <c r="HA850">
        <v>0</v>
      </c>
      <c r="HB850">
        <v>0</v>
      </c>
      <c r="HC850">
        <f t="shared" si="773"/>
        <v>0</v>
      </c>
      <c r="HE850" t="s">
        <v>35</v>
      </c>
      <c r="HF850" t="s">
        <v>37</v>
      </c>
      <c r="HG850">
        <f>ROUND(AC850*I850,2)</f>
        <v>35366.03</v>
      </c>
      <c r="HM850" t="s">
        <v>3</v>
      </c>
      <c r="HN850" t="s">
        <v>3</v>
      </c>
      <c r="HO850" t="s">
        <v>3</v>
      </c>
      <c r="HP850" t="s">
        <v>3</v>
      </c>
      <c r="HQ850" t="s">
        <v>3</v>
      </c>
      <c r="IK850">
        <v>0</v>
      </c>
    </row>
    <row r="851" spans="1:245" x14ac:dyDescent="0.2">
      <c r="A851">
        <v>17</v>
      </c>
      <c r="B851">
        <v>1</v>
      </c>
      <c r="C851">
        <f>ROW(SmtRes!A1067)</f>
        <v>1067</v>
      </c>
      <c r="D851">
        <f>ROW(EtalonRes!A1236)</f>
        <v>1236</v>
      </c>
      <c r="E851" t="s">
        <v>522</v>
      </c>
      <c r="F851" t="s">
        <v>74</v>
      </c>
      <c r="G851" t="s">
        <v>75</v>
      </c>
      <c r="H851" t="s">
        <v>76</v>
      </c>
      <c r="I851">
        <v>7.1999999999999995E-2</v>
      </c>
      <c r="J851">
        <v>0</v>
      </c>
      <c r="K851">
        <v>7.1999999999999995E-2</v>
      </c>
      <c r="O851">
        <f t="shared" si="743"/>
        <v>3800.41</v>
      </c>
      <c r="P851">
        <f t="shared" si="744"/>
        <v>285.10000000000002</v>
      </c>
      <c r="Q851">
        <f t="shared" si="745"/>
        <v>117.72</v>
      </c>
      <c r="R851">
        <f t="shared" si="746"/>
        <v>37.43</v>
      </c>
      <c r="S851">
        <f t="shared" si="747"/>
        <v>3397.59</v>
      </c>
      <c r="T851">
        <f t="shared" si="748"/>
        <v>0</v>
      </c>
      <c r="U851">
        <f t="shared" si="749"/>
        <v>11.6424</v>
      </c>
      <c r="V851">
        <f t="shared" si="750"/>
        <v>9.0719999999999995E-2</v>
      </c>
      <c r="W851">
        <f t="shared" si="751"/>
        <v>0</v>
      </c>
      <c r="X851">
        <f t="shared" si="752"/>
        <v>4156.37</v>
      </c>
      <c r="Y851">
        <f t="shared" si="753"/>
        <v>2473.21</v>
      </c>
      <c r="AA851">
        <v>51651743</v>
      </c>
      <c r="AB851">
        <f t="shared" si="754"/>
        <v>1971.21</v>
      </c>
      <c r="AC851">
        <f t="shared" si="755"/>
        <v>434.65</v>
      </c>
      <c r="AD851">
        <f>ROUND(((((ET851*ROUND(1.05,7)))-((EU851*ROUND(1.05,7))))+AE851),2)</f>
        <v>123.3</v>
      </c>
      <c r="AE851">
        <f>ROUND(((EU851*ROUND(1.05,7))),2)</f>
        <v>15.57</v>
      </c>
      <c r="AF851">
        <f>ROUND(((EV851*ROUND(1.05,7))),2)</f>
        <v>1413.26</v>
      </c>
      <c r="AG851">
        <f t="shared" si="756"/>
        <v>0</v>
      </c>
      <c r="AH851">
        <f>((EW851*ROUND(1.05,7)))</f>
        <v>161.70000000000002</v>
      </c>
      <c r="AI851">
        <f>((EX851*ROUND(1.05,7)))</f>
        <v>1.26</v>
      </c>
      <c r="AJ851">
        <f t="shared" si="757"/>
        <v>0</v>
      </c>
      <c r="AK851">
        <v>1898.04</v>
      </c>
      <c r="AL851">
        <v>434.65</v>
      </c>
      <c r="AM851">
        <v>117.43</v>
      </c>
      <c r="AN851">
        <v>14.83</v>
      </c>
      <c r="AO851">
        <v>1345.96</v>
      </c>
      <c r="AP851">
        <v>0</v>
      </c>
      <c r="AQ851">
        <v>154</v>
      </c>
      <c r="AR851">
        <v>1.2</v>
      </c>
      <c r="AS851">
        <v>0</v>
      </c>
      <c r="AT851">
        <v>121</v>
      </c>
      <c r="AU851">
        <v>72</v>
      </c>
      <c r="AV851">
        <v>1</v>
      </c>
      <c r="AW851">
        <v>1</v>
      </c>
      <c r="AZ851">
        <v>1</v>
      </c>
      <c r="BA851">
        <v>33.39</v>
      </c>
      <c r="BB851">
        <v>13.26</v>
      </c>
      <c r="BC851">
        <v>9.11</v>
      </c>
      <c r="BD851" t="s">
        <v>3</v>
      </c>
      <c r="BE851" t="s">
        <v>3</v>
      </c>
      <c r="BF851" t="s">
        <v>3</v>
      </c>
      <c r="BG851" t="s">
        <v>3</v>
      </c>
      <c r="BH851">
        <v>0</v>
      </c>
      <c r="BI851">
        <v>1</v>
      </c>
      <c r="BJ851" t="s">
        <v>77</v>
      </c>
      <c r="BM851">
        <v>20001</v>
      </c>
      <c r="BN851">
        <v>0</v>
      </c>
      <c r="BO851" t="s">
        <v>3</v>
      </c>
      <c r="BP851">
        <v>0</v>
      </c>
      <c r="BQ851">
        <v>22</v>
      </c>
      <c r="BR851">
        <v>0</v>
      </c>
      <c r="BS851">
        <v>33.39</v>
      </c>
      <c r="BT851">
        <v>1</v>
      </c>
      <c r="BU851">
        <v>1</v>
      </c>
      <c r="BV851">
        <v>1</v>
      </c>
      <c r="BW851">
        <v>1</v>
      </c>
      <c r="BX851">
        <v>1</v>
      </c>
      <c r="BY851" t="s">
        <v>3</v>
      </c>
      <c r="BZ851">
        <v>121</v>
      </c>
      <c r="CA851">
        <v>72</v>
      </c>
      <c r="CB851" t="s">
        <v>3</v>
      </c>
      <c r="CE851">
        <v>0</v>
      </c>
      <c r="CF851">
        <v>0</v>
      </c>
      <c r="CG851">
        <v>0</v>
      </c>
      <c r="CM851">
        <v>0</v>
      </c>
      <c r="CN851" t="s">
        <v>19</v>
      </c>
      <c r="CO851">
        <v>0</v>
      </c>
      <c r="CP851">
        <f t="shared" si="758"/>
        <v>3800.4100000000003</v>
      </c>
      <c r="CQ851">
        <f t="shared" ref="CQ851:CQ866" si="780">AC851*BC851</f>
        <v>3959.6614999999997</v>
      </c>
      <c r="CR851">
        <f t="shared" ref="CR851:CR866" si="781">AD851*BB851</f>
        <v>1634.9579999999999</v>
      </c>
      <c r="CS851">
        <f t="shared" si="759"/>
        <v>519.88229999999999</v>
      </c>
      <c r="CT851">
        <f t="shared" si="760"/>
        <v>47188.751400000001</v>
      </c>
      <c r="CU851">
        <f t="shared" si="761"/>
        <v>0</v>
      </c>
      <c r="CV851">
        <f t="shared" si="762"/>
        <v>161.70000000000002</v>
      </c>
      <c r="CW851">
        <f t="shared" si="763"/>
        <v>1.26</v>
      </c>
      <c r="CX851">
        <f t="shared" si="764"/>
        <v>0</v>
      </c>
      <c r="CY851">
        <f t="shared" si="774"/>
        <v>4156.3742000000002</v>
      </c>
      <c r="CZ851">
        <f t="shared" si="775"/>
        <v>2473.2143999999998</v>
      </c>
      <c r="DC851" t="s">
        <v>3</v>
      </c>
      <c r="DD851" t="s">
        <v>3</v>
      </c>
      <c r="DE851" t="s">
        <v>20</v>
      </c>
      <c r="DF851" t="s">
        <v>20</v>
      </c>
      <c r="DG851" t="s">
        <v>20</v>
      </c>
      <c r="DH851" t="s">
        <v>3</v>
      </c>
      <c r="DI851" t="s">
        <v>20</v>
      </c>
      <c r="DJ851" t="s">
        <v>20</v>
      </c>
      <c r="DK851" t="s">
        <v>3</v>
      </c>
      <c r="DL851" t="s">
        <v>3</v>
      </c>
      <c r="DM851" t="s">
        <v>3</v>
      </c>
      <c r="DN851">
        <v>0</v>
      </c>
      <c r="DO851">
        <v>0</v>
      </c>
      <c r="DP851">
        <v>1</v>
      </c>
      <c r="DQ851">
        <v>1</v>
      </c>
      <c r="DU851">
        <v>1005</v>
      </c>
      <c r="DV851" t="s">
        <v>76</v>
      </c>
      <c r="DW851" t="s">
        <v>76</v>
      </c>
      <c r="DX851">
        <v>100</v>
      </c>
      <c r="DZ851" t="s">
        <v>3</v>
      </c>
      <c r="EA851" t="s">
        <v>3</v>
      </c>
      <c r="EB851" t="s">
        <v>3</v>
      </c>
      <c r="EC851" t="s">
        <v>3</v>
      </c>
      <c r="EE851">
        <v>50757454</v>
      </c>
      <c r="EF851">
        <v>22</v>
      </c>
      <c r="EG851" t="s">
        <v>21</v>
      </c>
      <c r="EH851">
        <v>16</v>
      </c>
      <c r="EI851" t="s">
        <v>22</v>
      </c>
      <c r="EJ851">
        <v>1</v>
      </c>
      <c r="EK851">
        <v>20001</v>
      </c>
      <c r="EL851" t="s">
        <v>23</v>
      </c>
      <c r="EM851" t="s">
        <v>24</v>
      </c>
      <c r="EO851" t="s">
        <v>25</v>
      </c>
      <c r="EQ851">
        <v>131072</v>
      </c>
      <c r="ER851">
        <v>1898.04</v>
      </c>
      <c r="ES851">
        <v>434.65</v>
      </c>
      <c r="ET851">
        <v>117.43</v>
      </c>
      <c r="EU851">
        <v>14.83</v>
      </c>
      <c r="EV851">
        <v>1345.96</v>
      </c>
      <c r="EW851">
        <v>154</v>
      </c>
      <c r="EX851">
        <v>1.2</v>
      </c>
      <c r="EY851">
        <v>0</v>
      </c>
      <c r="FQ851">
        <v>0</v>
      </c>
      <c r="FR851">
        <f t="shared" si="765"/>
        <v>0</v>
      </c>
      <c r="FS851">
        <v>0</v>
      </c>
      <c r="FX851">
        <v>121</v>
      </c>
      <c r="FY851">
        <v>72</v>
      </c>
      <c r="GA851" t="s">
        <v>3</v>
      </c>
      <c r="GD851">
        <v>1</v>
      </c>
      <c r="GF851">
        <v>-706050576</v>
      </c>
      <c r="GG851">
        <v>2</v>
      </c>
      <c r="GH851">
        <v>1</v>
      </c>
      <c r="GI851">
        <v>4</v>
      </c>
      <c r="GJ851">
        <v>0</v>
      </c>
      <c r="GK851">
        <v>0</v>
      </c>
      <c r="GL851">
        <f t="shared" si="766"/>
        <v>0</v>
      </c>
      <c r="GM851">
        <f t="shared" si="767"/>
        <v>10429.99</v>
      </c>
      <c r="GN851">
        <f t="shared" si="768"/>
        <v>10429.99</v>
      </c>
      <c r="GO851">
        <f t="shared" si="769"/>
        <v>0</v>
      </c>
      <c r="GP851">
        <f t="shared" si="770"/>
        <v>0</v>
      </c>
      <c r="GR851">
        <v>0</v>
      </c>
      <c r="GS851">
        <v>3</v>
      </c>
      <c r="GT851">
        <v>0</v>
      </c>
      <c r="GU851" t="s">
        <v>3</v>
      </c>
      <c r="GV851">
        <f t="shared" si="771"/>
        <v>0</v>
      </c>
      <c r="GW851">
        <v>1</v>
      </c>
      <c r="GX851">
        <f t="shared" si="772"/>
        <v>0</v>
      </c>
      <c r="HA851">
        <v>0</v>
      </c>
      <c r="HB851">
        <v>0</v>
      </c>
      <c r="HC851">
        <f t="shared" si="773"/>
        <v>0</v>
      </c>
      <c r="HE851" t="s">
        <v>3</v>
      </c>
      <c r="HF851" t="s">
        <v>3</v>
      </c>
      <c r="HM851" t="s">
        <v>3</v>
      </c>
      <c r="HN851" t="s">
        <v>26</v>
      </c>
      <c r="HO851" t="s">
        <v>27</v>
      </c>
      <c r="HP851" t="s">
        <v>22</v>
      </c>
      <c r="HQ851" t="s">
        <v>22</v>
      </c>
      <c r="IK851">
        <v>0</v>
      </c>
    </row>
    <row r="852" spans="1:245" x14ac:dyDescent="0.2">
      <c r="A852">
        <v>18</v>
      </c>
      <c r="B852">
        <v>1</v>
      </c>
      <c r="C852">
        <v>1067</v>
      </c>
      <c r="E852" t="s">
        <v>523</v>
      </c>
      <c r="F852" t="s">
        <v>79</v>
      </c>
      <c r="G852" t="s">
        <v>80</v>
      </c>
      <c r="H852" t="str">
        <f>'1.Ведомость'!C263</f>
        <v>м2</v>
      </c>
      <c r="I852">
        <f>I851*J852</f>
        <v>7.2</v>
      </c>
      <c r="J852">
        <v>100.00000000000001</v>
      </c>
      <c r="K852">
        <v>100</v>
      </c>
      <c r="O852">
        <f t="shared" si="743"/>
        <v>6717.28</v>
      </c>
      <c r="P852">
        <f t="shared" si="744"/>
        <v>6717.28</v>
      </c>
      <c r="Q852">
        <f t="shared" si="745"/>
        <v>0</v>
      </c>
      <c r="R852">
        <f t="shared" si="746"/>
        <v>0</v>
      </c>
      <c r="S852">
        <f t="shared" si="747"/>
        <v>0</v>
      </c>
      <c r="T852">
        <f t="shared" si="748"/>
        <v>0</v>
      </c>
      <c r="U852">
        <f t="shared" si="749"/>
        <v>0</v>
      </c>
      <c r="V852">
        <f t="shared" si="750"/>
        <v>0</v>
      </c>
      <c r="W852">
        <f t="shared" si="751"/>
        <v>0</v>
      </c>
      <c r="X852">
        <f t="shared" si="752"/>
        <v>0</v>
      </c>
      <c r="Y852">
        <f t="shared" si="753"/>
        <v>0</v>
      </c>
      <c r="AA852">
        <v>51651743</v>
      </c>
      <c r="AB852">
        <f t="shared" si="754"/>
        <v>102.41</v>
      </c>
      <c r="AC852">
        <f t="shared" si="755"/>
        <v>102.41</v>
      </c>
      <c r="AD852">
        <f>ROUND((((ET852)-(EU852))+AE852),2)</f>
        <v>0</v>
      </c>
      <c r="AE852">
        <f>ROUND((EU852),2)</f>
        <v>0</v>
      </c>
      <c r="AF852">
        <f>ROUND((EV852),2)</f>
        <v>0</v>
      </c>
      <c r="AG852">
        <f t="shared" si="756"/>
        <v>0</v>
      </c>
      <c r="AH852">
        <f>(EW852)</f>
        <v>0</v>
      </c>
      <c r="AI852">
        <f>(EX852)</f>
        <v>0</v>
      </c>
      <c r="AJ852">
        <f t="shared" si="757"/>
        <v>0</v>
      </c>
      <c r="AK852">
        <v>102.41</v>
      </c>
      <c r="AL852">
        <v>102.41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1</v>
      </c>
      <c r="AW852">
        <v>1</v>
      </c>
      <c r="AZ852">
        <v>1</v>
      </c>
      <c r="BA852">
        <v>1</v>
      </c>
      <c r="BB852">
        <v>1</v>
      </c>
      <c r="BC852">
        <v>9.11</v>
      </c>
      <c r="BD852" t="s">
        <v>3</v>
      </c>
      <c r="BE852" t="s">
        <v>3</v>
      </c>
      <c r="BF852" t="s">
        <v>3</v>
      </c>
      <c r="BG852" t="s">
        <v>3</v>
      </c>
      <c r="BH852">
        <v>3</v>
      </c>
      <c r="BI852">
        <v>1</v>
      </c>
      <c r="BJ852" t="s">
        <v>81</v>
      </c>
      <c r="BM852">
        <v>500001</v>
      </c>
      <c r="BN852">
        <v>0</v>
      </c>
      <c r="BO852" t="s">
        <v>3</v>
      </c>
      <c r="BP852">
        <v>0</v>
      </c>
      <c r="BQ852">
        <v>8</v>
      </c>
      <c r="BR852">
        <v>0</v>
      </c>
      <c r="BS852">
        <v>1</v>
      </c>
      <c r="BT852">
        <v>1</v>
      </c>
      <c r="BU852">
        <v>1</v>
      </c>
      <c r="BV852">
        <v>1</v>
      </c>
      <c r="BW852">
        <v>1</v>
      </c>
      <c r="BX852">
        <v>1</v>
      </c>
      <c r="BY852" t="s">
        <v>3</v>
      </c>
      <c r="BZ852">
        <v>0</v>
      </c>
      <c r="CA852">
        <v>0</v>
      </c>
      <c r="CB852" t="s">
        <v>3</v>
      </c>
      <c r="CE852">
        <v>0</v>
      </c>
      <c r="CF852">
        <v>0</v>
      </c>
      <c r="CG852">
        <v>0</v>
      </c>
      <c r="CM852">
        <v>0</v>
      </c>
      <c r="CN852" t="s">
        <v>3</v>
      </c>
      <c r="CO852">
        <v>0</v>
      </c>
      <c r="CP852">
        <f t="shared" si="758"/>
        <v>6717.28</v>
      </c>
      <c r="CQ852">
        <f t="shared" si="780"/>
        <v>932.9550999999999</v>
      </c>
      <c r="CR852">
        <f t="shared" si="781"/>
        <v>0</v>
      </c>
      <c r="CS852">
        <f t="shared" si="759"/>
        <v>0</v>
      </c>
      <c r="CT852">
        <f t="shared" si="760"/>
        <v>0</v>
      </c>
      <c r="CU852">
        <f t="shared" si="761"/>
        <v>0</v>
      </c>
      <c r="CV852">
        <f t="shared" si="762"/>
        <v>0</v>
      </c>
      <c r="CW852">
        <f t="shared" si="763"/>
        <v>0</v>
      </c>
      <c r="CX852">
        <f t="shared" si="764"/>
        <v>0</v>
      </c>
      <c r="CY852">
        <f t="shared" si="774"/>
        <v>0</v>
      </c>
      <c r="CZ852">
        <f t="shared" si="775"/>
        <v>0</v>
      </c>
      <c r="DC852" t="s">
        <v>3</v>
      </c>
      <c r="DD852" t="s">
        <v>3</v>
      </c>
      <c r="DE852" t="s">
        <v>3</v>
      </c>
      <c r="DF852" t="s">
        <v>3</v>
      </c>
      <c r="DG852" t="s">
        <v>3</v>
      </c>
      <c r="DH852" t="s">
        <v>3</v>
      </c>
      <c r="DI852" t="s">
        <v>3</v>
      </c>
      <c r="DJ852" t="s">
        <v>3</v>
      </c>
      <c r="DK852" t="s">
        <v>3</v>
      </c>
      <c r="DL852" t="s">
        <v>3</v>
      </c>
      <c r="DM852" t="s">
        <v>3</v>
      </c>
      <c r="DN852">
        <v>0</v>
      </c>
      <c r="DO852">
        <v>0</v>
      </c>
      <c r="DP852">
        <v>1</v>
      </c>
      <c r="DQ852">
        <v>1</v>
      </c>
      <c r="DU852">
        <v>1005</v>
      </c>
      <c r="DV852" t="s">
        <v>52</v>
      </c>
      <c r="DW852" t="s">
        <v>52</v>
      </c>
      <c r="DX852">
        <v>1</v>
      </c>
      <c r="DZ852" t="s">
        <v>3</v>
      </c>
      <c r="EA852" t="s">
        <v>3</v>
      </c>
      <c r="EB852" t="s">
        <v>3</v>
      </c>
      <c r="EC852" t="s">
        <v>3</v>
      </c>
      <c r="EE852">
        <v>50757674</v>
      </c>
      <c r="EF852">
        <v>8</v>
      </c>
      <c r="EG852" t="s">
        <v>46</v>
      </c>
      <c r="EH852">
        <v>0</v>
      </c>
      <c r="EI852" t="s">
        <v>3</v>
      </c>
      <c r="EJ852">
        <v>1</v>
      </c>
      <c r="EK852">
        <v>500001</v>
      </c>
      <c r="EL852" t="s">
        <v>47</v>
      </c>
      <c r="EM852" t="s">
        <v>48</v>
      </c>
      <c r="EO852" t="s">
        <v>3</v>
      </c>
      <c r="EQ852">
        <v>0</v>
      </c>
      <c r="ER852">
        <v>102.41</v>
      </c>
      <c r="ES852">
        <v>102.41</v>
      </c>
      <c r="ET852">
        <v>0</v>
      </c>
      <c r="EU852">
        <v>0</v>
      </c>
      <c r="EV852">
        <v>0</v>
      </c>
      <c r="EW852">
        <v>0</v>
      </c>
      <c r="EX852">
        <v>0</v>
      </c>
      <c r="FQ852">
        <v>0</v>
      </c>
      <c r="FR852">
        <f t="shared" si="765"/>
        <v>0</v>
      </c>
      <c r="FS852">
        <v>0</v>
      </c>
      <c r="FX852">
        <v>0</v>
      </c>
      <c r="FY852">
        <v>0</v>
      </c>
      <c r="GA852" t="s">
        <v>3</v>
      </c>
      <c r="GD852">
        <v>1</v>
      </c>
      <c r="GF852">
        <v>415678242</v>
      </c>
      <c r="GG852">
        <v>2</v>
      </c>
      <c r="GH852">
        <v>1</v>
      </c>
      <c r="GI852">
        <v>4</v>
      </c>
      <c r="GJ852">
        <v>0</v>
      </c>
      <c r="GK852">
        <v>0</v>
      </c>
      <c r="GL852">
        <f t="shared" si="766"/>
        <v>0</v>
      </c>
      <c r="GM852">
        <f t="shared" si="767"/>
        <v>6717.28</v>
      </c>
      <c r="GN852">
        <f t="shared" si="768"/>
        <v>6717.28</v>
      </c>
      <c r="GO852">
        <f t="shared" si="769"/>
        <v>0</v>
      </c>
      <c r="GP852">
        <f t="shared" si="770"/>
        <v>0</v>
      </c>
      <c r="GR852">
        <v>0</v>
      </c>
      <c r="GS852">
        <v>3</v>
      </c>
      <c r="GT852">
        <v>0</v>
      </c>
      <c r="GU852" t="s">
        <v>3</v>
      </c>
      <c r="GV852">
        <f t="shared" si="771"/>
        <v>0</v>
      </c>
      <c r="GW852">
        <v>1</v>
      </c>
      <c r="GX852">
        <f t="shared" si="772"/>
        <v>0</v>
      </c>
      <c r="HA852">
        <v>0</v>
      </c>
      <c r="HB852">
        <v>0</v>
      </c>
      <c r="HC852">
        <f t="shared" si="773"/>
        <v>0</v>
      </c>
      <c r="HE852" t="s">
        <v>3</v>
      </c>
      <c r="HF852" t="s">
        <v>3</v>
      </c>
      <c r="HM852" t="s">
        <v>3</v>
      </c>
      <c r="HN852" t="s">
        <v>3</v>
      </c>
      <c r="HO852" t="s">
        <v>3</v>
      </c>
      <c r="HP852" t="s">
        <v>3</v>
      </c>
      <c r="HQ852" t="s">
        <v>3</v>
      </c>
      <c r="IK852">
        <v>0</v>
      </c>
    </row>
    <row r="853" spans="1:245" x14ac:dyDescent="0.2">
      <c r="A853">
        <v>17</v>
      </c>
      <c r="B853">
        <v>1</v>
      </c>
      <c r="C853">
        <f>ROW(SmtRes!A1080)</f>
        <v>1080</v>
      </c>
      <c r="D853">
        <f>ROW(EtalonRes!A1253)</f>
        <v>1253</v>
      </c>
      <c r="E853" t="s">
        <v>524</v>
      </c>
      <c r="F853" t="s">
        <v>83</v>
      </c>
      <c r="G853" t="s">
        <v>84</v>
      </c>
      <c r="H853" t="s">
        <v>76</v>
      </c>
      <c r="I853">
        <v>0.152</v>
      </c>
      <c r="J853">
        <v>0</v>
      </c>
      <c r="K853">
        <v>0.152</v>
      </c>
      <c r="O853">
        <f t="shared" si="743"/>
        <v>7367.97</v>
      </c>
      <c r="P853">
        <f t="shared" si="744"/>
        <v>601.29999999999995</v>
      </c>
      <c r="Q853">
        <f t="shared" si="745"/>
        <v>199.46</v>
      </c>
      <c r="R853">
        <f t="shared" si="746"/>
        <v>61.97</v>
      </c>
      <c r="S853">
        <f t="shared" si="747"/>
        <v>6567.21</v>
      </c>
      <c r="T853">
        <f t="shared" si="748"/>
        <v>0</v>
      </c>
      <c r="U853">
        <f t="shared" si="749"/>
        <v>22.503600000000002</v>
      </c>
      <c r="V853">
        <f t="shared" si="750"/>
        <v>0.15002399999999999</v>
      </c>
      <c r="W853">
        <f t="shared" si="751"/>
        <v>0</v>
      </c>
      <c r="X853">
        <f t="shared" si="752"/>
        <v>8021.31</v>
      </c>
      <c r="Y853">
        <f t="shared" si="753"/>
        <v>4773.01</v>
      </c>
      <c r="AA853">
        <v>51651743</v>
      </c>
      <c r="AB853">
        <f t="shared" si="754"/>
        <v>1827.16</v>
      </c>
      <c r="AC853">
        <f t="shared" si="755"/>
        <v>434.24</v>
      </c>
      <c r="AD853">
        <f>ROUND(((((ET853*ROUND(1.05,7)))-((EU853*ROUND(1.05,7))))+AE853),2)</f>
        <v>98.96</v>
      </c>
      <c r="AE853">
        <f>ROUND(((EU853*ROUND(1.05,7))),2)</f>
        <v>12.21</v>
      </c>
      <c r="AF853">
        <f>ROUND(((EV853*ROUND(1.05,7))),2)</f>
        <v>1293.96</v>
      </c>
      <c r="AG853">
        <f t="shared" si="756"/>
        <v>0</v>
      </c>
      <c r="AH853">
        <f>((EW853*ROUND(1.05,7)))</f>
        <v>148.05000000000001</v>
      </c>
      <c r="AI853">
        <f>((EX853*ROUND(1.05,7)))</f>
        <v>0.98699999999999999</v>
      </c>
      <c r="AJ853">
        <f t="shared" si="757"/>
        <v>0</v>
      </c>
      <c r="AK853">
        <v>1760.83</v>
      </c>
      <c r="AL853">
        <v>434.24</v>
      </c>
      <c r="AM853">
        <v>94.25</v>
      </c>
      <c r="AN853">
        <v>11.63</v>
      </c>
      <c r="AO853">
        <v>1232.3399999999999</v>
      </c>
      <c r="AP853">
        <v>0</v>
      </c>
      <c r="AQ853">
        <v>141</v>
      </c>
      <c r="AR853">
        <v>0.94</v>
      </c>
      <c r="AS853">
        <v>0</v>
      </c>
      <c r="AT853">
        <v>121</v>
      </c>
      <c r="AU853">
        <v>72</v>
      </c>
      <c r="AV853">
        <v>1</v>
      </c>
      <c r="AW853">
        <v>1</v>
      </c>
      <c r="AZ853">
        <v>1</v>
      </c>
      <c r="BA853">
        <v>33.39</v>
      </c>
      <c r="BB853">
        <v>13.26</v>
      </c>
      <c r="BC853">
        <v>9.11</v>
      </c>
      <c r="BD853" t="s">
        <v>3</v>
      </c>
      <c r="BE853" t="s">
        <v>3</v>
      </c>
      <c r="BF853" t="s">
        <v>3</v>
      </c>
      <c r="BG853" t="s">
        <v>3</v>
      </c>
      <c r="BH853">
        <v>0</v>
      </c>
      <c r="BI853">
        <v>1</v>
      </c>
      <c r="BJ853" t="s">
        <v>85</v>
      </c>
      <c r="BM853">
        <v>20001</v>
      </c>
      <c r="BN853">
        <v>0</v>
      </c>
      <c r="BO853" t="s">
        <v>3</v>
      </c>
      <c r="BP853">
        <v>0</v>
      </c>
      <c r="BQ853">
        <v>22</v>
      </c>
      <c r="BR853">
        <v>0</v>
      </c>
      <c r="BS853">
        <v>33.39</v>
      </c>
      <c r="BT853">
        <v>1</v>
      </c>
      <c r="BU853">
        <v>1</v>
      </c>
      <c r="BV853">
        <v>1</v>
      </c>
      <c r="BW853">
        <v>1</v>
      </c>
      <c r="BX853">
        <v>1</v>
      </c>
      <c r="BY853" t="s">
        <v>3</v>
      </c>
      <c r="BZ853">
        <v>121</v>
      </c>
      <c r="CA853">
        <v>72</v>
      </c>
      <c r="CB853" t="s">
        <v>3</v>
      </c>
      <c r="CE853">
        <v>0</v>
      </c>
      <c r="CF853">
        <v>0</v>
      </c>
      <c r="CG853">
        <v>0</v>
      </c>
      <c r="CM853">
        <v>0</v>
      </c>
      <c r="CN853" t="s">
        <v>19</v>
      </c>
      <c r="CO853">
        <v>0</v>
      </c>
      <c r="CP853">
        <f t="shared" si="758"/>
        <v>7367.97</v>
      </c>
      <c r="CQ853">
        <f t="shared" si="780"/>
        <v>3955.9263999999998</v>
      </c>
      <c r="CR853">
        <f t="shared" si="781"/>
        <v>1312.2095999999999</v>
      </c>
      <c r="CS853">
        <f t="shared" si="759"/>
        <v>407.69190000000003</v>
      </c>
      <c r="CT853">
        <f t="shared" si="760"/>
        <v>43205.324400000005</v>
      </c>
      <c r="CU853">
        <f t="shared" si="761"/>
        <v>0</v>
      </c>
      <c r="CV853">
        <f t="shared" si="762"/>
        <v>148.05000000000001</v>
      </c>
      <c r="CW853">
        <f t="shared" si="763"/>
        <v>0.98699999999999999</v>
      </c>
      <c r="CX853">
        <f t="shared" si="764"/>
        <v>0</v>
      </c>
      <c r="CY853">
        <f t="shared" si="774"/>
        <v>8021.3078000000005</v>
      </c>
      <c r="CZ853">
        <f t="shared" si="775"/>
        <v>4773.0096000000003</v>
      </c>
      <c r="DC853" t="s">
        <v>3</v>
      </c>
      <c r="DD853" t="s">
        <v>3</v>
      </c>
      <c r="DE853" t="s">
        <v>20</v>
      </c>
      <c r="DF853" t="s">
        <v>20</v>
      </c>
      <c r="DG853" t="s">
        <v>20</v>
      </c>
      <c r="DH853" t="s">
        <v>3</v>
      </c>
      <c r="DI853" t="s">
        <v>20</v>
      </c>
      <c r="DJ853" t="s">
        <v>20</v>
      </c>
      <c r="DK853" t="s">
        <v>3</v>
      </c>
      <c r="DL853" t="s">
        <v>3</v>
      </c>
      <c r="DM853" t="s">
        <v>3</v>
      </c>
      <c r="DN853">
        <v>0</v>
      </c>
      <c r="DO853">
        <v>0</v>
      </c>
      <c r="DP853">
        <v>1</v>
      </c>
      <c r="DQ853">
        <v>1</v>
      </c>
      <c r="DU853">
        <v>1005</v>
      </c>
      <c r="DV853" t="s">
        <v>76</v>
      </c>
      <c r="DW853" t="s">
        <v>76</v>
      </c>
      <c r="DX853">
        <v>100</v>
      </c>
      <c r="DZ853" t="s">
        <v>3</v>
      </c>
      <c r="EA853" t="s">
        <v>3</v>
      </c>
      <c r="EB853" t="s">
        <v>3</v>
      </c>
      <c r="EC853" t="s">
        <v>3</v>
      </c>
      <c r="EE853">
        <v>50757454</v>
      </c>
      <c r="EF853">
        <v>22</v>
      </c>
      <c r="EG853" t="s">
        <v>21</v>
      </c>
      <c r="EH853">
        <v>16</v>
      </c>
      <c r="EI853" t="s">
        <v>22</v>
      </c>
      <c r="EJ853">
        <v>1</v>
      </c>
      <c r="EK853">
        <v>20001</v>
      </c>
      <c r="EL853" t="s">
        <v>23</v>
      </c>
      <c r="EM853" t="s">
        <v>24</v>
      </c>
      <c r="EO853" t="s">
        <v>25</v>
      </c>
      <c r="EQ853">
        <v>131072</v>
      </c>
      <c r="ER853">
        <v>1760.83</v>
      </c>
      <c r="ES853">
        <v>434.24</v>
      </c>
      <c r="ET853">
        <v>94.25</v>
      </c>
      <c r="EU853">
        <v>11.63</v>
      </c>
      <c r="EV853">
        <v>1232.3399999999999</v>
      </c>
      <c r="EW853">
        <v>141</v>
      </c>
      <c r="EX853">
        <v>0.94</v>
      </c>
      <c r="EY853">
        <v>0</v>
      </c>
      <c r="FQ853">
        <v>0</v>
      </c>
      <c r="FR853">
        <f t="shared" si="765"/>
        <v>0</v>
      </c>
      <c r="FS853">
        <v>0</v>
      </c>
      <c r="FX853">
        <v>121</v>
      </c>
      <c r="FY853">
        <v>72</v>
      </c>
      <c r="GA853" t="s">
        <v>3</v>
      </c>
      <c r="GD853">
        <v>1</v>
      </c>
      <c r="GF853">
        <v>1677131192</v>
      </c>
      <c r="GG853">
        <v>2</v>
      </c>
      <c r="GH853">
        <v>1</v>
      </c>
      <c r="GI853">
        <v>4</v>
      </c>
      <c r="GJ853">
        <v>0</v>
      </c>
      <c r="GK853">
        <v>0</v>
      </c>
      <c r="GL853">
        <f t="shared" si="766"/>
        <v>0</v>
      </c>
      <c r="GM853">
        <f t="shared" si="767"/>
        <v>20162.29</v>
      </c>
      <c r="GN853">
        <f t="shared" si="768"/>
        <v>20162.29</v>
      </c>
      <c r="GO853">
        <f t="shared" si="769"/>
        <v>0</v>
      </c>
      <c r="GP853">
        <f t="shared" si="770"/>
        <v>0</v>
      </c>
      <c r="GR853">
        <v>0</v>
      </c>
      <c r="GS853">
        <v>3</v>
      </c>
      <c r="GT853">
        <v>0</v>
      </c>
      <c r="GU853" t="s">
        <v>3</v>
      </c>
      <c r="GV853">
        <f t="shared" si="771"/>
        <v>0</v>
      </c>
      <c r="GW853">
        <v>1</v>
      </c>
      <c r="GX853">
        <f t="shared" si="772"/>
        <v>0</v>
      </c>
      <c r="HA853">
        <v>0</v>
      </c>
      <c r="HB853">
        <v>0</v>
      </c>
      <c r="HC853">
        <f t="shared" si="773"/>
        <v>0</v>
      </c>
      <c r="HE853" t="s">
        <v>3</v>
      </c>
      <c r="HF853" t="s">
        <v>3</v>
      </c>
      <c r="HM853" t="s">
        <v>3</v>
      </c>
      <c r="HN853" t="s">
        <v>26</v>
      </c>
      <c r="HO853" t="s">
        <v>27</v>
      </c>
      <c r="HP853" t="s">
        <v>22</v>
      </c>
      <c r="HQ853" t="s">
        <v>22</v>
      </c>
      <c r="IK853">
        <v>0</v>
      </c>
    </row>
    <row r="854" spans="1:245" x14ac:dyDescent="0.2">
      <c r="A854">
        <v>18</v>
      </c>
      <c r="B854">
        <v>1</v>
      </c>
      <c r="C854">
        <v>1079</v>
      </c>
      <c r="E854" t="s">
        <v>525</v>
      </c>
      <c r="F854" t="s">
        <v>87</v>
      </c>
      <c r="G854" t="s">
        <v>88</v>
      </c>
      <c r="H854" t="str">
        <f>'1.Ведомость'!C265</f>
        <v>м2</v>
      </c>
      <c r="I854">
        <f>I853*J854</f>
        <v>11.199999999999998</v>
      </c>
      <c r="J854">
        <v>73.68421052631578</v>
      </c>
      <c r="K854">
        <v>73.684210500000006</v>
      </c>
      <c r="O854">
        <f t="shared" si="743"/>
        <v>13632.5</v>
      </c>
      <c r="P854">
        <f t="shared" si="744"/>
        <v>13632.5</v>
      </c>
      <c r="Q854">
        <f t="shared" si="745"/>
        <v>0</v>
      </c>
      <c r="R854">
        <f t="shared" si="746"/>
        <v>0</v>
      </c>
      <c r="S854">
        <f t="shared" si="747"/>
        <v>0</v>
      </c>
      <c r="T854">
        <f t="shared" si="748"/>
        <v>0</v>
      </c>
      <c r="U854">
        <f t="shared" si="749"/>
        <v>0</v>
      </c>
      <c r="V854">
        <f t="shared" si="750"/>
        <v>0</v>
      </c>
      <c r="W854">
        <f t="shared" si="751"/>
        <v>0</v>
      </c>
      <c r="X854">
        <f t="shared" si="752"/>
        <v>0</v>
      </c>
      <c r="Y854">
        <f t="shared" si="753"/>
        <v>0</v>
      </c>
      <c r="AA854">
        <v>51651743</v>
      </c>
      <c r="AB854">
        <f t="shared" si="754"/>
        <v>133.61000000000001</v>
      </c>
      <c r="AC854">
        <f t="shared" si="755"/>
        <v>133.61000000000001</v>
      </c>
      <c r="AD854">
        <f>ROUND((((ET854)-(EU854))+AE854),2)</f>
        <v>0</v>
      </c>
      <c r="AE854">
        <f>ROUND((EU854),2)</f>
        <v>0</v>
      </c>
      <c r="AF854">
        <f>ROUND((EV854),2)</f>
        <v>0</v>
      </c>
      <c r="AG854">
        <f t="shared" si="756"/>
        <v>0</v>
      </c>
      <c r="AH854">
        <f>(EW854)</f>
        <v>0</v>
      </c>
      <c r="AI854">
        <f>(EX854)</f>
        <v>0</v>
      </c>
      <c r="AJ854">
        <f t="shared" si="757"/>
        <v>0</v>
      </c>
      <c r="AK854">
        <v>133.61000000000001</v>
      </c>
      <c r="AL854">
        <v>133.61000000000001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1</v>
      </c>
      <c r="AW854">
        <v>1</v>
      </c>
      <c r="AZ854">
        <v>1</v>
      </c>
      <c r="BA854">
        <v>1</v>
      </c>
      <c r="BB854">
        <v>1</v>
      </c>
      <c r="BC854">
        <v>9.11</v>
      </c>
      <c r="BD854" t="s">
        <v>3</v>
      </c>
      <c r="BE854" t="s">
        <v>3</v>
      </c>
      <c r="BF854" t="s">
        <v>3</v>
      </c>
      <c r="BG854" t="s">
        <v>3</v>
      </c>
      <c r="BH854">
        <v>3</v>
      </c>
      <c r="BI854">
        <v>1</v>
      </c>
      <c r="BJ854" t="s">
        <v>89</v>
      </c>
      <c r="BM854">
        <v>500001</v>
      </c>
      <c r="BN854">
        <v>0</v>
      </c>
      <c r="BO854" t="s">
        <v>3</v>
      </c>
      <c r="BP854">
        <v>0</v>
      </c>
      <c r="BQ854">
        <v>8</v>
      </c>
      <c r="BR854">
        <v>0</v>
      </c>
      <c r="BS854">
        <v>1</v>
      </c>
      <c r="BT854">
        <v>1</v>
      </c>
      <c r="BU854">
        <v>1</v>
      </c>
      <c r="BV854">
        <v>1</v>
      </c>
      <c r="BW854">
        <v>1</v>
      </c>
      <c r="BX854">
        <v>1</v>
      </c>
      <c r="BY854" t="s">
        <v>3</v>
      </c>
      <c r="BZ854">
        <v>0</v>
      </c>
      <c r="CA854">
        <v>0</v>
      </c>
      <c r="CB854" t="s">
        <v>3</v>
      </c>
      <c r="CE854">
        <v>0</v>
      </c>
      <c r="CF854">
        <v>0</v>
      </c>
      <c r="CG854">
        <v>0</v>
      </c>
      <c r="CM854">
        <v>0</v>
      </c>
      <c r="CN854" t="s">
        <v>3</v>
      </c>
      <c r="CO854">
        <v>0</v>
      </c>
      <c r="CP854">
        <f t="shared" si="758"/>
        <v>13632.5</v>
      </c>
      <c r="CQ854">
        <f t="shared" si="780"/>
        <v>1217.1871000000001</v>
      </c>
      <c r="CR854">
        <f t="shared" si="781"/>
        <v>0</v>
      </c>
      <c r="CS854">
        <f t="shared" si="759"/>
        <v>0</v>
      </c>
      <c r="CT854">
        <f t="shared" si="760"/>
        <v>0</v>
      </c>
      <c r="CU854">
        <f t="shared" si="761"/>
        <v>0</v>
      </c>
      <c r="CV854">
        <f t="shared" si="762"/>
        <v>0</v>
      </c>
      <c r="CW854">
        <f t="shared" si="763"/>
        <v>0</v>
      </c>
      <c r="CX854">
        <f t="shared" si="764"/>
        <v>0</v>
      </c>
      <c r="CY854">
        <f t="shared" si="774"/>
        <v>0</v>
      </c>
      <c r="CZ854">
        <f t="shared" si="775"/>
        <v>0</v>
      </c>
      <c r="DC854" t="s">
        <v>3</v>
      </c>
      <c r="DD854" t="s">
        <v>3</v>
      </c>
      <c r="DE854" t="s">
        <v>3</v>
      </c>
      <c r="DF854" t="s">
        <v>3</v>
      </c>
      <c r="DG854" t="s">
        <v>3</v>
      </c>
      <c r="DH854" t="s">
        <v>3</v>
      </c>
      <c r="DI854" t="s">
        <v>3</v>
      </c>
      <c r="DJ854" t="s">
        <v>3</v>
      </c>
      <c r="DK854" t="s">
        <v>3</v>
      </c>
      <c r="DL854" t="s">
        <v>3</v>
      </c>
      <c r="DM854" t="s">
        <v>3</v>
      </c>
      <c r="DN854">
        <v>0</v>
      </c>
      <c r="DO854">
        <v>0</v>
      </c>
      <c r="DP854">
        <v>1</v>
      </c>
      <c r="DQ854">
        <v>1</v>
      </c>
      <c r="DU854">
        <v>1005</v>
      </c>
      <c r="DV854" t="s">
        <v>52</v>
      </c>
      <c r="DW854" t="s">
        <v>52</v>
      </c>
      <c r="DX854">
        <v>1</v>
      </c>
      <c r="DZ854" t="s">
        <v>3</v>
      </c>
      <c r="EA854" t="s">
        <v>3</v>
      </c>
      <c r="EB854" t="s">
        <v>3</v>
      </c>
      <c r="EC854" t="s">
        <v>3</v>
      </c>
      <c r="EE854">
        <v>50757674</v>
      </c>
      <c r="EF854">
        <v>8</v>
      </c>
      <c r="EG854" t="s">
        <v>46</v>
      </c>
      <c r="EH854">
        <v>0</v>
      </c>
      <c r="EI854" t="s">
        <v>3</v>
      </c>
      <c r="EJ854">
        <v>1</v>
      </c>
      <c r="EK854">
        <v>500001</v>
      </c>
      <c r="EL854" t="s">
        <v>47</v>
      </c>
      <c r="EM854" t="s">
        <v>48</v>
      </c>
      <c r="EO854" t="s">
        <v>3</v>
      </c>
      <c r="EQ854">
        <v>0</v>
      </c>
      <c r="ER854">
        <v>133.61000000000001</v>
      </c>
      <c r="ES854">
        <v>133.61000000000001</v>
      </c>
      <c r="ET854">
        <v>0</v>
      </c>
      <c r="EU854">
        <v>0</v>
      </c>
      <c r="EV854">
        <v>0</v>
      </c>
      <c r="EW854">
        <v>0</v>
      </c>
      <c r="EX854">
        <v>0</v>
      </c>
      <c r="FQ854">
        <v>0</v>
      </c>
      <c r="FR854">
        <f t="shared" si="765"/>
        <v>0</v>
      </c>
      <c r="FS854">
        <v>0</v>
      </c>
      <c r="FX854">
        <v>0</v>
      </c>
      <c r="FY854">
        <v>0</v>
      </c>
      <c r="GA854" t="s">
        <v>3</v>
      </c>
      <c r="GD854">
        <v>1</v>
      </c>
      <c r="GF854">
        <v>2012835886</v>
      </c>
      <c r="GG854">
        <v>2</v>
      </c>
      <c r="GH854">
        <v>1</v>
      </c>
      <c r="GI854">
        <v>4</v>
      </c>
      <c r="GJ854">
        <v>0</v>
      </c>
      <c r="GK854">
        <v>0</v>
      </c>
      <c r="GL854">
        <f t="shared" si="766"/>
        <v>0</v>
      </c>
      <c r="GM854">
        <f t="shared" si="767"/>
        <v>13632.5</v>
      </c>
      <c r="GN854">
        <f t="shared" si="768"/>
        <v>13632.5</v>
      </c>
      <c r="GO854">
        <f t="shared" si="769"/>
        <v>0</v>
      </c>
      <c r="GP854">
        <f t="shared" si="770"/>
        <v>0</v>
      </c>
      <c r="GR854">
        <v>0</v>
      </c>
      <c r="GS854">
        <v>3</v>
      </c>
      <c r="GT854">
        <v>0</v>
      </c>
      <c r="GU854" t="s">
        <v>3</v>
      </c>
      <c r="GV854">
        <f t="shared" si="771"/>
        <v>0</v>
      </c>
      <c r="GW854">
        <v>1</v>
      </c>
      <c r="GX854">
        <f t="shared" si="772"/>
        <v>0</v>
      </c>
      <c r="HA854">
        <v>0</v>
      </c>
      <c r="HB854">
        <v>0</v>
      </c>
      <c r="HC854">
        <f t="shared" si="773"/>
        <v>0</v>
      </c>
      <c r="HE854" t="s">
        <v>3</v>
      </c>
      <c r="HF854" t="s">
        <v>3</v>
      </c>
      <c r="HM854" t="s">
        <v>3</v>
      </c>
      <c r="HN854" t="s">
        <v>3</v>
      </c>
      <c r="HO854" t="s">
        <v>3</v>
      </c>
      <c r="HP854" t="s">
        <v>3</v>
      </c>
      <c r="HQ854" t="s">
        <v>3</v>
      </c>
      <c r="IK854">
        <v>0</v>
      </c>
    </row>
    <row r="855" spans="1:245" x14ac:dyDescent="0.2">
      <c r="A855">
        <v>18</v>
      </c>
      <c r="B855">
        <v>1</v>
      </c>
      <c r="C855">
        <v>1080</v>
      </c>
      <c r="E855" t="s">
        <v>526</v>
      </c>
      <c r="F855" t="s">
        <v>91</v>
      </c>
      <c r="G855" t="s">
        <v>92</v>
      </c>
      <c r="H855" t="str">
        <f>'1.Ведомость'!C266</f>
        <v>м2</v>
      </c>
      <c r="I855">
        <f>I853*J855</f>
        <v>4</v>
      </c>
      <c r="J855">
        <v>26.315789473684212</v>
      </c>
      <c r="K855">
        <v>26.315789500000001</v>
      </c>
      <c r="O855">
        <f t="shared" si="743"/>
        <v>4750.68</v>
      </c>
      <c r="P855">
        <f t="shared" si="744"/>
        <v>4750.68</v>
      </c>
      <c r="Q855">
        <f t="shared" si="745"/>
        <v>0</v>
      </c>
      <c r="R855">
        <f t="shared" si="746"/>
        <v>0</v>
      </c>
      <c r="S855">
        <f t="shared" si="747"/>
        <v>0</v>
      </c>
      <c r="T855">
        <f t="shared" si="748"/>
        <v>0</v>
      </c>
      <c r="U855">
        <f t="shared" si="749"/>
        <v>0</v>
      </c>
      <c r="V855">
        <f t="shared" si="750"/>
        <v>0</v>
      </c>
      <c r="W855">
        <f t="shared" si="751"/>
        <v>0</v>
      </c>
      <c r="X855">
        <f t="shared" si="752"/>
        <v>0</v>
      </c>
      <c r="Y855">
        <f t="shared" si="753"/>
        <v>0</v>
      </c>
      <c r="AA855">
        <v>51651743</v>
      </c>
      <c r="AB855">
        <f t="shared" si="754"/>
        <v>130.37</v>
      </c>
      <c r="AC855">
        <f t="shared" si="755"/>
        <v>130.37</v>
      </c>
      <c r="AD855">
        <f>ROUND((((ET855)-(EU855))+AE855),2)</f>
        <v>0</v>
      </c>
      <c r="AE855">
        <f>ROUND((EU855),2)</f>
        <v>0</v>
      </c>
      <c r="AF855">
        <f>ROUND((EV855),2)</f>
        <v>0</v>
      </c>
      <c r="AG855">
        <f t="shared" si="756"/>
        <v>0</v>
      </c>
      <c r="AH855">
        <f>(EW855)</f>
        <v>0</v>
      </c>
      <c r="AI855">
        <f>(EX855)</f>
        <v>0</v>
      </c>
      <c r="AJ855">
        <f t="shared" si="757"/>
        <v>0</v>
      </c>
      <c r="AK855">
        <v>130.37</v>
      </c>
      <c r="AL855">
        <v>130.37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1</v>
      </c>
      <c r="AW855">
        <v>1</v>
      </c>
      <c r="AZ855">
        <v>1</v>
      </c>
      <c r="BA855">
        <v>1</v>
      </c>
      <c r="BB855">
        <v>1</v>
      </c>
      <c r="BC855">
        <v>9.11</v>
      </c>
      <c r="BD855" t="s">
        <v>3</v>
      </c>
      <c r="BE855" t="s">
        <v>3</v>
      </c>
      <c r="BF855" t="s">
        <v>3</v>
      </c>
      <c r="BG855" t="s">
        <v>3</v>
      </c>
      <c r="BH855">
        <v>3</v>
      </c>
      <c r="BI855">
        <v>1</v>
      </c>
      <c r="BJ855" t="s">
        <v>93</v>
      </c>
      <c r="BM855">
        <v>500001</v>
      </c>
      <c r="BN855">
        <v>0</v>
      </c>
      <c r="BO855" t="s">
        <v>3</v>
      </c>
      <c r="BP855">
        <v>0</v>
      </c>
      <c r="BQ855">
        <v>8</v>
      </c>
      <c r="BR855">
        <v>0</v>
      </c>
      <c r="BS855">
        <v>1</v>
      </c>
      <c r="BT855">
        <v>1</v>
      </c>
      <c r="BU855">
        <v>1</v>
      </c>
      <c r="BV855">
        <v>1</v>
      </c>
      <c r="BW855">
        <v>1</v>
      </c>
      <c r="BX855">
        <v>1</v>
      </c>
      <c r="BY855" t="s">
        <v>3</v>
      </c>
      <c r="BZ855">
        <v>0</v>
      </c>
      <c r="CA855">
        <v>0</v>
      </c>
      <c r="CB855" t="s">
        <v>3</v>
      </c>
      <c r="CE855">
        <v>0</v>
      </c>
      <c r="CF855">
        <v>0</v>
      </c>
      <c r="CG855">
        <v>0</v>
      </c>
      <c r="CM855">
        <v>0</v>
      </c>
      <c r="CN855" t="s">
        <v>3</v>
      </c>
      <c r="CO855">
        <v>0</v>
      </c>
      <c r="CP855">
        <f t="shared" si="758"/>
        <v>4750.68</v>
      </c>
      <c r="CQ855">
        <f t="shared" si="780"/>
        <v>1187.6706999999999</v>
      </c>
      <c r="CR855">
        <f t="shared" si="781"/>
        <v>0</v>
      </c>
      <c r="CS855">
        <f t="shared" si="759"/>
        <v>0</v>
      </c>
      <c r="CT855">
        <f t="shared" si="760"/>
        <v>0</v>
      </c>
      <c r="CU855">
        <f t="shared" si="761"/>
        <v>0</v>
      </c>
      <c r="CV855">
        <f t="shared" si="762"/>
        <v>0</v>
      </c>
      <c r="CW855">
        <f t="shared" si="763"/>
        <v>0</v>
      </c>
      <c r="CX855">
        <f t="shared" si="764"/>
        <v>0</v>
      </c>
      <c r="CY855">
        <f t="shared" si="774"/>
        <v>0</v>
      </c>
      <c r="CZ855">
        <f t="shared" si="775"/>
        <v>0</v>
      </c>
      <c r="DC855" t="s">
        <v>3</v>
      </c>
      <c r="DD855" t="s">
        <v>3</v>
      </c>
      <c r="DE855" t="s">
        <v>3</v>
      </c>
      <c r="DF855" t="s">
        <v>3</v>
      </c>
      <c r="DG855" t="s">
        <v>3</v>
      </c>
      <c r="DH855" t="s">
        <v>3</v>
      </c>
      <c r="DI855" t="s">
        <v>3</v>
      </c>
      <c r="DJ855" t="s">
        <v>3</v>
      </c>
      <c r="DK855" t="s">
        <v>3</v>
      </c>
      <c r="DL855" t="s">
        <v>3</v>
      </c>
      <c r="DM855" t="s">
        <v>3</v>
      </c>
      <c r="DN855">
        <v>0</v>
      </c>
      <c r="DO855">
        <v>0</v>
      </c>
      <c r="DP855">
        <v>1</v>
      </c>
      <c r="DQ855">
        <v>1</v>
      </c>
      <c r="DU855">
        <v>1005</v>
      </c>
      <c r="DV855" t="s">
        <v>52</v>
      </c>
      <c r="DW855" t="s">
        <v>52</v>
      </c>
      <c r="DX855">
        <v>1</v>
      </c>
      <c r="DZ855" t="s">
        <v>3</v>
      </c>
      <c r="EA855" t="s">
        <v>3</v>
      </c>
      <c r="EB855" t="s">
        <v>3</v>
      </c>
      <c r="EC855" t="s">
        <v>3</v>
      </c>
      <c r="EE855">
        <v>50757674</v>
      </c>
      <c r="EF855">
        <v>8</v>
      </c>
      <c r="EG855" t="s">
        <v>46</v>
      </c>
      <c r="EH855">
        <v>0</v>
      </c>
      <c r="EI855" t="s">
        <v>3</v>
      </c>
      <c r="EJ855">
        <v>1</v>
      </c>
      <c r="EK855">
        <v>500001</v>
      </c>
      <c r="EL855" t="s">
        <v>47</v>
      </c>
      <c r="EM855" t="s">
        <v>48</v>
      </c>
      <c r="EO855" t="s">
        <v>3</v>
      </c>
      <c r="EQ855">
        <v>0</v>
      </c>
      <c r="ER855">
        <v>130.37</v>
      </c>
      <c r="ES855">
        <v>130.37</v>
      </c>
      <c r="ET855">
        <v>0</v>
      </c>
      <c r="EU855">
        <v>0</v>
      </c>
      <c r="EV855">
        <v>0</v>
      </c>
      <c r="EW855">
        <v>0</v>
      </c>
      <c r="EX855">
        <v>0</v>
      </c>
      <c r="FQ855">
        <v>0</v>
      </c>
      <c r="FR855">
        <f t="shared" si="765"/>
        <v>0</v>
      </c>
      <c r="FS855">
        <v>0</v>
      </c>
      <c r="FX855">
        <v>0</v>
      </c>
      <c r="FY855">
        <v>0</v>
      </c>
      <c r="GA855" t="s">
        <v>3</v>
      </c>
      <c r="GD855">
        <v>1</v>
      </c>
      <c r="GF855">
        <v>-1325074599</v>
      </c>
      <c r="GG855">
        <v>2</v>
      </c>
      <c r="GH855">
        <v>1</v>
      </c>
      <c r="GI855">
        <v>4</v>
      </c>
      <c r="GJ855">
        <v>0</v>
      </c>
      <c r="GK855">
        <v>0</v>
      </c>
      <c r="GL855">
        <f t="shared" si="766"/>
        <v>0</v>
      </c>
      <c r="GM855">
        <f t="shared" si="767"/>
        <v>4750.68</v>
      </c>
      <c r="GN855">
        <f t="shared" si="768"/>
        <v>4750.68</v>
      </c>
      <c r="GO855">
        <f t="shared" si="769"/>
        <v>0</v>
      </c>
      <c r="GP855">
        <f t="shared" si="770"/>
        <v>0</v>
      </c>
      <c r="GR855">
        <v>0</v>
      </c>
      <c r="GS855">
        <v>3</v>
      </c>
      <c r="GT855">
        <v>0</v>
      </c>
      <c r="GU855" t="s">
        <v>3</v>
      </c>
      <c r="GV855">
        <f t="shared" si="771"/>
        <v>0</v>
      </c>
      <c r="GW855">
        <v>1</v>
      </c>
      <c r="GX855">
        <f t="shared" si="772"/>
        <v>0</v>
      </c>
      <c r="HA855">
        <v>0</v>
      </c>
      <c r="HB855">
        <v>0</v>
      </c>
      <c r="HC855">
        <f t="shared" si="773"/>
        <v>0</v>
      </c>
      <c r="HE855" t="s">
        <v>3</v>
      </c>
      <c r="HF855" t="s">
        <v>3</v>
      </c>
      <c r="HM855" t="s">
        <v>3</v>
      </c>
      <c r="HN855" t="s">
        <v>3</v>
      </c>
      <c r="HO855" t="s">
        <v>3</v>
      </c>
      <c r="HP855" t="s">
        <v>3</v>
      </c>
      <c r="HQ855" t="s">
        <v>3</v>
      </c>
      <c r="IK855">
        <v>0</v>
      </c>
    </row>
    <row r="856" spans="1:245" x14ac:dyDescent="0.2">
      <c r="A856">
        <v>17</v>
      </c>
      <c r="B856">
        <v>1</v>
      </c>
      <c r="C856">
        <f>ROW(SmtRes!A1093)</f>
        <v>1093</v>
      </c>
      <c r="D856">
        <f>ROW(EtalonRes!A1269)</f>
        <v>1269</v>
      </c>
      <c r="E856" t="s">
        <v>527</v>
      </c>
      <c r="F856" t="s">
        <v>95</v>
      </c>
      <c r="G856" t="s">
        <v>96</v>
      </c>
      <c r="H856" t="s">
        <v>76</v>
      </c>
      <c r="I856">
        <v>2.6305000000000001</v>
      </c>
      <c r="J856">
        <v>0</v>
      </c>
      <c r="K856">
        <v>2.6305000000000001</v>
      </c>
      <c r="O856">
        <f t="shared" si="743"/>
        <v>127509.44</v>
      </c>
      <c r="P856">
        <f t="shared" si="744"/>
        <v>10406.06</v>
      </c>
      <c r="Q856">
        <f t="shared" si="745"/>
        <v>3451.77</v>
      </c>
      <c r="R856">
        <f t="shared" si="746"/>
        <v>1072.43</v>
      </c>
      <c r="S856">
        <f t="shared" si="747"/>
        <v>113651.61</v>
      </c>
      <c r="T856">
        <f t="shared" si="748"/>
        <v>0</v>
      </c>
      <c r="U856">
        <f t="shared" si="749"/>
        <v>389.44552500000003</v>
      </c>
      <c r="V856">
        <f t="shared" si="750"/>
        <v>2.5963034999999999</v>
      </c>
      <c r="W856">
        <f t="shared" si="751"/>
        <v>0</v>
      </c>
      <c r="X856">
        <f t="shared" si="752"/>
        <v>138816.09</v>
      </c>
      <c r="Y856">
        <f t="shared" si="753"/>
        <v>82601.31</v>
      </c>
      <c r="AA856">
        <v>51651743</v>
      </c>
      <c r="AB856">
        <f t="shared" si="754"/>
        <v>1827.16</v>
      </c>
      <c r="AC856">
        <f t="shared" si="755"/>
        <v>434.24</v>
      </c>
      <c r="AD856">
        <f>ROUND(((((ET856*ROUND(1.05,7)))-((EU856*ROUND(1.05,7))))+AE856),2)</f>
        <v>98.96</v>
      </c>
      <c r="AE856">
        <f>ROUND(((EU856*ROUND(1.05,7))),2)</f>
        <v>12.21</v>
      </c>
      <c r="AF856">
        <f>ROUND(((EV856*ROUND(1.05,7))),2)</f>
        <v>1293.96</v>
      </c>
      <c r="AG856">
        <f t="shared" si="756"/>
        <v>0</v>
      </c>
      <c r="AH856">
        <f>((EW856*ROUND(1.05,7)))</f>
        <v>148.05000000000001</v>
      </c>
      <c r="AI856">
        <f>((EX856*ROUND(1.05,7)))</f>
        <v>0.98699999999999999</v>
      </c>
      <c r="AJ856">
        <f t="shared" si="757"/>
        <v>0</v>
      </c>
      <c r="AK856">
        <v>1760.83</v>
      </c>
      <c r="AL856">
        <v>434.24</v>
      </c>
      <c r="AM856">
        <v>94.25</v>
      </c>
      <c r="AN856">
        <v>11.63</v>
      </c>
      <c r="AO856">
        <v>1232.3399999999999</v>
      </c>
      <c r="AP856">
        <v>0</v>
      </c>
      <c r="AQ856">
        <v>141</v>
      </c>
      <c r="AR856">
        <v>0.94</v>
      </c>
      <c r="AS856">
        <v>0</v>
      </c>
      <c r="AT856">
        <v>121</v>
      </c>
      <c r="AU856">
        <v>72</v>
      </c>
      <c r="AV856">
        <v>1</v>
      </c>
      <c r="AW856">
        <v>1</v>
      </c>
      <c r="AZ856">
        <v>1</v>
      </c>
      <c r="BA856">
        <v>33.39</v>
      </c>
      <c r="BB856">
        <v>13.26</v>
      </c>
      <c r="BC856">
        <v>9.11</v>
      </c>
      <c r="BD856" t="s">
        <v>3</v>
      </c>
      <c r="BE856" t="s">
        <v>3</v>
      </c>
      <c r="BF856" t="s">
        <v>3</v>
      </c>
      <c r="BG856" t="s">
        <v>3</v>
      </c>
      <c r="BH856">
        <v>0</v>
      </c>
      <c r="BI856">
        <v>1</v>
      </c>
      <c r="BJ856" t="s">
        <v>97</v>
      </c>
      <c r="BM856">
        <v>20001</v>
      </c>
      <c r="BN856">
        <v>0</v>
      </c>
      <c r="BO856" t="s">
        <v>3</v>
      </c>
      <c r="BP856">
        <v>0</v>
      </c>
      <c r="BQ856">
        <v>22</v>
      </c>
      <c r="BR856">
        <v>0</v>
      </c>
      <c r="BS856">
        <v>33.39</v>
      </c>
      <c r="BT856">
        <v>1</v>
      </c>
      <c r="BU856">
        <v>1</v>
      </c>
      <c r="BV856">
        <v>1</v>
      </c>
      <c r="BW856">
        <v>1</v>
      </c>
      <c r="BX856">
        <v>1</v>
      </c>
      <c r="BY856" t="s">
        <v>3</v>
      </c>
      <c r="BZ856">
        <v>121</v>
      </c>
      <c r="CA856">
        <v>72</v>
      </c>
      <c r="CB856" t="s">
        <v>3</v>
      </c>
      <c r="CE856">
        <v>0</v>
      </c>
      <c r="CF856">
        <v>0</v>
      </c>
      <c r="CG856">
        <v>0</v>
      </c>
      <c r="CM856">
        <v>0</v>
      </c>
      <c r="CN856" t="s">
        <v>19</v>
      </c>
      <c r="CO856">
        <v>0</v>
      </c>
      <c r="CP856">
        <f t="shared" si="758"/>
        <v>127509.44</v>
      </c>
      <c r="CQ856">
        <f t="shared" si="780"/>
        <v>3955.9263999999998</v>
      </c>
      <c r="CR856">
        <f t="shared" si="781"/>
        <v>1312.2095999999999</v>
      </c>
      <c r="CS856">
        <f t="shared" si="759"/>
        <v>407.69190000000003</v>
      </c>
      <c r="CT856">
        <f t="shared" si="760"/>
        <v>43205.324400000005</v>
      </c>
      <c r="CU856">
        <f t="shared" si="761"/>
        <v>0</v>
      </c>
      <c r="CV856">
        <f t="shared" si="762"/>
        <v>148.05000000000001</v>
      </c>
      <c r="CW856">
        <f t="shared" si="763"/>
        <v>0.98699999999999999</v>
      </c>
      <c r="CX856">
        <f t="shared" si="764"/>
        <v>0</v>
      </c>
      <c r="CY856">
        <f t="shared" si="774"/>
        <v>138816.08840000001</v>
      </c>
      <c r="CZ856">
        <f t="shared" si="775"/>
        <v>82601.308799999999</v>
      </c>
      <c r="DC856" t="s">
        <v>3</v>
      </c>
      <c r="DD856" t="s">
        <v>3</v>
      </c>
      <c r="DE856" t="s">
        <v>20</v>
      </c>
      <c r="DF856" t="s">
        <v>20</v>
      </c>
      <c r="DG856" t="s">
        <v>20</v>
      </c>
      <c r="DH856" t="s">
        <v>3</v>
      </c>
      <c r="DI856" t="s">
        <v>20</v>
      </c>
      <c r="DJ856" t="s">
        <v>20</v>
      </c>
      <c r="DK856" t="s">
        <v>3</v>
      </c>
      <c r="DL856" t="s">
        <v>3</v>
      </c>
      <c r="DM856" t="s">
        <v>3</v>
      </c>
      <c r="DN856">
        <v>0</v>
      </c>
      <c r="DO856">
        <v>0</v>
      </c>
      <c r="DP856">
        <v>1</v>
      </c>
      <c r="DQ856">
        <v>1</v>
      </c>
      <c r="DU856">
        <v>1005</v>
      </c>
      <c r="DV856" t="s">
        <v>76</v>
      </c>
      <c r="DW856" t="s">
        <v>76</v>
      </c>
      <c r="DX856">
        <v>100</v>
      </c>
      <c r="DZ856" t="s">
        <v>3</v>
      </c>
      <c r="EA856" t="s">
        <v>3</v>
      </c>
      <c r="EB856" t="s">
        <v>3</v>
      </c>
      <c r="EC856" t="s">
        <v>3</v>
      </c>
      <c r="EE856">
        <v>50757454</v>
      </c>
      <c r="EF856">
        <v>22</v>
      </c>
      <c r="EG856" t="s">
        <v>21</v>
      </c>
      <c r="EH856">
        <v>16</v>
      </c>
      <c r="EI856" t="s">
        <v>22</v>
      </c>
      <c r="EJ856">
        <v>1</v>
      </c>
      <c r="EK856">
        <v>20001</v>
      </c>
      <c r="EL856" t="s">
        <v>23</v>
      </c>
      <c r="EM856" t="s">
        <v>24</v>
      </c>
      <c r="EO856" t="s">
        <v>25</v>
      </c>
      <c r="EQ856">
        <v>131072</v>
      </c>
      <c r="ER856">
        <v>1760.83</v>
      </c>
      <c r="ES856">
        <v>434.24</v>
      </c>
      <c r="ET856">
        <v>94.25</v>
      </c>
      <c r="EU856">
        <v>11.63</v>
      </c>
      <c r="EV856">
        <v>1232.3399999999999</v>
      </c>
      <c r="EW856">
        <v>141</v>
      </c>
      <c r="EX856">
        <v>0.94</v>
      </c>
      <c r="EY856">
        <v>0</v>
      </c>
      <c r="FQ856">
        <v>0</v>
      </c>
      <c r="FR856">
        <f t="shared" si="765"/>
        <v>0</v>
      </c>
      <c r="FS856">
        <v>0</v>
      </c>
      <c r="FX856">
        <v>121</v>
      </c>
      <c r="FY856">
        <v>72</v>
      </c>
      <c r="GA856" t="s">
        <v>3</v>
      </c>
      <c r="GD856">
        <v>1</v>
      </c>
      <c r="GF856">
        <v>2063072167</v>
      </c>
      <c r="GG856">
        <v>2</v>
      </c>
      <c r="GH856">
        <v>1</v>
      </c>
      <c r="GI856">
        <v>4</v>
      </c>
      <c r="GJ856">
        <v>0</v>
      </c>
      <c r="GK856">
        <v>0</v>
      </c>
      <c r="GL856">
        <f t="shared" si="766"/>
        <v>0</v>
      </c>
      <c r="GM856">
        <f t="shared" si="767"/>
        <v>348926.84</v>
      </c>
      <c r="GN856">
        <f t="shared" si="768"/>
        <v>348926.84</v>
      </c>
      <c r="GO856">
        <f t="shared" si="769"/>
        <v>0</v>
      </c>
      <c r="GP856">
        <f t="shared" si="770"/>
        <v>0</v>
      </c>
      <c r="GR856">
        <v>0</v>
      </c>
      <c r="GS856">
        <v>3</v>
      </c>
      <c r="GT856">
        <v>0</v>
      </c>
      <c r="GU856" t="s">
        <v>3</v>
      </c>
      <c r="GV856">
        <f t="shared" si="771"/>
        <v>0</v>
      </c>
      <c r="GW856">
        <v>1</v>
      </c>
      <c r="GX856">
        <f t="shared" si="772"/>
        <v>0</v>
      </c>
      <c r="HA856">
        <v>0</v>
      </c>
      <c r="HB856">
        <v>0</v>
      </c>
      <c r="HC856">
        <f t="shared" si="773"/>
        <v>0</v>
      </c>
      <c r="HE856" t="s">
        <v>3</v>
      </c>
      <c r="HF856" t="s">
        <v>3</v>
      </c>
      <c r="HM856" t="s">
        <v>3</v>
      </c>
      <c r="HN856" t="s">
        <v>26</v>
      </c>
      <c r="HO856" t="s">
        <v>27</v>
      </c>
      <c r="HP856" t="s">
        <v>22</v>
      </c>
      <c r="HQ856" t="s">
        <v>22</v>
      </c>
      <c r="IK856">
        <v>0</v>
      </c>
    </row>
    <row r="857" spans="1:245" x14ac:dyDescent="0.2">
      <c r="A857">
        <v>18</v>
      </c>
      <c r="B857">
        <v>1</v>
      </c>
      <c r="C857">
        <v>1092</v>
      </c>
      <c r="E857" t="s">
        <v>528</v>
      </c>
      <c r="F857" t="s">
        <v>99</v>
      </c>
      <c r="G857" t="s">
        <v>100</v>
      </c>
      <c r="H857" t="str">
        <f>'1.Ведомость'!C268</f>
        <v>м2</v>
      </c>
      <c r="I857">
        <f>I856*J857</f>
        <v>263.05</v>
      </c>
      <c r="J857">
        <v>100</v>
      </c>
      <c r="K857">
        <v>100</v>
      </c>
      <c r="O857">
        <f t="shared" si="743"/>
        <v>364969.51</v>
      </c>
      <c r="P857">
        <f t="shared" si="744"/>
        <v>364969.51</v>
      </c>
      <c r="Q857">
        <f t="shared" si="745"/>
        <v>0</v>
      </c>
      <c r="R857">
        <f t="shared" si="746"/>
        <v>0</v>
      </c>
      <c r="S857">
        <f t="shared" si="747"/>
        <v>0</v>
      </c>
      <c r="T857">
        <f t="shared" si="748"/>
        <v>0</v>
      </c>
      <c r="U857">
        <f t="shared" si="749"/>
        <v>0</v>
      </c>
      <c r="V857">
        <f t="shared" si="750"/>
        <v>0</v>
      </c>
      <c r="W857">
        <f t="shared" si="751"/>
        <v>0</v>
      </c>
      <c r="X857">
        <f t="shared" si="752"/>
        <v>0</v>
      </c>
      <c r="Y857">
        <f t="shared" si="753"/>
        <v>0</v>
      </c>
      <c r="AA857">
        <v>51651743</v>
      </c>
      <c r="AB857">
        <f t="shared" si="754"/>
        <v>152.30000000000001</v>
      </c>
      <c r="AC857">
        <f t="shared" si="755"/>
        <v>152.30000000000001</v>
      </c>
      <c r="AD857">
        <f t="shared" ref="AD857:AD866" si="782">ROUND((((ET857)-(EU857))+AE857),2)</f>
        <v>0</v>
      </c>
      <c r="AE857">
        <f t="shared" ref="AE857:AE866" si="783">ROUND((EU857),2)</f>
        <v>0</v>
      </c>
      <c r="AF857">
        <f t="shared" ref="AF857:AF866" si="784">ROUND((EV857),2)</f>
        <v>0</v>
      </c>
      <c r="AG857">
        <f t="shared" si="756"/>
        <v>0</v>
      </c>
      <c r="AH857">
        <f t="shared" ref="AH857:AH866" si="785">(EW857)</f>
        <v>0</v>
      </c>
      <c r="AI857">
        <f t="shared" ref="AI857:AI866" si="786">(EX857)</f>
        <v>0</v>
      </c>
      <c r="AJ857">
        <f t="shared" si="757"/>
        <v>0</v>
      </c>
      <c r="AK857">
        <v>152.30000000000001</v>
      </c>
      <c r="AL857">
        <v>152.30000000000001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1</v>
      </c>
      <c r="AW857">
        <v>1</v>
      </c>
      <c r="AZ857">
        <v>1</v>
      </c>
      <c r="BA857">
        <v>1</v>
      </c>
      <c r="BB857">
        <v>1</v>
      </c>
      <c r="BC857">
        <v>9.11</v>
      </c>
      <c r="BD857" t="s">
        <v>3</v>
      </c>
      <c r="BE857" t="s">
        <v>3</v>
      </c>
      <c r="BF857" t="s">
        <v>3</v>
      </c>
      <c r="BG857" t="s">
        <v>3</v>
      </c>
      <c r="BH857">
        <v>3</v>
      </c>
      <c r="BI857">
        <v>1</v>
      </c>
      <c r="BJ857" t="s">
        <v>101</v>
      </c>
      <c r="BM857">
        <v>500001</v>
      </c>
      <c r="BN857">
        <v>0</v>
      </c>
      <c r="BO857" t="s">
        <v>3</v>
      </c>
      <c r="BP857">
        <v>0</v>
      </c>
      <c r="BQ857">
        <v>8</v>
      </c>
      <c r="BR857">
        <v>0</v>
      </c>
      <c r="BS857">
        <v>1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3</v>
      </c>
      <c r="BZ857">
        <v>0</v>
      </c>
      <c r="CA857">
        <v>0</v>
      </c>
      <c r="CB857" t="s">
        <v>3</v>
      </c>
      <c r="CE857">
        <v>0</v>
      </c>
      <c r="CF857">
        <v>0</v>
      </c>
      <c r="CG857">
        <v>0</v>
      </c>
      <c r="CM857">
        <v>0</v>
      </c>
      <c r="CN857" t="s">
        <v>3</v>
      </c>
      <c r="CO857">
        <v>0</v>
      </c>
      <c r="CP857">
        <f t="shared" si="758"/>
        <v>364969.51</v>
      </c>
      <c r="CQ857">
        <f t="shared" si="780"/>
        <v>1387.453</v>
      </c>
      <c r="CR857">
        <f t="shared" si="781"/>
        <v>0</v>
      </c>
      <c r="CS857">
        <f t="shared" si="759"/>
        <v>0</v>
      </c>
      <c r="CT857">
        <f t="shared" si="760"/>
        <v>0</v>
      </c>
      <c r="CU857">
        <f t="shared" si="761"/>
        <v>0</v>
      </c>
      <c r="CV857">
        <f t="shared" si="762"/>
        <v>0</v>
      </c>
      <c r="CW857">
        <f t="shared" si="763"/>
        <v>0</v>
      </c>
      <c r="CX857">
        <f t="shared" si="764"/>
        <v>0</v>
      </c>
      <c r="CY857">
        <f t="shared" si="774"/>
        <v>0</v>
      </c>
      <c r="CZ857">
        <f t="shared" si="775"/>
        <v>0</v>
      </c>
      <c r="DC857" t="s">
        <v>3</v>
      </c>
      <c r="DD857" t="s">
        <v>3</v>
      </c>
      <c r="DE857" t="s">
        <v>3</v>
      </c>
      <c r="DF857" t="s">
        <v>3</v>
      </c>
      <c r="DG857" t="s">
        <v>3</v>
      </c>
      <c r="DH857" t="s">
        <v>3</v>
      </c>
      <c r="DI857" t="s">
        <v>3</v>
      </c>
      <c r="DJ857" t="s">
        <v>3</v>
      </c>
      <c r="DK857" t="s">
        <v>3</v>
      </c>
      <c r="DL857" t="s">
        <v>3</v>
      </c>
      <c r="DM857" t="s">
        <v>3</v>
      </c>
      <c r="DN857">
        <v>0</v>
      </c>
      <c r="DO857">
        <v>0</v>
      </c>
      <c r="DP857">
        <v>1</v>
      </c>
      <c r="DQ857">
        <v>1</v>
      </c>
      <c r="DU857">
        <v>1005</v>
      </c>
      <c r="DV857" t="s">
        <v>52</v>
      </c>
      <c r="DW857" t="s">
        <v>52</v>
      </c>
      <c r="DX857">
        <v>1</v>
      </c>
      <c r="DZ857" t="s">
        <v>3</v>
      </c>
      <c r="EA857" t="s">
        <v>3</v>
      </c>
      <c r="EB857" t="s">
        <v>3</v>
      </c>
      <c r="EC857" t="s">
        <v>3</v>
      </c>
      <c r="EE857">
        <v>50757674</v>
      </c>
      <c r="EF857">
        <v>8</v>
      </c>
      <c r="EG857" t="s">
        <v>46</v>
      </c>
      <c r="EH857">
        <v>0</v>
      </c>
      <c r="EI857" t="s">
        <v>3</v>
      </c>
      <c r="EJ857">
        <v>1</v>
      </c>
      <c r="EK857">
        <v>500001</v>
      </c>
      <c r="EL857" t="s">
        <v>47</v>
      </c>
      <c r="EM857" t="s">
        <v>48</v>
      </c>
      <c r="EO857" t="s">
        <v>3</v>
      </c>
      <c r="EQ857">
        <v>0</v>
      </c>
      <c r="ER857">
        <v>152.30000000000001</v>
      </c>
      <c r="ES857">
        <v>152.30000000000001</v>
      </c>
      <c r="ET857">
        <v>0</v>
      </c>
      <c r="EU857">
        <v>0</v>
      </c>
      <c r="EV857">
        <v>0</v>
      </c>
      <c r="EW857">
        <v>0</v>
      </c>
      <c r="EX857">
        <v>0</v>
      </c>
      <c r="FQ857">
        <v>0</v>
      </c>
      <c r="FR857">
        <f t="shared" si="765"/>
        <v>0</v>
      </c>
      <c r="FS857">
        <v>0</v>
      </c>
      <c r="FX857">
        <v>0</v>
      </c>
      <c r="FY857">
        <v>0</v>
      </c>
      <c r="GA857" t="s">
        <v>3</v>
      </c>
      <c r="GD857">
        <v>1</v>
      </c>
      <c r="GF857">
        <v>-1977319999</v>
      </c>
      <c r="GG857">
        <v>2</v>
      </c>
      <c r="GH857">
        <v>1</v>
      </c>
      <c r="GI857">
        <v>4</v>
      </c>
      <c r="GJ857">
        <v>0</v>
      </c>
      <c r="GK857">
        <v>0</v>
      </c>
      <c r="GL857">
        <f t="shared" si="766"/>
        <v>0</v>
      </c>
      <c r="GM857">
        <f t="shared" si="767"/>
        <v>364969.51</v>
      </c>
      <c r="GN857">
        <f t="shared" si="768"/>
        <v>364969.51</v>
      </c>
      <c r="GO857">
        <f t="shared" si="769"/>
        <v>0</v>
      </c>
      <c r="GP857">
        <f t="shared" si="770"/>
        <v>0</v>
      </c>
      <c r="GR857">
        <v>0</v>
      </c>
      <c r="GS857">
        <v>3</v>
      </c>
      <c r="GT857">
        <v>0</v>
      </c>
      <c r="GU857" t="s">
        <v>3</v>
      </c>
      <c r="GV857">
        <f t="shared" si="771"/>
        <v>0</v>
      </c>
      <c r="GW857">
        <v>1</v>
      </c>
      <c r="GX857">
        <f t="shared" si="772"/>
        <v>0</v>
      </c>
      <c r="HA857">
        <v>0</v>
      </c>
      <c r="HB857">
        <v>0</v>
      </c>
      <c r="HC857">
        <f t="shared" si="773"/>
        <v>0</v>
      </c>
      <c r="HE857" t="s">
        <v>3</v>
      </c>
      <c r="HF857" t="s">
        <v>3</v>
      </c>
      <c r="HM857" t="s">
        <v>3</v>
      </c>
      <c r="HN857" t="s">
        <v>3</v>
      </c>
      <c r="HO857" t="s">
        <v>3</v>
      </c>
      <c r="HP857" t="s">
        <v>3</v>
      </c>
      <c r="HQ857" t="s">
        <v>3</v>
      </c>
      <c r="IK857">
        <v>0</v>
      </c>
    </row>
    <row r="858" spans="1:245" x14ac:dyDescent="0.2">
      <c r="A858">
        <v>18</v>
      </c>
      <c r="B858">
        <v>1</v>
      </c>
      <c r="C858">
        <v>1093</v>
      </c>
      <c r="E858" t="s">
        <v>529</v>
      </c>
      <c r="F858" t="s">
        <v>103</v>
      </c>
      <c r="G858" t="s">
        <v>104</v>
      </c>
      <c r="H858" t="str">
        <f>'1.Ведомость'!C269</f>
        <v>т</v>
      </c>
      <c r="I858">
        <f>I856*J858</f>
        <v>0.125</v>
      </c>
      <c r="J858">
        <v>4.7519482988025087E-2</v>
      </c>
      <c r="K858">
        <v>4.7519499999999999E-2</v>
      </c>
      <c r="O858">
        <f t="shared" si="743"/>
        <v>34616.36</v>
      </c>
      <c r="P858">
        <f t="shared" si="744"/>
        <v>34616.36</v>
      </c>
      <c r="Q858">
        <f t="shared" si="745"/>
        <v>0</v>
      </c>
      <c r="R858">
        <f t="shared" si="746"/>
        <v>0</v>
      </c>
      <c r="S858">
        <f t="shared" si="747"/>
        <v>0</v>
      </c>
      <c r="T858">
        <f t="shared" si="748"/>
        <v>0</v>
      </c>
      <c r="U858">
        <f t="shared" si="749"/>
        <v>0</v>
      </c>
      <c r="V858">
        <f t="shared" si="750"/>
        <v>0</v>
      </c>
      <c r="W858">
        <f t="shared" si="751"/>
        <v>0</v>
      </c>
      <c r="X858">
        <f t="shared" si="752"/>
        <v>0</v>
      </c>
      <c r="Y858">
        <f t="shared" si="753"/>
        <v>0</v>
      </c>
      <c r="AA858">
        <v>51651743</v>
      </c>
      <c r="AB858">
        <f t="shared" si="754"/>
        <v>30398.560000000001</v>
      </c>
      <c r="AC858">
        <f t="shared" si="755"/>
        <v>30398.560000000001</v>
      </c>
      <c r="AD858">
        <f t="shared" si="782"/>
        <v>0</v>
      </c>
      <c r="AE858">
        <f t="shared" si="783"/>
        <v>0</v>
      </c>
      <c r="AF858">
        <f t="shared" si="784"/>
        <v>0</v>
      </c>
      <c r="AG858">
        <f t="shared" si="756"/>
        <v>0</v>
      </c>
      <c r="AH858">
        <f t="shared" si="785"/>
        <v>0</v>
      </c>
      <c r="AI858">
        <f t="shared" si="786"/>
        <v>0</v>
      </c>
      <c r="AJ858">
        <f t="shared" si="757"/>
        <v>0</v>
      </c>
      <c r="AK858">
        <v>30398.560000000001</v>
      </c>
      <c r="AL858">
        <v>30398.560000000001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1</v>
      </c>
      <c r="AW858">
        <v>1</v>
      </c>
      <c r="AZ858">
        <v>1</v>
      </c>
      <c r="BA858">
        <v>1</v>
      </c>
      <c r="BB858">
        <v>1</v>
      </c>
      <c r="BC858">
        <v>9.11</v>
      </c>
      <c r="BD858" t="s">
        <v>3</v>
      </c>
      <c r="BE858" t="s">
        <v>3</v>
      </c>
      <c r="BF858" t="s">
        <v>3</v>
      </c>
      <c r="BG858" t="s">
        <v>3</v>
      </c>
      <c r="BH858">
        <v>3</v>
      </c>
      <c r="BI858">
        <v>1</v>
      </c>
      <c r="BJ858" t="s">
        <v>106</v>
      </c>
      <c r="BM858">
        <v>500001</v>
      </c>
      <c r="BN858">
        <v>0</v>
      </c>
      <c r="BO858" t="s">
        <v>3</v>
      </c>
      <c r="BP858">
        <v>0</v>
      </c>
      <c r="BQ858">
        <v>8</v>
      </c>
      <c r="BR858">
        <v>0</v>
      </c>
      <c r="BS858">
        <v>1</v>
      </c>
      <c r="BT858">
        <v>1</v>
      </c>
      <c r="BU858">
        <v>1</v>
      </c>
      <c r="BV858">
        <v>1</v>
      </c>
      <c r="BW858">
        <v>1</v>
      </c>
      <c r="BX858">
        <v>1</v>
      </c>
      <c r="BY858" t="s">
        <v>3</v>
      </c>
      <c r="BZ858">
        <v>0</v>
      </c>
      <c r="CA858">
        <v>0</v>
      </c>
      <c r="CB858" t="s">
        <v>3</v>
      </c>
      <c r="CE858">
        <v>0</v>
      </c>
      <c r="CF858">
        <v>0</v>
      </c>
      <c r="CG858">
        <v>0</v>
      </c>
      <c r="CM858">
        <v>0</v>
      </c>
      <c r="CN858" t="s">
        <v>3</v>
      </c>
      <c r="CO858">
        <v>0</v>
      </c>
      <c r="CP858">
        <f t="shared" si="758"/>
        <v>34616.36</v>
      </c>
      <c r="CQ858">
        <f t="shared" si="780"/>
        <v>276930.88160000002</v>
      </c>
      <c r="CR858">
        <f t="shared" si="781"/>
        <v>0</v>
      </c>
      <c r="CS858">
        <f t="shared" si="759"/>
        <v>0</v>
      </c>
      <c r="CT858">
        <f t="shared" si="760"/>
        <v>0</v>
      </c>
      <c r="CU858">
        <f t="shared" si="761"/>
        <v>0</v>
      </c>
      <c r="CV858">
        <f t="shared" si="762"/>
        <v>0</v>
      </c>
      <c r="CW858">
        <f t="shared" si="763"/>
        <v>0</v>
      </c>
      <c r="CX858">
        <f t="shared" si="764"/>
        <v>0</v>
      </c>
      <c r="CY858">
        <f t="shared" si="774"/>
        <v>0</v>
      </c>
      <c r="CZ858">
        <f t="shared" si="775"/>
        <v>0</v>
      </c>
      <c r="DC858" t="s">
        <v>3</v>
      </c>
      <c r="DD858" t="s">
        <v>3</v>
      </c>
      <c r="DE858" t="s">
        <v>3</v>
      </c>
      <c r="DF858" t="s">
        <v>3</v>
      </c>
      <c r="DG858" t="s">
        <v>3</v>
      </c>
      <c r="DH858" t="s">
        <v>3</v>
      </c>
      <c r="DI858" t="s">
        <v>3</v>
      </c>
      <c r="DJ858" t="s">
        <v>3</v>
      </c>
      <c r="DK858" t="s">
        <v>3</v>
      </c>
      <c r="DL858" t="s">
        <v>3</v>
      </c>
      <c r="DM858" t="s">
        <v>3</v>
      </c>
      <c r="DN858">
        <v>0</v>
      </c>
      <c r="DO858">
        <v>0</v>
      </c>
      <c r="DP858">
        <v>1</v>
      </c>
      <c r="DQ858">
        <v>1</v>
      </c>
      <c r="DU858">
        <v>1009</v>
      </c>
      <c r="DV858" t="s">
        <v>105</v>
      </c>
      <c r="DW858" t="s">
        <v>105</v>
      </c>
      <c r="DX858">
        <v>1000</v>
      </c>
      <c r="DZ858" t="s">
        <v>3</v>
      </c>
      <c r="EA858" t="s">
        <v>3</v>
      </c>
      <c r="EB858" t="s">
        <v>3</v>
      </c>
      <c r="EC858" t="s">
        <v>3</v>
      </c>
      <c r="EE858">
        <v>50757674</v>
      </c>
      <c r="EF858">
        <v>8</v>
      </c>
      <c r="EG858" t="s">
        <v>46</v>
      </c>
      <c r="EH858">
        <v>0</v>
      </c>
      <c r="EI858" t="s">
        <v>3</v>
      </c>
      <c r="EJ858">
        <v>1</v>
      </c>
      <c r="EK858">
        <v>500001</v>
      </c>
      <c r="EL858" t="s">
        <v>47</v>
      </c>
      <c r="EM858" t="s">
        <v>48</v>
      </c>
      <c r="EO858" t="s">
        <v>3</v>
      </c>
      <c r="EQ858">
        <v>0</v>
      </c>
      <c r="ER858">
        <v>30398.560000000001</v>
      </c>
      <c r="ES858">
        <v>30398.560000000001</v>
      </c>
      <c r="ET858">
        <v>0</v>
      </c>
      <c r="EU858">
        <v>0</v>
      </c>
      <c r="EV858">
        <v>0</v>
      </c>
      <c r="EW858">
        <v>0</v>
      </c>
      <c r="EX858">
        <v>0</v>
      </c>
      <c r="FQ858">
        <v>0</v>
      </c>
      <c r="FR858">
        <f t="shared" si="765"/>
        <v>0</v>
      </c>
      <c r="FS858">
        <v>0</v>
      </c>
      <c r="FX858">
        <v>0</v>
      </c>
      <c r="FY858">
        <v>0</v>
      </c>
      <c r="GA858" t="s">
        <v>3</v>
      </c>
      <c r="GD858">
        <v>1</v>
      </c>
      <c r="GF858">
        <v>-1486911088</v>
      </c>
      <c r="GG858">
        <v>2</v>
      </c>
      <c r="GH858">
        <v>1</v>
      </c>
      <c r="GI858">
        <v>4</v>
      </c>
      <c r="GJ858">
        <v>0</v>
      </c>
      <c r="GK858">
        <v>0</v>
      </c>
      <c r="GL858">
        <f t="shared" si="766"/>
        <v>0</v>
      </c>
      <c r="GM858">
        <f t="shared" si="767"/>
        <v>34616.36</v>
      </c>
      <c r="GN858">
        <f t="shared" si="768"/>
        <v>34616.36</v>
      </c>
      <c r="GO858">
        <f t="shared" si="769"/>
        <v>0</v>
      </c>
      <c r="GP858">
        <f t="shared" si="770"/>
        <v>0</v>
      </c>
      <c r="GR858">
        <v>0</v>
      </c>
      <c r="GS858">
        <v>3</v>
      </c>
      <c r="GT858">
        <v>0</v>
      </c>
      <c r="GU858" t="s">
        <v>3</v>
      </c>
      <c r="GV858">
        <f t="shared" si="771"/>
        <v>0</v>
      </c>
      <c r="GW858">
        <v>1</v>
      </c>
      <c r="GX858">
        <f t="shared" si="772"/>
        <v>0</v>
      </c>
      <c r="HA858">
        <v>0</v>
      </c>
      <c r="HB858">
        <v>0</v>
      </c>
      <c r="HC858">
        <f t="shared" si="773"/>
        <v>0</v>
      </c>
      <c r="HE858" t="s">
        <v>3</v>
      </c>
      <c r="HF858" t="s">
        <v>3</v>
      </c>
      <c r="HM858" t="s">
        <v>3</v>
      </c>
      <c r="HN858" t="s">
        <v>3</v>
      </c>
      <c r="HO858" t="s">
        <v>3</v>
      </c>
      <c r="HP858" t="s">
        <v>3</v>
      </c>
      <c r="HQ858" t="s">
        <v>3</v>
      </c>
      <c r="IK858">
        <v>0</v>
      </c>
    </row>
    <row r="859" spans="1:245" x14ac:dyDescent="0.2">
      <c r="A859">
        <v>17</v>
      </c>
      <c r="B859">
        <v>1</v>
      </c>
      <c r="C859">
        <f>ROW(SmtRes!A1100)</f>
        <v>1100</v>
      </c>
      <c r="D859">
        <f>ROW(EtalonRes!A1277)</f>
        <v>1277</v>
      </c>
      <c r="E859" t="s">
        <v>530</v>
      </c>
      <c r="F859" t="s">
        <v>108</v>
      </c>
      <c r="G859" t="s">
        <v>109</v>
      </c>
      <c r="H859" t="s">
        <v>110</v>
      </c>
      <c r="I859">
        <v>26.3</v>
      </c>
      <c r="J859">
        <v>0</v>
      </c>
      <c r="K859">
        <v>26.3</v>
      </c>
      <c r="O859">
        <f t="shared" si="743"/>
        <v>94094.82</v>
      </c>
      <c r="P859">
        <f t="shared" si="744"/>
        <v>40682.89</v>
      </c>
      <c r="Q859">
        <f t="shared" si="745"/>
        <v>9855.34</v>
      </c>
      <c r="R859">
        <f t="shared" si="746"/>
        <v>4382</v>
      </c>
      <c r="S859">
        <f t="shared" si="747"/>
        <v>43556.59</v>
      </c>
      <c r="T859">
        <f t="shared" si="748"/>
        <v>0</v>
      </c>
      <c r="U859">
        <f t="shared" si="749"/>
        <v>131.5</v>
      </c>
      <c r="V859">
        <f t="shared" si="750"/>
        <v>11.308999999999999</v>
      </c>
      <c r="W859">
        <f t="shared" si="751"/>
        <v>0</v>
      </c>
      <c r="X859">
        <f t="shared" si="752"/>
        <v>46500.43</v>
      </c>
      <c r="Y859">
        <f t="shared" si="753"/>
        <v>26366.22</v>
      </c>
      <c r="AA859">
        <v>51651743</v>
      </c>
      <c r="AB859">
        <f t="shared" si="754"/>
        <v>247.66</v>
      </c>
      <c r="AC859">
        <f t="shared" si="755"/>
        <v>169.8</v>
      </c>
      <c r="AD859">
        <f t="shared" si="782"/>
        <v>28.26</v>
      </c>
      <c r="AE859">
        <f t="shared" si="783"/>
        <v>4.99</v>
      </c>
      <c r="AF859">
        <f t="shared" si="784"/>
        <v>49.6</v>
      </c>
      <c r="AG859">
        <f t="shared" si="756"/>
        <v>0</v>
      </c>
      <c r="AH859">
        <f t="shared" si="785"/>
        <v>5</v>
      </c>
      <c r="AI859">
        <f t="shared" si="786"/>
        <v>0.43</v>
      </c>
      <c r="AJ859">
        <f t="shared" si="757"/>
        <v>0</v>
      </c>
      <c r="AK859">
        <v>247.66</v>
      </c>
      <c r="AL859">
        <v>169.8</v>
      </c>
      <c r="AM859">
        <v>28.26</v>
      </c>
      <c r="AN859">
        <v>4.99</v>
      </c>
      <c r="AO859">
        <v>49.6</v>
      </c>
      <c r="AP859">
        <v>0</v>
      </c>
      <c r="AQ859">
        <v>5</v>
      </c>
      <c r="AR859">
        <v>0.43</v>
      </c>
      <c r="AS859">
        <v>0</v>
      </c>
      <c r="AT859">
        <v>97</v>
      </c>
      <c r="AU859">
        <v>55</v>
      </c>
      <c r="AV859">
        <v>1</v>
      </c>
      <c r="AW859">
        <v>1</v>
      </c>
      <c r="AZ859">
        <v>1</v>
      </c>
      <c r="BA859">
        <v>33.39</v>
      </c>
      <c r="BB859">
        <v>13.26</v>
      </c>
      <c r="BC859">
        <v>9.11</v>
      </c>
      <c r="BD859" t="s">
        <v>3</v>
      </c>
      <c r="BE859" t="s">
        <v>3</v>
      </c>
      <c r="BF859" t="s">
        <v>3</v>
      </c>
      <c r="BG859" t="s">
        <v>3</v>
      </c>
      <c r="BH859">
        <v>0</v>
      </c>
      <c r="BI859">
        <v>1</v>
      </c>
      <c r="BJ859" t="s">
        <v>111</v>
      </c>
      <c r="BM859">
        <v>26001</v>
      </c>
      <c r="BN859">
        <v>0</v>
      </c>
      <c r="BO859" t="s">
        <v>3</v>
      </c>
      <c r="BP859">
        <v>0</v>
      </c>
      <c r="BQ859">
        <v>2</v>
      </c>
      <c r="BR859">
        <v>0</v>
      </c>
      <c r="BS859">
        <v>33.39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3</v>
      </c>
      <c r="BZ859">
        <v>97</v>
      </c>
      <c r="CA859">
        <v>55</v>
      </c>
      <c r="CB859" t="s">
        <v>3</v>
      </c>
      <c r="CE859">
        <v>0</v>
      </c>
      <c r="CF859">
        <v>0</v>
      </c>
      <c r="CG859">
        <v>0</v>
      </c>
      <c r="CM859">
        <v>0</v>
      </c>
      <c r="CN859" t="s">
        <v>3</v>
      </c>
      <c r="CO859">
        <v>0</v>
      </c>
      <c r="CP859">
        <f t="shared" si="758"/>
        <v>94094.819999999992</v>
      </c>
      <c r="CQ859">
        <f t="shared" si="780"/>
        <v>1546.8779999999999</v>
      </c>
      <c r="CR859">
        <f t="shared" si="781"/>
        <v>374.7276</v>
      </c>
      <c r="CS859">
        <f t="shared" si="759"/>
        <v>166.61610000000002</v>
      </c>
      <c r="CT859">
        <f t="shared" si="760"/>
        <v>1656.144</v>
      </c>
      <c r="CU859">
        <f t="shared" si="761"/>
        <v>0</v>
      </c>
      <c r="CV859">
        <f t="shared" si="762"/>
        <v>5</v>
      </c>
      <c r="CW859">
        <f t="shared" si="763"/>
        <v>0.43</v>
      </c>
      <c r="CX859">
        <f t="shared" si="764"/>
        <v>0</v>
      </c>
      <c r="CY859">
        <f t="shared" si="774"/>
        <v>46500.432299999993</v>
      </c>
      <c r="CZ859">
        <f t="shared" si="775"/>
        <v>26366.224499999997</v>
      </c>
      <c r="DC859" t="s">
        <v>3</v>
      </c>
      <c r="DD859" t="s">
        <v>3</v>
      </c>
      <c r="DE859" t="s">
        <v>3</v>
      </c>
      <c r="DF859" t="s">
        <v>3</v>
      </c>
      <c r="DG859" t="s">
        <v>3</v>
      </c>
      <c r="DH859" t="s">
        <v>3</v>
      </c>
      <c r="DI859" t="s">
        <v>3</v>
      </c>
      <c r="DJ859" t="s">
        <v>3</v>
      </c>
      <c r="DK859" t="s">
        <v>3</v>
      </c>
      <c r="DL859" t="s">
        <v>3</v>
      </c>
      <c r="DM859" t="s">
        <v>3</v>
      </c>
      <c r="DN859">
        <v>0</v>
      </c>
      <c r="DO859">
        <v>0</v>
      </c>
      <c r="DP859">
        <v>1</v>
      </c>
      <c r="DQ859">
        <v>1</v>
      </c>
      <c r="DU859">
        <v>1005</v>
      </c>
      <c r="DV859" t="s">
        <v>110</v>
      </c>
      <c r="DW859" t="s">
        <v>110</v>
      </c>
      <c r="DX859">
        <v>10</v>
      </c>
      <c r="DZ859" t="s">
        <v>3</v>
      </c>
      <c r="EA859" t="s">
        <v>3</v>
      </c>
      <c r="EB859" t="s">
        <v>3</v>
      </c>
      <c r="EC859" t="s">
        <v>3</v>
      </c>
      <c r="EE859">
        <v>50757462</v>
      </c>
      <c r="EF859">
        <v>2</v>
      </c>
      <c r="EG859" t="s">
        <v>112</v>
      </c>
      <c r="EH859">
        <v>20</v>
      </c>
      <c r="EI859" t="s">
        <v>113</v>
      </c>
      <c r="EJ859">
        <v>1</v>
      </c>
      <c r="EK859">
        <v>26001</v>
      </c>
      <c r="EL859" t="s">
        <v>113</v>
      </c>
      <c r="EM859" t="s">
        <v>114</v>
      </c>
      <c r="EO859" t="s">
        <v>3</v>
      </c>
      <c r="EQ859">
        <v>131072</v>
      </c>
      <c r="ER859">
        <v>247.66</v>
      </c>
      <c r="ES859">
        <v>169.8</v>
      </c>
      <c r="ET859">
        <v>28.26</v>
      </c>
      <c r="EU859">
        <v>4.99</v>
      </c>
      <c r="EV859">
        <v>49.6</v>
      </c>
      <c r="EW859">
        <v>5</v>
      </c>
      <c r="EX859">
        <v>0.43</v>
      </c>
      <c r="EY859">
        <v>0</v>
      </c>
      <c r="FQ859">
        <v>0</v>
      </c>
      <c r="FR859">
        <f t="shared" si="765"/>
        <v>0</v>
      </c>
      <c r="FS859">
        <v>0</v>
      </c>
      <c r="FX859">
        <v>97</v>
      </c>
      <c r="FY859">
        <v>55</v>
      </c>
      <c r="GA859" t="s">
        <v>3</v>
      </c>
      <c r="GD859">
        <v>1</v>
      </c>
      <c r="GF859">
        <v>-893411855</v>
      </c>
      <c r="GG859">
        <v>2</v>
      </c>
      <c r="GH859">
        <v>1</v>
      </c>
      <c r="GI859">
        <v>4</v>
      </c>
      <c r="GJ859">
        <v>0</v>
      </c>
      <c r="GK859">
        <v>0</v>
      </c>
      <c r="GL859">
        <f t="shared" si="766"/>
        <v>0</v>
      </c>
      <c r="GM859">
        <f t="shared" si="767"/>
        <v>166961.47</v>
      </c>
      <c r="GN859">
        <f t="shared" si="768"/>
        <v>166961.47</v>
      </c>
      <c r="GO859">
        <f t="shared" si="769"/>
        <v>0</v>
      </c>
      <c r="GP859">
        <f t="shared" si="770"/>
        <v>0</v>
      </c>
      <c r="GR859">
        <v>0</v>
      </c>
      <c r="GS859">
        <v>3</v>
      </c>
      <c r="GT859">
        <v>0</v>
      </c>
      <c r="GU859" t="s">
        <v>3</v>
      </c>
      <c r="GV859">
        <f t="shared" si="771"/>
        <v>0</v>
      </c>
      <c r="GW859">
        <v>1</v>
      </c>
      <c r="GX859">
        <f t="shared" si="772"/>
        <v>0</v>
      </c>
      <c r="HA859">
        <v>0</v>
      </c>
      <c r="HB859">
        <v>0</v>
      </c>
      <c r="HC859">
        <f t="shared" si="773"/>
        <v>0</v>
      </c>
      <c r="HE859" t="s">
        <v>3</v>
      </c>
      <c r="HF859" t="s">
        <v>3</v>
      </c>
      <c r="HM859" t="s">
        <v>3</v>
      </c>
      <c r="HN859" t="s">
        <v>115</v>
      </c>
      <c r="HO859" t="s">
        <v>116</v>
      </c>
      <c r="HP859" t="s">
        <v>113</v>
      </c>
      <c r="HQ859" t="s">
        <v>113</v>
      </c>
      <c r="IK859">
        <v>0</v>
      </c>
    </row>
    <row r="860" spans="1:245" x14ac:dyDescent="0.2">
      <c r="A860">
        <v>18</v>
      </c>
      <c r="B860">
        <v>1</v>
      </c>
      <c r="C860">
        <v>1097</v>
      </c>
      <c r="E860" t="s">
        <v>531</v>
      </c>
      <c r="F860" t="s">
        <v>118</v>
      </c>
      <c r="G860" t="s">
        <v>119</v>
      </c>
      <c r="H860" t="str">
        <f>'1.Ведомость'!C271</f>
        <v>м2</v>
      </c>
      <c r="I860">
        <f>I859*J860</f>
        <v>289.3</v>
      </c>
      <c r="J860">
        <v>11</v>
      </c>
      <c r="K860">
        <v>11</v>
      </c>
      <c r="O860">
        <f t="shared" si="743"/>
        <v>59299.27</v>
      </c>
      <c r="P860">
        <f t="shared" si="744"/>
        <v>59299.27</v>
      </c>
      <c r="Q860">
        <f t="shared" si="745"/>
        <v>0</v>
      </c>
      <c r="R860">
        <f t="shared" si="746"/>
        <v>0</v>
      </c>
      <c r="S860">
        <f t="shared" si="747"/>
        <v>0</v>
      </c>
      <c r="T860">
        <f t="shared" si="748"/>
        <v>0</v>
      </c>
      <c r="U860">
        <f t="shared" si="749"/>
        <v>0</v>
      </c>
      <c r="V860">
        <f t="shared" si="750"/>
        <v>0</v>
      </c>
      <c r="W860">
        <f t="shared" si="751"/>
        <v>0</v>
      </c>
      <c r="X860">
        <f t="shared" si="752"/>
        <v>0</v>
      </c>
      <c r="Y860">
        <f t="shared" si="753"/>
        <v>0</v>
      </c>
      <c r="AA860">
        <v>51651743</v>
      </c>
      <c r="AB860">
        <f t="shared" si="754"/>
        <v>22.5</v>
      </c>
      <c r="AC860">
        <f t="shared" si="755"/>
        <v>22.5</v>
      </c>
      <c r="AD860">
        <f t="shared" si="782"/>
        <v>0</v>
      </c>
      <c r="AE860">
        <f t="shared" si="783"/>
        <v>0</v>
      </c>
      <c r="AF860">
        <f t="shared" si="784"/>
        <v>0</v>
      </c>
      <c r="AG860">
        <f t="shared" si="756"/>
        <v>0</v>
      </c>
      <c r="AH860">
        <f t="shared" si="785"/>
        <v>0</v>
      </c>
      <c r="AI860">
        <f t="shared" si="786"/>
        <v>0</v>
      </c>
      <c r="AJ860">
        <f t="shared" si="757"/>
        <v>0</v>
      </c>
      <c r="AK860">
        <v>22.5</v>
      </c>
      <c r="AL860">
        <v>22.5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1</v>
      </c>
      <c r="AW860">
        <v>1</v>
      </c>
      <c r="AZ860">
        <v>1</v>
      </c>
      <c r="BA860">
        <v>1</v>
      </c>
      <c r="BB860">
        <v>1</v>
      </c>
      <c r="BC860">
        <v>9.11</v>
      </c>
      <c r="BD860" t="s">
        <v>3</v>
      </c>
      <c r="BE860" t="s">
        <v>3</v>
      </c>
      <c r="BF860" t="s">
        <v>3</v>
      </c>
      <c r="BG860" t="s">
        <v>3</v>
      </c>
      <c r="BH860">
        <v>3</v>
      </c>
      <c r="BI860">
        <v>1</v>
      </c>
      <c r="BJ860" t="s">
        <v>120</v>
      </c>
      <c r="BM860">
        <v>500001</v>
      </c>
      <c r="BN860">
        <v>0</v>
      </c>
      <c r="BO860" t="s">
        <v>3</v>
      </c>
      <c r="BP860">
        <v>0</v>
      </c>
      <c r="BQ860">
        <v>8</v>
      </c>
      <c r="BR860">
        <v>0</v>
      </c>
      <c r="BS860">
        <v>1</v>
      </c>
      <c r="BT860">
        <v>1</v>
      </c>
      <c r="BU860">
        <v>1</v>
      </c>
      <c r="BV860">
        <v>1</v>
      </c>
      <c r="BW860">
        <v>1</v>
      </c>
      <c r="BX860">
        <v>1</v>
      </c>
      <c r="BY860" t="s">
        <v>3</v>
      </c>
      <c r="BZ860">
        <v>0</v>
      </c>
      <c r="CA860">
        <v>0</v>
      </c>
      <c r="CB860" t="s">
        <v>3</v>
      </c>
      <c r="CE860">
        <v>0</v>
      </c>
      <c r="CF860">
        <v>0</v>
      </c>
      <c r="CG860">
        <v>0</v>
      </c>
      <c r="CM860">
        <v>0</v>
      </c>
      <c r="CN860" t="s">
        <v>3</v>
      </c>
      <c r="CO860">
        <v>0</v>
      </c>
      <c r="CP860">
        <f t="shared" si="758"/>
        <v>59299.27</v>
      </c>
      <c r="CQ860">
        <f t="shared" si="780"/>
        <v>204.97499999999999</v>
      </c>
      <c r="CR860">
        <f t="shared" si="781"/>
        <v>0</v>
      </c>
      <c r="CS860">
        <f t="shared" si="759"/>
        <v>0</v>
      </c>
      <c r="CT860">
        <f t="shared" si="760"/>
        <v>0</v>
      </c>
      <c r="CU860">
        <f t="shared" si="761"/>
        <v>0</v>
      </c>
      <c r="CV860">
        <f t="shared" si="762"/>
        <v>0</v>
      </c>
      <c r="CW860">
        <f t="shared" si="763"/>
        <v>0</v>
      </c>
      <c r="CX860">
        <f t="shared" si="764"/>
        <v>0</v>
      </c>
      <c r="CY860">
        <f t="shared" si="774"/>
        <v>0</v>
      </c>
      <c r="CZ860">
        <f t="shared" si="775"/>
        <v>0</v>
      </c>
      <c r="DC860" t="s">
        <v>3</v>
      </c>
      <c r="DD860" t="s">
        <v>3</v>
      </c>
      <c r="DE860" t="s">
        <v>3</v>
      </c>
      <c r="DF860" t="s">
        <v>3</v>
      </c>
      <c r="DG860" t="s">
        <v>3</v>
      </c>
      <c r="DH860" t="s">
        <v>3</v>
      </c>
      <c r="DI860" t="s">
        <v>3</v>
      </c>
      <c r="DJ860" t="s">
        <v>3</v>
      </c>
      <c r="DK860" t="s">
        <v>3</v>
      </c>
      <c r="DL860" t="s">
        <v>3</v>
      </c>
      <c r="DM860" t="s">
        <v>3</v>
      </c>
      <c r="DN860">
        <v>0</v>
      </c>
      <c r="DO860">
        <v>0</v>
      </c>
      <c r="DP860">
        <v>1</v>
      </c>
      <c r="DQ860">
        <v>1</v>
      </c>
      <c r="DU860">
        <v>1005</v>
      </c>
      <c r="DV860" t="s">
        <v>52</v>
      </c>
      <c r="DW860" t="s">
        <v>52</v>
      </c>
      <c r="DX860">
        <v>1</v>
      </c>
      <c r="DZ860" t="s">
        <v>3</v>
      </c>
      <c r="EA860" t="s">
        <v>3</v>
      </c>
      <c r="EB860" t="s">
        <v>3</v>
      </c>
      <c r="EC860" t="s">
        <v>3</v>
      </c>
      <c r="EE860">
        <v>50757674</v>
      </c>
      <c r="EF860">
        <v>8</v>
      </c>
      <c r="EG860" t="s">
        <v>46</v>
      </c>
      <c r="EH860">
        <v>0</v>
      </c>
      <c r="EI860" t="s">
        <v>3</v>
      </c>
      <c r="EJ860">
        <v>1</v>
      </c>
      <c r="EK860">
        <v>500001</v>
      </c>
      <c r="EL860" t="s">
        <v>47</v>
      </c>
      <c r="EM860" t="s">
        <v>48</v>
      </c>
      <c r="EO860" t="s">
        <v>3</v>
      </c>
      <c r="EQ860">
        <v>0</v>
      </c>
      <c r="ER860">
        <v>22.5</v>
      </c>
      <c r="ES860">
        <v>22.5</v>
      </c>
      <c r="ET860">
        <v>0</v>
      </c>
      <c r="EU860">
        <v>0</v>
      </c>
      <c r="EV860">
        <v>0</v>
      </c>
      <c r="EW860">
        <v>0</v>
      </c>
      <c r="EX860">
        <v>0</v>
      </c>
      <c r="FQ860">
        <v>0</v>
      </c>
      <c r="FR860">
        <f t="shared" si="765"/>
        <v>0</v>
      </c>
      <c r="FS860">
        <v>0</v>
      </c>
      <c r="FX860">
        <v>0</v>
      </c>
      <c r="FY860">
        <v>0</v>
      </c>
      <c r="GA860" t="s">
        <v>3</v>
      </c>
      <c r="GD860">
        <v>1</v>
      </c>
      <c r="GF860">
        <v>-336429810</v>
      </c>
      <c r="GG860">
        <v>2</v>
      </c>
      <c r="GH860">
        <v>1</v>
      </c>
      <c r="GI860">
        <v>4</v>
      </c>
      <c r="GJ860">
        <v>0</v>
      </c>
      <c r="GK860">
        <v>0</v>
      </c>
      <c r="GL860">
        <f t="shared" si="766"/>
        <v>0</v>
      </c>
      <c r="GM860">
        <f t="shared" si="767"/>
        <v>59299.27</v>
      </c>
      <c r="GN860">
        <f t="shared" si="768"/>
        <v>59299.27</v>
      </c>
      <c r="GO860">
        <f t="shared" si="769"/>
        <v>0</v>
      </c>
      <c r="GP860">
        <f t="shared" si="770"/>
        <v>0</v>
      </c>
      <c r="GR860">
        <v>0</v>
      </c>
      <c r="GS860">
        <v>3</v>
      </c>
      <c r="GT860">
        <v>0</v>
      </c>
      <c r="GU860" t="s">
        <v>3</v>
      </c>
      <c r="GV860">
        <f t="shared" si="771"/>
        <v>0</v>
      </c>
      <c r="GW860">
        <v>1</v>
      </c>
      <c r="GX860">
        <f t="shared" si="772"/>
        <v>0</v>
      </c>
      <c r="HA860">
        <v>0</v>
      </c>
      <c r="HB860">
        <v>0</v>
      </c>
      <c r="HC860">
        <f t="shared" si="773"/>
        <v>0</v>
      </c>
      <c r="HE860" t="s">
        <v>3</v>
      </c>
      <c r="HF860" t="s">
        <v>3</v>
      </c>
      <c r="HM860" t="s">
        <v>3</v>
      </c>
      <c r="HN860" t="s">
        <v>3</v>
      </c>
      <c r="HO860" t="s">
        <v>3</v>
      </c>
      <c r="HP860" t="s">
        <v>3</v>
      </c>
      <c r="HQ860" t="s">
        <v>3</v>
      </c>
      <c r="IK860">
        <v>0</v>
      </c>
    </row>
    <row r="861" spans="1:245" x14ac:dyDescent="0.2">
      <c r="A861">
        <v>18</v>
      </c>
      <c r="B861">
        <v>1</v>
      </c>
      <c r="C861">
        <v>1099</v>
      </c>
      <c r="E861" t="s">
        <v>532</v>
      </c>
      <c r="F861" t="s">
        <v>122</v>
      </c>
      <c r="G861" t="s">
        <v>123</v>
      </c>
      <c r="H861" t="e">
        <f>'1.Ведомость'!#REF!</f>
        <v>#REF!</v>
      </c>
      <c r="I861">
        <f>I859*J861</f>
        <v>-39.450000000000003</v>
      </c>
      <c r="J861">
        <v>-1.5</v>
      </c>
      <c r="K861">
        <v>-1.5</v>
      </c>
      <c r="O861">
        <f t="shared" si="743"/>
        <v>-23568.76</v>
      </c>
      <c r="P861">
        <f t="shared" si="744"/>
        <v>-23568.76</v>
      </c>
      <c r="Q861">
        <f t="shared" si="745"/>
        <v>0</v>
      </c>
      <c r="R861">
        <f t="shared" si="746"/>
        <v>0</v>
      </c>
      <c r="S861">
        <f t="shared" si="747"/>
        <v>0</v>
      </c>
      <c r="T861">
        <f t="shared" si="748"/>
        <v>0</v>
      </c>
      <c r="U861">
        <f t="shared" si="749"/>
        <v>0</v>
      </c>
      <c r="V861">
        <f t="shared" si="750"/>
        <v>0</v>
      </c>
      <c r="W861">
        <f t="shared" si="751"/>
        <v>0</v>
      </c>
      <c r="X861">
        <f t="shared" si="752"/>
        <v>0</v>
      </c>
      <c r="Y861">
        <f t="shared" si="753"/>
        <v>0</v>
      </c>
      <c r="AA861">
        <v>51651743</v>
      </c>
      <c r="AB861">
        <f t="shared" si="754"/>
        <v>65.58</v>
      </c>
      <c r="AC861">
        <f t="shared" si="755"/>
        <v>65.58</v>
      </c>
      <c r="AD861">
        <f t="shared" si="782"/>
        <v>0</v>
      </c>
      <c r="AE861">
        <f t="shared" si="783"/>
        <v>0</v>
      </c>
      <c r="AF861">
        <f t="shared" si="784"/>
        <v>0</v>
      </c>
      <c r="AG861">
        <f t="shared" si="756"/>
        <v>0</v>
      </c>
      <c r="AH861">
        <f t="shared" si="785"/>
        <v>0</v>
      </c>
      <c r="AI861">
        <f t="shared" si="786"/>
        <v>0</v>
      </c>
      <c r="AJ861">
        <f t="shared" si="757"/>
        <v>0</v>
      </c>
      <c r="AK861">
        <v>65.58</v>
      </c>
      <c r="AL861">
        <v>65.58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1</v>
      </c>
      <c r="AW861">
        <v>1</v>
      </c>
      <c r="AZ861">
        <v>1</v>
      </c>
      <c r="BA861">
        <v>1</v>
      </c>
      <c r="BB861">
        <v>1</v>
      </c>
      <c r="BC861">
        <v>9.11</v>
      </c>
      <c r="BD861" t="s">
        <v>3</v>
      </c>
      <c r="BE861" t="s">
        <v>3</v>
      </c>
      <c r="BF861" t="s">
        <v>3</v>
      </c>
      <c r="BG861" t="s">
        <v>3</v>
      </c>
      <c r="BH861">
        <v>3</v>
      </c>
      <c r="BI861">
        <v>1</v>
      </c>
      <c r="BJ861" t="s">
        <v>125</v>
      </c>
      <c r="BM861">
        <v>500001</v>
      </c>
      <c r="BN861">
        <v>0</v>
      </c>
      <c r="BO861" t="s">
        <v>3</v>
      </c>
      <c r="BP861">
        <v>0</v>
      </c>
      <c r="BQ861">
        <v>8</v>
      </c>
      <c r="BR861">
        <v>1</v>
      </c>
      <c r="BS861">
        <v>1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3</v>
      </c>
      <c r="BZ861">
        <v>0</v>
      </c>
      <c r="CA861">
        <v>0</v>
      </c>
      <c r="CB861" t="s">
        <v>3</v>
      </c>
      <c r="CE861">
        <v>0</v>
      </c>
      <c r="CF861">
        <v>0</v>
      </c>
      <c r="CG861">
        <v>0</v>
      </c>
      <c r="CM861">
        <v>0</v>
      </c>
      <c r="CN861" t="s">
        <v>3</v>
      </c>
      <c r="CO861">
        <v>0</v>
      </c>
      <c r="CP861">
        <f t="shared" si="758"/>
        <v>-23568.76</v>
      </c>
      <c r="CQ861">
        <f t="shared" si="780"/>
        <v>597.43379999999991</v>
      </c>
      <c r="CR861">
        <f t="shared" si="781"/>
        <v>0</v>
      </c>
      <c r="CS861">
        <f t="shared" si="759"/>
        <v>0</v>
      </c>
      <c r="CT861">
        <f t="shared" si="760"/>
        <v>0</v>
      </c>
      <c r="CU861">
        <f t="shared" si="761"/>
        <v>0</v>
      </c>
      <c r="CV861">
        <f t="shared" si="762"/>
        <v>0</v>
      </c>
      <c r="CW861">
        <f t="shared" si="763"/>
        <v>0</v>
      </c>
      <c r="CX861">
        <f t="shared" si="764"/>
        <v>0</v>
      </c>
      <c r="CY861">
        <f t="shared" si="774"/>
        <v>0</v>
      </c>
      <c r="CZ861">
        <f t="shared" si="775"/>
        <v>0</v>
      </c>
      <c r="DC861" t="s">
        <v>3</v>
      </c>
      <c r="DD861" t="s">
        <v>3</v>
      </c>
      <c r="DE861" t="s">
        <v>3</v>
      </c>
      <c r="DF861" t="s">
        <v>3</v>
      </c>
      <c r="DG861" t="s">
        <v>3</v>
      </c>
      <c r="DH861" t="s">
        <v>3</v>
      </c>
      <c r="DI861" t="s">
        <v>3</v>
      </c>
      <c r="DJ861" t="s">
        <v>3</v>
      </c>
      <c r="DK861" t="s">
        <v>3</v>
      </c>
      <c r="DL861" t="s">
        <v>3</v>
      </c>
      <c r="DM861" t="s">
        <v>3</v>
      </c>
      <c r="DN861">
        <v>0</v>
      </c>
      <c r="DO861">
        <v>0</v>
      </c>
      <c r="DP861">
        <v>1</v>
      </c>
      <c r="DQ861">
        <v>1</v>
      </c>
      <c r="DU861">
        <v>1002</v>
      </c>
      <c r="DV861" t="s">
        <v>124</v>
      </c>
      <c r="DW861" t="s">
        <v>124</v>
      </c>
      <c r="DX861">
        <v>1</v>
      </c>
      <c r="DZ861" t="s">
        <v>3</v>
      </c>
      <c r="EA861" t="s">
        <v>3</v>
      </c>
      <c r="EB861" t="s">
        <v>3</v>
      </c>
      <c r="EC861" t="s">
        <v>3</v>
      </c>
      <c r="EE861">
        <v>50757674</v>
      </c>
      <c r="EF861">
        <v>8</v>
      </c>
      <c r="EG861" t="s">
        <v>46</v>
      </c>
      <c r="EH861">
        <v>0</v>
      </c>
      <c r="EI861" t="s">
        <v>3</v>
      </c>
      <c r="EJ861">
        <v>1</v>
      </c>
      <c r="EK861">
        <v>500001</v>
      </c>
      <c r="EL861" t="s">
        <v>47</v>
      </c>
      <c r="EM861" t="s">
        <v>48</v>
      </c>
      <c r="EO861" t="s">
        <v>3</v>
      </c>
      <c r="EQ861">
        <v>32768</v>
      </c>
      <c r="ER861">
        <v>65.58</v>
      </c>
      <c r="ES861">
        <v>65.58</v>
      </c>
      <c r="ET861">
        <v>0</v>
      </c>
      <c r="EU861">
        <v>0</v>
      </c>
      <c r="EV861">
        <v>0</v>
      </c>
      <c r="EW861">
        <v>0</v>
      </c>
      <c r="EX861">
        <v>0</v>
      </c>
      <c r="FQ861">
        <v>0</v>
      </c>
      <c r="FR861">
        <f t="shared" si="765"/>
        <v>0</v>
      </c>
      <c r="FS861">
        <v>0</v>
      </c>
      <c r="FX861">
        <v>0</v>
      </c>
      <c r="FY861">
        <v>0</v>
      </c>
      <c r="GA861" t="s">
        <v>3</v>
      </c>
      <c r="GD861">
        <v>1</v>
      </c>
      <c r="GF861">
        <v>-1609399419</v>
      </c>
      <c r="GG861">
        <v>2</v>
      </c>
      <c r="GH861">
        <v>1</v>
      </c>
      <c r="GI861">
        <v>4</v>
      </c>
      <c r="GJ861">
        <v>0</v>
      </c>
      <c r="GK861">
        <v>0</v>
      </c>
      <c r="GL861">
        <f t="shared" si="766"/>
        <v>0</v>
      </c>
      <c r="GM861">
        <f t="shared" si="767"/>
        <v>-23568.76</v>
      </c>
      <c r="GN861">
        <f t="shared" si="768"/>
        <v>-23568.76</v>
      </c>
      <c r="GO861">
        <f t="shared" si="769"/>
        <v>0</v>
      </c>
      <c r="GP861">
        <f t="shared" si="770"/>
        <v>0</v>
      </c>
      <c r="GR861">
        <v>0</v>
      </c>
      <c r="GS861">
        <v>3</v>
      </c>
      <c r="GT861">
        <v>0</v>
      </c>
      <c r="GU861" t="s">
        <v>3</v>
      </c>
      <c r="GV861">
        <f t="shared" si="771"/>
        <v>0</v>
      </c>
      <c r="GW861">
        <v>1</v>
      </c>
      <c r="GX861">
        <f t="shared" si="772"/>
        <v>0</v>
      </c>
      <c r="HA861">
        <v>0</v>
      </c>
      <c r="HB861">
        <v>0</v>
      </c>
      <c r="HC861">
        <f t="shared" si="773"/>
        <v>0</v>
      </c>
      <c r="HE861" t="s">
        <v>3</v>
      </c>
      <c r="HF861" t="s">
        <v>3</v>
      </c>
      <c r="HM861" t="s">
        <v>3</v>
      </c>
      <c r="HN861" t="s">
        <v>3</v>
      </c>
      <c r="HO861" t="s">
        <v>3</v>
      </c>
      <c r="HP861" t="s">
        <v>3</v>
      </c>
      <c r="HQ861" t="s">
        <v>3</v>
      </c>
      <c r="IK861">
        <v>0</v>
      </c>
    </row>
    <row r="862" spans="1:245" x14ac:dyDescent="0.2">
      <c r="A862">
        <v>18</v>
      </c>
      <c r="B862">
        <v>1</v>
      </c>
      <c r="C862">
        <v>1100</v>
      </c>
      <c r="E862" t="s">
        <v>533</v>
      </c>
      <c r="F862" t="s">
        <v>127</v>
      </c>
      <c r="G862" t="s">
        <v>128</v>
      </c>
      <c r="H862" t="e">
        <f>'1.Ведомость'!#REF!</f>
        <v>#REF!</v>
      </c>
      <c r="I862">
        <f>I859*J862</f>
        <v>-1.4991000000000001</v>
      </c>
      <c r="J862">
        <v>-5.7000000000000002E-2</v>
      </c>
      <c r="K862">
        <v>-5.7000000000000002E-2</v>
      </c>
      <c r="O862">
        <f t="shared" si="743"/>
        <v>-2739.28</v>
      </c>
      <c r="P862">
        <f t="shared" si="744"/>
        <v>-2739.28</v>
      </c>
      <c r="Q862">
        <f t="shared" si="745"/>
        <v>0</v>
      </c>
      <c r="R862">
        <f t="shared" si="746"/>
        <v>0</v>
      </c>
      <c r="S862">
        <f t="shared" si="747"/>
        <v>0</v>
      </c>
      <c r="T862">
        <f t="shared" si="748"/>
        <v>0</v>
      </c>
      <c r="U862">
        <f t="shared" si="749"/>
        <v>0</v>
      </c>
      <c r="V862">
        <f t="shared" si="750"/>
        <v>0</v>
      </c>
      <c r="W862">
        <f t="shared" si="751"/>
        <v>0</v>
      </c>
      <c r="X862">
        <f t="shared" si="752"/>
        <v>0</v>
      </c>
      <c r="Y862">
        <f t="shared" si="753"/>
        <v>0</v>
      </c>
      <c r="AA862">
        <v>51651743</v>
      </c>
      <c r="AB862">
        <f t="shared" si="754"/>
        <v>200.58</v>
      </c>
      <c r="AC862">
        <f t="shared" si="755"/>
        <v>200.58</v>
      </c>
      <c r="AD862">
        <f t="shared" si="782"/>
        <v>0</v>
      </c>
      <c r="AE862">
        <f t="shared" si="783"/>
        <v>0</v>
      </c>
      <c r="AF862">
        <f t="shared" si="784"/>
        <v>0</v>
      </c>
      <c r="AG862">
        <f t="shared" si="756"/>
        <v>0</v>
      </c>
      <c r="AH862">
        <f t="shared" si="785"/>
        <v>0</v>
      </c>
      <c r="AI862">
        <f t="shared" si="786"/>
        <v>0</v>
      </c>
      <c r="AJ862">
        <f t="shared" si="757"/>
        <v>0</v>
      </c>
      <c r="AK862">
        <v>200.58</v>
      </c>
      <c r="AL862">
        <v>200.58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1</v>
      </c>
      <c r="AW862">
        <v>1</v>
      </c>
      <c r="AZ862">
        <v>1</v>
      </c>
      <c r="BA862">
        <v>1</v>
      </c>
      <c r="BB862">
        <v>1</v>
      </c>
      <c r="BC862">
        <v>9.11</v>
      </c>
      <c r="BD862" t="s">
        <v>3</v>
      </c>
      <c r="BE862" t="s">
        <v>3</v>
      </c>
      <c r="BF862" t="s">
        <v>3</v>
      </c>
      <c r="BG862" t="s">
        <v>3</v>
      </c>
      <c r="BH862">
        <v>3</v>
      </c>
      <c r="BI862">
        <v>1</v>
      </c>
      <c r="BJ862" t="s">
        <v>129</v>
      </c>
      <c r="BM862">
        <v>500001</v>
      </c>
      <c r="BN862">
        <v>0</v>
      </c>
      <c r="BO862" t="s">
        <v>3</v>
      </c>
      <c r="BP862">
        <v>0</v>
      </c>
      <c r="BQ862">
        <v>8</v>
      </c>
      <c r="BR862">
        <v>1</v>
      </c>
      <c r="BS862">
        <v>1</v>
      </c>
      <c r="BT862">
        <v>1</v>
      </c>
      <c r="BU862">
        <v>1</v>
      </c>
      <c r="BV862">
        <v>1</v>
      </c>
      <c r="BW862">
        <v>1</v>
      </c>
      <c r="BX862">
        <v>1</v>
      </c>
      <c r="BY862" t="s">
        <v>3</v>
      </c>
      <c r="BZ862">
        <v>0</v>
      </c>
      <c r="CA862">
        <v>0</v>
      </c>
      <c r="CB862" t="s">
        <v>3</v>
      </c>
      <c r="CE862">
        <v>0</v>
      </c>
      <c r="CF862">
        <v>0</v>
      </c>
      <c r="CG862">
        <v>0</v>
      </c>
      <c r="CM862">
        <v>0</v>
      </c>
      <c r="CN862" t="s">
        <v>3</v>
      </c>
      <c r="CO862">
        <v>0</v>
      </c>
      <c r="CP862">
        <f t="shared" si="758"/>
        <v>-2739.28</v>
      </c>
      <c r="CQ862">
        <f t="shared" si="780"/>
        <v>1827.2837999999999</v>
      </c>
      <c r="CR862">
        <f t="shared" si="781"/>
        <v>0</v>
      </c>
      <c r="CS862">
        <f t="shared" si="759"/>
        <v>0</v>
      </c>
      <c r="CT862">
        <f t="shared" si="760"/>
        <v>0</v>
      </c>
      <c r="CU862">
        <f t="shared" si="761"/>
        <v>0</v>
      </c>
      <c r="CV862">
        <f t="shared" si="762"/>
        <v>0</v>
      </c>
      <c r="CW862">
        <f t="shared" si="763"/>
        <v>0</v>
      </c>
      <c r="CX862">
        <f t="shared" si="764"/>
        <v>0</v>
      </c>
      <c r="CY862">
        <f t="shared" si="774"/>
        <v>0</v>
      </c>
      <c r="CZ862">
        <f t="shared" si="775"/>
        <v>0</v>
      </c>
      <c r="DC862" t="s">
        <v>3</v>
      </c>
      <c r="DD862" t="s">
        <v>3</v>
      </c>
      <c r="DE862" t="s">
        <v>3</v>
      </c>
      <c r="DF862" t="s">
        <v>3</v>
      </c>
      <c r="DG862" t="s">
        <v>3</v>
      </c>
      <c r="DH862" t="s">
        <v>3</v>
      </c>
      <c r="DI862" t="s">
        <v>3</v>
      </c>
      <c r="DJ862" t="s">
        <v>3</v>
      </c>
      <c r="DK862" t="s">
        <v>3</v>
      </c>
      <c r="DL862" t="s">
        <v>3</v>
      </c>
      <c r="DM862" t="s">
        <v>3</v>
      </c>
      <c r="DN862">
        <v>0</v>
      </c>
      <c r="DO862">
        <v>0</v>
      </c>
      <c r="DP862">
        <v>1</v>
      </c>
      <c r="DQ862">
        <v>1</v>
      </c>
      <c r="DU862">
        <v>1002</v>
      </c>
      <c r="DV862" t="s">
        <v>124</v>
      </c>
      <c r="DW862" t="s">
        <v>124</v>
      </c>
      <c r="DX862">
        <v>1</v>
      </c>
      <c r="DZ862" t="s">
        <v>3</v>
      </c>
      <c r="EA862" t="s">
        <v>3</v>
      </c>
      <c r="EB862" t="s">
        <v>3</v>
      </c>
      <c r="EC862" t="s">
        <v>3</v>
      </c>
      <c r="EE862">
        <v>50757674</v>
      </c>
      <c r="EF862">
        <v>8</v>
      </c>
      <c r="EG862" t="s">
        <v>46</v>
      </c>
      <c r="EH862">
        <v>0</v>
      </c>
      <c r="EI862" t="s">
        <v>3</v>
      </c>
      <c r="EJ862">
        <v>1</v>
      </c>
      <c r="EK862">
        <v>500001</v>
      </c>
      <c r="EL862" t="s">
        <v>47</v>
      </c>
      <c r="EM862" t="s">
        <v>48</v>
      </c>
      <c r="EO862" t="s">
        <v>3</v>
      </c>
      <c r="EQ862">
        <v>32768</v>
      </c>
      <c r="ER862">
        <v>200.58</v>
      </c>
      <c r="ES862">
        <v>200.58</v>
      </c>
      <c r="ET862">
        <v>0</v>
      </c>
      <c r="EU862">
        <v>0</v>
      </c>
      <c r="EV862">
        <v>0</v>
      </c>
      <c r="EW862">
        <v>0</v>
      </c>
      <c r="EX862">
        <v>0</v>
      </c>
      <c r="FQ862">
        <v>0</v>
      </c>
      <c r="FR862">
        <f t="shared" si="765"/>
        <v>0</v>
      </c>
      <c r="FS862">
        <v>0</v>
      </c>
      <c r="FX862">
        <v>0</v>
      </c>
      <c r="FY862">
        <v>0</v>
      </c>
      <c r="GA862" t="s">
        <v>3</v>
      </c>
      <c r="GD862">
        <v>1</v>
      </c>
      <c r="GF862">
        <v>1828367933</v>
      </c>
      <c r="GG862">
        <v>2</v>
      </c>
      <c r="GH862">
        <v>1</v>
      </c>
      <c r="GI862">
        <v>4</v>
      </c>
      <c r="GJ862">
        <v>0</v>
      </c>
      <c r="GK862">
        <v>0</v>
      </c>
      <c r="GL862">
        <f t="shared" si="766"/>
        <v>0</v>
      </c>
      <c r="GM862">
        <f t="shared" si="767"/>
        <v>-2739.28</v>
      </c>
      <c r="GN862">
        <f t="shared" si="768"/>
        <v>-2739.28</v>
      </c>
      <c r="GO862">
        <f t="shared" si="769"/>
        <v>0</v>
      </c>
      <c r="GP862">
        <f t="shared" si="770"/>
        <v>0</v>
      </c>
      <c r="GR862">
        <v>0</v>
      </c>
      <c r="GS862">
        <v>3</v>
      </c>
      <c r="GT862">
        <v>0</v>
      </c>
      <c r="GU862" t="s">
        <v>3</v>
      </c>
      <c r="GV862">
        <f t="shared" si="771"/>
        <v>0</v>
      </c>
      <c r="GW862">
        <v>1</v>
      </c>
      <c r="GX862">
        <f t="shared" si="772"/>
        <v>0</v>
      </c>
      <c r="HA862">
        <v>0</v>
      </c>
      <c r="HB862">
        <v>0</v>
      </c>
      <c r="HC862">
        <f t="shared" si="773"/>
        <v>0</v>
      </c>
      <c r="HE862" t="s">
        <v>3</v>
      </c>
      <c r="HF862" t="s">
        <v>3</v>
      </c>
      <c r="HM862" t="s">
        <v>3</v>
      </c>
      <c r="HN862" t="s">
        <v>3</v>
      </c>
      <c r="HO862" t="s">
        <v>3</v>
      </c>
      <c r="HP862" t="s">
        <v>3</v>
      </c>
      <c r="HQ862" t="s">
        <v>3</v>
      </c>
      <c r="IK862">
        <v>0</v>
      </c>
    </row>
    <row r="863" spans="1:245" x14ac:dyDescent="0.2">
      <c r="A863">
        <v>17</v>
      </c>
      <c r="B863">
        <v>1</v>
      </c>
      <c r="C863">
        <f>ROW(SmtRes!A1107)</f>
        <v>1107</v>
      </c>
      <c r="D863">
        <f>ROW(EtalonRes!A1285)</f>
        <v>1285</v>
      </c>
      <c r="E863" t="s">
        <v>534</v>
      </c>
      <c r="F863" t="s">
        <v>108</v>
      </c>
      <c r="G863" t="s">
        <v>109</v>
      </c>
      <c r="H863" t="s">
        <v>110</v>
      </c>
      <c r="I863">
        <v>0.25</v>
      </c>
      <c r="J863">
        <v>0</v>
      </c>
      <c r="K863">
        <v>0.25</v>
      </c>
      <c r="O863">
        <f t="shared" si="743"/>
        <v>894.44</v>
      </c>
      <c r="P863">
        <f t="shared" si="744"/>
        <v>386.72</v>
      </c>
      <c r="Q863">
        <f t="shared" si="745"/>
        <v>93.68</v>
      </c>
      <c r="R863">
        <f t="shared" si="746"/>
        <v>41.65</v>
      </c>
      <c r="S863">
        <f t="shared" si="747"/>
        <v>414.04</v>
      </c>
      <c r="T863">
        <f t="shared" si="748"/>
        <v>0</v>
      </c>
      <c r="U863">
        <f t="shared" si="749"/>
        <v>1.25</v>
      </c>
      <c r="V863">
        <f t="shared" si="750"/>
        <v>0.1075</v>
      </c>
      <c r="W863">
        <f t="shared" si="751"/>
        <v>0</v>
      </c>
      <c r="X863">
        <f t="shared" si="752"/>
        <v>442.02</v>
      </c>
      <c r="Y863">
        <f t="shared" si="753"/>
        <v>250.63</v>
      </c>
      <c r="AA863">
        <v>51651743</v>
      </c>
      <c r="AB863">
        <f t="shared" si="754"/>
        <v>247.66</v>
      </c>
      <c r="AC863">
        <f t="shared" si="755"/>
        <v>169.8</v>
      </c>
      <c r="AD863">
        <f t="shared" si="782"/>
        <v>28.26</v>
      </c>
      <c r="AE863">
        <f t="shared" si="783"/>
        <v>4.99</v>
      </c>
      <c r="AF863">
        <f t="shared" si="784"/>
        <v>49.6</v>
      </c>
      <c r="AG863">
        <f t="shared" si="756"/>
        <v>0</v>
      </c>
      <c r="AH863">
        <f t="shared" si="785"/>
        <v>5</v>
      </c>
      <c r="AI863">
        <f t="shared" si="786"/>
        <v>0.43</v>
      </c>
      <c r="AJ863">
        <f t="shared" si="757"/>
        <v>0</v>
      </c>
      <c r="AK863">
        <v>247.66</v>
      </c>
      <c r="AL863">
        <v>169.8</v>
      </c>
      <c r="AM863">
        <v>28.26</v>
      </c>
      <c r="AN863">
        <v>4.99</v>
      </c>
      <c r="AO863">
        <v>49.6</v>
      </c>
      <c r="AP863">
        <v>0</v>
      </c>
      <c r="AQ863">
        <v>5</v>
      </c>
      <c r="AR863">
        <v>0.43</v>
      </c>
      <c r="AS863">
        <v>0</v>
      </c>
      <c r="AT863">
        <v>97</v>
      </c>
      <c r="AU863">
        <v>55</v>
      </c>
      <c r="AV863">
        <v>1</v>
      </c>
      <c r="AW863">
        <v>1</v>
      </c>
      <c r="AZ863">
        <v>1</v>
      </c>
      <c r="BA863">
        <v>33.39</v>
      </c>
      <c r="BB863">
        <v>13.26</v>
      </c>
      <c r="BC863">
        <v>9.11</v>
      </c>
      <c r="BD863" t="s">
        <v>3</v>
      </c>
      <c r="BE863" t="s">
        <v>3</v>
      </c>
      <c r="BF863" t="s">
        <v>3</v>
      </c>
      <c r="BG863" t="s">
        <v>3</v>
      </c>
      <c r="BH863">
        <v>0</v>
      </c>
      <c r="BI863">
        <v>1</v>
      </c>
      <c r="BJ863" t="s">
        <v>111</v>
      </c>
      <c r="BM863">
        <v>26001</v>
      </c>
      <c r="BN863">
        <v>0</v>
      </c>
      <c r="BO863" t="s">
        <v>3</v>
      </c>
      <c r="BP863">
        <v>0</v>
      </c>
      <c r="BQ863">
        <v>2</v>
      </c>
      <c r="BR863">
        <v>0</v>
      </c>
      <c r="BS863">
        <v>33.39</v>
      </c>
      <c r="BT863">
        <v>1</v>
      </c>
      <c r="BU863">
        <v>1</v>
      </c>
      <c r="BV863">
        <v>1</v>
      </c>
      <c r="BW863">
        <v>1</v>
      </c>
      <c r="BX863">
        <v>1</v>
      </c>
      <c r="BY863" t="s">
        <v>3</v>
      </c>
      <c r="BZ863">
        <v>97</v>
      </c>
      <c r="CA863">
        <v>55</v>
      </c>
      <c r="CB863" t="s">
        <v>3</v>
      </c>
      <c r="CE863">
        <v>0</v>
      </c>
      <c r="CF863">
        <v>0</v>
      </c>
      <c r="CG863">
        <v>0</v>
      </c>
      <c r="CM863">
        <v>0</v>
      </c>
      <c r="CN863" t="s">
        <v>3</v>
      </c>
      <c r="CO863">
        <v>0</v>
      </c>
      <c r="CP863">
        <f t="shared" si="758"/>
        <v>894.44</v>
      </c>
      <c r="CQ863">
        <f t="shared" si="780"/>
        <v>1546.8779999999999</v>
      </c>
      <c r="CR863">
        <f t="shared" si="781"/>
        <v>374.7276</v>
      </c>
      <c r="CS863">
        <f t="shared" si="759"/>
        <v>166.61610000000002</v>
      </c>
      <c r="CT863">
        <f t="shared" si="760"/>
        <v>1656.144</v>
      </c>
      <c r="CU863">
        <f t="shared" si="761"/>
        <v>0</v>
      </c>
      <c r="CV863">
        <f t="shared" si="762"/>
        <v>5</v>
      </c>
      <c r="CW863">
        <f t="shared" si="763"/>
        <v>0.43</v>
      </c>
      <c r="CX863">
        <f t="shared" si="764"/>
        <v>0</v>
      </c>
      <c r="CY863">
        <f t="shared" si="774"/>
        <v>442.01929999999999</v>
      </c>
      <c r="CZ863">
        <f t="shared" si="775"/>
        <v>250.62950000000001</v>
      </c>
      <c r="DC863" t="s">
        <v>3</v>
      </c>
      <c r="DD863" t="s">
        <v>3</v>
      </c>
      <c r="DE863" t="s">
        <v>3</v>
      </c>
      <c r="DF863" t="s">
        <v>3</v>
      </c>
      <c r="DG863" t="s">
        <v>3</v>
      </c>
      <c r="DH863" t="s">
        <v>3</v>
      </c>
      <c r="DI863" t="s">
        <v>3</v>
      </c>
      <c r="DJ863" t="s">
        <v>3</v>
      </c>
      <c r="DK863" t="s">
        <v>3</v>
      </c>
      <c r="DL863" t="s">
        <v>3</v>
      </c>
      <c r="DM863" t="s">
        <v>3</v>
      </c>
      <c r="DN863">
        <v>0</v>
      </c>
      <c r="DO863">
        <v>0</v>
      </c>
      <c r="DP863">
        <v>1</v>
      </c>
      <c r="DQ863">
        <v>1</v>
      </c>
      <c r="DU863">
        <v>1005</v>
      </c>
      <c r="DV863" t="s">
        <v>110</v>
      </c>
      <c r="DW863" t="s">
        <v>110</v>
      </c>
      <c r="DX863">
        <v>10</v>
      </c>
      <c r="DZ863" t="s">
        <v>3</v>
      </c>
      <c r="EA863" t="s">
        <v>3</v>
      </c>
      <c r="EB863" t="s">
        <v>3</v>
      </c>
      <c r="EC863" t="s">
        <v>3</v>
      </c>
      <c r="EE863">
        <v>50757462</v>
      </c>
      <c r="EF863">
        <v>2</v>
      </c>
      <c r="EG863" t="s">
        <v>112</v>
      </c>
      <c r="EH863">
        <v>20</v>
      </c>
      <c r="EI863" t="s">
        <v>113</v>
      </c>
      <c r="EJ863">
        <v>1</v>
      </c>
      <c r="EK863">
        <v>26001</v>
      </c>
      <c r="EL863" t="s">
        <v>113</v>
      </c>
      <c r="EM863" t="s">
        <v>114</v>
      </c>
      <c r="EO863" t="s">
        <v>3</v>
      </c>
      <c r="EQ863">
        <v>131072</v>
      </c>
      <c r="ER863">
        <v>247.66</v>
      </c>
      <c r="ES863">
        <v>169.8</v>
      </c>
      <c r="ET863">
        <v>28.26</v>
      </c>
      <c r="EU863">
        <v>4.99</v>
      </c>
      <c r="EV863">
        <v>49.6</v>
      </c>
      <c r="EW863">
        <v>5</v>
      </c>
      <c r="EX863">
        <v>0.43</v>
      </c>
      <c r="EY863">
        <v>0</v>
      </c>
      <c r="FQ863">
        <v>0</v>
      </c>
      <c r="FR863">
        <f t="shared" si="765"/>
        <v>0</v>
      </c>
      <c r="FS863">
        <v>0</v>
      </c>
      <c r="FX863">
        <v>97</v>
      </c>
      <c r="FY863">
        <v>55</v>
      </c>
      <c r="GA863" t="s">
        <v>3</v>
      </c>
      <c r="GD863">
        <v>1</v>
      </c>
      <c r="GF863">
        <v>-893411855</v>
      </c>
      <c r="GG863">
        <v>2</v>
      </c>
      <c r="GH863">
        <v>1</v>
      </c>
      <c r="GI863">
        <v>4</v>
      </c>
      <c r="GJ863">
        <v>0</v>
      </c>
      <c r="GK863">
        <v>0</v>
      </c>
      <c r="GL863">
        <f t="shared" si="766"/>
        <v>0</v>
      </c>
      <c r="GM863">
        <f t="shared" si="767"/>
        <v>1587.09</v>
      </c>
      <c r="GN863">
        <f t="shared" si="768"/>
        <v>1587.09</v>
      </c>
      <c r="GO863">
        <f t="shared" si="769"/>
        <v>0</v>
      </c>
      <c r="GP863">
        <f t="shared" si="770"/>
        <v>0</v>
      </c>
      <c r="GR863">
        <v>0</v>
      </c>
      <c r="GS863">
        <v>3</v>
      </c>
      <c r="GT863">
        <v>0</v>
      </c>
      <c r="GU863" t="s">
        <v>3</v>
      </c>
      <c r="GV863">
        <f t="shared" si="771"/>
        <v>0</v>
      </c>
      <c r="GW863">
        <v>1</v>
      </c>
      <c r="GX863">
        <f t="shared" si="772"/>
        <v>0</v>
      </c>
      <c r="HA863">
        <v>0</v>
      </c>
      <c r="HB863">
        <v>0</v>
      </c>
      <c r="HC863">
        <f t="shared" si="773"/>
        <v>0</v>
      </c>
      <c r="HE863" t="s">
        <v>3</v>
      </c>
      <c r="HF863" t="s">
        <v>3</v>
      </c>
      <c r="HM863" t="s">
        <v>3</v>
      </c>
      <c r="HN863" t="s">
        <v>115</v>
      </c>
      <c r="HO863" t="s">
        <v>116</v>
      </c>
      <c r="HP863" t="s">
        <v>113</v>
      </c>
      <c r="HQ863" t="s">
        <v>113</v>
      </c>
      <c r="IK863">
        <v>0</v>
      </c>
    </row>
    <row r="864" spans="1:245" x14ac:dyDescent="0.2">
      <c r="A864">
        <v>18</v>
      </c>
      <c r="B864">
        <v>1</v>
      </c>
      <c r="C864">
        <v>1104</v>
      </c>
      <c r="E864" t="s">
        <v>535</v>
      </c>
      <c r="F864" t="s">
        <v>118</v>
      </c>
      <c r="G864" t="s">
        <v>132</v>
      </c>
      <c r="H864" t="str">
        <f>'1.Ведомость'!C273</f>
        <v>м2</v>
      </c>
      <c r="I864">
        <f>I863*J864</f>
        <v>2.75</v>
      </c>
      <c r="J864">
        <v>11</v>
      </c>
      <c r="K864">
        <v>11</v>
      </c>
      <c r="O864">
        <f t="shared" si="743"/>
        <v>563.67999999999995</v>
      </c>
      <c r="P864">
        <f t="shared" si="744"/>
        <v>563.67999999999995</v>
      </c>
      <c r="Q864">
        <f t="shared" si="745"/>
        <v>0</v>
      </c>
      <c r="R864">
        <f t="shared" si="746"/>
        <v>0</v>
      </c>
      <c r="S864">
        <f t="shared" si="747"/>
        <v>0</v>
      </c>
      <c r="T864">
        <f t="shared" si="748"/>
        <v>0</v>
      </c>
      <c r="U864">
        <f t="shared" si="749"/>
        <v>0</v>
      </c>
      <c r="V864">
        <f t="shared" si="750"/>
        <v>0</v>
      </c>
      <c r="W864">
        <f t="shared" si="751"/>
        <v>0</v>
      </c>
      <c r="X864">
        <f t="shared" si="752"/>
        <v>0</v>
      </c>
      <c r="Y864">
        <f t="shared" si="753"/>
        <v>0</v>
      </c>
      <c r="AA864">
        <v>51651743</v>
      </c>
      <c r="AB864">
        <f t="shared" si="754"/>
        <v>22.5</v>
      </c>
      <c r="AC864">
        <f t="shared" si="755"/>
        <v>22.5</v>
      </c>
      <c r="AD864">
        <f t="shared" si="782"/>
        <v>0</v>
      </c>
      <c r="AE864">
        <f t="shared" si="783"/>
        <v>0</v>
      </c>
      <c r="AF864">
        <f t="shared" si="784"/>
        <v>0</v>
      </c>
      <c r="AG864">
        <f t="shared" si="756"/>
        <v>0</v>
      </c>
      <c r="AH864">
        <f t="shared" si="785"/>
        <v>0</v>
      </c>
      <c r="AI864">
        <f t="shared" si="786"/>
        <v>0</v>
      </c>
      <c r="AJ864">
        <f t="shared" si="757"/>
        <v>0</v>
      </c>
      <c r="AK864">
        <v>22.5</v>
      </c>
      <c r="AL864">
        <v>22.5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1</v>
      </c>
      <c r="AW864">
        <v>1</v>
      </c>
      <c r="AZ864">
        <v>1</v>
      </c>
      <c r="BA864">
        <v>1</v>
      </c>
      <c r="BB864">
        <v>1</v>
      </c>
      <c r="BC864">
        <v>9.11</v>
      </c>
      <c r="BD864" t="s">
        <v>3</v>
      </c>
      <c r="BE864" t="s">
        <v>3</v>
      </c>
      <c r="BF864" t="s">
        <v>3</v>
      </c>
      <c r="BG864" t="s">
        <v>3</v>
      </c>
      <c r="BH864">
        <v>3</v>
      </c>
      <c r="BI864">
        <v>1</v>
      </c>
      <c r="BJ864" t="s">
        <v>120</v>
      </c>
      <c r="BM864">
        <v>500001</v>
      </c>
      <c r="BN864">
        <v>0</v>
      </c>
      <c r="BO864" t="s">
        <v>3</v>
      </c>
      <c r="BP864">
        <v>0</v>
      </c>
      <c r="BQ864">
        <v>8</v>
      </c>
      <c r="BR864">
        <v>0</v>
      </c>
      <c r="BS864">
        <v>1</v>
      </c>
      <c r="BT864">
        <v>1</v>
      </c>
      <c r="BU864">
        <v>1</v>
      </c>
      <c r="BV864">
        <v>1</v>
      </c>
      <c r="BW864">
        <v>1</v>
      </c>
      <c r="BX864">
        <v>1</v>
      </c>
      <c r="BY864" t="s">
        <v>3</v>
      </c>
      <c r="BZ864">
        <v>0</v>
      </c>
      <c r="CA864">
        <v>0</v>
      </c>
      <c r="CB864" t="s">
        <v>3</v>
      </c>
      <c r="CE864">
        <v>0</v>
      </c>
      <c r="CF864">
        <v>0</v>
      </c>
      <c r="CG864">
        <v>0</v>
      </c>
      <c r="CM864">
        <v>0</v>
      </c>
      <c r="CN864" t="s">
        <v>3</v>
      </c>
      <c r="CO864">
        <v>0</v>
      </c>
      <c r="CP864">
        <f t="shared" si="758"/>
        <v>563.67999999999995</v>
      </c>
      <c r="CQ864">
        <f t="shared" si="780"/>
        <v>204.97499999999999</v>
      </c>
      <c r="CR864">
        <f t="shared" si="781"/>
        <v>0</v>
      </c>
      <c r="CS864">
        <f t="shared" si="759"/>
        <v>0</v>
      </c>
      <c r="CT864">
        <f t="shared" si="760"/>
        <v>0</v>
      </c>
      <c r="CU864">
        <f t="shared" si="761"/>
        <v>0</v>
      </c>
      <c r="CV864">
        <f t="shared" si="762"/>
        <v>0</v>
      </c>
      <c r="CW864">
        <f t="shared" si="763"/>
        <v>0</v>
      </c>
      <c r="CX864">
        <f t="shared" si="764"/>
        <v>0</v>
      </c>
      <c r="CY864">
        <f t="shared" si="774"/>
        <v>0</v>
      </c>
      <c r="CZ864">
        <f t="shared" si="775"/>
        <v>0</v>
      </c>
      <c r="DC864" t="s">
        <v>3</v>
      </c>
      <c r="DD864" t="s">
        <v>3</v>
      </c>
      <c r="DE864" t="s">
        <v>3</v>
      </c>
      <c r="DF864" t="s">
        <v>3</v>
      </c>
      <c r="DG864" t="s">
        <v>3</v>
      </c>
      <c r="DH864" t="s">
        <v>3</v>
      </c>
      <c r="DI864" t="s">
        <v>3</v>
      </c>
      <c r="DJ864" t="s">
        <v>3</v>
      </c>
      <c r="DK864" t="s">
        <v>3</v>
      </c>
      <c r="DL864" t="s">
        <v>3</v>
      </c>
      <c r="DM864" t="s">
        <v>3</v>
      </c>
      <c r="DN864">
        <v>0</v>
      </c>
      <c r="DO864">
        <v>0</v>
      </c>
      <c r="DP864">
        <v>1</v>
      </c>
      <c r="DQ864">
        <v>1</v>
      </c>
      <c r="DU864">
        <v>1005</v>
      </c>
      <c r="DV864" t="s">
        <v>52</v>
      </c>
      <c r="DW864" t="s">
        <v>52</v>
      </c>
      <c r="DX864">
        <v>1</v>
      </c>
      <c r="DZ864" t="s">
        <v>3</v>
      </c>
      <c r="EA864" t="s">
        <v>3</v>
      </c>
      <c r="EB864" t="s">
        <v>3</v>
      </c>
      <c r="EC864" t="s">
        <v>3</v>
      </c>
      <c r="EE864">
        <v>50757674</v>
      </c>
      <c r="EF864">
        <v>8</v>
      </c>
      <c r="EG864" t="s">
        <v>46</v>
      </c>
      <c r="EH864">
        <v>0</v>
      </c>
      <c r="EI864" t="s">
        <v>3</v>
      </c>
      <c r="EJ864">
        <v>1</v>
      </c>
      <c r="EK864">
        <v>500001</v>
      </c>
      <c r="EL864" t="s">
        <v>47</v>
      </c>
      <c r="EM864" t="s">
        <v>48</v>
      </c>
      <c r="EO864" t="s">
        <v>3</v>
      </c>
      <c r="EQ864">
        <v>0</v>
      </c>
      <c r="ER864">
        <v>22.5</v>
      </c>
      <c r="ES864">
        <v>22.5</v>
      </c>
      <c r="ET864">
        <v>0</v>
      </c>
      <c r="EU864">
        <v>0</v>
      </c>
      <c r="EV864">
        <v>0</v>
      </c>
      <c r="EW864">
        <v>0</v>
      </c>
      <c r="EX864">
        <v>0</v>
      </c>
      <c r="FQ864">
        <v>0</v>
      </c>
      <c r="FR864">
        <f t="shared" si="765"/>
        <v>0</v>
      </c>
      <c r="FS864">
        <v>0</v>
      </c>
      <c r="FX864">
        <v>0</v>
      </c>
      <c r="FY864">
        <v>0</v>
      </c>
      <c r="GA864" t="s">
        <v>3</v>
      </c>
      <c r="GD864">
        <v>1</v>
      </c>
      <c r="GF864">
        <v>2022782512</v>
      </c>
      <c r="GG864">
        <v>2</v>
      </c>
      <c r="GH864">
        <v>1</v>
      </c>
      <c r="GI864">
        <v>4</v>
      </c>
      <c r="GJ864">
        <v>0</v>
      </c>
      <c r="GK864">
        <v>0</v>
      </c>
      <c r="GL864">
        <f t="shared" si="766"/>
        <v>0</v>
      </c>
      <c r="GM864">
        <f t="shared" si="767"/>
        <v>563.67999999999995</v>
      </c>
      <c r="GN864">
        <f t="shared" si="768"/>
        <v>563.67999999999995</v>
      </c>
      <c r="GO864">
        <f t="shared" si="769"/>
        <v>0</v>
      </c>
      <c r="GP864">
        <f t="shared" si="770"/>
        <v>0</v>
      </c>
      <c r="GR864">
        <v>0</v>
      </c>
      <c r="GS864">
        <v>3</v>
      </c>
      <c r="GT864">
        <v>0</v>
      </c>
      <c r="GU864" t="s">
        <v>3</v>
      </c>
      <c r="GV864">
        <f t="shared" si="771"/>
        <v>0</v>
      </c>
      <c r="GW864">
        <v>1</v>
      </c>
      <c r="GX864">
        <f t="shared" si="772"/>
        <v>0</v>
      </c>
      <c r="HA864">
        <v>0</v>
      </c>
      <c r="HB864">
        <v>0</v>
      </c>
      <c r="HC864">
        <f t="shared" si="773"/>
        <v>0</v>
      </c>
      <c r="HE864" t="s">
        <v>3</v>
      </c>
      <c r="HF864" t="s">
        <v>3</v>
      </c>
      <c r="HM864" t="s">
        <v>3</v>
      </c>
      <c r="HN864" t="s">
        <v>3</v>
      </c>
      <c r="HO864" t="s">
        <v>3</v>
      </c>
      <c r="HP864" t="s">
        <v>3</v>
      </c>
      <c r="HQ864" t="s">
        <v>3</v>
      </c>
      <c r="IK864">
        <v>0</v>
      </c>
    </row>
    <row r="865" spans="1:245" x14ac:dyDescent="0.2">
      <c r="A865">
        <v>18</v>
      </c>
      <c r="B865">
        <v>1</v>
      </c>
      <c r="C865">
        <v>1106</v>
      </c>
      <c r="E865" t="s">
        <v>536</v>
      </c>
      <c r="F865" t="s">
        <v>122</v>
      </c>
      <c r="G865" t="s">
        <v>123</v>
      </c>
      <c r="H865" t="e">
        <f>'1.Ведомость'!#REF!</f>
        <v>#REF!</v>
      </c>
      <c r="I865">
        <f>I863*J865</f>
        <v>-0.375</v>
      </c>
      <c r="J865">
        <v>-1.5</v>
      </c>
      <c r="K865">
        <v>-1.5</v>
      </c>
      <c r="O865">
        <f t="shared" si="743"/>
        <v>-224.04</v>
      </c>
      <c r="P865">
        <f t="shared" si="744"/>
        <v>-224.04</v>
      </c>
      <c r="Q865">
        <f t="shared" si="745"/>
        <v>0</v>
      </c>
      <c r="R865">
        <f t="shared" si="746"/>
        <v>0</v>
      </c>
      <c r="S865">
        <f t="shared" si="747"/>
        <v>0</v>
      </c>
      <c r="T865">
        <f t="shared" si="748"/>
        <v>0</v>
      </c>
      <c r="U865">
        <f t="shared" si="749"/>
        <v>0</v>
      </c>
      <c r="V865">
        <f t="shared" si="750"/>
        <v>0</v>
      </c>
      <c r="W865">
        <f t="shared" si="751"/>
        <v>0</v>
      </c>
      <c r="X865">
        <f t="shared" si="752"/>
        <v>0</v>
      </c>
      <c r="Y865">
        <f t="shared" si="753"/>
        <v>0</v>
      </c>
      <c r="AA865">
        <v>51651743</v>
      </c>
      <c r="AB865">
        <f t="shared" si="754"/>
        <v>65.58</v>
      </c>
      <c r="AC865">
        <f t="shared" si="755"/>
        <v>65.58</v>
      </c>
      <c r="AD865">
        <f t="shared" si="782"/>
        <v>0</v>
      </c>
      <c r="AE865">
        <f t="shared" si="783"/>
        <v>0</v>
      </c>
      <c r="AF865">
        <f t="shared" si="784"/>
        <v>0</v>
      </c>
      <c r="AG865">
        <f t="shared" si="756"/>
        <v>0</v>
      </c>
      <c r="AH865">
        <f t="shared" si="785"/>
        <v>0</v>
      </c>
      <c r="AI865">
        <f t="shared" si="786"/>
        <v>0</v>
      </c>
      <c r="AJ865">
        <f t="shared" si="757"/>
        <v>0</v>
      </c>
      <c r="AK865">
        <v>65.58</v>
      </c>
      <c r="AL865">
        <v>65.58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1</v>
      </c>
      <c r="AW865">
        <v>1</v>
      </c>
      <c r="AZ865">
        <v>1</v>
      </c>
      <c r="BA865">
        <v>1</v>
      </c>
      <c r="BB865">
        <v>1</v>
      </c>
      <c r="BC865">
        <v>9.11</v>
      </c>
      <c r="BD865" t="s">
        <v>3</v>
      </c>
      <c r="BE865" t="s">
        <v>3</v>
      </c>
      <c r="BF865" t="s">
        <v>3</v>
      </c>
      <c r="BG865" t="s">
        <v>3</v>
      </c>
      <c r="BH865">
        <v>3</v>
      </c>
      <c r="BI865">
        <v>1</v>
      </c>
      <c r="BJ865" t="s">
        <v>125</v>
      </c>
      <c r="BM865">
        <v>500001</v>
      </c>
      <c r="BN865">
        <v>0</v>
      </c>
      <c r="BO865" t="s">
        <v>3</v>
      </c>
      <c r="BP865">
        <v>0</v>
      </c>
      <c r="BQ865">
        <v>8</v>
      </c>
      <c r="BR865">
        <v>1</v>
      </c>
      <c r="BS865">
        <v>1</v>
      </c>
      <c r="BT865">
        <v>1</v>
      </c>
      <c r="BU865">
        <v>1</v>
      </c>
      <c r="BV865">
        <v>1</v>
      </c>
      <c r="BW865">
        <v>1</v>
      </c>
      <c r="BX865">
        <v>1</v>
      </c>
      <c r="BY865" t="s">
        <v>3</v>
      </c>
      <c r="BZ865">
        <v>0</v>
      </c>
      <c r="CA865">
        <v>0</v>
      </c>
      <c r="CB865" t="s">
        <v>3</v>
      </c>
      <c r="CE865">
        <v>0</v>
      </c>
      <c r="CF865">
        <v>0</v>
      </c>
      <c r="CG865">
        <v>0</v>
      </c>
      <c r="CM865">
        <v>0</v>
      </c>
      <c r="CN865" t="s">
        <v>3</v>
      </c>
      <c r="CO865">
        <v>0</v>
      </c>
      <c r="CP865">
        <f t="shared" si="758"/>
        <v>-224.04</v>
      </c>
      <c r="CQ865">
        <f t="shared" si="780"/>
        <v>597.43379999999991</v>
      </c>
      <c r="CR865">
        <f t="shared" si="781"/>
        <v>0</v>
      </c>
      <c r="CS865">
        <f t="shared" si="759"/>
        <v>0</v>
      </c>
      <c r="CT865">
        <f t="shared" si="760"/>
        <v>0</v>
      </c>
      <c r="CU865">
        <f t="shared" si="761"/>
        <v>0</v>
      </c>
      <c r="CV865">
        <f t="shared" si="762"/>
        <v>0</v>
      </c>
      <c r="CW865">
        <f t="shared" si="763"/>
        <v>0</v>
      </c>
      <c r="CX865">
        <f t="shared" si="764"/>
        <v>0</v>
      </c>
      <c r="CY865">
        <f t="shared" si="774"/>
        <v>0</v>
      </c>
      <c r="CZ865">
        <f t="shared" si="775"/>
        <v>0</v>
      </c>
      <c r="DC865" t="s">
        <v>3</v>
      </c>
      <c r="DD865" t="s">
        <v>3</v>
      </c>
      <c r="DE865" t="s">
        <v>3</v>
      </c>
      <c r="DF865" t="s">
        <v>3</v>
      </c>
      <c r="DG865" t="s">
        <v>3</v>
      </c>
      <c r="DH865" t="s">
        <v>3</v>
      </c>
      <c r="DI865" t="s">
        <v>3</v>
      </c>
      <c r="DJ865" t="s">
        <v>3</v>
      </c>
      <c r="DK865" t="s">
        <v>3</v>
      </c>
      <c r="DL865" t="s">
        <v>3</v>
      </c>
      <c r="DM865" t="s">
        <v>3</v>
      </c>
      <c r="DN865">
        <v>0</v>
      </c>
      <c r="DO865">
        <v>0</v>
      </c>
      <c r="DP865">
        <v>1</v>
      </c>
      <c r="DQ865">
        <v>1</v>
      </c>
      <c r="DU865">
        <v>1002</v>
      </c>
      <c r="DV865" t="s">
        <v>124</v>
      </c>
      <c r="DW865" t="s">
        <v>124</v>
      </c>
      <c r="DX865">
        <v>1</v>
      </c>
      <c r="DZ865" t="s">
        <v>3</v>
      </c>
      <c r="EA865" t="s">
        <v>3</v>
      </c>
      <c r="EB865" t="s">
        <v>3</v>
      </c>
      <c r="EC865" t="s">
        <v>3</v>
      </c>
      <c r="EE865">
        <v>50757674</v>
      </c>
      <c r="EF865">
        <v>8</v>
      </c>
      <c r="EG865" t="s">
        <v>46</v>
      </c>
      <c r="EH865">
        <v>0</v>
      </c>
      <c r="EI865" t="s">
        <v>3</v>
      </c>
      <c r="EJ865">
        <v>1</v>
      </c>
      <c r="EK865">
        <v>500001</v>
      </c>
      <c r="EL865" t="s">
        <v>47</v>
      </c>
      <c r="EM865" t="s">
        <v>48</v>
      </c>
      <c r="EO865" t="s">
        <v>3</v>
      </c>
      <c r="EQ865">
        <v>32768</v>
      </c>
      <c r="ER865">
        <v>65.58</v>
      </c>
      <c r="ES865">
        <v>65.58</v>
      </c>
      <c r="ET865">
        <v>0</v>
      </c>
      <c r="EU865">
        <v>0</v>
      </c>
      <c r="EV865">
        <v>0</v>
      </c>
      <c r="EW865">
        <v>0</v>
      </c>
      <c r="EX865">
        <v>0</v>
      </c>
      <c r="FQ865">
        <v>0</v>
      </c>
      <c r="FR865">
        <f t="shared" si="765"/>
        <v>0</v>
      </c>
      <c r="FS865">
        <v>0</v>
      </c>
      <c r="FX865">
        <v>0</v>
      </c>
      <c r="FY865">
        <v>0</v>
      </c>
      <c r="GA865" t="s">
        <v>3</v>
      </c>
      <c r="GD865">
        <v>1</v>
      </c>
      <c r="GF865">
        <v>-1609399419</v>
      </c>
      <c r="GG865">
        <v>2</v>
      </c>
      <c r="GH865">
        <v>1</v>
      </c>
      <c r="GI865">
        <v>4</v>
      </c>
      <c r="GJ865">
        <v>0</v>
      </c>
      <c r="GK865">
        <v>0</v>
      </c>
      <c r="GL865">
        <f t="shared" si="766"/>
        <v>0</v>
      </c>
      <c r="GM865">
        <f t="shared" si="767"/>
        <v>-224.04</v>
      </c>
      <c r="GN865">
        <f t="shared" si="768"/>
        <v>-224.04</v>
      </c>
      <c r="GO865">
        <f t="shared" si="769"/>
        <v>0</v>
      </c>
      <c r="GP865">
        <f t="shared" si="770"/>
        <v>0</v>
      </c>
      <c r="GR865">
        <v>0</v>
      </c>
      <c r="GS865">
        <v>3</v>
      </c>
      <c r="GT865">
        <v>0</v>
      </c>
      <c r="GU865" t="s">
        <v>3</v>
      </c>
      <c r="GV865">
        <f t="shared" si="771"/>
        <v>0</v>
      </c>
      <c r="GW865">
        <v>1</v>
      </c>
      <c r="GX865">
        <f t="shared" si="772"/>
        <v>0</v>
      </c>
      <c r="HA865">
        <v>0</v>
      </c>
      <c r="HB865">
        <v>0</v>
      </c>
      <c r="HC865">
        <f t="shared" si="773"/>
        <v>0</v>
      </c>
      <c r="HE865" t="s">
        <v>3</v>
      </c>
      <c r="HF865" t="s">
        <v>3</v>
      </c>
      <c r="HM865" t="s">
        <v>3</v>
      </c>
      <c r="HN865" t="s">
        <v>3</v>
      </c>
      <c r="HO865" t="s">
        <v>3</v>
      </c>
      <c r="HP865" t="s">
        <v>3</v>
      </c>
      <c r="HQ865" t="s">
        <v>3</v>
      </c>
      <c r="IK865">
        <v>0</v>
      </c>
    </row>
    <row r="866" spans="1:245" x14ac:dyDescent="0.2">
      <c r="A866">
        <v>18</v>
      </c>
      <c r="B866">
        <v>1</v>
      </c>
      <c r="C866">
        <v>1107</v>
      </c>
      <c r="E866" t="s">
        <v>537</v>
      </c>
      <c r="F866" t="s">
        <v>127</v>
      </c>
      <c r="G866" t="s">
        <v>128</v>
      </c>
      <c r="H866" t="e">
        <f>'1.Ведомость'!#REF!</f>
        <v>#REF!</v>
      </c>
      <c r="I866">
        <f>I863*J866</f>
        <v>-1.4250000000000001E-2</v>
      </c>
      <c r="J866">
        <v>-5.7000000000000002E-2</v>
      </c>
      <c r="K866">
        <v>-5.7000000000000002E-2</v>
      </c>
      <c r="O866">
        <f t="shared" si="743"/>
        <v>-26.04</v>
      </c>
      <c r="P866">
        <f t="shared" si="744"/>
        <v>-26.04</v>
      </c>
      <c r="Q866">
        <f t="shared" si="745"/>
        <v>0</v>
      </c>
      <c r="R866">
        <f t="shared" si="746"/>
        <v>0</v>
      </c>
      <c r="S866">
        <f t="shared" si="747"/>
        <v>0</v>
      </c>
      <c r="T866">
        <f t="shared" si="748"/>
        <v>0</v>
      </c>
      <c r="U866">
        <f t="shared" si="749"/>
        <v>0</v>
      </c>
      <c r="V866">
        <f t="shared" si="750"/>
        <v>0</v>
      </c>
      <c r="W866">
        <f t="shared" si="751"/>
        <v>0</v>
      </c>
      <c r="X866">
        <f t="shared" si="752"/>
        <v>0</v>
      </c>
      <c r="Y866">
        <f t="shared" si="753"/>
        <v>0</v>
      </c>
      <c r="AA866">
        <v>51651743</v>
      </c>
      <c r="AB866">
        <f t="shared" si="754"/>
        <v>200.58</v>
      </c>
      <c r="AC866">
        <f t="shared" si="755"/>
        <v>200.58</v>
      </c>
      <c r="AD866">
        <f t="shared" si="782"/>
        <v>0</v>
      </c>
      <c r="AE866">
        <f t="shared" si="783"/>
        <v>0</v>
      </c>
      <c r="AF866">
        <f t="shared" si="784"/>
        <v>0</v>
      </c>
      <c r="AG866">
        <f t="shared" si="756"/>
        <v>0</v>
      </c>
      <c r="AH866">
        <f t="shared" si="785"/>
        <v>0</v>
      </c>
      <c r="AI866">
        <f t="shared" si="786"/>
        <v>0</v>
      </c>
      <c r="AJ866">
        <f t="shared" si="757"/>
        <v>0</v>
      </c>
      <c r="AK866">
        <v>200.58</v>
      </c>
      <c r="AL866">
        <v>200.58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1</v>
      </c>
      <c r="AW866">
        <v>1</v>
      </c>
      <c r="AZ866">
        <v>1</v>
      </c>
      <c r="BA866">
        <v>1</v>
      </c>
      <c r="BB866">
        <v>1</v>
      </c>
      <c r="BC866">
        <v>9.11</v>
      </c>
      <c r="BD866" t="s">
        <v>3</v>
      </c>
      <c r="BE866" t="s">
        <v>3</v>
      </c>
      <c r="BF866" t="s">
        <v>3</v>
      </c>
      <c r="BG866" t="s">
        <v>3</v>
      </c>
      <c r="BH866">
        <v>3</v>
      </c>
      <c r="BI866">
        <v>1</v>
      </c>
      <c r="BJ866" t="s">
        <v>129</v>
      </c>
      <c r="BM866">
        <v>500001</v>
      </c>
      <c r="BN866">
        <v>0</v>
      </c>
      <c r="BO866" t="s">
        <v>3</v>
      </c>
      <c r="BP866">
        <v>0</v>
      </c>
      <c r="BQ866">
        <v>8</v>
      </c>
      <c r="BR866">
        <v>1</v>
      </c>
      <c r="BS866">
        <v>1</v>
      </c>
      <c r="BT866">
        <v>1</v>
      </c>
      <c r="BU866">
        <v>1</v>
      </c>
      <c r="BV866">
        <v>1</v>
      </c>
      <c r="BW866">
        <v>1</v>
      </c>
      <c r="BX866">
        <v>1</v>
      </c>
      <c r="BY866" t="s">
        <v>3</v>
      </c>
      <c r="BZ866">
        <v>0</v>
      </c>
      <c r="CA866">
        <v>0</v>
      </c>
      <c r="CB866" t="s">
        <v>3</v>
      </c>
      <c r="CE866">
        <v>0</v>
      </c>
      <c r="CF866">
        <v>0</v>
      </c>
      <c r="CG866">
        <v>0</v>
      </c>
      <c r="CM866">
        <v>0</v>
      </c>
      <c r="CN866" t="s">
        <v>3</v>
      </c>
      <c r="CO866">
        <v>0</v>
      </c>
      <c r="CP866">
        <f t="shared" si="758"/>
        <v>-26.04</v>
      </c>
      <c r="CQ866">
        <f t="shared" si="780"/>
        <v>1827.2837999999999</v>
      </c>
      <c r="CR866">
        <f t="shared" si="781"/>
        <v>0</v>
      </c>
      <c r="CS866">
        <f t="shared" si="759"/>
        <v>0</v>
      </c>
      <c r="CT866">
        <f t="shared" si="760"/>
        <v>0</v>
      </c>
      <c r="CU866">
        <f t="shared" si="761"/>
        <v>0</v>
      </c>
      <c r="CV866">
        <f t="shared" si="762"/>
        <v>0</v>
      </c>
      <c r="CW866">
        <f t="shared" si="763"/>
        <v>0</v>
      </c>
      <c r="CX866">
        <f t="shared" si="764"/>
        <v>0</v>
      </c>
      <c r="CY866">
        <f t="shared" si="774"/>
        <v>0</v>
      </c>
      <c r="CZ866">
        <f t="shared" si="775"/>
        <v>0</v>
      </c>
      <c r="DC866" t="s">
        <v>3</v>
      </c>
      <c r="DD866" t="s">
        <v>3</v>
      </c>
      <c r="DE866" t="s">
        <v>3</v>
      </c>
      <c r="DF866" t="s">
        <v>3</v>
      </c>
      <c r="DG866" t="s">
        <v>3</v>
      </c>
      <c r="DH866" t="s">
        <v>3</v>
      </c>
      <c r="DI866" t="s">
        <v>3</v>
      </c>
      <c r="DJ866" t="s">
        <v>3</v>
      </c>
      <c r="DK866" t="s">
        <v>3</v>
      </c>
      <c r="DL866" t="s">
        <v>3</v>
      </c>
      <c r="DM866" t="s">
        <v>3</v>
      </c>
      <c r="DN866">
        <v>0</v>
      </c>
      <c r="DO866">
        <v>0</v>
      </c>
      <c r="DP866">
        <v>1</v>
      </c>
      <c r="DQ866">
        <v>1</v>
      </c>
      <c r="DU866">
        <v>1002</v>
      </c>
      <c r="DV866" t="s">
        <v>124</v>
      </c>
      <c r="DW866" t="s">
        <v>124</v>
      </c>
      <c r="DX866">
        <v>1</v>
      </c>
      <c r="DZ866" t="s">
        <v>3</v>
      </c>
      <c r="EA866" t="s">
        <v>3</v>
      </c>
      <c r="EB866" t="s">
        <v>3</v>
      </c>
      <c r="EC866" t="s">
        <v>3</v>
      </c>
      <c r="EE866">
        <v>50757674</v>
      </c>
      <c r="EF866">
        <v>8</v>
      </c>
      <c r="EG866" t="s">
        <v>46</v>
      </c>
      <c r="EH866">
        <v>0</v>
      </c>
      <c r="EI866" t="s">
        <v>3</v>
      </c>
      <c r="EJ866">
        <v>1</v>
      </c>
      <c r="EK866">
        <v>500001</v>
      </c>
      <c r="EL866" t="s">
        <v>47</v>
      </c>
      <c r="EM866" t="s">
        <v>48</v>
      </c>
      <c r="EO866" t="s">
        <v>3</v>
      </c>
      <c r="EQ866">
        <v>32768</v>
      </c>
      <c r="ER866">
        <v>200.58</v>
      </c>
      <c r="ES866">
        <v>200.58</v>
      </c>
      <c r="ET866">
        <v>0</v>
      </c>
      <c r="EU866">
        <v>0</v>
      </c>
      <c r="EV866">
        <v>0</v>
      </c>
      <c r="EW866">
        <v>0</v>
      </c>
      <c r="EX866">
        <v>0</v>
      </c>
      <c r="FQ866">
        <v>0</v>
      </c>
      <c r="FR866">
        <f t="shared" si="765"/>
        <v>0</v>
      </c>
      <c r="FS866">
        <v>0</v>
      </c>
      <c r="FX866">
        <v>0</v>
      </c>
      <c r="FY866">
        <v>0</v>
      </c>
      <c r="GA866" t="s">
        <v>3</v>
      </c>
      <c r="GD866">
        <v>1</v>
      </c>
      <c r="GF866">
        <v>1828367933</v>
      </c>
      <c r="GG866">
        <v>2</v>
      </c>
      <c r="GH866">
        <v>1</v>
      </c>
      <c r="GI866">
        <v>4</v>
      </c>
      <c r="GJ866">
        <v>0</v>
      </c>
      <c r="GK866">
        <v>0</v>
      </c>
      <c r="GL866">
        <f t="shared" si="766"/>
        <v>0</v>
      </c>
      <c r="GM866">
        <f t="shared" si="767"/>
        <v>-26.04</v>
      </c>
      <c r="GN866">
        <f t="shared" si="768"/>
        <v>-26.04</v>
      </c>
      <c r="GO866">
        <f t="shared" si="769"/>
        <v>0</v>
      </c>
      <c r="GP866">
        <f t="shared" si="770"/>
        <v>0</v>
      </c>
      <c r="GR866">
        <v>0</v>
      </c>
      <c r="GS866">
        <v>3</v>
      </c>
      <c r="GT866">
        <v>0</v>
      </c>
      <c r="GU866" t="s">
        <v>3</v>
      </c>
      <c r="GV866">
        <f t="shared" si="771"/>
        <v>0</v>
      </c>
      <c r="GW866">
        <v>1</v>
      </c>
      <c r="GX866">
        <f t="shared" si="772"/>
        <v>0</v>
      </c>
      <c r="HA866">
        <v>0</v>
      </c>
      <c r="HB866">
        <v>0</v>
      </c>
      <c r="HC866">
        <f t="shared" si="773"/>
        <v>0</v>
      </c>
      <c r="HE866" t="s">
        <v>3</v>
      </c>
      <c r="HF866" t="s">
        <v>3</v>
      </c>
      <c r="HM866" t="s">
        <v>3</v>
      </c>
      <c r="HN866" t="s">
        <v>3</v>
      </c>
      <c r="HO866" t="s">
        <v>3</v>
      </c>
      <c r="HP866" t="s">
        <v>3</v>
      </c>
      <c r="HQ866" t="s">
        <v>3</v>
      </c>
      <c r="IK866">
        <v>0</v>
      </c>
    </row>
    <row r="868" spans="1:245" x14ac:dyDescent="0.2">
      <c r="A868" s="2">
        <v>51</v>
      </c>
      <c r="B868" s="2">
        <f>B837</f>
        <v>1</v>
      </c>
      <c r="C868" s="2">
        <f>A837</f>
        <v>4</v>
      </c>
      <c r="D868" s="2">
        <f>ROW(A837)</f>
        <v>837</v>
      </c>
      <c r="E868" s="2"/>
      <c r="F868" s="2" t="str">
        <f>IF(F837&lt;&gt;"",F837,"")</f>
        <v/>
      </c>
      <c r="G868" s="2" t="str">
        <f>IF(G837&lt;&gt;"",G837,"")</f>
        <v>Система ВЕ16 (В23, В24)</v>
      </c>
      <c r="H868" s="2">
        <v>0</v>
      </c>
      <c r="I868" s="2"/>
      <c r="J868" s="2"/>
      <c r="K868" s="2"/>
      <c r="L868" s="2"/>
      <c r="M868" s="2"/>
      <c r="N868" s="2"/>
      <c r="O868" s="2">
        <f t="shared" ref="O868:T868" si="787">ROUND(AB868,2)</f>
        <v>780119.93</v>
      </c>
      <c r="P868" s="2">
        <f t="shared" si="787"/>
        <v>582597.71</v>
      </c>
      <c r="Q868" s="2">
        <f t="shared" si="787"/>
        <v>14683.3</v>
      </c>
      <c r="R868" s="2">
        <f t="shared" si="787"/>
        <v>5802.49</v>
      </c>
      <c r="S868" s="2">
        <f t="shared" si="787"/>
        <v>182838.92</v>
      </c>
      <c r="T868" s="2">
        <f t="shared" si="787"/>
        <v>0</v>
      </c>
      <c r="U868" s="2">
        <f>AH868</f>
        <v>606.69952499999999</v>
      </c>
      <c r="V868" s="2">
        <f>AI868</f>
        <v>14.757547499999999</v>
      </c>
      <c r="W868" s="2">
        <f>ROUND(AJ868,2)</f>
        <v>0</v>
      </c>
      <c r="X868" s="2">
        <f>ROUND(AK868,2)</f>
        <v>216641.48</v>
      </c>
      <c r="Y868" s="2">
        <f>ROUND(AL868,2)</f>
        <v>127594.78</v>
      </c>
      <c r="Z868" s="2"/>
      <c r="AA868" s="2"/>
      <c r="AB868" s="2">
        <f>ROUND(SUMIF(AA841:AA866,"=51651743",O841:O866),2)</f>
        <v>780119.93</v>
      </c>
      <c r="AC868" s="2">
        <f>ROUND(SUMIF(AA841:AA866,"=51651743",P841:P866),2)</f>
        <v>582597.71</v>
      </c>
      <c r="AD868" s="2">
        <f>ROUND(SUMIF(AA841:AA866,"=51651743",Q841:Q866),2)</f>
        <v>14683.3</v>
      </c>
      <c r="AE868" s="2">
        <f>ROUND(SUMIF(AA841:AA866,"=51651743",R841:R866),2)</f>
        <v>5802.49</v>
      </c>
      <c r="AF868" s="2">
        <f>ROUND(SUMIF(AA841:AA866,"=51651743",S841:S866),2)</f>
        <v>182838.92</v>
      </c>
      <c r="AG868" s="2">
        <f>ROUND(SUMIF(AA841:AA866,"=51651743",T841:T866),2)</f>
        <v>0</v>
      </c>
      <c r="AH868" s="2">
        <f>SUMIF(AA841:AA866,"=51651743",U841:U866)</f>
        <v>606.69952499999999</v>
      </c>
      <c r="AI868" s="2">
        <f>SUMIF(AA841:AA866,"=51651743",V841:V866)</f>
        <v>14.757547499999999</v>
      </c>
      <c r="AJ868" s="2">
        <f>ROUND(SUMIF(AA841:AA866,"=51651743",W841:W866),2)</f>
        <v>0</v>
      </c>
      <c r="AK868" s="2">
        <f>ROUND(SUMIF(AA841:AA866,"=51651743",X841:X866),2)</f>
        <v>216641.48</v>
      </c>
      <c r="AL868" s="2">
        <f>ROUND(SUMIF(AA841:AA866,"=51651743",Y841:Y866),2)</f>
        <v>127594.78</v>
      </c>
      <c r="AM868" s="2"/>
      <c r="AN868" s="2"/>
      <c r="AO868" s="2">
        <f t="shared" ref="AO868:BD868" si="788">ROUND(BX868,2)</f>
        <v>0</v>
      </c>
      <c r="AP868" s="2">
        <f t="shared" si="788"/>
        <v>2608.44</v>
      </c>
      <c r="AQ868" s="2">
        <f t="shared" si="788"/>
        <v>0</v>
      </c>
      <c r="AR868" s="2">
        <f t="shared" si="788"/>
        <v>1124356.19</v>
      </c>
      <c r="AS868" s="2">
        <f t="shared" si="788"/>
        <v>1121747.75</v>
      </c>
      <c r="AT868" s="2">
        <f t="shared" si="788"/>
        <v>0</v>
      </c>
      <c r="AU868" s="2">
        <f t="shared" si="788"/>
        <v>0</v>
      </c>
      <c r="AV868" s="2">
        <f t="shared" si="788"/>
        <v>582597.71</v>
      </c>
      <c r="AW868" s="2">
        <f t="shared" si="788"/>
        <v>579989.27</v>
      </c>
      <c r="AX868" s="2">
        <f t="shared" si="788"/>
        <v>0</v>
      </c>
      <c r="AY868" s="2">
        <f t="shared" si="788"/>
        <v>579989.27</v>
      </c>
      <c r="AZ868" s="2">
        <f t="shared" si="788"/>
        <v>2608.44</v>
      </c>
      <c r="BA868" s="2">
        <f t="shared" si="788"/>
        <v>0</v>
      </c>
      <c r="BB868" s="2">
        <f t="shared" si="788"/>
        <v>0</v>
      </c>
      <c r="BC868" s="2">
        <f t="shared" si="788"/>
        <v>0</v>
      </c>
      <c r="BD868" s="2">
        <f t="shared" si="788"/>
        <v>0</v>
      </c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>
        <f>ROUND(SUMIF(AA841:AA866,"=51651743",FQ841:FQ866),2)</f>
        <v>0</v>
      </c>
      <c r="BY868" s="2">
        <f>ROUND(SUMIF(AA841:AA866,"=51651743",FR841:FR866),2)</f>
        <v>2608.44</v>
      </c>
      <c r="BZ868" s="2">
        <f>ROUND(SUMIF(AA841:AA866,"=51651743",GL841:GL866),2)</f>
        <v>0</v>
      </c>
      <c r="CA868" s="2">
        <f>ROUND(SUMIF(AA841:AA866,"=51651743",GM841:GM866),2)</f>
        <v>1124356.19</v>
      </c>
      <c r="CB868" s="2">
        <f>ROUND(SUMIF(AA841:AA866,"=51651743",GN841:GN866),2)</f>
        <v>1121747.75</v>
      </c>
      <c r="CC868" s="2">
        <f>ROUND(SUMIF(AA841:AA866,"=51651743",GO841:GO866),2)</f>
        <v>0</v>
      </c>
      <c r="CD868" s="2">
        <f>ROUND(SUMIF(AA841:AA866,"=51651743",GP841:GP866),2)</f>
        <v>0</v>
      </c>
      <c r="CE868" s="2">
        <f>AC868-BX868</f>
        <v>582597.71</v>
      </c>
      <c r="CF868" s="2">
        <f>AC868-BY868</f>
        <v>579989.27</v>
      </c>
      <c r="CG868" s="2">
        <f>BX868-BZ868</f>
        <v>0</v>
      </c>
      <c r="CH868" s="2">
        <f>AC868-BX868-BY868+BZ868</f>
        <v>579989.27</v>
      </c>
      <c r="CI868" s="2">
        <f>BY868-BZ868</f>
        <v>2608.44</v>
      </c>
      <c r="CJ868" s="2">
        <f>ROUND(SUMIF(AA841:AA866,"=51651743",GX841:GX866),2)</f>
        <v>0</v>
      </c>
      <c r="CK868" s="2">
        <f>ROUND(SUMIF(AA841:AA866,"=51651743",GY841:GY866),2)</f>
        <v>0</v>
      </c>
      <c r="CL868" s="2">
        <f>ROUND(SUMIF(AA841:AA866,"=51651743",GZ841:GZ866),2)</f>
        <v>0</v>
      </c>
      <c r="CM868" s="2">
        <f>ROUND(SUMIF(AA841:AA866,"=51651743",HD841:HD866),2)</f>
        <v>0</v>
      </c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>
        <v>0</v>
      </c>
    </row>
    <row r="870" spans="1:245" x14ac:dyDescent="0.2">
      <c r="A870" s="4">
        <v>50</v>
      </c>
      <c r="B870" s="4">
        <v>0</v>
      </c>
      <c r="C870" s="4">
        <v>0</v>
      </c>
      <c r="D870" s="4">
        <v>1</v>
      </c>
      <c r="E870" s="4">
        <v>201</v>
      </c>
      <c r="F870" s="4">
        <f>ROUND(Source!O868,O870)</f>
        <v>780119.93</v>
      </c>
      <c r="G870" s="4" t="s">
        <v>135</v>
      </c>
      <c r="H870" s="4" t="s">
        <v>136</v>
      </c>
      <c r="I870" s="4"/>
      <c r="J870" s="4"/>
      <c r="K870" s="4">
        <v>201</v>
      </c>
      <c r="L870" s="4">
        <v>1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>
        <v>777511.49</v>
      </c>
      <c r="X870" s="4">
        <v>1</v>
      </c>
      <c r="Y870" s="4">
        <v>777511.49</v>
      </c>
      <c r="Z870" s="4"/>
      <c r="AA870" s="4"/>
      <c r="AB870" s="4"/>
    </row>
    <row r="871" spans="1:245" x14ac:dyDescent="0.2">
      <c r="A871" s="4">
        <v>50</v>
      </c>
      <c r="B871" s="4">
        <v>0</v>
      </c>
      <c r="C871" s="4">
        <v>0</v>
      </c>
      <c r="D871" s="4">
        <v>1</v>
      </c>
      <c r="E871" s="4">
        <v>202</v>
      </c>
      <c r="F871" s="4">
        <f>ROUND(Source!P868,O871)</f>
        <v>582597.71</v>
      </c>
      <c r="G871" s="4" t="s">
        <v>137</v>
      </c>
      <c r="H871" s="4" t="s">
        <v>138</v>
      </c>
      <c r="I871" s="4"/>
      <c r="J871" s="4"/>
      <c r="K871" s="4">
        <v>202</v>
      </c>
      <c r="L871" s="4">
        <v>2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>
        <v>582597.71</v>
      </c>
      <c r="X871" s="4">
        <v>1</v>
      </c>
      <c r="Y871" s="4">
        <v>582597.71</v>
      </c>
      <c r="Z871" s="4"/>
      <c r="AA871" s="4"/>
      <c r="AB871" s="4"/>
    </row>
    <row r="872" spans="1:245" x14ac:dyDescent="0.2">
      <c r="A872" s="4">
        <v>50</v>
      </c>
      <c r="B872" s="4">
        <v>0</v>
      </c>
      <c r="C872" s="4">
        <v>0</v>
      </c>
      <c r="D872" s="4">
        <v>1</v>
      </c>
      <c r="E872" s="4">
        <v>222</v>
      </c>
      <c r="F872" s="4">
        <f>ROUND(Source!AO868,O872)</f>
        <v>0</v>
      </c>
      <c r="G872" s="4" t="s">
        <v>139</v>
      </c>
      <c r="H872" s="4" t="s">
        <v>140</v>
      </c>
      <c r="I872" s="4"/>
      <c r="J872" s="4"/>
      <c r="K872" s="4">
        <v>222</v>
      </c>
      <c r="L872" s="4">
        <v>3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>
        <v>0</v>
      </c>
      <c r="X872" s="4">
        <v>1</v>
      </c>
      <c r="Y872" s="4">
        <v>0</v>
      </c>
      <c r="Z872" s="4"/>
      <c r="AA872" s="4"/>
      <c r="AB872" s="4"/>
    </row>
    <row r="873" spans="1:245" x14ac:dyDescent="0.2">
      <c r="A873" s="4">
        <v>50</v>
      </c>
      <c r="B873" s="4">
        <v>0</v>
      </c>
      <c r="C873" s="4">
        <v>0</v>
      </c>
      <c r="D873" s="4">
        <v>1</v>
      </c>
      <c r="E873" s="4">
        <v>225</v>
      </c>
      <c r="F873" s="4">
        <f>ROUND(Source!AV868,O873)</f>
        <v>582597.71</v>
      </c>
      <c r="G873" s="4" t="s">
        <v>141</v>
      </c>
      <c r="H873" s="4" t="s">
        <v>142</v>
      </c>
      <c r="I873" s="4"/>
      <c r="J873" s="4"/>
      <c r="K873" s="4">
        <v>225</v>
      </c>
      <c r="L873" s="4">
        <v>4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>
        <v>582597.71</v>
      </c>
      <c r="X873" s="4">
        <v>1</v>
      </c>
      <c r="Y873" s="4">
        <v>582597.71</v>
      </c>
      <c r="Z873" s="4"/>
      <c r="AA873" s="4"/>
      <c r="AB873" s="4"/>
    </row>
    <row r="874" spans="1:245" x14ac:dyDescent="0.2">
      <c r="A874" s="4">
        <v>50</v>
      </c>
      <c r="B874" s="4">
        <v>0</v>
      </c>
      <c r="C874" s="4">
        <v>0</v>
      </c>
      <c r="D874" s="4">
        <v>1</v>
      </c>
      <c r="E874" s="4">
        <v>226</v>
      </c>
      <c r="F874" s="4">
        <f>ROUND(Source!AW868,O874)</f>
        <v>579989.27</v>
      </c>
      <c r="G874" s="4" t="s">
        <v>143</v>
      </c>
      <c r="H874" s="4" t="s">
        <v>144</v>
      </c>
      <c r="I874" s="4"/>
      <c r="J874" s="4"/>
      <c r="K874" s="4">
        <v>226</v>
      </c>
      <c r="L874" s="4">
        <v>5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>
        <v>579989.27</v>
      </c>
      <c r="X874" s="4">
        <v>1</v>
      </c>
      <c r="Y874" s="4">
        <v>579989.27</v>
      </c>
      <c r="Z874" s="4"/>
      <c r="AA874" s="4"/>
      <c r="AB874" s="4"/>
    </row>
    <row r="875" spans="1:245" x14ac:dyDescent="0.2">
      <c r="A875" s="4">
        <v>50</v>
      </c>
      <c r="B875" s="4">
        <v>0</v>
      </c>
      <c r="C875" s="4">
        <v>0</v>
      </c>
      <c r="D875" s="4">
        <v>1</v>
      </c>
      <c r="E875" s="4">
        <v>227</v>
      </c>
      <c r="F875" s="4">
        <f>ROUND(Source!AX868,O875)</f>
        <v>0</v>
      </c>
      <c r="G875" s="4" t="s">
        <v>145</v>
      </c>
      <c r="H875" s="4" t="s">
        <v>146</v>
      </c>
      <c r="I875" s="4"/>
      <c r="J875" s="4"/>
      <c r="K875" s="4">
        <v>227</v>
      </c>
      <c r="L875" s="4">
        <v>6</v>
      </c>
      <c r="M875" s="4">
        <v>3</v>
      </c>
      <c r="N875" s="4" t="s">
        <v>3</v>
      </c>
      <c r="O875" s="4">
        <v>2</v>
      </c>
      <c r="P875" s="4"/>
      <c r="Q875" s="4"/>
      <c r="R875" s="4"/>
      <c r="S875" s="4"/>
      <c r="T875" s="4"/>
      <c r="U875" s="4"/>
      <c r="V875" s="4"/>
      <c r="W875" s="4">
        <v>0</v>
      </c>
      <c r="X875" s="4">
        <v>1</v>
      </c>
      <c r="Y875" s="4">
        <v>0</v>
      </c>
      <c r="Z875" s="4"/>
      <c r="AA875" s="4"/>
      <c r="AB875" s="4"/>
    </row>
    <row r="876" spans="1:245" x14ac:dyDescent="0.2">
      <c r="A876" s="4">
        <v>50</v>
      </c>
      <c r="B876" s="4">
        <v>0</v>
      </c>
      <c r="C876" s="4">
        <v>0</v>
      </c>
      <c r="D876" s="4">
        <v>1</v>
      </c>
      <c r="E876" s="4">
        <v>228</v>
      </c>
      <c r="F876" s="4">
        <f>ROUND(Source!AY868,O876)</f>
        <v>579989.27</v>
      </c>
      <c r="G876" s="4" t="s">
        <v>147</v>
      </c>
      <c r="H876" s="4" t="s">
        <v>148</v>
      </c>
      <c r="I876" s="4"/>
      <c r="J876" s="4"/>
      <c r="K876" s="4">
        <v>228</v>
      </c>
      <c r="L876" s="4">
        <v>7</v>
      </c>
      <c r="M876" s="4">
        <v>3</v>
      </c>
      <c r="N876" s="4" t="s">
        <v>3</v>
      </c>
      <c r="O876" s="4">
        <v>2</v>
      </c>
      <c r="P876" s="4"/>
      <c r="Q876" s="4"/>
      <c r="R876" s="4"/>
      <c r="S876" s="4"/>
      <c r="T876" s="4"/>
      <c r="U876" s="4"/>
      <c r="V876" s="4"/>
      <c r="W876" s="4">
        <v>579989.27</v>
      </c>
      <c r="X876" s="4">
        <v>1</v>
      </c>
      <c r="Y876" s="4">
        <v>579989.27</v>
      </c>
      <c r="Z876" s="4"/>
      <c r="AA876" s="4"/>
      <c r="AB876" s="4"/>
    </row>
    <row r="877" spans="1:245" x14ac:dyDescent="0.2">
      <c r="A877" s="4">
        <v>50</v>
      </c>
      <c r="B877" s="4">
        <v>0</v>
      </c>
      <c r="C877" s="4">
        <v>0</v>
      </c>
      <c r="D877" s="4">
        <v>1</v>
      </c>
      <c r="E877" s="4">
        <v>216</v>
      </c>
      <c r="F877" s="4">
        <f>ROUND(Source!AP868,O877)</f>
        <v>2608.44</v>
      </c>
      <c r="G877" s="4" t="s">
        <v>149</v>
      </c>
      <c r="H877" s="4" t="s">
        <v>150</v>
      </c>
      <c r="I877" s="4"/>
      <c r="J877" s="4"/>
      <c r="K877" s="4">
        <v>216</v>
      </c>
      <c r="L877" s="4">
        <v>8</v>
      </c>
      <c r="M877" s="4">
        <v>3</v>
      </c>
      <c r="N877" s="4" t="s">
        <v>3</v>
      </c>
      <c r="O877" s="4">
        <v>2</v>
      </c>
      <c r="P877" s="4"/>
      <c r="Q877" s="4"/>
      <c r="R877" s="4"/>
      <c r="S877" s="4"/>
      <c r="T877" s="4"/>
      <c r="U877" s="4"/>
      <c r="V877" s="4"/>
      <c r="W877" s="4">
        <v>2608.44</v>
      </c>
      <c r="X877" s="4">
        <v>1</v>
      </c>
      <c r="Y877" s="4">
        <v>2608.44</v>
      </c>
      <c r="Z877" s="4"/>
      <c r="AA877" s="4"/>
      <c r="AB877" s="4"/>
    </row>
    <row r="878" spans="1:245" x14ac:dyDescent="0.2">
      <c r="A878" s="4">
        <v>50</v>
      </c>
      <c r="B878" s="4">
        <v>0</v>
      </c>
      <c r="C878" s="4">
        <v>0</v>
      </c>
      <c r="D878" s="4">
        <v>1</v>
      </c>
      <c r="E878" s="4">
        <v>223</v>
      </c>
      <c r="F878" s="4">
        <f>ROUND(Source!AQ868,O878)</f>
        <v>0</v>
      </c>
      <c r="G878" s="4" t="s">
        <v>151</v>
      </c>
      <c r="H878" s="4" t="s">
        <v>152</v>
      </c>
      <c r="I878" s="4"/>
      <c r="J878" s="4"/>
      <c r="K878" s="4">
        <v>223</v>
      </c>
      <c r="L878" s="4">
        <v>9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>
        <v>0</v>
      </c>
      <c r="X878" s="4">
        <v>1</v>
      </c>
      <c r="Y878" s="4">
        <v>0</v>
      </c>
      <c r="Z878" s="4"/>
      <c r="AA878" s="4"/>
      <c r="AB878" s="4"/>
    </row>
    <row r="879" spans="1:245" x14ac:dyDescent="0.2">
      <c r="A879" s="4">
        <v>50</v>
      </c>
      <c r="B879" s="4">
        <v>0</v>
      </c>
      <c r="C879" s="4">
        <v>0</v>
      </c>
      <c r="D879" s="4">
        <v>1</v>
      </c>
      <c r="E879" s="4">
        <v>229</v>
      </c>
      <c r="F879" s="4">
        <f>ROUND(Source!AZ868,O879)</f>
        <v>2608.44</v>
      </c>
      <c r="G879" s="4" t="s">
        <v>153</v>
      </c>
      <c r="H879" s="4" t="s">
        <v>154</v>
      </c>
      <c r="I879" s="4"/>
      <c r="J879" s="4"/>
      <c r="K879" s="4">
        <v>229</v>
      </c>
      <c r="L879" s="4">
        <v>10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>
        <v>2608.44</v>
      </c>
      <c r="X879" s="4">
        <v>1</v>
      </c>
      <c r="Y879" s="4">
        <v>2608.44</v>
      </c>
      <c r="Z879" s="4"/>
      <c r="AA879" s="4"/>
      <c r="AB879" s="4"/>
    </row>
    <row r="880" spans="1:245" x14ac:dyDescent="0.2">
      <c r="A880" s="4">
        <v>50</v>
      </c>
      <c r="B880" s="4">
        <v>0</v>
      </c>
      <c r="C880" s="4">
        <v>0</v>
      </c>
      <c r="D880" s="4">
        <v>1</v>
      </c>
      <c r="E880" s="4">
        <v>203</v>
      </c>
      <c r="F880" s="4">
        <f>ROUND(Source!Q868,O880)</f>
        <v>14683.3</v>
      </c>
      <c r="G880" s="4" t="s">
        <v>155</v>
      </c>
      <c r="H880" s="4" t="s">
        <v>156</v>
      </c>
      <c r="I880" s="4"/>
      <c r="J880" s="4"/>
      <c r="K880" s="4">
        <v>203</v>
      </c>
      <c r="L880" s="4">
        <v>11</v>
      </c>
      <c r="M880" s="4">
        <v>3</v>
      </c>
      <c r="N880" s="4" t="s">
        <v>3</v>
      </c>
      <c r="O880" s="4">
        <v>2</v>
      </c>
      <c r="P880" s="4"/>
      <c r="Q880" s="4"/>
      <c r="R880" s="4"/>
      <c r="S880" s="4"/>
      <c r="T880" s="4"/>
      <c r="U880" s="4"/>
      <c r="V880" s="4"/>
      <c r="W880" s="4">
        <v>14683.3</v>
      </c>
      <c r="X880" s="4">
        <v>1</v>
      </c>
      <c r="Y880" s="4">
        <v>14683.3</v>
      </c>
      <c r="Z880" s="4"/>
      <c r="AA880" s="4"/>
      <c r="AB880" s="4"/>
    </row>
    <row r="881" spans="1:28" x14ac:dyDescent="0.2">
      <c r="A881" s="4">
        <v>50</v>
      </c>
      <c r="B881" s="4">
        <v>0</v>
      </c>
      <c r="C881" s="4">
        <v>0</v>
      </c>
      <c r="D881" s="4">
        <v>1</v>
      </c>
      <c r="E881" s="4">
        <v>231</v>
      </c>
      <c r="F881" s="4">
        <f>ROUND(Source!BB868,O881)</f>
        <v>0</v>
      </c>
      <c r="G881" s="4" t="s">
        <v>157</v>
      </c>
      <c r="H881" s="4" t="s">
        <v>158</v>
      </c>
      <c r="I881" s="4"/>
      <c r="J881" s="4"/>
      <c r="K881" s="4">
        <v>231</v>
      </c>
      <c r="L881" s="4">
        <v>12</v>
      </c>
      <c r="M881" s="4">
        <v>3</v>
      </c>
      <c r="N881" s="4" t="s">
        <v>3</v>
      </c>
      <c r="O881" s="4">
        <v>2</v>
      </c>
      <c r="P881" s="4"/>
      <c r="Q881" s="4"/>
      <c r="R881" s="4"/>
      <c r="S881" s="4"/>
      <c r="T881" s="4"/>
      <c r="U881" s="4"/>
      <c r="V881" s="4"/>
      <c r="W881" s="4">
        <v>0</v>
      </c>
      <c r="X881" s="4">
        <v>1</v>
      </c>
      <c r="Y881" s="4">
        <v>0</v>
      </c>
      <c r="Z881" s="4"/>
      <c r="AA881" s="4"/>
      <c r="AB881" s="4"/>
    </row>
    <row r="882" spans="1:28" x14ac:dyDescent="0.2">
      <c r="A882" s="4">
        <v>50</v>
      </c>
      <c r="B882" s="4">
        <v>0</v>
      </c>
      <c r="C882" s="4">
        <v>0</v>
      </c>
      <c r="D882" s="4">
        <v>1</v>
      </c>
      <c r="E882" s="4">
        <v>204</v>
      </c>
      <c r="F882" s="4">
        <f>ROUND(Source!R868,O882)</f>
        <v>5802.49</v>
      </c>
      <c r="G882" s="4" t="s">
        <v>159</v>
      </c>
      <c r="H882" s="4" t="s">
        <v>160</v>
      </c>
      <c r="I882" s="4"/>
      <c r="J882" s="4"/>
      <c r="K882" s="4">
        <v>204</v>
      </c>
      <c r="L882" s="4">
        <v>13</v>
      </c>
      <c r="M882" s="4">
        <v>3</v>
      </c>
      <c r="N882" s="4" t="s">
        <v>3</v>
      </c>
      <c r="O882" s="4">
        <v>2</v>
      </c>
      <c r="P882" s="4"/>
      <c r="Q882" s="4"/>
      <c r="R882" s="4"/>
      <c r="S882" s="4"/>
      <c r="T882" s="4"/>
      <c r="U882" s="4"/>
      <c r="V882" s="4"/>
      <c r="W882" s="4">
        <v>5802.49</v>
      </c>
      <c r="X882" s="4">
        <v>1</v>
      </c>
      <c r="Y882" s="4">
        <v>5802.49</v>
      </c>
      <c r="Z882" s="4"/>
      <c r="AA882" s="4"/>
      <c r="AB882" s="4"/>
    </row>
    <row r="883" spans="1:28" x14ac:dyDescent="0.2">
      <c r="A883" s="4">
        <v>50</v>
      </c>
      <c r="B883" s="4">
        <v>0</v>
      </c>
      <c r="C883" s="4">
        <v>0</v>
      </c>
      <c r="D883" s="4">
        <v>1</v>
      </c>
      <c r="E883" s="4">
        <v>205</v>
      </c>
      <c r="F883" s="4">
        <f>ROUND(Source!S868,O883)</f>
        <v>182838.92</v>
      </c>
      <c r="G883" s="4" t="s">
        <v>161</v>
      </c>
      <c r="H883" s="4" t="s">
        <v>162</v>
      </c>
      <c r="I883" s="4"/>
      <c r="J883" s="4"/>
      <c r="K883" s="4">
        <v>205</v>
      </c>
      <c r="L883" s="4">
        <v>14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>
        <v>182838.92</v>
      </c>
      <c r="X883" s="4">
        <v>1</v>
      </c>
      <c r="Y883" s="4">
        <v>182838.92</v>
      </c>
      <c r="Z883" s="4"/>
      <c r="AA883" s="4"/>
      <c r="AB883" s="4"/>
    </row>
    <row r="884" spans="1:28" x14ac:dyDescent="0.2">
      <c r="A884" s="4">
        <v>50</v>
      </c>
      <c r="B884" s="4">
        <v>0</v>
      </c>
      <c r="C884" s="4">
        <v>0</v>
      </c>
      <c r="D884" s="4">
        <v>1</v>
      </c>
      <c r="E884" s="4">
        <v>232</v>
      </c>
      <c r="F884" s="4">
        <f>ROUND(Source!BC868,O884)</f>
        <v>0</v>
      </c>
      <c r="G884" s="4" t="s">
        <v>163</v>
      </c>
      <c r="H884" s="4" t="s">
        <v>164</v>
      </c>
      <c r="I884" s="4"/>
      <c r="J884" s="4"/>
      <c r="K884" s="4">
        <v>232</v>
      </c>
      <c r="L884" s="4">
        <v>15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>
        <v>0</v>
      </c>
      <c r="X884" s="4">
        <v>1</v>
      </c>
      <c r="Y884" s="4">
        <v>0</v>
      </c>
      <c r="Z884" s="4"/>
      <c r="AA884" s="4"/>
      <c r="AB884" s="4"/>
    </row>
    <row r="885" spans="1:28" x14ac:dyDescent="0.2">
      <c r="A885" s="4">
        <v>50</v>
      </c>
      <c r="B885" s="4">
        <v>0</v>
      </c>
      <c r="C885" s="4">
        <v>0</v>
      </c>
      <c r="D885" s="4">
        <v>1</v>
      </c>
      <c r="E885" s="4">
        <v>214</v>
      </c>
      <c r="F885" s="4">
        <f>ROUND(Source!AS868,O885)</f>
        <v>1121747.75</v>
      </c>
      <c r="G885" s="4" t="s">
        <v>165</v>
      </c>
      <c r="H885" s="4" t="s">
        <v>166</v>
      </c>
      <c r="I885" s="4"/>
      <c r="J885" s="4"/>
      <c r="K885" s="4">
        <v>214</v>
      </c>
      <c r="L885" s="4">
        <v>16</v>
      </c>
      <c r="M885" s="4">
        <v>3</v>
      </c>
      <c r="N885" s="4" t="s">
        <v>3</v>
      </c>
      <c r="O885" s="4">
        <v>2</v>
      </c>
      <c r="P885" s="4"/>
      <c r="Q885" s="4"/>
      <c r="R885" s="4"/>
      <c r="S885" s="4"/>
      <c r="T885" s="4"/>
      <c r="U885" s="4"/>
      <c r="V885" s="4"/>
      <c r="W885" s="4">
        <v>1121747.75</v>
      </c>
      <c r="X885" s="4">
        <v>1</v>
      </c>
      <c r="Y885" s="4">
        <v>1121747.75</v>
      </c>
      <c r="Z885" s="4"/>
      <c r="AA885" s="4"/>
      <c r="AB885" s="4"/>
    </row>
    <row r="886" spans="1:28" x14ac:dyDescent="0.2">
      <c r="A886" s="4">
        <v>50</v>
      </c>
      <c r="B886" s="4">
        <v>0</v>
      </c>
      <c r="C886" s="4">
        <v>0</v>
      </c>
      <c r="D886" s="4">
        <v>1</v>
      </c>
      <c r="E886" s="4">
        <v>215</v>
      </c>
      <c r="F886" s="4">
        <f>ROUND(Source!AT868,O886)</f>
        <v>0</v>
      </c>
      <c r="G886" s="4" t="s">
        <v>167</v>
      </c>
      <c r="H886" s="4" t="s">
        <v>168</v>
      </c>
      <c r="I886" s="4"/>
      <c r="J886" s="4"/>
      <c r="K886" s="4">
        <v>215</v>
      </c>
      <c r="L886" s="4">
        <v>17</v>
      </c>
      <c r="M886" s="4">
        <v>3</v>
      </c>
      <c r="N886" s="4" t="s">
        <v>3</v>
      </c>
      <c r="O886" s="4">
        <v>2</v>
      </c>
      <c r="P886" s="4"/>
      <c r="Q886" s="4"/>
      <c r="R886" s="4"/>
      <c r="S886" s="4"/>
      <c r="T886" s="4"/>
      <c r="U886" s="4"/>
      <c r="V886" s="4"/>
      <c r="W886" s="4">
        <v>0</v>
      </c>
      <c r="X886" s="4">
        <v>1</v>
      </c>
      <c r="Y886" s="4">
        <v>0</v>
      </c>
      <c r="Z886" s="4"/>
      <c r="AA886" s="4"/>
      <c r="AB886" s="4"/>
    </row>
    <row r="887" spans="1:28" x14ac:dyDescent="0.2">
      <c r="A887" s="4">
        <v>50</v>
      </c>
      <c r="B887" s="4">
        <v>0</v>
      </c>
      <c r="C887" s="4">
        <v>0</v>
      </c>
      <c r="D887" s="4">
        <v>1</v>
      </c>
      <c r="E887" s="4">
        <v>217</v>
      </c>
      <c r="F887" s="4">
        <f>ROUND(Source!AU868,O887)</f>
        <v>0</v>
      </c>
      <c r="G887" s="4" t="s">
        <v>169</v>
      </c>
      <c r="H887" s="4" t="s">
        <v>170</v>
      </c>
      <c r="I887" s="4"/>
      <c r="J887" s="4"/>
      <c r="K887" s="4">
        <v>217</v>
      </c>
      <c r="L887" s="4">
        <v>18</v>
      </c>
      <c r="M887" s="4">
        <v>3</v>
      </c>
      <c r="N887" s="4" t="s">
        <v>3</v>
      </c>
      <c r="O887" s="4">
        <v>2</v>
      </c>
      <c r="P887" s="4"/>
      <c r="Q887" s="4"/>
      <c r="R887" s="4"/>
      <c r="S887" s="4"/>
      <c r="T887" s="4"/>
      <c r="U887" s="4"/>
      <c r="V887" s="4"/>
      <c r="W887" s="4">
        <v>0</v>
      </c>
      <c r="X887" s="4">
        <v>1</v>
      </c>
      <c r="Y887" s="4">
        <v>0</v>
      </c>
      <c r="Z887" s="4"/>
      <c r="AA887" s="4"/>
      <c r="AB887" s="4"/>
    </row>
    <row r="888" spans="1:28" x14ac:dyDescent="0.2">
      <c r="A888" s="4">
        <v>50</v>
      </c>
      <c r="B888" s="4">
        <v>0</v>
      </c>
      <c r="C888" s="4">
        <v>0</v>
      </c>
      <c r="D888" s="4">
        <v>1</v>
      </c>
      <c r="E888" s="4">
        <v>230</v>
      </c>
      <c r="F888" s="4">
        <f>ROUND(Source!BA868,O888)</f>
        <v>0</v>
      </c>
      <c r="G888" s="4" t="s">
        <v>171</v>
      </c>
      <c r="H888" s="4" t="s">
        <v>172</v>
      </c>
      <c r="I888" s="4"/>
      <c r="J888" s="4"/>
      <c r="K888" s="4">
        <v>230</v>
      </c>
      <c r="L888" s="4">
        <v>19</v>
      </c>
      <c r="M888" s="4">
        <v>3</v>
      </c>
      <c r="N888" s="4" t="s">
        <v>3</v>
      </c>
      <c r="O888" s="4">
        <v>2</v>
      </c>
      <c r="P888" s="4"/>
      <c r="Q888" s="4"/>
      <c r="R888" s="4"/>
      <c r="S888" s="4"/>
      <c r="T888" s="4"/>
      <c r="U888" s="4"/>
      <c r="V888" s="4"/>
      <c r="W888" s="4">
        <v>0</v>
      </c>
      <c r="X888" s="4">
        <v>1</v>
      </c>
      <c r="Y888" s="4">
        <v>0</v>
      </c>
      <c r="Z888" s="4"/>
      <c r="AA888" s="4"/>
      <c r="AB888" s="4"/>
    </row>
    <row r="889" spans="1:28" x14ac:dyDescent="0.2">
      <c r="A889" s="4">
        <v>50</v>
      </c>
      <c r="B889" s="4">
        <v>0</v>
      </c>
      <c r="C889" s="4">
        <v>0</v>
      </c>
      <c r="D889" s="4">
        <v>1</v>
      </c>
      <c r="E889" s="4">
        <v>206</v>
      </c>
      <c r="F889" s="4">
        <f>ROUND(Source!T868,O889)</f>
        <v>0</v>
      </c>
      <c r="G889" s="4" t="s">
        <v>173</v>
      </c>
      <c r="H889" s="4" t="s">
        <v>174</v>
      </c>
      <c r="I889" s="4"/>
      <c r="J889" s="4"/>
      <c r="K889" s="4">
        <v>206</v>
      </c>
      <c r="L889" s="4">
        <v>20</v>
      </c>
      <c r="M889" s="4">
        <v>3</v>
      </c>
      <c r="N889" s="4" t="s">
        <v>3</v>
      </c>
      <c r="O889" s="4">
        <v>2</v>
      </c>
      <c r="P889" s="4"/>
      <c r="Q889" s="4"/>
      <c r="R889" s="4"/>
      <c r="S889" s="4"/>
      <c r="T889" s="4"/>
      <c r="U889" s="4"/>
      <c r="V889" s="4"/>
      <c r="W889" s="4">
        <v>0</v>
      </c>
      <c r="X889" s="4">
        <v>1</v>
      </c>
      <c r="Y889" s="4">
        <v>0</v>
      </c>
      <c r="Z889" s="4"/>
      <c r="AA889" s="4"/>
      <c r="AB889" s="4"/>
    </row>
    <row r="890" spans="1:28" x14ac:dyDescent="0.2">
      <c r="A890" s="4">
        <v>50</v>
      </c>
      <c r="B890" s="4">
        <v>0</v>
      </c>
      <c r="C890" s="4">
        <v>0</v>
      </c>
      <c r="D890" s="4">
        <v>1</v>
      </c>
      <c r="E890" s="4">
        <v>207</v>
      </c>
      <c r="F890" s="4">
        <f>Source!U868</f>
        <v>606.69952499999999</v>
      </c>
      <c r="G890" s="4" t="s">
        <v>175</v>
      </c>
      <c r="H890" s="4" t="s">
        <v>176</v>
      </c>
      <c r="I890" s="4"/>
      <c r="J890" s="4"/>
      <c r="K890" s="4">
        <v>207</v>
      </c>
      <c r="L890" s="4">
        <v>21</v>
      </c>
      <c r="M890" s="4">
        <v>3</v>
      </c>
      <c r="N890" s="4" t="s">
        <v>3</v>
      </c>
      <c r="O890" s="4">
        <v>-1</v>
      </c>
      <c r="P890" s="4"/>
      <c r="Q890" s="4"/>
      <c r="R890" s="4"/>
      <c r="S890" s="4"/>
      <c r="T890" s="4"/>
      <c r="U890" s="4"/>
      <c r="V890" s="4"/>
      <c r="W890" s="4">
        <v>606.69952499999999</v>
      </c>
      <c r="X890" s="4">
        <v>1</v>
      </c>
      <c r="Y890" s="4">
        <v>606.69952499999999</v>
      </c>
      <c r="Z890" s="4"/>
      <c r="AA890" s="4"/>
      <c r="AB890" s="4"/>
    </row>
    <row r="891" spans="1:28" x14ac:dyDescent="0.2">
      <c r="A891" s="4">
        <v>50</v>
      </c>
      <c r="B891" s="4">
        <v>0</v>
      </c>
      <c r="C891" s="4">
        <v>0</v>
      </c>
      <c r="D891" s="4">
        <v>1</v>
      </c>
      <c r="E891" s="4">
        <v>208</v>
      </c>
      <c r="F891" s="4">
        <f>Source!V868</f>
        <v>14.757547499999999</v>
      </c>
      <c r="G891" s="4" t="s">
        <v>177</v>
      </c>
      <c r="H891" s="4" t="s">
        <v>178</v>
      </c>
      <c r="I891" s="4"/>
      <c r="J891" s="4"/>
      <c r="K891" s="4">
        <v>208</v>
      </c>
      <c r="L891" s="4">
        <v>22</v>
      </c>
      <c r="M891" s="4">
        <v>3</v>
      </c>
      <c r="N891" s="4" t="s">
        <v>3</v>
      </c>
      <c r="O891" s="4">
        <v>-1</v>
      </c>
      <c r="P891" s="4"/>
      <c r="Q891" s="4"/>
      <c r="R891" s="4"/>
      <c r="S891" s="4"/>
      <c r="T891" s="4"/>
      <c r="U891" s="4"/>
      <c r="V891" s="4"/>
      <c r="W891" s="4">
        <v>14.757547499999999</v>
      </c>
      <c r="X891" s="4">
        <v>1</v>
      </c>
      <c r="Y891" s="4">
        <v>14.757547499999999</v>
      </c>
      <c r="Z891" s="4"/>
      <c r="AA891" s="4"/>
      <c r="AB891" s="4"/>
    </row>
    <row r="892" spans="1:28" x14ac:dyDescent="0.2">
      <c r="A892" s="4">
        <v>50</v>
      </c>
      <c r="B892" s="4">
        <v>0</v>
      </c>
      <c r="C892" s="4">
        <v>0</v>
      </c>
      <c r="D892" s="4">
        <v>1</v>
      </c>
      <c r="E892" s="4">
        <v>209</v>
      </c>
      <c r="F892" s="4">
        <f>ROUND(Source!W868,O892)</f>
        <v>0</v>
      </c>
      <c r="G892" s="4" t="s">
        <v>179</v>
      </c>
      <c r="H892" s="4" t="s">
        <v>180</v>
      </c>
      <c r="I892" s="4"/>
      <c r="J892" s="4"/>
      <c r="K892" s="4">
        <v>209</v>
      </c>
      <c r="L892" s="4">
        <v>23</v>
      </c>
      <c r="M892" s="4">
        <v>3</v>
      </c>
      <c r="N892" s="4" t="s">
        <v>3</v>
      </c>
      <c r="O892" s="4">
        <v>2</v>
      </c>
      <c r="P892" s="4"/>
      <c r="Q892" s="4"/>
      <c r="R892" s="4"/>
      <c r="S892" s="4"/>
      <c r="T892" s="4"/>
      <c r="U892" s="4"/>
      <c r="V892" s="4"/>
      <c r="W892" s="4">
        <v>0</v>
      </c>
      <c r="X892" s="4">
        <v>1</v>
      </c>
      <c r="Y892" s="4">
        <v>0</v>
      </c>
      <c r="Z892" s="4"/>
      <c r="AA892" s="4"/>
      <c r="AB892" s="4"/>
    </row>
    <row r="893" spans="1:28" x14ac:dyDescent="0.2">
      <c r="A893" s="4">
        <v>50</v>
      </c>
      <c r="B893" s="4">
        <v>0</v>
      </c>
      <c r="C893" s="4">
        <v>0</v>
      </c>
      <c r="D893" s="4">
        <v>1</v>
      </c>
      <c r="E893" s="4">
        <v>233</v>
      </c>
      <c r="F893" s="4">
        <f>ROUND(Source!BD868,O893)</f>
        <v>0</v>
      </c>
      <c r="G893" s="4" t="s">
        <v>181</v>
      </c>
      <c r="H893" s="4" t="s">
        <v>182</v>
      </c>
      <c r="I893" s="4"/>
      <c r="J893" s="4"/>
      <c r="K893" s="4">
        <v>233</v>
      </c>
      <c r="L893" s="4">
        <v>24</v>
      </c>
      <c r="M893" s="4">
        <v>3</v>
      </c>
      <c r="N893" s="4" t="s">
        <v>3</v>
      </c>
      <c r="O893" s="4">
        <v>2</v>
      </c>
      <c r="P893" s="4"/>
      <c r="Q893" s="4"/>
      <c r="R893" s="4"/>
      <c r="S893" s="4"/>
      <c r="T893" s="4"/>
      <c r="U893" s="4"/>
      <c r="V893" s="4"/>
      <c r="W893" s="4">
        <v>0</v>
      </c>
      <c r="X893" s="4">
        <v>1</v>
      </c>
      <c r="Y893" s="4">
        <v>0</v>
      </c>
      <c r="Z893" s="4"/>
      <c r="AA893" s="4"/>
      <c r="AB893" s="4"/>
    </row>
    <row r="894" spans="1:28" x14ac:dyDescent="0.2">
      <c r="A894" s="4">
        <v>50</v>
      </c>
      <c r="B894" s="4">
        <v>0</v>
      </c>
      <c r="C894" s="4">
        <v>0</v>
      </c>
      <c r="D894" s="4">
        <v>1</v>
      </c>
      <c r="E894" s="4">
        <v>210</v>
      </c>
      <c r="F894" s="4">
        <f>ROUND(Source!X868,O894)</f>
        <v>216641.48</v>
      </c>
      <c r="G894" s="4" t="s">
        <v>183</v>
      </c>
      <c r="H894" s="4" t="s">
        <v>184</v>
      </c>
      <c r="I894" s="4"/>
      <c r="J894" s="4"/>
      <c r="K894" s="4">
        <v>210</v>
      </c>
      <c r="L894" s="4">
        <v>25</v>
      </c>
      <c r="M894" s="4">
        <v>3</v>
      </c>
      <c r="N894" s="4" t="s">
        <v>3</v>
      </c>
      <c r="O894" s="4">
        <v>2</v>
      </c>
      <c r="P894" s="4"/>
      <c r="Q894" s="4"/>
      <c r="R894" s="4"/>
      <c r="S894" s="4"/>
      <c r="T894" s="4"/>
      <c r="U894" s="4"/>
      <c r="V894" s="4"/>
      <c r="W894" s="4">
        <v>216641.48</v>
      </c>
      <c r="X894" s="4">
        <v>1</v>
      </c>
      <c r="Y894" s="4">
        <v>216641.48</v>
      </c>
      <c r="Z894" s="4"/>
      <c r="AA894" s="4"/>
      <c r="AB894" s="4"/>
    </row>
    <row r="895" spans="1:28" x14ac:dyDescent="0.2">
      <c r="A895" s="4">
        <v>50</v>
      </c>
      <c r="B895" s="4">
        <v>0</v>
      </c>
      <c r="C895" s="4">
        <v>0</v>
      </c>
      <c r="D895" s="4">
        <v>1</v>
      </c>
      <c r="E895" s="4">
        <v>211</v>
      </c>
      <c r="F895" s="4">
        <f>ROUND(Source!Y868,O895)</f>
        <v>127594.78</v>
      </c>
      <c r="G895" s="4" t="s">
        <v>185</v>
      </c>
      <c r="H895" s="4" t="s">
        <v>186</v>
      </c>
      <c r="I895" s="4"/>
      <c r="J895" s="4"/>
      <c r="K895" s="4">
        <v>211</v>
      </c>
      <c r="L895" s="4">
        <v>26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>
        <v>127594.78</v>
      </c>
      <c r="X895" s="4">
        <v>1</v>
      </c>
      <c r="Y895" s="4">
        <v>127594.78</v>
      </c>
      <c r="Z895" s="4"/>
      <c r="AA895" s="4"/>
      <c r="AB895" s="4"/>
    </row>
    <row r="896" spans="1:28" x14ac:dyDescent="0.2">
      <c r="A896" s="4">
        <v>50</v>
      </c>
      <c r="B896" s="4">
        <v>0</v>
      </c>
      <c r="C896" s="4">
        <v>0</v>
      </c>
      <c r="D896" s="4">
        <v>1</v>
      </c>
      <c r="E896" s="4">
        <v>224</v>
      </c>
      <c r="F896" s="4">
        <f>ROUND(Source!AR868,O896)</f>
        <v>1124356.19</v>
      </c>
      <c r="G896" s="4" t="s">
        <v>187</v>
      </c>
      <c r="H896" s="4" t="s">
        <v>188</v>
      </c>
      <c r="I896" s="4"/>
      <c r="J896" s="4"/>
      <c r="K896" s="4">
        <v>224</v>
      </c>
      <c r="L896" s="4">
        <v>27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>
        <v>1124356.19</v>
      </c>
      <c r="X896" s="4">
        <v>1</v>
      </c>
      <c r="Y896" s="4">
        <v>1124356.19</v>
      </c>
      <c r="Z896" s="4"/>
      <c r="AA896" s="4"/>
      <c r="AB896" s="4"/>
    </row>
    <row r="898" spans="1:245" x14ac:dyDescent="0.2">
      <c r="A898" s="1">
        <v>4</v>
      </c>
      <c r="B898" s="1">
        <v>1</v>
      </c>
      <c r="C898" s="1"/>
      <c r="D898" s="1">
        <f>ROW(A933)</f>
        <v>933</v>
      </c>
      <c r="E898" s="1"/>
      <c r="F898" s="1" t="s">
        <v>3</v>
      </c>
      <c r="G898" s="1" t="s">
        <v>538</v>
      </c>
      <c r="H898" s="1" t="s">
        <v>3</v>
      </c>
      <c r="I898" s="1">
        <v>0</v>
      </c>
      <c r="J898" s="1"/>
      <c r="K898" s="1">
        <v>-1</v>
      </c>
      <c r="L898" s="1"/>
      <c r="M898" s="1" t="s">
        <v>3</v>
      </c>
      <c r="N898" s="1"/>
      <c r="O898" s="1"/>
      <c r="P898" s="1"/>
      <c r="Q898" s="1"/>
      <c r="R898" s="1"/>
      <c r="S898" s="1">
        <v>0</v>
      </c>
      <c r="T898" s="1"/>
      <c r="U898" s="1" t="s">
        <v>3</v>
      </c>
      <c r="V898" s="1">
        <v>0</v>
      </c>
      <c r="W898" s="1"/>
      <c r="X898" s="1"/>
      <c r="Y898" s="1"/>
      <c r="Z898" s="1"/>
      <c r="AA898" s="1"/>
      <c r="AB898" s="1" t="s">
        <v>3</v>
      </c>
      <c r="AC898" s="1" t="s">
        <v>3</v>
      </c>
      <c r="AD898" s="1" t="s">
        <v>3</v>
      </c>
      <c r="AE898" s="1" t="s">
        <v>3</v>
      </c>
      <c r="AF898" s="1" t="s">
        <v>3</v>
      </c>
      <c r="AG898" s="1" t="s">
        <v>3</v>
      </c>
      <c r="AH898" s="1"/>
      <c r="AI898" s="1"/>
      <c r="AJ898" s="1"/>
      <c r="AK898" s="1"/>
      <c r="AL898" s="1"/>
      <c r="AM898" s="1"/>
      <c r="AN898" s="1"/>
      <c r="AO898" s="1"/>
      <c r="AP898" s="1" t="s">
        <v>3</v>
      </c>
      <c r="AQ898" s="1" t="s">
        <v>3</v>
      </c>
      <c r="AR898" s="1" t="s">
        <v>3</v>
      </c>
      <c r="AS898" s="1"/>
      <c r="AT898" s="1"/>
      <c r="AU898" s="1"/>
      <c r="AV898" s="1"/>
      <c r="AW898" s="1"/>
      <c r="AX898" s="1"/>
      <c r="AY898" s="1"/>
      <c r="AZ898" s="1" t="s">
        <v>3</v>
      </c>
      <c r="BA898" s="1"/>
      <c r="BB898" s="1" t="s">
        <v>3</v>
      </c>
      <c r="BC898" s="1" t="s">
        <v>3</v>
      </c>
      <c r="BD898" s="1" t="s">
        <v>3</v>
      </c>
      <c r="BE898" s="1" t="s">
        <v>3</v>
      </c>
      <c r="BF898" s="1" t="s">
        <v>3</v>
      </c>
      <c r="BG898" s="1" t="s">
        <v>3</v>
      </c>
      <c r="BH898" s="1" t="s">
        <v>3</v>
      </c>
      <c r="BI898" s="1" t="s">
        <v>3</v>
      </c>
      <c r="BJ898" s="1" t="s">
        <v>3</v>
      </c>
      <c r="BK898" s="1" t="s">
        <v>3</v>
      </c>
      <c r="BL898" s="1" t="s">
        <v>3</v>
      </c>
      <c r="BM898" s="1" t="s">
        <v>3</v>
      </c>
      <c r="BN898" s="1" t="s">
        <v>3</v>
      </c>
      <c r="BO898" s="1" t="s">
        <v>3</v>
      </c>
      <c r="BP898" s="1" t="s">
        <v>3</v>
      </c>
      <c r="BQ898" s="1"/>
      <c r="BR898" s="1"/>
      <c r="BS898" s="1"/>
      <c r="BT898" s="1"/>
      <c r="BU898" s="1"/>
      <c r="BV898" s="1"/>
      <c r="BW898" s="1"/>
      <c r="BX898" s="1">
        <v>0</v>
      </c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>
        <v>0</v>
      </c>
    </row>
    <row r="900" spans="1:245" x14ac:dyDescent="0.2">
      <c r="A900" s="2">
        <v>52</v>
      </c>
      <c r="B900" s="2">
        <f t="shared" ref="B900:G900" si="789">B933</f>
        <v>1</v>
      </c>
      <c r="C900" s="2">
        <f t="shared" si="789"/>
        <v>4</v>
      </c>
      <c r="D900" s="2">
        <f t="shared" si="789"/>
        <v>898</v>
      </c>
      <c r="E900" s="2">
        <f t="shared" si="789"/>
        <v>0</v>
      </c>
      <c r="F900" s="2" t="str">
        <f t="shared" si="789"/>
        <v/>
      </c>
      <c r="G900" s="2" t="str">
        <f t="shared" si="789"/>
        <v>Система ВЕ17 (В25)</v>
      </c>
      <c r="H900" s="2"/>
      <c r="I900" s="2"/>
      <c r="J900" s="2"/>
      <c r="K900" s="2"/>
      <c r="L900" s="2"/>
      <c r="M900" s="2"/>
      <c r="N900" s="2"/>
      <c r="O900" s="2">
        <f t="shared" ref="O900:AT900" si="790">O933</f>
        <v>517840.08</v>
      </c>
      <c r="P900" s="2">
        <f t="shared" si="790"/>
        <v>386785.65</v>
      </c>
      <c r="Q900" s="2">
        <f t="shared" si="790"/>
        <v>9804.06</v>
      </c>
      <c r="R900" s="2">
        <f t="shared" si="790"/>
        <v>3900.48</v>
      </c>
      <c r="S900" s="2">
        <f t="shared" si="790"/>
        <v>121250.37</v>
      </c>
      <c r="T900" s="2">
        <f t="shared" si="790"/>
        <v>0</v>
      </c>
      <c r="U900" s="2">
        <f t="shared" si="790"/>
        <v>402.30072000000001</v>
      </c>
      <c r="V900" s="2">
        <f t="shared" si="790"/>
        <v>9.9243923999999986</v>
      </c>
      <c r="W900" s="2">
        <f t="shared" si="790"/>
        <v>0</v>
      </c>
      <c r="X900" s="2">
        <f t="shared" si="790"/>
        <v>143545.07999999999</v>
      </c>
      <c r="Y900" s="2">
        <f t="shared" si="790"/>
        <v>84521.67</v>
      </c>
      <c r="Z900" s="2">
        <f t="shared" si="790"/>
        <v>0</v>
      </c>
      <c r="AA900" s="2">
        <f t="shared" si="790"/>
        <v>0</v>
      </c>
      <c r="AB900" s="2">
        <f t="shared" si="790"/>
        <v>517840.08</v>
      </c>
      <c r="AC900" s="2">
        <f t="shared" si="790"/>
        <v>386785.65</v>
      </c>
      <c r="AD900" s="2">
        <f t="shared" si="790"/>
        <v>9804.06</v>
      </c>
      <c r="AE900" s="2">
        <f t="shared" si="790"/>
        <v>3900.48</v>
      </c>
      <c r="AF900" s="2">
        <f t="shared" si="790"/>
        <v>121250.37</v>
      </c>
      <c r="AG900" s="2">
        <f t="shared" si="790"/>
        <v>0</v>
      </c>
      <c r="AH900" s="2">
        <f t="shared" si="790"/>
        <v>402.30072000000001</v>
      </c>
      <c r="AI900" s="2">
        <f t="shared" si="790"/>
        <v>9.9243923999999986</v>
      </c>
      <c r="AJ900" s="2">
        <f t="shared" si="790"/>
        <v>0</v>
      </c>
      <c r="AK900" s="2">
        <f t="shared" si="790"/>
        <v>143545.07999999999</v>
      </c>
      <c r="AL900" s="2">
        <f t="shared" si="790"/>
        <v>84521.67</v>
      </c>
      <c r="AM900" s="2">
        <f t="shared" si="790"/>
        <v>0</v>
      </c>
      <c r="AN900" s="2">
        <f t="shared" si="790"/>
        <v>0</v>
      </c>
      <c r="AO900" s="2">
        <f t="shared" si="790"/>
        <v>0</v>
      </c>
      <c r="AP900" s="2">
        <f t="shared" si="790"/>
        <v>1304.22</v>
      </c>
      <c r="AQ900" s="2">
        <f t="shared" si="790"/>
        <v>0</v>
      </c>
      <c r="AR900" s="2">
        <f t="shared" si="790"/>
        <v>745906.83</v>
      </c>
      <c r="AS900" s="2">
        <f t="shared" si="790"/>
        <v>744602.61</v>
      </c>
      <c r="AT900" s="2">
        <f t="shared" si="790"/>
        <v>0</v>
      </c>
      <c r="AU900" s="2">
        <f t="shared" ref="AU900:BZ900" si="791">AU933</f>
        <v>0</v>
      </c>
      <c r="AV900" s="2">
        <f t="shared" si="791"/>
        <v>386785.65</v>
      </c>
      <c r="AW900" s="2">
        <f t="shared" si="791"/>
        <v>385481.43</v>
      </c>
      <c r="AX900" s="2">
        <f t="shared" si="791"/>
        <v>0</v>
      </c>
      <c r="AY900" s="2">
        <f t="shared" si="791"/>
        <v>385481.43</v>
      </c>
      <c r="AZ900" s="2">
        <f t="shared" si="791"/>
        <v>1304.22</v>
      </c>
      <c r="BA900" s="2">
        <f t="shared" si="791"/>
        <v>0</v>
      </c>
      <c r="BB900" s="2">
        <f t="shared" si="791"/>
        <v>0</v>
      </c>
      <c r="BC900" s="2">
        <f t="shared" si="791"/>
        <v>0</v>
      </c>
      <c r="BD900" s="2">
        <f t="shared" si="791"/>
        <v>0</v>
      </c>
      <c r="BE900" s="2">
        <f t="shared" si="791"/>
        <v>0</v>
      </c>
      <c r="BF900" s="2">
        <f t="shared" si="791"/>
        <v>0</v>
      </c>
      <c r="BG900" s="2">
        <f t="shared" si="791"/>
        <v>0</v>
      </c>
      <c r="BH900" s="2">
        <f t="shared" si="791"/>
        <v>0</v>
      </c>
      <c r="BI900" s="2">
        <f t="shared" si="791"/>
        <v>0</v>
      </c>
      <c r="BJ900" s="2">
        <f t="shared" si="791"/>
        <v>0</v>
      </c>
      <c r="BK900" s="2">
        <f t="shared" si="791"/>
        <v>0</v>
      </c>
      <c r="BL900" s="2">
        <f t="shared" si="791"/>
        <v>0</v>
      </c>
      <c r="BM900" s="2">
        <f t="shared" si="791"/>
        <v>0</v>
      </c>
      <c r="BN900" s="2">
        <f t="shared" si="791"/>
        <v>0</v>
      </c>
      <c r="BO900" s="2">
        <f t="shared" si="791"/>
        <v>0</v>
      </c>
      <c r="BP900" s="2">
        <f t="shared" si="791"/>
        <v>0</v>
      </c>
      <c r="BQ900" s="2">
        <f t="shared" si="791"/>
        <v>0</v>
      </c>
      <c r="BR900" s="2">
        <f t="shared" si="791"/>
        <v>0</v>
      </c>
      <c r="BS900" s="2">
        <f t="shared" si="791"/>
        <v>0</v>
      </c>
      <c r="BT900" s="2">
        <f t="shared" si="791"/>
        <v>0</v>
      </c>
      <c r="BU900" s="2">
        <f t="shared" si="791"/>
        <v>0</v>
      </c>
      <c r="BV900" s="2">
        <f t="shared" si="791"/>
        <v>0</v>
      </c>
      <c r="BW900" s="2">
        <f t="shared" si="791"/>
        <v>0</v>
      </c>
      <c r="BX900" s="2">
        <f t="shared" si="791"/>
        <v>0</v>
      </c>
      <c r="BY900" s="2">
        <f t="shared" si="791"/>
        <v>1304.22</v>
      </c>
      <c r="BZ900" s="2">
        <f t="shared" si="791"/>
        <v>0</v>
      </c>
      <c r="CA900" s="2">
        <f t="shared" ref="CA900:DF900" si="792">CA933</f>
        <v>745906.83</v>
      </c>
      <c r="CB900" s="2">
        <f t="shared" si="792"/>
        <v>744602.61</v>
      </c>
      <c r="CC900" s="2">
        <f t="shared" si="792"/>
        <v>0</v>
      </c>
      <c r="CD900" s="2">
        <f t="shared" si="792"/>
        <v>0</v>
      </c>
      <c r="CE900" s="2">
        <f t="shared" si="792"/>
        <v>386785.65</v>
      </c>
      <c r="CF900" s="2">
        <f t="shared" si="792"/>
        <v>385481.43000000005</v>
      </c>
      <c r="CG900" s="2">
        <f t="shared" si="792"/>
        <v>0</v>
      </c>
      <c r="CH900" s="2">
        <f t="shared" si="792"/>
        <v>385481.43000000005</v>
      </c>
      <c r="CI900" s="2">
        <f t="shared" si="792"/>
        <v>1304.22</v>
      </c>
      <c r="CJ900" s="2">
        <f t="shared" si="792"/>
        <v>0</v>
      </c>
      <c r="CK900" s="2">
        <f t="shared" si="792"/>
        <v>0</v>
      </c>
      <c r="CL900" s="2">
        <f t="shared" si="792"/>
        <v>0</v>
      </c>
      <c r="CM900" s="2">
        <f t="shared" si="792"/>
        <v>0</v>
      </c>
      <c r="CN900" s="2">
        <f t="shared" si="792"/>
        <v>0</v>
      </c>
      <c r="CO900" s="2">
        <f t="shared" si="792"/>
        <v>0</v>
      </c>
      <c r="CP900" s="2">
        <f t="shared" si="792"/>
        <v>0</v>
      </c>
      <c r="CQ900" s="2">
        <f t="shared" si="792"/>
        <v>0</v>
      </c>
      <c r="CR900" s="2">
        <f t="shared" si="792"/>
        <v>0</v>
      </c>
      <c r="CS900" s="2">
        <f t="shared" si="792"/>
        <v>0</v>
      </c>
      <c r="CT900" s="2">
        <f t="shared" si="792"/>
        <v>0</v>
      </c>
      <c r="CU900" s="2">
        <f t="shared" si="792"/>
        <v>0</v>
      </c>
      <c r="CV900" s="2">
        <f t="shared" si="792"/>
        <v>0</v>
      </c>
      <c r="CW900" s="2">
        <f t="shared" si="792"/>
        <v>0</v>
      </c>
      <c r="CX900" s="2">
        <f t="shared" si="792"/>
        <v>0</v>
      </c>
      <c r="CY900" s="2">
        <f t="shared" si="792"/>
        <v>0</v>
      </c>
      <c r="CZ900" s="2">
        <f t="shared" si="792"/>
        <v>0</v>
      </c>
      <c r="DA900" s="2">
        <f t="shared" si="792"/>
        <v>0</v>
      </c>
      <c r="DB900" s="2">
        <f t="shared" si="792"/>
        <v>0</v>
      </c>
      <c r="DC900" s="2">
        <f t="shared" si="792"/>
        <v>0</v>
      </c>
      <c r="DD900" s="2">
        <f t="shared" si="792"/>
        <v>0</v>
      </c>
      <c r="DE900" s="2">
        <f t="shared" si="792"/>
        <v>0</v>
      </c>
      <c r="DF900" s="2">
        <f t="shared" si="792"/>
        <v>0</v>
      </c>
      <c r="DG900" s="3">
        <f t="shared" ref="DG900:EL900" si="793">DG933</f>
        <v>0</v>
      </c>
      <c r="DH900" s="3">
        <f t="shared" si="793"/>
        <v>0</v>
      </c>
      <c r="DI900" s="3">
        <f t="shared" si="793"/>
        <v>0</v>
      </c>
      <c r="DJ900" s="3">
        <f t="shared" si="793"/>
        <v>0</v>
      </c>
      <c r="DK900" s="3">
        <f t="shared" si="793"/>
        <v>0</v>
      </c>
      <c r="DL900" s="3">
        <f t="shared" si="793"/>
        <v>0</v>
      </c>
      <c r="DM900" s="3">
        <f t="shared" si="793"/>
        <v>0</v>
      </c>
      <c r="DN900" s="3">
        <f t="shared" si="793"/>
        <v>0</v>
      </c>
      <c r="DO900" s="3">
        <f t="shared" si="793"/>
        <v>0</v>
      </c>
      <c r="DP900" s="3">
        <f t="shared" si="793"/>
        <v>0</v>
      </c>
      <c r="DQ900" s="3">
        <f t="shared" si="793"/>
        <v>0</v>
      </c>
      <c r="DR900" s="3">
        <f t="shared" si="793"/>
        <v>0</v>
      </c>
      <c r="DS900" s="3">
        <f t="shared" si="793"/>
        <v>0</v>
      </c>
      <c r="DT900" s="3">
        <f t="shared" si="793"/>
        <v>0</v>
      </c>
      <c r="DU900" s="3">
        <f t="shared" si="793"/>
        <v>0</v>
      </c>
      <c r="DV900" s="3">
        <f t="shared" si="793"/>
        <v>0</v>
      </c>
      <c r="DW900" s="3">
        <f t="shared" si="793"/>
        <v>0</v>
      </c>
      <c r="DX900" s="3">
        <f t="shared" si="793"/>
        <v>0</v>
      </c>
      <c r="DY900" s="3">
        <f t="shared" si="793"/>
        <v>0</v>
      </c>
      <c r="DZ900" s="3">
        <f t="shared" si="793"/>
        <v>0</v>
      </c>
      <c r="EA900" s="3">
        <f t="shared" si="793"/>
        <v>0</v>
      </c>
      <c r="EB900" s="3">
        <f t="shared" si="793"/>
        <v>0</v>
      </c>
      <c r="EC900" s="3">
        <f t="shared" si="793"/>
        <v>0</v>
      </c>
      <c r="ED900" s="3">
        <f t="shared" si="793"/>
        <v>0</v>
      </c>
      <c r="EE900" s="3">
        <f t="shared" si="793"/>
        <v>0</v>
      </c>
      <c r="EF900" s="3">
        <f t="shared" si="793"/>
        <v>0</v>
      </c>
      <c r="EG900" s="3">
        <f t="shared" si="793"/>
        <v>0</v>
      </c>
      <c r="EH900" s="3">
        <f t="shared" si="793"/>
        <v>0</v>
      </c>
      <c r="EI900" s="3">
        <f t="shared" si="793"/>
        <v>0</v>
      </c>
      <c r="EJ900" s="3">
        <f t="shared" si="793"/>
        <v>0</v>
      </c>
      <c r="EK900" s="3">
        <f t="shared" si="793"/>
        <v>0</v>
      </c>
      <c r="EL900" s="3">
        <f t="shared" si="793"/>
        <v>0</v>
      </c>
      <c r="EM900" s="3">
        <f t="shared" ref="EM900:FR900" si="794">EM933</f>
        <v>0</v>
      </c>
      <c r="EN900" s="3">
        <f t="shared" si="794"/>
        <v>0</v>
      </c>
      <c r="EO900" s="3">
        <f t="shared" si="794"/>
        <v>0</v>
      </c>
      <c r="EP900" s="3">
        <f t="shared" si="794"/>
        <v>0</v>
      </c>
      <c r="EQ900" s="3">
        <f t="shared" si="794"/>
        <v>0</v>
      </c>
      <c r="ER900" s="3">
        <f t="shared" si="794"/>
        <v>0</v>
      </c>
      <c r="ES900" s="3">
        <f t="shared" si="794"/>
        <v>0</v>
      </c>
      <c r="ET900" s="3">
        <f t="shared" si="794"/>
        <v>0</v>
      </c>
      <c r="EU900" s="3">
        <f t="shared" si="794"/>
        <v>0</v>
      </c>
      <c r="EV900" s="3">
        <f t="shared" si="794"/>
        <v>0</v>
      </c>
      <c r="EW900" s="3">
        <f t="shared" si="794"/>
        <v>0</v>
      </c>
      <c r="EX900" s="3">
        <f t="shared" si="794"/>
        <v>0</v>
      </c>
      <c r="EY900" s="3">
        <f t="shared" si="794"/>
        <v>0</v>
      </c>
      <c r="EZ900" s="3">
        <f t="shared" si="794"/>
        <v>0</v>
      </c>
      <c r="FA900" s="3">
        <f t="shared" si="794"/>
        <v>0</v>
      </c>
      <c r="FB900" s="3">
        <f t="shared" si="794"/>
        <v>0</v>
      </c>
      <c r="FC900" s="3">
        <f t="shared" si="794"/>
        <v>0</v>
      </c>
      <c r="FD900" s="3">
        <f t="shared" si="794"/>
        <v>0</v>
      </c>
      <c r="FE900" s="3">
        <f t="shared" si="794"/>
        <v>0</v>
      </c>
      <c r="FF900" s="3">
        <f t="shared" si="794"/>
        <v>0</v>
      </c>
      <c r="FG900" s="3">
        <f t="shared" si="794"/>
        <v>0</v>
      </c>
      <c r="FH900" s="3">
        <f t="shared" si="794"/>
        <v>0</v>
      </c>
      <c r="FI900" s="3">
        <f t="shared" si="794"/>
        <v>0</v>
      </c>
      <c r="FJ900" s="3">
        <f t="shared" si="794"/>
        <v>0</v>
      </c>
      <c r="FK900" s="3">
        <f t="shared" si="794"/>
        <v>0</v>
      </c>
      <c r="FL900" s="3">
        <f t="shared" si="794"/>
        <v>0</v>
      </c>
      <c r="FM900" s="3">
        <f t="shared" si="794"/>
        <v>0</v>
      </c>
      <c r="FN900" s="3">
        <f t="shared" si="794"/>
        <v>0</v>
      </c>
      <c r="FO900" s="3">
        <f t="shared" si="794"/>
        <v>0</v>
      </c>
      <c r="FP900" s="3">
        <f t="shared" si="794"/>
        <v>0</v>
      </c>
      <c r="FQ900" s="3">
        <f t="shared" si="794"/>
        <v>0</v>
      </c>
      <c r="FR900" s="3">
        <f t="shared" si="794"/>
        <v>0</v>
      </c>
      <c r="FS900" s="3">
        <f t="shared" ref="FS900:GX900" si="795">FS933</f>
        <v>0</v>
      </c>
      <c r="FT900" s="3">
        <f t="shared" si="795"/>
        <v>0</v>
      </c>
      <c r="FU900" s="3">
        <f t="shared" si="795"/>
        <v>0</v>
      </c>
      <c r="FV900" s="3">
        <f t="shared" si="795"/>
        <v>0</v>
      </c>
      <c r="FW900" s="3">
        <f t="shared" si="795"/>
        <v>0</v>
      </c>
      <c r="FX900" s="3">
        <f t="shared" si="795"/>
        <v>0</v>
      </c>
      <c r="FY900" s="3">
        <f t="shared" si="795"/>
        <v>0</v>
      </c>
      <c r="FZ900" s="3">
        <f t="shared" si="795"/>
        <v>0</v>
      </c>
      <c r="GA900" s="3">
        <f t="shared" si="795"/>
        <v>0</v>
      </c>
      <c r="GB900" s="3">
        <f t="shared" si="795"/>
        <v>0</v>
      </c>
      <c r="GC900" s="3">
        <f t="shared" si="795"/>
        <v>0</v>
      </c>
      <c r="GD900" s="3">
        <f t="shared" si="795"/>
        <v>0</v>
      </c>
      <c r="GE900" s="3">
        <f t="shared" si="795"/>
        <v>0</v>
      </c>
      <c r="GF900" s="3">
        <f t="shared" si="795"/>
        <v>0</v>
      </c>
      <c r="GG900" s="3">
        <f t="shared" si="795"/>
        <v>0</v>
      </c>
      <c r="GH900" s="3">
        <f t="shared" si="795"/>
        <v>0</v>
      </c>
      <c r="GI900" s="3">
        <f t="shared" si="795"/>
        <v>0</v>
      </c>
      <c r="GJ900" s="3">
        <f t="shared" si="795"/>
        <v>0</v>
      </c>
      <c r="GK900" s="3">
        <f t="shared" si="795"/>
        <v>0</v>
      </c>
      <c r="GL900" s="3">
        <f t="shared" si="795"/>
        <v>0</v>
      </c>
      <c r="GM900" s="3">
        <f t="shared" si="795"/>
        <v>0</v>
      </c>
      <c r="GN900" s="3">
        <f t="shared" si="795"/>
        <v>0</v>
      </c>
      <c r="GO900" s="3">
        <f t="shared" si="795"/>
        <v>0</v>
      </c>
      <c r="GP900" s="3">
        <f t="shared" si="795"/>
        <v>0</v>
      </c>
      <c r="GQ900" s="3">
        <f t="shared" si="795"/>
        <v>0</v>
      </c>
      <c r="GR900" s="3">
        <f t="shared" si="795"/>
        <v>0</v>
      </c>
      <c r="GS900" s="3">
        <f t="shared" si="795"/>
        <v>0</v>
      </c>
      <c r="GT900" s="3">
        <f t="shared" si="795"/>
        <v>0</v>
      </c>
      <c r="GU900" s="3">
        <f t="shared" si="795"/>
        <v>0</v>
      </c>
      <c r="GV900" s="3">
        <f t="shared" si="795"/>
        <v>0</v>
      </c>
      <c r="GW900" s="3">
        <f t="shared" si="795"/>
        <v>0</v>
      </c>
      <c r="GX900" s="3">
        <f t="shared" si="795"/>
        <v>0</v>
      </c>
    </row>
    <row r="902" spans="1:245" x14ac:dyDescent="0.2">
      <c r="A902">
        <v>17</v>
      </c>
      <c r="B902">
        <v>1</v>
      </c>
      <c r="C902">
        <f>ROW(SmtRes!A1115)</f>
        <v>1115</v>
      </c>
      <c r="D902">
        <f>ROW(EtalonRes!A1292)</f>
        <v>1292</v>
      </c>
      <c r="E902" t="s">
        <v>539</v>
      </c>
      <c r="F902" t="s">
        <v>15</v>
      </c>
      <c r="G902" t="s">
        <v>16</v>
      </c>
      <c r="H902" t="s">
        <v>17</v>
      </c>
      <c r="I902">
        <v>1</v>
      </c>
      <c r="J902">
        <v>0</v>
      </c>
      <c r="K902">
        <v>1</v>
      </c>
      <c r="O902">
        <f t="shared" ref="O902:O931" si="796">ROUND(CP902,2)</f>
        <v>1341.74</v>
      </c>
      <c r="P902">
        <f t="shared" ref="P902:P931" si="797">ROUND(CQ902*I902,2)</f>
        <v>18.489999999999998</v>
      </c>
      <c r="Q902">
        <f t="shared" ref="Q902:Q931" si="798">ROUND(CR902*I902,2)</f>
        <v>92.16</v>
      </c>
      <c r="R902">
        <f t="shared" ref="R902:R931" si="799">ROUND(CS902*I902,2)</f>
        <v>21.04</v>
      </c>
      <c r="S902">
        <f t="shared" ref="S902:S931" si="800">ROUND(CT902*I902,2)</f>
        <v>1231.0899999999999</v>
      </c>
      <c r="T902">
        <f t="shared" ref="T902:T931" si="801">ROUND(CU902*I902,2)</f>
        <v>0</v>
      </c>
      <c r="U902">
        <f t="shared" ref="U902:U931" si="802">CV902*I902</f>
        <v>3.8325</v>
      </c>
      <c r="V902">
        <f t="shared" ref="V902:V931" si="803">CW902*I902</f>
        <v>5.2500000000000005E-2</v>
      </c>
      <c r="W902">
        <f t="shared" ref="W902:W931" si="804">ROUND(CX902*I902,2)</f>
        <v>0</v>
      </c>
      <c r="X902">
        <f t="shared" ref="X902:X931" si="805">ROUND(CY902,2)</f>
        <v>1515.08</v>
      </c>
      <c r="Y902">
        <f t="shared" ref="Y902:Y931" si="806">ROUND(CZ902,2)</f>
        <v>901.53</v>
      </c>
      <c r="AA902">
        <v>51651743</v>
      </c>
      <c r="AB902">
        <f t="shared" ref="AB902:AB931" si="807">ROUND((AC902+AD902+AF902),2)</f>
        <v>45.85</v>
      </c>
      <c r="AC902">
        <f t="shared" ref="AC902:AC931" si="808">ROUND((ES902),2)</f>
        <v>2.0299999999999998</v>
      </c>
      <c r="AD902">
        <f>ROUND(((((ET902*ROUND(1.05,7)))-((EU902*ROUND(1.05,7))))+AE902),2)</f>
        <v>6.95</v>
      </c>
      <c r="AE902">
        <f>ROUND(((EU902*ROUND(1.05,7))),2)</f>
        <v>0.63</v>
      </c>
      <c r="AF902">
        <f>ROUND(((EV902*ROUND(1.05,7))),2)</f>
        <v>36.869999999999997</v>
      </c>
      <c r="AG902">
        <f t="shared" ref="AG902:AG931" si="809">ROUND((AP902),2)</f>
        <v>0</v>
      </c>
      <c r="AH902">
        <f>((EW902*ROUND(1.05,7)))</f>
        <v>3.8325</v>
      </c>
      <c r="AI902">
        <f>((EX902*ROUND(1.05,7)))</f>
        <v>5.2500000000000005E-2</v>
      </c>
      <c r="AJ902">
        <f t="shared" ref="AJ902:AJ931" si="810">(AS902)</f>
        <v>0</v>
      </c>
      <c r="AK902">
        <v>43.76</v>
      </c>
      <c r="AL902">
        <v>2.0299999999999998</v>
      </c>
      <c r="AM902">
        <v>6.62</v>
      </c>
      <c r="AN902">
        <v>0.6</v>
      </c>
      <c r="AO902">
        <v>35.11</v>
      </c>
      <c r="AP902">
        <v>0</v>
      </c>
      <c r="AQ902">
        <v>3.65</v>
      </c>
      <c r="AR902">
        <v>0.05</v>
      </c>
      <c r="AS902">
        <v>0</v>
      </c>
      <c r="AT902">
        <v>121</v>
      </c>
      <c r="AU902">
        <v>72</v>
      </c>
      <c r="AV902">
        <v>1</v>
      </c>
      <c r="AW902">
        <v>1</v>
      </c>
      <c r="AZ902">
        <v>1</v>
      </c>
      <c r="BA902">
        <v>33.39</v>
      </c>
      <c r="BB902">
        <v>13.26</v>
      </c>
      <c r="BC902">
        <v>9.11</v>
      </c>
      <c r="BD902" t="s">
        <v>3</v>
      </c>
      <c r="BE902" t="s">
        <v>3</v>
      </c>
      <c r="BF902" t="s">
        <v>3</v>
      </c>
      <c r="BG902" t="s">
        <v>3</v>
      </c>
      <c r="BH902">
        <v>0</v>
      </c>
      <c r="BI902">
        <v>1</v>
      </c>
      <c r="BJ902" t="s">
        <v>18</v>
      </c>
      <c r="BM902">
        <v>20001</v>
      </c>
      <c r="BN902">
        <v>0</v>
      </c>
      <c r="BO902" t="s">
        <v>3</v>
      </c>
      <c r="BP902">
        <v>0</v>
      </c>
      <c r="BQ902">
        <v>22</v>
      </c>
      <c r="BR902">
        <v>0</v>
      </c>
      <c r="BS902">
        <v>33.39</v>
      </c>
      <c r="BT902">
        <v>1</v>
      </c>
      <c r="BU902">
        <v>1</v>
      </c>
      <c r="BV902">
        <v>1</v>
      </c>
      <c r="BW902">
        <v>1</v>
      </c>
      <c r="BX902">
        <v>1</v>
      </c>
      <c r="BY902" t="s">
        <v>3</v>
      </c>
      <c r="BZ902">
        <v>121</v>
      </c>
      <c r="CA902">
        <v>72</v>
      </c>
      <c r="CB902" t="s">
        <v>3</v>
      </c>
      <c r="CE902">
        <v>0</v>
      </c>
      <c r="CF902">
        <v>0</v>
      </c>
      <c r="CG902">
        <v>0</v>
      </c>
      <c r="CM902">
        <v>0</v>
      </c>
      <c r="CN902" t="s">
        <v>19</v>
      </c>
      <c r="CO902">
        <v>0</v>
      </c>
      <c r="CP902">
        <f t="shared" ref="CP902:CP931" si="811">(P902+Q902+S902)</f>
        <v>1341.74</v>
      </c>
      <c r="CQ902">
        <f>AC902*BC902</f>
        <v>18.493299999999998</v>
      </c>
      <c r="CR902">
        <f>AD902*BB902</f>
        <v>92.156999999999996</v>
      </c>
      <c r="CS902">
        <f t="shared" ref="CS902:CS931" si="812">AE902*BS902</f>
        <v>21.035700000000002</v>
      </c>
      <c r="CT902">
        <f t="shared" ref="CT902:CT931" si="813">AF902*BA902</f>
        <v>1231.0892999999999</v>
      </c>
      <c r="CU902">
        <f t="shared" ref="CU902:CU931" si="814">AG902</f>
        <v>0</v>
      </c>
      <c r="CV902">
        <f t="shared" ref="CV902:CV931" si="815">AH902</f>
        <v>3.8325</v>
      </c>
      <c r="CW902">
        <f t="shared" ref="CW902:CW931" si="816">AI902</f>
        <v>5.2500000000000005E-2</v>
      </c>
      <c r="CX902">
        <f t="shared" ref="CX902:CX931" si="817">AJ902</f>
        <v>0</v>
      </c>
      <c r="CY902">
        <f>(((S902+R902)*AT902)/100)</f>
        <v>1515.0772999999999</v>
      </c>
      <c r="CZ902">
        <f>(((S902+R902)*AU902)/100)</f>
        <v>901.53359999999986</v>
      </c>
      <c r="DC902" t="s">
        <v>3</v>
      </c>
      <c r="DD902" t="s">
        <v>3</v>
      </c>
      <c r="DE902" t="s">
        <v>20</v>
      </c>
      <c r="DF902" t="s">
        <v>20</v>
      </c>
      <c r="DG902" t="s">
        <v>20</v>
      </c>
      <c r="DH902" t="s">
        <v>3</v>
      </c>
      <c r="DI902" t="s">
        <v>20</v>
      </c>
      <c r="DJ902" t="s">
        <v>20</v>
      </c>
      <c r="DK902" t="s">
        <v>3</v>
      </c>
      <c r="DL902" t="s">
        <v>3</v>
      </c>
      <c r="DM902" t="s">
        <v>3</v>
      </c>
      <c r="DN902">
        <v>0</v>
      </c>
      <c r="DO902">
        <v>0</v>
      </c>
      <c r="DP902">
        <v>1</v>
      </c>
      <c r="DQ902">
        <v>1</v>
      </c>
      <c r="DU902">
        <v>1013</v>
      </c>
      <c r="DV902" t="s">
        <v>17</v>
      </c>
      <c r="DW902" t="s">
        <v>17</v>
      </c>
      <c r="DX902">
        <v>1</v>
      </c>
      <c r="DZ902" t="s">
        <v>3</v>
      </c>
      <c r="EA902" t="s">
        <v>3</v>
      </c>
      <c r="EB902" t="s">
        <v>3</v>
      </c>
      <c r="EC902" t="s">
        <v>3</v>
      </c>
      <c r="EE902">
        <v>50757454</v>
      </c>
      <c r="EF902">
        <v>22</v>
      </c>
      <c r="EG902" t="s">
        <v>21</v>
      </c>
      <c r="EH902">
        <v>16</v>
      </c>
      <c r="EI902" t="s">
        <v>22</v>
      </c>
      <c r="EJ902">
        <v>1</v>
      </c>
      <c r="EK902">
        <v>20001</v>
      </c>
      <c r="EL902" t="s">
        <v>23</v>
      </c>
      <c r="EM902" t="s">
        <v>24</v>
      </c>
      <c r="EO902" t="s">
        <v>25</v>
      </c>
      <c r="EQ902">
        <v>131072</v>
      </c>
      <c r="ER902">
        <v>43.76</v>
      </c>
      <c r="ES902">
        <v>2.0299999999999998</v>
      </c>
      <c r="ET902">
        <v>6.62</v>
      </c>
      <c r="EU902">
        <v>0.6</v>
      </c>
      <c r="EV902">
        <v>35.11</v>
      </c>
      <c r="EW902">
        <v>3.65</v>
      </c>
      <c r="EX902">
        <v>0.05</v>
      </c>
      <c r="EY902">
        <v>0</v>
      </c>
      <c r="FQ902">
        <v>0</v>
      </c>
      <c r="FR902">
        <f t="shared" ref="FR902:FR931" si="818">ROUND(IF(BI902=3,GM902,0),2)</f>
        <v>0</v>
      </c>
      <c r="FS902">
        <v>0</v>
      </c>
      <c r="FX902">
        <v>121</v>
      </c>
      <c r="FY902">
        <v>72</v>
      </c>
      <c r="GA902" t="s">
        <v>3</v>
      </c>
      <c r="GD902">
        <v>1</v>
      </c>
      <c r="GF902">
        <v>-2090890730</v>
      </c>
      <c r="GG902">
        <v>2</v>
      </c>
      <c r="GH902">
        <v>1</v>
      </c>
      <c r="GI902">
        <v>4</v>
      </c>
      <c r="GJ902">
        <v>0</v>
      </c>
      <c r="GK902">
        <v>0</v>
      </c>
      <c r="GL902">
        <f t="shared" ref="GL902:GL931" si="819">ROUND(IF(AND(BH902=3,BI902=3,FS902&lt;&gt;0),P902,0),2)</f>
        <v>0</v>
      </c>
      <c r="GM902">
        <f t="shared" ref="GM902:GM931" si="820">ROUND(O902+X902+Y902,2)+GX902</f>
        <v>3758.35</v>
      </c>
      <c r="GN902">
        <f t="shared" ref="GN902:GN931" si="821">IF(OR(BI902=0,BI902=1),GM902,0)</f>
        <v>3758.35</v>
      </c>
      <c r="GO902">
        <f t="shared" ref="GO902:GO931" si="822">IF(BI902=2,GM902,0)</f>
        <v>0</v>
      </c>
      <c r="GP902">
        <f t="shared" ref="GP902:GP931" si="823">IF(BI902=4,GM902+GX902,0)</f>
        <v>0</v>
      </c>
      <c r="GR902">
        <v>0</v>
      </c>
      <c r="GS902">
        <v>3</v>
      </c>
      <c r="GT902">
        <v>0</v>
      </c>
      <c r="GU902" t="s">
        <v>3</v>
      </c>
      <c r="GV902">
        <f t="shared" ref="GV902:GV931" si="824">ROUND((GT902),2)</f>
        <v>0</v>
      </c>
      <c r="GW902">
        <v>1</v>
      </c>
      <c r="GX902">
        <f t="shared" ref="GX902:GX931" si="825">ROUND(HC902*I902,2)</f>
        <v>0</v>
      </c>
      <c r="HA902">
        <v>0</v>
      </c>
      <c r="HB902">
        <v>0</v>
      </c>
      <c r="HC902">
        <f t="shared" ref="HC902:HC931" si="826">GV902*GW902</f>
        <v>0</v>
      </c>
      <c r="HE902" t="s">
        <v>3</v>
      </c>
      <c r="HF902" t="s">
        <v>3</v>
      </c>
      <c r="HM902" t="s">
        <v>3</v>
      </c>
      <c r="HN902" t="s">
        <v>26</v>
      </c>
      <c r="HO902" t="s">
        <v>27</v>
      </c>
      <c r="HP902" t="s">
        <v>22</v>
      </c>
      <c r="HQ902" t="s">
        <v>22</v>
      </c>
      <c r="IK902">
        <v>0</v>
      </c>
    </row>
    <row r="903" spans="1:245" x14ac:dyDescent="0.2">
      <c r="A903">
        <v>18</v>
      </c>
      <c r="B903">
        <v>1</v>
      </c>
      <c r="C903">
        <v>1115</v>
      </c>
      <c r="E903" t="s">
        <v>540</v>
      </c>
      <c r="F903" t="s">
        <v>29</v>
      </c>
      <c r="G903" t="s">
        <v>438</v>
      </c>
      <c r="H903" t="str">
        <f>'1.Ведомость'!C276</f>
        <v>КОМПЛ</v>
      </c>
      <c r="I903">
        <f>I902*J903</f>
        <v>1</v>
      </c>
      <c r="J903">
        <v>1</v>
      </c>
      <c r="K903">
        <v>1</v>
      </c>
      <c r="O903">
        <f t="shared" si="796"/>
        <v>1304.22</v>
      </c>
      <c r="P903">
        <f t="shared" si="797"/>
        <v>1304.22</v>
      </c>
      <c r="Q903">
        <f t="shared" si="798"/>
        <v>0</v>
      </c>
      <c r="R903">
        <f t="shared" si="799"/>
        <v>0</v>
      </c>
      <c r="S903">
        <f t="shared" si="800"/>
        <v>0</v>
      </c>
      <c r="T903">
        <f t="shared" si="801"/>
        <v>0</v>
      </c>
      <c r="U903">
        <f t="shared" si="802"/>
        <v>0</v>
      </c>
      <c r="V903">
        <f t="shared" si="803"/>
        <v>0</v>
      </c>
      <c r="W903">
        <f t="shared" si="804"/>
        <v>0</v>
      </c>
      <c r="X903">
        <f t="shared" si="805"/>
        <v>0</v>
      </c>
      <c r="Y903">
        <f t="shared" si="806"/>
        <v>0</v>
      </c>
      <c r="AA903">
        <v>51651743</v>
      </c>
      <c r="AB903">
        <f t="shared" si="807"/>
        <v>1304.22</v>
      </c>
      <c r="AC903">
        <f t="shared" si="808"/>
        <v>1304.22</v>
      </c>
      <c r="AD903">
        <f>ROUND((ET903),2)</f>
        <v>0</v>
      </c>
      <c r="AE903">
        <f>ROUND((EU903),2)</f>
        <v>0</v>
      </c>
      <c r="AF903">
        <f>ROUND((EV903),2)</f>
        <v>0</v>
      </c>
      <c r="AG903">
        <f t="shared" si="809"/>
        <v>0</v>
      </c>
      <c r="AH903">
        <f>(EW903)</f>
        <v>0</v>
      </c>
      <c r="AI903">
        <f>(EX903)</f>
        <v>0</v>
      </c>
      <c r="AJ903">
        <f t="shared" si="810"/>
        <v>0</v>
      </c>
      <c r="AK903">
        <v>1304.22</v>
      </c>
      <c r="AL903">
        <v>1304.22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1</v>
      </c>
      <c r="AW903">
        <v>1</v>
      </c>
      <c r="AZ903">
        <v>1</v>
      </c>
      <c r="BA903">
        <v>1</v>
      </c>
      <c r="BB903">
        <v>1</v>
      </c>
      <c r="BC903">
        <v>6.13</v>
      </c>
      <c r="BD903" t="s">
        <v>3</v>
      </c>
      <c r="BE903" t="s">
        <v>3</v>
      </c>
      <c r="BF903" t="s">
        <v>3</v>
      </c>
      <c r="BG903" t="s">
        <v>3</v>
      </c>
      <c r="BH903">
        <v>3</v>
      </c>
      <c r="BI903">
        <v>3</v>
      </c>
      <c r="BJ903" t="s">
        <v>3</v>
      </c>
      <c r="BM903">
        <v>902</v>
      </c>
      <c r="BN903">
        <v>0</v>
      </c>
      <c r="BO903" t="s">
        <v>3</v>
      </c>
      <c r="BP903">
        <v>0</v>
      </c>
      <c r="BQ903">
        <v>92</v>
      </c>
      <c r="BR903">
        <v>0</v>
      </c>
      <c r="BS903">
        <v>1</v>
      </c>
      <c r="BT903">
        <v>1</v>
      </c>
      <c r="BU903">
        <v>1</v>
      </c>
      <c r="BV903">
        <v>1</v>
      </c>
      <c r="BW903">
        <v>1</v>
      </c>
      <c r="BX903">
        <v>1</v>
      </c>
      <c r="BY903" t="s">
        <v>3</v>
      </c>
      <c r="BZ903">
        <v>0</v>
      </c>
      <c r="CA903">
        <v>0</v>
      </c>
      <c r="CB903" t="s">
        <v>3</v>
      </c>
      <c r="CE903">
        <v>0</v>
      </c>
      <c r="CF903">
        <v>0</v>
      </c>
      <c r="CG903">
        <v>0</v>
      </c>
      <c r="CM903">
        <v>0</v>
      </c>
      <c r="CN903" t="s">
        <v>3</v>
      </c>
      <c r="CO903">
        <v>0</v>
      </c>
      <c r="CP903">
        <f t="shared" si="811"/>
        <v>1304.22</v>
      </c>
      <c r="CQ903">
        <f>AC903</f>
        <v>1304.22</v>
      </c>
      <c r="CR903">
        <f>AD903</f>
        <v>0</v>
      </c>
      <c r="CS903">
        <f t="shared" si="812"/>
        <v>0</v>
      </c>
      <c r="CT903">
        <f t="shared" si="813"/>
        <v>0</v>
      </c>
      <c r="CU903">
        <f t="shared" si="814"/>
        <v>0</v>
      </c>
      <c r="CV903">
        <f t="shared" si="815"/>
        <v>0</v>
      </c>
      <c r="CW903">
        <f t="shared" si="816"/>
        <v>0</v>
      </c>
      <c r="CX903">
        <f t="shared" si="817"/>
        <v>0</v>
      </c>
      <c r="CY903">
        <f>0</f>
        <v>0</v>
      </c>
      <c r="CZ903">
        <f>0</f>
        <v>0</v>
      </c>
      <c r="DC903" t="s">
        <v>3</v>
      </c>
      <c r="DD903" t="s">
        <v>3</v>
      </c>
      <c r="DE903" t="s">
        <v>3</v>
      </c>
      <c r="DF903" t="s">
        <v>3</v>
      </c>
      <c r="DG903" t="s">
        <v>3</v>
      </c>
      <c r="DH903" t="s">
        <v>3</v>
      </c>
      <c r="DI903" t="s">
        <v>3</v>
      </c>
      <c r="DJ903" t="s">
        <v>3</v>
      </c>
      <c r="DK903" t="s">
        <v>3</v>
      </c>
      <c r="DL903" t="s">
        <v>3</v>
      </c>
      <c r="DM903" t="s">
        <v>3</v>
      </c>
      <c r="DN903">
        <v>0</v>
      </c>
      <c r="DO903">
        <v>0</v>
      </c>
      <c r="DP903">
        <v>1</v>
      </c>
      <c r="DQ903">
        <v>1</v>
      </c>
      <c r="DU903">
        <v>1013</v>
      </c>
      <c r="DV903" t="s">
        <v>31</v>
      </c>
      <c r="DW903" t="s">
        <v>31</v>
      </c>
      <c r="DX903">
        <v>1</v>
      </c>
      <c r="DZ903" t="s">
        <v>3</v>
      </c>
      <c r="EA903" t="s">
        <v>3</v>
      </c>
      <c r="EB903" t="s">
        <v>3</v>
      </c>
      <c r="EC903" t="s">
        <v>3</v>
      </c>
      <c r="EE903">
        <v>50757270</v>
      </c>
      <c r="EF903">
        <v>92</v>
      </c>
      <c r="EG903" t="s">
        <v>32</v>
      </c>
      <c r="EH903">
        <v>0</v>
      </c>
      <c r="EI903" t="s">
        <v>3</v>
      </c>
      <c r="EJ903">
        <v>3</v>
      </c>
      <c r="EK903">
        <v>902</v>
      </c>
      <c r="EL903" t="s">
        <v>32</v>
      </c>
      <c r="EM903" t="s">
        <v>33</v>
      </c>
      <c r="EO903" t="s">
        <v>3</v>
      </c>
      <c r="EQ903">
        <v>0</v>
      </c>
      <c r="ER903">
        <v>1304.22</v>
      </c>
      <c r="ES903">
        <v>1304.22</v>
      </c>
      <c r="ET903">
        <v>0</v>
      </c>
      <c r="EU903">
        <v>0</v>
      </c>
      <c r="EV903">
        <v>0</v>
      </c>
      <c r="EW903">
        <v>0</v>
      </c>
      <c r="EX903">
        <v>0</v>
      </c>
      <c r="EZ903">
        <v>5</v>
      </c>
      <c r="FC903">
        <v>0</v>
      </c>
      <c r="FD903">
        <v>18</v>
      </c>
      <c r="FF903">
        <v>1250</v>
      </c>
      <c r="FQ903">
        <v>0</v>
      </c>
      <c r="FR903">
        <f t="shared" si="818"/>
        <v>1304.22</v>
      </c>
      <c r="FS903">
        <v>0</v>
      </c>
      <c r="FX903">
        <v>0</v>
      </c>
      <c r="FY903">
        <v>0</v>
      </c>
      <c r="GA903" t="s">
        <v>34</v>
      </c>
      <c r="GD903">
        <v>1</v>
      </c>
      <c r="GF903">
        <v>-790984386</v>
      </c>
      <c r="GG903">
        <v>2</v>
      </c>
      <c r="GH903">
        <v>3</v>
      </c>
      <c r="GI903">
        <v>4</v>
      </c>
      <c r="GJ903">
        <v>0</v>
      </c>
      <c r="GK903">
        <v>0</v>
      </c>
      <c r="GL903">
        <f t="shared" si="819"/>
        <v>0</v>
      </c>
      <c r="GM903">
        <f t="shared" si="820"/>
        <v>1304.22</v>
      </c>
      <c r="GN903">
        <f t="shared" si="821"/>
        <v>0</v>
      </c>
      <c r="GO903">
        <f t="shared" si="822"/>
        <v>0</v>
      </c>
      <c r="GP903">
        <f t="shared" si="823"/>
        <v>0</v>
      </c>
      <c r="GR903">
        <v>1</v>
      </c>
      <c r="GS903">
        <v>1</v>
      </c>
      <c r="GT903">
        <v>0</v>
      </c>
      <c r="GU903" t="s">
        <v>3</v>
      </c>
      <c r="GV903">
        <f t="shared" si="824"/>
        <v>0</v>
      </c>
      <c r="GW903">
        <v>1</v>
      </c>
      <c r="GX903">
        <f t="shared" si="825"/>
        <v>0</v>
      </c>
      <c r="HA903">
        <v>0</v>
      </c>
      <c r="HB903">
        <v>0</v>
      </c>
      <c r="HC903">
        <f t="shared" si="826"/>
        <v>0</v>
      </c>
      <c r="HE903" t="s">
        <v>35</v>
      </c>
      <c r="HF903" t="s">
        <v>36</v>
      </c>
      <c r="HH903">
        <f>ROUND(AC903*I903,2)</f>
        <v>1304.22</v>
      </c>
      <c r="HM903" t="s">
        <v>3</v>
      </c>
      <c r="HN903" t="s">
        <v>3</v>
      </c>
      <c r="HO903" t="s">
        <v>3</v>
      </c>
      <c r="HP903" t="s">
        <v>3</v>
      </c>
      <c r="HQ903" t="s">
        <v>3</v>
      </c>
      <c r="IK903">
        <v>0</v>
      </c>
    </row>
    <row r="904" spans="1:245" x14ac:dyDescent="0.2">
      <c r="A904">
        <v>17</v>
      </c>
      <c r="B904">
        <v>1</v>
      </c>
      <c r="C904">
        <f>ROW(SmtRes!A1125)</f>
        <v>1125</v>
      </c>
      <c r="D904">
        <f>ROW(EtalonRes!A1301)</f>
        <v>1301</v>
      </c>
      <c r="E904" t="s">
        <v>541</v>
      </c>
      <c r="F904" t="s">
        <v>38</v>
      </c>
      <c r="G904" t="s">
        <v>39</v>
      </c>
      <c r="H904" t="s">
        <v>17</v>
      </c>
      <c r="I904">
        <v>1</v>
      </c>
      <c r="J904">
        <v>0</v>
      </c>
      <c r="K904">
        <v>1</v>
      </c>
      <c r="O904">
        <f t="shared" si="796"/>
        <v>729.99</v>
      </c>
      <c r="P904">
        <f t="shared" si="797"/>
        <v>372.87</v>
      </c>
      <c r="Q904">
        <f t="shared" si="798"/>
        <v>20.55</v>
      </c>
      <c r="R904">
        <f t="shared" si="799"/>
        <v>4.34</v>
      </c>
      <c r="S904">
        <f t="shared" si="800"/>
        <v>336.57</v>
      </c>
      <c r="T904">
        <f t="shared" si="801"/>
        <v>0</v>
      </c>
      <c r="U904">
        <f t="shared" si="802"/>
        <v>1.1235000000000002</v>
      </c>
      <c r="V904">
        <f t="shared" si="803"/>
        <v>1.0500000000000001E-2</v>
      </c>
      <c r="W904">
        <f t="shared" si="804"/>
        <v>0</v>
      </c>
      <c r="X904">
        <f t="shared" si="805"/>
        <v>412.5</v>
      </c>
      <c r="Y904">
        <f t="shared" si="806"/>
        <v>245.46</v>
      </c>
      <c r="AA904">
        <v>51651743</v>
      </c>
      <c r="AB904">
        <f t="shared" si="807"/>
        <v>52.56</v>
      </c>
      <c r="AC904">
        <f t="shared" si="808"/>
        <v>40.93</v>
      </c>
      <c r="AD904">
        <f>ROUND(((((ET904*ROUND(1.05,7)))-((EU904*ROUND(1.05,7))))+AE904),2)</f>
        <v>1.55</v>
      </c>
      <c r="AE904">
        <f>ROUND(((EU904*ROUND(1.05,7))),2)</f>
        <v>0.13</v>
      </c>
      <c r="AF904">
        <f>ROUND(((EV904*ROUND(1.05,7))),2)</f>
        <v>10.08</v>
      </c>
      <c r="AG904">
        <f t="shared" si="809"/>
        <v>0</v>
      </c>
      <c r="AH904">
        <f>((EW904*ROUND(1.05,7)))</f>
        <v>1.1235000000000002</v>
      </c>
      <c r="AI904">
        <f>((EX904*ROUND(1.05,7)))</f>
        <v>1.0500000000000001E-2</v>
      </c>
      <c r="AJ904">
        <f t="shared" si="810"/>
        <v>0</v>
      </c>
      <c r="AK904">
        <v>52</v>
      </c>
      <c r="AL904">
        <v>40.93</v>
      </c>
      <c r="AM904">
        <v>1.47</v>
      </c>
      <c r="AN904">
        <v>0.12</v>
      </c>
      <c r="AO904">
        <v>9.6</v>
      </c>
      <c r="AP904">
        <v>0</v>
      </c>
      <c r="AQ904">
        <v>1.07</v>
      </c>
      <c r="AR904">
        <v>0.01</v>
      </c>
      <c r="AS904">
        <v>0</v>
      </c>
      <c r="AT904">
        <v>121</v>
      </c>
      <c r="AU904">
        <v>72</v>
      </c>
      <c r="AV904">
        <v>1</v>
      </c>
      <c r="AW904">
        <v>1</v>
      </c>
      <c r="AZ904">
        <v>1</v>
      </c>
      <c r="BA904">
        <v>33.39</v>
      </c>
      <c r="BB904">
        <v>13.26</v>
      </c>
      <c r="BC904">
        <v>9.11</v>
      </c>
      <c r="BD904" t="s">
        <v>3</v>
      </c>
      <c r="BE904" t="s">
        <v>3</v>
      </c>
      <c r="BF904" t="s">
        <v>3</v>
      </c>
      <c r="BG904" t="s">
        <v>3</v>
      </c>
      <c r="BH904">
        <v>0</v>
      </c>
      <c r="BI904">
        <v>1</v>
      </c>
      <c r="BJ904" t="s">
        <v>40</v>
      </c>
      <c r="BM904">
        <v>20001</v>
      </c>
      <c r="BN904">
        <v>0</v>
      </c>
      <c r="BO904" t="s">
        <v>3</v>
      </c>
      <c r="BP904">
        <v>0</v>
      </c>
      <c r="BQ904">
        <v>22</v>
      </c>
      <c r="BR904">
        <v>0</v>
      </c>
      <c r="BS904">
        <v>33.39</v>
      </c>
      <c r="BT904">
        <v>1</v>
      </c>
      <c r="BU904">
        <v>1</v>
      </c>
      <c r="BV904">
        <v>1</v>
      </c>
      <c r="BW904">
        <v>1</v>
      </c>
      <c r="BX904">
        <v>1</v>
      </c>
      <c r="BY904" t="s">
        <v>3</v>
      </c>
      <c r="BZ904">
        <v>121</v>
      </c>
      <c r="CA904">
        <v>72</v>
      </c>
      <c r="CB904" t="s">
        <v>3</v>
      </c>
      <c r="CE904">
        <v>0</v>
      </c>
      <c r="CF904">
        <v>0</v>
      </c>
      <c r="CG904">
        <v>0</v>
      </c>
      <c r="CM904">
        <v>0</v>
      </c>
      <c r="CN904" t="s">
        <v>19</v>
      </c>
      <c r="CO904">
        <v>0</v>
      </c>
      <c r="CP904">
        <f t="shared" si="811"/>
        <v>729.99</v>
      </c>
      <c r="CQ904">
        <f>AC904*BC904</f>
        <v>372.8723</v>
      </c>
      <c r="CR904">
        <f>AD904*BB904</f>
        <v>20.553000000000001</v>
      </c>
      <c r="CS904">
        <f t="shared" si="812"/>
        <v>4.3407</v>
      </c>
      <c r="CT904">
        <f t="shared" si="813"/>
        <v>336.57120000000003</v>
      </c>
      <c r="CU904">
        <f t="shared" si="814"/>
        <v>0</v>
      </c>
      <c r="CV904">
        <f t="shared" si="815"/>
        <v>1.1235000000000002</v>
      </c>
      <c r="CW904">
        <f t="shared" si="816"/>
        <v>1.0500000000000001E-2</v>
      </c>
      <c r="CX904">
        <f t="shared" si="817"/>
        <v>0</v>
      </c>
      <c r="CY904">
        <f t="shared" ref="CY904:CY931" si="827">(((S904+R904)*AT904)/100)</f>
        <v>412.50109999999995</v>
      </c>
      <c r="CZ904">
        <f t="shared" ref="CZ904:CZ931" si="828">(((S904+R904)*AU904)/100)</f>
        <v>245.45519999999996</v>
      </c>
      <c r="DC904" t="s">
        <v>3</v>
      </c>
      <c r="DD904" t="s">
        <v>3</v>
      </c>
      <c r="DE904" t="s">
        <v>20</v>
      </c>
      <c r="DF904" t="s">
        <v>20</v>
      </c>
      <c r="DG904" t="s">
        <v>20</v>
      </c>
      <c r="DH904" t="s">
        <v>3</v>
      </c>
      <c r="DI904" t="s">
        <v>20</v>
      </c>
      <c r="DJ904" t="s">
        <v>20</v>
      </c>
      <c r="DK904" t="s">
        <v>3</v>
      </c>
      <c r="DL904" t="s">
        <v>3</v>
      </c>
      <c r="DM904" t="s">
        <v>3</v>
      </c>
      <c r="DN904">
        <v>0</v>
      </c>
      <c r="DO904">
        <v>0</v>
      </c>
      <c r="DP904">
        <v>1</v>
      </c>
      <c r="DQ904">
        <v>1</v>
      </c>
      <c r="DU904">
        <v>1013</v>
      </c>
      <c r="DV904" t="s">
        <v>17</v>
      </c>
      <c r="DW904" t="s">
        <v>17</v>
      </c>
      <c r="DX904">
        <v>1</v>
      </c>
      <c r="DZ904" t="s">
        <v>3</v>
      </c>
      <c r="EA904" t="s">
        <v>3</v>
      </c>
      <c r="EB904" t="s">
        <v>3</v>
      </c>
      <c r="EC904" t="s">
        <v>3</v>
      </c>
      <c r="EE904">
        <v>50757454</v>
      </c>
      <c r="EF904">
        <v>22</v>
      </c>
      <c r="EG904" t="s">
        <v>21</v>
      </c>
      <c r="EH904">
        <v>16</v>
      </c>
      <c r="EI904" t="s">
        <v>22</v>
      </c>
      <c r="EJ904">
        <v>1</v>
      </c>
      <c r="EK904">
        <v>20001</v>
      </c>
      <c r="EL904" t="s">
        <v>23</v>
      </c>
      <c r="EM904" t="s">
        <v>24</v>
      </c>
      <c r="EO904" t="s">
        <v>25</v>
      </c>
      <c r="EQ904">
        <v>131072</v>
      </c>
      <c r="ER904">
        <v>52</v>
      </c>
      <c r="ES904">
        <v>40.93</v>
      </c>
      <c r="ET904">
        <v>1.47</v>
      </c>
      <c r="EU904">
        <v>0.12</v>
      </c>
      <c r="EV904">
        <v>9.6</v>
      </c>
      <c r="EW904">
        <v>1.07</v>
      </c>
      <c r="EX904">
        <v>0.01</v>
      </c>
      <c r="EY904">
        <v>0</v>
      </c>
      <c r="FQ904">
        <v>0</v>
      </c>
      <c r="FR904">
        <f t="shared" si="818"/>
        <v>0</v>
      </c>
      <c r="FS904">
        <v>0</v>
      </c>
      <c r="FX904">
        <v>121</v>
      </c>
      <c r="FY904">
        <v>72</v>
      </c>
      <c r="GA904" t="s">
        <v>3</v>
      </c>
      <c r="GD904">
        <v>1</v>
      </c>
      <c r="GF904">
        <v>-476731723</v>
      </c>
      <c r="GG904">
        <v>2</v>
      </c>
      <c r="GH904">
        <v>1</v>
      </c>
      <c r="GI904">
        <v>4</v>
      </c>
      <c r="GJ904">
        <v>0</v>
      </c>
      <c r="GK904">
        <v>0</v>
      </c>
      <c r="GL904">
        <f t="shared" si="819"/>
        <v>0</v>
      </c>
      <c r="GM904">
        <f t="shared" si="820"/>
        <v>1387.95</v>
      </c>
      <c r="GN904">
        <f t="shared" si="821"/>
        <v>1387.95</v>
      </c>
      <c r="GO904">
        <f t="shared" si="822"/>
        <v>0</v>
      </c>
      <c r="GP904">
        <f t="shared" si="823"/>
        <v>0</v>
      </c>
      <c r="GR904">
        <v>0</v>
      </c>
      <c r="GS904">
        <v>3</v>
      </c>
      <c r="GT904">
        <v>0</v>
      </c>
      <c r="GU904" t="s">
        <v>3</v>
      </c>
      <c r="GV904">
        <f t="shared" si="824"/>
        <v>0</v>
      </c>
      <c r="GW904">
        <v>1</v>
      </c>
      <c r="GX904">
        <f t="shared" si="825"/>
        <v>0</v>
      </c>
      <c r="HA904">
        <v>0</v>
      </c>
      <c r="HB904">
        <v>0</v>
      </c>
      <c r="HC904">
        <f t="shared" si="826"/>
        <v>0</v>
      </c>
      <c r="HE904" t="s">
        <v>3</v>
      </c>
      <c r="HF904" t="s">
        <v>3</v>
      </c>
      <c r="HM904" t="s">
        <v>3</v>
      </c>
      <c r="HN904" t="s">
        <v>26</v>
      </c>
      <c r="HO904" t="s">
        <v>27</v>
      </c>
      <c r="HP904" t="s">
        <v>22</v>
      </c>
      <c r="HQ904" t="s">
        <v>22</v>
      </c>
      <c r="IK904">
        <v>0</v>
      </c>
    </row>
    <row r="905" spans="1:245" x14ac:dyDescent="0.2">
      <c r="A905">
        <v>18</v>
      </c>
      <c r="B905">
        <v>1</v>
      </c>
      <c r="C905">
        <v>1120</v>
      </c>
      <c r="E905" t="s">
        <v>542</v>
      </c>
      <c r="F905" t="s">
        <v>42</v>
      </c>
      <c r="G905" t="s">
        <v>43</v>
      </c>
      <c r="H905" t="e">
        <f>'1.Ведомость'!#REF!</f>
        <v>#REF!</v>
      </c>
      <c r="I905">
        <f>I904*J905</f>
        <v>0.1</v>
      </c>
      <c r="J905">
        <v>0.1</v>
      </c>
      <c r="K905">
        <v>0.1</v>
      </c>
      <c r="O905">
        <f t="shared" si="796"/>
        <v>0.91</v>
      </c>
      <c r="P905">
        <f t="shared" si="797"/>
        <v>0.91</v>
      </c>
      <c r="Q905">
        <f t="shared" si="798"/>
        <v>0</v>
      </c>
      <c r="R905">
        <f t="shared" si="799"/>
        <v>0</v>
      </c>
      <c r="S905">
        <f t="shared" si="800"/>
        <v>0</v>
      </c>
      <c r="T905">
        <f t="shared" si="801"/>
        <v>0</v>
      </c>
      <c r="U905">
        <f t="shared" si="802"/>
        <v>0</v>
      </c>
      <c r="V905">
        <f t="shared" si="803"/>
        <v>0</v>
      </c>
      <c r="W905">
        <f t="shared" si="804"/>
        <v>0</v>
      </c>
      <c r="X905">
        <f t="shared" si="805"/>
        <v>0</v>
      </c>
      <c r="Y905">
        <f t="shared" si="806"/>
        <v>0</v>
      </c>
      <c r="AA905">
        <v>51651743</v>
      </c>
      <c r="AB905">
        <f t="shared" si="807"/>
        <v>1</v>
      </c>
      <c r="AC905">
        <f t="shared" si="808"/>
        <v>1</v>
      </c>
      <c r="AD905">
        <f>ROUND((((ET905)-(EU905))+AE905),2)</f>
        <v>0</v>
      </c>
      <c r="AE905">
        <f t="shared" ref="AE905:AF907" si="829">ROUND((EU905),2)</f>
        <v>0</v>
      </c>
      <c r="AF905">
        <f t="shared" si="829"/>
        <v>0</v>
      </c>
      <c r="AG905">
        <f t="shared" si="809"/>
        <v>0</v>
      </c>
      <c r="AH905">
        <f t="shared" ref="AH905:AI907" si="830">(EW905)</f>
        <v>0</v>
      </c>
      <c r="AI905">
        <f t="shared" si="830"/>
        <v>0</v>
      </c>
      <c r="AJ905">
        <f t="shared" si="810"/>
        <v>0</v>
      </c>
      <c r="AK905">
        <v>1</v>
      </c>
      <c r="AL905">
        <v>1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1</v>
      </c>
      <c r="AW905">
        <v>1</v>
      </c>
      <c r="AZ905">
        <v>1</v>
      </c>
      <c r="BA905">
        <v>1</v>
      </c>
      <c r="BB905">
        <v>1</v>
      </c>
      <c r="BC905">
        <v>9.11</v>
      </c>
      <c r="BD905" t="s">
        <v>3</v>
      </c>
      <c r="BE905" t="s">
        <v>3</v>
      </c>
      <c r="BF905" t="s">
        <v>3</v>
      </c>
      <c r="BG905" t="s">
        <v>3</v>
      </c>
      <c r="BH905">
        <v>3</v>
      </c>
      <c r="BI905">
        <v>1</v>
      </c>
      <c r="BJ905" t="s">
        <v>45</v>
      </c>
      <c r="BM905">
        <v>500001</v>
      </c>
      <c r="BN905">
        <v>0</v>
      </c>
      <c r="BO905" t="s">
        <v>3</v>
      </c>
      <c r="BP905">
        <v>0</v>
      </c>
      <c r="BQ905">
        <v>8</v>
      </c>
      <c r="BR905">
        <v>0</v>
      </c>
      <c r="BS905">
        <v>1</v>
      </c>
      <c r="BT905">
        <v>1</v>
      </c>
      <c r="BU905">
        <v>1</v>
      </c>
      <c r="BV905">
        <v>1</v>
      </c>
      <c r="BW905">
        <v>1</v>
      </c>
      <c r="BX905">
        <v>1</v>
      </c>
      <c r="BY905" t="s">
        <v>3</v>
      </c>
      <c r="BZ905">
        <v>0</v>
      </c>
      <c r="CA905">
        <v>0</v>
      </c>
      <c r="CB905" t="s">
        <v>3</v>
      </c>
      <c r="CE905">
        <v>0</v>
      </c>
      <c r="CF905">
        <v>0</v>
      </c>
      <c r="CG905">
        <v>0</v>
      </c>
      <c r="CM905">
        <v>0</v>
      </c>
      <c r="CN905" t="s">
        <v>3</v>
      </c>
      <c r="CO905">
        <v>0</v>
      </c>
      <c r="CP905">
        <f t="shared" si="811"/>
        <v>0.91</v>
      </c>
      <c r="CQ905">
        <f>AC905*BC905</f>
        <v>9.11</v>
      </c>
      <c r="CR905">
        <f>AD905*BB905</f>
        <v>0</v>
      </c>
      <c r="CS905">
        <f t="shared" si="812"/>
        <v>0</v>
      </c>
      <c r="CT905">
        <f t="shared" si="813"/>
        <v>0</v>
      </c>
      <c r="CU905">
        <f t="shared" si="814"/>
        <v>0</v>
      </c>
      <c r="CV905">
        <f t="shared" si="815"/>
        <v>0</v>
      </c>
      <c r="CW905">
        <f t="shared" si="816"/>
        <v>0</v>
      </c>
      <c r="CX905">
        <f t="shared" si="817"/>
        <v>0</v>
      </c>
      <c r="CY905">
        <f t="shared" si="827"/>
        <v>0</v>
      </c>
      <c r="CZ905">
        <f t="shared" si="828"/>
        <v>0</v>
      </c>
      <c r="DC905" t="s">
        <v>3</v>
      </c>
      <c r="DD905" t="s">
        <v>3</v>
      </c>
      <c r="DE905" t="s">
        <v>3</v>
      </c>
      <c r="DF905" t="s">
        <v>3</v>
      </c>
      <c r="DG905" t="s">
        <v>3</v>
      </c>
      <c r="DH905" t="s">
        <v>3</v>
      </c>
      <c r="DI905" t="s">
        <v>3</v>
      </c>
      <c r="DJ905" t="s">
        <v>3</v>
      </c>
      <c r="DK905" t="s">
        <v>3</v>
      </c>
      <c r="DL905" t="s">
        <v>3</v>
      </c>
      <c r="DM905" t="s">
        <v>3</v>
      </c>
      <c r="DN905">
        <v>0</v>
      </c>
      <c r="DO905">
        <v>0</v>
      </c>
      <c r="DP905">
        <v>1</v>
      </c>
      <c r="DQ905">
        <v>1</v>
      </c>
      <c r="DU905">
        <v>1013</v>
      </c>
      <c r="DV905" t="s">
        <v>44</v>
      </c>
      <c r="DW905" t="s">
        <v>44</v>
      </c>
      <c r="DX905">
        <v>1</v>
      </c>
      <c r="DZ905" t="s">
        <v>3</v>
      </c>
      <c r="EA905" t="s">
        <v>3</v>
      </c>
      <c r="EB905" t="s">
        <v>3</v>
      </c>
      <c r="EC905" t="s">
        <v>3</v>
      </c>
      <c r="EE905">
        <v>50757674</v>
      </c>
      <c r="EF905">
        <v>8</v>
      </c>
      <c r="EG905" t="s">
        <v>46</v>
      </c>
      <c r="EH905">
        <v>0</v>
      </c>
      <c r="EI905" t="s">
        <v>3</v>
      </c>
      <c r="EJ905">
        <v>1</v>
      </c>
      <c r="EK905">
        <v>500001</v>
      </c>
      <c r="EL905" t="s">
        <v>47</v>
      </c>
      <c r="EM905" t="s">
        <v>48</v>
      </c>
      <c r="EO905" t="s">
        <v>3</v>
      </c>
      <c r="EQ905">
        <v>0</v>
      </c>
      <c r="ER905">
        <v>1</v>
      </c>
      <c r="ES905">
        <v>1</v>
      </c>
      <c r="ET905">
        <v>0</v>
      </c>
      <c r="EU905">
        <v>0</v>
      </c>
      <c r="EV905">
        <v>0</v>
      </c>
      <c r="EW905">
        <v>0</v>
      </c>
      <c r="EX905">
        <v>0</v>
      </c>
      <c r="FQ905">
        <v>0</v>
      </c>
      <c r="FR905">
        <f t="shared" si="818"/>
        <v>0</v>
      </c>
      <c r="FS905">
        <v>0</v>
      </c>
      <c r="FX905">
        <v>0</v>
      </c>
      <c r="FY905">
        <v>0</v>
      </c>
      <c r="GA905" t="s">
        <v>3</v>
      </c>
      <c r="GD905">
        <v>1</v>
      </c>
      <c r="GF905">
        <v>-1743999360</v>
      </c>
      <c r="GG905">
        <v>2</v>
      </c>
      <c r="GH905">
        <v>1</v>
      </c>
      <c r="GI905">
        <v>4</v>
      </c>
      <c r="GJ905">
        <v>0</v>
      </c>
      <c r="GK905">
        <v>0</v>
      </c>
      <c r="GL905">
        <f t="shared" si="819"/>
        <v>0</v>
      </c>
      <c r="GM905">
        <f t="shared" si="820"/>
        <v>0.91</v>
      </c>
      <c r="GN905">
        <f t="shared" si="821"/>
        <v>0.91</v>
      </c>
      <c r="GO905">
        <f t="shared" si="822"/>
        <v>0</v>
      </c>
      <c r="GP905">
        <f t="shared" si="823"/>
        <v>0</v>
      </c>
      <c r="GR905">
        <v>0</v>
      </c>
      <c r="GS905">
        <v>3</v>
      </c>
      <c r="GT905">
        <v>0</v>
      </c>
      <c r="GU905" t="s">
        <v>3</v>
      </c>
      <c r="GV905">
        <f t="shared" si="824"/>
        <v>0</v>
      </c>
      <c r="GW905">
        <v>1</v>
      </c>
      <c r="GX905">
        <f t="shared" si="825"/>
        <v>0</v>
      </c>
      <c r="HA905">
        <v>0</v>
      </c>
      <c r="HB905">
        <v>0</v>
      </c>
      <c r="HC905">
        <f t="shared" si="826"/>
        <v>0</v>
      </c>
      <c r="HE905" t="s">
        <v>3</v>
      </c>
      <c r="HF905" t="s">
        <v>3</v>
      </c>
      <c r="HM905" t="s">
        <v>3</v>
      </c>
      <c r="HN905" t="s">
        <v>3</v>
      </c>
      <c r="HO905" t="s">
        <v>3</v>
      </c>
      <c r="HP905" t="s">
        <v>3</v>
      </c>
      <c r="HQ905" t="s">
        <v>3</v>
      </c>
      <c r="IK905">
        <v>0</v>
      </c>
    </row>
    <row r="906" spans="1:245" x14ac:dyDescent="0.2">
      <c r="A906">
        <v>18</v>
      </c>
      <c r="B906">
        <v>1</v>
      </c>
      <c r="C906">
        <v>1124</v>
      </c>
      <c r="E906" t="s">
        <v>543</v>
      </c>
      <c r="F906" t="s">
        <v>50</v>
      </c>
      <c r="G906" t="s">
        <v>51</v>
      </c>
      <c r="H906" t="e">
        <f>'1.Ведомость'!#REF!</f>
        <v>#REF!</v>
      </c>
      <c r="I906">
        <f>I904*J906</f>
        <v>-0.04</v>
      </c>
      <c r="J906">
        <v>-0.04</v>
      </c>
      <c r="K906">
        <v>-0.04</v>
      </c>
      <c r="O906">
        <f t="shared" si="796"/>
        <v>-337.43</v>
      </c>
      <c r="P906">
        <f t="shared" si="797"/>
        <v>-337.43</v>
      </c>
      <c r="Q906">
        <f t="shared" si="798"/>
        <v>0</v>
      </c>
      <c r="R906">
        <f t="shared" si="799"/>
        <v>0</v>
      </c>
      <c r="S906">
        <f t="shared" si="800"/>
        <v>0</v>
      </c>
      <c r="T906">
        <f t="shared" si="801"/>
        <v>0</v>
      </c>
      <c r="U906">
        <f t="shared" si="802"/>
        <v>0</v>
      </c>
      <c r="V906">
        <f t="shared" si="803"/>
        <v>0</v>
      </c>
      <c r="W906">
        <f t="shared" si="804"/>
        <v>0</v>
      </c>
      <c r="X906">
        <f t="shared" si="805"/>
        <v>0</v>
      </c>
      <c r="Y906">
        <f t="shared" si="806"/>
        <v>0</v>
      </c>
      <c r="AA906">
        <v>51651743</v>
      </c>
      <c r="AB906">
        <f t="shared" si="807"/>
        <v>926</v>
      </c>
      <c r="AC906">
        <f t="shared" si="808"/>
        <v>926</v>
      </c>
      <c r="AD906">
        <f>ROUND((((ET906)-(EU906))+AE906),2)</f>
        <v>0</v>
      </c>
      <c r="AE906">
        <f t="shared" si="829"/>
        <v>0</v>
      </c>
      <c r="AF906">
        <f t="shared" si="829"/>
        <v>0</v>
      </c>
      <c r="AG906">
        <f t="shared" si="809"/>
        <v>0</v>
      </c>
      <c r="AH906">
        <f t="shared" si="830"/>
        <v>0</v>
      </c>
      <c r="AI906">
        <f t="shared" si="830"/>
        <v>0</v>
      </c>
      <c r="AJ906">
        <f t="shared" si="810"/>
        <v>0</v>
      </c>
      <c r="AK906">
        <v>926</v>
      </c>
      <c r="AL906">
        <v>926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1</v>
      </c>
      <c r="AW906">
        <v>1</v>
      </c>
      <c r="AZ906">
        <v>1</v>
      </c>
      <c r="BA906">
        <v>1</v>
      </c>
      <c r="BB906">
        <v>1</v>
      </c>
      <c r="BC906">
        <v>9.11</v>
      </c>
      <c r="BD906" t="s">
        <v>3</v>
      </c>
      <c r="BE906" t="s">
        <v>3</v>
      </c>
      <c r="BF906" t="s">
        <v>3</v>
      </c>
      <c r="BG906" t="s">
        <v>3</v>
      </c>
      <c r="BH906">
        <v>3</v>
      </c>
      <c r="BI906">
        <v>1</v>
      </c>
      <c r="BJ906" t="s">
        <v>53</v>
      </c>
      <c r="BM906">
        <v>500001</v>
      </c>
      <c r="BN906">
        <v>0</v>
      </c>
      <c r="BO906" t="s">
        <v>3</v>
      </c>
      <c r="BP906">
        <v>0</v>
      </c>
      <c r="BQ906">
        <v>8</v>
      </c>
      <c r="BR906">
        <v>1</v>
      </c>
      <c r="BS906">
        <v>1</v>
      </c>
      <c r="BT906">
        <v>1</v>
      </c>
      <c r="BU906">
        <v>1</v>
      </c>
      <c r="BV906">
        <v>1</v>
      </c>
      <c r="BW906">
        <v>1</v>
      </c>
      <c r="BX906">
        <v>1</v>
      </c>
      <c r="BY906" t="s">
        <v>3</v>
      </c>
      <c r="BZ906">
        <v>0</v>
      </c>
      <c r="CA906">
        <v>0</v>
      </c>
      <c r="CB906" t="s">
        <v>3</v>
      </c>
      <c r="CE906">
        <v>0</v>
      </c>
      <c r="CF906">
        <v>0</v>
      </c>
      <c r="CG906">
        <v>0</v>
      </c>
      <c r="CM906">
        <v>0</v>
      </c>
      <c r="CN906" t="s">
        <v>3</v>
      </c>
      <c r="CO906">
        <v>0</v>
      </c>
      <c r="CP906">
        <f t="shared" si="811"/>
        <v>-337.43</v>
      </c>
      <c r="CQ906">
        <f>AC906*BC906</f>
        <v>8435.8599999999988</v>
      </c>
      <c r="CR906">
        <f>AD906*BB906</f>
        <v>0</v>
      </c>
      <c r="CS906">
        <f t="shared" si="812"/>
        <v>0</v>
      </c>
      <c r="CT906">
        <f t="shared" si="813"/>
        <v>0</v>
      </c>
      <c r="CU906">
        <f t="shared" si="814"/>
        <v>0</v>
      </c>
      <c r="CV906">
        <f t="shared" si="815"/>
        <v>0</v>
      </c>
      <c r="CW906">
        <f t="shared" si="816"/>
        <v>0</v>
      </c>
      <c r="CX906">
        <f t="shared" si="817"/>
        <v>0</v>
      </c>
      <c r="CY906">
        <f t="shared" si="827"/>
        <v>0</v>
      </c>
      <c r="CZ906">
        <f t="shared" si="828"/>
        <v>0</v>
      </c>
      <c r="DC906" t="s">
        <v>3</v>
      </c>
      <c r="DD906" t="s">
        <v>3</v>
      </c>
      <c r="DE906" t="s">
        <v>3</v>
      </c>
      <c r="DF906" t="s">
        <v>3</v>
      </c>
      <c r="DG906" t="s">
        <v>3</v>
      </c>
      <c r="DH906" t="s">
        <v>3</v>
      </c>
      <c r="DI906" t="s">
        <v>3</v>
      </c>
      <c r="DJ906" t="s">
        <v>3</v>
      </c>
      <c r="DK906" t="s">
        <v>3</v>
      </c>
      <c r="DL906" t="s">
        <v>3</v>
      </c>
      <c r="DM906" t="s">
        <v>3</v>
      </c>
      <c r="DN906">
        <v>0</v>
      </c>
      <c r="DO906">
        <v>0</v>
      </c>
      <c r="DP906">
        <v>1</v>
      </c>
      <c r="DQ906">
        <v>1</v>
      </c>
      <c r="DU906">
        <v>1005</v>
      </c>
      <c r="DV906" t="s">
        <v>52</v>
      </c>
      <c r="DW906" t="s">
        <v>52</v>
      </c>
      <c r="DX906">
        <v>1</v>
      </c>
      <c r="DZ906" t="s">
        <v>3</v>
      </c>
      <c r="EA906" t="s">
        <v>3</v>
      </c>
      <c r="EB906" t="s">
        <v>3</v>
      </c>
      <c r="EC906" t="s">
        <v>3</v>
      </c>
      <c r="EE906">
        <v>50757674</v>
      </c>
      <c r="EF906">
        <v>8</v>
      </c>
      <c r="EG906" t="s">
        <v>46</v>
      </c>
      <c r="EH906">
        <v>0</v>
      </c>
      <c r="EI906" t="s">
        <v>3</v>
      </c>
      <c r="EJ906">
        <v>1</v>
      </c>
      <c r="EK906">
        <v>500001</v>
      </c>
      <c r="EL906" t="s">
        <v>47</v>
      </c>
      <c r="EM906" t="s">
        <v>48</v>
      </c>
      <c r="EO906" t="s">
        <v>3</v>
      </c>
      <c r="EQ906">
        <v>32768</v>
      </c>
      <c r="ER906">
        <v>926</v>
      </c>
      <c r="ES906">
        <v>926</v>
      </c>
      <c r="ET906">
        <v>0</v>
      </c>
      <c r="EU906">
        <v>0</v>
      </c>
      <c r="EV906">
        <v>0</v>
      </c>
      <c r="EW906">
        <v>0</v>
      </c>
      <c r="EX906">
        <v>0</v>
      </c>
      <c r="FQ906">
        <v>0</v>
      </c>
      <c r="FR906">
        <f t="shared" si="818"/>
        <v>0</v>
      </c>
      <c r="FS906">
        <v>0</v>
      </c>
      <c r="FX906">
        <v>0</v>
      </c>
      <c r="FY906">
        <v>0</v>
      </c>
      <c r="GA906" t="s">
        <v>3</v>
      </c>
      <c r="GD906">
        <v>1</v>
      </c>
      <c r="GF906">
        <v>-1896968330</v>
      </c>
      <c r="GG906">
        <v>2</v>
      </c>
      <c r="GH906">
        <v>1</v>
      </c>
      <c r="GI906">
        <v>4</v>
      </c>
      <c r="GJ906">
        <v>0</v>
      </c>
      <c r="GK906">
        <v>0</v>
      </c>
      <c r="GL906">
        <f t="shared" si="819"/>
        <v>0</v>
      </c>
      <c r="GM906">
        <f t="shared" si="820"/>
        <v>-337.43</v>
      </c>
      <c r="GN906">
        <f t="shared" si="821"/>
        <v>-337.43</v>
      </c>
      <c r="GO906">
        <f t="shared" si="822"/>
        <v>0</v>
      </c>
      <c r="GP906">
        <f t="shared" si="823"/>
        <v>0</v>
      </c>
      <c r="GR906">
        <v>0</v>
      </c>
      <c r="GS906">
        <v>3</v>
      </c>
      <c r="GT906">
        <v>0</v>
      </c>
      <c r="GU906" t="s">
        <v>3</v>
      </c>
      <c r="GV906">
        <f t="shared" si="824"/>
        <v>0</v>
      </c>
      <c r="GW906">
        <v>1</v>
      </c>
      <c r="GX906">
        <f t="shared" si="825"/>
        <v>0</v>
      </c>
      <c r="HA906">
        <v>0</v>
      </c>
      <c r="HB906">
        <v>0</v>
      </c>
      <c r="HC906">
        <f t="shared" si="826"/>
        <v>0</v>
      </c>
      <c r="HE906" t="s">
        <v>3</v>
      </c>
      <c r="HF906" t="s">
        <v>3</v>
      </c>
      <c r="HM906" t="s">
        <v>3</v>
      </c>
      <c r="HN906" t="s">
        <v>3</v>
      </c>
      <c r="HO906" t="s">
        <v>3</v>
      </c>
      <c r="HP906" t="s">
        <v>3</v>
      </c>
      <c r="HQ906" t="s">
        <v>3</v>
      </c>
      <c r="IK906">
        <v>0</v>
      </c>
    </row>
    <row r="907" spans="1:245" x14ac:dyDescent="0.2">
      <c r="A907">
        <v>18</v>
      </c>
      <c r="B907">
        <v>1</v>
      </c>
      <c r="C907">
        <v>1125</v>
      </c>
      <c r="E907" t="s">
        <v>544</v>
      </c>
      <c r="F907" t="s">
        <v>29</v>
      </c>
      <c r="G907" t="s">
        <v>493</v>
      </c>
      <c r="H907" t="str">
        <f>'1.Ведомость'!C278</f>
        <v>ШТ</v>
      </c>
      <c r="I907">
        <f>I904*J907</f>
        <v>1</v>
      </c>
      <c r="J907">
        <v>1</v>
      </c>
      <c r="K907">
        <v>1</v>
      </c>
      <c r="O907">
        <f t="shared" si="796"/>
        <v>1573.93</v>
      </c>
      <c r="P907">
        <f t="shared" si="797"/>
        <v>1573.93</v>
      </c>
      <c r="Q907">
        <f t="shared" si="798"/>
        <v>0</v>
      </c>
      <c r="R907">
        <f t="shared" si="799"/>
        <v>0</v>
      </c>
      <c r="S907">
        <f t="shared" si="800"/>
        <v>0</v>
      </c>
      <c r="T907">
        <f t="shared" si="801"/>
        <v>0</v>
      </c>
      <c r="U907">
        <f t="shared" si="802"/>
        <v>0</v>
      </c>
      <c r="V907">
        <f t="shared" si="803"/>
        <v>0</v>
      </c>
      <c r="W907">
        <f t="shared" si="804"/>
        <v>0</v>
      </c>
      <c r="X907">
        <f t="shared" si="805"/>
        <v>0</v>
      </c>
      <c r="Y907">
        <f t="shared" si="806"/>
        <v>0</v>
      </c>
      <c r="AA907">
        <v>51651743</v>
      </c>
      <c r="AB907">
        <f t="shared" si="807"/>
        <v>1573.93</v>
      </c>
      <c r="AC907">
        <f t="shared" si="808"/>
        <v>1573.93</v>
      </c>
      <c r="AD907">
        <f>ROUND((((ET907)-(EU907))+AE907),2)</f>
        <v>0</v>
      </c>
      <c r="AE907">
        <f t="shared" si="829"/>
        <v>0</v>
      </c>
      <c r="AF907">
        <f t="shared" si="829"/>
        <v>0</v>
      </c>
      <c r="AG907">
        <f t="shared" si="809"/>
        <v>0</v>
      </c>
      <c r="AH907">
        <f t="shared" si="830"/>
        <v>0</v>
      </c>
      <c r="AI907">
        <f t="shared" si="830"/>
        <v>0</v>
      </c>
      <c r="AJ907">
        <f t="shared" si="810"/>
        <v>0</v>
      </c>
      <c r="AK907">
        <v>1573.93</v>
      </c>
      <c r="AL907">
        <v>1573.93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1</v>
      </c>
      <c r="AW907">
        <v>1</v>
      </c>
      <c r="AZ907">
        <v>1</v>
      </c>
      <c r="BA907">
        <v>1</v>
      </c>
      <c r="BB907">
        <v>1</v>
      </c>
      <c r="BC907">
        <v>9.11</v>
      </c>
      <c r="BD907" t="s">
        <v>3</v>
      </c>
      <c r="BE907" t="s">
        <v>3</v>
      </c>
      <c r="BF907" t="s">
        <v>3</v>
      </c>
      <c r="BG907" t="s">
        <v>3</v>
      </c>
      <c r="BH907">
        <v>3</v>
      </c>
      <c r="BI907">
        <v>1</v>
      </c>
      <c r="BJ907" t="s">
        <v>56</v>
      </c>
      <c r="BM907">
        <v>500001</v>
      </c>
      <c r="BN907">
        <v>0</v>
      </c>
      <c r="BO907" t="s">
        <v>3</v>
      </c>
      <c r="BP907">
        <v>0</v>
      </c>
      <c r="BQ907">
        <v>8</v>
      </c>
      <c r="BR907">
        <v>0</v>
      </c>
      <c r="BS907">
        <v>1</v>
      </c>
      <c r="BT907">
        <v>1</v>
      </c>
      <c r="BU907">
        <v>1</v>
      </c>
      <c r="BV907">
        <v>1</v>
      </c>
      <c r="BW907">
        <v>1</v>
      </c>
      <c r="BX907">
        <v>1</v>
      </c>
      <c r="BY907" t="s">
        <v>3</v>
      </c>
      <c r="BZ907">
        <v>0</v>
      </c>
      <c r="CA907">
        <v>0</v>
      </c>
      <c r="CB907" t="s">
        <v>3</v>
      </c>
      <c r="CE907">
        <v>0</v>
      </c>
      <c r="CF907">
        <v>0</v>
      </c>
      <c r="CG907">
        <v>0</v>
      </c>
      <c r="CM907">
        <v>0</v>
      </c>
      <c r="CN907" t="s">
        <v>3</v>
      </c>
      <c r="CO907">
        <v>0</v>
      </c>
      <c r="CP907">
        <f t="shared" si="811"/>
        <v>1573.93</v>
      </c>
      <c r="CQ907">
        <f>AC907</f>
        <v>1573.93</v>
      </c>
      <c r="CR907">
        <f>AD907</f>
        <v>0</v>
      </c>
      <c r="CS907">
        <f t="shared" si="812"/>
        <v>0</v>
      </c>
      <c r="CT907">
        <f t="shared" si="813"/>
        <v>0</v>
      </c>
      <c r="CU907">
        <f t="shared" si="814"/>
        <v>0</v>
      </c>
      <c r="CV907">
        <f t="shared" si="815"/>
        <v>0</v>
      </c>
      <c r="CW907">
        <f t="shared" si="816"/>
        <v>0</v>
      </c>
      <c r="CX907">
        <f t="shared" si="817"/>
        <v>0</v>
      </c>
      <c r="CY907">
        <f t="shared" si="827"/>
        <v>0</v>
      </c>
      <c r="CZ907">
        <f t="shared" si="828"/>
        <v>0</v>
      </c>
      <c r="DC907" t="s">
        <v>3</v>
      </c>
      <c r="DD907" t="s">
        <v>3</v>
      </c>
      <c r="DE907" t="s">
        <v>3</v>
      </c>
      <c r="DF907" t="s">
        <v>3</v>
      </c>
      <c r="DG907" t="s">
        <v>3</v>
      </c>
      <c r="DH907" t="s">
        <v>3</v>
      </c>
      <c r="DI907" t="s">
        <v>3</v>
      </c>
      <c r="DJ907" t="s">
        <v>3</v>
      </c>
      <c r="DK907" t="s">
        <v>3</v>
      </c>
      <c r="DL907" t="s">
        <v>3</v>
      </c>
      <c r="DM907" t="s">
        <v>3</v>
      </c>
      <c r="DN907">
        <v>0</v>
      </c>
      <c r="DO907">
        <v>0</v>
      </c>
      <c r="DP907">
        <v>1</v>
      </c>
      <c r="DQ907">
        <v>1</v>
      </c>
      <c r="DU907">
        <v>1013</v>
      </c>
      <c r="DV907" t="s">
        <v>17</v>
      </c>
      <c r="DW907" t="s">
        <v>17</v>
      </c>
      <c r="DX907">
        <v>1</v>
      </c>
      <c r="DZ907" t="s">
        <v>3</v>
      </c>
      <c r="EA907" t="s">
        <v>3</v>
      </c>
      <c r="EB907" t="s">
        <v>3</v>
      </c>
      <c r="EC907" t="s">
        <v>3</v>
      </c>
      <c r="EE907">
        <v>50757674</v>
      </c>
      <c r="EF907">
        <v>8</v>
      </c>
      <c r="EG907" t="s">
        <v>46</v>
      </c>
      <c r="EH907">
        <v>0</v>
      </c>
      <c r="EI907" t="s">
        <v>3</v>
      </c>
      <c r="EJ907">
        <v>1</v>
      </c>
      <c r="EK907">
        <v>500001</v>
      </c>
      <c r="EL907" t="s">
        <v>47</v>
      </c>
      <c r="EM907" t="s">
        <v>48</v>
      </c>
      <c r="EO907" t="s">
        <v>3</v>
      </c>
      <c r="EQ907">
        <v>0</v>
      </c>
      <c r="ER907">
        <v>1496.67</v>
      </c>
      <c r="ES907">
        <v>1573.93</v>
      </c>
      <c r="ET907">
        <v>0</v>
      </c>
      <c r="EU907">
        <v>0</v>
      </c>
      <c r="EV907">
        <v>0</v>
      </c>
      <c r="EW907">
        <v>0</v>
      </c>
      <c r="EX907">
        <v>0</v>
      </c>
      <c r="EZ907">
        <v>5</v>
      </c>
      <c r="FC907">
        <v>0</v>
      </c>
      <c r="FD907">
        <v>18</v>
      </c>
      <c r="FF907">
        <v>1496.67</v>
      </c>
      <c r="FQ907">
        <v>0</v>
      </c>
      <c r="FR907">
        <f t="shared" si="818"/>
        <v>0</v>
      </c>
      <c r="FS907">
        <v>0</v>
      </c>
      <c r="FX907">
        <v>0</v>
      </c>
      <c r="FY907">
        <v>0</v>
      </c>
      <c r="GA907" t="s">
        <v>494</v>
      </c>
      <c r="GD907">
        <v>1</v>
      </c>
      <c r="GF907">
        <v>1281068968</v>
      </c>
      <c r="GG907">
        <v>2</v>
      </c>
      <c r="GH907">
        <v>3</v>
      </c>
      <c r="GI907">
        <v>4</v>
      </c>
      <c r="GJ907">
        <v>0</v>
      </c>
      <c r="GK907">
        <v>0</v>
      </c>
      <c r="GL907">
        <f t="shared" si="819"/>
        <v>0</v>
      </c>
      <c r="GM907">
        <f t="shared" si="820"/>
        <v>1573.93</v>
      </c>
      <c r="GN907">
        <f t="shared" si="821"/>
        <v>1573.93</v>
      </c>
      <c r="GO907">
        <f t="shared" si="822"/>
        <v>0</v>
      </c>
      <c r="GP907">
        <f t="shared" si="823"/>
        <v>0</v>
      </c>
      <c r="GR907">
        <v>1</v>
      </c>
      <c r="GS907">
        <v>1</v>
      </c>
      <c r="GT907">
        <v>0</v>
      </c>
      <c r="GU907" t="s">
        <v>3</v>
      </c>
      <c r="GV907">
        <f t="shared" si="824"/>
        <v>0</v>
      </c>
      <c r="GW907">
        <v>1</v>
      </c>
      <c r="GX907">
        <f t="shared" si="825"/>
        <v>0</v>
      </c>
      <c r="HA907">
        <v>0</v>
      </c>
      <c r="HB907">
        <v>0</v>
      </c>
      <c r="HC907">
        <f t="shared" si="826"/>
        <v>0</v>
      </c>
      <c r="HE907" t="s">
        <v>35</v>
      </c>
      <c r="HF907" t="s">
        <v>37</v>
      </c>
      <c r="HG907">
        <f>ROUND(AC907*I907,2)</f>
        <v>1573.93</v>
      </c>
      <c r="HM907" t="s">
        <v>3</v>
      </c>
      <c r="HN907" t="s">
        <v>3</v>
      </c>
      <c r="HO907" t="s">
        <v>3</v>
      </c>
      <c r="HP907" t="s">
        <v>3</v>
      </c>
      <c r="HQ907" t="s">
        <v>3</v>
      </c>
      <c r="IK907">
        <v>0</v>
      </c>
    </row>
    <row r="908" spans="1:245" x14ac:dyDescent="0.2">
      <c r="A908">
        <v>17</v>
      </c>
      <c r="B908">
        <v>1</v>
      </c>
      <c r="C908">
        <f>ROW(SmtRes!A1135)</f>
        <v>1135</v>
      </c>
      <c r="D908">
        <f>ROW(EtalonRes!A1310)</f>
        <v>1310</v>
      </c>
      <c r="E908" t="s">
        <v>545</v>
      </c>
      <c r="F908" t="s">
        <v>38</v>
      </c>
      <c r="G908" t="s">
        <v>39</v>
      </c>
      <c r="H908" t="s">
        <v>17</v>
      </c>
      <c r="I908">
        <v>1</v>
      </c>
      <c r="J908">
        <v>0</v>
      </c>
      <c r="K908">
        <v>1</v>
      </c>
      <c r="O908">
        <f t="shared" si="796"/>
        <v>729.99</v>
      </c>
      <c r="P908">
        <f t="shared" si="797"/>
        <v>372.87</v>
      </c>
      <c r="Q908">
        <f t="shared" si="798"/>
        <v>20.55</v>
      </c>
      <c r="R908">
        <f t="shared" si="799"/>
        <v>4.34</v>
      </c>
      <c r="S908">
        <f t="shared" si="800"/>
        <v>336.57</v>
      </c>
      <c r="T908">
        <f t="shared" si="801"/>
        <v>0</v>
      </c>
      <c r="U908">
        <f t="shared" si="802"/>
        <v>1.1235000000000002</v>
      </c>
      <c r="V908">
        <f t="shared" si="803"/>
        <v>1.0500000000000001E-2</v>
      </c>
      <c r="W908">
        <f t="shared" si="804"/>
        <v>0</v>
      </c>
      <c r="X908">
        <f t="shared" si="805"/>
        <v>412.5</v>
      </c>
      <c r="Y908">
        <f t="shared" si="806"/>
        <v>245.46</v>
      </c>
      <c r="AA908">
        <v>51651743</v>
      </c>
      <c r="AB908">
        <f t="shared" si="807"/>
        <v>52.56</v>
      </c>
      <c r="AC908">
        <f t="shared" si="808"/>
        <v>40.93</v>
      </c>
      <c r="AD908">
        <f>ROUND(((((ET908*ROUND(1.05,7)))-((EU908*ROUND(1.05,7))))+AE908),2)</f>
        <v>1.55</v>
      </c>
      <c r="AE908">
        <f>ROUND(((EU908*ROUND(1.05,7))),2)</f>
        <v>0.13</v>
      </c>
      <c r="AF908">
        <f>ROUND(((EV908*ROUND(1.05,7))),2)</f>
        <v>10.08</v>
      </c>
      <c r="AG908">
        <f t="shared" si="809"/>
        <v>0</v>
      </c>
      <c r="AH908">
        <f>((EW908*ROUND(1.05,7)))</f>
        <v>1.1235000000000002</v>
      </c>
      <c r="AI908">
        <f>((EX908*ROUND(1.05,7)))</f>
        <v>1.0500000000000001E-2</v>
      </c>
      <c r="AJ908">
        <f t="shared" si="810"/>
        <v>0</v>
      </c>
      <c r="AK908">
        <v>52</v>
      </c>
      <c r="AL908">
        <v>40.93</v>
      </c>
      <c r="AM908">
        <v>1.47</v>
      </c>
      <c r="AN908">
        <v>0.12</v>
      </c>
      <c r="AO908">
        <v>9.6</v>
      </c>
      <c r="AP908">
        <v>0</v>
      </c>
      <c r="AQ908">
        <v>1.07</v>
      </c>
      <c r="AR908">
        <v>0.01</v>
      </c>
      <c r="AS908">
        <v>0</v>
      </c>
      <c r="AT908">
        <v>121</v>
      </c>
      <c r="AU908">
        <v>72</v>
      </c>
      <c r="AV908">
        <v>1</v>
      </c>
      <c r="AW908">
        <v>1</v>
      </c>
      <c r="AZ908">
        <v>1</v>
      </c>
      <c r="BA908">
        <v>33.39</v>
      </c>
      <c r="BB908">
        <v>13.26</v>
      </c>
      <c r="BC908">
        <v>9.11</v>
      </c>
      <c r="BD908" t="s">
        <v>3</v>
      </c>
      <c r="BE908" t="s">
        <v>3</v>
      </c>
      <c r="BF908" t="s">
        <v>3</v>
      </c>
      <c r="BG908" t="s">
        <v>3</v>
      </c>
      <c r="BH908">
        <v>0</v>
      </c>
      <c r="BI908">
        <v>1</v>
      </c>
      <c r="BJ908" t="s">
        <v>40</v>
      </c>
      <c r="BM908">
        <v>20001</v>
      </c>
      <c r="BN908">
        <v>0</v>
      </c>
      <c r="BO908" t="s">
        <v>3</v>
      </c>
      <c r="BP908">
        <v>0</v>
      </c>
      <c r="BQ908">
        <v>22</v>
      </c>
      <c r="BR908">
        <v>0</v>
      </c>
      <c r="BS908">
        <v>33.39</v>
      </c>
      <c r="BT908">
        <v>1</v>
      </c>
      <c r="BU908">
        <v>1</v>
      </c>
      <c r="BV908">
        <v>1</v>
      </c>
      <c r="BW908">
        <v>1</v>
      </c>
      <c r="BX908">
        <v>1</v>
      </c>
      <c r="BY908" t="s">
        <v>3</v>
      </c>
      <c r="BZ908">
        <v>121</v>
      </c>
      <c r="CA908">
        <v>72</v>
      </c>
      <c r="CB908" t="s">
        <v>3</v>
      </c>
      <c r="CE908">
        <v>0</v>
      </c>
      <c r="CF908">
        <v>0</v>
      </c>
      <c r="CG908">
        <v>0</v>
      </c>
      <c r="CM908">
        <v>0</v>
      </c>
      <c r="CN908" t="s">
        <v>19</v>
      </c>
      <c r="CO908">
        <v>0</v>
      </c>
      <c r="CP908">
        <f t="shared" si="811"/>
        <v>729.99</v>
      </c>
      <c r="CQ908">
        <f>AC908*BC908</f>
        <v>372.8723</v>
      </c>
      <c r="CR908">
        <f>AD908*BB908</f>
        <v>20.553000000000001</v>
      </c>
      <c r="CS908">
        <f t="shared" si="812"/>
        <v>4.3407</v>
      </c>
      <c r="CT908">
        <f t="shared" si="813"/>
        <v>336.57120000000003</v>
      </c>
      <c r="CU908">
        <f t="shared" si="814"/>
        <v>0</v>
      </c>
      <c r="CV908">
        <f t="shared" si="815"/>
        <v>1.1235000000000002</v>
      </c>
      <c r="CW908">
        <f t="shared" si="816"/>
        <v>1.0500000000000001E-2</v>
      </c>
      <c r="CX908">
        <f t="shared" si="817"/>
        <v>0</v>
      </c>
      <c r="CY908">
        <f t="shared" si="827"/>
        <v>412.50109999999995</v>
      </c>
      <c r="CZ908">
        <f t="shared" si="828"/>
        <v>245.45519999999996</v>
      </c>
      <c r="DC908" t="s">
        <v>3</v>
      </c>
      <c r="DD908" t="s">
        <v>3</v>
      </c>
      <c r="DE908" t="s">
        <v>20</v>
      </c>
      <c r="DF908" t="s">
        <v>20</v>
      </c>
      <c r="DG908" t="s">
        <v>20</v>
      </c>
      <c r="DH908" t="s">
        <v>3</v>
      </c>
      <c r="DI908" t="s">
        <v>20</v>
      </c>
      <c r="DJ908" t="s">
        <v>20</v>
      </c>
      <c r="DK908" t="s">
        <v>3</v>
      </c>
      <c r="DL908" t="s">
        <v>3</v>
      </c>
      <c r="DM908" t="s">
        <v>3</v>
      </c>
      <c r="DN908">
        <v>0</v>
      </c>
      <c r="DO908">
        <v>0</v>
      </c>
      <c r="DP908">
        <v>1</v>
      </c>
      <c r="DQ908">
        <v>1</v>
      </c>
      <c r="DU908">
        <v>1013</v>
      </c>
      <c r="DV908" t="s">
        <v>17</v>
      </c>
      <c r="DW908" t="s">
        <v>17</v>
      </c>
      <c r="DX908">
        <v>1</v>
      </c>
      <c r="DZ908" t="s">
        <v>3</v>
      </c>
      <c r="EA908" t="s">
        <v>3</v>
      </c>
      <c r="EB908" t="s">
        <v>3</v>
      </c>
      <c r="EC908" t="s">
        <v>3</v>
      </c>
      <c r="EE908">
        <v>50757454</v>
      </c>
      <c r="EF908">
        <v>22</v>
      </c>
      <c r="EG908" t="s">
        <v>21</v>
      </c>
      <c r="EH908">
        <v>16</v>
      </c>
      <c r="EI908" t="s">
        <v>22</v>
      </c>
      <c r="EJ908">
        <v>1</v>
      </c>
      <c r="EK908">
        <v>20001</v>
      </c>
      <c r="EL908" t="s">
        <v>23</v>
      </c>
      <c r="EM908" t="s">
        <v>24</v>
      </c>
      <c r="EO908" t="s">
        <v>25</v>
      </c>
      <c r="EQ908">
        <v>131072</v>
      </c>
      <c r="ER908">
        <v>52</v>
      </c>
      <c r="ES908">
        <v>40.93</v>
      </c>
      <c r="ET908">
        <v>1.47</v>
      </c>
      <c r="EU908">
        <v>0.12</v>
      </c>
      <c r="EV908">
        <v>9.6</v>
      </c>
      <c r="EW908">
        <v>1.07</v>
      </c>
      <c r="EX908">
        <v>0.01</v>
      </c>
      <c r="EY908">
        <v>0</v>
      </c>
      <c r="FQ908">
        <v>0</v>
      </c>
      <c r="FR908">
        <f t="shared" si="818"/>
        <v>0</v>
      </c>
      <c r="FS908">
        <v>0</v>
      </c>
      <c r="FX908">
        <v>121</v>
      </c>
      <c r="FY908">
        <v>72</v>
      </c>
      <c r="GA908" t="s">
        <v>3</v>
      </c>
      <c r="GD908">
        <v>1</v>
      </c>
      <c r="GF908">
        <v>-476731723</v>
      </c>
      <c r="GG908">
        <v>2</v>
      </c>
      <c r="GH908">
        <v>1</v>
      </c>
      <c r="GI908">
        <v>4</v>
      </c>
      <c r="GJ908">
        <v>0</v>
      </c>
      <c r="GK908">
        <v>0</v>
      </c>
      <c r="GL908">
        <f t="shared" si="819"/>
        <v>0</v>
      </c>
      <c r="GM908">
        <f t="shared" si="820"/>
        <v>1387.95</v>
      </c>
      <c r="GN908">
        <f t="shared" si="821"/>
        <v>1387.95</v>
      </c>
      <c r="GO908">
        <f t="shared" si="822"/>
        <v>0</v>
      </c>
      <c r="GP908">
        <f t="shared" si="823"/>
        <v>0</v>
      </c>
      <c r="GR908">
        <v>0</v>
      </c>
      <c r="GS908">
        <v>3</v>
      </c>
      <c r="GT908">
        <v>0</v>
      </c>
      <c r="GU908" t="s">
        <v>3</v>
      </c>
      <c r="GV908">
        <f t="shared" si="824"/>
        <v>0</v>
      </c>
      <c r="GW908">
        <v>1</v>
      </c>
      <c r="GX908">
        <f t="shared" si="825"/>
        <v>0</v>
      </c>
      <c r="HA908">
        <v>0</v>
      </c>
      <c r="HB908">
        <v>0</v>
      </c>
      <c r="HC908">
        <f t="shared" si="826"/>
        <v>0</v>
      </c>
      <c r="HE908" t="s">
        <v>3</v>
      </c>
      <c r="HF908" t="s">
        <v>3</v>
      </c>
      <c r="HM908" t="s">
        <v>3</v>
      </c>
      <c r="HN908" t="s">
        <v>26</v>
      </c>
      <c r="HO908" t="s">
        <v>27</v>
      </c>
      <c r="HP908" t="s">
        <v>22</v>
      </c>
      <c r="HQ908" t="s">
        <v>22</v>
      </c>
      <c r="IK908">
        <v>0</v>
      </c>
    </row>
    <row r="909" spans="1:245" x14ac:dyDescent="0.2">
      <c r="A909">
        <v>18</v>
      </c>
      <c r="B909">
        <v>1</v>
      </c>
      <c r="C909">
        <v>1130</v>
      </c>
      <c r="E909" t="s">
        <v>546</v>
      </c>
      <c r="F909" t="s">
        <v>42</v>
      </c>
      <c r="G909" t="s">
        <v>43</v>
      </c>
      <c r="H909" t="e">
        <f>'1.Ведомость'!#REF!</f>
        <v>#REF!</v>
      </c>
      <c r="I909">
        <f>I908*J909</f>
        <v>0.1</v>
      </c>
      <c r="J909">
        <v>0.1</v>
      </c>
      <c r="K909">
        <v>0.1</v>
      </c>
      <c r="O909">
        <f t="shared" si="796"/>
        <v>0.91</v>
      </c>
      <c r="P909">
        <f t="shared" si="797"/>
        <v>0.91</v>
      </c>
      <c r="Q909">
        <f t="shared" si="798"/>
        <v>0</v>
      </c>
      <c r="R909">
        <f t="shared" si="799"/>
        <v>0</v>
      </c>
      <c r="S909">
        <f t="shared" si="800"/>
        <v>0</v>
      </c>
      <c r="T909">
        <f t="shared" si="801"/>
        <v>0</v>
      </c>
      <c r="U909">
        <f t="shared" si="802"/>
        <v>0</v>
      </c>
      <c r="V909">
        <f t="shared" si="803"/>
        <v>0</v>
      </c>
      <c r="W909">
        <f t="shared" si="804"/>
        <v>0</v>
      </c>
      <c r="X909">
        <f t="shared" si="805"/>
        <v>0</v>
      </c>
      <c r="Y909">
        <f t="shared" si="806"/>
        <v>0</v>
      </c>
      <c r="AA909">
        <v>51651743</v>
      </c>
      <c r="AB909">
        <f t="shared" si="807"/>
        <v>1</v>
      </c>
      <c r="AC909">
        <f t="shared" si="808"/>
        <v>1</v>
      </c>
      <c r="AD909">
        <f>ROUND((((ET909)-(EU909))+AE909),2)</f>
        <v>0</v>
      </c>
      <c r="AE909">
        <f t="shared" ref="AE909:AF911" si="831">ROUND((EU909),2)</f>
        <v>0</v>
      </c>
      <c r="AF909">
        <f t="shared" si="831"/>
        <v>0</v>
      </c>
      <c r="AG909">
        <f t="shared" si="809"/>
        <v>0</v>
      </c>
      <c r="AH909">
        <f t="shared" ref="AH909:AI911" si="832">(EW909)</f>
        <v>0</v>
      </c>
      <c r="AI909">
        <f t="shared" si="832"/>
        <v>0</v>
      </c>
      <c r="AJ909">
        <f t="shared" si="810"/>
        <v>0</v>
      </c>
      <c r="AK909">
        <v>1</v>
      </c>
      <c r="AL909">
        <v>1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1</v>
      </c>
      <c r="AW909">
        <v>1</v>
      </c>
      <c r="AZ909">
        <v>1</v>
      </c>
      <c r="BA909">
        <v>1</v>
      </c>
      <c r="BB909">
        <v>1</v>
      </c>
      <c r="BC909">
        <v>9.11</v>
      </c>
      <c r="BD909" t="s">
        <v>3</v>
      </c>
      <c r="BE909" t="s">
        <v>3</v>
      </c>
      <c r="BF909" t="s">
        <v>3</v>
      </c>
      <c r="BG909" t="s">
        <v>3</v>
      </c>
      <c r="BH909">
        <v>3</v>
      </c>
      <c r="BI909">
        <v>1</v>
      </c>
      <c r="BJ909" t="s">
        <v>45</v>
      </c>
      <c r="BM909">
        <v>500001</v>
      </c>
      <c r="BN909">
        <v>0</v>
      </c>
      <c r="BO909" t="s">
        <v>3</v>
      </c>
      <c r="BP909">
        <v>0</v>
      </c>
      <c r="BQ909">
        <v>8</v>
      </c>
      <c r="BR909">
        <v>0</v>
      </c>
      <c r="BS909">
        <v>1</v>
      </c>
      <c r="BT909">
        <v>1</v>
      </c>
      <c r="BU909">
        <v>1</v>
      </c>
      <c r="BV909">
        <v>1</v>
      </c>
      <c r="BW909">
        <v>1</v>
      </c>
      <c r="BX909">
        <v>1</v>
      </c>
      <c r="BY909" t="s">
        <v>3</v>
      </c>
      <c r="BZ909">
        <v>0</v>
      </c>
      <c r="CA909">
        <v>0</v>
      </c>
      <c r="CB909" t="s">
        <v>3</v>
      </c>
      <c r="CE909">
        <v>0</v>
      </c>
      <c r="CF909">
        <v>0</v>
      </c>
      <c r="CG909">
        <v>0</v>
      </c>
      <c r="CM909">
        <v>0</v>
      </c>
      <c r="CN909" t="s">
        <v>3</v>
      </c>
      <c r="CO909">
        <v>0</v>
      </c>
      <c r="CP909">
        <f t="shared" si="811"/>
        <v>0.91</v>
      </c>
      <c r="CQ909">
        <f>AC909*BC909</f>
        <v>9.11</v>
      </c>
      <c r="CR909">
        <f>AD909*BB909</f>
        <v>0</v>
      </c>
      <c r="CS909">
        <f t="shared" si="812"/>
        <v>0</v>
      </c>
      <c r="CT909">
        <f t="shared" si="813"/>
        <v>0</v>
      </c>
      <c r="CU909">
        <f t="shared" si="814"/>
        <v>0</v>
      </c>
      <c r="CV909">
        <f t="shared" si="815"/>
        <v>0</v>
      </c>
      <c r="CW909">
        <f t="shared" si="816"/>
        <v>0</v>
      </c>
      <c r="CX909">
        <f t="shared" si="817"/>
        <v>0</v>
      </c>
      <c r="CY909">
        <f t="shared" si="827"/>
        <v>0</v>
      </c>
      <c r="CZ909">
        <f t="shared" si="828"/>
        <v>0</v>
      </c>
      <c r="DC909" t="s">
        <v>3</v>
      </c>
      <c r="DD909" t="s">
        <v>3</v>
      </c>
      <c r="DE909" t="s">
        <v>3</v>
      </c>
      <c r="DF909" t="s">
        <v>3</v>
      </c>
      <c r="DG909" t="s">
        <v>3</v>
      </c>
      <c r="DH909" t="s">
        <v>3</v>
      </c>
      <c r="DI909" t="s">
        <v>3</v>
      </c>
      <c r="DJ909" t="s">
        <v>3</v>
      </c>
      <c r="DK909" t="s">
        <v>3</v>
      </c>
      <c r="DL909" t="s">
        <v>3</v>
      </c>
      <c r="DM909" t="s">
        <v>3</v>
      </c>
      <c r="DN909">
        <v>0</v>
      </c>
      <c r="DO909">
        <v>0</v>
      </c>
      <c r="DP909">
        <v>1</v>
      </c>
      <c r="DQ909">
        <v>1</v>
      </c>
      <c r="DU909">
        <v>1013</v>
      </c>
      <c r="DV909" t="s">
        <v>44</v>
      </c>
      <c r="DW909" t="s">
        <v>44</v>
      </c>
      <c r="DX909">
        <v>1</v>
      </c>
      <c r="DZ909" t="s">
        <v>3</v>
      </c>
      <c r="EA909" t="s">
        <v>3</v>
      </c>
      <c r="EB909" t="s">
        <v>3</v>
      </c>
      <c r="EC909" t="s">
        <v>3</v>
      </c>
      <c r="EE909">
        <v>50757674</v>
      </c>
      <c r="EF909">
        <v>8</v>
      </c>
      <c r="EG909" t="s">
        <v>46</v>
      </c>
      <c r="EH909">
        <v>0</v>
      </c>
      <c r="EI909" t="s">
        <v>3</v>
      </c>
      <c r="EJ909">
        <v>1</v>
      </c>
      <c r="EK909">
        <v>500001</v>
      </c>
      <c r="EL909" t="s">
        <v>47</v>
      </c>
      <c r="EM909" t="s">
        <v>48</v>
      </c>
      <c r="EO909" t="s">
        <v>3</v>
      </c>
      <c r="EQ909">
        <v>0</v>
      </c>
      <c r="ER909">
        <v>1</v>
      </c>
      <c r="ES909">
        <v>1</v>
      </c>
      <c r="ET909">
        <v>0</v>
      </c>
      <c r="EU909">
        <v>0</v>
      </c>
      <c r="EV909">
        <v>0</v>
      </c>
      <c r="EW909">
        <v>0</v>
      </c>
      <c r="EX909">
        <v>0</v>
      </c>
      <c r="FQ909">
        <v>0</v>
      </c>
      <c r="FR909">
        <f t="shared" si="818"/>
        <v>0</v>
      </c>
      <c r="FS909">
        <v>0</v>
      </c>
      <c r="FX909">
        <v>0</v>
      </c>
      <c r="FY909">
        <v>0</v>
      </c>
      <c r="GA909" t="s">
        <v>3</v>
      </c>
      <c r="GD909">
        <v>1</v>
      </c>
      <c r="GF909">
        <v>-1743999360</v>
      </c>
      <c r="GG909">
        <v>2</v>
      </c>
      <c r="GH909">
        <v>1</v>
      </c>
      <c r="GI909">
        <v>4</v>
      </c>
      <c r="GJ909">
        <v>0</v>
      </c>
      <c r="GK909">
        <v>0</v>
      </c>
      <c r="GL909">
        <f t="shared" si="819"/>
        <v>0</v>
      </c>
      <c r="GM909">
        <f t="shared" si="820"/>
        <v>0.91</v>
      </c>
      <c r="GN909">
        <f t="shared" si="821"/>
        <v>0.91</v>
      </c>
      <c r="GO909">
        <f t="shared" si="822"/>
        <v>0</v>
      </c>
      <c r="GP909">
        <f t="shared" si="823"/>
        <v>0</v>
      </c>
      <c r="GR909">
        <v>0</v>
      </c>
      <c r="GS909">
        <v>3</v>
      </c>
      <c r="GT909">
        <v>0</v>
      </c>
      <c r="GU909" t="s">
        <v>3</v>
      </c>
      <c r="GV909">
        <f t="shared" si="824"/>
        <v>0</v>
      </c>
      <c r="GW909">
        <v>1</v>
      </c>
      <c r="GX909">
        <f t="shared" si="825"/>
        <v>0</v>
      </c>
      <c r="HA909">
        <v>0</v>
      </c>
      <c r="HB909">
        <v>0</v>
      </c>
      <c r="HC909">
        <f t="shared" si="826"/>
        <v>0</v>
      </c>
      <c r="HE909" t="s">
        <v>3</v>
      </c>
      <c r="HF909" t="s">
        <v>3</v>
      </c>
      <c r="HM909" t="s">
        <v>3</v>
      </c>
      <c r="HN909" t="s">
        <v>3</v>
      </c>
      <c r="HO909" t="s">
        <v>3</v>
      </c>
      <c r="HP909" t="s">
        <v>3</v>
      </c>
      <c r="HQ909" t="s">
        <v>3</v>
      </c>
      <c r="IK909">
        <v>0</v>
      </c>
    </row>
    <row r="910" spans="1:245" x14ac:dyDescent="0.2">
      <c r="A910">
        <v>18</v>
      </c>
      <c r="B910">
        <v>1</v>
      </c>
      <c r="C910">
        <v>1134</v>
      </c>
      <c r="E910" t="s">
        <v>547</v>
      </c>
      <c r="F910" t="s">
        <v>50</v>
      </c>
      <c r="G910" t="s">
        <v>51</v>
      </c>
      <c r="H910" t="e">
        <f>'1.Ведомость'!#REF!</f>
        <v>#REF!</v>
      </c>
      <c r="I910">
        <f>I908*J910</f>
        <v>-0.04</v>
      </c>
      <c r="J910">
        <v>-0.04</v>
      </c>
      <c r="K910">
        <v>-0.04</v>
      </c>
      <c r="O910">
        <f t="shared" si="796"/>
        <v>-337.43</v>
      </c>
      <c r="P910">
        <f t="shared" si="797"/>
        <v>-337.43</v>
      </c>
      <c r="Q910">
        <f t="shared" si="798"/>
        <v>0</v>
      </c>
      <c r="R910">
        <f t="shared" si="799"/>
        <v>0</v>
      </c>
      <c r="S910">
        <f t="shared" si="800"/>
        <v>0</v>
      </c>
      <c r="T910">
        <f t="shared" si="801"/>
        <v>0</v>
      </c>
      <c r="U910">
        <f t="shared" si="802"/>
        <v>0</v>
      </c>
      <c r="V910">
        <f t="shared" si="803"/>
        <v>0</v>
      </c>
      <c r="W910">
        <f t="shared" si="804"/>
        <v>0</v>
      </c>
      <c r="X910">
        <f t="shared" si="805"/>
        <v>0</v>
      </c>
      <c r="Y910">
        <f t="shared" si="806"/>
        <v>0</v>
      </c>
      <c r="AA910">
        <v>51651743</v>
      </c>
      <c r="AB910">
        <f t="shared" si="807"/>
        <v>926</v>
      </c>
      <c r="AC910">
        <f t="shared" si="808"/>
        <v>926</v>
      </c>
      <c r="AD910">
        <f>ROUND((((ET910)-(EU910))+AE910),2)</f>
        <v>0</v>
      </c>
      <c r="AE910">
        <f t="shared" si="831"/>
        <v>0</v>
      </c>
      <c r="AF910">
        <f t="shared" si="831"/>
        <v>0</v>
      </c>
      <c r="AG910">
        <f t="shared" si="809"/>
        <v>0</v>
      </c>
      <c r="AH910">
        <f t="shared" si="832"/>
        <v>0</v>
      </c>
      <c r="AI910">
        <f t="shared" si="832"/>
        <v>0</v>
      </c>
      <c r="AJ910">
        <f t="shared" si="810"/>
        <v>0</v>
      </c>
      <c r="AK910">
        <v>926</v>
      </c>
      <c r="AL910">
        <v>926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1</v>
      </c>
      <c r="AW910">
        <v>1</v>
      </c>
      <c r="AZ910">
        <v>1</v>
      </c>
      <c r="BA910">
        <v>1</v>
      </c>
      <c r="BB910">
        <v>1</v>
      </c>
      <c r="BC910">
        <v>9.11</v>
      </c>
      <c r="BD910" t="s">
        <v>3</v>
      </c>
      <c r="BE910" t="s">
        <v>3</v>
      </c>
      <c r="BF910" t="s">
        <v>3</v>
      </c>
      <c r="BG910" t="s">
        <v>3</v>
      </c>
      <c r="BH910">
        <v>3</v>
      </c>
      <c r="BI910">
        <v>1</v>
      </c>
      <c r="BJ910" t="s">
        <v>53</v>
      </c>
      <c r="BM910">
        <v>500001</v>
      </c>
      <c r="BN910">
        <v>0</v>
      </c>
      <c r="BO910" t="s">
        <v>3</v>
      </c>
      <c r="BP910">
        <v>0</v>
      </c>
      <c r="BQ910">
        <v>8</v>
      </c>
      <c r="BR910">
        <v>1</v>
      </c>
      <c r="BS910">
        <v>1</v>
      </c>
      <c r="BT910">
        <v>1</v>
      </c>
      <c r="BU910">
        <v>1</v>
      </c>
      <c r="BV910">
        <v>1</v>
      </c>
      <c r="BW910">
        <v>1</v>
      </c>
      <c r="BX910">
        <v>1</v>
      </c>
      <c r="BY910" t="s">
        <v>3</v>
      </c>
      <c r="BZ910">
        <v>0</v>
      </c>
      <c r="CA910">
        <v>0</v>
      </c>
      <c r="CB910" t="s">
        <v>3</v>
      </c>
      <c r="CE910">
        <v>0</v>
      </c>
      <c r="CF910">
        <v>0</v>
      </c>
      <c r="CG910">
        <v>0</v>
      </c>
      <c r="CM910">
        <v>0</v>
      </c>
      <c r="CN910" t="s">
        <v>3</v>
      </c>
      <c r="CO910">
        <v>0</v>
      </c>
      <c r="CP910">
        <f t="shared" si="811"/>
        <v>-337.43</v>
      </c>
      <c r="CQ910">
        <f>AC910*BC910</f>
        <v>8435.8599999999988</v>
      </c>
      <c r="CR910">
        <f>AD910*BB910</f>
        <v>0</v>
      </c>
      <c r="CS910">
        <f t="shared" si="812"/>
        <v>0</v>
      </c>
      <c r="CT910">
        <f t="shared" si="813"/>
        <v>0</v>
      </c>
      <c r="CU910">
        <f t="shared" si="814"/>
        <v>0</v>
      </c>
      <c r="CV910">
        <f t="shared" si="815"/>
        <v>0</v>
      </c>
      <c r="CW910">
        <f t="shared" si="816"/>
        <v>0</v>
      </c>
      <c r="CX910">
        <f t="shared" si="817"/>
        <v>0</v>
      </c>
      <c r="CY910">
        <f t="shared" si="827"/>
        <v>0</v>
      </c>
      <c r="CZ910">
        <f t="shared" si="828"/>
        <v>0</v>
      </c>
      <c r="DC910" t="s">
        <v>3</v>
      </c>
      <c r="DD910" t="s">
        <v>3</v>
      </c>
      <c r="DE910" t="s">
        <v>3</v>
      </c>
      <c r="DF910" t="s">
        <v>3</v>
      </c>
      <c r="DG910" t="s">
        <v>3</v>
      </c>
      <c r="DH910" t="s">
        <v>3</v>
      </c>
      <c r="DI910" t="s">
        <v>3</v>
      </c>
      <c r="DJ910" t="s">
        <v>3</v>
      </c>
      <c r="DK910" t="s">
        <v>3</v>
      </c>
      <c r="DL910" t="s">
        <v>3</v>
      </c>
      <c r="DM910" t="s">
        <v>3</v>
      </c>
      <c r="DN910">
        <v>0</v>
      </c>
      <c r="DO910">
        <v>0</v>
      </c>
      <c r="DP910">
        <v>1</v>
      </c>
      <c r="DQ910">
        <v>1</v>
      </c>
      <c r="DU910">
        <v>1005</v>
      </c>
      <c r="DV910" t="s">
        <v>52</v>
      </c>
      <c r="DW910" t="s">
        <v>52</v>
      </c>
      <c r="DX910">
        <v>1</v>
      </c>
      <c r="DZ910" t="s">
        <v>3</v>
      </c>
      <c r="EA910" t="s">
        <v>3</v>
      </c>
      <c r="EB910" t="s">
        <v>3</v>
      </c>
      <c r="EC910" t="s">
        <v>3</v>
      </c>
      <c r="EE910">
        <v>50757674</v>
      </c>
      <c r="EF910">
        <v>8</v>
      </c>
      <c r="EG910" t="s">
        <v>46</v>
      </c>
      <c r="EH910">
        <v>0</v>
      </c>
      <c r="EI910" t="s">
        <v>3</v>
      </c>
      <c r="EJ910">
        <v>1</v>
      </c>
      <c r="EK910">
        <v>500001</v>
      </c>
      <c r="EL910" t="s">
        <v>47</v>
      </c>
      <c r="EM910" t="s">
        <v>48</v>
      </c>
      <c r="EO910" t="s">
        <v>3</v>
      </c>
      <c r="EQ910">
        <v>32768</v>
      </c>
      <c r="ER910">
        <v>926</v>
      </c>
      <c r="ES910">
        <v>926</v>
      </c>
      <c r="ET910">
        <v>0</v>
      </c>
      <c r="EU910">
        <v>0</v>
      </c>
      <c r="EV910">
        <v>0</v>
      </c>
      <c r="EW910">
        <v>0</v>
      </c>
      <c r="EX910">
        <v>0</v>
      </c>
      <c r="FQ910">
        <v>0</v>
      </c>
      <c r="FR910">
        <f t="shared" si="818"/>
        <v>0</v>
      </c>
      <c r="FS910">
        <v>0</v>
      </c>
      <c r="FX910">
        <v>0</v>
      </c>
      <c r="FY910">
        <v>0</v>
      </c>
      <c r="GA910" t="s">
        <v>3</v>
      </c>
      <c r="GD910">
        <v>1</v>
      </c>
      <c r="GF910">
        <v>-1896968330</v>
      </c>
      <c r="GG910">
        <v>2</v>
      </c>
      <c r="GH910">
        <v>1</v>
      </c>
      <c r="GI910">
        <v>4</v>
      </c>
      <c r="GJ910">
        <v>0</v>
      </c>
      <c r="GK910">
        <v>0</v>
      </c>
      <c r="GL910">
        <f t="shared" si="819"/>
        <v>0</v>
      </c>
      <c r="GM910">
        <f t="shared" si="820"/>
        <v>-337.43</v>
      </c>
      <c r="GN910">
        <f t="shared" si="821"/>
        <v>-337.43</v>
      </c>
      <c r="GO910">
        <f t="shared" si="822"/>
        <v>0</v>
      </c>
      <c r="GP910">
        <f t="shared" si="823"/>
        <v>0</v>
      </c>
      <c r="GR910">
        <v>0</v>
      </c>
      <c r="GS910">
        <v>3</v>
      </c>
      <c r="GT910">
        <v>0</v>
      </c>
      <c r="GU910" t="s">
        <v>3</v>
      </c>
      <c r="GV910">
        <f t="shared" si="824"/>
        <v>0</v>
      </c>
      <c r="GW910">
        <v>1</v>
      </c>
      <c r="GX910">
        <f t="shared" si="825"/>
        <v>0</v>
      </c>
      <c r="HA910">
        <v>0</v>
      </c>
      <c r="HB910">
        <v>0</v>
      </c>
      <c r="HC910">
        <f t="shared" si="826"/>
        <v>0</v>
      </c>
      <c r="HE910" t="s">
        <v>3</v>
      </c>
      <c r="HF910" t="s">
        <v>3</v>
      </c>
      <c r="HM910" t="s">
        <v>3</v>
      </c>
      <c r="HN910" t="s">
        <v>3</v>
      </c>
      <c r="HO910" t="s">
        <v>3</v>
      </c>
      <c r="HP910" t="s">
        <v>3</v>
      </c>
      <c r="HQ910" t="s">
        <v>3</v>
      </c>
      <c r="IK910">
        <v>0</v>
      </c>
    </row>
    <row r="911" spans="1:245" x14ac:dyDescent="0.2">
      <c r="A911">
        <v>18</v>
      </c>
      <c r="B911">
        <v>1</v>
      </c>
      <c r="C911">
        <v>1135</v>
      </c>
      <c r="E911" t="s">
        <v>548</v>
      </c>
      <c r="F911" t="s">
        <v>29</v>
      </c>
      <c r="G911" t="s">
        <v>55</v>
      </c>
      <c r="H911" t="str">
        <f>'1.Ведомость'!C280</f>
        <v>ШТ</v>
      </c>
      <c r="I911">
        <f>I908*J911</f>
        <v>1</v>
      </c>
      <c r="J911">
        <v>1</v>
      </c>
      <c r="K911">
        <v>1</v>
      </c>
      <c r="O911">
        <f t="shared" si="796"/>
        <v>1729.04</v>
      </c>
      <c r="P911">
        <f t="shared" si="797"/>
        <v>1729.04</v>
      </c>
      <c r="Q911">
        <f t="shared" si="798"/>
        <v>0</v>
      </c>
      <c r="R911">
        <f t="shared" si="799"/>
        <v>0</v>
      </c>
      <c r="S911">
        <f t="shared" si="800"/>
        <v>0</v>
      </c>
      <c r="T911">
        <f t="shared" si="801"/>
        <v>0</v>
      </c>
      <c r="U911">
        <f t="shared" si="802"/>
        <v>0</v>
      </c>
      <c r="V911">
        <f t="shared" si="803"/>
        <v>0</v>
      </c>
      <c r="W911">
        <f t="shared" si="804"/>
        <v>0</v>
      </c>
      <c r="X911">
        <f t="shared" si="805"/>
        <v>0</v>
      </c>
      <c r="Y911">
        <f t="shared" si="806"/>
        <v>0</v>
      </c>
      <c r="AA911">
        <v>51651743</v>
      </c>
      <c r="AB911">
        <f t="shared" si="807"/>
        <v>1729.04</v>
      </c>
      <c r="AC911">
        <f t="shared" si="808"/>
        <v>1729.04</v>
      </c>
      <c r="AD911">
        <f>ROUND((((ET911)-(EU911))+AE911),2)</f>
        <v>0</v>
      </c>
      <c r="AE911">
        <f t="shared" si="831"/>
        <v>0</v>
      </c>
      <c r="AF911">
        <f t="shared" si="831"/>
        <v>0</v>
      </c>
      <c r="AG911">
        <f t="shared" si="809"/>
        <v>0</v>
      </c>
      <c r="AH911">
        <f t="shared" si="832"/>
        <v>0</v>
      </c>
      <c r="AI911">
        <f t="shared" si="832"/>
        <v>0</v>
      </c>
      <c r="AJ911">
        <f t="shared" si="810"/>
        <v>0</v>
      </c>
      <c r="AK911">
        <v>1729.0400000000002</v>
      </c>
      <c r="AL911">
        <v>1729.0400000000002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1</v>
      </c>
      <c r="AW911">
        <v>1</v>
      </c>
      <c r="AZ911">
        <v>1</v>
      </c>
      <c r="BA911">
        <v>1</v>
      </c>
      <c r="BB911">
        <v>1</v>
      </c>
      <c r="BC911">
        <v>9.11</v>
      </c>
      <c r="BD911" t="s">
        <v>3</v>
      </c>
      <c r="BE911" t="s">
        <v>3</v>
      </c>
      <c r="BF911" t="s">
        <v>3</v>
      </c>
      <c r="BG911" t="s">
        <v>3</v>
      </c>
      <c r="BH911">
        <v>3</v>
      </c>
      <c r="BI911">
        <v>1</v>
      </c>
      <c r="BJ911" t="s">
        <v>56</v>
      </c>
      <c r="BM911">
        <v>500001</v>
      </c>
      <c r="BN911">
        <v>0</v>
      </c>
      <c r="BO911" t="s">
        <v>3</v>
      </c>
      <c r="BP911">
        <v>0</v>
      </c>
      <c r="BQ911">
        <v>8</v>
      </c>
      <c r="BR911">
        <v>0</v>
      </c>
      <c r="BS911">
        <v>1</v>
      </c>
      <c r="BT911">
        <v>1</v>
      </c>
      <c r="BU911">
        <v>1</v>
      </c>
      <c r="BV911">
        <v>1</v>
      </c>
      <c r="BW911">
        <v>1</v>
      </c>
      <c r="BX911">
        <v>1</v>
      </c>
      <c r="BY911" t="s">
        <v>3</v>
      </c>
      <c r="BZ911">
        <v>0</v>
      </c>
      <c r="CA911">
        <v>0</v>
      </c>
      <c r="CB911" t="s">
        <v>3</v>
      </c>
      <c r="CE911">
        <v>0</v>
      </c>
      <c r="CF911">
        <v>0</v>
      </c>
      <c r="CG911">
        <v>0</v>
      </c>
      <c r="CM911">
        <v>0</v>
      </c>
      <c r="CN911" t="s">
        <v>3</v>
      </c>
      <c r="CO911">
        <v>0</v>
      </c>
      <c r="CP911">
        <f t="shared" si="811"/>
        <v>1729.04</v>
      </c>
      <c r="CQ911">
        <f>AC911</f>
        <v>1729.04</v>
      </c>
      <c r="CR911">
        <f>AD911</f>
        <v>0</v>
      </c>
      <c r="CS911">
        <f t="shared" si="812"/>
        <v>0</v>
      </c>
      <c r="CT911">
        <f t="shared" si="813"/>
        <v>0</v>
      </c>
      <c r="CU911">
        <f t="shared" si="814"/>
        <v>0</v>
      </c>
      <c r="CV911">
        <f t="shared" si="815"/>
        <v>0</v>
      </c>
      <c r="CW911">
        <f t="shared" si="816"/>
        <v>0</v>
      </c>
      <c r="CX911">
        <f t="shared" si="817"/>
        <v>0</v>
      </c>
      <c r="CY911">
        <f t="shared" si="827"/>
        <v>0</v>
      </c>
      <c r="CZ911">
        <f t="shared" si="828"/>
        <v>0</v>
      </c>
      <c r="DC911" t="s">
        <v>3</v>
      </c>
      <c r="DD911" t="s">
        <v>3</v>
      </c>
      <c r="DE911" t="s">
        <v>3</v>
      </c>
      <c r="DF911" t="s">
        <v>3</v>
      </c>
      <c r="DG911" t="s">
        <v>3</v>
      </c>
      <c r="DH911" t="s">
        <v>3</v>
      </c>
      <c r="DI911" t="s">
        <v>3</v>
      </c>
      <c r="DJ911" t="s">
        <v>3</v>
      </c>
      <c r="DK911" t="s">
        <v>3</v>
      </c>
      <c r="DL911" t="s">
        <v>3</v>
      </c>
      <c r="DM911" t="s">
        <v>3</v>
      </c>
      <c r="DN911">
        <v>0</v>
      </c>
      <c r="DO911">
        <v>0</v>
      </c>
      <c r="DP911">
        <v>1</v>
      </c>
      <c r="DQ911">
        <v>1</v>
      </c>
      <c r="DU911">
        <v>1013</v>
      </c>
      <c r="DV911" t="s">
        <v>17</v>
      </c>
      <c r="DW911" t="s">
        <v>17</v>
      </c>
      <c r="DX911">
        <v>1</v>
      </c>
      <c r="DZ911" t="s">
        <v>3</v>
      </c>
      <c r="EA911" t="s">
        <v>3</v>
      </c>
      <c r="EB911" t="s">
        <v>3</v>
      </c>
      <c r="EC911" t="s">
        <v>3</v>
      </c>
      <c r="EE911">
        <v>50757674</v>
      </c>
      <c r="EF911">
        <v>8</v>
      </c>
      <c r="EG911" t="s">
        <v>46</v>
      </c>
      <c r="EH911">
        <v>0</v>
      </c>
      <c r="EI911" t="s">
        <v>3</v>
      </c>
      <c r="EJ911">
        <v>1</v>
      </c>
      <c r="EK911">
        <v>500001</v>
      </c>
      <c r="EL911" t="s">
        <v>47</v>
      </c>
      <c r="EM911" t="s">
        <v>48</v>
      </c>
      <c r="EO911" t="s">
        <v>3</v>
      </c>
      <c r="EQ911">
        <v>0</v>
      </c>
      <c r="ER911">
        <v>1644.17</v>
      </c>
      <c r="ES911">
        <v>1729.0400000000002</v>
      </c>
      <c r="ET911">
        <v>0</v>
      </c>
      <c r="EU911">
        <v>0</v>
      </c>
      <c r="EV911">
        <v>0</v>
      </c>
      <c r="EW911">
        <v>0</v>
      </c>
      <c r="EX911">
        <v>0</v>
      </c>
      <c r="EZ911">
        <v>5</v>
      </c>
      <c r="FC911">
        <v>0</v>
      </c>
      <c r="FD911">
        <v>18</v>
      </c>
      <c r="FF911">
        <v>1644.17</v>
      </c>
      <c r="FQ911">
        <v>0</v>
      </c>
      <c r="FR911">
        <f t="shared" si="818"/>
        <v>0</v>
      </c>
      <c r="FS911">
        <v>0</v>
      </c>
      <c r="FX911">
        <v>0</v>
      </c>
      <c r="FY911">
        <v>0</v>
      </c>
      <c r="GA911" t="s">
        <v>57</v>
      </c>
      <c r="GD911">
        <v>1</v>
      </c>
      <c r="GF911">
        <v>-1802594515</v>
      </c>
      <c r="GG911">
        <v>2</v>
      </c>
      <c r="GH911">
        <v>3</v>
      </c>
      <c r="GI911">
        <v>4</v>
      </c>
      <c r="GJ911">
        <v>0</v>
      </c>
      <c r="GK911">
        <v>0</v>
      </c>
      <c r="GL911">
        <f t="shared" si="819"/>
        <v>0</v>
      </c>
      <c r="GM911">
        <f t="shared" si="820"/>
        <v>1729.04</v>
      </c>
      <c r="GN911">
        <f t="shared" si="821"/>
        <v>1729.04</v>
      </c>
      <c r="GO911">
        <f t="shared" si="822"/>
        <v>0</v>
      </c>
      <c r="GP911">
        <f t="shared" si="823"/>
        <v>0</v>
      </c>
      <c r="GR911">
        <v>1</v>
      </c>
      <c r="GS911">
        <v>1</v>
      </c>
      <c r="GT911">
        <v>0</v>
      </c>
      <c r="GU911" t="s">
        <v>3</v>
      </c>
      <c r="GV911">
        <f t="shared" si="824"/>
        <v>0</v>
      </c>
      <c r="GW911">
        <v>1</v>
      </c>
      <c r="GX911">
        <f t="shared" si="825"/>
        <v>0</v>
      </c>
      <c r="HA911">
        <v>0</v>
      </c>
      <c r="HB911">
        <v>0</v>
      </c>
      <c r="HC911">
        <f t="shared" si="826"/>
        <v>0</v>
      </c>
      <c r="HE911" t="s">
        <v>35</v>
      </c>
      <c r="HF911" t="s">
        <v>37</v>
      </c>
      <c r="HG911">
        <f>ROUND(AC911*I911,2)</f>
        <v>1729.04</v>
      </c>
      <c r="HM911" t="s">
        <v>3</v>
      </c>
      <c r="HN911" t="s">
        <v>3</v>
      </c>
      <c r="HO911" t="s">
        <v>3</v>
      </c>
      <c r="HP911" t="s">
        <v>3</v>
      </c>
      <c r="HQ911" t="s">
        <v>3</v>
      </c>
      <c r="IK911">
        <v>0</v>
      </c>
    </row>
    <row r="912" spans="1:245" x14ac:dyDescent="0.2">
      <c r="A912">
        <v>17</v>
      </c>
      <c r="B912">
        <v>1</v>
      </c>
      <c r="C912">
        <f>ROW(SmtRes!A1145)</f>
        <v>1145</v>
      </c>
      <c r="D912">
        <f>ROW(EtalonRes!A1319)</f>
        <v>1319</v>
      </c>
      <c r="E912" t="s">
        <v>549</v>
      </c>
      <c r="F912" t="s">
        <v>38</v>
      </c>
      <c r="G912" t="s">
        <v>39</v>
      </c>
      <c r="H912" t="s">
        <v>17</v>
      </c>
      <c r="I912">
        <v>19</v>
      </c>
      <c r="J912">
        <v>0</v>
      </c>
      <c r="K912">
        <v>19</v>
      </c>
      <c r="O912">
        <f t="shared" si="796"/>
        <v>13869.93</v>
      </c>
      <c r="P912">
        <f t="shared" si="797"/>
        <v>7084.57</v>
      </c>
      <c r="Q912">
        <f t="shared" si="798"/>
        <v>390.51</v>
      </c>
      <c r="R912">
        <f t="shared" si="799"/>
        <v>82.47</v>
      </c>
      <c r="S912">
        <f t="shared" si="800"/>
        <v>6394.85</v>
      </c>
      <c r="T912">
        <f t="shared" si="801"/>
        <v>0</v>
      </c>
      <c r="U912">
        <f t="shared" si="802"/>
        <v>21.346500000000002</v>
      </c>
      <c r="V912">
        <f t="shared" si="803"/>
        <v>0.19950000000000001</v>
      </c>
      <c r="W912">
        <f t="shared" si="804"/>
        <v>0</v>
      </c>
      <c r="X912">
        <f t="shared" si="805"/>
        <v>7837.56</v>
      </c>
      <c r="Y912">
        <f t="shared" si="806"/>
        <v>4663.67</v>
      </c>
      <c r="AA912">
        <v>51651743</v>
      </c>
      <c r="AB912">
        <f t="shared" si="807"/>
        <v>52.56</v>
      </c>
      <c r="AC912">
        <f t="shared" si="808"/>
        <v>40.93</v>
      </c>
      <c r="AD912">
        <f>ROUND(((((ET912*ROUND(1.05,7)))-((EU912*ROUND(1.05,7))))+AE912),2)</f>
        <v>1.55</v>
      </c>
      <c r="AE912">
        <f>ROUND(((EU912*ROUND(1.05,7))),2)</f>
        <v>0.13</v>
      </c>
      <c r="AF912">
        <f>ROUND(((EV912*ROUND(1.05,7))),2)</f>
        <v>10.08</v>
      </c>
      <c r="AG912">
        <f t="shared" si="809"/>
        <v>0</v>
      </c>
      <c r="AH912">
        <f>((EW912*ROUND(1.05,7)))</f>
        <v>1.1235000000000002</v>
      </c>
      <c r="AI912">
        <f>((EX912*ROUND(1.05,7)))</f>
        <v>1.0500000000000001E-2</v>
      </c>
      <c r="AJ912">
        <f t="shared" si="810"/>
        <v>0</v>
      </c>
      <c r="AK912">
        <v>52</v>
      </c>
      <c r="AL912">
        <v>40.93</v>
      </c>
      <c r="AM912">
        <v>1.47</v>
      </c>
      <c r="AN912">
        <v>0.12</v>
      </c>
      <c r="AO912">
        <v>9.6</v>
      </c>
      <c r="AP912">
        <v>0</v>
      </c>
      <c r="AQ912">
        <v>1.07</v>
      </c>
      <c r="AR912">
        <v>0.01</v>
      </c>
      <c r="AS912">
        <v>0</v>
      </c>
      <c r="AT912">
        <v>121</v>
      </c>
      <c r="AU912">
        <v>72</v>
      </c>
      <c r="AV912">
        <v>1</v>
      </c>
      <c r="AW912">
        <v>1</v>
      </c>
      <c r="AZ912">
        <v>1</v>
      </c>
      <c r="BA912">
        <v>33.39</v>
      </c>
      <c r="BB912">
        <v>13.26</v>
      </c>
      <c r="BC912">
        <v>9.11</v>
      </c>
      <c r="BD912" t="s">
        <v>3</v>
      </c>
      <c r="BE912" t="s">
        <v>3</v>
      </c>
      <c r="BF912" t="s">
        <v>3</v>
      </c>
      <c r="BG912" t="s">
        <v>3</v>
      </c>
      <c r="BH912">
        <v>0</v>
      </c>
      <c r="BI912">
        <v>1</v>
      </c>
      <c r="BJ912" t="s">
        <v>40</v>
      </c>
      <c r="BM912">
        <v>20001</v>
      </c>
      <c r="BN912">
        <v>0</v>
      </c>
      <c r="BO912" t="s">
        <v>3</v>
      </c>
      <c r="BP912">
        <v>0</v>
      </c>
      <c r="BQ912">
        <v>22</v>
      </c>
      <c r="BR912">
        <v>0</v>
      </c>
      <c r="BS912">
        <v>33.39</v>
      </c>
      <c r="BT912">
        <v>1</v>
      </c>
      <c r="BU912">
        <v>1</v>
      </c>
      <c r="BV912">
        <v>1</v>
      </c>
      <c r="BW912">
        <v>1</v>
      </c>
      <c r="BX912">
        <v>1</v>
      </c>
      <c r="BY912" t="s">
        <v>3</v>
      </c>
      <c r="BZ912">
        <v>121</v>
      </c>
      <c r="CA912">
        <v>72</v>
      </c>
      <c r="CB912" t="s">
        <v>3</v>
      </c>
      <c r="CE912">
        <v>0</v>
      </c>
      <c r="CF912">
        <v>0</v>
      </c>
      <c r="CG912">
        <v>0</v>
      </c>
      <c r="CM912">
        <v>0</v>
      </c>
      <c r="CN912" t="s">
        <v>19</v>
      </c>
      <c r="CO912">
        <v>0</v>
      </c>
      <c r="CP912">
        <f t="shared" si="811"/>
        <v>13869.93</v>
      </c>
      <c r="CQ912">
        <f>AC912*BC912</f>
        <v>372.8723</v>
      </c>
      <c r="CR912">
        <f>AD912*BB912</f>
        <v>20.553000000000001</v>
      </c>
      <c r="CS912">
        <f t="shared" si="812"/>
        <v>4.3407</v>
      </c>
      <c r="CT912">
        <f t="shared" si="813"/>
        <v>336.57120000000003</v>
      </c>
      <c r="CU912">
        <f t="shared" si="814"/>
        <v>0</v>
      </c>
      <c r="CV912">
        <f t="shared" si="815"/>
        <v>1.1235000000000002</v>
      </c>
      <c r="CW912">
        <f t="shared" si="816"/>
        <v>1.0500000000000001E-2</v>
      </c>
      <c r="CX912">
        <f t="shared" si="817"/>
        <v>0</v>
      </c>
      <c r="CY912">
        <f t="shared" si="827"/>
        <v>7837.5572000000011</v>
      </c>
      <c r="CZ912">
        <f t="shared" si="828"/>
        <v>4663.6704</v>
      </c>
      <c r="DC912" t="s">
        <v>3</v>
      </c>
      <c r="DD912" t="s">
        <v>3</v>
      </c>
      <c r="DE912" t="s">
        <v>20</v>
      </c>
      <c r="DF912" t="s">
        <v>20</v>
      </c>
      <c r="DG912" t="s">
        <v>20</v>
      </c>
      <c r="DH912" t="s">
        <v>3</v>
      </c>
      <c r="DI912" t="s">
        <v>20</v>
      </c>
      <c r="DJ912" t="s">
        <v>20</v>
      </c>
      <c r="DK912" t="s">
        <v>3</v>
      </c>
      <c r="DL912" t="s">
        <v>3</v>
      </c>
      <c r="DM912" t="s">
        <v>3</v>
      </c>
      <c r="DN912">
        <v>0</v>
      </c>
      <c r="DO912">
        <v>0</v>
      </c>
      <c r="DP912">
        <v>1</v>
      </c>
      <c r="DQ912">
        <v>1</v>
      </c>
      <c r="DU912">
        <v>1013</v>
      </c>
      <c r="DV912" t="s">
        <v>17</v>
      </c>
      <c r="DW912" t="s">
        <v>17</v>
      </c>
      <c r="DX912">
        <v>1</v>
      </c>
      <c r="DZ912" t="s">
        <v>3</v>
      </c>
      <c r="EA912" t="s">
        <v>3</v>
      </c>
      <c r="EB912" t="s">
        <v>3</v>
      </c>
      <c r="EC912" t="s">
        <v>3</v>
      </c>
      <c r="EE912">
        <v>50757454</v>
      </c>
      <c r="EF912">
        <v>22</v>
      </c>
      <c r="EG912" t="s">
        <v>21</v>
      </c>
      <c r="EH912">
        <v>16</v>
      </c>
      <c r="EI912" t="s">
        <v>22</v>
      </c>
      <c r="EJ912">
        <v>1</v>
      </c>
      <c r="EK912">
        <v>20001</v>
      </c>
      <c r="EL912" t="s">
        <v>23</v>
      </c>
      <c r="EM912" t="s">
        <v>24</v>
      </c>
      <c r="EO912" t="s">
        <v>25</v>
      </c>
      <c r="EQ912">
        <v>131072</v>
      </c>
      <c r="ER912">
        <v>52</v>
      </c>
      <c r="ES912">
        <v>40.93</v>
      </c>
      <c r="ET912">
        <v>1.47</v>
      </c>
      <c r="EU912">
        <v>0.12</v>
      </c>
      <c r="EV912">
        <v>9.6</v>
      </c>
      <c r="EW912">
        <v>1.07</v>
      </c>
      <c r="EX912">
        <v>0.01</v>
      </c>
      <c r="EY912">
        <v>0</v>
      </c>
      <c r="FQ912">
        <v>0</v>
      </c>
      <c r="FR912">
        <f t="shared" si="818"/>
        <v>0</v>
      </c>
      <c r="FS912">
        <v>0</v>
      </c>
      <c r="FX912">
        <v>121</v>
      </c>
      <c r="FY912">
        <v>72</v>
      </c>
      <c r="GA912" t="s">
        <v>3</v>
      </c>
      <c r="GD912">
        <v>1</v>
      </c>
      <c r="GF912">
        <v>-476731723</v>
      </c>
      <c r="GG912">
        <v>2</v>
      </c>
      <c r="GH912">
        <v>1</v>
      </c>
      <c r="GI912">
        <v>4</v>
      </c>
      <c r="GJ912">
        <v>0</v>
      </c>
      <c r="GK912">
        <v>0</v>
      </c>
      <c r="GL912">
        <f t="shared" si="819"/>
        <v>0</v>
      </c>
      <c r="GM912">
        <f t="shared" si="820"/>
        <v>26371.16</v>
      </c>
      <c r="GN912">
        <f t="shared" si="821"/>
        <v>26371.16</v>
      </c>
      <c r="GO912">
        <f t="shared" si="822"/>
        <v>0</v>
      </c>
      <c r="GP912">
        <f t="shared" si="823"/>
        <v>0</v>
      </c>
      <c r="GR912">
        <v>0</v>
      </c>
      <c r="GS912">
        <v>3</v>
      </c>
      <c r="GT912">
        <v>0</v>
      </c>
      <c r="GU912" t="s">
        <v>3</v>
      </c>
      <c r="GV912">
        <f t="shared" si="824"/>
        <v>0</v>
      </c>
      <c r="GW912">
        <v>1</v>
      </c>
      <c r="GX912">
        <f t="shared" si="825"/>
        <v>0</v>
      </c>
      <c r="HA912">
        <v>0</v>
      </c>
      <c r="HB912">
        <v>0</v>
      </c>
      <c r="HC912">
        <f t="shared" si="826"/>
        <v>0</v>
      </c>
      <c r="HE912" t="s">
        <v>3</v>
      </c>
      <c r="HF912" t="s">
        <v>3</v>
      </c>
      <c r="HM912" t="s">
        <v>3</v>
      </c>
      <c r="HN912" t="s">
        <v>26</v>
      </c>
      <c r="HO912" t="s">
        <v>27</v>
      </c>
      <c r="HP912" t="s">
        <v>22</v>
      </c>
      <c r="HQ912" t="s">
        <v>22</v>
      </c>
      <c r="IK912">
        <v>0</v>
      </c>
    </row>
    <row r="913" spans="1:245" x14ac:dyDescent="0.2">
      <c r="A913">
        <v>18</v>
      </c>
      <c r="B913">
        <v>1</v>
      </c>
      <c r="C913">
        <v>1140</v>
      </c>
      <c r="E913" t="s">
        <v>550</v>
      </c>
      <c r="F913" t="s">
        <v>42</v>
      </c>
      <c r="G913" t="s">
        <v>43</v>
      </c>
      <c r="H913" t="e">
        <f>'1.Ведомость'!#REF!</f>
        <v>#REF!</v>
      </c>
      <c r="I913">
        <f>I912*J913</f>
        <v>1.9</v>
      </c>
      <c r="J913">
        <v>9.9999999999999992E-2</v>
      </c>
      <c r="K913">
        <v>0.1</v>
      </c>
      <c r="O913">
        <f t="shared" si="796"/>
        <v>17.309999999999999</v>
      </c>
      <c r="P913">
        <f t="shared" si="797"/>
        <v>17.309999999999999</v>
      </c>
      <c r="Q913">
        <f t="shared" si="798"/>
        <v>0</v>
      </c>
      <c r="R913">
        <f t="shared" si="799"/>
        <v>0</v>
      </c>
      <c r="S913">
        <f t="shared" si="800"/>
        <v>0</v>
      </c>
      <c r="T913">
        <f t="shared" si="801"/>
        <v>0</v>
      </c>
      <c r="U913">
        <f t="shared" si="802"/>
        <v>0</v>
      </c>
      <c r="V913">
        <f t="shared" si="803"/>
        <v>0</v>
      </c>
      <c r="W913">
        <f t="shared" si="804"/>
        <v>0</v>
      </c>
      <c r="X913">
        <f t="shared" si="805"/>
        <v>0</v>
      </c>
      <c r="Y913">
        <f t="shared" si="806"/>
        <v>0</v>
      </c>
      <c r="AA913">
        <v>51651743</v>
      </c>
      <c r="AB913">
        <f t="shared" si="807"/>
        <v>1</v>
      </c>
      <c r="AC913">
        <f t="shared" si="808"/>
        <v>1</v>
      </c>
      <c r="AD913">
        <f>ROUND((((ET913)-(EU913))+AE913),2)</f>
        <v>0</v>
      </c>
      <c r="AE913">
        <f t="shared" ref="AE913:AF915" si="833">ROUND((EU913),2)</f>
        <v>0</v>
      </c>
      <c r="AF913">
        <f t="shared" si="833"/>
        <v>0</v>
      </c>
      <c r="AG913">
        <f t="shared" si="809"/>
        <v>0</v>
      </c>
      <c r="AH913">
        <f t="shared" ref="AH913:AI915" si="834">(EW913)</f>
        <v>0</v>
      </c>
      <c r="AI913">
        <f t="shared" si="834"/>
        <v>0</v>
      </c>
      <c r="AJ913">
        <f t="shared" si="810"/>
        <v>0</v>
      </c>
      <c r="AK913">
        <v>1</v>
      </c>
      <c r="AL913">
        <v>1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</v>
      </c>
      <c r="AW913">
        <v>1</v>
      </c>
      <c r="AZ913">
        <v>1</v>
      </c>
      <c r="BA913">
        <v>1</v>
      </c>
      <c r="BB913">
        <v>1</v>
      </c>
      <c r="BC913">
        <v>9.11</v>
      </c>
      <c r="BD913" t="s">
        <v>3</v>
      </c>
      <c r="BE913" t="s">
        <v>3</v>
      </c>
      <c r="BF913" t="s">
        <v>3</v>
      </c>
      <c r="BG913" t="s">
        <v>3</v>
      </c>
      <c r="BH913">
        <v>3</v>
      </c>
      <c r="BI913">
        <v>1</v>
      </c>
      <c r="BJ913" t="s">
        <v>45</v>
      </c>
      <c r="BM913">
        <v>500001</v>
      </c>
      <c r="BN913">
        <v>0</v>
      </c>
      <c r="BO913" t="s">
        <v>3</v>
      </c>
      <c r="BP913">
        <v>0</v>
      </c>
      <c r="BQ913">
        <v>8</v>
      </c>
      <c r="BR913">
        <v>0</v>
      </c>
      <c r="BS913">
        <v>1</v>
      </c>
      <c r="BT913">
        <v>1</v>
      </c>
      <c r="BU913">
        <v>1</v>
      </c>
      <c r="BV913">
        <v>1</v>
      </c>
      <c r="BW913">
        <v>1</v>
      </c>
      <c r="BX913">
        <v>1</v>
      </c>
      <c r="BY913" t="s">
        <v>3</v>
      </c>
      <c r="BZ913">
        <v>0</v>
      </c>
      <c r="CA913">
        <v>0</v>
      </c>
      <c r="CB913" t="s">
        <v>3</v>
      </c>
      <c r="CE913">
        <v>0</v>
      </c>
      <c r="CF913">
        <v>0</v>
      </c>
      <c r="CG913">
        <v>0</v>
      </c>
      <c r="CM913">
        <v>0</v>
      </c>
      <c r="CN913" t="s">
        <v>3</v>
      </c>
      <c r="CO913">
        <v>0</v>
      </c>
      <c r="CP913">
        <f t="shared" si="811"/>
        <v>17.309999999999999</v>
      </c>
      <c r="CQ913">
        <f>AC913*BC913</f>
        <v>9.11</v>
      </c>
      <c r="CR913">
        <f>AD913*BB913</f>
        <v>0</v>
      </c>
      <c r="CS913">
        <f t="shared" si="812"/>
        <v>0</v>
      </c>
      <c r="CT913">
        <f t="shared" si="813"/>
        <v>0</v>
      </c>
      <c r="CU913">
        <f t="shared" si="814"/>
        <v>0</v>
      </c>
      <c r="CV913">
        <f t="shared" si="815"/>
        <v>0</v>
      </c>
      <c r="CW913">
        <f t="shared" si="816"/>
        <v>0</v>
      </c>
      <c r="CX913">
        <f t="shared" si="817"/>
        <v>0</v>
      </c>
      <c r="CY913">
        <f t="shared" si="827"/>
        <v>0</v>
      </c>
      <c r="CZ913">
        <f t="shared" si="828"/>
        <v>0</v>
      </c>
      <c r="DC913" t="s">
        <v>3</v>
      </c>
      <c r="DD913" t="s">
        <v>3</v>
      </c>
      <c r="DE913" t="s">
        <v>3</v>
      </c>
      <c r="DF913" t="s">
        <v>3</v>
      </c>
      <c r="DG913" t="s">
        <v>3</v>
      </c>
      <c r="DH913" t="s">
        <v>3</v>
      </c>
      <c r="DI913" t="s">
        <v>3</v>
      </c>
      <c r="DJ913" t="s">
        <v>3</v>
      </c>
      <c r="DK913" t="s">
        <v>3</v>
      </c>
      <c r="DL913" t="s">
        <v>3</v>
      </c>
      <c r="DM913" t="s">
        <v>3</v>
      </c>
      <c r="DN913">
        <v>0</v>
      </c>
      <c r="DO913">
        <v>0</v>
      </c>
      <c r="DP913">
        <v>1</v>
      </c>
      <c r="DQ913">
        <v>1</v>
      </c>
      <c r="DU913">
        <v>1013</v>
      </c>
      <c r="DV913" t="s">
        <v>44</v>
      </c>
      <c r="DW913" t="s">
        <v>44</v>
      </c>
      <c r="DX913">
        <v>1</v>
      </c>
      <c r="DZ913" t="s">
        <v>3</v>
      </c>
      <c r="EA913" t="s">
        <v>3</v>
      </c>
      <c r="EB913" t="s">
        <v>3</v>
      </c>
      <c r="EC913" t="s">
        <v>3</v>
      </c>
      <c r="EE913">
        <v>50757674</v>
      </c>
      <c r="EF913">
        <v>8</v>
      </c>
      <c r="EG913" t="s">
        <v>46</v>
      </c>
      <c r="EH913">
        <v>0</v>
      </c>
      <c r="EI913" t="s">
        <v>3</v>
      </c>
      <c r="EJ913">
        <v>1</v>
      </c>
      <c r="EK913">
        <v>500001</v>
      </c>
      <c r="EL913" t="s">
        <v>47</v>
      </c>
      <c r="EM913" t="s">
        <v>48</v>
      </c>
      <c r="EO913" t="s">
        <v>3</v>
      </c>
      <c r="EQ913">
        <v>0</v>
      </c>
      <c r="ER913">
        <v>1</v>
      </c>
      <c r="ES913">
        <v>1</v>
      </c>
      <c r="ET913">
        <v>0</v>
      </c>
      <c r="EU913">
        <v>0</v>
      </c>
      <c r="EV913">
        <v>0</v>
      </c>
      <c r="EW913">
        <v>0</v>
      </c>
      <c r="EX913">
        <v>0</v>
      </c>
      <c r="FQ913">
        <v>0</v>
      </c>
      <c r="FR913">
        <f t="shared" si="818"/>
        <v>0</v>
      </c>
      <c r="FS913">
        <v>0</v>
      </c>
      <c r="FX913">
        <v>0</v>
      </c>
      <c r="FY913">
        <v>0</v>
      </c>
      <c r="GA913" t="s">
        <v>3</v>
      </c>
      <c r="GD913">
        <v>1</v>
      </c>
      <c r="GF913">
        <v>-1743999360</v>
      </c>
      <c r="GG913">
        <v>2</v>
      </c>
      <c r="GH913">
        <v>1</v>
      </c>
      <c r="GI913">
        <v>4</v>
      </c>
      <c r="GJ913">
        <v>0</v>
      </c>
      <c r="GK913">
        <v>0</v>
      </c>
      <c r="GL913">
        <f t="shared" si="819"/>
        <v>0</v>
      </c>
      <c r="GM913">
        <f t="shared" si="820"/>
        <v>17.309999999999999</v>
      </c>
      <c r="GN913">
        <f t="shared" si="821"/>
        <v>17.309999999999999</v>
      </c>
      <c r="GO913">
        <f t="shared" si="822"/>
        <v>0</v>
      </c>
      <c r="GP913">
        <f t="shared" si="823"/>
        <v>0</v>
      </c>
      <c r="GR913">
        <v>0</v>
      </c>
      <c r="GS913">
        <v>3</v>
      </c>
      <c r="GT913">
        <v>0</v>
      </c>
      <c r="GU913" t="s">
        <v>3</v>
      </c>
      <c r="GV913">
        <f t="shared" si="824"/>
        <v>0</v>
      </c>
      <c r="GW913">
        <v>1</v>
      </c>
      <c r="GX913">
        <f t="shared" si="825"/>
        <v>0</v>
      </c>
      <c r="HA913">
        <v>0</v>
      </c>
      <c r="HB913">
        <v>0</v>
      </c>
      <c r="HC913">
        <f t="shared" si="826"/>
        <v>0</v>
      </c>
      <c r="HE913" t="s">
        <v>3</v>
      </c>
      <c r="HF913" t="s">
        <v>3</v>
      </c>
      <c r="HM913" t="s">
        <v>3</v>
      </c>
      <c r="HN913" t="s">
        <v>3</v>
      </c>
      <c r="HO913" t="s">
        <v>3</v>
      </c>
      <c r="HP913" t="s">
        <v>3</v>
      </c>
      <c r="HQ913" t="s">
        <v>3</v>
      </c>
      <c r="IK913">
        <v>0</v>
      </c>
    </row>
    <row r="914" spans="1:245" x14ac:dyDescent="0.2">
      <c r="A914">
        <v>18</v>
      </c>
      <c r="B914">
        <v>1</v>
      </c>
      <c r="C914">
        <v>1144</v>
      </c>
      <c r="E914" t="s">
        <v>551</v>
      </c>
      <c r="F914" t="s">
        <v>50</v>
      </c>
      <c r="G914" t="s">
        <v>51</v>
      </c>
      <c r="H914" t="e">
        <f>'1.Ведомость'!#REF!</f>
        <v>#REF!</v>
      </c>
      <c r="I914">
        <f>I912*J914</f>
        <v>-0.76</v>
      </c>
      <c r="J914">
        <v>-0.04</v>
      </c>
      <c r="K914">
        <v>-0.04</v>
      </c>
      <c r="O914">
        <f t="shared" si="796"/>
        <v>-6411.25</v>
      </c>
      <c r="P914">
        <f t="shared" si="797"/>
        <v>-6411.25</v>
      </c>
      <c r="Q914">
        <f t="shared" si="798"/>
        <v>0</v>
      </c>
      <c r="R914">
        <f t="shared" si="799"/>
        <v>0</v>
      </c>
      <c r="S914">
        <f t="shared" si="800"/>
        <v>0</v>
      </c>
      <c r="T914">
        <f t="shared" si="801"/>
        <v>0</v>
      </c>
      <c r="U914">
        <f t="shared" si="802"/>
        <v>0</v>
      </c>
      <c r="V914">
        <f t="shared" si="803"/>
        <v>0</v>
      </c>
      <c r="W914">
        <f t="shared" si="804"/>
        <v>0</v>
      </c>
      <c r="X914">
        <f t="shared" si="805"/>
        <v>0</v>
      </c>
      <c r="Y914">
        <f t="shared" si="806"/>
        <v>0</v>
      </c>
      <c r="AA914">
        <v>51651743</v>
      </c>
      <c r="AB914">
        <f t="shared" si="807"/>
        <v>926</v>
      </c>
      <c r="AC914">
        <f t="shared" si="808"/>
        <v>926</v>
      </c>
      <c r="AD914">
        <f>ROUND((((ET914)-(EU914))+AE914),2)</f>
        <v>0</v>
      </c>
      <c r="AE914">
        <f t="shared" si="833"/>
        <v>0</v>
      </c>
      <c r="AF914">
        <f t="shared" si="833"/>
        <v>0</v>
      </c>
      <c r="AG914">
        <f t="shared" si="809"/>
        <v>0</v>
      </c>
      <c r="AH914">
        <f t="shared" si="834"/>
        <v>0</v>
      </c>
      <c r="AI914">
        <f t="shared" si="834"/>
        <v>0</v>
      </c>
      <c r="AJ914">
        <f t="shared" si="810"/>
        <v>0</v>
      </c>
      <c r="AK914">
        <v>926</v>
      </c>
      <c r="AL914">
        <v>926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</v>
      </c>
      <c r="AW914">
        <v>1</v>
      </c>
      <c r="AZ914">
        <v>1</v>
      </c>
      <c r="BA914">
        <v>1</v>
      </c>
      <c r="BB914">
        <v>1</v>
      </c>
      <c r="BC914">
        <v>9.11</v>
      </c>
      <c r="BD914" t="s">
        <v>3</v>
      </c>
      <c r="BE914" t="s">
        <v>3</v>
      </c>
      <c r="BF914" t="s">
        <v>3</v>
      </c>
      <c r="BG914" t="s">
        <v>3</v>
      </c>
      <c r="BH914">
        <v>3</v>
      </c>
      <c r="BI914">
        <v>1</v>
      </c>
      <c r="BJ914" t="s">
        <v>53</v>
      </c>
      <c r="BM914">
        <v>500001</v>
      </c>
      <c r="BN914">
        <v>0</v>
      </c>
      <c r="BO914" t="s">
        <v>3</v>
      </c>
      <c r="BP914">
        <v>0</v>
      </c>
      <c r="BQ914">
        <v>8</v>
      </c>
      <c r="BR914">
        <v>1</v>
      </c>
      <c r="BS914">
        <v>1</v>
      </c>
      <c r="BT914">
        <v>1</v>
      </c>
      <c r="BU914">
        <v>1</v>
      </c>
      <c r="BV914">
        <v>1</v>
      </c>
      <c r="BW914">
        <v>1</v>
      </c>
      <c r="BX914">
        <v>1</v>
      </c>
      <c r="BY914" t="s">
        <v>3</v>
      </c>
      <c r="BZ914">
        <v>0</v>
      </c>
      <c r="CA914">
        <v>0</v>
      </c>
      <c r="CB914" t="s">
        <v>3</v>
      </c>
      <c r="CE914">
        <v>0</v>
      </c>
      <c r="CF914">
        <v>0</v>
      </c>
      <c r="CG914">
        <v>0</v>
      </c>
      <c r="CM914">
        <v>0</v>
      </c>
      <c r="CN914" t="s">
        <v>3</v>
      </c>
      <c r="CO914">
        <v>0</v>
      </c>
      <c r="CP914">
        <f t="shared" si="811"/>
        <v>-6411.25</v>
      </c>
      <c r="CQ914">
        <f>AC914*BC914</f>
        <v>8435.8599999999988</v>
      </c>
      <c r="CR914">
        <f>AD914*BB914</f>
        <v>0</v>
      </c>
      <c r="CS914">
        <f t="shared" si="812"/>
        <v>0</v>
      </c>
      <c r="CT914">
        <f t="shared" si="813"/>
        <v>0</v>
      </c>
      <c r="CU914">
        <f t="shared" si="814"/>
        <v>0</v>
      </c>
      <c r="CV914">
        <f t="shared" si="815"/>
        <v>0</v>
      </c>
      <c r="CW914">
        <f t="shared" si="816"/>
        <v>0</v>
      </c>
      <c r="CX914">
        <f t="shared" si="817"/>
        <v>0</v>
      </c>
      <c r="CY914">
        <f t="shared" si="827"/>
        <v>0</v>
      </c>
      <c r="CZ914">
        <f t="shared" si="828"/>
        <v>0</v>
      </c>
      <c r="DC914" t="s">
        <v>3</v>
      </c>
      <c r="DD914" t="s">
        <v>3</v>
      </c>
      <c r="DE914" t="s">
        <v>3</v>
      </c>
      <c r="DF914" t="s">
        <v>3</v>
      </c>
      <c r="DG914" t="s">
        <v>3</v>
      </c>
      <c r="DH914" t="s">
        <v>3</v>
      </c>
      <c r="DI914" t="s">
        <v>3</v>
      </c>
      <c r="DJ914" t="s">
        <v>3</v>
      </c>
      <c r="DK914" t="s">
        <v>3</v>
      </c>
      <c r="DL914" t="s">
        <v>3</v>
      </c>
      <c r="DM914" t="s">
        <v>3</v>
      </c>
      <c r="DN914">
        <v>0</v>
      </c>
      <c r="DO914">
        <v>0</v>
      </c>
      <c r="DP914">
        <v>1</v>
      </c>
      <c r="DQ914">
        <v>1</v>
      </c>
      <c r="DU914">
        <v>1005</v>
      </c>
      <c r="DV914" t="s">
        <v>52</v>
      </c>
      <c r="DW914" t="s">
        <v>52</v>
      </c>
      <c r="DX914">
        <v>1</v>
      </c>
      <c r="DZ914" t="s">
        <v>3</v>
      </c>
      <c r="EA914" t="s">
        <v>3</v>
      </c>
      <c r="EB914" t="s">
        <v>3</v>
      </c>
      <c r="EC914" t="s">
        <v>3</v>
      </c>
      <c r="EE914">
        <v>50757674</v>
      </c>
      <c r="EF914">
        <v>8</v>
      </c>
      <c r="EG914" t="s">
        <v>46</v>
      </c>
      <c r="EH914">
        <v>0</v>
      </c>
      <c r="EI914" t="s">
        <v>3</v>
      </c>
      <c r="EJ914">
        <v>1</v>
      </c>
      <c r="EK914">
        <v>500001</v>
      </c>
      <c r="EL914" t="s">
        <v>47</v>
      </c>
      <c r="EM914" t="s">
        <v>48</v>
      </c>
      <c r="EO914" t="s">
        <v>3</v>
      </c>
      <c r="EQ914">
        <v>32768</v>
      </c>
      <c r="ER914">
        <v>926</v>
      </c>
      <c r="ES914">
        <v>926</v>
      </c>
      <c r="ET914">
        <v>0</v>
      </c>
      <c r="EU914">
        <v>0</v>
      </c>
      <c r="EV914">
        <v>0</v>
      </c>
      <c r="EW914">
        <v>0</v>
      </c>
      <c r="EX914">
        <v>0</v>
      </c>
      <c r="FQ914">
        <v>0</v>
      </c>
      <c r="FR914">
        <f t="shared" si="818"/>
        <v>0</v>
      </c>
      <c r="FS914">
        <v>0</v>
      </c>
      <c r="FX914">
        <v>0</v>
      </c>
      <c r="FY914">
        <v>0</v>
      </c>
      <c r="GA914" t="s">
        <v>3</v>
      </c>
      <c r="GD914">
        <v>1</v>
      </c>
      <c r="GF914">
        <v>-1896968330</v>
      </c>
      <c r="GG914">
        <v>2</v>
      </c>
      <c r="GH914">
        <v>1</v>
      </c>
      <c r="GI914">
        <v>4</v>
      </c>
      <c r="GJ914">
        <v>0</v>
      </c>
      <c r="GK914">
        <v>0</v>
      </c>
      <c r="GL914">
        <f t="shared" si="819"/>
        <v>0</v>
      </c>
      <c r="GM914">
        <f t="shared" si="820"/>
        <v>-6411.25</v>
      </c>
      <c r="GN914">
        <f t="shared" si="821"/>
        <v>-6411.25</v>
      </c>
      <c r="GO914">
        <f t="shared" si="822"/>
        <v>0</v>
      </c>
      <c r="GP914">
        <f t="shared" si="823"/>
        <v>0</v>
      </c>
      <c r="GR914">
        <v>0</v>
      </c>
      <c r="GS914">
        <v>3</v>
      </c>
      <c r="GT914">
        <v>0</v>
      </c>
      <c r="GU914" t="s">
        <v>3</v>
      </c>
      <c r="GV914">
        <f t="shared" si="824"/>
        <v>0</v>
      </c>
      <c r="GW914">
        <v>1</v>
      </c>
      <c r="GX914">
        <f t="shared" si="825"/>
        <v>0</v>
      </c>
      <c r="HA914">
        <v>0</v>
      </c>
      <c r="HB914">
        <v>0</v>
      </c>
      <c r="HC914">
        <f t="shared" si="826"/>
        <v>0</v>
      </c>
      <c r="HE914" t="s">
        <v>3</v>
      </c>
      <c r="HF914" t="s">
        <v>3</v>
      </c>
      <c r="HM914" t="s">
        <v>3</v>
      </c>
      <c r="HN914" t="s">
        <v>3</v>
      </c>
      <c r="HO914" t="s">
        <v>3</v>
      </c>
      <c r="HP914" t="s">
        <v>3</v>
      </c>
      <c r="HQ914" t="s">
        <v>3</v>
      </c>
      <c r="IK914">
        <v>0</v>
      </c>
    </row>
    <row r="915" spans="1:245" x14ac:dyDescent="0.2">
      <c r="A915">
        <v>18</v>
      </c>
      <c r="B915">
        <v>1</v>
      </c>
      <c r="C915">
        <v>1145</v>
      </c>
      <c r="E915" t="s">
        <v>552</v>
      </c>
      <c r="F915" t="s">
        <v>29</v>
      </c>
      <c r="G915" t="s">
        <v>201</v>
      </c>
      <c r="H915" t="str">
        <f>'1.Ведомость'!C282</f>
        <v>ШТ</v>
      </c>
      <c r="I915">
        <f>I912*J915</f>
        <v>19</v>
      </c>
      <c r="J915">
        <v>1</v>
      </c>
      <c r="K915">
        <v>1</v>
      </c>
      <c r="O915">
        <f t="shared" si="796"/>
        <v>35366.03</v>
      </c>
      <c r="P915">
        <f t="shared" si="797"/>
        <v>35366.03</v>
      </c>
      <c r="Q915">
        <f t="shared" si="798"/>
        <v>0</v>
      </c>
      <c r="R915">
        <f t="shared" si="799"/>
        <v>0</v>
      </c>
      <c r="S915">
        <f t="shared" si="800"/>
        <v>0</v>
      </c>
      <c r="T915">
        <f t="shared" si="801"/>
        <v>0</v>
      </c>
      <c r="U915">
        <f t="shared" si="802"/>
        <v>0</v>
      </c>
      <c r="V915">
        <f t="shared" si="803"/>
        <v>0</v>
      </c>
      <c r="W915">
        <f t="shared" si="804"/>
        <v>0</v>
      </c>
      <c r="X915">
        <f t="shared" si="805"/>
        <v>0</v>
      </c>
      <c r="Y915">
        <f t="shared" si="806"/>
        <v>0</v>
      </c>
      <c r="AA915">
        <v>51651743</v>
      </c>
      <c r="AB915">
        <f t="shared" si="807"/>
        <v>1861.37</v>
      </c>
      <c r="AC915">
        <f t="shared" si="808"/>
        <v>1861.37</v>
      </c>
      <c r="AD915">
        <f>ROUND((((ET915)-(EU915))+AE915),2)</f>
        <v>0</v>
      </c>
      <c r="AE915">
        <f t="shared" si="833"/>
        <v>0</v>
      </c>
      <c r="AF915">
        <f t="shared" si="833"/>
        <v>0</v>
      </c>
      <c r="AG915">
        <f t="shared" si="809"/>
        <v>0</v>
      </c>
      <c r="AH915">
        <f t="shared" si="834"/>
        <v>0</v>
      </c>
      <c r="AI915">
        <f t="shared" si="834"/>
        <v>0</v>
      </c>
      <c r="AJ915">
        <f t="shared" si="810"/>
        <v>0</v>
      </c>
      <c r="AK915">
        <v>1861.37</v>
      </c>
      <c r="AL915">
        <v>1861.37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1</v>
      </c>
      <c r="AW915">
        <v>1</v>
      </c>
      <c r="AZ915">
        <v>1</v>
      </c>
      <c r="BA915">
        <v>1</v>
      </c>
      <c r="BB915">
        <v>1</v>
      </c>
      <c r="BC915">
        <v>9.11</v>
      </c>
      <c r="BD915" t="s">
        <v>3</v>
      </c>
      <c r="BE915" t="s">
        <v>3</v>
      </c>
      <c r="BF915" t="s">
        <v>3</v>
      </c>
      <c r="BG915" t="s">
        <v>3</v>
      </c>
      <c r="BH915">
        <v>3</v>
      </c>
      <c r="BI915">
        <v>1</v>
      </c>
      <c r="BJ915" t="s">
        <v>62</v>
      </c>
      <c r="BM915">
        <v>500001</v>
      </c>
      <c r="BN915">
        <v>0</v>
      </c>
      <c r="BO915" t="s">
        <v>3</v>
      </c>
      <c r="BP915">
        <v>0</v>
      </c>
      <c r="BQ915">
        <v>8</v>
      </c>
      <c r="BR915">
        <v>0</v>
      </c>
      <c r="BS915">
        <v>1</v>
      </c>
      <c r="BT915">
        <v>1</v>
      </c>
      <c r="BU915">
        <v>1</v>
      </c>
      <c r="BV915">
        <v>1</v>
      </c>
      <c r="BW915">
        <v>1</v>
      </c>
      <c r="BX915">
        <v>1</v>
      </c>
      <c r="BY915" t="s">
        <v>3</v>
      </c>
      <c r="BZ915">
        <v>0</v>
      </c>
      <c r="CA915">
        <v>0</v>
      </c>
      <c r="CB915" t="s">
        <v>3</v>
      </c>
      <c r="CE915">
        <v>0</v>
      </c>
      <c r="CF915">
        <v>0</v>
      </c>
      <c r="CG915">
        <v>0</v>
      </c>
      <c r="CM915">
        <v>0</v>
      </c>
      <c r="CN915" t="s">
        <v>3</v>
      </c>
      <c r="CO915">
        <v>0</v>
      </c>
      <c r="CP915">
        <f t="shared" si="811"/>
        <v>35366.03</v>
      </c>
      <c r="CQ915">
        <f>AC915</f>
        <v>1861.37</v>
      </c>
      <c r="CR915">
        <f>AD915</f>
        <v>0</v>
      </c>
      <c r="CS915">
        <f t="shared" si="812"/>
        <v>0</v>
      </c>
      <c r="CT915">
        <f t="shared" si="813"/>
        <v>0</v>
      </c>
      <c r="CU915">
        <f t="shared" si="814"/>
        <v>0</v>
      </c>
      <c r="CV915">
        <f t="shared" si="815"/>
        <v>0</v>
      </c>
      <c r="CW915">
        <f t="shared" si="816"/>
        <v>0</v>
      </c>
      <c r="CX915">
        <f t="shared" si="817"/>
        <v>0</v>
      </c>
      <c r="CY915">
        <f t="shared" si="827"/>
        <v>0</v>
      </c>
      <c r="CZ915">
        <f t="shared" si="828"/>
        <v>0</v>
      </c>
      <c r="DC915" t="s">
        <v>3</v>
      </c>
      <c r="DD915" t="s">
        <v>3</v>
      </c>
      <c r="DE915" t="s">
        <v>3</v>
      </c>
      <c r="DF915" t="s">
        <v>3</v>
      </c>
      <c r="DG915" t="s">
        <v>3</v>
      </c>
      <c r="DH915" t="s">
        <v>3</v>
      </c>
      <c r="DI915" t="s">
        <v>3</v>
      </c>
      <c r="DJ915" t="s">
        <v>3</v>
      </c>
      <c r="DK915" t="s">
        <v>3</v>
      </c>
      <c r="DL915" t="s">
        <v>3</v>
      </c>
      <c r="DM915" t="s">
        <v>3</v>
      </c>
      <c r="DN915">
        <v>0</v>
      </c>
      <c r="DO915">
        <v>0</v>
      </c>
      <c r="DP915">
        <v>1</v>
      </c>
      <c r="DQ915">
        <v>1</v>
      </c>
      <c r="DU915">
        <v>1013</v>
      </c>
      <c r="DV915" t="s">
        <v>17</v>
      </c>
      <c r="DW915" t="s">
        <v>17</v>
      </c>
      <c r="DX915">
        <v>1</v>
      </c>
      <c r="DZ915" t="s">
        <v>3</v>
      </c>
      <c r="EA915" t="s">
        <v>3</v>
      </c>
      <c r="EB915" t="s">
        <v>3</v>
      </c>
      <c r="EC915" t="s">
        <v>3</v>
      </c>
      <c r="EE915">
        <v>50757674</v>
      </c>
      <c r="EF915">
        <v>8</v>
      </c>
      <c r="EG915" t="s">
        <v>46</v>
      </c>
      <c r="EH915">
        <v>0</v>
      </c>
      <c r="EI915" t="s">
        <v>3</v>
      </c>
      <c r="EJ915">
        <v>1</v>
      </c>
      <c r="EK915">
        <v>500001</v>
      </c>
      <c r="EL915" t="s">
        <v>47</v>
      </c>
      <c r="EM915" t="s">
        <v>48</v>
      </c>
      <c r="EO915" t="s">
        <v>3</v>
      </c>
      <c r="EQ915">
        <v>0</v>
      </c>
      <c r="ER915">
        <v>1770</v>
      </c>
      <c r="ES915">
        <v>1861.37</v>
      </c>
      <c r="ET915">
        <v>0</v>
      </c>
      <c r="EU915">
        <v>0</v>
      </c>
      <c r="EV915">
        <v>0</v>
      </c>
      <c r="EW915">
        <v>0</v>
      </c>
      <c r="EX915">
        <v>0</v>
      </c>
      <c r="EZ915">
        <v>5</v>
      </c>
      <c r="FC915">
        <v>0</v>
      </c>
      <c r="FD915">
        <v>18</v>
      </c>
      <c r="FF915">
        <v>1770</v>
      </c>
      <c r="FQ915">
        <v>0</v>
      </c>
      <c r="FR915">
        <f t="shared" si="818"/>
        <v>0</v>
      </c>
      <c r="FS915">
        <v>0</v>
      </c>
      <c r="FX915">
        <v>0</v>
      </c>
      <c r="FY915">
        <v>0</v>
      </c>
      <c r="GA915" t="s">
        <v>202</v>
      </c>
      <c r="GD915">
        <v>1</v>
      </c>
      <c r="GF915">
        <v>-1766657038</v>
      </c>
      <c r="GG915">
        <v>2</v>
      </c>
      <c r="GH915">
        <v>3</v>
      </c>
      <c r="GI915">
        <v>4</v>
      </c>
      <c r="GJ915">
        <v>0</v>
      </c>
      <c r="GK915">
        <v>0</v>
      </c>
      <c r="GL915">
        <f t="shared" si="819"/>
        <v>0</v>
      </c>
      <c r="GM915">
        <f t="shared" si="820"/>
        <v>35366.03</v>
      </c>
      <c r="GN915">
        <f t="shared" si="821"/>
        <v>35366.03</v>
      </c>
      <c r="GO915">
        <f t="shared" si="822"/>
        <v>0</v>
      </c>
      <c r="GP915">
        <f t="shared" si="823"/>
        <v>0</v>
      </c>
      <c r="GR915">
        <v>1</v>
      </c>
      <c r="GS915">
        <v>1</v>
      </c>
      <c r="GT915">
        <v>0</v>
      </c>
      <c r="GU915" t="s">
        <v>3</v>
      </c>
      <c r="GV915">
        <f t="shared" si="824"/>
        <v>0</v>
      </c>
      <c r="GW915">
        <v>1</v>
      </c>
      <c r="GX915">
        <f t="shared" si="825"/>
        <v>0</v>
      </c>
      <c r="HA915">
        <v>0</v>
      </c>
      <c r="HB915">
        <v>0</v>
      </c>
      <c r="HC915">
        <f t="shared" si="826"/>
        <v>0</v>
      </c>
      <c r="HE915" t="s">
        <v>35</v>
      </c>
      <c r="HF915" t="s">
        <v>37</v>
      </c>
      <c r="HG915">
        <f>ROUND(AC915*I915,2)</f>
        <v>35366.03</v>
      </c>
      <c r="HM915" t="s">
        <v>3</v>
      </c>
      <c r="HN915" t="s">
        <v>3</v>
      </c>
      <c r="HO915" t="s">
        <v>3</v>
      </c>
      <c r="HP915" t="s">
        <v>3</v>
      </c>
      <c r="HQ915" t="s">
        <v>3</v>
      </c>
      <c r="IK915">
        <v>0</v>
      </c>
    </row>
    <row r="916" spans="1:245" x14ac:dyDescent="0.2">
      <c r="A916">
        <v>17</v>
      </c>
      <c r="B916">
        <v>1</v>
      </c>
      <c r="C916">
        <f>ROW(SmtRes!A1157)</f>
        <v>1157</v>
      </c>
      <c r="D916">
        <f>ROW(EtalonRes!A1336)</f>
        <v>1336</v>
      </c>
      <c r="E916" t="s">
        <v>553</v>
      </c>
      <c r="F916" t="s">
        <v>74</v>
      </c>
      <c r="G916" t="s">
        <v>75</v>
      </c>
      <c r="H916" t="s">
        <v>76</v>
      </c>
      <c r="I916">
        <v>1.8E-3</v>
      </c>
      <c r="J916">
        <v>0</v>
      </c>
      <c r="K916">
        <v>1.8E-3</v>
      </c>
      <c r="O916">
        <f t="shared" si="796"/>
        <v>95.01</v>
      </c>
      <c r="P916">
        <f t="shared" si="797"/>
        <v>7.13</v>
      </c>
      <c r="Q916">
        <f t="shared" si="798"/>
        <v>2.94</v>
      </c>
      <c r="R916">
        <f t="shared" si="799"/>
        <v>0.94</v>
      </c>
      <c r="S916">
        <f t="shared" si="800"/>
        <v>84.94</v>
      </c>
      <c r="T916">
        <f t="shared" si="801"/>
        <v>0</v>
      </c>
      <c r="U916">
        <f t="shared" si="802"/>
        <v>0.29106000000000004</v>
      </c>
      <c r="V916">
        <f t="shared" si="803"/>
        <v>2.2680000000000001E-3</v>
      </c>
      <c r="W916">
        <f t="shared" si="804"/>
        <v>0</v>
      </c>
      <c r="X916">
        <f t="shared" si="805"/>
        <v>103.91</v>
      </c>
      <c r="Y916">
        <f t="shared" si="806"/>
        <v>61.83</v>
      </c>
      <c r="AA916">
        <v>51651743</v>
      </c>
      <c r="AB916">
        <f t="shared" si="807"/>
        <v>1971.21</v>
      </c>
      <c r="AC916">
        <f t="shared" si="808"/>
        <v>434.65</v>
      </c>
      <c r="AD916">
        <f>ROUND(((((ET916*ROUND(1.05,7)))-((EU916*ROUND(1.05,7))))+AE916),2)</f>
        <v>123.3</v>
      </c>
      <c r="AE916">
        <f>ROUND(((EU916*ROUND(1.05,7))),2)</f>
        <v>15.57</v>
      </c>
      <c r="AF916">
        <f>ROUND(((EV916*ROUND(1.05,7))),2)</f>
        <v>1413.26</v>
      </c>
      <c r="AG916">
        <f t="shared" si="809"/>
        <v>0</v>
      </c>
      <c r="AH916">
        <f>((EW916*ROUND(1.05,7)))</f>
        <v>161.70000000000002</v>
      </c>
      <c r="AI916">
        <f>((EX916*ROUND(1.05,7)))</f>
        <v>1.26</v>
      </c>
      <c r="AJ916">
        <f t="shared" si="810"/>
        <v>0</v>
      </c>
      <c r="AK916">
        <v>1898.04</v>
      </c>
      <c r="AL916">
        <v>434.65</v>
      </c>
      <c r="AM916">
        <v>117.43</v>
      </c>
      <c r="AN916">
        <v>14.83</v>
      </c>
      <c r="AO916">
        <v>1345.96</v>
      </c>
      <c r="AP916">
        <v>0</v>
      </c>
      <c r="AQ916">
        <v>154</v>
      </c>
      <c r="AR916">
        <v>1.2</v>
      </c>
      <c r="AS916">
        <v>0</v>
      </c>
      <c r="AT916">
        <v>121</v>
      </c>
      <c r="AU916">
        <v>72</v>
      </c>
      <c r="AV916">
        <v>1</v>
      </c>
      <c r="AW916">
        <v>1</v>
      </c>
      <c r="AZ916">
        <v>1</v>
      </c>
      <c r="BA916">
        <v>33.39</v>
      </c>
      <c r="BB916">
        <v>13.26</v>
      </c>
      <c r="BC916">
        <v>9.11</v>
      </c>
      <c r="BD916" t="s">
        <v>3</v>
      </c>
      <c r="BE916" t="s">
        <v>3</v>
      </c>
      <c r="BF916" t="s">
        <v>3</v>
      </c>
      <c r="BG916" t="s">
        <v>3</v>
      </c>
      <c r="BH916">
        <v>0</v>
      </c>
      <c r="BI916">
        <v>1</v>
      </c>
      <c r="BJ916" t="s">
        <v>77</v>
      </c>
      <c r="BM916">
        <v>20001</v>
      </c>
      <c r="BN916">
        <v>0</v>
      </c>
      <c r="BO916" t="s">
        <v>3</v>
      </c>
      <c r="BP916">
        <v>0</v>
      </c>
      <c r="BQ916">
        <v>22</v>
      </c>
      <c r="BR916">
        <v>0</v>
      </c>
      <c r="BS916">
        <v>33.39</v>
      </c>
      <c r="BT916">
        <v>1</v>
      </c>
      <c r="BU916">
        <v>1</v>
      </c>
      <c r="BV916">
        <v>1</v>
      </c>
      <c r="BW916">
        <v>1</v>
      </c>
      <c r="BX916">
        <v>1</v>
      </c>
      <c r="BY916" t="s">
        <v>3</v>
      </c>
      <c r="BZ916">
        <v>121</v>
      </c>
      <c r="CA916">
        <v>72</v>
      </c>
      <c r="CB916" t="s">
        <v>3</v>
      </c>
      <c r="CE916">
        <v>0</v>
      </c>
      <c r="CF916">
        <v>0</v>
      </c>
      <c r="CG916">
        <v>0</v>
      </c>
      <c r="CM916">
        <v>0</v>
      </c>
      <c r="CN916" t="s">
        <v>19</v>
      </c>
      <c r="CO916">
        <v>0</v>
      </c>
      <c r="CP916">
        <f t="shared" si="811"/>
        <v>95.009999999999991</v>
      </c>
      <c r="CQ916">
        <f t="shared" ref="CQ916:CQ931" si="835">AC916*BC916</f>
        <v>3959.6614999999997</v>
      </c>
      <c r="CR916">
        <f t="shared" ref="CR916:CR931" si="836">AD916*BB916</f>
        <v>1634.9579999999999</v>
      </c>
      <c r="CS916">
        <f t="shared" si="812"/>
        <v>519.88229999999999</v>
      </c>
      <c r="CT916">
        <f t="shared" si="813"/>
        <v>47188.751400000001</v>
      </c>
      <c r="CU916">
        <f t="shared" si="814"/>
        <v>0</v>
      </c>
      <c r="CV916">
        <f t="shared" si="815"/>
        <v>161.70000000000002</v>
      </c>
      <c r="CW916">
        <f t="shared" si="816"/>
        <v>1.26</v>
      </c>
      <c r="CX916">
        <f t="shared" si="817"/>
        <v>0</v>
      </c>
      <c r="CY916">
        <f t="shared" si="827"/>
        <v>103.9148</v>
      </c>
      <c r="CZ916">
        <f t="shared" si="828"/>
        <v>61.833599999999997</v>
      </c>
      <c r="DC916" t="s">
        <v>3</v>
      </c>
      <c r="DD916" t="s">
        <v>3</v>
      </c>
      <c r="DE916" t="s">
        <v>20</v>
      </c>
      <c r="DF916" t="s">
        <v>20</v>
      </c>
      <c r="DG916" t="s">
        <v>20</v>
      </c>
      <c r="DH916" t="s">
        <v>3</v>
      </c>
      <c r="DI916" t="s">
        <v>20</v>
      </c>
      <c r="DJ916" t="s">
        <v>20</v>
      </c>
      <c r="DK916" t="s">
        <v>3</v>
      </c>
      <c r="DL916" t="s">
        <v>3</v>
      </c>
      <c r="DM916" t="s">
        <v>3</v>
      </c>
      <c r="DN916">
        <v>0</v>
      </c>
      <c r="DO916">
        <v>0</v>
      </c>
      <c r="DP916">
        <v>1</v>
      </c>
      <c r="DQ916">
        <v>1</v>
      </c>
      <c r="DU916">
        <v>1005</v>
      </c>
      <c r="DV916" t="s">
        <v>76</v>
      </c>
      <c r="DW916" t="s">
        <v>76</v>
      </c>
      <c r="DX916">
        <v>100</v>
      </c>
      <c r="DZ916" t="s">
        <v>3</v>
      </c>
      <c r="EA916" t="s">
        <v>3</v>
      </c>
      <c r="EB916" t="s">
        <v>3</v>
      </c>
      <c r="EC916" t="s">
        <v>3</v>
      </c>
      <c r="EE916">
        <v>50757454</v>
      </c>
      <c r="EF916">
        <v>22</v>
      </c>
      <c r="EG916" t="s">
        <v>21</v>
      </c>
      <c r="EH916">
        <v>16</v>
      </c>
      <c r="EI916" t="s">
        <v>22</v>
      </c>
      <c r="EJ916">
        <v>1</v>
      </c>
      <c r="EK916">
        <v>20001</v>
      </c>
      <c r="EL916" t="s">
        <v>23</v>
      </c>
      <c r="EM916" t="s">
        <v>24</v>
      </c>
      <c r="EO916" t="s">
        <v>25</v>
      </c>
      <c r="EQ916">
        <v>131072</v>
      </c>
      <c r="ER916">
        <v>1898.04</v>
      </c>
      <c r="ES916">
        <v>434.65</v>
      </c>
      <c r="ET916">
        <v>117.43</v>
      </c>
      <c r="EU916">
        <v>14.83</v>
      </c>
      <c r="EV916">
        <v>1345.96</v>
      </c>
      <c r="EW916">
        <v>154</v>
      </c>
      <c r="EX916">
        <v>1.2</v>
      </c>
      <c r="EY916">
        <v>0</v>
      </c>
      <c r="FQ916">
        <v>0</v>
      </c>
      <c r="FR916">
        <f t="shared" si="818"/>
        <v>0</v>
      </c>
      <c r="FS916">
        <v>0</v>
      </c>
      <c r="FX916">
        <v>121</v>
      </c>
      <c r="FY916">
        <v>72</v>
      </c>
      <c r="GA916" t="s">
        <v>3</v>
      </c>
      <c r="GD916">
        <v>1</v>
      </c>
      <c r="GF916">
        <v>-706050576</v>
      </c>
      <c r="GG916">
        <v>2</v>
      </c>
      <c r="GH916">
        <v>1</v>
      </c>
      <c r="GI916">
        <v>4</v>
      </c>
      <c r="GJ916">
        <v>0</v>
      </c>
      <c r="GK916">
        <v>0</v>
      </c>
      <c r="GL916">
        <f t="shared" si="819"/>
        <v>0</v>
      </c>
      <c r="GM916">
        <f t="shared" si="820"/>
        <v>260.75</v>
      </c>
      <c r="GN916">
        <f t="shared" si="821"/>
        <v>260.75</v>
      </c>
      <c r="GO916">
        <f t="shared" si="822"/>
        <v>0</v>
      </c>
      <c r="GP916">
        <f t="shared" si="823"/>
        <v>0</v>
      </c>
      <c r="GR916">
        <v>0</v>
      </c>
      <c r="GS916">
        <v>3</v>
      </c>
      <c r="GT916">
        <v>0</v>
      </c>
      <c r="GU916" t="s">
        <v>3</v>
      </c>
      <c r="GV916">
        <f t="shared" si="824"/>
        <v>0</v>
      </c>
      <c r="GW916">
        <v>1</v>
      </c>
      <c r="GX916">
        <f t="shared" si="825"/>
        <v>0</v>
      </c>
      <c r="HA916">
        <v>0</v>
      </c>
      <c r="HB916">
        <v>0</v>
      </c>
      <c r="HC916">
        <f t="shared" si="826"/>
        <v>0</v>
      </c>
      <c r="HE916" t="s">
        <v>3</v>
      </c>
      <c r="HF916" t="s">
        <v>3</v>
      </c>
      <c r="HM916" t="s">
        <v>3</v>
      </c>
      <c r="HN916" t="s">
        <v>26</v>
      </c>
      <c r="HO916" t="s">
        <v>27</v>
      </c>
      <c r="HP916" t="s">
        <v>22</v>
      </c>
      <c r="HQ916" t="s">
        <v>22</v>
      </c>
      <c r="IK916">
        <v>0</v>
      </c>
    </row>
    <row r="917" spans="1:245" x14ac:dyDescent="0.2">
      <c r="A917">
        <v>18</v>
      </c>
      <c r="B917">
        <v>1</v>
      </c>
      <c r="C917">
        <v>1157</v>
      </c>
      <c r="E917" t="s">
        <v>554</v>
      </c>
      <c r="F917" t="s">
        <v>79</v>
      </c>
      <c r="G917" t="s">
        <v>80</v>
      </c>
      <c r="H917" t="str">
        <f>'1.Ведомость'!C284</f>
        <v>м2</v>
      </c>
      <c r="I917">
        <f>I916*J917</f>
        <v>0.18</v>
      </c>
      <c r="J917">
        <v>100</v>
      </c>
      <c r="K917">
        <v>100</v>
      </c>
      <c r="O917">
        <f t="shared" si="796"/>
        <v>167.93</v>
      </c>
      <c r="P917">
        <f t="shared" si="797"/>
        <v>167.93</v>
      </c>
      <c r="Q917">
        <f t="shared" si="798"/>
        <v>0</v>
      </c>
      <c r="R917">
        <f t="shared" si="799"/>
        <v>0</v>
      </c>
      <c r="S917">
        <f t="shared" si="800"/>
        <v>0</v>
      </c>
      <c r="T917">
        <f t="shared" si="801"/>
        <v>0</v>
      </c>
      <c r="U917">
        <f t="shared" si="802"/>
        <v>0</v>
      </c>
      <c r="V917">
        <f t="shared" si="803"/>
        <v>0</v>
      </c>
      <c r="W917">
        <f t="shared" si="804"/>
        <v>0</v>
      </c>
      <c r="X917">
        <f t="shared" si="805"/>
        <v>0</v>
      </c>
      <c r="Y917">
        <f t="shared" si="806"/>
        <v>0</v>
      </c>
      <c r="AA917">
        <v>51651743</v>
      </c>
      <c r="AB917">
        <f t="shared" si="807"/>
        <v>102.41</v>
      </c>
      <c r="AC917">
        <f t="shared" si="808"/>
        <v>102.41</v>
      </c>
      <c r="AD917">
        <f>ROUND((((ET917)-(EU917))+AE917),2)</f>
        <v>0</v>
      </c>
      <c r="AE917">
        <f>ROUND((EU917),2)</f>
        <v>0</v>
      </c>
      <c r="AF917">
        <f>ROUND((EV917),2)</f>
        <v>0</v>
      </c>
      <c r="AG917">
        <f t="shared" si="809"/>
        <v>0</v>
      </c>
      <c r="AH917">
        <f>(EW917)</f>
        <v>0</v>
      </c>
      <c r="AI917">
        <f>(EX917)</f>
        <v>0</v>
      </c>
      <c r="AJ917">
        <f t="shared" si="810"/>
        <v>0</v>
      </c>
      <c r="AK917">
        <v>102.41</v>
      </c>
      <c r="AL917">
        <v>102.41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1</v>
      </c>
      <c r="AW917">
        <v>1</v>
      </c>
      <c r="AZ917">
        <v>1</v>
      </c>
      <c r="BA917">
        <v>1</v>
      </c>
      <c r="BB917">
        <v>1</v>
      </c>
      <c r="BC917">
        <v>9.11</v>
      </c>
      <c r="BD917" t="s">
        <v>3</v>
      </c>
      <c r="BE917" t="s">
        <v>3</v>
      </c>
      <c r="BF917" t="s">
        <v>3</v>
      </c>
      <c r="BG917" t="s">
        <v>3</v>
      </c>
      <c r="BH917">
        <v>3</v>
      </c>
      <c r="BI917">
        <v>1</v>
      </c>
      <c r="BJ917" t="s">
        <v>81</v>
      </c>
      <c r="BM917">
        <v>500001</v>
      </c>
      <c r="BN917">
        <v>0</v>
      </c>
      <c r="BO917" t="s">
        <v>3</v>
      </c>
      <c r="BP917">
        <v>0</v>
      </c>
      <c r="BQ917">
        <v>8</v>
      </c>
      <c r="BR917">
        <v>0</v>
      </c>
      <c r="BS917">
        <v>1</v>
      </c>
      <c r="BT917">
        <v>1</v>
      </c>
      <c r="BU917">
        <v>1</v>
      </c>
      <c r="BV917">
        <v>1</v>
      </c>
      <c r="BW917">
        <v>1</v>
      </c>
      <c r="BX917">
        <v>1</v>
      </c>
      <c r="BY917" t="s">
        <v>3</v>
      </c>
      <c r="BZ917">
        <v>0</v>
      </c>
      <c r="CA917">
        <v>0</v>
      </c>
      <c r="CB917" t="s">
        <v>3</v>
      </c>
      <c r="CE917">
        <v>0</v>
      </c>
      <c r="CF917">
        <v>0</v>
      </c>
      <c r="CG917">
        <v>0</v>
      </c>
      <c r="CM917">
        <v>0</v>
      </c>
      <c r="CN917" t="s">
        <v>3</v>
      </c>
      <c r="CO917">
        <v>0</v>
      </c>
      <c r="CP917">
        <f t="shared" si="811"/>
        <v>167.93</v>
      </c>
      <c r="CQ917">
        <f t="shared" si="835"/>
        <v>932.9550999999999</v>
      </c>
      <c r="CR917">
        <f t="shared" si="836"/>
        <v>0</v>
      </c>
      <c r="CS917">
        <f t="shared" si="812"/>
        <v>0</v>
      </c>
      <c r="CT917">
        <f t="shared" si="813"/>
        <v>0</v>
      </c>
      <c r="CU917">
        <f t="shared" si="814"/>
        <v>0</v>
      </c>
      <c r="CV917">
        <f t="shared" si="815"/>
        <v>0</v>
      </c>
      <c r="CW917">
        <f t="shared" si="816"/>
        <v>0</v>
      </c>
      <c r="CX917">
        <f t="shared" si="817"/>
        <v>0</v>
      </c>
      <c r="CY917">
        <f t="shared" si="827"/>
        <v>0</v>
      </c>
      <c r="CZ917">
        <f t="shared" si="828"/>
        <v>0</v>
      </c>
      <c r="DC917" t="s">
        <v>3</v>
      </c>
      <c r="DD917" t="s">
        <v>3</v>
      </c>
      <c r="DE917" t="s">
        <v>3</v>
      </c>
      <c r="DF917" t="s">
        <v>3</v>
      </c>
      <c r="DG917" t="s">
        <v>3</v>
      </c>
      <c r="DH917" t="s">
        <v>3</v>
      </c>
      <c r="DI917" t="s">
        <v>3</v>
      </c>
      <c r="DJ917" t="s">
        <v>3</v>
      </c>
      <c r="DK917" t="s">
        <v>3</v>
      </c>
      <c r="DL917" t="s">
        <v>3</v>
      </c>
      <c r="DM917" t="s">
        <v>3</v>
      </c>
      <c r="DN917">
        <v>0</v>
      </c>
      <c r="DO917">
        <v>0</v>
      </c>
      <c r="DP917">
        <v>1</v>
      </c>
      <c r="DQ917">
        <v>1</v>
      </c>
      <c r="DU917">
        <v>1005</v>
      </c>
      <c r="DV917" t="s">
        <v>52</v>
      </c>
      <c r="DW917" t="s">
        <v>52</v>
      </c>
      <c r="DX917">
        <v>1</v>
      </c>
      <c r="DZ917" t="s">
        <v>3</v>
      </c>
      <c r="EA917" t="s">
        <v>3</v>
      </c>
      <c r="EB917" t="s">
        <v>3</v>
      </c>
      <c r="EC917" t="s">
        <v>3</v>
      </c>
      <c r="EE917">
        <v>50757674</v>
      </c>
      <c r="EF917">
        <v>8</v>
      </c>
      <c r="EG917" t="s">
        <v>46</v>
      </c>
      <c r="EH917">
        <v>0</v>
      </c>
      <c r="EI917" t="s">
        <v>3</v>
      </c>
      <c r="EJ917">
        <v>1</v>
      </c>
      <c r="EK917">
        <v>500001</v>
      </c>
      <c r="EL917" t="s">
        <v>47</v>
      </c>
      <c r="EM917" t="s">
        <v>48</v>
      </c>
      <c r="EO917" t="s">
        <v>3</v>
      </c>
      <c r="EQ917">
        <v>0</v>
      </c>
      <c r="ER917">
        <v>102.41</v>
      </c>
      <c r="ES917">
        <v>102.41</v>
      </c>
      <c r="ET917">
        <v>0</v>
      </c>
      <c r="EU917">
        <v>0</v>
      </c>
      <c r="EV917">
        <v>0</v>
      </c>
      <c r="EW917">
        <v>0</v>
      </c>
      <c r="EX917">
        <v>0</v>
      </c>
      <c r="FQ917">
        <v>0</v>
      </c>
      <c r="FR917">
        <f t="shared" si="818"/>
        <v>0</v>
      </c>
      <c r="FS917">
        <v>0</v>
      </c>
      <c r="FX917">
        <v>0</v>
      </c>
      <c r="FY917">
        <v>0</v>
      </c>
      <c r="GA917" t="s">
        <v>3</v>
      </c>
      <c r="GD917">
        <v>1</v>
      </c>
      <c r="GF917">
        <v>415678242</v>
      </c>
      <c r="GG917">
        <v>2</v>
      </c>
      <c r="GH917">
        <v>1</v>
      </c>
      <c r="GI917">
        <v>4</v>
      </c>
      <c r="GJ917">
        <v>0</v>
      </c>
      <c r="GK917">
        <v>0</v>
      </c>
      <c r="GL917">
        <f t="shared" si="819"/>
        <v>0</v>
      </c>
      <c r="GM917">
        <f t="shared" si="820"/>
        <v>167.93</v>
      </c>
      <c r="GN917">
        <f t="shared" si="821"/>
        <v>167.93</v>
      </c>
      <c r="GO917">
        <f t="shared" si="822"/>
        <v>0</v>
      </c>
      <c r="GP917">
        <f t="shared" si="823"/>
        <v>0</v>
      </c>
      <c r="GR917">
        <v>0</v>
      </c>
      <c r="GS917">
        <v>3</v>
      </c>
      <c r="GT917">
        <v>0</v>
      </c>
      <c r="GU917" t="s">
        <v>3</v>
      </c>
      <c r="GV917">
        <f t="shared" si="824"/>
        <v>0</v>
      </c>
      <c r="GW917">
        <v>1</v>
      </c>
      <c r="GX917">
        <f t="shared" si="825"/>
        <v>0</v>
      </c>
      <c r="HA917">
        <v>0</v>
      </c>
      <c r="HB917">
        <v>0</v>
      </c>
      <c r="HC917">
        <f t="shared" si="826"/>
        <v>0</v>
      </c>
      <c r="HE917" t="s">
        <v>3</v>
      </c>
      <c r="HF917" t="s">
        <v>3</v>
      </c>
      <c r="HM917" t="s">
        <v>3</v>
      </c>
      <c r="HN917" t="s">
        <v>3</v>
      </c>
      <c r="HO917" t="s">
        <v>3</v>
      </c>
      <c r="HP917" t="s">
        <v>3</v>
      </c>
      <c r="HQ917" t="s">
        <v>3</v>
      </c>
      <c r="IK917">
        <v>0</v>
      </c>
    </row>
    <row r="918" spans="1:245" x14ac:dyDescent="0.2">
      <c r="A918">
        <v>17</v>
      </c>
      <c r="B918">
        <v>1</v>
      </c>
      <c r="C918">
        <f>ROW(SmtRes!A1170)</f>
        <v>1170</v>
      </c>
      <c r="D918">
        <f>ROW(EtalonRes!A1353)</f>
        <v>1353</v>
      </c>
      <c r="E918" t="s">
        <v>555</v>
      </c>
      <c r="F918" t="s">
        <v>83</v>
      </c>
      <c r="G918" t="s">
        <v>84</v>
      </c>
      <c r="H918" t="s">
        <v>76</v>
      </c>
      <c r="I918">
        <v>0.13100000000000001</v>
      </c>
      <c r="J918">
        <v>0</v>
      </c>
      <c r="K918">
        <v>0.13100000000000001</v>
      </c>
      <c r="O918">
        <f t="shared" si="796"/>
        <v>6350.03</v>
      </c>
      <c r="P918">
        <f t="shared" si="797"/>
        <v>518.23</v>
      </c>
      <c r="Q918">
        <f t="shared" si="798"/>
        <v>171.9</v>
      </c>
      <c r="R918">
        <f t="shared" si="799"/>
        <v>53.41</v>
      </c>
      <c r="S918">
        <f t="shared" si="800"/>
        <v>5659.9</v>
      </c>
      <c r="T918">
        <f t="shared" si="801"/>
        <v>0</v>
      </c>
      <c r="U918">
        <f t="shared" si="802"/>
        <v>19.394550000000002</v>
      </c>
      <c r="V918">
        <f t="shared" si="803"/>
        <v>0.129297</v>
      </c>
      <c r="W918">
        <f t="shared" si="804"/>
        <v>0</v>
      </c>
      <c r="X918">
        <f t="shared" si="805"/>
        <v>6913.11</v>
      </c>
      <c r="Y918">
        <f t="shared" si="806"/>
        <v>4113.58</v>
      </c>
      <c r="AA918">
        <v>51651743</v>
      </c>
      <c r="AB918">
        <f t="shared" si="807"/>
        <v>1827.16</v>
      </c>
      <c r="AC918">
        <f t="shared" si="808"/>
        <v>434.24</v>
      </c>
      <c r="AD918">
        <f>ROUND(((((ET918*ROUND(1.05,7)))-((EU918*ROUND(1.05,7))))+AE918),2)</f>
        <v>98.96</v>
      </c>
      <c r="AE918">
        <f>ROUND(((EU918*ROUND(1.05,7))),2)</f>
        <v>12.21</v>
      </c>
      <c r="AF918">
        <f>ROUND(((EV918*ROUND(1.05,7))),2)</f>
        <v>1293.96</v>
      </c>
      <c r="AG918">
        <f t="shared" si="809"/>
        <v>0</v>
      </c>
      <c r="AH918">
        <f>((EW918*ROUND(1.05,7)))</f>
        <v>148.05000000000001</v>
      </c>
      <c r="AI918">
        <f>((EX918*ROUND(1.05,7)))</f>
        <v>0.98699999999999999</v>
      </c>
      <c r="AJ918">
        <f t="shared" si="810"/>
        <v>0</v>
      </c>
      <c r="AK918">
        <v>1760.83</v>
      </c>
      <c r="AL918">
        <v>434.24</v>
      </c>
      <c r="AM918">
        <v>94.25</v>
      </c>
      <c r="AN918">
        <v>11.63</v>
      </c>
      <c r="AO918">
        <v>1232.3399999999999</v>
      </c>
      <c r="AP918">
        <v>0</v>
      </c>
      <c r="AQ918">
        <v>141</v>
      </c>
      <c r="AR918">
        <v>0.94</v>
      </c>
      <c r="AS918">
        <v>0</v>
      </c>
      <c r="AT918">
        <v>121</v>
      </c>
      <c r="AU918">
        <v>72</v>
      </c>
      <c r="AV918">
        <v>1</v>
      </c>
      <c r="AW918">
        <v>1</v>
      </c>
      <c r="AZ918">
        <v>1</v>
      </c>
      <c r="BA918">
        <v>33.39</v>
      </c>
      <c r="BB918">
        <v>13.26</v>
      </c>
      <c r="BC918">
        <v>9.11</v>
      </c>
      <c r="BD918" t="s">
        <v>3</v>
      </c>
      <c r="BE918" t="s">
        <v>3</v>
      </c>
      <c r="BF918" t="s">
        <v>3</v>
      </c>
      <c r="BG918" t="s">
        <v>3</v>
      </c>
      <c r="BH918">
        <v>0</v>
      </c>
      <c r="BI918">
        <v>1</v>
      </c>
      <c r="BJ918" t="s">
        <v>85</v>
      </c>
      <c r="BM918">
        <v>20001</v>
      </c>
      <c r="BN918">
        <v>0</v>
      </c>
      <c r="BO918" t="s">
        <v>3</v>
      </c>
      <c r="BP918">
        <v>0</v>
      </c>
      <c r="BQ918">
        <v>22</v>
      </c>
      <c r="BR918">
        <v>0</v>
      </c>
      <c r="BS918">
        <v>33.39</v>
      </c>
      <c r="BT918">
        <v>1</v>
      </c>
      <c r="BU918">
        <v>1</v>
      </c>
      <c r="BV918">
        <v>1</v>
      </c>
      <c r="BW918">
        <v>1</v>
      </c>
      <c r="BX918">
        <v>1</v>
      </c>
      <c r="BY918" t="s">
        <v>3</v>
      </c>
      <c r="BZ918">
        <v>121</v>
      </c>
      <c r="CA918">
        <v>72</v>
      </c>
      <c r="CB918" t="s">
        <v>3</v>
      </c>
      <c r="CE918">
        <v>0</v>
      </c>
      <c r="CF918">
        <v>0</v>
      </c>
      <c r="CG918">
        <v>0</v>
      </c>
      <c r="CM918">
        <v>0</v>
      </c>
      <c r="CN918" t="s">
        <v>19</v>
      </c>
      <c r="CO918">
        <v>0</v>
      </c>
      <c r="CP918">
        <f t="shared" si="811"/>
        <v>6350.03</v>
      </c>
      <c r="CQ918">
        <f t="shared" si="835"/>
        <v>3955.9263999999998</v>
      </c>
      <c r="CR918">
        <f t="shared" si="836"/>
        <v>1312.2095999999999</v>
      </c>
      <c r="CS918">
        <f t="shared" si="812"/>
        <v>407.69190000000003</v>
      </c>
      <c r="CT918">
        <f t="shared" si="813"/>
        <v>43205.324400000005</v>
      </c>
      <c r="CU918">
        <f t="shared" si="814"/>
        <v>0</v>
      </c>
      <c r="CV918">
        <f t="shared" si="815"/>
        <v>148.05000000000001</v>
      </c>
      <c r="CW918">
        <f t="shared" si="816"/>
        <v>0.98699999999999999</v>
      </c>
      <c r="CX918">
        <f t="shared" si="817"/>
        <v>0</v>
      </c>
      <c r="CY918">
        <f t="shared" si="827"/>
        <v>6913.1050999999989</v>
      </c>
      <c r="CZ918">
        <f t="shared" si="828"/>
        <v>4113.5831999999991</v>
      </c>
      <c r="DC918" t="s">
        <v>3</v>
      </c>
      <c r="DD918" t="s">
        <v>3</v>
      </c>
      <c r="DE918" t="s">
        <v>20</v>
      </c>
      <c r="DF918" t="s">
        <v>20</v>
      </c>
      <c r="DG918" t="s">
        <v>20</v>
      </c>
      <c r="DH918" t="s">
        <v>3</v>
      </c>
      <c r="DI918" t="s">
        <v>20</v>
      </c>
      <c r="DJ918" t="s">
        <v>20</v>
      </c>
      <c r="DK918" t="s">
        <v>3</v>
      </c>
      <c r="DL918" t="s">
        <v>3</v>
      </c>
      <c r="DM918" t="s">
        <v>3</v>
      </c>
      <c r="DN918">
        <v>0</v>
      </c>
      <c r="DO918">
        <v>0</v>
      </c>
      <c r="DP918">
        <v>1</v>
      </c>
      <c r="DQ918">
        <v>1</v>
      </c>
      <c r="DU918">
        <v>1005</v>
      </c>
      <c r="DV918" t="s">
        <v>76</v>
      </c>
      <c r="DW918" t="s">
        <v>76</v>
      </c>
      <c r="DX918">
        <v>100</v>
      </c>
      <c r="DZ918" t="s">
        <v>3</v>
      </c>
      <c r="EA918" t="s">
        <v>3</v>
      </c>
      <c r="EB918" t="s">
        <v>3</v>
      </c>
      <c r="EC918" t="s">
        <v>3</v>
      </c>
      <c r="EE918">
        <v>50757454</v>
      </c>
      <c r="EF918">
        <v>22</v>
      </c>
      <c r="EG918" t="s">
        <v>21</v>
      </c>
      <c r="EH918">
        <v>16</v>
      </c>
      <c r="EI918" t="s">
        <v>22</v>
      </c>
      <c r="EJ918">
        <v>1</v>
      </c>
      <c r="EK918">
        <v>20001</v>
      </c>
      <c r="EL918" t="s">
        <v>23</v>
      </c>
      <c r="EM918" t="s">
        <v>24</v>
      </c>
      <c r="EO918" t="s">
        <v>25</v>
      </c>
      <c r="EQ918">
        <v>131072</v>
      </c>
      <c r="ER918">
        <v>1760.83</v>
      </c>
      <c r="ES918">
        <v>434.24</v>
      </c>
      <c r="ET918">
        <v>94.25</v>
      </c>
      <c r="EU918">
        <v>11.63</v>
      </c>
      <c r="EV918">
        <v>1232.3399999999999</v>
      </c>
      <c r="EW918">
        <v>141</v>
      </c>
      <c r="EX918">
        <v>0.94</v>
      </c>
      <c r="EY918">
        <v>0</v>
      </c>
      <c r="FQ918">
        <v>0</v>
      </c>
      <c r="FR918">
        <f t="shared" si="818"/>
        <v>0</v>
      </c>
      <c r="FS918">
        <v>0</v>
      </c>
      <c r="FX918">
        <v>121</v>
      </c>
      <c r="FY918">
        <v>72</v>
      </c>
      <c r="GA918" t="s">
        <v>3</v>
      </c>
      <c r="GD918">
        <v>1</v>
      </c>
      <c r="GF918">
        <v>1677131192</v>
      </c>
      <c r="GG918">
        <v>2</v>
      </c>
      <c r="GH918">
        <v>1</v>
      </c>
      <c r="GI918">
        <v>4</v>
      </c>
      <c r="GJ918">
        <v>0</v>
      </c>
      <c r="GK918">
        <v>0</v>
      </c>
      <c r="GL918">
        <f t="shared" si="819"/>
        <v>0</v>
      </c>
      <c r="GM918">
        <f t="shared" si="820"/>
        <v>17376.72</v>
      </c>
      <c r="GN918">
        <f t="shared" si="821"/>
        <v>17376.72</v>
      </c>
      <c r="GO918">
        <f t="shared" si="822"/>
        <v>0</v>
      </c>
      <c r="GP918">
        <f t="shared" si="823"/>
        <v>0</v>
      </c>
      <c r="GR918">
        <v>0</v>
      </c>
      <c r="GS918">
        <v>3</v>
      </c>
      <c r="GT918">
        <v>0</v>
      </c>
      <c r="GU918" t="s">
        <v>3</v>
      </c>
      <c r="GV918">
        <f t="shared" si="824"/>
        <v>0</v>
      </c>
      <c r="GW918">
        <v>1</v>
      </c>
      <c r="GX918">
        <f t="shared" si="825"/>
        <v>0</v>
      </c>
      <c r="HA918">
        <v>0</v>
      </c>
      <c r="HB918">
        <v>0</v>
      </c>
      <c r="HC918">
        <f t="shared" si="826"/>
        <v>0</v>
      </c>
      <c r="HE918" t="s">
        <v>3</v>
      </c>
      <c r="HF918" t="s">
        <v>3</v>
      </c>
      <c r="HM918" t="s">
        <v>3</v>
      </c>
      <c r="HN918" t="s">
        <v>26</v>
      </c>
      <c r="HO918" t="s">
        <v>27</v>
      </c>
      <c r="HP918" t="s">
        <v>22</v>
      </c>
      <c r="HQ918" t="s">
        <v>22</v>
      </c>
      <c r="IK918">
        <v>0</v>
      </c>
    </row>
    <row r="919" spans="1:245" x14ac:dyDescent="0.2">
      <c r="A919">
        <v>18</v>
      </c>
      <c r="B919">
        <v>1</v>
      </c>
      <c r="C919">
        <v>1169</v>
      </c>
      <c r="E919" t="s">
        <v>556</v>
      </c>
      <c r="F919" t="s">
        <v>87</v>
      </c>
      <c r="G919" t="s">
        <v>88</v>
      </c>
      <c r="H919" t="str">
        <f>'1.Ведомость'!C286</f>
        <v>м2</v>
      </c>
      <c r="I919">
        <f>I918*J919</f>
        <v>9.1</v>
      </c>
      <c r="J919">
        <v>69.465648854961827</v>
      </c>
      <c r="K919">
        <v>69.465648900000005</v>
      </c>
      <c r="O919">
        <f t="shared" si="796"/>
        <v>11076.4</v>
      </c>
      <c r="P919">
        <f t="shared" si="797"/>
        <v>11076.4</v>
      </c>
      <c r="Q919">
        <f t="shared" si="798"/>
        <v>0</v>
      </c>
      <c r="R919">
        <f t="shared" si="799"/>
        <v>0</v>
      </c>
      <c r="S919">
        <f t="shared" si="800"/>
        <v>0</v>
      </c>
      <c r="T919">
        <f t="shared" si="801"/>
        <v>0</v>
      </c>
      <c r="U919">
        <f t="shared" si="802"/>
        <v>0</v>
      </c>
      <c r="V919">
        <f t="shared" si="803"/>
        <v>0</v>
      </c>
      <c r="W919">
        <f t="shared" si="804"/>
        <v>0</v>
      </c>
      <c r="X919">
        <f t="shared" si="805"/>
        <v>0</v>
      </c>
      <c r="Y919">
        <f t="shared" si="806"/>
        <v>0</v>
      </c>
      <c r="AA919">
        <v>51651743</v>
      </c>
      <c r="AB919">
        <f t="shared" si="807"/>
        <v>133.61000000000001</v>
      </c>
      <c r="AC919">
        <f t="shared" si="808"/>
        <v>133.61000000000001</v>
      </c>
      <c r="AD919">
        <f>ROUND((((ET919)-(EU919))+AE919),2)</f>
        <v>0</v>
      </c>
      <c r="AE919">
        <f>ROUND((EU919),2)</f>
        <v>0</v>
      </c>
      <c r="AF919">
        <f>ROUND((EV919),2)</f>
        <v>0</v>
      </c>
      <c r="AG919">
        <f t="shared" si="809"/>
        <v>0</v>
      </c>
      <c r="AH919">
        <f>(EW919)</f>
        <v>0</v>
      </c>
      <c r="AI919">
        <f>(EX919)</f>
        <v>0</v>
      </c>
      <c r="AJ919">
        <f t="shared" si="810"/>
        <v>0</v>
      </c>
      <c r="AK919">
        <v>133.61000000000001</v>
      </c>
      <c r="AL919">
        <v>133.61000000000001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1</v>
      </c>
      <c r="AW919">
        <v>1</v>
      </c>
      <c r="AZ919">
        <v>1</v>
      </c>
      <c r="BA919">
        <v>1</v>
      </c>
      <c r="BB919">
        <v>1</v>
      </c>
      <c r="BC919">
        <v>9.11</v>
      </c>
      <c r="BD919" t="s">
        <v>3</v>
      </c>
      <c r="BE919" t="s">
        <v>3</v>
      </c>
      <c r="BF919" t="s">
        <v>3</v>
      </c>
      <c r="BG919" t="s">
        <v>3</v>
      </c>
      <c r="BH919">
        <v>3</v>
      </c>
      <c r="BI919">
        <v>1</v>
      </c>
      <c r="BJ919" t="s">
        <v>89</v>
      </c>
      <c r="BM919">
        <v>500001</v>
      </c>
      <c r="BN919">
        <v>0</v>
      </c>
      <c r="BO919" t="s">
        <v>3</v>
      </c>
      <c r="BP919">
        <v>0</v>
      </c>
      <c r="BQ919">
        <v>8</v>
      </c>
      <c r="BR919">
        <v>0</v>
      </c>
      <c r="BS919">
        <v>1</v>
      </c>
      <c r="BT919">
        <v>1</v>
      </c>
      <c r="BU919">
        <v>1</v>
      </c>
      <c r="BV919">
        <v>1</v>
      </c>
      <c r="BW919">
        <v>1</v>
      </c>
      <c r="BX919">
        <v>1</v>
      </c>
      <c r="BY919" t="s">
        <v>3</v>
      </c>
      <c r="BZ919">
        <v>0</v>
      </c>
      <c r="CA919">
        <v>0</v>
      </c>
      <c r="CB919" t="s">
        <v>3</v>
      </c>
      <c r="CE919">
        <v>0</v>
      </c>
      <c r="CF919">
        <v>0</v>
      </c>
      <c r="CG919">
        <v>0</v>
      </c>
      <c r="CM919">
        <v>0</v>
      </c>
      <c r="CN919" t="s">
        <v>3</v>
      </c>
      <c r="CO919">
        <v>0</v>
      </c>
      <c r="CP919">
        <f t="shared" si="811"/>
        <v>11076.4</v>
      </c>
      <c r="CQ919">
        <f t="shared" si="835"/>
        <v>1217.1871000000001</v>
      </c>
      <c r="CR919">
        <f t="shared" si="836"/>
        <v>0</v>
      </c>
      <c r="CS919">
        <f t="shared" si="812"/>
        <v>0</v>
      </c>
      <c r="CT919">
        <f t="shared" si="813"/>
        <v>0</v>
      </c>
      <c r="CU919">
        <f t="shared" si="814"/>
        <v>0</v>
      </c>
      <c r="CV919">
        <f t="shared" si="815"/>
        <v>0</v>
      </c>
      <c r="CW919">
        <f t="shared" si="816"/>
        <v>0</v>
      </c>
      <c r="CX919">
        <f t="shared" si="817"/>
        <v>0</v>
      </c>
      <c r="CY919">
        <f t="shared" si="827"/>
        <v>0</v>
      </c>
      <c r="CZ919">
        <f t="shared" si="828"/>
        <v>0</v>
      </c>
      <c r="DC919" t="s">
        <v>3</v>
      </c>
      <c r="DD919" t="s">
        <v>3</v>
      </c>
      <c r="DE919" t="s">
        <v>3</v>
      </c>
      <c r="DF919" t="s">
        <v>3</v>
      </c>
      <c r="DG919" t="s">
        <v>3</v>
      </c>
      <c r="DH919" t="s">
        <v>3</v>
      </c>
      <c r="DI919" t="s">
        <v>3</v>
      </c>
      <c r="DJ919" t="s">
        <v>3</v>
      </c>
      <c r="DK919" t="s">
        <v>3</v>
      </c>
      <c r="DL919" t="s">
        <v>3</v>
      </c>
      <c r="DM919" t="s">
        <v>3</v>
      </c>
      <c r="DN919">
        <v>0</v>
      </c>
      <c r="DO919">
        <v>0</v>
      </c>
      <c r="DP919">
        <v>1</v>
      </c>
      <c r="DQ919">
        <v>1</v>
      </c>
      <c r="DU919">
        <v>1005</v>
      </c>
      <c r="DV919" t="s">
        <v>52</v>
      </c>
      <c r="DW919" t="s">
        <v>52</v>
      </c>
      <c r="DX919">
        <v>1</v>
      </c>
      <c r="DZ919" t="s">
        <v>3</v>
      </c>
      <c r="EA919" t="s">
        <v>3</v>
      </c>
      <c r="EB919" t="s">
        <v>3</v>
      </c>
      <c r="EC919" t="s">
        <v>3</v>
      </c>
      <c r="EE919">
        <v>50757674</v>
      </c>
      <c r="EF919">
        <v>8</v>
      </c>
      <c r="EG919" t="s">
        <v>46</v>
      </c>
      <c r="EH919">
        <v>0</v>
      </c>
      <c r="EI919" t="s">
        <v>3</v>
      </c>
      <c r="EJ919">
        <v>1</v>
      </c>
      <c r="EK919">
        <v>500001</v>
      </c>
      <c r="EL919" t="s">
        <v>47</v>
      </c>
      <c r="EM919" t="s">
        <v>48</v>
      </c>
      <c r="EO919" t="s">
        <v>3</v>
      </c>
      <c r="EQ919">
        <v>0</v>
      </c>
      <c r="ER919">
        <v>133.61000000000001</v>
      </c>
      <c r="ES919">
        <v>133.61000000000001</v>
      </c>
      <c r="ET919">
        <v>0</v>
      </c>
      <c r="EU919">
        <v>0</v>
      </c>
      <c r="EV919">
        <v>0</v>
      </c>
      <c r="EW919">
        <v>0</v>
      </c>
      <c r="EX919">
        <v>0</v>
      </c>
      <c r="FQ919">
        <v>0</v>
      </c>
      <c r="FR919">
        <f t="shared" si="818"/>
        <v>0</v>
      </c>
      <c r="FS919">
        <v>0</v>
      </c>
      <c r="FX919">
        <v>0</v>
      </c>
      <c r="FY919">
        <v>0</v>
      </c>
      <c r="GA919" t="s">
        <v>3</v>
      </c>
      <c r="GD919">
        <v>1</v>
      </c>
      <c r="GF919">
        <v>2012835886</v>
      </c>
      <c r="GG919">
        <v>2</v>
      </c>
      <c r="GH919">
        <v>1</v>
      </c>
      <c r="GI919">
        <v>4</v>
      </c>
      <c r="GJ919">
        <v>0</v>
      </c>
      <c r="GK919">
        <v>0</v>
      </c>
      <c r="GL919">
        <f t="shared" si="819"/>
        <v>0</v>
      </c>
      <c r="GM919">
        <f t="shared" si="820"/>
        <v>11076.4</v>
      </c>
      <c r="GN919">
        <f t="shared" si="821"/>
        <v>11076.4</v>
      </c>
      <c r="GO919">
        <f t="shared" si="822"/>
        <v>0</v>
      </c>
      <c r="GP919">
        <f t="shared" si="823"/>
        <v>0</v>
      </c>
      <c r="GR919">
        <v>0</v>
      </c>
      <c r="GS919">
        <v>3</v>
      </c>
      <c r="GT919">
        <v>0</v>
      </c>
      <c r="GU919" t="s">
        <v>3</v>
      </c>
      <c r="GV919">
        <f t="shared" si="824"/>
        <v>0</v>
      </c>
      <c r="GW919">
        <v>1</v>
      </c>
      <c r="GX919">
        <f t="shared" si="825"/>
        <v>0</v>
      </c>
      <c r="HA919">
        <v>0</v>
      </c>
      <c r="HB919">
        <v>0</v>
      </c>
      <c r="HC919">
        <f t="shared" si="826"/>
        <v>0</v>
      </c>
      <c r="HE919" t="s">
        <v>3</v>
      </c>
      <c r="HF919" t="s">
        <v>3</v>
      </c>
      <c r="HM919" t="s">
        <v>3</v>
      </c>
      <c r="HN919" t="s">
        <v>3</v>
      </c>
      <c r="HO919" t="s">
        <v>3</v>
      </c>
      <c r="HP919" t="s">
        <v>3</v>
      </c>
      <c r="HQ919" t="s">
        <v>3</v>
      </c>
      <c r="IK919">
        <v>0</v>
      </c>
    </row>
    <row r="920" spans="1:245" x14ac:dyDescent="0.2">
      <c r="A920">
        <v>18</v>
      </c>
      <c r="B920">
        <v>1</v>
      </c>
      <c r="C920">
        <v>1170</v>
      </c>
      <c r="E920" t="s">
        <v>557</v>
      </c>
      <c r="F920" t="s">
        <v>91</v>
      </c>
      <c r="G920" t="s">
        <v>92</v>
      </c>
      <c r="H920" t="str">
        <f>'1.Ведомость'!C287</f>
        <v>м2</v>
      </c>
      <c r="I920">
        <f>I918*J920</f>
        <v>4</v>
      </c>
      <c r="J920">
        <v>30.534351145038165</v>
      </c>
      <c r="K920">
        <v>30.534351099999999</v>
      </c>
      <c r="O920">
        <f t="shared" si="796"/>
        <v>4750.68</v>
      </c>
      <c r="P920">
        <f t="shared" si="797"/>
        <v>4750.68</v>
      </c>
      <c r="Q920">
        <f t="shared" si="798"/>
        <v>0</v>
      </c>
      <c r="R920">
        <f t="shared" si="799"/>
        <v>0</v>
      </c>
      <c r="S920">
        <f t="shared" si="800"/>
        <v>0</v>
      </c>
      <c r="T920">
        <f t="shared" si="801"/>
        <v>0</v>
      </c>
      <c r="U920">
        <f t="shared" si="802"/>
        <v>0</v>
      </c>
      <c r="V920">
        <f t="shared" si="803"/>
        <v>0</v>
      </c>
      <c r="W920">
        <f t="shared" si="804"/>
        <v>0</v>
      </c>
      <c r="X920">
        <f t="shared" si="805"/>
        <v>0</v>
      </c>
      <c r="Y920">
        <f t="shared" si="806"/>
        <v>0</v>
      </c>
      <c r="AA920">
        <v>51651743</v>
      </c>
      <c r="AB920">
        <f t="shared" si="807"/>
        <v>130.37</v>
      </c>
      <c r="AC920">
        <f t="shared" si="808"/>
        <v>130.37</v>
      </c>
      <c r="AD920">
        <f>ROUND((((ET920)-(EU920))+AE920),2)</f>
        <v>0</v>
      </c>
      <c r="AE920">
        <f>ROUND((EU920),2)</f>
        <v>0</v>
      </c>
      <c r="AF920">
        <f>ROUND((EV920),2)</f>
        <v>0</v>
      </c>
      <c r="AG920">
        <f t="shared" si="809"/>
        <v>0</v>
      </c>
      <c r="AH920">
        <f>(EW920)</f>
        <v>0</v>
      </c>
      <c r="AI920">
        <f>(EX920)</f>
        <v>0</v>
      </c>
      <c r="AJ920">
        <f t="shared" si="810"/>
        <v>0</v>
      </c>
      <c r="AK920">
        <v>130.37</v>
      </c>
      <c r="AL920">
        <v>130.37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1</v>
      </c>
      <c r="AW920">
        <v>1</v>
      </c>
      <c r="AZ920">
        <v>1</v>
      </c>
      <c r="BA920">
        <v>1</v>
      </c>
      <c r="BB920">
        <v>1</v>
      </c>
      <c r="BC920">
        <v>9.11</v>
      </c>
      <c r="BD920" t="s">
        <v>3</v>
      </c>
      <c r="BE920" t="s">
        <v>3</v>
      </c>
      <c r="BF920" t="s">
        <v>3</v>
      </c>
      <c r="BG920" t="s">
        <v>3</v>
      </c>
      <c r="BH920">
        <v>3</v>
      </c>
      <c r="BI920">
        <v>1</v>
      </c>
      <c r="BJ920" t="s">
        <v>93</v>
      </c>
      <c r="BM920">
        <v>500001</v>
      </c>
      <c r="BN920">
        <v>0</v>
      </c>
      <c r="BO920" t="s">
        <v>3</v>
      </c>
      <c r="BP920">
        <v>0</v>
      </c>
      <c r="BQ920">
        <v>8</v>
      </c>
      <c r="BR920">
        <v>0</v>
      </c>
      <c r="BS920">
        <v>1</v>
      </c>
      <c r="BT920">
        <v>1</v>
      </c>
      <c r="BU920">
        <v>1</v>
      </c>
      <c r="BV920">
        <v>1</v>
      </c>
      <c r="BW920">
        <v>1</v>
      </c>
      <c r="BX920">
        <v>1</v>
      </c>
      <c r="BY920" t="s">
        <v>3</v>
      </c>
      <c r="BZ920">
        <v>0</v>
      </c>
      <c r="CA920">
        <v>0</v>
      </c>
      <c r="CB920" t="s">
        <v>3</v>
      </c>
      <c r="CE920">
        <v>0</v>
      </c>
      <c r="CF920">
        <v>0</v>
      </c>
      <c r="CG920">
        <v>0</v>
      </c>
      <c r="CM920">
        <v>0</v>
      </c>
      <c r="CN920" t="s">
        <v>3</v>
      </c>
      <c r="CO920">
        <v>0</v>
      </c>
      <c r="CP920">
        <f t="shared" si="811"/>
        <v>4750.68</v>
      </c>
      <c r="CQ920">
        <f t="shared" si="835"/>
        <v>1187.6706999999999</v>
      </c>
      <c r="CR920">
        <f t="shared" si="836"/>
        <v>0</v>
      </c>
      <c r="CS920">
        <f t="shared" si="812"/>
        <v>0</v>
      </c>
      <c r="CT920">
        <f t="shared" si="813"/>
        <v>0</v>
      </c>
      <c r="CU920">
        <f t="shared" si="814"/>
        <v>0</v>
      </c>
      <c r="CV920">
        <f t="shared" si="815"/>
        <v>0</v>
      </c>
      <c r="CW920">
        <f t="shared" si="816"/>
        <v>0</v>
      </c>
      <c r="CX920">
        <f t="shared" si="817"/>
        <v>0</v>
      </c>
      <c r="CY920">
        <f t="shared" si="827"/>
        <v>0</v>
      </c>
      <c r="CZ920">
        <f t="shared" si="828"/>
        <v>0</v>
      </c>
      <c r="DC920" t="s">
        <v>3</v>
      </c>
      <c r="DD920" t="s">
        <v>3</v>
      </c>
      <c r="DE920" t="s">
        <v>3</v>
      </c>
      <c r="DF920" t="s">
        <v>3</v>
      </c>
      <c r="DG920" t="s">
        <v>3</v>
      </c>
      <c r="DH920" t="s">
        <v>3</v>
      </c>
      <c r="DI920" t="s">
        <v>3</v>
      </c>
      <c r="DJ920" t="s">
        <v>3</v>
      </c>
      <c r="DK920" t="s">
        <v>3</v>
      </c>
      <c r="DL920" t="s">
        <v>3</v>
      </c>
      <c r="DM920" t="s">
        <v>3</v>
      </c>
      <c r="DN920">
        <v>0</v>
      </c>
      <c r="DO920">
        <v>0</v>
      </c>
      <c r="DP920">
        <v>1</v>
      </c>
      <c r="DQ920">
        <v>1</v>
      </c>
      <c r="DU920">
        <v>1005</v>
      </c>
      <c r="DV920" t="s">
        <v>52</v>
      </c>
      <c r="DW920" t="s">
        <v>52</v>
      </c>
      <c r="DX920">
        <v>1</v>
      </c>
      <c r="DZ920" t="s">
        <v>3</v>
      </c>
      <c r="EA920" t="s">
        <v>3</v>
      </c>
      <c r="EB920" t="s">
        <v>3</v>
      </c>
      <c r="EC920" t="s">
        <v>3</v>
      </c>
      <c r="EE920">
        <v>50757674</v>
      </c>
      <c r="EF920">
        <v>8</v>
      </c>
      <c r="EG920" t="s">
        <v>46</v>
      </c>
      <c r="EH920">
        <v>0</v>
      </c>
      <c r="EI920" t="s">
        <v>3</v>
      </c>
      <c r="EJ920">
        <v>1</v>
      </c>
      <c r="EK920">
        <v>500001</v>
      </c>
      <c r="EL920" t="s">
        <v>47</v>
      </c>
      <c r="EM920" t="s">
        <v>48</v>
      </c>
      <c r="EO920" t="s">
        <v>3</v>
      </c>
      <c r="EQ920">
        <v>0</v>
      </c>
      <c r="ER920">
        <v>130.37</v>
      </c>
      <c r="ES920">
        <v>130.37</v>
      </c>
      <c r="ET920">
        <v>0</v>
      </c>
      <c r="EU920">
        <v>0</v>
      </c>
      <c r="EV920">
        <v>0</v>
      </c>
      <c r="EW920">
        <v>0</v>
      </c>
      <c r="EX920">
        <v>0</v>
      </c>
      <c r="FQ920">
        <v>0</v>
      </c>
      <c r="FR920">
        <f t="shared" si="818"/>
        <v>0</v>
      </c>
      <c r="FS920">
        <v>0</v>
      </c>
      <c r="FX920">
        <v>0</v>
      </c>
      <c r="FY920">
        <v>0</v>
      </c>
      <c r="GA920" t="s">
        <v>3</v>
      </c>
      <c r="GD920">
        <v>1</v>
      </c>
      <c r="GF920">
        <v>-1325074599</v>
      </c>
      <c r="GG920">
        <v>2</v>
      </c>
      <c r="GH920">
        <v>1</v>
      </c>
      <c r="GI920">
        <v>4</v>
      </c>
      <c r="GJ920">
        <v>0</v>
      </c>
      <c r="GK920">
        <v>0</v>
      </c>
      <c r="GL920">
        <f t="shared" si="819"/>
        <v>0</v>
      </c>
      <c r="GM920">
        <f t="shared" si="820"/>
        <v>4750.68</v>
      </c>
      <c r="GN920">
        <f t="shared" si="821"/>
        <v>4750.68</v>
      </c>
      <c r="GO920">
        <f t="shared" si="822"/>
        <v>0</v>
      </c>
      <c r="GP920">
        <f t="shared" si="823"/>
        <v>0</v>
      </c>
      <c r="GR920">
        <v>0</v>
      </c>
      <c r="GS920">
        <v>3</v>
      </c>
      <c r="GT920">
        <v>0</v>
      </c>
      <c r="GU920" t="s">
        <v>3</v>
      </c>
      <c r="GV920">
        <f t="shared" si="824"/>
        <v>0</v>
      </c>
      <c r="GW920">
        <v>1</v>
      </c>
      <c r="GX920">
        <f t="shared" si="825"/>
        <v>0</v>
      </c>
      <c r="HA920">
        <v>0</v>
      </c>
      <c r="HB920">
        <v>0</v>
      </c>
      <c r="HC920">
        <f t="shared" si="826"/>
        <v>0</v>
      </c>
      <c r="HE920" t="s">
        <v>3</v>
      </c>
      <c r="HF920" t="s">
        <v>3</v>
      </c>
      <c r="HM920" t="s">
        <v>3</v>
      </c>
      <c r="HN920" t="s">
        <v>3</v>
      </c>
      <c r="HO920" t="s">
        <v>3</v>
      </c>
      <c r="HP920" t="s">
        <v>3</v>
      </c>
      <c r="HQ920" t="s">
        <v>3</v>
      </c>
      <c r="IK920">
        <v>0</v>
      </c>
    </row>
    <row r="921" spans="1:245" x14ac:dyDescent="0.2">
      <c r="A921">
        <v>17</v>
      </c>
      <c r="B921">
        <v>1</v>
      </c>
      <c r="C921">
        <f>ROW(SmtRes!A1183)</f>
        <v>1183</v>
      </c>
      <c r="D921">
        <f>ROW(EtalonRes!A1369)</f>
        <v>1369</v>
      </c>
      <c r="E921" t="s">
        <v>558</v>
      </c>
      <c r="F921" t="s">
        <v>95</v>
      </c>
      <c r="G921" t="s">
        <v>96</v>
      </c>
      <c r="H921" t="s">
        <v>76</v>
      </c>
      <c r="I921">
        <v>1.7902</v>
      </c>
      <c r="J921">
        <v>0</v>
      </c>
      <c r="K921">
        <v>1.7902</v>
      </c>
      <c r="O921">
        <f t="shared" si="796"/>
        <v>86777.19</v>
      </c>
      <c r="P921">
        <f t="shared" si="797"/>
        <v>7081.9</v>
      </c>
      <c r="Q921">
        <f t="shared" si="798"/>
        <v>2349.12</v>
      </c>
      <c r="R921">
        <f t="shared" si="799"/>
        <v>729.85</v>
      </c>
      <c r="S921">
        <f t="shared" si="800"/>
        <v>77346.17</v>
      </c>
      <c r="T921">
        <f t="shared" si="801"/>
        <v>0</v>
      </c>
      <c r="U921">
        <f t="shared" si="802"/>
        <v>265.03911000000005</v>
      </c>
      <c r="V921">
        <f t="shared" si="803"/>
        <v>1.7669273999999999</v>
      </c>
      <c r="W921">
        <f t="shared" si="804"/>
        <v>0</v>
      </c>
      <c r="X921">
        <f t="shared" si="805"/>
        <v>94471.98</v>
      </c>
      <c r="Y921">
        <f t="shared" si="806"/>
        <v>56214.73</v>
      </c>
      <c r="AA921">
        <v>51651743</v>
      </c>
      <c r="AB921">
        <f t="shared" si="807"/>
        <v>1827.16</v>
      </c>
      <c r="AC921">
        <f t="shared" si="808"/>
        <v>434.24</v>
      </c>
      <c r="AD921">
        <f>ROUND(((((ET921*ROUND(1.05,7)))-((EU921*ROUND(1.05,7))))+AE921),2)</f>
        <v>98.96</v>
      </c>
      <c r="AE921">
        <f>ROUND(((EU921*ROUND(1.05,7))),2)</f>
        <v>12.21</v>
      </c>
      <c r="AF921">
        <f>ROUND(((EV921*ROUND(1.05,7))),2)</f>
        <v>1293.96</v>
      </c>
      <c r="AG921">
        <f t="shared" si="809"/>
        <v>0</v>
      </c>
      <c r="AH921">
        <f>((EW921*ROUND(1.05,7)))</f>
        <v>148.05000000000001</v>
      </c>
      <c r="AI921">
        <f>((EX921*ROUND(1.05,7)))</f>
        <v>0.98699999999999999</v>
      </c>
      <c r="AJ921">
        <f t="shared" si="810"/>
        <v>0</v>
      </c>
      <c r="AK921">
        <v>1760.83</v>
      </c>
      <c r="AL921">
        <v>434.24</v>
      </c>
      <c r="AM921">
        <v>94.25</v>
      </c>
      <c r="AN921">
        <v>11.63</v>
      </c>
      <c r="AO921">
        <v>1232.3399999999999</v>
      </c>
      <c r="AP921">
        <v>0</v>
      </c>
      <c r="AQ921">
        <v>141</v>
      </c>
      <c r="AR921">
        <v>0.94</v>
      </c>
      <c r="AS921">
        <v>0</v>
      </c>
      <c r="AT921">
        <v>121</v>
      </c>
      <c r="AU921">
        <v>72</v>
      </c>
      <c r="AV921">
        <v>1</v>
      </c>
      <c r="AW921">
        <v>1</v>
      </c>
      <c r="AZ921">
        <v>1</v>
      </c>
      <c r="BA921">
        <v>33.39</v>
      </c>
      <c r="BB921">
        <v>13.26</v>
      </c>
      <c r="BC921">
        <v>9.11</v>
      </c>
      <c r="BD921" t="s">
        <v>3</v>
      </c>
      <c r="BE921" t="s">
        <v>3</v>
      </c>
      <c r="BF921" t="s">
        <v>3</v>
      </c>
      <c r="BG921" t="s">
        <v>3</v>
      </c>
      <c r="BH921">
        <v>0</v>
      </c>
      <c r="BI921">
        <v>1</v>
      </c>
      <c r="BJ921" t="s">
        <v>97</v>
      </c>
      <c r="BM921">
        <v>20001</v>
      </c>
      <c r="BN921">
        <v>0</v>
      </c>
      <c r="BO921" t="s">
        <v>3</v>
      </c>
      <c r="BP921">
        <v>0</v>
      </c>
      <c r="BQ921">
        <v>22</v>
      </c>
      <c r="BR921">
        <v>0</v>
      </c>
      <c r="BS921">
        <v>33.39</v>
      </c>
      <c r="BT921">
        <v>1</v>
      </c>
      <c r="BU921">
        <v>1</v>
      </c>
      <c r="BV921">
        <v>1</v>
      </c>
      <c r="BW921">
        <v>1</v>
      </c>
      <c r="BX921">
        <v>1</v>
      </c>
      <c r="BY921" t="s">
        <v>3</v>
      </c>
      <c r="BZ921">
        <v>121</v>
      </c>
      <c r="CA921">
        <v>72</v>
      </c>
      <c r="CB921" t="s">
        <v>3</v>
      </c>
      <c r="CE921">
        <v>0</v>
      </c>
      <c r="CF921">
        <v>0</v>
      </c>
      <c r="CG921">
        <v>0</v>
      </c>
      <c r="CM921">
        <v>0</v>
      </c>
      <c r="CN921" t="s">
        <v>19</v>
      </c>
      <c r="CO921">
        <v>0</v>
      </c>
      <c r="CP921">
        <f t="shared" si="811"/>
        <v>86777.19</v>
      </c>
      <c r="CQ921">
        <f t="shared" si="835"/>
        <v>3955.9263999999998</v>
      </c>
      <c r="CR921">
        <f t="shared" si="836"/>
        <v>1312.2095999999999</v>
      </c>
      <c r="CS921">
        <f t="shared" si="812"/>
        <v>407.69190000000003</v>
      </c>
      <c r="CT921">
        <f t="shared" si="813"/>
        <v>43205.324400000005</v>
      </c>
      <c r="CU921">
        <f t="shared" si="814"/>
        <v>0</v>
      </c>
      <c r="CV921">
        <f t="shared" si="815"/>
        <v>148.05000000000001</v>
      </c>
      <c r="CW921">
        <f t="shared" si="816"/>
        <v>0.98699999999999999</v>
      </c>
      <c r="CX921">
        <f t="shared" si="817"/>
        <v>0</v>
      </c>
      <c r="CY921">
        <f t="shared" si="827"/>
        <v>94471.984200000006</v>
      </c>
      <c r="CZ921">
        <f t="shared" si="828"/>
        <v>56214.734400000001</v>
      </c>
      <c r="DC921" t="s">
        <v>3</v>
      </c>
      <c r="DD921" t="s">
        <v>3</v>
      </c>
      <c r="DE921" t="s">
        <v>20</v>
      </c>
      <c r="DF921" t="s">
        <v>20</v>
      </c>
      <c r="DG921" t="s">
        <v>20</v>
      </c>
      <c r="DH921" t="s">
        <v>3</v>
      </c>
      <c r="DI921" t="s">
        <v>20</v>
      </c>
      <c r="DJ921" t="s">
        <v>20</v>
      </c>
      <c r="DK921" t="s">
        <v>3</v>
      </c>
      <c r="DL921" t="s">
        <v>3</v>
      </c>
      <c r="DM921" t="s">
        <v>3</v>
      </c>
      <c r="DN921">
        <v>0</v>
      </c>
      <c r="DO921">
        <v>0</v>
      </c>
      <c r="DP921">
        <v>1</v>
      </c>
      <c r="DQ921">
        <v>1</v>
      </c>
      <c r="DU921">
        <v>1005</v>
      </c>
      <c r="DV921" t="s">
        <v>76</v>
      </c>
      <c r="DW921" t="s">
        <v>76</v>
      </c>
      <c r="DX921">
        <v>100</v>
      </c>
      <c r="DZ921" t="s">
        <v>3</v>
      </c>
      <c r="EA921" t="s">
        <v>3</v>
      </c>
      <c r="EB921" t="s">
        <v>3</v>
      </c>
      <c r="EC921" t="s">
        <v>3</v>
      </c>
      <c r="EE921">
        <v>50757454</v>
      </c>
      <c r="EF921">
        <v>22</v>
      </c>
      <c r="EG921" t="s">
        <v>21</v>
      </c>
      <c r="EH921">
        <v>16</v>
      </c>
      <c r="EI921" t="s">
        <v>22</v>
      </c>
      <c r="EJ921">
        <v>1</v>
      </c>
      <c r="EK921">
        <v>20001</v>
      </c>
      <c r="EL921" t="s">
        <v>23</v>
      </c>
      <c r="EM921" t="s">
        <v>24</v>
      </c>
      <c r="EO921" t="s">
        <v>25</v>
      </c>
      <c r="EQ921">
        <v>131072</v>
      </c>
      <c r="ER921">
        <v>1760.83</v>
      </c>
      <c r="ES921">
        <v>434.24</v>
      </c>
      <c r="ET921">
        <v>94.25</v>
      </c>
      <c r="EU921">
        <v>11.63</v>
      </c>
      <c r="EV921">
        <v>1232.3399999999999</v>
      </c>
      <c r="EW921">
        <v>141</v>
      </c>
      <c r="EX921">
        <v>0.94</v>
      </c>
      <c r="EY921">
        <v>0</v>
      </c>
      <c r="FQ921">
        <v>0</v>
      </c>
      <c r="FR921">
        <f t="shared" si="818"/>
        <v>0</v>
      </c>
      <c r="FS921">
        <v>0</v>
      </c>
      <c r="FX921">
        <v>121</v>
      </c>
      <c r="FY921">
        <v>72</v>
      </c>
      <c r="GA921" t="s">
        <v>3</v>
      </c>
      <c r="GD921">
        <v>1</v>
      </c>
      <c r="GF921">
        <v>2063072167</v>
      </c>
      <c r="GG921">
        <v>2</v>
      </c>
      <c r="GH921">
        <v>1</v>
      </c>
      <c r="GI921">
        <v>4</v>
      </c>
      <c r="GJ921">
        <v>0</v>
      </c>
      <c r="GK921">
        <v>0</v>
      </c>
      <c r="GL921">
        <f t="shared" si="819"/>
        <v>0</v>
      </c>
      <c r="GM921">
        <f t="shared" si="820"/>
        <v>237463.9</v>
      </c>
      <c r="GN921">
        <f t="shared" si="821"/>
        <v>237463.9</v>
      </c>
      <c r="GO921">
        <f t="shared" si="822"/>
        <v>0</v>
      </c>
      <c r="GP921">
        <f t="shared" si="823"/>
        <v>0</v>
      </c>
      <c r="GR921">
        <v>0</v>
      </c>
      <c r="GS921">
        <v>3</v>
      </c>
      <c r="GT921">
        <v>0</v>
      </c>
      <c r="GU921" t="s">
        <v>3</v>
      </c>
      <c r="GV921">
        <f t="shared" si="824"/>
        <v>0</v>
      </c>
      <c r="GW921">
        <v>1</v>
      </c>
      <c r="GX921">
        <f t="shared" si="825"/>
        <v>0</v>
      </c>
      <c r="HA921">
        <v>0</v>
      </c>
      <c r="HB921">
        <v>0</v>
      </c>
      <c r="HC921">
        <f t="shared" si="826"/>
        <v>0</v>
      </c>
      <c r="HE921" t="s">
        <v>3</v>
      </c>
      <c r="HF921" t="s">
        <v>3</v>
      </c>
      <c r="HM921" t="s">
        <v>3</v>
      </c>
      <c r="HN921" t="s">
        <v>26</v>
      </c>
      <c r="HO921" t="s">
        <v>27</v>
      </c>
      <c r="HP921" t="s">
        <v>22</v>
      </c>
      <c r="HQ921" t="s">
        <v>22</v>
      </c>
      <c r="IK921">
        <v>0</v>
      </c>
    </row>
    <row r="922" spans="1:245" x14ac:dyDescent="0.2">
      <c r="A922">
        <v>18</v>
      </c>
      <c r="B922">
        <v>1</v>
      </c>
      <c r="C922">
        <v>1182</v>
      </c>
      <c r="E922" t="s">
        <v>559</v>
      </c>
      <c r="F922" t="s">
        <v>99</v>
      </c>
      <c r="G922" t="s">
        <v>100</v>
      </c>
      <c r="H922" t="str">
        <f>'1.Ведомость'!C289</f>
        <v>м2</v>
      </c>
      <c r="I922">
        <f>I921*J922</f>
        <v>179.02</v>
      </c>
      <c r="J922">
        <v>100</v>
      </c>
      <c r="K922">
        <v>100</v>
      </c>
      <c r="O922">
        <f t="shared" si="796"/>
        <v>248381.84</v>
      </c>
      <c r="P922">
        <f t="shared" si="797"/>
        <v>248381.84</v>
      </c>
      <c r="Q922">
        <f t="shared" si="798"/>
        <v>0</v>
      </c>
      <c r="R922">
        <f t="shared" si="799"/>
        <v>0</v>
      </c>
      <c r="S922">
        <f t="shared" si="800"/>
        <v>0</v>
      </c>
      <c r="T922">
        <f t="shared" si="801"/>
        <v>0</v>
      </c>
      <c r="U922">
        <f t="shared" si="802"/>
        <v>0</v>
      </c>
      <c r="V922">
        <f t="shared" si="803"/>
        <v>0</v>
      </c>
      <c r="W922">
        <f t="shared" si="804"/>
        <v>0</v>
      </c>
      <c r="X922">
        <f t="shared" si="805"/>
        <v>0</v>
      </c>
      <c r="Y922">
        <f t="shared" si="806"/>
        <v>0</v>
      </c>
      <c r="AA922">
        <v>51651743</v>
      </c>
      <c r="AB922">
        <f t="shared" si="807"/>
        <v>152.30000000000001</v>
      </c>
      <c r="AC922">
        <f t="shared" si="808"/>
        <v>152.30000000000001</v>
      </c>
      <c r="AD922">
        <f t="shared" ref="AD922:AD931" si="837">ROUND((((ET922)-(EU922))+AE922),2)</f>
        <v>0</v>
      </c>
      <c r="AE922">
        <f t="shared" ref="AE922:AE931" si="838">ROUND((EU922),2)</f>
        <v>0</v>
      </c>
      <c r="AF922">
        <f t="shared" ref="AF922:AF931" si="839">ROUND((EV922),2)</f>
        <v>0</v>
      </c>
      <c r="AG922">
        <f t="shared" si="809"/>
        <v>0</v>
      </c>
      <c r="AH922">
        <f t="shared" ref="AH922:AH931" si="840">(EW922)</f>
        <v>0</v>
      </c>
      <c r="AI922">
        <f t="shared" ref="AI922:AI931" si="841">(EX922)</f>
        <v>0</v>
      </c>
      <c r="AJ922">
        <f t="shared" si="810"/>
        <v>0</v>
      </c>
      <c r="AK922">
        <v>152.30000000000001</v>
      </c>
      <c r="AL922">
        <v>152.30000000000001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9.11</v>
      </c>
      <c r="BD922" t="s">
        <v>3</v>
      </c>
      <c r="BE922" t="s">
        <v>3</v>
      </c>
      <c r="BF922" t="s">
        <v>3</v>
      </c>
      <c r="BG922" t="s">
        <v>3</v>
      </c>
      <c r="BH922">
        <v>3</v>
      </c>
      <c r="BI922">
        <v>1</v>
      </c>
      <c r="BJ922" t="s">
        <v>101</v>
      </c>
      <c r="BM922">
        <v>500001</v>
      </c>
      <c r="BN922">
        <v>0</v>
      </c>
      <c r="BO922" t="s">
        <v>3</v>
      </c>
      <c r="BP922">
        <v>0</v>
      </c>
      <c r="BQ922">
        <v>8</v>
      </c>
      <c r="BR922">
        <v>0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3</v>
      </c>
      <c r="BZ922">
        <v>0</v>
      </c>
      <c r="CA922">
        <v>0</v>
      </c>
      <c r="CB922" t="s">
        <v>3</v>
      </c>
      <c r="CE922">
        <v>0</v>
      </c>
      <c r="CF922">
        <v>0</v>
      </c>
      <c r="CG922">
        <v>0</v>
      </c>
      <c r="CM922">
        <v>0</v>
      </c>
      <c r="CN922" t="s">
        <v>3</v>
      </c>
      <c r="CO922">
        <v>0</v>
      </c>
      <c r="CP922">
        <f t="shared" si="811"/>
        <v>248381.84</v>
      </c>
      <c r="CQ922">
        <f t="shared" si="835"/>
        <v>1387.453</v>
      </c>
      <c r="CR922">
        <f t="shared" si="836"/>
        <v>0</v>
      </c>
      <c r="CS922">
        <f t="shared" si="812"/>
        <v>0</v>
      </c>
      <c r="CT922">
        <f t="shared" si="813"/>
        <v>0</v>
      </c>
      <c r="CU922">
        <f t="shared" si="814"/>
        <v>0</v>
      </c>
      <c r="CV922">
        <f t="shared" si="815"/>
        <v>0</v>
      </c>
      <c r="CW922">
        <f t="shared" si="816"/>
        <v>0</v>
      </c>
      <c r="CX922">
        <f t="shared" si="817"/>
        <v>0</v>
      </c>
      <c r="CY922">
        <f t="shared" si="827"/>
        <v>0</v>
      </c>
      <c r="CZ922">
        <f t="shared" si="828"/>
        <v>0</v>
      </c>
      <c r="DC922" t="s">
        <v>3</v>
      </c>
      <c r="DD922" t="s">
        <v>3</v>
      </c>
      <c r="DE922" t="s">
        <v>3</v>
      </c>
      <c r="DF922" t="s">
        <v>3</v>
      </c>
      <c r="DG922" t="s">
        <v>3</v>
      </c>
      <c r="DH922" t="s">
        <v>3</v>
      </c>
      <c r="DI922" t="s">
        <v>3</v>
      </c>
      <c r="DJ922" t="s">
        <v>3</v>
      </c>
      <c r="DK922" t="s">
        <v>3</v>
      </c>
      <c r="DL922" t="s">
        <v>3</v>
      </c>
      <c r="DM922" t="s">
        <v>3</v>
      </c>
      <c r="DN922">
        <v>0</v>
      </c>
      <c r="DO922">
        <v>0</v>
      </c>
      <c r="DP922">
        <v>1</v>
      </c>
      <c r="DQ922">
        <v>1</v>
      </c>
      <c r="DU922">
        <v>1005</v>
      </c>
      <c r="DV922" t="s">
        <v>52</v>
      </c>
      <c r="DW922" t="s">
        <v>52</v>
      </c>
      <c r="DX922">
        <v>1</v>
      </c>
      <c r="DZ922" t="s">
        <v>3</v>
      </c>
      <c r="EA922" t="s">
        <v>3</v>
      </c>
      <c r="EB922" t="s">
        <v>3</v>
      </c>
      <c r="EC922" t="s">
        <v>3</v>
      </c>
      <c r="EE922">
        <v>50757674</v>
      </c>
      <c r="EF922">
        <v>8</v>
      </c>
      <c r="EG922" t="s">
        <v>46</v>
      </c>
      <c r="EH922">
        <v>0</v>
      </c>
      <c r="EI922" t="s">
        <v>3</v>
      </c>
      <c r="EJ922">
        <v>1</v>
      </c>
      <c r="EK922">
        <v>500001</v>
      </c>
      <c r="EL922" t="s">
        <v>47</v>
      </c>
      <c r="EM922" t="s">
        <v>48</v>
      </c>
      <c r="EO922" t="s">
        <v>3</v>
      </c>
      <c r="EQ922">
        <v>0</v>
      </c>
      <c r="ER922">
        <v>152.30000000000001</v>
      </c>
      <c r="ES922">
        <v>152.30000000000001</v>
      </c>
      <c r="ET922">
        <v>0</v>
      </c>
      <c r="EU922">
        <v>0</v>
      </c>
      <c r="EV922">
        <v>0</v>
      </c>
      <c r="EW922">
        <v>0</v>
      </c>
      <c r="EX922">
        <v>0</v>
      </c>
      <c r="FQ922">
        <v>0</v>
      </c>
      <c r="FR922">
        <f t="shared" si="818"/>
        <v>0</v>
      </c>
      <c r="FS922">
        <v>0</v>
      </c>
      <c r="FX922">
        <v>0</v>
      </c>
      <c r="FY922">
        <v>0</v>
      </c>
      <c r="GA922" t="s">
        <v>3</v>
      </c>
      <c r="GD922">
        <v>1</v>
      </c>
      <c r="GF922">
        <v>-1977319999</v>
      </c>
      <c r="GG922">
        <v>2</v>
      </c>
      <c r="GH922">
        <v>1</v>
      </c>
      <c r="GI922">
        <v>4</v>
      </c>
      <c r="GJ922">
        <v>0</v>
      </c>
      <c r="GK922">
        <v>0</v>
      </c>
      <c r="GL922">
        <f t="shared" si="819"/>
        <v>0</v>
      </c>
      <c r="GM922">
        <f t="shared" si="820"/>
        <v>248381.84</v>
      </c>
      <c r="GN922">
        <f t="shared" si="821"/>
        <v>248381.84</v>
      </c>
      <c r="GO922">
        <f t="shared" si="822"/>
        <v>0</v>
      </c>
      <c r="GP922">
        <f t="shared" si="823"/>
        <v>0</v>
      </c>
      <c r="GR922">
        <v>0</v>
      </c>
      <c r="GS922">
        <v>3</v>
      </c>
      <c r="GT922">
        <v>0</v>
      </c>
      <c r="GU922" t="s">
        <v>3</v>
      </c>
      <c r="GV922">
        <f t="shared" si="824"/>
        <v>0</v>
      </c>
      <c r="GW922">
        <v>1</v>
      </c>
      <c r="GX922">
        <f t="shared" si="825"/>
        <v>0</v>
      </c>
      <c r="HA922">
        <v>0</v>
      </c>
      <c r="HB922">
        <v>0</v>
      </c>
      <c r="HC922">
        <f t="shared" si="826"/>
        <v>0</v>
      </c>
      <c r="HE922" t="s">
        <v>3</v>
      </c>
      <c r="HF922" t="s">
        <v>3</v>
      </c>
      <c r="HM922" t="s">
        <v>3</v>
      </c>
      <c r="HN922" t="s">
        <v>3</v>
      </c>
      <c r="HO922" t="s">
        <v>3</v>
      </c>
      <c r="HP922" t="s">
        <v>3</v>
      </c>
      <c r="HQ922" t="s">
        <v>3</v>
      </c>
      <c r="IK922">
        <v>0</v>
      </c>
    </row>
    <row r="923" spans="1:245" x14ac:dyDescent="0.2">
      <c r="A923">
        <v>18</v>
      </c>
      <c r="B923">
        <v>1</v>
      </c>
      <c r="C923">
        <v>1183</v>
      </c>
      <c r="E923" t="s">
        <v>560</v>
      </c>
      <c r="F923" t="s">
        <v>103</v>
      </c>
      <c r="G923" t="s">
        <v>104</v>
      </c>
      <c r="H923" t="str">
        <f>'1.Ведомость'!C290</f>
        <v>т</v>
      </c>
      <c r="I923">
        <f>I921*J923</f>
        <v>8.5000000000000006E-2</v>
      </c>
      <c r="J923">
        <v>4.74807284102335E-2</v>
      </c>
      <c r="K923">
        <v>4.7480729999999999E-2</v>
      </c>
      <c r="O923">
        <f t="shared" si="796"/>
        <v>23539.119999999999</v>
      </c>
      <c r="P923">
        <f t="shared" si="797"/>
        <v>23539.119999999999</v>
      </c>
      <c r="Q923">
        <f t="shared" si="798"/>
        <v>0</v>
      </c>
      <c r="R923">
        <f t="shared" si="799"/>
        <v>0</v>
      </c>
      <c r="S923">
        <f t="shared" si="800"/>
        <v>0</v>
      </c>
      <c r="T923">
        <f t="shared" si="801"/>
        <v>0</v>
      </c>
      <c r="U923">
        <f t="shared" si="802"/>
        <v>0</v>
      </c>
      <c r="V923">
        <f t="shared" si="803"/>
        <v>0</v>
      </c>
      <c r="W923">
        <f t="shared" si="804"/>
        <v>0</v>
      </c>
      <c r="X923">
        <f t="shared" si="805"/>
        <v>0</v>
      </c>
      <c r="Y923">
        <f t="shared" si="806"/>
        <v>0</v>
      </c>
      <c r="AA923">
        <v>51651743</v>
      </c>
      <c r="AB923">
        <f t="shared" si="807"/>
        <v>30398.560000000001</v>
      </c>
      <c r="AC923">
        <f t="shared" si="808"/>
        <v>30398.560000000001</v>
      </c>
      <c r="AD923">
        <f t="shared" si="837"/>
        <v>0</v>
      </c>
      <c r="AE923">
        <f t="shared" si="838"/>
        <v>0</v>
      </c>
      <c r="AF923">
        <f t="shared" si="839"/>
        <v>0</v>
      </c>
      <c r="AG923">
        <f t="shared" si="809"/>
        <v>0</v>
      </c>
      <c r="AH923">
        <f t="shared" si="840"/>
        <v>0</v>
      </c>
      <c r="AI923">
        <f t="shared" si="841"/>
        <v>0</v>
      </c>
      <c r="AJ923">
        <f t="shared" si="810"/>
        <v>0</v>
      </c>
      <c r="AK923">
        <v>30398.560000000001</v>
      </c>
      <c r="AL923">
        <v>30398.560000000001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1</v>
      </c>
      <c r="AW923">
        <v>1</v>
      </c>
      <c r="AZ923">
        <v>1</v>
      </c>
      <c r="BA923">
        <v>1</v>
      </c>
      <c r="BB923">
        <v>1</v>
      </c>
      <c r="BC923">
        <v>9.11</v>
      </c>
      <c r="BD923" t="s">
        <v>3</v>
      </c>
      <c r="BE923" t="s">
        <v>3</v>
      </c>
      <c r="BF923" t="s">
        <v>3</v>
      </c>
      <c r="BG923" t="s">
        <v>3</v>
      </c>
      <c r="BH923">
        <v>3</v>
      </c>
      <c r="BI923">
        <v>1</v>
      </c>
      <c r="BJ923" t="s">
        <v>106</v>
      </c>
      <c r="BM923">
        <v>500001</v>
      </c>
      <c r="BN923">
        <v>0</v>
      </c>
      <c r="BO923" t="s">
        <v>3</v>
      </c>
      <c r="BP923">
        <v>0</v>
      </c>
      <c r="BQ923">
        <v>8</v>
      </c>
      <c r="BR923">
        <v>0</v>
      </c>
      <c r="BS923">
        <v>1</v>
      </c>
      <c r="BT923">
        <v>1</v>
      </c>
      <c r="BU923">
        <v>1</v>
      </c>
      <c r="BV923">
        <v>1</v>
      </c>
      <c r="BW923">
        <v>1</v>
      </c>
      <c r="BX923">
        <v>1</v>
      </c>
      <c r="BY923" t="s">
        <v>3</v>
      </c>
      <c r="BZ923">
        <v>0</v>
      </c>
      <c r="CA923">
        <v>0</v>
      </c>
      <c r="CB923" t="s">
        <v>3</v>
      </c>
      <c r="CE923">
        <v>0</v>
      </c>
      <c r="CF923">
        <v>0</v>
      </c>
      <c r="CG923">
        <v>0</v>
      </c>
      <c r="CM923">
        <v>0</v>
      </c>
      <c r="CN923" t="s">
        <v>3</v>
      </c>
      <c r="CO923">
        <v>0</v>
      </c>
      <c r="CP923">
        <f t="shared" si="811"/>
        <v>23539.119999999999</v>
      </c>
      <c r="CQ923">
        <f t="shared" si="835"/>
        <v>276930.88160000002</v>
      </c>
      <c r="CR923">
        <f t="shared" si="836"/>
        <v>0</v>
      </c>
      <c r="CS923">
        <f t="shared" si="812"/>
        <v>0</v>
      </c>
      <c r="CT923">
        <f t="shared" si="813"/>
        <v>0</v>
      </c>
      <c r="CU923">
        <f t="shared" si="814"/>
        <v>0</v>
      </c>
      <c r="CV923">
        <f t="shared" si="815"/>
        <v>0</v>
      </c>
      <c r="CW923">
        <f t="shared" si="816"/>
        <v>0</v>
      </c>
      <c r="CX923">
        <f t="shared" si="817"/>
        <v>0</v>
      </c>
      <c r="CY923">
        <f t="shared" si="827"/>
        <v>0</v>
      </c>
      <c r="CZ923">
        <f t="shared" si="828"/>
        <v>0</v>
      </c>
      <c r="DC923" t="s">
        <v>3</v>
      </c>
      <c r="DD923" t="s">
        <v>3</v>
      </c>
      <c r="DE923" t="s">
        <v>3</v>
      </c>
      <c r="DF923" t="s">
        <v>3</v>
      </c>
      <c r="DG923" t="s">
        <v>3</v>
      </c>
      <c r="DH923" t="s">
        <v>3</v>
      </c>
      <c r="DI923" t="s">
        <v>3</v>
      </c>
      <c r="DJ923" t="s">
        <v>3</v>
      </c>
      <c r="DK923" t="s">
        <v>3</v>
      </c>
      <c r="DL923" t="s">
        <v>3</v>
      </c>
      <c r="DM923" t="s">
        <v>3</v>
      </c>
      <c r="DN923">
        <v>0</v>
      </c>
      <c r="DO923">
        <v>0</v>
      </c>
      <c r="DP923">
        <v>1</v>
      </c>
      <c r="DQ923">
        <v>1</v>
      </c>
      <c r="DU923">
        <v>1009</v>
      </c>
      <c r="DV923" t="s">
        <v>105</v>
      </c>
      <c r="DW923" t="s">
        <v>105</v>
      </c>
      <c r="DX923">
        <v>1000</v>
      </c>
      <c r="DZ923" t="s">
        <v>3</v>
      </c>
      <c r="EA923" t="s">
        <v>3</v>
      </c>
      <c r="EB923" t="s">
        <v>3</v>
      </c>
      <c r="EC923" t="s">
        <v>3</v>
      </c>
      <c r="EE923">
        <v>50757674</v>
      </c>
      <c r="EF923">
        <v>8</v>
      </c>
      <c r="EG923" t="s">
        <v>46</v>
      </c>
      <c r="EH923">
        <v>0</v>
      </c>
      <c r="EI923" t="s">
        <v>3</v>
      </c>
      <c r="EJ923">
        <v>1</v>
      </c>
      <c r="EK923">
        <v>500001</v>
      </c>
      <c r="EL923" t="s">
        <v>47</v>
      </c>
      <c r="EM923" t="s">
        <v>48</v>
      </c>
      <c r="EO923" t="s">
        <v>3</v>
      </c>
      <c r="EQ923">
        <v>0</v>
      </c>
      <c r="ER923">
        <v>30398.560000000001</v>
      </c>
      <c r="ES923">
        <v>30398.560000000001</v>
      </c>
      <c r="ET923">
        <v>0</v>
      </c>
      <c r="EU923">
        <v>0</v>
      </c>
      <c r="EV923">
        <v>0</v>
      </c>
      <c r="EW923">
        <v>0</v>
      </c>
      <c r="EX923">
        <v>0</v>
      </c>
      <c r="FQ923">
        <v>0</v>
      </c>
      <c r="FR923">
        <f t="shared" si="818"/>
        <v>0</v>
      </c>
      <c r="FS923">
        <v>0</v>
      </c>
      <c r="FX923">
        <v>0</v>
      </c>
      <c r="FY923">
        <v>0</v>
      </c>
      <c r="GA923" t="s">
        <v>3</v>
      </c>
      <c r="GD923">
        <v>1</v>
      </c>
      <c r="GF923">
        <v>-1486911088</v>
      </c>
      <c r="GG923">
        <v>2</v>
      </c>
      <c r="GH923">
        <v>1</v>
      </c>
      <c r="GI923">
        <v>4</v>
      </c>
      <c r="GJ923">
        <v>0</v>
      </c>
      <c r="GK923">
        <v>0</v>
      </c>
      <c r="GL923">
        <f t="shared" si="819"/>
        <v>0</v>
      </c>
      <c r="GM923">
        <f t="shared" si="820"/>
        <v>23539.119999999999</v>
      </c>
      <c r="GN923">
        <f t="shared" si="821"/>
        <v>23539.119999999999</v>
      </c>
      <c r="GO923">
        <f t="shared" si="822"/>
        <v>0</v>
      </c>
      <c r="GP923">
        <f t="shared" si="823"/>
        <v>0</v>
      </c>
      <c r="GR923">
        <v>0</v>
      </c>
      <c r="GS923">
        <v>3</v>
      </c>
      <c r="GT923">
        <v>0</v>
      </c>
      <c r="GU923" t="s">
        <v>3</v>
      </c>
      <c r="GV923">
        <f t="shared" si="824"/>
        <v>0</v>
      </c>
      <c r="GW923">
        <v>1</v>
      </c>
      <c r="GX923">
        <f t="shared" si="825"/>
        <v>0</v>
      </c>
      <c r="HA923">
        <v>0</v>
      </c>
      <c r="HB923">
        <v>0</v>
      </c>
      <c r="HC923">
        <f t="shared" si="826"/>
        <v>0</v>
      </c>
      <c r="HE923" t="s">
        <v>3</v>
      </c>
      <c r="HF923" t="s">
        <v>3</v>
      </c>
      <c r="HM923" t="s">
        <v>3</v>
      </c>
      <c r="HN923" t="s">
        <v>3</v>
      </c>
      <c r="HO923" t="s">
        <v>3</v>
      </c>
      <c r="HP923" t="s">
        <v>3</v>
      </c>
      <c r="HQ923" t="s">
        <v>3</v>
      </c>
      <c r="IK923">
        <v>0</v>
      </c>
    </row>
    <row r="924" spans="1:245" x14ac:dyDescent="0.2">
      <c r="A924">
        <v>17</v>
      </c>
      <c r="B924">
        <v>1</v>
      </c>
      <c r="C924">
        <f>ROW(SmtRes!A1190)</f>
        <v>1190</v>
      </c>
      <c r="D924">
        <f>ROW(EtalonRes!A1377)</f>
        <v>1377</v>
      </c>
      <c r="E924" t="s">
        <v>561</v>
      </c>
      <c r="F924" t="s">
        <v>108</v>
      </c>
      <c r="G924" t="s">
        <v>109</v>
      </c>
      <c r="H924" t="s">
        <v>110</v>
      </c>
      <c r="I924">
        <v>17.899999999999999</v>
      </c>
      <c r="J924">
        <v>0</v>
      </c>
      <c r="K924">
        <v>17.899999999999999</v>
      </c>
      <c r="O924">
        <f t="shared" si="796"/>
        <v>64041.72</v>
      </c>
      <c r="P924">
        <f t="shared" si="797"/>
        <v>27689.119999999999</v>
      </c>
      <c r="Q924">
        <f t="shared" si="798"/>
        <v>6707.62</v>
      </c>
      <c r="R924">
        <f t="shared" si="799"/>
        <v>2982.43</v>
      </c>
      <c r="S924">
        <f t="shared" si="800"/>
        <v>29644.98</v>
      </c>
      <c r="T924">
        <f t="shared" si="801"/>
        <v>0</v>
      </c>
      <c r="U924">
        <f t="shared" si="802"/>
        <v>89.5</v>
      </c>
      <c r="V924">
        <f t="shared" si="803"/>
        <v>7.6969999999999992</v>
      </c>
      <c r="W924">
        <f t="shared" si="804"/>
        <v>0</v>
      </c>
      <c r="X924">
        <f t="shared" si="805"/>
        <v>31648.59</v>
      </c>
      <c r="Y924">
        <f t="shared" si="806"/>
        <v>17945.080000000002</v>
      </c>
      <c r="AA924">
        <v>51651743</v>
      </c>
      <c r="AB924">
        <f t="shared" si="807"/>
        <v>247.66</v>
      </c>
      <c r="AC924">
        <f t="shared" si="808"/>
        <v>169.8</v>
      </c>
      <c r="AD924">
        <f t="shared" si="837"/>
        <v>28.26</v>
      </c>
      <c r="AE924">
        <f t="shared" si="838"/>
        <v>4.99</v>
      </c>
      <c r="AF924">
        <f t="shared" si="839"/>
        <v>49.6</v>
      </c>
      <c r="AG924">
        <f t="shared" si="809"/>
        <v>0</v>
      </c>
      <c r="AH924">
        <f t="shared" si="840"/>
        <v>5</v>
      </c>
      <c r="AI924">
        <f t="shared" si="841"/>
        <v>0.43</v>
      </c>
      <c r="AJ924">
        <f t="shared" si="810"/>
        <v>0</v>
      </c>
      <c r="AK924">
        <v>247.66</v>
      </c>
      <c r="AL924">
        <v>169.8</v>
      </c>
      <c r="AM924">
        <v>28.26</v>
      </c>
      <c r="AN924">
        <v>4.99</v>
      </c>
      <c r="AO924">
        <v>49.6</v>
      </c>
      <c r="AP924">
        <v>0</v>
      </c>
      <c r="AQ924">
        <v>5</v>
      </c>
      <c r="AR924">
        <v>0.43</v>
      </c>
      <c r="AS924">
        <v>0</v>
      </c>
      <c r="AT924">
        <v>97</v>
      </c>
      <c r="AU924">
        <v>55</v>
      </c>
      <c r="AV924">
        <v>1</v>
      </c>
      <c r="AW924">
        <v>1</v>
      </c>
      <c r="AZ924">
        <v>1</v>
      </c>
      <c r="BA924">
        <v>33.39</v>
      </c>
      <c r="BB924">
        <v>13.26</v>
      </c>
      <c r="BC924">
        <v>9.11</v>
      </c>
      <c r="BD924" t="s">
        <v>3</v>
      </c>
      <c r="BE924" t="s">
        <v>3</v>
      </c>
      <c r="BF924" t="s">
        <v>3</v>
      </c>
      <c r="BG924" t="s">
        <v>3</v>
      </c>
      <c r="BH924">
        <v>0</v>
      </c>
      <c r="BI924">
        <v>1</v>
      </c>
      <c r="BJ924" t="s">
        <v>111</v>
      </c>
      <c r="BM924">
        <v>26001</v>
      </c>
      <c r="BN924">
        <v>0</v>
      </c>
      <c r="BO924" t="s">
        <v>3</v>
      </c>
      <c r="BP924">
        <v>0</v>
      </c>
      <c r="BQ924">
        <v>2</v>
      </c>
      <c r="BR924">
        <v>0</v>
      </c>
      <c r="BS924">
        <v>33.39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3</v>
      </c>
      <c r="BZ924">
        <v>97</v>
      </c>
      <c r="CA924">
        <v>55</v>
      </c>
      <c r="CB924" t="s">
        <v>3</v>
      </c>
      <c r="CE924">
        <v>0</v>
      </c>
      <c r="CF924">
        <v>0</v>
      </c>
      <c r="CG924">
        <v>0</v>
      </c>
      <c r="CM924">
        <v>0</v>
      </c>
      <c r="CN924" t="s">
        <v>3</v>
      </c>
      <c r="CO924">
        <v>0</v>
      </c>
      <c r="CP924">
        <f t="shared" si="811"/>
        <v>64041.72</v>
      </c>
      <c r="CQ924">
        <f t="shared" si="835"/>
        <v>1546.8779999999999</v>
      </c>
      <c r="CR924">
        <f t="shared" si="836"/>
        <v>374.7276</v>
      </c>
      <c r="CS924">
        <f t="shared" si="812"/>
        <v>166.61610000000002</v>
      </c>
      <c r="CT924">
        <f t="shared" si="813"/>
        <v>1656.144</v>
      </c>
      <c r="CU924">
        <f t="shared" si="814"/>
        <v>0</v>
      </c>
      <c r="CV924">
        <f t="shared" si="815"/>
        <v>5</v>
      </c>
      <c r="CW924">
        <f t="shared" si="816"/>
        <v>0.43</v>
      </c>
      <c r="CX924">
        <f t="shared" si="817"/>
        <v>0</v>
      </c>
      <c r="CY924">
        <f t="shared" si="827"/>
        <v>31648.5877</v>
      </c>
      <c r="CZ924">
        <f t="shared" si="828"/>
        <v>17945.075499999999</v>
      </c>
      <c r="DC924" t="s">
        <v>3</v>
      </c>
      <c r="DD924" t="s">
        <v>3</v>
      </c>
      <c r="DE924" t="s">
        <v>3</v>
      </c>
      <c r="DF924" t="s">
        <v>3</v>
      </c>
      <c r="DG924" t="s">
        <v>3</v>
      </c>
      <c r="DH924" t="s">
        <v>3</v>
      </c>
      <c r="DI924" t="s">
        <v>3</v>
      </c>
      <c r="DJ924" t="s">
        <v>3</v>
      </c>
      <c r="DK924" t="s">
        <v>3</v>
      </c>
      <c r="DL924" t="s">
        <v>3</v>
      </c>
      <c r="DM924" t="s">
        <v>3</v>
      </c>
      <c r="DN924">
        <v>0</v>
      </c>
      <c r="DO924">
        <v>0</v>
      </c>
      <c r="DP924">
        <v>1</v>
      </c>
      <c r="DQ924">
        <v>1</v>
      </c>
      <c r="DU924">
        <v>1005</v>
      </c>
      <c r="DV924" t="s">
        <v>110</v>
      </c>
      <c r="DW924" t="s">
        <v>110</v>
      </c>
      <c r="DX924">
        <v>10</v>
      </c>
      <c r="DZ924" t="s">
        <v>3</v>
      </c>
      <c r="EA924" t="s">
        <v>3</v>
      </c>
      <c r="EB924" t="s">
        <v>3</v>
      </c>
      <c r="EC924" t="s">
        <v>3</v>
      </c>
      <c r="EE924">
        <v>50757462</v>
      </c>
      <c r="EF924">
        <v>2</v>
      </c>
      <c r="EG924" t="s">
        <v>112</v>
      </c>
      <c r="EH924">
        <v>20</v>
      </c>
      <c r="EI924" t="s">
        <v>113</v>
      </c>
      <c r="EJ924">
        <v>1</v>
      </c>
      <c r="EK924">
        <v>26001</v>
      </c>
      <c r="EL924" t="s">
        <v>113</v>
      </c>
      <c r="EM924" t="s">
        <v>114</v>
      </c>
      <c r="EO924" t="s">
        <v>3</v>
      </c>
      <c r="EQ924">
        <v>131072</v>
      </c>
      <c r="ER924">
        <v>247.66</v>
      </c>
      <c r="ES924">
        <v>169.8</v>
      </c>
      <c r="ET924">
        <v>28.26</v>
      </c>
      <c r="EU924">
        <v>4.99</v>
      </c>
      <c r="EV924">
        <v>49.6</v>
      </c>
      <c r="EW924">
        <v>5</v>
      </c>
      <c r="EX924">
        <v>0.43</v>
      </c>
      <c r="EY924">
        <v>0</v>
      </c>
      <c r="FQ924">
        <v>0</v>
      </c>
      <c r="FR924">
        <f t="shared" si="818"/>
        <v>0</v>
      </c>
      <c r="FS924">
        <v>0</v>
      </c>
      <c r="FX924">
        <v>97</v>
      </c>
      <c r="FY924">
        <v>55</v>
      </c>
      <c r="GA924" t="s">
        <v>3</v>
      </c>
      <c r="GD924">
        <v>1</v>
      </c>
      <c r="GF924">
        <v>-893411855</v>
      </c>
      <c r="GG924">
        <v>2</v>
      </c>
      <c r="GH924">
        <v>1</v>
      </c>
      <c r="GI924">
        <v>4</v>
      </c>
      <c r="GJ924">
        <v>0</v>
      </c>
      <c r="GK924">
        <v>0</v>
      </c>
      <c r="GL924">
        <f t="shared" si="819"/>
        <v>0</v>
      </c>
      <c r="GM924">
        <f t="shared" si="820"/>
        <v>113635.39</v>
      </c>
      <c r="GN924">
        <f t="shared" si="821"/>
        <v>113635.39</v>
      </c>
      <c r="GO924">
        <f t="shared" si="822"/>
        <v>0</v>
      </c>
      <c r="GP924">
        <f t="shared" si="823"/>
        <v>0</v>
      </c>
      <c r="GR924">
        <v>0</v>
      </c>
      <c r="GS924">
        <v>3</v>
      </c>
      <c r="GT924">
        <v>0</v>
      </c>
      <c r="GU924" t="s">
        <v>3</v>
      </c>
      <c r="GV924">
        <f t="shared" si="824"/>
        <v>0</v>
      </c>
      <c r="GW924">
        <v>1</v>
      </c>
      <c r="GX924">
        <f t="shared" si="825"/>
        <v>0</v>
      </c>
      <c r="HA924">
        <v>0</v>
      </c>
      <c r="HB924">
        <v>0</v>
      </c>
      <c r="HC924">
        <f t="shared" si="826"/>
        <v>0</v>
      </c>
      <c r="HE924" t="s">
        <v>3</v>
      </c>
      <c r="HF924" t="s">
        <v>3</v>
      </c>
      <c r="HM924" t="s">
        <v>3</v>
      </c>
      <c r="HN924" t="s">
        <v>115</v>
      </c>
      <c r="HO924" t="s">
        <v>116</v>
      </c>
      <c r="HP924" t="s">
        <v>113</v>
      </c>
      <c r="HQ924" t="s">
        <v>113</v>
      </c>
      <c r="IK924">
        <v>0</v>
      </c>
    </row>
    <row r="925" spans="1:245" x14ac:dyDescent="0.2">
      <c r="A925">
        <v>18</v>
      </c>
      <c r="B925">
        <v>1</v>
      </c>
      <c r="C925">
        <v>1187</v>
      </c>
      <c r="E925" t="s">
        <v>562</v>
      </c>
      <c r="F925" t="s">
        <v>118</v>
      </c>
      <c r="G925" t="s">
        <v>119</v>
      </c>
      <c r="H925" t="str">
        <f>'1.Ведомость'!C292</f>
        <v>м2</v>
      </c>
      <c r="I925">
        <f>I924*J925</f>
        <v>196.9</v>
      </c>
      <c r="J925">
        <v>11.000000000000002</v>
      </c>
      <c r="K925">
        <v>11</v>
      </c>
      <c r="O925">
        <f t="shared" si="796"/>
        <v>40359.58</v>
      </c>
      <c r="P925">
        <f t="shared" si="797"/>
        <v>40359.58</v>
      </c>
      <c r="Q925">
        <f t="shared" si="798"/>
        <v>0</v>
      </c>
      <c r="R925">
        <f t="shared" si="799"/>
        <v>0</v>
      </c>
      <c r="S925">
        <f t="shared" si="800"/>
        <v>0</v>
      </c>
      <c r="T925">
        <f t="shared" si="801"/>
        <v>0</v>
      </c>
      <c r="U925">
        <f t="shared" si="802"/>
        <v>0</v>
      </c>
      <c r="V925">
        <f t="shared" si="803"/>
        <v>0</v>
      </c>
      <c r="W925">
        <f t="shared" si="804"/>
        <v>0</v>
      </c>
      <c r="X925">
        <f t="shared" si="805"/>
        <v>0</v>
      </c>
      <c r="Y925">
        <f t="shared" si="806"/>
        <v>0</v>
      </c>
      <c r="AA925">
        <v>51651743</v>
      </c>
      <c r="AB925">
        <f t="shared" si="807"/>
        <v>22.5</v>
      </c>
      <c r="AC925">
        <f t="shared" si="808"/>
        <v>22.5</v>
      </c>
      <c r="AD925">
        <f t="shared" si="837"/>
        <v>0</v>
      </c>
      <c r="AE925">
        <f t="shared" si="838"/>
        <v>0</v>
      </c>
      <c r="AF925">
        <f t="shared" si="839"/>
        <v>0</v>
      </c>
      <c r="AG925">
        <f t="shared" si="809"/>
        <v>0</v>
      </c>
      <c r="AH925">
        <f t="shared" si="840"/>
        <v>0</v>
      </c>
      <c r="AI925">
        <f t="shared" si="841"/>
        <v>0</v>
      </c>
      <c r="AJ925">
        <f t="shared" si="810"/>
        <v>0</v>
      </c>
      <c r="AK925">
        <v>22.5</v>
      </c>
      <c r="AL925">
        <v>22.5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1</v>
      </c>
      <c r="AW925">
        <v>1</v>
      </c>
      <c r="AZ925">
        <v>1</v>
      </c>
      <c r="BA925">
        <v>1</v>
      </c>
      <c r="BB925">
        <v>1</v>
      </c>
      <c r="BC925">
        <v>9.11</v>
      </c>
      <c r="BD925" t="s">
        <v>3</v>
      </c>
      <c r="BE925" t="s">
        <v>3</v>
      </c>
      <c r="BF925" t="s">
        <v>3</v>
      </c>
      <c r="BG925" t="s">
        <v>3</v>
      </c>
      <c r="BH925">
        <v>3</v>
      </c>
      <c r="BI925">
        <v>1</v>
      </c>
      <c r="BJ925" t="s">
        <v>120</v>
      </c>
      <c r="BM925">
        <v>500001</v>
      </c>
      <c r="BN925">
        <v>0</v>
      </c>
      <c r="BO925" t="s">
        <v>3</v>
      </c>
      <c r="BP925">
        <v>0</v>
      </c>
      <c r="BQ925">
        <v>8</v>
      </c>
      <c r="BR925">
        <v>0</v>
      </c>
      <c r="BS925">
        <v>1</v>
      </c>
      <c r="BT925">
        <v>1</v>
      </c>
      <c r="BU925">
        <v>1</v>
      </c>
      <c r="BV925">
        <v>1</v>
      </c>
      <c r="BW925">
        <v>1</v>
      </c>
      <c r="BX925">
        <v>1</v>
      </c>
      <c r="BY925" t="s">
        <v>3</v>
      </c>
      <c r="BZ925">
        <v>0</v>
      </c>
      <c r="CA925">
        <v>0</v>
      </c>
      <c r="CB925" t="s">
        <v>3</v>
      </c>
      <c r="CE925">
        <v>0</v>
      </c>
      <c r="CF925">
        <v>0</v>
      </c>
      <c r="CG925">
        <v>0</v>
      </c>
      <c r="CM925">
        <v>0</v>
      </c>
      <c r="CN925" t="s">
        <v>3</v>
      </c>
      <c r="CO925">
        <v>0</v>
      </c>
      <c r="CP925">
        <f t="shared" si="811"/>
        <v>40359.58</v>
      </c>
      <c r="CQ925">
        <f t="shared" si="835"/>
        <v>204.97499999999999</v>
      </c>
      <c r="CR925">
        <f t="shared" si="836"/>
        <v>0</v>
      </c>
      <c r="CS925">
        <f t="shared" si="812"/>
        <v>0</v>
      </c>
      <c r="CT925">
        <f t="shared" si="813"/>
        <v>0</v>
      </c>
      <c r="CU925">
        <f t="shared" si="814"/>
        <v>0</v>
      </c>
      <c r="CV925">
        <f t="shared" si="815"/>
        <v>0</v>
      </c>
      <c r="CW925">
        <f t="shared" si="816"/>
        <v>0</v>
      </c>
      <c r="CX925">
        <f t="shared" si="817"/>
        <v>0</v>
      </c>
      <c r="CY925">
        <f t="shared" si="827"/>
        <v>0</v>
      </c>
      <c r="CZ925">
        <f t="shared" si="828"/>
        <v>0</v>
      </c>
      <c r="DC925" t="s">
        <v>3</v>
      </c>
      <c r="DD925" t="s">
        <v>3</v>
      </c>
      <c r="DE925" t="s">
        <v>3</v>
      </c>
      <c r="DF925" t="s">
        <v>3</v>
      </c>
      <c r="DG925" t="s">
        <v>3</v>
      </c>
      <c r="DH925" t="s">
        <v>3</v>
      </c>
      <c r="DI925" t="s">
        <v>3</v>
      </c>
      <c r="DJ925" t="s">
        <v>3</v>
      </c>
      <c r="DK925" t="s">
        <v>3</v>
      </c>
      <c r="DL925" t="s">
        <v>3</v>
      </c>
      <c r="DM925" t="s">
        <v>3</v>
      </c>
      <c r="DN925">
        <v>0</v>
      </c>
      <c r="DO925">
        <v>0</v>
      </c>
      <c r="DP925">
        <v>1</v>
      </c>
      <c r="DQ925">
        <v>1</v>
      </c>
      <c r="DU925">
        <v>1005</v>
      </c>
      <c r="DV925" t="s">
        <v>52</v>
      </c>
      <c r="DW925" t="s">
        <v>52</v>
      </c>
      <c r="DX925">
        <v>1</v>
      </c>
      <c r="DZ925" t="s">
        <v>3</v>
      </c>
      <c r="EA925" t="s">
        <v>3</v>
      </c>
      <c r="EB925" t="s">
        <v>3</v>
      </c>
      <c r="EC925" t="s">
        <v>3</v>
      </c>
      <c r="EE925">
        <v>50757674</v>
      </c>
      <c r="EF925">
        <v>8</v>
      </c>
      <c r="EG925" t="s">
        <v>46</v>
      </c>
      <c r="EH925">
        <v>0</v>
      </c>
      <c r="EI925" t="s">
        <v>3</v>
      </c>
      <c r="EJ925">
        <v>1</v>
      </c>
      <c r="EK925">
        <v>500001</v>
      </c>
      <c r="EL925" t="s">
        <v>47</v>
      </c>
      <c r="EM925" t="s">
        <v>48</v>
      </c>
      <c r="EO925" t="s">
        <v>3</v>
      </c>
      <c r="EQ925">
        <v>0</v>
      </c>
      <c r="ER925">
        <v>22.5</v>
      </c>
      <c r="ES925">
        <v>22.5</v>
      </c>
      <c r="ET925">
        <v>0</v>
      </c>
      <c r="EU925">
        <v>0</v>
      </c>
      <c r="EV925">
        <v>0</v>
      </c>
      <c r="EW925">
        <v>0</v>
      </c>
      <c r="EX925">
        <v>0</v>
      </c>
      <c r="FQ925">
        <v>0</v>
      </c>
      <c r="FR925">
        <f t="shared" si="818"/>
        <v>0</v>
      </c>
      <c r="FS925">
        <v>0</v>
      </c>
      <c r="FX925">
        <v>0</v>
      </c>
      <c r="FY925">
        <v>0</v>
      </c>
      <c r="GA925" t="s">
        <v>3</v>
      </c>
      <c r="GD925">
        <v>1</v>
      </c>
      <c r="GF925">
        <v>-336429810</v>
      </c>
      <c r="GG925">
        <v>2</v>
      </c>
      <c r="GH925">
        <v>1</v>
      </c>
      <c r="GI925">
        <v>4</v>
      </c>
      <c r="GJ925">
        <v>0</v>
      </c>
      <c r="GK925">
        <v>0</v>
      </c>
      <c r="GL925">
        <f t="shared" si="819"/>
        <v>0</v>
      </c>
      <c r="GM925">
        <f t="shared" si="820"/>
        <v>40359.58</v>
      </c>
      <c r="GN925">
        <f t="shared" si="821"/>
        <v>40359.58</v>
      </c>
      <c r="GO925">
        <f t="shared" si="822"/>
        <v>0</v>
      </c>
      <c r="GP925">
        <f t="shared" si="823"/>
        <v>0</v>
      </c>
      <c r="GR925">
        <v>0</v>
      </c>
      <c r="GS925">
        <v>3</v>
      </c>
      <c r="GT925">
        <v>0</v>
      </c>
      <c r="GU925" t="s">
        <v>3</v>
      </c>
      <c r="GV925">
        <f t="shared" si="824"/>
        <v>0</v>
      </c>
      <c r="GW925">
        <v>1</v>
      </c>
      <c r="GX925">
        <f t="shared" si="825"/>
        <v>0</v>
      </c>
      <c r="HA925">
        <v>0</v>
      </c>
      <c r="HB925">
        <v>0</v>
      </c>
      <c r="HC925">
        <f t="shared" si="826"/>
        <v>0</v>
      </c>
      <c r="HE925" t="s">
        <v>3</v>
      </c>
      <c r="HF925" t="s">
        <v>3</v>
      </c>
      <c r="HM925" t="s">
        <v>3</v>
      </c>
      <c r="HN925" t="s">
        <v>3</v>
      </c>
      <c r="HO925" t="s">
        <v>3</v>
      </c>
      <c r="HP925" t="s">
        <v>3</v>
      </c>
      <c r="HQ925" t="s">
        <v>3</v>
      </c>
      <c r="IK925">
        <v>0</v>
      </c>
    </row>
    <row r="926" spans="1:245" x14ac:dyDescent="0.2">
      <c r="A926">
        <v>18</v>
      </c>
      <c r="B926">
        <v>1</v>
      </c>
      <c r="C926">
        <v>1189</v>
      </c>
      <c r="E926" t="s">
        <v>563</v>
      </c>
      <c r="F926" t="s">
        <v>122</v>
      </c>
      <c r="G926" t="s">
        <v>123</v>
      </c>
      <c r="H926" t="e">
        <f>'1.Ведомость'!#REF!</f>
        <v>#REF!</v>
      </c>
      <c r="I926">
        <f>I924*J926</f>
        <v>-26.85</v>
      </c>
      <c r="J926">
        <v>-1.5000000000000002</v>
      </c>
      <c r="K926">
        <v>-1.5</v>
      </c>
      <c r="O926">
        <f t="shared" si="796"/>
        <v>-16041.1</v>
      </c>
      <c r="P926">
        <f t="shared" si="797"/>
        <v>-16041.1</v>
      </c>
      <c r="Q926">
        <f t="shared" si="798"/>
        <v>0</v>
      </c>
      <c r="R926">
        <f t="shared" si="799"/>
        <v>0</v>
      </c>
      <c r="S926">
        <f t="shared" si="800"/>
        <v>0</v>
      </c>
      <c r="T926">
        <f t="shared" si="801"/>
        <v>0</v>
      </c>
      <c r="U926">
        <f t="shared" si="802"/>
        <v>0</v>
      </c>
      <c r="V926">
        <f t="shared" si="803"/>
        <v>0</v>
      </c>
      <c r="W926">
        <f t="shared" si="804"/>
        <v>0</v>
      </c>
      <c r="X926">
        <f t="shared" si="805"/>
        <v>0</v>
      </c>
      <c r="Y926">
        <f t="shared" si="806"/>
        <v>0</v>
      </c>
      <c r="AA926">
        <v>51651743</v>
      </c>
      <c r="AB926">
        <f t="shared" si="807"/>
        <v>65.58</v>
      </c>
      <c r="AC926">
        <f t="shared" si="808"/>
        <v>65.58</v>
      </c>
      <c r="AD926">
        <f t="shared" si="837"/>
        <v>0</v>
      </c>
      <c r="AE926">
        <f t="shared" si="838"/>
        <v>0</v>
      </c>
      <c r="AF926">
        <f t="shared" si="839"/>
        <v>0</v>
      </c>
      <c r="AG926">
        <f t="shared" si="809"/>
        <v>0</v>
      </c>
      <c r="AH926">
        <f t="shared" si="840"/>
        <v>0</v>
      </c>
      <c r="AI926">
        <f t="shared" si="841"/>
        <v>0</v>
      </c>
      <c r="AJ926">
        <f t="shared" si="810"/>
        <v>0</v>
      </c>
      <c r="AK926">
        <v>65.58</v>
      </c>
      <c r="AL926">
        <v>65.58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1</v>
      </c>
      <c r="AW926">
        <v>1</v>
      </c>
      <c r="AZ926">
        <v>1</v>
      </c>
      <c r="BA926">
        <v>1</v>
      </c>
      <c r="BB926">
        <v>1</v>
      </c>
      <c r="BC926">
        <v>9.11</v>
      </c>
      <c r="BD926" t="s">
        <v>3</v>
      </c>
      <c r="BE926" t="s">
        <v>3</v>
      </c>
      <c r="BF926" t="s">
        <v>3</v>
      </c>
      <c r="BG926" t="s">
        <v>3</v>
      </c>
      <c r="BH926">
        <v>3</v>
      </c>
      <c r="BI926">
        <v>1</v>
      </c>
      <c r="BJ926" t="s">
        <v>125</v>
      </c>
      <c r="BM926">
        <v>500001</v>
      </c>
      <c r="BN926">
        <v>0</v>
      </c>
      <c r="BO926" t="s">
        <v>3</v>
      </c>
      <c r="BP926">
        <v>0</v>
      </c>
      <c r="BQ926">
        <v>8</v>
      </c>
      <c r="BR926">
        <v>1</v>
      </c>
      <c r="BS926">
        <v>1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3</v>
      </c>
      <c r="BZ926">
        <v>0</v>
      </c>
      <c r="CA926">
        <v>0</v>
      </c>
      <c r="CB926" t="s">
        <v>3</v>
      </c>
      <c r="CE926">
        <v>0</v>
      </c>
      <c r="CF926">
        <v>0</v>
      </c>
      <c r="CG926">
        <v>0</v>
      </c>
      <c r="CM926">
        <v>0</v>
      </c>
      <c r="CN926" t="s">
        <v>3</v>
      </c>
      <c r="CO926">
        <v>0</v>
      </c>
      <c r="CP926">
        <f t="shared" si="811"/>
        <v>-16041.1</v>
      </c>
      <c r="CQ926">
        <f t="shared" si="835"/>
        <v>597.43379999999991</v>
      </c>
      <c r="CR926">
        <f t="shared" si="836"/>
        <v>0</v>
      </c>
      <c r="CS926">
        <f t="shared" si="812"/>
        <v>0</v>
      </c>
      <c r="CT926">
        <f t="shared" si="813"/>
        <v>0</v>
      </c>
      <c r="CU926">
        <f t="shared" si="814"/>
        <v>0</v>
      </c>
      <c r="CV926">
        <f t="shared" si="815"/>
        <v>0</v>
      </c>
      <c r="CW926">
        <f t="shared" si="816"/>
        <v>0</v>
      </c>
      <c r="CX926">
        <f t="shared" si="817"/>
        <v>0</v>
      </c>
      <c r="CY926">
        <f t="shared" si="827"/>
        <v>0</v>
      </c>
      <c r="CZ926">
        <f t="shared" si="828"/>
        <v>0</v>
      </c>
      <c r="DC926" t="s">
        <v>3</v>
      </c>
      <c r="DD926" t="s">
        <v>3</v>
      </c>
      <c r="DE926" t="s">
        <v>3</v>
      </c>
      <c r="DF926" t="s">
        <v>3</v>
      </c>
      <c r="DG926" t="s">
        <v>3</v>
      </c>
      <c r="DH926" t="s">
        <v>3</v>
      </c>
      <c r="DI926" t="s">
        <v>3</v>
      </c>
      <c r="DJ926" t="s">
        <v>3</v>
      </c>
      <c r="DK926" t="s">
        <v>3</v>
      </c>
      <c r="DL926" t="s">
        <v>3</v>
      </c>
      <c r="DM926" t="s">
        <v>3</v>
      </c>
      <c r="DN926">
        <v>0</v>
      </c>
      <c r="DO926">
        <v>0</v>
      </c>
      <c r="DP926">
        <v>1</v>
      </c>
      <c r="DQ926">
        <v>1</v>
      </c>
      <c r="DU926">
        <v>1002</v>
      </c>
      <c r="DV926" t="s">
        <v>124</v>
      </c>
      <c r="DW926" t="s">
        <v>124</v>
      </c>
      <c r="DX926">
        <v>1</v>
      </c>
      <c r="DZ926" t="s">
        <v>3</v>
      </c>
      <c r="EA926" t="s">
        <v>3</v>
      </c>
      <c r="EB926" t="s">
        <v>3</v>
      </c>
      <c r="EC926" t="s">
        <v>3</v>
      </c>
      <c r="EE926">
        <v>50757674</v>
      </c>
      <c r="EF926">
        <v>8</v>
      </c>
      <c r="EG926" t="s">
        <v>46</v>
      </c>
      <c r="EH926">
        <v>0</v>
      </c>
      <c r="EI926" t="s">
        <v>3</v>
      </c>
      <c r="EJ926">
        <v>1</v>
      </c>
      <c r="EK926">
        <v>500001</v>
      </c>
      <c r="EL926" t="s">
        <v>47</v>
      </c>
      <c r="EM926" t="s">
        <v>48</v>
      </c>
      <c r="EO926" t="s">
        <v>3</v>
      </c>
      <c r="EQ926">
        <v>32768</v>
      </c>
      <c r="ER926">
        <v>65.58</v>
      </c>
      <c r="ES926">
        <v>65.58</v>
      </c>
      <c r="ET926">
        <v>0</v>
      </c>
      <c r="EU926">
        <v>0</v>
      </c>
      <c r="EV926">
        <v>0</v>
      </c>
      <c r="EW926">
        <v>0</v>
      </c>
      <c r="EX926">
        <v>0</v>
      </c>
      <c r="FQ926">
        <v>0</v>
      </c>
      <c r="FR926">
        <f t="shared" si="818"/>
        <v>0</v>
      </c>
      <c r="FS926">
        <v>0</v>
      </c>
      <c r="FX926">
        <v>0</v>
      </c>
      <c r="FY926">
        <v>0</v>
      </c>
      <c r="GA926" t="s">
        <v>3</v>
      </c>
      <c r="GD926">
        <v>1</v>
      </c>
      <c r="GF926">
        <v>-1609399419</v>
      </c>
      <c r="GG926">
        <v>2</v>
      </c>
      <c r="GH926">
        <v>1</v>
      </c>
      <c r="GI926">
        <v>4</v>
      </c>
      <c r="GJ926">
        <v>0</v>
      </c>
      <c r="GK926">
        <v>0</v>
      </c>
      <c r="GL926">
        <f t="shared" si="819"/>
        <v>0</v>
      </c>
      <c r="GM926">
        <f t="shared" si="820"/>
        <v>-16041.1</v>
      </c>
      <c r="GN926">
        <f t="shared" si="821"/>
        <v>-16041.1</v>
      </c>
      <c r="GO926">
        <f t="shared" si="822"/>
        <v>0</v>
      </c>
      <c r="GP926">
        <f t="shared" si="823"/>
        <v>0</v>
      </c>
      <c r="GR926">
        <v>0</v>
      </c>
      <c r="GS926">
        <v>3</v>
      </c>
      <c r="GT926">
        <v>0</v>
      </c>
      <c r="GU926" t="s">
        <v>3</v>
      </c>
      <c r="GV926">
        <f t="shared" si="824"/>
        <v>0</v>
      </c>
      <c r="GW926">
        <v>1</v>
      </c>
      <c r="GX926">
        <f t="shared" si="825"/>
        <v>0</v>
      </c>
      <c r="HA926">
        <v>0</v>
      </c>
      <c r="HB926">
        <v>0</v>
      </c>
      <c r="HC926">
        <f t="shared" si="826"/>
        <v>0</v>
      </c>
      <c r="HE926" t="s">
        <v>3</v>
      </c>
      <c r="HF926" t="s">
        <v>3</v>
      </c>
      <c r="HM926" t="s">
        <v>3</v>
      </c>
      <c r="HN926" t="s">
        <v>3</v>
      </c>
      <c r="HO926" t="s">
        <v>3</v>
      </c>
      <c r="HP926" t="s">
        <v>3</v>
      </c>
      <c r="HQ926" t="s">
        <v>3</v>
      </c>
      <c r="IK926">
        <v>0</v>
      </c>
    </row>
    <row r="927" spans="1:245" x14ac:dyDescent="0.2">
      <c r="A927">
        <v>18</v>
      </c>
      <c r="B927">
        <v>1</v>
      </c>
      <c r="C927">
        <v>1190</v>
      </c>
      <c r="E927" t="s">
        <v>564</v>
      </c>
      <c r="F927" t="s">
        <v>127</v>
      </c>
      <c r="G927" t="s">
        <v>128</v>
      </c>
      <c r="H927" t="e">
        <f>'1.Ведомость'!#REF!</f>
        <v>#REF!</v>
      </c>
      <c r="I927">
        <f>I924*J927</f>
        <v>-1.0203</v>
      </c>
      <c r="J927">
        <v>-5.7000000000000002E-2</v>
      </c>
      <c r="K927">
        <v>-5.7000000000000002E-2</v>
      </c>
      <c r="O927">
        <f t="shared" si="796"/>
        <v>-1864.38</v>
      </c>
      <c r="P927">
        <f t="shared" si="797"/>
        <v>-1864.38</v>
      </c>
      <c r="Q927">
        <f t="shared" si="798"/>
        <v>0</v>
      </c>
      <c r="R927">
        <f t="shared" si="799"/>
        <v>0</v>
      </c>
      <c r="S927">
        <f t="shared" si="800"/>
        <v>0</v>
      </c>
      <c r="T927">
        <f t="shared" si="801"/>
        <v>0</v>
      </c>
      <c r="U927">
        <f t="shared" si="802"/>
        <v>0</v>
      </c>
      <c r="V927">
        <f t="shared" si="803"/>
        <v>0</v>
      </c>
      <c r="W927">
        <f t="shared" si="804"/>
        <v>0</v>
      </c>
      <c r="X927">
        <f t="shared" si="805"/>
        <v>0</v>
      </c>
      <c r="Y927">
        <f t="shared" si="806"/>
        <v>0</v>
      </c>
      <c r="AA927">
        <v>51651743</v>
      </c>
      <c r="AB927">
        <f t="shared" si="807"/>
        <v>200.58</v>
      </c>
      <c r="AC927">
        <f t="shared" si="808"/>
        <v>200.58</v>
      </c>
      <c r="AD927">
        <f t="shared" si="837"/>
        <v>0</v>
      </c>
      <c r="AE927">
        <f t="shared" si="838"/>
        <v>0</v>
      </c>
      <c r="AF927">
        <f t="shared" si="839"/>
        <v>0</v>
      </c>
      <c r="AG927">
        <f t="shared" si="809"/>
        <v>0</v>
      </c>
      <c r="AH927">
        <f t="shared" si="840"/>
        <v>0</v>
      </c>
      <c r="AI927">
        <f t="shared" si="841"/>
        <v>0</v>
      </c>
      <c r="AJ927">
        <f t="shared" si="810"/>
        <v>0</v>
      </c>
      <c r="AK927">
        <v>200.58</v>
      </c>
      <c r="AL927">
        <v>200.58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9.11</v>
      </c>
      <c r="BD927" t="s">
        <v>3</v>
      </c>
      <c r="BE927" t="s">
        <v>3</v>
      </c>
      <c r="BF927" t="s">
        <v>3</v>
      </c>
      <c r="BG927" t="s">
        <v>3</v>
      </c>
      <c r="BH927">
        <v>3</v>
      </c>
      <c r="BI927">
        <v>1</v>
      </c>
      <c r="BJ927" t="s">
        <v>129</v>
      </c>
      <c r="BM927">
        <v>500001</v>
      </c>
      <c r="BN927">
        <v>0</v>
      </c>
      <c r="BO927" t="s">
        <v>3</v>
      </c>
      <c r="BP927">
        <v>0</v>
      </c>
      <c r="BQ927">
        <v>8</v>
      </c>
      <c r="BR927">
        <v>1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3</v>
      </c>
      <c r="BZ927">
        <v>0</v>
      </c>
      <c r="CA927">
        <v>0</v>
      </c>
      <c r="CB927" t="s">
        <v>3</v>
      </c>
      <c r="CE927">
        <v>0</v>
      </c>
      <c r="CF927">
        <v>0</v>
      </c>
      <c r="CG927">
        <v>0</v>
      </c>
      <c r="CM927">
        <v>0</v>
      </c>
      <c r="CN927" t="s">
        <v>3</v>
      </c>
      <c r="CO927">
        <v>0</v>
      </c>
      <c r="CP927">
        <f t="shared" si="811"/>
        <v>-1864.38</v>
      </c>
      <c r="CQ927">
        <f t="shared" si="835"/>
        <v>1827.2837999999999</v>
      </c>
      <c r="CR927">
        <f t="shared" si="836"/>
        <v>0</v>
      </c>
      <c r="CS927">
        <f t="shared" si="812"/>
        <v>0</v>
      </c>
      <c r="CT927">
        <f t="shared" si="813"/>
        <v>0</v>
      </c>
      <c r="CU927">
        <f t="shared" si="814"/>
        <v>0</v>
      </c>
      <c r="CV927">
        <f t="shared" si="815"/>
        <v>0</v>
      </c>
      <c r="CW927">
        <f t="shared" si="816"/>
        <v>0</v>
      </c>
      <c r="CX927">
        <f t="shared" si="817"/>
        <v>0</v>
      </c>
      <c r="CY927">
        <f t="shared" si="827"/>
        <v>0</v>
      </c>
      <c r="CZ927">
        <f t="shared" si="828"/>
        <v>0</v>
      </c>
      <c r="DC927" t="s">
        <v>3</v>
      </c>
      <c r="DD927" t="s">
        <v>3</v>
      </c>
      <c r="DE927" t="s">
        <v>3</v>
      </c>
      <c r="DF927" t="s">
        <v>3</v>
      </c>
      <c r="DG927" t="s">
        <v>3</v>
      </c>
      <c r="DH927" t="s">
        <v>3</v>
      </c>
      <c r="DI927" t="s">
        <v>3</v>
      </c>
      <c r="DJ927" t="s">
        <v>3</v>
      </c>
      <c r="DK927" t="s">
        <v>3</v>
      </c>
      <c r="DL927" t="s">
        <v>3</v>
      </c>
      <c r="DM927" t="s">
        <v>3</v>
      </c>
      <c r="DN927">
        <v>0</v>
      </c>
      <c r="DO927">
        <v>0</v>
      </c>
      <c r="DP927">
        <v>1</v>
      </c>
      <c r="DQ927">
        <v>1</v>
      </c>
      <c r="DU927">
        <v>1002</v>
      </c>
      <c r="DV927" t="s">
        <v>124</v>
      </c>
      <c r="DW927" t="s">
        <v>124</v>
      </c>
      <c r="DX927">
        <v>1</v>
      </c>
      <c r="DZ927" t="s">
        <v>3</v>
      </c>
      <c r="EA927" t="s">
        <v>3</v>
      </c>
      <c r="EB927" t="s">
        <v>3</v>
      </c>
      <c r="EC927" t="s">
        <v>3</v>
      </c>
      <c r="EE927">
        <v>50757674</v>
      </c>
      <c r="EF927">
        <v>8</v>
      </c>
      <c r="EG927" t="s">
        <v>46</v>
      </c>
      <c r="EH927">
        <v>0</v>
      </c>
      <c r="EI927" t="s">
        <v>3</v>
      </c>
      <c r="EJ927">
        <v>1</v>
      </c>
      <c r="EK927">
        <v>500001</v>
      </c>
      <c r="EL927" t="s">
        <v>47</v>
      </c>
      <c r="EM927" t="s">
        <v>48</v>
      </c>
      <c r="EO927" t="s">
        <v>3</v>
      </c>
      <c r="EQ927">
        <v>32768</v>
      </c>
      <c r="ER927">
        <v>200.58</v>
      </c>
      <c r="ES927">
        <v>200.58</v>
      </c>
      <c r="ET927">
        <v>0</v>
      </c>
      <c r="EU927">
        <v>0</v>
      </c>
      <c r="EV927">
        <v>0</v>
      </c>
      <c r="EW927">
        <v>0</v>
      </c>
      <c r="EX927">
        <v>0</v>
      </c>
      <c r="FQ927">
        <v>0</v>
      </c>
      <c r="FR927">
        <f t="shared" si="818"/>
        <v>0</v>
      </c>
      <c r="FS927">
        <v>0</v>
      </c>
      <c r="FX927">
        <v>0</v>
      </c>
      <c r="FY927">
        <v>0</v>
      </c>
      <c r="GA927" t="s">
        <v>3</v>
      </c>
      <c r="GD927">
        <v>1</v>
      </c>
      <c r="GF927">
        <v>1828367933</v>
      </c>
      <c r="GG927">
        <v>2</v>
      </c>
      <c r="GH927">
        <v>1</v>
      </c>
      <c r="GI927">
        <v>4</v>
      </c>
      <c r="GJ927">
        <v>0</v>
      </c>
      <c r="GK927">
        <v>0</v>
      </c>
      <c r="GL927">
        <f t="shared" si="819"/>
        <v>0</v>
      </c>
      <c r="GM927">
        <f t="shared" si="820"/>
        <v>-1864.38</v>
      </c>
      <c r="GN927">
        <f t="shared" si="821"/>
        <v>-1864.38</v>
      </c>
      <c r="GO927">
        <f t="shared" si="822"/>
        <v>0</v>
      </c>
      <c r="GP927">
        <f t="shared" si="823"/>
        <v>0</v>
      </c>
      <c r="GR927">
        <v>0</v>
      </c>
      <c r="GS927">
        <v>3</v>
      </c>
      <c r="GT927">
        <v>0</v>
      </c>
      <c r="GU927" t="s">
        <v>3</v>
      </c>
      <c r="GV927">
        <f t="shared" si="824"/>
        <v>0</v>
      </c>
      <c r="GW927">
        <v>1</v>
      </c>
      <c r="GX927">
        <f t="shared" si="825"/>
        <v>0</v>
      </c>
      <c r="HA927">
        <v>0</v>
      </c>
      <c r="HB927">
        <v>0</v>
      </c>
      <c r="HC927">
        <f t="shared" si="826"/>
        <v>0</v>
      </c>
      <c r="HE927" t="s">
        <v>3</v>
      </c>
      <c r="HF927" t="s">
        <v>3</v>
      </c>
      <c r="HM927" t="s">
        <v>3</v>
      </c>
      <c r="HN927" t="s">
        <v>3</v>
      </c>
      <c r="HO927" t="s">
        <v>3</v>
      </c>
      <c r="HP927" t="s">
        <v>3</v>
      </c>
      <c r="HQ927" t="s">
        <v>3</v>
      </c>
      <c r="IK927">
        <v>0</v>
      </c>
    </row>
    <row r="928" spans="1:245" x14ac:dyDescent="0.2">
      <c r="A928">
        <v>17</v>
      </c>
      <c r="B928">
        <v>1</v>
      </c>
      <c r="C928">
        <f>ROW(SmtRes!A1197)</f>
        <v>1197</v>
      </c>
      <c r="D928">
        <f>ROW(EtalonRes!A1385)</f>
        <v>1385</v>
      </c>
      <c r="E928" t="s">
        <v>565</v>
      </c>
      <c r="F928" t="s">
        <v>108</v>
      </c>
      <c r="G928" t="s">
        <v>109</v>
      </c>
      <c r="H928" t="s">
        <v>110</v>
      </c>
      <c r="I928">
        <v>0.13</v>
      </c>
      <c r="J928">
        <v>0</v>
      </c>
      <c r="K928">
        <v>0.13</v>
      </c>
      <c r="O928">
        <f t="shared" si="796"/>
        <v>465.1</v>
      </c>
      <c r="P928">
        <f t="shared" si="797"/>
        <v>201.09</v>
      </c>
      <c r="Q928">
        <f t="shared" si="798"/>
        <v>48.71</v>
      </c>
      <c r="R928">
        <f t="shared" si="799"/>
        <v>21.66</v>
      </c>
      <c r="S928">
        <f t="shared" si="800"/>
        <v>215.3</v>
      </c>
      <c r="T928">
        <f t="shared" si="801"/>
        <v>0</v>
      </c>
      <c r="U928">
        <f t="shared" si="802"/>
        <v>0.65</v>
      </c>
      <c r="V928">
        <f t="shared" si="803"/>
        <v>5.5899999999999998E-2</v>
      </c>
      <c r="W928">
        <f t="shared" si="804"/>
        <v>0</v>
      </c>
      <c r="X928">
        <f t="shared" si="805"/>
        <v>229.85</v>
      </c>
      <c r="Y928">
        <f t="shared" si="806"/>
        <v>130.33000000000001</v>
      </c>
      <c r="AA928">
        <v>51651743</v>
      </c>
      <c r="AB928">
        <f t="shared" si="807"/>
        <v>247.66</v>
      </c>
      <c r="AC928">
        <f t="shared" si="808"/>
        <v>169.8</v>
      </c>
      <c r="AD928">
        <f t="shared" si="837"/>
        <v>28.26</v>
      </c>
      <c r="AE928">
        <f t="shared" si="838"/>
        <v>4.99</v>
      </c>
      <c r="AF928">
        <f t="shared" si="839"/>
        <v>49.6</v>
      </c>
      <c r="AG928">
        <f t="shared" si="809"/>
        <v>0</v>
      </c>
      <c r="AH928">
        <f t="shared" si="840"/>
        <v>5</v>
      </c>
      <c r="AI928">
        <f t="shared" si="841"/>
        <v>0.43</v>
      </c>
      <c r="AJ928">
        <f t="shared" si="810"/>
        <v>0</v>
      </c>
      <c r="AK928">
        <v>247.66</v>
      </c>
      <c r="AL928">
        <v>169.8</v>
      </c>
      <c r="AM928">
        <v>28.26</v>
      </c>
      <c r="AN928">
        <v>4.99</v>
      </c>
      <c r="AO928">
        <v>49.6</v>
      </c>
      <c r="AP928">
        <v>0</v>
      </c>
      <c r="AQ928">
        <v>5</v>
      </c>
      <c r="AR928">
        <v>0.43</v>
      </c>
      <c r="AS928">
        <v>0</v>
      </c>
      <c r="AT928">
        <v>97</v>
      </c>
      <c r="AU928">
        <v>55</v>
      </c>
      <c r="AV928">
        <v>1</v>
      </c>
      <c r="AW928">
        <v>1</v>
      </c>
      <c r="AZ928">
        <v>1</v>
      </c>
      <c r="BA928">
        <v>33.39</v>
      </c>
      <c r="BB928">
        <v>13.26</v>
      </c>
      <c r="BC928">
        <v>9.11</v>
      </c>
      <c r="BD928" t="s">
        <v>3</v>
      </c>
      <c r="BE928" t="s">
        <v>3</v>
      </c>
      <c r="BF928" t="s">
        <v>3</v>
      </c>
      <c r="BG928" t="s">
        <v>3</v>
      </c>
      <c r="BH928">
        <v>0</v>
      </c>
      <c r="BI928">
        <v>1</v>
      </c>
      <c r="BJ928" t="s">
        <v>111</v>
      </c>
      <c r="BM928">
        <v>26001</v>
      </c>
      <c r="BN928">
        <v>0</v>
      </c>
      <c r="BO928" t="s">
        <v>3</v>
      </c>
      <c r="BP928">
        <v>0</v>
      </c>
      <c r="BQ928">
        <v>2</v>
      </c>
      <c r="BR928">
        <v>0</v>
      </c>
      <c r="BS928">
        <v>33.39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97</v>
      </c>
      <c r="CA928">
        <v>55</v>
      </c>
      <c r="CB928" t="s">
        <v>3</v>
      </c>
      <c r="CE928">
        <v>0</v>
      </c>
      <c r="CF928">
        <v>0</v>
      </c>
      <c r="CG928">
        <v>0</v>
      </c>
      <c r="CM928">
        <v>0</v>
      </c>
      <c r="CN928" t="s">
        <v>3</v>
      </c>
      <c r="CO928">
        <v>0</v>
      </c>
      <c r="CP928">
        <f t="shared" si="811"/>
        <v>465.1</v>
      </c>
      <c r="CQ928">
        <f t="shared" si="835"/>
        <v>1546.8779999999999</v>
      </c>
      <c r="CR928">
        <f t="shared" si="836"/>
        <v>374.7276</v>
      </c>
      <c r="CS928">
        <f t="shared" si="812"/>
        <v>166.61610000000002</v>
      </c>
      <c r="CT928">
        <f t="shared" si="813"/>
        <v>1656.144</v>
      </c>
      <c r="CU928">
        <f t="shared" si="814"/>
        <v>0</v>
      </c>
      <c r="CV928">
        <f t="shared" si="815"/>
        <v>5</v>
      </c>
      <c r="CW928">
        <f t="shared" si="816"/>
        <v>0.43</v>
      </c>
      <c r="CX928">
        <f t="shared" si="817"/>
        <v>0</v>
      </c>
      <c r="CY928">
        <f t="shared" si="827"/>
        <v>229.85119999999998</v>
      </c>
      <c r="CZ928">
        <f t="shared" si="828"/>
        <v>130.328</v>
      </c>
      <c r="DC928" t="s">
        <v>3</v>
      </c>
      <c r="DD928" t="s">
        <v>3</v>
      </c>
      <c r="DE928" t="s">
        <v>3</v>
      </c>
      <c r="DF928" t="s">
        <v>3</v>
      </c>
      <c r="DG928" t="s">
        <v>3</v>
      </c>
      <c r="DH928" t="s">
        <v>3</v>
      </c>
      <c r="DI928" t="s">
        <v>3</v>
      </c>
      <c r="DJ928" t="s">
        <v>3</v>
      </c>
      <c r="DK928" t="s">
        <v>3</v>
      </c>
      <c r="DL928" t="s">
        <v>3</v>
      </c>
      <c r="DM928" t="s">
        <v>3</v>
      </c>
      <c r="DN928">
        <v>0</v>
      </c>
      <c r="DO928">
        <v>0</v>
      </c>
      <c r="DP928">
        <v>1</v>
      </c>
      <c r="DQ928">
        <v>1</v>
      </c>
      <c r="DU928">
        <v>1005</v>
      </c>
      <c r="DV928" t="s">
        <v>110</v>
      </c>
      <c r="DW928" t="s">
        <v>110</v>
      </c>
      <c r="DX928">
        <v>10</v>
      </c>
      <c r="DZ928" t="s">
        <v>3</v>
      </c>
      <c r="EA928" t="s">
        <v>3</v>
      </c>
      <c r="EB928" t="s">
        <v>3</v>
      </c>
      <c r="EC928" t="s">
        <v>3</v>
      </c>
      <c r="EE928">
        <v>50757462</v>
      </c>
      <c r="EF928">
        <v>2</v>
      </c>
      <c r="EG928" t="s">
        <v>112</v>
      </c>
      <c r="EH928">
        <v>20</v>
      </c>
      <c r="EI928" t="s">
        <v>113</v>
      </c>
      <c r="EJ928">
        <v>1</v>
      </c>
      <c r="EK928">
        <v>26001</v>
      </c>
      <c r="EL928" t="s">
        <v>113</v>
      </c>
      <c r="EM928" t="s">
        <v>114</v>
      </c>
      <c r="EO928" t="s">
        <v>3</v>
      </c>
      <c r="EQ928">
        <v>131072</v>
      </c>
      <c r="ER928">
        <v>247.66</v>
      </c>
      <c r="ES928">
        <v>169.8</v>
      </c>
      <c r="ET928">
        <v>28.26</v>
      </c>
      <c r="EU928">
        <v>4.99</v>
      </c>
      <c r="EV928">
        <v>49.6</v>
      </c>
      <c r="EW928">
        <v>5</v>
      </c>
      <c r="EX928">
        <v>0.43</v>
      </c>
      <c r="EY928">
        <v>0</v>
      </c>
      <c r="FQ928">
        <v>0</v>
      </c>
      <c r="FR928">
        <f t="shared" si="818"/>
        <v>0</v>
      </c>
      <c r="FS928">
        <v>0</v>
      </c>
      <c r="FX928">
        <v>97</v>
      </c>
      <c r="FY928">
        <v>55</v>
      </c>
      <c r="GA928" t="s">
        <v>3</v>
      </c>
      <c r="GD928">
        <v>1</v>
      </c>
      <c r="GF928">
        <v>-893411855</v>
      </c>
      <c r="GG928">
        <v>2</v>
      </c>
      <c r="GH928">
        <v>1</v>
      </c>
      <c r="GI928">
        <v>4</v>
      </c>
      <c r="GJ928">
        <v>0</v>
      </c>
      <c r="GK928">
        <v>0</v>
      </c>
      <c r="GL928">
        <f t="shared" si="819"/>
        <v>0</v>
      </c>
      <c r="GM928">
        <f t="shared" si="820"/>
        <v>825.28</v>
      </c>
      <c r="GN928">
        <f t="shared" si="821"/>
        <v>825.28</v>
      </c>
      <c r="GO928">
        <f t="shared" si="822"/>
        <v>0</v>
      </c>
      <c r="GP928">
        <f t="shared" si="823"/>
        <v>0</v>
      </c>
      <c r="GR928">
        <v>0</v>
      </c>
      <c r="GS928">
        <v>3</v>
      </c>
      <c r="GT928">
        <v>0</v>
      </c>
      <c r="GU928" t="s">
        <v>3</v>
      </c>
      <c r="GV928">
        <f t="shared" si="824"/>
        <v>0</v>
      </c>
      <c r="GW928">
        <v>1</v>
      </c>
      <c r="GX928">
        <f t="shared" si="825"/>
        <v>0</v>
      </c>
      <c r="HA928">
        <v>0</v>
      </c>
      <c r="HB928">
        <v>0</v>
      </c>
      <c r="HC928">
        <f t="shared" si="826"/>
        <v>0</v>
      </c>
      <c r="HE928" t="s">
        <v>3</v>
      </c>
      <c r="HF928" t="s">
        <v>3</v>
      </c>
      <c r="HM928" t="s">
        <v>3</v>
      </c>
      <c r="HN928" t="s">
        <v>115</v>
      </c>
      <c r="HO928" t="s">
        <v>116</v>
      </c>
      <c r="HP928" t="s">
        <v>113</v>
      </c>
      <c r="HQ928" t="s">
        <v>113</v>
      </c>
      <c r="IK928">
        <v>0</v>
      </c>
    </row>
    <row r="929" spans="1:245" x14ac:dyDescent="0.2">
      <c r="A929">
        <v>18</v>
      </c>
      <c r="B929">
        <v>1</v>
      </c>
      <c r="C929">
        <v>1194</v>
      </c>
      <c r="E929" t="s">
        <v>566</v>
      </c>
      <c r="F929" t="s">
        <v>118</v>
      </c>
      <c r="G929" t="s">
        <v>132</v>
      </c>
      <c r="H929" t="str">
        <f>'1.Ведомость'!C294</f>
        <v>м2</v>
      </c>
      <c r="I929">
        <f>I928*J929</f>
        <v>1.4300000000000002</v>
      </c>
      <c r="J929">
        <v>11</v>
      </c>
      <c r="K929">
        <v>11</v>
      </c>
      <c r="O929">
        <f t="shared" si="796"/>
        <v>293.11</v>
      </c>
      <c r="P929">
        <f t="shared" si="797"/>
        <v>293.11</v>
      </c>
      <c r="Q929">
        <f t="shared" si="798"/>
        <v>0</v>
      </c>
      <c r="R929">
        <f t="shared" si="799"/>
        <v>0</v>
      </c>
      <c r="S929">
        <f t="shared" si="800"/>
        <v>0</v>
      </c>
      <c r="T929">
        <f t="shared" si="801"/>
        <v>0</v>
      </c>
      <c r="U929">
        <f t="shared" si="802"/>
        <v>0</v>
      </c>
      <c r="V929">
        <f t="shared" si="803"/>
        <v>0</v>
      </c>
      <c r="W929">
        <f t="shared" si="804"/>
        <v>0</v>
      </c>
      <c r="X929">
        <f t="shared" si="805"/>
        <v>0</v>
      </c>
      <c r="Y929">
        <f t="shared" si="806"/>
        <v>0</v>
      </c>
      <c r="AA929">
        <v>51651743</v>
      </c>
      <c r="AB929">
        <f t="shared" si="807"/>
        <v>22.5</v>
      </c>
      <c r="AC929">
        <f t="shared" si="808"/>
        <v>22.5</v>
      </c>
      <c r="AD929">
        <f t="shared" si="837"/>
        <v>0</v>
      </c>
      <c r="AE929">
        <f t="shared" si="838"/>
        <v>0</v>
      </c>
      <c r="AF929">
        <f t="shared" si="839"/>
        <v>0</v>
      </c>
      <c r="AG929">
        <f t="shared" si="809"/>
        <v>0</v>
      </c>
      <c r="AH929">
        <f t="shared" si="840"/>
        <v>0</v>
      </c>
      <c r="AI929">
        <f t="shared" si="841"/>
        <v>0</v>
      </c>
      <c r="AJ929">
        <f t="shared" si="810"/>
        <v>0</v>
      </c>
      <c r="AK929">
        <v>22.5</v>
      </c>
      <c r="AL929">
        <v>22.5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9.11</v>
      </c>
      <c r="BD929" t="s">
        <v>3</v>
      </c>
      <c r="BE929" t="s">
        <v>3</v>
      </c>
      <c r="BF929" t="s">
        <v>3</v>
      </c>
      <c r="BG929" t="s">
        <v>3</v>
      </c>
      <c r="BH929">
        <v>3</v>
      </c>
      <c r="BI929">
        <v>1</v>
      </c>
      <c r="BJ929" t="s">
        <v>120</v>
      </c>
      <c r="BM929">
        <v>500001</v>
      </c>
      <c r="BN929">
        <v>0</v>
      </c>
      <c r="BO929" t="s">
        <v>3</v>
      </c>
      <c r="BP929">
        <v>0</v>
      </c>
      <c r="BQ929">
        <v>8</v>
      </c>
      <c r="BR929">
        <v>0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0</v>
      </c>
      <c r="CA929">
        <v>0</v>
      </c>
      <c r="CB929" t="s">
        <v>3</v>
      </c>
      <c r="CE929">
        <v>0</v>
      </c>
      <c r="CF929">
        <v>0</v>
      </c>
      <c r="CG929">
        <v>0</v>
      </c>
      <c r="CM929">
        <v>0</v>
      </c>
      <c r="CN929" t="s">
        <v>3</v>
      </c>
      <c r="CO929">
        <v>0</v>
      </c>
      <c r="CP929">
        <f t="shared" si="811"/>
        <v>293.11</v>
      </c>
      <c r="CQ929">
        <f t="shared" si="835"/>
        <v>204.97499999999999</v>
      </c>
      <c r="CR929">
        <f t="shared" si="836"/>
        <v>0</v>
      </c>
      <c r="CS929">
        <f t="shared" si="812"/>
        <v>0</v>
      </c>
      <c r="CT929">
        <f t="shared" si="813"/>
        <v>0</v>
      </c>
      <c r="CU929">
        <f t="shared" si="814"/>
        <v>0</v>
      </c>
      <c r="CV929">
        <f t="shared" si="815"/>
        <v>0</v>
      </c>
      <c r="CW929">
        <f t="shared" si="816"/>
        <v>0</v>
      </c>
      <c r="CX929">
        <f t="shared" si="817"/>
        <v>0</v>
      </c>
      <c r="CY929">
        <f t="shared" si="827"/>
        <v>0</v>
      </c>
      <c r="CZ929">
        <f t="shared" si="828"/>
        <v>0</v>
      </c>
      <c r="DC929" t="s">
        <v>3</v>
      </c>
      <c r="DD929" t="s">
        <v>3</v>
      </c>
      <c r="DE929" t="s">
        <v>3</v>
      </c>
      <c r="DF929" t="s">
        <v>3</v>
      </c>
      <c r="DG929" t="s">
        <v>3</v>
      </c>
      <c r="DH929" t="s">
        <v>3</v>
      </c>
      <c r="DI929" t="s">
        <v>3</v>
      </c>
      <c r="DJ929" t="s">
        <v>3</v>
      </c>
      <c r="DK929" t="s">
        <v>3</v>
      </c>
      <c r="DL929" t="s">
        <v>3</v>
      </c>
      <c r="DM929" t="s">
        <v>3</v>
      </c>
      <c r="DN929">
        <v>0</v>
      </c>
      <c r="DO929">
        <v>0</v>
      </c>
      <c r="DP929">
        <v>1</v>
      </c>
      <c r="DQ929">
        <v>1</v>
      </c>
      <c r="DU929">
        <v>1005</v>
      </c>
      <c r="DV929" t="s">
        <v>52</v>
      </c>
      <c r="DW929" t="s">
        <v>52</v>
      </c>
      <c r="DX929">
        <v>1</v>
      </c>
      <c r="DZ929" t="s">
        <v>3</v>
      </c>
      <c r="EA929" t="s">
        <v>3</v>
      </c>
      <c r="EB929" t="s">
        <v>3</v>
      </c>
      <c r="EC929" t="s">
        <v>3</v>
      </c>
      <c r="EE929">
        <v>50757674</v>
      </c>
      <c r="EF929">
        <v>8</v>
      </c>
      <c r="EG929" t="s">
        <v>46</v>
      </c>
      <c r="EH929">
        <v>0</v>
      </c>
      <c r="EI929" t="s">
        <v>3</v>
      </c>
      <c r="EJ929">
        <v>1</v>
      </c>
      <c r="EK929">
        <v>500001</v>
      </c>
      <c r="EL929" t="s">
        <v>47</v>
      </c>
      <c r="EM929" t="s">
        <v>48</v>
      </c>
      <c r="EO929" t="s">
        <v>3</v>
      </c>
      <c r="EQ929">
        <v>0</v>
      </c>
      <c r="ER929">
        <v>22.5</v>
      </c>
      <c r="ES929">
        <v>22.5</v>
      </c>
      <c r="ET929">
        <v>0</v>
      </c>
      <c r="EU929">
        <v>0</v>
      </c>
      <c r="EV929">
        <v>0</v>
      </c>
      <c r="EW929">
        <v>0</v>
      </c>
      <c r="EX929">
        <v>0</v>
      </c>
      <c r="FQ929">
        <v>0</v>
      </c>
      <c r="FR929">
        <f t="shared" si="818"/>
        <v>0</v>
      </c>
      <c r="FS929">
        <v>0</v>
      </c>
      <c r="FX929">
        <v>0</v>
      </c>
      <c r="FY929">
        <v>0</v>
      </c>
      <c r="GA929" t="s">
        <v>3</v>
      </c>
      <c r="GD929">
        <v>1</v>
      </c>
      <c r="GF929">
        <v>2022782512</v>
      </c>
      <c r="GG929">
        <v>2</v>
      </c>
      <c r="GH929">
        <v>1</v>
      </c>
      <c r="GI929">
        <v>4</v>
      </c>
      <c r="GJ929">
        <v>0</v>
      </c>
      <c r="GK929">
        <v>0</v>
      </c>
      <c r="GL929">
        <f t="shared" si="819"/>
        <v>0</v>
      </c>
      <c r="GM929">
        <f t="shared" si="820"/>
        <v>293.11</v>
      </c>
      <c r="GN929">
        <f t="shared" si="821"/>
        <v>293.11</v>
      </c>
      <c r="GO929">
        <f t="shared" si="822"/>
        <v>0</v>
      </c>
      <c r="GP929">
        <f t="shared" si="823"/>
        <v>0</v>
      </c>
      <c r="GR929">
        <v>0</v>
      </c>
      <c r="GS929">
        <v>3</v>
      </c>
      <c r="GT929">
        <v>0</v>
      </c>
      <c r="GU929" t="s">
        <v>3</v>
      </c>
      <c r="GV929">
        <f t="shared" si="824"/>
        <v>0</v>
      </c>
      <c r="GW929">
        <v>1</v>
      </c>
      <c r="GX929">
        <f t="shared" si="825"/>
        <v>0</v>
      </c>
      <c r="HA929">
        <v>0</v>
      </c>
      <c r="HB929">
        <v>0</v>
      </c>
      <c r="HC929">
        <f t="shared" si="826"/>
        <v>0</v>
      </c>
      <c r="HE929" t="s">
        <v>3</v>
      </c>
      <c r="HF929" t="s">
        <v>3</v>
      </c>
      <c r="HM929" t="s">
        <v>3</v>
      </c>
      <c r="HN929" t="s">
        <v>3</v>
      </c>
      <c r="HO929" t="s">
        <v>3</v>
      </c>
      <c r="HP929" t="s">
        <v>3</v>
      </c>
      <c r="HQ929" t="s">
        <v>3</v>
      </c>
      <c r="IK929">
        <v>0</v>
      </c>
    </row>
    <row r="930" spans="1:245" x14ac:dyDescent="0.2">
      <c r="A930">
        <v>18</v>
      </c>
      <c r="B930">
        <v>1</v>
      </c>
      <c r="C930">
        <v>1196</v>
      </c>
      <c r="E930" t="s">
        <v>567</v>
      </c>
      <c r="F930" t="s">
        <v>122</v>
      </c>
      <c r="G930" t="s">
        <v>123</v>
      </c>
      <c r="H930" t="e">
        <f>'1.Ведомость'!#REF!</f>
        <v>#REF!</v>
      </c>
      <c r="I930">
        <f>I928*J930</f>
        <v>-0.19500000000000001</v>
      </c>
      <c r="J930">
        <v>-1.5</v>
      </c>
      <c r="K930">
        <v>-1.5</v>
      </c>
      <c r="O930">
        <f t="shared" si="796"/>
        <v>-116.5</v>
      </c>
      <c r="P930">
        <f t="shared" si="797"/>
        <v>-116.5</v>
      </c>
      <c r="Q930">
        <f t="shared" si="798"/>
        <v>0</v>
      </c>
      <c r="R930">
        <f t="shared" si="799"/>
        <v>0</v>
      </c>
      <c r="S930">
        <f t="shared" si="800"/>
        <v>0</v>
      </c>
      <c r="T930">
        <f t="shared" si="801"/>
        <v>0</v>
      </c>
      <c r="U930">
        <f t="shared" si="802"/>
        <v>0</v>
      </c>
      <c r="V930">
        <f t="shared" si="803"/>
        <v>0</v>
      </c>
      <c r="W930">
        <f t="shared" si="804"/>
        <v>0</v>
      </c>
      <c r="X930">
        <f t="shared" si="805"/>
        <v>0</v>
      </c>
      <c r="Y930">
        <f t="shared" si="806"/>
        <v>0</v>
      </c>
      <c r="AA930">
        <v>51651743</v>
      </c>
      <c r="AB930">
        <f t="shared" si="807"/>
        <v>65.58</v>
      </c>
      <c r="AC930">
        <f t="shared" si="808"/>
        <v>65.58</v>
      </c>
      <c r="AD930">
        <f t="shared" si="837"/>
        <v>0</v>
      </c>
      <c r="AE930">
        <f t="shared" si="838"/>
        <v>0</v>
      </c>
      <c r="AF930">
        <f t="shared" si="839"/>
        <v>0</v>
      </c>
      <c r="AG930">
        <f t="shared" si="809"/>
        <v>0</v>
      </c>
      <c r="AH930">
        <f t="shared" si="840"/>
        <v>0</v>
      </c>
      <c r="AI930">
        <f t="shared" si="841"/>
        <v>0</v>
      </c>
      <c r="AJ930">
        <f t="shared" si="810"/>
        <v>0</v>
      </c>
      <c r="AK930">
        <v>65.58</v>
      </c>
      <c r="AL930">
        <v>65.58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9.11</v>
      </c>
      <c r="BD930" t="s">
        <v>3</v>
      </c>
      <c r="BE930" t="s">
        <v>3</v>
      </c>
      <c r="BF930" t="s">
        <v>3</v>
      </c>
      <c r="BG930" t="s">
        <v>3</v>
      </c>
      <c r="BH930">
        <v>3</v>
      </c>
      <c r="BI930">
        <v>1</v>
      </c>
      <c r="BJ930" t="s">
        <v>125</v>
      </c>
      <c r="BM930">
        <v>500001</v>
      </c>
      <c r="BN930">
        <v>0</v>
      </c>
      <c r="BO930" t="s">
        <v>3</v>
      </c>
      <c r="BP930">
        <v>0</v>
      </c>
      <c r="BQ930">
        <v>8</v>
      </c>
      <c r="BR930">
        <v>1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0</v>
      </c>
      <c r="CA930">
        <v>0</v>
      </c>
      <c r="CB930" t="s">
        <v>3</v>
      </c>
      <c r="CE930">
        <v>0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811"/>
        <v>-116.5</v>
      </c>
      <c r="CQ930">
        <f t="shared" si="835"/>
        <v>597.43379999999991</v>
      </c>
      <c r="CR930">
        <f t="shared" si="836"/>
        <v>0</v>
      </c>
      <c r="CS930">
        <f t="shared" si="812"/>
        <v>0</v>
      </c>
      <c r="CT930">
        <f t="shared" si="813"/>
        <v>0</v>
      </c>
      <c r="CU930">
        <f t="shared" si="814"/>
        <v>0</v>
      </c>
      <c r="CV930">
        <f t="shared" si="815"/>
        <v>0</v>
      </c>
      <c r="CW930">
        <f t="shared" si="816"/>
        <v>0</v>
      </c>
      <c r="CX930">
        <f t="shared" si="817"/>
        <v>0</v>
      </c>
      <c r="CY930">
        <f t="shared" si="827"/>
        <v>0</v>
      </c>
      <c r="CZ930">
        <f t="shared" si="828"/>
        <v>0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0</v>
      </c>
      <c r="DO930">
        <v>0</v>
      </c>
      <c r="DP930">
        <v>1</v>
      </c>
      <c r="DQ930">
        <v>1</v>
      </c>
      <c r="DU930">
        <v>1002</v>
      </c>
      <c r="DV930" t="s">
        <v>124</v>
      </c>
      <c r="DW930" t="s">
        <v>124</v>
      </c>
      <c r="DX930">
        <v>1</v>
      </c>
      <c r="DZ930" t="s">
        <v>3</v>
      </c>
      <c r="EA930" t="s">
        <v>3</v>
      </c>
      <c r="EB930" t="s">
        <v>3</v>
      </c>
      <c r="EC930" t="s">
        <v>3</v>
      </c>
      <c r="EE930">
        <v>50757674</v>
      </c>
      <c r="EF930">
        <v>8</v>
      </c>
      <c r="EG930" t="s">
        <v>46</v>
      </c>
      <c r="EH930">
        <v>0</v>
      </c>
      <c r="EI930" t="s">
        <v>3</v>
      </c>
      <c r="EJ930">
        <v>1</v>
      </c>
      <c r="EK930">
        <v>500001</v>
      </c>
      <c r="EL930" t="s">
        <v>47</v>
      </c>
      <c r="EM930" t="s">
        <v>48</v>
      </c>
      <c r="EO930" t="s">
        <v>3</v>
      </c>
      <c r="EQ930">
        <v>32768</v>
      </c>
      <c r="ER930">
        <v>65.58</v>
      </c>
      <c r="ES930">
        <v>65.58</v>
      </c>
      <c r="ET930">
        <v>0</v>
      </c>
      <c r="EU930">
        <v>0</v>
      </c>
      <c r="EV930">
        <v>0</v>
      </c>
      <c r="EW930">
        <v>0</v>
      </c>
      <c r="EX930">
        <v>0</v>
      </c>
      <c r="FQ930">
        <v>0</v>
      </c>
      <c r="FR930">
        <f t="shared" si="818"/>
        <v>0</v>
      </c>
      <c r="FS930">
        <v>0</v>
      </c>
      <c r="FX930">
        <v>0</v>
      </c>
      <c r="FY930">
        <v>0</v>
      </c>
      <c r="GA930" t="s">
        <v>3</v>
      </c>
      <c r="GD930">
        <v>1</v>
      </c>
      <c r="GF930">
        <v>-1609399419</v>
      </c>
      <c r="GG930">
        <v>2</v>
      </c>
      <c r="GH930">
        <v>1</v>
      </c>
      <c r="GI930">
        <v>4</v>
      </c>
      <c r="GJ930">
        <v>0</v>
      </c>
      <c r="GK930">
        <v>0</v>
      </c>
      <c r="GL930">
        <f t="shared" si="819"/>
        <v>0</v>
      </c>
      <c r="GM930">
        <f t="shared" si="820"/>
        <v>-116.5</v>
      </c>
      <c r="GN930">
        <f t="shared" si="821"/>
        <v>-116.5</v>
      </c>
      <c r="GO930">
        <f t="shared" si="822"/>
        <v>0</v>
      </c>
      <c r="GP930">
        <f t="shared" si="823"/>
        <v>0</v>
      </c>
      <c r="GR930">
        <v>0</v>
      </c>
      <c r="GS930">
        <v>3</v>
      </c>
      <c r="GT930">
        <v>0</v>
      </c>
      <c r="GU930" t="s">
        <v>3</v>
      </c>
      <c r="GV930">
        <f t="shared" si="824"/>
        <v>0</v>
      </c>
      <c r="GW930">
        <v>1</v>
      </c>
      <c r="GX930">
        <f t="shared" si="825"/>
        <v>0</v>
      </c>
      <c r="HA930">
        <v>0</v>
      </c>
      <c r="HB930">
        <v>0</v>
      </c>
      <c r="HC930">
        <f t="shared" si="826"/>
        <v>0</v>
      </c>
      <c r="HE930" t="s">
        <v>3</v>
      </c>
      <c r="HF930" t="s">
        <v>3</v>
      </c>
      <c r="HM930" t="s">
        <v>3</v>
      </c>
      <c r="HN930" t="s">
        <v>3</v>
      </c>
      <c r="HO930" t="s">
        <v>3</v>
      </c>
      <c r="HP930" t="s">
        <v>3</v>
      </c>
      <c r="HQ930" t="s">
        <v>3</v>
      </c>
      <c r="IK930">
        <v>0</v>
      </c>
    </row>
    <row r="931" spans="1:245" x14ac:dyDescent="0.2">
      <c r="A931">
        <v>18</v>
      </c>
      <c r="B931">
        <v>1</v>
      </c>
      <c r="C931">
        <v>1197</v>
      </c>
      <c r="E931" t="s">
        <v>568</v>
      </c>
      <c r="F931" t="s">
        <v>127</v>
      </c>
      <c r="G931" t="s">
        <v>128</v>
      </c>
      <c r="H931" t="e">
        <f>'1.Ведомость'!#REF!</f>
        <v>#REF!</v>
      </c>
      <c r="I931">
        <f>I928*J931</f>
        <v>-7.4099999999999999E-3</v>
      </c>
      <c r="J931">
        <v>-5.6999999999999995E-2</v>
      </c>
      <c r="K931">
        <v>-5.7000000000000002E-2</v>
      </c>
      <c r="O931">
        <f t="shared" si="796"/>
        <v>-13.54</v>
      </c>
      <c r="P931">
        <f t="shared" si="797"/>
        <v>-13.54</v>
      </c>
      <c r="Q931">
        <f t="shared" si="798"/>
        <v>0</v>
      </c>
      <c r="R931">
        <f t="shared" si="799"/>
        <v>0</v>
      </c>
      <c r="S931">
        <f t="shared" si="800"/>
        <v>0</v>
      </c>
      <c r="T931">
        <f t="shared" si="801"/>
        <v>0</v>
      </c>
      <c r="U931">
        <f t="shared" si="802"/>
        <v>0</v>
      </c>
      <c r="V931">
        <f t="shared" si="803"/>
        <v>0</v>
      </c>
      <c r="W931">
        <f t="shared" si="804"/>
        <v>0</v>
      </c>
      <c r="X931">
        <f t="shared" si="805"/>
        <v>0</v>
      </c>
      <c r="Y931">
        <f t="shared" si="806"/>
        <v>0</v>
      </c>
      <c r="AA931">
        <v>51651743</v>
      </c>
      <c r="AB931">
        <f t="shared" si="807"/>
        <v>200.58</v>
      </c>
      <c r="AC931">
        <f t="shared" si="808"/>
        <v>200.58</v>
      </c>
      <c r="AD931">
        <f t="shared" si="837"/>
        <v>0</v>
      </c>
      <c r="AE931">
        <f t="shared" si="838"/>
        <v>0</v>
      </c>
      <c r="AF931">
        <f t="shared" si="839"/>
        <v>0</v>
      </c>
      <c r="AG931">
        <f t="shared" si="809"/>
        <v>0</v>
      </c>
      <c r="AH931">
        <f t="shared" si="840"/>
        <v>0</v>
      </c>
      <c r="AI931">
        <f t="shared" si="841"/>
        <v>0</v>
      </c>
      <c r="AJ931">
        <f t="shared" si="810"/>
        <v>0</v>
      </c>
      <c r="AK931">
        <v>200.58</v>
      </c>
      <c r="AL931">
        <v>200.58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9.11</v>
      </c>
      <c r="BD931" t="s">
        <v>3</v>
      </c>
      <c r="BE931" t="s">
        <v>3</v>
      </c>
      <c r="BF931" t="s">
        <v>3</v>
      </c>
      <c r="BG931" t="s">
        <v>3</v>
      </c>
      <c r="BH931">
        <v>3</v>
      </c>
      <c r="BI931">
        <v>1</v>
      </c>
      <c r="BJ931" t="s">
        <v>129</v>
      </c>
      <c r="BM931">
        <v>500001</v>
      </c>
      <c r="BN931">
        <v>0</v>
      </c>
      <c r="BO931" t="s">
        <v>3</v>
      </c>
      <c r="BP931">
        <v>0</v>
      </c>
      <c r="BQ931">
        <v>8</v>
      </c>
      <c r="BR931">
        <v>1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3</v>
      </c>
      <c r="BZ931">
        <v>0</v>
      </c>
      <c r="CA931">
        <v>0</v>
      </c>
      <c r="CB931" t="s">
        <v>3</v>
      </c>
      <c r="CE931">
        <v>0</v>
      </c>
      <c r="CF931">
        <v>0</v>
      </c>
      <c r="CG931">
        <v>0</v>
      </c>
      <c r="CM931">
        <v>0</v>
      </c>
      <c r="CN931" t="s">
        <v>3</v>
      </c>
      <c r="CO931">
        <v>0</v>
      </c>
      <c r="CP931">
        <f t="shared" si="811"/>
        <v>-13.54</v>
      </c>
      <c r="CQ931">
        <f t="shared" si="835"/>
        <v>1827.2837999999999</v>
      </c>
      <c r="CR931">
        <f t="shared" si="836"/>
        <v>0</v>
      </c>
      <c r="CS931">
        <f t="shared" si="812"/>
        <v>0</v>
      </c>
      <c r="CT931">
        <f t="shared" si="813"/>
        <v>0</v>
      </c>
      <c r="CU931">
        <f t="shared" si="814"/>
        <v>0</v>
      </c>
      <c r="CV931">
        <f t="shared" si="815"/>
        <v>0</v>
      </c>
      <c r="CW931">
        <f t="shared" si="816"/>
        <v>0</v>
      </c>
      <c r="CX931">
        <f t="shared" si="817"/>
        <v>0</v>
      </c>
      <c r="CY931">
        <f t="shared" si="827"/>
        <v>0</v>
      </c>
      <c r="CZ931">
        <f t="shared" si="828"/>
        <v>0</v>
      </c>
      <c r="DC931" t="s">
        <v>3</v>
      </c>
      <c r="DD931" t="s">
        <v>3</v>
      </c>
      <c r="DE931" t="s">
        <v>3</v>
      </c>
      <c r="DF931" t="s">
        <v>3</v>
      </c>
      <c r="DG931" t="s">
        <v>3</v>
      </c>
      <c r="DH931" t="s">
        <v>3</v>
      </c>
      <c r="DI931" t="s">
        <v>3</v>
      </c>
      <c r="DJ931" t="s">
        <v>3</v>
      </c>
      <c r="DK931" t="s">
        <v>3</v>
      </c>
      <c r="DL931" t="s">
        <v>3</v>
      </c>
      <c r="DM931" t="s">
        <v>3</v>
      </c>
      <c r="DN931">
        <v>0</v>
      </c>
      <c r="DO931">
        <v>0</v>
      </c>
      <c r="DP931">
        <v>1</v>
      </c>
      <c r="DQ931">
        <v>1</v>
      </c>
      <c r="DU931">
        <v>1002</v>
      </c>
      <c r="DV931" t="s">
        <v>124</v>
      </c>
      <c r="DW931" t="s">
        <v>124</v>
      </c>
      <c r="DX931">
        <v>1</v>
      </c>
      <c r="DZ931" t="s">
        <v>3</v>
      </c>
      <c r="EA931" t="s">
        <v>3</v>
      </c>
      <c r="EB931" t="s">
        <v>3</v>
      </c>
      <c r="EC931" t="s">
        <v>3</v>
      </c>
      <c r="EE931">
        <v>50757674</v>
      </c>
      <c r="EF931">
        <v>8</v>
      </c>
      <c r="EG931" t="s">
        <v>46</v>
      </c>
      <c r="EH931">
        <v>0</v>
      </c>
      <c r="EI931" t="s">
        <v>3</v>
      </c>
      <c r="EJ931">
        <v>1</v>
      </c>
      <c r="EK931">
        <v>500001</v>
      </c>
      <c r="EL931" t="s">
        <v>47</v>
      </c>
      <c r="EM931" t="s">
        <v>48</v>
      </c>
      <c r="EO931" t="s">
        <v>3</v>
      </c>
      <c r="EQ931">
        <v>32768</v>
      </c>
      <c r="ER931">
        <v>200.58</v>
      </c>
      <c r="ES931">
        <v>200.58</v>
      </c>
      <c r="ET931">
        <v>0</v>
      </c>
      <c r="EU931">
        <v>0</v>
      </c>
      <c r="EV931">
        <v>0</v>
      </c>
      <c r="EW931">
        <v>0</v>
      </c>
      <c r="EX931">
        <v>0</v>
      </c>
      <c r="FQ931">
        <v>0</v>
      </c>
      <c r="FR931">
        <f t="shared" si="818"/>
        <v>0</v>
      </c>
      <c r="FS931">
        <v>0</v>
      </c>
      <c r="FX931">
        <v>0</v>
      </c>
      <c r="FY931">
        <v>0</v>
      </c>
      <c r="GA931" t="s">
        <v>3</v>
      </c>
      <c r="GD931">
        <v>1</v>
      </c>
      <c r="GF931">
        <v>1828367933</v>
      </c>
      <c r="GG931">
        <v>2</v>
      </c>
      <c r="GH931">
        <v>1</v>
      </c>
      <c r="GI931">
        <v>4</v>
      </c>
      <c r="GJ931">
        <v>0</v>
      </c>
      <c r="GK931">
        <v>0</v>
      </c>
      <c r="GL931">
        <f t="shared" si="819"/>
        <v>0</v>
      </c>
      <c r="GM931">
        <f t="shared" si="820"/>
        <v>-13.54</v>
      </c>
      <c r="GN931">
        <f t="shared" si="821"/>
        <v>-13.54</v>
      </c>
      <c r="GO931">
        <f t="shared" si="822"/>
        <v>0</v>
      </c>
      <c r="GP931">
        <f t="shared" si="823"/>
        <v>0</v>
      </c>
      <c r="GR931">
        <v>0</v>
      </c>
      <c r="GS931">
        <v>3</v>
      </c>
      <c r="GT931">
        <v>0</v>
      </c>
      <c r="GU931" t="s">
        <v>3</v>
      </c>
      <c r="GV931">
        <f t="shared" si="824"/>
        <v>0</v>
      </c>
      <c r="GW931">
        <v>1</v>
      </c>
      <c r="GX931">
        <f t="shared" si="825"/>
        <v>0</v>
      </c>
      <c r="HA931">
        <v>0</v>
      </c>
      <c r="HB931">
        <v>0</v>
      </c>
      <c r="HC931">
        <f t="shared" si="826"/>
        <v>0</v>
      </c>
      <c r="HE931" t="s">
        <v>3</v>
      </c>
      <c r="HF931" t="s">
        <v>3</v>
      </c>
      <c r="HM931" t="s">
        <v>3</v>
      </c>
      <c r="HN931" t="s">
        <v>3</v>
      </c>
      <c r="HO931" t="s">
        <v>3</v>
      </c>
      <c r="HP931" t="s">
        <v>3</v>
      </c>
      <c r="HQ931" t="s">
        <v>3</v>
      </c>
      <c r="IK931">
        <v>0</v>
      </c>
    </row>
    <row r="933" spans="1:245" x14ac:dyDescent="0.2">
      <c r="A933" s="2">
        <v>51</v>
      </c>
      <c r="B933" s="2">
        <f>B898</f>
        <v>1</v>
      </c>
      <c r="C933" s="2">
        <f>A898</f>
        <v>4</v>
      </c>
      <c r="D933" s="2">
        <f>ROW(A898)</f>
        <v>898</v>
      </c>
      <c r="E933" s="2"/>
      <c r="F933" s="2" t="str">
        <f>IF(F898&lt;&gt;"",F898,"")</f>
        <v/>
      </c>
      <c r="G933" s="2" t="str">
        <f>IF(G898&lt;&gt;"",G898,"")</f>
        <v>Система ВЕ17 (В25)</v>
      </c>
      <c r="H933" s="2">
        <v>0</v>
      </c>
      <c r="I933" s="2"/>
      <c r="J933" s="2"/>
      <c r="K933" s="2"/>
      <c r="L933" s="2"/>
      <c r="M933" s="2"/>
      <c r="N933" s="2"/>
      <c r="O933" s="2">
        <f t="shared" ref="O933:T933" si="842">ROUND(AB933,2)</f>
        <v>517840.08</v>
      </c>
      <c r="P933" s="2">
        <f t="shared" si="842"/>
        <v>386785.65</v>
      </c>
      <c r="Q933" s="2">
        <f t="shared" si="842"/>
        <v>9804.06</v>
      </c>
      <c r="R933" s="2">
        <f t="shared" si="842"/>
        <v>3900.48</v>
      </c>
      <c r="S933" s="2">
        <f t="shared" si="842"/>
        <v>121250.37</v>
      </c>
      <c r="T933" s="2">
        <f t="shared" si="842"/>
        <v>0</v>
      </c>
      <c r="U933" s="2">
        <f>AH933</f>
        <v>402.30072000000001</v>
      </c>
      <c r="V933" s="2">
        <f>AI933</f>
        <v>9.9243923999999986</v>
      </c>
      <c r="W933" s="2">
        <f>ROUND(AJ933,2)</f>
        <v>0</v>
      </c>
      <c r="X933" s="2">
        <f>ROUND(AK933,2)</f>
        <v>143545.07999999999</v>
      </c>
      <c r="Y933" s="2">
        <f>ROUND(AL933,2)</f>
        <v>84521.67</v>
      </c>
      <c r="Z933" s="2"/>
      <c r="AA933" s="2"/>
      <c r="AB933" s="2">
        <f>ROUND(SUMIF(AA902:AA931,"=51651743",O902:O931),2)</f>
        <v>517840.08</v>
      </c>
      <c r="AC933" s="2">
        <f>ROUND(SUMIF(AA902:AA931,"=51651743",P902:P931),2)</f>
        <v>386785.65</v>
      </c>
      <c r="AD933" s="2">
        <f>ROUND(SUMIF(AA902:AA931,"=51651743",Q902:Q931),2)</f>
        <v>9804.06</v>
      </c>
      <c r="AE933" s="2">
        <f>ROUND(SUMIF(AA902:AA931,"=51651743",R902:R931),2)</f>
        <v>3900.48</v>
      </c>
      <c r="AF933" s="2">
        <f>ROUND(SUMIF(AA902:AA931,"=51651743",S902:S931),2)</f>
        <v>121250.37</v>
      </c>
      <c r="AG933" s="2">
        <f>ROUND(SUMIF(AA902:AA931,"=51651743",T902:T931),2)</f>
        <v>0</v>
      </c>
      <c r="AH933" s="2">
        <f>SUMIF(AA902:AA931,"=51651743",U902:U931)</f>
        <v>402.30072000000001</v>
      </c>
      <c r="AI933" s="2">
        <f>SUMIF(AA902:AA931,"=51651743",V902:V931)</f>
        <v>9.9243923999999986</v>
      </c>
      <c r="AJ933" s="2">
        <f>ROUND(SUMIF(AA902:AA931,"=51651743",W902:W931),2)</f>
        <v>0</v>
      </c>
      <c r="AK933" s="2">
        <f>ROUND(SUMIF(AA902:AA931,"=51651743",X902:X931),2)</f>
        <v>143545.07999999999</v>
      </c>
      <c r="AL933" s="2">
        <f>ROUND(SUMIF(AA902:AA931,"=51651743",Y902:Y931),2)</f>
        <v>84521.67</v>
      </c>
      <c r="AM933" s="2"/>
      <c r="AN933" s="2"/>
      <c r="AO933" s="2">
        <f t="shared" ref="AO933:BD933" si="843">ROUND(BX933,2)</f>
        <v>0</v>
      </c>
      <c r="AP933" s="2">
        <f t="shared" si="843"/>
        <v>1304.22</v>
      </c>
      <c r="AQ933" s="2">
        <f t="shared" si="843"/>
        <v>0</v>
      </c>
      <c r="AR933" s="2">
        <f t="shared" si="843"/>
        <v>745906.83</v>
      </c>
      <c r="AS933" s="2">
        <f t="shared" si="843"/>
        <v>744602.61</v>
      </c>
      <c r="AT933" s="2">
        <f t="shared" si="843"/>
        <v>0</v>
      </c>
      <c r="AU933" s="2">
        <f t="shared" si="843"/>
        <v>0</v>
      </c>
      <c r="AV933" s="2">
        <f t="shared" si="843"/>
        <v>386785.65</v>
      </c>
      <c r="AW933" s="2">
        <f t="shared" si="843"/>
        <v>385481.43</v>
      </c>
      <c r="AX933" s="2">
        <f t="shared" si="843"/>
        <v>0</v>
      </c>
      <c r="AY933" s="2">
        <f t="shared" si="843"/>
        <v>385481.43</v>
      </c>
      <c r="AZ933" s="2">
        <f t="shared" si="843"/>
        <v>1304.22</v>
      </c>
      <c r="BA933" s="2">
        <f t="shared" si="843"/>
        <v>0</v>
      </c>
      <c r="BB933" s="2">
        <f t="shared" si="843"/>
        <v>0</v>
      </c>
      <c r="BC933" s="2">
        <f t="shared" si="843"/>
        <v>0</v>
      </c>
      <c r="BD933" s="2">
        <f t="shared" si="843"/>
        <v>0</v>
      </c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>
        <f>ROUND(SUMIF(AA902:AA931,"=51651743",FQ902:FQ931),2)</f>
        <v>0</v>
      </c>
      <c r="BY933" s="2">
        <f>ROUND(SUMIF(AA902:AA931,"=51651743",FR902:FR931),2)</f>
        <v>1304.22</v>
      </c>
      <c r="BZ933" s="2">
        <f>ROUND(SUMIF(AA902:AA931,"=51651743",GL902:GL931),2)</f>
        <v>0</v>
      </c>
      <c r="CA933" s="2">
        <f>ROUND(SUMIF(AA902:AA931,"=51651743",GM902:GM931),2)</f>
        <v>745906.83</v>
      </c>
      <c r="CB933" s="2">
        <f>ROUND(SUMIF(AA902:AA931,"=51651743",GN902:GN931),2)</f>
        <v>744602.61</v>
      </c>
      <c r="CC933" s="2">
        <f>ROUND(SUMIF(AA902:AA931,"=51651743",GO902:GO931),2)</f>
        <v>0</v>
      </c>
      <c r="CD933" s="2">
        <f>ROUND(SUMIF(AA902:AA931,"=51651743",GP902:GP931),2)</f>
        <v>0</v>
      </c>
      <c r="CE933" s="2">
        <f>AC933-BX933</f>
        <v>386785.65</v>
      </c>
      <c r="CF933" s="2">
        <f>AC933-BY933</f>
        <v>385481.43000000005</v>
      </c>
      <c r="CG933" s="2">
        <f>BX933-BZ933</f>
        <v>0</v>
      </c>
      <c r="CH933" s="2">
        <f>AC933-BX933-BY933+BZ933</f>
        <v>385481.43000000005</v>
      </c>
      <c r="CI933" s="2">
        <f>BY933-BZ933</f>
        <v>1304.22</v>
      </c>
      <c r="CJ933" s="2">
        <f>ROUND(SUMIF(AA902:AA931,"=51651743",GX902:GX931),2)</f>
        <v>0</v>
      </c>
      <c r="CK933" s="2">
        <f>ROUND(SUMIF(AA902:AA931,"=51651743",GY902:GY931),2)</f>
        <v>0</v>
      </c>
      <c r="CL933" s="2">
        <f>ROUND(SUMIF(AA902:AA931,"=51651743",GZ902:GZ931),2)</f>
        <v>0</v>
      </c>
      <c r="CM933" s="2">
        <f>ROUND(SUMIF(AA902:AA931,"=51651743",HD902:HD931),2)</f>
        <v>0</v>
      </c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>
        <v>0</v>
      </c>
    </row>
    <row r="935" spans="1:245" x14ac:dyDescent="0.2">
      <c r="A935" s="4">
        <v>50</v>
      </c>
      <c r="B935" s="4">
        <v>0</v>
      </c>
      <c r="C935" s="4">
        <v>0</v>
      </c>
      <c r="D935" s="4">
        <v>1</v>
      </c>
      <c r="E935" s="4">
        <v>201</v>
      </c>
      <c r="F935" s="4">
        <f>ROUND(Source!O933,O935)</f>
        <v>517840.08</v>
      </c>
      <c r="G935" s="4" t="s">
        <v>135</v>
      </c>
      <c r="H935" s="4" t="s">
        <v>136</v>
      </c>
      <c r="I935" s="4"/>
      <c r="J935" s="4"/>
      <c r="K935" s="4">
        <v>201</v>
      </c>
      <c r="L935" s="4">
        <v>1</v>
      </c>
      <c r="M935" s="4">
        <v>3</v>
      </c>
      <c r="N935" s="4" t="s">
        <v>3</v>
      </c>
      <c r="O935" s="4">
        <v>2</v>
      </c>
      <c r="P935" s="4"/>
      <c r="Q935" s="4"/>
      <c r="R935" s="4"/>
      <c r="S935" s="4"/>
      <c r="T935" s="4"/>
      <c r="U935" s="4"/>
      <c r="V935" s="4"/>
      <c r="W935" s="4">
        <v>516535.86</v>
      </c>
      <c r="X935" s="4">
        <v>1</v>
      </c>
      <c r="Y935" s="4">
        <v>516535.86</v>
      </c>
      <c r="Z935" s="4"/>
      <c r="AA935" s="4"/>
      <c r="AB935" s="4"/>
    </row>
    <row r="936" spans="1:245" x14ac:dyDescent="0.2">
      <c r="A936" s="4">
        <v>50</v>
      </c>
      <c r="B936" s="4">
        <v>0</v>
      </c>
      <c r="C936" s="4">
        <v>0</v>
      </c>
      <c r="D936" s="4">
        <v>1</v>
      </c>
      <c r="E936" s="4">
        <v>202</v>
      </c>
      <c r="F936" s="4">
        <f>ROUND(Source!P933,O936)</f>
        <v>386785.65</v>
      </c>
      <c r="G936" s="4" t="s">
        <v>137</v>
      </c>
      <c r="H936" s="4" t="s">
        <v>138</v>
      </c>
      <c r="I936" s="4"/>
      <c r="J936" s="4"/>
      <c r="K936" s="4">
        <v>202</v>
      </c>
      <c r="L936" s="4">
        <v>2</v>
      </c>
      <c r="M936" s="4">
        <v>3</v>
      </c>
      <c r="N936" s="4" t="s">
        <v>3</v>
      </c>
      <c r="O936" s="4">
        <v>2</v>
      </c>
      <c r="P936" s="4"/>
      <c r="Q936" s="4"/>
      <c r="R936" s="4"/>
      <c r="S936" s="4"/>
      <c r="T936" s="4"/>
      <c r="U936" s="4"/>
      <c r="V936" s="4"/>
      <c r="W936" s="4">
        <v>386785.64999999997</v>
      </c>
      <c r="X936" s="4">
        <v>1</v>
      </c>
      <c r="Y936" s="4">
        <v>386785.64999999997</v>
      </c>
      <c r="Z936" s="4"/>
      <c r="AA936" s="4"/>
      <c r="AB936" s="4"/>
    </row>
    <row r="937" spans="1:245" x14ac:dyDescent="0.2">
      <c r="A937" s="4">
        <v>50</v>
      </c>
      <c r="B937" s="4">
        <v>0</v>
      </c>
      <c r="C937" s="4">
        <v>0</v>
      </c>
      <c r="D937" s="4">
        <v>1</v>
      </c>
      <c r="E937" s="4">
        <v>222</v>
      </c>
      <c r="F937" s="4">
        <f>ROUND(Source!AO933,O937)</f>
        <v>0</v>
      </c>
      <c r="G937" s="4" t="s">
        <v>139</v>
      </c>
      <c r="H937" s="4" t="s">
        <v>140</v>
      </c>
      <c r="I937" s="4"/>
      <c r="J937" s="4"/>
      <c r="K937" s="4">
        <v>222</v>
      </c>
      <c r="L937" s="4">
        <v>3</v>
      </c>
      <c r="M937" s="4">
        <v>3</v>
      </c>
      <c r="N937" s="4" t="s">
        <v>3</v>
      </c>
      <c r="O937" s="4">
        <v>2</v>
      </c>
      <c r="P937" s="4"/>
      <c r="Q937" s="4"/>
      <c r="R937" s="4"/>
      <c r="S937" s="4"/>
      <c r="T937" s="4"/>
      <c r="U937" s="4"/>
      <c r="V937" s="4"/>
      <c r="W937" s="4">
        <v>0</v>
      </c>
      <c r="X937" s="4">
        <v>1</v>
      </c>
      <c r="Y937" s="4">
        <v>0</v>
      </c>
      <c r="Z937" s="4"/>
      <c r="AA937" s="4"/>
      <c r="AB937" s="4"/>
    </row>
    <row r="938" spans="1:245" x14ac:dyDescent="0.2">
      <c r="A938" s="4">
        <v>50</v>
      </c>
      <c r="B938" s="4">
        <v>0</v>
      </c>
      <c r="C938" s="4">
        <v>0</v>
      </c>
      <c r="D938" s="4">
        <v>1</v>
      </c>
      <c r="E938" s="4">
        <v>225</v>
      </c>
      <c r="F938" s="4">
        <f>ROUND(Source!AV933,O938)</f>
        <v>386785.65</v>
      </c>
      <c r="G938" s="4" t="s">
        <v>141</v>
      </c>
      <c r="H938" s="4" t="s">
        <v>142</v>
      </c>
      <c r="I938" s="4"/>
      <c r="J938" s="4"/>
      <c r="K938" s="4">
        <v>225</v>
      </c>
      <c r="L938" s="4">
        <v>4</v>
      </c>
      <c r="M938" s="4">
        <v>3</v>
      </c>
      <c r="N938" s="4" t="s">
        <v>3</v>
      </c>
      <c r="O938" s="4">
        <v>2</v>
      </c>
      <c r="P938" s="4"/>
      <c r="Q938" s="4"/>
      <c r="R938" s="4"/>
      <c r="S938" s="4"/>
      <c r="T938" s="4"/>
      <c r="U938" s="4"/>
      <c r="V938" s="4"/>
      <c r="W938" s="4">
        <v>386785.65</v>
      </c>
      <c r="X938" s="4">
        <v>1</v>
      </c>
      <c r="Y938" s="4">
        <v>386785.65</v>
      </c>
      <c r="Z938" s="4"/>
      <c r="AA938" s="4"/>
      <c r="AB938" s="4"/>
    </row>
    <row r="939" spans="1:245" x14ac:dyDescent="0.2">
      <c r="A939" s="4">
        <v>50</v>
      </c>
      <c r="B939" s="4">
        <v>0</v>
      </c>
      <c r="C939" s="4">
        <v>0</v>
      </c>
      <c r="D939" s="4">
        <v>1</v>
      </c>
      <c r="E939" s="4">
        <v>226</v>
      </c>
      <c r="F939" s="4">
        <f>ROUND(Source!AW933,O939)</f>
        <v>385481.43</v>
      </c>
      <c r="G939" s="4" t="s">
        <v>143</v>
      </c>
      <c r="H939" s="4" t="s">
        <v>144</v>
      </c>
      <c r="I939" s="4"/>
      <c r="J939" s="4"/>
      <c r="K939" s="4">
        <v>226</v>
      </c>
      <c r="L939" s="4">
        <v>5</v>
      </c>
      <c r="M939" s="4">
        <v>3</v>
      </c>
      <c r="N939" s="4" t="s">
        <v>3</v>
      </c>
      <c r="O939" s="4">
        <v>2</v>
      </c>
      <c r="P939" s="4"/>
      <c r="Q939" s="4"/>
      <c r="R939" s="4"/>
      <c r="S939" s="4"/>
      <c r="T939" s="4"/>
      <c r="U939" s="4"/>
      <c r="V939" s="4"/>
      <c r="W939" s="4">
        <v>385481.43</v>
      </c>
      <c r="X939" s="4">
        <v>1</v>
      </c>
      <c r="Y939" s="4">
        <v>385481.43</v>
      </c>
      <c r="Z939" s="4"/>
      <c r="AA939" s="4"/>
      <c r="AB939" s="4"/>
    </row>
    <row r="940" spans="1:245" x14ac:dyDescent="0.2">
      <c r="A940" s="4">
        <v>50</v>
      </c>
      <c r="B940" s="4">
        <v>0</v>
      </c>
      <c r="C940" s="4">
        <v>0</v>
      </c>
      <c r="D940" s="4">
        <v>1</v>
      </c>
      <c r="E940" s="4">
        <v>227</v>
      </c>
      <c r="F940" s="4">
        <f>ROUND(Source!AX933,O940)</f>
        <v>0</v>
      </c>
      <c r="G940" s="4" t="s">
        <v>145</v>
      </c>
      <c r="H940" s="4" t="s">
        <v>146</v>
      </c>
      <c r="I940" s="4"/>
      <c r="J940" s="4"/>
      <c r="K940" s="4">
        <v>227</v>
      </c>
      <c r="L940" s="4">
        <v>6</v>
      </c>
      <c r="M940" s="4">
        <v>3</v>
      </c>
      <c r="N940" s="4" t="s">
        <v>3</v>
      </c>
      <c r="O940" s="4">
        <v>2</v>
      </c>
      <c r="P940" s="4"/>
      <c r="Q940" s="4"/>
      <c r="R940" s="4"/>
      <c r="S940" s="4"/>
      <c r="T940" s="4"/>
      <c r="U940" s="4"/>
      <c r="V940" s="4"/>
      <c r="W940" s="4">
        <v>0</v>
      </c>
      <c r="X940" s="4">
        <v>1</v>
      </c>
      <c r="Y940" s="4">
        <v>0</v>
      </c>
      <c r="Z940" s="4"/>
      <c r="AA940" s="4"/>
      <c r="AB940" s="4"/>
    </row>
    <row r="941" spans="1:245" x14ac:dyDescent="0.2">
      <c r="A941" s="4">
        <v>50</v>
      </c>
      <c r="B941" s="4">
        <v>0</v>
      </c>
      <c r="C941" s="4">
        <v>0</v>
      </c>
      <c r="D941" s="4">
        <v>1</v>
      </c>
      <c r="E941" s="4">
        <v>228</v>
      </c>
      <c r="F941" s="4">
        <f>ROUND(Source!AY933,O941)</f>
        <v>385481.43</v>
      </c>
      <c r="G941" s="4" t="s">
        <v>147</v>
      </c>
      <c r="H941" s="4" t="s">
        <v>148</v>
      </c>
      <c r="I941" s="4"/>
      <c r="J941" s="4"/>
      <c r="K941" s="4">
        <v>228</v>
      </c>
      <c r="L941" s="4">
        <v>7</v>
      </c>
      <c r="M941" s="4">
        <v>3</v>
      </c>
      <c r="N941" s="4" t="s">
        <v>3</v>
      </c>
      <c r="O941" s="4">
        <v>2</v>
      </c>
      <c r="P941" s="4"/>
      <c r="Q941" s="4"/>
      <c r="R941" s="4"/>
      <c r="S941" s="4"/>
      <c r="T941" s="4"/>
      <c r="U941" s="4"/>
      <c r="V941" s="4"/>
      <c r="W941" s="4">
        <v>385481.43</v>
      </c>
      <c r="X941" s="4">
        <v>1</v>
      </c>
      <c r="Y941" s="4">
        <v>385481.43</v>
      </c>
      <c r="Z941" s="4"/>
      <c r="AA941" s="4"/>
      <c r="AB941" s="4"/>
    </row>
    <row r="942" spans="1:245" x14ac:dyDescent="0.2">
      <c r="A942" s="4">
        <v>50</v>
      </c>
      <c r="B942" s="4">
        <v>0</v>
      </c>
      <c r="C942" s="4">
        <v>0</v>
      </c>
      <c r="D942" s="4">
        <v>1</v>
      </c>
      <c r="E942" s="4">
        <v>216</v>
      </c>
      <c r="F942" s="4">
        <f>ROUND(Source!AP933,O942)</f>
        <v>1304.22</v>
      </c>
      <c r="G942" s="4" t="s">
        <v>149</v>
      </c>
      <c r="H942" s="4" t="s">
        <v>150</v>
      </c>
      <c r="I942" s="4"/>
      <c r="J942" s="4"/>
      <c r="K942" s="4">
        <v>216</v>
      </c>
      <c r="L942" s="4">
        <v>8</v>
      </c>
      <c r="M942" s="4">
        <v>3</v>
      </c>
      <c r="N942" s="4" t="s">
        <v>3</v>
      </c>
      <c r="O942" s="4">
        <v>2</v>
      </c>
      <c r="P942" s="4"/>
      <c r="Q942" s="4"/>
      <c r="R942" s="4"/>
      <c r="S942" s="4"/>
      <c r="T942" s="4"/>
      <c r="U942" s="4"/>
      <c r="V942" s="4"/>
      <c r="W942" s="4">
        <v>1304.22</v>
      </c>
      <c r="X942" s="4">
        <v>1</v>
      </c>
      <c r="Y942" s="4">
        <v>1304.22</v>
      </c>
      <c r="Z942" s="4"/>
      <c r="AA942" s="4"/>
      <c r="AB942" s="4"/>
    </row>
    <row r="943" spans="1:245" x14ac:dyDescent="0.2">
      <c r="A943" s="4">
        <v>50</v>
      </c>
      <c r="B943" s="4">
        <v>0</v>
      </c>
      <c r="C943" s="4">
        <v>0</v>
      </c>
      <c r="D943" s="4">
        <v>1</v>
      </c>
      <c r="E943" s="4">
        <v>223</v>
      </c>
      <c r="F943" s="4">
        <f>ROUND(Source!AQ933,O943)</f>
        <v>0</v>
      </c>
      <c r="G943" s="4" t="s">
        <v>151</v>
      </c>
      <c r="H943" s="4" t="s">
        <v>152</v>
      </c>
      <c r="I943" s="4"/>
      <c r="J943" s="4"/>
      <c r="K943" s="4">
        <v>223</v>
      </c>
      <c r="L943" s="4">
        <v>9</v>
      </c>
      <c r="M943" s="4">
        <v>3</v>
      </c>
      <c r="N943" s="4" t="s">
        <v>3</v>
      </c>
      <c r="O943" s="4">
        <v>2</v>
      </c>
      <c r="P943" s="4"/>
      <c r="Q943" s="4"/>
      <c r="R943" s="4"/>
      <c r="S943" s="4"/>
      <c r="T943" s="4"/>
      <c r="U943" s="4"/>
      <c r="V943" s="4"/>
      <c r="W943" s="4">
        <v>0</v>
      </c>
      <c r="X943" s="4">
        <v>1</v>
      </c>
      <c r="Y943" s="4">
        <v>0</v>
      </c>
      <c r="Z943" s="4"/>
      <c r="AA943" s="4"/>
      <c r="AB943" s="4"/>
    </row>
    <row r="944" spans="1:245" x14ac:dyDescent="0.2">
      <c r="A944" s="4">
        <v>50</v>
      </c>
      <c r="B944" s="4">
        <v>0</v>
      </c>
      <c r="C944" s="4">
        <v>0</v>
      </c>
      <c r="D944" s="4">
        <v>1</v>
      </c>
      <c r="E944" s="4">
        <v>229</v>
      </c>
      <c r="F944" s="4">
        <f>ROUND(Source!AZ933,O944)</f>
        <v>1304.22</v>
      </c>
      <c r="G944" s="4" t="s">
        <v>153</v>
      </c>
      <c r="H944" s="4" t="s">
        <v>154</v>
      </c>
      <c r="I944" s="4"/>
      <c r="J944" s="4"/>
      <c r="K944" s="4">
        <v>229</v>
      </c>
      <c r="L944" s="4">
        <v>10</v>
      </c>
      <c r="M944" s="4">
        <v>3</v>
      </c>
      <c r="N944" s="4" t="s">
        <v>3</v>
      </c>
      <c r="O944" s="4">
        <v>2</v>
      </c>
      <c r="P944" s="4"/>
      <c r="Q944" s="4"/>
      <c r="R944" s="4"/>
      <c r="S944" s="4"/>
      <c r="T944" s="4"/>
      <c r="U944" s="4"/>
      <c r="V944" s="4"/>
      <c r="W944" s="4">
        <v>1304.22</v>
      </c>
      <c r="X944" s="4">
        <v>1</v>
      </c>
      <c r="Y944" s="4">
        <v>1304.22</v>
      </c>
      <c r="Z944" s="4"/>
      <c r="AA944" s="4"/>
      <c r="AB944" s="4"/>
    </row>
    <row r="945" spans="1:28" x14ac:dyDescent="0.2">
      <c r="A945" s="4">
        <v>50</v>
      </c>
      <c r="B945" s="4">
        <v>0</v>
      </c>
      <c r="C945" s="4">
        <v>0</v>
      </c>
      <c r="D945" s="4">
        <v>1</v>
      </c>
      <c r="E945" s="4">
        <v>203</v>
      </c>
      <c r="F945" s="4">
        <f>ROUND(Source!Q933,O945)</f>
        <v>9804.06</v>
      </c>
      <c r="G945" s="4" t="s">
        <v>155</v>
      </c>
      <c r="H945" s="4" t="s">
        <v>156</v>
      </c>
      <c r="I945" s="4"/>
      <c r="J945" s="4"/>
      <c r="K945" s="4">
        <v>203</v>
      </c>
      <c r="L945" s="4">
        <v>11</v>
      </c>
      <c r="M945" s="4">
        <v>3</v>
      </c>
      <c r="N945" s="4" t="s">
        <v>3</v>
      </c>
      <c r="O945" s="4">
        <v>2</v>
      </c>
      <c r="P945" s="4"/>
      <c r="Q945" s="4"/>
      <c r="R945" s="4"/>
      <c r="S945" s="4"/>
      <c r="T945" s="4"/>
      <c r="U945" s="4"/>
      <c r="V945" s="4"/>
      <c r="W945" s="4">
        <v>9804.06</v>
      </c>
      <c r="X945" s="4">
        <v>1</v>
      </c>
      <c r="Y945" s="4">
        <v>9804.06</v>
      </c>
      <c r="Z945" s="4"/>
      <c r="AA945" s="4"/>
      <c r="AB945" s="4"/>
    </row>
    <row r="946" spans="1:28" x14ac:dyDescent="0.2">
      <c r="A946" s="4">
        <v>50</v>
      </c>
      <c r="B946" s="4">
        <v>0</v>
      </c>
      <c r="C946" s="4">
        <v>0</v>
      </c>
      <c r="D946" s="4">
        <v>1</v>
      </c>
      <c r="E946" s="4">
        <v>231</v>
      </c>
      <c r="F946" s="4">
        <f>ROUND(Source!BB933,O946)</f>
        <v>0</v>
      </c>
      <c r="G946" s="4" t="s">
        <v>157</v>
      </c>
      <c r="H946" s="4" t="s">
        <v>158</v>
      </c>
      <c r="I946" s="4"/>
      <c r="J946" s="4"/>
      <c r="K946" s="4">
        <v>231</v>
      </c>
      <c r="L946" s="4">
        <v>12</v>
      </c>
      <c r="M946" s="4">
        <v>3</v>
      </c>
      <c r="N946" s="4" t="s">
        <v>3</v>
      </c>
      <c r="O946" s="4">
        <v>2</v>
      </c>
      <c r="P946" s="4"/>
      <c r="Q946" s="4"/>
      <c r="R946" s="4"/>
      <c r="S946" s="4"/>
      <c r="T946" s="4"/>
      <c r="U946" s="4"/>
      <c r="V946" s="4"/>
      <c r="W946" s="4">
        <v>0</v>
      </c>
      <c r="X946" s="4">
        <v>1</v>
      </c>
      <c r="Y946" s="4">
        <v>0</v>
      </c>
      <c r="Z946" s="4"/>
      <c r="AA946" s="4"/>
      <c r="AB946" s="4"/>
    </row>
    <row r="947" spans="1:28" x14ac:dyDescent="0.2">
      <c r="A947" s="4">
        <v>50</v>
      </c>
      <c r="B947" s="4">
        <v>0</v>
      </c>
      <c r="C947" s="4">
        <v>0</v>
      </c>
      <c r="D947" s="4">
        <v>1</v>
      </c>
      <c r="E947" s="4">
        <v>204</v>
      </c>
      <c r="F947" s="4">
        <f>ROUND(Source!R933,O947)</f>
        <v>3900.48</v>
      </c>
      <c r="G947" s="4" t="s">
        <v>159</v>
      </c>
      <c r="H947" s="4" t="s">
        <v>160</v>
      </c>
      <c r="I947" s="4"/>
      <c r="J947" s="4"/>
      <c r="K947" s="4">
        <v>204</v>
      </c>
      <c r="L947" s="4">
        <v>13</v>
      </c>
      <c r="M947" s="4">
        <v>3</v>
      </c>
      <c r="N947" s="4" t="s">
        <v>3</v>
      </c>
      <c r="O947" s="4">
        <v>2</v>
      </c>
      <c r="P947" s="4"/>
      <c r="Q947" s="4"/>
      <c r="R947" s="4"/>
      <c r="S947" s="4"/>
      <c r="T947" s="4"/>
      <c r="U947" s="4"/>
      <c r="V947" s="4"/>
      <c r="W947" s="4">
        <v>3900.4799999999996</v>
      </c>
      <c r="X947" s="4">
        <v>1</v>
      </c>
      <c r="Y947" s="4">
        <v>3900.4799999999996</v>
      </c>
      <c r="Z947" s="4"/>
      <c r="AA947" s="4"/>
      <c r="AB947" s="4"/>
    </row>
    <row r="948" spans="1:28" x14ac:dyDescent="0.2">
      <c r="A948" s="4">
        <v>50</v>
      </c>
      <c r="B948" s="4">
        <v>0</v>
      </c>
      <c r="C948" s="4">
        <v>0</v>
      </c>
      <c r="D948" s="4">
        <v>1</v>
      </c>
      <c r="E948" s="4">
        <v>205</v>
      </c>
      <c r="F948" s="4">
        <f>ROUND(Source!S933,O948)</f>
        <v>121250.37</v>
      </c>
      <c r="G948" s="4" t="s">
        <v>161</v>
      </c>
      <c r="H948" s="4" t="s">
        <v>162</v>
      </c>
      <c r="I948" s="4"/>
      <c r="J948" s="4"/>
      <c r="K948" s="4">
        <v>205</v>
      </c>
      <c r="L948" s="4">
        <v>14</v>
      </c>
      <c r="M948" s="4">
        <v>3</v>
      </c>
      <c r="N948" s="4" t="s">
        <v>3</v>
      </c>
      <c r="O948" s="4">
        <v>2</v>
      </c>
      <c r="P948" s="4"/>
      <c r="Q948" s="4"/>
      <c r="R948" s="4"/>
      <c r="S948" s="4"/>
      <c r="T948" s="4"/>
      <c r="U948" s="4"/>
      <c r="V948" s="4"/>
      <c r="W948" s="4">
        <v>121250.37</v>
      </c>
      <c r="X948" s="4">
        <v>1</v>
      </c>
      <c r="Y948" s="4">
        <v>121250.37</v>
      </c>
      <c r="Z948" s="4"/>
      <c r="AA948" s="4"/>
      <c r="AB948" s="4"/>
    </row>
    <row r="949" spans="1:28" x14ac:dyDescent="0.2">
      <c r="A949" s="4">
        <v>50</v>
      </c>
      <c r="B949" s="4">
        <v>0</v>
      </c>
      <c r="C949" s="4">
        <v>0</v>
      </c>
      <c r="D949" s="4">
        <v>1</v>
      </c>
      <c r="E949" s="4">
        <v>232</v>
      </c>
      <c r="F949" s="4">
        <f>ROUND(Source!BC933,O949)</f>
        <v>0</v>
      </c>
      <c r="G949" s="4" t="s">
        <v>163</v>
      </c>
      <c r="H949" s="4" t="s">
        <v>164</v>
      </c>
      <c r="I949" s="4"/>
      <c r="J949" s="4"/>
      <c r="K949" s="4">
        <v>232</v>
      </c>
      <c r="L949" s="4">
        <v>15</v>
      </c>
      <c r="M949" s="4">
        <v>3</v>
      </c>
      <c r="N949" s="4" t="s">
        <v>3</v>
      </c>
      <c r="O949" s="4">
        <v>2</v>
      </c>
      <c r="P949" s="4"/>
      <c r="Q949" s="4"/>
      <c r="R949" s="4"/>
      <c r="S949" s="4"/>
      <c r="T949" s="4"/>
      <c r="U949" s="4"/>
      <c r="V949" s="4"/>
      <c r="W949" s="4">
        <v>0</v>
      </c>
      <c r="X949" s="4">
        <v>1</v>
      </c>
      <c r="Y949" s="4">
        <v>0</v>
      </c>
      <c r="Z949" s="4"/>
      <c r="AA949" s="4"/>
      <c r="AB949" s="4"/>
    </row>
    <row r="950" spans="1:28" x14ac:dyDescent="0.2">
      <c r="A950" s="4">
        <v>50</v>
      </c>
      <c r="B950" s="4">
        <v>0</v>
      </c>
      <c r="C950" s="4">
        <v>0</v>
      </c>
      <c r="D950" s="4">
        <v>1</v>
      </c>
      <c r="E950" s="4">
        <v>214</v>
      </c>
      <c r="F950" s="4">
        <f>ROUND(Source!AS933,O950)</f>
        <v>744602.61</v>
      </c>
      <c r="G950" s="4" t="s">
        <v>165</v>
      </c>
      <c r="H950" s="4" t="s">
        <v>166</v>
      </c>
      <c r="I950" s="4"/>
      <c r="J950" s="4"/>
      <c r="K950" s="4">
        <v>214</v>
      </c>
      <c r="L950" s="4">
        <v>16</v>
      </c>
      <c r="M950" s="4">
        <v>3</v>
      </c>
      <c r="N950" s="4" t="s">
        <v>3</v>
      </c>
      <c r="O950" s="4">
        <v>2</v>
      </c>
      <c r="P950" s="4"/>
      <c r="Q950" s="4"/>
      <c r="R950" s="4"/>
      <c r="S950" s="4"/>
      <c r="T950" s="4"/>
      <c r="U950" s="4"/>
      <c r="V950" s="4"/>
      <c r="W950" s="4">
        <v>744602.61</v>
      </c>
      <c r="X950" s="4">
        <v>1</v>
      </c>
      <c r="Y950" s="4">
        <v>744602.61</v>
      </c>
      <c r="Z950" s="4"/>
      <c r="AA950" s="4"/>
      <c r="AB950" s="4"/>
    </row>
    <row r="951" spans="1:28" x14ac:dyDescent="0.2">
      <c r="A951" s="4">
        <v>50</v>
      </c>
      <c r="B951" s="4">
        <v>0</v>
      </c>
      <c r="C951" s="4">
        <v>0</v>
      </c>
      <c r="D951" s="4">
        <v>1</v>
      </c>
      <c r="E951" s="4">
        <v>215</v>
      </c>
      <c r="F951" s="4">
        <f>ROUND(Source!AT933,O951)</f>
        <v>0</v>
      </c>
      <c r="G951" s="4" t="s">
        <v>167</v>
      </c>
      <c r="H951" s="4" t="s">
        <v>168</v>
      </c>
      <c r="I951" s="4"/>
      <c r="J951" s="4"/>
      <c r="K951" s="4">
        <v>215</v>
      </c>
      <c r="L951" s="4">
        <v>17</v>
      </c>
      <c r="M951" s="4">
        <v>3</v>
      </c>
      <c r="N951" s="4" t="s">
        <v>3</v>
      </c>
      <c r="O951" s="4">
        <v>2</v>
      </c>
      <c r="P951" s="4"/>
      <c r="Q951" s="4"/>
      <c r="R951" s="4"/>
      <c r="S951" s="4"/>
      <c r="T951" s="4"/>
      <c r="U951" s="4"/>
      <c r="V951" s="4"/>
      <c r="W951" s="4">
        <v>0</v>
      </c>
      <c r="X951" s="4">
        <v>1</v>
      </c>
      <c r="Y951" s="4">
        <v>0</v>
      </c>
      <c r="Z951" s="4"/>
      <c r="AA951" s="4"/>
      <c r="AB951" s="4"/>
    </row>
    <row r="952" spans="1:28" x14ac:dyDescent="0.2">
      <c r="A952" s="4">
        <v>50</v>
      </c>
      <c r="B952" s="4">
        <v>0</v>
      </c>
      <c r="C952" s="4">
        <v>0</v>
      </c>
      <c r="D952" s="4">
        <v>1</v>
      </c>
      <c r="E952" s="4">
        <v>217</v>
      </c>
      <c r="F952" s="4">
        <f>ROUND(Source!AU933,O952)</f>
        <v>0</v>
      </c>
      <c r="G952" s="4" t="s">
        <v>169</v>
      </c>
      <c r="H952" s="4" t="s">
        <v>170</v>
      </c>
      <c r="I952" s="4"/>
      <c r="J952" s="4"/>
      <c r="K952" s="4">
        <v>217</v>
      </c>
      <c r="L952" s="4">
        <v>18</v>
      </c>
      <c r="M952" s="4">
        <v>3</v>
      </c>
      <c r="N952" s="4" t="s">
        <v>3</v>
      </c>
      <c r="O952" s="4">
        <v>2</v>
      </c>
      <c r="P952" s="4"/>
      <c r="Q952" s="4"/>
      <c r="R952" s="4"/>
      <c r="S952" s="4"/>
      <c r="T952" s="4"/>
      <c r="U952" s="4"/>
      <c r="V952" s="4"/>
      <c r="W952" s="4">
        <v>0</v>
      </c>
      <c r="X952" s="4">
        <v>1</v>
      </c>
      <c r="Y952" s="4">
        <v>0</v>
      </c>
      <c r="Z952" s="4"/>
      <c r="AA952" s="4"/>
      <c r="AB952" s="4"/>
    </row>
    <row r="953" spans="1:28" x14ac:dyDescent="0.2">
      <c r="A953" s="4">
        <v>50</v>
      </c>
      <c r="B953" s="4">
        <v>0</v>
      </c>
      <c r="C953" s="4">
        <v>0</v>
      </c>
      <c r="D953" s="4">
        <v>1</v>
      </c>
      <c r="E953" s="4">
        <v>230</v>
      </c>
      <c r="F953" s="4">
        <f>ROUND(Source!BA933,O953)</f>
        <v>0</v>
      </c>
      <c r="G953" s="4" t="s">
        <v>171</v>
      </c>
      <c r="H953" s="4" t="s">
        <v>172</v>
      </c>
      <c r="I953" s="4"/>
      <c r="J953" s="4"/>
      <c r="K953" s="4">
        <v>230</v>
      </c>
      <c r="L953" s="4">
        <v>19</v>
      </c>
      <c r="M953" s="4">
        <v>3</v>
      </c>
      <c r="N953" s="4" t="s">
        <v>3</v>
      </c>
      <c r="O953" s="4">
        <v>2</v>
      </c>
      <c r="P953" s="4"/>
      <c r="Q953" s="4"/>
      <c r="R953" s="4"/>
      <c r="S953" s="4"/>
      <c r="T953" s="4"/>
      <c r="U953" s="4"/>
      <c r="V953" s="4"/>
      <c r="W953" s="4">
        <v>0</v>
      </c>
      <c r="X953" s="4">
        <v>1</v>
      </c>
      <c r="Y953" s="4">
        <v>0</v>
      </c>
      <c r="Z953" s="4"/>
      <c r="AA953" s="4"/>
      <c r="AB953" s="4"/>
    </row>
    <row r="954" spans="1:28" x14ac:dyDescent="0.2">
      <c r="A954" s="4">
        <v>50</v>
      </c>
      <c r="B954" s="4">
        <v>0</v>
      </c>
      <c r="C954" s="4">
        <v>0</v>
      </c>
      <c r="D954" s="4">
        <v>1</v>
      </c>
      <c r="E954" s="4">
        <v>206</v>
      </c>
      <c r="F954" s="4">
        <f>ROUND(Source!T933,O954)</f>
        <v>0</v>
      </c>
      <c r="G954" s="4" t="s">
        <v>173</v>
      </c>
      <c r="H954" s="4" t="s">
        <v>174</v>
      </c>
      <c r="I954" s="4"/>
      <c r="J954" s="4"/>
      <c r="K954" s="4">
        <v>206</v>
      </c>
      <c r="L954" s="4">
        <v>20</v>
      </c>
      <c r="M954" s="4">
        <v>3</v>
      </c>
      <c r="N954" s="4" t="s">
        <v>3</v>
      </c>
      <c r="O954" s="4">
        <v>2</v>
      </c>
      <c r="P954" s="4"/>
      <c r="Q954" s="4"/>
      <c r="R954" s="4"/>
      <c r="S954" s="4"/>
      <c r="T954" s="4"/>
      <c r="U954" s="4"/>
      <c r="V954" s="4"/>
      <c r="W954" s="4">
        <v>0</v>
      </c>
      <c r="X954" s="4">
        <v>1</v>
      </c>
      <c r="Y954" s="4">
        <v>0</v>
      </c>
      <c r="Z954" s="4"/>
      <c r="AA954" s="4"/>
      <c r="AB954" s="4"/>
    </row>
    <row r="955" spans="1:28" x14ac:dyDescent="0.2">
      <c r="A955" s="4">
        <v>50</v>
      </c>
      <c r="B955" s="4">
        <v>0</v>
      </c>
      <c r="C955" s="4">
        <v>0</v>
      </c>
      <c r="D955" s="4">
        <v>1</v>
      </c>
      <c r="E955" s="4">
        <v>207</v>
      </c>
      <c r="F955" s="4">
        <f>Source!U933</f>
        <v>402.30072000000001</v>
      </c>
      <c r="G955" s="4" t="s">
        <v>175</v>
      </c>
      <c r="H955" s="4" t="s">
        <v>176</v>
      </c>
      <c r="I955" s="4"/>
      <c r="J955" s="4"/>
      <c r="K955" s="4">
        <v>207</v>
      </c>
      <c r="L955" s="4">
        <v>21</v>
      </c>
      <c r="M955" s="4">
        <v>3</v>
      </c>
      <c r="N955" s="4" t="s">
        <v>3</v>
      </c>
      <c r="O955" s="4">
        <v>-1</v>
      </c>
      <c r="P955" s="4"/>
      <c r="Q955" s="4"/>
      <c r="R955" s="4"/>
      <c r="S955" s="4"/>
      <c r="T955" s="4"/>
      <c r="U955" s="4"/>
      <c r="V955" s="4"/>
      <c r="W955" s="4">
        <v>402.30072000000001</v>
      </c>
      <c r="X955" s="4">
        <v>1</v>
      </c>
      <c r="Y955" s="4">
        <v>402.30072000000001</v>
      </c>
      <c r="Z955" s="4"/>
      <c r="AA955" s="4"/>
      <c r="AB955" s="4"/>
    </row>
    <row r="956" spans="1:28" x14ac:dyDescent="0.2">
      <c r="A956" s="4">
        <v>50</v>
      </c>
      <c r="B956" s="4">
        <v>0</v>
      </c>
      <c r="C956" s="4">
        <v>0</v>
      </c>
      <c r="D956" s="4">
        <v>1</v>
      </c>
      <c r="E956" s="4">
        <v>208</v>
      </c>
      <c r="F956" s="4">
        <f>Source!V933</f>
        <v>9.9243923999999986</v>
      </c>
      <c r="G956" s="4" t="s">
        <v>177</v>
      </c>
      <c r="H956" s="4" t="s">
        <v>178</v>
      </c>
      <c r="I956" s="4"/>
      <c r="J956" s="4"/>
      <c r="K956" s="4">
        <v>208</v>
      </c>
      <c r="L956" s="4">
        <v>22</v>
      </c>
      <c r="M956" s="4">
        <v>3</v>
      </c>
      <c r="N956" s="4" t="s">
        <v>3</v>
      </c>
      <c r="O956" s="4">
        <v>-1</v>
      </c>
      <c r="P956" s="4"/>
      <c r="Q956" s="4"/>
      <c r="R956" s="4"/>
      <c r="S956" s="4"/>
      <c r="T956" s="4"/>
      <c r="U956" s="4"/>
      <c r="V956" s="4"/>
      <c r="W956" s="4">
        <v>9.9243924000000003</v>
      </c>
      <c r="X956" s="4">
        <v>1</v>
      </c>
      <c r="Y956" s="4">
        <v>9.9243924000000003</v>
      </c>
      <c r="Z956" s="4"/>
      <c r="AA956" s="4"/>
      <c r="AB956" s="4"/>
    </row>
    <row r="957" spans="1:28" x14ac:dyDescent="0.2">
      <c r="A957" s="4">
        <v>50</v>
      </c>
      <c r="B957" s="4">
        <v>0</v>
      </c>
      <c r="C957" s="4">
        <v>0</v>
      </c>
      <c r="D957" s="4">
        <v>1</v>
      </c>
      <c r="E957" s="4">
        <v>209</v>
      </c>
      <c r="F957" s="4">
        <f>ROUND(Source!W933,O957)</f>
        <v>0</v>
      </c>
      <c r="G957" s="4" t="s">
        <v>179</v>
      </c>
      <c r="H957" s="4" t="s">
        <v>180</v>
      </c>
      <c r="I957" s="4"/>
      <c r="J957" s="4"/>
      <c r="K957" s="4">
        <v>209</v>
      </c>
      <c r="L957" s="4">
        <v>23</v>
      </c>
      <c r="M957" s="4">
        <v>3</v>
      </c>
      <c r="N957" s="4" t="s">
        <v>3</v>
      </c>
      <c r="O957" s="4">
        <v>2</v>
      </c>
      <c r="P957" s="4"/>
      <c r="Q957" s="4"/>
      <c r="R957" s="4"/>
      <c r="S957" s="4"/>
      <c r="T957" s="4"/>
      <c r="U957" s="4"/>
      <c r="V957" s="4"/>
      <c r="W957" s="4">
        <v>0</v>
      </c>
      <c r="X957" s="4">
        <v>1</v>
      </c>
      <c r="Y957" s="4">
        <v>0</v>
      </c>
      <c r="Z957" s="4"/>
      <c r="AA957" s="4"/>
      <c r="AB957" s="4"/>
    </row>
    <row r="958" spans="1:28" x14ac:dyDescent="0.2">
      <c r="A958" s="4">
        <v>50</v>
      </c>
      <c r="B958" s="4">
        <v>0</v>
      </c>
      <c r="C958" s="4">
        <v>0</v>
      </c>
      <c r="D958" s="4">
        <v>1</v>
      </c>
      <c r="E958" s="4">
        <v>233</v>
      </c>
      <c r="F958" s="4">
        <f>ROUND(Source!BD933,O958)</f>
        <v>0</v>
      </c>
      <c r="G958" s="4" t="s">
        <v>181</v>
      </c>
      <c r="H958" s="4" t="s">
        <v>182</v>
      </c>
      <c r="I958" s="4"/>
      <c r="J958" s="4"/>
      <c r="K958" s="4">
        <v>233</v>
      </c>
      <c r="L958" s="4">
        <v>24</v>
      </c>
      <c r="M958" s="4">
        <v>3</v>
      </c>
      <c r="N958" s="4" t="s">
        <v>3</v>
      </c>
      <c r="O958" s="4">
        <v>2</v>
      </c>
      <c r="P958" s="4"/>
      <c r="Q958" s="4"/>
      <c r="R958" s="4"/>
      <c r="S958" s="4"/>
      <c r="T958" s="4"/>
      <c r="U958" s="4"/>
      <c r="V958" s="4"/>
      <c r="W958" s="4">
        <v>0</v>
      </c>
      <c r="X958" s="4">
        <v>1</v>
      </c>
      <c r="Y958" s="4">
        <v>0</v>
      </c>
      <c r="Z958" s="4"/>
      <c r="AA958" s="4"/>
      <c r="AB958" s="4"/>
    </row>
    <row r="959" spans="1:28" x14ac:dyDescent="0.2">
      <c r="A959" s="4">
        <v>50</v>
      </c>
      <c r="B959" s="4">
        <v>0</v>
      </c>
      <c r="C959" s="4">
        <v>0</v>
      </c>
      <c r="D959" s="4">
        <v>1</v>
      </c>
      <c r="E959" s="4">
        <v>210</v>
      </c>
      <c r="F959" s="4">
        <f>ROUND(Source!X933,O959)</f>
        <v>143545.07999999999</v>
      </c>
      <c r="G959" s="4" t="s">
        <v>183</v>
      </c>
      <c r="H959" s="4" t="s">
        <v>184</v>
      </c>
      <c r="I959" s="4"/>
      <c r="J959" s="4"/>
      <c r="K959" s="4">
        <v>210</v>
      </c>
      <c r="L959" s="4">
        <v>25</v>
      </c>
      <c r="M959" s="4">
        <v>3</v>
      </c>
      <c r="N959" s="4" t="s">
        <v>3</v>
      </c>
      <c r="O959" s="4">
        <v>2</v>
      </c>
      <c r="P959" s="4"/>
      <c r="Q959" s="4"/>
      <c r="R959" s="4"/>
      <c r="S959" s="4"/>
      <c r="T959" s="4"/>
      <c r="U959" s="4"/>
      <c r="V959" s="4"/>
      <c r="W959" s="4">
        <v>143545.07999999999</v>
      </c>
      <c r="X959" s="4">
        <v>1</v>
      </c>
      <c r="Y959" s="4">
        <v>143545.07999999999</v>
      </c>
      <c r="Z959" s="4"/>
      <c r="AA959" s="4"/>
      <c r="AB959" s="4"/>
    </row>
    <row r="960" spans="1:28" x14ac:dyDescent="0.2">
      <c r="A960" s="4">
        <v>50</v>
      </c>
      <c r="B960" s="4">
        <v>0</v>
      </c>
      <c r="C960" s="4">
        <v>0</v>
      </c>
      <c r="D960" s="4">
        <v>1</v>
      </c>
      <c r="E960" s="4">
        <v>211</v>
      </c>
      <c r="F960" s="4">
        <f>ROUND(Source!Y933,O960)</f>
        <v>84521.67</v>
      </c>
      <c r="G960" s="4" t="s">
        <v>185</v>
      </c>
      <c r="H960" s="4" t="s">
        <v>186</v>
      </c>
      <c r="I960" s="4"/>
      <c r="J960" s="4"/>
      <c r="K960" s="4">
        <v>211</v>
      </c>
      <c r="L960" s="4">
        <v>26</v>
      </c>
      <c r="M960" s="4">
        <v>3</v>
      </c>
      <c r="N960" s="4" t="s">
        <v>3</v>
      </c>
      <c r="O960" s="4">
        <v>2</v>
      </c>
      <c r="P960" s="4"/>
      <c r="Q960" s="4"/>
      <c r="R960" s="4"/>
      <c r="S960" s="4"/>
      <c r="T960" s="4"/>
      <c r="U960" s="4"/>
      <c r="V960" s="4"/>
      <c r="W960" s="4">
        <v>84521.67</v>
      </c>
      <c r="X960" s="4">
        <v>1</v>
      </c>
      <c r="Y960" s="4">
        <v>84521.67</v>
      </c>
      <c r="Z960" s="4"/>
      <c r="AA960" s="4"/>
      <c r="AB960" s="4"/>
    </row>
    <row r="961" spans="1:245" x14ac:dyDescent="0.2">
      <c r="A961" s="4">
        <v>50</v>
      </c>
      <c r="B961" s="4">
        <v>0</v>
      </c>
      <c r="C961" s="4">
        <v>0</v>
      </c>
      <c r="D961" s="4">
        <v>1</v>
      </c>
      <c r="E961" s="4">
        <v>224</v>
      </c>
      <c r="F961" s="4">
        <f>ROUND(Source!AR933,O961)</f>
        <v>745906.83</v>
      </c>
      <c r="G961" s="4" t="s">
        <v>187</v>
      </c>
      <c r="H961" s="4" t="s">
        <v>188</v>
      </c>
      <c r="I961" s="4"/>
      <c r="J961" s="4"/>
      <c r="K961" s="4">
        <v>224</v>
      </c>
      <c r="L961" s="4">
        <v>27</v>
      </c>
      <c r="M961" s="4">
        <v>3</v>
      </c>
      <c r="N961" s="4" t="s">
        <v>3</v>
      </c>
      <c r="O961" s="4">
        <v>2</v>
      </c>
      <c r="P961" s="4"/>
      <c r="Q961" s="4"/>
      <c r="R961" s="4"/>
      <c r="S961" s="4"/>
      <c r="T961" s="4"/>
      <c r="U961" s="4"/>
      <c r="V961" s="4"/>
      <c r="W961" s="4">
        <v>745906.83</v>
      </c>
      <c r="X961" s="4">
        <v>1</v>
      </c>
      <c r="Y961" s="4">
        <v>745906.83</v>
      </c>
      <c r="Z961" s="4"/>
      <c r="AA961" s="4"/>
      <c r="AB961" s="4"/>
    </row>
    <row r="963" spans="1:245" x14ac:dyDescent="0.2">
      <c r="A963" s="1">
        <v>4</v>
      </c>
      <c r="B963" s="1">
        <v>1</v>
      </c>
      <c r="C963" s="1"/>
      <c r="D963" s="1">
        <f>ROW(A998)</f>
        <v>998</v>
      </c>
      <c r="E963" s="1"/>
      <c r="F963" s="1" t="s">
        <v>3</v>
      </c>
      <c r="G963" s="1" t="s">
        <v>569</v>
      </c>
      <c r="H963" s="1" t="s">
        <v>3</v>
      </c>
      <c r="I963" s="1">
        <v>0</v>
      </c>
      <c r="J963" s="1"/>
      <c r="K963" s="1">
        <v>-1</v>
      </c>
      <c r="L963" s="1"/>
      <c r="M963" s="1" t="s">
        <v>3</v>
      </c>
      <c r="N963" s="1"/>
      <c r="O963" s="1"/>
      <c r="P963" s="1"/>
      <c r="Q963" s="1"/>
      <c r="R963" s="1"/>
      <c r="S963" s="1">
        <v>0</v>
      </c>
      <c r="T963" s="1"/>
      <c r="U963" s="1" t="s">
        <v>3</v>
      </c>
      <c r="V963" s="1">
        <v>0</v>
      </c>
      <c r="W963" s="1"/>
      <c r="X963" s="1"/>
      <c r="Y963" s="1"/>
      <c r="Z963" s="1"/>
      <c r="AA963" s="1"/>
      <c r="AB963" s="1" t="s">
        <v>3</v>
      </c>
      <c r="AC963" s="1" t="s">
        <v>3</v>
      </c>
      <c r="AD963" s="1" t="s">
        <v>3</v>
      </c>
      <c r="AE963" s="1" t="s">
        <v>3</v>
      </c>
      <c r="AF963" s="1" t="s">
        <v>3</v>
      </c>
      <c r="AG963" s="1" t="s">
        <v>3</v>
      </c>
      <c r="AH963" s="1"/>
      <c r="AI963" s="1"/>
      <c r="AJ963" s="1"/>
      <c r="AK963" s="1"/>
      <c r="AL963" s="1"/>
      <c r="AM963" s="1"/>
      <c r="AN963" s="1"/>
      <c r="AO963" s="1"/>
      <c r="AP963" s="1" t="s">
        <v>3</v>
      </c>
      <c r="AQ963" s="1" t="s">
        <v>3</v>
      </c>
      <c r="AR963" s="1" t="s">
        <v>3</v>
      </c>
      <c r="AS963" s="1"/>
      <c r="AT963" s="1"/>
      <c r="AU963" s="1"/>
      <c r="AV963" s="1"/>
      <c r="AW963" s="1"/>
      <c r="AX963" s="1"/>
      <c r="AY963" s="1"/>
      <c r="AZ963" s="1" t="s">
        <v>3</v>
      </c>
      <c r="BA963" s="1"/>
      <c r="BB963" s="1" t="s">
        <v>3</v>
      </c>
      <c r="BC963" s="1" t="s">
        <v>3</v>
      </c>
      <c r="BD963" s="1" t="s">
        <v>3</v>
      </c>
      <c r="BE963" s="1" t="s">
        <v>3</v>
      </c>
      <c r="BF963" s="1" t="s">
        <v>3</v>
      </c>
      <c r="BG963" s="1" t="s">
        <v>3</v>
      </c>
      <c r="BH963" s="1" t="s">
        <v>3</v>
      </c>
      <c r="BI963" s="1" t="s">
        <v>3</v>
      </c>
      <c r="BJ963" s="1" t="s">
        <v>3</v>
      </c>
      <c r="BK963" s="1" t="s">
        <v>3</v>
      </c>
      <c r="BL963" s="1" t="s">
        <v>3</v>
      </c>
      <c r="BM963" s="1" t="s">
        <v>3</v>
      </c>
      <c r="BN963" s="1" t="s">
        <v>3</v>
      </c>
      <c r="BO963" s="1" t="s">
        <v>3</v>
      </c>
      <c r="BP963" s="1" t="s">
        <v>3</v>
      </c>
      <c r="BQ963" s="1"/>
      <c r="BR963" s="1"/>
      <c r="BS963" s="1"/>
      <c r="BT963" s="1"/>
      <c r="BU963" s="1"/>
      <c r="BV963" s="1"/>
      <c r="BW963" s="1"/>
      <c r="BX963" s="1">
        <v>0</v>
      </c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>
        <v>0</v>
      </c>
    </row>
    <row r="965" spans="1:245" x14ac:dyDescent="0.2">
      <c r="A965" s="2">
        <v>52</v>
      </c>
      <c r="B965" s="2">
        <f t="shared" ref="B965:G965" si="844">B998</f>
        <v>1</v>
      </c>
      <c r="C965" s="2">
        <f t="shared" si="844"/>
        <v>4</v>
      </c>
      <c r="D965" s="2">
        <f t="shared" si="844"/>
        <v>963</v>
      </c>
      <c r="E965" s="2">
        <f t="shared" si="844"/>
        <v>0</v>
      </c>
      <c r="F965" s="2" t="str">
        <f t="shared" si="844"/>
        <v/>
      </c>
      <c r="G965" s="2" t="str">
        <f t="shared" si="844"/>
        <v>Система ВЕ18 (В7, В26)</v>
      </c>
      <c r="H965" s="2"/>
      <c r="I965" s="2"/>
      <c r="J965" s="2"/>
      <c r="K965" s="2"/>
      <c r="L965" s="2"/>
      <c r="M965" s="2"/>
      <c r="N965" s="2"/>
      <c r="O965" s="2">
        <f t="shared" ref="O965:AT965" si="845">O998</f>
        <v>794593.72</v>
      </c>
      <c r="P965" s="2">
        <f t="shared" si="845"/>
        <v>593628.89</v>
      </c>
      <c r="Q965" s="2">
        <f t="shared" si="845"/>
        <v>14952.23</v>
      </c>
      <c r="R965" s="2">
        <f t="shared" si="845"/>
        <v>5909.1</v>
      </c>
      <c r="S965" s="2">
        <f t="shared" si="845"/>
        <v>186012.6</v>
      </c>
      <c r="T965" s="2">
        <f t="shared" si="845"/>
        <v>0</v>
      </c>
      <c r="U965" s="2">
        <f t="shared" si="845"/>
        <v>617.20735000000002</v>
      </c>
      <c r="V965" s="2">
        <f t="shared" si="845"/>
        <v>15.028943</v>
      </c>
      <c r="W965" s="2">
        <f t="shared" si="845"/>
        <v>0</v>
      </c>
      <c r="X965" s="2">
        <f t="shared" si="845"/>
        <v>220391.9</v>
      </c>
      <c r="Y965" s="2">
        <f t="shared" si="845"/>
        <v>129801.66</v>
      </c>
      <c r="Z965" s="2">
        <f t="shared" si="845"/>
        <v>0</v>
      </c>
      <c r="AA965" s="2">
        <f t="shared" si="845"/>
        <v>0</v>
      </c>
      <c r="AB965" s="2">
        <f t="shared" si="845"/>
        <v>794593.72</v>
      </c>
      <c r="AC965" s="2">
        <f t="shared" si="845"/>
        <v>593628.89</v>
      </c>
      <c r="AD965" s="2">
        <f t="shared" si="845"/>
        <v>14952.23</v>
      </c>
      <c r="AE965" s="2">
        <f t="shared" si="845"/>
        <v>5909.1</v>
      </c>
      <c r="AF965" s="2">
        <f t="shared" si="845"/>
        <v>186012.6</v>
      </c>
      <c r="AG965" s="2">
        <f t="shared" si="845"/>
        <v>0</v>
      </c>
      <c r="AH965" s="2">
        <f t="shared" si="845"/>
        <v>617.20735000000002</v>
      </c>
      <c r="AI965" s="2">
        <f t="shared" si="845"/>
        <v>15.028943</v>
      </c>
      <c r="AJ965" s="2">
        <f t="shared" si="845"/>
        <v>0</v>
      </c>
      <c r="AK965" s="2">
        <f t="shared" si="845"/>
        <v>220391.9</v>
      </c>
      <c r="AL965" s="2">
        <f t="shared" si="845"/>
        <v>129801.66</v>
      </c>
      <c r="AM965" s="2">
        <f t="shared" si="845"/>
        <v>0</v>
      </c>
      <c r="AN965" s="2">
        <f t="shared" si="845"/>
        <v>0</v>
      </c>
      <c r="AO965" s="2">
        <f t="shared" si="845"/>
        <v>0</v>
      </c>
      <c r="AP965" s="2">
        <f t="shared" si="845"/>
        <v>2608.44</v>
      </c>
      <c r="AQ965" s="2">
        <f t="shared" si="845"/>
        <v>0</v>
      </c>
      <c r="AR965" s="2">
        <f t="shared" si="845"/>
        <v>1144787.28</v>
      </c>
      <c r="AS965" s="2">
        <f t="shared" si="845"/>
        <v>1142178.8400000001</v>
      </c>
      <c r="AT965" s="2">
        <f t="shared" si="845"/>
        <v>0</v>
      </c>
      <c r="AU965" s="2">
        <f t="shared" ref="AU965:BZ965" si="846">AU998</f>
        <v>0</v>
      </c>
      <c r="AV965" s="2">
        <f t="shared" si="846"/>
        <v>593628.89</v>
      </c>
      <c r="AW965" s="2">
        <f t="shared" si="846"/>
        <v>591020.44999999995</v>
      </c>
      <c r="AX965" s="2">
        <f t="shared" si="846"/>
        <v>0</v>
      </c>
      <c r="AY965" s="2">
        <f t="shared" si="846"/>
        <v>591020.44999999995</v>
      </c>
      <c r="AZ965" s="2">
        <f t="shared" si="846"/>
        <v>2608.44</v>
      </c>
      <c r="BA965" s="2">
        <f t="shared" si="846"/>
        <v>0</v>
      </c>
      <c r="BB965" s="2">
        <f t="shared" si="846"/>
        <v>0</v>
      </c>
      <c r="BC965" s="2">
        <f t="shared" si="846"/>
        <v>0</v>
      </c>
      <c r="BD965" s="2">
        <f t="shared" si="846"/>
        <v>0</v>
      </c>
      <c r="BE965" s="2">
        <f t="shared" si="846"/>
        <v>0</v>
      </c>
      <c r="BF965" s="2">
        <f t="shared" si="846"/>
        <v>0</v>
      </c>
      <c r="BG965" s="2">
        <f t="shared" si="846"/>
        <v>0</v>
      </c>
      <c r="BH965" s="2">
        <f t="shared" si="846"/>
        <v>0</v>
      </c>
      <c r="BI965" s="2">
        <f t="shared" si="846"/>
        <v>0</v>
      </c>
      <c r="BJ965" s="2">
        <f t="shared" si="846"/>
        <v>0</v>
      </c>
      <c r="BK965" s="2">
        <f t="shared" si="846"/>
        <v>0</v>
      </c>
      <c r="BL965" s="2">
        <f t="shared" si="846"/>
        <v>0</v>
      </c>
      <c r="BM965" s="2">
        <f t="shared" si="846"/>
        <v>0</v>
      </c>
      <c r="BN965" s="2">
        <f t="shared" si="846"/>
        <v>0</v>
      </c>
      <c r="BO965" s="2">
        <f t="shared" si="846"/>
        <v>0</v>
      </c>
      <c r="BP965" s="2">
        <f t="shared" si="846"/>
        <v>0</v>
      </c>
      <c r="BQ965" s="2">
        <f t="shared" si="846"/>
        <v>0</v>
      </c>
      <c r="BR965" s="2">
        <f t="shared" si="846"/>
        <v>0</v>
      </c>
      <c r="BS965" s="2">
        <f t="shared" si="846"/>
        <v>0</v>
      </c>
      <c r="BT965" s="2">
        <f t="shared" si="846"/>
        <v>0</v>
      </c>
      <c r="BU965" s="2">
        <f t="shared" si="846"/>
        <v>0</v>
      </c>
      <c r="BV965" s="2">
        <f t="shared" si="846"/>
        <v>0</v>
      </c>
      <c r="BW965" s="2">
        <f t="shared" si="846"/>
        <v>0</v>
      </c>
      <c r="BX965" s="2">
        <f t="shared" si="846"/>
        <v>0</v>
      </c>
      <c r="BY965" s="2">
        <f t="shared" si="846"/>
        <v>2608.44</v>
      </c>
      <c r="BZ965" s="2">
        <f t="shared" si="846"/>
        <v>0</v>
      </c>
      <c r="CA965" s="2">
        <f t="shared" ref="CA965:DF965" si="847">CA998</f>
        <v>1144787.28</v>
      </c>
      <c r="CB965" s="2">
        <f t="shared" si="847"/>
        <v>1142178.8400000001</v>
      </c>
      <c r="CC965" s="2">
        <f t="shared" si="847"/>
        <v>0</v>
      </c>
      <c r="CD965" s="2">
        <f t="shared" si="847"/>
        <v>0</v>
      </c>
      <c r="CE965" s="2">
        <f t="shared" si="847"/>
        <v>593628.89</v>
      </c>
      <c r="CF965" s="2">
        <f t="shared" si="847"/>
        <v>591020.45000000007</v>
      </c>
      <c r="CG965" s="2">
        <f t="shared" si="847"/>
        <v>0</v>
      </c>
      <c r="CH965" s="2">
        <f t="shared" si="847"/>
        <v>591020.45000000007</v>
      </c>
      <c r="CI965" s="2">
        <f t="shared" si="847"/>
        <v>2608.44</v>
      </c>
      <c r="CJ965" s="2">
        <f t="shared" si="847"/>
        <v>0</v>
      </c>
      <c r="CK965" s="2">
        <f t="shared" si="847"/>
        <v>0</v>
      </c>
      <c r="CL965" s="2">
        <f t="shared" si="847"/>
        <v>0</v>
      </c>
      <c r="CM965" s="2">
        <f t="shared" si="847"/>
        <v>0</v>
      </c>
      <c r="CN965" s="2">
        <f t="shared" si="847"/>
        <v>0</v>
      </c>
      <c r="CO965" s="2">
        <f t="shared" si="847"/>
        <v>0</v>
      </c>
      <c r="CP965" s="2">
        <f t="shared" si="847"/>
        <v>0</v>
      </c>
      <c r="CQ965" s="2">
        <f t="shared" si="847"/>
        <v>0</v>
      </c>
      <c r="CR965" s="2">
        <f t="shared" si="847"/>
        <v>0</v>
      </c>
      <c r="CS965" s="2">
        <f t="shared" si="847"/>
        <v>0</v>
      </c>
      <c r="CT965" s="2">
        <f t="shared" si="847"/>
        <v>0</v>
      </c>
      <c r="CU965" s="2">
        <f t="shared" si="847"/>
        <v>0</v>
      </c>
      <c r="CV965" s="2">
        <f t="shared" si="847"/>
        <v>0</v>
      </c>
      <c r="CW965" s="2">
        <f t="shared" si="847"/>
        <v>0</v>
      </c>
      <c r="CX965" s="2">
        <f t="shared" si="847"/>
        <v>0</v>
      </c>
      <c r="CY965" s="2">
        <f t="shared" si="847"/>
        <v>0</v>
      </c>
      <c r="CZ965" s="2">
        <f t="shared" si="847"/>
        <v>0</v>
      </c>
      <c r="DA965" s="2">
        <f t="shared" si="847"/>
        <v>0</v>
      </c>
      <c r="DB965" s="2">
        <f t="shared" si="847"/>
        <v>0</v>
      </c>
      <c r="DC965" s="2">
        <f t="shared" si="847"/>
        <v>0</v>
      </c>
      <c r="DD965" s="2">
        <f t="shared" si="847"/>
        <v>0</v>
      </c>
      <c r="DE965" s="2">
        <f t="shared" si="847"/>
        <v>0</v>
      </c>
      <c r="DF965" s="2">
        <f t="shared" si="847"/>
        <v>0</v>
      </c>
      <c r="DG965" s="3">
        <f t="shared" ref="DG965:EL965" si="848">DG998</f>
        <v>0</v>
      </c>
      <c r="DH965" s="3">
        <f t="shared" si="848"/>
        <v>0</v>
      </c>
      <c r="DI965" s="3">
        <f t="shared" si="848"/>
        <v>0</v>
      </c>
      <c r="DJ965" s="3">
        <f t="shared" si="848"/>
        <v>0</v>
      </c>
      <c r="DK965" s="3">
        <f t="shared" si="848"/>
        <v>0</v>
      </c>
      <c r="DL965" s="3">
        <f t="shared" si="848"/>
        <v>0</v>
      </c>
      <c r="DM965" s="3">
        <f t="shared" si="848"/>
        <v>0</v>
      </c>
      <c r="DN965" s="3">
        <f t="shared" si="848"/>
        <v>0</v>
      </c>
      <c r="DO965" s="3">
        <f t="shared" si="848"/>
        <v>0</v>
      </c>
      <c r="DP965" s="3">
        <f t="shared" si="848"/>
        <v>0</v>
      </c>
      <c r="DQ965" s="3">
        <f t="shared" si="848"/>
        <v>0</v>
      </c>
      <c r="DR965" s="3">
        <f t="shared" si="848"/>
        <v>0</v>
      </c>
      <c r="DS965" s="3">
        <f t="shared" si="848"/>
        <v>0</v>
      </c>
      <c r="DT965" s="3">
        <f t="shared" si="848"/>
        <v>0</v>
      </c>
      <c r="DU965" s="3">
        <f t="shared" si="848"/>
        <v>0</v>
      </c>
      <c r="DV965" s="3">
        <f t="shared" si="848"/>
        <v>0</v>
      </c>
      <c r="DW965" s="3">
        <f t="shared" si="848"/>
        <v>0</v>
      </c>
      <c r="DX965" s="3">
        <f t="shared" si="848"/>
        <v>0</v>
      </c>
      <c r="DY965" s="3">
        <f t="shared" si="848"/>
        <v>0</v>
      </c>
      <c r="DZ965" s="3">
        <f t="shared" si="848"/>
        <v>0</v>
      </c>
      <c r="EA965" s="3">
        <f t="shared" si="848"/>
        <v>0</v>
      </c>
      <c r="EB965" s="3">
        <f t="shared" si="848"/>
        <v>0</v>
      </c>
      <c r="EC965" s="3">
        <f t="shared" si="848"/>
        <v>0</v>
      </c>
      <c r="ED965" s="3">
        <f t="shared" si="848"/>
        <v>0</v>
      </c>
      <c r="EE965" s="3">
        <f t="shared" si="848"/>
        <v>0</v>
      </c>
      <c r="EF965" s="3">
        <f t="shared" si="848"/>
        <v>0</v>
      </c>
      <c r="EG965" s="3">
        <f t="shared" si="848"/>
        <v>0</v>
      </c>
      <c r="EH965" s="3">
        <f t="shared" si="848"/>
        <v>0</v>
      </c>
      <c r="EI965" s="3">
        <f t="shared" si="848"/>
        <v>0</v>
      </c>
      <c r="EJ965" s="3">
        <f t="shared" si="848"/>
        <v>0</v>
      </c>
      <c r="EK965" s="3">
        <f t="shared" si="848"/>
        <v>0</v>
      </c>
      <c r="EL965" s="3">
        <f t="shared" si="848"/>
        <v>0</v>
      </c>
      <c r="EM965" s="3">
        <f t="shared" ref="EM965:FR965" si="849">EM998</f>
        <v>0</v>
      </c>
      <c r="EN965" s="3">
        <f t="shared" si="849"/>
        <v>0</v>
      </c>
      <c r="EO965" s="3">
        <f t="shared" si="849"/>
        <v>0</v>
      </c>
      <c r="EP965" s="3">
        <f t="shared" si="849"/>
        <v>0</v>
      </c>
      <c r="EQ965" s="3">
        <f t="shared" si="849"/>
        <v>0</v>
      </c>
      <c r="ER965" s="3">
        <f t="shared" si="849"/>
        <v>0</v>
      </c>
      <c r="ES965" s="3">
        <f t="shared" si="849"/>
        <v>0</v>
      </c>
      <c r="ET965" s="3">
        <f t="shared" si="849"/>
        <v>0</v>
      </c>
      <c r="EU965" s="3">
        <f t="shared" si="849"/>
        <v>0</v>
      </c>
      <c r="EV965" s="3">
        <f t="shared" si="849"/>
        <v>0</v>
      </c>
      <c r="EW965" s="3">
        <f t="shared" si="849"/>
        <v>0</v>
      </c>
      <c r="EX965" s="3">
        <f t="shared" si="849"/>
        <v>0</v>
      </c>
      <c r="EY965" s="3">
        <f t="shared" si="849"/>
        <v>0</v>
      </c>
      <c r="EZ965" s="3">
        <f t="shared" si="849"/>
        <v>0</v>
      </c>
      <c r="FA965" s="3">
        <f t="shared" si="849"/>
        <v>0</v>
      </c>
      <c r="FB965" s="3">
        <f t="shared" si="849"/>
        <v>0</v>
      </c>
      <c r="FC965" s="3">
        <f t="shared" si="849"/>
        <v>0</v>
      </c>
      <c r="FD965" s="3">
        <f t="shared" si="849"/>
        <v>0</v>
      </c>
      <c r="FE965" s="3">
        <f t="shared" si="849"/>
        <v>0</v>
      </c>
      <c r="FF965" s="3">
        <f t="shared" si="849"/>
        <v>0</v>
      </c>
      <c r="FG965" s="3">
        <f t="shared" si="849"/>
        <v>0</v>
      </c>
      <c r="FH965" s="3">
        <f t="shared" si="849"/>
        <v>0</v>
      </c>
      <c r="FI965" s="3">
        <f t="shared" si="849"/>
        <v>0</v>
      </c>
      <c r="FJ965" s="3">
        <f t="shared" si="849"/>
        <v>0</v>
      </c>
      <c r="FK965" s="3">
        <f t="shared" si="849"/>
        <v>0</v>
      </c>
      <c r="FL965" s="3">
        <f t="shared" si="849"/>
        <v>0</v>
      </c>
      <c r="FM965" s="3">
        <f t="shared" si="849"/>
        <v>0</v>
      </c>
      <c r="FN965" s="3">
        <f t="shared" si="849"/>
        <v>0</v>
      </c>
      <c r="FO965" s="3">
        <f t="shared" si="849"/>
        <v>0</v>
      </c>
      <c r="FP965" s="3">
        <f t="shared" si="849"/>
        <v>0</v>
      </c>
      <c r="FQ965" s="3">
        <f t="shared" si="849"/>
        <v>0</v>
      </c>
      <c r="FR965" s="3">
        <f t="shared" si="849"/>
        <v>0</v>
      </c>
      <c r="FS965" s="3">
        <f t="shared" ref="FS965:GX965" si="850">FS998</f>
        <v>0</v>
      </c>
      <c r="FT965" s="3">
        <f t="shared" si="850"/>
        <v>0</v>
      </c>
      <c r="FU965" s="3">
        <f t="shared" si="850"/>
        <v>0</v>
      </c>
      <c r="FV965" s="3">
        <f t="shared" si="850"/>
        <v>0</v>
      </c>
      <c r="FW965" s="3">
        <f t="shared" si="850"/>
        <v>0</v>
      </c>
      <c r="FX965" s="3">
        <f t="shared" si="850"/>
        <v>0</v>
      </c>
      <c r="FY965" s="3">
        <f t="shared" si="850"/>
        <v>0</v>
      </c>
      <c r="FZ965" s="3">
        <f t="shared" si="850"/>
        <v>0</v>
      </c>
      <c r="GA965" s="3">
        <f t="shared" si="850"/>
        <v>0</v>
      </c>
      <c r="GB965" s="3">
        <f t="shared" si="850"/>
        <v>0</v>
      </c>
      <c r="GC965" s="3">
        <f t="shared" si="850"/>
        <v>0</v>
      </c>
      <c r="GD965" s="3">
        <f t="shared" si="850"/>
        <v>0</v>
      </c>
      <c r="GE965" s="3">
        <f t="shared" si="850"/>
        <v>0</v>
      </c>
      <c r="GF965" s="3">
        <f t="shared" si="850"/>
        <v>0</v>
      </c>
      <c r="GG965" s="3">
        <f t="shared" si="850"/>
        <v>0</v>
      </c>
      <c r="GH965" s="3">
        <f t="shared" si="850"/>
        <v>0</v>
      </c>
      <c r="GI965" s="3">
        <f t="shared" si="850"/>
        <v>0</v>
      </c>
      <c r="GJ965" s="3">
        <f t="shared" si="850"/>
        <v>0</v>
      </c>
      <c r="GK965" s="3">
        <f t="shared" si="850"/>
        <v>0</v>
      </c>
      <c r="GL965" s="3">
        <f t="shared" si="850"/>
        <v>0</v>
      </c>
      <c r="GM965" s="3">
        <f t="shared" si="850"/>
        <v>0</v>
      </c>
      <c r="GN965" s="3">
        <f t="shared" si="850"/>
        <v>0</v>
      </c>
      <c r="GO965" s="3">
        <f t="shared" si="850"/>
        <v>0</v>
      </c>
      <c r="GP965" s="3">
        <f t="shared" si="850"/>
        <v>0</v>
      </c>
      <c r="GQ965" s="3">
        <f t="shared" si="850"/>
        <v>0</v>
      </c>
      <c r="GR965" s="3">
        <f t="shared" si="850"/>
        <v>0</v>
      </c>
      <c r="GS965" s="3">
        <f t="shared" si="850"/>
        <v>0</v>
      </c>
      <c r="GT965" s="3">
        <f t="shared" si="850"/>
        <v>0</v>
      </c>
      <c r="GU965" s="3">
        <f t="shared" si="850"/>
        <v>0</v>
      </c>
      <c r="GV965" s="3">
        <f t="shared" si="850"/>
        <v>0</v>
      </c>
      <c r="GW965" s="3">
        <f t="shared" si="850"/>
        <v>0</v>
      </c>
      <c r="GX965" s="3">
        <f t="shared" si="850"/>
        <v>0</v>
      </c>
    </row>
    <row r="967" spans="1:245" x14ac:dyDescent="0.2">
      <c r="A967">
        <v>17</v>
      </c>
      <c r="B967">
        <v>1</v>
      </c>
      <c r="C967">
        <f>ROW(SmtRes!A1205)</f>
        <v>1205</v>
      </c>
      <c r="D967">
        <f>ROW(EtalonRes!A1392)</f>
        <v>1392</v>
      </c>
      <c r="E967" t="s">
        <v>570</v>
      </c>
      <c r="F967" t="s">
        <v>15</v>
      </c>
      <c r="G967" t="s">
        <v>16</v>
      </c>
      <c r="H967" t="s">
        <v>17</v>
      </c>
      <c r="I967">
        <v>2</v>
      </c>
      <c r="J967">
        <v>0</v>
      </c>
      <c r="K967">
        <v>2</v>
      </c>
      <c r="O967">
        <f t="shared" ref="O967:O996" si="851">ROUND(CP967,2)</f>
        <v>2683.48</v>
      </c>
      <c r="P967">
        <f t="shared" ref="P967:P996" si="852">ROUND(CQ967*I967,2)</f>
        <v>36.99</v>
      </c>
      <c r="Q967">
        <f t="shared" ref="Q967:Q996" si="853">ROUND(CR967*I967,2)</f>
        <v>184.31</v>
      </c>
      <c r="R967">
        <f t="shared" ref="R967:R996" si="854">ROUND(CS967*I967,2)</f>
        <v>42.07</v>
      </c>
      <c r="S967">
        <f t="shared" ref="S967:S996" si="855">ROUND(CT967*I967,2)</f>
        <v>2462.1799999999998</v>
      </c>
      <c r="T967">
        <f t="shared" ref="T967:T996" si="856">ROUND(CU967*I967,2)</f>
        <v>0</v>
      </c>
      <c r="U967">
        <f t="shared" ref="U967:U996" si="857">CV967*I967</f>
        <v>7.665</v>
      </c>
      <c r="V967">
        <f t="shared" ref="V967:V996" si="858">CW967*I967</f>
        <v>0.10500000000000001</v>
      </c>
      <c r="W967">
        <f t="shared" ref="W967:W996" si="859">ROUND(CX967*I967,2)</f>
        <v>0</v>
      </c>
      <c r="X967">
        <f t="shared" ref="X967:X996" si="860">ROUND(CY967,2)</f>
        <v>3030.14</v>
      </c>
      <c r="Y967">
        <f t="shared" ref="Y967:Y996" si="861">ROUND(CZ967,2)</f>
        <v>1803.06</v>
      </c>
      <c r="AA967">
        <v>51651743</v>
      </c>
      <c r="AB967">
        <f t="shared" ref="AB967:AB996" si="862">ROUND((AC967+AD967+AF967),2)</f>
        <v>45.85</v>
      </c>
      <c r="AC967">
        <f t="shared" ref="AC967:AC996" si="863">ROUND((ES967),2)</f>
        <v>2.0299999999999998</v>
      </c>
      <c r="AD967">
        <f>ROUND(((((ET967*ROUND(1.05,7)))-((EU967*ROUND(1.05,7))))+AE967),2)</f>
        <v>6.95</v>
      </c>
      <c r="AE967">
        <f>ROUND(((EU967*ROUND(1.05,7))),2)</f>
        <v>0.63</v>
      </c>
      <c r="AF967">
        <f>ROUND(((EV967*ROUND(1.05,7))),2)</f>
        <v>36.869999999999997</v>
      </c>
      <c r="AG967">
        <f t="shared" ref="AG967:AG996" si="864">ROUND((AP967),2)</f>
        <v>0</v>
      </c>
      <c r="AH967">
        <f>((EW967*ROUND(1.05,7)))</f>
        <v>3.8325</v>
      </c>
      <c r="AI967">
        <f>((EX967*ROUND(1.05,7)))</f>
        <v>5.2500000000000005E-2</v>
      </c>
      <c r="AJ967">
        <f t="shared" ref="AJ967:AJ996" si="865">(AS967)</f>
        <v>0</v>
      </c>
      <c r="AK967">
        <v>43.76</v>
      </c>
      <c r="AL967">
        <v>2.0299999999999998</v>
      </c>
      <c r="AM967">
        <v>6.62</v>
      </c>
      <c r="AN967">
        <v>0.6</v>
      </c>
      <c r="AO967">
        <v>35.11</v>
      </c>
      <c r="AP967">
        <v>0</v>
      </c>
      <c r="AQ967">
        <v>3.65</v>
      </c>
      <c r="AR967">
        <v>0.05</v>
      </c>
      <c r="AS967">
        <v>0</v>
      </c>
      <c r="AT967">
        <v>121</v>
      </c>
      <c r="AU967">
        <v>72</v>
      </c>
      <c r="AV967">
        <v>1</v>
      </c>
      <c r="AW967">
        <v>1</v>
      </c>
      <c r="AZ967">
        <v>1</v>
      </c>
      <c r="BA967">
        <v>33.39</v>
      </c>
      <c r="BB967">
        <v>13.26</v>
      </c>
      <c r="BC967">
        <v>9.11</v>
      </c>
      <c r="BD967" t="s">
        <v>3</v>
      </c>
      <c r="BE967" t="s">
        <v>3</v>
      </c>
      <c r="BF967" t="s">
        <v>3</v>
      </c>
      <c r="BG967" t="s">
        <v>3</v>
      </c>
      <c r="BH967">
        <v>0</v>
      </c>
      <c r="BI967">
        <v>1</v>
      </c>
      <c r="BJ967" t="s">
        <v>18</v>
      </c>
      <c r="BM967">
        <v>20001</v>
      </c>
      <c r="BN967">
        <v>0</v>
      </c>
      <c r="BO967" t="s">
        <v>3</v>
      </c>
      <c r="BP967">
        <v>0</v>
      </c>
      <c r="BQ967">
        <v>22</v>
      </c>
      <c r="BR967">
        <v>0</v>
      </c>
      <c r="BS967">
        <v>33.39</v>
      </c>
      <c r="BT967">
        <v>1</v>
      </c>
      <c r="BU967">
        <v>1</v>
      </c>
      <c r="BV967">
        <v>1</v>
      </c>
      <c r="BW967">
        <v>1</v>
      </c>
      <c r="BX967">
        <v>1</v>
      </c>
      <c r="BY967" t="s">
        <v>3</v>
      </c>
      <c r="BZ967">
        <v>121</v>
      </c>
      <c r="CA967">
        <v>72</v>
      </c>
      <c r="CB967" t="s">
        <v>3</v>
      </c>
      <c r="CE967">
        <v>0</v>
      </c>
      <c r="CF967">
        <v>0</v>
      </c>
      <c r="CG967">
        <v>0</v>
      </c>
      <c r="CM967">
        <v>0</v>
      </c>
      <c r="CN967" t="s">
        <v>19</v>
      </c>
      <c r="CO967">
        <v>0</v>
      </c>
      <c r="CP967">
        <f t="shared" ref="CP967:CP996" si="866">(P967+Q967+S967)</f>
        <v>2683.48</v>
      </c>
      <c r="CQ967">
        <f>AC967*BC967</f>
        <v>18.493299999999998</v>
      </c>
      <c r="CR967">
        <f>AD967*BB967</f>
        <v>92.156999999999996</v>
      </c>
      <c r="CS967">
        <f t="shared" ref="CS967:CS996" si="867">AE967*BS967</f>
        <v>21.035700000000002</v>
      </c>
      <c r="CT967">
        <f t="shared" ref="CT967:CT996" si="868">AF967*BA967</f>
        <v>1231.0892999999999</v>
      </c>
      <c r="CU967">
        <f t="shared" ref="CU967:CU996" si="869">AG967</f>
        <v>0</v>
      </c>
      <c r="CV967">
        <f t="shared" ref="CV967:CV996" si="870">AH967</f>
        <v>3.8325</v>
      </c>
      <c r="CW967">
        <f t="shared" ref="CW967:CW996" si="871">AI967</f>
        <v>5.2500000000000005E-2</v>
      </c>
      <c r="CX967">
        <f t="shared" ref="CX967:CX996" si="872">AJ967</f>
        <v>0</v>
      </c>
      <c r="CY967">
        <f>(((S967+R967)*AT967)/100)</f>
        <v>3030.1424999999999</v>
      </c>
      <c r="CZ967">
        <f>(((S967+R967)*AU967)/100)</f>
        <v>1803.06</v>
      </c>
      <c r="DC967" t="s">
        <v>3</v>
      </c>
      <c r="DD967" t="s">
        <v>3</v>
      </c>
      <c r="DE967" t="s">
        <v>20</v>
      </c>
      <c r="DF967" t="s">
        <v>20</v>
      </c>
      <c r="DG967" t="s">
        <v>20</v>
      </c>
      <c r="DH967" t="s">
        <v>3</v>
      </c>
      <c r="DI967" t="s">
        <v>20</v>
      </c>
      <c r="DJ967" t="s">
        <v>20</v>
      </c>
      <c r="DK967" t="s">
        <v>3</v>
      </c>
      <c r="DL967" t="s">
        <v>3</v>
      </c>
      <c r="DM967" t="s">
        <v>3</v>
      </c>
      <c r="DN967">
        <v>0</v>
      </c>
      <c r="DO967">
        <v>0</v>
      </c>
      <c r="DP967">
        <v>1</v>
      </c>
      <c r="DQ967">
        <v>1</v>
      </c>
      <c r="DU967">
        <v>1013</v>
      </c>
      <c r="DV967" t="s">
        <v>17</v>
      </c>
      <c r="DW967" t="s">
        <v>17</v>
      </c>
      <c r="DX967">
        <v>1</v>
      </c>
      <c r="DZ967" t="s">
        <v>3</v>
      </c>
      <c r="EA967" t="s">
        <v>3</v>
      </c>
      <c r="EB967" t="s">
        <v>3</v>
      </c>
      <c r="EC967" t="s">
        <v>3</v>
      </c>
      <c r="EE967">
        <v>50757454</v>
      </c>
      <c r="EF967">
        <v>22</v>
      </c>
      <c r="EG967" t="s">
        <v>21</v>
      </c>
      <c r="EH967">
        <v>16</v>
      </c>
      <c r="EI967" t="s">
        <v>22</v>
      </c>
      <c r="EJ967">
        <v>1</v>
      </c>
      <c r="EK967">
        <v>20001</v>
      </c>
      <c r="EL967" t="s">
        <v>23</v>
      </c>
      <c r="EM967" t="s">
        <v>24</v>
      </c>
      <c r="EO967" t="s">
        <v>25</v>
      </c>
      <c r="EQ967">
        <v>131072</v>
      </c>
      <c r="ER967">
        <v>43.76</v>
      </c>
      <c r="ES967">
        <v>2.0299999999999998</v>
      </c>
      <c r="ET967">
        <v>6.62</v>
      </c>
      <c r="EU967">
        <v>0.6</v>
      </c>
      <c r="EV967">
        <v>35.11</v>
      </c>
      <c r="EW967">
        <v>3.65</v>
      </c>
      <c r="EX967">
        <v>0.05</v>
      </c>
      <c r="EY967">
        <v>0</v>
      </c>
      <c r="FQ967">
        <v>0</v>
      </c>
      <c r="FR967">
        <f t="shared" ref="FR967:FR996" si="873">ROUND(IF(BI967=3,GM967,0),2)</f>
        <v>0</v>
      </c>
      <c r="FS967">
        <v>0</v>
      </c>
      <c r="FX967">
        <v>121</v>
      </c>
      <c r="FY967">
        <v>72</v>
      </c>
      <c r="GA967" t="s">
        <v>3</v>
      </c>
      <c r="GD967">
        <v>1</v>
      </c>
      <c r="GF967">
        <v>-2090890730</v>
      </c>
      <c r="GG967">
        <v>2</v>
      </c>
      <c r="GH967">
        <v>1</v>
      </c>
      <c r="GI967">
        <v>4</v>
      </c>
      <c r="GJ967">
        <v>0</v>
      </c>
      <c r="GK967">
        <v>0</v>
      </c>
      <c r="GL967">
        <f t="shared" ref="GL967:GL996" si="874">ROUND(IF(AND(BH967=3,BI967=3,FS967&lt;&gt;0),P967,0),2)</f>
        <v>0</v>
      </c>
      <c r="GM967">
        <f t="shared" ref="GM967:GM996" si="875">ROUND(O967+X967+Y967,2)+GX967</f>
        <v>7516.68</v>
      </c>
      <c r="GN967">
        <f t="shared" ref="GN967:GN996" si="876">IF(OR(BI967=0,BI967=1),GM967,0)</f>
        <v>7516.68</v>
      </c>
      <c r="GO967">
        <f t="shared" ref="GO967:GO996" si="877">IF(BI967=2,GM967,0)</f>
        <v>0</v>
      </c>
      <c r="GP967">
        <f t="shared" ref="GP967:GP996" si="878">IF(BI967=4,GM967+GX967,0)</f>
        <v>0</v>
      </c>
      <c r="GR967">
        <v>0</v>
      </c>
      <c r="GS967">
        <v>3</v>
      </c>
      <c r="GT967">
        <v>0</v>
      </c>
      <c r="GU967" t="s">
        <v>3</v>
      </c>
      <c r="GV967">
        <f t="shared" ref="GV967:GV996" si="879">ROUND((GT967),2)</f>
        <v>0</v>
      </c>
      <c r="GW967">
        <v>1</v>
      </c>
      <c r="GX967">
        <f t="shared" ref="GX967:GX996" si="880">ROUND(HC967*I967,2)</f>
        <v>0</v>
      </c>
      <c r="HA967">
        <v>0</v>
      </c>
      <c r="HB967">
        <v>0</v>
      </c>
      <c r="HC967">
        <f t="shared" ref="HC967:HC996" si="881">GV967*GW967</f>
        <v>0</v>
      </c>
      <c r="HE967" t="s">
        <v>3</v>
      </c>
      <c r="HF967" t="s">
        <v>3</v>
      </c>
      <c r="HM967" t="s">
        <v>3</v>
      </c>
      <c r="HN967" t="s">
        <v>26</v>
      </c>
      <c r="HO967" t="s">
        <v>27</v>
      </c>
      <c r="HP967" t="s">
        <v>22</v>
      </c>
      <c r="HQ967" t="s">
        <v>22</v>
      </c>
      <c r="IK967">
        <v>0</v>
      </c>
    </row>
    <row r="968" spans="1:245" x14ac:dyDescent="0.2">
      <c r="A968">
        <v>18</v>
      </c>
      <c r="B968">
        <v>1</v>
      </c>
      <c r="C968">
        <v>1205</v>
      </c>
      <c r="E968" t="s">
        <v>571</v>
      </c>
      <c r="F968" t="s">
        <v>29</v>
      </c>
      <c r="G968" t="s">
        <v>572</v>
      </c>
      <c r="H968" t="str">
        <f>'1.Ведомость'!C297</f>
        <v>КОМПЛ</v>
      </c>
      <c r="I968">
        <f>I967*J968</f>
        <v>2</v>
      </c>
      <c r="J968">
        <v>1</v>
      </c>
      <c r="K968">
        <v>1</v>
      </c>
      <c r="O968">
        <f t="shared" si="851"/>
        <v>2608.44</v>
      </c>
      <c r="P968">
        <f t="shared" si="852"/>
        <v>2608.44</v>
      </c>
      <c r="Q968">
        <f t="shared" si="853"/>
        <v>0</v>
      </c>
      <c r="R968">
        <f t="shared" si="854"/>
        <v>0</v>
      </c>
      <c r="S968">
        <f t="shared" si="855"/>
        <v>0</v>
      </c>
      <c r="T968">
        <f t="shared" si="856"/>
        <v>0</v>
      </c>
      <c r="U968">
        <f t="shared" si="857"/>
        <v>0</v>
      </c>
      <c r="V968">
        <f t="shared" si="858"/>
        <v>0</v>
      </c>
      <c r="W968">
        <f t="shared" si="859"/>
        <v>0</v>
      </c>
      <c r="X968">
        <f t="shared" si="860"/>
        <v>0</v>
      </c>
      <c r="Y968">
        <f t="shared" si="861"/>
        <v>0</v>
      </c>
      <c r="AA968">
        <v>51651743</v>
      </c>
      <c r="AB968">
        <f t="shared" si="862"/>
        <v>1304.22</v>
      </c>
      <c r="AC968">
        <f t="shared" si="863"/>
        <v>1304.22</v>
      </c>
      <c r="AD968">
        <f>ROUND((ET968),2)</f>
        <v>0</v>
      </c>
      <c r="AE968">
        <f>ROUND((EU968),2)</f>
        <v>0</v>
      </c>
      <c r="AF968">
        <f>ROUND((EV968),2)</f>
        <v>0</v>
      </c>
      <c r="AG968">
        <f t="shared" si="864"/>
        <v>0</v>
      </c>
      <c r="AH968">
        <f>(EW968)</f>
        <v>0</v>
      </c>
      <c r="AI968">
        <f>(EX968)</f>
        <v>0</v>
      </c>
      <c r="AJ968">
        <f t="shared" si="865"/>
        <v>0</v>
      </c>
      <c r="AK968">
        <v>1304.22</v>
      </c>
      <c r="AL968">
        <v>1304.22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1</v>
      </c>
      <c r="AW968">
        <v>1</v>
      </c>
      <c r="AZ968">
        <v>1</v>
      </c>
      <c r="BA968">
        <v>1</v>
      </c>
      <c r="BB968">
        <v>1</v>
      </c>
      <c r="BC968">
        <v>6.13</v>
      </c>
      <c r="BD968" t="s">
        <v>3</v>
      </c>
      <c r="BE968" t="s">
        <v>3</v>
      </c>
      <c r="BF968" t="s">
        <v>3</v>
      </c>
      <c r="BG968" t="s">
        <v>3</v>
      </c>
      <c r="BH968">
        <v>3</v>
      </c>
      <c r="BI968">
        <v>3</v>
      </c>
      <c r="BJ968" t="s">
        <v>3</v>
      </c>
      <c r="BM968">
        <v>902</v>
      </c>
      <c r="BN968">
        <v>0</v>
      </c>
      <c r="BO968" t="s">
        <v>3</v>
      </c>
      <c r="BP968">
        <v>0</v>
      </c>
      <c r="BQ968">
        <v>92</v>
      </c>
      <c r="BR968">
        <v>0</v>
      </c>
      <c r="BS968">
        <v>1</v>
      </c>
      <c r="BT968">
        <v>1</v>
      </c>
      <c r="BU968">
        <v>1</v>
      </c>
      <c r="BV968">
        <v>1</v>
      </c>
      <c r="BW968">
        <v>1</v>
      </c>
      <c r="BX968">
        <v>1</v>
      </c>
      <c r="BY968" t="s">
        <v>3</v>
      </c>
      <c r="BZ968">
        <v>0</v>
      </c>
      <c r="CA968">
        <v>0</v>
      </c>
      <c r="CB968" t="s">
        <v>3</v>
      </c>
      <c r="CE968">
        <v>0</v>
      </c>
      <c r="CF968">
        <v>0</v>
      </c>
      <c r="CG968">
        <v>0</v>
      </c>
      <c r="CM968">
        <v>0</v>
      </c>
      <c r="CN968" t="s">
        <v>3</v>
      </c>
      <c r="CO968">
        <v>0</v>
      </c>
      <c r="CP968">
        <f t="shared" si="866"/>
        <v>2608.44</v>
      </c>
      <c r="CQ968">
        <f>AC968</f>
        <v>1304.22</v>
      </c>
      <c r="CR968">
        <f>AD968</f>
        <v>0</v>
      </c>
      <c r="CS968">
        <f t="shared" si="867"/>
        <v>0</v>
      </c>
      <c r="CT968">
        <f t="shared" si="868"/>
        <v>0</v>
      </c>
      <c r="CU968">
        <f t="shared" si="869"/>
        <v>0</v>
      </c>
      <c r="CV968">
        <f t="shared" si="870"/>
        <v>0</v>
      </c>
      <c r="CW968">
        <f t="shared" si="871"/>
        <v>0</v>
      </c>
      <c r="CX968">
        <f t="shared" si="872"/>
        <v>0</v>
      </c>
      <c r="CY968">
        <f>0</f>
        <v>0</v>
      </c>
      <c r="CZ968">
        <f>0</f>
        <v>0</v>
      </c>
      <c r="DC968" t="s">
        <v>3</v>
      </c>
      <c r="DD968" t="s">
        <v>3</v>
      </c>
      <c r="DE968" t="s">
        <v>3</v>
      </c>
      <c r="DF968" t="s">
        <v>3</v>
      </c>
      <c r="DG968" t="s">
        <v>3</v>
      </c>
      <c r="DH968" t="s">
        <v>3</v>
      </c>
      <c r="DI968" t="s">
        <v>3</v>
      </c>
      <c r="DJ968" t="s">
        <v>3</v>
      </c>
      <c r="DK968" t="s">
        <v>3</v>
      </c>
      <c r="DL968" t="s">
        <v>3</v>
      </c>
      <c r="DM968" t="s">
        <v>3</v>
      </c>
      <c r="DN968">
        <v>0</v>
      </c>
      <c r="DO968">
        <v>0</v>
      </c>
      <c r="DP968">
        <v>1</v>
      </c>
      <c r="DQ968">
        <v>1</v>
      </c>
      <c r="DU968">
        <v>1013</v>
      </c>
      <c r="DV968" t="s">
        <v>31</v>
      </c>
      <c r="DW968" t="s">
        <v>31</v>
      </c>
      <c r="DX968">
        <v>1</v>
      </c>
      <c r="DZ968" t="s">
        <v>3</v>
      </c>
      <c r="EA968" t="s">
        <v>3</v>
      </c>
      <c r="EB968" t="s">
        <v>3</v>
      </c>
      <c r="EC968" t="s">
        <v>3</v>
      </c>
      <c r="EE968">
        <v>50757270</v>
      </c>
      <c r="EF968">
        <v>92</v>
      </c>
      <c r="EG968" t="s">
        <v>32</v>
      </c>
      <c r="EH968">
        <v>0</v>
      </c>
      <c r="EI968" t="s">
        <v>3</v>
      </c>
      <c r="EJ968">
        <v>3</v>
      </c>
      <c r="EK968">
        <v>902</v>
      </c>
      <c r="EL968" t="s">
        <v>32</v>
      </c>
      <c r="EM968" t="s">
        <v>33</v>
      </c>
      <c r="EO968" t="s">
        <v>3</v>
      </c>
      <c r="EQ968">
        <v>0</v>
      </c>
      <c r="ER968">
        <v>1304.22</v>
      </c>
      <c r="ES968">
        <v>1304.22</v>
      </c>
      <c r="ET968">
        <v>0</v>
      </c>
      <c r="EU968">
        <v>0</v>
      </c>
      <c r="EV968">
        <v>0</v>
      </c>
      <c r="EW968">
        <v>0</v>
      </c>
      <c r="EX968">
        <v>0</v>
      </c>
      <c r="EZ968">
        <v>5</v>
      </c>
      <c r="FC968">
        <v>0</v>
      </c>
      <c r="FD968">
        <v>18</v>
      </c>
      <c r="FF968">
        <v>1250</v>
      </c>
      <c r="FQ968">
        <v>0</v>
      </c>
      <c r="FR968">
        <f t="shared" si="873"/>
        <v>2608.44</v>
      </c>
      <c r="FS968">
        <v>0</v>
      </c>
      <c r="FX968">
        <v>0</v>
      </c>
      <c r="FY968">
        <v>0</v>
      </c>
      <c r="GA968" t="s">
        <v>34</v>
      </c>
      <c r="GD968">
        <v>1</v>
      </c>
      <c r="GF968">
        <v>-1898322716</v>
      </c>
      <c r="GG968">
        <v>2</v>
      </c>
      <c r="GH968">
        <v>3</v>
      </c>
      <c r="GI968">
        <v>4</v>
      </c>
      <c r="GJ968">
        <v>0</v>
      </c>
      <c r="GK968">
        <v>0</v>
      </c>
      <c r="GL968">
        <f t="shared" si="874"/>
        <v>0</v>
      </c>
      <c r="GM968">
        <f t="shared" si="875"/>
        <v>2608.44</v>
      </c>
      <c r="GN968">
        <f t="shared" si="876"/>
        <v>0</v>
      </c>
      <c r="GO968">
        <f t="shared" si="877"/>
        <v>0</v>
      </c>
      <c r="GP968">
        <f t="shared" si="878"/>
        <v>0</v>
      </c>
      <c r="GR968">
        <v>1</v>
      </c>
      <c r="GS968">
        <v>1</v>
      </c>
      <c r="GT968">
        <v>0</v>
      </c>
      <c r="GU968" t="s">
        <v>3</v>
      </c>
      <c r="GV968">
        <f t="shared" si="879"/>
        <v>0</v>
      </c>
      <c r="GW968">
        <v>1</v>
      </c>
      <c r="GX968">
        <f t="shared" si="880"/>
        <v>0</v>
      </c>
      <c r="HA968">
        <v>0</v>
      </c>
      <c r="HB968">
        <v>0</v>
      </c>
      <c r="HC968">
        <f t="shared" si="881"/>
        <v>0</v>
      </c>
      <c r="HE968" t="s">
        <v>35</v>
      </c>
      <c r="HF968" t="s">
        <v>36</v>
      </c>
      <c r="HH968">
        <f>ROUND(AC968*I968,2)</f>
        <v>2608.44</v>
      </c>
      <c r="HM968" t="s">
        <v>3</v>
      </c>
      <c r="HN968" t="s">
        <v>3</v>
      </c>
      <c r="HO968" t="s">
        <v>3</v>
      </c>
      <c r="HP968" t="s">
        <v>3</v>
      </c>
      <c r="HQ968" t="s">
        <v>3</v>
      </c>
      <c r="IK968">
        <v>0</v>
      </c>
    </row>
    <row r="969" spans="1:245" x14ac:dyDescent="0.2">
      <c r="A969">
        <v>17</v>
      </c>
      <c r="B969">
        <v>1</v>
      </c>
      <c r="C969">
        <f>ROW(SmtRes!A1215)</f>
        <v>1215</v>
      </c>
      <c r="D969">
        <f>ROW(EtalonRes!A1401)</f>
        <v>1401</v>
      </c>
      <c r="E969" t="s">
        <v>573</v>
      </c>
      <c r="F969" t="s">
        <v>38</v>
      </c>
      <c r="G969" t="s">
        <v>39</v>
      </c>
      <c r="H969" t="s">
        <v>17</v>
      </c>
      <c r="I969">
        <v>1</v>
      </c>
      <c r="J969">
        <v>0</v>
      </c>
      <c r="K969">
        <v>1</v>
      </c>
      <c r="O969">
        <f t="shared" si="851"/>
        <v>729.99</v>
      </c>
      <c r="P969">
        <f t="shared" si="852"/>
        <v>372.87</v>
      </c>
      <c r="Q969">
        <f t="shared" si="853"/>
        <v>20.55</v>
      </c>
      <c r="R969">
        <f t="shared" si="854"/>
        <v>4.34</v>
      </c>
      <c r="S969">
        <f t="shared" si="855"/>
        <v>336.57</v>
      </c>
      <c r="T969">
        <f t="shared" si="856"/>
        <v>0</v>
      </c>
      <c r="U969">
        <f t="shared" si="857"/>
        <v>1.1235000000000002</v>
      </c>
      <c r="V969">
        <f t="shared" si="858"/>
        <v>1.0500000000000001E-2</v>
      </c>
      <c r="W969">
        <f t="shared" si="859"/>
        <v>0</v>
      </c>
      <c r="X969">
        <f t="shared" si="860"/>
        <v>412.5</v>
      </c>
      <c r="Y969">
        <f t="shared" si="861"/>
        <v>245.46</v>
      </c>
      <c r="AA969">
        <v>51651743</v>
      </c>
      <c r="AB969">
        <f t="shared" si="862"/>
        <v>52.56</v>
      </c>
      <c r="AC969">
        <f t="shared" si="863"/>
        <v>40.93</v>
      </c>
      <c r="AD969">
        <f>ROUND(((((ET969*ROUND(1.05,7)))-((EU969*ROUND(1.05,7))))+AE969),2)</f>
        <v>1.55</v>
      </c>
      <c r="AE969">
        <f>ROUND(((EU969*ROUND(1.05,7))),2)</f>
        <v>0.13</v>
      </c>
      <c r="AF969">
        <f>ROUND(((EV969*ROUND(1.05,7))),2)</f>
        <v>10.08</v>
      </c>
      <c r="AG969">
        <f t="shared" si="864"/>
        <v>0</v>
      </c>
      <c r="AH969">
        <f>((EW969*ROUND(1.05,7)))</f>
        <v>1.1235000000000002</v>
      </c>
      <c r="AI969">
        <f>((EX969*ROUND(1.05,7)))</f>
        <v>1.0500000000000001E-2</v>
      </c>
      <c r="AJ969">
        <f t="shared" si="865"/>
        <v>0</v>
      </c>
      <c r="AK969">
        <v>52</v>
      </c>
      <c r="AL969">
        <v>40.93</v>
      </c>
      <c r="AM969">
        <v>1.47</v>
      </c>
      <c r="AN969">
        <v>0.12</v>
      </c>
      <c r="AO969">
        <v>9.6</v>
      </c>
      <c r="AP969">
        <v>0</v>
      </c>
      <c r="AQ969">
        <v>1.07</v>
      </c>
      <c r="AR969">
        <v>0.01</v>
      </c>
      <c r="AS969">
        <v>0</v>
      </c>
      <c r="AT969">
        <v>121</v>
      </c>
      <c r="AU969">
        <v>72</v>
      </c>
      <c r="AV969">
        <v>1</v>
      </c>
      <c r="AW969">
        <v>1</v>
      </c>
      <c r="AZ969">
        <v>1</v>
      </c>
      <c r="BA969">
        <v>33.39</v>
      </c>
      <c r="BB969">
        <v>13.26</v>
      </c>
      <c r="BC969">
        <v>9.11</v>
      </c>
      <c r="BD969" t="s">
        <v>3</v>
      </c>
      <c r="BE969" t="s">
        <v>3</v>
      </c>
      <c r="BF969" t="s">
        <v>3</v>
      </c>
      <c r="BG969" t="s">
        <v>3</v>
      </c>
      <c r="BH969">
        <v>0</v>
      </c>
      <c r="BI969">
        <v>1</v>
      </c>
      <c r="BJ969" t="s">
        <v>40</v>
      </c>
      <c r="BM969">
        <v>20001</v>
      </c>
      <c r="BN969">
        <v>0</v>
      </c>
      <c r="BO969" t="s">
        <v>3</v>
      </c>
      <c r="BP969">
        <v>0</v>
      </c>
      <c r="BQ969">
        <v>22</v>
      </c>
      <c r="BR969">
        <v>0</v>
      </c>
      <c r="BS969">
        <v>33.39</v>
      </c>
      <c r="BT969">
        <v>1</v>
      </c>
      <c r="BU969">
        <v>1</v>
      </c>
      <c r="BV969">
        <v>1</v>
      </c>
      <c r="BW969">
        <v>1</v>
      </c>
      <c r="BX969">
        <v>1</v>
      </c>
      <c r="BY969" t="s">
        <v>3</v>
      </c>
      <c r="BZ969">
        <v>121</v>
      </c>
      <c r="CA969">
        <v>72</v>
      </c>
      <c r="CB969" t="s">
        <v>3</v>
      </c>
      <c r="CE969">
        <v>0</v>
      </c>
      <c r="CF969">
        <v>0</v>
      </c>
      <c r="CG969">
        <v>0</v>
      </c>
      <c r="CM969">
        <v>0</v>
      </c>
      <c r="CN969" t="s">
        <v>19</v>
      </c>
      <c r="CO969">
        <v>0</v>
      </c>
      <c r="CP969">
        <f t="shared" si="866"/>
        <v>729.99</v>
      </c>
      <c r="CQ969">
        <f>AC969*BC969</f>
        <v>372.8723</v>
      </c>
      <c r="CR969">
        <f>AD969*BB969</f>
        <v>20.553000000000001</v>
      </c>
      <c r="CS969">
        <f t="shared" si="867"/>
        <v>4.3407</v>
      </c>
      <c r="CT969">
        <f t="shared" si="868"/>
        <v>336.57120000000003</v>
      </c>
      <c r="CU969">
        <f t="shared" si="869"/>
        <v>0</v>
      </c>
      <c r="CV969">
        <f t="shared" si="870"/>
        <v>1.1235000000000002</v>
      </c>
      <c r="CW969">
        <f t="shared" si="871"/>
        <v>1.0500000000000001E-2</v>
      </c>
      <c r="CX969">
        <f t="shared" si="872"/>
        <v>0</v>
      </c>
      <c r="CY969">
        <f t="shared" ref="CY969:CY996" si="882">(((S969+R969)*AT969)/100)</f>
        <v>412.50109999999995</v>
      </c>
      <c r="CZ969">
        <f t="shared" ref="CZ969:CZ996" si="883">(((S969+R969)*AU969)/100)</f>
        <v>245.45519999999996</v>
      </c>
      <c r="DC969" t="s">
        <v>3</v>
      </c>
      <c r="DD969" t="s">
        <v>3</v>
      </c>
      <c r="DE969" t="s">
        <v>20</v>
      </c>
      <c r="DF969" t="s">
        <v>20</v>
      </c>
      <c r="DG969" t="s">
        <v>20</v>
      </c>
      <c r="DH969" t="s">
        <v>3</v>
      </c>
      <c r="DI969" t="s">
        <v>20</v>
      </c>
      <c r="DJ969" t="s">
        <v>20</v>
      </c>
      <c r="DK969" t="s">
        <v>3</v>
      </c>
      <c r="DL969" t="s">
        <v>3</v>
      </c>
      <c r="DM969" t="s">
        <v>3</v>
      </c>
      <c r="DN969">
        <v>0</v>
      </c>
      <c r="DO969">
        <v>0</v>
      </c>
      <c r="DP969">
        <v>1</v>
      </c>
      <c r="DQ969">
        <v>1</v>
      </c>
      <c r="DU969">
        <v>1013</v>
      </c>
      <c r="DV969" t="s">
        <v>17</v>
      </c>
      <c r="DW969" t="s">
        <v>17</v>
      </c>
      <c r="DX969">
        <v>1</v>
      </c>
      <c r="DZ969" t="s">
        <v>3</v>
      </c>
      <c r="EA969" t="s">
        <v>3</v>
      </c>
      <c r="EB969" t="s">
        <v>3</v>
      </c>
      <c r="EC969" t="s">
        <v>3</v>
      </c>
      <c r="EE969">
        <v>50757454</v>
      </c>
      <c r="EF969">
        <v>22</v>
      </c>
      <c r="EG969" t="s">
        <v>21</v>
      </c>
      <c r="EH969">
        <v>16</v>
      </c>
      <c r="EI969" t="s">
        <v>22</v>
      </c>
      <c r="EJ969">
        <v>1</v>
      </c>
      <c r="EK969">
        <v>20001</v>
      </c>
      <c r="EL969" t="s">
        <v>23</v>
      </c>
      <c r="EM969" t="s">
        <v>24</v>
      </c>
      <c r="EO969" t="s">
        <v>25</v>
      </c>
      <c r="EQ969">
        <v>131072</v>
      </c>
      <c r="ER969">
        <v>52</v>
      </c>
      <c r="ES969">
        <v>40.93</v>
      </c>
      <c r="ET969">
        <v>1.47</v>
      </c>
      <c r="EU969">
        <v>0.12</v>
      </c>
      <c r="EV969">
        <v>9.6</v>
      </c>
      <c r="EW969">
        <v>1.07</v>
      </c>
      <c r="EX969">
        <v>0.01</v>
      </c>
      <c r="EY969">
        <v>0</v>
      </c>
      <c r="FQ969">
        <v>0</v>
      </c>
      <c r="FR969">
        <f t="shared" si="873"/>
        <v>0</v>
      </c>
      <c r="FS969">
        <v>0</v>
      </c>
      <c r="FX969">
        <v>121</v>
      </c>
      <c r="FY969">
        <v>72</v>
      </c>
      <c r="GA969" t="s">
        <v>3</v>
      </c>
      <c r="GD969">
        <v>1</v>
      </c>
      <c r="GF969">
        <v>-476731723</v>
      </c>
      <c r="GG969">
        <v>2</v>
      </c>
      <c r="GH969">
        <v>1</v>
      </c>
      <c r="GI969">
        <v>4</v>
      </c>
      <c r="GJ969">
        <v>0</v>
      </c>
      <c r="GK969">
        <v>0</v>
      </c>
      <c r="GL969">
        <f t="shared" si="874"/>
        <v>0</v>
      </c>
      <c r="GM969">
        <f t="shared" si="875"/>
        <v>1387.95</v>
      </c>
      <c r="GN969">
        <f t="shared" si="876"/>
        <v>1387.95</v>
      </c>
      <c r="GO969">
        <f t="shared" si="877"/>
        <v>0</v>
      </c>
      <c r="GP969">
        <f t="shared" si="878"/>
        <v>0</v>
      </c>
      <c r="GR969">
        <v>0</v>
      </c>
      <c r="GS969">
        <v>3</v>
      </c>
      <c r="GT969">
        <v>0</v>
      </c>
      <c r="GU969" t="s">
        <v>3</v>
      </c>
      <c r="GV969">
        <f t="shared" si="879"/>
        <v>0</v>
      </c>
      <c r="GW969">
        <v>1</v>
      </c>
      <c r="GX969">
        <f t="shared" si="880"/>
        <v>0</v>
      </c>
      <c r="HA969">
        <v>0</v>
      </c>
      <c r="HB969">
        <v>0</v>
      </c>
      <c r="HC969">
        <f t="shared" si="881"/>
        <v>0</v>
      </c>
      <c r="HE969" t="s">
        <v>3</v>
      </c>
      <c r="HF969" t="s">
        <v>3</v>
      </c>
      <c r="HM969" t="s">
        <v>3</v>
      </c>
      <c r="HN969" t="s">
        <v>26</v>
      </c>
      <c r="HO969" t="s">
        <v>27</v>
      </c>
      <c r="HP969" t="s">
        <v>22</v>
      </c>
      <c r="HQ969" t="s">
        <v>22</v>
      </c>
      <c r="IK969">
        <v>0</v>
      </c>
    </row>
    <row r="970" spans="1:245" x14ac:dyDescent="0.2">
      <c r="A970">
        <v>18</v>
      </c>
      <c r="B970">
        <v>1</v>
      </c>
      <c r="C970">
        <v>1210</v>
      </c>
      <c r="E970" t="s">
        <v>574</v>
      </c>
      <c r="F970" t="s">
        <v>42</v>
      </c>
      <c r="G970" t="s">
        <v>43</v>
      </c>
      <c r="H970" t="e">
        <f>'1.Ведомость'!#REF!</f>
        <v>#REF!</v>
      </c>
      <c r="I970">
        <f>I969*J970</f>
        <v>0.1</v>
      </c>
      <c r="J970">
        <v>0.1</v>
      </c>
      <c r="K970">
        <v>0.1</v>
      </c>
      <c r="O970">
        <f t="shared" si="851"/>
        <v>0.91</v>
      </c>
      <c r="P970">
        <f t="shared" si="852"/>
        <v>0.91</v>
      </c>
      <c r="Q970">
        <f t="shared" si="853"/>
        <v>0</v>
      </c>
      <c r="R970">
        <f t="shared" si="854"/>
        <v>0</v>
      </c>
      <c r="S970">
        <f t="shared" si="855"/>
        <v>0</v>
      </c>
      <c r="T970">
        <f t="shared" si="856"/>
        <v>0</v>
      </c>
      <c r="U970">
        <f t="shared" si="857"/>
        <v>0</v>
      </c>
      <c r="V970">
        <f t="shared" si="858"/>
        <v>0</v>
      </c>
      <c r="W970">
        <f t="shared" si="859"/>
        <v>0</v>
      </c>
      <c r="X970">
        <f t="shared" si="860"/>
        <v>0</v>
      </c>
      <c r="Y970">
        <f t="shared" si="861"/>
        <v>0</v>
      </c>
      <c r="AA970">
        <v>51651743</v>
      </c>
      <c r="AB970">
        <f t="shared" si="862"/>
        <v>1</v>
      </c>
      <c r="AC970">
        <f t="shared" si="863"/>
        <v>1</v>
      </c>
      <c r="AD970">
        <f>ROUND((((ET970)-(EU970))+AE970),2)</f>
        <v>0</v>
      </c>
      <c r="AE970">
        <f t="shared" ref="AE970:AF972" si="884">ROUND((EU970),2)</f>
        <v>0</v>
      </c>
      <c r="AF970">
        <f t="shared" si="884"/>
        <v>0</v>
      </c>
      <c r="AG970">
        <f t="shared" si="864"/>
        <v>0</v>
      </c>
      <c r="AH970">
        <f t="shared" ref="AH970:AI972" si="885">(EW970)</f>
        <v>0</v>
      </c>
      <c r="AI970">
        <f t="shared" si="885"/>
        <v>0</v>
      </c>
      <c r="AJ970">
        <f t="shared" si="865"/>
        <v>0</v>
      </c>
      <c r="AK970">
        <v>1</v>
      </c>
      <c r="AL970">
        <v>1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1</v>
      </c>
      <c r="AW970">
        <v>1</v>
      </c>
      <c r="AZ970">
        <v>1</v>
      </c>
      <c r="BA970">
        <v>1</v>
      </c>
      <c r="BB970">
        <v>1</v>
      </c>
      <c r="BC970">
        <v>9.11</v>
      </c>
      <c r="BD970" t="s">
        <v>3</v>
      </c>
      <c r="BE970" t="s">
        <v>3</v>
      </c>
      <c r="BF970" t="s">
        <v>3</v>
      </c>
      <c r="BG970" t="s">
        <v>3</v>
      </c>
      <c r="BH970">
        <v>3</v>
      </c>
      <c r="BI970">
        <v>1</v>
      </c>
      <c r="BJ970" t="s">
        <v>45</v>
      </c>
      <c r="BM970">
        <v>500001</v>
      </c>
      <c r="BN970">
        <v>0</v>
      </c>
      <c r="BO970" t="s">
        <v>3</v>
      </c>
      <c r="BP970">
        <v>0</v>
      </c>
      <c r="BQ970">
        <v>8</v>
      </c>
      <c r="BR970">
        <v>0</v>
      </c>
      <c r="BS970">
        <v>1</v>
      </c>
      <c r="BT970">
        <v>1</v>
      </c>
      <c r="BU970">
        <v>1</v>
      </c>
      <c r="BV970">
        <v>1</v>
      </c>
      <c r="BW970">
        <v>1</v>
      </c>
      <c r="BX970">
        <v>1</v>
      </c>
      <c r="BY970" t="s">
        <v>3</v>
      </c>
      <c r="BZ970">
        <v>0</v>
      </c>
      <c r="CA970">
        <v>0</v>
      </c>
      <c r="CB970" t="s">
        <v>3</v>
      </c>
      <c r="CE970">
        <v>0</v>
      </c>
      <c r="CF970">
        <v>0</v>
      </c>
      <c r="CG970">
        <v>0</v>
      </c>
      <c r="CM970">
        <v>0</v>
      </c>
      <c r="CN970" t="s">
        <v>3</v>
      </c>
      <c r="CO970">
        <v>0</v>
      </c>
      <c r="CP970">
        <f t="shared" si="866"/>
        <v>0.91</v>
      </c>
      <c r="CQ970">
        <f>AC970*BC970</f>
        <v>9.11</v>
      </c>
      <c r="CR970">
        <f>AD970*BB970</f>
        <v>0</v>
      </c>
      <c r="CS970">
        <f t="shared" si="867"/>
        <v>0</v>
      </c>
      <c r="CT970">
        <f t="shared" si="868"/>
        <v>0</v>
      </c>
      <c r="CU970">
        <f t="shared" si="869"/>
        <v>0</v>
      </c>
      <c r="CV970">
        <f t="shared" si="870"/>
        <v>0</v>
      </c>
      <c r="CW970">
        <f t="shared" si="871"/>
        <v>0</v>
      </c>
      <c r="CX970">
        <f t="shared" si="872"/>
        <v>0</v>
      </c>
      <c r="CY970">
        <f t="shared" si="882"/>
        <v>0</v>
      </c>
      <c r="CZ970">
        <f t="shared" si="883"/>
        <v>0</v>
      </c>
      <c r="DC970" t="s">
        <v>3</v>
      </c>
      <c r="DD970" t="s">
        <v>3</v>
      </c>
      <c r="DE970" t="s">
        <v>3</v>
      </c>
      <c r="DF970" t="s">
        <v>3</v>
      </c>
      <c r="DG970" t="s">
        <v>3</v>
      </c>
      <c r="DH970" t="s">
        <v>3</v>
      </c>
      <c r="DI970" t="s">
        <v>3</v>
      </c>
      <c r="DJ970" t="s">
        <v>3</v>
      </c>
      <c r="DK970" t="s">
        <v>3</v>
      </c>
      <c r="DL970" t="s">
        <v>3</v>
      </c>
      <c r="DM970" t="s">
        <v>3</v>
      </c>
      <c r="DN970">
        <v>0</v>
      </c>
      <c r="DO970">
        <v>0</v>
      </c>
      <c r="DP970">
        <v>1</v>
      </c>
      <c r="DQ970">
        <v>1</v>
      </c>
      <c r="DU970">
        <v>1013</v>
      </c>
      <c r="DV970" t="s">
        <v>44</v>
      </c>
      <c r="DW970" t="s">
        <v>44</v>
      </c>
      <c r="DX970">
        <v>1</v>
      </c>
      <c r="DZ970" t="s">
        <v>3</v>
      </c>
      <c r="EA970" t="s">
        <v>3</v>
      </c>
      <c r="EB970" t="s">
        <v>3</v>
      </c>
      <c r="EC970" t="s">
        <v>3</v>
      </c>
      <c r="EE970">
        <v>50757674</v>
      </c>
      <c r="EF970">
        <v>8</v>
      </c>
      <c r="EG970" t="s">
        <v>46</v>
      </c>
      <c r="EH970">
        <v>0</v>
      </c>
      <c r="EI970" t="s">
        <v>3</v>
      </c>
      <c r="EJ970">
        <v>1</v>
      </c>
      <c r="EK970">
        <v>500001</v>
      </c>
      <c r="EL970" t="s">
        <v>47</v>
      </c>
      <c r="EM970" t="s">
        <v>48</v>
      </c>
      <c r="EO970" t="s">
        <v>3</v>
      </c>
      <c r="EQ970">
        <v>0</v>
      </c>
      <c r="ER970">
        <v>1</v>
      </c>
      <c r="ES970">
        <v>1</v>
      </c>
      <c r="ET970">
        <v>0</v>
      </c>
      <c r="EU970">
        <v>0</v>
      </c>
      <c r="EV970">
        <v>0</v>
      </c>
      <c r="EW970">
        <v>0</v>
      </c>
      <c r="EX970">
        <v>0</v>
      </c>
      <c r="FQ970">
        <v>0</v>
      </c>
      <c r="FR970">
        <f t="shared" si="873"/>
        <v>0</v>
      </c>
      <c r="FS970">
        <v>0</v>
      </c>
      <c r="FX970">
        <v>0</v>
      </c>
      <c r="FY970">
        <v>0</v>
      </c>
      <c r="GA970" t="s">
        <v>3</v>
      </c>
      <c r="GD970">
        <v>1</v>
      </c>
      <c r="GF970">
        <v>-1743999360</v>
      </c>
      <c r="GG970">
        <v>2</v>
      </c>
      <c r="GH970">
        <v>1</v>
      </c>
      <c r="GI970">
        <v>4</v>
      </c>
      <c r="GJ970">
        <v>0</v>
      </c>
      <c r="GK970">
        <v>0</v>
      </c>
      <c r="GL970">
        <f t="shared" si="874"/>
        <v>0</v>
      </c>
      <c r="GM970">
        <f t="shared" si="875"/>
        <v>0.91</v>
      </c>
      <c r="GN970">
        <f t="shared" si="876"/>
        <v>0.91</v>
      </c>
      <c r="GO970">
        <f t="shared" si="877"/>
        <v>0</v>
      </c>
      <c r="GP970">
        <f t="shared" si="878"/>
        <v>0</v>
      </c>
      <c r="GR970">
        <v>0</v>
      </c>
      <c r="GS970">
        <v>3</v>
      </c>
      <c r="GT970">
        <v>0</v>
      </c>
      <c r="GU970" t="s">
        <v>3</v>
      </c>
      <c r="GV970">
        <f t="shared" si="879"/>
        <v>0</v>
      </c>
      <c r="GW970">
        <v>1</v>
      </c>
      <c r="GX970">
        <f t="shared" si="880"/>
        <v>0</v>
      </c>
      <c r="HA970">
        <v>0</v>
      </c>
      <c r="HB970">
        <v>0</v>
      </c>
      <c r="HC970">
        <f t="shared" si="881"/>
        <v>0</v>
      </c>
      <c r="HE970" t="s">
        <v>3</v>
      </c>
      <c r="HF970" t="s">
        <v>3</v>
      </c>
      <c r="HM970" t="s">
        <v>3</v>
      </c>
      <c r="HN970" t="s">
        <v>3</v>
      </c>
      <c r="HO970" t="s">
        <v>3</v>
      </c>
      <c r="HP970" t="s">
        <v>3</v>
      </c>
      <c r="HQ970" t="s">
        <v>3</v>
      </c>
      <c r="IK970">
        <v>0</v>
      </c>
    </row>
    <row r="971" spans="1:245" x14ac:dyDescent="0.2">
      <c r="A971">
        <v>18</v>
      </c>
      <c r="B971">
        <v>1</v>
      </c>
      <c r="C971">
        <v>1214</v>
      </c>
      <c r="E971" t="s">
        <v>575</v>
      </c>
      <c r="F971" t="s">
        <v>50</v>
      </c>
      <c r="G971" t="s">
        <v>51</v>
      </c>
      <c r="H971" t="e">
        <f>'1.Ведомость'!#REF!</f>
        <v>#REF!</v>
      </c>
      <c r="I971">
        <f>I969*J971</f>
        <v>-0.04</v>
      </c>
      <c r="J971">
        <v>-0.04</v>
      </c>
      <c r="K971">
        <v>-0.04</v>
      </c>
      <c r="O971">
        <f t="shared" si="851"/>
        <v>-337.43</v>
      </c>
      <c r="P971">
        <f t="shared" si="852"/>
        <v>-337.43</v>
      </c>
      <c r="Q971">
        <f t="shared" si="853"/>
        <v>0</v>
      </c>
      <c r="R971">
        <f t="shared" si="854"/>
        <v>0</v>
      </c>
      <c r="S971">
        <f t="shared" si="855"/>
        <v>0</v>
      </c>
      <c r="T971">
        <f t="shared" si="856"/>
        <v>0</v>
      </c>
      <c r="U971">
        <f t="shared" si="857"/>
        <v>0</v>
      </c>
      <c r="V971">
        <f t="shared" si="858"/>
        <v>0</v>
      </c>
      <c r="W971">
        <f t="shared" si="859"/>
        <v>0</v>
      </c>
      <c r="X971">
        <f t="shared" si="860"/>
        <v>0</v>
      </c>
      <c r="Y971">
        <f t="shared" si="861"/>
        <v>0</v>
      </c>
      <c r="AA971">
        <v>51651743</v>
      </c>
      <c r="AB971">
        <f t="shared" si="862"/>
        <v>926</v>
      </c>
      <c r="AC971">
        <f t="shared" si="863"/>
        <v>926</v>
      </c>
      <c r="AD971">
        <f>ROUND((((ET971)-(EU971))+AE971),2)</f>
        <v>0</v>
      </c>
      <c r="AE971">
        <f t="shared" si="884"/>
        <v>0</v>
      </c>
      <c r="AF971">
        <f t="shared" si="884"/>
        <v>0</v>
      </c>
      <c r="AG971">
        <f t="shared" si="864"/>
        <v>0</v>
      </c>
      <c r="AH971">
        <f t="shared" si="885"/>
        <v>0</v>
      </c>
      <c r="AI971">
        <f t="shared" si="885"/>
        <v>0</v>
      </c>
      <c r="AJ971">
        <f t="shared" si="865"/>
        <v>0</v>
      </c>
      <c r="AK971">
        <v>926</v>
      </c>
      <c r="AL971">
        <v>926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1</v>
      </c>
      <c r="AW971">
        <v>1</v>
      </c>
      <c r="AZ971">
        <v>1</v>
      </c>
      <c r="BA971">
        <v>1</v>
      </c>
      <c r="BB971">
        <v>1</v>
      </c>
      <c r="BC971">
        <v>9.11</v>
      </c>
      <c r="BD971" t="s">
        <v>3</v>
      </c>
      <c r="BE971" t="s">
        <v>3</v>
      </c>
      <c r="BF971" t="s">
        <v>3</v>
      </c>
      <c r="BG971" t="s">
        <v>3</v>
      </c>
      <c r="BH971">
        <v>3</v>
      </c>
      <c r="BI971">
        <v>1</v>
      </c>
      <c r="BJ971" t="s">
        <v>53</v>
      </c>
      <c r="BM971">
        <v>500001</v>
      </c>
      <c r="BN971">
        <v>0</v>
      </c>
      <c r="BO971" t="s">
        <v>3</v>
      </c>
      <c r="BP971">
        <v>0</v>
      </c>
      <c r="BQ971">
        <v>8</v>
      </c>
      <c r="BR971">
        <v>1</v>
      </c>
      <c r="BS971">
        <v>1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3</v>
      </c>
      <c r="BZ971">
        <v>0</v>
      </c>
      <c r="CA971">
        <v>0</v>
      </c>
      <c r="CB971" t="s">
        <v>3</v>
      </c>
      <c r="CE971">
        <v>0</v>
      </c>
      <c r="CF971">
        <v>0</v>
      </c>
      <c r="CG971">
        <v>0</v>
      </c>
      <c r="CM971">
        <v>0</v>
      </c>
      <c r="CN971" t="s">
        <v>3</v>
      </c>
      <c r="CO971">
        <v>0</v>
      </c>
      <c r="CP971">
        <f t="shared" si="866"/>
        <v>-337.43</v>
      </c>
      <c r="CQ971">
        <f>AC971*BC971</f>
        <v>8435.8599999999988</v>
      </c>
      <c r="CR971">
        <f>AD971*BB971</f>
        <v>0</v>
      </c>
      <c r="CS971">
        <f t="shared" si="867"/>
        <v>0</v>
      </c>
      <c r="CT971">
        <f t="shared" si="868"/>
        <v>0</v>
      </c>
      <c r="CU971">
        <f t="shared" si="869"/>
        <v>0</v>
      </c>
      <c r="CV971">
        <f t="shared" si="870"/>
        <v>0</v>
      </c>
      <c r="CW971">
        <f t="shared" si="871"/>
        <v>0</v>
      </c>
      <c r="CX971">
        <f t="shared" si="872"/>
        <v>0</v>
      </c>
      <c r="CY971">
        <f t="shared" si="882"/>
        <v>0</v>
      </c>
      <c r="CZ971">
        <f t="shared" si="883"/>
        <v>0</v>
      </c>
      <c r="DC971" t="s">
        <v>3</v>
      </c>
      <c r="DD971" t="s">
        <v>3</v>
      </c>
      <c r="DE971" t="s">
        <v>3</v>
      </c>
      <c r="DF971" t="s">
        <v>3</v>
      </c>
      <c r="DG971" t="s">
        <v>3</v>
      </c>
      <c r="DH971" t="s">
        <v>3</v>
      </c>
      <c r="DI971" t="s">
        <v>3</v>
      </c>
      <c r="DJ971" t="s">
        <v>3</v>
      </c>
      <c r="DK971" t="s">
        <v>3</v>
      </c>
      <c r="DL971" t="s">
        <v>3</v>
      </c>
      <c r="DM971" t="s">
        <v>3</v>
      </c>
      <c r="DN971">
        <v>0</v>
      </c>
      <c r="DO971">
        <v>0</v>
      </c>
      <c r="DP971">
        <v>1</v>
      </c>
      <c r="DQ971">
        <v>1</v>
      </c>
      <c r="DU971">
        <v>1005</v>
      </c>
      <c r="DV971" t="s">
        <v>52</v>
      </c>
      <c r="DW971" t="s">
        <v>52</v>
      </c>
      <c r="DX971">
        <v>1</v>
      </c>
      <c r="DZ971" t="s">
        <v>3</v>
      </c>
      <c r="EA971" t="s">
        <v>3</v>
      </c>
      <c r="EB971" t="s">
        <v>3</v>
      </c>
      <c r="EC971" t="s">
        <v>3</v>
      </c>
      <c r="EE971">
        <v>50757674</v>
      </c>
      <c r="EF971">
        <v>8</v>
      </c>
      <c r="EG971" t="s">
        <v>46</v>
      </c>
      <c r="EH971">
        <v>0</v>
      </c>
      <c r="EI971" t="s">
        <v>3</v>
      </c>
      <c r="EJ971">
        <v>1</v>
      </c>
      <c r="EK971">
        <v>500001</v>
      </c>
      <c r="EL971" t="s">
        <v>47</v>
      </c>
      <c r="EM971" t="s">
        <v>48</v>
      </c>
      <c r="EO971" t="s">
        <v>3</v>
      </c>
      <c r="EQ971">
        <v>32768</v>
      </c>
      <c r="ER971">
        <v>926</v>
      </c>
      <c r="ES971">
        <v>926</v>
      </c>
      <c r="ET971">
        <v>0</v>
      </c>
      <c r="EU971">
        <v>0</v>
      </c>
      <c r="EV971">
        <v>0</v>
      </c>
      <c r="EW971">
        <v>0</v>
      </c>
      <c r="EX971">
        <v>0</v>
      </c>
      <c r="FQ971">
        <v>0</v>
      </c>
      <c r="FR971">
        <f t="shared" si="873"/>
        <v>0</v>
      </c>
      <c r="FS971">
        <v>0</v>
      </c>
      <c r="FX971">
        <v>0</v>
      </c>
      <c r="FY971">
        <v>0</v>
      </c>
      <c r="GA971" t="s">
        <v>3</v>
      </c>
      <c r="GD971">
        <v>1</v>
      </c>
      <c r="GF971">
        <v>-1896968330</v>
      </c>
      <c r="GG971">
        <v>2</v>
      </c>
      <c r="GH971">
        <v>1</v>
      </c>
      <c r="GI971">
        <v>4</v>
      </c>
      <c r="GJ971">
        <v>0</v>
      </c>
      <c r="GK971">
        <v>0</v>
      </c>
      <c r="GL971">
        <f t="shared" si="874"/>
        <v>0</v>
      </c>
      <c r="GM971">
        <f t="shared" si="875"/>
        <v>-337.43</v>
      </c>
      <c r="GN971">
        <f t="shared" si="876"/>
        <v>-337.43</v>
      </c>
      <c r="GO971">
        <f t="shared" si="877"/>
        <v>0</v>
      </c>
      <c r="GP971">
        <f t="shared" si="878"/>
        <v>0</v>
      </c>
      <c r="GR971">
        <v>0</v>
      </c>
      <c r="GS971">
        <v>3</v>
      </c>
      <c r="GT971">
        <v>0</v>
      </c>
      <c r="GU971" t="s">
        <v>3</v>
      </c>
      <c r="GV971">
        <f t="shared" si="879"/>
        <v>0</v>
      </c>
      <c r="GW971">
        <v>1</v>
      </c>
      <c r="GX971">
        <f t="shared" si="880"/>
        <v>0</v>
      </c>
      <c r="HA971">
        <v>0</v>
      </c>
      <c r="HB971">
        <v>0</v>
      </c>
      <c r="HC971">
        <f t="shared" si="881"/>
        <v>0</v>
      </c>
      <c r="HE971" t="s">
        <v>3</v>
      </c>
      <c r="HF971" t="s">
        <v>3</v>
      </c>
      <c r="HM971" t="s">
        <v>3</v>
      </c>
      <c r="HN971" t="s">
        <v>3</v>
      </c>
      <c r="HO971" t="s">
        <v>3</v>
      </c>
      <c r="HP971" t="s">
        <v>3</v>
      </c>
      <c r="HQ971" t="s">
        <v>3</v>
      </c>
      <c r="IK971">
        <v>0</v>
      </c>
    </row>
    <row r="972" spans="1:245" x14ac:dyDescent="0.2">
      <c r="A972">
        <v>18</v>
      </c>
      <c r="B972">
        <v>1</v>
      </c>
      <c r="C972">
        <v>1215</v>
      </c>
      <c r="E972" t="s">
        <v>576</v>
      </c>
      <c r="F972" t="s">
        <v>29</v>
      </c>
      <c r="G972" t="s">
        <v>493</v>
      </c>
      <c r="H972" t="str">
        <f>'1.Ведомость'!C299</f>
        <v>ШТ</v>
      </c>
      <c r="I972">
        <f>I969*J972</f>
        <v>1</v>
      </c>
      <c r="J972">
        <v>1</v>
      </c>
      <c r="K972">
        <v>1</v>
      </c>
      <c r="O972">
        <f t="shared" si="851"/>
        <v>1573.93</v>
      </c>
      <c r="P972">
        <f t="shared" si="852"/>
        <v>1573.93</v>
      </c>
      <c r="Q972">
        <f t="shared" si="853"/>
        <v>0</v>
      </c>
      <c r="R972">
        <f t="shared" si="854"/>
        <v>0</v>
      </c>
      <c r="S972">
        <f t="shared" si="855"/>
        <v>0</v>
      </c>
      <c r="T972">
        <f t="shared" si="856"/>
        <v>0</v>
      </c>
      <c r="U972">
        <f t="shared" si="857"/>
        <v>0</v>
      </c>
      <c r="V972">
        <f t="shared" si="858"/>
        <v>0</v>
      </c>
      <c r="W972">
        <f t="shared" si="859"/>
        <v>0</v>
      </c>
      <c r="X972">
        <f t="shared" si="860"/>
        <v>0</v>
      </c>
      <c r="Y972">
        <f t="shared" si="861"/>
        <v>0</v>
      </c>
      <c r="AA972">
        <v>51651743</v>
      </c>
      <c r="AB972">
        <f t="shared" si="862"/>
        <v>1573.93</v>
      </c>
      <c r="AC972">
        <f t="shared" si="863"/>
        <v>1573.93</v>
      </c>
      <c r="AD972">
        <f>ROUND((((ET972)-(EU972))+AE972),2)</f>
        <v>0</v>
      </c>
      <c r="AE972">
        <f t="shared" si="884"/>
        <v>0</v>
      </c>
      <c r="AF972">
        <f t="shared" si="884"/>
        <v>0</v>
      </c>
      <c r="AG972">
        <f t="shared" si="864"/>
        <v>0</v>
      </c>
      <c r="AH972">
        <f t="shared" si="885"/>
        <v>0</v>
      </c>
      <c r="AI972">
        <f t="shared" si="885"/>
        <v>0</v>
      </c>
      <c r="AJ972">
        <f t="shared" si="865"/>
        <v>0</v>
      </c>
      <c r="AK972">
        <v>1573.93</v>
      </c>
      <c r="AL972">
        <v>1573.93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1</v>
      </c>
      <c r="AW972">
        <v>1</v>
      </c>
      <c r="AZ972">
        <v>1</v>
      </c>
      <c r="BA972">
        <v>1</v>
      </c>
      <c r="BB972">
        <v>1</v>
      </c>
      <c r="BC972">
        <v>9.11</v>
      </c>
      <c r="BD972" t="s">
        <v>3</v>
      </c>
      <c r="BE972" t="s">
        <v>3</v>
      </c>
      <c r="BF972" t="s">
        <v>3</v>
      </c>
      <c r="BG972" t="s">
        <v>3</v>
      </c>
      <c r="BH972">
        <v>3</v>
      </c>
      <c r="BI972">
        <v>1</v>
      </c>
      <c r="BJ972" t="s">
        <v>56</v>
      </c>
      <c r="BM972">
        <v>500001</v>
      </c>
      <c r="BN972">
        <v>0</v>
      </c>
      <c r="BO972" t="s">
        <v>3</v>
      </c>
      <c r="BP972">
        <v>0</v>
      </c>
      <c r="BQ972">
        <v>8</v>
      </c>
      <c r="BR972">
        <v>0</v>
      </c>
      <c r="BS972">
        <v>1</v>
      </c>
      <c r="BT972">
        <v>1</v>
      </c>
      <c r="BU972">
        <v>1</v>
      </c>
      <c r="BV972">
        <v>1</v>
      </c>
      <c r="BW972">
        <v>1</v>
      </c>
      <c r="BX972">
        <v>1</v>
      </c>
      <c r="BY972" t="s">
        <v>3</v>
      </c>
      <c r="BZ972">
        <v>0</v>
      </c>
      <c r="CA972">
        <v>0</v>
      </c>
      <c r="CB972" t="s">
        <v>3</v>
      </c>
      <c r="CE972">
        <v>0</v>
      </c>
      <c r="CF972">
        <v>0</v>
      </c>
      <c r="CG972">
        <v>0</v>
      </c>
      <c r="CM972">
        <v>0</v>
      </c>
      <c r="CN972" t="s">
        <v>3</v>
      </c>
      <c r="CO972">
        <v>0</v>
      </c>
      <c r="CP972">
        <f t="shared" si="866"/>
        <v>1573.93</v>
      </c>
      <c r="CQ972">
        <f>AC972</f>
        <v>1573.93</v>
      </c>
      <c r="CR972">
        <f>AD972</f>
        <v>0</v>
      </c>
      <c r="CS972">
        <f t="shared" si="867"/>
        <v>0</v>
      </c>
      <c r="CT972">
        <f t="shared" si="868"/>
        <v>0</v>
      </c>
      <c r="CU972">
        <f t="shared" si="869"/>
        <v>0</v>
      </c>
      <c r="CV972">
        <f t="shared" si="870"/>
        <v>0</v>
      </c>
      <c r="CW972">
        <f t="shared" si="871"/>
        <v>0</v>
      </c>
      <c r="CX972">
        <f t="shared" si="872"/>
        <v>0</v>
      </c>
      <c r="CY972">
        <f t="shared" si="882"/>
        <v>0</v>
      </c>
      <c r="CZ972">
        <f t="shared" si="883"/>
        <v>0</v>
      </c>
      <c r="DC972" t="s">
        <v>3</v>
      </c>
      <c r="DD972" t="s">
        <v>3</v>
      </c>
      <c r="DE972" t="s">
        <v>3</v>
      </c>
      <c r="DF972" t="s">
        <v>3</v>
      </c>
      <c r="DG972" t="s">
        <v>3</v>
      </c>
      <c r="DH972" t="s">
        <v>3</v>
      </c>
      <c r="DI972" t="s">
        <v>3</v>
      </c>
      <c r="DJ972" t="s">
        <v>3</v>
      </c>
      <c r="DK972" t="s">
        <v>3</v>
      </c>
      <c r="DL972" t="s">
        <v>3</v>
      </c>
      <c r="DM972" t="s">
        <v>3</v>
      </c>
      <c r="DN972">
        <v>0</v>
      </c>
      <c r="DO972">
        <v>0</v>
      </c>
      <c r="DP972">
        <v>1</v>
      </c>
      <c r="DQ972">
        <v>1</v>
      </c>
      <c r="DU972">
        <v>1013</v>
      </c>
      <c r="DV972" t="s">
        <v>17</v>
      </c>
      <c r="DW972" t="s">
        <v>17</v>
      </c>
      <c r="DX972">
        <v>1</v>
      </c>
      <c r="DZ972" t="s">
        <v>3</v>
      </c>
      <c r="EA972" t="s">
        <v>3</v>
      </c>
      <c r="EB972" t="s">
        <v>3</v>
      </c>
      <c r="EC972" t="s">
        <v>3</v>
      </c>
      <c r="EE972">
        <v>50757674</v>
      </c>
      <c r="EF972">
        <v>8</v>
      </c>
      <c r="EG972" t="s">
        <v>46</v>
      </c>
      <c r="EH972">
        <v>0</v>
      </c>
      <c r="EI972" t="s">
        <v>3</v>
      </c>
      <c r="EJ972">
        <v>1</v>
      </c>
      <c r="EK972">
        <v>500001</v>
      </c>
      <c r="EL972" t="s">
        <v>47</v>
      </c>
      <c r="EM972" t="s">
        <v>48</v>
      </c>
      <c r="EO972" t="s">
        <v>3</v>
      </c>
      <c r="EQ972">
        <v>0</v>
      </c>
      <c r="ER972">
        <v>1496.67</v>
      </c>
      <c r="ES972">
        <v>1573.93</v>
      </c>
      <c r="ET972">
        <v>0</v>
      </c>
      <c r="EU972">
        <v>0</v>
      </c>
      <c r="EV972">
        <v>0</v>
      </c>
      <c r="EW972">
        <v>0</v>
      </c>
      <c r="EX972">
        <v>0</v>
      </c>
      <c r="EZ972">
        <v>5</v>
      </c>
      <c r="FC972">
        <v>0</v>
      </c>
      <c r="FD972">
        <v>18</v>
      </c>
      <c r="FF972">
        <v>1496.67</v>
      </c>
      <c r="FQ972">
        <v>0</v>
      </c>
      <c r="FR972">
        <f t="shared" si="873"/>
        <v>0</v>
      </c>
      <c r="FS972">
        <v>0</v>
      </c>
      <c r="FX972">
        <v>0</v>
      </c>
      <c r="FY972">
        <v>0</v>
      </c>
      <c r="GA972" t="s">
        <v>494</v>
      </c>
      <c r="GD972">
        <v>1</v>
      </c>
      <c r="GF972">
        <v>1281068968</v>
      </c>
      <c r="GG972">
        <v>2</v>
      </c>
      <c r="GH972">
        <v>3</v>
      </c>
      <c r="GI972">
        <v>4</v>
      </c>
      <c r="GJ972">
        <v>0</v>
      </c>
      <c r="GK972">
        <v>0</v>
      </c>
      <c r="GL972">
        <f t="shared" si="874"/>
        <v>0</v>
      </c>
      <c r="GM972">
        <f t="shared" si="875"/>
        <v>1573.93</v>
      </c>
      <c r="GN972">
        <f t="shared" si="876"/>
        <v>1573.93</v>
      </c>
      <c r="GO972">
        <f t="shared" si="877"/>
        <v>0</v>
      </c>
      <c r="GP972">
        <f t="shared" si="878"/>
        <v>0</v>
      </c>
      <c r="GR972">
        <v>1</v>
      </c>
      <c r="GS972">
        <v>1</v>
      </c>
      <c r="GT972">
        <v>0</v>
      </c>
      <c r="GU972" t="s">
        <v>3</v>
      </c>
      <c r="GV972">
        <f t="shared" si="879"/>
        <v>0</v>
      </c>
      <c r="GW972">
        <v>1</v>
      </c>
      <c r="GX972">
        <f t="shared" si="880"/>
        <v>0</v>
      </c>
      <c r="HA972">
        <v>0</v>
      </c>
      <c r="HB972">
        <v>0</v>
      </c>
      <c r="HC972">
        <f t="shared" si="881"/>
        <v>0</v>
      </c>
      <c r="HE972" t="s">
        <v>35</v>
      </c>
      <c r="HF972" t="s">
        <v>37</v>
      </c>
      <c r="HG972">
        <f>ROUND(AC972*I972,2)</f>
        <v>1573.93</v>
      </c>
      <c r="HM972" t="s">
        <v>3</v>
      </c>
      <c r="HN972" t="s">
        <v>3</v>
      </c>
      <c r="HO972" t="s">
        <v>3</v>
      </c>
      <c r="HP972" t="s">
        <v>3</v>
      </c>
      <c r="HQ972" t="s">
        <v>3</v>
      </c>
      <c r="IK972">
        <v>0</v>
      </c>
    </row>
    <row r="973" spans="1:245" x14ac:dyDescent="0.2">
      <c r="A973">
        <v>17</v>
      </c>
      <c r="B973">
        <v>1</v>
      </c>
      <c r="C973">
        <f>ROW(SmtRes!A1225)</f>
        <v>1225</v>
      </c>
      <c r="D973">
        <f>ROW(EtalonRes!A1410)</f>
        <v>1410</v>
      </c>
      <c r="E973" t="s">
        <v>577</v>
      </c>
      <c r="F973" t="s">
        <v>38</v>
      </c>
      <c r="G973" t="s">
        <v>39</v>
      </c>
      <c r="H973" t="s">
        <v>17</v>
      </c>
      <c r="I973">
        <v>19</v>
      </c>
      <c r="J973">
        <v>0</v>
      </c>
      <c r="K973">
        <v>19</v>
      </c>
      <c r="O973">
        <f t="shared" si="851"/>
        <v>13869.93</v>
      </c>
      <c r="P973">
        <f t="shared" si="852"/>
        <v>7084.57</v>
      </c>
      <c r="Q973">
        <f t="shared" si="853"/>
        <v>390.51</v>
      </c>
      <c r="R973">
        <f t="shared" si="854"/>
        <v>82.47</v>
      </c>
      <c r="S973">
        <f t="shared" si="855"/>
        <v>6394.85</v>
      </c>
      <c r="T973">
        <f t="shared" si="856"/>
        <v>0</v>
      </c>
      <c r="U973">
        <f t="shared" si="857"/>
        <v>21.346500000000002</v>
      </c>
      <c r="V973">
        <f t="shared" si="858"/>
        <v>0.19950000000000001</v>
      </c>
      <c r="W973">
        <f t="shared" si="859"/>
        <v>0</v>
      </c>
      <c r="X973">
        <f t="shared" si="860"/>
        <v>7837.56</v>
      </c>
      <c r="Y973">
        <f t="shared" si="861"/>
        <v>4663.67</v>
      </c>
      <c r="AA973">
        <v>51651743</v>
      </c>
      <c r="AB973">
        <f t="shared" si="862"/>
        <v>52.56</v>
      </c>
      <c r="AC973">
        <f t="shared" si="863"/>
        <v>40.93</v>
      </c>
      <c r="AD973">
        <f>ROUND(((((ET973*ROUND(1.05,7)))-((EU973*ROUND(1.05,7))))+AE973),2)</f>
        <v>1.55</v>
      </c>
      <c r="AE973">
        <f>ROUND(((EU973*ROUND(1.05,7))),2)</f>
        <v>0.13</v>
      </c>
      <c r="AF973">
        <f>ROUND(((EV973*ROUND(1.05,7))),2)</f>
        <v>10.08</v>
      </c>
      <c r="AG973">
        <f t="shared" si="864"/>
        <v>0</v>
      </c>
      <c r="AH973">
        <f>((EW973*ROUND(1.05,7)))</f>
        <v>1.1235000000000002</v>
      </c>
      <c r="AI973">
        <f>((EX973*ROUND(1.05,7)))</f>
        <v>1.0500000000000001E-2</v>
      </c>
      <c r="AJ973">
        <f t="shared" si="865"/>
        <v>0</v>
      </c>
      <c r="AK973">
        <v>52</v>
      </c>
      <c r="AL973">
        <v>40.93</v>
      </c>
      <c r="AM973">
        <v>1.47</v>
      </c>
      <c r="AN973">
        <v>0.12</v>
      </c>
      <c r="AO973">
        <v>9.6</v>
      </c>
      <c r="AP973">
        <v>0</v>
      </c>
      <c r="AQ973">
        <v>1.07</v>
      </c>
      <c r="AR973">
        <v>0.01</v>
      </c>
      <c r="AS973">
        <v>0</v>
      </c>
      <c r="AT973">
        <v>121</v>
      </c>
      <c r="AU973">
        <v>72</v>
      </c>
      <c r="AV973">
        <v>1</v>
      </c>
      <c r="AW973">
        <v>1</v>
      </c>
      <c r="AZ973">
        <v>1</v>
      </c>
      <c r="BA973">
        <v>33.39</v>
      </c>
      <c r="BB973">
        <v>13.26</v>
      </c>
      <c r="BC973">
        <v>9.11</v>
      </c>
      <c r="BD973" t="s">
        <v>3</v>
      </c>
      <c r="BE973" t="s">
        <v>3</v>
      </c>
      <c r="BF973" t="s">
        <v>3</v>
      </c>
      <c r="BG973" t="s">
        <v>3</v>
      </c>
      <c r="BH973">
        <v>0</v>
      </c>
      <c r="BI973">
        <v>1</v>
      </c>
      <c r="BJ973" t="s">
        <v>40</v>
      </c>
      <c r="BM973">
        <v>20001</v>
      </c>
      <c r="BN973">
        <v>0</v>
      </c>
      <c r="BO973" t="s">
        <v>3</v>
      </c>
      <c r="BP973">
        <v>0</v>
      </c>
      <c r="BQ973">
        <v>22</v>
      </c>
      <c r="BR973">
        <v>0</v>
      </c>
      <c r="BS973">
        <v>33.39</v>
      </c>
      <c r="BT973">
        <v>1</v>
      </c>
      <c r="BU973">
        <v>1</v>
      </c>
      <c r="BV973">
        <v>1</v>
      </c>
      <c r="BW973">
        <v>1</v>
      </c>
      <c r="BX973">
        <v>1</v>
      </c>
      <c r="BY973" t="s">
        <v>3</v>
      </c>
      <c r="BZ973">
        <v>121</v>
      </c>
      <c r="CA973">
        <v>72</v>
      </c>
      <c r="CB973" t="s">
        <v>3</v>
      </c>
      <c r="CE973">
        <v>0</v>
      </c>
      <c r="CF973">
        <v>0</v>
      </c>
      <c r="CG973">
        <v>0</v>
      </c>
      <c r="CM973">
        <v>0</v>
      </c>
      <c r="CN973" t="s">
        <v>19</v>
      </c>
      <c r="CO973">
        <v>0</v>
      </c>
      <c r="CP973">
        <f t="shared" si="866"/>
        <v>13869.93</v>
      </c>
      <c r="CQ973">
        <f>AC973*BC973</f>
        <v>372.8723</v>
      </c>
      <c r="CR973">
        <f>AD973*BB973</f>
        <v>20.553000000000001</v>
      </c>
      <c r="CS973">
        <f t="shared" si="867"/>
        <v>4.3407</v>
      </c>
      <c r="CT973">
        <f t="shared" si="868"/>
        <v>336.57120000000003</v>
      </c>
      <c r="CU973">
        <f t="shared" si="869"/>
        <v>0</v>
      </c>
      <c r="CV973">
        <f t="shared" si="870"/>
        <v>1.1235000000000002</v>
      </c>
      <c r="CW973">
        <f t="shared" si="871"/>
        <v>1.0500000000000001E-2</v>
      </c>
      <c r="CX973">
        <f t="shared" si="872"/>
        <v>0</v>
      </c>
      <c r="CY973">
        <f t="shared" si="882"/>
        <v>7837.5572000000011</v>
      </c>
      <c r="CZ973">
        <f t="shared" si="883"/>
        <v>4663.6704</v>
      </c>
      <c r="DC973" t="s">
        <v>3</v>
      </c>
      <c r="DD973" t="s">
        <v>3</v>
      </c>
      <c r="DE973" t="s">
        <v>20</v>
      </c>
      <c r="DF973" t="s">
        <v>20</v>
      </c>
      <c r="DG973" t="s">
        <v>20</v>
      </c>
      <c r="DH973" t="s">
        <v>3</v>
      </c>
      <c r="DI973" t="s">
        <v>20</v>
      </c>
      <c r="DJ973" t="s">
        <v>20</v>
      </c>
      <c r="DK973" t="s">
        <v>3</v>
      </c>
      <c r="DL973" t="s">
        <v>3</v>
      </c>
      <c r="DM973" t="s">
        <v>3</v>
      </c>
      <c r="DN973">
        <v>0</v>
      </c>
      <c r="DO973">
        <v>0</v>
      </c>
      <c r="DP973">
        <v>1</v>
      </c>
      <c r="DQ973">
        <v>1</v>
      </c>
      <c r="DU973">
        <v>1013</v>
      </c>
      <c r="DV973" t="s">
        <v>17</v>
      </c>
      <c r="DW973" t="s">
        <v>17</v>
      </c>
      <c r="DX973">
        <v>1</v>
      </c>
      <c r="DZ973" t="s">
        <v>3</v>
      </c>
      <c r="EA973" t="s">
        <v>3</v>
      </c>
      <c r="EB973" t="s">
        <v>3</v>
      </c>
      <c r="EC973" t="s">
        <v>3</v>
      </c>
      <c r="EE973">
        <v>50757454</v>
      </c>
      <c r="EF973">
        <v>22</v>
      </c>
      <c r="EG973" t="s">
        <v>21</v>
      </c>
      <c r="EH973">
        <v>16</v>
      </c>
      <c r="EI973" t="s">
        <v>22</v>
      </c>
      <c r="EJ973">
        <v>1</v>
      </c>
      <c r="EK973">
        <v>20001</v>
      </c>
      <c r="EL973" t="s">
        <v>23</v>
      </c>
      <c r="EM973" t="s">
        <v>24</v>
      </c>
      <c r="EO973" t="s">
        <v>25</v>
      </c>
      <c r="EQ973">
        <v>131072</v>
      </c>
      <c r="ER973">
        <v>52</v>
      </c>
      <c r="ES973">
        <v>40.93</v>
      </c>
      <c r="ET973">
        <v>1.47</v>
      </c>
      <c r="EU973">
        <v>0.12</v>
      </c>
      <c r="EV973">
        <v>9.6</v>
      </c>
      <c r="EW973">
        <v>1.07</v>
      </c>
      <c r="EX973">
        <v>0.01</v>
      </c>
      <c r="EY973">
        <v>0</v>
      </c>
      <c r="FQ973">
        <v>0</v>
      </c>
      <c r="FR973">
        <f t="shared" si="873"/>
        <v>0</v>
      </c>
      <c r="FS973">
        <v>0</v>
      </c>
      <c r="FX973">
        <v>121</v>
      </c>
      <c r="FY973">
        <v>72</v>
      </c>
      <c r="GA973" t="s">
        <v>3</v>
      </c>
      <c r="GD973">
        <v>1</v>
      </c>
      <c r="GF973">
        <v>-476731723</v>
      </c>
      <c r="GG973">
        <v>2</v>
      </c>
      <c r="GH973">
        <v>1</v>
      </c>
      <c r="GI973">
        <v>4</v>
      </c>
      <c r="GJ973">
        <v>0</v>
      </c>
      <c r="GK973">
        <v>0</v>
      </c>
      <c r="GL973">
        <f t="shared" si="874"/>
        <v>0</v>
      </c>
      <c r="GM973">
        <f t="shared" si="875"/>
        <v>26371.16</v>
      </c>
      <c r="GN973">
        <f t="shared" si="876"/>
        <v>26371.16</v>
      </c>
      <c r="GO973">
        <f t="shared" si="877"/>
        <v>0</v>
      </c>
      <c r="GP973">
        <f t="shared" si="878"/>
        <v>0</v>
      </c>
      <c r="GR973">
        <v>0</v>
      </c>
      <c r="GS973">
        <v>3</v>
      </c>
      <c r="GT973">
        <v>0</v>
      </c>
      <c r="GU973" t="s">
        <v>3</v>
      </c>
      <c r="GV973">
        <f t="shared" si="879"/>
        <v>0</v>
      </c>
      <c r="GW973">
        <v>1</v>
      </c>
      <c r="GX973">
        <f t="shared" si="880"/>
        <v>0</v>
      </c>
      <c r="HA973">
        <v>0</v>
      </c>
      <c r="HB973">
        <v>0</v>
      </c>
      <c r="HC973">
        <f t="shared" si="881"/>
        <v>0</v>
      </c>
      <c r="HE973" t="s">
        <v>3</v>
      </c>
      <c r="HF973" t="s">
        <v>3</v>
      </c>
      <c r="HM973" t="s">
        <v>3</v>
      </c>
      <c r="HN973" t="s">
        <v>26</v>
      </c>
      <c r="HO973" t="s">
        <v>27</v>
      </c>
      <c r="HP973" t="s">
        <v>22</v>
      </c>
      <c r="HQ973" t="s">
        <v>22</v>
      </c>
      <c r="IK973">
        <v>0</v>
      </c>
    </row>
    <row r="974" spans="1:245" x14ac:dyDescent="0.2">
      <c r="A974">
        <v>18</v>
      </c>
      <c r="B974">
        <v>1</v>
      </c>
      <c r="C974">
        <v>1220</v>
      </c>
      <c r="E974" t="s">
        <v>578</v>
      </c>
      <c r="F974" t="s">
        <v>42</v>
      </c>
      <c r="G974" t="s">
        <v>43</v>
      </c>
      <c r="H974" t="e">
        <f>'1.Ведомость'!#REF!</f>
        <v>#REF!</v>
      </c>
      <c r="I974">
        <f>I973*J974</f>
        <v>1.9</v>
      </c>
      <c r="J974">
        <v>9.9999999999999992E-2</v>
      </c>
      <c r="K974">
        <v>0.1</v>
      </c>
      <c r="O974">
        <f t="shared" si="851"/>
        <v>17.309999999999999</v>
      </c>
      <c r="P974">
        <f t="shared" si="852"/>
        <v>17.309999999999999</v>
      </c>
      <c r="Q974">
        <f t="shared" si="853"/>
        <v>0</v>
      </c>
      <c r="R974">
        <f t="shared" si="854"/>
        <v>0</v>
      </c>
      <c r="S974">
        <f t="shared" si="855"/>
        <v>0</v>
      </c>
      <c r="T974">
        <f t="shared" si="856"/>
        <v>0</v>
      </c>
      <c r="U974">
        <f t="shared" si="857"/>
        <v>0</v>
      </c>
      <c r="V974">
        <f t="shared" si="858"/>
        <v>0</v>
      </c>
      <c r="W974">
        <f t="shared" si="859"/>
        <v>0</v>
      </c>
      <c r="X974">
        <f t="shared" si="860"/>
        <v>0</v>
      </c>
      <c r="Y974">
        <f t="shared" si="861"/>
        <v>0</v>
      </c>
      <c r="AA974">
        <v>51651743</v>
      </c>
      <c r="AB974">
        <f t="shared" si="862"/>
        <v>1</v>
      </c>
      <c r="AC974">
        <f t="shared" si="863"/>
        <v>1</v>
      </c>
      <c r="AD974">
        <f>ROUND((((ET974)-(EU974))+AE974),2)</f>
        <v>0</v>
      </c>
      <c r="AE974">
        <f t="shared" ref="AE974:AF976" si="886">ROUND((EU974),2)</f>
        <v>0</v>
      </c>
      <c r="AF974">
        <f t="shared" si="886"/>
        <v>0</v>
      </c>
      <c r="AG974">
        <f t="shared" si="864"/>
        <v>0</v>
      </c>
      <c r="AH974">
        <f t="shared" ref="AH974:AI976" si="887">(EW974)</f>
        <v>0</v>
      </c>
      <c r="AI974">
        <f t="shared" si="887"/>
        <v>0</v>
      </c>
      <c r="AJ974">
        <f t="shared" si="865"/>
        <v>0</v>
      </c>
      <c r="AK974">
        <v>1</v>
      </c>
      <c r="AL974">
        <v>1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1</v>
      </c>
      <c r="AW974">
        <v>1</v>
      </c>
      <c r="AZ974">
        <v>1</v>
      </c>
      <c r="BA974">
        <v>1</v>
      </c>
      <c r="BB974">
        <v>1</v>
      </c>
      <c r="BC974">
        <v>9.11</v>
      </c>
      <c r="BD974" t="s">
        <v>3</v>
      </c>
      <c r="BE974" t="s">
        <v>3</v>
      </c>
      <c r="BF974" t="s">
        <v>3</v>
      </c>
      <c r="BG974" t="s">
        <v>3</v>
      </c>
      <c r="BH974">
        <v>3</v>
      </c>
      <c r="BI974">
        <v>1</v>
      </c>
      <c r="BJ974" t="s">
        <v>45</v>
      </c>
      <c r="BM974">
        <v>500001</v>
      </c>
      <c r="BN974">
        <v>0</v>
      </c>
      <c r="BO974" t="s">
        <v>3</v>
      </c>
      <c r="BP974">
        <v>0</v>
      </c>
      <c r="BQ974">
        <v>8</v>
      </c>
      <c r="BR974">
        <v>0</v>
      </c>
      <c r="BS974">
        <v>1</v>
      </c>
      <c r="BT974">
        <v>1</v>
      </c>
      <c r="BU974">
        <v>1</v>
      </c>
      <c r="BV974">
        <v>1</v>
      </c>
      <c r="BW974">
        <v>1</v>
      </c>
      <c r="BX974">
        <v>1</v>
      </c>
      <c r="BY974" t="s">
        <v>3</v>
      </c>
      <c r="BZ974">
        <v>0</v>
      </c>
      <c r="CA974">
        <v>0</v>
      </c>
      <c r="CB974" t="s">
        <v>3</v>
      </c>
      <c r="CE974">
        <v>0</v>
      </c>
      <c r="CF974">
        <v>0</v>
      </c>
      <c r="CG974">
        <v>0</v>
      </c>
      <c r="CM974">
        <v>0</v>
      </c>
      <c r="CN974" t="s">
        <v>3</v>
      </c>
      <c r="CO974">
        <v>0</v>
      </c>
      <c r="CP974">
        <f t="shared" si="866"/>
        <v>17.309999999999999</v>
      </c>
      <c r="CQ974">
        <f>AC974*BC974</f>
        <v>9.11</v>
      </c>
      <c r="CR974">
        <f>AD974*BB974</f>
        <v>0</v>
      </c>
      <c r="CS974">
        <f t="shared" si="867"/>
        <v>0</v>
      </c>
      <c r="CT974">
        <f t="shared" si="868"/>
        <v>0</v>
      </c>
      <c r="CU974">
        <f t="shared" si="869"/>
        <v>0</v>
      </c>
      <c r="CV974">
        <f t="shared" si="870"/>
        <v>0</v>
      </c>
      <c r="CW974">
        <f t="shared" si="871"/>
        <v>0</v>
      </c>
      <c r="CX974">
        <f t="shared" si="872"/>
        <v>0</v>
      </c>
      <c r="CY974">
        <f t="shared" si="882"/>
        <v>0</v>
      </c>
      <c r="CZ974">
        <f t="shared" si="883"/>
        <v>0</v>
      </c>
      <c r="DC974" t="s">
        <v>3</v>
      </c>
      <c r="DD974" t="s">
        <v>3</v>
      </c>
      <c r="DE974" t="s">
        <v>3</v>
      </c>
      <c r="DF974" t="s">
        <v>3</v>
      </c>
      <c r="DG974" t="s">
        <v>3</v>
      </c>
      <c r="DH974" t="s">
        <v>3</v>
      </c>
      <c r="DI974" t="s">
        <v>3</v>
      </c>
      <c r="DJ974" t="s">
        <v>3</v>
      </c>
      <c r="DK974" t="s">
        <v>3</v>
      </c>
      <c r="DL974" t="s">
        <v>3</v>
      </c>
      <c r="DM974" t="s">
        <v>3</v>
      </c>
      <c r="DN974">
        <v>0</v>
      </c>
      <c r="DO974">
        <v>0</v>
      </c>
      <c r="DP974">
        <v>1</v>
      </c>
      <c r="DQ974">
        <v>1</v>
      </c>
      <c r="DU974">
        <v>1013</v>
      </c>
      <c r="DV974" t="s">
        <v>44</v>
      </c>
      <c r="DW974" t="s">
        <v>44</v>
      </c>
      <c r="DX974">
        <v>1</v>
      </c>
      <c r="DZ974" t="s">
        <v>3</v>
      </c>
      <c r="EA974" t="s">
        <v>3</v>
      </c>
      <c r="EB974" t="s">
        <v>3</v>
      </c>
      <c r="EC974" t="s">
        <v>3</v>
      </c>
      <c r="EE974">
        <v>50757674</v>
      </c>
      <c r="EF974">
        <v>8</v>
      </c>
      <c r="EG974" t="s">
        <v>46</v>
      </c>
      <c r="EH974">
        <v>0</v>
      </c>
      <c r="EI974" t="s">
        <v>3</v>
      </c>
      <c r="EJ974">
        <v>1</v>
      </c>
      <c r="EK974">
        <v>500001</v>
      </c>
      <c r="EL974" t="s">
        <v>47</v>
      </c>
      <c r="EM974" t="s">
        <v>48</v>
      </c>
      <c r="EO974" t="s">
        <v>3</v>
      </c>
      <c r="EQ974">
        <v>0</v>
      </c>
      <c r="ER974">
        <v>1</v>
      </c>
      <c r="ES974">
        <v>1</v>
      </c>
      <c r="ET974">
        <v>0</v>
      </c>
      <c r="EU974">
        <v>0</v>
      </c>
      <c r="EV974">
        <v>0</v>
      </c>
      <c r="EW974">
        <v>0</v>
      </c>
      <c r="EX974">
        <v>0</v>
      </c>
      <c r="FQ974">
        <v>0</v>
      </c>
      <c r="FR974">
        <f t="shared" si="873"/>
        <v>0</v>
      </c>
      <c r="FS974">
        <v>0</v>
      </c>
      <c r="FX974">
        <v>0</v>
      </c>
      <c r="FY974">
        <v>0</v>
      </c>
      <c r="GA974" t="s">
        <v>3</v>
      </c>
      <c r="GD974">
        <v>1</v>
      </c>
      <c r="GF974">
        <v>-1743999360</v>
      </c>
      <c r="GG974">
        <v>2</v>
      </c>
      <c r="GH974">
        <v>1</v>
      </c>
      <c r="GI974">
        <v>4</v>
      </c>
      <c r="GJ974">
        <v>0</v>
      </c>
      <c r="GK974">
        <v>0</v>
      </c>
      <c r="GL974">
        <f t="shared" si="874"/>
        <v>0</v>
      </c>
      <c r="GM974">
        <f t="shared" si="875"/>
        <v>17.309999999999999</v>
      </c>
      <c r="GN974">
        <f t="shared" si="876"/>
        <v>17.309999999999999</v>
      </c>
      <c r="GO974">
        <f t="shared" si="877"/>
        <v>0</v>
      </c>
      <c r="GP974">
        <f t="shared" si="878"/>
        <v>0</v>
      </c>
      <c r="GR974">
        <v>0</v>
      </c>
      <c r="GS974">
        <v>3</v>
      </c>
      <c r="GT974">
        <v>0</v>
      </c>
      <c r="GU974" t="s">
        <v>3</v>
      </c>
      <c r="GV974">
        <f t="shared" si="879"/>
        <v>0</v>
      </c>
      <c r="GW974">
        <v>1</v>
      </c>
      <c r="GX974">
        <f t="shared" si="880"/>
        <v>0</v>
      </c>
      <c r="HA974">
        <v>0</v>
      </c>
      <c r="HB974">
        <v>0</v>
      </c>
      <c r="HC974">
        <f t="shared" si="881"/>
        <v>0</v>
      </c>
      <c r="HE974" t="s">
        <v>3</v>
      </c>
      <c r="HF974" t="s">
        <v>3</v>
      </c>
      <c r="HM974" t="s">
        <v>3</v>
      </c>
      <c r="HN974" t="s">
        <v>3</v>
      </c>
      <c r="HO974" t="s">
        <v>3</v>
      </c>
      <c r="HP974" t="s">
        <v>3</v>
      </c>
      <c r="HQ974" t="s">
        <v>3</v>
      </c>
      <c r="IK974">
        <v>0</v>
      </c>
    </row>
    <row r="975" spans="1:245" x14ac:dyDescent="0.2">
      <c r="A975">
        <v>18</v>
      </c>
      <c r="B975">
        <v>1</v>
      </c>
      <c r="C975">
        <v>1224</v>
      </c>
      <c r="E975" t="s">
        <v>579</v>
      </c>
      <c r="F975" t="s">
        <v>50</v>
      </c>
      <c r="G975" t="s">
        <v>51</v>
      </c>
      <c r="H975" t="e">
        <f>'1.Ведомость'!#REF!</f>
        <v>#REF!</v>
      </c>
      <c r="I975">
        <f>I973*J975</f>
        <v>-0.76</v>
      </c>
      <c r="J975">
        <v>-0.04</v>
      </c>
      <c r="K975">
        <v>-0.04</v>
      </c>
      <c r="O975">
        <f t="shared" si="851"/>
        <v>-6411.25</v>
      </c>
      <c r="P975">
        <f t="shared" si="852"/>
        <v>-6411.25</v>
      </c>
      <c r="Q975">
        <f t="shared" si="853"/>
        <v>0</v>
      </c>
      <c r="R975">
        <f t="shared" si="854"/>
        <v>0</v>
      </c>
      <c r="S975">
        <f t="shared" si="855"/>
        <v>0</v>
      </c>
      <c r="T975">
        <f t="shared" si="856"/>
        <v>0</v>
      </c>
      <c r="U975">
        <f t="shared" si="857"/>
        <v>0</v>
      </c>
      <c r="V975">
        <f t="shared" si="858"/>
        <v>0</v>
      </c>
      <c r="W975">
        <f t="shared" si="859"/>
        <v>0</v>
      </c>
      <c r="X975">
        <f t="shared" si="860"/>
        <v>0</v>
      </c>
      <c r="Y975">
        <f t="shared" si="861"/>
        <v>0</v>
      </c>
      <c r="AA975">
        <v>51651743</v>
      </c>
      <c r="AB975">
        <f t="shared" si="862"/>
        <v>926</v>
      </c>
      <c r="AC975">
        <f t="shared" si="863"/>
        <v>926</v>
      </c>
      <c r="AD975">
        <f>ROUND((((ET975)-(EU975))+AE975),2)</f>
        <v>0</v>
      </c>
      <c r="AE975">
        <f t="shared" si="886"/>
        <v>0</v>
      </c>
      <c r="AF975">
        <f t="shared" si="886"/>
        <v>0</v>
      </c>
      <c r="AG975">
        <f t="shared" si="864"/>
        <v>0</v>
      </c>
      <c r="AH975">
        <f t="shared" si="887"/>
        <v>0</v>
      </c>
      <c r="AI975">
        <f t="shared" si="887"/>
        <v>0</v>
      </c>
      <c r="AJ975">
        <f t="shared" si="865"/>
        <v>0</v>
      </c>
      <c r="AK975">
        <v>926</v>
      </c>
      <c r="AL975">
        <v>926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</v>
      </c>
      <c r="AW975">
        <v>1</v>
      </c>
      <c r="AZ975">
        <v>1</v>
      </c>
      <c r="BA975">
        <v>1</v>
      </c>
      <c r="BB975">
        <v>1</v>
      </c>
      <c r="BC975">
        <v>9.11</v>
      </c>
      <c r="BD975" t="s">
        <v>3</v>
      </c>
      <c r="BE975" t="s">
        <v>3</v>
      </c>
      <c r="BF975" t="s">
        <v>3</v>
      </c>
      <c r="BG975" t="s">
        <v>3</v>
      </c>
      <c r="BH975">
        <v>3</v>
      </c>
      <c r="BI975">
        <v>1</v>
      </c>
      <c r="BJ975" t="s">
        <v>53</v>
      </c>
      <c r="BM975">
        <v>500001</v>
      </c>
      <c r="BN975">
        <v>0</v>
      </c>
      <c r="BO975" t="s">
        <v>3</v>
      </c>
      <c r="BP975">
        <v>0</v>
      </c>
      <c r="BQ975">
        <v>8</v>
      </c>
      <c r="BR975">
        <v>1</v>
      </c>
      <c r="BS975">
        <v>1</v>
      </c>
      <c r="BT975">
        <v>1</v>
      </c>
      <c r="BU975">
        <v>1</v>
      </c>
      <c r="BV975">
        <v>1</v>
      </c>
      <c r="BW975">
        <v>1</v>
      </c>
      <c r="BX975">
        <v>1</v>
      </c>
      <c r="BY975" t="s">
        <v>3</v>
      </c>
      <c r="BZ975">
        <v>0</v>
      </c>
      <c r="CA975">
        <v>0</v>
      </c>
      <c r="CB975" t="s">
        <v>3</v>
      </c>
      <c r="CE975">
        <v>0</v>
      </c>
      <c r="CF975">
        <v>0</v>
      </c>
      <c r="CG975">
        <v>0</v>
      </c>
      <c r="CM975">
        <v>0</v>
      </c>
      <c r="CN975" t="s">
        <v>3</v>
      </c>
      <c r="CO975">
        <v>0</v>
      </c>
      <c r="CP975">
        <f t="shared" si="866"/>
        <v>-6411.25</v>
      </c>
      <c r="CQ975">
        <f>AC975*BC975</f>
        <v>8435.8599999999988</v>
      </c>
      <c r="CR975">
        <f>AD975*BB975</f>
        <v>0</v>
      </c>
      <c r="CS975">
        <f t="shared" si="867"/>
        <v>0</v>
      </c>
      <c r="CT975">
        <f t="shared" si="868"/>
        <v>0</v>
      </c>
      <c r="CU975">
        <f t="shared" si="869"/>
        <v>0</v>
      </c>
      <c r="CV975">
        <f t="shared" si="870"/>
        <v>0</v>
      </c>
      <c r="CW975">
        <f t="shared" si="871"/>
        <v>0</v>
      </c>
      <c r="CX975">
        <f t="shared" si="872"/>
        <v>0</v>
      </c>
      <c r="CY975">
        <f t="shared" si="882"/>
        <v>0</v>
      </c>
      <c r="CZ975">
        <f t="shared" si="883"/>
        <v>0</v>
      </c>
      <c r="DC975" t="s">
        <v>3</v>
      </c>
      <c r="DD975" t="s">
        <v>3</v>
      </c>
      <c r="DE975" t="s">
        <v>3</v>
      </c>
      <c r="DF975" t="s">
        <v>3</v>
      </c>
      <c r="DG975" t="s">
        <v>3</v>
      </c>
      <c r="DH975" t="s">
        <v>3</v>
      </c>
      <c r="DI975" t="s">
        <v>3</v>
      </c>
      <c r="DJ975" t="s">
        <v>3</v>
      </c>
      <c r="DK975" t="s">
        <v>3</v>
      </c>
      <c r="DL975" t="s">
        <v>3</v>
      </c>
      <c r="DM975" t="s">
        <v>3</v>
      </c>
      <c r="DN975">
        <v>0</v>
      </c>
      <c r="DO975">
        <v>0</v>
      </c>
      <c r="DP975">
        <v>1</v>
      </c>
      <c r="DQ975">
        <v>1</v>
      </c>
      <c r="DU975">
        <v>1005</v>
      </c>
      <c r="DV975" t="s">
        <v>52</v>
      </c>
      <c r="DW975" t="s">
        <v>52</v>
      </c>
      <c r="DX975">
        <v>1</v>
      </c>
      <c r="DZ975" t="s">
        <v>3</v>
      </c>
      <c r="EA975" t="s">
        <v>3</v>
      </c>
      <c r="EB975" t="s">
        <v>3</v>
      </c>
      <c r="EC975" t="s">
        <v>3</v>
      </c>
      <c r="EE975">
        <v>50757674</v>
      </c>
      <c r="EF975">
        <v>8</v>
      </c>
      <c r="EG975" t="s">
        <v>46</v>
      </c>
      <c r="EH975">
        <v>0</v>
      </c>
      <c r="EI975" t="s">
        <v>3</v>
      </c>
      <c r="EJ975">
        <v>1</v>
      </c>
      <c r="EK975">
        <v>500001</v>
      </c>
      <c r="EL975" t="s">
        <v>47</v>
      </c>
      <c r="EM975" t="s">
        <v>48</v>
      </c>
      <c r="EO975" t="s">
        <v>3</v>
      </c>
      <c r="EQ975">
        <v>32768</v>
      </c>
      <c r="ER975">
        <v>926</v>
      </c>
      <c r="ES975">
        <v>926</v>
      </c>
      <c r="ET975">
        <v>0</v>
      </c>
      <c r="EU975">
        <v>0</v>
      </c>
      <c r="EV975">
        <v>0</v>
      </c>
      <c r="EW975">
        <v>0</v>
      </c>
      <c r="EX975">
        <v>0</v>
      </c>
      <c r="FQ975">
        <v>0</v>
      </c>
      <c r="FR975">
        <f t="shared" si="873"/>
        <v>0</v>
      </c>
      <c r="FS975">
        <v>0</v>
      </c>
      <c r="FX975">
        <v>0</v>
      </c>
      <c r="FY975">
        <v>0</v>
      </c>
      <c r="GA975" t="s">
        <v>3</v>
      </c>
      <c r="GD975">
        <v>1</v>
      </c>
      <c r="GF975">
        <v>-1896968330</v>
      </c>
      <c r="GG975">
        <v>2</v>
      </c>
      <c r="GH975">
        <v>1</v>
      </c>
      <c r="GI975">
        <v>4</v>
      </c>
      <c r="GJ975">
        <v>0</v>
      </c>
      <c r="GK975">
        <v>0</v>
      </c>
      <c r="GL975">
        <f t="shared" si="874"/>
        <v>0</v>
      </c>
      <c r="GM975">
        <f t="shared" si="875"/>
        <v>-6411.25</v>
      </c>
      <c r="GN975">
        <f t="shared" si="876"/>
        <v>-6411.25</v>
      </c>
      <c r="GO975">
        <f t="shared" si="877"/>
        <v>0</v>
      </c>
      <c r="GP975">
        <f t="shared" si="878"/>
        <v>0</v>
      </c>
      <c r="GR975">
        <v>0</v>
      </c>
      <c r="GS975">
        <v>3</v>
      </c>
      <c r="GT975">
        <v>0</v>
      </c>
      <c r="GU975" t="s">
        <v>3</v>
      </c>
      <c r="GV975">
        <f t="shared" si="879"/>
        <v>0</v>
      </c>
      <c r="GW975">
        <v>1</v>
      </c>
      <c r="GX975">
        <f t="shared" si="880"/>
        <v>0</v>
      </c>
      <c r="HA975">
        <v>0</v>
      </c>
      <c r="HB975">
        <v>0</v>
      </c>
      <c r="HC975">
        <f t="shared" si="881"/>
        <v>0</v>
      </c>
      <c r="HE975" t="s">
        <v>3</v>
      </c>
      <c r="HF975" t="s">
        <v>3</v>
      </c>
      <c r="HM975" t="s">
        <v>3</v>
      </c>
      <c r="HN975" t="s">
        <v>3</v>
      </c>
      <c r="HO975" t="s">
        <v>3</v>
      </c>
      <c r="HP975" t="s">
        <v>3</v>
      </c>
      <c r="HQ975" t="s">
        <v>3</v>
      </c>
      <c r="IK975">
        <v>0</v>
      </c>
    </row>
    <row r="976" spans="1:245" x14ac:dyDescent="0.2">
      <c r="A976">
        <v>18</v>
      </c>
      <c r="B976">
        <v>1</v>
      </c>
      <c r="C976">
        <v>1225</v>
      </c>
      <c r="E976" t="s">
        <v>580</v>
      </c>
      <c r="F976" t="s">
        <v>29</v>
      </c>
      <c r="G976" t="s">
        <v>55</v>
      </c>
      <c r="H976" t="str">
        <f>'1.Ведомость'!C301</f>
        <v>ШТ</v>
      </c>
      <c r="I976">
        <f>I973*J976</f>
        <v>19</v>
      </c>
      <c r="J976">
        <v>1</v>
      </c>
      <c r="K976">
        <v>1</v>
      </c>
      <c r="O976">
        <f t="shared" si="851"/>
        <v>32851.760000000002</v>
      </c>
      <c r="P976">
        <f t="shared" si="852"/>
        <v>32851.760000000002</v>
      </c>
      <c r="Q976">
        <f t="shared" si="853"/>
        <v>0</v>
      </c>
      <c r="R976">
        <f t="shared" si="854"/>
        <v>0</v>
      </c>
      <c r="S976">
        <f t="shared" si="855"/>
        <v>0</v>
      </c>
      <c r="T976">
        <f t="shared" si="856"/>
        <v>0</v>
      </c>
      <c r="U976">
        <f t="shared" si="857"/>
        <v>0</v>
      </c>
      <c r="V976">
        <f t="shared" si="858"/>
        <v>0</v>
      </c>
      <c r="W976">
        <f t="shared" si="859"/>
        <v>0</v>
      </c>
      <c r="X976">
        <f t="shared" si="860"/>
        <v>0</v>
      </c>
      <c r="Y976">
        <f t="shared" si="861"/>
        <v>0</v>
      </c>
      <c r="AA976">
        <v>51651743</v>
      </c>
      <c r="AB976">
        <f t="shared" si="862"/>
        <v>1729.04</v>
      </c>
      <c r="AC976">
        <f t="shared" si="863"/>
        <v>1729.04</v>
      </c>
      <c r="AD976">
        <f>ROUND((((ET976)-(EU976))+AE976),2)</f>
        <v>0</v>
      </c>
      <c r="AE976">
        <f t="shared" si="886"/>
        <v>0</v>
      </c>
      <c r="AF976">
        <f t="shared" si="886"/>
        <v>0</v>
      </c>
      <c r="AG976">
        <f t="shared" si="864"/>
        <v>0</v>
      </c>
      <c r="AH976">
        <f t="shared" si="887"/>
        <v>0</v>
      </c>
      <c r="AI976">
        <f t="shared" si="887"/>
        <v>0</v>
      </c>
      <c r="AJ976">
        <f t="shared" si="865"/>
        <v>0</v>
      </c>
      <c r="AK976">
        <v>1729.0400000000002</v>
      </c>
      <c r="AL976">
        <v>1729.0400000000002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1</v>
      </c>
      <c r="AW976">
        <v>1</v>
      </c>
      <c r="AZ976">
        <v>1</v>
      </c>
      <c r="BA976">
        <v>1</v>
      </c>
      <c r="BB976">
        <v>1</v>
      </c>
      <c r="BC976">
        <v>9.11</v>
      </c>
      <c r="BD976" t="s">
        <v>3</v>
      </c>
      <c r="BE976" t="s">
        <v>3</v>
      </c>
      <c r="BF976" t="s">
        <v>3</v>
      </c>
      <c r="BG976" t="s">
        <v>3</v>
      </c>
      <c r="BH976">
        <v>3</v>
      </c>
      <c r="BI976">
        <v>1</v>
      </c>
      <c r="BJ976" t="s">
        <v>56</v>
      </c>
      <c r="BM976">
        <v>500001</v>
      </c>
      <c r="BN976">
        <v>0</v>
      </c>
      <c r="BO976" t="s">
        <v>3</v>
      </c>
      <c r="BP976">
        <v>0</v>
      </c>
      <c r="BQ976">
        <v>8</v>
      </c>
      <c r="BR976">
        <v>0</v>
      </c>
      <c r="BS976">
        <v>1</v>
      </c>
      <c r="BT976">
        <v>1</v>
      </c>
      <c r="BU976">
        <v>1</v>
      </c>
      <c r="BV976">
        <v>1</v>
      </c>
      <c r="BW976">
        <v>1</v>
      </c>
      <c r="BX976">
        <v>1</v>
      </c>
      <c r="BY976" t="s">
        <v>3</v>
      </c>
      <c r="BZ976">
        <v>0</v>
      </c>
      <c r="CA976">
        <v>0</v>
      </c>
      <c r="CB976" t="s">
        <v>3</v>
      </c>
      <c r="CE976">
        <v>0</v>
      </c>
      <c r="CF976">
        <v>0</v>
      </c>
      <c r="CG976">
        <v>0</v>
      </c>
      <c r="CM976">
        <v>0</v>
      </c>
      <c r="CN976" t="s">
        <v>3</v>
      </c>
      <c r="CO976">
        <v>0</v>
      </c>
      <c r="CP976">
        <f t="shared" si="866"/>
        <v>32851.760000000002</v>
      </c>
      <c r="CQ976">
        <f>AC976</f>
        <v>1729.04</v>
      </c>
      <c r="CR976">
        <f>AD976</f>
        <v>0</v>
      </c>
      <c r="CS976">
        <f t="shared" si="867"/>
        <v>0</v>
      </c>
      <c r="CT976">
        <f t="shared" si="868"/>
        <v>0</v>
      </c>
      <c r="CU976">
        <f t="shared" si="869"/>
        <v>0</v>
      </c>
      <c r="CV976">
        <f t="shared" si="870"/>
        <v>0</v>
      </c>
      <c r="CW976">
        <f t="shared" si="871"/>
        <v>0</v>
      </c>
      <c r="CX976">
        <f t="shared" si="872"/>
        <v>0</v>
      </c>
      <c r="CY976">
        <f t="shared" si="882"/>
        <v>0</v>
      </c>
      <c r="CZ976">
        <f t="shared" si="883"/>
        <v>0</v>
      </c>
      <c r="DC976" t="s">
        <v>3</v>
      </c>
      <c r="DD976" t="s">
        <v>3</v>
      </c>
      <c r="DE976" t="s">
        <v>3</v>
      </c>
      <c r="DF976" t="s">
        <v>3</v>
      </c>
      <c r="DG976" t="s">
        <v>3</v>
      </c>
      <c r="DH976" t="s">
        <v>3</v>
      </c>
      <c r="DI976" t="s">
        <v>3</v>
      </c>
      <c r="DJ976" t="s">
        <v>3</v>
      </c>
      <c r="DK976" t="s">
        <v>3</v>
      </c>
      <c r="DL976" t="s">
        <v>3</v>
      </c>
      <c r="DM976" t="s">
        <v>3</v>
      </c>
      <c r="DN976">
        <v>0</v>
      </c>
      <c r="DO976">
        <v>0</v>
      </c>
      <c r="DP976">
        <v>1</v>
      </c>
      <c r="DQ976">
        <v>1</v>
      </c>
      <c r="DU976">
        <v>1013</v>
      </c>
      <c r="DV976" t="s">
        <v>17</v>
      </c>
      <c r="DW976" t="s">
        <v>17</v>
      </c>
      <c r="DX976">
        <v>1</v>
      </c>
      <c r="DZ976" t="s">
        <v>3</v>
      </c>
      <c r="EA976" t="s">
        <v>3</v>
      </c>
      <c r="EB976" t="s">
        <v>3</v>
      </c>
      <c r="EC976" t="s">
        <v>3</v>
      </c>
      <c r="EE976">
        <v>50757674</v>
      </c>
      <c r="EF976">
        <v>8</v>
      </c>
      <c r="EG976" t="s">
        <v>46</v>
      </c>
      <c r="EH976">
        <v>0</v>
      </c>
      <c r="EI976" t="s">
        <v>3</v>
      </c>
      <c r="EJ976">
        <v>1</v>
      </c>
      <c r="EK976">
        <v>500001</v>
      </c>
      <c r="EL976" t="s">
        <v>47</v>
      </c>
      <c r="EM976" t="s">
        <v>48</v>
      </c>
      <c r="EO976" t="s">
        <v>3</v>
      </c>
      <c r="EQ976">
        <v>0</v>
      </c>
      <c r="ER976">
        <v>1644.17</v>
      </c>
      <c r="ES976">
        <v>1729.0400000000002</v>
      </c>
      <c r="ET976">
        <v>0</v>
      </c>
      <c r="EU976">
        <v>0</v>
      </c>
      <c r="EV976">
        <v>0</v>
      </c>
      <c r="EW976">
        <v>0</v>
      </c>
      <c r="EX976">
        <v>0</v>
      </c>
      <c r="EZ976">
        <v>5</v>
      </c>
      <c r="FC976">
        <v>0</v>
      </c>
      <c r="FD976">
        <v>18</v>
      </c>
      <c r="FF976">
        <v>1644.17</v>
      </c>
      <c r="FQ976">
        <v>0</v>
      </c>
      <c r="FR976">
        <f t="shared" si="873"/>
        <v>0</v>
      </c>
      <c r="FS976">
        <v>0</v>
      </c>
      <c r="FX976">
        <v>0</v>
      </c>
      <c r="FY976">
        <v>0</v>
      </c>
      <c r="GA976" t="s">
        <v>57</v>
      </c>
      <c r="GD976">
        <v>1</v>
      </c>
      <c r="GF976">
        <v>-1802594515</v>
      </c>
      <c r="GG976">
        <v>2</v>
      </c>
      <c r="GH976">
        <v>3</v>
      </c>
      <c r="GI976">
        <v>4</v>
      </c>
      <c r="GJ976">
        <v>0</v>
      </c>
      <c r="GK976">
        <v>0</v>
      </c>
      <c r="GL976">
        <f t="shared" si="874"/>
        <v>0</v>
      </c>
      <c r="GM976">
        <f t="shared" si="875"/>
        <v>32851.760000000002</v>
      </c>
      <c r="GN976">
        <f t="shared" si="876"/>
        <v>32851.760000000002</v>
      </c>
      <c r="GO976">
        <f t="shared" si="877"/>
        <v>0</v>
      </c>
      <c r="GP976">
        <f t="shared" si="878"/>
        <v>0</v>
      </c>
      <c r="GR976">
        <v>1</v>
      </c>
      <c r="GS976">
        <v>1</v>
      </c>
      <c r="GT976">
        <v>0</v>
      </c>
      <c r="GU976" t="s">
        <v>3</v>
      </c>
      <c r="GV976">
        <f t="shared" si="879"/>
        <v>0</v>
      </c>
      <c r="GW976">
        <v>1</v>
      </c>
      <c r="GX976">
        <f t="shared" si="880"/>
        <v>0</v>
      </c>
      <c r="HA976">
        <v>0</v>
      </c>
      <c r="HB976">
        <v>0</v>
      </c>
      <c r="HC976">
        <f t="shared" si="881"/>
        <v>0</v>
      </c>
      <c r="HE976" t="s">
        <v>35</v>
      </c>
      <c r="HF976" t="s">
        <v>37</v>
      </c>
      <c r="HG976">
        <f>ROUND(AC976*I976,2)</f>
        <v>32851.760000000002</v>
      </c>
      <c r="HM976" t="s">
        <v>3</v>
      </c>
      <c r="HN976" t="s">
        <v>3</v>
      </c>
      <c r="HO976" t="s">
        <v>3</v>
      </c>
      <c r="HP976" t="s">
        <v>3</v>
      </c>
      <c r="HQ976" t="s">
        <v>3</v>
      </c>
      <c r="IK976">
        <v>0</v>
      </c>
    </row>
    <row r="977" spans="1:245" x14ac:dyDescent="0.2">
      <c r="A977">
        <v>17</v>
      </c>
      <c r="B977">
        <v>1</v>
      </c>
      <c r="C977">
        <f>ROW(SmtRes!A1235)</f>
        <v>1235</v>
      </c>
      <c r="D977">
        <f>ROW(EtalonRes!A1419)</f>
        <v>1419</v>
      </c>
      <c r="E977" t="s">
        <v>581</v>
      </c>
      <c r="F977" t="s">
        <v>38</v>
      </c>
      <c r="G977" t="s">
        <v>39</v>
      </c>
      <c r="H977" t="s">
        <v>17</v>
      </c>
      <c r="I977">
        <v>19</v>
      </c>
      <c r="J977">
        <v>0</v>
      </c>
      <c r="K977">
        <v>19</v>
      </c>
      <c r="O977">
        <f t="shared" si="851"/>
        <v>13869.93</v>
      </c>
      <c r="P977">
        <f t="shared" si="852"/>
        <v>7084.57</v>
      </c>
      <c r="Q977">
        <f t="shared" si="853"/>
        <v>390.51</v>
      </c>
      <c r="R977">
        <f t="shared" si="854"/>
        <v>82.47</v>
      </c>
      <c r="S977">
        <f t="shared" si="855"/>
        <v>6394.85</v>
      </c>
      <c r="T977">
        <f t="shared" si="856"/>
        <v>0</v>
      </c>
      <c r="U977">
        <f t="shared" si="857"/>
        <v>21.346500000000002</v>
      </c>
      <c r="V977">
        <f t="shared" si="858"/>
        <v>0.19950000000000001</v>
      </c>
      <c r="W977">
        <f t="shared" si="859"/>
        <v>0</v>
      </c>
      <c r="X977">
        <f t="shared" si="860"/>
        <v>7837.56</v>
      </c>
      <c r="Y977">
        <f t="shared" si="861"/>
        <v>4663.67</v>
      </c>
      <c r="AA977">
        <v>51651743</v>
      </c>
      <c r="AB977">
        <f t="shared" si="862"/>
        <v>52.56</v>
      </c>
      <c r="AC977">
        <f t="shared" si="863"/>
        <v>40.93</v>
      </c>
      <c r="AD977">
        <f>ROUND(((((ET977*ROUND(1.05,7)))-((EU977*ROUND(1.05,7))))+AE977),2)</f>
        <v>1.55</v>
      </c>
      <c r="AE977">
        <f>ROUND(((EU977*ROUND(1.05,7))),2)</f>
        <v>0.13</v>
      </c>
      <c r="AF977">
        <f>ROUND(((EV977*ROUND(1.05,7))),2)</f>
        <v>10.08</v>
      </c>
      <c r="AG977">
        <f t="shared" si="864"/>
        <v>0</v>
      </c>
      <c r="AH977">
        <f>((EW977*ROUND(1.05,7)))</f>
        <v>1.1235000000000002</v>
      </c>
      <c r="AI977">
        <f>((EX977*ROUND(1.05,7)))</f>
        <v>1.0500000000000001E-2</v>
      </c>
      <c r="AJ977">
        <f t="shared" si="865"/>
        <v>0</v>
      </c>
      <c r="AK977">
        <v>52</v>
      </c>
      <c r="AL977">
        <v>40.93</v>
      </c>
      <c r="AM977">
        <v>1.47</v>
      </c>
      <c r="AN977">
        <v>0.12</v>
      </c>
      <c r="AO977">
        <v>9.6</v>
      </c>
      <c r="AP977">
        <v>0</v>
      </c>
      <c r="AQ977">
        <v>1.07</v>
      </c>
      <c r="AR977">
        <v>0.01</v>
      </c>
      <c r="AS977">
        <v>0</v>
      </c>
      <c r="AT977">
        <v>121</v>
      </c>
      <c r="AU977">
        <v>72</v>
      </c>
      <c r="AV977">
        <v>1</v>
      </c>
      <c r="AW977">
        <v>1</v>
      </c>
      <c r="AZ977">
        <v>1</v>
      </c>
      <c r="BA977">
        <v>33.39</v>
      </c>
      <c r="BB977">
        <v>13.26</v>
      </c>
      <c r="BC977">
        <v>9.11</v>
      </c>
      <c r="BD977" t="s">
        <v>3</v>
      </c>
      <c r="BE977" t="s">
        <v>3</v>
      </c>
      <c r="BF977" t="s">
        <v>3</v>
      </c>
      <c r="BG977" t="s">
        <v>3</v>
      </c>
      <c r="BH977">
        <v>0</v>
      </c>
      <c r="BI977">
        <v>1</v>
      </c>
      <c r="BJ977" t="s">
        <v>40</v>
      </c>
      <c r="BM977">
        <v>20001</v>
      </c>
      <c r="BN977">
        <v>0</v>
      </c>
      <c r="BO977" t="s">
        <v>3</v>
      </c>
      <c r="BP977">
        <v>0</v>
      </c>
      <c r="BQ977">
        <v>22</v>
      </c>
      <c r="BR977">
        <v>0</v>
      </c>
      <c r="BS977">
        <v>33.39</v>
      </c>
      <c r="BT977">
        <v>1</v>
      </c>
      <c r="BU977">
        <v>1</v>
      </c>
      <c r="BV977">
        <v>1</v>
      </c>
      <c r="BW977">
        <v>1</v>
      </c>
      <c r="BX977">
        <v>1</v>
      </c>
      <c r="BY977" t="s">
        <v>3</v>
      </c>
      <c r="BZ977">
        <v>121</v>
      </c>
      <c r="CA977">
        <v>72</v>
      </c>
      <c r="CB977" t="s">
        <v>3</v>
      </c>
      <c r="CE977">
        <v>0</v>
      </c>
      <c r="CF977">
        <v>0</v>
      </c>
      <c r="CG977">
        <v>0</v>
      </c>
      <c r="CM977">
        <v>0</v>
      </c>
      <c r="CN977" t="s">
        <v>19</v>
      </c>
      <c r="CO977">
        <v>0</v>
      </c>
      <c r="CP977">
        <f t="shared" si="866"/>
        <v>13869.93</v>
      </c>
      <c r="CQ977">
        <f>AC977*BC977</f>
        <v>372.8723</v>
      </c>
      <c r="CR977">
        <f>AD977*BB977</f>
        <v>20.553000000000001</v>
      </c>
      <c r="CS977">
        <f t="shared" si="867"/>
        <v>4.3407</v>
      </c>
      <c r="CT977">
        <f t="shared" si="868"/>
        <v>336.57120000000003</v>
      </c>
      <c r="CU977">
        <f t="shared" si="869"/>
        <v>0</v>
      </c>
      <c r="CV977">
        <f t="shared" si="870"/>
        <v>1.1235000000000002</v>
      </c>
      <c r="CW977">
        <f t="shared" si="871"/>
        <v>1.0500000000000001E-2</v>
      </c>
      <c r="CX977">
        <f t="shared" si="872"/>
        <v>0</v>
      </c>
      <c r="CY977">
        <f t="shared" si="882"/>
        <v>7837.5572000000011</v>
      </c>
      <c r="CZ977">
        <f t="shared" si="883"/>
        <v>4663.6704</v>
      </c>
      <c r="DC977" t="s">
        <v>3</v>
      </c>
      <c r="DD977" t="s">
        <v>3</v>
      </c>
      <c r="DE977" t="s">
        <v>20</v>
      </c>
      <c r="DF977" t="s">
        <v>20</v>
      </c>
      <c r="DG977" t="s">
        <v>20</v>
      </c>
      <c r="DH977" t="s">
        <v>3</v>
      </c>
      <c r="DI977" t="s">
        <v>20</v>
      </c>
      <c r="DJ977" t="s">
        <v>20</v>
      </c>
      <c r="DK977" t="s">
        <v>3</v>
      </c>
      <c r="DL977" t="s">
        <v>3</v>
      </c>
      <c r="DM977" t="s">
        <v>3</v>
      </c>
      <c r="DN977">
        <v>0</v>
      </c>
      <c r="DO977">
        <v>0</v>
      </c>
      <c r="DP977">
        <v>1</v>
      </c>
      <c r="DQ977">
        <v>1</v>
      </c>
      <c r="DU977">
        <v>1013</v>
      </c>
      <c r="DV977" t="s">
        <v>17</v>
      </c>
      <c r="DW977" t="s">
        <v>17</v>
      </c>
      <c r="DX977">
        <v>1</v>
      </c>
      <c r="DZ977" t="s">
        <v>3</v>
      </c>
      <c r="EA977" t="s">
        <v>3</v>
      </c>
      <c r="EB977" t="s">
        <v>3</v>
      </c>
      <c r="EC977" t="s">
        <v>3</v>
      </c>
      <c r="EE977">
        <v>50757454</v>
      </c>
      <c r="EF977">
        <v>22</v>
      </c>
      <c r="EG977" t="s">
        <v>21</v>
      </c>
      <c r="EH977">
        <v>16</v>
      </c>
      <c r="EI977" t="s">
        <v>22</v>
      </c>
      <c r="EJ977">
        <v>1</v>
      </c>
      <c r="EK977">
        <v>20001</v>
      </c>
      <c r="EL977" t="s">
        <v>23</v>
      </c>
      <c r="EM977" t="s">
        <v>24</v>
      </c>
      <c r="EO977" t="s">
        <v>25</v>
      </c>
      <c r="EQ977">
        <v>131072</v>
      </c>
      <c r="ER977">
        <v>52</v>
      </c>
      <c r="ES977">
        <v>40.93</v>
      </c>
      <c r="ET977">
        <v>1.47</v>
      </c>
      <c r="EU977">
        <v>0.12</v>
      </c>
      <c r="EV977">
        <v>9.6</v>
      </c>
      <c r="EW977">
        <v>1.07</v>
      </c>
      <c r="EX977">
        <v>0.01</v>
      </c>
      <c r="EY977">
        <v>0</v>
      </c>
      <c r="FQ977">
        <v>0</v>
      </c>
      <c r="FR977">
        <f t="shared" si="873"/>
        <v>0</v>
      </c>
      <c r="FS977">
        <v>0</v>
      </c>
      <c r="FX977">
        <v>121</v>
      </c>
      <c r="FY977">
        <v>72</v>
      </c>
      <c r="GA977" t="s">
        <v>3</v>
      </c>
      <c r="GD977">
        <v>1</v>
      </c>
      <c r="GF977">
        <v>-476731723</v>
      </c>
      <c r="GG977">
        <v>2</v>
      </c>
      <c r="GH977">
        <v>1</v>
      </c>
      <c r="GI977">
        <v>4</v>
      </c>
      <c r="GJ977">
        <v>0</v>
      </c>
      <c r="GK977">
        <v>0</v>
      </c>
      <c r="GL977">
        <f t="shared" si="874"/>
        <v>0</v>
      </c>
      <c r="GM977">
        <f t="shared" si="875"/>
        <v>26371.16</v>
      </c>
      <c r="GN977">
        <f t="shared" si="876"/>
        <v>26371.16</v>
      </c>
      <c r="GO977">
        <f t="shared" si="877"/>
        <v>0</v>
      </c>
      <c r="GP977">
        <f t="shared" si="878"/>
        <v>0</v>
      </c>
      <c r="GR977">
        <v>0</v>
      </c>
      <c r="GS977">
        <v>3</v>
      </c>
      <c r="GT977">
        <v>0</v>
      </c>
      <c r="GU977" t="s">
        <v>3</v>
      </c>
      <c r="GV977">
        <f t="shared" si="879"/>
        <v>0</v>
      </c>
      <c r="GW977">
        <v>1</v>
      </c>
      <c r="GX977">
        <f t="shared" si="880"/>
        <v>0</v>
      </c>
      <c r="HA977">
        <v>0</v>
      </c>
      <c r="HB977">
        <v>0</v>
      </c>
      <c r="HC977">
        <f t="shared" si="881"/>
        <v>0</v>
      </c>
      <c r="HE977" t="s">
        <v>3</v>
      </c>
      <c r="HF977" t="s">
        <v>3</v>
      </c>
      <c r="HM977" t="s">
        <v>3</v>
      </c>
      <c r="HN977" t="s">
        <v>26</v>
      </c>
      <c r="HO977" t="s">
        <v>27</v>
      </c>
      <c r="HP977" t="s">
        <v>22</v>
      </c>
      <c r="HQ977" t="s">
        <v>22</v>
      </c>
      <c r="IK977">
        <v>0</v>
      </c>
    </row>
    <row r="978" spans="1:245" x14ac:dyDescent="0.2">
      <c r="A978">
        <v>18</v>
      </c>
      <c r="B978">
        <v>1</v>
      </c>
      <c r="C978">
        <v>1230</v>
      </c>
      <c r="E978" t="s">
        <v>582</v>
      </c>
      <c r="F978" t="s">
        <v>42</v>
      </c>
      <c r="G978" t="s">
        <v>43</v>
      </c>
      <c r="H978" t="e">
        <f>'1.Ведомость'!#REF!</f>
        <v>#REF!</v>
      </c>
      <c r="I978">
        <f>I977*J978</f>
        <v>1.9</v>
      </c>
      <c r="J978">
        <v>9.9999999999999992E-2</v>
      </c>
      <c r="K978">
        <v>0.1</v>
      </c>
      <c r="O978">
        <f t="shared" si="851"/>
        <v>17.309999999999999</v>
      </c>
      <c r="P978">
        <f t="shared" si="852"/>
        <v>17.309999999999999</v>
      </c>
      <c r="Q978">
        <f t="shared" si="853"/>
        <v>0</v>
      </c>
      <c r="R978">
        <f t="shared" si="854"/>
        <v>0</v>
      </c>
      <c r="S978">
        <f t="shared" si="855"/>
        <v>0</v>
      </c>
      <c r="T978">
        <f t="shared" si="856"/>
        <v>0</v>
      </c>
      <c r="U978">
        <f t="shared" si="857"/>
        <v>0</v>
      </c>
      <c r="V978">
        <f t="shared" si="858"/>
        <v>0</v>
      </c>
      <c r="W978">
        <f t="shared" si="859"/>
        <v>0</v>
      </c>
      <c r="X978">
        <f t="shared" si="860"/>
        <v>0</v>
      </c>
      <c r="Y978">
        <f t="shared" si="861"/>
        <v>0</v>
      </c>
      <c r="AA978">
        <v>51651743</v>
      </c>
      <c r="AB978">
        <f t="shared" si="862"/>
        <v>1</v>
      </c>
      <c r="AC978">
        <f t="shared" si="863"/>
        <v>1</v>
      </c>
      <c r="AD978">
        <f>ROUND((((ET978)-(EU978))+AE978),2)</f>
        <v>0</v>
      </c>
      <c r="AE978">
        <f t="shared" ref="AE978:AF980" si="888">ROUND((EU978),2)</f>
        <v>0</v>
      </c>
      <c r="AF978">
        <f t="shared" si="888"/>
        <v>0</v>
      </c>
      <c r="AG978">
        <f t="shared" si="864"/>
        <v>0</v>
      </c>
      <c r="AH978">
        <f t="shared" ref="AH978:AI980" si="889">(EW978)</f>
        <v>0</v>
      </c>
      <c r="AI978">
        <f t="shared" si="889"/>
        <v>0</v>
      </c>
      <c r="AJ978">
        <f t="shared" si="865"/>
        <v>0</v>
      </c>
      <c r="AK978">
        <v>1</v>
      </c>
      <c r="AL978">
        <v>1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1</v>
      </c>
      <c r="AW978">
        <v>1</v>
      </c>
      <c r="AZ978">
        <v>1</v>
      </c>
      <c r="BA978">
        <v>1</v>
      </c>
      <c r="BB978">
        <v>1</v>
      </c>
      <c r="BC978">
        <v>9.11</v>
      </c>
      <c r="BD978" t="s">
        <v>3</v>
      </c>
      <c r="BE978" t="s">
        <v>3</v>
      </c>
      <c r="BF978" t="s">
        <v>3</v>
      </c>
      <c r="BG978" t="s">
        <v>3</v>
      </c>
      <c r="BH978">
        <v>3</v>
      </c>
      <c r="BI978">
        <v>1</v>
      </c>
      <c r="BJ978" t="s">
        <v>45</v>
      </c>
      <c r="BM978">
        <v>500001</v>
      </c>
      <c r="BN978">
        <v>0</v>
      </c>
      <c r="BO978" t="s">
        <v>3</v>
      </c>
      <c r="BP978">
        <v>0</v>
      </c>
      <c r="BQ978">
        <v>8</v>
      </c>
      <c r="BR978">
        <v>0</v>
      </c>
      <c r="BS978">
        <v>1</v>
      </c>
      <c r="BT978">
        <v>1</v>
      </c>
      <c r="BU978">
        <v>1</v>
      </c>
      <c r="BV978">
        <v>1</v>
      </c>
      <c r="BW978">
        <v>1</v>
      </c>
      <c r="BX978">
        <v>1</v>
      </c>
      <c r="BY978" t="s">
        <v>3</v>
      </c>
      <c r="BZ978">
        <v>0</v>
      </c>
      <c r="CA978">
        <v>0</v>
      </c>
      <c r="CB978" t="s">
        <v>3</v>
      </c>
      <c r="CE978">
        <v>0</v>
      </c>
      <c r="CF978">
        <v>0</v>
      </c>
      <c r="CG978">
        <v>0</v>
      </c>
      <c r="CM978">
        <v>0</v>
      </c>
      <c r="CN978" t="s">
        <v>3</v>
      </c>
      <c r="CO978">
        <v>0</v>
      </c>
      <c r="CP978">
        <f t="shared" si="866"/>
        <v>17.309999999999999</v>
      </c>
      <c r="CQ978">
        <f>AC978*BC978</f>
        <v>9.11</v>
      </c>
      <c r="CR978">
        <f>AD978*BB978</f>
        <v>0</v>
      </c>
      <c r="CS978">
        <f t="shared" si="867"/>
        <v>0</v>
      </c>
      <c r="CT978">
        <f t="shared" si="868"/>
        <v>0</v>
      </c>
      <c r="CU978">
        <f t="shared" si="869"/>
        <v>0</v>
      </c>
      <c r="CV978">
        <f t="shared" si="870"/>
        <v>0</v>
      </c>
      <c r="CW978">
        <f t="shared" si="871"/>
        <v>0</v>
      </c>
      <c r="CX978">
        <f t="shared" si="872"/>
        <v>0</v>
      </c>
      <c r="CY978">
        <f t="shared" si="882"/>
        <v>0</v>
      </c>
      <c r="CZ978">
        <f t="shared" si="883"/>
        <v>0</v>
      </c>
      <c r="DC978" t="s">
        <v>3</v>
      </c>
      <c r="DD978" t="s">
        <v>3</v>
      </c>
      <c r="DE978" t="s">
        <v>3</v>
      </c>
      <c r="DF978" t="s">
        <v>3</v>
      </c>
      <c r="DG978" t="s">
        <v>3</v>
      </c>
      <c r="DH978" t="s">
        <v>3</v>
      </c>
      <c r="DI978" t="s">
        <v>3</v>
      </c>
      <c r="DJ978" t="s">
        <v>3</v>
      </c>
      <c r="DK978" t="s">
        <v>3</v>
      </c>
      <c r="DL978" t="s">
        <v>3</v>
      </c>
      <c r="DM978" t="s">
        <v>3</v>
      </c>
      <c r="DN978">
        <v>0</v>
      </c>
      <c r="DO978">
        <v>0</v>
      </c>
      <c r="DP978">
        <v>1</v>
      </c>
      <c r="DQ978">
        <v>1</v>
      </c>
      <c r="DU978">
        <v>1013</v>
      </c>
      <c r="DV978" t="s">
        <v>44</v>
      </c>
      <c r="DW978" t="s">
        <v>44</v>
      </c>
      <c r="DX978">
        <v>1</v>
      </c>
      <c r="DZ978" t="s">
        <v>3</v>
      </c>
      <c r="EA978" t="s">
        <v>3</v>
      </c>
      <c r="EB978" t="s">
        <v>3</v>
      </c>
      <c r="EC978" t="s">
        <v>3</v>
      </c>
      <c r="EE978">
        <v>50757674</v>
      </c>
      <c r="EF978">
        <v>8</v>
      </c>
      <c r="EG978" t="s">
        <v>46</v>
      </c>
      <c r="EH978">
        <v>0</v>
      </c>
      <c r="EI978" t="s">
        <v>3</v>
      </c>
      <c r="EJ978">
        <v>1</v>
      </c>
      <c r="EK978">
        <v>500001</v>
      </c>
      <c r="EL978" t="s">
        <v>47</v>
      </c>
      <c r="EM978" t="s">
        <v>48</v>
      </c>
      <c r="EO978" t="s">
        <v>3</v>
      </c>
      <c r="EQ978">
        <v>0</v>
      </c>
      <c r="ER978">
        <v>1</v>
      </c>
      <c r="ES978">
        <v>1</v>
      </c>
      <c r="ET978">
        <v>0</v>
      </c>
      <c r="EU978">
        <v>0</v>
      </c>
      <c r="EV978">
        <v>0</v>
      </c>
      <c r="EW978">
        <v>0</v>
      </c>
      <c r="EX978">
        <v>0</v>
      </c>
      <c r="FQ978">
        <v>0</v>
      </c>
      <c r="FR978">
        <f t="shared" si="873"/>
        <v>0</v>
      </c>
      <c r="FS978">
        <v>0</v>
      </c>
      <c r="FX978">
        <v>0</v>
      </c>
      <c r="FY978">
        <v>0</v>
      </c>
      <c r="GA978" t="s">
        <v>3</v>
      </c>
      <c r="GD978">
        <v>1</v>
      </c>
      <c r="GF978">
        <v>-1743999360</v>
      </c>
      <c r="GG978">
        <v>2</v>
      </c>
      <c r="GH978">
        <v>1</v>
      </c>
      <c r="GI978">
        <v>4</v>
      </c>
      <c r="GJ978">
        <v>0</v>
      </c>
      <c r="GK978">
        <v>0</v>
      </c>
      <c r="GL978">
        <f t="shared" si="874"/>
        <v>0</v>
      </c>
      <c r="GM978">
        <f t="shared" si="875"/>
        <v>17.309999999999999</v>
      </c>
      <c r="GN978">
        <f t="shared" si="876"/>
        <v>17.309999999999999</v>
      </c>
      <c r="GO978">
        <f t="shared" si="877"/>
        <v>0</v>
      </c>
      <c r="GP978">
        <f t="shared" si="878"/>
        <v>0</v>
      </c>
      <c r="GR978">
        <v>0</v>
      </c>
      <c r="GS978">
        <v>3</v>
      </c>
      <c r="GT978">
        <v>0</v>
      </c>
      <c r="GU978" t="s">
        <v>3</v>
      </c>
      <c r="GV978">
        <f t="shared" si="879"/>
        <v>0</v>
      </c>
      <c r="GW978">
        <v>1</v>
      </c>
      <c r="GX978">
        <f t="shared" si="880"/>
        <v>0</v>
      </c>
      <c r="HA978">
        <v>0</v>
      </c>
      <c r="HB978">
        <v>0</v>
      </c>
      <c r="HC978">
        <f t="shared" si="881"/>
        <v>0</v>
      </c>
      <c r="HE978" t="s">
        <v>3</v>
      </c>
      <c r="HF978" t="s">
        <v>3</v>
      </c>
      <c r="HM978" t="s">
        <v>3</v>
      </c>
      <c r="HN978" t="s">
        <v>3</v>
      </c>
      <c r="HO978" t="s">
        <v>3</v>
      </c>
      <c r="HP978" t="s">
        <v>3</v>
      </c>
      <c r="HQ978" t="s">
        <v>3</v>
      </c>
      <c r="IK978">
        <v>0</v>
      </c>
    </row>
    <row r="979" spans="1:245" x14ac:dyDescent="0.2">
      <c r="A979">
        <v>18</v>
      </c>
      <c r="B979">
        <v>1</v>
      </c>
      <c r="C979">
        <v>1234</v>
      </c>
      <c r="E979" t="s">
        <v>583</v>
      </c>
      <c r="F979" t="s">
        <v>50</v>
      </c>
      <c r="G979" t="s">
        <v>51</v>
      </c>
      <c r="H979" t="e">
        <f>'1.Ведомость'!#REF!</f>
        <v>#REF!</v>
      </c>
      <c r="I979">
        <f>I977*J979</f>
        <v>-0.76</v>
      </c>
      <c r="J979">
        <v>-0.04</v>
      </c>
      <c r="K979">
        <v>-0.04</v>
      </c>
      <c r="O979">
        <f t="shared" si="851"/>
        <v>-6411.25</v>
      </c>
      <c r="P979">
        <f t="shared" si="852"/>
        <v>-6411.25</v>
      </c>
      <c r="Q979">
        <f t="shared" si="853"/>
        <v>0</v>
      </c>
      <c r="R979">
        <f t="shared" si="854"/>
        <v>0</v>
      </c>
      <c r="S979">
        <f t="shared" si="855"/>
        <v>0</v>
      </c>
      <c r="T979">
        <f t="shared" si="856"/>
        <v>0</v>
      </c>
      <c r="U979">
        <f t="shared" si="857"/>
        <v>0</v>
      </c>
      <c r="V979">
        <f t="shared" si="858"/>
        <v>0</v>
      </c>
      <c r="W979">
        <f t="shared" si="859"/>
        <v>0</v>
      </c>
      <c r="X979">
        <f t="shared" si="860"/>
        <v>0</v>
      </c>
      <c r="Y979">
        <f t="shared" si="861"/>
        <v>0</v>
      </c>
      <c r="AA979">
        <v>51651743</v>
      </c>
      <c r="AB979">
        <f t="shared" si="862"/>
        <v>926</v>
      </c>
      <c r="AC979">
        <f t="shared" si="863"/>
        <v>926</v>
      </c>
      <c r="AD979">
        <f>ROUND((((ET979)-(EU979))+AE979),2)</f>
        <v>0</v>
      </c>
      <c r="AE979">
        <f t="shared" si="888"/>
        <v>0</v>
      </c>
      <c r="AF979">
        <f t="shared" si="888"/>
        <v>0</v>
      </c>
      <c r="AG979">
        <f t="shared" si="864"/>
        <v>0</v>
      </c>
      <c r="AH979">
        <f t="shared" si="889"/>
        <v>0</v>
      </c>
      <c r="AI979">
        <f t="shared" si="889"/>
        <v>0</v>
      </c>
      <c r="AJ979">
        <f t="shared" si="865"/>
        <v>0</v>
      </c>
      <c r="AK979">
        <v>926</v>
      </c>
      <c r="AL979">
        <v>926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1</v>
      </c>
      <c r="AW979">
        <v>1</v>
      </c>
      <c r="AZ979">
        <v>1</v>
      </c>
      <c r="BA979">
        <v>1</v>
      </c>
      <c r="BB979">
        <v>1</v>
      </c>
      <c r="BC979">
        <v>9.11</v>
      </c>
      <c r="BD979" t="s">
        <v>3</v>
      </c>
      <c r="BE979" t="s">
        <v>3</v>
      </c>
      <c r="BF979" t="s">
        <v>3</v>
      </c>
      <c r="BG979" t="s">
        <v>3</v>
      </c>
      <c r="BH979">
        <v>3</v>
      </c>
      <c r="BI979">
        <v>1</v>
      </c>
      <c r="BJ979" t="s">
        <v>53</v>
      </c>
      <c r="BM979">
        <v>500001</v>
      </c>
      <c r="BN979">
        <v>0</v>
      </c>
      <c r="BO979" t="s">
        <v>3</v>
      </c>
      <c r="BP979">
        <v>0</v>
      </c>
      <c r="BQ979">
        <v>8</v>
      </c>
      <c r="BR979">
        <v>1</v>
      </c>
      <c r="BS979">
        <v>1</v>
      </c>
      <c r="BT979">
        <v>1</v>
      </c>
      <c r="BU979">
        <v>1</v>
      </c>
      <c r="BV979">
        <v>1</v>
      </c>
      <c r="BW979">
        <v>1</v>
      </c>
      <c r="BX979">
        <v>1</v>
      </c>
      <c r="BY979" t="s">
        <v>3</v>
      </c>
      <c r="BZ979">
        <v>0</v>
      </c>
      <c r="CA979">
        <v>0</v>
      </c>
      <c r="CB979" t="s">
        <v>3</v>
      </c>
      <c r="CE979">
        <v>0</v>
      </c>
      <c r="CF979">
        <v>0</v>
      </c>
      <c r="CG979">
        <v>0</v>
      </c>
      <c r="CM979">
        <v>0</v>
      </c>
      <c r="CN979" t="s">
        <v>3</v>
      </c>
      <c r="CO979">
        <v>0</v>
      </c>
      <c r="CP979">
        <f t="shared" si="866"/>
        <v>-6411.25</v>
      </c>
      <c r="CQ979">
        <f>AC979*BC979</f>
        <v>8435.8599999999988</v>
      </c>
      <c r="CR979">
        <f>AD979*BB979</f>
        <v>0</v>
      </c>
      <c r="CS979">
        <f t="shared" si="867"/>
        <v>0</v>
      </c>
      <c r="CT979">
        <f t="shared" si="868"/>
        <v>0</v>
      </c>
      <c r="CU979">
        <f t="shared" si="869"/>
        <v>0</v>
      </c>
      <c r="CV979">
        <f t="shared" si="870"/>
        <v>0</v>
      </c>
      <c r="CW979">
        <f t="shared" si="871"/>
        <v>0</v>
      </c>
      <c r="CX979">
        <f t="shared" si="872"/>
        <v>0</v>
      </c>
      <c r="CY979">
        <f t="shared" si="882"/>
        <v>0</v>
      </c>
      <c r="CZ979">
        <f t="shared" si="883"/>
        <v>0</v>
      </c>
      <c r="DC979" t="s">
        <v>3</v>
      </c>
      <c r="DD979" t="s">
        <v>3</v>
      </c>
      <c r="DE979" t="s">
        <v>3</v>
      </c>
      <c r="DF979" t="s">
        <v>3</v>
      </c>
      <c r="DG979" t="s">
        <v>3</v>
      </c>
      <c r="DH979" t="s">
        <v>3</v>
      </c>
      <c r="DI979" t="s">
        <v>3</v>
      </c>
      <c r="DJ979" t="s">
        <v>3</v>
      </c>
      <c r="DK979" t="s">
        <v>3</v>
      </c>
      <c r="DL979" t="s">
        <v>3</v>
      </c>
      <c r="DM979" t="s">
        <v>3</v>
      </c>
      <c r="DN979">
        <v>0</v>
      </c>
      <c r="DO979">
        <v>0</v>
      </c>
      <c r="DP979">
        <v>1</v>
      </c>
      <c r="DQ979">
        <v>1</v>
      </c>
      <c r="DU979">
        <v>1005</v>
      </c>
      <c r="DV979" t="s">
        <v>52</v>
      </c>
      <c r="DW979" t="s">
        <v>52</v>
      </c>
      <c r="DX979">
        <v>1</v>
      </c>
      <c r="DZ979" t="s">
        <v>3</v>
      </c>
      <c r="EA979" t="s">
        <v>3</v>
      </c>
      <c r="EB979" t="s">
        <v>3</v>
      </c>
      <c r="EC979" t="s">
        <v>3</v>
      </c>
      <c r="EE979">
        <v>50757674</v>
      </c>
      <c r="EF979">
        <v>8</v>
      </c>
      <c r="EG979" t="s">
        <v>46</v>
      </c>
      <c r="EH979">
        <v>0</v>
      </c>
      <c r="EI979" t="s">
        <v>3</v>
      </c>
      <c r="EJ979">
        <v>1</v>
      </c>
      <c r="EK979">
        <v>500001</v>
      </c>
      <c r="EL979" t="s">
        <v>47</v>
      </c>
      <c r="EM979" t="s">
        <v>48</v>
      </c>
      <c r="EO979" t="s">
        <v>3</v>
      </c>
      <c r="EQ979">
        <v>32768</v>
      </c>
      <c r="ER979">
        <v>926</v>
      </c>
      <c r="ES979">
        <v>926</v>
      </c>
      <c r="ET979">
        <v>0</v>
      </c>
      <c r="EU979">
        <v>0</v>
      </c>
      <c r="EV979">
        <v>0</v>
      </c>
      <c r="EW979">
        <v>0</v>
      </c>
      <c r="EX979">
        <v>0</v>
      </c>
      <c r="FQ979">
        <v>0</v>
      </c>
      <c r="FR979">
        <f t="shared" si="873"/>
        <v>0</v>
      </c>
      <c r="FS979">
        <v>0</v>
      </c>
      <c r="FX979">
        <v>0</v>
      </c>
      <c r="FY979">
        <v>0</v>
      </c>
      <c r="GA979" t="s">
        <v>3</v>
      </c>
      <c r="GD979">
        <v>1</v>
      </c>
      <c r="GF979">
        <v>-1896968330</v>
      </c>
      <c r="GG979">
        <v>2</v>
      </c>
      <c r="GH979">
        <v>1</v>
      </c>
      <c r="GI979">
        <v>4</v>
      </c>
      <c r="GJ979">
        <v>0</v>
      </c>
      <c r="GK979">
        <v>0</v>
      </c>
      <c r="GL979">
        <f t="shared" si="874"/>
        <v>0</v>
      </c>
      <c r="GM979">
        <f t="shared" si="875"/>
        <v>-6411.25</v>
      </c>
      <c r="GN979">
        <f t="shared" si="876"/>
        <v>-6411.25</v>
      </c>
      <c r="GO979">
        <f t="shared" si="877"/>
        <v>0</v>
      </c>
      <c r="GP979">
        <f t="shared" si="878"/>
        <v>0</v>
      </c>
      <c r="GR979">
        <v>0</v>
      </c>
      <c r="GS979">
        <v>3</v>
      </c>
      <c r="GT979">
        <v>0</v>
      </c>
      <c r="GU979" t="s">
        <v>3</v>
      </c>
      <c r="GV979">
        <f t="shared" si="879"/>
        <v>0</v>
      </c>
      <c r="GW979">
        <v>1</v>
      </c>
      <c r="GX979">
        <f t="shared" si="880"/>
        <v>0</v>
      </c>
      <c r="HA979">
        <v>0</v>
      </c>
      <c r="HB979">
        <v>0</v>
      </c>
      <c r="HC979">
        <f t="shared" si="881"/>
        <v>0</v>
      </c>
      <c r="HE979" t="s">
        <v>3</v>
      </c>
      <c r="HF979" t="s">
        <v>3</v>
      </c>
      <c r="HM979" t="s">
        <v>3</v>
      </c>
      <c r="HN979" t="s">
        <v>3</v>
      </c>
      <c r="HO979" t="s">
        <v>3</v>
      </c>
      <c r="HP979" t="s">
        <v>3</v>
      </c>
      <c r="HQ979" t="s">
        <v>3</v>
      </c>
      <c r="IK979">
        <v>0</v>
      </c>
    </row>
    <row r="980" spans="1:245" x14ac:dyDescent="0.2">
      <c r="A980">
        <v>18</v>
      </c>
      <c r="B980">
        <v>1</v>
      </c>
      <c r="C980">
        <v>1235</v>
      </c>
      <c r="E980" t="s">
        <v>584</v>
      </c>
      <c r="F980" t="s">
        <v>29</v>
      </c>
      <c r="G980" t="s">
        <v>201</v>
      </c>
      <c r="H980" t="str">
        <f>'1.Ведомость'!C303</f>
        <v>ШТ</v>
      </c>
      <c r="I980">
        <f>I977*J980</f>
        <v>19</v>
      </c>
      <c r="J980">
        <v>1</v>
      </c>
      <c r="K980">
        <v>1</v>
      </c>
      <c r="O980">
        <f t="shared" si="851"/>
        <v>35366.03</v>
      </c>
      <c r="P980">
        <f t="shared" si="852"/>
        <v>35366.03</v>
      </c>
      <c r="Q980">
        <f t="shared" si="853"/>
        <v>0</v>
      </c>
      <c r="R980">
        <f t="shared" si="854"/>
        <v>0</v>
      </c>
      <c r="S980">
        <f t="shared" si="855"/>
        <v>0</v>
      </c>
      <c r="T980">
        <f t="shared" si="856"/>
        <v>0</v>
      </c>
      <c r="U980">
        <f t="shared" si="857"/>
        <v>0</v>
      </c>
      <c r="V980">
        <f t="shared" si="858"/>
        <v>0</v>
      </c>
      <c r="W980">
        <f t="shared" si="859"/>
        <v>0</v>
      </c>
      <c r="X980">
        <f t="shared" si="860"/>
        <v>0</v>
      </c>
      <c r="Y980">
        <f t="shared" si="861"/>
        <v>0</v>
      </c>
      <c r="AA980">
        <v>51651743</v>
      </c>
      <c r="AB980">
        <f t="shared" si="862"/>
        <v>1861.37</v>
      </c>
      <c r="AC980">
        <f t="shared" si="863"/>
        <v>1861.37</v>
      </c>
      <c r="AD980">
        <f>ROUND((((ET980)-(EU980))+AE980),2)</f>
        <v>0</v>
      </c>
      <c r="AE980">
        <f t="shared" si="888"/>
        <v>0</v>
      </c>
      <c r="AF980">
        <f t="shared" si="888"/>
        <v>0</v>
      </c>
      <c r="AG980">
        <f t="shared" si="864"/>
        <v>0</v>
      </c>
      <c r="AH980">
        <f t="shared" si="889"/>
        <v>0</v>
      </c>
      <c r="AI980">
        <f t="shared" si="889"/>
        <v>0</v>
      </c>
      <c r="AJ980">
        <f t="shared" si="865"/>
        <v>0</v>
      </c>
      <c r="AK980">
        <v>1861.37</v>
      </c>
      <c r="AL980">
        <v>1861.37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1</v>
      </c>
      <c r="AW980">
        <v>1</v>
      </c>
      <c r="AZ980">
        <v>1</v>
      </c>
      <c r="BA980">
        <v>1</v>
      </c>
      <c r="BB980">
        <v>1</v>
      </c>
      <c r="BC980">
        <v>9.11</v>
      </c>
      <c r="BD980" t="s">
        <v>3</v>
      </c>
      <c r="BE980" t="s">
        <v>3</v>
      </c>
      <c r="BF980" t="s">
        <v>3</v>
      </c>
      <c r="BG980" t="s">
        <v>3</v>
      </c>
      <c r="BH980">
        <v>3</v>
      </c>
      <c r="BI980">
        <v>1</v>
      </c>
      <c r="BJ980" t="s">
        <v>62</v>
      </c>
      <c r="BM980">
        <v>500001</v>
      </c>
      <c r="BN980">
        <v>0</v>
      </c>
      <c r="BO980" t="s">
        <v>3</v>
      </c>
      <c r="BP980">
        <v>0</v>
      </c>
      <c r="BQ980">
        <v>8</v>
      </c>
      <c r="BR980">
        <v>0</v>
      </c>
      <c r="BS980">
        <v>1</v>
      </c>
      <c r="BT980">
        <v>1</v>
      </c>
      <c r="BU980">
        <v>1</v>
      </c>
      <c r="BV980">
        <v>1</v>
      </c>
      <c r="BW980">
        <v>1</v>
      </c>
      <c r="BX980">
        <v>1</v>
      </c>
      <c r="BY980" t="s">
        <v>3</v>
      </c>
      <c r="BZ980">
        <v>0</v>
      </c>
      <c r="CA980">
        <v>0</v>
      </c>
      <c r="CB980" t="s">
        <v>3</v>
      </c>
      <c r="CE980">
        <v>0</v>
      </c>
      <c r="CF980">
        <v>0</v>
      </c>
      <c r="CG980">
        <v>0</v>
      </c>
      <c r="CM980">
        <v>0</v>
      </c>
      <c r="CN980" t="s">
        <v>3</v>
      </c>
      <c r="CO980">
        <v>0</v>
      </c>
      <c r="CP980">
        <f t="shared" si="866"/>
        <v>35366.03</v>
      </c>
      <c r="CQ980">
        <f>AC980</f>
        <v>1861.37</v>
      </c>
      <c r="CR980">
        <f>AD980</f>
        <v>0</v>
      </c>
      <c r="CS980">
        <f t="shared" si="867"/>
        <v>0</v>
      </c>
      <c r="CT980">
        <f t="shared" si="868"/>
        <v>0</v>
      </c>
      <c r="CU980">
        <f t="shared" si="869"/>
        <v>0</v>
      </c>
      <c r="CV980">
        <f t="shared" si="870"/>
        <v>0</v>
      </c>
      <c r="CW980">
        <f t="shared" si="871"/>
        <v>0</v>
      </c>
      <c r="CX980">
        <f t="shared" si="872"/>
        <v>0</v>
      </c>
      <c r="CY980">
        <f t="shared" si="882"/>
        <v>0</v>
      </c>
      <c r="CZ980">
        <f t="shared" si="883"/>
        <v>0</v>
      </c>
      <c r="DC980" t="s">
        <v>3</v>
      </c>
      <c r="DD980" t="s">
        <v>3</v>
      </c>
      <c r="DE980" t="s">
        <v>3</v>
      </c>
      <c r="DF980" t="s">
        <v>3</v>
      </c>
      <c r="DG980" t="s">
        <v>3</v>
      </c>
      <c r="DH980" t="s">
        <v>3</v>
      </c>
      <c r="DI980" t="s">
        <v>3</v>
      </c>
      <c r="DJ980" t="s">
        <v>3</v>
      </c>
      <c r="DK980" t="s">
        <v>3</v>
      </c>
      <c r="DL980" t="s">
        <v>3</v>
      </c>
      <c r="DM980" t="s">
        <v>3</v>
      </c>
      <c r="DN980">
        <v>0</v>
      </c>
      <c r="DO980">
        <v>0</v>
      </c>
      <c r="DP980">
        <v>1</v>
      </c>
      <c r="DQ980">
        <v>1</v>
      </c>
      <c r="DU980">
        <v>1013</v>
      </c>
      <c r="DV980" t="s">
        <v>17</v>
      </c>
      <c r="DW980" t="s">
        <v>17</v>
      </c>
      <c r="DX980">
        <v>1</v>
      </c>
      <c r="DZ980" t="s">
        <v>3</v>
      </c>
      <c r="EA980" t="s">
        <v>3</v>
      </c>
      <c r="EB980" t="s">
        <v>3</v>
      </c>
      <c r="EC980" t="s">
        <v>3</v>
      </c>
      <c r="EE980">
        <v>50757674</v>
      </c>
      <c r="EF980">
        <v>8</v>
      </c>
      <c r="EG980" t="s">
        <v>46</v>
      </c>
      <c r="EH980">
        <v>0</v>
      </c>
      <c r="EI980" t="s">
        <v>3</v>
      </c>
      <c r="EJ980">
        <v>1</v>
      </c>
      <c r="EK980">
        <v>500001</v>
      </c>
      <c r="EL980" t="s">
        <v>47</v>
      </c>
      <c r="EM980" t="s">
        <v>48</v>
      </c>
      <c r="EO980" t="s">
        <v>3</v>
      </c>
      <c r="EQ980">
        <v>0</v>
      </c>
      <c r="ER980">
        <v>1770</v>
      </c>
      <c r="ES980">
        <v>1861.37</v>
      </c>
      <c r="ET980">
        <v>0</v>
      </c>
      <c r="EU980">
        <v>0</v>
      </c>
      <c r="EV980">
        <v>0</v>
      </c>
      <c r="EW980">
        <v>0</v>
      </c>
      <c r="EX980">
        <v>0</v>
      </c>
      <c r="EZ980">
        <v>5</v>
      </c>
      <c r="FC980">
        <v>0</v>
      </c>
      <c r="FD980">
        <v>18</v>
      </c>
      <c r="FF980">
        <v>1770</v>
      </c>
      <c r="FQ980">
        <v>0</v>
      </c>
      <c r="FR980">
        <f t="shared" si="873"/>
        <v>0</v>
      </c>
      <c r="FS980">
        <v>0</v>
      </c>
      <c r="FX980">
        <v>0</v>
      </c>
      <c r="FY980">
        <v>0</v>
      </c>
      <c r="GA980" t="s">
        <v>202</v>
      </c>
      <c r="GD980">
        <v>1</v>
      </c>
      <c r="GF980">
        <v>-1766657038</v>
      </c>
      <c r="GG980">
        <v>2</v>
      </c>
      <c r="GH980">
        <v>3</v>
      </c>
      <c r="GI980">
        <v>4</v>
      </c>
      <c r="GJ980">
        <v>0</v>
      </c>
      <c r="GK980">
        <v>0</v>
      </c>
      <c r="GL980">
        <f t="shared" si="874"/>
        <v>0</v>
      </c>
      <c r="GM980">
        <f t="shared" si="875"/>
        <v>35366.03</v>
      </c>
      <c r="GN980">
        <f t="shared" si="876"/>
        <v>35366.03</v>
      </c>
      <c r="GO980">
        <f t="shared" si="877"/>
        <v>0</v>
      </c>
      <c r="GP980">
        <f t="shared" si="878"/>
        <v>0</v>
      </c>
      <c r="GR980">
        <v>1</v>
      </c>
      <c r="GS980">
        <v>1</v>
      </c>
      <c r="GT980">
        <v>0</v>
      </c>
      <c r="GU980" t="s">
        <v>3</v>
      </c>
      <c r="GV980">
        <f t="shared" si="879"/>
        <v>0</v>
      </c>
      <c r="GW980">
        <v>1</v>
      </c>
      <c r="GX980">
        <f t="shared" si="880"/>
        <v>0</v>
      </c>
      <c r="HA980">
        <v>0</v>
      </c>
      <c r="HB980">
        <v>0</v>
      </c>
      <c r="HC980">
        <f t="shared" si="881"/>
        <v>0</v>
      </c>
      <c r="HE980" t="s">
        <v>35</v>
      </c>
      <c r="HF980" t="s">
        <v>37</v>
      </c>
      <c r="HG980">
        <f>ROUND(AC980*I980,2)</f>
        <v>35366.03</v>
      </c>
      <c r="HM980" t="s">
        <v>3</v>
      </c>
      <c r="HN980" t="s">
        <v>3</v>
      </c>
      <c r="HO980" t="s">
        <v>3</v>
      </c>
      <c r="HP980" t="s">
        <v>3</v>
      </c>
      <c r="HQ980" t="s">
        <v>3</v>
      </c>
      <c r="IK980">
        <v>0</v>
      </c>
    </row>
    <row r="981" spans="1:245" x14ac:dyDescent="0.2">
      <c r="A981">
        <v>17</v>
      </c>
      <c r="B981">
        <v>1</v>
      </c>
      <c r="C981">
        <f>ROW(SmtRes!A1247)</f>
        <v>1247</v>
      </c>
      <c r="D981">
        <f>ROW(EtalonRes!A1436)</f>
        <v>1436</v>
      </c>
      <c r="E981" t="s">
        <v>585</v>
      </c>
      <c r="F981" t="s">
        <v>74</v>
      </c>
      <c r="G981" t="s">
        <v>75</v>
      </c>
      <c r="H981" t="s">
        <v>76</v>
      </c>
      <c r="I981">
        <v>7.1999999999999995E-2</v>
      </c>
      <c r="J981">
        <v>0</v>
      </c>
      <c r="K981">
        <v>7.1999999999999995E-2</v>
      </c>
      <c r="O981">
        <f t="shared" si="851"/>
        <v>3800.41</v>
      </c>
      <c r="P981">
        <f t="shared" si="852"/>
        <v>285.10000000000002</v>
      </c>
      <c r="Q981">
        <f t="shared" si="853"/>
        <v>117.72</v>
      </c>
      <c r="R981">
        <f t="shared" si="854"/>
        <v>37.43</v>
      </c>
      <c r="S981">
        <f t="shared" si="855"/>
        <v>3397.59</v>
      </c>
      <c r="T981">
        <f t="shared" si="856"/>
        <v>0</v>
      </c>
      <c r="U981">
        <f t="shared" si="857"/>
        <v>11.6424</v>
      </c>
      <c r="V981">
        <f t="shared" si="858"/>
        <v>9.0719999999999995E-2</v>
      </c>
      <c r="W981">
        <f t="shared" si="859"/>
        <v>0</v>
      </c>
      <c r="X981">
        <f t="shared" si="860"/>
        <v>4156.37</v>
      </c>
      <c r="Y981">
        <f t="shared" si="861"/>
        <v>2473.21</v>
      </c>
      <c r="AA981">
        <v>51651743</v>
      </c>
      <c r="AB981">
        <f t="shared" si="862"/>
        <v>1971.21</v>
      </c>
      <c r="AC981">
        <f t="shared" si="863"/>
        <v>434.65</v>
      </c>
      <c r="AD981">
        <f>ROUND(((((ET981*ROUND(1.05,7)))-((EU981*ROUND(1.05,7))))+AE981),2)</f>
        <v>123.3</v>
      </c>
      <c r="AE981">
        <f>ROUND(((EU981*ROUND(1.05,7))),2)</f>
        <v>15.57</v>
      </c>
      <c r="AF981">
        <f>ROUND(((EV981*ROUND(1.05,7))),2)</f>
        <v>1413.26</v>
      </c>
      <c r="AG981">
        <f t="shared" si="864"/>
        <v>0</v>
      </c>
      <c r="AH981">
        <f>((EW981*ROUND(1.05,7)))</f>
        <v>161.70000000000002</v>
      </c>
      <c r="AI981">
        <f>((EX981*ROUND(1.05,7)))</f>
        <v>1.26</v>
      </c>
      <c r="AJ981">
        <f t="shared" si="865"/>
        <v>0</v>
      </c>
      <c r="AK981">
        <v>1898.04</v>
      </c>
      <c r="AL981">
        <v>434.65</v>
      </c>
      <c r="AM981">
        <v>117.43</v>
      </c>
      <c r="AN981">
        <v>14.83</v>
      </c>
      <c r="AO981">
        <v>1345.96</v>
      </c>
      <c r="AP981">
        <v>0</v>
      </c>
      <c r="AQ981">
        <v>154</v>
      </c>
      <c r="AR981">
        <v>1.2</v>
      </c>
      <c r="AS981">
        <v>0</v>
      </c>
      <c r="AT981">
        <v>121</v>
      </c>
      <c r="AU981">
        <v>72</v>
      </c>
      <c r="AV981">
        <v>1</v>
      </c>
      <c r="AW981">
        <v>1</v>
      </c>
      <c r="AZ981">
        <v>1</v>
      </c>
      <c r="BA981">
        <v>33.39</v>
      </c>
      <c r="BB981">
        <v>13.26</v>
      </c>
      <c r="BC981">
        <v>9.11</v>
      </c>
      <c r="BD981" t="s">
        <v>3</v>
      </c>
      <c r="BE981" t="s">
        <v>3</v>
      </c>
      <c r="BF981" t="s">
        <v>3</v>
      </c>
      <c r="BG981" t="s">
        <v>3</v>
      </c>
      <c r="BH981">
        <v>0</v>
      </c>
      <c r="BI981">
        <v>1</v>
      </c>
      <c r="BJ981" t="s">
        <v>77</v>
      </c>
      <c r="BM981">
        <v>20001</v>
      </c>
      <c r="BN981">
        <v>0</v>
      </c>
      <c r="BO981" t="s">
        <v>3</v>
      </c>
      <c r="BP981">
        <v>0</v>
      </c>
      <c r="BQ981">
        <v>22</v>
      </c>
      <c r="BR981">
        <v>0</v>
      </c>
      <c r="BS981">
        <v>33.39</v>
      </c>
      <c r="BT981">
        <v>1</v>
      </c>
      <c r="BU981">
        <v>1</v>
      </c>
      <c r="BV981">
        <v>1</v>
      </c>
      <c r="BW981">
        <v>1</v>
      </c>
      <c r="BX981">
        <v>1</v>
      </c>
      <c r="BY981" t="s">
        <v>3</v>
      </c>
      <c r="BZ981">
        <v>121</v>
      </c>
      <c r="CA981">
        <v>72</v>
      </c>
      <c r="CB981" t="s">
        <v>3</v>
      </c>
      <c r="CE981">
        <v>0</v>
      </c>
      <c r="CF981">
        <v>0</v>
      </c>
      <c r="CG981">
        <v>0</v>
      </c>
      <c r="CM981">
        <v>0</v>
      </c>
      <c r="CN981" t="s">
        <v>19</v>
      </c>
      <c r="CO981">
        <v>0</v>
      </c>
      <c r="CP981">
        <f t="shared" si="866"/>
        <v>3800.4100000000003</v>
      </c>
      <c r="CQ981">
        <f t="shared" ref="CQ981:CQ996" si="890">AC981*BC981</f>
        <v>3959.6614999999997</v>
      </c>
      <c r="CR981">
        <f t="shared" ref="CR981:CR996" si="891">AD981*BB981</f>
        <v>1634.9579999999999</v>
      </c>
      <c r="CS981">
        <f t="shared" si="867"/>
        <v>519.88229999999999</v>
      </c>
      <c r="CT981">
        <f t="shared" si="868"/>
        <v>47188.751400000001</v>
      </c>
      <c r="CU981">
        <f t="shared" si="869"/>
        <v>0</v>
      </c>
      <c r="CV981">
        <f t="shared" si="870"/>
        <v>161.70000000000002</v>
      </c>
      <c r="CW981">
        <f t="shared" si="871"/>
        <v>1.26</v>
      </c>
      <c r="CX981">
        <f t="shared" si="872"/>
        <v>0</v>
      </c>
      <c r="CY981">
        <f t="shared" si="882"/>
        <v>4156.3742000000002</v>
      </c>
      <c r="CZ981">
        <f t="shared" si="883"/>
        <v>2473.2143999999998</v>
      </c>
      <c r="DC981" t="s">
        <v>3</v>
      </c>
      <c r="DD981" t="s">
        <v>3</v>
      </c>
      <c r="DE981" t="s">
        <v>20</v>
      </c>
      <c r="DF981" t="s">
        <v>20</v>
      </c>
      <c r="DG981" t="s">
        <v>20</v>
      </c>
      <c r="DH981" t="s">
        <v>3</v>
      </c>
      <c r="DI981" t="s">
        <v>20</v>
      </c>
      <c r="DJ981" t="s">
        <v>20</v>
      </c>
      <c r="DK981" t="s">
        <v>3</v>
      </c>
      <c r="DL981" t="s">
        <v>3</v>
      </c>
      <c r="DM981" t="s">
        <v>3</v>
      </c>
      <c r="DN981">
        <v>0</v>
      </c>
      <c r="DO981">
        <v>0</v>
      </c>
      <c r="DP981">
        <v>1</v>
      </c>
      <c r="DQ981">
        <v>1</v>
      </c>
      <c r="DU981">
        <v>1005</v>
      </c>
      <c r="DV981" t="s">
        <v>76</v>
      </c>
      <c r="DW981" t="s">
        <v>76</v>
      </c>
      <c r="DX981">
        <v>100</v>
      </c>
      <c r="DZ981" t="s">
        <v>3</v>
      </c>
      <c r="EA981" t="s">
        <v>3</v>
      </c>
      <c r="EB981" t="s">
        <v>3</v>
      </c>
      <c r="EC981" t="s">
        <v>3</v>
      </c>
      <c r="EE981">
        <v>50757454</v>
      </c>
      <c r="EF981">
        <v>22</v>
      </c>
      <c r="EG981" t="s">
        <v>21</v>
      </c>
      <c r="EH981">
        <v>16</v>
      </c>
      <c r="EI981" t="s">
        <v>22</v>
      </c>
      <c r="EJ981">
        <v>1</v>
      </c>
      <c r="EK981">
        <v>20001</v>
      </c>
      <c r="EL981" t="s">
        <v>23</v>
      </c>
      <c r="EM981" t="s">
        <v>24</v>
      </c>
      <c r="EO981" t="s">
        <v>25</v>
      </c>
      <c r="EQ981">
        <v>131072</v>
      </c>
      <c r="ER981">
        <v>1898.04</v>
      </c>
      <c r="ES981">
        <v>434.65</v>
      </c>
      <c r="ET981">
        <v>117.43</v>
      </c>
      <c r="EU981">
        <v>14.83</v>
      </c>
      <c r="EV981">
        <v>1345.96</v>
      </c>
      <c r="EW981">
        <v>154</v>
      </c>
      <c r="EX981">
        <v>1.2</v>
      </c>
      <c r="EY981">
        <v>0</v>
      </c>
      <c r="FQ981">
        <v>0</v>
      </c>
      <c r="FR981">
        <f t="shared" si="873"/>
        <v>0</v>
      </c>
      <c r="FS981">
        <v>0</v>
      </c>
      <c r="FX981">
        <v>121</v>
      </c>
      <c r="FY981">
        <v>72</v>
      </c>
      <c r="GA981" t="s">
        <v>3</v>
      </c>
      <c r="GD981">
        <v>1</v>
      </c>
      <c r="GF981">
        <v>-706050576</v>
      </c>
      <c r="GG981">
        <v>2</v>
      </c>
      <c r="GH981">
        <v>1</v>
      </c>
      <c r="GI981">
        <v>4</v>
      </c>
      <c r="GJ981">
        <v>0</v>
      </c>
      <c r="GK981">
        <v>0</v>
      </c>
      <c r="GL981">
        <f t="shared" si="874"/>
        <v>0</v>
      </c>
      <c r="GM981">
        <f t="shared" si="875"/>
        <v>10429.99</v>
      </c>
      <c r="GN981">
        <f t="shared" si="876"/>
        <v>10429.99</v>
      </c>
      <c r="GO981">
        <f t="shared" si="877"/>
        <v>0</v>
      </c>
      <c r="GP981">
        <f t="shared" si="878"/>
        <v>0</v>
      </c>
      <c r="GR981">
        <v>0</v>
      </c>
      <c r="GS981">
        <v>3</v>
      </c>
      <c r="GT981">
        <v>0</v>
      </c>
      <c r="GU981" t="s">
        <v>3</v>
      </c>
      <c r="GV981">
        <f t="shared" si="879"/>
        <v>0</v>
      </c>
      <c r="GW981">
        <v>1</v>
      </c>
      <c r="GX981">
        <f t="shared" si="880"/>
        <v>0</v>
      </c>
      <c r="HA981">
        <v>0</v>
      </c>
      <c r="HB981">
        <v>0</v>
      </c>
      <c r="HC981">
        <f t="shared" si="881"/>
        <v>0</v>
      </c>
      <c r="HE981" t="s">
        <v>3</v>
      </c>
      <c r="HF981" t="s">
        <v>3</v>
      </c>
      <c r="HM981" t="s">
        <v>3</v>
      </c>
      <c r="HN981" t="s">
        <v>26</v>
      </c>
      <c r="HO981" t="s">
        <v>27</v>
      </c>
      <c r="HP981" t="s">
        <v>22</v>
      </c>
      <c r="HQ981" t="s">
        <v>22</v>
      </c>
      <c r="IK981">
        <v>0</v>
      </c>
    </row>
    <row r="982" spans="1:245" x14ac:dyDescent="0.2">
      <c r="A982">
        <v>18</v>
      </c>
      <c r="B982">
        <v>1</v>
      </c>
      <c r="C982">
        <v>1247</v>
      </c>
      <c r="E982" t="s">
        <v>586</v>
      </c>
      <c r="F982" t="s">
        <v>79</v>
      </c>
      <c r="G982" t="s">
        <v>80</v>
      </c>
      <c r="H982" t="str">
        <f>'1.Ведомость'!C305</f>
        <v>м2</v>
      </c>
      <c r="I982">
        <f>I981*J982</f>
        <v>7.2</v>
      </c>
      <c r="J982">
        <v>100.00000000000001</v>
      </c>
      <c r="K982">
        <v>100</v>
      </c>
      <c r="O982">
        <f t="shared" si="851"/>
        <v>6717.28</v>
      </c>
      <c r="P982">
        <f t="shared" si="852"/>
        <v>6717.28</v>
      </c>
      <c r="Q982">
        <f t="shared" si="853"/>
        <v>0</v>
      </c>
      <c r="R982">
        <f t="shared" si="854"/>
        <v>0</v>
      </c>
      <c r="S982">
        <f t="shared" si="855"/>
        <v>0</v>
      </c>
      <c r="T982">
        <f t="shared" si="856"/>
        <v>0</v>
      </c>
      <c r="U982">
        <f t="shared" si="857"/>
        <v>0</v>
      </c>
      <c r="V982">
        <f t="shared" si="858"/>
        <v>0</v>
      </c>
      <c r="W982">
        <f t="shared" si="859"/>
        <v>0</v>
      </c>
      <c r="X982">
        <f t="shared" si="860"/>
        <v>0</v>
      </c>
      <c r="Y982">
        <f t="shared" si="861"/>
        <v>0</v>
      </c>
      <c r="AA982">
        <v>51651743</v>
      </c>
      <c r="AB982">
        <f t="shared" si="862"/>
        <v>102.41</v>
      </c>
      <c r="AC982">
        <f t="shared" si="863"/>
        <v>102.41</v>
      </c>
      <c r="AD982">
        <f>ROUND((((ET982)-(EU982))+AE982),2)</f>
        <v>0</v>
      </c>
      <c r="AE982">
        <f>ROUND((EU982),2)</f>
        <v>0</v>
      </c>
      <c r="AF982">
        <f>ROUND((EV982),2)</f>
        <v>0</v>
      </c>
      <c r="AG982">
        <f t="shared" si="864"/>
        <v>0</v>
      </c>
      <c r="AH982">
        <f>(EW982)</f>
        <v>0</v>
      </c>
      <c r="AI982">
        <f>(EX982)</f>
        <v>0</v>
      </c>
      <c r="AJ982">
        <f t="shared" si="865"/>
        <v>0</v>
      </c>
      <c r="AK982">
        <v>102.41</v>
      </c>
      <c r="AL982">
        <v>102.41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1</v>
      </c>
      <c r="AW982">
        <v>1</v>
      </c>
      <c r="AZ982">
        <v>1</v>
      </c>
      <c r="BA982">
        <v>1</v>
      </c>
      <c r="BB982">
        <v>1</v>
      </c>
      <c r="BC982">
        <v>9.11</v>
      </c>
      <c r="BD982" t="s">
        <v>3</v>
      </c>
      <c r="BE982" t="s">
        <v>3</v>
      </c>
      <c r="BF982" t="s">
        <v>3</v>
      </c>
      <c r="BG982" t="s">
        <v>3</v>
      </c>
      <c r="BH982">
        <v>3</v>
      </c>
      <c r="BI982">
        <v>1</v>
      </c>
      <c r="BJ982" t="s">
        <v>81</v>
      </c>
      <c r="BM982">
        <v>500001</v>
      </c>
      <c r="BN982">
        <v>0</v>
      </c>
      <c r="BO982" t="s">
        <v>3</v>
      </c>
      <c r="BP982">
        <v>0</v>
      </c>
      <c r="BQ982">
        <v>8</v>
      </c>
      <c r="BR982">
        <v>0</v>
      </c>
      <c r="BS982">
        <v>1</v>
      </c>
      <c r="BT982">
        <v>1</v>
      </c>
      <c r="BU982">
        <v>1</v>
      </c>
      <c r="BV982">
        <v>1</v>
      </c>
      <c r="BW982">
        <v>1</v>
      </c>
      <c r="BX982">
        <v>1</v>
      </c>
      <c r="BY982" t="s">
        <v>3</v>
      </c>
      <c r="BZ982">
        <v>0</v>
      </c>
      <c r="CA982">
        <v>0</v>
      </c>
      <c r="CB982" t="s">
        <v>3</v>
      </c>
      <c r="CE982">
        <v>0</v>
      </c>
      <c r="CF982">
        <v>0</v>
      </c>
      <c r="CG982">
        <v>0</v>
      </c>
      <c r="CM982">
        <v>0</v>
      </c>
      <c r="CN982" t="s">
        <v>3</v>
      </c>
      <c r="CO982">
        <v>0</v>
      </c>
      <c r="CP982">
        <f t="shared" si="866"/>
        <v>6717.28</v>
      </c>
      <c r="CQ982">
        <f t="shared" si="890"/>
        <v>932.9550999999999</v>
      </c>
      <c r="CR982">
        <f t="shared" si="891"/>
        <v>0</v>
      </c>
      <c r="CS982">
        <f t="shared" si="867"/>
        <v>0</v>
      </c>
      <c r="CT982">
        <f t="shared" si="868"/>
        <v>0</v>
      </c>
      <c r="CU982">
        <f t="shared" si="869"/>
        <v>0</v>
      </c>
      <c r="CV982">
        <f t="shared" si="870"/>
        <v>0</v>
      </c>
      <c r="CW982">
        <f t="shared" si="871"/>
        <v>0</v>
      </c>
      <c r="CX982">
        <f t="shared" si="872"/>
        <v>0</v>
      </c>
      <c r="CY982">
        <f t="shared" si="882"/>
        <v>0</v>
      </c>
      <c r="CZ982">
        <f t="shared" si="883"/>
        <v>0</v>
      </c>
      <c r="DC982" t="s">
        <v>3</v>
      </c>
      <c r="DD982" t="s">
        <v>3</v>
      </c>
      <c r="DE982" t="s">
        <v>3</v>
      </c>
      <c r="DF982" t="s">
        <v>3</v>
      </c>
      <c r="DG982" t="s">
        <v>3</v>
      </c>
      <c r="DH982" t="s">
        <v>3</v>
      </c>
      <c r="DI982" t="s">
        <v>3</v>
      </c>
      <c r="DJ982" t="s">
        <v>3</v>
      </c>
      <c r="DK982" t="s">
        <v>3</v>
      </c>
      <c r="DL982" t="s">
        <v>3</v>
      </c>
      <c r="DM982" t="s">
        <v>3</v>
      </c>
      <c r="DN982">
        <v>0</v>
      </c>
      <c r="DO982">
        <v>0</v>
      </c>
      <c r="DP982">
        <v>1</v>
      </c>
      <c r="DQ982">
        <v>1</v>
      </c>
      <c r="DU982">
        <v>1005</v>
      </c>
      <c r="DV982" t="s">
        <v>52</v>
      </c>
      <c r="DW982" t="s">
        <v>52</v>
      </c>
      <c r="DX982">
        <v>1</v>
      </c>
      <c r="DZ982" t="s">
        <v>3</v>
      </c>
      <c r="EA982" t="s">
        <v>3</v>
      </c>
      <c r="EB982" t="s">
        <v>3</v>
      </c>
      <c r="EC982" t="s">
        <v>3</v>
      </c>
      <c r="EE982">
        <v>50757674</v>
      </c>
      <c r="EF982">
        <v>8</v>
      </c>
      <c r="EG982" t="s">
        <v>46</v>
      </c>
      <c r="EH982">
        <v>0</v>
      </c>
      <c r="EI982" t="s">
        <v>3</v>
      </c>
      <c r="EJ982">
        <v>1</v>
      </c>
      <c r="EK982">
        <v>500001</v>
      </c>
      <c r="EL982" t="s">
        <v>47</v>
      </c>
      <c r="EM982" t="s">
        <v>48</v>
      </c>
      <c r="EO982" t="s">
        <v>3</v>
      </c>
      <c r="EQ982">
        <v>0</v>
      </c>
      <c r="ER982">
        <v>102.41</v>
      </c>
      <c r="ES982">
        <v>102.41</v>
      </c>
      <c r="ET982">
        <v>0</v>
      </c>
      <c r="EU982">
        <v>0</v>
      </c>
      <c r="EV982">
        <v>0</v>
      </c>
      <c r="EW982">
        <v>0</v>
      </c>
      <c r="EX982">
        <v>0</v>
      </c>
      <c r="FQ982">
        <v>0</v>
      </c>
      <c r="FR982">
        <f t="shared" si="873"/>
        <v>0</v>
      </c>
      <c r="FS982">
        <v>0</v>
      </c>
      <c r="FX982">
        <v>0</v>
      </c>
      <c r="FY982">
        <v>0</v>
      </c>
      <c r="GA982" t="s">
        <v>3</v>
      </c>
      <c r="GD982">
        <v>1</v>
      </c>
      <c r="GF982">
        <v>415678242</v>
      </c>
      <c r="GG982">
        <v>2</v>
      </c>
      <c r="GH982">
        <v>1</v>
      </c>
      <c r="GI982">
        <v>4</v>
      </c>
      <c r="GJ982">
        <v>0</v>
      </c>
      <c r="GK982">
        <v>0</v>
      </c>
      <c r="GL982">
        <f t="shared" si="874"/>
        <v>0</v>
      </c>
      <c r="GM982">
        <f t="shared" si="875"/>
        <v>6717.28</v>
      </c>
      <c r="GN982">
        <f t="shared" si="876"/>
        <v>6717.28</v>
      </c>
      <c r="GO982">
        <f t="shared" si="877"/>
        <v>0</v>
      </c>
      <c r="GP982">
        <f t="shared" si="878"/>
        <v>0</v>
      </c>
      <c r="GR982">
        <v>0</v>
      </c>
      <c r="GS982">
        <v>3</v>
      </c>
      <c r="GT982">
        <v>0</v>
      </c>
      <c r="GU982" t="s">
        <v>3</v>
      </c>
      <c r="GV982">
        <f t="shared" si="879"/>
        <v>0</v>
      </c>
      <c r="GW982">
        <v>1</v>
      </c>
      <c r="GX982">
        <f t="shared" si="880"/>
        <v>0</v>
      </c>
      <c r="HA982">
        <v>0</v>
      </c>
      <c r="HB982">
        <v>0</v>
      </c>
      <c r="HC982">
        <f t="shared" si="881"/>
        <v>0</v>
      </c>
      <c r="HE982" t="s">
        <v>3</v>
      </c>
      <c r="HF982" t="s">
        <v>3</v>
      </c>
      <c r="HM982" t="s">
        <v>3</v>
      </c>
      <c r="HN982" t="s">
        <v>3</v>
      </c>
      <c r="HO982" t="s">
        <v>3</v>
      </c>
      <c r="HP982" t="s">
        <v>3</v>
      </c>
      <c r="HQ982" t="s">
        <v>3</v>
      </c>
      <c r="IK982">
        <v>0</v>
      </c>
    </row>
    <row r="983" spans="1:245" x14ac:dyDescent="0.2">
      <c r="A983">
        <v>17</v>
      </c>
      <c r="B983">
        <v>1</v>
      </c>
      <c r="C983">
        <f>ROW(SmtRes!A1260)</f>
        <v>1260</v>
      </c>
      <c r="D983">
        <f>ROW(EtalonRes!A1453)</f>
        <v>1453</v>
      </c>
      <c r="E983" t="s">
        <v>587</v>
      </c>
      <c r="F983" t="s">
        <v>83</v>
      </c>
      <c r="G983" t="s">
        <v>84</v>
      </c>
      <c r="H983" t="s">
        <v>76</v>
      </c>
      <c r="I983">
        <v>0.152</v>
      </c>
      <c r="J983">
        <v>0</v>
      </c>
      <c r="K983">
        <v>0.152</v>
      </c>
      <c r="O983">
        <f t="shared" si="851"/>
        <v>7367.97</v>
      </c>
      <c r="P983">
        <f t="shared" si="852"/>
        <v>601.29999999999995</v>
      </c>
      <c r="Q983">
        <f t="shared" si="853"/>
        <v>199.46</v>
      </c>
      <c r="R983">
        <f t="shared" si="854"/>
        <v>61.97</v>
      </c>
      <c r="S983">
        <f t="shared" si="855"/>
        <v>6567.21</v>
      </c>
      <c r="T983">
        <f t="shared" si="856"/>
        <v>0</v>
      </c>
      <c r="U983">
        <f t="shared" si="857"/>
        <v>22.503600000000002</v>
      </c>
      <c r="V983">
        <f t="shared" si="858"/>
        <v>0.15002399999999999</v>
      </c>
      <c r="W983">
        <f t="shared" si="859"/>
        <v>0</v>
      </c>
      <c r="X983">
        <f t="shared" si="860"/>
        <v>8021.31</v>
      </c>
      <c r="Y983">
        <f t="shared" si="861"/>
        <v>4773.01</v>
      </c>
      <c r="AA983">
        <v>51651743</v>
      </c>
      <c r="AB983">
        <f t="shared" si="862"/>
        <v>1827.16</v>
      </c>
      <c r="AC983">
        <f t="shared" si="863"/>
        <v>434.24</v>
      </c>
      <c r="AD983">
        <f>ROUND(((((ET983*ROUND(1.05,7)))-((EU983*ROUND(1.05,7))))+AE983),2)</f>
        <v>98.96</v>
      </c>
      <c r="AE983">
        <f>ROUND(((EU983*ROUND(1.05,7))),2)</f>
        <v>12.21</v>
      </c>
      <c r="AF983">
        <f>ROUND(((EV983*ROUND(1.05,7))),2)</f>
        <v>1293.96</v>
      </c>
      <c r="AG983">
        <f t="shared" si="864"/>
        <v>0</v>
      </c>
      <c r="AH983">
        <f>((EW983*ROUND(1.05,7)))</f>
        <v>148.05000000000001</v>
      </c>
      <c r="AI983">
        <f>((EX983*ROUND(1.05,7)))</f>
        <v>0.98699999999999999</v>
      </c>
      <c r="AJ983">
        <f t="shared" si="865"/>
        <v>0</v>
      </c>
      <c r="AK983">
        <v>1760.83</v>
      </c>
      <c r="AL983">
        <v>434.24</v>
      </c>
      <c r="AM983">
        <v>94.25</v>
      </c>
      <c r="AN983">
        <v>11.63</v>
      </c>
      <c r="AO983">
        <v>1232.3399999999999</v>
      </c>
      <c r="AP983">
        <v>0</v>
      </c>
      <c r="AQ983">
        <v>141</v>
      </c>
      <c r="AR983">
        <v>0.94</v>
      </c>
      <c r="AS983">
        <v>0</v>
      </c>
      <c r="AT983">
        <v>121</v>
      </c>
      <c r="AU983">
        <v>72</v>
      </c>
      <c r="AV983">
        <v>1</v>
      </c>
      <c r="AW983">
        <v>1</v>
      </c>
      <c r="AZ983">
        <v>1</v>
      </c>
      <c r="BA983">
        <v>33.39</v>
      </c>
      <c r="BB983">
        <v>13.26</v>
      </c>
      <c r="BC983">
        <v>9.11</v>
      </c>
      <c r="BD983" t="s">
        <v>3</v>
      </c>
      <c r="BE983" t="s">
        <v>3</v>
      </c>
      <c r="BF983" t="s">
        <v>3</v>
      </c>
      <c r="BG983" t="s">
        <v>3</v>
      </c>
      <c r="BH983">
        <v>0</v>
      </c>
      <c r="BI983">
        <v>1</v>
      </c>
      <c r="BJ983" t="s">
        <v>85</v>
      </c>
      <c r="BM983">
        <v>20001</v>
      </c>
      <c r="BN983">
        <v>0</v>
      </c>
      <c r="BO983" t="s">
        <v>3</v>
      </c>
      <c r="BP983">
        <v>0</v>
      </c>
      <c r="BQ983">
        <v>22</v>
      </c>
      <c r="BR983">
        <v>0</v>
      </c>
      <c r="BS983">
        <v>33.39</v>
      </c>
      <c r="BT983">
        <v>1</v>
      </c>
      <c r="BU983">
        <v>1</v>
      </c>
      <c r="BV983">
        <v>1</v>
      </c>
      <c r="BW983">
        <v>1</v>
      </c>
      <c r="BX983">
        <v>1</v>
      </c>
      <c r="BY983" t="s">
        <v>3</v>
      </c>
      <c r="BZ983">
        <v>121</v>
      </c>
      <c r="CA983">
        <v>72</v>
      </c>
      <c r="CB983" t="s">
        <v>3</v>
      </c>
      <c r="CE983">
        <v>0</v>
      </c>
      <c r="CF983">
        <v>0</v>
      </c>
      <c r="CG983">
        <v>0</v>
      </c>
      <c r="CM983">
        <v>0</v>
      </c>
      <c r="CN983" t="s">
        <v>19</v>
      </c>
      <c r="CO983">
        <v>0</v>
      </c>
      <c r="CP983">
        <f t="shared" si="866"/>
        <v>7367.97</v>
      </c>
      <c r="CQ983">
        <f t="shared" si="890"/>
        <v>3955.9263999999998</v>
      </c>
      <c r="CR983">
        <f t="shared" si="891"/>
        <v>1312.2095999999999</v>
      </c>
      <c r="CS983">
        <f t="shared" si="867"/>
        <v>407.69190000000003</v>
      </c>
      <c r="CT983">
        <f t="shared" si="868"/>
        <v>43205.324400000005</v>
      </c>
      <c r="CU983">
        <f t="shared" si="869"/>
        <v>0</v>
      </c>
      <c r="CV983">
        <f t="shared" si="870"/>
        <v>148.05000000000001</v>
      </c>
      <c r="CW983">
        <f t="shared" si="871"/>
        <v>0.98699999999999999</v>
      </c>
      <c r="CX983">
        <f t="shared" si="872"/>
        <v>0</v>
      </c>
      <c r="CY983">
        <f t="shared" si="882"/>
        <v>8021.3078000000005</v>
      </c>
      <c r="CZ983">
        <f t="shared" si="883"/>
        <v>4773.0096000000003</v>
      </c>
      <c r="DC983" t="s">
        <v>3</v>
      </c>
      <c r="DD983" t="s">
        <v>3</v>
      </c>
      <c r="DE983" t="s">
        <v>20</v>
      </c>
      <c r="DF983" t="s">
        <v>20</v>
      </c>
      <c r="DG983" t="s">
        <v>20</v>
      </c>
      <c r="DH983" t="s">
        <v>3</v>
      </c>
      <c r="DI983" t="s">
        <v>20</v>
      </c>
      <c r="DJ983" t="s">
        <v>20</v>
      </c>
      <c r="DK983" t="s">
        <v>3</v>
      </c>
      <c r="DL983" t="s">
        <v>3</v>
      </c>
      <c r="DM983" t="s">
        <v>3</v>
      </c>
      <c r="DN983">
        <v>0</v>
      </c>
      <c r="DO983">
        <v>0</v>
      </c>
      <c r="DP983">
        <v>1</v>
      </c>
      <c r="DQ983">
        <v>1</v>
      </c>
      <c r="DU983">
        <v>1005</v>
      </c>
      <c r="DV983" t="s">
        <v>76</v>
      </c>
      <c r="DW983" t="s">
        <v>76</v>
      </c>
      <c r="DX983">
        <v>100</v>
      </c>
      <c r="DZ983" t="s">
        <v>3</v>
      </c>
      <c r="EA983" t="s">
        <v>3</v>
      </c>
      <c r="EB983" t="s">
        <v>3</v>
      </c>
      <c r="EC983" t="s">
        <v>3</v>
      </c>
      <c r="EE983">
        <v>50757454</v>
      </c>
      <c r="EF983">
        <v>22</v>
      </c>
      <c r="EG983" t="s">
        <v>21</v>
      </c>
      <c r="EH983">
        <v>16</v>
      </c>
      <c r="EI983" t="s">
        <v>22</v>
      </c>
      <c r="EJ983">
        <v>1</v>
      </c>
      <c r="EK983">
        <v>20001</v>
      </c>
      <c r="EL983" t="s">
        <v>23</v>
      </c>
      <c r="EM983" t="s">
        <v>24</v>
      </c>
      <c r="EO983" t="s">
        <v>25</v>
      </c>
      <c r="EQ983">
        <v>131072</v>
      </c>
      <c r="ER983">
        <v>1760.83</v>
      </c>
      <c r="ES983">
        <v>434.24</v>
      </c>
      <c r="ET983">
        <v>94.25</v>
      </c>
      <c r="EU983">
        <v>11.63</v>
      </c>
      <c r="EV983">
        <v>1232.3399999999999</v>
      </c>
      <c r="EW983">
        <v>141</v>
      </c>
      <c r="EX983">
        <v>0.94</v>
      </c>
      <c r="EY983">
        <v>0</v>
      </c>
      <c r="FQ983">
        <v>0</v>
      </c>
      <c r="FR983">
        <f t="shared" si="873"/>
        <v>0</v>
      </c>
      <c r="FS983">
        <v>0</v>
      </c>
      <c r="FX983">
        <v>121</v>
      </c>
      <c r="FY983">
        <v>72</v>
      </c>
      <c r="GA983" t="s">
        <v>3</v>
      </c>
      <c r="GD983">
        <v>1</v>
      </c>
      <c r="GF983">
        <v>1677131192</v>
      </c>
      <c r="GG983">
        <v>2</v>
      </c>
      <c r="GH983">
        <v>1</v>
      </c>
      <c r="GI983">
        <v>4</v>
      </c>
      <c r="GJ983">
        <v>0</v>
      </c>
      <c r="GK983">
        <v>0</v>
      </c>
      <c r="GL983">
        <f t="shared" si="874"/>
        <v>0</v>
      </c>
      <c r="GM983">
        <f t="shared" si="875"/>
        <v>20162.29</v>
      </c>
      <c r="GN983">
        <f t="shared" si="876"/>
        <v>20162.29</v>
      </c>
      <c r="GO983">
        <f t="shared" si="877"/>
        <v>0</v>
      </c>
      <c r="GP983">
        <f t="shared" si="878"/>
        <v>0</v>
      </c>
      <c r="GR983">
        <v>0</v>
      </c>
      <c r="GS983">
        <v>3</v>
      </c>
      <c r="GT983">
        <v>0</v>
      </c>
      <c r="GU983" t="s">
        <v>3</v>
      </c>
      <c r="GV983">
        <f t="shared" si="879"/>
        <v>0</v>
      </c>
      <c r="GW983">
        <v>1</v>
      </c>
      <c r="GX983">
        <f t="shared" si="880"/>
        <v>0</v>
      </c>
      <c r="HA983">
        <v>0</v>
      </c>
      <c r="HB983">
        <v>0</v>
      </c>
      <c r="HC983">
        <f t="shared" si="881"/>
        <v>0</v>
      </c>
      <c r="HE983" t="s">
        <v>3</v>
      </c>
      <c r="HF983" t="s">
        <v>3</v>
      </c>
      <c r="HM983" t="s">
        <v>3</v>
      </c>
      <c r="HN983" t="s">
        <v>26</v>
      </c>
      <c r="HO983" t="s">
        <v>27</v>
      </c>
      <c r="HP983" t="s">
        <v>22</v>
      </c>
      <c r="HQ983" t="s">
        <v>22</v>
      </c>
      <c r="IK983">
        <v>0</v>
      </c>
    </row>
    <row r="984" spans="1:245" x14ac:dyDescent="0.2">
      <c r="A984">
        <v>18</v>
      </c>
      <c r="B984">
        <v>1</v>
      </c>
      <c r="C984">
        <v>1259</v>
      </c>
      <c r="E984" t="s">
        <v>588</v>
      </c>
      <c r="F984" t="s">
        <v>87</v>
      </c>
      <c r="G984" t="s">
        <v>88</v>
      </c>
      <c r="H984" t="str">
        <f>'1.Ведомость'!C307</f>
        <v>м2</v>
      </c>
      <c r="I984">
        <f>I983*J984</f>
        <v>11.199999999999998</v>
      </c>
      <c r="J984">
        <v>73.68421052631578</v>
      </c>
      <c r="K984">
        <v>73.684210500000006</v>
      </c>
      <c r="O984">
        <f t="shared" si="851"/>
        <v>13632.5</v>
      </c>
      <c r="P984">
        <f t="shared" si="852"/>
        <v>13632.5</v>
      </c>
      <c r="Q984">
        <f t="shared" si="853"/>
        <v>0</v>
      </c>
      <c r="R984">
        <f t="shared" si="854"/>
        <v>0</v>
      </c>
      <c r="S984">
        <f t="shared" si="855"/>
        <v>0</v>
      </c>
      <c r="T984">
        <f t="shared" si="856"/>
        <v>0</v>
      </c>
      <c r="U984">
        <f t="shared" si="857"/>
        <v>0</v>
      </c>
      <c r="V984">
        <f t="shared" si="858"/>
        <v>0</v>
      </c>
      <c r="W984">
        <f t="shared" si="859"/>
        <v>0</v>
      </c>
      <c r="X984">
        <f t="shared" si="860"/>
        <v>0</v>
      </c>
      <c r="Y984">
        <f t="shared" si="861"/>
        <v>0</v>
      </c>
      <c r="AA984">
        <v>51651743</v>
      </c>
      <c r="AB984">
        <f t="shared" si="862"/>
        <v>133.61000000000001</v>
      </c>
      <c r="AC984">
        <f t="shared" si="863"/>
        <v>133.61000000000001</v>
      </c>
      <c r="AD984">
        <f>ROUND((((ET984)-(EU984))+AE984),2)</f>
        <v>0</v>
      </c>
      <c r="AE984">
        <f>ROUND((EU984),2)</f>
        <v>0</v>
      </c>
      <c r="AF984">
        <f>ROUND((EV984),2)</f>
        <v>0</v>
      </c>
      <c r="AG984">
        <f t="shared" si="864"/>
        <v>0</v>
      </c>
      <c r="AH984">
        <f>(EW984)</f>
        <v>0</v>
      </c>
      <c r="AI984">
        <f>(EX984)</f>
        <v>0</v>
      </c>
      <c r="AJ984">
        <f t="shared" si="865"/>
        <v>0</v>
      </c>
      <c r="AK984">
        <v>133.61000000000001</v>
      </c>
      <c r="AL984">
        <v>133.61000000000001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1</v>
      </c>
      <c r="AW984">
        <v>1</v>
      </c>
      <c r="AZ984">
        <v>1</v>
      </c>
      <c r="BA984">
        <v>1</v>
      </c>
      <c r="BB984">
        <v>1</v>
      </c>
      <c r="BC984">
        <v>9.11</v>
      </c>
      <c r="BD984" t="s">
        <v>3</v>
      </c>
      <c r="BE984" t="s">
        <v>3</v>
      </c>
      <c r="BF984" t="s">
        <v>3</v>
      </c>
      <c r="BG984" t="s">
        <v>3</v>
      </c>
      <c r="BH984">
        <v>3</v>
      </c>
      <c r="BI984">
        <v>1</v>
      </c>
      <c r="BJ984" t="s">
        <v>89</v>
      </c>
      <c r="BM984">
        <v>500001</v>
      </c>
      <c r="BN984">
        <v>0</v>
      </c>
      <c r="BO984" t="s">
        <v>3</v>
      </c>
      <c r="BP984">
        <v>0</v>
      </c>
      <c r="BQ984">
        <v>8</v>
      </c>
      <c r="BR984">
        <v>0</v>
      </c>
      <c r="BS984">
        <v>1</v>
      </c>
      <c r="BT984">
        <v>1</v>
      </c>
      <c r="BU984">
        <v>1</v>
      </c>
      <c r="BV984">
        <v>1</v>
      </c>
      <c r="BW984">
        <v>1</v>
      </c>
      <c r="BX984">
        <v>1</v>
      </c>
      <c r="BY984" t="s">
        <v>3</v>
      </c>
      <c r="BZ984">
        <v>0</v>
      </c>
      <c r="CA984">
        <v>0</v>
      </c>
      <c r="CB984" t="s">
        <v>3</v>
      </c>
      <c r="CE984">
        <v>0</v>
      </c>
      <c r="CF984">
        <v>0</v>
      </c>
      <c r="CG984">
        <v>0</v>
      </c>
      <c r="CM984">
        <v>0</v>
      </c>
      <c r="CN984" t="s">
        <v>3</v>
      </c>
      <c r="CO984">
        <v>0</v>
      </c>
      <c r="CP984">
        <f t="shared" si="866"/>
        <v>13632.5</v>
      </c>
      <c r="CQ984">
        <f t="shared" si="890"/>
        <v>1217.1871000000001</v>
      </c>
      <c r="CR984">
        <f t="shared" si="891"/>
        <v>0</v>
      </c>
      <c r="CS984">
        <f t="shared" si="867"/>
        <v>0</v>
      </c>
      <c r="CT984">
        <f t="shared" si="868"/>
        <v>0</v>
      </c>
      <c r="CU984">
        <f t="shared" si="869"/>
        <v>0</v>
      </c>
      <c r="CV984">
        <f t="shared" si="870"/>
        <v>0</v>
      </c>
      <c r="CW984">
        <f t="shared" si="871"/>
        <v>0</v>
      </c>
      <c r="CX984">
        <f t="shared" si="872"/>
        <v>0</v>
      </c>
      <c r="CY984">
        <f t="shared" si="882"/>
        <v>0</v>
      </c>
      <c r="CZ984">
        <f t="shared" si="883"/>
        <v>0</v>
      </c>
      <c r="DC984" t="s">
        <v>3</v>
      </c>
      <c r="DD984" t="s">
        <v>3</v>
      </c>
      <c r="DE984" t="s">
        <v>3</v>
      </c>
      <c r="DF984" t="s">
        <v>3</v>
      </c>
      <c r="DG984" t="s">
        <v>3</v>
      </c>
      <c r="DH984" t="s">
        <v>3</v>
      </c>
      <c r="DI984" t="s">
        <v>3</v>
      </c>
      <c r="DJ984" t="s">
        <v>3</v>
      </c>
      <c r="DK984" t="s">
        <v>3</v>
      </c>
      <c r="DL984" t="s">
        <v>3</v>
      </c>
      <c r="DM984" t="s">
        <v>3</v>
      </c>
      <c r="DN984">
        <v>0</v>
      </c>
      <c r="DO984">
        <v>0</v>
      </c>
      <c r="DP984">
        <v>1</v>
      </c>
      <c r="DQ984">
        <v>1</v>
      </c>
      <c r="DU984">
        <v>1005</v>
      </c>
      <c r="DV984" t="s">
        <v>52</v>
      </c>
      <c r="DW984" t="s">
        <v>52</v>
      </c>
      <c r="DX984">
        <v>1</v>
      </c>
      <c r="DZ984" t="s">
        <v>3</v>
      </c>
      <c r="EA984" t="s">
        <v>3</v>
      </c>
      <c r="EB984" t="s">
        <v>3</v>
      </c>
      <c r="EC984" t="s">
        <v>3</v>
      </c>
      <c r="EE984">
        <v>50757674</v>
      </c>
      <c r="EF984">
        <v>8</v>
      </c>
      <c r="EG984" t="s">
        <v>46</v>
      </c>
      <c r="EH984">
        <v>0</v>
      </c>
      <c r="EI984" t="s">
        <v>3</v>
      </c>
      <c r="EJ984">
        <v>1</v>
      </c>
      <c r="EK984">
        <v>500001</v>
      </c>
      <c r="EL984" t="s">
        <v>47</v>
      </c>
      <c r="EM984" t="s">
        <v>48</v>
      </c>
      <c r="EO984" t="s">
        <v>3</v>
      </c>
      <c r="EQ984">
        <v>0</v>
      </c>
      <c r="ER984">
        <v>133.61000000000001</v>
      </c>
      <c r="ES984">
        <v>133.61000000000001</v>
      </c>
      <c r="ET984">
        <v>0</v>
      </c>
      <c r="EU984">
        <v>0</v>
      </c>
      <c r="EV984">
        <v>0</v>
      </c>
      <c r="EW984">
        <v>0</v>
      </c>
      <c r="EX984">
        <v>0</v>
      </c>
      <c r="FQ984">
        <v>0</v>
      </c>
      <c r="FR984">
        <f t="shared" si="873"/>
        <v>0</v>
      </c>
      <c r="FS984">
        <v>0</v>
      </c>
      <c r="FX984">
        <v>0</v>
      </c>
      <c r="FY984">
        <v>0</v>
      </c>
      <c r="GA984" t="s">
        <v>3</v>
      </c>
      <c r="GD984">
        <v>1</v>
      </c>
      <c r="GF984">
        <v>2012835886</v>
      </c>
      <c r="GG984">
        <v>2</v>
      </c>
      <c r="GH984">
        <v>1</v>
      </c>
      <c r="GI984">
        <v>4</v>
      </c>
      <c r="GJ984">
        <v>0</v>
      </c>
      <c r="GK984">
        <v>0</v>
      </c>
      <c r="GL984">
        <f t="shared" si="874"/>
        <v>0</v>
      </c>
      <c r="GM984">
        <f t="shared" si="875"/>
        <v>13632.5</v>
      </c>
      <c r="GN984">
        <f t="shared" si="876"/>
        <v>13632.5</v>
      </c>
      <c r="GO984">
        <f t="shared" si="877"/>
        <v>0</v>
      </c>
      <c r="GP984">
        <f t="shared" si="878"/>
        <v>0</v>
      </c>
      <c r="GR984">
        <v>0</v>
      </c>
      <c r="GS984">
        <v>3</v>
      </c>
      <c r="GT984">
        <v>0</v>
      </c>
      <c r="GU984" t="s">
        <v>3</v>
      </c>
      <c r="GV984">
        <f t="shared" si="879"/>
        <v>0</v>
      </c>
      <c r="GW984">
        <v>1</v>
      </c>
      <c r="GX984">
        <f t="shared" si="880"/>
        <v>0</v>
      </c>
      <c r="HA984">
        <v>0</v>
      </c>
      <c r="HB984">
        <v>0</v>
      </c>
      <c r="HC984">
        <f t="shared" si="881"/>
        <v>0</v>
      </c>
      <c r="HE984" t="s">
        <v>3</v>
      </c>
      <c r="HF984" t="s">
        <v>3</v>
      </c>
      <c r="HM984" t="s">
        <v>3</v>
      </c>
      <c r="HN984" t="s">
        <v>3</v>
      </c>
      <c r="HO984" t="s">
        <v>3</v>
      </c>
      <c r="HP984" t="s">
        <v>3</v>
      </c>
      <c r="HQ984" t="s">
        <v>3</v>
      </c>
      <c r="IK984">
        <v>0</v>
      </c>
    </row>
    <row r="985" spans="1:245" x14ac:dyDescent="0.2">
      <c r="A985">
        <v>18</v>
      </c>
      <c r="B985">
        <v>1</v>
      </c>
      <c r="C985">
        <v>1260</v>
      </c>
      <c r="E985" t="s">
        <v>589</v>
      </c>
      <c r="F985" t="s">
        <v>91</v>
      </c>
      <c r="G985" t="s">
        <v>92</v>
      </c>
      <c r="H985" t="str">
        <f>'1.Ведомость'!C308</f>
        <v>м2</v>
      </c>
      <c r="I985">
        <f>I983*J985</f>
        <v>4</v>
      </c>
      <c r="J985">
        <v>26.315789473684212</v>
      </c>
      <c r="K985">
        <v>26.315789500000001</v>
      </c>
      <c r="O985">
        <f t="shared" si="851"/>
        <v>4750.68</v>
      </c>
      <c r="P985">
        <f t="shared" si="852"/>
        <v>4750.68</v>
      </c>
      <c r="Q985">
        <f t="shared" si="853"/>
        <v>0</v>
      </c>
      <c r="R985">
        <f t="shared" si="854"/>
        <v>0</v>
      </c>
      <c r="S985">
        <f t="shared" si="855"/>
        <v>0</v>
      </c>
      <c r="T985">
        <f t="shared" si="856"/>
        <v>0</v>
      </c>
      <c r="U985">
        <f t="shared" si="857"/>
        <v>0</v>
      </c>
      <c r="V985">
        <f t="shared" si="858"/>
        <v>0</v>
      </c>
      <c r="W985">
        <f t="shared" si="859"/>
        <v>0</v>
      </c>
      <c r="X985">
        <f t="shared" si="860"/>
        <v>0</v>
      </c>
      <c r="Y985">
        <f t="shared" si="861"/>
        <v>0</v>
      </c>
      <c r="AA985">
        <v>51651743</v>
      </c>
      <c r="AB985">
        <f t="shared" si="862"/>
        <v>130.37</v>
      </c>
      <c r="AC985">
        <f t="shared" si="863"/>
        <v>130.37</v>
      </c>
      <c r="AD985">
        <f>ROUND((((ET985)-(EU985))+AE985),2)</f>
        <v>0</v>
      </c>
      <c r="AE985">
        <f>ROUND((EU985),2)</f>
        <v>0</v>
      </c>
      <c r="AF985">
        <f>ROUND((EV985),2)</f>
        <v>0</v>
      </c>
      <c r="AG985">
        <f t="shared" si="864"/>
        <v>0</v>
      </c>
      <c r="AH985">
        <f>(EW985)</f>
        <v>0</v>
      </c>
      <c r="AI985">
        <f>(EX985)</f>
        <v>0</v>
      </c>
      <c r="AJ985">
        <f t="shared" si="865"/>
        <v>0</v>
      </c>
      <c r="AK985">
        <v>130.37</v>
      </c>
      <c r="AL985">
        <v>130.37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1</v>
      </c>
      <c r="AW985">
        <v>1</v>
      </c>
      <c r="AZ985">
        <v>1</v>
      </c>
      <c r="BA985">
        <v>1</v>
      </c>
      <c r="BB985">
        <v>1</v>
      </c>
      <c r="BC985">
        <v>9.11</v>
      </c>
      <c r="BD985" t="s">
        <v>3</v>
      </c>
      <c r="BE985" t="s">
        <v>3</v>
      </c>
      <c r="BF985" t="s">
        <v>3</v>
      </c>
      <c r="BG985" t="s">
        <v>3</v>
      </c>
      <c r="BH985">
        <v>3</v>
      </c>
      <c r="BI985">
        <v>1</v>
      </c>
      <c r="BJ985" t="s">
        <v>93</v>
      </c>
      <c r="BM985">
        <v>500001</v>
      </c>
      <c r="BN985">
        <v>0</v>
      </c>
      <c r="BO985" t="s">
        <v>3</v>
      </c>
      <c r="BP985">
        <v>0</v>
      </c>
      <c r="BQ985">
        <v>8</v>
      </c>
      <c r="BR985">
        <v>0</v>
      </c>
      <c r="BS985">
        <v>1</v>
      </c>
      <c r="BT985">
        <v>1</v>
      </c>
      <c r="BU985">
        <v>1</v>
      </c>
      <c r="BV985">
        <v>1</v>
      </c>
      <c r="BW985">
        <v>1</v>
      </c>
      <c r="BX985">
        <v>1</v>
      </c>
      <c r="BY985" t="s">
        <v>3</v>
      </c>
      <c r="BZ985">
        <v>0</v>
      </c>
      <c r="CA985">
        <v>0</v>
      </c>
      <c r="CB985" t="s">
        <v>3</v>
      </c>
      <c r="CE985">
        <v>0</v>
      </c>
      <c r="CF985">
        <v>0</v>
      </c>
      <c r="CG985">
        <v>0</v>
      </c>
      <c r="CM985">
        <v>0</v>
      </c>
      <c r="CN985" t="s">
        <v>3</v>
      </c>
      <c r="CO985">
        <v>0</v>
      </c>
      <c r="CP985">
        <f t="shared" si="866"/>
        <v>4750.68</v>
      </c>
      <c r="CQ985">
        <f t="shared" si="890"/>
        <v>1187.6706999999999</v>
      </c>
      <c r="CR985">
        <f t="shared" si="891"/>
        <v>0</v>
      </c>
      <c r="CS985">
        <f t="shared" si="867"/>
        <v>0</v>
      </c>
      <c r="CT985">
        <f t="shared" si="868"/>
        <v>0</v>
      </c>
      <c r="CU985">
        <f t="shared" si="869"/>
        <v>0</v>
      </c>
      <c r="CV985">
        <f t="shared" si="870"/>
        <v>0</v>
      </c>
      <c r="CW985">
        <f t="shared" si="871"/>
        <v>0</v>
      </c>
      <c r="CX985">
        <f t="shared" si="872"/>
        <v>0</v>
      </c>
      <c r="CY985">
        <f t="shared" si="882"/>
        <v>0</v>
      </c>
      <c r="CZ985">
        <f t="shared" si="883"/>
        <v>0</v>
      </c>
      <c r="DC985" t="s">
        <v>3</v>
      </c>
      <c r="DD985" t="s">
        <v>3</v>
      </c>
      <c r="DE985" t="s">
        <v>3</v>
      </c>
      <c r="DF985" t="s">
        <v>3</v>
      </c>
      <c r="DG985" t="s">
        <v>3</v>
      </c>
      <c r="DH985" t="s">
        <v>3</v>
      </c>
      <c r="DI985" t="s">
        <v>3</v>
      </c>
      <c r="DJ985" t="s">
        <v>3</v>
      </c>
      <c r="DK985" t="s">
        <v>3</v>
      </c>
      <c r="DL985" t="s">
        <v>3</v>
      </c>
      <c r="DM985" t="s">
        <v>3</v>
      </c>
      <c r="DN985">
        <v>0</v>
      </c>
      <c r="DO985">
        <v>0</v>
      </c>
      <c r="DP985">
        <v>1</v>
      </c>
      <c r="DQ985">
        <v>1</v>
      </c>
      <c r="DU985">
        <v>1005</v>
      </c>
      <c r="DV985" t="s">
        <v>52</v>
      </c>
      <c r="DW985" t="s">
        <v>52</v>
      </c>
      <c r="DX985">
        <v>1</v>
      </c>
      <c r="DZ985" t="s">
        <v>3</v>
      </c>
      <c r="EA985" t="s">
        <v>3</v>
      </c>
      <c r="EB985" t="s">
        <v>3</v>
      </c>
      <c r="EC985" t="s">
        <v>3</v>
      </c>
      <c r="EE985">
        <v>50757674</v>
      </c>
      <c r="EF985">
        <v>8</v>
      </c>
      <c r="EG985" t="s">
        <v>46</v>
      </c>
      <c r="EH985">
        <v>0</v>
      </c>
      <c r="EI985" t="s">
        <v>3</v>
      </c>
      <c r="EJ985">
        <v>1</v>
      </c>
      <c r="EK985">
        <v>500001</v>
      </c>
      <c r="EL985" t="s">
        <v>47</v>
      </c>
      <c r="EM985" t="s">
        <v>48</v>
      </c>
      <c r="EO985" t="s">
        <v>3</v>
      </c>
      <c r="EQ985">
        <v>0</v>
      </c>
      <c r="ER985">
        <v>130.37</v>
      </c>
      <c r="ES985">
        <v>130.37</v>
      </c>
      <c r="ET985">
        <v>0</v>
      </c>
      <c r="EU985">
        <v>0</v>
      </c>
      <c r="EV985">
        <v>0</v>
      </c>
      <c r="EW985">
        <v>0</v>
      </c>
      <c r="EX985">
        <v>0</v>
      </c>
      <c r="FQ985">
        <v>0</v>
      </c>
      <c r="FR985">
        <f t="shared" si="873"/>
        <v>0</v>
      </c>
      <c r="FS985">
        <v>0</v>
      </c>
      <c r="FX985">
        <v>0</v>
      </c>
      <c r="FY985">
        <v>0</v>
      </c>
      <c r="GA985" t="s">
        <v>3</v>
      </c>
      <c r="GD985">
        <v>1</v>
      </c>
      <c r="GF985">
        <v>-1325074599</v>
      </c>
      <c r="GG985">
        <v>2</v>
      </c>
      <c r="GH985">
        <v>1</v>
      </c>
      <c r="GI985">
        <v>4</v>
      </c>
      <c r="GJ985">
        <v>0</v>
      </c>
      <c r="GK985">
        <v>0</v>
      </c>
      <c r="GL985">
        <f t="shared" si="874"/>
        <v>0</v>
      </c>
      <c r="GM985">
        <f t="shared" si="875"/>
        <v>4750.68</v>
      </c>
      <c r="GN985">
        <f t="shared" si="876"/>
        <v>4750.68</v>
      </c>
      <c r="GO985">
        <f t="shared" si="877"/>
        <v>0</v>
      </c>
      <c r="GP985">
        <f t="shared" si="878"/>
        <v>0</v>
      </c>
      <c r="GR985">
        <v>0</v>
      </c>
      <c r="GS985">
        <v>3</v>
      </c>
      <c r="GT985">
        <v>0</v>
      </c>
      <c r="GU985" t="s">
        <v>3</v>
      </c>
      <c r="GV985">
        <f t="shared" si="879"/>
        <v>0</v>
      </c>
      <c r="GW985">
        <v>1</v>
      </c>
      <c r="GX985">
        <f t="shared" si="880"/>
        <v>0</v>
      </c>
      <c r="HA985">
        <v>0</v>
      </c>
      <c r="HB985">
        <v>0</v>
      </c>
      <c r="HC985">
        <f t="shared" si="881"/>
        <v>0</v>
      </c>
      <c r="HE985" t="s">
        <v>3</v>
      </c>
      <c r="HF985" t="s">
        <v>3</v>
      </c>
      <c r="HM985" t="s">
        <v>3</v>
      </c>
      <c r="HN985" t="s">
        <v>3</v>
      </c>
      <c r="HO985" t="s">
        <v>3</v>
      </c>
      <c r="HP985" t="s">
        <v>3</v>
      </c>
      <c r="HQ985" t="s">
        <v>3</v>
      </c>
      <c r="IK985">
        <v>0</v>
      </c>
    </row>
    <row r="986" spans="1:245" x14ac:dyDescent="0.2">
      <c r="A986">
        <v>17</v>
      </c>
      <c r="B986">
        <v>1</v>
      </c>
      <c r="C986">
        <f>ROW(SmtRes!A1273)</f>
        <v>1273</v>
      </c>
      <c r="D986">
        <f>ROW(EtalonRes!A1469)</f>
        <v>1469</v>
      </c>
      <c r="E986" t="s">
        <v>590</v>
      </c>
      <c r="F986" t="s">
        <v>95</v>
      </c>
      <c r="G986" t="s">
        <v>96</v>
      </c>
      <c r="H986" t="s">
        <v>76</v>
      </c>
      <c r="I986">
        <v>2.677</v>
      </c>
      <c r="J986">
        <v>0</v>
      </c>
      <c r="K986">
        <v>2.677</v>
      </c>
      <c r="O986">
        <f t="shared" si="851"/>
        <v>129763.45</v>
      </c>
      <c r="P986">
        <f t="shared" si="852"/>
        <v>10590.01</v>
      </c>
      <c r="Q986">
        <f t="shared" si="853"/>
        <v>3512.79</v>
      </c>
      <c r="R986">
        <f t="shared" si="854"/>
        <v>1091.3900000000001</v>
      </c>
      <c r="S986">
        <f t="shared" si="855"/>
        <v>115660.65</v>
      </c>
      <c r="T986">
        <f t="shared" si="856"/>
        <v>0</v>
      </c>
      <c r="U986">
        <f t="shared" si="857"/>
        <v>396.32985000000002</v>
      </c>
      <c r="V986">
        <f t="shared" si="858"/>
        <v>2.6421990000000002</v>
      </c>
      <c r="W986">
        <f t="shared" si="859"/>
        <v>0</v>
      </c>
      <c r="X986">
        <f t="shared" si="860"/>
        <v>141269.97</v>
      </c>
      <c r="Y986">
        <f t="shared" si="861"/>
        <v>84061.47</v>
      </c>
      <c r="AA986">
        <v>51651743</v>
      </c>
      <c r="AB986">
        <f t="shared" si="862"/>
        <v>1827.16</v>
      </c>
      <c r="AC986">
        <f t="shared" si="863"/>
        <v>434.24</v>
      </c>
      <c r="AD986">
        <f>ROUND(((((ET986*ROUND(1.05,7)))-((EU986*ROUND(1.05,7))))+AE986),2)</f>
        <v>98.96</v>
      </c>
      <c r="AE986">
        <f>ROUND(((EU986*ROUND(1.05,7))),2)</f>
        <v>12.21</v>
      </c>
      <c r="AF986">
        <f>ROUND(((EV986*ROUND(1.05,7))),2)</f>
        <v>1293.96</v>
      </c>
      <c r="AG986">
        <f t="shared" si="864"/>
        <v>0</v>
      </c>
      <c r="AH986">
        <f>((EW986*ROUND(1.05,7)))</f>
        <v>148.05000000000001</v>
      </c>
      <c r="AI986">
        <f>((EX986*ROUND(1.05,7)))</f>
        <v>0.98699999999999999</v>
      </c>
      <c r="AJ986">
        <f t="shared" si="865"/>
        <v>0</v>
      </c>
      <c r="AK986">
        <v>1760.83</v>
      </c>
      <c r="AL986">
        <v>434.24</v>
      </c>
      <c r="AM986">
        <v>94.25</v>
      </c>
      <c r="AN986">
        <v>11.63</v>
      </c>
      <c r="AO986">
        <v>1232.3399999999999</v>
      </c>
      <c r="AP986">
        <v>0</v>
      </c>
      <c r="AQ986">
        <v>141</v>
      </c>
      <c r="AR986">
        <v>0.94</v>
      </c>
      <c r="AS986">
        <v>0</v>
      </c>
      <c r="AT986">
        <v>121</v>
      </c>
      <c r="AU986">
        <v>72</v>
      </c>
      <c r="AV986">
        <v>1</v>
      </c>
      <c r="AW986">
        <v>1</v>
      </c>
      <c r="AZ986">
        <v>1</v>
      </c>
      <c r="BA986">
        <v>33.39</v>
      </c>
      <c r="BB986">
        <v>13.26</v>
      </c>
      <c r="BC986">
        <v>9.11</v>
      </c>
      <c r="BD986" t="s">
        <v>3</v>
      </c>
      <c r="BE986" t="s">
        <v>3</v>
      </c>
      <c r="BF986" t="s">
        <v>3</v>
      </c>
      <c r="BG986" t="s">
        <v>3</v>
      </c>
      <c r="BH986">
        <v>0</v>
      </c>
      <c r="BI986">
        <v>1</v>
      </c>
      <c r="BJ986" t="s">
        <v>97</v>
      </c>
      <c r="BM986">
        <v>20001</v>
      </c>
      <c r="BN986">
        <v>0</v>
      </c>
      <c r="BO986" t="s">
        <v>3</v>
      </c>
      <c r="BP986">
        <v>0</v>
      </c>
      <c r="BQ986">
        <v>22</v>
      </c>
      <c r="BR986">
        <v>0</v>
      </c>
      <c r="BS986">
        <v>33.39</v>
      </c>
      <c r="BT986">
        <v>1</v>
      </c>
      <c r="BU986">
        <v>1</v>
      </c>
      <c r="BV986">
        <v>1</v>
      </c>
      <c r="BW986">
        <v>1</v>
      </c>
      <c r="BX986">
        <v>1</v>
      </c>
      <c r="BY986" t="s">
        <v>3</v>
      </c>
      <c r="BZ986">
        <v>121</v>
      </c>
      <c r="CA986">
        <v>72</v>
      </c>
      <c r="CB986" t="s">
        <v>3</v>
      </c>
      <c r="CE986">
        <v>0</v>
      </c>
      <c r="CF986">
        <v>0</v>
      </c>
      <c r="CG986">
        <v>0</v>
      </c>
      <c r="CM986">
        <v>0</v>
      </c>
      <c r="CN986" t="s">
        <v>19</v>
      </c>
      <c r="CO986">
        <v>0</v>
      </c>
      <c r="CP986">
        <f t="shared" si="866"/>
        <v>129763.45</v>
      </c>
      <c r="CQ986">
        <f t="shared" si="890"/>
        <v>3955.9263999999998</v>
      </c>
      <c r="CR986">
        <f t="shared" si="891"/>
        <v>1312.2095999999999</v>
      </c>
      <c r="CS986">
        <f t="shared" si="867"/>
        <v>407.69190000000003</v>
      </c>
      <c r="CT986">
        <f t="shared" si="868"/>
        <v>43205.324400000005</v>
      </c>
      <c r="CU986">
        <f t="shared" si="869"/>
        <v>0</v>
      </c>
      <c r="CV986">
        <f t="shared" si="870"/>
        <v>148.05000000000001</v>
      </c>
      <c r="CW986">
        <f t="shared" si="871"/>
        <v>0.98699999999999999</v>
      </c>
      <c r="CX986">
        <f t="shared" si="872"/>
        <v>0</v>
      </c>
      <c r="CY986">
        <f t="shared" si="882"/>
        <v>141269.96840000001</v>
      </c>
      <c r="CZ986">
        <f t="shared" si="883"/>
        <v>84061.468799999988</v>
      </c>
      <c r="DC986" t="s">
        <v>3</v>
      </c>
      <c r="DD986" t="s">
        <v>3</v>
      </c>
      <c r="DE986" t="s">
        <v>20</v>
      </c>
      <c r="DF986" t="s">
        <v>20</v>
      </c>
      <c r="DG986" t="s">
        <v>20</v>
      </c>
      <c r="DH986" t="s">
        <v>3</v>
      </c>
      <c r="DI986" t="s">
        <v>20</v>
      </c>
      <c r="DJ986" t="s">
        <v>20</v>
      </c>
      <c r="DK986" t="s">
        <v>3</v>
      </c>
      <c r="DL986" t="s">
        <v>3</v>
      </c>
      <c r="DM986" t="s">
        <v>3</v>
      </c>
      <c r="DN986">
        <v>0</v>
      </c>
      <c r="DO986">
        <v>0</v>
      </c>
      <c r="DP986">
        <v>1</v>
      </c>
      <c r="DQ986">
        <v>1</v>
      </c>
      <c r="DU986">
        <v>1005</v>
      </c>
      <c r="DV986" t="s">
        <v>76</v>
      </c>
      <c r="DW986" t="s">
        <v>76</v>
      </c>
      <c r="DX986">
        <v>100</v>
      </c>
      <c r="DZ986" t="s">
        <v>3</v>
      </c>
      <c r="EA986" t="s">
        <v>3</v>
      </c>
      <c r="EB986" t="s">
        <v>3</v>
      </c>
      <c r="EC986" t="s">
        <v>3</v>
      </c>
      <c r="EE986">
        <v>50757454</v>
      </c>
      <c r="EF986">
        <v>22</v>
      </c>
      <c r="EG986" t="s">
        <v>21</v>
      </c>
      <c r="EH986">
        <v>16</v>
      </c>
      <c r="EI986" t="s">
        <v>22</v>
      </c>
      <c r="EJ986">
        <v>1</v>
      </c>
      <c r="EK986">
        <v>20001</v>
      </c>
      <c r="EL986" t="s">
        <v>23</v>
      </c>
      <c r="EM986" t="s">
        <v>24</v>
      </c>
      <c r="EO986" t="s">
        <v>25</v>
      </c>
      <c r="EQ986">
        <v>131072</v>
      </c>
      <c r="ER986">
        <v>1760.83</v>
      </c>
      <c r="ES986">
        <v>434.24</v>
      </c>
      <c r="ET986">
        <v>94.25</v>
      </c>
      <c r="EU986">
        <v>11.63</v>
      </c>
      <c r="EV986">
        <v>1232.3399999999999</v>
      </c>
      <c r="EW986">
        <v>141</v>
      </c>
      <c r="EX986">
        <v>0.94</v>
      </c>
      <c r="EY986">
        <v>0</v>
      </c>
      <c r="FQ986">
        <v>0</v>
      </c>
      <c r="FR986">
        <f t="shared" si="873"/>
        <v>0</v>
      </c>
      <c r="FS986">
        <v>0</v>
      </c>
      <c r="FX986">
        <v>121</v>
      </c>
      <c r="FY986">
        <v>72</v>
      </c>
      <c r="GA986" t="s">
        <v>3</v>
      </c>
      <c r="GD986">
        <v>1</v>
      </c>
      <c r="GF986">
        <v>2063072167</v>
      </c>
      <c r="GG986">
        <v>2</v>
      </c>
      <c r="GH986">
        <v>1</v>
      </c>
      <c r="GI986">
        <v>4</v>
      </c>
      <c r="GJ986">
        <v>0</v>
      </c>
      <c r="GK986">
        <v>0</v>
      </c>
      <c r="GL986">
        <f t="shared" si="874"/>
        <v>0</v>
      </c>
      <c r="GM986">
        <f t="shared" si="875"/>
        <v>355094.89</v>
      </c>
      <c r="GN986">
        <f t="shared" si="876"/>
        <v>355094.89</v>
      </c>
      <c r="GO986">
        <f t="shared" si="877"/>
        <v>0</v>
      </c>
      <c r="GP986">
        <f t="shared" si="878"/>
        <v>0</v>
      </c>
      <c r="GR986">
        <v>0</v>
      </c>
      <c r="GS986">
        <v>3</v>
      </c>
      <c r="GT986">
        <v>0</v>
      </c>
      <c r="GU986" t="s">
        <v>3</v>
      </c>
      <c r="GV986">
        <f t="shared" si="879"/>
        <v>0</v>
      </c>
      <c r="GW986">
        <v>1</v>
      </c>
      <c r="GX986">
        <f t="shared" si="880"/>
        <v>0</v>
      </c>
      <c r="HA986">
        <v>0</v>
      </c>
      <c r="HB986">
        <v>0</v>
      </c>
      <c r="HC986">
        <f t="shared" si="881"/>
        <v>0</v>
      </c>
      <c r="HE986" t="s">
        <v>3</v>
      </c>
      <c r="HF986" t="s">
        <v>3</v>
      </c>
      <c r="HM986" t="s">
        <v>3</v>
      </c>
      <c r="HN986" t="s">
        <v>26</v>
      </c>
      <c r="HO986" t="s">
        <v>27</v>
      </c>
      <c r="HP986" t="s">
        <v>22</v>
      </c>
      <c r="HQ986" t="s">
        <v>22</v>
      </c>
      <c r="IK986">
        <v>0</v>
      </c>
    </row>
    <row r="987" spans="1:245" x14ac:dyDescent="0.2">
      <c r="A987">
        <v>18</v>
      </c>
      <c r="B987">
        <v>1</v>
      </c>
      <c r="C987">
        <v>1272</v>
      </c>
      <c r="E987" t="s">
        <v>591</v>
      </c>
      <c r="F987" t="s">
        <v>99</v>
      </c>
      <c r="G987" t="s">
        <v>100</v>
      </c>
      <c r="H987" t="str">
        <f>'1.Ведомость'!C310</f>
        <v>м2</v>
      </c>
      <c r="I987">
        <f>I986*J987</f>
        <v>267.7</v>
      </c>
      <c r="J987">
        <v>100</v>
      </c>
      <c r="K987">
        <v>100</v>
      </c>
      <c r="O987">
        <f t="shared" si="851"/>
        <v>371421.17</v>
      </c>
      <c r="P987">
        <f t="shared" si="852"/>
        <v>371421.17</v>
      </c>
      <c r="Q987">
        <f t="shared" si="853"/>
        <v>0</v>
      </c>
      <c r="R987">
        <f t="shared" si="854"/>
        <v>0</v>
      </c>
      <c r="S987">
        <f t="shared" si="855"/>
        <v>0</v>
      </c>
      <c r="T987">
        <f t="shared" si="856"/>
        <v>0</v>
      </c>
      <c r="U987">
        <f t="shared" si="857"/>
        <v>0</v>
      </c>
      <c r="V987">
        <f t="shared" si="858"/>
        <v>0</v>
      </c>
      <c r="W987">
        <f t="shared" si="859"/>
        <v>0</v>
      </c>
      <c r="X987">
        <f t="shared" si="860"/>
        <v>0</v>
      </c>
      <c r="Y987">
        <f t="shared" si="861"/>
        <v>0</v>
      </c>
      <c r="AA987">
        <v>51651743</v>
      </c>
      <c r="AB987">
        <f t="shared" si="862"/>
        <v>152.30000000000001</v>
      </c>
      <c r="AC987">
        <f t="shared" si="863"/>
        <v>152.30000000000001</v>
      </c>
      <c r="AD987">
        <f t="shared" ref="AD987:AD996" si="892">ROUND((((ET987)-(EU987))+AE987),2)</f>
        <v>0</v>
      </c>
      <c r="AE987">
        <f t="shared" ref="AE987:AE996" si="893">ROUND((EU987),2)</f>
        <v>0</v>
      </c>
      <c r="AF987">
        <f t="shared" ref="AF987:AF996" si="894">ROUND((EV987),2)</f>
        <v>0</v>
      </c>
      <c r="AG987">
        <f t="shared" si="864"/>
        <v>0</v>
      </c>
      <c r="AH987">
        <f t="shared" ref="AH987:AH996" si="895">(EW987)</f>
        <v>0</v>
      </c>
      <c r="AI987">
        <f t="shared" ref="AI987:AI996" si="896">(EX987)</f>
        <v>0</v>
      </c>
      <c r="AJ987">
        <f t="shared" si="865"/>
        <v>0</v>
      </c>
      <c r="AK987">
        <v>152.30000000000001</v>
      </c>
      <c r="AL987">
        <v>152.30000000000001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1</v>
      </c>
      <c r="AW987">
        <v>1</v>
      </c>
      <c r="AZ987">
        <v>1</v>
      </c>
      <c r="BA987">
        <v>1</v>
      </c>
      <c r="BB987">
        <v>1</v>
      </c>
      <c r="BC987">
        <v>9.11</v>
      </c>
      <c r="BD987" t="s">
        <v>3</v>
      </c>
      <c r="BE987" t="s">
        <v>3</v>
      </c>
      <c r="BF987" t="s">
        <v>3</v>
      </c>
      <c r="BG987" t="s">
        <v>3</v>
      </c>
      <c r="BH987">
        <v>3</v>
      </c>
      <c r="BI987">
        <v>1</v>
      </c>
      <c r="BJ987" t="s">
        <v>101</v>
      </c>
      <c r="BM987">
        <v>500001</v>
      </c>
      <c r="BN987">
        <v>0</v>
      </c>
      <c r="BO987" t="s">
        <v>3</v>
      </c>
      <c r="BP987">
        <v>0</v>
      </c>
      <c r="BQ987">
        <v>8</v>
      </c>
      <c r="BR987">
        <v>0</v>
      </c>
      <c r="BS987">
        <v>1</v>
      </c>
      <c r="BT987">
        <v>1</v>
      </c>
      <c r="BU987">
        <v>1</v>
      </c>
      <c r="BV987">
        <v>1</v>
      </c>
      <c r="BW987">
        <v>1</v>
      </c>
      <c r="BX987">
        <v>1</v>
      </c>
      <c r="BY987" t="s">
        <v>3</v>
      </c>
      <c r="BZ987">
        <v>0</v>
      </c>
      <c r="CA987">
        <v>0</v>
      </c>
      <c r="CB987" t="s">
        <v>3</v>
      </c>
      <c r="CE987">
        <v>0</v>
      </c>
      <c r="CF987">
        <v>0</v>
      </c>
      <c r="CG987">
        <v>0</v>
      </c>
      <c r="CM987">
        <v>0</v>
      </c>
      <c r="CN987" t="s">
        <v>3</v>
      </c>
      <c r="CO987">
        <v>0</v>
      </c>
      <c r="CP987">
        <f t="shared" si="866"/>
        <v>371421.17</v>
      </c>
      <c r="CQ987">
        <f t="shared" si="890"/>
        <v>1387.453</v>
      </c>
      <c r="CR987">
        <f t="shared" si="891"/>
        <v>0</v>
      </c>
      <c r="CS987">
        <f t="shared" si="867"/>
        <v>0</v>
      </c>
      <c r="CT987">
        <f t="shared" si="868"/>
        <v>0</v>
      </c>
      <c r="CU987">
        <f t="shared" si="869"/>
        <v>0</v>
      </c>
      <c r="CV987">
        <f t="shared" si="870"/>
        <v>0</v>
      </c>
      <c r="CW987">
        <f t="shared" si="871"/>
        <v>0</v>
      </c>
      <c r="CX987">
        <f t="shared" si="872"/>
        <v>0</v>
      </c>
      <c r="CY987">
        <f t="shared" si="882"/>
        <v>0</v>
      </c>
      <c r="CZ987">
        <f t="shared" si="883"/>
        <v>0</v>
      </c>
      <c r="DC987" t="s">
        <v>3</v>
      </c>
      <c r="DD987" t="s">
        <v>3</v>
      </c>
      <c r="DE987" t="s">
        <v>3</v>
      </c>
      <c r="DF987" t="s">
        <v>3</v>
      </c>
      <c r="DG987" t="s">
        <v>3</v>
      </c>
      <c r="DH987" t="s">
        <v>3</v>
      </c>
      <c r="DI987" t="s">
        <v>3</v>
      </c>
      <c r="DJ987" t="s">
        <v>3</v>
      </c>
      <c r="DK987" t="s">
        <v>3</v>
      </c>
      <c r="DL987" t="s">
        <v>3</v>
      </c>
      <c r="DM987" t="s">
        <v>3</v>
      </c>
      <c r="DN987">
        <v>0</v>
      </c>
      <c r="DO987">
        <v>0</v>
      </c>
      <c r="DP987">
        <v>1</v>
      </c>
      <c r="DQ987">
        <v>1</v>
      </c>
      <c r="DU987">
        <v>1005</v>
      </c>
      <c r="DV987" t="s">
        <v>52</v>
      </c>
      <c r="DW987" t="s">
        <v>52</v>
      </c>
      <c r="DX987">
        <v>1</v>
      </c>
      <c r="DZ987" t="s">
        <v>3</v>
      </c>
      <c r="EA987" t="s">
        <v>3</v>
      </c>
      <c r="EB987" t="s">
        <v>3</v>
      </c>
      <c r="EC987" t="s">
        <v>3</v>
      </c>
      <c r="EE987">
        <v>50757674</v>
      </c>
      <c r="EF987">
        <v>8</v>
      </c>
      <c r="EG987" t="s">
        <v>46</v>
      </c>
      <c r="EH987">
        <v>0</v>
      </c>
      <c r="EI987" t="s">
        <v>3</v>
      </c>
      <c r="EJ987">
        <v>1</v>
      </c>
      <c r="EK987">
        <v>500001</v>
      </c>
      <c r="EL987" t="s">
        <v>47</v>
      </c>
      <c r="EM987" t="s">
        <v>48</v>
      </c>
      <c r="EO987" t="s">
        <v>3</v>
      </c>
      <c r="EQ987">
        <v>0</v>
      </c>
      <c r="ER987">
        <v>152.30000000000001</v>
      </c>
      <c r="ES987">
        <v>152.30000000000001</v>
      </c>
      <c r="ET987">
        <v>0</v>
      </c>
      <c r="EU987">
        <v>0</v>
      </c>
      <c r="EV987">
        <v>0</v>
      </c>
      <c r="EW987">
        <v>0</v>
      </c>
      <c r="EX987">
        <v>0</v>
      </c>
      <c r="FQ987">
        <v>0</v>
      </c>
      <c r="FR987">
        <f t="shared" si="873"/>
        <v>0</v>
      </c>
      <c r="FS987">
        <v>0</v>
      </c>
      <c r="FX987">
        <v>0</v>
      </c>
      <c r="FY987">
        <v>0</v>
      </c>
      <c r="GA987" t="s">
        <v>3</v>
      </c>
      <c r="GD987">
        <v>1</v>
      </c>
      <c r="GF987">
        <v>-1977319999</v>
      </c>
      <c r="GG987">
        <v>2</v>
      </c>
      <c r="GH987">
        <v>1</v>
      </c>
      <c r="GI987">
        <v>4</v>
      </c>
      <c r="GJ987">
        <v>0</v>
      </c>
      <c r="GK987">
        <v>0</v>
      </c>
      <c r="GL987">
        <f t="shared" si="874"/>
        <v>0</v>
      </c>
      <c r="GM987">
        <f t="shared" si="875"/>
        <v>371421.17</v>
      </c>
      <c r="GN987">
        <f t="shared" si="876"/>
        <v>371421.17</v>
      </c>
      <c r="GO987">
        <f t="shared" si="877"/>
        <v>0</v>
      </c>
      <c r="GP987">
        <f t="shared" si="878"/>
        <v>0</v>
      </c>
      <c r="GR987">
        <v>0</v>
      </c>
      <c r="GS987">
        <v>3</v>
      </c>
      <c r="GT987">
        <v>0</v>
      </c>
      <c r="GU987" t="s">
        <v>3</v>
      </c>
      <c r="GV987">
        <f t="shared" si="879"/>
        <v>0</v>
      </c>
      <c r="GW987">
        <v>1</v>
      </c>
      <c r="GX987">
        <f t="shared" si="880"/>
        <v>0</v>
      </c>
      <c r="HA987">
        <v>0</v>
      </c>
      <c r="HB987">
        <v>0</v>
      </c>
      <c r="HC987">
        <f t="shared" si="881"/>
        <v>0</v>
      </c>
      <c r="HE987" t="s">
        <v>3</v>
      </c>
      <c r="HF987" t="s">
        <v>3</v>
      </c>
      <c r="HM987" t="s">
        <v>3</v>
      </c>
      <c r="HN987" t="s">
        <v>3</v>
      </c>
      <c r="HO987" t="s">
        <v>3</v>
      </c>
      <c r="HP987" t="s">
        <v>3</v>
      </c>
      <c r="HQ987" t="s">
        <v>3</v>
      </c>
      <c r="IK987">
        <v>0</v>
      </c>
    </row>
    <row r="988" spans="1:245" x14ac:dyDescent="0.2">
      <c r="A988">
        <v>18</v>
      </c>
      <c r="B988">
        <v>1</v>
      </c>
      <c r="C988">
        <v>1273</v>
      </c>
      <c r="E988" t="s">
        <v>592</v>
      </c>
      <c r="F988" t="s">
        <v>103</v>
      </c>
      <c r="G988" t="s">
        <v>104</v>
      </c>
      <c r="H988" t="str">
        <f>'1.Ведомость'!C311</f>
        <v>т</v>
      </c>
      <c r="I988">
        <f>I986*J988</f>
        <v>0.13</v>
      </c>
      <c r="J988">
        <v>4.8561822936122524E-2</v>
      </c>
      <c r="K988">
        <v>4.8561819999999999E-2</v>
      </c>
      <c r="O988">
        <f t="shared" si="851"/>
        <v>36001.01</v>
      </c>
      <c r="P988">
        <f t="shared" si="852"/>
        <v>36001.01</v>
      </c>
      <c r="Q988">
        <f t="shared" si="853"/>
        <v>0</v>
      </c>
      <c r="R988">
        <f t="shared" si="854"/>
        <v>0</v>
      </c>
      <c r="S988">
        <f t="shared" si="855"/>
        <v>0</v>
      </c>
      <c r="T988">
        <f t="shared" si="856"/>
        <v>0</v>
      </c>
      <c r="U988">
        <f t="shared" si="857"/>
        <v>0</v>
      </c>
      <c r="V988">
        <f t="shared" si="858"/>
        <v>0</v>
      </c>
      <c r="W988">
        <f t="shared" si="859"/>
        <v>0</v>
      </c>
      <c r="X988">
        <f t="shared" si="860"/>
        <v>0</v>
      </c>
      <c r="Y988">
        <f t="shared" si="861"/>
        <v>0</v>
      </c>
      <c r="AA988">
        <v>51651743</v>
      </c>
      <c r="AB988">
        <f t="shared" si="862"/>
        <v>30398.560000000001</v>
      </c>
      <c r="AC988">
        <f t="shared" si="863"/>
        <v>30398.560000000001</v>
      </c>
      <c r="AD988">
        <f t="shared" si="892"/>
        <v>0</v>
      </c>
      <c r="AE988">
        <f t="shared" si="893"/>
        <v>0</v>
      </c>
      <c r="AF988">
        <f t="shared" si="894"/>
        <v>0</v>
      </c>
      <c r="AG988">
        <f t="shared" si="864"/>
        <v>0</v>
      </c>
      <c r="AH988">
        <f t="shared" si="895"/>
        <v>0</v>
      </c>
      <c r="AI988">
        <f t="shared" si="896"/>
        <v>0</v>
      </c>
      <c r="AJ988">
        <f t="shared" si="865"/>
        <v>0</v>
      </c>
      <c r="AK988">
        <v>30398.560000000001</v>
      </c>
      <c r="AL988">
        <v>30398.560000000001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</v>
      </c>
      <c r="AW988">
        <v>1</v>
      </c>
      <c r="AZ988">
        <v>1</v>
      </c>
      <c r="BA988">
        <v>1</v>
      </c>
      <c r="BB988">
        <v>1</v>
      </c>
      <c r="BC988">
        <v>9.11</v>
      </c>
      <c r="BD988" t="s">
        <v>3</v>
      </c>
      <c r="BE988" t="s">
        <v>3</v>
      </c>
      <c r="BF988" t="s">
        <v>3</v>
      </c>
      <c r="BG988" t="s">
        <v>3</v>
      </c>
      <c r="BH988">
        <v>3</v>
      </c>
      <c r="BI988">
        <v>1</v>
      </c>
      <c r="BJ988" t="s">
        <v>106</v>
      </c>
      <c r="BM988">
        <v>500001</v>
      </c>
      <c r="BN988">
        <v>0</v>
      </c>
      <c r="BO988" t="s">
        <v>3</v>
      </c>
      <c r="BP988">
        <v>0</v>
      </c>
      <c r="BQ988">
        <v>8</v>
      </c>
      <c r="BR988">
        <v>0</v>
      </c>
      <c r="BS988">
        <v>1</v>
      </c>
      <c r="BT988">
        <v>1</v>
      </c>
      <c r="BU988">
        <v>1</v>
      </c>
      <c r="BV988">
        <v>1</v>
      </c>
      <c r="BW988">
        <v>1</v>
      </c>
      <c r="BX988">
        <v>1</v>
      </c>
      <c r="BY988" t="s">
        <v>3</v>
      </c>
      <c r="BZ988">
        <v>0</v>
      </c>
      <c r="CA988">
        <v>0</v>
      </c>
      <c r="CB988" t="s">
        <v>3</v>
      </c>
      <c r="CE988">
        <v>0</v>
      </c>
      <c r="CF988">
        <v>0</v>
      </c>
      <c r="CG988">
        <v>0</v>
      </c>
      <c r="CM988">
        <v>0</v>
      </c>
      <c r="CN988" t="s">
        <v>3</v>
      </c>
      <c r="CO988">
        <v>0</v>
      </c>
      <c r="CP988">
        <f t="shared" si="866"/>
        <v>36001.01</v>
      </c>
      <c r="CQ988">
        <f t="shared" si="890"/>
        <v>276930.88160000002</v>
      </c>
      <c r="CR988">
        <f t="shared" si="891"/>
        <v>0</v>
      </c>
      <c r="CS988">
        <f t="shared" si="867"/>
        <v>0</v>
      </c>
      <c r="CT988">
        <f t="shared" si="868"/>
        <v>0</v>
      </c>
      <c r="CU988">
        <f t="shared" si="869"/>
        <v>0</v>
      </c>
      <c r="CV988">
        <f t="shared" si="870"/>
        <v>0</v>
      </c>
      <c r="CW988">
        <f t="shared" si="871"/>
        <v>0</v>
      </c>
      <c r="CX988">
        <f t="shared" si="872"/>
        <v>0</v>
      </c>
      <c r="CY988">
        <f t="shared" si="882"/>
        <v>0</v>
      </c>
      <c r="CZ988">
        <f t="shared" si="883"/>
        <v>0</v>
      </c>
      <c r="DC988" t="s">
        <v>3</v>
      </c>
      <c r="DD988" t="s">
        <v>3</v>
      </c>
      <c r="DE988" t="s">
        <v>3</v>
      </c>
      <c r="DF988" t="s">
        <v>3</v>
      </c>
      <c r="DG988" t="s">
        <v>3</v>
      </c>
      <c r="DH988" t="s">
        <v>3</v>
      </c>
      <c r="DI988" t="s">
        <v>3</v>
      </c>
      <c r="DJ988" t="s">
        <v>3</v>
      </c>
      <c r="DK988" t="s">
        <v>3</v>
      </c>
      <c r="DL988" t="s">
        <v>3</v>
      </c>
      <c r="DM988" t="s">
        <v>3</v>
      </c>
      <c r="DN988">
        <v>0</v>
      </c>
      <c r="DO988">
        <v>0</v>
      </c>
      <c r="DP988">
        <v>1</v>
      </c>
      <c r="DQ988">
        <v>1</v>
      </c>
      <c r="DU988">
        <v>1009</v>
      </c>
      <c r="DV988" t="s">
        <v>105</v>
      </c>
      <c r="DW988" t="s">
        <v>105</v>
      </c>
      <c r="DX988">
        <v>1000</v>
      </c>
      <c r="DZ988" t="s">
        <v>3</v>
      </c>
      <c r="EA988" t="s">
        <v>3</v>
      </c>
      <c r="EB988" t="s">
        <v>3</v>
      </c>
      <c r="EC988" t="s">
        <v>3</v>
      </c>
      <c r="EE988">
        <v>50757674</v>
      </c>
      <c r="EF988">
        <v>8</v>
      </c>
      <c r="EG988" t="s">
        <v>46</v>
      </c>
      <c r="EH988">
        <v>0</v>
      </c>
      <c r="EI988" t="s">
        <v>3</v>
      </c>
      <c r="EJ988">
        <v>1</v>
      </c>
      <c r="EK988">
        <v>500001</v>
      </c>
      <c r="EL988" t="s">
        <v>47</v>
      </c>
      <c r="EM988" t="s">
        <v>48</v>
      </c>
      <c r="EO988" t="s">
        <v>3</v>
      </c>
      <c r="EQ988">
        <v>0</v>
      </c>
      <c r="ER988">
        <v>30398.560000000001</v>
      </c>
      <c r="ES988">
        <v>30398.560000000001</v>
      </c>
      <c r="ET988">
        <v>0</v>
      </c>
      <c r="EU988">
        <v>0</v>
      </c>
      <c r="EV988">
        <v>0</v>
      </c>
      <c r="EW988">
        <v>0</v>
      </c>
      <c r="EX988">
        <v>0</v>
      </c>
      <c r="FQ988">
        <v>0</v>
      </c>
      <c r="FR988">
        <f t="shared" si="873"/>
        <v>0</v>
      </c>
      <c r="FS988">
        <v>0</v>
      </c>
      <c r="FX988">
        <v>0</v>
      </c>
      <c r="FY988">
        <v>0</v>
      </c>
      <c r="GA988" t="s">
        <v>3</v>
      </c>
      <c r="GD988">
        <v>1</v>
      </c>
      <c r="GF988">
        <v>-1486911088</v>
      </c>
      <c r="GG988">
        <v>2</v>
      </c>
      <c r="GH988">
        <v>1</v>
      </c>
      <c r="GI988">
        <v>4</v>
      </c>
      <c r="GJ988">
        <v>0</v>
      </c>
      <c r="GK988">
        <v>0</v>
      </c>
      <c r="GL988">
        <f t="shared" si="874"/>
        <v>0</v>
      </c>
      <c r="GM988">
        <f t="shared" si="875"/>
        <v>36001.01</v>
      </c>
      <c r="GN988">
        <f t="shared" si="876"/>
        <v>36001.01</v>
      </c>
      <c r="GO988">
        <f t="shared" si="877"/>
        <v>0</v>
      </c>
      <c r="GP988">
        <f t="shared" si="878"/>
        <v>0</v>
      </c>
      <c r="GR988">
        <v>0</v>
      </c>
      <c r="GS988">
        <v>3</v>
      </c>
      <c r="GT988">
        <v>0</v>
      </c>
      <c r="GU988" t="s">
        <v>3</v>
      </c>
      <c r="GV988">
        <f t="shared" si="879"/>
        <v>0</v>
      </c>
      <c r="GW988">
        <v>1</v>
      </c>
      <c r="GX988">
        <f t="shared" si="880"/>
        <v>0</v>
      </c>
      <c r="HA988">
        <v>0</v>
      </c>
      <c r="HB988">
        <v>0</v>
      </c>
      <c r="HC988">
        <f t="shared" si="881"/>
        <v>0</v>
      </c>
      <c r="HE988" t="s">
        <v>3</v>
      </c>
      <c r="HF988" t="s">
        <v>3</v>
      </c>
      <c r="HM988" t="s">
        <v>3</v>
      </c>
      <c r="HN988" t="s">
        <v>3</v>
      </c>
      <c r="HO988" t="s">
        <v>3</v>
      </c>
      <c r="HP988" t="s">
        <v>3</v>
      </c>
      <c r="HQ988" t="s">
        <v>3</v>
      </c>
      <c r="IK988">
        <v>0</v>
      </c>
    </row>
    <row r="989" spans="1:245" x14ac:dyDescent="0.2">
      <c r="A989">
        <v>17</v>
      </c>
      <c r="B989">
        <v>1</v>
      </c>
      <c r="C989">
        <f>ROW(SmtRes!A1280)</f>
        <v>1280</v>
      </c>
      <c r="D989">
        <f>ROW(EtalonRes!A1477)</f>
        <v>1477</v>
      </c>
      <c r="E989" t="s">
        <v>593</v>
      </c>
      <c r="F989" t="s">
        <v>108</v>
      </c>
      <c r="G989" t="s">
        <v>109</v>
      </c>
      <c r="H989" t="s">
        <v>110</v>
      </c>
      <c r="I989">
        <v>26.8</v>
      </c>
      <c r="J989">
        <v>0</v>
      </c>
      <c r="K989">
        <v>26.8</v>
      </c>
      <c r="O989">
        <f t="shared" si="851"/>
        <v>95883.69</v>
      </c>
      <c r="P989">
        <f t="shared" si="852"/>
        <v>41456.33</v>
      </c>
      <c r="Q989">
        <f t="shared" si="853"/>
        <v>10042.700000000001</v>
      </c>
      <c r="R989">
        <f t="shared" si="854"/>
        <v>4465.3100000000004</v>
      </c>
      <c r="S989">
        <f t="shared" si="855"/>
        <v>44384.66</v>
      </c>
      <c r="T989">
        <f t="shared" si="856"/>
        <v>0</v>
      </c>
      <c r="U989">
        <f t="shared" si="857"/>
        <v>134</v>
      </c>
      <c r="V989">
        <f t="shared" si="858"/>
        <v>11.524000000000001</v>
      </c>
      <c r="W989">
        <f t="shared" si="859"/>
        <v>0</v>
      </c>
      <c r="X989">
        <f t="shared" si="860"/>
        <v>47384.47</v>
      </c>
      <c r="Y989">
        <f t="shared" si="861"/>
        <v>26867.48</v>
      </c>
      <c r="AA989">
        <v>51651743</v>
      </c>
      <c r="AB989">
        <f t="shared" si="862"/>
        <v>247.66</v>
      </c>
      <c r="AC989">
        <f t="shared" si="863"/>
        <v>169.8</v>
      </c>
      <c r="AD989">
        <f t="shared" si="892"/>
        <v>28.26</v>
      </c>
      <c r="AE989">
        <f t="shared" si="893"/>
        <v>4.99</v>
      </c>
      <c r="AF989">
        <f t="shared" si="894"/>
        <v>49.6</v>
      </c>
      <c r="AG989">
        <f t="shared" si="864"/>
        <v>0</v>
      </c>
      <c r="AH989">
        <f t="shared" si="895"/>
        <v>5</v>
      </c>
      <c r="AI989">
        <f t="shared" si="896"/>
        <v>0.43</v>
      </c>
      <c r="AJ989">
        <f t="shared" si="865"/>
        <v>0</v>
      </c>
      <c r="AK989">
        <v>247.66</v>
      </c>
      <c r="AL989">
        <v>169.8</v>
      </c>
      <c r="AM989">
        <v>28.26</v>
      </c>
      <c r="AN989">
        <v>4.99</v>
      </c>
      <c r="AO989">
        <v>49.6</v>
      </c>
      <c r="AP989">
        <v>0</v>
      </c>
      <c r="AQ989">
        <v>5</v>
      </c>
      <c r="AR989">
        <v>0.43</v>
      </c>
      <c r="AS989">
        <v>0</v>
      </c>
      <c r="AT989">
        <v>97</v>
      </c>
      <c r="AU989">
        <v>55</v>
      </c>
      <c r="AV989">
        <v>1</v>
      </c>
      <c r="AW989">
        <v>1</v>
      </c>
      <c r="AZ989">
        <v>1</v>
      </c>
      <c r="BA989">
        <v>33.39</v>
      </c>
      <c r="BB989">
        <v>13.26</v>
      </c>
      <c r="BC989">
        <v>9.11</v>
      </c>
      <c r="BD989" t="s">
        <v>3</v>
      </c>
      <c r="BE989" t="s">
        <v>3</v>
      </c>
      <c r="BF989" t="s">
        <v>3</v>
      </c>
      <c r="BG989" t="s">
        <v>3</v>
      </c>
      <c r="BH989">
        <v>0</v>
      </c>
      <c r="BI989">
        <v>1</v>
      </c>
      <c r="BJ989" t="s">
        <v>111</v>
      </c>
      <c r="BM989">
        <v>26001</v>
      </c>
      <c r="BN989">
        <v>0</v>
      </c>
      <c r="BO989" t="s">
        <v>3</v>
      </c>
      <c r="BP989">
        <v>0</v>
      </c>
      <c r="BQ989">
        <v>2</v>
      </c>
      <c r="BR989">
        <v>0</v>
      </c>
      <c r="BS989">
        <v>33.39</v>
      </c>
      <c r="BT989">
        <v>1</v>
      </c>
      <c r="BU989">
        <v>1</v>
      </c>
      <c r="BV989">
        <v>1</v>
      </c>
      <c r="BW989">
        <v>1</v>
      </c>
      <c r="BX989">
        <v>1</v>
      </c>
      <c r="BY989" t="s">
        <v>3</v>
      </c>
      <c r="BZ989">
        <v>97</v>
      </c>
      <c r="CA989">
        <v>55</v>
      </c>
      <c r="CB989" t="s">
        <v>3</v>
      </c>
      <c r="CE989">
        <v>0</v>
      </c>
      <c r="CF989">
        <v>0</v>
      </c>
      <c r="CG989">
        <v>0</v>
      </c>
      <c r="CM989">
        <v>0</v>
      </c>
      <c r="CN989" t="s">
        <v>3</v>
      </c>
      <c r="CO989">
        <v>0</v>
      </c>
      <c r="CP989">
        <f t="shared" si="866"/>
        <v>95883.69</v>
      </c>
      <c r="CQ989">
        <f t="shared" si="890"/>
        <v>1546.8779999999999</v>
      </c>
      <c r="CR989">
        <f t="shared" si="891"/>
        <v>374.7276</v>
      </c>
      <c r="CS989">
        <f t="shared" si="867"/>
        <v>166.61610000000002</v>
      </c>
      <c r="CT989">
        <f t="shared" si="868"/>
        <v>1656.144</v>
      </c>
      <c r="CU989">
        <f t="shared" si="869"/>
        <v>0</v>
      </c>
      <c r="CV989">
        <f t="shared" si="870"/>
        <v>5</v>
      </c>
      <c r="CW989">
        <f t="shared" si="871"/>
        <v>0.43</v>
      </c>
      <c r="CX989">
        <f t="shared" si="872"/>
        <v>0</v>
      </c>
      <c r="CY989">
        <f t="shared" si="882"/>
        <v>47384.4709</v>
      </c>
      <c r="CZ989">
        <f t="shared" si="883"/>
        <v>26867.483500000002</v>
      </c>
      <c r="DC989" t="s">
        <v>3</v>
      </c>
      <c r="DD989" t="s">
        <v>3</v>
      </c>
      <c r="DE989" t="s">
        <v>3</v>
      </c>
      <c r="DF989" t="s">
        <v>3</v>
      </c>
      <c r="DG989" t="s">
        <v>3</v>
      </c>
      <c r="DH989" t="s">
        <v>3</v>
      </c>
      <c r="DI989" t="s">
        <v>3</v>
      </c>
      <c r="DJ989" t="s">
        <v>3</v>
      </c>
      <c r="DK989" t="s">
        <v>3</v>
      </c>
      <c r="DL989" t="s">
        <v>3</v>
      </c>
      <c r="DM989" t="s">
        <v>3</v>
      </c>
      <c r="DN989">
        <v>0</v>
      </c>
      <c r="DO989">
        <v>0</v>
      </c>
      <c r="DP989">
        <v>1</v>
      </c>
      <c r="DQ989">
        <v>1</v>
      </c>
      <c r="DU989">
        <v>1005</v>
      </c>
      <c r="DV989" t="s">
        <v>110</v>
      </c>
      <c r="DW989" t="s">
        <v>110</v>
      </c>
      <c r="DX989">
        <v>10</v>
      </c>
      <c r="DZ989" t="s">
        <v>3</v>
      </c>
      <c r="EA989" t="s">
        <v>3</v>
      </c>
      <c r="EB989" t="s">
        <v>3</v>
      </c>
      <c r="EC989" t="s">
        <v>3</v>
      </c>
      <c r="EE989">
        <v>50757462</v>
      </c>
      <c r="EF989">
        <v>2</v>
      </c>
      <c r="EG989" t="s">
        <v>112</v>
      </c>
      <c r="EH989">
        <v>20</v>
      </c>
      <c r="EI989" t="s">
        <v>113</v>
      </c>
      <c r="EJ989">
        <v>1</v>
      </c>
      <c r="EK989">
        <v>26001</v>
      </c>
      <c r="EL989" t="s">
        <v>113</v>
      </c>
      <c r="EM989" t="s">
        <v>114</v>
      </c>
      <c r="EO989" t="s">
        <v>3</v>
      </c>
      <c r="EQ989">
        <v>131072</v>
      </c>
      <c r="ER989">
        <v>247.66</v>
      </c>
      <c r="ES989">
        <v>169.8</v>
      </c>
      <c r="ET989">
        <v>28.26</v>
      </c>
      <c r="EU989">
        <v>4.99</v>
      </c>
      <c r="EV989">
        <v>49.6</v>
      </c>
      <c r="EW989">
        <v>5</v>
      </c>
      <c r="EX989">
        <v>0.43</v>
      </c>
      <c r="EY989">
        <v>0</v>
      </c>
      <c r="FQ989">
        <v>0</v>
      </c>
      <c r="FR989">
        <f t="shared" si="873"/>
        <v>0</v>
      </c>
      <c r="FS989">
        <v>0</v>
      </c>
      <c r="FX989">
        <v>97</v>
      </c>
      <c r="FY989">
        <v>55</v>
      </c>
      <c r="GA989" t="s">
        <v>3</v>
      </c>
      <c r="GD989">
        <v>1</v>
      </c>
      <c r="GF989">
        <v>-893411855</v>
      </c>
      <c r="GG989">
        <v>2</v>
      </c>
      <c r="GH989">
        <v>1</v>
      </c>
      <c r="GI989">
        <v>4</v>
      </c>
      <c r="GJ989">
        <v>0</v>
      </c>
      <c r="GK989">
        <v>0</v>
      </c>
      <c r="GL989">
        <f t="shared" si="874"/>
        <v>0</v>
      </c>
      <c r="GM989">
        <f t="shared" si="875"/>
        <v>170135.64</v>
      </c>
      <c r="GN989">
        <f t="shared" si="876"/>
        <v>170135.64</v>
      </c>
      <c r="GO989">
        <f t="shared" si="877"/>
        <v>0</v>
      </c>
      <c r="GP989">
        <f t="shared" si="878"/>
        <v>0</v>
      </c>
      <c r="GR989">
        <v>0</v>
      </c>
      <c r="GS989">
        <v>3</v>
      </c>
      <c r="GT989">
        <v>0</v>
      </c>
      <c r="GU989" t="s">
        <v>3</v>
      </c>
      <c r="GV989">
        <f t="shared" si="879"/>
        <v>0</v>
      </c>
      <c r="GW989">
        <v>1</v>
      </c>
      <c r="GX989">
        <f t="shared" si="880"/>
        <v>0</v>
      </c>
      <c r="HA989">
        <v>0</v>
      </c>
      <c r="HB989">
        <v>0</v>
      </c>
      <c r="HC989">
        <f t="shared" si="881"/>
        <v>0</v>
      </c>
      <c r="HE989" t="s">
        <v>3</v>
      </c>
      <c r="HF989" t="s">
        <v>3</v>
      </c>
      <c r="HM989" t="s">
        <v>3</v>
      </c>
      <c r="HN989" t="s">
        <v>115</v>
      </c>
      <c r="HO989" t="s">
        <v>116</v>
      </c>
      <c r="HP989" t="s">
        <v>113</v>
      </c>
      <c r="HQ989" t="s">
        <v>113</v>
      </c>
      <c r="IK989">
        <v>0</v>
      </c>
    </row>
    <row r="990" spans="1:245" x14ac:dyDescent="0.2">
      <c r="A990">
        <v>18</v>
      </c>
      <c r="B990">
        <v>1</v>
      </c>
      <c r="C990">
        <v>1277</v>
      </c>
      <c r="E990" t="s">
        <v>594</v>
      </c>
      <c r="F990" t="s">
        <v>118</v>
      </c>
      <c r="G990" t="s">
        <v>119</v>
      </c>
      <c r="H990" t="str">
        <f>'1.Ведомость'!C313</f>
        <v>м2</v>
      </c>
      <c r="I990">
        <f>I989*J990</f>
        <v>294.8</v>
      </c>
      <c r="J990">
        <v>11</v>
      </c>
      <c r="K990">
        <v>11</v>
      </c>
      <c r="O990">
        <f t="shared" si="851"/>
        <v>60426.63</v>
      </c>
      <c r="P990">
        <f t="shared" si="852"/>
        <v>60426.63</v>
      </c>
      <c r="Q990">
        <f t="shared" si="853"/>
        <v>0</v>
      </c>
      <c r="R990">
        <f t="shared" si="854"/>
        <v>0</v>
      </c>
      <c r="S990">
        <f t="shared" si="855"/>
        <v>0</v>
      </c>
      <c r="T990">
        <f t="shared" si="856"/>
        <v>0</v>
      </c>
      <c r="U990">
        <f t="shared" si="857"/>
        <v>0</v>
      </c>
      <c r="V990">
        <f t="shared" si="858"/>
        <v>0</v>
      </c>
      <c r="W990">
        <f t="shared" si="859"/>
        <v>0</v>
      </c>
      <c r="X990">
        <f t="shared" si="860"/>
        <v>0</v>
      </c>
      <c r="Y990">
        <f t="shared" si="861"/>
        <v>0</v>
      </c>
      <c r="AA990">
        <v>51651743</v>
      </c>
      <c r="AB990">
        <f t="shared" si="862"/>
        <v>22.5</v>
      </c>
      <c r="AC990">
        <f t="shared" si="863"/>
        <v>22.5</v>
      </c>
      <c r="AD990">
        <f t="shared" si="892"/>
        <v>0</v>
      </c>
      <c r="AE990">
        <f t="shared" si="893"/>
        <v>0</v>
      </c>
      <c r="AF990">
        <f t="shared" si="894"/>
        <v>0</v>
      </c>
      <c r="AG990">
        <f t="shared" si="864"/>
        <v>0</v>
      </c>
      <c r="AH990">
        <f t="shared" si="895"/>
        <v>0</v>
      </c>
      <c r="AI990">
        <f t="shared" si="896"/>
        <v>0</v>
      </c>
      <c r="AJ990">
        <f t="shared" si="865"/>
        <v>0</v>
      </c>
      <c r="AK990">
        <v>22.5</v>
      </c>
      <c r="AL990">
        <v>22.5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1</v>
      </c>
      <c r="AW990">
        <v>1</v>
      </c>
      <c r="AZ990">
        <v>1</v>
      </c>
      <c r="BA990">
        <v>1</v>
      </c>
      <c r="BB990">
        <v>1</v>
      </c>
      <c r="BC990">
        <v>9.11</v>
      </c>
      <c r="BD990" t="s">
        <v>3</v>
      </c>
      <c r="BE990" t="s">
        <v>3</v>
      </c>
      <c r="BF990" t="s">
        <v>3</v>
      </c>
      <c r="BG990" t="s">
        <v>3</v>
      </c>
      <c r="BH990">
        <v>3</v>
      </c>
      <c r="BI990">
        <v>1</v>
      </c>
      <c r="BJ990" t="s">
        <v>120</v>
      </c>
      <c r="BM990">
        <v>500001</v>
      </c>
      <c r="BN990">
        <v>0</v>
      </c>
      <c r="BO990" t="s">
        <v>3</v>
      </c>
      <c r="BP990">
        <v>0</v>
      </c>
      <c r="BQ990">
        <v>8</v>
      </c>
      <c r="BR990">
        <v>0</v>
      </c>
      <c r="BS990">
        <v>1</v>
      </c>
      <c r="BT990">
        <v>1</v>
      </c>
      <c r="BU990">
        <v>1</v>
      </c>
      <c r="BV990">
        <v>1</v>
      </c>
      <c r="BW990">
        <v>1</v>
      </c>
      <c r="BX990">
        <v>1</v>
      </c>
      <c r="BY990" t="s">
        <v>3</v>
      </c>
      <c r="BZ990">
        <v>0</v>
      </c>
      <c r="CA990">
        <v>0</v>
      </c>
      <c r="CB990" t="s">
        <v>3</v>
      </c>
      <c r="CE990">
        <v>0</v>
      </c>
      <c r="CF990">
        <v>0</v>
      </c>
      <c r="CG990">
        <v>0</v>
      </c>
      <c r="CM990">
        <v>0</v>
      </c>
      <c r="CN990" t="s">
        <v>3</v>
      </c>
      <c r="CO990">
        <v>0</v>
      </c>
      <c r="CP990">
        <f t="shared" si="866"/>
        <v>60426.63</v>
      </c>
      <c r="CQ990">
        <f t="shared" si="890"/>
        <v>204.97499999999999</v>
      </c>
      <c r="CR990">
        <f t="shared" si="891"/>
        <v>0</v>
      </c>
      <c r="CS990">
        <f t="shared" si="867"/>
        <v>0</v>
      </c>
      <c r="CT990">
        <f t="shared" si="868"/>
        <v>0</v>
      </c>
      <c r="CU990">
        <f t="shared" si="869"/>
        <v>0</v>
      </c>
      <c r="CV990">
        <f t="shared" si="870"/>
        <v>0</v>
      </c>
      <c r="CW990">
        <f t="shared" si="871"/>
        <v>0</v>
      </c>
      <c r="CX990">
        <f t="shared" si="872"/>
        <v>0</v>
      </c>
      <c r="CY990">
        <f t="shared" si="882"/>
        <v>0</v>
      </c>
      <c r="CZ990">
        <f t="shared" si="883"/>
        <v>0</v>
      </c>
      <c r="DC990" t="s">
        <v>3</v>
      </c>
      <c r="DD990" t="s">
        <v>3</v>
      </c>
      <c r="DE990" t="s">
        <v>3</v>
      </c>
      <c r="DF990" t="s">
        <v>3</v>
      </c>
      <c r="DG990" t="s">
        <v>3</v>
      </c>
      <c r="DH990" t="s">
        <v>3</v>
      </c>
      <c r="DI990" t="s">
        <v>3</v>
      </c>
      <c r="DJ990" t="s">
        <v>3</v>
      </c>
      <c r="DK990" t="s">
        <v>3</v>
      </c>
      <c r="DL990" t="s">
        <v>3</v>
      </c>
      <c r="DM990" t="s">
        <v>3</v>
      </c>
      <c r="DN990">
        <v>0</v>
      </c>
      <c r="DO990">
        <v>0</v>
      </c>
      <c r="DP990">
        <v>1</v>
      </c>
      <c r="DQ990">
        <v>1</v>
      </c>
      <c r="DU990">
        <v>1005</v>
      </c>
      <c r="DV990" t="s">
        <v>52</v>
      </c>
      <c r="DW990" t="s">
        <v>52</v>
      </c>
      <c r="DX990">
        <v>1</v>
      </c>
      <c r="DZ990" t="s">
        <v>3</v>
      </c>
      <c r="EA990" t="s">
        <v>3</v>
      </c>
      <c r="EB990" t="s">
        <v>3</v>
      </c>
      <c r="EC990" t="s">
        <v>3</v>
      </c>
      <c r="EE990">
        <v>50757674</v>
      </c>
      <c r="EF990">
        <v>8</v>
      </c>
      <c r="EG990" t="s">
        <v>46</v>
      </c>
      <c r="EH990">
        <v>0</v>
      </c>
      <c r="EI990" t="s">
        <v>3</v>
      </c>
      <c r="EJ990">
        <v>1</v>
      </c>
      <c r="EK990">
        <v>500001</v>
      </c>
      <c r="EL990" t="s">
        <v>47</v>
      </c>
      <c r="EM990" t="s">
        <v>48</v>
      </c>
      <c r="EO990" t="s">
        <v>3</v>
      </c>
      <c r="EQ990">
        <v>0</v>
      </c>
      <c r="ER990">
        <v>22.5</v>
      </c>
      <c r="ES990">
        <v>22.5</v>
      </c>
      <c r="ET990">
        <v>0</v>
      </c>
      <c r="EU990">
        <v>0</v>
      </c>
      <c r="EV990">
        <v>0</v>
      </c>
      <c r="EW990">
        <v>0</v>
      </c>
      <c r="EX990">
        <v>0</v>
      </c>
      <c r="FQ990">
        <v>0</v>
      </c>
      <c r="FR990">
        <f t="shared" si="873"/>
        <v>0</v>
      </c>
      <c r="FS990">
        <v>0</v>
      </c>
      <c r="FX990">
        <v>0</v>
      </c>
      <c r="FY990">
        <v>0</v>
      </c>
      <c r="GA990" t="s">
        <v>3</v>
      </c>
      <c r="GD990">
        <v>1</v>
      </c>
      <c r="GF990">
        <v>-336429810</v>
      </c>
      <c r="GG990">
        <v>2</v>
      </c>
      <c r="GH990">
        <v>1</v>
      </c>
      <c r="GI990">
        <v>4</v>
      </c>
      <c r="GJ990">
        <v>0</v>
      </c>
      <c r="GK990">
        <v>0</v>
      </c>
      <c r="GL990">
        <f t="shared" si="874"/>
        <v>0</v>
      </c>
      <c r="GM990">
        <f t="shared" si="875"/>
        <v>60426.63</v>
      </c>
      <c r="GN990">
        <f t="shared" si="876"/>
        <v>60426.63</v>
      </c>
      <c r="GO990">
        <f t="shared" si="877"/>
        <v>0</v>
      </c>
      <c r="GP990">
        <f t="shared" si="878"/>
        <v>0</v>
      </c>
      <c r="GR990">
        <v>0</v>
      </c>
      <c r="GS990">
        <v>3</v>
      </c>
      <c r="GT990">
        <v>0</v>
      </c>
      <c r="GU990" t="s">
        <v>3</v>
      </c>
      <c r="GV990">
        <f t="shared" si="879"/>
        <v>0</v>
      </c>
      <c r="GW990">
        <v>1</v>
      </c>
      <c r="GX990">
        <f t="shared" si="880"/>
        <v>0</v>
      </c>
      <c r="HA990">
        <v>0</v>
      </c>
      <c r="HB990">
        <v>0</v>
      </c>
      <c r="HC990">
        <f t="shared" si="881"/>
        <v>0</v>
      </c>
      <c r="HE990" t="s">
        <v>3</v>
      </c>
      <c r="HF990" t="s">
        <v>3</v>
      </c>
      <c r="HM990" t="s">
        <v>3</v>
      </c>
      <c r="HN990" t="s">
        <v>3</v>
      </c>
      <c r="HO990" t="s">
        <v>3</v>
      </c>
      <c r="HP990" t="s">
        <v>3</v>
      </c>
      <c r="HQ990" t="s">
        <v>3</v>
      </c>
      <c r="IK990">
        <v>0</v>
      </c>
    </row>
    <row r="991" spans="1:245" x14ac:dyDescent="0.2">
      <c r="A991">
        <v>18</v>
      </c>
      <c r="B991">
        <v>1</v>
      </c>
      <c r="C991">
        <v>1279</v>
      </c>
      <c r="E991" t="s">
        <v>595</v>
      </c>
      <c r="F991" t="s">
        <v>122</v>
      </c>
      <c r="G991" t="s">
        <v>123</v>
      </c>
      <c r="H991" t="e">
        <f>'1.Ведомость'!#REF!</f>
        <v>#REF!</v>
      </c>
      <c r="I991">
        <f>I989*J991</f>
        <v>-40.200000000000003</v>
      </c>
      <c r="J991">
        <v>-1.5</v>
      </c>
      <c r="K991">
        <v>-1.5</v>
      </c>
      <c r="O991">
        <f t="shared" si="851"/>
        <v>-24016.84</v>
      </c>
      <c r="P991">
        <f t="shared" si="852"/>
        <v>-24016.84</v>
      </c>
      <c r="Q991">
        <f t="shared" si="853"/>
        <v>0</v>
      </c>
      <c r="R991">
        <f t="shared" si="854"/>
        <v>0</v>
      </c>
      <c r="S991">
        <f t="shared" si="855"/>
        <v>0</v>
      </c>
      <c r="T991">
        <f t="shared" si="856"/>
        <v>0</v>
      </c>
      <c r="U991">
        <f t="shared" si="857"/>
        <v>0</v>
      </c>
      <c r="V991">
        <f t="shared" si="858"/>
        <v>0</v>
      </c>
      <c r="W991">
        <f t="shared" si="859"/>
        <v>0</v>
      </c>
      <c r="X991">
        <f t="shared" si="860"/>
        <v>0</v>
      </c>
      <c r="Y991">
        <f t="shared" si="861"/>
        <v>0</v>
      </c>
      <c r="AA991">
        <v>51651743</v>
      </c>
      <c r="AB991">
        <f t="shared" si="862"/>
        <v>65.58</v>
      </c>
      <c r="AC991">
        <f t="shared" si="863"/>
        <v>65.58</v>
      </c>
      <c r="AD991">
        <f t="shared" si="892"/>
        <v>0</v>
      </c>
      <c r="AE991">
        <f t="shared" si="893"/>
        <v>0</v>
      </c>
      <c r="AF991">
        <f t="shared" si="894"/>
        <v>0</v>
      </c>
      <c r="AG991">
        <f t="shared" si="864"/>
        <v>0</v>
      </c>
      <c r="AH991">
        <f t="shared" si="895"/>
        <v>0</v>
      </c>
      <c r="AI991">
        <f t="shared" si="896"/>
        <v>0</v>
      </c>
      <c r="AJ991">
        <f t="shared" si="865"/>
        <v>0</v>
      </c>
      <c r="AK991">
        <v>65.58</v>
      </c>
      <c r="AL991">
        <v>65.58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1</v>
      </c>
      <c r="AW991">
        <v>1</v>
      </c>
      <c r="AZ991">
        <v>1</v>
      </c>
      <c r="BA991">
        <v>1</v>
      </c>
      <c r="BB991">
        <v>1</v>
      </c>
      <c r="BC991">
        <v>9.11</v>
      </c>
      <c r="BD991" t="s">
        <v>3</v>
      </c>
      <c r="BE991" t="s">
        <v>3</v>
      </c>
      <c r="BF991" t="s">
        <v>3</v>
      </c>
      <c r="BG991" t="s">
        <v>3</v>
      </c>
      <c r="BH991">
        <v>3</v>
      </c>
      <c r="BI991">
        <v>1</v>
      </c>
      <c r="BJ991" t="s">
        <v>125</v>
      </c>
      <c r="BM991">
        <v>500001</v>
      </c>
      <c r="BN991">
        <v>0</v>
      </c>
      <c r="BO991" t="s">
        <v>3</v>
      </c>
      <c r="BP991">
        <v>0</v>
      </c>
      <c r="BQ991">
        <v>8</v>
      </c>
      <c r="BR991">
        <v>1</v>
      </c>
      <c r="BS991">
        <v>1</v>
      </c>
      <c r="BT991">
        <v>1</v>
      </c>
      <c r="BU991">
        <v>1</v>
      </c>
      <c r="BV991">
        <v>1</v>
      </c>
      <c r="BW991">
        <v>1</v>
      </c>
      <c r="BX991">
        <v>1</v>
      </c>
      <c r="BY991" t="s">
        <v>3</v>
      </c>
      <c r="BZ991">
        <v>0</v>
      </c>
      <c r="CA991">
        <v>0</v>
      </c>
      <c r="CB991" t="s">
        <v>3</v>
      </c>
      <c r="CE991">
        <v>0</v>
      </c>
      <c r="CF991">
        <v>0</v>
      </c>
      <c r="CG991">
        <v>0</v>
      </c>
      <c r="CM991">
        <v>0</v>
      </c>
      <c r="CN991" t="s">
        <v>3</v>
      </c>
      <c r="CO991">
        <v>0</v>
      </c>
      <c r="CP991">
        <f t="shared" si="866"/>
        <v>-24016.84</v>
      </c>
      <c r="CQ991">
        <f t="shared" si="890"/>
        <v>597.43379999999991</v>
      </c>
      <c r="CR991">
        <f t="shared" si="891"/>
        <v>0</v>
      </c>
      <c r="CS991">
        <f t="shared" si="867"/>
        <v>0</v>
      </c>
      <c r="CT991">
        <f t="shared" si="868"/>
        <v>0</v>
      </c>
      <c r="CU991">
        <f t="shared" si="869"/>
        <v>0</v>
      </c>
      <c r="CV991">
        <f t="shared" si="870"/>
        <v>0</v>
      </c>
      <c r="CW991">
        <f t="shared" si="871"/>
        <v>0</v>
      </c>
      <c r="CX991">
        <f t="shared" si="872"/>
        <v>0</v>
      </c>
      <c r="CY991">
        <f t="shared" si="882"/>
        <v>0</v>
      </c>
      <c r="CZ991">
        <f t="shared" si="883"/>
        <v>0</v>
      </c>
      <c r="DC991" t="s">
        <v>3</v>
      </c>
      <c r="DD991" t="s">
        <v>3</v>
      </c>
      <c r="DE991" t="s">
        <v>3</v>
      </c>
      <c r="DF991" t="s">
        <v>3</v>
      </c>
      <c r="DG991" t="s">
        <v>3</v>
      </c>
      <c r="DH991" t="s">
        <v>3</v>
      </c>
      <c r="DI991" t="s">
        <v>3</v>
      </c>
      <c r="DJ991" t="s">
        <v>3</v>
      </c>
      <c r="DK991" t="s">
        <v>3</v>
      </c>
      <c r="DL991" t="s">
        <v>3</v>
      </c>
      <c r="DM991" t="s">
        <v>3</v>
      </c>
      <c r="DN991">
        <v>0</v>
      </c>
      <c r="DO991">
        <v>0</v>
      </c>
      <c r="DP991">
        <v>1</v>
      </c>
      <c r="DQ991">
        <v>1</v>
      </c>
      <c r="DU991">
        <v>1002</v>
      </c>
      <c r="DV991" t="s">
        <v>124</v>
      </c>
      <c r="DW991" t="s">
        <v>124</v>
      </c>
      <c r="DX991">
        <v>1</v>
      </c>
      <c r="DZ991" t="s">
        <v>3</v>
      </c>
      <c r="EA991" t="s">
        <v>3</v>
      </c>
      <c r="EB991" t="s">
        <v>3</v>
      </c>
      <c r="EC991" t="s">
        <v>3</v>
      </c>
      <c r="EE991">
        <v>50757674</v>
      </c>
      <c r="EF991">
        <v>8</v>
      </c>
      <c r="EG991" t="s">
        <v>46</v>
      </c>
      <c r="EH991">
        <v>0</v>
      </c>
      <c r="EI991" t="s">
        <v>3</v>
      </c>
      <c r="EJ991">
        <v>1</v>
      </c>
      <c r="EK991">
        <v>500001</v>
      </c>
      <c r="EL991" t="s">
        <v>47</v>
      </c>
      <c r="EM991" t="s">
        <v>48</v>
      </c>
      <c r="EO991" t="s">
        <v>3</v>
      </c>
      <c r="EQ991">
        <v>32768</v>
      </c>
      <c r="ER991">
        <v>65.58</v>
      </c>
      <c r="ES991">
        <v>65.58</v>
      </c>
      <c r="ET991">
        <v>0</v>
      </c>
      <c r="EU991">
        <v>0</v>
      </c>
      <c r="EV991">
        <v>0</v>
      </c>
      <c r="EW991">
        <v>0</v>
      </c>
      <c r="EX991">
        <v>0</v>
      </c>
      <c r="FQ991">
        <v>0</v>
      </c>
      <c r="FR991">
        <f t="shared" si="873"/>
        <v>0</v>
      </c>
      <c r="FS991">
        <v>0</v>
      </c>
      <c r="FX991">
        <v>0</v>
      </c>
      <c r="FY991">
        <v>0</v>
      </c>
      <c r="GA991" t="s">
        <v>3</v>
      </c>
      <c r="GD991">
        <v>1</v>
      </c>
      <c r="GF991">
        <v>-1609399419</v>
      </c>
      <c r="GG991">
        <v>2</v>
      </c>
      <c r="GH991">
        <v>1</v>
      </c>
      <c r="GI991">
        <v>4</v>
      </c>
      <c r="GJ991">
        <v>0</v>
      </c>
      <c r="GK991">
        <v>0</v>
      </c>
      <c r="GL991">
        <f t="shared" si="874"/>
        <v>0</v>
      </c>
      <c r="GM991">
        <f t="shared" si="875"/>
        <v>-24016.84</v>
      </c>
      <c r="GN991">
        <f t="shared" si="876"/>
        <v>-24016.84</v>
      </c>
      <c r="GO991">
        <f t="shared" si="877"/>
        <v>0</v>
      </c>
      <c r="GP991">
        <f t="shared" si="878"/>
        <v>0</v>
      </c>
      <c r="GR991">
        <v>0</v>
      </c>
      <c r="GS991">
        <v>3</v>
      </c>
      <c r="GT991">
        <v>0</v>
      </c>
      <c r="GU991" t="s">
        <v>3</v>
      </c>
      <c r="GV991">
        <f t="shared" si="879"/>
        <v>0</v>
      </c>
      <c r="GW991">
        <v>1</v>
      </c>
      <c r="GX991">
        <f t="shared" si="880"/>
        <v>0</v>
      </c>
      <c r="HA991">
        <v>0</v>
      </c>
      <c r="HB991">
        <v>0</v>
      </c>
      <c r="HC991">
        <f t="shared" si="881"/>
        <v>0</v>
      </c>
      <c r="HE991" t="s">
        <v>3</v>
      </c>
      <c r="HF991" t="s">
        <v>3</v>
      </c>
      <c r="HM991" t="s">
        <v>3</v>
      </c>
      <c r="HN991" t="s">
        <v>3</v>
      </c>
      <c r="HO991" t="s">
        <v>3</v>
      </c>
      <c r="HP991" t="s">
        <v>3</v>
      </c>
      <c r="HQ991" t="s">
        <v>3</v>
      </c>
      <c r="IK991">
        <v>0</v>
      </c>
    </row>
    <row r="992" spans="1:245" x14ac:dyDescent="0.2">
      <c r="A992">
        <v>18</v>
      </c>
      <c r="B992">
        <v>1</v>
      </c>
      <c r="C992">
        <v>1280</v>
      </c>
      <c r="E992" t="s">
        <v>596</v>
      </c>
      <c r="F992" t="s">
        <v>127</v>
      </c>
      <c r="G992" t="s">
        <v>128</v>
      </c>
      <c r="H992" t="e">
        <f>'1.Ведомость'!#REF!</f>
        <v>#REF!</v>
      </c>
      <c r="I992">
        <f>I989*J992</f>
        <v>-1.5276000000000001</v>
      </c>
      <c r="J992">
        <v>-5.7000000000000002E-2</v>
      </c>
      <c r="K992">
        <v>-5.7000000000000002E-2</v>
      </c>
      <c r="O992">
        <f t="shared" si="851"/>
        <v>-2791.36</v>
      </c>
      <c r="P992">
        <f t="shared" si="852"/>
        <v>-2791.36</v>
      </c>
      <c r="Q992">
        <f t="shared" si="853"/>
        <v>0</v>
      </c>
      <c r="R992">
        <f t="shared" si="854"/>
        <v>0</v>
      </c>
      <c r="S992">
        <f t="shared" si="855"/>
        <v>0</v>
      </c>
      <c r="T992">
        <f t="shared" si="856"/>
        <v>0</v>
      </c>
      <c r="U992">
        <f t="shared" si="857"/>
        <v>0</v>
      </c>
      <c r="V992">
        <f t="shared" si="858"/>
        <v>0</v>
      </c>
      <c r="W992">
        <f t="shared" si="859"/>
        <v>0</v>
      </c>
      <c r="X992">
        <f t="shared" si="860"/>
        <v>0</v>
      </c>
      <c r="Y992">
        <f t="shared" si="861"/>
        <v>0</v>
      </c>
      <c r="AA992">
        <v>51651743</v>
      </c>
      <c r="AB992">
        <f t="shared" si="862"/>
        <v>200.58</v>
      </c>
      <c r="AC992">
        <f t="shared" si="863"/>
        <v>200.58</v>
      </c>
      <c r="AD992">
        <f t="shared" si="892"/>
        <v>0</v>
      </c>
      <c r="AE992">
        <f t="shared" si="893"/>
        <v>0</v>
      </c>
      <c r="AF992">
        <f t="shared" si="894"/>
        <v>0</v>
      </c>
      <c r="AG992">
        <f t="shared" si="864"/>
        <v>0</v>
      </c>
      <c r="AH992">
        <f t="shared" si="895"/>
        <v>0</v>
      </c>
      <c r="AI992">
        <f t="shared" si="896"/>
        <v>0</v>
      </c>
      <c r="AJ992">
        <f t="shared" si="865"/>
        <v>0</v>
      </c>
      <c r="AK992">
        <v>200.58</v>
      </c>
      <c r="AL992">
        <v>200.58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1</v>
      </c>
      <c r="AW992">
        <v>1</v>
      </c>
      <c r="AZ992">
        <v>1</v>
      </c>
      <c r="BA992">
        <v>1</v>
      </c>
      <c r="BB992">
        <v>1</v>
      </c>
      <c r="BC992">
        <v>9.11</v>
      </c>
      <c r="BD992" t="s">
        <v>3</v>
      </c>
      <c r="BE992" t="s">
        <v>3</v>
      </c>
      <c r="BF992" t="s">
        <v>3</v>
      </c>
      <c r="BG992" t="s">
        <v>3</v>
      </c>
      <c r="BH992">
        <v>3</v>
      </c>
      <c r="BI992">
        <v>1</v>
      </c>
      <c r="BJ992" t="s">
        <v>129</v>
      </c>
      <c r="BM992">
        <v>500001</v>
      </c>
      <c r="BN992">
        <v>0</v>
      </c>
      <c r="BO992" t="s">
        <v>3</v>
      </c>
      <c r="BP992">
        <v>0</v>
      </c>
      <c r="BQ992">
        <v>8</v>
      </c>
      <c r="BR992">
        <v>1</v>
      </c>
      <c r="BS992">
        <v>1</v>
      </c>
      <c r="BT992">
        <v>1</v>
      </c>
      <c r="BU992">
        <v>1</v>
      </c>
      <c r="BV992">
        <v>1</v>
      </c>
      <c r="BW992">
        <v>1</v>
      </c>
      <c r="BX992">
        <v>1</v>
      </c>
      <c r="BY992" t="s">
        <v>3</v>
      </c>
      <c r="BZ992">
        <v>0</v>
      </c>
      <c r="CA992">
        <v>0</v>
      </c>
      <c r="CB992" t="s">
        <v>3</v>
      </c>
      <c r="CE992">
        <v>0</v>
      </c>
      <c r="CF992">
        <v>0</v>
      </c>
      <c r="CG992">
        <v>0</v>
      </c>
      <c r="CM992">
        <v>0</v>
      </c>
      <c r="CN992" t="s">
        <v>3</v>
      </c>
      <c r="CO992">
        <v>0</v>
      </c>
      <c r="CP992">
        <f t="shared" si="866"/>
        <v>-2791.36</v>
      </c>
      <c r="CQ992">
        <f t="shared" si="890"/>
        <v>1827.2837999999999</v>
      </c>
      <c r="CR992">
        <f t="shared" si="891"/>
        <v>0</v>
      </c>
      <c r="CS992">
        <f t="shared" si="867"/>
        <v>0</v>
      </c>
      <c r="CT992">
        <f t="shared" si="868"/>
        <v>0</v>
      </c>
      <c r="CU992">
        <f t="shared" si="869"/>
        <v>0</v>
      </c>
      <c r="CV992">
        <f t="shared" si="870"/>
        <v>0</v>
      </c>
      <c r="CW992">
        <f t="shared" si="871"/>
        <v>0</v>
      </c>
      <c r="CX992">
        <f t="shared" si="872"/>
        <v>0</v>
      </c>
      <c r="CY992">
        <f t="shared" si="882"/>
        <v>0</v>
      </c>
      <c r="CZ992">
        <f t="shared" si="883"/>
        <v>0</v>
      </c>
      <c r="DC992" t="s">
        <v>3</v>
      </c>
      <c r="DD992" t="s">
        <v>3</v>
      </c>
      <c r="DE992" t="s">
        <v>3</v>
      </c>
      <c r="DF992" t="s">
        <v>3</v>
      </c>
      <c r="DG992" t="s">
        <v>3</v>
      </c>
      <c r="DH992" t="s">
        <v>3</v>
      </c>
      <c r="DI992" t="s">
        <v>3</v>
      </c>
      <c r="DJ992" t="s">
        <v>3</v>
      </c>
      <c r="DK992" t="s">
        <v>3</v>
      </c>
      <c r="DL992" t="s">
        <v>3</v>
      </c>
      <c r="DM992" t="s">
        <v>3</v>
      </c>
      <c r="DN992">
        <v>0</v>
      </c>
      <c r="DO992">
        <v>0</v>
      </c>
      <c r="DP992">
        <v>1</v>
      </c>
      <c r="DQ992">
        <v>1</v>
      </c>
      <c r="DU992">
        <v>1002</v>
      </c>
      <c r="DV992" t="s">
        <v>124</v>
      </c>
      <c r="DW992" t="s">
        <v>124</v>
      </c>
      <c r="DX992">
        <v>1</v>
      </c>
      <c r="DZ992" t="s">
        <v>3</v>
      </c>
      <c r="EA992" t="s">
        <v>3</v>
      </c>
      <c r="EB992" t="s">
        <v>3</v>
      </c>
      <c r="EC992" t="s">
        <v>3</v>
      </c>
      <c r="EE992">
        <v>50757674</v>
      </c>
      <c r="EF992">
        <v>8</v>
      </c>
      <c r="EG992" t="s">
        <v>46</v>
      </c>
      <c r="EH992">
        <v>0</v>
      </c>
      <c r="EI992" t="s">
        <v>3</v>
      </c>
      <c r="EJ992">
        <v>1</v>
      </c>
      <c r="EK992">
        <v>500001</v>
      </c>
      <c r="EL992" t="s">
        <v>47</v>
      </c>
      <c r="EM992" t="s">
        <v>48</v>
      </c>
      <c r="EO992" t="s">
        <v>3</v>
      </c>
      <c r="EQ992">
        <v>32768</v>
      </c>
      <c r="ER992">
        <v>200.58</v>
      </c>
      <c r="ES992">
        <v>200.58</v>
      </c>
      <c r="ET992">
        <v>0</v>
      </c>
      <c r="EU992">
        <v>0</v>
      </c>
      <c r="EV992">
        <v>0</v>
      </c>
      <c r="EW992">
        <v>0</v>
      </c>
      <c r="EX992">
        <v>0</v>
      </c>
      <c r="FQ992">
        <v>0</v>
      </c>
      <c r="FR992">
        <f t="shared" si="873"/>
        <v>0</v>
      </c>
      <c r="FS992">
        <v>0</v>
      </c>
      <c r="FX992">
        <v>0</v>
      </c>
      <c r="FY992">
        <v>0</v>
      </c>
      <c r="GA992" t="s">
        <v>3</v>
      </c>
      <c r="GD992">
        <v>1</v>
      </c>
      <c r="GF992">
        <v>1828367933</v>
      </c>
      <c r="GG992">
        <v>2</v>
      </c>
      <c r="GH992">
        <v>1</v>
      </c>
      <c r="GI992">
        <v>4</v>
      </c>
      <c r="GJ992">
        <v>0</v>
      </c>
      <c r="GK992">
        <v>0</v>
      </c>
      <c r="GL992">
        <f t="shared" si="874"/>
        <v>0</v>
      </c>
      <c r="GM992">
        <f t="shared" si="875"/>
        <v>-2791.36</v>
      </c>
      <c r="GN992">
        <f t="shared" si="876"/>
        <v>-2791.36</v>
      </c>
      <c r="GO992">
        <f t="shared" si="877"/>
        <v>0</v>
      </c>
      <c r="GP992">
        <f t="shared" si="878"/>
        <v>0</v>
      </c>
      <c r="GR992">
        <v>0</v>
      </c>
      <c r="GS992">
        <v>3</v>
      </c>
      <c r="GT992">
        <v>0</v>
      </c>
      <c r="GU992" t="s">
        <v>3</v>
      </c>
      <c r="GV992">
        <f t="shared" si="879"/>
        <v>0</v>
      </c>
      <c r="GW992">
        <v>1</v>
      </c>
      <c r="GX992">
        <f t="shared" si="880"/>
        <v>0</v>
      </c>
      <c r="HA992">
        <v>0</v>
      </c>
      <c r="HB992">
        <v>0</v>
      </c>
      <c r="HC992">
        <f t="shared" si="881"/>
        <v>0</v>
      </c>
      <c r="HE992" t="s">
        <v>3</v>
      </c>
      <c r="HF992" t="s">
        <v>3</v>
      </c>
      <c r="HM992" t="s">
        <v>3</v>
      </c>
      <c r="HN992" t="s">
        <v>3</v>
      </c>
      <c r="HO992" t="s">
        <v>3</v>
      </c>
      <c r="HP992" t="s">
        <v>3</v>
      </c>
      <c r="HQ992" t="s">
        <v>3</v>
      </c>
      <c r="IK992">
        <v>0</v>
      </c>
    </row>
    <row r="993" spans="1:245" x14ac:dyDescent="0.2">
      <c r="A993">
        <v>17</v>
      </c>
      <c r="B993">
        <v>1</v>
      </c>
      <c r="C993">
        <f>ROW(SmtRes!A1287)</f>
        <v>1287</v>
      </c>
      <c r="D993">
        <f>ROW(EtalonRes!A1485)</f>
        <v>1485</v>
      </c>
      <c r="E993" t="s">
        <v>597</v>
      </c>
      <c r="F993" t="s">
        <v>108</v>
      </c>
      <c r="G993" t="s">
        <v>109</v>
      </c>
      <c r="H993" t="s">
        <v>110</v>
      </c>
      <c r="I993">
        <v>0.25</v>
      </c>
      <c r="J993">
        <v>0</v>
      </c>
      <c r="K993">
        <v>0.25</v>
      </c>
      <c r="O993">
        <f t="shared" si="851"/>
        <v>894.44</v>
      </c>
      <c r="P993">
        <f t="shared" si="852"/>
        <v>386.72</v>
      </c>
      <c r="Q993">
        <f t="shared" si="853"/>
        <v>93.68</v>
      </c>
      <c r="R993">
        <f t="shared" si="854"/>
        <v>41.65</v>
      </c>
      <c r="S993">
        <f t="shared" si="855"/>
        <v>414.04</v>
      </c>
      <c r="T993">
        <f t="shared" si="856"/>
        <v>0</v>
      </c>
      <c r="U993">
        <f t="shared" si="857"/>
        <v>1.25</v>
      </c>
      <c r="V993">
        <f t="shared" si="858"/>
        <v>0.1075</v>
      </c>
      <c r="W993">
        <f t="shared" si="859"/>
        <v>0</v>
      </c>
      <c r="X993">
        <f t="shared" si="860"/>
        <v>442.02</v>
      </c>
      <c r="Y993">
        <f t="shared" si="861"/>
        <v>250.63</v>
      </c>
      <c r="AA993">
        <v>51651743</v>
      </c>
      <c r="AB993">
        <f t="shared" si="862"/>
        <v>247.66</v>
      </c>
      <c r="AC993">
        <f t="shared" si="863"/>
        <v>169.8</v>
      </c>
      <c r="AD993">
        <f t="shared" si="892"/>
        <v>28.26</v>
      </c>
      <c r="AE993">
        <f t="shared" si="893"/>
        <v>4.99</v>
      </c>
      <c r="AF993">
        <f t="shared" si="894"/>
        <v>49.6</v>
      </c>
      <c r="AG993">
        <f t="shared" si="864"/>
        <v>0</v>
      </c>
      <c r="AH993">
        <f t="shared" si="895"/>
        <v>5</v>
      </c>
      <c r="AI993">
        <f t="shared" si="896"/>
        <v>0.43</v>
      </c>
      <c r="AJ993">
        <f t="shared" si="865"/>
        <v>0</v>
      </c>
      <c r="AK993">
        <v>247.66</v>
      </c>
      <c r="AL993">
        <v>169.8</v>
      </c>
      <c r="AM993">
        <v>28.26</v>
      </c>
      <c r="AN993">
        <v>4.99</v>
      </c>
      <c r="AO993">
        <v>49.6</v>
      </c>
      <c r="AP993">
        <v>0</v>
      </c>
      <c r="AQ993">
        <v>5</v>
      </c>
      <c r="AR993">
        <v>0.43</v>
      </c>
      <c r="AS993">
        <v>0</v>
      </c>
      <c r="AT993">
        <v>97</v>
      </c>
      <c r="AU993">
        <v>55</v>
      </c>
      <c r="AV993">
        <v>1</v>
      </c>
      <c r="AW993">
        <v>1</v>
      </c>
      <c r="AZ993">
        <v>1</v>
      </c>
      <c r="BA993">
        <v>33.39</v>
      </c>
      <c r="BB993">
        <v>13.26</v>
      </c>
      <c r="BC993">
        <v>9.11</v>
      </c>
      <c r="BD993" t="s">
        <v>3</v>
      </c>
      <c r="BE993" t="s">
        <v>3</v>
      </c>
      <c r="BF993" t="s">
        <v>3</v>
      </c>
      <c r="BG993" t="s">
        <v>3</v>
      </c>
      <c r="BH993">
        <v>0</v>
      </c>
      <c r="BI993">
        <v>1</v>
      </c>
      <c r="BJ993" t="s">
        <v>111</v>
      </c>
      <c r="BM993">
        <v>26001</v>
      </c>
      <c r="BN993">
        <v>0</v>
      </c>
      <c r="BO993" t="s">
        <v>3</v>
      </c>
      <c r="BP993">
        <v>0</v>
      </c>
      <c r="BQ993">
        <v>2</v>
      </c>
      <c r="BR993">
        <v>0</v>
      </c>
      <c r="BS993">
        <v>33.39</v>
      </c>
      <c r="BT993">
        <v>1</v>
      </c>
      <c r="BU993">
        <v>1</v>
      </c>
      <c r="BV993">
        <v>1</v>
      </c>
      <c r="BW993">
        <v>1</v>
      </c>
      <c r="BX993">
        <v>1</v>
      </c>
      <c r="BY993" t="s">
        <v>3</v>
      </c>
      <c r="BZ993">
        <v>97</v>
      </c>
      <c r="CA993">
        <v>55</v>
      </c>
      <c r="CB993" t="s">
        <v>3</v>
      </c>
      <c r="CE993">
        <v>0</v>
      </c>
      <c r="CF993">
        <v>0</v>
      </c>
      <c r="CG993">
        <v>0</v>
      </c>
      <c r="CM993">
        <v>0</v>
      </c>
      <c r="CN993" t="s">
        <v>3</v>
      </c>
      <c r="CO993">
        <v>0</v>
      </c>
      <c r="CP993">
        <f t="shared" si="866"/>
        <v>894.44</v>
      </c>
      <c r="CQ993">
        <f t="shared" si="890"/>
        <v>1546.8779999999999</v>
      </c>
      <c r="CR993">
        <f t="shared" si="891"/>
        <v>374.7276</v>
      </c>
      <c r="CS993">
        <f t="shared" si="867"/>
        <v>166.61610000000002</v>
      </c>
      <c r="CT993">
        <f t="shared" si="868"/>
        <v>1656.144</v>
      </c>
      <c r="CU993">
        <f t="shared" si="869"/>
        <v>0</v>
      </c>
      <c r="CV993">
        <f t="shared" si="870"/>
        <v>5</v>
      </c>
      <c r="CW993">
        <f t="shared" si="871"/>
        <v>0.43</v>
      </c>
      <c r="CX993">
        <f t="shared" si="872"/>
        <v>0</v>
      </c>
      <c r="CY993">
        <f t="shared" si="882"/>
        <v>442.01929999999999</v>
      </c>
      <c r="CZ993">
        <f t="shared" si="883"/>
        <v>250.62950000000001</v>
      </c>
      <c r="DC993" t="s">
        <v>3</v>
      </c>
      <c r="DD993" t="s">
        <v>3</v>
      </c>
      <c r="DE993" t="s">
        <v>3</v>
      </c>
      <c r="DF993" t="s">
        <v>3</v>
      </c>
      <c r="DG993" t="s">
        <v>3</v>
      </c>
      <c r="DH993" t="s">
        <v>3</v>
      </c>
      <c r="DI993" t="s">
        <v>3</v>
      </c>
      <c r="DJ993" t="s">
        <v>3</v>
      </c>
      <c r="DK993" t="s">
        <v>3</v>
      </c>
      <c r="DL993" t="s">
        <v>3</v>
      </c>
      <c r="DM993" t="s">
        <v>3</v>
      </c>
      <c r="DN993">
        <v>0</v>
      </c>
      <c r="DO993">
        <v>0</v>
      </c>
      <c r="DP993">
        <v>1</v>
      </c>
      <c r="DQ993">
        <v>1</v>
      </c>
      <c r="DU993">
        <v>1005</v>
      </c>
      <c r="DV993" t="s">
        <v>110</v>
      </c>
      <c r="DW993" t="s">
        <v>110</v>
      </c>
      <c r="DX993">
        <v>10</v>
      </c>
      <c r="DZ993" t="s">
        <v>3</v>
      </c>
      <c r="EA993" t="s">
        <v>3</v>
      </c>
      <c r="EB993" t="s">
        <v>3</v>
      </c>
      <c r="EC993" t="s">
        <v>3</v>
      </c>
      <c r="EE993">
        <v>50757462</v>
      </c>
      <c r="EF993">
        <v>2</v>
      </c>
      <c r="EG993" t="s">
        <v>112</v>
      </c>
      <c r="EH993">
        <v>20</v>
      </c>
      <c r="EI993" t="s">
        <v>113</v>
      </c>
      <c r="EJ993">
        <v>1</v>
      </c>
      <c r="EK993">
        <v>26001</v>
      </c>
      <c r="EL993" t="s">
        <v>113</v>
      </c>
      <c r="EM993" t="s">
        <v>114</v>
      </c>
      <c r="EO993" t="s">
        <v>3</v>
      </c>
      <c r="EQ993">
        <v>131072</v>
      </c>
      <c r="ER993">
        <v>247.66</v>
      </c>
      <c r="ES993">
        <v>169.8</v>
      </c>
      <c r="ET993">
        <v>28.26</v>
      </c>
      <c r="EU993">
        <v>4.99</v>
      </c>
      <c r="EV993">
        <v>49.6</v>
      </c>
      <c r="EW993">
        <v>5</v>
      </c>
      <c r="EX993">
        <v>0.43</v>
      </c>
      <c r="EY993">
        <v>0</v>
      </c>
      <c r="FQ993">
        <v>0</v>
      </c>
      <c r="FR993">
        <f t="shared" si="873"/>
        <v>0</v>
      </c>
      <c r="FS993">
        <v>0</v>
      </c>
      <c r="FX993">
        <v>97</v>
      </c>
      <c r="FY993">
        <v>55</v>
      </c>
      <c r="GA993" t="s">
        <v>3</v>
      </c>
      <c r="GD993">
        <v>1</v>
      </c>
      <c r="GF993">
        <v>-893411855</v>
      </c>
      <c r="GG993">
        <v>2</v>
      </c>
      <c r="GH993">
        <v>1</v>
      </c>
      <c r="GI993">
        <v>4</v>
      </c>
      <c r="GJ993">
        <v>0</v>
      </c>
      <c r="GK993">
        <v>0</v>
      </c>
      <c r="GL993">
        <f t="shared" si="874"/>
        <v>0</v>
      </c>
      <c r="GM993">
        <f t="shared" si="875"/>
        <v>1587.09</v>
      </c>
      <c r="GN993">
        <f t="shared" si="876"/>
        <v>1587.09</v>
      </c>
      <c r="GO993">
        <f t="shared" si="877"/>
        <v>0</v>
      </c>
      <c r="GP993">
        <f t="shared" si="878"/>
        <v>0</v>
      </c>
      <c r="GR993">
        <v>0</v>
      </c>
      <c r="GS993">
        <v>3</v>
      </c>
      <c r="GT993">
        <v>0</v>
      </c>
      <c r="GU993" t="s">
        <v>3</v>
      </c>
      <c r="GV993">
        <f t="shared" si="879"/>
        <v>0</v>
      </c>
      <c r="GW993">
        <v>1</v>
      </c>
      <c r="GX993">
        <f t="shared" si="880"/>
        <v>0</v>
      </c>
      <c r="HA993">
        <v>0</v>
      </c>
      <c r="HB993">
        <v>0</v>
      </c>
      <c r="HC993">
        <f t="shared" si="881"/>
        <v>0</v>
      </c>
      <c r="HE993" t="s">
        <v>3</v>
      </c>
      <c r="HF993" t="s">
        <v>3</v>
      </c>
      <c r="HM993" t="s">
        <v>3</v>
      </c>
      <c r="HN993" t="s">
        <v>115</v>
      </c>
      <c r="HO993" t="s">
        <v>116</v>
      </c>
      <c r="HP993" t="s">
        <v>113</v>
      </c>
      <c r="HQ993" t="s">
        <v>113</v>
      </c>
      <c r="IK993">
        <v>0</v>
      </c>
    </row>
    <row r="994" spans="1:245" x14ac:dyDescent="0.2">
      <c r="A994">
        <v>18</v>
      </c>
      <c r="B994">
        <v>1</v>
      </c>
      <c r="C994">
        <v>1284</v>
      </c>
      <c r="E994" t="s">
        <v>598</v>
      </c>
      <c r="F994" t="s">
        <v>118</v>
      </c>
      <c r="G994" t="s">
        <v>132</v>
      </c>
      <c r="H994" t="str">
        <f>'1.Ведомость'!C315</f>
        <v>м2</v>
      </c>
      <c r="I994">
        <f>I993*J994</f>
        <v>2.75</v>
      </c>
      <c r="J994">
        <v>11</v>
      </c>
      <c r="K994">
        <v>11</v>
      </c>
      <c r="O994">
        <f t="shared" si="851"/>
        <v>563.67999999999995</v>
      </c>
      <c r="P994">
        <f t="shared" si="852"/>
        <v>563.67999999999995</v>
      </c>
      <c r="Q994">
        <f t="shared" si="853"/>
        <v>0</v>
      </c>
      <c r="R994">
        <f t="shared" si="854"/>
        <v>0</v>
      </c>
      <c r="S994">
        <f t="shared" si="855"/>
        <v>0</v>
      </c>
      <c r="T994">
        <f t="shared" si="856"/>
        <v>0</v>
      </c>
      <c r="U994">
        <f t="shared" si="857"/>
        <v>0</v>
      </c>
      <c r="V994">
        <f t="shared" si="858"/>
        <v>0</v>
      </c>
      <c r="W994">
        <f t="shared" si="859"/>
        <v>0</v>
      </c>
      <c r="X994">
        <f t="shared" si="860"/>
        <v>0</v>
      </c>
      <c r="Y994">
        <f t="shared" si="861"/>
        <v>0</v>
      </c>
      <c r="AA994">
        <v>51651743</v>
      </c>
      <c r="AB994">
        <f t="shared" si="862"/>
        <v>22.5</v>
      </c>
      <c r="AC994">
        <f t="shared" si="863"/>
        <v>22.5</v>
      </c>
      <c r="AD994">
        <f t="shared" si="892"/>
        <v>0</v>
      </c>
      <c r="AE994">
        <f t="shared" si="893"/>
        <v>0</v>
      </c>
      <c r="AF994">
        <f t="shared" si="894"/>
        <v>0</v>
      </c>
      <c r="AG994">
        <f t="shared" si="864"/>
        <v>0</v>
      </c>
      <c r="AH994">
        <f t="shared" si="895"/>
        <v>0</v>
      </c>
      <c r="AI994">
        <f t="shared" si="896"/>
        <v>0</v>
      </c>
      <c r="AJ994">
        <f t="shared" si="865"/>
        <v>0</v>
      </c>
      <c r="AK994">
        <v>22.5</v>
      </c>
      <c r="AL994">
        <v>22.5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1</v>
      </c>
      <c r="AW994">
        <v>1</v>
      </c>
      <c r="AZ994">
        <v>1</v>
      </c>
      <c r="BA994">
        <v>1</v>
      </c>
      <c r="BB994">
        <v>1</v>
      </c>
      <c r="BC994">
        <v>9.11</v>
      </c>
      <c r="BD994" t="s">
        <v>3</v>
      </c>
      <c r="BE994" t="s">
        <v>3</v>
      </c>
      <c r="BF994" t="s">
        <v>3</v>
      </c>
      <c r="BG994" t="s">
        <v>3</v>
      </c>
      <c r="BH994">
        <v>3</v>
      </c>
      <c r="BI994">
        <v>1</v>
      </c>
      <c r="BJ994" t="s">
        <v>120</v>
      </c>
      <c r="BM994">
        <v>500001</v>
      </c>
      <c r="BN994">
        <v>0</v>
      </c>
      <c r="BO994" t="s">
        <v>3</v>
      </c>
      <c r="BP994">
        <v>0</v>
      </c>
      <c r="BQ994">
        <v>8</v>
      </c>
      <c r="BR994">
        <v>0</v>
      </c>
      <c r="BS994">
        <v>1</v>
      </c>
      <c r="BT994">
        <v>1</v>
      </c>
      <c r="BU994">
        <v>1</v>
      </c>
      <c r="BV994">
        <v>1</v>
      </c>
      <c r="BW994">
        <v>1</v>
      </c>
      <c r="BX994">
        <v>1</v>
      </c>
      <c r="BY994" t="s">
        <v>3</v>
      </c>
      <c r="BZ994">
        <v>0</v>
      </c>
      <c r="CA994">
        <v>0</v>
      </c>
      <c r="CB994" t="s">
        <v>3</v>
      </c>
      <c r="CE994">
        <v>0</v>
      </c>
      <c r="CF994">
        <v>0</v>
      </c>
      <c r="CG994">
        <v>0</v>
      </c>
      <c r="CM994">
        <v>0</v>
      </c>
      <c r="CN994" t="s">
        <v>3</v>
      </c>
      <c r="CO994">
        <v>0</v>
      </c>
      <c r="CP994">
        <f t="shared" si="866"/>
        <v>563.67999999999995</v>
      </c>
      <c r="CQ994">
        <f t="shared" si="890"/>
        <v>204.97499999999999</v>
      </c>
      <c r="CR994">
        <f t="shared" si="891"/>
        <v>0</v>
      </c>
      <c r="CS994">
        <f t="shared" si="867"/>
        <v>0</v>
      </c>
      <c r="CT994">
        <f t="shared" si="868"/>
        <v>0</v>
      </c>
      <c r="CU994">
        <f t="shared" si="869"/>
        <v>0</v>
      </c>
      <c r="CV994">
        <f t="shared" si="870"/>
        <v>0</v>
      </c>
      <c r="CW994">
        <f t="shared" si="871"/>
        <v>0</v>
      </c>
      <c r="CX994">
        <f t="shared" si="872"/>
        <v>0</v>
      </c>
      <c r="CY994">
        <f t="shared" si="882"/>
        <v>0</v>
      </c>
      <c r="CZ994">
        <f t="shared" si="883"/>
        <v>0</v>
      </c>
      <c r="DC994" t="s">
        <v>3</v>
      </c>
      <c r="DD994" t="s">
        <v>3</v>
      </c>
      <c r="DE994" t="s">
        <v>3</v>
      </c>
      <c r="DF994" t="s">
        <v>3</v>
      </c>
      <c r="DG994" t="s">
        <v>3</v>
      </c>
      <c r="DH994" t="s">
        <v>3</v>
      </c>
      <c r="DI994" t="s">
        <v>3</v>
      </c>
      <c r="DJ994" t="s">
        <v>3</v>
      </c>
      <c r="DK994" t="s">
        <v>3</v>
      </c>
      <c r="DL994" t="s">
        <v>3</v>
      </c>
      <c r="DM994" t="s">
        <v>3</v>
      </c>
      <c r="DN994">
        <v>0</v>
      </c>
      <c r="DO994">
        <v>0</v>
      </c>
      <c r="DP994">
        <v>1</v>
      </c>
      <c r="DQ994">
        <v>1</v>
      </c>
      <c r="DU994">
        <v>1005</v>
      </c>
      <c r="DV994" t="s">
        <v>52</v>
      </c>
      <c r="DW994" t="s">
        <v>52</v>
      </c>
      <c r="DX994">
        <v>1</v>
      </c>
      <c r="DZ994" t="s">
        <v>3</v>
      </c>
      <c r="EA994" t="s">
        <v>3</v>
      </c>
      <c r="EB994" t="s">
        <v>3</v>
      </c>
      <c r="EC994" t="s">
        <v>3</v>
      </c>
      <c r="EE994">
        <v>50757674</v>
      </c>
      <c r="EF994">
        <v>8</v>
      </c>
      <c r="EG994" t="s">
        <v>46</v>
      </c>
      <c r="EH994">
        <v>0</v>
      </c>
      <c r="EI994" t="s">
        <v>3</v>
      </c>
      <c r="EJ994">
        <v>1</v>
      </c>
      <c r="EK994">
        <v>500001</v>
      </c>
      <c r="EL994" t="s">
        <v>47</v>
      </c>
      <c r="EM994" t="s">
        <v>48</v>
      </c>
      <c r="EO994" t="s">
        <v>3</v>
      </c>
      <c r="EQ994">
        <v>0</v>
      </c>
      <c r="ER994">
        <v>22.5</v>
      </c>
      <c r="ES994">
        <v>22.5</v>
      </c>
      <c r="ET994">
        <v>0</v>
      </c>
      <c r="EU994">
        <v>0</v>
      </c>
      <c r="EV994">
        <v>0</v>
      </c>
      <c r="EW994">
        <v>0</v>
      </c>
      <c r="EX994">
        <v>0</v>
      </c>
      <c r="FQ994">
        <v>0</v>
      </c>
      <c r="FR994">
        <f t="shared" si="873"/>
        <v>0</v>
      </c>
      <c r="FS994">
        <v>0</v>
      </c>
      <c r="FX994">
        <v>0</v>
      </c>
      <c r="FY994">
        <v>0</v>
      </c>
      <c r="GA994" t="s">
        <v>3</v>
      </c>
      <c r="GD994">
        <v>1</v>
      </c>
      <c r="GF994">
        <v>2022782512</v>
      </c>
      <c r="GG994">
        <v>2</v>
      </c>
      <c r="GH994">
        <v>1</v>
      </c>
      <c r="GI994">
        <v>4</v>
      </c>
      <c r="GJ994">
        <v>0</v>
      </c>
      <c r="GK994">
        <v>0</v>
      </c>
      <c r="GL994">
        <f t="shared" si="874"/>
        <v>0</v>
      </c>
      <c r="GM994">
        <f t="shared" si="875"/>
        <v>563.67999999999995</v>
      </c>
      <c r="GN994">
        <f t="shared" si="876"/>
        <v>563.67999999999995</v>
      </c>
      <c r="GO994">
        <f t="shared" si="877"/>
        <v>0</v>
      </c>
      <c r="GP994">
        <f t="shared" si="878"/>
        <v>0</v>
      </c>
      <c r="GR994">
        <v>0</v>
      </c>
      <c r="GS994">
        <v>3</v>
      </c>
      <c r="GT994">
        <v>0</v>
      </c>
      <c r="GU994" t="s">
        <v>3</v>
      </c>
      <c r="GV994">
        <f t="shared" si="879"/>
        <v>0</v>
      </c>
      <c r="GW994">
        <v>1</v>
      </c>
      <c r="GX994">
        <f t="shared" si="880"/>
        <v>0</v>
      </c>
      <c r="HA994">
        <v>0</v>
      </c>
      <c r="HB994">
        <v>0</v>
      </c>
      <c r="HC994">
        <f t="shared" si="881"/>
        <v>0</v>
      </c>
      <c r="HE994" t="s">
        <v>3</v>
      </c>
      <c r="HF994" t="s">
        <v>3</v>
      </c>
      <c r="HM994" t="s">
        <v>3</v>
      </c>
      <c r="HN994" t="s">
        <v>3</v>
      </c>
      <c r="HO994" t="s">
        <v>3</v>
      </c>
      <c r="HP994" t="s">
        <v>3</v>
      </c>
      <c r="HQ994" t="s">
        <v>3</v>
      </c>
      <c r="IK994">
        <v>0</v>
      </c>
    </row>
    <row r="995" spans="1:245" x14ac:dyDescent="0.2">
      <c r="A995">
        <v>18</v>
      </c>
      <c r="B995">
        <v>1</v>
      </c>
      <c r="C995">
        <v>1286</v>
      </c>
      <c r="E995" t="s">
        <v>599</v>
      </c>
      <c r="F995" t="s">
        <v>122</v>
      </c>
      <c r="G995" t="s">
        <v>123</v>
      </c>
      <c r="H995" t="e">
        <f>'1.Ведомость'!#REF!</f>
        <v>#REF!</v>
      </c>
      <c r="I995">
        <f>I993*J995</f>
        <v>-0.375</v>
      </c>
      <c r="J995">
        <v>-1.5</v>
      </c>
      <c r="K995">
        <v>-1.5</v>
      </c>
      <c r="O995">
        <f t="shared" si="851"/>
        <v>-224.04</v>
      </c>
      <c r="P995">
        <f t="shared" si="852"/>
        <v>-224.04</v>
      </c>
      <c r="Q995">
        <f t="shared" si="853"/>
        <v>0</v>
      </c>
      <c r="R995">
        <f t="shared" si="854"/>
        <v>0</v>
      </c>
      <c r="S995">
        <f t="shared" si="855"/>
        <v>0</v>
      </c>
      <c r="T995">
        <f t="shared" si="856"/>
        <v>0</v>
      </c>
      <c r="U995">
        <f t="shared" si="857"/>
        <v>0</v>
      </c>
      <c r="V995">
        <f t="shared" si="858"/>
        <v>0</v>
      </c>
      <c r="W995">
        <f t="shared" si="859"/>
        <v>0</v>
      </c>
      <c r="X995">
        <f t="shared" si="860"/>
        <v>0</v>
      </c>
      <c r="Y995">
        <f t="shared" si="861"/>
        <v>0</v>
      </c>
      <c r="AA995">
        <v>51651743</v>
      </c>
      <c r="AB995">
        <f t="shared" si="862"/>
        <v>65.58</v>
      </c>
      <c r="AC995">
        <f t="shared" si="863"/>
        <v>65.58</v>
      </c>
      <c r="AD995">
        <f t="shared" si="892"/>
        <v>0</v>
      </c>
      <c r="AE995">
        <f t="shared" si="893"/>
        <v>0</v>
      </c>
      <c r="AF995">
        <f t="shared" si="894"/>
        <v>0</v>
      </c>
      <c r="AG995">
        <f t="shared" si="864"/>
        <v>0</v>
      </c>
      <c r="AH995">
        <f t="shared" si="895"/>
        <v>0</v>
      </c>
      <c r="AI995">
        <f t="shared" si="896"/>
        <v>0</v>
      </c>
      <c r="AJ995">
        <f t="shared" si="865"/>
        <v>0</v>
      </c>
      <c r="AK995">
        <v>65.58</v>
      </c>
      <c r="AL995">
        <v>65.58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1</v>
      </c>
      <c r="AW995">
        <v>1</v>
      </c>
      <c r="AZ995">
        <v>1</v>
      </c>
      <c r="BA995">
        <v>1</v>
      </c>
      <c r="BB995">
        <v>1</v>
      </c>
      <c r="BC995">
        <v>9.11</v>
      </c>
      <c r="BD995" t="s">
        <v>3</v>
      </c>
      <c r="BE995" t="s">
        <v>3</v>
      </c>
      <c r="BF995" t="s">
        <v>3</v>
      </c>
      <c r="BG995" t="s">
        <v>3</v>
      </c>
      <c r="BH995">
        <v>3</v>
      </c>
      <c r="BI995">
        <v>1</v>
      </c>
      <c r="BJ995" t="s">
        <v>125</v>
      </c>
      <c r="BM995">
        <v>500001</v>
      </c>
      <c r="BN995">
        <v>0</v>
      </c>
      <c r="BO995" t="s">
        <v>3</v>
      </c>
      <c r="BP995">
        <v>0</v>
      </c>
      <c r="BQ995">
        <v>8</v>
      </c>
      <c r="BR995">
        <v>1</v>
      </c>
      <c r="BS995">
        <v>1</v>
      </c>
      <c r="BT995">
        <v>1</v>
      </c>
      <c r="BU995">
        <v>1</v>
      </c>
      <c r="BV995">
        <v>1</v>
      </c>
      <c r="BW995">
        <v>1</v>
      </c>
      <c r="BX995">
        <v>1</v>
      </c>
      <c r="BY995" t="s">
        <v>3</v>
      </c>
      <c r="BZ995">
        <v>0</v>
      </c>
      <c r="CA995">
        <v>0</v>
      </c>
      <c r="CB995" t="s">
        <v>3</v>
      </c>
      <c r="CE995">
        <v>0</v>
      </c>
      <c r="CF995">
        <v>0</v>
      </c>
      <c r="CG995">
        <v>0</v>
      </c>
      <c r="CM995">
        <v>0</v>
      </c>
      <c r="CN995" t="s">
        <v>3</v>
      </c>
      <c r="CO995">
        <v>0</v>
      </c>
      <c r="CP995">
        <f t="shared" si="866"/>
        <v>-224.04</v>
      </c>
      <c r="CQ995">
        <f t="shared" si="890"/>
        <v>597.43379999999991</v>
      </c>
      <c r="CR995">
        <f t="shared" si="891"/>
        <v>0</v>
      </c>
      <c r="CS995">
        <f t="shared" si="867"/>
        <v>0</v>
      </c>
      <c r="CT995">
        <f t="shared" si="868"/>
        <v>0</v>
      </c>
      <c r="CU995">
        <f t="shared" si="869"/>
        <v>0</v>
      </c>
      <c r="CV995">
        <f t="shared" si="870"/>
        <v>0</v>
      </c>
      <c r="CW995">
        <f t="shared" si="871"/>
        <v>0</v>
      </c>
      <c r="CX995">
        <f t="shared" si="872"/>
        <v>0</v>
      </c>
      <c r="CY995">
        <f t="shared" si="882"/>
        <v>0</v>
      </c>
      <c r="CZ995">
        <f t="shared" si="883"/>
        <v>0</v>
      </c>
      <c r="DC995" t="s">
        <v>3</v>
      </c>
      <c r="DD995" t="s">
        <v>3</v>
      </c>
      <c r="DE995" t="s">
        <v>3</v>
      </c>
      <c r="DF995" t="s">
        <v>3</v>
      </c>
      <c r="DG995" t="s">
        <v>3</v>
      </c>
      <c r="DH995" t="s">
        <v>3</v>
      </c>
      <c r="DI995" t="s">
        <v>3</v>
      </c>
      <c r="DJ995" t="s">
        <v>3</v>
      </c>
      <c r="DK995" t="s">
        <v>3</v>
      </c>
      <c r="DL995" t="s">
        <v>3</v>
      </c>
      <c r="DM995" t="s">
        <v>3</v>
      </c>
      <c r="DN995">
        <v>0</v>
      </c>
      <c r="DO995">
        <v>0</v>
      </c>
      <c r="DP995">
        <v>1</v>
      </c>
      <c r="DQ995">
        <v>1</v>
      </c>
      <c r="DU995">
        <v>1002</v>
      </c>
      <c r="DV995" t="s">
        <v>124</v>
      </c>
      <c r="DW995" t="s">
        <v>124</v>
      </c>
      <c r="DX995">
        <v>1</v>
      </c>
      <c r="DZ995" t="s">
        <v>3</v>
      </c>
      <c r="EA995" t="s">
        <v>3</v>
      </c>
      <c r="EB995" t="s">
        <v>3</v>
      </c>
      <c r="EC995" t="s">
        <v>3</v>
      </c>
      <c r="EE995">
        <v>50757674</v>
      </c>
      <c r="EF995">
        <v>8</v>
      </c>
      <c r="EG995" t="s">
        <v>46</v>
      </c>
      <c r="EH995">
        <v>0</v>
      </c>
      <c r="EI995" t="s">
        <v>3</v>
      </c>
      <c r="EJ995">
        <v>1</v>
      </c>
      <c r="EK995">
        <v>500001</v>
      </c>
      <c r="EL995" t="s">
        <v>47</v>
      </c>
      <c r="EM995" t="s">
        <v>48</v>
      </c>
      <c r="EO995" t="s">
        <v>3</v>
      </c>
      <c r="EQ995">
        <v>32768</v>
      </c>
      <c r="ER995">
        <v>65.58</v>
      </c>
      <c r="ES995">
        <v>65.58</v>
      </c>
      <c r="ET995">
        <v>0</v>
      </c>
      <c r="EU995">
        <v>0</v>
      </c>
      <c r="EV995">
        <v>0</v>
      </c>
      <c r="EW995">
        <v>0</v>
      </c>
      <c r="EX995">
        <v>0</v>
      </c>
      <c r="FQ995">
        <v>0</v>
      </c>
      <c r="FR995">
        <f t="shared" si="873"/>
        <v>0</v>
      </c>
      <c r="FS995">
        <v>0</v>
      </c>
      <c r="FX995">
        <v>0</v>
      </c>
      <c r="FY995">
        <v>0</v>
      </c>
      <c r="GA995" t="s">
        <v>3</v>
      </c>
      <c r="GD995">
        <v>1</v>
      </c>
      <c r="GF995">
        <v>-1609399419</v>
      </c>
      <c r="GG995">
        <v>2</v>
      </c>
      <c r="GH995">
        <v>1</v>
      </c>
      <c r="GI995">
        <v>4</v>
      </c>
      <c r="GJ995">
        <v>0</v>
      </c>
      <c r="GK995">
        <v>0</v>
      </c>
      <c r="GL995">
        <f t="shared" si="874"/>
        <v>0</v>
      </c>
      <c r="GM995">
        <f t="shared" si="875"/>
        <v>-224.04</v>
      </c>
      <c r="GN995">
        <f t="shared" si="876"/>
        <v>-224.04</v>
      </c>
      <c r="GO995">
        <f t="shared" si="877"/>
        <v>0</v>
      </c>
      <c r="GP995">
        <f t="shared" si="878"/>
        <v>0</v>
      </c>
      <c r="GR995">
        <v>0</v>
      </c>
      <c r="GS995">
        <v>3</v>
      </c>
      <c r="GT995">
        <v>0</v>
      </c>
      <c r="GU995" t="s">
        <v>3</v>
      </c>
      <c r="GV995">
        <f t="shared" si="879"/>
        <v>0</v>
      </c>
      <c r="GW995">
        <v>1</v>
      </c>
      <c r="GX995">
        <f t="shared" si="880"/>
        <v>0</v>
      </c>
      <c r="HA995">
        <v>0</v>
      </c>
      <c r="HB995">
        <v>0</v>
      </c>
      <c r="HC995">
        <f t="shared" si="881"/>
        <v>0</v>
      </c>
      <c r="HE995" t="s">
        <v>3</v>
      </c>
      <c r="HF995" t="s">
        <v>3</v>
      </c>
      <c r="HM995" t="s">
        <v>3</v>
      </c>
      <c r="HN995" t="s">
        <v>3</v>
      </c>
      <c r="HO995" t="s">
        <v>3</v>
      </c>
      <c r="HP995" t="s">
        <v>3</v>
      </c>
      <c r="HQ995" t="s">
        <v>3</v>
      </c>
      <c r="IK995">
        <v>0</v>
      </c>
    </row>
    <row r="996" spans="1:245" x14ac:dyDescent="0.2">
      <c r="A996">
        <v>18</v>
      </c>
      <c r="B996">
        <v>1</v>
      </c>
      <c r="C996">
        <v>1287</v>
      </c>
      <c r="E996" t="s">
        <v>600</v>
      </c>
      <c r="F996" t="s">
        <v>127</v>
      </c>
      <c r="G996" t="s">
        <v>128</v>
      </c>
      <c r="H996" t="e">
        <f>'1.Ведомость'!#REF!</f>
        <v>#REF!</v>
      </c>
      <c r="I996">
        <f>I993*J996</f>
        <v>-1.4250000000000001E-2</v>
      </c>
      <c r="J996">
        <v>-5.7000000000000002E-2</v>
      </c>
      <c r="K996">
        <v>-5.7000000000000002E-2</v>
      </c>
      <c r="O996">
        <f t="shared" si="851"/>
        <v>-26.04</v>
      </c>
      <c r="P996">
        <f t="shared" si="852"/>
        <v>-26.04</v>
      </c>
      <c r="Q996">
        <f t="shared" si="853"/>
        <v>0</v>
      </c>
      <c r="R996">
        <f t="shared" si="854"/>
        <v>0</v>
      </c>
      <c r="S996">
        <f t="shared" si="855"/>
        <v>0</v>
      </c>
      <c r="T996">
        <f t="shared" si="856"/>
        <v>0</v>
      </c>
      <c r="U996">
        <f t="shared" si="857"/>
        <v>0</v>
      </c>
      <c r="V996">
        <f t="shared" si="858"/>
        <v>0</v>
      </c>
      <c r="W996">
        <f t="shared" si="859"/>
        <v>0</v>
      </c>
      <c r="X996">
        <f t="shared" si="860"/>
        <v>0</v>
      </c>
      <c r="Y996">
        <f t="shared" si="861"/>
        <v>0</v>
      </c>
      <c r="AA996">
        <v>51651743</v>
      </c>
      <c r="AB996">
        <f t="shared" si="862"/>
        <v>200.58</v>
      </c>
      <c r="AC996">
        <f t="shared" si="863"/>
        <v>200.58</v>
      </c>
      <c r="AD996">
        <f t="shared" si="892"/>
        <v>0</v>
      </c>
      <c r="AE996">
        <f t="shared" si="893"/>
        <v>0</v>
      </c>
      <c r="AF996">
        <f t="shared" si="894"/>
        <v>0</v>
      </c>
      <c r="AG996">
        <f t="shared" si="864"/>
        <v>0</v>
      </c>
      <c r="AH996">
        <f t="shared" si="895"/>
        <v>0</v>
      </c>
      <c r="AI996">
        <f t="shared" si="896"/>
        <v>0</v>
      </c>
      <c r="AJ996">
        <f t="shared" si="865"/>
        <v>0</v>
      </c>
      <c r="AK996">
        <v>200.58</v>
      </c>
      <c r="AL996">
        <v>200.58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1</v>
      </c>
      <c r="AW996">
        <v>1</v>
      </c>
      <c r="AZ996">
        <v>1</v>
      </c>
      <c r="BA996">
        <v>1</v>
      </c>
      <c r="BB996">
        <v>1</v>
      </c>
      <c r="BC996">
        <v>9.11</v>
      </c>
      <c r="BD996" t="s">
        <v>3</v>
      </c>
      <c r="BE996" t="s">
        <v>3</v>
      </c>
      <c r="BF996" t="s">
        <v>3</v>
      </c>
      <c r="BG996" t="s">
        <v>3</v>
      </c>
      <c r="BH996">
        <v>3</v>
      </c>
      <c r="BI996">
        <v>1</v>
      </c>
      <c r="BJ996" t="s">
        <v>129</v>
      </c>
      <c r="BM996">
        <v>500001</v>
      </c>
      <c r="BN996">
        <v>0</v>
      </c>
      <c r="BO996" t="s">
        <v>3</v>
      </c>
      <c r="BP996">
        <v>0</v>
      </c>
      <c r="BQ996">
        <v>8</v>
      </c>
      <c r="BR996">
        <v>1</v>
      </c>
      <c r="BS996">
        <v>1</v>
      </c>
      <c r="BT996">
        <v>1</v>
      </c>
      <c r="BU996">
        <v>1</v>
      </c>
      <c r="BV996">
        <v>1</v>
      </c>
      <c r="BW996">
        <v>1</v>
      </c>
      <c r="BX996">
        <v>1</v>
      </c>
      <c r="BY996" t="s">
        <v>3</v>
      </c>
      <c r="BZ996">
        <v>0</v>
      </c>
      <c r="CA996">
        <v>0</v>
      </c>
      <c r="CB996" t="s">
        <v>3</v>
      </c>
      <c r="CE996">
        <v>0</v>
      </c>
      <c r="CF996">
        <v>0</v>
      </c>
      <c r="CG996">
        <v>0</v>
      </c>
      <c r="CM996">
        <v>0</v>
      </c>
      <c r="CN996" t="s">
        <v>3</v>
      </c>
      <c r="CO996">
        <v>0</v>
      </c>
      <c r="CP996">
        <f t="shared" si="866"/>
        <v>-26.04</v>
      </c>
      <c r="CQ996">
        <f t="shared" si="890"/>
        <v>1827.2837999999999</v>
      </c>
      <c r="CR996">
        <f t="shared" si="891"/>
        <v>0</v>
      </c>
      <c r="CS996">
        <f t="shared" si="867"/>
        <v>0</v>
      </c>
      <c r="CT996">
        <f t="shared" si="868"/>
        <v>0</v>
      </c>
      <c r="CU996">
        <f t="shared" si="869"/>
        <v>0</v>
      </c>
      <c r="CV996">
        <f t="shared" si="870"/>
        <v>0</v>
      </c>
      <c r="CW996">
        <f t="shared" si="871"/>
        <v>0</v>
      </c>
      <c r="CX996">
        <f t="shared" si="872"/>
        <v>0</v>
      </c>
      <c r="CY996">
        <f t="shared" si="882"/>
        <v>0</v>
      </c>
      <c r="CZ996">
        <f t="shared" si="883"/>
        <v>0</v>
      </c>
      <c r="DC996" t="s">
        <v>3</v>
      </c>
      <c r="DD996" t="s">
        <v>3</v>
      </c>
      <c r="DE996" t="s">
        <v>3</v>
      </c>
      <c r="DF996" t="s">
        <v>3</v>
      </c>
      <c r="DG996" t="s">
        <v>3</v>
      </c>
      <c r="DH996" t="s">
        <v>3</v>
      </c>
      <c r="DI996" t="s">
        <v>3</v>
      </c>
      <c r="DJ996" t="s">
        <v>3</v>
      </c>
      <c r="DK996" t="s">
        <v>3</v>
      </c>
      <c r="DL996" t="s">
        <v>3</v>
      </c>
      <c r="DM996" t="s">
        <v>3</v>
      </c>
      <c r="DN996">
        <v>0</v>
      </c>
      <c r="DO996">
        <v>0</v>
      </c>
      <c r="DP996">
        <v>1</v>
      </c>
      <c r="DQ996">
        <v>1</v>
      </c>
      <c r="DU996">
        <v>1002</v>
      </c>
      <c r="DV996" t="s">
        <v>124</v>
      </c>
      <c r="DW996" t="s">
        <v>124</v>
      </c>
      <c r="DX996">
        <v>1</v>
      </c>
      <c r="DZ996" t="s">
        <v>3</v>
      </c>
      <c r="EA996" t="s">
        <v>3</v>
      </c>
      <c r="EB996" t="s">
        <v>3</v>
      </c>
      <c r="EC996" t="s">
        <v>3</v>
      </c>
      <c r="EE996">
        <v>50757674</v>
      </c>
      <c r="EF996">
        <v>8</v>
      </c>
      <c r="EG996" t="s">
        <v>46</v>
      </c>
      <c r="EH996">
        <v>0</v>
      </c>
      <c r="EI996" t="s">
        <v>3</v>
      </c>
      <c r="EJ996">
        <v>1</v>
      </c>
      <c r="EK996">
        <v>500001</v>
      </c>
      <c r="EL996" t="s">
        <v>47</v>
      </c>
      <c r="EM996" t="s">
        <v>48</v>
      </c>
      <c r="EO996" t="s">
        <v>3</v>
      </c>
      <c r="EQ996">
        <v>32768</v>
      </c>
      <c r="ER996">
        <v>200.58</v>
      </c>
      <c r="ES996">
        <v>200.58</v>
      </c>
      <c r="ET996">
        <v>0</v>
      </c>
      <c r="EU996">
        <v>0</v>
      </c>
      <c r="EV996">
        <v>0</v>
      </c>
      <c r="EW996">
        <v>0</v>
      </c>
      <c r="EX996">
        <v>0</v>
      </c>
      <c r="FQ996">
        <v>0</v>
      </c>
      <c r="FR996">
        <f t="shared" si="873"/>
        <v>0</v>
      </c>
      <c r="FS996">
        <v>0</v>
      </c>
      <c r="FX996">
        <v>0</v>
      </c>
      <c r="FY996">
        <v>0</v>
      </c>
      <c r="GA996" t="s">
        <v>3</v>
      </c>
      <c r="GD996">
        <v>1</v>
      </c>
      <c r="GF996">
        <v>1828367933</v>
      </c>
      <c r="GG996">
        <v>2</v>
      </c>
      <c r="GH996">
        <v>1</v>
      </c>
      <c r="GI996">
        <v>4</v>
      </c>
      <c r="GJ996">
        <v>0</v>
      </c>
      <c r="GK996">
        <v>0</v>
      </c>
      <c r="GL996">
        <f t="shared" si="874"/>
        <v>0</v>
      </c>
      <c r="GM996">
        <f t="shared" si="875"/>
        <v>-26.04</v>
      </c>
      <c r="GN996">
        <f t="shared" si="876"/>
        <v>-26.04</v>
      </c>
      <c r="GO996">
        <f t="shared" si="877"/>
        <v>0</v>
      </c>
      <c r="GP996">
        <f t="shared" si="878"/>
        <v>0</v>
      </c>
      <c r="GR996">
        <v>0</v>
      </c>
      <c r="GS996">
        <v>3</v>
      </c>
      <c r="GT996">
        <v>0</v>
      </c>
      <c r="GU996" t="s">
        <v>3</v>
      </c>
      <c r="GV996">
        <f t="shared" si="879"/>
        <v>0</v>
      </c>
      <c r="GW996">
        <v>1</v>
      </c>
      <c r="GX996">
        <f t="shared" si="880"/>
        <v>0</v>
      </c>
      <c r="HA996">
        <v>0</v>
      </c>
      <c r="HB996">
        <v>0</v>
      </c>
      <c r="HC996">
        <f t="shared" si="881"/>
        <v>0</v>
      </c>
      <c r="HE996" t="s">
        <v>3</v>
      </c>
      <c r="HF996" t="s">
        <v>3</v>
      </c>
      <c r="HM996" t="s">
        <v>3</v>
      </c>
      <c r="HN996" t="s">
        <v>3</v>
      </c>
      <c r="HO996" t="s">
        <v>3</v>
      </c>
      <c r="HP996" t="s">
        <v>3</v>
      </c>
      <c r="HQ996" t="s">
        <v>3</v>
      </c>
      <c r="IK996">
        <v>0</v>
      </c>
    </row>
    <row r="998" spans="1:245" x14ac:dyDescent="0.2">
      <c r="A998" s="2">
        <v>51</v>
      </c>
      <c r="B998" s="2">
        <f>B963</f>
        <v>1</v>
      </c>
      <c r="C998" s="2">
        <f>A963</f>
        <v>4</v>
      </c>
      <c r="D998" s="2">
        <f>ROW(A963)</f>
        <v>963</v>
      </c>
      <c r="E998" s="2"/>
      <c r="F998" s="2" t="str">
        <f>IF(F963&lt;&gt;"",F963,"")</f>
        <v/>
      </c>
      <c r="G998" s="2" t="str">
        <f>IF(G963&lt;&gt;"",G963,"")</f>
        <v>Система ВЕ18 (В7, В26)</v>
      </c>
      <c r="H998" s="2">
        <v>0</v>
      </c>
      <c r="I998" s="2"/>
      <c r="J998" s="2"/>
      <c r="K998" s="2"/>
      <c r="L998" s="2"/>
      <c r="M998" s="2"/>
      <c r="N998" s="2"/>
      <c r="O998" s="2">
        <f t="shared" ref="O998:T998" si="897">ROUND(AB998,2)</f>
        <v>794593.72</v>
      </c>
      <c r="P998" s="2">
        <f t="shared" si="897"/>
        <v>593628.89</v>
      </c>
      <c r="Q998" s="2">
        <f t="shared" si="897"/>
        <v>14952.23</v>
      </c>
      <c r="R998" s="2">
        <f t="shared" si="897"/>
        <v>5909.1</v>
      </c>
      <c r="S998" s="2">
        <f t="shared" si="897"/>
        <v>186012.6</v>
      </c>
      <c r="T998" s="2">
        <f t="shared" si="897"/>
        <v>0</v>
      </c>
      <c r="U998" s="2">
        <f>AH998</f>
        <v>617.20735000000002</v>
      </c>
      <c r="V998" s="2">
        <f>AI998</f>
        <v>15.028943</v>
      </c>
      <c r="W998" s="2">
        <f>ROUND(AJ998,2)</f>
        <v>0</v>
      </c>
      <c r="X998" s="2">
        <f>ROUND(AK998,2)</f>
        <v>220391.9</v>
      </c>
      <c r="Y998" s="2">
        <f>ROUND(AL998,2)</f>
        <v>129801.66</v>
      </c>
      <c r="Z998" s="2"/>
      <c r="AA998" s="2"/>
      <c r="AB998" s="2">
        <f>ROUND(SUMIF(AA967:AA996,"=51651743",O967:O996),2)</f>
        <v>794593.72</v>
      </c>
      <c r="AC998" s="2">
        <f>ROUND(SUMIF(AA967:AA996,"=51651743",P967:P996),2)</f>
        <v>593628.89</v>
      </c>
      <c r="AD998" s="2">
        <f>ROUND(SUMIF(AA967:AA996,"=51651743",Q967:Q996),2)</f>
        <v>14952.23</v>
      </c>
      <c r="AE998" s="2">
        <f>ROUND(SUMIF(AA967:AA996,"=51651743",R967:R996),2)</f>
        <v>5909.1</v>
      </c>
      <c r="AF998" s="2">
        <f>ROUND(SUMIF(AA967:AA996,"=51651743",S967:S996),2)</f>
        <v>186012.6</v>
      </c>
      <c r="AG998" s="2">
        <f>ROUND(SUMIF(AA967:AA996,"=51651743",T967:T996),2)</f>
        <v>0</v>
      </c>
      <c r="AH998" s="2">
        <f>SUMIF(AA967:AA996,"=51651743",U967:U996)</f>
        <v>617.20735000000002</v>
      </c>
      <c r="AI998" s="2">
        <f>SUMIF(AA967:AA996,"=51651743",V967:V996)</f>
        <v>15.028943</v>
      </c>
      <c r="AJ998" s="2">
        <f>ROUND(SUMIF(AA967:AA996,"=51651743",W967:W996),2)</f>
        <v>0</v>
      </c>
      <c r="AK998" s="2">
        <f>ROUND(SUMIF(AA967:AA996,"=51651743",X967:X996),2)</f>
        <v>220391.9</v>
      </c>
      <c r="AL998" s="2">
        <f>ROUND(SUMIF(AA967:AA996,"=51651743",Y967:Y996),2)</f>
        <v>129801.66</v>
      </c>
      <c r="AM998" s="2"/>
      <c r="AN998" s="2"/>
      <c r="AO998" s="2">
        <f t="shared" ref="AO998:BD998" si="898">ROUND(BX998,2)</f>
        <v>0</v>
      </c>
      <c r="AP998" s="2">
        <f t="shared" si="898"/>
        <v>2608.44</v>
      </c>
      <c r="AQ998" s="2">
        <f t="shared" si="898"/>
        <v>0</v>
      </c>
      <c r="AR998" s="2">
        <f t="shared" si="898"/>
        <v>1144787.28</v>
      </c>
      <c r="AS998" s="2">
        <f t="shared" si="898"/>
        <v>1142178.8400000001</v>
      </c>
      <c r="AT998" s="2">
        <f t="shared" si="898"/>
        <v>0</v>
      </c>
      <c r="AU998" s="2">
        <f t="shared" si="898"/>
        <v>0</v>
      </c>
      <c r="AV998" s="2">
        <f t="shared" si="898"/>
        <v>593628.89</v>
      </c>
      <c r="AW998" s="2">
        <f t="shared" si="898"/>
        <v>591020.44999999995</v>
      </c>
      <c r="AX998" s="2">
        <f t="shared" si="898"/>
        <v>0</v>
      </c>
      <c r="AY998" s="2">
        <f t="shared" si="898"/>
        <v>591020.44999999995</v>
      </c>
      <c r="AZ998" s="2">
        <f t="shared" si="898"/>
        <v>2608.44</v>
      </c>
      <c r="BA998" s="2">
        <f t="shared" si="898"/>
        <v>0</v>
      </c>
      <c r="BB998" s="2">
        <f t="shared" si="898"/>
        <v>0</v>
      </c>
      <c r="BC998" s="2">
        <f t="shared" si="898"/>
        <v>0</v>
      </c>
      <c r="BD998" s="2">
        <f t="shared" si="898"/>
        <v>0</v>
      </c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>
        <f>ROUND(SUMIF(AA967:AA996,"=51651743",FQ967:FQ996),2)</f>
        <v>0</v>
      </c>
      <c r="BY998" s="2">
        <f>ROUND(SUMIF(AA967:AA996,"=51651743",FR967:FR996),2)</f>
        <v>2608.44</v>
      </c>
      <c r="BZ998" s="2">
        <f>ROUND(SUMIF(AA967:AA996,"=51651743",GL967:GL996),2)</f>
        <v>0</v>
      </c>
      <c r="CA998" s="2">
        <f>ROUND(SUMIF(AA967:AA996,"=51651743",GM967:GM996),2)</f>
        <v>1144787.28</v>
      </c>
      <c r="CB998" s="2">
        <f>ROUND(SUMIF(AA967:AA996,"=51651743",GN967:GN996),2)</f>
        <v>1142178.8400000001</v>
      </c>
      <c r="CC998" s="2">
        <f>ROUND(SUMIF(AA967:AA996,"=51651743",GO967:GO996),2)</f>
        <v>0</v>
      </c>
      <c r="CD998" s="2">
        <f>ROUND(SUMIF(AA967:AA996,"=51651743",GP967:GP996),2)</f>
        <v>0</v>
      </c>
      <c r="CE998" s="2">
        <f>AC998-BX998</f>
        <v>593628.89</v>
      </c>
      <c r="CF998" s="2">
        <f>AC998-BY998</f>
        <v>591020.45000000007</v>
      </c>
      <c r="CG998" s="2">
        <f>BX998-BZ998</f>
        <v>0</v>
      </c>
      <c r="CH998" s="2">
        <f>AC998-BX998-BY998+BZ998</f>
        <v>591020.45000000007</v>
      </c>
      <c r="CI998" s="2">
        <f>BY998-BZ998</f>
        <v>2608.44</v>
      </c>
      <c r="CJ998" s="2">
        <f>ROUND(SUMIF(AA967:AA996,"=51651743",GX967:GX996),2)</f>
        <v>0</v>
      </c>
      <c r="CK998" s="2">
        <f>ROUND(SUMIF(AA967:AA996,"=51651743",GY967:GY996),2)</f>
        <v>0</v>
      </c>
      <c r="CL998" s="2">
        <f>ROUND(SUMIF(AA967:AA996,"=51651743",GZ967:GZ996),2)</f>
        <v>0</v>
      </c>
      <c r="CM998" s="2">
        <f>ROUND(SUMIF(AA967:AA996,"=51651743",HD967:HD996),2)</f>
        <v>0</v>
      </c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>
        <v>0</v>
      </c>
    </row>
    <row r="1000" spans="1:245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201</v>
      </c>
      <c r="F1000" s="4">
        <f>ROUND(Source!O998,O1000)</f>
        <v>794593.72</v>
      </c>
      <c r="G1000" s="4" t="s">
        <v>135</v>
      </c>
      <c r="H1000" s="4" t="s">
        <v>136</v>
      </c>
      <c r="I1000" s="4"/>
      <c r="J1000" s="4"/>
      <c r="K1000" s="4">
        <v>201</v>
      </c>
      <c r="L1000" s="4">
        <v>1</v>
      </c>
      <c r="M1000" s="4">
        <v>3</v>
      </c>
      <c r="N1000" s="4" t="s">
        <v>3</v>
      </c>
      <c r="O1000" s="4">
        <v>2</v>
      </c>
      <c r="P1000" s="4"/>
      <c r="Q1000" s="4"/>
      <c r="R1000" s="4"/>
      <c r="S1000" s="4"/>
      <c r="T1000" s="4"/>
      <c r="U1000" s="4"/>
      <c r="V1000" s="4"/>
      <c r="W1000" s="4">
        <v>791985.27999999991</v>
      </c>
      <c r="X1000" s="4">
        <v>1</v>
      </c>
      <c r="Y1000" s="4">
        <v>791985.27999999991</v>
      </c>
      <c r="Z1000" s="4"/>
      <c r="AA1000" s="4"/>
      <c r="AB1000" s="4"/>
    </row>
    <row r="1001" spans="1:245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202</v>
      </c>
      <c r="F1001" s="4">
        <f>ROUND(Source!P998,O1001)</f>
        <v>593628.89</v>
      </c>
      <c r="G1001" s="4" t="s">
        <v>137</v>
      </c>
      <c r="H1001" s="4" t="s">
        <v>138</v>
      </c>
      <c r="I1001" s="4"/>
      <c r="J1001" s="4"/>
      <c r="K1001" s="4">
        <v>202</v>
      </c>
      <c r="L1001" s="4">
        <v>2</v>
      </c>
      <c r="M1001" s="4">
        <v>3</v>
      </c>
      <c r="N1001" s="4" t="s">
        <v>3</v>
      </c>
      <c r="O1001" s="4">
        <v>2</v>
      </c>
      <c r="P1001" s="4"/>
      <c r="Q1001" s="4"/>
      <c r="R1001" s="4"/>
      <c r="S1001" s="4"/>
      <c r="T1001" s="4"/>
      <c r="U1001" s="4"/>
      <c r="V1001" s="4"/>
      <c r="W1001" s="4">
        <v>593628.8899999999</v>
      </c>
      <c r="X1001" s="4">
        <v>1</v>
      </c>
      <c r="Y1001" s="4">
        <v>593628.8899999999</v>
      </c>
      <c r="Z1001" s="4"/>
      <c r="AA1001" s="4"/>
      <c r="AB1001" s="4"/>
    </row>
    <row r="1002" spans="1:245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222</v>
      </c>
      <c r="F1002" s="4">
        <f>ROUND(Source!AO998,O1002)</f>
        <v>0</v>
      </c>
      <c r="G1002" s="4" t="s">
        <v>139</v>
      </c>
      <c r="H1002" s="4" t="s">
        <v>140</v>
      </c>
      <c r="I1002" s="4"/>
      <c r="J1002" s="4"/>
      <c r="K1002" s="4">
        <v>222</v>
      </c>
      <c r="L1002" s="4">
        <v>3</v>
      </c>
      <c r="M1002" s="4">
        <v>3</v>
      </c>
      <c r="N1002" s="4" t="s">
        <v>3</v>
      </c>
      <c r="O1002" s="4">
        <v>2</v>
      </c>
      <c r="P1002" s="4"/>
      <c r="Q1002" s="4"/>
      <c r="R1002" s="4"/>
      <c r="S1002" s="4"/>
      <c r="T1002" s="4"/>
      <c r="U1002" s="4"/>
      <c r="V1002" s="4"/>
      <c r="W1002" s="4">
        <v>0</v>
      </c>
      <c r="X1002" s="4">
        <v>1</v>
      </c>
      <c r="Y1002" s="4">
        <v>0</v>
      </c>
      <c r="Z1002" s="4"/>
      <c r="AA1002" s="4"/>
      <c r="AB1002" s="4"/>
    </row>
    <row r="1003" spans="1:245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225</v>
      </c>
      <c r="F1003" s="4">
        <f>ROUND(Source!AV998,O1003)</f>
        <v>593628.89</v>
      </c>
      <c r="G1003" s="4" t="s">
        <v>141</v>
      </c>
      <c r="H1003" s="4" t="s">
        <v>142</v>
      </c>
      <c r="I1003" s="4"/>
      <c r="J1003" s="4"/>
      <c r="K1003" s="4">
        <v>225</v>
      </c>
      <c r="L1003" s="4">
        <v>4</v>
      </c>
      <c r="M1003" s="4">
        <v>3</v>
      </c>
      <c r="N1003" s="4" t="s">
        <v>3</v>
      </c>
      <c r="O1003" s="4">
        <v>2</v>
      </c>
      <c r="P1003" s="4"/>
      <c r="Q1003" s="4"/>
      <c r="R1003" s="4"/>
      <c r="S1003" s="4"/>
      <c r="T1003" s="4"/>
      <c r="U1003" s="4"/>
      <c r="V1003" s="4"/>
      <c r="W1003" s="4">
        <v>593628.89</v>
      </c>
      <c r="X1003" s="4">
        <v>1</v>
      </c>
      <c r="Y1003" s="4">
        <v>593628.89</v>
      </c>
      <c r="Z1003" s="4"/>
      <c r="AA1003" s="4"/>
      <c r="AB1003" s="4"/>
    </row>
    <row r="1004" spans="1:245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226</v>
      </c>
      <c r="F1004" s="4">
        <f>ROUND(Source!AW998,O1004)</f>
        <v>591020.44999999995</v>
      </c>
      <c r="G1004" s="4" t="s">
        <v>143</v>
      </c>
      <c r="H1004" s="4" t="s">
        <v>144</v>
      </c>
      <c r="I1004" s="4"/>
      <c r="J1004" s="4"/>
      <c r="K1004" s="4">
        <v>226</v>
      </c>
      <c r="L1004" s="4">
        <v>5</v>
      </c>
      <c r="M1004" s="4">
        <v>3</v>
      </c>
      <c r="N1004" s="4" t="s">
        <v>3</v>
      </c>
      <c r="O1004" s="4">
        <v>2</v>
      </c>
      <c r="P1004" s="4"/>
      <c r="Q1004" s="4"/>
      <c r="R1004" s="4"/>
      <c r="S1004" s="4"/>
      <c r="T1004" s="4"/>
      <c r="U1004" s="4"/>
      <c r="V1004" s="4"/>
      <c r="W1004" s="4">
        <v>591020.44999999995</v>
      </c>
      <c r="X1004" s="4">
        <v>1</v>
      </c>
      <c r="Y1004" s="4">
        <v>591020.44999999995</v>
      </c>
      <c r="Z1004" s="4"/>
      <c r="AA1004" s="4"/>
      <c r="AB1004" s="4"/>
    </row>
    <row r="1005" spans="1:245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227</v>
      </c>
      <c r="F1005" s="4">
        <f>ROUND(Source!AX998,O1005)</f>
        <v>0</v>
      </c>
      <c r="G1005" s="4" t="s">
        <v>145</v>
      </c>
      <c r="H1005" s="4" t="s">
        <v>146</v>
      </c>
      <c r="I1005" s="4"/>
      <c r="J1005" s="4"/>
      <c r="K1005" s="4">
        <v>227</v>
      </c>
      <c r="L1005" s="4">
        <v>6</v>
      </c>
      <c r="M1005" s="4">
        <v>3</v>
      </c>
      <c r="N1005" s="4" t="s">
        <v>3</v>
      </c>
      <c r="O1005" s="4">
        <v>2</v>
      </c>
      <c r="P1005" s="4"/>
      <c r="Q1005" s="4"/>
      <c r="R1005" s="4"/>
      <c r="S1005" s="4"/>
      <c r="T1005" s="4"/>
      <c r="U1005" s="4"/>
      <c r="V1005" s="4"/>
      <c r="W1005" s="4">
        <v>0</v>
      </c>
      <c r="X1005" s="4">
        <v>1</v>
      </c>
      <c r="Y1005" s="4">
        <v>0</v>
      </c>
      <c r="Z1005" s="4"/>
      <c r="AA1005" s="4"/>
      <c r="AB1005" s="4"/>
    </row>
    <row r="1006" spans="1:245" x14ac:dyDescent="0.2">
      <c r="A1006" s="4">
        <v>50</v>
      </c>
      <c r="B1006" s="4">
        <v>0</v>
      </c>
      <c r="C1006" s="4">
        <v>0</v>
      </c>
      <c r="D1006" s="4">
        <v>1</v>
      </c>
      <c r="E1006" s="4">
        <v>228</v>
      </c>
      <c r="F1006" s="4">
        <f>ROUND(Source!AY998,O1006)</f>
        <v>591020.44999999995</v>
      </c>
      <c r="G1006" s="4" t="s">
        <v>147</v>
      </c>
      <c r="H1006" s="4" t="s">
        <v>148</v>
      </c>
      <c r="I1006" s="4"/>
      <c r="J1006" s="4"/>
      <c r="K1006" s="4">
        <v>228</v>
      </c>
      <c r="L1006" s="4">
        <v>7</v>
      </c>
      <c r="M1006" s="4">
        <v>3</v>
      </c>
      <c r="N1006" s="4" t="s">
        <v>3</v>
      </c>
      <c r="O1006" s="4">
        <v>2</v>
      </c>
      <c r="P1006" s="4"/>
      <c r="Q1006" s="4"/>
      <c r="R1006" s="4"/>
      <c r="S1006" s="4"/>
      <c r="T1006" s="4"/>
      <c r="U1006" s="4"/>
      <c r="V1006" s="4"/>
      <c r="W1006" s="4">
        <v>591020.44999999995</v>
      </c>
      <c r="X1006" s="4">
        <v>1</v>
      </c>
      <c r="Y1006" s="4">
        <v>591020.44999999995</v>
      </c>
      <c r="Z1006" s="4"/>
      <c r="AA1006" s="4"/>
      <c r="AB1006" s="4"/>
    </row>
    <row r="1007" spans="1:245" x14ac:dyDescent="0.2">
      <c r="A1007" s="4">
        <v>50</v>
      </c>
      <c r="B1007" s="4">
        <v>0</v>
      </c>
      <c r="C1007" s="4">
        <v>0</v>
      </c>
      <c r="D1007" s="4">
        <v>1</v>
      </c>
      <c r="E1007" s="4">
        <v>216</v>
      </c>
      <c r="F1007" s="4">
        <f>ROUND(Source!AP998,O1007)</f>
        <v>2608.44</v>
      </c>
      <c r="G1007" s="4" t="s">
        <v>149</v>
      </c>
      <c r="H1007" s="4" t="s">
        <v>150</v>
      </c>
      <c r="I1007" s="4"/>
      <c r="J1007" s="4"/>
      <c r="K1007" s="4">
        <v>216</v>
      </c>
      <c r="L1007" s="4">
        <v>8</v>
      </c>
      <c r="M1007" s="4">
        <v>3</v>
      </c>
      <c r="N1007" s="4" t="s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>
        <v>2608.44</v>
      </c>
      <c r="X1007" s="4">
        <v>1</v>
      </c>
      <c r="Y1007" s="4">
        <v>2608.44</v>
      </c>
      <c r="Z1007" s="4"/>
      <c r="AA1007" s="4"/>
      <c r="AB1007" s="4"/>
    </row>
    <row r="1008" spans="1:245" x14ac:dyDescent="0.2">
      <c r="A1008" s="4">
        <v>50</v>
      </c>
      <c r="B1008" s="4">
        <v>0</v>
      </c>
      <c r="C1008" s="4">
        <v>0</v>
      </c>
      <c r="D1008" s="4">
        <v>1</v>
      </c>
      <c r="E1008" s="4">
        <v>223</v>
      </c>
      <c r="F1008" s="4">
        <f>ROUND(Source!AQ998,O1008)</f>
        <v>0</v>
      </c>
      <c r="G1008" s="4" t="s">
        <v>151</v>
      </c>
      <c r="H1008" s="4" t="s">
        <v>152</v>
      </c>
      <c r="I1008" s="4"/>
      <c r="J1008" s="4"/>
      <c r="K1008" s="4">
        <v>223</v>
      </c>
      <c r="L1008" s="4">
        <v>9</v>
      </c>
      <c r="M1008" s="4">
        <v>3</v>
      </c>
      <c r="N1008" s="4" t="s">
        <v>3</v>
      </c>
      <c r="O1008" s="4">
        <v>2</v>
      </c>
      <c r="P1008" s="4"/>
      <c r="Q1008" s="4"/>
      <c r="R1008" s="4"/>
      <c r="S1008" s="4"/>
      <c r="T1008" s="4"/>
      <c r="U1008" s="4"/>
      <c r="V1008" s="4"/>
      <c r="W1008" s="4">
        <v>0</v>
      </c>
      <c r="X1008" s="4">
        <v>1</v>
      </c>
      <c r="Y1008" s="4">
        <v>0</v>
      </c>
      <c r="Z1008" s="4"/>
      <c r="AA1008" s="4"/>
      <c r="AB1008" s="4"/>
    </row>
    <row r="1009" spans="1:28" x14ac:dyDescent="0.2">
      <c r="A1009" s="4">
        <v>50</v>
      </c>
      <c r="B1009" s="4">
        <v>0</v>
      </c>
      <c r="C1009" s="4">
        <v>0</v>
      </c>
      <c r="D1009" s="4">
        <v>1</v>
      </c>
      <c r="E1009" s="4">
        <v>229</v>
      </c>
      <c r="F1009" s="4">
        <f>ROUND(Source!AZ998,O1009)</f>
        <v>2608.44</v>
      </c>
      <c r="G1009" s="4" t="s">
        <v>153</v>
      </c>
      <c r="H1009" s="4" t="s">
        <v>154</v>
      </c>
      <c r="I1009" s="4"/>
      <c r="J1009" s="4"/>
      <c r="K1009" s="4">
        <v>229</v>
      </c>
      <c r="L1009" s="4">
        <v>10</v>
      </c>
      <c r="M1009" s="4">
        <v>3</v>
      </c>
      <c r="N1009" s="4" t="s">
        <v>3</v>
      </c>
      <c r="O1009" s="4">
        <v>2</v>
      </c>
      <c r="P1009" s="4"/>
      <c r="Q1009" s="4"/>
      <c r="R1009" s="4"/>
      <c r="S1009" s="4"/>
      <c r="T1009" s="4"/>
      <c r="U1009" s="4"/>
      <c r="V1009" s="4"/>
      <c r="W1009" s="4">
        <v>2608.44</v>
      </c>
      <c r="X1009" s="4">
        <v>1</v>
      </c>
      <c r="Y1009" s="4">
        <v>2608.44</v>
      </c>
      <c r="Z1009" s="4"/>
      <c r="AA1009" s="4"/>
      <c r="AB1009" s="4"/>
    </row>
    <row r="1010" spans="1:28" x14ac:dyDescent="0.2">
      <c r="A1010" s="4">
        <v>50</v>
      </c>
      <c r="B1010" s="4">
        <v>0</v>
      </c>
      <c r="C1010" s="4">
        <v>0</v>
      </c>
      <c r="D1010" s="4">
        <v>1</v>
      </c>
      <c r="E1010" s="4">
        <v>203</v>
      </c>
      <c r="F1010" s="4">
        <f>ROUND(Source!Q998,O1010)</f>
        <v>14952.23</v>
      </c>
      <c r="G1010" s="4" t="s">
        <v>155</v>
      </c>
      <c r="H1010" s="4" t="s">
        <v>156</v>
      </c>
      <c r="I1010" s="4"/>
      <c r="J1010" s="4"/>
      <c r="K1010" s="4">
        <v>203</v>
      </c>
      <c r="L1010" s="4">
        <v>11</v>
      </c>
      <c r="M1010" s="4">
        <v>3</v>
      </c>
      <c r="N1010" s="4" t="s">
        <v>3</v>
      </c>
      <c r="O1010" s="4">
        <v>2</v>
      </c>
      <c r="P1010" s="4"/>
      <c r="Q1010" s="4"/>
      <c r="R1010" s="4"/>
      <c r="S1010" s="4"/>
      <c r="T1010" s="4"/>
      <c r="U1010" s="4"/>
      <c r="V1010" s="4"/>
      <c r="W1010" s="4">
        <v>14952.230000000001</v>
      </c>
      <c r="X1010" s="4">
        <v>1</v>
      </c>
      <c r="Y1010" s="4">
        <v>14952.230000000001</v>
      </c>
      <c r="Z1010" s="4"/>
      <c r="AA1010" s="4"/>
      <c r="AB1010" s="4"/>
    </row>
    <row r="1011" spans="1:28" x14ac:dyDescent="0.2">
      <c r="A1011" s="4">
        <v>50</v>
      </c>
      <c r="B1011" s="4">
        <v>0</v>
      </c>
      <c r="C1011" s="4">
        <v>0</v>
      </c>
      <c r="D1011" s="4">
        <v>1</v>
      </c>
      <c r="E1011" s="4">
        <v>231</v>
      </c>
      <c r="F1011" s="4">
        <f>ROUND(Source!BB998,O1011)</f>
        <v>0</v>
      </c>
      <c r="G1011" s="4" t="s">
        <v>157</v>
      </c>
      <c r="H1011" s="4" t="s">
        <v>158</v>
      </c>
      <c r="I1011" s="4"/>
      <c r="J1011" s="4"/>
      <c r="K1011" s="4">
        <v>231</v>
      </c>
      <c r="L1011" s="4">
        <v>12</v>
      </c>
      <c r="M1011" s="4">
        <v>3</v>
      </c>
      <c r="N1011" s="4" t="s">
        <v>3</v>
      </c>
      <c r="O1011" s="4">
        <v>2</v>
      </c>
      <c r="P1011" s="4"/>
      <c r="Q1011" s="4"/>
      <c r="R1011" s="4"/>
      <c r="S1011" s="4"/>
      <c r="T1011" s="4"/>
      <c r="U1011" s="4"/>
      <c r="V1011" s="4"/>
      <c r="W1011" s="4">
        <v>0</v>
      </c>
      <c r="X1011" s="4">
        <v>1</v>
      </c>
      <c r="Y1011" s="4">
        <v>0</v>
      </c>
      <c r="Z1011" s="4"/>
      <c r="AA1011" s="4"/>
      <c r="AB1011" s="4"/>
    </row>
    <row r="1012" spans="1:28" x14ac:dyDescent="0.2">
      <c r="A1012" s="4">
        <v>50</v>
      </c>
      <c r="B1012" s="4">
        <v>0</v>
      </c>
      <c r="C1012" s="4">
        <v>0</v>
      </c>
      <c r="D1012" s="4">
        <v>1</v>
      </c>
      <c r="E1012" s="4">
        <v>204</v>
      </c>
      <c r="F1012" s="4">
        <f>ROUND(Source!R998,O1012)</f>
        <v>5909.1</v>
      </c>
      <c r="G1012" s="4" t="s">
        <v>159</v>
      </c>
      <c r="H1012" s="4" t="s">
        <v>160</v>
      </c>
      <c r="I1012" s="4"/>
      <c r="J1012" s="4"/>
      <c r="K1012" s="4">
        <v>204</v>
      </c>
      <c r="L1012" s="4">
        <v>13</v>
      </c>
      <c r="M1012" s="4">
        <v>3</v>
      </c>
      <c r="N1012" s="4" t="s">
        <v>3</v>
      </c>
      <c r="O1012" s="4">
        <v>2</v>
      </c>
      <c r="P1012" s="4"/>
      <c r="Q1012" s="4"/>
      <c r="R1012" s="4"/>
      <c r="S1012" s="4"/>
      <c r="T1012" s="4"/>
      <c r="U1012" s="4"/>
      <c r="V1012" s="4"/>
      <c r="W1012" s="4">
        <v>5909.1</v>
      </c>
      <c r="X1012" s="4">
        <v>1</v>
      </c>
      <c r="Y1012" s="4">
        <v>5909.1</v>
      </c>
      <c r="Z1012" s="4"/>
      <c r="AA1012" s="4"/>
      <c r="AB1012" s="4"/>
    </row>
    <row r="1013" spans="1:28" x14ac:dyDescent="0.2">
      <c r="A1013" s="4">
        <v>50</v>
      </c>
      <c r="B1013" s="4">
        <v>0</v>
      </c>
      <c r="C1013" s="4">
        <v>0</v>
      </c>
      <c r="D1013" s="4">
        <v>1</v>
      </c>
      <c r="E1013" s="4">
        <v>205</v>
      </c>
      <c r="F1013" s="4">
        <f>ROUND(Source!S998,O1013)</f>
        <v>186012.6</v>
      </c>
      <c r="G1013" s="4" t="s">
        <v>161</v>
      </c>
      <c r="H1013" s="4" t="s">
        <v>162</v>
      </c>
      <c r="I1013" s="4"/>
      <c r="J1013" s="4"/>
      <c r="K1013" s="4">
        <v>205</v>
      </c>
      <c r="L1013" s="4">
        <v>14</v>
      </c>
      <c r="M1013" s="4">
        <v>3</v>
      </c>
      <c r="N1013" s="4" t="s">
        <v>3</v>
      </c>
      <c r="O1013" s="4">
        <v>2</v>
      </c>
      <c r="P1013" s="4"/>
      <c r="Q1013" s="4"/>
      <c r="R1013" s="4"/>
      <c r="S1013" s="4"/>
      <c r="T1013" s="4"/>
      <c r="U1013" s="4"/>
      <c r="V1013" s="4"/>
      <c r="W1013" s="4">
        <v>186012.6</v>
      </c>
      <c r="X1013" s="4">
        <v>1</v>
      </c>
      <c r="Y1013" s="4">
        <v>186012.6</v>
      </c>
      <c r="Z1013" s="4"/>
      <c r="AA1013" s="4"/>
      <c r="AB1013" s="4"/>
    </row>
    <row r="1014" spans="1:28" x14ac:dyDescent="0.2">
      <c r="A1014" s="4">
        <v>50</v>
      </c>
      <c r="B1014" s="4">
        <v>0</v>
      </c>
      <c r="C1014" s="4">
        <v>0</v>
      </c>
      <c r="D1014" s="4">
        <v>1</v>
      </c>
      <c r="E1014" s="4">
        <v>232</v>
      </c>
      <c r="F1014" s="4">
        <f>ROUND(Source!BC998,O1014)</f>
        <v>0</v>
      </c>
      <c r="G1014" s="4" t="s">
        <v>163</v>
      </c>
      <c r="H1014" s="4" t="s">
        <v>164</v>
      </c>
      <c r="I1014" s="4"/>
      <c r="J1014" s="4"/>
      <c r="K1014" s="4">
        <v>232</v>
      </c>
      <c r="L1014" s="4">
        <v>15</v>
      </c>
      <c r="M1014" s="4">
        <v>3</v>
      </c>
      <c r="N1014" s="4" t="s">
        <v>3</v>
      </c>
      <c r="O1014" s="4">
        <v>2</v>
      </c>
      <c r="P1014" s="4"/>
      <c r="Q1014" s="4"/>
      <c r="R1014" s="4"/>
      <c r="S1014" s="4"/>
      <c r="T1014" s="4"/>
      <c r="U1014" s="4"/>
      <c r="V1014" s="4"/>
      <c r="W1014" s="4">
        <v>0</v>
      </c>
      <c r="X1014" s="4">
        <v>1</v>
      </c>
      <c r="Y1014" s="4">
        <v>0</v>
      </c>
      <c r="Z1014" s="4"/>
      <c r="AA1014" s="4"/>
      <c r="AB1014" s="4"/>
    </row>
    <row r="1015" spans="1:28" x14ac:dyDescent="0.2">
      <c r="A1015" s="4">
        <v>50</v>
      </c>
      <c r="B1015" s="4">
        <v>0</v>
      </c>
      <c r="C1015" s="4">
        <v>0</v>
      </c>
      <c r="D1015" s="4">
        <v>1</v>
      </c>
      <c r="E1015" s="4">
        <v>214</v>
      </c>
      <c r="F1015" s="4">
        <f>ROUND(Source!AS998,O1015)</f>
        <v>1142178.8400000001</v>
      </c>
      <c r="G1015" s="4" t="s">
        <v>165</v>
      </c>
      <c r="H1015" s="4" t="s">
        <v>166</v>
      </c>
      <c r="I1015" s="4"/>
      <c r="J1015" s="4"/>
      <c r="K1015" s="4">
        <v>214</v>
      </c>
      <c r="L1015" s="4">
        <v>16</v>
      </c>
      <c r="M1015" s="4">
        <v>3</v>
      </c>
      <c r="N1015" s="4" t="s">
        <v>3</v>
      </c>
      <c r="O1015" s="4">
        <v>2</v>
      </c>
      <c r="P1015" s="4"/>
      <c r="Q1015" s="4"/>
      <c r="R1015" s="4"/>
      <c r="S1015" s="4"/>
      <c r="T1015" s="4"/>
      <c r="U1015" s="4"/>
      <c r="V1015" s="4"/>
      <c r="W1015" s="4">
        <v>1142178.8400000001</v>
      </c>
      <c r="X1015" s="4">
        <v>1</v>
      </c>
      <c r="Y1015" s="4">
        <v>1142178.8400000001</v>
      </c>
      <c r="Z1015" s="4"/>
      <c r="AA1015" s="4"/>
      <c r="AB1015" s="4"/>
    </row>
    <row r="1016" spans="1:28" x14ac:dyDescent="0.2">
      <c r="A1016" s="4">
        <v>50</v>
      </c>
      <c r="B1016" s="4">
        <v>0</v>
      </c>
      <c r="C1016" s="4">
        <v>0</v>
      </c>
      <c r="D1016" s="4">
        <v>1</v>
      </c>
      <c r="E1016" s="4">
        <v>215</v>
      </c>
      <c r="F1016" s="4">
        <f>ROUND(Source!AT998,O1016)</f>
        <v>0</v>
      </c>
      <c r="G1016" s="4" t="s">
        <v>167</v>
      </c>
      <c r="H1016" s="4" t="s">
        <v>168</v>
      </c>
      <c r="I1016" s="4"/>
      <c r="J1016" s="4"/>
      <c r="K1016" s="4">
        <v>215</v>
      </c>
      <c r="L1016" s="4">
        <v>17</v>
      </c>
      <c r="M1016" s="4">
        <v>3</v>
      </c>
      <c r="N1016" s="4" t="s">
        <v>3</v>
      </c>
      <c r="O1016" s="4">
        <v>2</v>
      </c>
      <c r="P1016" s="4"/>
      <c r="Q1016" s="4"/>
      <c r="R1016" s="4"/>
      <c r="S1016" s="4"/>
      <c r="T1016" s="4"/>
      <c r="U1016" s="4"/>
      <c r="V1016" s="4"/>
      <c r="W1016" s="4">
        <v>0</v>
      </c>
      <c r="X1016" s="4">
        <v>1</v>
      </c>
      <c r="Y1016" s="4">
        <v>0</v>
      </c>
      <c r="Z1016" s="4"/>
      <c r="AA1016" s="4"/>
      <c r="AB1016" s="4"/>
    </row>
    <row r="1017" spans="1:28" x14ac:dyDescent="0.2">
      <c r="A1017" s="4">
        <v>50</v>
      </c>
      <c r="B1017" s="4">
        <v>0</v>
      </c>
      <c r="C1017" s="4">
        <v>0</v>
      </c>
      <c r="D1017" s="4">
        <v>1</v>
      </c>
      <c r="E1017" s="4">
        <v>217</v>
      </c>
      <c r="F1017" s="4">
        <f>ROUND(Source!AU998,O1017)</f>
        <v>0</v>
      </c>
      <c r="G1017" s="4" t="s">
        <v>169</v>
      </c>
      <c r="H1017" s="4" t="s">
        <v>170</v>
      </c>
      <c r="I1017" s="4"/>
      <c r="J1017" s="4"/>
      <c r="K1017" s="4">
        <v>217</v>
      </c>
      <c r="L1017" s="4">
        <v>18</v>
      </c>
      <c r="M1017" s="4">
        <v>3</v>
      </c>
      <c r="N1017" s="4" t="s">
        <v>3</v>
      </c>
      <c r="O1017" s="4">
        <v>2</v>
      </c>
      <c r="P1017" s="4"/>
      <c r="Q1017" s="4"/>
      <c r="R1017" s="4"/>
      <c r="S1017" s="4"/>
      <c r="T1017" s="4"/>
      <c r="U1017" s="4"/>
      <c r="V1017" s="4"/>
      <c r="W1017" s="4">
        <v>0</v>
      </c>
      <c r="X1017" s="4">
        <v>1</v>
      </c>
      <c r="Y1017" s="4">
        <v>0</v>
      </c>
      <c r="Z1017" s="4"/>
      <c r="AA1017" s="4"/>
      <c r="AB1017" s="4"/>
    </row>
    <row r="1018" spans="1:28" x14ac:dyDescent="0.2">
      <c r="A1018" s="4">
        <v>50</v>
      </c>
      <c r="B1018" s="4">
        <v>0</v>
      </c>
      <c r="C1018" s="4">
        <v>0</v>
      </c>
      <c r="D1018" s="4">
        <v>1</v>
      </c>
      <c r="E1018" s="4">
        <v>230</v>
      </c>
      <c r="F1018" s="4">
        <f>ROUND(Source!BA998,O1018)</f>
        <v>0</v>
      </c>
      <c r="G1018" s="4" t="s">
        <v>171</v>
      </c>
      <c r="H1018" s="4" t="s">
        <v>172</v>
      </c>
      <c r="I1018" s="4"/>
      <c r="J1018" s="4"/>
      <c r="K1018" s="4">
        <v>230</v>
      </c>
      <c r="L1018" s="4">
        <v>19</v>
      </c>
      <c r="M1018" s="4">
        <v>3</v>
      </c>
      <c r="N1018" s="4" t="s">
        <v>3</v>
      </c>
      <c r="O1018" s="4">
        <v>2</v>
      </c>
      <c r="P1018" s="4"/>
      <c r="Q1018" s="4"/>
      <c r="R1018" s="4"/>
      <c r="S1018" s="4"/>
      <c r="T1018" s="4"/>
      <c r="U1018" s="4"/>
      <c r="V1018" s="4"/>
      <c r="W1018" s="4">
        <v>0</v>
      </c>
      <c r="X1018" s="4">
        <v>1</v>
      </c>
      <c r="Y1018" s="4">
        <v>0</v>
      </c>
      <c r="Z1018" s="4"/>
      <c r="AA1018" s="4"/>
      <c r="AB1018" s="4"/>
    </row>
    <row r="1019" spans="1:28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206</v>
      </c>
      <c r="F1019" s="4">
        <f>ROUND(Source!T998,O1019)</f>
        <v>0</v>
      </c>
      <c r="G1019" s="4" t="s">
        <v>173</v>
      </c>
      <c r="H1019" s="4" t="s">
        <v>174</v>
      </c>
      <c r="I1019" s="4"/>
      <c r="J1019" s="4"/>
      <c r="K1019" s="4">
        <v>206</v>
      </c>
      <c r="L1019" s="4">
        <v>20</v>
      </c>
      <c r="M1019" s="4">
        <v>3</v>
      </c>
      <c r="N1019" s="4" t="s">
        <v>3</v>
      </c>
      <c r="O1019" s="4">
        <v>2</v>
      </c>
      <c r="P1019" s="4"/>
      <c r="Q1019" s="4"/>
      <c r="R1019" s="4"/>
      <c r="S1019" s="4"/>
      <c r="T1019" s="4"/>
      <c r="U1019" s="4"/>
      <c r="V1019" s="4"/>
      <c r="W1019" s="4">
        <v>0</v>
      </c>
      <c r="X1019" s="4">
        <v>1</v>
      </c>
      <c r="Y1019" s="4">
        <v>0</v>
      </c>
      <c r="Z1019" s="4"/>
      <c r="AA1019" s="4"/>
      <c r="AB1019" s="4"/>
    </row>
    <row r="1020" spans="1:28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207</v>
      </c>
      <c r="F1020" s="4">
        <f>Source!U998</f>
        <v>617.20735000000002</v>
      </c>
      <c r="G1020" s="4" t="s">
        <v>175</v>
      </c>
      <c r="H1020" s="4" t="s">
        <v>176</v>
      </c>
      <c r="I1020" s="4"/>
      <c r="J1020" s="4"/>
      <c r="K1020" s="4">
        <v>207</v>
      </c>
      <c r="L1020" s="4">
        <v>21</v>
      </c>
      <c r="M1020" s="4">
        <v>3</v>
      </c>
      <c r="N1020" s="4" t="s">
        <v>3</v>
      </c>
      <c r="O1020" s="4">
        <v>-1</v>
      </c>
      <c r="P1020" s="4"/>
      <c r="Q1020" s="4"/>
      <c r="R1020" s="4"/>
      <c r="S1020" s="4"/>
      <c r="T1020" s="4"/>
      <c r="U1020" s="4"/>
      <c r="V1020" s="4"/>
      <c r="W1020" s="4">
        <v>617.20735000000002</v>
      </c>
      <c r="X1020" s="4">
        <v>1</v>
      </c>
      <c r="Y1020" s="4">
        <v>617.20735000000002</v>
      </c>
      <c r="Z1020" s="4"/>
      <c r="AA1020" s="4"/>
      <c r="AB1020" s="4"/>
    </row>
    <row r="1021" spans="1:28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208</v>
      </c>
      <c r="F1021" s="4">
        <f>Source!V998</f>
        <v>15.028943</v>
      </c>
      <c r="G1021" s="4" t="s">
        <v>177</v>
      </c>
      <c r="H1021" s="4" t="s">
        <v>178</v>
      </c>
      <c r="I1021" s="4"/>
      <c r="J1021" s="4"/>
      <c r="K1021" s="4">
        <v>208</v>
      </c>
      <c r="L1021" s="4">
        <v>22</v>
      </c>
      <c r="M1021" s="4">
        <v>3</v>
      </c>
      <c r="N1021" s="4" t="s">
        <v>3</v>
      </c>
      <c r="O1021" s="4">
        <v>-1</v>
      </c>
      <c r="P1021" s="4"/>
      <c r="Q1021" s="4"/>
      <c r="R1021" s="4"/>
      <c r="S1021" s="4"/>
      <c r="T1021" s="4"/>
      <c r="U1021" s="4"/>
      <c r="V1021" s="4"/>
      <c r="W1021" s="4">
        <v>15.028943</v>
      </c>
      <c r="X1021" s="4">
        <v>1</v>
      </c>
      <c r="Y1021" s="4">
        <v>15.028943</v>
      </c>
      <c r="Z1021" s="4"/>
      <c r="AA1021" s="4"/>
      <c r="AB1021" s="4"/>
    </row>
    <row r="1022" spans="1:28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209</v>
      </c>
      <c r="F1022" s="4">
        <f>ROUND(Source!W998,O1022)</f>
        <v>0</v>
      </c>
      <c r="G1022" s="4" t="s">
        <v>179</v>
      </c>
      <c r="H1022" s="4" t="s">
        <v>180</v>
      </c>
      <c r="I1022" s="4"/>
      <c r="J1022" s="4"/>
      <c r="K1022" s="4">
        <v>209</v>
      </c>
      <c r="L1022" s="4">
        <v>23</v>
      </c>
      <c r="M1022" s="4">
        <v>3</v>
      </c>
      <c r="N1022" s="4" t="s">
        <v>3</v>
      </c>
      <c r="O1022" s="4">
        <v>2</v>
      </c>
      <c r="P1022" s="4"/>
      <c r="Q1022" s="4"/>
      <c r="R1022" s="4"/>
      <c r="S1022" s="4"/>
      <c r="T1022" s="4"/>
      <c r="U1022" s="4"/>
      <c r="V1022" s="4"/>
      <c r="W1022" s="4">
        <v>0</v>
      </c>
      <c r="X1022" s="4">
        <v>1</v>
      </c>
      <c r="Y1022" s="4">
        <v>0</v>
      </c>
      <c r="Z1022" s="4"/>
      <c r="AA1022" s="4"/>
      <c r="AB1022" s="4"/>
    </row>
    <row r="1023" spans="1:28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233</v>
      </c>
      <c r="F1023" s="4">
        <f>ROUND(Source!BD998,O1023)</f>
        <v>0</v>
      </c>
      <c r="G1023" s="4" t="s">
        <v>181</v>
      </c>
      <c r="H1023" s="4" t="s">
        <v>182</v>
      </c>
      <c r="I1023" s="4"/>
      <c r="J1023" s="4"/>
      <c r="K1023" s="4">
        <v>233</v>
      </c>
      <c r="L1023" s="4">
        <v>24</v>
      </c>
      <c r="M1023" s="4">
        <v>3</v>
      </c>
      <c r="N1023" s="4" t="s">
        <v>3</v>
      </c>
      <c r="O1023" s="4">
        <v>2</v>
      </c>
      <c r="P1023" s="4"/>
      <c r="Q1023" s="4"/>
      <c r="R1023" s="4"/>
      <c r="S1023" s="4"/>
      <c r="T1023" s="4"/>
      <c r="U1023" s="4"/>
      <c r="V1023" s="4"/>
      <c r="W1023" s="4">
        <v>0</v>
      </c>
      <c r="X1023" s="4">
        <v>1</v>
      </c>
      <c r="Y1023" s="4">
        <v>0</v>
      </c>
      <c r="Z1023" s="4"/>
      <c r="AA1023" s="4"/>
      <c r="AB1023" s="4"/>
    </row>
    <row r="1024" spans="1:28" x14ac:dyDescent="0.2">
      <c r="A1024" s="4">
        <v>50</v>
      </c>
      <c r="B1024" s="4">
        <v>0</v>
      </c>
      <c r="C1024" s="4">
        <v>0</v>
      </c>
      <c r="D1024" s="4">
        <v>1</v>
      </c>
      <c r="E1024" s="4">
        <v>210</v>
      </c>
      <c r="F1024" s="4">
        <f>ROUND(Source!X998,O1024)</f>
        <v>220391.9</v>
      </c>
      <c r="G1024" s="4" t="s">
        <v>183</v>
      </c>
      <c r="H1024" s="4" t="s">
        <v>184</v>
      </c>
      <c r="I1024" s="4"/>
      <c r="J1024" s="4"/>
      <c r="K1024" s="4">
        <v>210</v>
      </c>
      <c r="L1024" s="4">
        <v>25</v>
      </c>
      <c r="M1024" s="4">
        <v>3</v>
      </c>
      <c r="N1024" s="4" t="s">
        <v>3</v>
      </c>
      <c r="O1024" s="4">
        <v>2</v>
      </c>
      <c r="P1024" s="4"/>
      <c r="Q1024" s="4"/>
      <c r="R1024" s="4"/>
      <c r="S1024" s="4"/>
      <c r="T1024" s="4"/>
      <c r="U1024" s="4"/>
      <c r="V1024" s="4"/>
      <c r="W1024" s="4">
        <v>220391.9</v>
      </c>
      <c r="X1024" s="4">
        <v>1</v>
      </c>
      <c r="Y1024" s="4">
        <v>220391.9</v>
      </c>
      <c r="Z1024" s="4"/>
      <c r="AA1024" s="4"/>
      <c r="AB1024" s="4"/>
    </row>
    <row r="1025" spans="1:245" x14ac:dyDescent="0.2">
      <c r="A1025" s="4">
        <v>50</v>
      </c>
      <c r="B1025" s="4">
        <v>0</v>
      </c>
      <c r="C1025" s="4">
        <v>0</v>
      </c>
      <c r="D1025" s="4">
        <v>1</v>
      </c>
      <c r="E1025" s="4">
        <v>211</v>
      </c>
      <c r="F1025" s="4">
        <f>ROUND(Source!Y998,O1025)</f>
        <v>129801.66</v>
      </c>
      <c r="G1025" s="4" t="s">
        <v>185</v>
      </c>
      <c r="H1025" s="4" t="s">
        <v>186</v>
      </c>
      <c r="I1025" s="4"/>
      <c r="J1025" s="4"/>
      <c r="K1025" s="4">
        <v>211</v>
      </c>
      <c r="L1025" s="4">
        <v>26</v>
      </c>
      <c r="M1025" s="4">
        <v>3</v>
      </c>
      <c r="N1025" s="4" t="s">
        <v>3</v>
      </c>
      <c r="O1025" s="4">
        <v>2</v>
      </c>
      <c r="P1025" s="4"/>
      <c r="Q1025" s="4"/>
      <c r="R1025" s="4"/>
      <c r="S1025" s="4"/>
      <c r="T1025" s="4"/>
      <c r="U1025" s="4"/>
      <c r="V1025" s="4"/>
      <c r="W1025" s="4">
        <v>129801.66</v>
      </c>
      <c r="X1025" s="4">
        <v>1</v>
      </c>
      <c r="Y1025" s="4">
        <v>129801.66</v>
      </c>
      <c r="Z1025" s="4"/>
      <c r="AA1025" s="4"/>
      <c r="AB1025" s="4"/>
    </row>
    <row r="1026" spans="1:245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224</v>
      </c>
      <c r="F1026" s="4">
        <f>ROUND(Source!AR998,O1026)</f>
        <v>1144787.28</v>
      </c>
      <c r="G1026" s="4" t="s">
        <v>187</v>
      </c>
      <c r="H1026" s="4" t="s">
        <v>188</v>
      </c>
      <c r="I1026" s="4"/>
      <c r="J1026" s="4"/>
      <c r="K1026" s="4">
        <v>224</v>
      </c>
      <c r="L1026" s="4">
        <v>27</v>
      </c>
      <c r="M1026" s="4">
        <v>3</v>
      </c>
      <c r="N1026" s="4" t="s">
        <v>3</v>
      </c>
      <c r="O1026" s="4">
        <v>2</v>
      </c>
      <c r="P1026" s="4"/>
      <c r="Q1026" s="4"/>
      <c r="R1026" s="4"/>
      <c r="S1026" s="4"/>
      <c r="T1026" s="4"/>
      <c r="U1026" s="4"/>
      <c r="V1026" s="4"/>
      <c r="W1026" s="4">
        <v>1144787.2799999998</v>
      </c>
      <c r="X1026" s="4">
        <v>1</v>
      </c>
      <c r="Y1026" s="4">
        <v>1144787.2799999998</v>
      </c>
      <c r="Z1026" s="4"/>
      <c r="AA1026" s="4"/>
      <c r="AB1026" s="4"/>
    </row>
    <row r="1028" spans="1:245" x14ac:dyDescent="0.2">
      <c r="A1028" s="1">
        <v>4</v>
      </c>
      <c r="B1028" s="1">
        <v>1</v>
      </c>
      <c r="C1028" s="1"/>
      <c r="D1028" s="1">
        <f>ROW(A1063)</f>
        <v>1063</v>
      </c>
      <c r="E1028" s="1"/>
      <c r="F1028" s="1" t="s">
        <v>3</v>
      </c>
      <c r="G1028" s="1" t="s">
        <v>601</v>
      </c>
      <c r="H1028" s="1" t="s">
        <v>3</v>
      </c>
      <c r="I1028" s="1">
        <v>0</v>
      </c>
      <c r="J1028" s="1"/>
      <c r="K1028" s="1">
        <v>-1</v>
      </c>
      <c r="L1028" s="1"/>
      <c r="M1028" s="1" t="s">
        <v>3</v>
      </c>
      <c r="N1028" s="1"/>
      <c r="O1028" s="1"/>
      <c r="P1028" s="1"/>
      <c r="Q1028" s="1"/>
      <c r="R1028" s="1"/>
      <c r="S1028" s="1">
        <v>0</v>
      </c>
      <c r="T1028" s="1"/>
      <c r="U1028" s="1" t="s">
        <v>3</v>
      </c>
      <c r="V1028" s="1">
        <v>0</v>
      </c>
      <c r="W1028" s="1"/>
      <c r="X1028" s="1"/>
      <c r="Y1028" s="1"/>
      <c r="Z1028" s="1"/>
      <c r="AA1028" s="1"/>
      <c r="AB1028" s="1" t="s">
        <v>3</v>
      </c>
      <c r="AC1028" s="1" t="s">
        <v>3</v>
      </c>
      <c r="AD1028" s="1" t="s">
        <v>3</v>
      </c>
      <c r="AE1028" s="1" t="s">
        <v>3</v>
      </c>
      <c r="AF1028" s="1" t="s">
        <v>3</v>
      </c>
      <c r="AG1028" s="1" t="s">
        <v>3</v>
      </c>
      <c r="AH1028" s="1"/>
      <c r="AI1028" s="1"/>
      <c r="AJ1028" s="1"/>
      <c r="AK1028" s="1"/>
      <c r="AL1028" s="1"/>
      <c r="AM1028" s="1"/>
      <c r="AN1028" s="1"/>
      <c r="AO1028" s="1"/>
      <c r="AP1028" s="1" t="s">
        <v>3</v>
      </c>
      <c r="AQ1028" s="1" t="s">
        <v>3</v>
      </c>
      <c r="AR1028" s="1" t="s">
        <v>3</v>
      </c>
      <c r="AS1028" s="1"/>
      <c r="AT1028" s="1"/>
      <c r="AU1028" s="1"/>
      <c r="AV1028" s="1"/>
      <c r="AW1028" s="1"/>
      <c r="AX1028" s="1"/>
      <c r="AY1028" s="1"/>
      <c r="AZ1028" s="1" t="s">
        <v>3</v>
      </c>
      <c r="BA1028" s="1"/>
      <c r="BB1028" s="1" t="s">
        <v>3</v>
      </c>
      <c r="BC1028" s="1" t="s">
        <v>3</v>
      </c>
      <c r="BD1028" s="1" t="s">
        <v>3</v>
      </c>
      <c r="BE1028" s="1" t="s">
        <v>3</v>
      </c>
      <c r="BF1028" s="1" t="s">
        <v>3</v>
      </c>
      <c r="BG1028" s="1" t="s">
        <v>3</v>
      </c>
      <c r="BH1028" s="1" t="s">
        <v>3</v>
      </c>
      <c r="BI1028" s="1" t="s">
        <v>3</v>
      </c>
      <c r="BJ1028" s="1" t="s">
        <v>3</v>
      </c>
      <c r="BK1028" s="1" t="s">
        <v>3</v>
      </c>
      <c r="BL1028" s="1" t="s">
        <v>3</v>
      </c>
      <c r="BM1028" s="1" t="s">
        <v>3</v>
      </c>
      <c r="BN1028" s="1" t="s">
        <v>3</v>
      </c>
      <c r="BO1028" s="1" t="s">
        <v>3</v>
      </c>
      <c r="BP1028" s="1" t="s">
        <v>3</v>
      </c>
      <c r="BQ1028" s="1"/>
      <c r="BR1028" s="1"/>
      <c r="BS1028" s="1"/>
      <c r="BT1028" s="1"/>
      <c r="BU1028" s="1"/>
      <c r="BV1028" s="1"/>
      <c r="BW1028" s="1"/>
      <c r="BX1028" s="1">
        <v>0</v>
      </c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>
        <v>0</v>
      </c>
    </row>
    <row r="1030" spans="1:245" x14ac:dyDescent="0.2">
      <c r="A1030" s="2">
        <v>52</v>
      </c>
      <c r="B1030" s="2">
        <f t="shared" ref="B1030:G1030" si="899">B1063</f>
        <v>1</v>
      </c>
      <c r="C1030" s="2">
        <f t="shared" si="899"/>
        <v>4</v>
      </c>
      <c r="D1030" s="2">
        <f t="shared" si="899"/>
        <v>1028</v>
      </c>
      <c r="E1030" s="2">
        <f t="shared" si="899"/>
        <v>0</v>
      </c>
      <c r="F1030" s="2" t="str">
        <f t="shared" si="899"/>
        <v/>
      </c>
      <c r="G1030" s="2" t="str">
        <f t="shared" si="899"/>
        <v>Система ВЕ19 (В27)</v>
      </c>
      <c r="H1030" s="2"/>
      <c r="I1030" s="2"/>
      <c r="J1030" s="2"/>
      <c r="K1030" s="2"/>
      <c r="L1030" s="2"/>
      <c r="M1030" s="2"/>
      <c r="N1030" s="2"/>
      <c r="O1030" s="2">
        <f t="shared" ref="O1030:AT1030" si="900">O1063</f>
        <v>590202.53</v>
      </c>
      <c r="P1030" s="2">
        <f t="shared" si="900"/>
        <v>440846.91</v>
      </c>
      <c r="Q1030" s="2">
        <f t="shared" si="900"/>
        <v>11217.45</v>
      </c>
      <c r="R1030" s="2">
        <f t="shared" si="900"/>
        <v>4464.08</v>
      </c>
      <c r="S1030" s="2">
        <f t="shared" si="900"/>
        <v>138138.17000000001</v>
      </c>
      <c r="T1030" s="2">
        <f t="shared" si="900"/>
        <v>0</v>
      </c>
      <c r="U1030" s="2">
        <f t="shared" si="900"/>
        <v>458.26816500000007</v>
      </c>
      <c r="V1030" s="2">
        <f t="shared" si="900"/>
        <v>11.3591511</v>
      </c>
      <c r="W1030" s="2">
        <f t="shared" si="900"/>
        <v>0</v>
      </c>
      <c r="X1030" s="2">
        <f t="shared" si="900"/>
        <v>163506.35999999999</v>
      </c>
      <c r="Y1030" s="2">
        <f t="shared" si="900"/>
        <v>96268.63</v>
      </c>
      <c r="Z1030" s="2">
        <f t="shared" si="900"/>
        <v>0</v>
      </c>
      <c r="AA1030" s="2">
        <f t="shared" si="900"/>
        <v>0</v>
      </c>
      <c r="AB1030" s="2">
        <f t="shared" si="900"/>
        <v>590202.53</v>
      </c>
      <c r="AC1030" s="2">
        <f t="shared" si="900"/>
        <v>440846.91</v>
      </c>
      <c r="AD1030" s="2">
        <f t="shared" si="900"/>
        <v>11217.45</v>
      </c>
      <c r="AE1030" s="2">
        <f t="shared" si="900"/>
        <v>4464.08</v>
      </c>
      <c r="AF1030" s="2">
        <f t="shared" si="900"/>
        <v>138138.17000000001</v>
      </c>
      <c r="AG1030" s="2">
        <f t="shared" si="900"/>
        <v>0</v>
      </c>
      <c r="AH1030" s="2">
        <f t="shared" si="900"/>
        <v>458.26816500000007</v>
      </c>
      <c r="AI1030" s="2">
        <f t="shared" si="900"/>
        <v>11.3591511</v>
      </c>
      <c r="AJ1030" s="2">
        <f t="shared" si="900"/>
        <v>0</v>
      </c>
      <c r="AK1030" s="2">
        <f t="shared" si="900"/>
        <v>163506.35999999999</v>
      </c>
      <c r="AL1030" s="2">
        <f t="shared" si="900"/>
        <v>96268.63</v>
      </c>
      <c r="AM1030" s="2">
        <f t="shared" si="900"/>
        <v>0</v>
      </c>
      <c r="AN1030" s="2">
        <f t="shared" si="900"/>
        <v>0</v>
      </c>
      <c r="AO1030" s="2">
        <f t="shared" si="900"/>
        <v>0</v>
      </c>
      <c r="AP1030" s="2">
        <f t="shared" si="900"/>
        <v>1304.22</v>
      </c>
      <c r="AQ1030" s="2">
        <f t="shared" si="900"/>
        <v>0</v>
      </c>
      <c r="AR1030" s="2">
        <f t="shared" si="900"/>
        <v>849977.52</v>
      </c>
      <c r="AS1030" s="2">
        <f t="shared" si="900"/>
        <v>848673.3</v>
      </c>
      <c r="AT1030" s="2">
        <f t="shared" si="900"/>
        <v>0</v>
      </c>
      <c r="AU1030" s="2">
        <f t="shared" ref="AU1030:BZ1030" si="901">AU1063</f>
        <v>0</v>
      </c>
      <c r="AV1030" s="2">
        <f t="shared" si="901"/>
        <v>440846.91</v>
      </c>
      <c r="AW1030" s="2">
        <f t="shared" si="901"/>
        <v>439542.69</v>
      </c>
      <c r="AX1030" s="2">
        <f t="shared" si="901"/>
        <v>0</v>
      </c>
      <c r="AY1030" s="2">
        <f t="shared" si="901"/>
        <v>439542.69</v>
      </c>
      <c r="AZ1030" s="2">
        <f t="shared" si="901"/>
        <v>1304.22</v>
      </c>
      <c r="BA1030" s="2">
        <f t="shared" si="901"/>
        <v>0</v>
      </c>
      <c r="BB1030" s="2">
        <f t="shared" si="901"/>
        <v>0</v>
      </c>
      <c r="BC1030" s="2">
        <f t="shared" si="901"/>
        <v>0</v>
      </c>
      <c r="BD1030" s="2">
        <f t="shared" si="901"/>
        <v>0</v>
      </c>
      <c r="BE1030" s="2">
        <f t="shared" si="901"/>
        <v>0</v>
      </c>
      <c r="BF1030" s="2">
        <f t="shared" si="901"/>
        <v>0</v>
      </c>
      <c r="BG1030" s="2">
        <f t="shared" si="901"/>
        <v>0</v>
      </c>
      <c r="BH1030" s="2">
        <f t="shared" si="901"/>
        <v>0</v>
      </c>
      <c r="BI1030" s="2">
        <f t="shared" si="901"/>
        <v>0</v>
      </c>
      <c r="BJ1030" s="2">
        <f t="shared" si="901"/>
        <v>0</v>
      </c>
      <c r="BK1030" s="2">
        <f t="shared" si="901"/>
        <v>0</v>
      </c>
      <c r="BL1030" s="2">
        <f t="shared" si="901"/>
        <v>0</v>
      </c>
      <c r="BM1030" s="2">
        <f t="shared" si="901"/>
        <v>0</v>
      </c>
      <c r="BN1030" s="2">
        <f t="shared" si="901"/>
        <v>0</v>
      </c>
      <c r="BO1030" s="2">
        <f t="shared" si="901"/>
        <v>0</v>
      </c>
      <c r="BP1030" s="2">
        <f t="shared" si="901"/>
        <v>0</v>
      </c>
      <c r="BQ1030" s="2">
        <f t="shared" si="901"/>
        <v>0</v>
      </c>
      <c r="BR1030" s="2">
        <f t="shared" si="901"/>
        <v>0</v>
      </c>
      <c r="BS1030" s="2">
        <f t="shared" si="901"/>
        <v>0</v>
      </c>
      <c r="BT1030" s="2">
        <f t="shared" si="901"/>
        <v>0</v>
      </c>
      <c r="BU1030" s="2">
        <f t="shared" si="901"/>
        <v>0</v>
      </c>
      <c r="BV1030" s="2">
        <f t="shared" si="901"/>
        <v>0</v>
      </c>
      <c r="BW1030" s="2">
        <f t="shared" si="901"/>
        <v>0</v>
      </c>
      <c r="BX1030" s="2">
        <f t="shared" si="901"/>
        <v>0</v>
      </c>
      <c r="BY1030" s="2">
        <f t="shared" si="901"/>
        <v>1304.22</v>
      </c>
      <c r="BZ1030" s="2">
        <f t="shared" si="901"/>
        <v>0</v>
      </c>
      <c r="CA1030" s="2">
        <f t="shared" ref="CA1030:DF1030" si="902">CA1063</f>
        <v>849977.52</v>
      </c>
      <c r="CB1030" s="2">
        <f t="shared" si="902"/>
        <v>848673.3</v>
      </c>
      <c r="CC1030" s="2">
        <f t="shared" si="902"/>
        <v>0</v>
      </c>
      <c r="CD1030" s="2">
        <f t="shared" si="902"/>
        <v>0</v>
      </c>
      <c r="CE1030" s="2">
        <f t="shared" si="902"/>
        <v>440846.91</v>
      </c>
      <c r="CF1030" s="2">
        <f t="shared" si="902"/>
        <v>439542.69</v>
      </c>
      <c r="CG1030" s="2">
        <f t="shared" si="902"/>
        <v>0</v>
      </c>
      <c r="CH1030" s="2">
        <f t="shared" si="902"/>
        <v>439542.69</v>
      </c>
      <c r="CI1030" s="2">
        <f t="shared" si="902"/>
        <v>1304.22</v>
      </c>
      <c r="CJ1030" s="2">
        <f t="shared" si="902"/>
        <v>0</v>
      </c>
      <c r="CK1030" s="2">
        <f t="shared" si="902"/>
        <v>0</v>
      </c>
      <c r="CL1030" s="2">
        <f t="shared" si="902"/>
        <v>0</v>
      </c>
      <c r="CM1030" s="2">
        <f t="shared" si="902"/>
        <v>0</v>
      </c>
      <c r="CN1030" s="2">
        <f t="shared" si="902"/>
        <v>0</v>
      </c>
      <c r="CO1030" s="2">
        <f t="shared" si="902"/>
        <v>0</v>
      </c>
      <c r="CP1030" s="2">
        <f t="shared" si="902"/>
        <v>0</v>
      </c>
      <c r="CQ1030" s="2">
        <f t="shared" si="902"/>
        <v>0</v>
      </c>
      <c r="CR1030" s="2">
        <f t="shared" si="902"/>
        <v>0</v>
      </c>
      <c r="CS1030" s="2">
        <f t="shared" si="902"/>
        <v>0</v>
      </c>
      <c r="CT1030" s="2">
        <f t="shared" si="902"/>
        <v>0</v>
      </c>
      <c r="CU1030" s="2">
        <f t="shared" si="902"/>
        <v>0</v>
      </c>
      <c r="CV1030" s="2">
        <f t="shared" si="902"/>
        <v>0</v>
      </c>
      <c r="CW1030" s="2">
        <f t="shared" si="902"/>
        <v>0</v>
      </c>
      <c r="CX1030" s="2">
        <f t="shared" si="902"/>
        <v>0</v>
      </c>
      <c r="CY1030" s="2">
        <f t="shared" si="902"/>
        <v>0</v>
      </c>
      <c r="CZ1030" s="2">
        <f t="shared" si="902"/>
        <v>0</v>
      </c>
      <c r="DA1030" s="2">
        <f t="shared" si="902"/>
        <v>0</v>
      </c>
      <c r="DB1030" s="2">
        <f t="shared" si="902"/>
        <v>0</v>
      </c>
      <c r="DC1030" s="2">
        <f t="shared" si="902"/>
        <v>0</v>
      </c>
      <c r="DD1030" s="2">
        <f t="shared" si="902"/>
        <v>0</v>
      </c>
      <c r="DE1030" s="2">
        <f t="shared" si="902"/>
        <v>0</v>
      </c>
      <c r="DF1030" s="2">
        <f t="shared" si="902"/>
        <v>0</v>
      </c>
      <c r="DG1030" s="3">
        <f t="shared" ref="DG1030:EL1030" si="903">DG1063</f>
        <v>0</v>
      </c>
      <c r="DH1030" s="3">
        <f t="shared" si="903"/>
        <v>0</v>
      </c>
      <c r="DI1030" s="3">
        <f t="shared" si="903"/>
        <v>0</v>
      </c>
      <c r="DJ1030" s="3">
        <f t="shared" si="903"/>
        <v>0</v>
      </c>
      <c r="DK1030" s="3">
        <f t="shared" si="903"/>
        <v>0</v>
      </c>
      <c r="DL1030" s="3">
        <f t="shared" si="903"/>
        <v>0</v>
      </c>
      <c r="DM1030" s="3">
        <f t="shared" si="903"/>
        <v>0</v>
      </c>
      <c r="DN1030" s="3">
        <f t="shared" si="903"/>
        <v>0</v>
      </c>
      <c r="DO1030" s="3">
        <f t="shared" si="903"/>
        <v>0</v>
      </c>
      <c r="DP1030" s="3">
        <f t="shared" si="903"/>
        <v>0</v>
      </c>
      <c r="DQ1030" s="3">
        <f t="shared" si="903"/>
        <v>0</v>
      </c>
      <c r="DR1030" s="3">
        <f t="shared" si="903"/>
        <v>0</v>
      </c>
      <c r="DS1030" s="3">
        <f t="shared" si="903"/>
        <v>0</v>
      </c>
      <c r="DT1030" s="3">
        <f t="shared" si="903"/>
        <v>0</v>
      </c>
      <c r="DU1030" s="3">
        <f t="shared" si="903"/>
        <v>0</v>
      </c>
      <c r="DV1030" s="3">
        <f t="shared" si="903"/>
        <v>0</v>
      </c>
      <c r="DW1030" s="3">
        <f t="shared" si="903"/>
        <v>0</v>
      </c>
      <c r="DX1030" s="3">
        <f t="shared" si="903"/>
        <v>0</v>
      </c>
      <c r="DY1030" s="3">
        <f t="shared" si="903"/>
        <v>0</v>
      </c>
      <c r="DZ1030" s="3">
        <f t="shared" si="903"/>
        <v>0</v>
      </c>
      <c r="EA1030" s="3">
        <f t="shared" si="903"/>
        <v>0</v>
      </c>
      <c r="EB1030" s="3">
        <f t="shared" si="903"/>
        <v>0</v>
      </c>
      <c r="EC1030" s="3">
        <f t="shared" si="903"/>
        <v>0</v>
      </c>
      <c r="ED1030" s="3">
        <f t="shared" si="903"/>
        <v>0</v>
      </c>
      <c r="EE1030" s="3">
        <f t="shared" si="903"/>
        <v>0</v>
      </c>
      <c r="EF1030" s="3">
        <f t="shared" si="903"/>
        <v>0</v>
      </c>
      <c r="EG1030" s="3">
        <f t="shared" si="903"/>
        <v>0</v>
      </c>
      <c r="EH1030" s="3">
        <f t="shared" si="903"/>
        <v>0</v>
      </c>
      <c r="EI1030" s="3">
        <f t="shared" si="903"/>
        <v>0</v>
      </c>
      <c r="EJ1030" s="3">
        <f t="shared" si="903"/>
        <v>0</v>
      </c>
      <c r="EK1030" s="3">
        <f t="shared" si="903"/>
        <v>0</v>
      </c>
      <c r="EL1030" s="3">
        <f t="shared" si="903"/>
        <v>0</v>
      </c>
      <c r="EM1030" s="3">
        <f t="shared" ref="EM1030:FR1030" si="904">EM1063</f>
        <v>0</v>
      </c>
      <c r="EN1030" s="3">
        <f t="shared" si="904"/>
        <v>0</v>
      </c>
      <c r="EO1030" s="3">
        <f t="shared" si="904"/>
        <v>0</v>
      </c>
      <c r="EP1030" s="3">
        <f t="shared" si="904"/>
        <v>0</v>
      </c>
      <c r="EQ1030" s="3">
        <f t="shared" si="904"/>
        <v>0</v>
      </c>
      <c r="ER1030" s="3">
        <f t="shared" si="904"/>
        <v>0</v>
      </c>
      <c r="ES1030" s="3">
        <f t="shared" si="904"/>
        <v>0</v>
      </c>
      <c r="ET1030" s="3">
        <f t="shared" si="904"/>
        <v>0</v>
      </c>
      <c r="EU1030" s="3">
        <f t="shared" si="904"/>
        <v>0</v>
      </c>
      <c r="EV1030" s="3">
        <f t="shared" si="904"/>
        <v>0</v>
      </c>
      <c r="EW1030" s="3">
        <f t="shared" si="904"/>
        <v>0</v>
      </c>
      <c r="EX1030" s="3">
        <f t="shared" si="904"/>
        <v>0</v>
      </c>
      <c r="EY1030" s="3">
        <f t="shared" si="904"/>
        <v>0</v>
      </c>
      <c r="EZ1030" s="3">
        <f t="shared" si="904"/>
        <v>0</v>
      </c>
      <c r="FA1030" s="3">
        <f t="shared" si="904"/>
        <v>0</v>
      </c>
      <c r="FB1030" s="3">
        <f t="shared" si="904"/>
        <v>0</v>
      </c>
      <c r="FC1030" s="3">
        <f t="shared" si="904"/>
        <v>0</v>
      </c>
      <c r="FD1030" s="3">
        <f t="shared" si="904"/>
        <v>0</v>
      </c>
      <c r="FE1030" s="3">
        <f t="shared" si="904"/>
        <v>0</v>
      </c>
      <c r="FF1030" s="3">
        <f t="shared" si="904"/>
        <v>0</v>
      </c>
      <c r="FG1030" s="3">
        <f t="shared" si="904"/>
        <v>0</v>
      </c>
      <c r="FH1030" s="3">
        <f t="shared" si="904"/>
        <v>0</v>
      </c>
      <c r="FI1030" s="3">
        <f t="shared" si="904"/>
        <v>0</v>
      </c>
      <c r="FJ1030" s="3">
        <f t="shared" si="904"/>
        <v>0</v>
      </c>
      <c r="FK1030" s="3">
        <f t="shared" si="904"/>
        <v>0</v>
      </c>
      <c r="FL1030" s="3">
        <f t="shared" si="904"/>
        <v>0</v>
      </c>
      <c r="FM1030" s="3">
        <f t="shared" si="904"/>
        <v>0</v>
      </c>
      <c r="FN1030" s="3">
        <f t="shared" si="904"/>
        <v>0</v>
      </c>
      <c r="FO1030" s="3">
        <f t="shared" si="904"/>
        <v>0</v>
      </c>
      <c r="FP1030" s="3">
        <f t="shared" si="904"/>
        <v>0</v>
      </c>
      <c r="FQ1030" s="3">
        <f t="shared" si="904"/>
        <v>0</v>
      </c>
      <c r="FR1030" s="3">
        <f t="shared" si="904"/>
        <v>0</v>
      </c>
      <c r="FS1030" s="3">
        <f t="shared" ref="FS1030:GX1030" si="905">FS1063</f>
        <v>0</v>
      </c>
      <c r="FT1030" s="3">
        <f t="shared" si="905"/>
        <v>0</v>
      </c>
      <c r="FU1030" s="3">
        <f t="shared" si="905"/>
        <v>0</v>
      </c>
      <c r="FV1030" s="3">
        <f t="shared" si="905"/>
        <v>0</v>
      </c>
      <c r="FW1030" s="3">
        <f t="shared" si="905"/>
        <v>0</v>
      </c>
      <c r="FX1030" s="3">
        <f t="shared" si="905"/>
        <v>0</v>
      </c>
      <c r="FY1030" s="3">
        <f t="shared" si="905"/>
        <v>0</v>
      </c>
      <c r="FZ1030" s="3">
        <f t="shared" si="905"/>
        <v>0</v>
      </c>
      <c r="GA1030" s="3">
        <f t="shared" si="905"/>
        <v>0</v>
      </c>
      <c r="GB1030" s="3">
        <f t="shared" si="905"/>
        <v>0</v>
      </c>
      <c r="GC1030" s="3">
        <f t="shared" si="905"/>
        <v>0</v>
      </c>
      <c r="GD1030" s="3">
        <f t="shared" si="905"/>
        <v>0</v>
      </c>
      <c r="GE1030" s="3">
        <f t="shared" si="905"/>
        <v>0</v>
      </c>
      <c r="GF1030" s="3">
        <f t="shared" si="905"/>
        <v>0</v>
      </c>
      <c r="GG1030" s="3">
        <f t="shared" si="905"/>
        <v>0</v>
      </c>
      <c r="GH1030" s="3">
        <f t="shared" si="905"/>
        <v>0</v>
      </c>
      <c r="GI1030" s="3">
        <f t="shared" si="905"/>
        <v>0</v>
      </c>
      <c r="GJ1030" s="3">
        <f t="shared" si="905"/>
        <v>0</v>
      </c>
      <c r="GK1030" s="3">
        <f t="shared" si="905"/>
        <v>0</v>
      </c>
      <c r="GL1030" s="3">
        <f t="shared" si="905"/>
        <v>0</v>
      </c>
      <c r="GM1030" s="3">
        <f t="shared" si="905"/>
        <v>0</v>
      </c>
      <c r="GN1030" s="3">
        <f t="shared" si="905"/>
        <v>0</v>
      </c>
      <c r="GO1030" s="3">
        <f t="shared" si="905"/>
        <v>0</v>
      </c>
      <c r="GP1030" s="3">
        <f t="shared" si="905"/>
        <v>0</v>
      </c>
      <c r="GQ1030" s="3">
        <f t="shared" si="905"/>
        <v>0</v>
      </c>
      <c r="GR1030" s="3">
        <f t="shared" si="905"/>
        <v>0</v>
      </c>
      <c r="GS1030" s="3">
        <f t="shared" si="905"/>
        <v>0</v>
      </c>
      <c r="GT1030" s="3">
        <f t="shared" si="905"/>
        <v>0</v>
      </c>
      <c r="GU1030" s="3">
        <f t="shared" si="905"/>
        <v>0</v>
      </c>
      <c r="GV1030" s="3">
        <f t="shared" si="905"/>
        <v>0</v>
      </c>
      <c r="GW1030" s="3">
        <f t="shared" si="905"/>
        <v>0</v>
      </c>
      <c r="GX1030" s="3">
        <f t="shared" si="905"/>
        <v>0</v>
      </c>
    </row>
    <row r="1032" spans="1:245" x14ac:dyDescent="0.2">
      <c r="A1032">
        <v>17</v>
      </c>
      <c r="B1032">
        <v>1</v>
      </c>
      <c r="C1032">
        <f>ROW(SmtRes!A1295)</f>
        <v>1295</v>
      </c>
      <c r="D1032">
        <f>ROW(EtalonRes!A1492)</f>
        <v>1492</v>
      </c>
      <c r="E1032" t="s">
        <v>602</v>
      </c>
      <c r="F1032" t="s">
        <v>15</v>
      </c>
      <c r="G1032" t="s">
        <v>16</v>
      </c>
      <c r="H1032" t="s">
        <v>17</v>
      </c>
      <c r="I1032">
        <v>1</v>
      </c>
      <c r="J1032">
        <v>0</v>
      </c>
      <c r="K1032">
        <v>1</v>
      </c>
      <c r="O1032">
        <f t="shared" ref="O1032:O1061" si="906">ROUND(CP1032,2)</f>
        <v>1341.74</v>
      </c>
      <c r="P1032">
        <f t="shared" ref="P1032:P1061" si="907">ROUND(CQ1032*I1032,2)</f>
        <v>18.489999999999998</v>
      </c>
      <c r="Q1032">
        <f t="shared" ref="Q1032:Q1061" si="908">ROUND(CR1032*I1032,2)</f>
        <v>92.16</v>
      </c>
      <c r="R1032">
        <f t="shared" ref="R1032:R1061" si="909">ROUND(CS1032*I1032,2)</f>
        <v>21.04</v>
      </c>
      <c r="S1032">
        <f t="shared" ref="S1032:S1061" si="910">ROUND(CT1032*I1032,2)</f>
        <v>1231.0899999999999</v>
      </c>
      <c r="T1032">
        <f t="shared" ref="T1032:T1061" si="911">ROUND(CU1032*I1032,2)</f>
        <v>0</v>
      </c>
      <c r="U1032">
        <f t="shared" ref="U1032:U1061" si="912">CV1032*I1032</f>
        <v>3.8325</v>
      </c>
      <c r="V1032">
        <f t="shared" ref="V1032:V1061" si="913">CW1032*I1032</f>
        <v>5.2500000000000005E-2</v>
      </c>
      <c r="W1032">
        <f t="shared" ref="W1032:W1061" si="914">ROUND(CX1032*I1032,2)</f>
        <v>0</v>
      </c>
      <c r="X1032">
        <f t="shared" ref="X1032:X1061" si="915">ROUND(CY1032,2)</f>
        <v>1515.08</v>
      </c>
      <c r="Y1032">
        <f t="shared" ref="Y1032:Y1061" si="916">ROUND(CZ1032,2)</f>
        <v>901.53</v>
      </c>
      <c r="AA1032">
        <v>51651743</v>
      </c>
      <c r="AB1032">
        <f t="shared" ref="AB1032:AB1061" si="917">ROUND((AC1032+AD1032+AF1032),2)</f>
        <v>45.85</v>
      </c>
      <c r="AC1032">
        <f t="shared" ref="AC1032:AC1061" si="918">ROUND((ES1032),2)</f>
        <v>2.0299999999999998</v>
      </c>
      <c r="AD1032">
        <f>ROUND(((((ET1032*ROUND(1.05,7)))-((EU1032*ROUND(1.05,7))))+AE1032),2)</f>
        <v>6.95</v>
      </c>
      <c r="AE1032">
        <f>ROUND(((EU1032*ROUND(1.05,7))),2)</f>
        <v>0.63</v>
      </c>
      <c r="AF1032">
        <f>ROUND(((EV1032*ROUND(1.05,7))),2)</f>
        <v>36.869999999999997</v>
      </c>
      <c r="AG1032">
        <f t="shared" ref="AG1032:AG1061" si="919">ROUND((AP1032),2)</f>
        <v>0</v>
      </c>
      <c r="AH1032">
        <f>((EW1032*ROUND(1.05,7)))</f>
        <v>3.8325</v>
      </c>
      <c r="AI1032">
        <f>((EX1032*ROUND(1.05,7)))</f>
        <v>5.2500000000000005E-2</v>
      </c>
      <c r="AJ1032">
        <f t="shared" ref="AJ1032:AJ1061" si="920">(AS1032)</f>
        <v>0</v>
      </c>
      <c r="AK1032">
        <v>43.76</v>
      </c>
      <c r="AL1032">
        <v>2.0299999999999998</v>
      </c>
      <c r="AM1032">
        <v>6.62</v>
      </c>
      <c r="AN1032">
        <v>0.6</v>
      </c>
      <c r="AO1032">
        <v>35.11</v>
      </c>
      <c r="AP1032">
        <v>0</v>
      </c>
      <c r="AQ1032">
        <v>3.65</v>
      </c>
      <c r="AR1032">
        <v>0.05</v>
      </c>
      <c r="AS1032">
        <v>0</v>
      </c>
      <c r="AT1032">
        <v>121</v>
      </c>
      <c r="AU1032">
        <v>72</v>
      </c>
      <c r="AV1032">
        <v>1</v>
      </c>
      <c r="AW1032">
        <v>1</v>
      </c>
      <c r="AZ1032">
        <v>1</v>
      </c>
      <c r="BA1032">
        <v>33.39</v>
      </c>
      <c r="BB1032">
        <v>13.26</v>
      </c>
      <c r="BC1032">
        <v>9.11</v>
      </c>
      <c r="BD1032" t="s">
        <v>3</v>
      </c>
      <c r="BE1032" t="s">
        <v>3</v>
      </c>
      <c r="BF1032" t="s">
        <v>3</v>
      </c>
      <c r="BG1032" t="s">
        <v>3</v>
      </c>
      <c r="BH1032">
        <v>0</v>
      </c>
      <c r="BI1032">
        <v>1</v>
      </c>
      <c r="BJ1032" t="s">
        <v>18</v>
      </c>
      <c r="BM1032">
        <v>20001</v>
      </c>
      <c r="BN1032">
        <v>0</v>
      </c>
      <c r="BO1032" t="s">
        <v>3</v>
      </c>
      <c r="BP1032">
        <v>0</v>
      </c>
      <c r="BQ1032">
        <v>22</v>
      </c>
      <c r="BR1032">
        <v>0</v>
      </c>
      <c r="BS1032">
        <v>33.39</v>
      </c>
      <c r="BT1032">
        <v>1</v>
      </c>
      <c r="BU1032">
        <v>1</v>
      </c>
      <c r="BV1032">
        <v>1</v>
      </c>
      <c r="BW1032">
        <v>1</v>
      </c>
      <c r="BX1032">
        <v>1</v>
      </c>
      <c r="BY1032" t="s">
        <v>3</v>
      </c>
      <c r="BZ1032">
        <v>121</v>
      </c>
      <c r="CA1032">
        <v>72</v>
      </c>
      <c r="CB1032" t="s">
        <v>3</v>
      </c>
      <c r="CE1032">
        <v>0</v>
      </c>
      <c r="CF1032">
        <v>0</v>
      </c>
      <c r="CG1032">
        <v>0</v>
      </c>
      <c r="CM1032">
        <v>0</v>
      </c>
      <c r="CN1032" t="s">
        <v>19</v>
      </c>
      <c r="CO1032">
        <v>0</v>
      </c>
      <c r="CP1032">
        <f t="shared" ref="CP1032:CP1061" si="921">(P1032+Q1032+S1032)</f>
        <v>1341.74</v>
      </c>
      <c r="CQ1032">
        <f>AC1032*BC1032</f>
        <v>18.493299999999998</v>
      </c>
      <c r="CR1032">
        <f>AD1032*BB1032</f>
        <v>92.156999999999996</v>
      </c>
      <c r="CS1032">
        <f t="shared" ref="CS1032:CS1061" si="922">AE1032*BS1032</f>
        <v>21.035700000000002</v>
      </c>
      <c r="CT1032">
        <f t="shared" ref="CT1032:CT1061" si="923">AF1032*BA1032</f>
        <v>1231.0892999999999</v>
      </c>
      <c r="CU1032">
        <f t="shared" ref="CU1032:CU1061" si="924">AG1032</f>
        <v>0</v>
      </c>
      <c r="CV1032">
        <f t="shared" ref="CV1032:CV1061" si="925">AH1032</f>
        <v>3.8325</v>
      </c>
      <c r="CW1032">
        <f t="shared" ref="CW1032:CW1061" si="926">AI1032</f>
        <v>5.2500000000000005E-2</v>
      </c>
      <c r="CX1032">
        <f t="shared" ref="CX1032:CX1061" si="927">AJ1032</f>
        <v>0</v>
      </c>
      <c r="CY1032">
        <f>(((S1032+R1032)*AT1032)/100)</f>
        <v>1515.0772999999999</v>
      </c>
      <c r="CZ1032">
        <f>(((S1032+R1032)*AU1032)/100)</f>
        <v>901.53359999999986</v>
      </c>
      <c r="DC1032" t="s">
        <v>3</v>
      </c>
      <c r="DD1032" t="s">
        <v>3</v>
      </c>
      <c r="DE1032" t="s">
        <v>20</v>
      </c>
      <c r="DF1032" t="s">
        <v>20</v>
      </c>
      <c r="DG1032" t="s">
        <v>20</v>
      </c>
      <c r="DH1032" t="s">
        <v>3</v>
      </c>
      <c r="DI1032" t="s">
        <v>20</v>
      </c>
      <c r="DJ1032" t="s">
        <v>20</v>
      </c>
      <c r="DK1032" t="s">
        <v>3</v>
      </c>
      <c r="DL1032" t="s">
        <v>3</v>
      </c>
      <c r="DM1032" t="s">
        <v>3</v>
      </c>
      <c r="DN1032">
        <v>0</v>
      </c>
      <c r="DO1032">
        <v>0</v>
      </c>
      <c r="DP1032">
        <v>1</v>
      </c>
      <c r="DQ1032">
        <v>1</v>
      </c>
      <c r="DU1032">
        <v>1013</v>
      </c>
      <c r="DV1032" t="s">
        <v>17</v>
      </c>
      <c r="DW1032" t="s">
        <v>17</v>
      </c>
      <c r="DX1032">
        <v>1</v>
      </c>
      <c r="DZ1032" t="s">
        <v>3</v>
      </c>
      <c r="EA1032" t="s">
        <v>3</v>
      </c>
      <c r="EB1032" t="s">
        <v>3</v>
      </c>
      <c r="EC1032" t="s">
        <v>3</v>
      </c>
      <c r="EE1032">
        <v>50757454</v>
      </c>
      <c r="EF1032">
        <v>22</v>
      </c>
      <c r="EG1032" t="s">
        <v>21</v>
      </c>
      <c r="EH1032">
        <v>16</v>
      </c>
      <c r="EI1032" t="s">
        <v>22</v>
      </c>
      <c r="EJ1032">
        <v>1</v>
      </c>
      <c r="EK1032">
        <v>20001</v>
      </c>
      <c r="EL1032" t="s">
        <v>23</v>
      </c>
      <c r="EM1032" t="s">
        <v>24</v>
      </c>
      <c r="EO1032" t="s">
        <v>25</v>
      </c>
      <c r="EQ1032">
        <v>131072</v>
      </c>
      <c r="ER1032">
        <v>43.76</v>
      </c>
      <c r="ES1032">
        <v>2.0299999999999998</v>
      </c>
      <c r="ET1032">
        <v>6.62</v>
      </c>
      <c r="EU1032">
        <v>0.6</v>
      </c>
      <c r="EV1032">
        <v>35.11</v>
      </c>
      <c r="EW1032">
        <v>3.65</v>
      </c>
      <c r="EX1032">
        <v>0.05</v>
      </c>
      <c r="EY1032">
        <v>0</v>
      </c>
      <c r="FQ1032">
        <v>0</v>
      </c>
      <c r="FR1032">
        <f t="shared" ref="FR1032:FR1061" si="928">ROUND(IF(BI1032=3,GM1032,0),2)</f>
        <v>0</v>
      </c>
      <c r="FS1032">
        <v>0</v>
      </c>
      <c r="FX1032">
        <v>121</v>
      </c>
      <c r="FY1032">
        <v>72</v>
      </c>
      <c r="GA1032" t="s">
        <v>3</v>
      </c>
      <c r="GD1032">
        <v>1</v>
      </c>
      <c r="GF1032">
        <v>-2090890730</v>
      </c>
      <c r="GG1032">
        <v>2</v>
      </c>
      <c r="GH1032">
        <v>1</v>
      </c>
      <c r="GI1032">
        <v>4</v>
      </c>
      <c r="GJ1032">
        <v>0</v>
      </c>
      <c r="GK1032">
        <v>0</v>
      </c>
      <c r="GL1032">
        <f t="shared" ref="GL1032:GL1061" si="929">ROUND(IF(AND(BH1032=3,BI1032=3,FS1032&lt;&gt;0),P1032,0),2)</f>
        <v>0</v>
      </c>
      <c r="GM1032">
        <f t="shared" ref="GM1032:GM1061" si="930">ROUND(O1032+X1032+Y1032,2)+GX1032</f>
        <v>3758.35</v>
      </c>
      <c r="GN1032">
        <f t="shared" ref="GN1032:GN1061" si="931">IF(OR(BI1032=0,BI1032=1),GM1032,0)</f>
        <v>3758.35</v>
      </c>
      <c r="GO1032">
        <f t="shared" ref="GO1032:GO1061" si="932">IF(BI1032=2,GM1032,0)</f>
        <v>0</v>
      </c>
      <c r="GP1032">
        <f t="shared" ref="GP1032:GP1061" si="933">IF(BI1032=4,GM1032+GX1032,0)</f>
        <v>0</v>
      </c>
      <c r="GR1032">
        <v>0</v>
      </c>
      <c r="GS1032">
        <v>3</v>
      </c>
      <c r="GT1032">
        <v>0</v>
      </c>
      <c r="GU1032" t="s">
        <v>3</v>
      </c>
      <c r="GV1032">
        <f t="shared" ref="GV1032:GV1061" si="934">ROUND((GT1032),2)</f>
        <v>0</v>
      </c>
      <c r="GW1032">
        <v>1</v>
      </c>
      <c r="GX1032">
        <f t="shared" ref="GX1032:GX1061" si="935">ROUND(HC1032*I1032,2)</f>
        <v>0</v>
      </c>
      <c r="HA1032">
        <v>0</v>
      </c>
      <c r="HB1032">
        <v>0</v>
      </c>
      <c r="HC1032">
        <f t="shared" ref="HC1032:HC1061" si="936">GV1032*GW1032</f>
        <v>0</v>
      </c>
      <c r="HE1032" t="s">
        <v>3</v>
      </c>
      <c r="HF1032" t="s">
        <v>3</v>
      </c>
      <c r="HM1032" t="s">
        <v>3</v>
      </c>
      <c r="HN1032" t="s">
        <v>26</v>
      </c>
      <c r="HO1032" t="s">
        <v>27</v>
      </c>
      <c r="HP1032" t="s">
        <v>22</v>
      </c>
      <c r="HQ1032" t="s">
        <v>22</v>
      </c>
      <c r="IK1032">
        <v>0</v>
      </c>
    </row>
    <row r="1033" spans="1:245" x14ac:dyDescent="0.2">
      <c r="A1033">
        <v>18</v>
      </c>
      <c r="B1033">
        <v>1</v>
      </c>
      <c r="C1033">
        <v>1295</v>
      </c>
      <c r="E1033" t="s">
        <v>603</v>
      </c>
      <c r="F1033" t="s">
        <v>29</v>
      </c>
      <c r="G1033" t="s">
        <v>438</v>
      </c>
      <c r="H1033" t="str">
        <f>'1.Ведомость'!C318</f>
        <v>КОМПЛ</v>
      </c>
      <c r="I1033">
        <f>I1032*J1033</f>
        <v>1</v>
      </c>
      <c r="J1033">
        <v>1</v>
      </c>
      <c r="K1033">
        <v>1</v>
      </c>
      <c r="O1033">
        <f t="shared" si="906"/>
        <v>1304.22</v>
      </c>
      <c r="P1033">
        <f t="shared" si="907"/>
        <v>1304.22</v>
      </c>
      <c r="Q1033">
        <f t="shared" si="908"/>
        <v>0</v>
      </c>
      <c r="R1033">
        <f t="shared" si="909"/>
        <v>0</v>
      </c>
      <c r="S1033">
        <f t="shared" si="910"/>
        <v>0</v>
      </c>
      <c r="T1033">
        <f t="shared" si="911"/>
        <v>0</v>
      </c>
      <c r="U1033">
        <f t="shared" si="912"/>
        <v>0</v>
      </c>
      <c r="V1033">
        <f t="shared" si="913"/>
        <v>0</v>
      </c>
      <c r="W1033">
        <f t="shared" si="914"/>
        <v>0</v>
      </c>
      <c r="X1033">
        <f t="shared" si="915"/>
        <v>0</v>
      </c>
      <c r="Y1033">
        <f t="shared" si="916"/>
        <v>0</v>
      </c>
      <c r="AA1033">
        <v>51651743</v>
      </c>
      <c r="AB1033">
        <f t="shared" si="917"/>
        <v>1304.22</v>
      </c>
      <c r="AC1033">
        <f t="shared" si="918"/>
        <v>1304.22</v>
      </c>
      <c r="AD1033">
        <f>ROUND((ET1033),2)</f>
        <v>0</v>
      </c>
      <c r="AE1033">
        <f>ROUND((EU1033),2)</f>
        <v>0</v>
      </c>
      <c r="AF1033">
        <f>ROUND((EV1033),2)</f>
        <v>0</v>
      </c>
      <c r="AG1033">
        <f t="shared" si="919"/>
        <v>0</v>
      </c>
      <c r="AH1033">
        <f>(EW1033)</f>
        <v>0</v>
      </c>
      <c r="AI1033">
        <f>(EX1033)</f>
        <v>0</v>
      </c>
      <c r="AJ1033">
        <f t="shared" si="920"/>
        <v>0</v>
      </c>
      <c r="AK1033">
        <v>1304.22</v>
      </c>
      <c r="AL1033">
        <v>1304.22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1</v>
      </c>
      <c r="AW1033">
        <v>1</v>
      </c>
      <c r="AZ1033">
        <v>1</v>
      </c>
      <c r="BA1033">
        <v>1</v>
      </c>
      <c r="BB1033">
        <v>1</v>
      </c>
      <c r="BC1033">
        <v>6.13</v>
      </c>
      <c r="BD1033" t="s">
        <v>3</v>
      </c>
      <c r="BE1033" t="s">
        <v>3</v>
      </c>
      <c r="BF1033" t="s">
        <v>3</v>
      </c>
      <c r="BG1033" t="s">
        <v>3</v>
      </c>
      <c r="BH1033">
        <v>3</v>
      </c>
      <c r="BI1033">
        <v>3</v>
      </c>
      <c r="BJ1033" t="s">
        <v>3</v>
      </c>
      <c r="BM1033">
        <v>902</v>
      </c>
      <c r="BN1033">
        <v>0</v>
      </c>
      <c r="BO1033" t="s">
        <v>3</v>
      </c>
      <c r="BP1033">
        <v>0</v>
      </c>
      <c r="BQ1033">
        <v>92</v>
      </c>
      <c r="BR1033">
        <v>0</v>
      </c>
      <c r="BS1033">
        <v>1</v>
      </c>
      <c r="BT1033">
        <v>1</v>
      </c>
      <c r="BU1033">
        <v>1</v>
      </c>
      <c r="BV1033">
        <v>1</v>
      </c>
      <c r="BW1033">
        <v>1</v>
      </c>
      <c r="BX1033">
        <v>1</v>
      </c>
      <c r="BY1033" t="s">
        <v>3</v>
      </c>
      <c r="BZ1033">
        <v>0</v>
      </c>
      <c r="CA1033">
        <v>0</v>
      </c>
      <c r="CB1033" t="s">
        <v>3</v>
      </c>
      <c r="CE1033">
        <v>0</v>
      </c>
      <c r="CF1033">
        <v>0</v>
      </c>
      <c r="CG1033">
        <v>0</v>
      </c>
      <c r="CM1033">
        <v>0</v>
      </c>
      <c r="CN1033" t="s">
        <v>3</v>
      </c>
      <c r="CO1033">
        <v>0</v>
      </c>
      <c r="CP1033">
        <f t="shared" si="921"/>
        <v>1304.22</v>
      </c>
      <c r="CQ1033">
        <f>AC1033</f>
        <v>1304.22</v>
      </c>
      <c r="CR1033">
        <f>AD1033</f>
        <v>0</v>
      </c>
      <c r="CS1033">
        <f t="shared" si="922"/>
        <v>0</v>
      </c>
      <c r="CT1033">
        <f t="shared" si="923"/>
        <v>0</v>
      </c>
      <c r="CU1033">
        <f t="shared" si="924"/>
        <v>0</v>
      </c>
      <c r="CV1033">
        <f t="shared" si="925"/>
        <v>0</v>
      </c>
      <c r="CW1033">
        <f t="shared" si="926"/>
        <v>0</v>
      </c>
      <c r="CX1033">
        <f t="shared" si="927"/>
        <v>0</v>
      </c>
      <c r="CY1033">
        <f>0</f>
        <v>0</v>
      </c>
      <c r="CZ1033">
        <f>0</f>
        <v>0</v>
      </c>
      <c r="DC1033" t="s">
        <v>3</v>
      </c>
      <c r="DD1033" t="s">
        <v>3</v>
      </c>
      <c r="DE1033" t="s">
        <v>3</v>
      </c>
      <c r="DF1033" t="s">
        <v>3</v>
      </c>
      <c r="DG1033" t="s">
        <v>3</v>
      </c>
      <c r="DH1033" t="s">
        <v>3</v>
      </c>
      <c r="DI1033" t="s">
        <v>3</v>
      </c>
      <c r="DJ1033" t="s">
        <v>3</v>
      </c>
      <c r="DK1033" t="s">
        <v>3</v>
      </c>
      <c r="DL1033" t="s">
        <v>3</v>
      </c>
      <c r="DM1033" t="s">
        <v>3</v>
      </c>
      <c r="DN1033">
        <v>0</v>
      </c>
      <c r="DO1033">
        <v>0</v>
      </c>
      <c r="DP1033">
        <v>1</v>
      </c>
      <c r="DQ1033">
        <v>1</v>
      </c>
      <c r="DU1033">
        <v>1013</v>
      </c>
      <c r="DV1033" t="s">
        <v>31</v>
      </c>
      <c r="DW1033" t="s">
        <v>31</v>
      </c>
      <c r="DX1033">
        <v>1</v>
      </c>
      <c r="DZ1033" t="s">
        <v>3</v>
      </c>
      <c r="EA1033" t="s">
        <v>3</v>
      </c>
      <c r="EB1033" t="s">
        <v>3</v>
      </c>
      <c r="EC1033" t="s">
        <v>3</v>
      </c>
      <c r="EE1033">
        <v>50757270</v>
      </c>
      <c r="EF1033">
        <v>92</v>
      </c>
      <c r="EG1033" t="s">
        <v>32</v>
      </c>
      <c r="EH1033">
        <v>0</v>
      </c>
      <c r="EI1033" t="s">
        <v>3</v>
      </c>
      <c r="EJ1033">
        <v>3</v>
      </c>
      <c r="EK1033">
        <v>902</v>
      </c>
      <c r="EL1033" t="s">
        <v>32</v>
      </c>
      <c r="EM1033" t="s">
        <v>33</v>
      </c>
      <c r="EO1033" t="s">
        <v>3</v>
      </c>
      <c r="EQ1033">
        <v>0</v>
      </c>
      <c r="ER1033">
        <v>1304.22</v>
      </c>
      <c r="ES1033">
        <v>1304.22</v>
      </c>
      <c r="ET1033">
        <v>0</v>
      </c>
      <c r="EU1033">
        <v>0</v>
      </c>
      <c r="EV1033">
        <v>0</v>
      </c>
      <c r="EW1033">
        <v>0</v>
      </c>
      <c r="EX1033">
        <v>0</v>
      </c>
      <c r="EZ1033">
        <v>5</v>
      </c>
      <c r="FC1033">
        <v>0</v>
      </c>
      <c r="FD1033">
        <v>18</v>
      </c>
      <c r="FF1033">
        <v>1250</v>
      </c>
      <c r="FQ1033">
        <v>0</v>
      </c>
      <c r="FR1033">
        <f t="shared" si="928"/>
        <v>1304.22</v>
      </c>
      <c r="FS1033">
        <v>0</v>
      </c>
      <c r="FX1033">
        <v>0</v>
      </c>
      <c r="FY1033">
        <v>0</v>
      </c>
      <c r="GA1033" t="s">
        <v>34</v>
      </c>
      <c r="GD1033">
        <v>1</v>
      </c>
      <c r="GF1033">
        <v>-790984386</v>
      </c>
      <c r="GG1033">
        <v>2</v>
      </c>
      <c r="GH1033">
        <v>3</v>
      </c>
      <c r="GI1033">
        <v>4</v>
      </c>
      <c r="GJ1033">
        <v>0</v>
      </c>
      <c r="GK1033">
        <v>0</v>
      </c>
      <c r="GL1033">
        <f t="shared" si="929"/>
        <v>0</v>
      </c>
      <c r="GM1033">
        <f t="shared" si="930"/>
        <v>1304.22</v>
      </c>
      <c r="GN1033">
        <f t="shared" si="931"/>
        <v>0</v>
      </c>
      <c r="GO1033">
        <f t="shared" si="932"/>
        <v>0</v>
      </c>
      <c r="GP1033">
        <f t="shared" si="933"/>
        <v>0</v>
      </c>
      <c r="GR1033">
        <v>1</v>
      </c>
      <c r="GS1033">
        <v>1</v>
      </c>
      <c r="GT1033">
        <v>0</v>
      </c>
      <c r="GU1033" t="s">
        <v>3</v>
      </c>
      <c r="GV1033">
        <f t="shared" si="934"/>
        <v>0</v>
      </c>
      <c r="GW1033">
        <v>1</v>
      </c>
      <c r="GX1033">
        <f t="shared" si="935"/>
        <v>0</v>
      </c>
      <c r="HA1033">
        <v>0</v>
      </c>
      <c r="HB1033">
        <v>0</v>
      </c>
      <c r="HC1033">
        <f t="shared" si="936"/>
        <v>0</v>
      </c>
      <c r="HE1033" t="s">
        <v>35</v>
      </c>
      <c r="HF1033" t="s">
        <v>36</v>
      </c>
      <c r="HH1033">
        <f>ROUND(AC1033*I1033,2)</f>
        <v>1304.22</v>
      </c>
      <c r="HM1033" t="s">
        <v>3</v>
      </c>
      <c r="HN1033" t="s">
        <v>3</v>
      </c>
      <c r="HO1033" t="s">
        <v>3</v>
      </c>
      <c r="HP1033" t="s">
        <v>3</v>
      </c>
      <c r="HQ1033" t="s">
        <v>3</v>
      </c>
      <c r="IK1033">
        <v>0</v>
      </c>
    </row>
    <row r="1034" spans="1:245" x14ac:dyDescent="0.2">
      <c r="A1034">
        <v>17</v>
      </c>
      <c r="B1034">
        <v>1</v>
      </c>
      <c r="C1034">
        <f>ROW(SmtRes!A1305)</f>
        <v>1305</v>
      </c>
      <c r="D1034">
        <f>ROW(EtalonRes!A1501)</f>
        <v>1501</v>
      </c>
      <c r="E1034" t="s">
        <v>604</v>
      </c>
      <c r="F1034" t="s">
        <v>38</v>
      </c>
      <c r="G1034" t="s">
        <v>39</v>
      </c>
      <c r="H1034" t="s">
        <v>17</v>
      </c>
      <c r="I1034">
        <v>1</v>
      </c>
      <c r="J1034">
        <v>0</v>
      </c>
      <c r="K1034">
        <v>1</v>
      </c>
      <c r="O1034">
        <f t="shared" si="906"/>
        <v>729.99</v>
      </c>
      <c r="P1034">
        <f t="shared" si="907"/>
        <v>372.87</v>
      </c>
      <c r="Q1034">
        <f t="shared" si="908"/>
        <v>20.55</v>
      </c>
      <c r="R1034">
        <f t="shared" si="909"/>
        <v>4.34</v>
      </c>
      <c r="S1034">
        <f t="shared" si="910"/>
        <v>336.57</v>
      </c>
      <c r="T1034">
        <f t="shared" si="911"/>
        <v>0</v>
      </c>
      <c r="U1034">
        <f t="shared" si="912"/>
        <v>1.1235000000000002</v>
      </c>
      <c r="V1034">
        <f t="shared" si="913"/>
        <v>1.0500000000000001E-2</v>
      </c>
      <c r="W1034">
        <f t="shared" si="914"/>
        <v>0</v>
      </c>
      <c r="X1034">
        <f t="shared" si="915"/>
        <v>412.5</v>
      </c>
      <c r="Y1034">
        <f t="shared" si="916"/>
        <v>245.46</v>
      </c>
      <c r="AA1034">
        <v>51651743</v>
      </c>
      <c r="AB1034">
        <f t="shared" si="917"/>
        <v>52.56</v>
      </c>
      <c r="AC1034">
        <f t="shared" si="918"/>
        <v>40.93</v>
      </c>
      <c r="AD1034">
        <f>ROUND(((((ET1034*ROUND(1.05,7)))-((EU1034*ROUND(1.05,7))))+AE1034),2)</f>
        <v>1.55</v>
      </c>
      <c r="AE1034">
        <f>ROUND(((EU1034*ROUND(1.05,7))),2)</f>
        <v>0.13</v>
      </c>
      <c r="AF1034">
        <f>ROUND(((EV1034*ROUND(1.05,7))),2)</f>
        <v>10.08</v>
      </c>
      <c r="AG1034">
        <f t="shared" si="919"/>
        <v>0</v>
      </c>
      <c r="AH1034">
        <f>((EW1034*ROUND(1.05,7)))</f>
        <v>1.1235000000000002</v>
      </c>
      <c r="AI1034">
        <f>((EX1034*ROUND(1.05,7)))</f>
        <v>1.0500000000000001E-2</v>
      </c>
      <c r="AJ1034">
        <f t="shared" si="920"/>
        <v>0</v>
      </c>
      <c r="AK1034">
        <v>52</v>
      </c>
      <c r="AL1034">
        <v>40.93</v>
      </c>
      <c r="AM1034">
        <v>1.47</v>
      </c>
      <c r="AN1034">
        <v>0.12</v>
      </c>
      <c r="AO1034">
        <v>9.6</v>
      </c>
      <c r="AP1034">
        <v>0</v>
      </c>
      <c r="AQ1034">
        <v>1.07</v>
      </c>
      <c r="AR1034">
        <v>0.01</v>
      </c>
      <c r="AS1034">
        <v>0</v>
      </c>
      <c r="AT1034">
        <v>121</v>
      </c>
      <c r="AU1034">
        <v>72</v>
      </c>
      <c r="AV1034">
        <v>1</v>
      </c>
      <c r="AW1034">
        <v>1</v>
      </c>
      <c r="AZ1034">
        <v>1</v>
      </c>
      <c r="BA1034">
        <v>33.39</v>
      </c>
      <c r="BB1034">
        <v>13.26</v>
      </c>
      <c r="BC1034">
        <v>9.11</v>
      </c>
      <c r="BD1034" t="s">
        <v>3</v>
      </c>
      <c r="BE1034" t="s">
        <v>3</v>
      </c>
      <c r="BF1034" t="s">
        <v>3</v>
      </c>
      <c r="BG1034" t="s">
        <v>3</v>
      </c>
      <c r="BH1034">
        <v>0</v>
      </c>
      <c r="BI1034">
        <v>1</v>
      </c>
      <c r="BJ1034" t="s">
        <v>40</v>
      </c>
      <c r="BM1034">
        <v>20001</v>
      </c>
      <c r="BN1034">
        <v>0</v>
      </c>
      <c r="BO1034" t="s">
        <v>3</v>
      </c>
      <c r="BP1034">
        <v>0</v>
      </c>
      <c r="BQ1034">
        <v>22</v>
      </c>
      <c r="BR1034">
        <v>0</v>
      </c>
      <c r="BS1034">
        <v>33.39</v>
      </c>
      <c r="BT1034">
        <v>1</v>
      </c>
      <c r="BU1034">
        <v>1</v>
      </c>
      <c r="BV1034">
        <v>1</v>
      </c>
      <c r="BW1034">
        <v>1</v>
      </c>
      <c r="BX1034">
        <v>1</v>
      </c>
      <c r="BY1034" t="s">
        <v>3</v>
      </c>
      <c r="BZ1034">
        <v>121</v>
      </c>
      <c r="CA1034">
        <v>72</v>
      </c>
      <c r="CB1034" t="s">
        <v>3</v>
      </c>
      <c r="CE1034">
        <v>0</v>
      </c>
      <c r="CF1034">
        <v>0</v>
      </c>
      <c r="CG1034">
        <v>0</v>
      </c>
      <c r="CM1034">
        <v>0</v>
      </c>
      <c r="CN1034" t="s">
        <v>19</v>
      </c>
      <c r="CO1034">
        <v>0</v>
      </c>
      <c r="CP1034">
        <f t="shared" si="921"/>
        <v>729.99</v>
      </c>
      <c r="CQ1034">
        <f>AC1034*BC1034</f>
        <v>372.8723</v>
      </c>
      <c r="CR1034">
        <f>AD1034*BB1034</f>
        <v>20.553000000000001</v>
      </c>
      <c r="CS1034">
        <f t="shared" si="922"/>
        <v>4.3407</v>
      </c>
      <c r="CT1034">
        <f t="shared" si="923"/>
        <v>336.57120000000003</v>
      </c>
      <c r="CU1034">
        <f t="shared" si="924"/>
        <v>0</v>
      </c>
      <c r="CV1034">
        <f t="shared" si="925"/>
        <v>1.1235000000000002</v>
      </c>
      <c r="CW1034">
        <f t="shared" si="926"/>
        <v>1.0500000000000001E-2</v>
      </c>
      <c r="CX1034">
        <f t="shared" si="927"/>
        <v>0</v>
      </c>
      <c r="CY1034">
        <f t="shared" ref="CY1034:CY1061" si="937">(((S1034+R1034)*AT1034)/100)</f>
        <v>412.50109999999995</v>
      </c>
      <c r="CZ1034">
        <f t="shared" ref="CZ1034:CZ1061" si="938">(((S1034+R1034)*AU1034)/100)</f>
        <v>245.45519999999996</v>
      </c>
      <c r="DC1034" t="s">
        <v>3</v>
      </c>
      <c r="DD1034" t="s">
        <v>3</v>
      </c>
      <c r="DE1034" t="s">
        <v>20</v>
      </c>
      <c r="DF1034" t="s">
        <v>20</v>
      </c>
      <c r="DG1034" t="s">
        <v>20</v>
      </c>
      <c r="DH1034" t="s">
        <v>3</v>
      </c>
      <c r="DI1034" t="s">
        <v>20</v>
      </c>
      <c r="DJ1034" t="s">
        <v>20</v>
      </c>
      <c r="DK1034" t="s">
        <v>3</v>
      </c>
      <c r="DL1034" t="s">
        <v>3</v>
      </c>
      <c r="DM1034" t="s">
        <v>3</v>
      </c>
      <c r="DN1034">
        <v>0</v>
      </c>
      <c r="DO1034">
        <v>0</v>
      </c>
      <c r="DP1034">
        <v>1</v>
      </c>
      <c r="DQ1034">
        <v>1</v>
      </c>
      <c r="DU1034">
        <v>1013</v>
      </c>
      <c r="DV1034" t="s">
        <v>17</v>
      </c>
      <c r="DW1034" t="s">
        <v>17</v>
      </c>
      <c r="DX1034">
        <v>1</v>
      </c>
      <c r="DZ1034" t="s">
        <v>3</v>
      </c>
      <c r="EA1034" t="s">
        <v>3</v>
      </c>
      <c r="EB1034" t="s">
        <v>3</v>
      </c>
      <c r="EC1034" t="s">
        <v>3</v>
      </c>
      <c r="EE1034">
        <v>50757454</v>
      </c>
      <c r="EF1034">
        <v>22</v>
      </c>
      <c r="EG1034" t="s">
        <v>21</v>
      </c>
      <c r="EH1034">
        <v>16</v>
      </c>
      <c r="EI1034" t="s">
        <v>22</v>
      </c>
      <c r="EJ1034">
        <v>1</v>
      </c>
      <c r="EK1034">
        <v>20001</v>
      </c>
      <c r="EL1034" t="s">
        <v>23</v>
      </c>
      <c r="EM1034" t="s">
        <v>24</v>
      </c>
      <c r="EO1034" t="s">
        <v>25</v>
      </c>
      <c r="EQ1034">
        <v>131072</v>
      </c>
      <c r="ER1034">
        <v>52</v>
      </c>
      <c r="ES1034">
        <v>40.93</v>
      </c>
      <c r="ET1034">
        <v>1.47</v>
      </c>
      <c r="EU1034">
        <v>0.12</v>
      </c>
      <c r="EV1034">
        <v>9.6</v>
      </c>
      <c r="EW1034">
        <v>1.07</v>
      </c>
      <c r="EX1034">
        <v>0.01</v>
      </c>
      <c r="EY1034">
        <v>0</v>
      </c>
      <c r="FQ1034">
        <v>0</v>
      </c>
      <c r="FR1034">
        <f t="shared" si="928"/>
        <v>0</v>
      </c>
      <c r="FS1034">
        <v>0</v>
      </c>
      <c r="FX1034">
        <v>121</v>
      </c>
      <c r="FY1034">
        <v>72</v>
      </c>
      <c r="GA1034" t="s">
        <v>3</v>
      </c>
      <c r="GD1034">
        <v>1</v>
      </c>
      <c r="GF1034">
        <v>-476731723</v>
      </c>
      <c r="GG1034">
        <v>2</v>
      </c>
      <c r="GH1034">
        <v>1</v>
      </c>
      <c r="GI1034">
        <v>4</v>
      </c>
      <c r="GJ1034">
        <v>0</v>
      </c>
      <c r="GK1034">
        <v>0</v>
      </c>
      <c r="GL1034">
        <f t="shared" si="929"/>
        <v>0</v>
      </c>
      <c r="GM1034">
        <f t="shared" si="930"/>
        <v>1387.95</v>
      </c>
      <c r="GN1034">
        <f t="shared" si="931"/>
        <v>1387.95</v>
      </c>
      <c r="GO1034">
        <f t="shared" si="932"/>
        <v>0</v>
      </c>
      <c r="GP1034">
        <f t="shared" si="933"/>
        <v>0</v>
      </c>
      <c r="GR1034">
        <v>0</v>
      </c>
      <c r="GS1034">
        <v>3</v>
      </c>
      <c r="GT1034">
        <v>0</v>
      </c>
      <c r="GU1034" t="s">
        <v>3</v>
      </c>
      <c r="GV1034">
        <f t="shared" si="934"/>
        <v>0</v>
      </c>
      <c r="GW1034">
        <v>1</v>
      </c>
      <c r="GX1034">
        <f t="shared" si="935"/>
        <v>0</v>
      </c>
      <c r="HA1034">
        <v>0</v>
      </c>
      <c r="HB1034">
        <v>0</v>
      </c>
      <c r="HC1034">
        <f t="shared" si="936"/>
        <v>0</v>
      </c>
      <c r="HE1034" t="s">
        <v>3</v>
      </c>
      <c r="HF1034" t="s">
        <v>3</v>
      </c>
      <c r="HM1034" t="s">
        <v>3</v>
      </c>
      <c r="HN1034" t="s">
        <v>26</v>
      </c>
      <c r="HO1034" t="s">
        <v>27</v>
      </c>
      <c r="HP1034" t="s">
        <v>22</v>
      </c>
      <c r="HQ1034" t="s">
        <v>22</v>
      </c>
      <c r="IK1034">
        <v>0</v>
      </c>
    </row>
    <row r="1035" spans="1:245" x14ac:dyDescent="0.2">
      <c r="A1035">
        <v>18</v>
      </c>
      <c r="B1035">
        <v>1</v>
      </c>
      <c r="C1035">
        <v>1300</v>
      </c>
      <c r="E1035" t="s">
        <v>605</v>
      </c>
      <c r="F1035" t="s">
        <v>42</v>
      </c>
      <c r="G1035" t="s">
        <v>43</v>
      </c>
      <c r="H1035" t="e">
        <f>'1.Ведомость'!#REF!</f>
        <v>#REF!</v>
      </c>
      <c r="I1035">
        <f>I1034*J1035</f>
        <v>0.1</v>
      </c>
      <c r="J1035">
        <v>0.1</v>
      </c>
      <c r="K1035">
        <v>0.1</v>
      </c>
      <c r="O1035">
        <f t="shared" si="906"/>
        <v>0.91</v>
      </c>
      <c r="P1035">
        <f t="shared" si="907"/>
        <v>0.91</v>
      </c>
      <c r="Q1035">
        <f t="shared" si="908"/>
        <v>0</v>
      </c>
      <c r="R1035">
        <f t="shared" si="909"/>
        <v>0</v>
      </c>
      <c r="S1035">
        <f t="shared" si="910"/>
        <v>0</v>
      </c>
      <c r="T1035">
        <f t="shared" si="911"/>
        <v>0</v>
      </c>
      <c r="U1035">
        <f t="shared" si="912"/>
        <v>0</v>
      </c>
      <c r="V1035">
        <f t="shared" si="913"/>
        <v>0</v>
      </c>
      <c r="W1035">
        <f t="shared" si="914"/>
        <v>0</v>
      </c>
      <c r="X1035">
        <f t="shared" si="915"/>
        <v>0</v>
      </c>
      <c r="Y1035">
        <f t="shared" si="916"/>
        <v>0</v>
      </c>
      <c r="AA1035">
        <v>51651743</v>
      </c>
      <c r="AB1035">
        <f t="shared" si="917"/>
        <v>1</v>
      </c>
      <c r="AC1035">
        <f t="shared" si="918"/>
        <v>1</v>
      </c>
      <c r="AD1035">
        <f>ROUND((((ET1035)-(EU1035))+AE1035),2)</f>
        <v>0</v>
      </c>
      <c r="AE1035">
        <f t="shared" ref="AE1035:AF1037" si="939">ROUND((EU1035),2)</f>
        <v>0</v>
      </c>
      <c r="AF1035">
        <f t="shared" si="939"/>
        <v>0</v>
      </c>
      <c r="AG1035">
        <f t="shared" si="919"/>
        <v>0</v>
      </c>
      <c r="AH1035">
        <f t="shared" ref="AH1035:AI1037" si="940">(EW1035)</f>
        <v>0</v>
      </c>
      <c r="AI1035">
        <f t="shared" si="940"/>
        <v>0</v>
      </c>
      <c r="AJ1035">
        <f t="shared" si="920"/>
        <v>0</v>
      </c>
      <c r="AK1035">
        <v>1</v>
      </c>
      <c r="AL1035">
        <v>1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1</v>
      </c>
      <c r="AW1035">
        <v>1</v>
      </c>
      <c r="AZ1035">
        <v>1</v>
      </c>
      <c r="BA1035">
        <v>1</v>
      </c>
      <c r="BB1035">
        <v>1</v>
      </c>
      <c r="BC1035">
        <v>9.11</v>
      </c>
      <c r="BD1035" t="s">
        <v>3</v>
      </c>
      <c r="BE1035" t="s">
        <v>3</v>
      </c>
      <c r="BF1035" t="s">
        <v>3</v>
      </c>
      <c r="BG1035" t="s">
        <v>3</v>
      </c>
      <c r="BH1035">
        <v>3</v>
      </c>
      <c r="BI1035">
        <v>1</v>
      </c>
      <c r="BJ1035" t="s">
        <v>45</v>
      </c>
      <c r="BM1035">
        <v>500001</v>
      </c>
      <c r="BN1035">
        <v>0</v>
      </c>
      <c r="BO1035" t="s">
        <v>3</v>
      </c>
      <c r="BP1035">
        <v>0</v>
      </c>
      <c r="BQ1035">
        <v>8</v>
      </c>
      <c r="BR1035">
        <v>0</v>
      </c>
      <c r="BS1035">
        <v>1</v>
      </c>
      <c r="BT1035">
        <v>1</v>
      </c>
      <c r="BU1035">
        <v>1</v>
      </c>
      <c r="BV1035">
        <v>1</v>
      </c>
      <c r="BW1035">
        <v>1</v>
      </c>
      <c r="BX1035">
        <v>1</v>
      </c>
      <c r="BY1035" t="s">
        <v>3</v>
      </c>
      <c r="BZ1035">
        <v>0</v>
      </c>
      <c r="CA1035">
        <v>0</v>
      </c>
      <c r="CB1035" t="s">
        <v>3</v>
      </c>
      <c r="CE1035">
        <v>0</v>
      </c>
      <c r="CF1035">
        <v>0</v>
      </c>
      <c r="CG1035">
        <v>0</v>
      </c>
      <c r="CM1035">
        <v>0</v>
      </c>
      <c r="CN1035" t="s">
        <v>3</v>
      </c>
      <c r="CO1035">
        <v>0</v>
      </c>
      <c r="CP1035">
        <f t="shared" si="921"/>
        <v>0.91</v>
      </c>
      <c r="CQ1035">
        <f>AC1035*BC1035</f>
        <v>9.11</v>
      </c>
      <c r="CR1035">
        <f>AD1035*BB1035</f>
        <v>0</v>
      </c>
      <c r="CS1035">
        <f t="shared" si="922"/>
        <v>0</v>
      </c>
      <c r="CT1035">
        <f t="shared" si="923"/>
        <v>0</v>
      </c>
      <c r="CU1035">
        <f t="shared" si="924"/>
        <v>0</v>
      </c>
      <c r="CV1035">
        <f t="shared" si="925"/>
        <v>0</v>
      </c>
      <c r="CW1035">
        <f t="shared" si="926"/>
        <v>0</v>
      </c>
      <c r="CX1035">
        <f t="shared" si="927"/>
        <v>0</v>
      </c>
      <c r="CY1035">
        <f t="shared" si="937"/>
        <v>0</v>
      </c>
      <c r="CZ1035">
        <f t="shared" si="938"/>
        <v>0</v>
      </c>
      <c r="DC1035" t="s">
        <v>3</v>
      </c>
      <c r="DD1035" t="s">
        <v>3</v>
      </c>
      <c r="DE1035" t="s">
        <v>3</v>
      </c>
      <c r="DF1035" t="s">
        <v>3</v>
      </c>
      <c r="DG1035" t="s">
        <v>3</v>
      </c>
      <c r="DH1035" t="s">
        <v>3</v>
      </c>
      <c r="DI1035" t="s">
        <v>3</v>
      </c>
      <c r="DJ1035" t="s">
        <v>3</v>
      </c>
      <c r="DK1035" t="s">
        <v>3</v>
      </c>
      <c r="DL1035" t="s">
        <v>3</v>
      </c>
      <c r="DM1035" t="s">
        <v>3</v>
      </c>
      <c r="DN1035">
        <v>0</v>
      </c>
      <c r="DO1035">
        <v>0</v>
      </c>
      <c r="DP1035">
        <v>1</v>
      </c>
      <c r="DQ1035">
        <v>1</v>
      </c>
      <c r="DU1035">
        <v>1013</v>
      </c>
      <c r="DV1035" t="s">
        <v>44</v>
      </c>
      <c r="DW1035" t="s">
        <v>44</v>
      </c>
      <c r="DX1035">
        <v>1</v>
      </c>
      <c r="DZ1035" t="s">
        <v>3</v>
      </c>
      <c r="EA1035" t="s">
        <v>3</v>
      </c>
      <c r="EB1035" t="s">
        <v>3</v>
      </c>
      <c r="EC1035" t="s">
        <v>3</v>
      </c>
      <c r="EE1035">
        <v>50757674</v>
      </c>
      <c r="EF1035">
        <v>8</v>
      </c>
      <c r="EG1035" t="s">
        <v>46</v>
      </c>
      <c r="EH1035">
        <v>0</v>
      </c>
      <c r="EI1035" t="s">
        <v>3</v>
      </c>
      <c r="EJ1035">
        <v>1</v>
      </c>
      <c r="EK1035">
        <v>500001</v>
      </c>
      <c r="EL1035" t="s">
        <v>47</v>
      </c>
      <c r="EM1035" t="s">
        <v>48</v>
      </c>
      <c r="EO1035" t="s">
        <v>3</v>
      </c>
      <c r="EQ1035">
        <v>0</v>
      </c>
      <c r="ER1035">
        <v>1</v>
      </c>
      <c r="ES1035">
        <v>1</v>
      </c>
      <c r="ET1035">
        <v>0</v>
      </c>
      <c r="EU1035">
        <v>0</v>
      </c>
      <c r="EV1035">
        <v>0</v>
      </c>
      <c r="EW1035">
        <v>0</v>
      </c>
      <c r="EX1035">
        <v>0</v>
      </c>
      <c r="FQ1035">
        <v>0</v>
      </c>
      <c r="FR1035">
        <f t="shared" si="928"/>
        <v>0</v>
      </c>
      <c r="FS1035">
        <v>0</v>
      </c>
      <c r="FX1035">
        <v>0</v>
      </c>
      <c r="FY1035">
        <v>0</v>
      </c>
      <c r="GA1035" t="s">
        <v>3</v>
      </c>
      <c r="GD1035">
        <v>1</v>
      </c>
      <c r="GF1035">
        <v>-1743999360</v>
      </c>
      <c r="GG1035">
        <v>2</v>
      </c>
      <c r="GH1035">
        <v>1</v>
      </c>
      <c r="GI1035">
        <v>4</v>
      </c>
      <c r="GJ1035">
        <v>0</v>
      </c>
      <c r="GK1035">
        <v>0</v>
      </c>
      <c r="GL1035">
        <f t="shared" si="929"/>
        <v>0</v>
      </c>
      <c r="GM1035">
        <f t="shared" si="930"/>
        <v>0.91</v>
      </c>
      <c r="GN1035">
        <f t="shared" si="931"/>
        <v>0.91</v>
      </c>
      <c r="GO1035">
        <f t="shared" si="932"/>
        <v>0</v>
      </c>
      <c r="GP1035">
        <f t="shared" si="933"/>
        <v>0</v>
      </c>
      <c r="GR1035">
        <v>0</v>
      </c>
      <c r="GS1035">
        <v>3</v>
      </c>
      <c r="GT1035">
        <v>0</v>
      </c>
      <c r="GU1035" t="s">
        <v>3</v>
      </c>
      <c r="GV1035">
        <f t="shared" si="934"/>
        <v>0</v>
      </c>
      <c r="GW1035">
        <v>1</v>
      </c>
      <c r="GX1035">
        <f t="shared" si="935"/>
        <v>0</v>
      </c>
      <c r="HA1035">
        <v>0</v>
      </c>
      <c r="HB1035">
        <v>0</v>
      </c>
      <c r="HC1035">
        <f t="shared" si="936"/>
        <v>0</v>
      </c>
      <c r="HE1035" t="s">
        <v>3</v>
      </c>
      <c r="HF1035" t="s">
        <v>3</v>
      </c>
      <c r="HM1035" t="s">
        <v>3</v>
      </c>
      <c r="HN1035" t="s">
        <v>3</v>
      </c>
      <c r="HO1035" t="s">
        <v>3</v>
      </c>
      <c r="HP1035" t="s">
        <v>3</v>
      </c>
      <c r="HQ1035" t="s">
        <v>3</v>
      </c>
      <c r="IK1035">
        <v>0</v>
      </c>
    </row>
    <row r="1036" spans="1:245" x14ac:dyDescent="0.2">
      <c r="A1036">
        <v>18</v>
      </c>
      <c r="B1036">
        <v>1</v>
      </c>
      <c r="C1036">
        <v>1304</v>
      </c>
      <c r="E1036" t="s">
        <v>606</v>
      </c>
      <c r="F1036" t="s">
        <v>50</v>
      </c>
      <c r="G1036" t="s">
        <v>51</v>
      </c>
      <c r="H1036" t="e">
        <f>'1.Ведомость'!#REF!</f>
        <v>#REF!</v>
      </c>
      <c r="I1036">
        <f>I1034*J1036</f>
        <v>-0.04</v>
      </c>
      <c r="J1036">
        <v>-0.04</v>
      </c>
      <c r="K1036">
        <v>-0.04</v>
      </c>
      <c r="O1036">
        <f t="shared" si="906"/>
        <v>-337.43</v>
      </c>
      <c r="P1036">
        <f t="shared" si="907"/>
        <v>-337.43</v>
      </c>
      <c r="Q1036">
        <f t="shared" si="908"/>
        <v>0</v>
      </c>
      <c r="R1036">
        <f t="shared" si="909"/>
        <v>0</v>
      </c>
      <c r="S1036">
        <f t="shared" si="910"/>
        <v>0</v>
      </c>
      <c r="T1036">
        <f t="shared" si="911"/>
        <v>0</v>
      </c>
      <c r="U1036">
        <f t="shared" si="912"/>
        <v>0</v>
      </c>
      <c r="V1036">
        <f t="shared" si="913"/>
        <v>0</v>
      </c>
      <c r="W1036">
        <f t="shared" si="914"/>
        <v>0</v>
      </c>
      <c r="X1036">
        <f t="shared" si="915"/>
        <v>0</v>
      </c>
      <c r="Y1036">
        <f t="shared" si="916"/>
        <v>0</v>
      </c>
      <c r="AA1036">
        <v>51651743</v>
      </c>
      <c r="AB1036">
        <f t="shared" si="917"/>
        <v>926</v>
      </c>
      <c r="AC1036">
        <f t="shared" si="918"/>
        <v>926</v>
      </c>
      <c r="AD1036">
        <f>ROUND((((ET1036)-(EU1036))+AE1036),2)</f>
        <v>0</v>
      </c>
      <c r="AE1036">
        <f t="shared" si="939"/>
        <v>0</v>
      </c>
      <c r="AF1036">
        <f t="shared" si="939"/>
        <v>0</v>
      </c>
      <c r="AG1036">
        <f t="shared" si="919"/>
        <v>0</v>
      </c>
      <c r="AH1036">
        <f t="shared" si="940"/>
        <v>0</v>
      </c>
      <c r="AI1036">
        <f t="shared" si="940"/>
        <v>0</v>
      </c>
      <c r="AJ1036">
        <f t="shared" si="920"/>
        <v>0</v>
      </c>
      <c r="AK1036">
        <v>926</v>
      </c>
      <c r="AL1036">
        <v>926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1</v>
      </c>
      <c r="AW1036">
        <v>1</v>
      </c>
      <c r="AZ1036">
        <v>1</v>
      </c>
      <c r="BA1036">
        <v>1</v>
      </c>
      <c r="BB1036">
        <v>1</v>
      </c>
      <c r="BC1036">
        <v>9.11</v>
      </c>
      <c r="BD1036" t="s">
        <v>3</v>
      </c>
      <c r="BE1036" t="s">
        <v>3</v>
      </c>
      <c r="BF1036" t="s">
        <v>3</v>
      </c>
      <c r="BG1036" t="s">
        <v>3</v>
      </c>
      <c r="BH1036">
        <v>3</v>
      </c>
      <c r="BI1036">
        <v>1</v>
      </c>
      <c r="BJ1036" t="s">
        <v>53</v>
      </c>
      <c r="BM1036">
        <v>500001</v>
      </c>
      <c r="BN1036">
        <v>0</v>
      </c>
      <c r="BO1036" t="s">
        <v>3</v>
      </c>
      <c r="BP1036">
        <v>0</v>
      </c>
      <c r="BQ1036">
        <v>8</v>
      </c>
      <c r="BR1036">
        <v>1</v>
      </c>
      <c r="BS1036">
        <v>1</v>
      </c>
      <c r="BT1036">
        <v>1</v>
      </c>
      <c r="BU1036">
        <v>1</v>
      </c>
      <c r="BV1036">
        <v>1</v>
      </c>
      <c r="BW1036">
        <v>1</v>
      </c>
      <c r="BX1036">
        <v>1</v>
      </c>
      <c r="BY1036" t="s">
        <v>3</v>
      </c>
      <c r="BZ1036">
        <v>0</v>
      </c>
      <c r="CA1036">
        <v>0</v>
      </c>
      <c r="CB1036" t="s">
        <v>3</v>
      </c>
      <c r="CE1036">
        <v>0</v>
      </c>
      <c r="CF1036">
        <v>0</v>
      </c>
      <c r="CG1036">
        <v>0</v>
      </c>
      <c r="CM1036">
        <v>0</v>
      </c>
      <c r="CN1036" t="s">
        <v>3</v>
      </c>
      <c r="CO1036">
        <v>0</v>
      </c>
      <c r="CP1036">
        <f t="shared" si="921"/>
        <v>-337.43</v>
      </c>
      <c r="CQ1036">
        <f>AC1036*BC1036</f>
        <v>8435.8599999999988</v>
      </c>
      <c r="CR1036">
        <f>AD1036*BB1036</f>
        <v>0</v>
      </c>
      <c r="CS1036">
        <f t="shared" si="922"/>
        <v>0</v>
      </c>
      <c r="CT1036">
        <f t="shared" si="923"/>
        <v>0</v>
      </c>
      <c r="CU1036">
        <f t="shared" si="924"/>
        <v>0</v>
      </c>
      <c r="CV1036">
        <f t="shared" si="925"/>
        <v>0</v>
      </c>
      <c r="CW1036">
        <f t="shared" si="926"/>
        <v>0</v>
      </c>
      <c r="CX1036">
        <f t="shared" si="927"/>
        <v>0</v>
      </c>
      <c r="CY1036">
        <f t="shared" si="937"/>
        <v>0</v>
      </c>
      <c r="CZ1036">
        <f t="shared" si="938"/>
        <v>0</v>
      </c>
      <c r="DC1036" t="s">
        <v>3</v>
      </c>
      <c r="DD1036" t="s">
        <v>3</v>
      </c>
      <c r="DE1036" t="s">
        <v>3</v>
      </c>
      <c r="DF1036" t="s">
        <v>3</v>
      </c>
      <c r="DG1036" t="s">
        <v>3</v>
      </c>
      <c r="DH1036" t="s">
        <v>3</v>
      </c>
      <c r="DI1036" t="s">
        <v>3</v>
      </c>
      <c r="DJ1036" t="s">
        <v>3</v>
      </c>
      <c r="DK1036" t="s">
        <v>3</v>
      </c>
      <c r="DL1036" t="s">
        <v>3</v>
      </c>
      <c r="DM1036" t="s">
        <v>3</v>
      </c>
      <c r="DN1036">
        <v>0</v>
      </c>
      <c r="DO1036">
        <v>0</v>
      </c>
      <c r="DP1036">
        <v>1</v>
      </c>
      <c r="DQ1036">
        <v>1</v>
      </c>
      <c r="DU1036">
        <v>1005</v>
      </c>
      <c r="DV1036" t="s">
        <v>52</v>
      </c>
      <c r="DW1036" t="s">
        <v>52</v>
      </c>
      <c r="DX1036">
        <v>1</v>
      </c>
      <c r="DZ1036" t="s">
        <v>3</v>
      </c>
      <c r="EA1036" t="s">
        <v>3</v>
      </c>
      <c r="EB1036" t="s">
        <v>3</v>
      </c>
      <c r="EC1036" t="s">
        <v>3</v>
      </c>
      <c r="EE1036">
        <v>50757674</v>
      </c>
      <c r="EF1036">
        <v>8</v>
      </c>
      <c r="EG1036" t="s">
        <v>46</v>
      </c>
      <c r="EH1036">
        <v>0</v>
      </c>
      <c r="EI1036" t="s">
        <v>3</v>
      </c>
      <c r="EJ1036">
        <v>1</v>
      </c>
      <c r="EK1036">
        <v>500001</v>
      </c>
      <c r="EL1036" t="s">
        <v>47</v>
      </c>
      <c r="EM1036" t="s">
        <v>48</v>
      </c>
      <c r="EO1036" t="s">
        <v>3</v>
      </c>
      <c r="EQ1036">
        <v>32768</v>
      </c>
      <c r="ER1036">
        <v>926</v>
      </c>
      <c r="ES1036">
        <v>926</v>
      </c>
      <c r="ET1036">
        <v>0</v>
      </c>
      <c r="EU1036">
        <v>0</v>
      </c>
      <c r="EV1036">
        <v>0</v>
      </c>
      <c r="EW1036">
        <v>0</v>
      </c>
      <c r="EX1036">
        <v>0</v>
      </c>
      <c r="FQ1036">
        <v>0</v>
      </c>
      <c r="FR1036">
        <f t="shared" si="928"/>
        <v>0</v>
      </c>
      <c r="FS1036">
        <v>0</v>
      </c>
      <c r="FX1036">
        <v>0</v>
      </c>
      <c r="FY1036">
        <v>0</v>
      </c>
      <c r="GA1036" t="s">
        <v>3</v>
      </c>
      <c r="GD1036">
        <v>1</v>
      </c>
      <c r="GF1036">
        <v>-1896968330</v>
      </c>
      <c r="GG1036">
        <v>2</v>
      </c>
      <c r="GH1036">
        <v>1</v>
      </c>
      <c r="GI1036">
        <v>4</v>
      </c>
      <c r="GJ1036">
        <v>0</v>
      </c>
      <c r="GK1036">
        <v>0</v>
      </c>
      <c r="GL1036">
        <f t="shared" si="929"/>
        <v>0</v>
      </c>
      <c r="GM1036">
        <f t="shared" si="930"/>
        <v>-337.43</v>
      </c>
      <c r="GN1036">
        <f t="shared" si="931"/>
        <v>-337.43</v>
      </c>
      <c r="GO1036">
        <f t="shared" si="932"/>
        <v>0</v>
      </c>
      <c r="GP1036">
        <f t="shared" si="933"/>
        <v>0</v>
      </c>
      <c r="GR1036">
        <v>0</v>
      </c>
      <c r="GS1036">
        <v>3</v>
      </c>
      <c r="GT1036">
        <v>0</v>
      </c>
      <c r="GU1036" t="s">
        <v>3</v>
      </c>
      <c r="GV1036">
        <f t="shared" si="934"/>
        <v>0</v>
      </c>
      <c r="GW1036">
        <v>1</v>
      </c>
      <c r="GX1036">
        <f t="shared" si="935"/>
        <v>0</v>
      </c>
      <c r="HA1036">
        <v>0</v>
      </c>
      <c r="HB1036">
        <v>0</v>
      </c>
      <c r="HC1036">
        <f t="shared" si="936"/>
        <v>0</v>
      </c>
      <c r="HE1036" t="s">
        <v>3</v>
      </c>
      <c r="HF1036" t="s">
        <v>3</v>
      </c>
      <c r="HM1036" t="s">
        <v>3</v>
      </c>
      <c r="HN1036" t="s">
        <v>3</v>
      </c>
      <c r="HO1036" t="s">
        <v>3</v>
      </c>
      <c r="HP1036" t="s">
        <v>3</v>
      </c>
      <c r="HQ1036" t="s">
        <v>3</v>
      </c>
      <c r="IK1036">
        <v>0</v>
      </c>
    </row>
    <row r="1037" spans="1:245" x14ac:dyDescent="0.2">
      <c r="A1037">
        <v>18</v>
      </c>
      <c r="B1037">
        <v>1</v>
      </c>
      <c r="C1037">
        <v>1305</v>
      </c>
      <c r="E1037" t="s">
        <v>607</v>
      </c>
      <c r="F1037" t="s">
        <v>29</v>
      </c>
      <c r="G1037" t="s">
        <v>493</v>
      </c>
      <c r="H1037" t="str">
        <f>'1.Ведомость'!C320</f>
        <v>ШТ</v>
      </c>
      <c r="I1037">
        <f>I1034*J1037</f>
        <v>1</v>
      </c>
      <c r="J1037">
        <v>1</v>
      </c>
      <c r="K1037">
        <v>1</v>
      </c>
      <c r="O1037">
        <f t="shared" si="906"/>
        <v>1573.93</v>
      </c>
      <c r="P1037">
        <f t="shared" si="907"/>
        <v>1573.93</v>
      </c>
      <c r="Q1037">
        <f t="shared" si="908"/>
        <v>0</v>
      </c>
      <c r="R1037">
        <f t="shared" si="909"/>
        <v>0</v>
      </c>
      <c r="S1037">
        <f t="shared" si="910"/>
        <v>0</v>
      </c>
      <c r="T1037">
        <f t="shared" si="911"/>
        <v>0</v>
      </c>
      <c r="U1037">
        <f t="shared" si="912"/>
        <v>0</v>
      </c>
      <c r="V1037">
        <f t="shared" si="913"/>
        <v>0</v>
      </c>
      <c r="W1037">
        <f t="shared" si="914"/>
        <v>0</v>
      </c>
      <c r="X1037">
        <f t="shared" si="915"/>
        <v>0</v>
      </c>
      <c r="Y1037">
        <f t="shared" si="916"/>
        <v>0</v>
      </c>
      <c r="AA1037">
        <v>51651743</v>
      </c>
      <c r="AB1037">
        <f t="shared" si="917"/>
        <v>1573.93</v>
      </c>
      <c r="AC1037">
        <f t="shared" si="918"/>
        <v>1573.93</v>
      </c>
      <c r="AD1037">
        <f>ROUND((((ET1037)-(EU1037))+AE1037),2)</f>
        <v>0</v>
      </c>
      <c r="AE1037">
        <f t="shared" si="939"/>
        <v>0</v>
      </c>
      <c r="AF1037">
        <f t="shared" si="939"/>
        <v>0</v>
      </c>
      <c r="AG1037">
        <f t="shared" si="919"/>
        <v>0</v>
      </c>
      <c r="AH1037">
        <f t="shared" si="940"/>
        <v>0</v>
      </c>
      <c r="AI1037">
        <f t="shared" si="940"/>
        <v>0</v>
      </c>
      <c r="AJ1037">
        <f t="shared" si="920"/>
        <v>0</v>
      </c>
      <c r="AK1037">
        <v>1573.93</v>
      </c>
      <c r="AL1037">
        <v>1573.93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1</v>
      </c>
      <c r="AW1037">
        <v>1</v>
      </c>
      <c r="AZ1037">
        <v>1</v>
      </c>
      <c r="BA1037">
        <v>1</v>
      </c>
      <c r="BB1037">
        <v>1</v>
      </c>
      <c r="BC1037">
        <v>9.11</v>
      </c>
      <c r="BD1037" t="s">
        <v>3</v>
      </c>
      <c r="BE1037" t="s">
        <v>3</v>
      </c>
      <c r="BF1037" t="s">
        <v>3</v>
      </c>
      <c r="BG1037" t="s">
        <v>3</v>
      </c>
      <c r="BH1037">
        <v>3</v>
      </c>
      <c r="BI1037">
        <v>1</v>
      </c>
      <c r="BJ1037" t="s">
        <v>56</v>
      </c>
      <c r="BM1037">
        <v>500001</v>
      </c>
      <c r="BN1037">
        <v>0</v>
      </c>
      <c r="BO1037" t="s">
        <v>3</v>
      </c>
      <c r="BP1037">
        <v>0</v>
      </c>
      <c r="BQ1037">
        <v>8</v>
      </c>
      <c r="BR1037">
        <v>0</v>
      </c>
      <c r="BS1037">
        <v>1</v>
      </c>
      <c r="BT1037">
        <v>1</v>
      </c>
      <c r="BU1037">
        <v>1</v>
      </c>
      <c r="BV1037">
        <v>1</v>
      </c>
      <c r="BW1037">
        <v>1</v>
      </c>
      <c r="BX1037">
        <v>1</v>
      </c>
      <c r="BY1037" t="s">
        <v>3</v>
      </c>
      <c r="BZ1037">
        <v>0</v>
      </c>
      <c r="CA1037">
        <v>0</v>
      </c>
      <c r="CB1037" t="s">
        <v>3</v>
      </c>
      <c r="CE1037">
        <v>0</v>
      </c>
      <c r="CF1037">
        <v>0</v>
      </c>
      <c r="CG1037">
        <v>0</v>
      </c>
      <c r="CM1037">
        <v>0</v>
      </c>
      <c r="CN1037" t="s">
        <v>3</v>
      </c>
      <c r="CO1037">
        <v>0</v>
      </c>
      <c r="CP1037">
        <f t="shared" si="921"/>
        <v>1573.93</v>
      </c>
      <c r="CQ1037">
        <f>AC1037</f>
        <v>1573.93</v>
      </c>
      <c r="CR1037">
        <f>AD1037</f>
        <v>0</v>
      </c>
      <c r="CS1037">
        <f t="shared" si="922"/>
        <v>0</v>
      </c>
      <c r="CT1037">
        <f t="shared" si="923"/>
        <v>0</v>
      </c>
      <c r="CU1037">
        <f t="shared" si="924"/>
        <v>0</v>
      </c>
      <c r="CV1037">
        <f t="shared" si="925"/>
        <v>0</v>
      </c>
      <c r="CW1037">
        <f t="shared" si="926"/>
        <v>0</v>
      </c>
      <c r="CX1037">
        <f t="shared" si="927"/>
        <v>0</v>
      </c>
      <c r="CY1037">
        <f t="shared" si="937"/>
        <v>0</v>
      </c>
      <c r="CZ1037">
        <f t="shared" si="938"/>
        <v>0</v>
      </c>
      <c r="DC1037" t="s">
        <v>3</v>
      </c>
      <c r="DD1037" t="s">
        <v>3</v>
      </c>
      <c r="DE1037" t="s">
        <v>3</v>
      </c>
      <c r="DF1037" t="s">
        <v>3</v>
      </c>
      <c r="DG1037" t="s">
        <v>3</v>
      </c>
      <c r="DH1037" t="s">
        <v>3</v>
      </c>
      <c r="DI1037" t="s">
        <v>3</v>
      </c>
      <c r="DJ1037" t="s">
        <v>3</v>
      </c>
      <c r="DK1037" t="s">
        <v>3</v>
      </c>
      <c r="DL1037" t="s">
        <v>3</v>
      </c>
      <c r="DM1037" t="s">
        <v>3</v>
      </c>
      <c r="DN1037">
        <v>0</v>
      </c>
      <c r="DO1037">
        <v>0</v>
      </c>
      <c r="DP1037">
        <v>1</v>
      </c>
      <c r="DQ1037">
        <v>1</v>
      </c>
      <c r="DU1037">
        <v>1013</v>
      </c>
      <c r="DV1037" t="s">
        <v>17</v>
      </c>
      <c r="DW1037" t="s">
        <v>17</v>
      </c>
      <c r="DX1037">
        <v>1</v>
      </c>
      <c r="DZ1037" t="s">
        <v>3</v>
      </c>
      <c r="EA1037" t="s">
        <v>3</v>
      </c>
      <c r="EB1037" t="s">
        <v>3</v>
      </c>
      <c r="EC1037" t="s">
        <v>3</v>
      </c>
      <c r="EE1037">
        <v>50757674</v>
      </c>
      <c r="EF1037">
        <v>8</v>
      </c>
      <c r="EG1037" t="s">
        <v>46</v>
      </c>
      <c r="EH1037">
        <v>0</v>
      </c>
      <c r="EI1037" t="s">
        <v>3</v>
      </c>
      <c r="EJ1037">
        <v>1</v>
      </c>
      <c r="EK1037">
        <v>500001</v>
      </c>
      <c r="EL1037" t="s">
        <v>47</v>
      </c>
      <c r="EM1037" t="s">
        <v>48</v>
      </c>
      <c r="EO1037" t="s">
        <v>3</v>
      </c>
      <c r="EQ1037">
        <v>0</v>
      </c>
      <c r="ER1037">
        <v>1496.67</v>
      </c>
      <c r="ES1037">
        <v>1573.93</v>
      </c>
      <c r="ET1037">
        <v>0</v>
      </c>
      <c r="EU1037">
        <v>0</v>
      </c>
      <c r="EV1037">
        <v>0</v>
      </c>
      <c r="EW1037">
        <v>0</v>
      </c>
      <c r="EX1037">
        <v>0</v>
      </c>
      <c r="EZ1037">
        <v>5</v>
      </c>
      <c r="FC1037">
        <v>0</v>
      </c>
      <c r="FD1037">
        <v>18</v>
      </c>
      <c r="FF1037">
        <v>1496.67</v>
      </c>
      <c r="FQ1037">
        <v>0</v>
      </c>
      <c r="FR1037">
        <f t="shared" si="928"/>
        <v>0</v>
      </c>
      <c r="FS1037">
        <v>0</v>
      </c>
      <c r="FX1037">
        <v>0</v>
      </c>
      <c r="FY1037">
        <v>0</v>
      </c>
      <c r="GA1037" t="s">
        <v>494</v>
      </c>
      <c r="GD1037">
        <v>1</v>
      </c>
      <c r="GF1037">
        <v>1281068968</v>
      </c>
      <c r="GG1037">
        <v>2</v>
      </c>
      <c r="GH1037">
        <v>3</v>
      </c>
      <c r="GI1037">
        <v>4</v>
      </c>
      <c r="GJ1037">
        <v>0</v>
      </c>
      <c r="GK1037">
        <v>0</v>
      </c>
      <c r="GL1037">
        <f t="shared" si="929"/>
        <v>0</v>
      </c>
      <c r="GM1037">
        <f t="shared" si="930"/>
        <v>1573.93</v>
      </c>
      <c r="GN1037">
        <f t="shared" si="931"/>
        <v>1573.93</v>
      </c>
      <c r="GO1037">
        <f t="shared" si="932"/>
        <v>0</v>
      </c>
      <c r="GP1037">
        <f t="shared" si="933"/>
        <v>0</v>
      </c>
      <c r="GR1037">
        <v>1</v>
      </c>
      <c r="GS1037">
        <v>1</v>
      </c>
      <c r="GT1037">
        <v>0</v>
      </c>
      <c r="GU1037" t="s">
        <v>3</v>
      </c>
      <c r="GV1037">
        <f t="shared" si="934"/>
        <v>0</v>
      </c>
      <c r="GW1037">
        <v>1</v>
      </c>
      <c r="GX1037">
        <f t="shared" si="935"/>
        <v>0</v>
      </c>
      <c r="HA1037">
        <v>0</v>
      </c>
      <c r="HB1037">
        <v>0</v>
      </c>
      <c r="HC1037">
        <f t="shared" si="936"/>
        <v>0</v>
      </c>
      <c r="HE1037" t="s">
        <v>35</v>
      </c>
      <c r="HF1037" t="s">
        <v>37</v>
      </c>
      <c r="HG1037">
        <f>ROUND(AC1037*I1037,2)</f>
        <v>1573.93</v>
      </c>
      <c r="HM1037" t="s">
        <v>3</v>
      </c>
      <c r="HN1037" t="s">
        <v>3</v>
      </c>
      <c r="HO1037" t="s">
        <v>3</v>
      </c>
      <c r="HP1037" t="s">
        <v>3</v>
      </c>
      <c r="HQ1037" t="s">
        <v>3</v>
      </c>
      <c r="IK1037">
        <v>0</v>
      </c>
    </row>
    <row r="1038" spans="1:245" x14ac:dyDescent="0.2">
      <c r="A1038">
        <v>17</v>
      </c>
      <c r="B1038">
        <v>1</v>
      </c>
      <c r="C1038">
        <f>ROW(SmtRes!A1315)</f>
        <v>1315</v>
      </c>
      <c r="D1038">
        <f>ROW(EtalonRes!A1510)</f>
        <v>1510</v>
      </c>
      <c r="E1038" t="s">
        <v>608</v>
      </c>
      <c r="F1038" t="s">
        <v>38</v>
      </c>
      <c r="G1038" t="s">
        <v>39</v>
      </c>
      <c r="H1038" t="s">
        <v>17</v>
      </c>
      <c r="I1038">
        <v>4</v>
      </c>
      <c r="J1038">
        <v>0</v>
      </c>
      <c r="K1038">
        <v>4</v>
      </c>
      <c r="O1038">
        <f t="shared" si="906"/>
        <v>2919.98</v>
      </c>
      <c r="P1038">
        <f t="shared" si="907"/>
        <v>1491.49</v>
      </c>
      <c r="Q1038">
        <f t="shared" si="908"/>
        <v>82.21</v>
      </c>
      <c r="R1038">
        <f t="shared" si="909"/>
        <v>17.36</v>
      </c>
      <c r="S1038">
        <f t="shared" si="910"/>
        <v>1346.28</v>
      </c>
      <c r="T1038">
        <f t="shared" si="911"/>
        <v>0</v>
      </c>
      <c r="U1038">
        <f t="shared" si="912"/>
        <v>4.4940000000000007</v>
      </c>
      <c r="V1038">
        <f t="shared" si="913"/>
        <v>4.2000000000000003E-2</v>
      </c>
      <c r="W1038">
        <f t="shared" si="914"/>
        <v>0</v>
      </c>
      <c r="X1038">
        <f t="shared" si="915"/>
        <v>1650</v>
      </c>
      <c r="Y1038">
        <f t="shared" si="916"/>
        <v>981.82</v>
      </c>
      <c r="AA1038">
        <v>51651743</v>
      </c>
      <c r="AB1038">
        <f t="shared" si="917"/>
        <v>52.56</v>
      </c>
      <c r="AC1038">
        <f t="shared" si="918"/>
        <v>40.93</v>
      </c>
      <c r="AD1038">
        <f>ROUND(((((ET1038*ROUND(1.05,7)))-((EU1038*ROUND(1.05,7))))+AE1038),2)</f>
        <v>1.55</v>
      </c>
      <c r="AE1038">
        <f>ROUND(((EU1038*ROUND(1.05,7))),2)</f>
        <v>0.13</v>
      </c>
      <c r="AF1038">
        <f>ROUND(((EV1038*ROUND(1.05,7))),2)</f>
        <v>10.08</v>
      </c>
      <c r="AG1038">
        <f t="shared" si="919"/>
        <v>0</v>
      </c>
      <c r="AH1038">
        <f>((EW1038*ROUND(1.05,7)))</f>
        <v>1.1235000000000002</v>
      </c>
      <c r="AI1038">
        <f>((EX1038*ROUND(1.05,7)))</f>
        <v>1.0500000000000001E-2</v>
      </c>
      <c r="AJ1038">
        <f t="shared" si="920"/>
        <v>0</v>
      </c>
      <c r="AK1038">
        <v>52</v>
      </c>
      <c r="AL1038">
        <v>40.93</v>
      </c>
      <c r="AM1038">
        <v>1.47</v>
      </c>
      <c r="AN1038">
        <v>0.12</v>
      </c>
      <c r="AO1038">
        <v>9.6</v>
      </c>
      <c r="AP1038">
        <v>0</v>
      </c>
      <c r="AQ1038">
        <v>1.07</v>
      </c>
      <c r="AR1038">
        <v>0.01</v>
      </c>
      <c r="AS1038">
        <v>0</v>
      </c>
      <c r="AT1038">
        <v>121</v>
      </c>
      <c r="AU1038">
        <v>72</v>
      </c>
      <c r="AV1038">
        <v>1</v>
      </c>
      <c r="AW1038">
        <v>1</v>
      </c>
      <c r="AZ1038">
        <v>1</v>
      </c>
      <c r="BA1038">
        <v>33.39</v>
      </c>
      <c r="BB1038">
        <v>13.26</v>
      </c>
      <c r="BC1038">
        <v>9.11</v>
      </c>
      <c r="BD1038" t="s">
        <v>3</v>
      </c>
      <c r="BE1038" t="s">
        <v>3</v>
      </c>
      <c r="BF1038" t="s">
        <v>3</v>
      </c>
      <c r="BG1038" t="s">
        <v>3</v>
      </c>
      <c r="BH1038">
        <v>0</v>
      </c>
      <c r="BI1038">
        <v>1</v>
      </c>
      <c r="BJ1038" t="s">
        <v>40</v>
      </c>
      <c r="BM1038">
        <v>20001</v>
      </c>
      <c r="BN1038">
        <v>0</v>
      </c>
      <c r="BO1038" t="s">
        <v>3</v>
      </c>
      <c r="BP1038">
        <v>0</v>
      </c>
      <c r="BQ1038">
        <v>22</v>
      </c>
      <c r="BR1038">
        <v>0</v>
      </c>
      <c r="BS1038">
        <v>33.39</v>
      </c>
      <c r="BT1038">
        <v>1</v>
      </c>
      <c r="BU1038">
        <v>1</v>
      </c>
      <c r="BV1038">
        <v>1</v>
      </c>
      <c r="BW1038">
        <v>1</v>
      </c>
      <c r="BX1038">
        <v>1</v>
      </c>
      <c r="BY1038" t="s">
        <v>3</v>
      </c>
      <c r="BZ1038">
        <v>121</v>
      </c>
      <c r="CA1038">
        <v>72</v>
      </c>
      <c r="CB1038" t="s">
        <v>3</v>
      </c>
      <c r="CE1038">
        <v>0</v>
      </c>
      <c r="CF1038">
        <v>0</v>
      </c>
      <c r="CG1038">
        <v>0</v>
      </c>
      <c r="CM1038">
        <v>0</v>
      </c>
      <c r="CN1038" t="s">
        <v>19</v>
      </c>
      <c r="CO1038">
        <v>0</v>
      </c>
      <c r="CP1038">
        <f t="shared" si="921"/>
        <v>2919.98</v>
      </c>
      <c r="CQ1038">
        <f>AC1038*BC1038</f>
        <v>372.8723</v>
      </c>
      <c r="CR1038">
        <f>AD1038*BB1038</f>
        <v>20.553000000000001</v>
      </c>
      <c r="CS1038">
        <f t="shared" si="922"/>
        <v>4.3407</v>
      </c>
      <c r="CT1038">
        <f t="shared" si="923"/>
        <v>336.57120000000003</v>
      </c>
      <c r="CU1038">
        <f t="shared" si="924"/>
        <v>0</v>
      </c>
      <c r="CV1038">
        <f t="shared" si="925"/>
        <v>1.1235000000000002</v>
      </c>
      <c r="CW1038">
        <f t="shared" si="926"/>
        <v>1.0500000000000001E-2</v>
      </c>
      <c r="CX1038">
        <f t="shared" si="927"/>
        <v>0</v>
      </c>
      <c r="CY1038">
        <f t="shared" si="937"/>
        <v>1650.0043999999998</v>
      </c>
      <c r="CZ1038">
        <f t="shared" si="938"/>
        <v>981.82079999999985</v>
      </c>
      <c r="DC1038" t="s">
        <v>3</v>
      </c>
      <c r="DD1038" t="s">
        <v>3</v>
      </c>
      <c r="DE1038" t="s">
        <v>20</v>
      </c>
      <c r="DF1038" t="s">
        <v>20</v>
      </c>
      <c r="DG1038" t="s">
        <v>20</v>
      </c>
      <c r="DH1038" t="s">
        <v>3</v>
      </c>
      <c r="DI1038" t="s">
        <v>20</v>
      </c>
      <c r="DJ1038" t="s">
        <v>20</v>
      </c>
      <c r="DK1038" t="s">
        <v>3</v>
      </c>
      <c r="DL1038" t="s">
        <v>3</v>
      </c>
      <c r="DM1038" t="s">
        <v>3</v>
      </c>
      <c r="DN1038">
        <v>0</v>
      </c>
      <c r="DO1038">
        <v>0</v>
      </c>
      <c r="DP1038">
        <v>1</v>
      </c>
      <c r="DQ1038">
        <v>1</v>
      </c>
      <c r="DU1038">
        <v>1013</v>
      </c>
      <c r="DV1038" t="s">
        <v>17</v>
      </c>
      <c r="DW1038" t="s">
        <v>17</v>
      </c>
      <c r="DX1038">
        <v>1</v>
      </c>
      <c r="DZ1038" t="s">
        <v>3</v>
      </c>
      <c r="EA1038" t="s">
        <v>3</v>
      </c>
      <c r="EB1038" t="s">
        <v>3</v>
      </c>
      <c r="EC1038" t="s">
        <v>3</v>
      </c>
      <c r="EE1038">
        <v>50757454</v>
      </c>
      <c r="EF1038">
        <v>22</v>
      </c>
      <c r="EG1038" t="s">
        <v>21</v>
      </c>
      <c r="EH1038">
        <v>16</v>
      </c>
      <c r="EI1038" t="s">
        <v>22</v>
      </c>
      <c r="EJ1038">
        <v>1</v>
      </c>
      <c r="EK1038">
        <v>20001</v>
      </c>
      <c r="EL1038" t="s">
        <v>23</v>
      </c>
      <c r="EM1038" t="s">
        <v>24</v>
      </c>
      <c r="EO1038" t="s">
        <v>25</v>
      </c>
      <c r="EQ1038">
        <v>131072</v>
      </c>
      <c r="ER1038">
        <v>52</v>
      </c>
      <c r="ES1038">
        <v>40.93</v>
      </c>
      <c r="ET1038">
        <v>1.47</v>
      </c>
      <c r="EU1038">
        <v>0.12</v>
      </c>
      <c r="EV1038">
        <v>9.6</v>
      </c>
      <c r="EW1038">
        <v>1.07</v>
      </c>
      <c r="EX1038">
        <v>0.01</v>
      </c>
      <c r="EY1038">
        <v>0</v>
      </c>
      <c r="FQ1038">
        <v>0</v>
      </c>
      <c r="FR1038">
        <f t="shared" si="928"/>
        <v>0</v>
      </c>
      <c r="FS1038">
        <v>0</v>
      </c>
      <c r="FX1038">
        <v>121</v>
      </c>
      <c r="FY1038">
        <v>72</v>
      </c>
      <c r="GA1038" t="s">
        <v>3</v>
      </c>
      <c r="GD1038">
        <v>1</v>
      </c>
      <c r="GF1038">
        <v>-476731723</v>
      </c>
      <c r="GG1038">
        <v>2</v>
      </c>
      <c r="GH1038">
        <v>1</v>
      </c>
      <c r="GI1038">
        <v>4</v>
      </c>
      <c r="GJ1038">
        <v>0</v>
      </c>
      <c r="GK1038">
        <v>0</v>
      </c>
      <c r="GL1038">
        <f t="shared" si="929"/>
        <v>0</v>
      </c>
      <c r="GM1038">
        <f t="shared" si="930"/>
        <v>5551.8</v>
      </c>
      <c r="GN1038">
        <f t="shared" si="931"/>
        <v>5551.8</v>
      </c>
      <c r="GO1038">
        <f t="shared" si="932"/>
        <v>0</v>
      </c>
      <c r="GP1038">
        <f t="shared" si="933"/>
        <v>0</v>
      </c>
      <c r="GR1038">
        <v>0</v>
      </c>
      <c r="GS1038">
        <v>3</v>
      </c>
      <c r="GT1038">
        <v>0</v>
      </c>
      <c r="GU1038" t="s">
        <v>3</v>
      </c>
      <c r="GV1038">
        <f t="shared" si="934"/>
        <v>0</v>
      </c>
      <c r="GW1038">
        <v>1</v>
      </c>
      <c r="GX1038">
        <f t="shared" si="935"/>
        <v>0</v>
      </c>
      <c r="HA1038">
        <v>0</v>
      </c>
      <c r="HB1038">
        <v>0</v>
      </c>
      <c r="HC1038">
        <f t="shared" si="936"/>
        <v>0</v>
      </c>
      <c r="HE1038" t="s">
        <v>3</v>
      </c>
      <c r="HF1038" t="s">
        <v>3</v>
      </c>
      <c r="HM1038" t="s">
        <v>3</v>
      </c>
      <c r="HN1038" t="s">
        <v>26</v>
      </c>
      <c r="HO1038" t="s">
        <v>27</v>
      </c>
      <c r="HP1038" t="s">
        <v>22</v>
      </c>
      <c r="HQ1038" t="s">
        <v>22</v>
      </c>
      <c r="IK1038">
        <v>0</v>
      </c>
    </row>
    <row r="1039" spans="1:245" x14ac:dyDescent="0.2">
      <c r="A1039">
        <v>18</v>
      </c>
      <c r="B1039">
        <v>1</v>
      </c>
      <c r="C1039">
        <v>1310</v>
      </c>
      <c r="E1039" t="s">
        <v>609</v>
      </c>
      <c r="F1039" t="s">
        <v>42</v>
      </c>
      <c r="G1039" t="s">
        <v>43</v>
      </c>
      <c r="H1039" t="e">
        <f>'1.Ведомость'!#REF!</f>
        <v>#REF!</v>
      </c>
      <c r="I1039">
        <f>I1038*J1039</f>
        <v>0.4</v>
      </c>
      <c r="J1039">
        <v>0.1</v>
      </c>
      <c r="K1039">
        <v>0.1</v>
      </c>
      <c r="O1039">
        <f t="shared" si="906"/>
        <v>3.64</v>
      </c>
      <c r="P1039">
        <f t="shared" si="907"/>
        <v>3.64</v>
      </c>
      <c r="Q1039">
        <f t="shared" si="908"/>
        <v>0</v>
      </c>
      <c r="R1039">
        <f t="shared" si="909"/>
        <v>0</v>
      </c>
      <c r="S1039">
        <f t="shared" si="910"/>
        <v>0</v>
      </c>
      <c r="T1039">
        <f t="shared" si="911"/>
        <v>0</v>
      </c>
      <c r="U1039">
        <f t="shared" si="912"/>
        <v>0</v>
      </c>
      <c r="V1039">
        <f t="shared" si="913"/>
        <v>0</v>
      </c>
      <c r="W1039">
        <f t="shared" si="914"/>
        <v>0</v>
      </c>
      <c r="X1039">
        <f t="shared" si="915"/>
        <v>0</v>
      </c>
      <c r="Y1039">
        <f t="shared" si="916"/>
        <v>0</v>
      </c>
      <c r="AA1039">
        <v>51651743</v>
      </c>
      <c r="AB1039">
        <f t="shared" si="917"/>
        <v>1</v>
      </c>
      <c r="AC1039">
        <f t="shared" si="918"/>
        <v>1</v>
      </c>
      <c r="AD1039">
        <f>ROUND((((ET1039)-(EU1039))+AE1039),2)</f>
        <v>0</v>
      </c>
      <c r="AE1039">
        <f t="shared" ref="AE1039:AF1041" si="941">ROUND((EU1039),2)</f>
        <v>0</v>
      </c>
      <c r="AF1039">
        <f t="shared" si="941"/>
        <v>0</v>
      </c>
      <c r="AG1039">
        <f t="shared" si="919"/>
        <v>0</v>
      </c>
      <c r="AH1039">
        <f t="shared" ref="AH1039:AI1041" si="942">(EW1039)</f>
        <v>0</v>
      </c>
      <c r="AI1039">
        <f t="shared" si="942"/>
        <v>0</v>
      </c>
      <c r="AJ1039">
        <f t="shared" si="920"/>
        <v>0</v>
      </c>
      <c r="AK1039">
        <v>1</v>
      </c>
      <c r="AL1039">
        <v>1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1</v>
      </c>
      <c r="AW1039">
        <v>1</v>
      </c>
      <c r="AZ1039">
        <v>1</v>
      </c>
      <c r="BA1039">
        <v>1</v>
      </c>
      <c r="BB1039">
        <v>1</v>
      </c>
      <c r="BC1039">
        <v>9.11</v>
      </c>
      <c r="BD1039" t="s">
        <v>3</v>
      </c>
      <c r="BE1039" t="s">
        <v>3</v>
      </c>
      <c r="BF1039" t="s">
        <v>3</v>
      </c>
      <c r="BG1039" t="s">
        <v>3</v>
      </c>
      <c r="BH1039">
        <v>3</v>
      </c>
      <c r="BI1039">
        <v>1</v>
      </c>
      <c r="BJ1039" t="s">
        <v>45</v>
      </c>
      <c r="BM1039">
        <v>500001</v>
      </c>
      <c r="BN1039">
        <v>0</v>
      </c>
      <c r="BO1039" t="s">
        <v>3</v>
      </c>
      <c r="BP1039">
        <v>0</v>
      </c>
      <c r="BQ1039">
        <v>8</v>
      </c>
      <c r="BR1039">
        <v>0</v>
      </c>
      <c r="BS1039">
        <v>1</v>
      </c>
      <c r="BT1039">
        <v>1</v>
      </c>
      <c r="BU1039">
        <v>1</v>
      </c>
      <c r="BV1039">
        <v>1</v>
      </c>
      <c r="BW1039">
        <v>1</v>
      </c>
      <c r="BX1039">
        <v>1</v>
      </c>
      <c r="BY1039" t="s">
        <v>3</v>
      </c>
      <c r="BZ1039">
        <v>0</v>
      </c>
      <c r="CA1039">
        <v>0</v>
      </c>
      <c r="CB1039" t="s">
        <v>3</v>
      </c>
      <c r="CE1039">
        <v>0</v>
      </c>
      <c r="CF1039">
        <v>0</v>
      </c>
      <c r="CG1039">
        <v>0</v>
      </c>
      <c r="CM1039">
        <v>0</v>
      </c>
      <c r="CN1039" t="s">
        <v>3</v>
      </c>
      <c r="CO1039">
        <v>0</v>
      </c>
      <c r="CP1039">
        <f t="shared" si="921"/>
        <v>3.64</v>
      </c>
      <c r="CQ1039">
        <f>AC1039*BC1039</f>
        <v>9.11</v>
      </c>
      <c r="CR1039">
        <f>AD1039*BB1039</f>
        <v>0</v>
      </c>
      <c r="CS1039">
        <f t="shared" si="922"/>
        <v>0</v>
      </c>
      <c r="CT1039">
        <f t="shared" si="923"/>
        <v>0</v>
      </c>
      <c r="CU1039">
        <f t="shared" si="924"/>
        <v>0</v>
      </c>
      <c r="CV1039">
        <f t="shared" si="925"/>
        <v>0</v>
      </c>
      <c r="CW1039">
        <f t="shared" si="926"/>
        <v>0</v>
      </c>
      <c r="CX1039">
        <f t="shared" si="927"/>
        <v>0</v>
      </c>
      <c r="CY1039">
        <f t="shared" si="937"/>
        <v>0</v>
      </c>
      <c r="CZ1039">
        <f t="shared" si="938"/>
        <v>0</v>
      </c>
      <c r="DC1039" t="s">
        <v>3</v>
      </c>
      <c r="DD1039" t="s">
        <v>3</v>
      </c>
      <c r="DE1039" t="s">
        <v>3</v>
      </c>
      <c r="DF1039" t="s">
        <v>3</v>
      </c>
      <c r="DG1039" t="s">
        <v>3</v>
      </c>
      <c r="DH1039" t="s">
        <v>3</v>
      </c>
      <c r="DI1039" t="s">
        <v>3</v>
      </c>
      <c r="DJ1039" t="s">
        <v>3</v>
      </c>
      <c r="DK1039" t="s">
        <v>3</v>
      </c>
      <c r="DL1039" t="s">
        <v>3</v>
      </c>
      <c r="DM1039" t="s">
        <v>3</v>
      </c>
      <c r="DN1039">
        <v>0</v>
      </c>
      <c r="DO1039">
        <v>0</v>
      </c>
      <c r="DP1039">
        <v>1</v>
      </c>
      <c r="DQ1039">
        <v>1</v>
      </c>
      <c r="DU1039">
        <v>1013</v>
      </c>
      <c r="DV1039" t="s">
        <v>44</v>
      </c>
      <c r="DW1039" t="s">
        <v>44</v>
      </c>
      <c r="DX1039">
        <v>1</v>
      </c>
      <c r="DZ1039" t="s">
        <v>3</v>
      </c>
      <c r="EA1039" t="s">
        <v>3</v>
      </c>
      <c r="EB1039" t="s">
        <v>3</v>
      </c>
      <c r="EC1039" t="s">
        <v>3</v>
      </c>
      <c r="EE1039">
        <v>50757674</v>
      </c>
      <c r="EF1039">
        <v>8</v>
      </c>
      <c r="EG1039" t="s">
        <v>46</v>
      </c>
      <c r="EH1039">
        <v>0</v>
      </c>
      <c r="EI1039" t="s">
        <v>3</v>
      </c>
      <c r="EJ1039">
        <v>1</v>
      </c>
      <c r="EK1039">
        <v>500001</v>
      </c>
      <c r="EL1039" t="s">
        <v>47</v>
      </c>
      <c r="EM1039" t="s">
        <v>48</v>
      </c>
      <c r="EO1039" t="s">
        <v>3</v>
      </c>
      <c r="EQ1039">
        <v>0</v>
      </c>
      <c r="ER1039">
        <v>1</v>
      </c>
      <c r="ES1039">
        <v>1</v>
      </c>
      <c r="ET1039">
        <v>0</v>
      </c>
      <c r="EU1039">
        <v>0</v>
      </c>
      <c r="EV1039">
        <v>0</v>
      </c>
      <c r="EW1039">
        <v>0</v>
      </c>
      <c r="EX1039">
        <v>0</v>
      </c>
      <c r="FQ1039">
        <v>0</v>
      </c>
      <c r="FR1039">
        <f t="shared" si="928"/>
        <v>0</v>
      </c>
      <c r="FS1039">
        <v>0</v>
      </c>
      <c r="FX1039">
        <v>0</v>
      </c>
      <c r="FY1039">
        <v>0</v>
      </c>
      <c r="GA1039" t="s">
        <v>3</v>
      </c>
      <c r="GD1039">
        <v>1</v>
      </c>
      <c r="GF1039">
        <v>-1743999360</v>
      </c>
      <c r="GG1039">
        <v>2</v>
      </c>
      <c r="GH1039">
        <v>1</v>
      </c>
      <c r="GI1039">
        <v>4</v>
      </c>
      <c r="GJ1039">
        <v>0</v>
      </c>
      <c r="GK1039">
        <v>0</v>
      </c>
      <c r="GL1039">
        <f t="shared" si="929"/>
        <v>0</v>
      </c>
      <c r="GM1039">
        <f t="shared" si="930"/>
        <v>3.64</v>
      </c>
      <c r="GN1039">
        <f t="shared" si="931"/>
        <v>3.64</v>
      </c>
      <c r="GO1039">
        <f t="shared" si="932"/>
        <v>0</v>
      </c>
      <c r="GP1039">
        <f t="shared" si="933"/>
        <v>0</v>
      </c>
      <c r="GR1039">
        <v>0</v>
      </c>
      <c r="GS1039">
        <v>3</v>
      </c>
      <c r="GT1039">
        <v>0</v>
      </c>
      <c r="GU1039" t="s">
        <v>3</v>
      </c>
      <c r="GV1039">
        <f t="shared" si="934"/>
        <v>0</v>
      </c>
      <c r="GW1039">
        <v>1</v>
      </c>
      <c r="GX1039">
        <f t="shared" si="935"/>
        <v>0</v>
      </c>
      <c r="HA1039">
        <v>0</v>
      </c>
      <c r="HB1039">
        <v>0</v>
      </c>
      <c r="HC1039">
        <f t="shared" si="936"/>
        <v>0</v>
      </c>
      <c r="HE1039" t="s">
        <v>3</v>
      </c>
      <c r="HF1039" t="s">
        <v>3</v>
      </c>
      <c r="HM1039" t="s">
        <v>3</v>
      </c>
      <c r="HN1039" t="s">
        <v>3</v>
      </c>
      <c r="HO1039" t="s">
        <v>3</v>
      </c>
      <c r="HP1039" t="s">
        <v>3</v>
      </c>
      <c r="HQ1039" t="s">
        <v>3</v>
      </c>
      <c r="IK1039">
        <v>0</v>
      </c>
    </row>
    <row r="1040" spans="1:245" x14ac:dyDescent="0.2">
      <c r="A1040">
        <v>18</v>
      </c>
      <c r="B1040">
        <v>1</v>
      </c>
      <c r="C1040">
        <v>1314</v>
      </c>
      <c r="E1040" t="s">
        <v>610</v>
      </c>
      <c r="F1040" t="s">
        <v>50</v>
      </c>
      <c r="G1040" t="s">
        <v>51</v>
      </c>
      <c r="H1040" t="e">
        <f>'1.Ведомость'!#REF!</f>
        <v>#REF!</v>
      </c>
      <c r="I1040">
        <f>I1038*J1040</f>
        <v>-0.16</v>
      </c>
      <c r="J1040">
        <v>-0.04</v>
      </c>
      <c r="K1040">
        <v>-0.04</v>
      </c>
      <c r="O1040">
        <f t="shared" si="906"/>
        <v>-1349.74</v>
      </c>
      <c r="P1040">
        <f t="shared" si="907"/>
        <v>-1349.74</v>
      </c>
      <c r="Q1040">
        <f t="shared" si="908"/>
        <v>0</v>
      </c>
      <c r="R1040">
        <f t="shared" si="909"/>
        <v>0</v>
      </c>
      <c r="S1040">
        <f t="shared" si="910"/>
        <v>0</v>
      </c>
      <c r="T1040">
        <f t="shared" si="911"/>
        <v>0</v>
      </c>
      <c r="U1040">
        <f t="shared" si="912"/>
        <v>0</v>
      </c>
      <c r="V1040">
        <f t="shared" si="913"/>
        <v>0</v>
      </c>
      <c r="W1040">
        <f t="shared" si="914"/>
        <v>0</v>
      </c>
      <c r="X1040">
        <f t="shared" si="915"/>
        <v>0</v>
      </c>
      <c r="Y1040">
        <f t="shared" si="916"/>
        <v>0</v>
      </c>
      <c r="AA1040">
        <v>51651743</v>
      </c>
      <c r="AB1040">
        <f t="shared" si="917"/>
        <v>926</v>
      </c>
      <c r="AC1040">
        <f t="shared" si="918"/>
        <v>926</v>
      </c>
      <c r="AD1040">
        <f>ROUND((((ET1040)-(EU1040))+AE1040),2)</f>
        <v>0</v>
      </c>
      <c r="AE1040">
        <f t="shared" si="941"/>
        <v>0</v>
      </c>
      <c r="AF1040">
        <f t="shared" si="941"/>
        <v>0</v>
      </c>
      <c r="AG1040">
        <f t="shared" si="919"/>
        <v>0</v>
      </c>
      <c r="AH1040">
        <f t="shared" si="942"/>
        <v>0</v>
      </c>
      <c r="AI1040">
        <f t="shared" si="942"/>
        <v>0</v>
      </c>
      <c r="AJ1040">
        <f t="shared" si="920"/>
        <v>0</v>
      </c>
      <c r="AK1040">
        <v>926</v>
      </c>
      <c r="AL1040">
        <v>926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1</v>
      </c>
      <c r="AW1040">
        <v>1</v>
      </c>
      <c r="AZ1040">
        <v>1</v>
      </c>
      <c r="BA1040">
        <v>1</v>
      </c>
      <c r="BB1040">
        <v>1</v>
      </c>
      <c r="BC1040">
        <v>9.11</v>
      </c>
      <c r="BD1040" t="s">
        <v>3</v>
      </c>
      <c r="BE1040" t="s">
        <v>3</v>
      </c>
      <c r="BF1040" t="s">
        <v>3</v>
      </c>
      <c r="BG1040" t="s">
        <v>3</v>
      </c>
      <c r="BH1040">
        <v>3</v>
      </c>
      <c r="BI1040">
        <v>1</v>
      </c>
      <c r="BJ1040" t="s">
        <v>53</v>
      </c>
      <c r="BM1040">
        <v>500001</v>
      </c>
      <c r="BN1040">
        <v>0</v>
      </c>
      <c r="BO1040" t="s">
        <v>3</v>
      </c>
      <c r="BP1040">
        <v>0</v>
      </c>
      <c r="BQ1040">
        <v>8</v>
      </c>
      <c r="BR1040">
        <v>1</v>
      </c>
      <c r="BS1040">
        <v>1</v>
      </c>
      <c r="BT1040">
        <v>1</v>
      </c>
      <c r="BU1040">
        <v>1</v>
      </c>
      <c r="BV1040">
        <v>1</v>
      </c>
      <c r="BW1040">
        <v>1</v>
      </c>
      <c r="BX1040">
        <v>1</v>
      </c>
      <c r="BY1040" t="s">
        <v>3</v>
      </c>
      <c r="BZ1040">
        <v>0</v>
      </c>
      <c r="CA1040">
        <v>0</v>
      </c>
      <c r="CB1040" t="s">
        <v>3</v>
      </c>
      <c r="CE1040">
        <v>0</v>
      </c>
      <c r="CF1040">
        <v>0</v>
      </c>
      <c r="CG1040">
        <v>0</v>
      </c>
      <c r="CM1040">
        <v>0</v>
      </c>
      <c r="CN1040" t="s">
        <v>3</v>
      </c>
      <c r="CO1040">
        <v>0</v>
      </c>
      <c r="CP1040">
        <f t="shared" si="921"/>
        <v>-1349.74</v>
      </c>
      <c r="CQ1040">
        <f>AC1040*BC1040</f>
        <v>8435.8599999999988</v>
      </c>
      <c r="CR1040">
        <f>AD1040*BB1040</f>
        <v>0</v>
      </c>
      <c r="CS1040">
        <f t="shared" si="922"/>
        <v>0</v>
      </c>
      <c r="CT1040">
        <f t="shared" si="923"/>
        <v>0</v>
      </c>
      <c r="CU1040">
        <f t="shared" si="924"/>
        <v>0</v>
      </c>
      <c r="CV1040">
        <f t="shared" si="925"/>
        <v>0</v>
      </c>
      <c r="CW1040">
        <f t="shared" si="926"/>
        <v>0</v>
      </c>
      <c r="CX1040">
        <f t="shared" si="927"/>
        <v>0</v>
      </c>
      <c r="CY1040">
        <f t="shared" si="937"/>
        <v>0</v>
      </c>
      <c r="CZ1040">
        <f t="shared" si="938"/>
        <v>0</v>
      </c>
      <c r="DC1040" t="s">
        <v>3</v>
      </c>
      <c r="DD1040" t="s">
        <v>3</v>
      </c>
      <c r="DE1040" t="s">
        <v>3</v>
      </c>
      <c r="DF1040" t="s">
        <v>3</v>
      </c>
      <c r="DG1040" t="s">
        <v>3</v>
      </c>
      <c r="DH1040" t="s">
        <v>3</v>
      </c>
      <c r="DI1040" t="s">
        <v>3</v>
      </c>
      <c r="DJ1040" t="s">
        <v>3</v>
      </c>
      <c r="DK1040" t="s">
        <v>3</v>
      </c>
      <c r="DL1040" t="s">
        <v>3</v>
      </c>
      <c r="DM1040" t="s">
        <v>3</v>
      </c>
      <c r="DN1040">
        <v>0</v>
      </c>
      <c r="DO1040">
        <v>0</v>
      </c>
      <c r="DP1040">
        <v>1</v>
      </c>
      <c r="DQ1040">
        <v>1</v>
      </c>
      <c r="DU1040">
        <v>1005</v>
      </c>
      <c r="DV1040" t="s">
        <v>52</v>
      </c>
      <c r="DW1040" t="s">
        <v>52</v>
      </c>
      <c r="DX1040">
        <v>1</v>
      </c>
      <c r="DZ1040" t="s">
        <v>3</v>
      </c>
      <c r="EA1040" t="s">
        <v>3</v>
      </c>
      <c r="EB1040" t="s">
        <v>3</v>
      </c>
      <c r="EC1040" t="s">
        <v>3</v>
      </c>
      <c r="EE1040">
        <v>50757674</v>
      </c>
      <c r="EF1040">
        <v>8</v>
      </c>
      <c r="EG1040" t="s">
        <v>46</v>
      </c>
      <c r="EH1040">
        <v>0</v>
      </c>
      <c r="EI1040" t="s">
        <v>3</v>
      </c>
      <c r="EJ1040">
        <v>1</v>
      </c>
      <c r="EK1040">
        <v>500001</v>
      </c>
      <c r="EL1040" t="s">
        <v>47</v>
      </c>
      <c r="EM1040" t="s">
        <v>48</v>
      </c>
      <c r="EO1040" t="s">
        <v>3</v>
      </c>
      <c r="EQ1040">
        <v>32768</v>
      </c>
      <c r="ER1040">
        <v>926</v>
      </c>
      <c r="ES1040">
        <v>926</v>
      </c>
      <c r="ET1040">
        <v>0</v>
      </c>
      <c r="EU1040">
        <v>0</v>
      </c>
      <c r="EV1040">
        <v>0</v>
      </c>
      <c r="EW1040">
        <v>0</v>
      </c>
      <c r="EX1040">
        <v>0</v>
      </c>
      <c r="FQ1040">
        <v>0</v>
      </c>
      <c r="FR1040">
        <f t="shared" si="928"/>
        <v>0</v>
      </c>
      <c r="FS1040">
        <v>0</v>
      </c>
      <c r="FX1040">
        <v>0</v>
      </c>
      <c r="FY1040">
        <v>0</v>
      </c>
      <c r="GA1040" t="s">
        <v>3</v>
      </c>
      <c r="GD1040">
        <v>1</v>
      </c>
      <c r="GF1040">
        <v>-1896968330</v>
      </c>
      <c r="GG1040">
        <v>2</v>
      </c>
      <c r="GH1040">
        <v>1</v>
      </c>
      <c r="GI1040">
        <v>4</v>
      </c>
      <c r="GJ1040">
        <v>0</v>
      </c>
      <c r="GK1040">
        <v>0</v>
      </c>
      <c r="GL1040">
        <f t="shared" si="929"/>
        <v>0</v>
      </c>
      <c r="GM1040">
        <f t="shared" si="930"/>
        <v>-1349.74</v>
      </c>
      <c r="GN1040">
        <f t="shared" si="931"/>
        <v>-1349.74</v>
      </c>
      <c r="GO1040">
        <f t="shared" si="932"/>
        <v>0</v>
      </c>
      <c r="GP1040">
        <f t="shared" si="933"/>
        <v>0</v>
      </c>
      <c r="GR1040">
        <v>0</v>
      </c>
      <c r="GS1040">
        <v>3</v>
      </c>
      <c r="GT1040">
        <v>0</v>
      </c>
      <c r="GU1040" t="s">
        <v>3</v>
      </c>
      <c r="GV1040">
        <f t="shared" si="934"/>
        <v>0</v>
      </c>
      <c r="GW1040">
        <v>1</v>
      </c>
      <c r="GX1040">
        <f t="shared" si="935"/>
        <v>0</v>
      </c>
      <c r="HA1040">
        <v>0</v>
      </c>
      <c r="HB1040">
        <v>0</v>
      </c>
      <c r="HC1040">
        <f t="shared" si="936"/>
        <v>0</v>
      </c>
      <c r="HE1040" t="s">
        <v>3</v>
      </c>
      <c r="HF1040" t="s">
        <v>3</v>
      </c>
      <c r="HM1040" t="s">
        <v>3</v>
      </c>
      <c r="HN1040" t="s">
        <v>3</v>
      </c>
      <c r="HO1040" t="s">
        <v>3</v>
      </c>
      <c r="HP1040" t="s">
        <v>3</v>
      </c>
      <c r="HQ1040" t="s">
        <v>3</v>
      </c>
      <c r="IK1040">
        <v>0</v>
      </c>
    </row>
    <row r="1041" spans="1:245" x14ac:dyDescent="0.2">
      <c r="A1041">
        <v>18</v>
      </c>
      <c r="B1041">
        <v>1</v>
      </c>
      <c r="C1041">
        <v>1315</v>
      </c>
      <c r="E1041" t="s">
        <v>611</v>
      </c>
      <c r="F1041" t="s">
        <v>29</v>
      </c>
      <c r="G1041" t="s">
        <v>55</v>
      </c>
      <c r="H1041" t="str">
        <f>'1.Ведомость'!C322</f>
        <v>ШТ</v>
      </c>
      <c r="I1041">
        <f>I1038*J1041</f>
        <v>4</v>
      </c>
      <c r="J1041">
        <v>1</v>
      </c>
      <c r="K1041">
        <v>1</v>
      </c>
      <c r="O1041">
        <f t="shared" si="906"/>
        <v>6916.16</v>
      </c>
      <c r="P1041">
        <f t="shared" si="907"/>
        <v>6916.16</v>
      </c>
      <c r="Q1041">
        <f t="shared" si="908"/>
        <v>0</v>
      </c>
      <c r="R1041">
        <f t="shared" si="909"/>
        <v>0</v>
      </c>
      <c r="S1041">
        <f t="shared" si="910"/>
        <v>0</v>
      </c>
      <c r="T1041">
        <f t="shared" si="911"/>
        <v>0</v>
      </c>
      <c r="U1041">
        <f t="shared" si="912"/>
        <v>0</v>
      </c>
      <c r="V1041">
        <f t="shared" si="913"/>
        <v>0</v>
      </c>
      <c r="W1041">
        <f t="shared" si="914"/>
        <v>0</v>
      </c>
      <c r="X1041">
        <f t="shared" si="915"/>
        <v>0</v>
      </c>
      <c r="Y1041">
        <f t="shared" si="916"/>
        <v>0</v>
      </c>
      <c r="AA1041">
        <v>51651743</v>
      </c>
      <c r="AB1041">
        <f t="shared" si="917"/>
        <v>1729.04</v>
      </c>
      <c r="AC1041">
        <f t="shared" si="918"/>
        <v>1729.04</v>
      </c>
      <c r="AD1041">
        <f>ROUND((((ET1041)-(EU1041))+AE1041),2)</f>
        <v>0</v>
      </c>
      <c r="AE1041">
        <f t="shared" si="941"/>
        <v>0</v>
      </c>
      <c r="AF1041">
        <f t="shared" si="941"/>
        <v>0</v>
      </c>
      <c r="AG1041">
        <f t="shared" si="919"/>
        <v>0</v>
      </c>
      <c r="AH1041">
        <f t="shared" si="942"/>
        <v>0</v>
      </c>
      <c r="AI1041">
        <f t="shared" si="942"/>
        <v>0</v>
      </c>
      <c r="AJ1041">
        <f t="shared" si="920"/>
        <v>0</v>
      </c>
      <c r="AK1041">
        <v>1729.0400000000002</v>
      </c>
      <c r="AL1041">
        <v>1729.0400000000002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1</v>
      </c>
      <c r="AW1041">
        <v>1</v>
      </c>
      <c r="AZ1041">
        <v>1</v>
      </c>
      <c r="BA1041">
        <v>1</v>
      </c>
      <c r="BB1041">
        <v>1</v>
      </c>
      <c r="BC1041">
        <v>9.11</v>
      </c>
      <c r="BD1041" t="s">
        <v>3</v>
      </c>
      <c r="BE1041" t="s">
        <v>3</v>
      </c>
      <c r="BF1041" t="s">
        <v>3</v>
      </c>
      <c r="BG1041" t="s">
        <v>3</v>
      </c>
      <c r="BH1041">
        <v>3</v>
      </c>
      <c r="BI1041">
        <v>1</v>
      </c>
      <c r="BJ1041" t="s">
        <v>56</v>
      </c>
      <c r="BM1041">
        <v>500001</v>
      </c>
      <c r="BN1041">
        <v>0</v>
      </c>
      <c r="BO1041" t="s">
        <v>3</v>
      </c>
      <c r="BP1041">
        <v>0</v>
      </c>
      <c r="BQ1041">
        <v>8</v>
      </c>
      <c r="BR1041">
        <v>0</v>
      </c>
      <c r="BS1041">
        <v>1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3</v>
      </c>
      <c r="BZ1041">
        <v>0</v>
      </c>
      <c r="CA1041">
        <v>0</v>
      </c>
      <c r="CB1041" t="s">
        <v>3</v>
      </c>
      <c r="CE1041">
        <v>0</v>
      </c>
      <c r="CF1041">
        <v>0</v>
      </c>
      <c r="CG1041">
        <v>0</v>
      </c>
      <c r="CM1041">
        <v>0</v>
      </c>
      <c r="CN1041" t="s">
        <v>3</v>
      </c>
      <c r="CO1041">
        <v>0</v>
      </c>
      <c r="CP1041">
        <f t="shared" si="921"/>
        <v>6916.16</v>
      </c>
      <c r="CQ1041">
        <f>AC1041</f>
        <v>1729.04</v>
      </c>
      <c r="CR1041">
        <f>AD1041</f>
        <v>0</v>
      </c>
      <c r="CS1041">
        <f t="shared" si="922"/>
        <v>0</v>
      </c>
      <c r="CT1041">
        <f t="shared" si="923"/>
        <v>0</v>
      </c>
      <c r="CU1041">
        <f t="shared" si="924"/>
        <v>0</v>
      </c>
      <c r="CV1041">
        <f t="shared" si="925"/>
        <v>0</v>
      </c>
      <c r="CW1041">
        <f t="shared" si="926"/>
        <v>0</v>
      </c>
      <c r="CX1041">
        <f t="shared" si="927"/>
        <v>0</v>
      </c>
      <c r="CY1041">
        <f t="shared" si="937"/>
        <v>0</v>
      </c>
      <c r="CZ1041">
        <f t="shared" si="938"/>
        <v>0</v>
      </c>
      <c r="DC1041" t="s">
        <v>3</v>
      </c>
      <c r="DD1041" t="s">
        <v>3</v>
      </c>
      <c r="DE1041" t="s">
        <v>3</v>
      </c>
      <c r="DF1041" t="s">
        <v>3</v>
      </c>
      <c r="DG1041" t="s">
        <v>3</v>
      </c>
      <c r="DH1041" t="s">
        <v>3</v>
      </c>
      <c r="DI1041" t="s">
        <v>3</v>
      </c>
      <c r="DJ1041" t="s">
        <v>3</v>
      </c>
      <c r="DK1041" t="s">
        <v>3</v>
      </c>
      <c r="DL1041" t="s">
        <v>3</v>
      </c>
      <c r="DM1041" t="s">
        <v>3</v>
      </c>
      <c r="DN1041">
        <v>0</v>
      </c>
      <c r="DO1041">
        <v>0</v>
      </c>
      <c r="DP1041">
        <v>1</v>
      </c>
      <c r="DQ1041">
        <v>1</v>
      </c>
      <c r="DU1041">
        <v>1013</v>
      </c>
      <c r="DV1041" t="s">
        <v>17</v>
      </c>
      <c r="DW1041" t="s">
        <v>17</v>
      </c>
      <c r="DX1041">
        <v>1</v>
      </c>
      <c r="DZ1041" t="s">
        <v>3</v>
      </c>
      <c r="EA1041" t="s">
        <v>3</v>
      </c>
      <c r="EB1041" t="s">
        <v>3</v>
      </c>
      <c r="EC1041" t="s">
        <v>3</v>
      </c>
      <c r="EE1041">
        <v>50757674</v>
      </c>
      <c r="EF1041">
        <v>8</v>
      </c>
      <c r="EG1041" t="s">
        <v>46</v>
      </c>
      <c r="EH1041">
        <v>0</v>
      </c>
      <c r="EI1041" t="s">
        <v>3</v>
      </c>
      <c r="EJ1041">
        <v>1</v>
      </c>
      <c r="EK1041">
        <v>500001</v>
      </c>
      <c r="EL1041" t="s">
        <v>47</v>
      </c>
      <c r="EM1041" t="s">
        <v>48</v>
      </c>
      <c r="EO1041" t="s">
        <v>3</v>
      </c>
      <c r="EQ1041">
        <v>0</v>
      </c>
      <c r="ER1041">
        <v>1644.17</v>
      </c>
      <c r="ES1041">
        <v>1729.0400000000002</v>
      </c>
      <c r="ET1041">
        <v>0</v>
      </c>
      <c r="EU1041">
        <v>0</v>
      </c>
      <c r="EV1041">
        <v>0</v>
      </c>
      <c r="EW1041">
        <v>0</v>
      </c>
      <c r="EX1041">
        <v>0</v>
      </c>
      <c r="EZ1041">
        <v>5</v>
      </c>
      <c r="FC1041">
        <v>0</v>
      </c>
      <c r="FD1041">
        <v>18</v>
      </c>
      <c r="FF1041">
        <v>1644.17</v>
      </c>
      <c r="FQ1041">
        <v>0</v>
      </c>
      <c r="FR1041">
        <f t="shared" si="928"/>
        <v>0</v>
      </c>
      <c r="FS1041">
        <v>0</v>
      </c>
      <c r="FX1041">
        <v>0</v>
      </c>
      <c r="FY1041">
        <v>0</v>
      </c>
      <c r="GA1041" t="s">
        <v>57</v>
      </c>
      <c r="GD1041">
        <v>1</v>
      </c>
      <c r="GF1041">
        <v>-1802594515</v>
      </c>
      <c r="GG1041">
        <v>2</v>
      </c>
      <c r="GH1041">
        <v>3</v>
      </c>
      <c r="GI1041">
        <v>4</v>
      </c>
      <c r="GJ1041">
        <v>0</v>
      </c>
      <c r="GK1041">
        <v>0</v>
      </c>
      <c r="GL1041">
        <f t="shared" si="929"/>
        <v>0</v>
      </c>
      <c r="GM1041">
        <f t="shared" si="930"/>
        <v>6916.16</v>
      </c>
      <c r="GN1041">
        <f t="shared" si="931"/>
        <v>6916.16</v>
      </c>
      <c r="GO1041">
        <f t="shared" si="932"/>
        <v>0</v>
      </c>
      <c r="GP1041">
        <f t="shared" si="933"/>
        <v>0</v>
      </c>
      <c r="GR1041">
        <v>1</v>
      </c>
      <c r="GS1041">
        <v>1</v>
      </c>
      <c r="GT1041">
        <v>0</v>
      </c>
      <c r="GU1041" t="s">
        <v>3</v>
      </c>
      <c r="GV1041">
        <f t="shared" si="934"/>
        <v>0</v>
      </c>
      <c r="GW1041">
        <v>1</v>
      </c>
      <c r="GX1041">
        <f t="shared" si="935"/>
        <v>0</v>
      </c>
      <c r="HA1041">
        <v>0</v>
      </c>
      <c r="HB1041">
        <v>0</v>
      </c>
      <c r="HC1041">
        <f t="shared" si="936"/>
        <v>0</v>
      </c>
      <c r="HE1041" t="s">
        <v>35</v>
      </c>
      <c r="HF1041" t="s">
        <v>37</v>
      </c>
      <c r="HG1041">
        <f>ROUND(AC1041*I1041,2)</f>
        <v>6916.16</v>
      </c>
      <c r="HM1041" t="s">
        <v>3</v>
      </c>
      <c r="HN1041" t="s">
        <v>3</v>
      </c>
      <c r="HO1041" t="s">
        <v>3</v>
      </c>
      <c r="HP1041" t="s">
        <v>3</v>
      </c>
      <c r="HQ1041" t="s">
        <v>3</v>
      </c>
      <c r="IK1041">
        <v>0</v>
      </c>
    </row>
    <row r="1042" spans="1:245" x14ac:dyDescent="0.2">
      <c r="A1042">
        <v>17</v>
      </c>
      <c r="B1042">
        <v>1</v>
      </c>
      <c r="C1042">
        <f>ROW(SmtRes!A1325)</f>
        <v>1325</v>
      </c>
      <c r="D1042">
        <f>ROW(EtalonRes!A1519)</f>
        <v>1519</v>
      </c>
      <c r="E1042" t="s">
        <v>612</v>
      </c>
      <c r="F1042" t="s">
        <v>38</v>
      </c>
      <c r="G1042" t="s">
        <v>39</v>
      </c>
      <c r="H1042" t="s">
        <v>17</v>
      </c>
      <c r="I1042">
        <v>20</v>
      </c>
      <c r="J1042">
        <v>0</v>
      </c>
      <c r="K1042">
        <v>20</v>
      </c>
      <c r="O1042">
        <f t="shared" si="906"/>
        <v>14599.93</v>
      </c>
      <c r="P1042">
        <f t="shared" si="907"/>
        <v>7457.45</v>
      </c>
      <c r="Q1042">
        <f t="shared" si="908"/>
        <v>411.06</v>
      </c>
      <c r="R1042">
        <f t="shared" si="909"/>
        <v>86.81</v>
      </c>
      <c r="S1042">
        <f t="shared" si="910"/>
        <v>6731.42</v>
      </c>
      <c r="T1042">
        <f t="shared" si="911"/>
        <v>0</v>
      </c>
      <c r="U1042">
        <f t="shared" si="912"/>
        <v>22.470000000000002</v>
      </c>
      <c r="V1042">
        <f t="shared" si="913"/>
        <v>0.21000000000000002</v>
      </c>
      <c r="W1042">
        <f t="shared" si="914"/>
        <v>0</v>
      </c>
      <c r="X1042">
        <f t="shared" si="915"/>
        <v>8250.06</v>
      </c>
      <c r="Y1042">
        <f t="shared" si="916"/>
        <v>4909.13</v>
      </c>
      <c r="AA1042">
        <v>51651743</v>
      </c>
      <c r="AB1042">
        <f t="shared" si="917"/>
        <v>52.56</v>
      </c>
      <c r="AC1042">
        <f t="shared" si="918"/>
        <v>40.93</v>
      </c>
      <c r="AD1042">
        <f>ROUND(((((ET1042*ROUND(1.05,7)))-((EU1042*ROUND(1.05,7))))+AE1042),2)</f>
        <v>1.55</v>
      </c>
      <c r="AE1042">
        <f>ROUND(((EU1042*ROUND(1.05,7))),2)</f>
        <v>0.13</v>
      </c>
      <c r="AF1042">
        <f>ROUND(((EV1042*ROUND(1.05,7))),2)</f>
        <v>10.08</v>
      </c>
      <c r="AG1042">
        <f t="shared" si="919"/>
        <v>0</v>
      </c>
      <c r="AH1042">
        <f>((EW1042*ROUND(1.05,7)))</f>
        <v>1.1235000000000002</v>
      </c>
      <c r="AI1042">
        <f>((EX1042*ROUND(1.05,7)))</f>
        <v>1.0500000000000001E-2</v>
      </c>
      <c r="AJ1042">
        <f t="shared" si="920"/>
        <v>0</v>
      </c>
      <c r="AK1042">
        <v>52</v>
      </c>
      <c r="AL1042">
        <v>40.93</v>
      </c>
      <c r="AM1042">
        <v>1.47</v>
      </c>
      <c r="AN1042">
        <v>0.12</v>
      </c>
      <c r="AO1042">
        <v>9.6</v>
      </c>
      <c r="AP1042">
        <v>0</v>
      </c>
      <c r="AQ1042">
        <v>1.07</v>
      </c>
      <c r="AR1042">
        <v>0.01</v>
      </c>
      <c r="AS1042">
        <v>0</v>
      </c>
      <c r="AT1042">
        <v>121</v>
      </c>
      <c r="AU1042">
        <v>72</v>
      </c>
      <c r="AV1042">
        <v>1</v>
      </c>
      <c r="AW1042">
        <v>1</v>
      </c>
      <c r="AZ1042">
        <v>1</v>
      </c>
      <c r="BA1042">
        <v>33.39</v>
      </c>
      <c r="BB1042">
        <v>13.26</v>
      </c>
      <c r="BC1042">
        <v>9.11</v>
      </c>
      <c r="BD1042" t="s">
        <v>3</v>
      </c>
      <c r="BE1042" t="s">
        <v>3</v>
      </c>
      <c r="BF1042" t="s">
        <v>3</v>
      </c>
      <c r="BG1042" t="s">
        <v>3</v>
      </c>
      <c r="BH1042">
        <v>0</v>
      </c>
      <c r="BI1042">
        <v>1</v>
      </c>
      <c r="BJ1042" t="s">
        <v>40</v>
      </c>
      <c r="BM1042">
        <v>20001</v>
      </c>
      <c r="BN1042">
        <v>0</v>
      </c>
      <c r="BO1042" t="s">
        <v>3</v>
      </c>
      <c r="BP1042">
        <v>0</v>
      </c>
      <c r="BQ1042">
        <v>22</v>
      </c>
      <c r="BR1042">
        <v>0</v>
      </c>
      <c r="BS1042">
        <v>33.39</v>
      </c>
      <c r="BT1042">
        <v>1</v>
      </c>
      <c r="BU1042">
        <v>1</v>
      </c>
      <c r="BV1042">
        <v>1</v>
      </c>
      <c r="BW1042">
        <v>1</v>
      </c>
      <c r="BX1042">
        <v>1</v>
      </c>
      <c r="BY1042" t="s">
        <v>3</v>
      </c>
      <c r="BZ1042">
        <v>121</v>
      </c>
      <c r="CA1042">
        <v>72</v>
      </c>
      <c r="CB1042" t="s">
        <v>3</v>
      </c>
      <c r="CE1042">
        <v>0</v>
      </c>
      <c r="CF1042">
        <v>0</v>
      </c>
      <c r="CG1042">
        <v>0</v>
      </c>
      <c r="CM1042">
        <v>0</v>
      </c>
      <c r="CN1042" t="s">
        <v>19</v>
      </c>
      <c r="CO1042">
        <v>0</v>
      </c>
      <c r="CP1042">
        <f t="shared" si="921"/>
        <v>14599.93</v>
      </c>
      <c r="CQ1042">
        <f>AC1042*BC1042</f>
        <v>372.8723</v>
      </c>
      <c r="CR1042">
        <f>AD1042*BB1042</f>
        <v>20.553000000000001</v>
      </c>
      <c r="CS1042">
        <f t="shared" si="922"/>
        <v>4.3407</v>
      </c>
      <c r="CT1042">
        <f t="shared" si="923"/>
        <v>336.57120000000003</v>
      </c>
      <c r="CU1042">
        <f t="shared" si="924"/>
        <v>0</v>
      </c>
      <c r="CV1042">
        <f t="shared" si="925"/>
        <v>1.1235000000000002</v>
      </c>
      <c r="CW1042">
        <f t="shared" si="926"/>
        <v>1.0500000000000001E-2</v>
      </c>
      <c r="CX1042">
        <f t="shared" si="927"/>
        <v>0</v>
      </c>
      <c r="CY1042">
        <f t="shared" si="937"/>
        <v>8250.0583000000006</v>
      </c>
      <c r="CZ1042">
        <f t="shared" si="938"/>
        <v>4909.1256000000003</v>
      </c>
      <c r="DC1042" t="s">
        <v>3</v>
      </c>
      <c r="DD1042" t="s">
        <v>3</v>
      </c>
      <c r="DE1042" t="s">
        <v>20</v>
      </c>
      <c r="DF1042" t="s">
        <v>20</v>
      </c>
      <c r="DG1042" t="s">
        <v>20</v>
      </c>
      <c r="DH1042" t="s">
        <v>3</v>
      </c>
      <c r="DI1042" t="s">
        <v>20</v>
      </c>
      <c r="DJ1042" t="s">
        <v>20</v>
      </c>
      <c r="DK1042" t="s">
        <v>3</v>
      </c>
      <c r="DL1042" t="s">
        <v>3</v>
      </c>
      <c r="DM1042" t="s">
        <v>3</v>
      </c>
      <c r="DN1042">
        <v>0</v>
      </c>
      <c r="DO1042">
        <v>0</v>
      </c>
      <c r="DP1042">
        <v>1</v>
      </c>
      <c r="DQ1042">
        <v>1</v>
      </c>
      <c r="DU1042">
        <v>1013</v>
      </c>
      <c r="DV1042" t="s">
        <v>17</v>
      </c>
      <c r="DW1042" t="s">
        <v>17</v>
      </c>
      <c r="DX1042">
        <v>1</v>
      </c>
      <c r="DZ1042" t="s">
        <v>3</v>
      </c>
      <c r="EA1042" t="s">
        <v>3</v>
      </c>
      <c r="EB1042" t="s">
        <v>3</v>
      </c>
      <c r="EC1042" t="s">
        <v>3</v>
      </c>
      <c r="EE1042">
        <v>50757454</v>
      </c>
      <c r="EF1042">
        <v>22</v>
      </c>
      <c r="EG1042" t="s">
        <v>21</v>
      </c>
      <c r="EH1042">
        <v>16</v>
      </c>
      <c r="EI1042" t="s">
        <v>22</v>
      </c>
      <c r="EJ1042">
        <v>1</v>
      </c>
      <c r="EK1042">
        <v>20001</v>
      </c>
      <c r="EL1042" t="s">
        <v>23</v>
      </c>
      <c r="EM1042" t="s">
        <v>24</v>
      </c>
      <c r="EO1042" t="s">
        <v>25</v>
      </c>
      <c r="EQ1042">
        <v>131072</v>
      </c>
      <c r="ER1042">
        <v>52</v>
      </c>
      <c r="ES1042">
        <v>40.93</v>
      </c>
      <c r="ET1042">
        <v>1.47</v>
      </c>
      <c r="EU1042">
        <v>0.12</v>
      </c>
      <c r="EV1042">
        <v>9.6</v>
      </c>
      <c r="EW1042">
        <v>1.07</v>
      </c>
      <c r="EX1042">
        <v>0.01</v>
      </c>
      <c r="EY1042">
        <v>0</v>
      </c>
      <c r="FQ1042">
        <v>0</v>
      </c>
      <c r="FR1042">
        <f t="shared" si="928"/>
        <v>0</v>
      </c>
      <c r="FS1042">
        <v>0</v>
      </c>
      <c r="FX1042">
        <v>121</v>
      </c>
      <c r="FY1042">
        <v>72</v>
      </c>
      <c r="GA1042" t="s">
        <v>3</v>
      </c>
      <c r="GD1042">
        <v>1</v>
      </c>
      <c r="GF1042">
        <v>-476731723</v>
      </c>
      <c r="GG1042">
        <v>2</v>
      </c>
      <c r="GH1042">
        <v>1</v>
      </c>
      <c r="GI1042">
        <v>4</v>
      </c>
      <c r="GJ1042">
        <v>0</v>
      </c>
      <c r="GK1042">
        <v>0</v>
      </c>
      <c r="GL1042">
        <f t="shared" si="929"/>
        <v>0</v>
      </c>
      <c r="GM1042">
        <f t="shared" si="930"/>
        <v>27759.119999999999</v>
      </c>
      <c r="GN1042">
        <f t="shared" si="931"/>
        <v>27759.119999999999</v>
      </c>
      <c r="GO1042">
        <f t="shared" si="932"/>
        <v>0</v>
      </c>
      <c r="GP1042">
        <f t="shared" si="933"/>
        <v>0</v>
      </c>
      <c r="GR1042">
        <v>0</v>
      </c>
      <c r="GS1042">
        <v>3</v>
      </c>
      <c r="GT1042">
        <v>0</v>
      </c>
      <c r="GU1042" t="s">
        <v>3</v>
      </c>
      <c r="GV1042">
        <f t="shared" si="934"/>
        <v>0</v>
      </c>
      <c r="GW1042">
        <v>1</v>
      </c>
      <c r="GX1042">
        <f t="shared" si="935"/>
        <v>0</v>
      </c>
      <c r="HA1042">
        <v>0</v>
      </c>
      <c r="HB1042">
        <v>0</v>
      </c>
      <c r="HC1042">
        <f t="shared" si="936"/>
        <v>0</v>
      </c>
      <c r="HE1042" t="s">
        <v>3</v>
      </c>
      <c r="HF1042" t="s">
        <v>3</v>
      </c>
      <c r="HM1042" t="s">
        <v>3</v>
      </c>
      <c r="HN1042" t="s">
        <v>26</v>
      </c>
      <c r="HO1042" t="s">
        <v>27</v>
      </c>
      <c r="HP1042" t="s">
        <v>22</v>
      </c>
      <c r="HQ1042" t="s">
        <v>22</v>
      </c>
      <c r="IK1042">
        <v>0</v>
      </c>
    </row>
    <row r="1043" spans="1:245" x14ac:dyDescent="0.2">
      <c r="A1043">
        <v>18</v>
      </c>
      <c r="B1043">
        <v>1</v>
      </c>
      <c r="C1043">
        <v>1320</v>
      </c>
      <c r="E1043" t="s">
        <v>613</v>
      </c>
      <c r="F1043" t="s">
        <v>42</v>
      </c>
      <c r="G1043" t="s">
        <v>43</v>
      </c>
      <c r="H1043" t="e">
        <f>'1.Ведомость'!#REF!</f>
        <v>#REF!</v>
      </c>
      <c r="I1043">
        <f>I1042*J1043</f>
        <v>2</v>
      </c>
      <c r="J1043">
        <v>0.1</v>
      </c>
      <c r="K1043">
        <v>0.1</v>
      </c>
      <c r="O1043">
        <f t="shared" si="906"/>
        <v>18.22</v>
      </c>
      <c r="P1043">
        <f t="shared" si="907"/>
        <v>18.22</v>
      </c>
      <c r="Q1043">
        <f t="shared" si="908"/>
        <v>0</v>
      </c>
      <c r="R1043">
        <f t="shared" si="909"/>
        <v>0</v>
      </c>
      <c r="S1043">
        <f t="shared" si="910"/>
        <v>0</v>
      </c>
      <c r="T1043">
        <f t="shared" si="911"/>
        <v>0</v>
      </c>
      <c r="U1043">
        <f t="shared" si="912"/>
        <v>0</v>
      </c>
      <c r="V1043">
        <f t="shared" si="913"/>
        <v>0</v>
      </c>
      <c r="W1043">
        <f t="shared" si="914"/>
        <v>0</v>
      </c>
      <c r="X1043">
        <f t="shared" si="915"/>
        <v>0</v>
      </c>
      <c r="Y1043">
        <f t="shared" si="916"/>
        <v>0</v>
      </c>
      <c r="AA1043">
        <v>51651743</v>
      </c>
      <c r="AB1043">
        <f t="shared" si="917"/>
        <v>1</v>
      </c>
      <c r="AC1043">
        <f t="shared" si="918"/>
        <v>1</v>
      </c>
      <c r="AD1043">
        <f>ROUND((((ET1043)-(EU1043))+AE1043),2)</f>
        <v>0</v>
      </c>
      <c r="AE1043">
        <f t="shared" ref="AE1043:AF1045" si="943">ROUND((EU1043),2)</f>
        <v>0</v>
      </c>
      <c r="AF1043">
        <f t="shared" si="943"/>
        <v>0</v>
      </c>
      <c r="AG1043">
        <f t="shared" si="919"/>
        <v>0</v>
      </c>
      <c r="AH1043">
        <f t="shared" ref="AH1043:AI1045" si="944">(EW1043)</f>
        <v>0</v>
      </c>
      <c r="AI1043">
        <f t="shared" si="944"/>
        <v>0</v>
      </c>
      <c r="AJ1043">
        <f t="shared" si="920"/>
        <v>0</v>
      </c>
      <c r="AK1043">
        <v>1</v>
      </c>
      <c r="AL1043">
        <v>1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1</v>
      </c>
      <c r="AW1043">
        <v>1</v>
      </c>
      <c r="AZ1043">
        <v>1</v>
      </c>
      <c r="BA1043">
        <v>1</v>
      </c>
      <c r="BB1043">
        <v>1</v>
      </c>
      <c r="BC1043">
        <v>9.11</v>
      </c>
      <c r="BD1043" t="s">
        <v>3</v>
      </c>
      <c r="BE1043" t="s">
        <v>3</v>
      </c>
      <c r="BF1043" t="s">
        <v>3</v>
      </c>
      <c r="BG1043" t="s">
        <v>3</v>
      </c>
      <c r="BH1043">
        <v>3</v>
      </c>
      <c r="BI1043">
        <v>1</v>
      </c>
      <c r="BJ1043" t="s">
        <v>45</v>
      </c>
      <c r="BM1043">
        <v>500001</v>
      </c>
      <c r="BN1043">
        <v>0</v>
      </c>
      <c r="BO1043" t="s">
        <v>3</v>
      </c>
      <c r="BP1043">
        <v>0</v>
      </c>
      <c r="BQ1043">
        <v>8</v>
      </c>
      <c r="BR1043">
        <v>0</v>
      </c>
      <c r="BS1043">
        <v>1</v>
      </c>
      <c r="BT1043">
        <v>1</v>
      </c>
      <c r="BU1043">
        <v>1</v>
      </c>
      <c r="BV1043">
        <v>1</v>
      </c>
      <c r="BW1043">
        <v>1</v>
      </c>
      <c r="BX1043">
        <v>1</v>
      </c>
      <c r="BY1043" t="s">
        <v>3</v>
      </c>
      <c r="BZ1043">
        <v>0</v>
      </c>
      <c r="CA1043">
        <v>0</v>
      </c>
      <c r="CB1043" t="s">
        <v>3</v>
      </c>
      <c r="CE1043">
        <v>0</v>
      </c>
      <c r="CF1043">
        <v>0</v>
      </c>
      <c r="CG1043">
        <v>0</v>
      </c>
      <c r="CM1043">
        <v>0</v>
      </c>
      <c r="CN1043" t="s">
        <v>3</v>
      </c>
      <c r="CO1043">
        <v>0</v>
      </c>
      <c r="CP1043">
        <f t="shared" si="921"/>
        <v>18.22</v>
      </c>
      <c r="CQ1043">
        <f>AC1043*BC1043</f>
        <v>9.11</v>
      </c>
      <c r="CR1043">
        <f>AD1043*BB1043</f>
        <v>0</v>
      </c>
      <c r="CS1043">
        <f t="shared" si="922"/>
        <v>0</v>
      </c>
      <c r="CT1043">
        <f t="shared" si="923"/>
        <v>0</v>
      </c>
      <c r="CU1043">
        <f t="shared" si="924"/>
        <v>0</v>
      </c>
      <c r="CV1043">
        <f t="shared" si="925"/>
        <v>0</v>
      </c>
      <c r="CW1043">
        <f t="shared" si="926"/>
        <v>0</v>
      </c>
      <c r="CX1043">
        <f t="shared" si="927"/>
        <v>0</v>
      </c>
      <c r="CY1043">
        <f t="shared" si="937"/>
        <v>0</v>
      </c>
      <c r="CZ1043">
        <f t="shared" si="938"/>
        <v>0</v>
      </c>
      <c r="DC1043" t="s">
        <v>3</v>
      </c>
      <c r="DD1043" t="s">
        <v>3</v>
      </c>
      <c r="DE1043" t="s">
        <v>3</v>
      </c>
      <c r="DF1043" t="s">
        <v>3</v>
      </c>
      <c r="DG1043" t="s">
        <v>3</v>
      </c>
      <c r="DH1043" t="s">
        <v>3</v>
      </c>
      <c r="DI1043" t="s">
        <v>3</v>
      </c>
      <c r="DJ1043" t="s">
        <v>3</v>
      </c>
      <c r="DK1043" t="s">
        <v>3</v>
      </c>
      <c r="DL1043" t="s">
        <v>3</v>
      </c>
      <c r="DM1043" t="s">
        <v>3</v>
      </c>
      <c r="DN1043">
        <v>0</v>
      </c>
      <c r="DO1043">
        <v>0</v>
      </c>
      <c r="DP1043">
        <v>1</v>
      </c>
      <c r="DQ1043">
        <v>1</v>
      </c>
      <c r="DU1043">
        <v>1013</v>
      </c>
      <c r="DV1043" t="s">
        <v>44</v>
      </c>
      <c r="DW1043" t="s">
        <v>44</v>
      </c>
      <c r="DX1043">
        <v>1</v>
      </c>
      <c r="DZ1043" t="s">
        <v>3</v>
      </c>
      <c r="EA1043" t="s">
        <v>3</v>
      </c>
      <c r="EB1043" t="s">
        <v>3</v>
      </c>
      <c r="EC1043" t="s">
        <v>3</v>
      </c>
      <c r="EE1043">
        <v>50757674</v>
      </c>
      <c r="EF1043">
        <v>8</v>
      </c>
      <c r="EG1043" t="s">
        <v>46</v>
      </c>
      <c r="EH1043">
        <v>0</v>
      </c>
      <c r="EI1043" t="s">
        <v>3</v>
      </c>
      <c r="EJ1043">
        <v>1</v>
      </c>
      <c r="EK1043">
        <v>500001</v>
      </c>
      <c r="EL1043" t="s">
        <v>47</v>
      </c>
      <c r="EM1043" t="s">
        <v>48</v>
      </c>
      <c r="EO1043" t="s">
        <v>3</v>
      </c>
      <c r="EQ1043">
        <v>0</v>
      </c>
      <c r="ER1043">
        <v>1</v>
      </c>
      <c r="ES1043">
        <v>1</v>
      </c>
      <c r="ET1043">
        <v>0</v>
      </c>
      <c r="EU1043">
        <v>0</v>
      </c>
      <c r="EV1043">
        <v>0</v>
      </c>
      <c r="EW1043">
        <v>0</v>
      </c>
      <c r="EX1043">
        <v>0</v>
      </c>
      <c r="FQ1043">
        <v>0</v>
      </c>
      <c r="FR1043">
        <f t="shared" si="928"/>
        <v>0</v>
      </c>
      <c r="FS1043">
        <v>0</v>
      </c>
      <c r="FX1043">
        <v>0</v>
      </c>
      <c r="FY1043">
        <v>0</v>
      </c>
      <c r="GA1043" t="s">
        <v>3</v>
      </c>
      <c r="GD1043">
        <v>1</v>
      </c>
      <c r="GF1043">
        <v>-1743999360</v>
      </c>
      <c r="GG1043">
        <v>2</v>
      </c>
      <c r="GH1043">
        <v>1</v>
      </c>
      <c r="GI1043">
        <v>4</v>
      </c>
      <c r="GJ1043">
        <v>0</v>
      </c>
      <c r="GK1043">
        <v>0</v>
      </c>
      <c r="GL1043">
        <f t="shared" si="929"/>
        <v>0</v>
      </c>
      <c r="GM1043">
        <f t="shared" si="930"/>
        <v>18.22</v>
      </c>
      <c r="GN1043">
        <f t="shared" si="931"/>
        <v>18.22</v>
      </c>
      <c r="GO1043">
        <f t="shared" si="932"/>
        <v>0</v>
      </c>
      <c r="GP1043">
        <f t="shared" si="933"/>
        <v>0</v>
      </c>
      <c r="GR1043">
        <v>0</v>
      </c>
      <c r="GS1043">
        <v>3</v>
      </c>
      <c r="GT1043">
        <v>0</v>
      </c>
      <c r="GU1043" t="s">
        <v>3</v>
      </c>
      <c r="GV1043">
        <f t="shared" si="934"/>
        <v>0</v>
      </c>
      <c r="GW1043">
        <v>1</v>
      </c>
      <c r="GX1043">
        <f t="shared" si="935"/>
        <v>0</v>
      </c>
      <c r="HA1043">
        <v>0</v>
      </c>
      <c r="HB1043">
        <v>0</v>
      </c>
      <c r="HC1043">
        <f t="shared" si="936"/>
        <v>0</v>
      </c>
      <c r="HE1043" t="s">
        <v>3</v>
      </c>
      <c r="HF1043" t="s">
        <v>3</v>
      </c>
      <c r="HM1043" t="s">
        <v>3</v>
      </c>
      <c r="HN1043" t="s">
        <v>3</v>
      </c>
      <c r="HO1043" t="s">
        <v>3</v>
      </c>
      <c r="HP1043" t="s">
        <v>3</v>
      </c>
      <c r="HQ1043" t="s">
        <v>3</v>
      </c>
      <c r="IK1043">
        <v>0</v>
      </c>
    </row>
    <row r="1044" spans="1:245" x14ac:dyDescent="0.2">
      <c r="A1044">
        <v>18</v>
      </c>
      <c r="B1044">
        <v>1</v>
      </c>
      <c r="C1044">
        <v>1324</v>
      </c>
      <c r="E1044" t="s">
        <v>614</v>
      </c>
      <c r="F1044" t="s">
        <v>50</v>
      </c>
      <c r="G1044" t="s">
        <v>51</v>
      </c>
      <c r="H1044" t="e">
        <f>'1.Ведомость'!#REF!</f>
        <v>#REF!</v>
      </c>
      <c r="I1044">
        <f>I1042*J1044</f>
        <v>-0.8</v>
      </c>
      <c r="J1044">
        <v>-0.04</v>
      </c>
      <c r="K1044">
        <v>-0.04</v>
      </c>
      <c r="O1044">
        <f t="shared" si="906"/>
        <v>-6748.69</v>
      </c>
      <c r="P1044">
        <f t="shared" si="907"/>
        <v>-6748.69</v>
      </c>
      <c r="Q1044">
        <f t="shared" si="908"/>
        <v>0</v>
      </c>
      <c r="R1044">
        <f t="shared" si="909"/>
        <v>0</v>
      </c>
      <c r="S1044">
        <f t="shared" si="910"/>
        <v>0</v>
      </c>
      <c r="T1044">
        <f t="shared" si="911"/>
        <v>0</v>
      </c>
      <c r="U1044">
        <f t="shared" si="912"/>
        <v>0</v>
      </c>
      <c r="V1044">
        <f t="shared" si="913"/>
        <v>0</v>
      </c>
      <c r="W1044">
        <f t="shared" si="914"/>
        <v>0</v>
      </c>
      <c r="X1044">
        <f t="shared" si="915"/>
        <v>0</v>
      </c>
      <c r="Y1044">
        <f t="shared" si="916"/>
        <v>0</v>
      </c>
      <c r="AA1044">
        <v>51651743</v>
      </c>
      <c r="AB1044">
        <f t="shared" si="917"/>
        <v>926</v>
      </c>
      <c r="AC1044">
        <f t="shared" si="918"/>
        <v>926</v>
      </c>
      <c r="AD1044">
        <f>ROUND((((ET1044)-(EU1044))+AE1044),2)</f>
        <v>0</v>
      </c>
      <c r="AE1044">
        <f t="shared" si="943"/>
        <v>0</v>
      </c>
      <c r="AF1044">
        <f t="shared" si="943"/>
        <v>0</v>
      </c>
      <c r="AG1044">
        <f t="shared" si="919"/>
        <v>0</v>
      </c>
      <c r="AH1044">
        <f t="shared" si="944"/>
        <v>0</v>
      </c>
      <c r="AI1044">
        <f t="shared" si="944"/>
        <v>0</v>
      </c>
      <c r="AJ1044">
        <f t="shared" si="920"/>
        <v>0</v>
      </c>
      <c r="AK1044">
        <v>926</v>
      </c>
      <c r="AL1044">
        <v>926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1</v>
      </c>
      <c r="AW1044">
        <v>1</v>
      </c>
      <c r="AZ1044">
        <v>1</v>
      </c>
      <c r="BA1044">
        <v>1</v>
      </c>
      <c r="BB1044">
        <v>1</v>
      </c>
      <c r="BC1044">
        <v>9.11</v>
      </c>
      <c r="BD1044" t="s">
        <v>3</v>
      </c>
      <c r="BE1044" t="s">
        <v>3</v>
      </c>
      <c r="BF1044" t="s">
        <v>3</v>
      </c>
      <c r="BG1044" t="s">
        <v>3</v>
      </c>
      <c r="BH1044">
        <v>3</v>
      </c>
      <c r="BI1044">
        <v>1</v>
      </c>
      <c r="BJ1044" t="s">
        <v>53</v>
      </c>
      <c r="BM1044">
        <v>500001</v>
      </c>
      <c r="BN1044">
        <v>0</v>
      </c>
      <c r="BO1044" t="s">
        <v>3</v>
      </c>
      <c r="BP1044">
        <v>0</v>
      </c>
      <c r="BQ1044">
        <v>8</v>
      </c>
      <c r="BR1044">
        <v>1</v>
      </c>
      <c r="BS1044">
        <v>1</v>
      </c>
      <c r="BT1044">
        <v>1</v>
      </c>
      <c r="BU1044">
        <v>1</v>
      </c>
      <c r="BV1044">
        <v>1</v>
      </c>
      <c r="BW1044">
        <v>1</v>
      </c>
      <c r="BX1044">
        <v>1</v>
      </c>
      <c r="BY1044" t="s">
        <v>3</v>
      </c>
      <c r="BZ1044">
        <v>0</v>
      </c>
      <c r="CA1044">
        <v>0</v>
      </c>
      <c r="CB1044" t="s">
        <v>3</v>
      </c>
      <c r="CE1044">
        <v>0</v>
      </c>
      <c r="CF1044">
        <v>0</v>
      </c>
      <c r="CG1044">
        <v>0</v>
      </c>
      <c r="CM1044">
        <v>0</v>
      </c>
      <c r="CN1044" t="s">
        <v>3</v>
      </c>
      <c r="CO1044">
        <v>0</v>
      </c>
      <c r="CP1044">
        <f t="shared" si="921"/>
        <v>-6748.69</v>
      </c>
      <c r="CQ1044">
        <f>AC1044*BC1044</f>
        <v>8435.8599999999988</v>
      </c>
      <c r="CR1044">
        <f>AD1044*BB1044</f>
        <v>0</v>
      </c>
      <c r="CS1044">
        <f t="shared" si="922"/>
        <v>0</v>
      </c>
      <c r="CT1044">
        <f t="shared" si="923"/>
        <v>0</v>
      </c>
      <c r="CU1044">
        <f t="shared" si="924"/>
        <v>0</v>
      </c>
      <c r="CV1044">
        <f t="shared" si="925"/>
        <v>0</v>
      </c>
      <c r="CW1044">
        <f t="shared" si="926"/>
        <v>0</v>
      </c>
      <c r="CX1044">
        <f t="shared" si="927"/>
        <v>0</v>
      </c>
      <c r="CY1044">
        <f t="shared" si="937"/>
        <v>0</v>
      </c>
      <c r="CZ1044">
        <f t="shared" si="938"/>
        <v>0</v>
      </c>
      <c r="DC1044" t="s">
        <v>3</v>
      </c>
      <c r="DD1044" t="s">
        <v>3</v>
      </c>
      <c r="DE1044" t="s">
        <v>3</v>
      </c>
      <c r="DF1044" t="s">
        <v>3</v>
      </c>
      <c r="DG1044" t="s">
        <v>3</v>
      </c>
      <c r="DH1044" t="s">
        <v>3</v>
      </c>
      <c r="DI1044" t="s">
        <v>3</v>
      </c>
      <c r="DJ1044" t="s">
        <v>3</v>
      </c>
      <c r="DK1044" t="s">
        <v>3</v>
      </c>
      <c r="DL1044" t="s">
        <v>3</v>
      </c>
      <c r="DM1044" t="s">
        <v>3</v>
      </c>
      <c r="DN1044">
        <v>0</v>
      </c>
      <c r="DO1044">
        <v>0</v>
      </c>
      <c r="DP1044">
        <v>1</v>
      </c>
      <c r="DQ1044">
        <v>1</v>
      </c>
      <c r="DU1044">
        <v>1005</v>
      </c>
      <c r="DV1044" t="s">
        <v>52</v>
      </c>
      <c r="DW1044" t="s">
        <v>52</v>
      </c>
      <c r="DX1044">
        <v>1</v>
      </c>
      <c r="DZ1044" t="s">
        <v>3</v>
      </c>
      <c r="EA1044" t="s">
        <v>3</v>
      </c>
      <c r="EB1044" t="s">
        <v>3</v>
      </c>
      <c r="EC1044" t="s">
        <v>3</v>
      </c>
      <c r="EE1044">
        <v>50757674</v>
      </c>
      <c r="EF1044">
        <v>8</v>
      </c>
      <c r="EG1044" t="s">
        <v>46</v>
      </c>
      <c r="EH1044">
        <v>0</v>
      </c>
      <c r="EI1044" t="s">
        <v>3</v>
      </c>
      <c r="EJ1044">
        <v>1</v>
      </c>
      <c r="EK1044">
        <v>500001</v>
      </c>
      <c r="EL1044" t="s">
        <v>47</v>
      </c>
      <c r="EM1044" t="s">
        <v>48</v>
      </c>
      <c r="EO1044" t="s">
        <v>3</v>
      </c>
      <c r="EQ1044">
        <v>32768</v>
      </c>
      <c r="ER1044">
        <v>926</v>
      </c>
      <c r="ES1044">
        <v>926</v>
      </c>
      <c r="ET1044">
        <v>0</v>
      </c>
      <c r="EU1044">
        <v>0</v>
      </c>
      <c r="EV1044">
        <v>0</v>
      </c>
      <c r="EW1044">
        <v>0</v>
      </c>
      <c r="EX1044">
        <v>0</v>
      </c>
      <c r="FQ1044">
        <v>0</v>
      </c>
      <c r="FR1044">
        <f t="shared" si="928"/>
        <v>0</v>
      </c>
      <c r="FS1044">
        <v>0</v>
      </c>
      <c r="FX1044">
        <v>0</v>
      </c>
      <c r="FY1044">
        <v>0</v>
      </c>
      <c r="GA1044" t="s">
        <v>3</v>
      </c>
      <c r="GD1044">
        <v>1</v>
      </c>
      <c r="GF1044">
        <v>-1896968330</v>
      </c>
      <c r="GG1044">
        <v>2</v>
      </c>
      <c r="GH1044">
        <v>1</v>
      </c>
      <c r="GI1044">
        <v>4</v>
      </c>
      <c r="GJ1044">
        <v>0</v>
      </c>
      <c r="GK1044">
        <v>0</v>
      </c>
      <c r="GL1044">
        <f t="shared" si="929"/>
        <v>0</v>
      </c>
      <c r="GM1044">
        <f t="shared" si="930"/>
        <v>-6748.69</v>
      </c>
      <c r="GN1044">
        <f t="shared" si="931"/>
        <v>-6748.69</v>
      </c>
      <c r="GO1044">
        <f t="shared" si="932"/>
        <v>0</v>
      </c>
      <c r="GP1044">
        <f t="shared" si="933"/>
        <v>0</v>
      </c>
      <c r="GR1044">
        <v>0</v>
      </c>
      <c r="GS1044">
        <v>3</v>
      </c>
      <c r="GT1044">
        <v>0</v>
      </c>
      <c r="GU1044" t="s">
        <v>3</v>
      </c>
      <c r="GV1044">
        <f t="shared" si="934"/>
        <v>0</v>
      </c>
      <c r="GW1044">
        <v>1</v>
      </c>
      <c r="GX1044">
        <f t="shared" si="935"/>
        <v>0</v>
      </c>
      <c r="HA1044">
        <v>0</v>
      </c>
      <c r="HB1044">
        <v>0</v>
      </c>
      <c r="HC1044">
        <f t="shared" si="936"/>
        <v>0</v>
      </c>
      <c r="HE1044" t="s">
        <v>3</v>
      </c>
      <c r="HF1044" t="s">
        <v>3</v>
      </c>
      <c r="HM1044" t="s">
        <v>3</v>
      </c>
      <c r="HN1044" t="s">
        <v>3</v>
      </c>
      <c r="HO1044" t="s">
        <v>3</v>
      </c>
      <c r="HP1044" t="s">
        <v>3</v>
      </c>
      <c r="HQ1044" t="s">
        <v>3</v>
      </c>
      <c r="IK1044">
        <v>0</v>
      </c>
    </row>
    <row r="1045" spans="1:245" x14ac:dyDescent="0.2">
      <c r="A1045">
        <v>18</v>
      </c>
      <c r="B1045">
        <v>1</v>
      </c>
      <c r="C1045">
        <v>1325</v>
      </c>
      <c r="E1045" t="s">
        <v>615</v>
      </c>
      <c r="F1045" t="s">
        <v>29</v>
      </c>
      <c r="G1045" t="s">
        <v>201</v>
      </c>
      <c r="H1045" t="str">
        <f>'1.Ведомость'!C324</f>
        <v>ШТ</v>
      </c>
      <c r="I1045">
        <f>I1042*J1045</f>
        <v>20</v>
      </c>
      <c r="J1045">
        <v>1</v>
      </c>
      <c r="K1045">
        <v>1</v>
      </c>
      <c r="O1045">
        <f t="shared" si="906"/>
        <v>37227.4</v>
      </c>
      <c r="P1045">
        <f t="shared" si="907"/>
        <v>37227.4</v>
      </c>
      <c r="Q1045">
        <f t="shared" si="908"/>
        <v>0</v>
      </c>
      <c r="R1045">
        <f t="shared" si="909"/>
        <v>0</v>
      </c>
      <c r="S1045">
        <f t="shared" si="910"/>
        <v>0</v>
      </c>
      <c r="T1045">
        <f t="shared" si="911"/>
        <v>0</v>
      </c>
      <c r="U1045">
        <f t="shared" si="912"/>
        <v>0</v>
      </c>
      <c r="V1045">
        <f t="shared" si="913"/>
        <v>0</v>
      </c>
      <c r="W1045">
        <f t="shared" si="914"/>
        <v>0</v>
      </c>
      <c r="X1045">
        <f t="shared" si="915"/>
        <v>0</v>
      </c>
      <c r="Y1045">
        <f t="shared" si="916"/>
        <v>0</v>
      </c>
      <c r="AA1045">
        <v>51651743</v>
      </c>
      <c r="AB1045">
        <f t="shared" si="917"/>
        <v>1861.37</v>
      </c>
      <c r="AC1045">
        <f t="shared" si="918"/>
        <v>1861.37</v>
      </c>
      <c r="AD1045">
        <f>ROUND((((ET1045)-(EU1045))+AE1045),2)</f>
        <v>0</v>
      </c>
      <c r="AE1045">
        <f t="shared" si="943"/>
        <v>0</v>
      </c>
      <c r="AF1045">
        <f t="shared" si="943"/>
        <v>0</v>
      </c>
      <c r="AG1045">
        <f t="shared" si="919"/>
        <v>0</v>
      </c>
      <c r="AH1045">
        <f t="shared" si="944"/>
        <v>0</v>
      </c>
      <c r="AI1045">
        <f t="shared" si="944"/>
        <v>0</v>
      </c>
      <c r="AJ1045">
        <f t="shared" si="920"/>
        <v>0</v>
      </c>
      <c r="AK1045">
        <v>1861.37</v>
      </c>
      <c r="AL1045">
        <v>1861.37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1</v>
      </c>
      <c r="AW1045">
        <v>1</v>
      </c>
      <c r="AZ1045">
        <v>1</v>
      </c>
      <c r="BA1045">
        <v>1</v>
      </c>
      <c r="BB1045">
        <v>1</v>
      </c>
      <c r="BC1045">
        <v>9.11</v>
      </c>
      <c r="BD1045" t="s">
        <v>3</v>
      </c>
      <c r="BE1045" t="s">
        <v>3</v>
      </c>
      <c r="BF1045" t="s">
        <v>3</v>
      </c>
      <c r="BG1045" t="s">
        <v>3</v>
      </c>
      <c r="BH1045">
        <v>3</v>
      </c>
      <c r="BI1045">
        <v>1</v>
      </c>
      <c r="BJ1045" t="s">
        <v>62</v>
      </c>
      <c r="BM1045">
        <v>500001</v>
      </c>
      <c r="BN1045">
        <v>0</v>
      </c>
      <c r="BO1045" t="s">
        <v>3</v>
      </c>
      <c r="BP1045">
        <v>0</v>
      </c>
      <c r="BQ1045">
        <v>8</v>
      </c>
      <c r="BR1045">
        <v>0</v>
      </c>
      <c r="BS1045">
        <v>1</v>
      </c>
      <c r="BT1045">
        <v>1</v>
      </c>
      <c r="BU1045">
        <v>1</v>
      </c>
      <c r="BV1045">
        <v>1</v>
      </c>
      <c r="BW1045">
        <v>1</v>
      </c>
      <c r="BX1045">
        <v>1</v>
      </c>
      <c r="BY1045" t="s">
        <v>3</v>
      </c>
      <c r="BZ1045">
        <v>0</v>
      </c>
      <c r="CA1045">
        <v>0</v>
      </c>
      <c r="CB1045" t="s">
        <v>3</v>
      </c>
      <c r="CE1045">
        <v>0</v>
      </c>
      <c r="CF1045">
        <v>0</v>
      </c>
      <c r="CG1045">
        <v>0</v>
      </c>
      <c r="CM1045">
        <v>0</v>
      </c>
      <c r="CN1045" t="s">
        <v>3</v>
      </c>
      <c r="CO1045">
        <v>0</v>
      </c>
      <c r="CP1045">
        <f t="shared" si="921"/>
        <v>37227.4</v>
      </c>
      <c r="CQ1045">
        <f>AC1045</f>
        <v>1861.37</v>
      </c>
      <c r="CR1045">
        <f>AD1045</f>
        <v>0</v>
      </c>
      <c r="CS1045">
        <f t="shared" si="922"/>
        <v>0</v>
      </c>
      <c r="CT1045">
        <f t="shared" si="923"/>
        <v>0</v>
      </c>
      <c r="CU1045">
        <f t="shared" si="924"/>
        <v>0</v>
      </c>
      <c r="CV1045">
        <f t="shared" si="925"/>
        <v>0</v>
      </c>
      <c r="CW1045">
        <f t="shared" si="926"/>
        <v>0</v>
      </c>
      <c r="CX1045">
        <f t="shared" si="927"/>
        <v>0</v>
      </c>
      <c r="CY1045">
        <f t="shared" si="937"/>
        <v>0</v>
      </c>
      <c r="CZ1045">
        <f t="shared" si="938"/>
        <v>0</v>
      </c>
      <c r="DC1045" t="s">
        <v>3</v>
      </c>
      <c r="DD1045" t="s">
        <v>3</v>
      </c>
      <c r="DE1045" t="s">
        <v>3</v>
      </c>
      <c r="DF1045" t="s">
        <v>3</v>
      </c>
      <c r="DG1045" t="s">
        <v>3</v>
      </c>
      <c r="DH1045" t="s">
        <v>3</v>
      </c>
      <c r="DI1045" t="s">
        <v>3</v>
      </c>
      <c r="DJ1045" t="s">
        <v>3</v>
      </c>
      <c r="DK1045" t="s">
        <v>3</v>
      </c>
      <c r="DL1045" t="s">
        <v>3</v>
      </c>
      <c r="DM1045" t="s">
        <v>3</v>
      </c>
      <c r="DN1045">
        <v>0</v>
      </c>
      <c r="DO1045">
        <v>0</v>
      </c>
      <c r="DP1045">
        <v>1</v>
      </c>
      <c r="DQ1045">
        <v>1</v>
      </c>
      <c r="DU1045">
        <v>1013</v>
      </c>
      <c r="DV1045" t="s">
        <v>17</v>
      </c>
      <c r="DW1045" t="s">
        <v>17</v>
      </c>
      <c r="DX1045">
        <v>1</v>
      </c>
      <c r="DZ1045" t="s">
        <v>3</v>
      </c>
      <c r="EA1045" t="s">
        <v>3</v>
      </c>
      <c r="EB1045" t="s">
        <v>3</v>
      </c>
      <c r="EC1045" t="s">
        <v>3</v>
      </c>
      <c r="EE1045">
        <v>50757674</v>
      </c>
      <c r="EF1045">
        <v>8</v>
      </c>
      <c r="EG1045" t="s">
        <v>46</v>
      </c>
      <c r="EH1045">
        <v>0</v>
      </c>
      <c r="EI1045" t="s">
        <v>3</v>
      </c>
      <c r="EJ1045">
        <v>1</v>
      </c>
      <c r="EK1045">
        <v>500001</v>
      </c>
      <c r="EL1045" t="s">
        <v>47</v>
      </c>
      <c r="EM1045" t="s">
        <v>48</v>
      </c>
      <c r="EO1045" t="s">
        <v>3</v>
      </c>
      <c r="EQ1045">
        <v>0</v>
      </c>
      <c r="ER1045">
        <v>1770</v>
      </c>
      <c r="ES1045">
        <v>1861.37</v>
      </c>
      <c r="ET1045">
        <v>0</v>
      </c>
      <c r="EU1045">
        <v>0</v>
      </c>
      <c r="EV1045">
        <v>0</v>
      </c>
      <c r="EW1045">
        <v>0</v>
      </c>
      <c r="EX1045">
        <v>0</v>
      </c>
      <c r="EZ1045">
        <v>5</v>
      </c>
      <c r="FC1045">
        <v>0</v>
      </c>
      <c r="FD1045">
        <v>18</v>
      </c>
      <c r="FF1045">
        <v>1770</v>
      </c>
      <c r="FQ1045">
        <v>0</v>
      </c>
      <c r="FR1045">
        <f t="shared" si="928"/>
        <v>0</v>
      </c>
      <c r="FS1045">
        <v>0</v>
      </c>
      <c r="FX1045">
        <v>0</v>
      </c>
      <c r="FY1045">
        <v>0</v>
      </c>
      <c r="GA1045" t="s">
        <v>202</v>
      </c>
      <c r="GD1045">
        <v>1</v>
      </c>
      <c r="GF1045">
        <v>-1766657038</v>
      </c>
      <c r="GG1045">
        <v>2</v>
      </c>
      <c r="GH1045">
        <v>3</v>
      </c>
      <c r="GI1045">
        <v>4</v>
      </c>
      <c r="GJ1045">
        <v>0</v>
      </c>
      <c r="GK1045">
        <v>0</v>
      </c>
      <c r="GL1045">
        <f t="shared" si="929"/>
        <v>0</v>
      </c>
      <c r="GM1045">
        <f t="shared" si="930"/>
        <v>37227.4</v>
      </c>
      <c r="GN1045">
        <f t="shared" si="931"/>
        <v>37227.4</v>
      </c>
      <c r="GO1045">
        <f t="shared" si="932"/>
        <v>0</v>
      </c>
      <c r="GP1045">
        <f t="shared" si="933"/>
        <v>0</v>
      </c>
      <c r="GR1045">
        <v>1</v>
      </c>
      <c r="GS1045">
        <v>1</v>
      </c>
      <c r="GT1045">
        <v>0</v>
      </c>
      <c r="GU1045" t="s">
        <v>3</v>
      </c>
      <c r="GV1045">
        <f t="shared" si="934"/>
        <v>0</v>
      </c>
      <c r="GW1045">
        <v>1</v>
      </c>
      <c r="GX1045">
        <f t="shared" si="935"/>
        <v>0</v>
      </c>
      <c r="HA1045">
        <v>0</v>
      </c>
      <c r="HB1045">
        <v>0</v>
      </c>
      <c r="HC1045">
        <f t="shared" si="936"/>
        <v>0</v>
      </c>
      <c r="HE1045" t="s">
        <v>35</v>
      </c>
      <c r="HF1045" t="s">
        <v>37</v>
      </c>
      <c r="HG1045">
        <f>ROUND(AC1045*I1045,2)</f>
        <v>37227.4</v>
      </c>
      <c r="HM1045" t="s">
        <v>3</v>
      </c>
      <c r="HN1045" t="s">
        <v>3</v>
      </c>
      <c r="HO1045" t="s">
        <v>3</v>
      </c>
      <c r="HP1045" t="s">
        <v>3</v>
      </c>
      <c r="HQ1045" t="s">
        <v>3</v>
      </c>
      <c r="IK1045">
        <v>0</v>
      </c>
    </row>
    <row r="1046" spans="1:245" x14ac:dyDescent="0.2">
      <c r="A1046">
        <v>17</v>
      </c>
      <c r="B1046">
        <v>1</v>
      </c>
      <c r="C1046">
        <f>ROW(SmtRes!A1337)</f>
        <v>1337</v>
      </c>
      <c r="D1046">
        <f>ROW(EtalonRes!A1536)</f>
        <v>1536</v>
      </c>
      <c r="E1046" t="s">
        <v>616</v>
      </c>
      <c r="F1046" t="s">
        <v>74</v>
      </c>
      <c r="G1046" t="s">
        <v>75</v>
      </c>
      <c r="H1046" t="s">
        <v>76</v>
      </c>
      <c r="I1046">
        <v>1.4999999999999999E-2</v>
      </c>
      <c r="J1046">
        <v>0</v>
      </c>
      <c r="K1046">
        <v>1.4999999999999999E-2</v>
      </c>
      <c r="O1046">
        <f t="shared" si="906"/>
        <v>791.74</v>
      </c>
      <c r="P1046">
        <f t="shared" si="907"/>
        <v>59.39</v>
      </c>
      <c r="Q1046">
        <f t="shared" si="908"/>
        <v>24.52</v>
      </c>
      <c r="R1046">
        <f t="shared" si="909"/>
        <v>7.8</v>
      </c>
      <c r="S1046">
        <f t="shared" si="910"/>
        <v>707.83</v>
      </c>
      <c r="T1046">
        <f t="shared" si="911"/>
        <v>0</v>
      </c>
      <c r="U1046">
        <f t="shared" si="912"/>
        <v>2.4255</v>
      </c>
      <c r="V1046">
        <f t="shared" si="913"/>
        <v>1.89E-2</v>
      </c>
      <c r="W1046">
        <f t="shared" si="914"/>
        <v>0</v>
      </c>
      <c r="X1046">
        <f t="shared" si="915"/>
        <v>865.91</v>
      </c>
      <c r="Y1046">
        <f t="shared" si="916"/>
        <v>515.25</v>
      </c>
      <c r="AA1046">
        <v>51651743</v>
      </c>
      <c r="AB1046">
        <f t="shared" si="917"/>
        <v>1971.21</v>
      </c>
      <c r="AC1046">
        <f t="shared" si="918"/>
        <v>434.65</v>
      </c>
      <c r="AD1046">
        <f>ROUND(((((ET1046*ROUND(1.05,7)))-((EU1046*ROUND(1.05,7))))+AE1046),2)</f>
        <v>123.3</v>
      </c>
      <c r="AE1046">
        <f>ROUND(((EU1046*ROUND(1.05,7))),2)</f>
        <v>15.57</v>
      </c>
      <c r="AF1046">
        <f>ROUND(((EV1046*ROUND(1.05,7))),2)</f>
        <v>1413.26</v>
      </c>
      <c r="AG1046">
        <f t="shared" si="919"/>
        <v>0</v>
      </c>
      <c r="AH1046">
        <f>((EW1046*ROUND(1.05,7)))</f>
        <v>161.70000000000002</v>
      </c>
      <c r="AI1046">
        <f>((EX1046*ROUND(1.05,7)))</f>
        <v>1.26</v>
      </c>
      <c r="AJ1046">
        <f t="shared" si="920"/>
        <v>0</v>
      </c>
      <c r="AK1046">
        <v>1898.04</v>
      </c>
      <c r="AL1046">
        <v>434.65</v>
      </c>
      <c r="AM1046">
        <v>117.43</v>
      </c>
      <c r="AN1046">
        <v>14.83</v>
      </c>
      <c r="AO1046">
        <v>1345.96</v>
      </c>
      <c r="AP1046">
        <v>0</v>
      </c>
      <c r="AQ1046">
        <v>154</v>
      </c>
      <c r="AR1046">
        <v>1.2</v>
      </c>
      <c r="AS1046">
        <v>0</v>
      </c>
      <c r="AT1046">
        <v>121</v>
      </c>
      <c r="AU1046">
        <v>72</v>
      </c>
      <c r="AV1046">
        <v>1</v>
      </c>
      <c r="AW1046">
        <v>1</v>
      </c>
      <c r="AZ1046">
        <v>1</v>
      </c>
      <c r="BA1046">
        <v>33.39</v>
      </c>
      <c r="BB1046">
        <v>13.26</v>
      </c>
      <c r="BC1046">
        <v>9.11</v>
      </c>
      <c r="BD1046" t="s">
        <v>3</v>
      </c>
      <c r="BE1046" t="s">
        <v>3</v>
      </c>
      <c r="BF1046" t="s">
        <v>3</v>
      </c>
      <c r="BG1046" t="s">
        <v>3</v>
      </c>
      <c r="BH1046">
        <v>0</v>
      </c>
      <c r="BI1046">
        <v>1</v>
      </c>
      <c r="BJ1046" t="s">
        <v>77</v>
      </c>
      <c r="BM1046">
        <v>20001</v>
      </c>
      <c r="BN1046">
        <v>0</v>
      </c>
      <c r="BO1046" t="s">
        <v>3</v>
      </c>
      <c r="BP1046">
        <v>0</v>
      </c>
      <c r="BQ1046">
        <v>22</v>
      </c>
      <c r="BR1046">
        <v>0</v>
      </c>
      <c r="BS1046">
        <v>33.39</v>
      </c>
      <c r="BT1046">
        <v>1</v>
      </c>
      <c r="BU1046">
        <v>1</v>
      </c>
      <c r="BV1046">
        <v>1</v>
      </c>
      <c r="BW1046">
        <v>1</v>
      </c>
      <c r="BX1046">
        <v>1</v>
      </c>
      <c r="BY1046" t="s">
        <v>3</v>
      </c>
      <c r="BZ1046">
        <v>121</v>
      </c>
      <c r="CA1046">
        <v>72</v>
      </c>
      <c r="CB1046" t="s">
        <v>3</v>
      </c>
      <c r="CE1046">
        <v>0</v>
      </c>
      <c r="CF1046">
        <v>0</v>
      </c>
      <c r="CG1046">
        <v>0</v>
      </c>
      <c r="CM1046">
        <v>0</v>
      </c>
      <c r="CN1046" t="s">
        <v>19</v>
      </c>
      <c r="CO1046">
        <v>0</v>
      </c>
      <c r="CP1046">
        <f t="shared" si="921"/>
        <v>791.74</v>
      </c>
      <c r="CQ1046">
        <f t="shared" ref="CQ1046:CQ1061" si="945">AC1046*BC1046</f>
        <v>3959.6614999999997</v>
      </c>
      <c r="CR1046">
        <f t="shared" ref="CR1046:CR1061" si="946">AD1046*BB1046</f>
        <v>1634.9579999999999</v>
      </c>
      <c r="CS1046">
        <f t="shared" si="922"/>
        <v>519.88229999999999</v>
      </c>
      <c r="CT1046">
        <f t="shared" si="923"/>
        <v>47188.751400000001</v>
      </c>
      <c r="CU1046">
        <f t="shared" si="924"/>
        <v>0</v>
      </c>
      <c r="CV1046">
        <f t="shared" si="925"/>
        <v>161.70000000000002</v>
      </c>
      <c r="CW1046">
        <f t="shared" si="926"/>
        <v>1.26</v>
      </c>
      <c r="CX1046">
        <f t="shared" si="927"/>
        <v>0</v>
      </c>
      <c r="CY1046">
        <f t="shared" si="937"/>
        <v>865.91229999999996</v>
      </c>
      <c r="CZ1046">
        <f t="shared" si="938"/>
        <v>515.25360000000001</v>
      </c>
      <c r="DC1046" t="s">
        <v>3</v>
      </c>
      <c r="DD1046" t="s">
        <v>3</v>
      </c>
      <c r="DE1046" t="s">
        <v>20</v>
      </c>
      <c r="DF1046" t="s">
        <v>20</v>
      </c>
      <c r="DG1046" t="s">
        <v>20</v>
      </c>
      <c r="DH1046" t="s">
        <v>3</v>
      </c>
      <c r="DI1046" t="s">
        <v>20</v>
      </c>
      <c r="DJ1046" t="s">
        <v>20</v>
      </c>
      <c r="DK1046" t="s">
        <v>3</v>
      </c>
      <c r="DL1046" t="s">
        <v>3</v>
      </c>
      <c r="DM1046" t="s">
        <v>3</v>
      </c>
      <c r="DN1046">
        <v>0</v>
      </c>
      <c r="DO1046">
        <v>0</v>
      </c>
      <c r="DP1046">
        <v>1</v>
      </c>
      <c r="DQ1046">
        <v>1</v>
      </c>
      <c r="DU1046">
        <v>1005</v>
      </c>
      <c r="DV1046" t="s">
        <v>76</v>
      </c>
      <c r="DW1046" t="s">
        <v>76</v>
      </c>
      <c r="DX1046">
        <v>100</v>
      </c>
      <c r="DZ1046" t="s">
        <v>3</v>
      </c>
      <c r="EA1046" t="s">
        <v>3</v>
      </c>
      <c r="EB1046" t="s">
        <v>3</v>
      </c>
      <c r="EC1046" t="s">
        <v>3</v>
      </c>
      <c r="EE1046">
        <v>50757454</v>
      </c>
      <c r="EF1046">
        <v>22</v>
      </c>
      <c r="EG1046" t="s">
        <v>21</v>
      </c>
      <c r="EH1046">
        <v>16</v>
      </c>
      <c r="EI1046" t="s">
        <v>22</v>
      </c>
      <c r="EJ1046">
        <v>1</v>
      </c>
      <c r="EK1046">
        <v>20001</v>
      </c>
      <c r="EL1046" t="s">
        <v>23</v>
      </c>
      <c r="EM1046" t="s">
        <v>24</v>
      </c>
      <c r="EO1046" t="s">
        <v>25</v>
      </c>
      <c r="EQ1046">
        <v>131072</v>
      </c>
      <c r="ER1046">
        <v>1898.04</v>
      </c>
      <c r="ES1046">
        <v>434.65</v>
      </c>
      <c r="ET1046">
        <v>117.43</v>
      </c>
      <c r="EU1046">
        <v>14.83</v>
      </c>
      <c r="EV1046">
        <v>1345.96</v>
      </c>
      <c r="EW1046">
        <v>154</v>
      </c>
      <c r="EX1046">
        <v>1.2</v>
      </c>
      <c r="EY1046">
        <v>0</v>
      </c>
      <c r="FQ1046">
        <v>0</v>
      </c>
      <c r="FR1046">
        <f t="shared" si="928"/>
        <v>0</v>
      </c>
      <c r="FS1046">
        <v>0</v>
      </c>
      <c r="FX1046">
        <v>121</v>
      </c>
      <c r="FY1046">
        <v>72</v>
      </c>
      <c r="GA1046" t="s">
        <v>3</v>
      </c>
      <c r="GD1046">
        <v>1</v>
      </c>
      <c r="GF1046">
        <v>-706050576</v>
      </c>
      <c r="GG1046">
        <v>2</v>
      </c>
      <c r="GH1046">
        <v>1</v>
      </c>
      <c r="GI1046">
        <v>4</v>
      </c>
      <c r="GJ1046">
        <v>0</v>
      </c>
      <c r="GK1046">
        <v>0</v>
      </c>
      <c r="GL1046">
        <f t="shared" si="929"/>
        <v>0</v>
      </c>
      <c r="GM1046">
        <f t="shared" si="930"/>
        <v>2172.9</v>
      </c>
      <c r="GN1046">
        <f t="shared" si="931"/>
        <v>2172.9</v>
      </c>
      <c r="GO1046">
        <f t="shared" si="932"/>
        <v>0</v>
      </c>
      <c r="GP1046">
        <f t="shared" si="933"/>
        <v>0</v>
      </c>
      <c r="GR1046">
        <v>0</v>
      </c>
      <c r="GS1046">
        <v>3</v>
      </c>
      <c r="GT1046">
        <v>0</v>
      </c>
      <c r="GU1046" t="s">
        <v>3</v>
      </c>
      <c r="GV1046">
        <f t="shared" si="934"/>
        <v>0</v>
      </c>
      <c r="GW1046">
        <v>1</v>
      </c>
      <c r="GX1046">
        <f t="shared" si="935"/>
        <v>0</v>
      </c>
      <c r="HA1046">
        <v>0</v>
      </c>
      <c r="HB1046">
        <v>0</v>
      </c>
      <c r="HC1046">
        <f t="shared" si="936"/>
        <v>0</v>
      </c>
      <c r="HE1046" t="s">
        <v>3</v>
      </c>
      <c r="HF1046" t="s">
        <v>3</v>
      </c>
      <c r="HM1046" t="s">
        <v>3</v>
      </c>
      <c r="HN1046" t="s">
        <v>26</v>
      </c>
      <c r="HO1046" t="s">
        <v>27</v>
      </c>
      <c r="HP1046" t="s">
        <v>22</v>
      </c>
      <c r="HQ1046" t="s">
        <v>22</v>
      </c>
      <c r="IK1046">
        <v>0</v>
      </c>
    </row>
    <row r="1047" spans="1:245" x14ac:dyDescent="0.2">
      <c r="A1047">
        <v>18</v>
      </c>
      <c r="B1047">
        <v>1</v>
      </c>
      <c r="C1047">
        <v>1337</v>
      </c>
      <c r="E1047" t="s">
        <v>617</v>
      </c>
      <c r="F1047" t="s">
        <v>79</v>
      </c>
      <c r="G1047" t="s">
        <v>80</v>
      </c>
      <c r="H1047" t="str">
        <f>'1.Ведомость'!C326</f>
        <v>м2</v>
      </c>
      <c r="I1047">
        <f>I1046*J1047</f>
        <v>1.5</v>
      </c>
      <c r="J1047">
        <v>100</v>
      </c>
      <c r="K1047">
        <v>100</v>
      </c>
      <c r="O1047">
        <f t="shared" si="906"/>
        <v>1399.43</v>
      </c>
      <c r="P1047">
        <f t="shared" si="907"/>
        <v>1399.43</v>
      </c>
      <c r="Q1047">
        <f t="shared" si="908"/>
        <v>0</v>
      </c>
      <c r="R1047">
        <f t="shared" si="909"/>
        <v>0</v>
      </c>
      <c r="S1047">
        <f t="shared" si="910"/>
        <v>0</v>
      </c>
      <c r="T1047">
        <f t="shared" si="911"/>
        <v>0</v>
      </c>
      <c r="U1047">
        <f t="shared" si="912"/>
        <v>0</v>
      </c>
      <c r="V1047">
        <f t="shared" si="913"/>
        <v>0</v>
      </c>
      <c r="W1047">
        <f t="shared" si="914"/>
        <v>0</v>
      </c>
      <c r="X1047">
        <f t="shared" si="915"/>
        <v>0</v>
      </c>
      <c r="Y1047">
        <f t="shared" si="916"/>
        <v>0</v>
      </c>
      <c r="AA1047">
        <v>51651743</v>
      </c>
      <c r="AB1047">
        <f t="shared" si="917"/>
        <v>102.41</v>
      </c>
      <c r="AC1047">
        <f t="shared" si="918"/>
        <v>102.41</v>
      </c>
      <c r="AD1047">
        <f>ROUND((((ET1047)-(EU1047))+AE1047),2)</f>
        <v>0</v>
      </c>
      <c r="AE1047">
        <f>ROUND((EU1047),2)</f>
        <v>0</v>
      </c>
      <c r="AF1047">
        <f>ROUND((EV1047),2)</f>
        <v>0</v>
      </c>
      <c r="AG1047">
        <f t="shared" si="919"/>
        <v>0</v>
      </c>
      <c r="AH1047">
        <f>(EW1047)</f>
        <v>0</v>
      </c>
      <c r="AI1047">
        <f>(EX1047)</f>
        <v>0</v>
      </c>
      <c r="AJ1047">
        <f t="shared" si="920"/>
        <v>0</v>
      </c>
      <c r="AK1047">
        <v>102.41</v>
      </c>
      <c r="AL1047">
        <v>102.41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1</v>
      </c>
      <c r="AW1047">
        <v>1</v>
      </c>
      <c r="AZ1047">
        <v>1</v>
      </c>
      <c r="BA1047">
        <v>1</v>
      </c>
      <c r="BB1047">
        <v>1</v>
      </c>
      <c r="BC1047">
        <v>9.11</v>
      </c>
      <c r="BD1047" t="s">
        <v>3</v>
      </c>
      <c r="BE1047" t="s">
        <v>3</v>
      </c>
      <c r="BF1047" t="s">
        <v>3</v>
      </c>
      <c r="BG1047" t="s">
        <v>3</v>
      </c>
      <c r="BH1047">
        <v>3</v>
      </c>
      <c r="BI1047">
        <v>1</v>
      </c>
      <c r="BJ1047" t="s">
        <v>81</v>
      </c>
      <c r="BM1047">
        <v>500001</v>
      </c>
      <c r="BN1047">
        <v>0</v>
      </c>
      <c r="BO1047" t="s">
        <v>3</v>
      </c>
      <c r="BP1047">
        <v>0</v>
      </c>
      <c r="BQ1047">
        <v>8</v>
      </c>
      <c r="BR1047">
        <v>0</v>
      </c>
      <c r="BS1047">
        <v>1</v>
      </c>
      <c r="BT1047">
        <v>1</v>
      </c>
      <c r="BU1047">
        <v>1</v>
      </c>
      <c r="BV1047">
        <v>1</v>
      </c>
      <c r="BW1047">
        <v>1</v>
      </c>
      <c r="BX1047">
        <v>1</v>
      </c>
      <c r="BY1047" t="s">
        <v>3</v>
      </c>
      <c r="BZ1047">
        <v>0</v>
      </c>
      <c r="CA1047">
        <v>0</v>
      </c>
      <c r="CB1047" t="s">
        <v>3</v>
      </c>
      <c r="CE1047">
        <v>0</v>
      </c>
      <c r="CF1047">
        <v>0</v>
      </c>
      <c r="CG1047">
        <v>0</v>
      </c>
      <c r="CM1047">
        <v>0</v>
      </c>
      <c r="CN1047" t="s">
        <v>3</v>
      </c>
      <c r="CO1047">
        <v>0</v>
      </c>
      <c r="CP1047">
        <f t="shared" si="921"/>
        <v>1399.43</v>
      </c>
      <c r="CQ1047">
        <f t="shared" si="945"/>
        <v>932.9550999999999</v>
      </c>
      <c r="CR1047">
        <f t="shared" si="946"/>
        <v>0</v>
      </c>
      <c r="CS1047">
        <f t="shared" si="922"/>
        <v>0</v>
      </c>
      <c r="CT1047">
        <f t="shared" si="923"/>
        <v>0</v>
      </c>
      <c r="CU1047">
        <f t="shared" si="924"/>
        <v>0</v>
      </c>
      <c r="CV1047">
        <f t="shared" si="925"/>
        <v>0</v>
      </c>
      <c r="CW1047">
        <f t="shared" si="926"/>
        <v>0</v>
      </c>
      <c r="CX1047">
        <f t="shared" si="927"/>
        <v>0</v>
      </c>
      <c r="CY1047">
        <f t="shared" si="937"/>
        <v>0</v>
      </c>
      <c r="CZ1047">
        <f t="shared" si="938"/>
        <v>0</v>
      </c>
      <c r="DC1047" t="s">
        <v>3</v>
      </c>
      <c r="DD1047" t="s">
        <v>3</v>
      </c>
      <c r="DE1047" t="s">
        <v>3</v>
      </c>
      <c r="DF1047" t="s">
        <v>3</v>
      </c>
      <c r="DG1047" t="s">
        <v>3</v>
      </c>
      <c r="DH1047" t="s">
        <v>3</v>
      </c>
      <c r="DI1047" t="s">
        <v>3</v>
      </c>
      <c r="DJ1047" t="s">
        <v>3</v>
      </c>
      <c r="DK1047" t="s">
        <v>3</v>
      </c>
      <c r="DL1047" t="s">
        <v>3</v>
      </c>
      <c r="DM1047" t="s">
        <v>3</v>
      </c>
      <c r="DN1047">
        <v>0</v>
      </c>
      <c r="DO1047">
        <v>0</v>
      </c>
      <c r="DP1047">
        <v>1</v>
      </c>
      <c r="DQ1047">
        <v>1</v>
      </c>
      <c r="DU1047">
        <v>1005</v>
      </c>
      <c r="DV1047" t="s">
        <v>52</v>
      </c>
      <c r="DW1047" t="s">
        <v>52</v>
      </c>
      <c r="DX1047">
        <v>1</v>
      </c>
      <c r="DZ1047" t="s">
        <v>3</v>
      </c>
      <c r="EA1047" t="s">
        <v>3</v>
      </c>
      <c r="EB1047" t="s">
        <v>3</v>
      </c>
      <c r="EC1047" t="s">
        <v>3</v>
      </c>
      <c r="EE1047">
        <v>50757674</v>
      </c>
      <c r="EF1047">
        <v>8</v>
      </c>
      <c r="EG1047" t="s">
        <v>46</v>
      </c>
      <c r="EH1047">
        <v>0</v>
      </c>
      <c r="EI1047" t="s">
        <v>3</v>
      </c>
      <c r="EJ1047">
        <v>1</v>
      </c>
      <c r="EK1047">
        <v>500001</v>
      </c>
      <c r="EL1047" t="s">
        <v>47</v>
      </c>
      <c r="EM1047" t="s">
        <v>48</v>
      </c>
      <c r="EO1047" t="s">
        <v>3</v>
      </c>
      <c r="EQ1047">
        <v>0</v>
      </c>
      <c r="ER1047">
        <v>102.41</v>
      </c>
      <c r="ES1047">
        <v>102.41</v>
      </c>
      <c r="ET1047">
        <v>0</v>
      </c>
      <c r="EU1047">
        <v>0</v>
      </c>
      <c r="EV1047">
        <v>0</v>
      </c>
      <c r="EW1047">
        <v>0</v>
      </c>
      <c r="EX1047">
        <v>0</v>
      </c>
      <c r="FQ1047">
        <v>0</v>
      </c>
      <c r="FR1047">
        <f t="shared" si="928"/>
        <v>0</v>
      </c>
      <c r="FS1047">
        <v>0</v>
      </c>
      <c r="FX1047">
        <v>0</v>
      </c>
      <c r="FY1047">
        <v>0</v>
      </c>
      <c r="GA1047" t="s">
        <v>3</v>
      </c>
      <c r="GD1047">
        <v>1</v>
      </c>
      <c r="GF1047">
        <v>415678242</v>
      </c>
      <c r="GG1047">
        <v>2</v>
      </c>
      <c r="GH1047">
        <v>1</v>
      </c>
      <c r="GI1047">
        <v>4</v>
      </c>
      <c r="GJ1047">
        <v>0</v>
      </c>
      <c r="GK1047">
        <v>0</v>
      </c>
      <c r="GL1047">
        <f t="shared" si="929"/>
        <v>0</v>
      </c>
      <c r="GM1047">
        <f t="shared" si="930"/>
        <v>1399.43</v>
      </c>
      <c r="GN1047">
        <f t="shared" si="931"/>
        <v>1399.43</v>
      </c>
      <c r="GO1047">
        <f t="shared" si="932"/>
        <v>0</v>
      </c>
      <c r="GP1047">
        <f t="shared" si="933"/>
        <v>0</v>
      </c>
      <c r="GR1047">
        <v>0</v>
      </c>
      <c r="GS1047">
        <v>3</v>
      </c>
      <c r="GT1047">
        <v>0</v>
      </c>
      <c r="GU1047" t="s">
        <v>3</v>
      </c>
      <c r="GV1047">
        <f t="shared" si="934"/>
        <v>0</v>
      </c>
      <c r="GW1047">
        <v>1</v>
      </c>
      <c r="GX1047">
        <f t="shared" si="935"/>
        <v>0</v>
      </c>
      <c r="HA1047">
        <v>0</v>
      </c>
      <c r="HB1047">
        <v>0</v>
      </c>
      <c r="HC1047">
        <f t="shared" si="936"/>
        <v>0</v>
      </c>
      <c r="HE1047" t="s">
        <v>3</v>
      </c>
      <c r="HF1047" t="s">
        <v>3</v>
      </c>
      <c r="HM1047" t="s">
        <v>3</v>
      </c>
      <c r="HN1047" t="s">
        <v>3</v>
      </c>
      <c r="HO1047" t="s">
        <v>3</v>
      </c>
      <c r="HP1047" t="s">
        <v>3</v>
      </c>
      <c r="HQ1047" t="s">
        <v>3</v>
      </c>
      <c r="IK1047">
        <v>0</v>
      </c>
    </row>
    <row r="1048" spans="1:245" x14ac:dyDescent="0.2">
      <c r="A1048">
        <v>17</v>
      </c>
      <c r="B1048">
        <v>1</v>
      </c>
      <c r="C1048">
        <f>ROW(SmtRes!A1350)</f>
        <v>1350</v>
      </c>
      <c r="D1048">
        <f>ROW(EtalonRes!A1553)</f>
        <v>1553</v>
      </c>
      <c r="E1048" t="s">
        <v>618</v>
      </c>
      <c r="F1048" t="s">
        <v>83</v>
      </c>
      <c r="G1048" t="s">
        <v>84</v>
      </c>
      <c r="H1048" t="s">
        <v>76</v>
      </c>
      <c r="I1048">
        <v>0.17100000000000001</v>
      </c>
      <c r="J1048">
        <v>0</v>
      </c>
      <c r="K1048">
        <v>0.17100000000000001</v>
      </c>
      <c r="O1048">
        <f t="shared" si="906"/>
        <v>8288.9599999999991</v>
      </c>
      <c r="P1048">
        <f t="shared" si="907"/>
        <v>676.46</v>
      </c>
      <c r="Q1048">
        <f t="shared" si="908"/>
        <v>224.39</v>
      </c>
      <c r="R1048">
        <f t="shared" si="909"/>
        <v>69.72</v>
      </c>
      <c r="S1048">
        <f t="shared" si="910"/>
        <v>7388.11</v>
      </c>
      <c r="T1048">
        <f t="shared" si="911"/>
        <v>0</v>
      </c>
      <c r="U1048">
        <f t="shared" si="912"/>
        <v>25.316550000000003</v>
      </c>
      <c r="V1048">
        <f t="shared" si="913"/>
        <v>0.16877700000000001</v>
      </c>
      <c r="W1048">
        <f t="shared" si="914"/>
        <v>0</v>
      </c>
      <c r="X1048">
        <f t="shared" si="915"/>
        <v>9023.9699999999993</v>
      </c>
      <c r="Y1048">
        <f t="shared" si="916"/>
        <v>5369.64</v>
      </c>
      <c r="AA1048">
        <v>51651743</v>
      </c>
      <c r="AB1048">
        <f t="shared" si="917"/>
        <v>1827.16</v>
      </c>
      <c r="AC1048">
        <f t="shared" si="918"/>
        <v>434.24</v>
      </c>
      <c r="AD1048">
        <f>ROUND(((((ET1048*ROUND(1.05,7)))-((EU1048*ROUND(1.05,7))))+AE1048),2)</f>
        <v>98.96</v>
      </c>
      <c r="AE1048">
        <f>ROUND(((EU1048*ROUND(1.05,7))),2)</f>
        <v>12.21</v>
      </c>
      <c r="AF1048">
        <f>ROUND(((EV1048*ROUND(1.05,7))),2)</f>
        <v>1293.96</v>
      </c>
      <c r="AG1048">
        <f t="shared" si="919"/>
        <v>0</v>
      </c>
      <c r="AH1048">
        <f>((EW1048*ROUND(1.05,7)))</f>
        <v>148.05000000000001</v>
      </c>
      <c r="AI1048">
        <f>((EX1048*ROUND(1.05,7)))</f>
        <v>0.98699999999999999</v>
      </c>
      <c r="AJ1048">
        <f t="shared" si="920"/>
        <v>0</v>
      </c>
      <c r="AK1048">
        <v>1760.83</v>
      </c>
      <c r="AL1048">
        <v>434.24</v>
      </c>
      <c r="AM1048">
        <v>94.25</v>
      </c>
      <c r="AN1048">
        <v>11.63</v>
      </c>
      <c r="AO1048">
        <v>1232.3399999999999</v>
      </c>
      <c r="AP1048">
        <v>0</v>
      </c>
      <c r="AQ1048">
        <v>141</v>
      </c>
      <c r="AR1048">
        <v>0.94</v>
      </c>
      <c r="AS1048">
        <v>0</v>
      </c>
      <c r="AT1048">
        <v>121</v>
      </c>
      <c r="AU1048">
        <v>72</v>
      </c>
      <c r="AV1048">
        <v>1</v>
      </c>
      <c r="AW1048">
        <v>1</v>
      </c>
      <c r="AZ1048">
        <v>1</v>
      </c>
      <c r="BA1048">
        <v>33.39</v>
      </c>
      <c r="BB1048">
        <v>13.26</v>
      </c>
      <c r="BC1048">
        <v>9.11</v>
      </c>
      <c r="BD1048" t="s">
        <v>3</v>
      </c>
      <c r="BE1048" t="s">
        <v>3</v>
      </c>
      <c r="BF1048" t="s">
        <v>3</v>
      </c>
      <c r="BG1048" t="s">
        <v>3</v>
      </c>
      <c r="BH1048">
        <v>0</v>
      </c>
      <c r="BI1048">
        <v>1</v>
      </c>
      <c r="BJ1048" t="s">
        <v>85</v>
      </c>
      <c r="BM1048">
        <v>20001</v>
      </c>
      <c r="BN1048">
        <v>0</v>
      </c>
      <c r="BO1048" t="s">
        <v>3</v>
      </c>
      <c r="BP1048">
        <v>0</v>
      </c>
      <c r="BQ1048">
        <v>22</v>
      </c>
      <c r="BR1048">
        <v>0</v>
      </c>
      <c r="BS1048">
        <v>33.39</v>
      </c>
      <c r="BT1048">
        <v>1</v>
      </c>
      <c r="BU1048">
        <v>1</v>
      </c>
      <c r="BV1048">
        <v>1</v>
      </c>
      <c r="BW1048">
        <v>1</v>
      </c>
      <c r="BX1048">
        <v>1</v>
      </c>
      <c r="BY1048" t="s">
        <v>3</v>
      </c>
      <c r="BZ1048">
        <v>121</v>
      </c>
      <c r="CA1048">
        <v>72</v>
      </c>
      <c r="CB1048" t="s">
        <v>3</v>
      </c>
      <c r="CE1048">
        <v>0</v>
      </c>
      <c r="CF1048">
        <v>0</v>
      </c>
      <c r="CG1048">
        <v>0</v>
      </c>
      <c r="CM1048">
        <v>0</v>
      </c>
      <c r="CN1048" t="s">
        <v>19</v>
      </c>
      <c r="CO1048">
        <v>0</v>
      </c>
      <c r="CP1048">
        <f t="shared" si="921"/>
        <v>8288.9599999999991</v>
      </c>
      <c r="CQ1048">
        <f t="shared" si="945"/>
        <v>3955.9263999999998</v>
      </c>
      <c r="CR1048">
        <f t="shared" si="946"/>
        <v>1312.2095999999999</v>
      </c>
      <c r="CS1048">
        <f t="shared" si="922"/>
        <v>407.69190000000003</v>
      </c>
      <c r="CT1048">
        <f t="shared" si="923"/>
        <v>43205.324400000005</v>
      </c>
      <c r="CU1048">
        <f t="shared" si="924"/>
        <v>0</v>
      </c>
      <c r="CV1048">
        <f t="shared" si="925"/>
        <v>148.05000000000001</v>
      </c>
      <c r="CW1048">
        <f t="shared" si="926"/>
        <v>0.98699999999999999</v>
      </c>
      <c r="CX1048">
        <f t="shared" si="927"/>
        <v>0</v>
      </c>
      <c r="CY1048">
        <f t="shared" si="937"/>
        <v>9023.9742999999999</v>
      </c>
      <c r="CZ1048">
        <f t="shared" si="938"/>
        <v>5369.6376</v>
      </c>
      <c r="DC1048" t="s">
        <v>3</v>
      </c>
      <c r="DD1048" t="s">
        <v>3</v>
      </c>
      <c r="DE1048" t="s">
        <v>20</v>
      </c>
      <c r="DF1048" t="s">
        <v>20</v>
      </c>
      <c r="DG1048" t="s">
        <v>20</v>
      </c>
      <c r="DH1048" t="s">
        <v>3</v>
      </c>
      <c r="DI1048" t="s">
        <v>20</v>
      </c>
      <c r="DJ1048" t="s">
        <v>20</v>
      </c>
      <c r="DK1048" t="s">
        <v>3</v>
      </c>
      <c r="DL1048" t="s">
        <v>3</v>
      </c>
      <c r="DM1048" t="s">
        <v>3</v>
      </c>
      <c r="DN1048">
        <v>0</v>
      </c>
      <c r="DO1048">
        <v>0</v>
      </c>
      <c r="DP1048">
        <v>1</v>
      </c>
      <c r="DQ1048">
        <v>1</v>
      </c>
      <c r="DU1048">
        <v>1005</v>
      </c>
      <c r="DV1048" t="s">
        <v>76</v>
      </c>
      <c r="DW1048" t="s">
        <v>76</v>
      </c>
      <c r="DX1048">
        <v>100</v>
      </c>
      <c r="DZ1048" t="s">
        <v>3</v>
      </c>
      <c r="EA1048" t="s">
        <v>3</v>
      </c>
      <c r="EB1048" t="s">
        <v>3</v>
      </c>
      <c r="EC1048" t="s">
        <v>3</v>
      </c>
      <c r="EE1048">
        <v>50757454</v>
      </c>
      <c r="EF1048">
        <v>22</v>
      </c>
      <c r="EG1048" t="s">
        <v>21</v>
      </c>
      <c r="EH1048">
        <v>16</v>
      </c>
      <c r="EI1048" t="s">
        <v>22</v>
      </c>
      <c r="EJ1048">
        <v>1</v>
      </c>
      <c r="EK1048">
        <v>20001</v>
      </c>
      <c r="EL1048" t="s">
        <v>23</v>
      </c>
      <c r="EM1048" t="s">
        <v>24</v>
      </c>
      <c r="EO1048" t="s">
        <v>25</v>
      </c>
      <c r="EQ1048">
        <v>131072</v>
      </c>
      <c r="ER1048">
        <v>1760.83</v>
      </c>
      <c r="ES1048">
        <v>434.24</v>
      </c>
      <c r="ET1048">
        <v>94.25</v>
      </c>
      <c r="EU1048">
        <v>11.63</v>
      </c>
      <c r="EV1048">
        <v>1232.3399999999999</v>
      </c>
      <c r="EW1048">
        <v>141</v>
      </c>
      <c r="EX1048">
        <v>0.94</v>
      </c>
      <c r="EY1048">
        <v>0</v>
      </c>
      <c r="FQ1048">
        <v>0</v>
      </c>
      <c r="FR1048">
        <f t="shared" si="928"/>
        <v>0</v>
      </c>
      <c r="FS1048">
        <v>0</v>
      </c>
      <c r="FX1048">
        <v>121</v>
      </c>
      <c r="FY1048">
        <v>72</v>
      </c>
      <c r="GA1048" t="s">
        <v>3</v>
      </c>
      <c r="GD1048">
        <v>1</v>
      </c>
      <c r="GF1048">
        <v>1677131192</v>
      </c>
      <c r="GG1048">
        <v>2</v>
      </c>
      <c r="GH1048">
        <v>1</v>
      </c>
      <c r="GI1048">
        <v>4</v>
      </c>
      <c r="GJ1048">
        <v>0</v>
      </c>
      <c r="GK1048">
        <v>0</v>
      </c>
      <c r="GL1048">
        <f t="shared" si="929"/>
        <v>0</v>
      </c>
      <c r="GM1048">
        <f t="shared" si="930"/>
        <v>22682.57</v>
      </c>
      <c r="GN1048">
        <f t="shared" si="931"/>
        <v>22682.57</v>
      </c>
      <c r="GO1048">
        <f t="shared" si="932"/>
        <v>0</v>
      </c>
      <c r="GP1048">
        <f t="shared" si="933"/>
        <v>0</v>
      </c>
      <c r="GR1048">
        <v>0</v>
      </c>
      <c r="GS1048">
        <v>3</v>
      </c>
      <c r="GT1048">
        <v>0</v>
      </c>
      <c r="GU1048" t="s">
        <v>3</v>
      </c>
      <c r="GV1048">
        <f t="shared" si="934"/>
        <v>0</v>
      </c>
      <c r="GW1048">
        <v>1</v>
      </c>
      <c r="GX1048">
        <f t="shared" si="935"/>
        <v>0</v>
      </c>
      <c r="HA1048">
        <v>0</v>
      </c>
      <c r="HB1048">
        <v>0</v>
      </c>
      <c r="HC1048">
        <f t="shared" si="936"/>
        <v>0</v>
      </c>
      <c r="HE1048" t="s">
        <v>3</v>
      </c>
      <c r="HF1048" t="s">
        <v>3</v>
      </c>
      <c r="HM1048" t="s">
        <v>3</v>
      </c>
      <c r="HN1048" t="s">
        <v>26</v>
      </c>
      <c r="HO1048" t="s">
        <v>27</v>
      </c>
      <c r="HP1048" t="s">
        <v>22</v>
      </c>
      <c r="HQ1048" t="s">
        <v>22</v>
      </c>
      <c r="IK1048">
        <v>0</v>
      </c>
    </row>
    <row r="1049" spans="1:245" x14ac:dyDescent="0.2">
      <c r="A1049">
        <v>18</v>
      </c>
      <c r="B1049">
        <v>1</v>
      </c>
      <c r="C1049">
        <v>1349</v>
      </c>
      <c r="E1049" t="s">
        <v>619</v>
      </c>
      <c r="F1049" t="s">
        <v>87</v>
      </c>
      <c r="G1049" t="s">
        <v>88</v>
      </c>
      <c r="H1049" t="str">
        <f>'1.Ведомость'!C328</f>
        <v>м2</v>
      </c>
      <c r="I1049">
        <f>I1048*J1049</f>
        <v>9.1</v>
      </c>
      <c r="J1049">
        <v>53.21637426900584</v>
      </c>
      <c r="K1049">
        <v>53.216374299999998</v>
      </c>
      <c r="O1049">
        <f t="shared" si="906"/>
        <v>11076.4</v>
      </c>
      <c r="P1049">
        <f t="shared" si="907"/>
        <v>11076.4</v>
      </c>
      <c r="Q1049">
        <f t="shared" si="908"/>
        <v>0</v>
      </c>
      <c r="R1049">
        <f t="shared" si="909"/>
        <v>0</v>
      </c>
      <c r="S1049">
        <f t="shared" si="910"/>
        <v>0</v>
      </c>
      <c r="T1049">
        <f t="shared" si="911"/>
        <v>0</v>
      </c>
      <c r="U1049">
        <f t="shared" si="912"/>
        <v>0</v>
      </c>
      <c r="V1049">
        <f t="shared" si="913"/>
        <v>0</v>
      </c>
      <c r="W1049">
        <f t="shared" si="914"/>
        <v>0</v>
      </c>
      <c r="X1049">
        <f t="shared" si="915"/>
        <v>0</v>
      </c>
      <c r="Y1049">
        <f t="shared" si="916"/>
        <v>0</v>
      </c>
      <c r="AA1049">
        <v>51651743</v>
      </c>
      <c r="AB1049">
        <f t="shared" si="917"/>
        <v>133.61000000000001</v>
      </c>
      <c r="AC1049">
        <f t="shared" si="918"/>
        <v>133.61000000000001</v>
      </c>
      <c r="AD1049">
        <f>ROUND((((ET1049)-(EU1049))+AE1049),2)</f>
        <v>0</v>
      </c>
      <c r="AE1049">
        <f>ROUND((EU1049),2)</f>
        <v>0</v>
      </c>
      <c r="AF1049">
        <f>ROUND((EV1049),2)</f>
        <v>0</v>
      </c>
      <c r="AG1049">
        <f t="shared" si="919"/>
        <v>0</v>
      </c>
      <c r="AH1049">
        <f>(EW1049)</f>
        <v>0</v>
      </c>
      <c r="AI1049">
        <f>(EX1049)</f>
        <v>0</v>
      </c>
      <c r="AJ1049">
        <f t="shared" si="920"/>
        <v>0</v>
      </c>
      <c r="AK1049">
        <v>133.61000000000001</v>
      </c>
      <c r="AL1049">
        <v>133.61000000000001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1</v>
      </c>
      <c r="AW1049">
        <v>1</v>
      </c>
      <c r="AZ1049">
        <v>1</v>
      </c>
      <c r="BA1049">
        <v>1</v>
      </c>
      <c r="BB1049">
        <v>1</v>
      </c>
      <c r="BC1049">
        <v>9.11</v>
      </c>
      <c r="BD1049" t="s">
        <v>3</v>
      </c>
      <c r="BE1049" t="s">
        <v>3</v>
      </c>
      <c r="BF1049" t="s">
        <v>3</v>
      </c>
      <c r="BG1049" t="s">
        <v>3</v>
      </c>
      <c r="BH1049">
        <v>3</v>
      </c>
      <c r="BI1049">
        <v>1</v>
      </c>
      <c r="BJ1049" t="s">
        <v>89</v>
      </c>
      <c r="BM1049">
        <v>500001</v>
      </c>
      <c r="BN1049">
        <v>0</v>
      </c>
      <c r="BO1049" t="s">
        <v>3</v>
      </c>
      <c r="BP1049">
        <v>0</v>
      </c>
      <c r="BQ1049">
        <v>8</v>
      </c>
      <c r="BR1049">
        <v>0</v>
      </c>
      <c r="BS1049">
        <v>1</v>
      </c>
      <c r="BT1049">
        <v>1</v>
      </c>
      <c r="BU1049">
        <v>1</v>
      </c>
      <c r="BV1049">
        <v>1</v>
      </c>
      <c r="BW1049">
        <v>1</v>
      </c>
      <c r="BX1049">
        <v>1</v>
      </c>
      <c r="BY1049" t="s">
        <v>3</v>
      </c>
      <c r="BZ1049">
        <v>0</v>
      </c>
      <c r="CA1049">
        <v>0</v>
      </c>
      <c r="CB1049" t="s">
        <v>3</v>
      </c>
      <c r="CE1049">
        <v>0</v>
      </c>
      <c r="CF1049">
        <v>0</v>
      </c>
      <c r="CG1049">
        <v>0</v>
      </c>
      <c r="CM1049">
        <v>0</v>
      </c>
      <c r="CN1049" t="s">
        <v>3</v>
      </c>
      <c r="CO1049">
        <v>0</v>
      </c>
      <c r="CP1049">
        <f t="shared" si="921"/>
        <v>11076.4</v>
      </c>
      <c r="CQ1049">
        <f t="shared" si="945"/>
        <v>1217.1871000000001</v>
      </c>
      <c r="CR1049">
        <f t="shared" si="946"/>
        <v>0</v>
      </c>
      <c r="CS1049">
        <f t="shared" si="922"/>
        <v>0</v>
      </c>
      <c r="CT1049">
        <f t="shared" si="923"/>
        <v>0</v>
      </c>
      <c r="CU1049">
        <f t="shared" si="924"/>
        <v>0</v>
      </c>
      <c r="CV1049">
        <f t="shared" si="925"/>
        <v>0</v>
      </c>
      <c r="CW1049">
        <f t="shared" si="926"/>
        <v>0</v>
      </c>
      <c r="CX1049">
        <f t="shared" si="927"/>
        <v>0</v>
      </c>
      <c r="CY1049">
        <f t="shared" si="937"/>
        <v>0</v>
      </c>
      <c r="CZ1049">
        <f t="shared" si="938"/>
        <v>0</v>
      </c>
      <c r="DC1049" t="s">
        <v>3</v>
      </c>
      <c r="DD1049" t="s">
        <v>3</v>
      </c>
      <c r="DE1049" t="s">
        <v>3</v>
      </c>
      <c r="DF1049" t="s">
        <v>3</v>
      </c>
      <c r="DG1049" t="s">
        <v>3</v>
      </c>
      <c r="DH1049" t="s">
        <v>3</v>
      </c>
      <c r="DI1049" t="s">
        <v>3</v>
      </c>
      <c r="DJ1049" t="s">
        <v>3</v>
      </c>
      <c r="DK1049" t="s">
        <v>3</v>
      </c>
      <c r="DL1049" t="s">
        <v>3</v>
      </c>
      <c r="DM1049" t="s">
        <v>3</v>
      </c>
      <c r="DN1049">
        <v>0</v>
      </c>
      <c r="DO1049">
        <v>0</v>
      </c>
      <c r="DP1049">
        <v>1</v>
      </c>
      <c r="DQ1049">
        <v>1</v>
      </c>
      <c r="DU1049">
        <v>1005</v>
      </c>
      <c r="DV1049" t="s">
        <v>52</v>
      </c>
      <c r="DW1049" t="s">
        <v>52</v>
      </c>
      <c r="DX1049">
        <v>1</v>
      </c>
      <c r="DZ1049" t="s">
        <v>3</v>
      </c>
      <c r="EA1049" t="s">
        <v>3</v>
      </c>
      <c r="EB1049" t="s">
        <v>3</v>
      </c>
      <c r="EC1049" t="s">
        <v>3</v>
      </c>
      <c r="EE1049">
        <v>50757674</v>
      </c>
      <c r="EF1049">
        <v>8</v>
      </c>
      <c r="EG1049" t="s">
        <v>46</v>
      </c>
      <c r="EH1049">
        <v>0</v>
      </c>
      <c r="EI1049" t="s">
        <v>3</v>
      </c>
      <c r="EJ1049">
        <v>1</v>
      </c>
      <c r="EK1049">
        <v>500001</v>
      </c>
      <c r="EL1049" t="s">
        <v>47</v>
      </c>
      <c r="EM1049" t="s">
        <v>48</v>
      </c>
      <c r="EO1049" t="s">
        <v>3</v>
      </c>
      <c r="EQ1049">
        <v>0</v>
      </c>
      <c r="ER1049">
        <v>133.61000000000001</v>
      </c>
      <c r="ES1049">
        <v>133.61000000000001</v>
      </c>
      <c r="ET1049">
        <v>0</v>
      </c>
      <c r="EU1049">
        <v>0</v>
      </c>
      <c r="EV1049">
        <v>0</v>
      </c>
      <c r="EW1049">
        <v>0</v>
      </c>
      <c r="EX1049">
        <v>0</v>
      </c>
      <c r="FQ1049">
        <v>0</v>
      </c>
      <c r="FR1049">
        <f t="shared" si="928"/>
        <v>0</v>
      </c>
      <c r="FS1049">
        <v>0</v>
      </c>
      <c r="FX1049">
        <v>0</v>
      </c>
      <c r="FY1049">
        <v>0</v>
      </c>
      <c r="GA1049" t="s">
        <v>3</v>
      </c>
      <c r="GD1049">
        <v>1</v>
      </c>
      <c r="GF1049">
        <v>2012835886</v>
      </c>
      <c r="GG1049">
        <v>2</v>
      </c>
      <c r="GH1049">
        <v>1</v>
      </c>
      <c r="GI1049">
        <v>4</v>
      </c>
      <c r="GJ1049">
        <v>0</v>
      </c>
      <c r="GK1049">
        <v>0</v>
      </c>
      <c r="GL1049">
        <f t="shared" si="929"/>
        <v>0</v>
      </c>
      <c r="GM1049">
        <f t="shared" si="930"/>
        <v>11076.4</v>
      </c>
      <c r="GN1049">
        <f t="shared" si="931"/>
        <v>11076.4</v>
      </c>
      <c r="GO1049">
        <f t="shared" si="932"/>
        <v>0</v>
      </c>
      <c r="GP1049">
        <f t="shared" si="933"/>
        <v>0</v>
      </c>
      <c r="GR1049">
        <v>0</v>
      </c>
      <c r="GS1049">
        <v>3</v>
      </c>
      <c r="GT1049">
        <v>0</v>
      </c>
      <c r="GU1049" t="s">
        <v>3</v>
      </c>
      <c r="GV1049">
        <f t="shared" si="934"/>
        <v>0</v>
      </c>
      <c r="GW1049">
        <v>1</v>
      </c>
      <c r="GX1049">
        <f t="shared" si="935"/>
        <v>0</v>
      </c>
      <c r="HA1049">
        <v>0</v>
      </c>
      <c r="HB1049">
        <v>0</v>
      </c>
      <c r="HC1049">
        <f t="shared" si="936"/>
        <v>0</v>
      </c>
      <c r="HE1049" t="s">
        <v>3</v>
      </c>
      <c r="HF1049" t="s">
        <v>3</v>
      </c>
      <c r="HM1049" t="s">
        <v>3</v>
      </c>
      <c r="HN1049" t="s">
        <v>3</v>
      </c>
      <c r="HO1049" t="s">
        <v>3</v>
      </c>
      <c r="HP1049" t="s">
        <v>3</v>
      </c>
      <c r="HQ1049" t="s">
        <v>3</v>
      </c>
      <c r="IK1049">
        <v>0</v>
      </c>
    </row>
    <row r="1050" spans="1:245" x14ac:dyDescent="0.2">
      <c r="A1050">
        <v>18</v>
      </c>
      <c r="B1050">
        <v>1</v>
      </c>
      <c r="C1050">
        <v>1350</v>
      </c>
      <c r="E1050" t="s">
        <v>620</v>
      </c>
      <c r="F1050" t="s">
        <v>91</v>
      </c>
      <c r="G1050" t="s">
        <v>92</v>
      </c>
      <c r="H1050" t="str">
        <f>'1.Ведомость'!C329</f>
        <v>м2</v>
      </c>
      <c r="I1050">
        <f>I1048*J1050</f>
        <v>8</v>
      </c>
      <c r="J1050">
        <v>46.783625730994146</v>
      </c>
      <c r="K1050">
        <v>46.783625700000002</v>
      </c>
      <c r="O1050">
        <f t="shared" si="906"/>
        <v>9501.3700000000008</v>
      </c>
      <c r="P1050">
        <f t="shared" si="907"/>
        <v>9501.3700000000008</v>
      </c>
      <c r="Q1050">
        <f t="shared" si="908"/>
        <v>0</v>
      </c>
      <c r="R1050">
        <f t="shared" si="909"/>
        <v>0</v>
      </c>
      <c r="S1050">
        <f t="shared" si="910"/>
        <v>0</v>
      </c>
      <c r="T1050">
        <f t="shared" si="911"/>
        <v>0</v>
      </c>
      <c r="U1050">
        <f t="shared" si="912"/>
        <v>0</v>
      </c>
      <c r="V1050">
        <f t="shared" si="913"/>
        <v>0</v>
      </c>
      <c r="W1050">
        <f t="shared" si="914"/>
        <v>0</v>
      </c>
      <c r="X1050">
        <f t="shared" si="915"/>
        <v>0</v>
      </c>
      <c r="Y1050">
        <f t="shared" si="916"/>
        <v>0</v>
      </c>
      <c r="AA1050">
        <v>51651743</v>
      </c>
      <c r="AB1050">
        <f t="shared" si="917"/>
        <v>130.37</v>
      </c>
      <c r="AC1050">
        <f t="shared" si="918"/>
        <v>130.37</v>
      </c>
      <c r="AD1050">
        <f>ROUND((((ET1050)-(EU1050))+AE1050),2)</f>
        <v>0</v>
      </c>
      <c r="AE1050">
        <f>ROUND((EU1050),2)</f>
        <v>0</v>
      </c>
      <c r="AF1050">
        <f>ROUND((EV1050),2)</f>
        <v>0</v>
      </c>
      <c r="AG1050">
        <f t="shared" si="919"/>
        <v>0</v>
      </c>
      <c r="AH1050">
        <f>(EW1050)</f>
        <v>0</v>
      </c>
      <c r="AI1050">
        <f>(EX1050)</f>
        <v>0</v>
      </c>
      <c r="AJ1050">
        <f t="shared" si="920"/>
        <v>0</v>
      </c>
      <c r="AK1050">
        <v>130.37</v>
      </c>
      <c r="AL1050">
        <v>130.37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1</v>
      </c>
      <c r="AW1050">
        <v>1</v>
      </c>
      <c r="AZ1050">
        <v>1</v>
      </c>
      <c r="BA1050">
        <v>1</v>
      </c>
      <c r="BB1050">
        <v>1</v>
      </c>
      <c r="BC1050">
        <v>9.11</v>
      </c>
      <c r="BD1050" t="s">
        <v>3</v>
      </c>
      <c r="BE1050" t="s">
        <v>3</v>
      </c>
      <c r="BF1050" t="s">
        <v>3</v>
      </c>
      <c r="BG1050" t="s">
        <v>3</v>
      </c>
      <c r="BH1050">
        <v>3</v>
      </c>
      <c r="BI1050">
        <v>1</v>
      </c>
      <c r="BJ1050" t="s">
        <v>93</v>
      </c>
      <c r="BM1050">
        <v>500001</v>
      </c>
      <c r="BN1050">
        <v>0</v>
      </c>
      <c r="BO1050" t="s">
        <v>3</v>
      </c>
      <c r="BP1050">
        <v>0</v>
      </c>
      <c r="BQ1050">
        <v>8</v>
      </c>
      <c r="BR1050">
        <v>0</v>
      </c>
      <c r="BS1050">
        <v>1</v>
      </c>
      <c r="BT1050">
        <v>1</v>
      </c>
      <c r="BU1050">
        <v>1</v>
      </c>
      <c r="BV1050">
        <v>1</v>
      </c>
      <c r="BW1050">
        <v>1</v>
      </c>
      <c r="BX1050">
        <v>1</v>
      </c>
      <c r="BY1050" t="s">
        <v>3</v>
      </c>
      <c r="BZ1050">
        <v>0</v>
      </c>
      <c r="CA1050">
        <v>0</v>
      </c>
      <c r="CB1050" t="s">
        <v>3</v>
      </c>
      <c r="CE1050">
        <v>0</v>
      </c>
      <c r="CF1050">
        <v>0</v>
      </c>
      <c r="CG1050">
        <v>0</v>
      </c>
      <c r="CM1050">
        <v>0</v>
      </c>
      <c r="CN1050" t="s">
        <v>3</v>
      </c>
      <c r="CO1050">
        <v>0</v>
      </c>
      <c r="CP1050">
        <f t="shared" si="921"/>
        <v>9501.3700000000008</v>
      </c>
      <c r="CQ1050">
        <f t="shared" si="945"/>
        <v>1187.6706999999999</v>
      </c>
      <c r="CR1050">
        <f t="shared" si="946"/>
        <v>0</v>
      </c>
      <c r="CS1050">
        <f t="shared" si="922"/>
        <v>0</v>
      </c>
      <c r="CT1050">
        <f t="shared" si="923"/>
        <v>0</v>
      </c>
      <c r="CU1050">
        <f t="shared" si="924"/>
        <v>0</v>
      </c>
      <c r="CV1050">
        <f t="shared" si="925"/>
        <v>0</v>
      </c>
      <c r="CW1050">
        <f t="shared" si="926"/>
        <v>0</v>
      </c>
      <c r="CX1050">
        <f t="shared" si="927"/>
        <v>0</v>
      </c>
      <c r="CY1050">
        <f t="shared" si="937"/>
        <v>0</v>
      </c>
      <c r="CZ1050">
        <f t="shared" si="938"/>
        <v>0</v>
      </c>
      <c r="DC1050" t="s">
        <v>3</v>
      </c>
      <c r="DD1050" t="s">
        <v>3</v>
      </c>
      <c r="DE1050" t="s">
        <v>3</v>
      </c>
      <c r="DF1050" t="s">
        <v>3</v>
      </c>
      <c r="DG1050" t="s">
        <v>3</v>
      </c>
      <c r="DH1050" t="s">
        <v>3</v>
      </c>
      <c r="DI1050" t="s">
        <v>3</v>
      </c>
      <c r="DJ1050" t="s">
        <v>3</v>
      </c>
      <c r="DK1050" t="s">
        <v>3</v>
      </c>
      <c r="DL1050" t="s">
        <v>3</v>
      </c>
      <c r="DM1050" t="s">
        <v>3</v>
      </c>
      <c r="DN1050">
        <v>0</v>
      </c>
      <c r="DO1050">
        <v>0</v>
      </c>
      <c r="DP1050">
        <v>1</v>
      </c>
      <c r="DQ1050">
        <v>1</v>
      </c>
      <c r="DU1050">
        <v>1005</v>
      </c>
      <c r="DV1050" t="s">
        <v>52</v>
      </c>
      <c r="DW1050" t="s">
        <v>52</v>
      </c>
      <c r="DX1050">
        <v>1</v>
      </c>
      <c r="DZ1050" t="s">
        <v>3</v>
      </c>
      <c r="EA1050" t="s">
        <v>3</v>
      </c>
      <c r="EB1050" t="s">
        <v>3</v>
      </c>
      <c r="EC1050" t="s">
        <v>3</v>
      </c>
      <c r="EE1050">
        <v>50757674</v>
      </c>
      <c r="EF1050">
        <v>8</v>
      </c>
      <c r="EG1050" t="s">
        <v>46</v>
      </c>
      <c r="EH1050">
        <v>0</v>
      </c>
      <c r="EI1050" t="s">
        <v>3</v>
      </c>
      <c r="EJ1050">
        <v>1</v>
      </c>
      <c r="EK1050">
        <v>500001</v>
      </c>
      <c r="EL1050" t="s">
        <v>47</v>
      </c>
      <c r="EM1050" t="s">
        <v>48</v>
      </c>
      <c r="EO1050" t="s">
        <v>3</v>
      </c>
      <c r="EQ1050">
        <v>0</v>
      </c>
      <c r="ER1050">
        <v>130.37</v>
      </c>
      <c r="ES1050">
        <v>130.37</v>
      </c>
      <c r="ET1050">
        <v>0</v>
      </c>
      <c r="EU1050">
        <v>0</v>
      </c>
      <c r="EV1050">
        <v>0</v>
      </c>
      <c r="EW1050">
        <v>0</v>
      </c>
      <c r="EX1050">
        <v>0</v>
      </c>
      <c r="FQ1050">
        <v>0</v>
      </c>
      <c r="FR1050">
        <f t="shared" si="928"/>
        <v>0</v>
      </c>
      <c r="FS1050">
        <v>0</v>
      </c>
      <c r="FX1050">
        <v>0</v>
      </c>
      <c r="FY1050">
        <v>0</v>
      </c>
      <c r="GA1050" t="s">
        <v>3</v>
      </c>
      <c r="GD1050">
        <v>1</v>
      </c>
      <c r="GF1050">
        <v>-1325074599</v>
      </c>
      <c r="GG1050">
        <v>2</v>
      </c>
      <c r="GH1050">
        <v>1</v>
      </c>
      <c r="GI1050">
        <v>4</v>
      </c>
      <c r="GJ1050">
        <v>0</v>
      </c>
      <c r="GK1050">
        <v>0</v>
      </c>
      <c r="GL1050">
        <f t="shared" si="929"/>
        <v>0</v>
      </c>
      <c r="GM1050">
        <f t="shared" si="930"/>
        <v>9501.3700000000008</v>
      </c>
      <c r="GN1050">
        <f t="shared" si="931"/>
        <v>9501.3700000000008</v>
      </c>
      <c r="GO1050">
        <f t="shared" si="932"/>
        <v>0</v>
      </c>
      <c r="GP1050">
        <f t="shared" si="933"/>
        <v>0</v>
      </c>
      <c r="GR1050">
        <v>0</v>
      </c>
      <c r="GS1050">
        <v>3</v>
      </c>
      <c r="GT1050">
        <v>0</v>
      </c>
      <c r="GU1050" t="s">
        <v>3</v>
      </c>
      <c r="GV1050">
        <f t="shared" si="934"/>
        <v>0</v>
      </c>
      <c r="GW1050">
        <v>1</v>
      </c>
      <c r="GX1050">
        <f t="shared" si="935"/>
        <v>0</v>
      </c>
      <c r="HA1050">
        <v>0</v>
      </c>
      <c r="HB1050">
        <v>0</v>
      </c>
      <c r="HC1050">
        <f t="shared" si="936"/>
        <v>0</v>
      </c>
      <c r="HE1050" t="s">
        <v>3</v>
      </c>
      <c r="HF1050" t="s">
        <v>3</v>
      </c>
      <c r="HM1050" t="s">
        <v>3</v>
      </c>
      <c r="HN1050" t="s">
        <v>3</v>
      </c>
      <c r="HO1050" t="s">
        <v>3</v>
      </c>
      <c r="HP1050" t="s">
        <v>3</v>
      </c>
      <c r="HQ1050" t="s">
        <v>3</v>
      </c>
      <c r="IK1050">
        <v>0</v>
      </c>
    </row>
    <row r="1051" spans="1:245" x14ac:dyDescent="0.2">
      <c r="A1051">
        <v>17</v>
      </c>
      <c r="B1051">
        <v>1</v>
      </c>
      <c r="C1051">
        <f>ROW(SmtRes!A1363)</f>
        <v>1363</v>
      </c>
      <c r="D1051">
        <f>ROW(EtalonRes!A1569)</f>
        <v>1569</v>
      </c>
      <c r="E1051" t="s">
        <v>621</v>
      </c>
      <c r="F1051" t="s">
        <v>95</v>
      </c>
      <c r="G1051" t="s">
        <v>96</v>
      </c>
      <c r="H1051" t="s">
        <v>76</v>
      </c>
      <c r="I1051">
        <v>1.9943</v>
      </c>
      <c r="J1051">
        <v>0</v>
      </c>
      <c r="K1051">
        <v>1.9943</v>
      </c>
      <c r="O1051">
        <f t="shared" si="906"/>
        <v>96670.62</v>
      </c>
      <c r="P1051">
        <f t="shared" si="907"/>
        <v>7889.3</v>
      </c>
      <c r="Q1051">
        <f t="shared" si="908"/>
        <v>2616.94</v>
      </c>
      <c r="R1051">
        <f t="shared" si="909"/>
        <v>813.06</v>
      </c>
      <c r="S1051">
        <f t="shared" si="910"/>
        <v>86164.38</v>
      </c>
      <c r="T1051">
        <f t="shared" si="911"/>
        <v>0</v>
      </c>
      <c r="U1051">
        <f t="shared" si="912"/>
        <v>295.25611500000002</v>
      </c>
      <c r="V1051">
        <f t="shared" si="913"/>
        <v>1.9683740999999999</v>
      </c>
      <c r="W1051">
        <f t="shared" si="914"/>
        <v>0</v>
      </c>
      <c r="X1051">
        <f t="shared" si="915"/>
        <v>105242.7</v>
      </c>
      <c r="Y1051">
        <f t="shared" si="916"/>
        <v>62623.76</v>
      </c>
      <c r="AA1051">
        <v>51651743</v>
      </c>
      <c r="AB1051">
        <f t="shared" si="917"/>
        <v>1827.16</v>
      </c>
      <c r="AC1051">
        <f t="shared" si="918"/>
        <v>434.24</v>
      </c>
      <c r="AD1051">
        <f>ROUND(((((ET1051*ROUND(1.05,7)))-((EU1051*ROUND(1.05,7))))+AE1051),2)</f>
        <v>98.96</v>
      </c>
      <c r="AE1051">
        <f>ROUND(((EU1051*ROUND(1.05,7))),2)</f>
        <v>12.21</v>
      </c>
      <c r="AF1051">
        <f>ROUND(((EV1051*ROUND(1.05,7))),2)</f>
        <v>1293.96</v>
      </c>
      <c r="AG1051">
        <f t="shared" si="919"/>
        <v>0</v>
      </c>
      <c r="AH1051">
        <f>((EW1051*ROUND(1.05,7)))</f>
        <v>148.05000000000001</v>
      </c>
      <c r="AI1051">
        <f>((EX1051*ROUND(1.05,7)))</f>
        <v>0.98699999999999999</v>
      </c>
      <c r="AJ1051">
        <f t="shared" si="920"/>
        <v>0</v>
      </c>
      <c r="AK1051">
        <v>1760.83</v>
      </c>
      <c r="AL1051">
        <v>434.24</v>
      </c>
      <c r="AM1051">
        <v>94.25</v>
      </c>
      <c r="AN1051">
        <v>11.63</v>
      </c>
      <c r="AO1051">
        <v>1232.3399999999999</v>
      </c>
      <c r="AP1051">
        <v>0</v>
      </c>
      <c r="AQ1051">
        <v>141</v>
      </c>
      <c r="AR1051">
        <v>0.94</v>
      </c>
      <c r="AS1051">
        <v>0</v>
      </c>
      <c r="AT1051">
        <v>121</v>
      </c>
      <c r="AU1051">
        <v>72</v>
      </c>
      <c r="AV1051">
        <v>1</v>
      </c>
      <c r="AW1051">
        <v>1</v>
      </c>
      <c r="AZ1051">
        <v>1</v>
      </c>
      <c r="BA1051">
        <v>33.39</v>
      </c>
      <c r="BB1051">
        <v>13.26</v>
      </c>
      <c r="BC1051">
        <v>9.11</v>
      </c>
      <c r="BD1051" t="s">
        <v>3</v>
      </c>
      <c r="BE1051" t="s">
        <v>3</v>
      </c>
      <c r="BF1051" t="s">
        <v>3</v>
      </c>
      <c r="BG1051" t="s">
        <v>3</v>
      </c>
      <c r="BH1051">
        <v>0</v>
      </c>
      <c r="BI1051">
        <v>1</v>
      </c>
      <c r="BJ1051" t="s">
        <v>97</v>
      </c>
      <c r="BM1051">
        <v>20001</v>
      </c>
      <c r="BN1051">
        <v>0</v>
      </c>
      <c r="BO1051" t="s">
        <v>3</v>
      </c>
      <c r="BP1051">
        <v>0</v>
      </c>
      <c r="BQ1051">
        <v>22</v>
      </c>
      <c r="BR1051">
        <v>0</v>
      </c>
      <c r="BS1051">
        <v>33.39</v>
      </c>
      <c r="BT1051">
        <v>1</v>
      </c>
      <c r="BU1051">
        <v>1</v>
      </c>
      <c r="BV1051">
        <v>1</v>
      </c>
      <c r="BW1051">
        <v>1</v>
      </c>
      <c r="BX1051">
        <v>1</v>
      </c>
      <c r="BY1051" t="s">
        <v>3</v>
      </c>
      <c r="BZ1051">
        <v>121</v>
      </c>
      <c r="CA1051">
        <v>72</v>
      </c>
      <c r="CB1051" t="s">
        <v>3</v>
      </c>
      <c r="CE1051">
        <v>0</v>
      </c>
      <c r="CF1051">
        <v>0</v>
      </c>
      <c r="CG1051">
        <v>0</v>
      </c>
      <c r="CM1051">
        <v>0</v>
      </c>
      <c r="CN1051" t="s">
        <v>19</v>
      </c>
      <c r="CO1051">
        <v>0</v>
      </c>
      <c r="CP1051">
        <f t="shared" si="921"/>
        <v>96670.62000000001</v>
      </c>
      <c r="CQ1051">
        <f t="shared" si="945"/>
        <v>3955.9263999999998</v>
      </c>
      <c r="CR1051">
        <f t="shared" si="946"/>
        <v>1312.2095999999999</v>
      </c>
      <c r="CS1051">
        <f t="shared" si="922"/>
        <v>407.69190000000003</v>
      </c>
      <c r="CT1051">
        <f t="shared" si="923"/>
        <v>43205.324400000005</v>
      </c>
      <c r="CU1051">
        <f t="shared" si="924"/>
        <v>0</v>
      </c>
      <c r="CV1051">
        <f t="shared" si="925"/>
        <v>148.05000000000001</v>
      </c>
      <c r="CW1051">
        <f t="shared" si="926"/>
        <v>0.98699999999999999</v>
      </c>
      <c r="CX1051">
        <f t="shared" si="927"/>
        <v>0</v>
      </c>
      <c r="CY1051">
        <f t="shared" si="937"/>
        <v>105242.70240000001</v>
      </c>
      <c r="CZ1051">
        <f t="shared" si="938"/>
        <v>62623.756799999996</v>
      </c>
      <c r="DC1051" t="s">
        <v>3</v>
      </c>
      <c r="DD1051" t="s">
        <v>3</v>
      </c>
      <c r="DE1051" t="s">
        <v>20</v>
      </c>
      <c r="DF1051" t="s">
        <v>20</v>
      </c>
      <c r="DG1051" t="s">
        <v>20</v>
      </c>
      <c r="DH1051" t="s">
        <v>3</v>
      </c>
      <c r="DI1051" t="s">
        <v>20</v>
      </c>
      <c r="DJ1051" t="s">
        <v>20</v>
      </c>
      <c r="DK1051" t="s">
        <v>3</v>
      </c>
      <c r="DL1051" t="s">
        <v>3</v>
      </c>
      <c r="DM1051" t="s">
        <v>3</v>
      </c>
      <c r="DN1051">
        <v>0</v>
      </c>
      <c r="DO1051">
        <v>0</v>
      </c>
      <c r="DP1051">
        <v>1</v>
      </c>
      <c r="DQ1051">
        <v>1</v>
      </c>
      <c r="DU1051">
        <v>1005</v>
      </c>
      <c r="DV1051" t="s">
        <v>76</v>
      </c>
      <c r="DW1051" t="s">
        <v>76</v>
      </c>
      <c r="DX1051">
        <v>100</v>
      </c>
      <c r="DZ1051" t="s">
        <v>3</v>
      </c>
      <c r="EA1051" t="s">
        <v>3</v>
      </c>
      <c r="EB1051" t="s">
        <v>3</v>
      </c>
      <c r="EC1051" t="s">
        <v>3</v>
      </c>
      <c r="EE1051">
        <v>50757454</v>
      </c>
      <c r="EF1051">
        <v>22</v>
      </c>
      <c r="EG1051" t="s">
        <v>21</v>
      </c>
      <c r="EH1051">
        <v>16</v>
      </c>
      <c r="EI1051" t="s">
        <v>22</v>
      </c>
      <c r="EJ1051">
        <v>1</v>
      </c>
      <c r="EK1051">
        <v>20001</v>
      </c>
      <c r="EL1051" t="s">
        <v>23</v>
      </c>
      <c r="EM1051" t="s">
        <v>24</v>
      </c>
      <c r="EO1051" t="s">
        <v>25</v>
      </c>
      <c r="EQ1051">
        <v>131072</v>
      </c>
      <c r="ER1051">
        <v>1760.83</v>
      </c>
      <c r="ES1051">
        <v>434.24</v>
      </c>
      <c r="ET1051">
        <v>94.25</v>
      </c>
      <c r="EU1051">
        <v>11.63</v>
      </c>
      <c r="EV1051">
        <v>1232.3399999999999</v>
      </c>
      <c r="EW1051">
        <v>141</v>
      </c>
      <c r="EX1051">
        <v>0.94</v>
      </c>
      <c r="EY1051">
        <v>0</v>
      </c>
      <c r="FQ1051">
        <v>0</v>
      </c>
      <c r="FR1051">
        <f t="shared" si="928"/>
        <v>0</v>
      </c>
      <c r="FS1051">
        <v>0</v>
      </c>
      <c r="FX1051">
        <v>121</v>
      </c>
      <c r="FY1051">
        <v>72</v>
      </c>
      <c r="GA1051" t="s">
        <v>3</v>
      </c>
      <c r="GD1051">
        <v>1</v>
      </c>
      <c r="GF1051">
        <v>2063072167</v>
      </c>
      <c r="GG1051">
        <v>2</v>
      </c>
      <c r="GH1051">
        <v>1</v>
      </c>
      <c r="GI1051">
        <v>4</v>
      </c>
      <c r="GJ1051">
        <v>0</v>
      </c>
      <c r="GK1051">
        <v>0</v>
      </c>
      <c r="GL1051">
        <f t="shared" si="929"/>
        <v>0</v>
      </c>
      <c r="GM1051">
        <f t="shared" si="930"/>
        <v>264537.08</v>
      </c>
      <c r="GN1051">
        <f t="shared" si="931"/>
        <v>264537.08</v>
      </c>
      <c r="GO1051">
        <f t="shared" si="932"/>
        <v>0</v>
      </c>
      <c r="GP1051">
        <f t="shared" si="933"/>
        <v>0</v>
      </c>
      <c r="GR1051">
        <v>0</v>
      </c>
      <c r="GS1051">
        <v>3</v>
      </c>
      <c r="GT1051">
        <v>0</v>
      </c>
      <c r="GU1051" t="s">
        <v>3</v>
      </c>
      <c r="GV1051">
        <f t="shared" si="934"/>
        <v>0</v>
      </c>
      <c r="GW1051">
        <v>1</v>
      </c>
      <c r="GX1051">
        <f t="shared" si="935"/>
        <v>0</v>
      </c>
      <c r="HA1051">
        <v>0</v>
      </c>
      <c r="HB1051">
        <v>0</v>
      </c>
      <c r="HC1051">
        <f t="shared" si="936"/>
        <v>0</v>
      </c>
      <c r="HE1051" t="s">
        <v>3</v>
      </c>
      <c r="HF1051" t="s">
        <v>3</v>
      </c>
      <c r="HM1051" t="s">
        <v>3</v>
      </c>
      <c r="HN1051" t="s">
        <v>26</v>
      </c>
      <c r="HO1051" t="s">
        <v>27</v>
      </c>
      <c r="HP1051" t="s">
        <v>22</v>
      </c>
      <c r="HQ1051" t="s">
        <v>22</v>
      </c>
      <c r="IK1051">
        <v>0</v>
      </c>
    </row>
    <row r="1052" spans="1:245" x14ac:dyDescent="0.2">
      <c r="A1052">
        <v>18</v>
      </c>
      <c r="B1052">
        <v>1</v>
      </c>
      <c r="C1052">
        <v>1362</v>
      </c>
      <c r="E1052" t="s">
        <v>622</v>
      </c>
      <c r="F1052" t="s">
        <v>99</v>
      </c>
      <c r="G1052" t="s">
        <v>100</v>
      </c>
      <c r="H1052" t="str">
        <f>'1.Ведомость'!C331</f>
        <v>м2</v>
      </c>
      <c r="I1052">
        <f>I1051*J1052</f>
        <v>199.43</v>
      </c>
      <c r="J1052">
        <v>100</v>
      </c>
      <c r="K1052">
        <v>100</v>
      </c>
      <c r="O1052">
        <f t="shared" si="906"/>
        <v>276699.75</v>
      </c>
      <c r="P1052">
        <f t="shared" si="907"/>
        <v>276699.75</v>
      </c>
      <c r="Q1052">
        <f t="shared" si="908"/>
        <v>0</v>
      </c>
      <c r="R1052">
        <f t="shared" si="909"/>
        <v>0</v>
      </c>
      <c r="S1052">
        <f t="shared" si="910"/>
        <v>0</v>
      </c>
      <c r="T1052">
        <f t="shared" si="911"/>
        <v>0</v>
      </c>
      <c r="U1052">
        <f t="shared" si="912"/>
        <v>0</v>
      </c>
      <c r="V1052">
        <f t="shared" si="913"/>
        <v>0</v>
      </c>
      <c r="W1052">
        <f t="shared" si="914"/>
        <v>0</v>
      </c>
      <c r="X1052">
        <f t="shared" si="915"/>
        <v>0</v>
      </c>
      <c r="Y1052">
        <f t="shared" si="916"/>
        <v>0</v>
      </c>
      <c r="AA1052">
        <v>51651743</v>
      </c>
      <c r="AB1052">
        <f t="shared" si="917"/>
        <v>152.30000000000001</v>
      </c>
      <c r="AC1052">
        <f t="shared" si="918"/>
        <v>152.30000000000001</v>
      </c>
      <c r="AD1052">
        <f t="shared" ref="AD1052:AD1061" si="947">ROUND((((ET1052)-(EU1052))+AE1052),2)</f>
        <v>0</v>
      </c>
      <c r="AE1052">
        <f t="shared" ref="AE1052:AE1061" si="948">ROUND((EU1052),2)</f>
        <v>0</v>
      </c>
      <c r="AF1052">
        <f t="shared" ref="AF1052:AF1061" si="949">ROUND((EV1052),2)</f>
        <v>0</v>
      </c>
      <c r="AG1052">
        <f t="shared" si="919"/>
        <v>0</v>
      </c>
      <c r="AH1052">
        <f t="shared" ref="AH1052:AH1061" si="950">(EW1052)</f>
        <v>0</v>
      </c>
      <c r="AI1052">
        <f t="shared" ref="AI1052:AI1061" si="951">(EX1052)</f>
        <v>0</v>
      </c>
      <c r="AJ1052">
        <f t="shared" si="920"/>
        <v>0</v>
      </c>
      <c r="AK1052">
        <v>152.30000000000001</v>
      </c>
      <c r="AL1052">
        <v>152.30000000000001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1</v>
      </c>
      <c r="AW1052">
        <v>1</v>
      </c>
      <c r="AZ1052">
        <v>1</v>
      </c>
      <c r="BA1052">
        <v>1</v>
      </c>
      <c r="BB1052">
        <v>1</v>
      </c>
      <c r="BC1052">
        <v>9.11</v>
      </c>
      <c r="BD1052" t="s">
        <v>3</v>
      </c>
      <c r="BE1052" t="s">
        <v>3</v>
      </c>
      <c r="BF1052" t="s">
        <v>3</v>
      </c>
      <c r="BG1052" t="s">
        <v>3</v>
      </c>
      <c r="BH1052">
        <v>3</v>
      </c>
      <c r="BI1052">
        <v>1</v>
      </c>
      <c r="BJ1052" t="s">
        <v>101</v>
      </c>
      <c r="BM1052">
        <v>500001</v>
      </c>
      <c r="BN1052">
        <v>0</v>
      </c>
      <c r="BO1052" t="s">
        <v>3</v>
      </c>
      <c r="BP1052">
        <v>0</v>
      </c>
      <c r="BQ1052">
        <v>8</v>
      </c>
      <c r="BR1052">
        <v>0</v>
      </c>
      <c r="BS1052">
        <v>1</v>
      </c>
      <c r="BT1052">
        <v>1</v>
      </c>
      <c r="BU1052">
        <v>1</v>
      </c>
      <c r="BV1052">
        <v>1</v>
      </c>
      <c r="BW1052">
        <v>1</v>
      </c>
      <c r="BX1052">
        <v>1</v>
      </c>
      <c r="BY1052" t="s">
        <v>3</v>
      </c>
      <c r="BZ1052">
        <v>0</v>
      </c>
      <c r="CA1052">
        <v>0</v>
      </c>
      <c r="CB1052" t="s">
        <v>3</v>
      </c>
      <c r="CE1052">
        <v>0</v>
      </c>
      <c r="CF1052">
        <v>0</v>
      </c>
      <c r="CG1052">
        <v>0</v>
      </c>
      <c r="CM1052">
        <v>0</v>
      </c>
      <c r="CN1052" t="s">
        <v>3</v>
      </c>
      <c r="CO1052">
        <v>0</v>
      </c>
      <c r="CP1052">
        <f t="shared" si="921"/>
        <v>276699.75</v>
      </c>
      <c r="CQ1052">
        <f t="shared" si="945"/>
        <v>1387.453</v>
      </c>
      <c r="CR1052">
        <f t="shared" si="946"/>
        <v>0</v>
      </c>
      <c r="CS1052">
        <f t="shared" si="922"/>
        <v>0</v>
      </c>
      <c r="CT1052">
        <f t="shared" si="923"/>
        <v>0</v>
      </c>
      <c r="CU1052">
        <f t="shared" si="924"/>
        <v>0</v>
      </c>
      <c r="CV1052">
        <f t="shared" si="925"/>
        <v>0</v>
      </c>
      <c r="CW1052">
        <f t="shared" si="926"/>
        <v>0</v>
      </c>
      <c r="CX1052">
        <f t="shared" si="927"/>
        <v>0</v>
      </c>
      <c r="CY1052">
        <f t="shared" si="937"/>
        <v>0</v>
      </c>
      <c r="CZ1052">
        <f t="shared" si="938"/>
        <v>0</v>
      </c>
      <c r="DC1052" t="s">
        <v>3</v>
      </c>
      <c r="DD1052" t="s">
        <v>3</v>
      </c>
      <c r="DE1052" t="s">
        <v>3</v>
      </c>
      <c r="DF1052" t="s">
        <v>3</v>
      </c>
      <c r="DG1052" t="s">
        <v>3</v>
      </c>
      <c r="DH1052" t="s">
        <v>3</v>
      </c>
      <c r="DI1052" t="s">
        <v>3</v>
      </c>
      <c r="DJ1052" t="s">
        <v>3</v>
      </c>
      <c r="DK1052" t="s">
        <v>3</v>
      </c>
      <c r="DL1052" t="s">
        <v>3</v>
      </c>
      <c r="DM1052" t="s">
        <v>3</v>
      </c>
      <c r="DN1052">
        <v>0</v>
      </c>
      <c r="DO1052">
        <v>0</v>
      </c>
      <c r="DP1052">
        <v>1</v>
      </c>
      <c r="DQ1052">
        <v>1</v>
      </c>
      <c r="DU1052">
        <v>1005</v>
      </c>
      <c r="DV1052" t="s">
        <v>52</v>
      </c>
      <c r="DW1052" t="s">
        <v>52</v>
      </c>
      <c r="DX1052">
        <v>1</v>
      </c>
      <c r="DZ1052" t="s">
        <v>3</v>
      </c>
      <c r="EA1052" t="s">
        <v>3</v>
      </c>
      <c r="EB1052" t="s">
        <v>3</v>
      </c>
      <c r="EC1052" t="s">
        <v>3</v>
      </c>
      <c r="EE1052">
        <v>50757674</v>
      </c>
      <c r="EF1052">
        <v>8</v>
      </c>
      <c r="EG1052" t="s">
        <v>46</v>
      </c>
      <c r="EH1052">
        <v>0</v>
      </c>
      <c r="EI1052" t="s">
        <v>3</v>
      </c>
      <c r="EJ1052">
        <v>1</v>
      </c>
      <c r="EK1052">
        <v>500001</v>
      </c>
      <c r="EL1052" t="s">
        <v>47</v>
      </c>
      <c r="EM1052" t="s">
        <v>48</v>
      </c>
      <c r="EO1052" t="s">
        <v>3</v>
      </c>
      <c r="EQ1052">
        <v>0</v>
      </c>
      <c r="ER1052">
        <v>152.30000000000001</v>
      </c>
      <c r="ES1052">
        <v>152.30000000000001</v>
      </c>
      <c r="ET1052">
        <v>0</v>
      </c>
      <c r="EU1052">
        <v>0</v>
      </c>
      <c r="EV1052">
        <v>0</v>
      </c>
      <c r="EW1052">
        <v>0</v>
      </c>
      <c r="EX1052">
        <v>0</v>
      </c>
      <c r="FQ1052">
        <v>0</v>
      </c>
      <c r="FR1052">
        <f t="shared" si="928"/>
        <v>0</v>
      </c>
      <c r="FS1052">
        <v>0</v>
      </c>
      <c r="FX1052">
        <v>0</v>
      </c>
      <c r="FY1052">
        <v>0</v>
      </c>
      <c r="GA1052" t="s">
        <v>3</v>
      </c>
      <c r="GD1052">
        <v>1</v>
      </c>
      <c r="GF1052">
        <v>-1977319999</v>
      </c>
      <c r="GG1052">
        <v>2</v>
      </c>
      <c r="GH1052">
        <v>1</v>
      </c>
      <c r="GI1052">
        <v>4</v>
      </c>
      <c r="GJ1052">
        <v>0</v>
      </c>
      <c r="GK1052">
        <v>0</v>
      </c>
      <c r="GL1052">
        <f t="shared" si="929"/>
        <v>0</v>
      </c>
      <c r="GM1052">
        <f t="shared" si="930"/>
        <v>276699.75</v>
      </c>
      <c r="GN1052">
        <f t="shared" si="931"/>
        <v>276699.75</v>
      </c>
      <c r="GO1052">
        <f t="shared" si="932"/>
        <v>0</v>
      </c>
      <c r="GP1052">
        <f t="shared" si="933"/>
        <v>0</v>
      </c>
      <c r="GR1052">
        <v>0</v>
      </c>
      <c r="GS1052">
        <v>3</v>
      </c>
      <c r="GT1052">
        <v>0</v>
      </c>
      <c r="GU1052" t="s">
        <v>3</v>
      </c>
      <c r="GV1052">
        <f t="shared" si="934"/>
        <v>0</v>
      </c>
      <c r="GW1052">
        <v>1</v>
      </c>
      <c r="GX1052">
        <f t="shared" si="935"/>
        <v>0</v>
      </c>
      <c r="HA1052">
        <v>0</v>
      </c>
      <c r="HB1052">
        <v>0</v>
      </c>
      <c r="HC1052">
        <f t="shared" si="936"/>
        <v>0</v>
      </c>
      <c r="HE1052" t="s">
        <v>3</v>
      </c>
      <c r="HF1052" t="s">
        <v>3</v>
      </c>
      <c r="HM1052" t="s">
        <v>3</v>
      </c>
      <c r="HN1052" t="s">
        <v>3</v>
      </c>
      <c r="HO1052" t="s">
        <v>3</v>
      </c>
      <c r="HP1052" t="s">
        <v>3</v>
      </c>
      <c r="HQ1052" t="s">
        <v>3</v>
      </c>
      <c r="IK1052">
        <v>0</v>
      </c>
    </row>
    <row r="1053" spans="1:245" x14ac:dyDescent="0.2">
      <c r="A1053">
        <v>18</v>
      </c>
      <c r="B1053">
        <v>1</v>
      </c>
      <c r="C1053">
        <v>1363</v>
      </c>
      <c r="E1053" t="s">
        <v>623</v>
      </c>
      <c r="F1053" t="s">
        <v>103</v>
      </c>
      <c r="G1053" t="s">
        <v>104</v>
      </c>
      <c r="H1053" t="str">
        <f>'1.Ведомость'!C332</f>
        <v>т</v>
      </c>
      <c r="I1053">
        <f>I1051*J1053</f>
        <v>0.1</v>
      </c>
      <c r="J1053">
        <v>5.0142907285764433E-2</v>
      </c>
      <c r="K1053">
        <v>5.0142899999999997E-2</v>
      </c>
      <c r="O1053">
        <f t="shared" si="906"/>
        <v>27693.09</v>
      </c>
      <c r="P1053">
        <f t="shared" si="907"/>
        <v>27693.09</v>
      </c>
      <c r="Q1053">
        <f t="shared" si="908"/>
        <v>0</v>
      </c>
      <c r="R1053">
        <f t="shared" si="909"/>
        <v>0</v>
      </c>
      <c r="S1053">
        <f t="shared" si="910"/>
        <v>0</v>
      </c>
      <c r="T1053">
        <f t="shared" si="911"/>
        <v>0</v>
      </c>
      <c r="U1053">
        <f t="shared" si="912"/>
        <v>0</v>
      </c>
      <c r="V1053">
        <f t="shared" si="913"/>
        <v>0</v>
      </c>
      <c r="W1053">
        <f t="shared" si="914"/>
        <v>0</v>
      </c>
      <c r="X1053">
        <f t="shared" si="915"/>
        <v>0</v>
      </c>
      <c r="Y1053">
        <f t="shared" si="916"/>
        <v>0</v>
      </c>
      <c r="AA1053">
        <v>51651743</v>
      </c>
      <c r="AB1053">
        <f t="shared" si="917"/>
        <v>30398.560000000001</v>
      </c>
      <c r="AC1053">
        <f t="shared" si="918"/>
        <v>30398.560000000001</v>
      </c>
      <c r="AD1053">
        <f t="shared" si="947"/>
        <v>0</v>
      </c>
      <c r="AE1053">
        <f t="shared" si="948"/>
        <v>0</v>
      </c>
      <c r="AF1053">
        <f t="shared" si="949"/>
        <v>0</v>
      </c>
      <c r="AG1053">
        <f t="shared" si="919"/>
        <v>0</v>
      </c>
      <c r="AH1053">
        <f t="shared" si="950"/>
        <v>0</v>
      </c>
      <c r="AI1053">
        <f t="shared" si="951"/>
        <v>0</v>
      </c>
      <c r="AJ1053">
        <f t="shared" si="920"/>
        <v>0</v>
      </c>
      <c r="AK1053">
        <v>30398.560000000001</v>
      </c>
      <c r="AL1053">
        <v>30398.560000000001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1</v>
      </c>
      <c r="AW1053">
        <v>1</v>
      </c>
      <c r="AZ1053">
        <v>1</v>
      </c>
      <c r="BA1053">
        <v>1</v>
      </c>
      <c r="BB1053">
        <v>1</v>
      </c>
      <c r="BC1053">
        <v>9.11</v>
      </c>
      <c r="BD1053" t="s">
        <v>3</v>
      </c>
      <c r="BE1053" t="s">
        <v>3</v>
      </c>
      <c r="BF1053" t="s">
        <v>3</v>
      </c>
      <c r="BG1053" t="s">
        <v>3</v>
      </c>
      <c r="BH1053">
        <v>3</v>
      </c>
      <c r="BI1053">
        <v>1</v>
      </c>
      <c r="BJ1053" t="s">
        <v>106</v>
      </c>
      <c r="BM1053">
        <v>500001</v>
      </c>
      <c r="BN1053">
        <v>0</v>
      </c>
      <c r="BO1053" t="s">
        <v>3</v>
      </c>
      <c r="BP1053">
        <v>0</v>
      </c>
      <c r="BQ1053">
        <v>8</v>
      </c>
      <c r="BR1053">
        <v>0</v>
      </c>
      <c r="BS1053">
        <v>1</v>
      </c>
      <c r="BT1053">
        <v>1</v>
      </c>
      <c r="BU1053">
        <v>1</v>
      </c>
      <c r="BV1053">
        <v>1</v>
      </c>
      <c r="BW1053">
        <v>1</v>
      </c>
      <c r="BX1053">
        <v>1</v>
      </c>
      <c r="BY1053" t="s">
        <v>3</v>
      </c>
      <c r="BZ1053">
        <v>0</v>
      </c>
      <c r="CA1053">
        <v>0</v>
      </c>
      <c r="CB1053" t="s">
        <v>3</v>
      </c>
      <c r="CE1053">
        <v>0</v>
      </c>
      <c r="CF1053">
        <v>0</v>
      </c>
      <c r="CG1053">
        <v>0</v>
      </c>
      <c r="CM1053">
        <v>0</v>
      </c>
      <c r="CN1053" t="s">
        <v>3</v>
      </c>
      <c r="CO1053">
        <v>0</v>
      </c>
      <c r="CP1053">
        <f t="shared" si="921"/>
        <v>27693.09</v>
      </c>
      <c r="CQ1053">
        <f t="shared" si="945"/>
        <v>276930.88160000002</v>
      </c>
      <c r="CR1053">
        <f t="shared" si="946"/>
        <v>0</v>
      </c>
      <c r="CS1053">
        <f t="shared" si="922"/>
        <v>0</v>
      </c>
      <c r="CT1053">
        <f t="shared" si="923"/>
        <v>0</v>
      </c>
      <c r="CU1053">
        <f t="shared" si="924"/>
        <v>0</v>
      </c>
      <c r="CV1053">
        <f t="shared" si="925"/>
        <v>0</v>
      </c>
      <c r="CW1053">
        <f t="shared" si="926"/>
        <v>0</v>
      </c>
      <c r="CX1053">
        <f t="shared" si="927"/>
        <v>0</v>
      </c>
      <c r="CY1053">
        <f t="shared" si="937"/>
        <v>0</v>
      </c>
      <c r="CZ1053">
        <f t="shared" si="938"/>
        <v>0</v>
      </c>
      <c r="DC1053" t="s">
        <v>3</v>
      </c>
      <c r="DD1053" t="s">
        <v>3</v>
      </c>
      <c r="DE1053" t="s">
        <v>3</v>
      </c>
      <c r="DF1053" t="s">
        <v>3</v>
      </c>
      <c r="DG1053" t="s">
        <v>3</v>
      </c>
      <c r="DH1053" t="s">
        <v>3</v>
      </c>
      <c r="DI1053" t="s">
        <v>3</v>
      </c>
      <c r="DJ1053" t="s">
        <v>3</v>
      </c>
      <c r="DK1053" t="s">
        <v>3</v>
      </c>
      <c r="DL1053" t="s">
        <v>3</v>
      </c>
      <c r="DM1053" t="s">
        <v>3</v>
      </c>
      <c r="DN1053">
        <v>0</v>
      </c>
      <c r="DO1053">
        <v>0</v>
      </c>
      <c r="DP1053">
        <v>1</v>
      </c>
      <c r="DQ1053">
        <v>1</v>
      </c>
      <c r="DU1053">
        <v>1009</v>
      </c>
      <c r="DV1053" t="s">
        <v>105</v>
      </c>
      <c r="DW1053" t="s">
        <v>105</v>
      </c>
      <c r="DX1053">
        <v>1000</v>
      </c>
      <c r="DZ1053" t="s">
        <v>3</v>
      </c>
      <c r="EA1053" t="s">
        <v>3</v>
      </c>
      <c r="EB1053" t="s">
        <v>3</v>
      </c>
      <c r="EC1053" t="s">
        <v>3</v>
      </c>
      <c r="EE1053">
        <v>50757674</v>
      </c>
      <c r="EF1053">
        <v>8</v>
      </c>
      <c r="EG1053" t="s">
        <v>46</v>
      </c>
      <c r="EH1053">
        <v>0</v>
      </c>
      <c r="EI1053" t="s">
        <v>3</v>
      </c>
      <c r="EJ1053">
        <v>1</v>
      </c>
      <c r="EK1053">
        <v>500001</v>
      </c>
      <c r="EL1053" t="s">
        <v>47</v>
      </c>
      <c r="EM1053" t="s">
        <v>48</v>
      </c>
      <c r="EO1053" t="s">
        <v>3</v>
      </c>
      <c r="EQ1053">
        <v>0</v>
      </c>
      <c r="ER1053">
        <v>30398.560000000001</v>
      </c>
      <c r="ES1053">
        <v>30398.560000000001</v>
      </c>
      <c r="ET1053">
        <v>0</v>
      </c>
      <c r="EU1053">
        <v>0</v>
      </c>
      <c r="EV1053">
        <v>0</v>
      </c>
      <c r="EW1053">
        <v>0</v>
      </c>
      <c r="EX1053">
        <v>0</v>
      </c>
      <c r="FQ1053">
        <v>0</v>
      </c>
      <c r="FR1053">
        <f t="shared" si="928"/>
        <v>0</v>
      </c>
      <c r="FS1053">
        <v>0</v>
      </c>
      <c r="FX1053">
        <v>0</v>
      </c>
      <c r="FY1053">
        <v>0</v>
      </c>
      <c r="GA1053" t="s">
        <v>3</v>
      </c>
      <c r="GD1053">
        <v>1</v>
      </c>
      <c r="GF1053">
        <v>-1486911088</v>
      </c>
      <c r="GG1053">
        <v>2</v>
      </c>
      <c r="GH1053">
        <v>1</v>
      </c>
      <c r="GI1053">
        <v>4</v>
      </c>
      <c r="GJ1053">
        <v>0</v>
      </c>
      <c r="GK1053">
        <v>0</v>
      </c>
      <c r="GL1053">
        <f t="shared" si="929"/>
        <v>0</v>
      </c>
      <c r="GM1053">
        <f t="shared" si="930"/>
        <v>27693.09</v>
      </c>
      <c r="GN1053">
        <f t="shared" si="931"/>
        <v>27693.09</v>
      </c>
      <c r="GO1053">
        <f t="shared" si="932"/>
        <v>0</v>
      </c>
      <c r="GP1053">
        <f t="shared" si="933"/>
        <v>0</v>
      </c>
      <c r="GR1053">
        <v>0</v>
      </c>
      <c r="GS1053">
        <v>3</v>
      </c>
      <c r="GT1053">
        <v>0</v>
      </c>
      <c r="GU1053" t="s">
        <v>3</v>
      </c>
      <c r="GV1053">
        <f t="shared" si="934"/>
        <v>0</v>
      </c>
      <c r="GW1053">
        <v>1</v>
      </c>
      <c r="GX1053">
        <f t="shared" si="935"/>
        <v>0</v>
      </c>
      <c r="HA1053">
        <v>0</v>
      </c>
      <c r="HB1053">
        <v>0</v>
      </c>
      <c r="HC1053">
        <f t="shared" si="936"/>
        <v>0</v>
      </c>
      <c r="HE1053" t="s">
        <v>3</v>
      </c>
      <c r="HF1053" t="s">
        <v>3</v>
      </c>
      <c r="HM1053" t="s">
        <v>3</v>
      </c>
      <c r="HN1053" t="s">
        <v>3</v>
      </c>
      <c r="HO1053" t="s">
        <v>3</v>
      </c>
      <c r="HP1053" t="s">
        <v>3</v>
      </c>
      <c r="HQ1053" t="s">
        <v>3</v>
      </c>
      <c r="IK1053">
        <v>0</v>
      </c>
    </row>
    <row r="1054" spans="1:245" x14ac:dyDescent="0.2">
      <c r="A1054">
        <v>17</v>
      </c>
      <c r="B1054">
        <v>1</v>
      </c>
      <c r="C1054">
        <f>ROW(SmtRes!A1370)</f>
        <v>1370</v>
      </c>
      <c r="D1054">
        <f>ROW(EtalonRes!A1577)</f>
        <v>1577</v>
      </c>
      <c r="E1054" t="s">
        <v>624</v>
      </c>
      <c r="F1054" t="s">
        <v>108</v>
      </c>
      <c r="G1054" t="s">
        <v>109</v>
      </c>
      <c r="H1054" t="s">
        <v>110</v>
      </c>
      <c r="I1054">
        <v>20.5</v>
      </c>
      <c r="J1054">
        <v>0</v>
      </c>
      <c r="K1054">
        <v>20.5</v>
      </c>
      <c r="O1054">
        <f t="shared" si="906"/>
        <v>73343.87</v>
      </c>
      <c r="P1054">
        <f t="shared" si="907"/>
        <v>31711</v>
      </c>
      <c r="Q1054">
        <f t="shared" si="908"/>
        <v>7681.92</v>
      </c>
      <c r="R1054">
        <f t="shared" si="909"/>
        <v>3415.63</v>
      </c>
      <c r="S1054">
        <f t="shared" si="910"/>
        <v>33950.949999999997</v>
      </c>
      <c r="T1054">
        <f t="shared" si="911"/>
        <v>0</v>
      </c>
      <c r="U1054">
        <f t="shared" si="912"/>
        <v>102.5</v>
      </c>
      <c r="V1054">
        <f t="shared" si="913"/>
        <v>8.8149999999999995</v>
      </c>
      <c r="W1054">
        <f t="shared" si="914"/>
        <v>0</v>
      </c>
      <c r="X1054">
        <f t="shared" si="915"/>
        <v>36245.58</v>
      </c>
      <c r="Y1054">
        <f t="shared" si="916"/>
        <v>20551.62</v>
      </c>
      <c r="AA1054">
        <v>51651743</v>
      </c>
      <c r="AB1054">
        <f t="shared" si="917"/>
        <v>247.66</v>
      </c>
      <c r="AC1054">
        <f t="shared" si="918"/>
        <v>169.8</v>
      </c>
      <c r="AD1054">
        <f t="shared" si="947"/>
        <v>28.26</v>
      </c>
      <c r="AE1054">
        <f t="shared" si="948"/>
        <v>4.99</v>
      </c>
      <c r="AF1054">
        <f t="shared" si="949"/>
        <v>49.6</v>
      </c>
      <c r="AG1054">
        <f t="shared" si="919"/>
        <v>0</v>
      </c>
      <c r="AH1054">
        <f t="shared" si="950"/>
        <v>5</v>
      </c>
      <c r="AI1054">
        <f t="shared" si="951"/>
        <v>0.43</v>
      </c>
      <c r="AJ1054">
        <f t="shared" si="920"/>
        <v>0</v>
      </c>
      <c r="AK1054">
        <v>247.66</v>
      </c>
      <c r="AL1054">
        <v>169.8</v>
      </c>
      <c r="AM1054">
        <v>28.26</v>
      </c>
      <c r="AN1054">
        <v>4.99</v>
      </c>
      <c r="AO1054">
        <v>49.6</v>
      </c>
      <c r="AP1054">
        <v>0</v>
      </c>
      <c r="AQ1054">
        <v>5</v>
      </c>
      <c r="AR1054">
        <v>0.43</v>
      </c>
      <c r="AS1054">
        <v>0</v>
      </c>
      <c r="AT1054">
        <v>97</v>
      </c>
      <c r="AU1054">
        <v>55</v>
      </c>
      <c r="AV1054">
        <v>1</v>
      </c>
      <c r="AW1054">
        <v>1</v>
      </c>
      <c r="AZ1054">
        <v>1</v>
      </c>
      <c r="BA1054">
        <v>33.39</v>
      </c>
      <c r="BB1054">
        <v>13.26</v>
      </c>
      <c r="BC1054">
        <v>9.11</v>
      </c>
      <c r="BD1054" t="s">
        <v>3</v>
      </c>
      <c r="BE1054" t="s">
        <v>3</v>
      </c>
      <c r="BF1054" t="s">
        <v>3</v>
      </c>
      <c r="BG1054" t="s">
        <v>3</v>
      </c>
      <c r="BH1054">
        <v>0</v>
      </c>
      <c r="BI1054">
        <v>1</v>
      </c>
      <c r="BJ1054" t="s">
        <v>111</v>
      </c>
      <c r="BM1054">
        <v>26001</v>
      </c>
      <c r="BN1054">
        <v>0</v>
      </c>
      <c r="BO1054" t="s">
        <v>3</v>
      </c>
      <c r="BP1054">
        <v>0</v>
      </c>
      <c r="BQ1054">
        <v>2</v>
      </c>
      <c r="BR1054">
        <v>0</v>
      </c>
      <c r="BS1054">
        <v>33.39</v>
      </c>
      <c r="BT1054">
        <v>1</v>
      </c>
      <c r="BU1054">
        <v>1</v>
      </c>
      <c r="BV1054">
        <v>1</v>
      </c>
      <c r="BW1054">
        <v>1</v>
      </c>
      <c r="BX1054">
        <v>1</v>
      </c>
      <c r="BY1054" t="s">
        <v>3</v>
      </c>
      <c r="BZ1054">
        <v>97</v>
      </c>
      <c r="CA1054">
        <v>55</v>
      </c>
      <c r="CB1054" t="s">
        <v>3</v>
      </c>
      <c r="CE1054">
        <v>0</v>
      </c>
      <c r="CF1054">
        <v>0</v>
      </c>
      <c r="CG1054">
        <v>0</v>
      </c>
      <c r="CM1054">
        <v>0</v>
      </c>
      <c r="CN1054" t="s">
        <v>3</v>
      </c>
      <c r="CO1054">
        <v>0</v>
      </c>
      <c r="CP1054">
        <f t="shared" si="921"/>
        <v>73343.87</v>
      </c>
      <c r="CQ1054">
        <f t="shared" si="945"/>
        <v>1546.8779999999999</v>
      </c>
      <c r="CR1054">
        <f t="shared" si="946"/>
        <v>374.7276</v>
      </c>
      <c r="CS1054">
        <f t="shared" si="922"/>
        <v>166.61610000000002</v>
      </c>
      <c r="CT1054">
        <f t="shared" si="923"/>
        <v>1656.144</v>
      </c>
      <c r="CU1054">
        <f t="shared" si="924"/>
        <v>0</v>
      </c>
      <c r="CV1054">
        <f t="shared" si="925"/>
        <v>5</v>
      </c>
      <c r="CW1054">
        <f t="shared" si="926"/>
        <v>0.43</v>
      </c>
      <c r="CX1054">
        <f t="shared" si="927"/>
        <v>0</v>
      </c>
      <c r="CY1054">
        <f t="shared" si="937"/>
        <v>36245.582599999994</v>
      </c>
      <c r="CZ1054">
        <f t="shared" si="938"/>
        <v>20551.618999999995</v>
      </c>
      <c r="DC1054" t="s">
        <v>3</v>
      </c>
      <c r="DD1054" t="s">
        <v>3</v>
      </c>
      <c r="DE1054" t="s">
        <v>3</v>
      </c>
      <c r="DF1054" t="s">
        <v>3</v>
      </c>
      <c r="DG1054" t="s">
        <v>3</v>
      </c>
      <c r="DH1054" t="s">
        <v>3</v>
      </c>
      <c r="DI1054" t="s">
        <v>3</v>
      </c>
      <c r="DJ1054" t="s">
        <v>3</v>
      </c>
      <c r="DK1054" t="s">
        <v>3</v>
      </c>
      <c r="DL1054" t="s">
        <v>3</v>
      </c>
      <c r="DM1054" t="s">
        <v>3</v>
      </c>
      <c r="DN1054">
        <v>0</v>
      </c>
      <c r="DO1054">
        <v>0</v>
      </c>
      <c r="DP1054">
        <v>1</v>
      </c>
      <c r="DQ1054">
        <v>1</v>
      </c>
      <c r="DU1054">
        <v>1005</v>
      </c>
      <c r="DV1054" t="s">
        <v>110</v>
      </c>
      <c r="DW1054" t="s">
        <v>110</v>
      </c>
      <c r="DX1054">
        <v>10</v>
      </c>
      <c r="DZ1054" t="s">
        <v>3</v>
      </c>
      <c r="EA1054" t="s">
        <v>3</v>
      </c>
      <c r="EB1054" t="s">
        <v>3</v>
      </c>
      <c r="EC1054" t="s">
        <v>3</v>
      </c>
      <c r="EE1054">
        <v>50757462</v>
      </c>
      <c r="EF1054">
        <v>2</v>
      </c>
      <c r="EG1054" t="s">
        <v>112</v>
      </c>
      <c r="EH1054">
        <v>20</v>
      </c>
      <c r="EI1054" t="s">
        <v>113</v>
      </c>
      <c r="EJ1054">
        <v>1</v>
      </c>
      <c r="EK1054">
        <v>26001</v>
      </c>
      <c r="EL1054" t="s">
        <v>113</v>
      </c>
      <c r="EM1054" t="s">
        <v>114</v>
      </c>
      <c r="EO1054" t="s">
        <v>3</v>
      </c>
      <c r="EQ1054">
        <v>131072</v>
      </c>
      <c r="ER1054">
        <v>247.66</v>
      </c>
      <c r="ES1054">
        <v>169.8</v>
      </c>
      <c r="ET1054">
        <v>28.26</v>
      </c>
      <c r="EU1054">
        <v>4.99</v>
      </c>
      <c r="EV1054">
        <v>49.6</v>
      </c>
      <c r="EW1054">
        <v>5</v>
      </c>
      <c r="EX1054">
        <v>0.43</v>
      </c>
      <c r="EY1054">
        <v>0</v>
      </c>
      <c r="FQ1054">
        <v>0</v>
      </c>
      <c r="FR1054">
        <f t="shared" si="928"/>
        <v>0</v>
      </c>
      <c r="FS1054">
        <v>0</v>
      </c>
      <c r="FX1054">
        <v>97</v>
      </c>
      <c r="FY1054">
        <v>55</v>
      </c>
      <c r="GA1054" t="s">
        <v>3</v>
      </c>
      <c r="GD1054">
        <v>1</v>
      </c>
      <c r="GF1054">
        <v>-893411855</v>
      </c>
      <c r="GG1054">
        <v>2</v>
      </c>
      <c r="GH1054">
        <v>1</v>
      </c>
      <c r="GI1054">
        <v>4</v>
      </c>
      <c r="GJ1054">
        <v>0</v>
      </c>
      <c r="GK1054">
        <v>0</v>
      </c>
      <c r="GL1054">
        <f t="shared" si="929"/>
        <v>0</v>
      </c>
      <c r="GM1054">
        <f t="shared" si="930"/>
        <v>130141.07</v>
      </c>
      <c r="GN1054">
        <f t="shared" si="931"/>
        <v>130141.07</v>
      </c>
      <c r="GO1054">
        <f t="shared" si="932"/>
        <v>0</v>
      </c>
      <c r="GP1054">
        <f t="shared" si="933"/>
        <v>0</v>
      </c>
      <c r="GR1054">
        <v>0</v>
      </c>
      <c r="GS1054">
        <v>3</v>
      </c>
      <c r="GT1054">
        <v>0</v>
      </c>
      <c r="GU1054" t="s">
        <v>3</v>
      </c>
      <c r="GV1054">
        <f t="shared" si="934"/>
        <v>0</v>
      </c>
      <c r="GW1054">
        <v>1</v>
      </c>
      <c r="GX1054">
        <f t="shared" si="935"/>
        <v>0</v>
      </c>
      <c r="HA1054">
        <v>0</v>
      </c>
      <c r="HB1054">
        <v>0</v>
      </c>
      <c r="HC1054">
        <f t="shared" si="936"/>
        <v>0</v>
      </c>
      <c r="HE1054" t="s">
        <v>3</v>
      </c>
      <c r="HF1054" t="s">
        <v>3</v>
      </c>
      <c r="HM1054" t="s">
        <v>3</v>
      </c>
      <c r="HN1054" t="s">
        <v>115</v>
      </c>
      <c r="HO1054" t="s">
        <v>116</v>
      </c>
      <c r="HP1054" t="s">
        <v>113</v>
      </c>
      <c r="HQ1054" t="s">
        <v>113</v>
      </c>
      <c r="IK1054">
        <v>0</v>
      </c>
    </row>
    <row r="1055" spans="1:245" x14ac:dyDescent="0.2">
      <c r="A1055">
        <v>18</v>
      </c>
      <c r="B1055">
        <v>1</v>
      </c>
      <c r="C1055">
        <v>1367</v>
      </c>
      <c r="E1055" t="s">
        <v>625</v>
      </c>
      <c r="F1055" t="s">
        <v>118</v>
      </c>
      <c r="G1055" t="s">
        <v>119</v>
      </c>
      <c r="H1055" t="str">
        <f>'1.Ведомость'!C334</f>
        <v>м2</v>
      </c>
      <c r="I1055">
        <f>I1054*J1055</f>
        <v>225.5</v>
      </c>
      <c r="J1055">
        <v>11</v>
      </c>
      <c r="K1055">
        <v>11</v>
      </c>
      <c r="O1055">
        <f t="shared" si="906"/>
        <v>46221.86</v>
      </c>
      <c r="P1055">
        <f t="shared" si="907"/>
        <v>46221.86</v>
      </c>
      <c r="Q1055">
        <f t="shared" si="908"/>
        <v>0</v>
      </c>
      <c r="R1055">
        <f t="shared" si="909"/>
        <v>0</v>
      </c>
      <c r="S1055">
        <f t="shared" si="910"/>
        <v>0</v>
      </c>
      <c r="T1055">
        <f t="shared" si="911"/>
        <v>0</v>
      </c>
      <c r="U1055">
        <f t="shared" si="912"/>
        <v>0</v>
      </c>
      <c r="V1055">
        <f t="shared" si="913"/>
        <v>0</v>
      </c>
      <c r="W1055">
        <f t="shared" si="914"/>
        <v>0</v>
      </c>
      <c r="X1055">
        <f t="shared" si="915"/>
        <v>0</v>
      </c>
      <c r="Y1055">
        <f t="shared" si="916"/>
        <v>0</v>
      </c>
      <c r="AA1055">
        <v>51651743</v>
      </c>
      <c r="AB1055">
        <f t="shared" si="917"/>
        <v>22.5</v>
      </c>
      <c r="AC1055">
        <f t="shared" si="918"/>
        <v>22.5</v>
      </c>
      <c r="AD1055">
        <f t="shared" si="947"/>
        <v>0</v>
      </c>
      <c r="AE1055">
        <f t="shared" si="948"/>
        <v>0</v>
      </c>
      <c r="AF1055">
        <f t="shared" si="949"/>
        <v>0</v>
      </c>
      <c r="AG1055">
        <f t="shared" si="919"/>
        <v>0</v>
      </c>
      <c r="AH1055">
        <f t="shared" si="950"/>
        <v>0</v>
      </c>
      <c r="AI1055">
        <f t="shared" si="951"/>
        <v>0</v>
      </c>
      <c r="AJ1055">
        <f t="shared" si="920"/>
        <v>0</v>
      </c>
      <c r="AK1055">
        <v>22.5</v>
      </c>
      <c r="AL1055">
        <v>22.5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1</v>
      </c>
      <c r="AW1055">
        <v>1</v>
      </c>
      <c r="AZ1055">
        <v>1</v>
      </c>
      <c r="BA1055">
        <v>1</v>
      </c>
      <c r="BB1055">
        <v>1</v>
      </c>
      <c r="BC1055">
        <v>9.11</v>
      </c>
      <c r="BD1055" t="s">
        <v>3</v>
      </c>
      <c r="BE1055" t="s">
        <v>3</v>
      </c>
      <c r="BF1055" t="s">
        <v>3</v>
      </c>
      <c r="BG1055" t="s">
        <v>3</v>
      </c>
      <c r="BH1055">
        <v>3</v>
      </c>
      <c r="BI1055">
        <v>1</v>
      </c>
      <c r="BJ1055" t="s">
        <v>120</v>
      </c>
      <c r="BM1055">
        <v>500001</v>
      </c>
      <c r="BN1055">
        <v>0</v>
      </c>
      <c r="BO1055" t="s">
        <v>3</v>
      </c>
      <c r="BP1055">
        <v>0</v>
      </c>
      <c r="BQ1055">
        <v>8</v>
      </c>
      <c r="BR1055">
        <v>0</v>
      </c>
      <c r="BS1055">
        <v>1</v>
      </c>
      <c r="BT1055">
        <v>1</v>
      </c>
      <c r="BU1055">
        <v>1</v>
      </c>
      <c r="BV1055">
        <v>1</v>
      </c>
      <c r="BW1055">
        <v>1</v>
      </c>
      <c r="BX1055">
        <v>1</v>
      </c>
      <c r="BY1055" t="s">
        <v>3</v>
      </c>
      <c r="BZ1055">
        <v>0</v>
      </c>
      <c r="CA1055">
        <v>0</v>
      </c>
      <c r="CB1055" t="s">
        <v>3</v>
      </c>
      <c r="CE1055">
        <v>0</v>
      </c>
      <c r="CF1055">
        <v>0</v>
      </c>
      <c r="CG1055">
        <v>0</v>
      </c>
      <c r="CM1055">
        <v>0</v>
      </c>
      <c r="CN1055" t="s">
        <v>3</v>
      </c>
      <c r="CO1055">
        <v>0</v>
      </c>
      <c r="CP1055">
        <f t="shared" si="921"/>
        <v>46221.86</v>
      </c>
      <c r="CQ1055">
        <f t="shared" si="945"/>
        <v>204.97499999999999</v>
      </c>
      <c r="CR1055">
        <f t="shared" si="946"/>
        <v>0</v>
      </c>
      <c r="CS1055">
        <f t="shared" si="922"/>
        <v>0</v>
      </c>
      <c r="CT1055">
        <f t="shared" si="923"/>
        <v>0</v>
      </c>
      <c r="CU1055">
        <f t="shared" si="924"/>
        <v>0</v>
      </c>
      <c r="CV1055">
        <f t="shared" si="925"/>
        <v>0</v>
      </c>
      <c r="CW1055">
        <f t="shared" si="926"/>
        <v>0</v>
      </c>
      <c r="CX1055">
        <f t="shared" si="927"/>
        <v>0</v>
      </c>
      <c r="CY1055">
        <f t="shared" si="937"/>
        <v>0</v>
      </c>
      <c r="CZ1055">
        <f t="shared" si="938"/>
        <v>0</v>
      </c>
      <c r="DC1055" t="s">
        <v>3</v>
      </c>
      <c r="DD1055" t="s">
        <v>3</v>
      </c>
      <c r="DE1055" t="s">
        <v>3</v>
      </c>
      <c r="DF1055" t="s">
        <v>3</v>
      </c>
      <c r="DG1055" t="s">
        <v>3</v>
      </c>
      <c r="DH1055" t="s">
        <v>3</v>
      </c>
      <c r="DI1055" t="s">
        <v>3</v>
      </c>
      <c r="DJ1055" t="s">
        <v>3</v>
      </c>
      <c r="DK1055" t="s">
        <v>3</v>
      </c>
      <c r="DL1055" t="s">
        <v>3</v>
      </c>
      <c r="DM1055" t="s">
        <v>3</v>
      </c>
      <c r="DN1055">
        <v>0</v>
      </c>
      <c r="DO1055">
        <v>0</v>
      </c>
      <c r="DP1055">
        <v>1</v>
      </c>
      <c r="DQ1055">
        <v>1</v>
      </c>
      <c r="DU1055">
        <v>1005</v>
      </c>
      <c r="DV1055" t="s">
        <v>52</v>
      </c>
      <c r="DW1055" t="s">
        <v>52</v>
      </c>
      <c r="DX1055">
        <v>1</v>
      </c>
      <c r="DZ1055" t="s">
        <v>3</v>
      </c>
      <c r="EA1055" t="s">
        <v>3</v>
      </c>
      <c r="EB1055" t="s">
        <v>3</v>
      </c>
      <c r="EC1055" t="s">
        <v>3</v>
      </c>
      <c r="EE1055">
        <v>50757674</v>
      </c>
      <c r="EF1055">
        <v>8</v>
      </c>
      <c r="EG1055" t="s">
        <v>46</v>
      </c>
      <c r="EH1055">
        <v>0</v>
      </c>
      <c r="EI1055" t="s">
        <v>3</v>
      </c>
      <c r="EJ1055">
        <v>1</v>
      </c>
      <c r="EK1055">
        <v>500001</v>
      </c>
      <c r="EL1055" t="s">
        <v>47</v>
      </c>
      <c r="EM1055" t="s">
        <v>48</v>
      </c>
      <c r="EO1055" t="s">
        <v>3</v>
      </c>
      <c r="EQ1055">
        <v>0</v>
      </c>
      <c r="ER1055">
        <v>22.5</v>
      </c>
      <c r="ES1055">
        <v>22.5</v>
      </c>
      <c r="ET1055">
        <v>0</v>
      </c>
      <c r="EU1055">
        <v>0</v>
      </c>
      <c r="EV1055">
        <v>0</v>
      </c>
      <c r="EW1055">
        <v>0</v>
      </c>
      <c r="EX1055">
        <v>0</v>
      </c>
      <c r="FQ1055">
        <v>0</v>
      </c>
      <c r="FR1055">
        <f t="shared" si="928"/>
        <v>0</v>
      </c>
      <c r="FS1055">
        <v>0</v>
      </c>
      <c r="FX1055">
        <v>0</v>
      </c>
      <c r="FY1055">
        <v>0</v>
      </c>
      <c r="GA1055" t="s">
        <v>3</v>
      </c>
      <c r="GD1055">
        <v>1</v>
      </c>
      <c r="GF1055">
        <v>-336429810</v>
      </c>
      <c r="GG1055">
        <v>2</v>
      </c>
      <c r="GH1055">
        <v>1</v>
      </c>
      <c r="GI1055">
        <v>4</v>
      </c>
      <c r="GJ1055">
        <v>0</v>
      </c>
      <c r="GK1055">
        <v>0</v>
      </c>
      <c r="GL1055">
        <f t="shared" si="929"/>
        <v>0</v>
      </c>
      <c r="GM1055">
        <f t="shared" si="930"/>
        <v>46221.86</v>
      </c>
      <c r="GN1055">
        <f t="shared" si="931"/>
        <v>46221.86</v>
      </c>
      <c r="GO1055">
        <f t="shared" si="932"/>
        <v>0</v>
      </c>
      <c r="GP1055">
        <f t="shared" si="933"/>
        <v>0</v>
      </c>
      <c r="GR1055">
        <v>0</v>
      </c>
      <c r="GS1055">
        <v>3</v>
      </c>
      <c r="GT1055">
        <v>0</v>
      </c>
      <c r="GU1055" t="s">
        <v>3</v>
      </c>
      <c r="GV1055">
        <f t="shared" si="934"/>
        <v>0</v>
      </c>
      <c r="GW1055">
        <v>1</v>
      </c>
      <c r="GX1055">
        <f t="shared" si="935"/>
        <v>0</v>
      </c>
      <c r="HA1055">
        <v>0</v>
      </c>
      <c r="HB1055">
        <v>0</v>
      </c>
      <c r="HC1055">
        <f t="shared" si="936"/>
        <v>0</v>
      </c>
      <c r="HE1055" t="s">
        <v>3</v>
      </c>
      <c r="HF1055" t="s">
        <v>3</v>
      </c>
      <c r="HM1055" t="s">
        <v>3</v>
      </c>
      <c r="HN1055" t="s">
        <v>3</v>
      </c>
      <c r="HO1055" t="s">
        <v>3</v>
      </c>
      <c r="HP1055" t="s">
        <v>3</v>
      </c>
      <c r="HQ1055" t="s">
        <v>3</v>
      </c>
      <c r="IK1055">
        <v>0</v>
      </c>
    </row>
    <row r="1056" spans="1:245" x14ac:dyDescent="0.2">
      <c r="A1056">
        <v>18</v>
      </c>
      <c r="B1056">
        <v>1</v>
      </c>
      <c r="C1056">
        <v>1369</v>
      </c>
      <c r="E1056" t="s">
        <v>626</v>
      </c>
      <c r="F1056" t="s">
        <v>122</v>
      </c>
      <c r="G1056" t="s">
        <v>123</v>
      </c>
      <c r="H1056" t="e">
        <f>'1.Ведомость'!#REF!</f>
        <v>#REF!</v>
      </c>
      <c r="I1056">
        <f>I1054*J1056</f>
        <v>-30.75</v>
      </c>
      <c r="J1056">
        <v>-1.5</v>
      </c>
      <c r="K1056">
        <v>-1.5</v>
      </c>
      <c r="O1056">
        <f t="shared" si="906"/>
        <v>-18371.09</v>
      </c>
      <c r="P1056">
        <f t="shared" si="907"/>
        <v>-18371.09</v>
      </c>
      <c r="Q1056">
        <f t="shared" si="908"/>
        <v>0</v>
      </c>
      <c r="R1056">
        <f t="shared" si="909"/>
        <v>0</v>
      </c>
      <c r="S1056">
        <f t="shared" si="910"/>
        <v>0</v>
      </c>
      <c r="T1056">
        <f t="shared" si="911"/>
        <v>0</v>
      </c>
      <c r="U1056">
        <f t="shared" si="912"/>
        <v>0</v>
      </c>
      <c r="V1056">
        <f t="shared" si="913"/>
        <v>0</v>
      </c>
      <c r="W1056">
        <f t="shared" si="914"/>
        <v>0</v>
      </c>
      <c r="X1056">
        <f t="shared" si="915"/>
        <v>0</v>
      </c>
      <c r="Y1056">
        <f t="shared" si="916"/>
        <v>0</v>
      </c>
      <c r="AA1056">
        <v>51651743</v>
      </c>
      <c r="AB1056">
        <f t="shared" si="917"/>
        <v>65.58</v>
      </c>
      <c r="AC1056">
        <f t="shared" si="918"/>
        <v>65.58</v>
      </c>
      <c r="AD1056">
        <f t="shared" si="947"/>
        <v>0</v>
      </c>
      <c r="AE1056">
        <f t="shared" si="948"/>
        <v>0</v>
      </c>
      <c r="AF1056">
        <f t="shared" si="949"/>
        <v>0</v>
      </c>
      <c r="AG1056">
        <f t="shared" si="919"/>
        <v>0</v>
      </c>
      <c r="AH1056">
        <f t="shared" si="950"/>
        <v>0</v>
      </c>
      <c r="AI1056">
        <f t="shared" si="951"/>
        <v>0</v>
      </c>
      <c r="AJ1056">
        <f t="shared" si="920"/>
        <v>0</v>
      </c>
      <c r="AK1056">
        <v>65.58</v>
      </c>
      <c r="AL1056">
        <v>65.58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1</v>
      </c>
      <c r="AW1056">
        <v>1</v>
      </c>
      <c r="AZ1056">
        <v>1</v>
      </c>
      <c r="BA1056">
        <v>1</v>
      </c>
      <c r="BB1056">
        <v>1</v>
      </c>
      <c r="BC1056">
        <v>9.11</v>
      </c>
      <c r="BD1056" t="s">
        <v>3</v>
      </c>
      <c r="BE1056" t="s">
        <v>3</v>
      </c>
      <c r="BF1056" t="s">
        <v>3</v>
      </c>
      <c r="BG1056" t="s">
        <v>3</v>
      </c>
      <c r="BH1056">
        <v>3</v>
      </c>
      <c r="BI1056">
        <v>1</v>
      </c>
      <c r="BJ1056" t="s">
        <v>125</v>
      </c>
      <c r="BM1056">
        <v>500001</v>
      </c>
      <c r="BN1056">
        <v>0</v>
      </c>
      <c r="BO1056" t="s">
        <v>3</v>
      </c>
      <c r="BP1056">
        <v>0</v>
      </c>
      <c r="BQ1056">
        <v>8</v>
      </c>
      <c r="BR1056">
        <v>1</v>
      </c>
      <c r="BS1056">
        <v>1</v>
      </c>
      <c r="BT1056">
        <v>1</v>
      </c>
      <c r="BU1056">
        <v>1</v>
      </c>
      <c r="BV1056">
        <v>1</v>
      </c>
      <c r="BW1056">
        <v>1</v>
      </c>
      <c r="BX1056">
        <v>1</v>
      </c>
      <c r="BY1056" t="s">
        <v>3</v>
      </c>
      <c r="BZ1056">
        <v>0</v>
      </c>
      <c r="CA1056">
        <v>0</v>
      </c>
      <c r="CB1056" t="s">
        <v>3</v>
      </c>
      <c r="CE1056">
        <v>0</v>
      </c>
      <c r="CF1056">
        <v>0</v>
      </c>
      <c r="CG1056">
        <v>0</v>
      </c>
      <c r="CM1056">
        <v>0</v>
      </c>
      <c r="CN1056" t="s">
        <v>3</v>
      </c>
      <c r="CO1056">
        <v>0</v>
      </c>
      <c r="CP1056">
        <f t="shared" si="921"/>
        <v>-18371.09</v>
      </c>
      <c r="CQ1056">
        <f t="shared" si="945"/>
        <v>597.43379999999991</v>
      </c>
      <c r="CR1056">
        <f t="shared" si="946"/>
        <v>0</v>
      </c>
      <c r="CS1056">
        <f t="shared" si="922"/>
        <v>0</v>
      </c>
      <c r="CT1056">
        <f t="shared" si="923"/>
        <v>0</v>
      </c>
      <c r="CU1056">
        <f t="shared" si="924"/>
        <v>0</v>
      </c>
      <c r="CV1056">
        <f t="shared" si="925"/>
        <v>0</v>
      </c>
      <c r="CW1056">
        <f t="shared" si="926"/>
        <v>0</v>
      </c>
      <c r="CX1056">
        <f t="shared" si="927"/>
        <v>0</v>
      </c>
      <c r="CY1056">
        <f t="shared" si="937"/>
        <v>0</v>
      </c>
      <c r="CZ1056">
        <f t="shared" si="938"/>
        <v>0</v>
      </c>
      <c r="DC1056" t="s">
        <v>3</v>
      </c>
      <c r="DD1056" t="s">
        <v>3</v>
      </c>
      <c r="DE1056" t="s">
        <v>3</v>
      </c>
      <c r="DF1056" t="s">
        <v>3</v>
      </c>
      <c r="DG1056" t="s">
        <v>3</v>
      </c>
      <c r="DH1056" t="s">
        <v>3</v>
      </c>
      <c r="DI1056" t="s">
        <v>3</v>
      </c>
      <c r="DJ1056" t="s">
        <v>3</v>
      </c>
      <c r="DK1056" t="s">
        <v>3</v>
      </c>
      <c r="DL1056" t="s">
        <v>3</v>
      </c>
      <c r="DM1056" t="s">
        <v>3</v>
      </c>
      <c r="DN1056">
        <v>0</v>
      </c>
      <c r="DO1056">
        <v>0</v>
      </c>
      <c r="DP1056">
        <v>1</v>
      </c>
      <c r="DQ1056">
        <v>1</v>
      </c>
      <c r="DU1056">
        <v>1002</v>
      </c>
      <c r="DV1056" t="s">
        <v>124</v>
      </c>
      <c r="DW1056" t="s">
        <v>124</v>
      </c>
      <c r="DX1056">
        <v>1</v>
      </c>
      <c r="DZ1056" t="s">
        <v>3</v>
      </c>
      <c r="EA1056" t="s">
        <v>3</v>
      </c>
      <c r="EB1056" t="s">
        <v>3</v>
      </c>
      <c r="EC1056" t="s">
        <v>3</v>
      </c>
      <c r="EE1056">
        <v>50757674</v>
      </c>
      <c r="EF1056">
        <v>8</v>
      </c>
      <c r="EG1056" t="s">
        <v>46</v>
      </c>
      <c r="EH1056">
        <v>0</v>
      </c>
      <c r="EI1056" t="s">
        <v>3</v>
      </c>
      <c r="EJ1056">
        <v>1</v>
      </c>
      <c r="EK1056">
        <v>500001</v>
      </c>
      <c r="EL1056" t="s">
        <v>47</v>
      </c>
      <c r="EM1056" t="s">
        <v>48</v>
      </c>
      <c r="EO1056" t="s">
        <v>3</v>
      </c>
      <c r="EQ1056">
        <v>32768</v>
      </c>
      <c r="ER1056">
        <v>65.58</v>
      </c>
      <c r="ES1056">
        <v>65.58</v>
      </c>
      <c r="ET1056">
        <v>0</v>
      </c>
      <c r="EU1056">
        <v>0</v>
      </c>
      <c r="EV1056">
        <v>0</v>
      </c>
      <c r="EW1056">
        <v>0</v>
      </c>
      <c r="EX1056">
        <v>0</v>
      </c>
      <c r="FQ1056">
        <v>0</v>
      </c>
      <c r="FR1056">
        <f t="shared" si="928"/>
        <v>0</v>
      </c>
      <c r="FS1056">
        <v>0</v>
      </c>
      <c r="FX1056">
        <v>0</v>
      </c>
      <c r="FY1056">
        <v>0</v>
      </c>
      <c r="GA1056" t="s">
        <v>3</v>
      </c>
      <c r="GD1056">
        <v>1</v>
      </c>
      <c r="GF1056">
        <v>-1609399419</v>
      </c>
      <c r="GG1056">
        <v>2</v>
      </c>
      <c r="GH1056">
        <v>1</v>
      </c>
      <c r="GI1056">
        <v>4</v>
      </c>
      <c r="GJ1056">
        <v>0</v>
      </c>
      <c r="GK1056">
        <v>0</v>
      </c>
      <c r="GL1056">
        <f t="shared" si="929"/>
        <v>0</v>
      </c>
      <c r="GM1056">
        <f t="shared" si="930"/>
        <v>-18371.09</v>
      </c>
      <c r="GN1056">
        <f t="shared" si="931"/>
        <v>-18371.09</v>
      </c>
      <c r="GO1056">
        <f t="shared" si="932"/>
        <v>0</v>
      </c>
      <c r="GP1056">
        <f t="shared" si="933"/>
        <v>0</v>
      </c>
      <c r="GR1056">
        <v>0</v>
      </c>
      <c r="GS1056">
        <v>3</v>
      </c>
      <c r="GT1056">
        <v>0</v>
      </c>
      <c r="GU1056" t="s">
        <v>3</v>
      </c>
      <c r="GV1056">
        <f t="shared" si="934"/>
        <v>0</v>
      </c>
      <c r="GW1056">
        <v>1</v>
      </c>
      <c r="GX1056">
        <f t="shared" si="935"/>
        <v>0</v>
      </c>
      <c r="HA1056">
        <v>0</v>
      </c>
      <c r="HB1056">
        <v>0</v>
      </c>
      <c r="HC1056">
        <f t="shared" si="936"/>
        <v>0</v>
      </c>
      <c r="HE1056" t="s">
        <v>3</v>
      </c>
      <c r="HF1056" t="s">
        <v>3</v>
      </c>
      <c r="HM1056" t="s">
        <v>3</v>
      </c>
      <c r="HN1056" t="s">
        <v>3</v>
      </c>
      <c r="HO1056" t="s">
        <v>3</v>
      </c>
      <c r="HP1056" t="s">
        <v>3</v>
      </c>
      <c r="HQ1056" t="s">
        <v>3</v>
      </c>
      <c r="IK1056">
        <v>0</v>
      </c>
    </row>
    <row r="1057" spans="1:245" x14ac:dyDescent="0.2">
      <c r="A1057">
        <v>18</v>
      </c>
      <c r="B1057">
        <v>1</v>
      </c>
      <c r="C1057">
        <v>1370</v>
      </c>
      <c r="E1057" t="s">
        <v>627</v>
      </c>
      <c r="F1057" t="s">
        <v>127</v>
      </c>
      <c r="G1057" t="s">
        <v>128</v>
      </c>
      <c r="H1057" t="e">
        <f>'1.Ведомость'!#REF!</f>
        <v>#REF!</v>
      </c>
      <c r="I1057">
        <f>I1054*J1057</f>
        <v>-1.1685000000000001</v>
      </c>
      <c r="J1057">
        <v>-5.7000000000000002E-2</v>
      </c>
      <c r="K1057">
        <v>-5.7000000000000002E-2</v>
      </c>
      <c r="O1057">
        <f t="shared" si="906"/>
        <v>-2135.1799999999998</v>
      </c>
      <c r="P1057">
        <f t="shared" si="907"/>
        <v>-2135.1799999999998</v>
      </c>
      <c r="Q1057">
        <f t="shared" si="908"/>
        <v>0</v>
      </c>
      <c r="R1057">
        <f t="shared" si="909"/>
        <v>0</v>
      </c>
      <c r="S1057">
        <f t="shared" si="910"/>
        <v>0</v>
      </c>
      <c r="T1057">
        <f t="shared" si="911"/>
        <v>0</v>
      </c>
      <c r="U1057">
        <f t="shared" si="912"/>
        <v>0</v>
      </c>
      <c r="V1057">
        <f t="shared" si="913"/>
        <v>0</v>
      </c>
      <c r="W1057">
        <f t="shared" si="914"/>
        <v>0</v>
      </c>
      <c r="X1057">
        <f t="shared" si="915"/>
        <v>0</v>
      </c>
      <c r="Y1057">
        <f t="shared" si="916"/>
        <v>0</v>
      </c>
      <c r="AA1057">
        <v>51651743</v>
      </c>
      <c r="AB1057">
        <f t="shared" si="917"/>
        <v>200.58</v>
      </c>
      <c r="AC1057">
        <f t="shared" si="918"/>
        <v>200.58</v>
      </c>
      <c r="AD1057">
        <f t="shared" si="947"/>
        <v>0</v>
      </c>
      <c r="AE1057">
        <f t="shared" si="948"/>
        <v>0</v>
      </c>
      <c r="AF1057">
        <f t="shared" si="949"/>
        <v>0</v>
      </c>
      <c r="AG1057">
        <f t="shared" si="919"/>
        <v>0</v>
      </c>
      <c r="AH1057">
        <f t="shared" si="950"/>
        <v>0</v>
      </c>
      <c r="AI1057">
        <f t="shared" si="951"/>
        <v>0</v>
      </c>
      <c r="AJ1057">
        <f t="shared" si="920"/>
        <v>0</v>
      </c>
      <c r="AK1057">
        <v>200.58</v>
      </c>
      <c r="AL1057">
        <v>200.58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1</v>
      </c>
      <c r="AW1057">
        <v>1</v>
      </c>
      <c r="AZ1057">
        <v>1</v>
      </c>
      <c r="BA1057">
        <v>1</v>
      </c>
      <c r="BB1057">
        <v>1</v>
      </c>
      <c r="BC1057">
        <v>9.11</v>
      </c>
      <c r="BD1057" t="s">
        <v>3</v>
      </c>
      <c r="BE1057" t="s">
        <v>3</v>
      </c>
      <c r="BF1057" t="s">
        <v>3</v>
      </c>
      <c r="BG1057" t="s">
        <v>3</v>
      </c>
      <c r="BH1057">
        <v>3</v>
      </c>
      <c r="BI1057">
        <v>1</v>
      </c>
      <c r="BJ1057" t="s">
        <v>129</v>
      </c>
      <c r="BM1057">
        <v>500001</v>
      </c>
      <c r="BN1057">
        <v>0</v>
      </c>
      <c r="BO1057" t="s">
        <v>3</v>
      </c>
      <c r="BP1057">
        <v>0</v>
      </c>
      <c r="BQ1057">
        <v>8</v>
      </c>
      <c r="BR1057">
        <v>1</v>
      </c>
      <c r="BS1057">
        <v>1</v>
      </c>
      <c r="BT1057">
        <v>1</v>
      </c>
      <c r="BU1057">
        <v>1</v>
      </c>
      <c r="BV1057">
        <v>1</v>
      </c>
      <c r="BW1057">
        <v>1</v>
      </c>
      <c r="BX1057">
        <v>1</v>
      </c>
      <c r="BY1057" t="s">
        <v>3</v>
      </c>
      <c r="BZ1057">
        <v>0</v>
      </c>
      <c r="CA1057">
        <v>0</v>
      </c>
      <c r="CB1057" t="s">
        <v>3</v>
      </c>
      <c r="CE1057">
        <v>0</v>
      </c>
      <c r="CF1057">
        <v>0</v>
      </c>
      <c r="CG1057">
        <v>0</v>
      </c>
      <c r="CM1057">
        <v>0</v>
      </c>
      <c r="CN1057" t="s">
        <v>3</v>
      </c>
      <c r="CO1057">
        <v>0</v>
      </c>
      <c r="CP1057">
        <f t="shared" si="921"/>
        <v>-2135.1799999999998</v>
      </c>
      <c r="CQ1057">
        <f t="shared" si="945"/>
        <v>1827.2837999999999</v>
      </c>
      <c r="CR1057">
        <f t="shared" si="946"/>
        <v>0</v>
      </c>
      <c r="CS1057">
        <f t="shared" si="922"/>
        <v>0</v>
      </c>
      <c r="CT1057">
        <f t="shared" si="923"/>
        <v>0</v>
      </c>
      <c r="CU1057">
        <f t="shared" si="924"/>
        <v>0</v>
      </c>
      <c r="CV1057">
        <f t="shared" si="925"/>
        <v>0</v>
      </c>
      <c r="CW1057">
        <f t="shared" si="926"/>
        <v>0</v>
      </c>
      <c r="CX1057">
        <f t="shared" si="927"/>
        <v>0</v>
      </c>
      <c r="CY1057">
        <f t="shared" si="937"/>
        <v>0</v>
      </c>
      <c r="CZ1057">
        <f t="shared" si="938"/>
        <v>0</v>
      </c>
      <c r="DC1057" t="s">
        <v>3</v>
      </c>
      <c r="DD1057" t="s">
        <v>3</v>
      </c>
      <c r="DE1057" t="s">
        <v>3</v>
      </c>
      <c r="DF1057" t="s">
        <v>3</v>
      </c>
      <c r="DG1057" t="s">
        <v>3</v>
      </c>
      <c r="DH1057" t="s">
        <v>3</v>
      </c>
      <c r="DI1057" t="s">
        <v>3</v>
      </c>
      <c r="DJ1057" t="s">
        <v>3</v>
      </c>
      <c r="DK1057" t="s">
        <v>3</v>
      </c>
      <c r="DL1057" t="s">
        <v>3</v>
      </c>
      <c r="DM1057" t="s">
        <v>3</v>
      </c>
      <c r="DN1057">
        <v>0</v>
      </c>
      <c r="DO1057">
        <v>0</v>
      </c>
      <c r="DP1057">
        <v>1</v>
      </c>
      <c r="DQ1057">
        <v>1</v>
      </c>
      <c r="DU1057">
        <v>1002</v>
      </c>
      <c r="DV1057" t="s">
        <v>124</v>
      </c>
      <c r="DW1057" t="s">
        <v>124</v>
      </c>
      <c r="DX1057">
        <v>1</v>
      </c>
      <c r="DZ1057" t="s">
        <v>3</v>
      </c>
      <c r="EA1057" t="s">
        <v>3</v>
      </c>
      <c r="EB1057" t="s">
        <v>3</v>
      </c>
      <c r="EC1057" t="s">
        <v>3</v>
      </c>
      <c r="EE1057">
        <v>50757674</v>
      </c>
      <c r="EF1057">
        <v>8</v>
      </c>
      <c r="EG1057" t="s">
        <v>46</v>
      </c>
      <c r="EH1057">
        <v>0</v>
      </c>
      <c r="EI1057" t="s">
        <v>3</v>
      </c>
      <c r="EJ1057">
        <v>1</v>
      </c>
      <c r="EK1057">
        <v>500001</v>
      </c>
      <c r="EL1057" t="s">
        <v>47</v>
      </c>
      <c r="EM1057" t="s">
        <v>48</v>
      </c>
      <c r="EO1057" t="s">
        <v>3</v>
      </c>
      <c r="EQ1057">
        <v>32768</v>
      </c>
      <c r="ER1057">
        <v>200.58</v>
      </c>
      <c r="ES1057">
        <v>200.58</v>
      </c>
      <c r="ET1057">
        <v>0</v>
      </c>
      <c r="EU1057">
        <v>0</v>
      </c>
      <c r="EV1057">
        <v>0</v>
      </c>
      <c r="EW1057">
        <v>0</v>
      </c>
      <c r="EX1057">
        <v>0</v>
      </c>
      <c r="FQ1057">
        <v>0</v>
      </c>
      <c r="FR1057">
        <f t="shared" si="928"/>
        <v>0</v>
      </c>
      <c r="FS1057">
        <v>0</v>
      </c>
      <c r="FX1057">
        <v>0</v>
      </c>
      <c r="FY1057">
        <v>0</v>
      </c>
      <c r="GA1057" t="s">
        <v>3</v>
      </c>
      <c r="GD1057">
        <v>1</v>
      </c>
      <c r="GF1057">
        <v>1828367933</v>
      </c>
      <c r="GG1057">
        <v>2</v>
      </c>
      <c r="GH1057">
        <v>1</v>
      </c>
      <c r="GI1057">
        <v>4</v>
      </c>
      <c r="GJ1057">
        <v>0</v>
      </c>
      <c r="GK1057">
        <v>0</v>
      </c>
      <c r="GL1057">
        <f t="shared" si="929"/>
        <v>0</v>
      </c>
      <c r="GM1057">
        <f t="shared" si="930"/>
        <v>-2135.1799999999998</v>
      </c>
      <c r="GN1057">
        <f t="shared" si="931"/>
        <v>-2135.1799999999998</v>
      </c>
      <c r="GO1057">
        <f t="shared" si="932"/>
        <v>0</v>
      </c>
      <c r="GP1057">
        <f t="shared" si="933"/>
        <v>0</v>
      </c>
      <c r="GR1057">
        <v>0</v>
      </c>
      <c r="GS1057">
        <v>3</v>
      </c>
      <c r="GT1057">
        <v>0</v>
      </c>
      <c r="GU1057" t="s">
        <v>3</v>
      </c>
      <c r="GV1057">
        <f t="shared" si="934"/>
        <v>0</v>
      </c>
      <c r="GW1057">
        <v>1</v>
      </c>
      <c r="GX1057">
        <f t="shared" si="935"/>
        <v>0</v>
      </c>
      <c r="HA1057">
        <v>0</v>
      </c>
      <c r="HB1057">
        <v>0</v>
      </c>
      <c r="HC1057">
        <f t="shared" si="936"/>
        <v>0</v>
      </c>
      <c r="HE1057" t="s">
        <v>3</v>
      </c>
      <c r="HF1057" t="s">
        <v>3</v>
      </c>
      <c r="HM1057" t="s">
        <v>3</v>
      </c>
      <c r="HN1057" t="s">
        <v>3</v>
      </c>
      <c r="HO1057" t="s">
        <v>3</v>
      </c>
      <c r="HP1057" t="s">
        <v>3</v>
      </c>
      <c r="HQ1057" t="s">
        <v>3</v>
      </c>
      <c r="IK1057">
        <v>0</v>
      </c>
    </row>
    <row r="1058" spans="1:245" x14ac:dyDescent="0.2">
      <c r="A1058">
        <v>17</v>
      </c>
      <c r="B1058">
        <v>1</v>
      </c>
      <c r="C1058">
        <f>ROW(SmtRes!A1377)</f>
        <v>1377</v>
      </c>
      <c r="D1058">
        <f>ROW(EtalonRes!A1585)</f>
        <v>1585</v>
      </c>
      <c r="E1058" t="s">
        <v>628</v>
      </c>
      <c r="F1058" t="s">
        <v>108</v>
      </c>
      <c r="G1058" t="s">
        <v>109</v>
      </c>
      <c r="H1058" t="s">
        <v>110</v>
      </c>
      <c r="I1058">
        <v>0.17</v>
      </c>
      <c r="J1058">
        <v>0</v>
      </c>
      <c r="K1058">
        <v>0.17</v>
      </c>
      <c r="O1058">
        <f t="shared" si="906"/>
        <v>608.21</v>
      </c>
      <c r="P1058">
        <f t="shared" si="907"/>
        <v>262.97000000000003</v>
      </c>
      <c r="Q1058">
        <f t="shared" si="908"/>
        <v>63.7</v>
      </c>
      <c r="R1058">
        <f t="shared" si="909"/>
        <v>28.32</v>
      </c>
      <c r="S1058">
        <f t="shared" si="910"/>
        <v>281.54000000000002</v>
      </c>
      <c r="T1058">
        <f t="shared" si="911"/>
        <v>0</v>
      </c>
      <c r="U1058">
        <f t="shared" si="912"/>
        <v>0.85000000000000009</v>
      </c>
      <c r="V1058">
        <f t="shared" si="913"/>
        <v>7.3099999999999998E-2</v>
      </c>
      <c r="W1058">
        <f t="shared" si="914"/>
        <v>0</v>
      </c>
      <c r="X1058">
        <f t="shared" si="915"/>
        <v>300.56</v>
      </c>
      <c r="Y1058">
        <f t="shared" si="916"/>
        <v>170.42</v>
      </c>
      <c r="AA1058">
        <v>51651743</v>
      </c>
      <c r="AB1058">
        <f t="shared" si="917"/>
        <v>247.66</v>
      </c>
      <c r="AC1058">
        <f t="shared" si="918"/>
        <v>169.8</v>
      </c>
      <c r="AD1058">
        <f t="shared" si="947"/>
        <v>28.26</v>
      </c>
      <c r="AE1058">
        <f t="shared" si="948"/>
        <v>4.99</v>
      </c>
      <c r="AF1058">
        <f t="shared" si="949"/>
        <v>49.6</v>
      </c>
      <c r="AG1058">
        <f t="shared" si="919"/>
        <v>0</v>
      </c>
      <c r="AH1058">
        <f t="shared" si="950"/>
        <v>5</v>
      </c>
      <c r="AI1058">
        <f t="shared" si="951"/>
        <v>0.43</v>
      </c>
      <c r="AJ1058">
        <f t="shared" si="920"/>
        <v>0</v>
      </c>
      <c r="AK1058">
        <v>247.66</v>
      </c>
      <c r="AL1058">
        <v>169.8</v>
      </c>
      <c r="AM1058">
        <v>28.26</v>
      </c>
      <c r="AN1058">
        <v>4.99</v>
      </c>
      <c r="AO1058">
        <v>49.6</v>
      </c>
      <c r="AP1058">
        <v>0</v>
      </c>
      <c r="AQ1058">
        <v>5</v>
      </c>
      <c r="AR1058">
        <v>0.43</v>
      </c>
      <c r="AS1058">
        <v>0</v>
      </c>
      <c r="AT1058">
        <v>97</v>
      </c>
      <c r="AU1058">
        <v>55</v>
      </c>
      <c r="AV1058">
        <v>1</v>
      </c>
      <c r="AW1058">
        <v>1</v>
      </c>
      <c r="AZ1058">
        <v>1</v>
      </c>
      <c r="BA1058">
        <v>33.39</v>
      </c>
      <c r="BB1058">
        <v>13.26</v>
      </c>
      <c r="BC1058">
        <v>9.11</v>
      </c>
      <c r="BD1058" t="s">
        <v>3</v>
      </c>
      <c r="BE1058" t="s">
        <v>3</v>
      </c>
      <c r="BF1058" t="s">
        <v>3</v>
      </c>
      <c r="BG1058" t="s">
        <v>3</v>
      </c>
      <c r="BH1058">
        <v>0</v>
      </c>
      <c r="BI1058">
        <v>1</v>
      </c>
      <c r="BJ1058" t="s">
        <v>111</v>
      </c>
      <c r="BM1058">
        <v>26001</v>
      </c>
      <c r="BN1058">
        <v>0</v>
      </c>
      <c r="BO1058" t="s">
        <v>3</v>
      </c>
      <c r="BP1058">
        <v>0</v>
      </c>
      <c r="BQ1058">
        <v>2</v>
      </c>
      <c r="BR1058">
        <v>0</v>
      </c>
      <c r="BS1058">
        <v>33.39</v>
      </c>
      <c r="BT1058">
        <v>1</v>
      </c>
      <c r="BU1058">
        <v>1</v>
      </c>
      <c r="BV1058">
        <v>1</v>
      </c>
      <c r="BW1058">
        <v>1</v>
      </c>
      <c r="BX1058">
        <v>1</v>
      </c>
      <c r="BY1058" t="s">
        <v>3</v>
      </c>
      <c r="BZ1058">
        <v>97</v>
      </c>
      <c r="CA1058">
        <v>55</v>
      </c>
      <c r="CB1058" t="s">
        <v>3</v>
      </c>
      <c r="CE1058">
        <v>0</v>
      </c>
      <c r="CF1058">
        <v>0</v>
      </c>
      <c r="CG1058">
        <v>0</v>
      </c>
      <c r="CM1058">
        <v>0</v>
      </c>
      <c r="CN1058" t="s">
        <v>3</v>
      </c>
      <c r="CO1058">
        <v>0</v>
      </c>
      <c r="CP1058">
        <f t="shared" si="921"/>
        <v>608.21</v>
      </c>
      <c r="CQ1058">
        <f t="shared" si="945"/>
        <v>1546.8779999999999</v>
      </c>
      <c r="CR1058">
        <f t="shared" si="946"/>
        <v>374.7276</v>
      </c>
      <c r="CS1058">
        <f t="shared" si="922"/>
        <v>166.61610000000002</v>
      </c>
      <c r="CT1058">
        <f t="shared" si="923"/>
        <v>1656.144</v>
      </c>
      <c r="CU1058">
        <f t="shared" si="924"/>
        <v>0</v>
      </c>
      <c r="CV1058">
        <f t="shared" si="925"/>
        <v>5</v>
      </c>
      <c r="CW1058">
        <f t="shared" si="926"/>
        <v>0.43</v>
      </c>
      <c r="CX1058">
        <f t="shared" si="927"/>
        <v>0</v>
      </c>
      <c r="CY1058">
        <f t="shared" si="937"/>
        <v>300.56420000000003</v>
      </c>
      <c r="CZ1058">
        <f t="shared" si="938"/>
        <v>170.423</v>
      </c>
      <c r="DC1058" t="s">
        <v>3</v>
      </c>
      <c r="DD1058" t="s">
        <v>3</v>
      </c>
      <c r="DE1058" t="s">
        <v>3</v>
      </c>
      <c r="DF1058" t="s">
        <v>3</v>
      </c>
      <c r="DG1058" t="s">
        <v>3</v>
      </c>
      <c r="DH1058" t="s">
        <v>3</v>
      </c>
      <c r="DI1058" t="s">
        <v>3</v>
      </c>
      <c r="DJ1058" t="s">
        <v>3</v>
      </c>
      <c r="DK1058" t="s">
        <v>3</v>
      </c>
      <c r="DL1058" t="s">
        <v>3</v>
      </c>
      <c r="DM1058" t="s">
        <v>3</v>
      </c>
      <c r="DN1058">
        <v>0</v>
      </c>
      <c r="DO1058">
        <v>0</v>
      </c>
      <c r="DP1058">
        <v>1</v>
      </c>
      <c r="DQ1058">
        <v>1</v>
      </c>
      <c r="DU1058">
        <v>1005</v>
      </c>
      <c r="DV1058" t="s">
        <v>110</v>
      </c>
      <c r="DW1058" t="s">
        <v>110</v>
      </c>
      <c r="DX1058">
        <v>10</v>
      </c>
      <c r="DZ1058" t="s">
        <v>3</v>
      </c>
      <c r="EA1058" t="s">
        <v>3</v>
      </c>
      <c r="EB1058" t="s">
        <v>3</v>
      </c>
      <c r="EC1058" t="s">
        <v>3</v>
      </c>
      <c r="EE1058">
        <v>50757462</v>
      </c>
      <c r="EF1058">
        <v>2</v>
      </c>
      <c r="EG1058" t="s">
        <v>112</v>
      </c>
      <c r="EH1058">
        <v>20</v>
      </c>
      <c r="EI1058" t="s">
        <v>113</v>
      </c>
      <c r="EJ1058">
        <v>1</v>
      </c>
      <c r="EK1058">
        <v>26001</v>
      </c>
      <c r="EL1058" t="s">
        <v>113</v>
      </c>
      <c r="EM1058" t="s">
        <v>114</v>
      </c>
      <c r="EO1058" t="s">
        <v>3</v>
      </c>
      <c r="EQ1058">
        <v>131072</v>
      </c>
      <c r="ER1058">
        <v>247.66</v>
      </c>
      <c r="ES1058">
        <v>169.8</v>
      </c>
      <c r="ET1058">
        <v>28.26</v>
      </c>
      <c r="EU1058">
        <v>4.99</v>
      </c>
      <c r="EV1058">
        <v>49.6</v>
      </c>
      <c r="EW1058">
        <v>5</v>
      </c>
      <c r="EX1058">
        <v>0.43</v>
      </c>
      <c r="EY1058">
        <v>0</v>
      </c>
      <c r="FQ1058">
        <v>0</v>
      </c>
      <c r="FR1058">
        <f t="shared" si="928"/>
        <v>0</v>
      </c>
      <c r="FS1058">
        <v>0</v>
      </c>
      <c r="FX1058">
        <v>97</v>
      </c>
      <c r="FY1058">
        <v>55</v>
      </c>
      <c r="GA1058" t="s">
        <v>3</v>
      </c>
      <c r="GD1058">
        <v>1</v>
      </c>
      <c r="GF1058">
        <v>-893411855</v>
      </c>
      <c r="GG1058">
        <v>2</v>
      </c>
      <c r="GH1058">
        <v>1</v>
      </c>
      <c r="GI1058">
        <v>4</v>
      </c>
      <c r="GJ1058">
        <v>0</v>
      </c>
      <c r="GK1058">
        <v>0</v>
      </c>
      <c r="GL1058">
        <f t="shared" si="929"/>
        <v>0</v>
      </c>
      <c r="GM1058">
        <f t="shared" si="930"/>
        <v>1079.19</v>
      </c>
      <c r="GN1058">
        <f t="shared" si="931"/>
        <v>1079.19</v>
      </c>
      <c r="GO1058">
        <f t="shared" si="932"/>
        <v>0</v>
      </c>
      <c r="GP1058">
        <f t="shared" si="933"/>
        <v>0</v>
      </c>
      <c r="GR1058">
        <v>0</v>
      </c>
      <c r="GS1058">
        <v>3</v>
      </c>
      <c r="GT1058">
        <v>0</v>
      </c>
      <c r="GU1058" t="s">
        <v>3</v>
      </c>
      <c r="GV1058">
        <f t="shared" si="934"/>
        <v>0</v>
      </c>
      <c r="GW1058">
        <v>1</v>
      </c>
      <c r="GX1058">
        <f t="shared" si="935"/>
        <v>0</v>
      </c>
      <c r="HA1058">
        <v>0</v>
      </c>
      <c r="HB1058">
        <v>0</v>
      </c>
      <c r="HC1058">
        <f t="shared" si="936"/>
        <v>0</v>
      </c>
      <c r="HE1058" t="s">
        <v>3</v>
      </c>
      <c r="HF1058" t="s">
        <v>3</v>
      </c>
      <c r="HM1058" t="s">
        <v>3</v>
      </c>
      <c r="HN1058" t="s">
        <v>115</v>
      </c>
      <c r="HO1058" t="s">
        <v>116</v>
      </c>
      <c r="HP1058" t="s">
        <v>113</v>
      </c>
      <c r="HQ1058" t="s">
        <v>113</v>
      </c>
      <c r="IK1058">
        <v>0</v>
      </c>
    </row>
    <row r="1059" spans="1:245" x14ac:dyDescent="0.2">
      <c r="A1059">
        <v>18</v>
      </c>
      <c r="B1059">
        <v>1</v>
      </c>
      <c r="C1059">
        <v>1374</v>
      </c>
      <c r="E1059" t="s">
        <v>629</v>
      </c>
      <c r="F1059" t="s">
        <v>118</v>
      </c>
      <c r="G1059" t="s">
        <v>132</v>
      </c>
      <c r="H1059" t="str">
        <f>'1.Ведомость'!C336</f>
        <v>м2</v>
      </c>
      <c r="I1059">
        <f>I1058*J1059</f>
        <v>1.87</v>
      </c>
      <c r="J1059">
        <v>11</v>
      </c>
      <c r="K1059">
        <v>11</v>
      </c>
      <c r="O1059">
        <f t="shared" si="906"/>
        <v>383.3</v>
      </c>
      <c r="P1059">
        <f t="shared" si="907"/>
        <v>383.3</v>
      </c>
      <c r="Q1059">
        <f t="shared" si="908"/>
        <v>0</v>
      </c>
      <c r="R1059">
        <f t="shared" si="909"/>
        <v>0</v>
      </c>
      <c r="S1059">
        <f t="shared" si="910"/>
        <v>0</v>
      </c>
      <c r="T1059">
        <f t="shared" si="911"/>
        <v>0</v>
      </c>
      <c r="U1059">
        <f t="shared" si="912"/>
        <v>0</v>
      </c>
      <c r="V1059">
        <f t="shared" si="913"/>
        <v>0</v>
      </c>
      <c r="W1059">
        <f t="shared" si="914"/>
        <v>0</v>
      </c>
      <c r="X1059">
        <f t="shared" si="915"/>
        <v>0</v>
      </c>
      <c r="Y1059">
        <f t="shared" si="916"/>
        <v>0</v>
      </c>
      <c r="AA1059">
        <v>51651743</v>
      </c>
      <c r="AB1059">
        <f t="shared" si="917"/>
        <v>22.5</v>
      </c>
      <c r="AC1059">
        <f t="shared" si="918"/>
        <v>22.5</v>
      </c>
      <c r="AD1059">
        <f t="shared" si="947"/>
        <v>0</v>
      </c>
      <c r="AE1059">
        <f t="shared" si="948"/>
        <v>0</v>
      </c>
      <c r="AF1059">
        <f t="shared" si="949"/>
        <v>0</v>
      </c>
      <c r="AG1059">
        <f t="shared" si="919"/>
        <v>0</v>
      </c>
      <c r="AH1059">
        <f t="shared" si="950"/>
        <v>0</v>
      </c>
      <c r="AI1059">
        <f t="shared" si="951"/>
        <v>0</v>
      </c>
      <c r="AJ1059">
        <f t="shared" si="920"/>
        <v>0</v>
      </c>
      <c r="AK1059">
        <v>22.5</v>
      </c>
      <c r="AL1059">
        <v>22.5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1</v>
      </c>
      <c r="AW1059">
        <v>1</v>
      </c>
      <c r="AZ1059">
        <v>1</v>
      </c>
      <c r="BA1059">
        <v>1</v>
      </c>
      <c r="BB1059">
        <v>1</v>
      </c>
      <c r="BC1059">
        <v>9.11</v>
      </c>
      <c r="BD1059" t="s">
        <v>3</v>
      </c>
      <c r="BE1059" t="s">
        <v>3</v>
      </c>
      <c r="BF1059" t="s">
        <v>3</v>
      </c>
      <c r="BG1059" t="s">
        <v>3</v>
      </c>
      <c r="BH1059">
        <v>3</v>
      </c>
      <c r="BI1059">
        <v>1</v>
      </c>
      <c r="BJ1059" t="s">
        <v>120</v>
      </c>
      <c r="BM1059">
        <v>500001</v>
      </c>
      <c r="BN1059">
        <v>0</v>
      </c>
      <c r="BO1059" t="s">
        <v>3</v>
      </c>
      <c r="BP1059">
        <v>0</v>
      </c>
      <c r="BQ1059">
        <v>8</v>
      </c>
      <c r="BR1059">
        <v>0</v>
      </c>
      <c r="BS1059">
        <v>1</v>
      </c>
      <c r="BT1059">
        <v>1</v>
      </c>
      <c r="BU1059">
        <v>1</v>
      </c>
      <c r="BV1059">
        <v>1</v>
      </c>
      <c r="BW1059">
        <v>1</v>
      </c>
      <c r="BX1059">
        <v>1</v>
      </c>
      <c r="BY1059" t="s">
        <v>3</v>
      </c>
      <c r="BZ1059">
        <v>0</v>
      </c>
      <c r="CA1059">
        <v>0</v>
      </c>
      <c r="CB1059" t="s">
        <v>3</v>
      </c>
      <c r="CE1059">
        <v>0</v>
      </c>
      <c r="CF1059">
        <v>0</v>
      </c>
      <c r="CG1059">
        <v>0</v>
      </c>
      <c r="CM1059">
        <v>0</v>
      </c>
      <c r="CN1059" t="s">
        <v>3</v>
      </c>
      <c r="CO1059">
        <v>0</v>
      </c>
      <c r="CP1059">
        <f t="shared" si="921"/>
        <v>383.3</v>
      </c>
      <c r="CQ1059">
        <f t="shared" si="945"/>
        <v>204.97499999999999</v>
      </c>
      <c r="CR1059">
        <f t="shared" si="946"/>
        <v>0</v>
      </c>
      <c r="CS1059">
        <f t="shared" si="922"/>
        <v>0</v>
      </c>
      <c r="CT1059">
        <f t="shared" si="923"/>
        <v>0</v>
      </c>
      <c r="CU1059">
        <f t="shared" si="924"/>
        <v>0</v>
      </c>
      <c r="CV1059">
        <f t="shared" si="925"/>
        <v>0</v>
      </c>
      <c r="CW1059">
        <f t="shared" si="926"/>
        <v>0</v>
      </c>
      <c r="CX1059">
        <f t="shared" si="927"/>
        <v>0</v>
      </c>
      <c r="CY1059">
        <f t="shared" si="937"/>
        <v>0</v>
      </c>
      <c r="CZ1059">
        <f t="shared" si="938"/>
        <v>0</v>
      </c>
      <c r="DC1059" t="s">
        <v>3</v>
      </c>
      <c r="DD1059" t="s">
        <v>3</v>
      </c>
      <c r="DE1059" t="s">
        <v>3</v>
      </c>
      <c r="DF1059" t="s">
        <v>3</v>
      </c>
      <c r="DG1059" t="s">
        <v>3</v>
      </c>
      <c r="DH1059" t="s">
        <v>3</v>
      </c>
      <c r="DI1059" t="s">
        <v>3</v>
      </c>
      <c r="DJ1059" t="s">
        <v>3</v>
      </c>
      <c r="DK1059" t="s">
        <v>3</v>
      </c>
      <c r="DL1059" t="s">
        <v>3</v>
      </c>
      <c r="DM1059" t="s">
        <v>3</v>
      </c>
      <c r="DN1059">
        <v>0</v>
      </c>
      <c r="DO1059">
        <v>0</v>
      </c>
      <c r="DP1059">
        <v>1</v>
      </c>
      <c r="DQ1059">
        <v>1</v>
      </c>
      <c r="DU1059">
        <v>1005</v>
      </c>
      <c r="DV1059" t="s">
        <v>52</v>
      </c>
      <c r="DW1059" t="s">
        <v>52</v>
      </c>
      <c r="DX1059">
        <v>1</v>
      </c>
      <c r="DZ1059" t="s">
        <v>3</v>
      </c>
      <c r="EA1059" t="s">
        <v>3</v>
      </c>
      <c r="EB1059" t="s">
        <v>3</v>
      </c>
      <c r="EC1059" t="s">
        <v>3</v>
      </c>
      <c r="EE1059">
        <v>50757674</v>
      </c>
      <c r="EF1059">
        <v>8</v>
      </c>
      <c r="EG1059" t="s">
        <v>46</v>
      </c>
      <c r="EH1059">
        <v>0</v>
      </c>
      <c r="EI1059" t="s">
        <v>3</v>
      </c>
      <c r="EJ1059">
        <v>1</v>
      </c>
      <c r="EK1059">
        <v>500001</v>
      </c>
      <c r="EL1059" t="s">
        <v>47</v>
      </c>
      <c r="EM1059" t="s">
        <v>48</v>
      </c>
      <c r="EO1059" t="s">
        <v>3</v>
      </c>
      <c r="EQ1059">
        <v>0</v>
      </c>
      <c r="ER1059">
        <v>22.5</v>
      </c>
      <c r="ES1059">
        <v>22.5</v>
      </c>
      <c r="ET1059">
        <v>0</v>
      </c>
      <c r="EU1059">
        <v>0</v>
      </c>
      <c r="EV1059">
        <v>0</v>
      </c>
      <c r="EW1059">
        <v>0</v>
      </c>
      <c r="EX1059">
        <v>0</v>
      </c>
      <c r="FQ1059">
        <v>0</v>
      </c>
      <c r="FR1059">
        <f t="shared" si="928"/>
        <v>0</v>
      </c>
      <c r="FS1059">
        <v>0</v>
      </c>
      <c r="FX1059">
        <v>0</v>
      </c>
      <c r="FY1059">
        <v>0</v>
      </c>
      <c r="GA1059" t="s">
        <v>3</v>
      </c>
      <c r="GD1059">
        <v>1</v>
      </c>
      <c r="GF1059">
        <v>2022782512</v>
      </c>
      <c r="GG1059">
        <v>2</v>
      </c>
      <c r="GH1059">
        <v>1</v>
      </c>
      <c r="GI1059">
        <v>4</v>
      </c>
      <c r="GJ1059">
        <v>0</v>
      </c>
      <c r="GK1059">
        <v>0</v>
      </c>
      <c r="GL1059">
        <f t="shared" si="929"/>
        <v>0</v>
      </c>
      <c r="GM1059">
        <f t="shared" si="930"/>
        <v>383.3</v>
      </c>
      <c r="GN1059">
        <f t="shared" si="931"/>
        <v>383.3</v>
      </c>
      <c r="GO1059">
        <f t="shared" si="932"/>
        <v>0</v>
      </c>
      <c r="GP1059">
        <f t="shared" si="933"/>
        <v>0</v>
      </c>
      <c r="GR1059">
        <v>0</v>
      </c>
      <c r="GS1059">
        <v>3</v>
      </c>
      <c r="GT1059">
        <v>0</v>
      </c>
      <c r="GU1059" t="s">
        <v>3</v>
      </c>
      <c r="GV1059">
        <f t="shared" si="934"/>
        <v>0</v>
      </c>
      <c r="GW1059">
        <v>1</v>
      </c>
      <c r="GX1059">
        <f t="shared" si="935"/>
        <v>0</v>
      </c>
      <c r="HA1059">
        <v>0</v>
      </c>
      <c r="HB1059">
        <v>0</v>
      </c>
      <c r="HC1059">
        <f t="shared" si="936"/>
        <v>0</v>
      </c>
      <c r="HE1059" t="s">
        <v>3</v>
      </c>
      <c r="HF1059" t="s">
        <v>3</v>
      </c>
      <c r="HM1059" t="s">
        <v>3</v>
      </c>
      <c r="HN1059" t="s">
        <v>3</v>
      </c>
      <c r="HO1059" t="s">
        <v>3</v>
      </c>
      <c r="HP1059" t="s">
        <v>3</v>
      </c>
      <c r="HQ1059" t="s">
        <v>3</v>
      </c>
      <c r="IK1059">
        <v>0</v>
      </c>
    </row>
    <row r="1060" spans="1:245" x14ac:dyDescent="0.2">
      <c r="A1060">
        <v>18</v>
      </c>
      <c r="B1060">
        <v>1</v>
      </c>
      <c r="C1060">
        <v>1376</v>
      </c>
      <c r="E1060" t="s">
        <v>630</v>
      </c>
      <c r="F1060" t="s">
        <v>122</v>
      </c>
      <c r="G1060" t="s">
        <v>123</v>
      </c>
      <c r="H1060" t="e">
        <f>'1.Ведомость'!#REF!</f>
        <v>#REF!</v>
      </c>
      <c r="I1060">
        <f>I1058*J1060</f>
        <v>-0.255</v>
      </c>
      <c r="J1060">
        <v>-1.5</v>
      </c>
      <c r="K1060">
        <v>-1.5</v>
      </c>
      <c r="O1060">
        <f t="shared" si="906"/>
        <v>-152.35</v>
      </c>
      <c r="P1060">
        <f t="shared" si="907"/>
        <v>-152.35</v>
      </c>
      <c r="Q1060">
        <f t="shared" si="908"/>
        <v>0</v>
      </c>
      <c r="R1060">
        <f t="shared" si="909"/>
        <v>0</v>
      </c>
      <c r="S1060">
        <f t="shared" si="910"/>
        <v>0</v>
      </c>
      <c r="T1060">
        <f t="shared" si="911"/>
        <v>0</v>
      </c>
      <c r="U1060">
        <f t="shared" si="912"/>
        <v>0</v>
      </c>
      <c r="V1060">
        <f t="shared" si="913"/>
        <v>0</v>
      </c>
      <c r="W1060">
        <f t="shared" si="914"/>
        <v>0</v>
      </c>
      <c r="X1060">
        <f t="shared" si="915"/>
        <v>0</v>
      </c>
      <c r="Y1060">
        <f t="shared" si="916"/>
        <v>0</v>
      </c>
      <c r="AA1060">
        <v>51651743</v>
      </c>
      <c r="AB1060">
        <f t="shared" si="917"/>
        <v>65.58</v>
      </c>
      <c r="AC1060">
        <f t="shared" si="918"/>
        <v>65.58</v>
      </c>
      <c r="AD1060">
        <f t="shared" si="947"/>
        <v>0</v>
      </c>
      <c r="AE1060">
        <f t="shared" si="948"/>
        <v>0</v>
      </c>
      <c r="AF1060">
        <f t="shared" si="949"/>
        <v>0</v>
      </c>
      <c r="AG1060">
        <f t="shared" si="919"/>
        <v>0</v>
      </c>
      <c r="AH1060">
        <f t="shared" si="950"/>
        <v>0</v>
      </c>
      <c r="AI1060">
        <f t="shared" si="951"/>
        <v>0</v>
      </c>
      <c r="AJ1060">
        <f t="shared" si="920"/>
        <v>0</v>
      </c>
      <c r="AK1060">
        <v>65.58</v>
      </c>
      <c r="AL1060">
        <v>65.58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1</v>
      </c>
      <c r="AW1060">
        <v>1</v>
      </c>
      <c r="AZ1060">
        <v>1</v>
      </c>
      <c r="BA1060">
        <v>1</v>
      </c>
      <c r="BB1060">
        <v>1</v>
      </c>
      <c r="BC1060">
        <v>9.11</v>
      </c>
      <c r="BD1060" t="s">
        <v>3</v>
      </c>
      <c r="BE1060" t="s">
        <v>3</v>
      </c>
      <c r="BF1060" t="s">
        <v>3</v>
      </c>
      <c r="BG1060" t="s">
        <v>3</v>
      </c>
      <c r="BH1060">
        <v>3</v>
      </c>
      <c r="BI1060">
        <v>1</v>
      </c>
      <c r="BJ1060" t="s">
        <v>125</v>
      </c>
      <c r="BM1060">
        <v>500001</v>
      </c>
      <c r="BN1060">
        <v>0</v>
      </c>
      <c r="BO1060" t="s">
        <v>3</v>
      </c>
      <c r="BP1060">
        <v>0</v>
      </c>
      <c r="BQ1060">
        <v>8</v>
      </c>
      <c r="BR1060">
        <v>1</v>
      </c>
      <c r="BS1060">
        <v>1</v>
      </c>
      <c r="BT1060">
        <v>1</v>
      </c>
      <c r="BU1060">
        <v>1</v>
      </c>
      <c r="BV1060">
        <v>1</v>
      </c>
      <c r="BW1060">
        <v>1</v>
      </c>
      <c r="BX1060">
        <v>1</v>
      </c>
      <c r="BY1060" t="s">
        <v>3</v>
      </c>
      <c r="BZ1060">
        <v>0</v>
      </c>
      <c r="CA1060">
        <v>0</v>
      </c>
      <c r="CB1060" t="s">
        <v>3</v>
      </c>
      <c r="CE1060">
        <v>0</v>
      </c>
      <c r="CF1060">
        <v>0</v>
      </c>
      <c r="CG1060">
        <v>0</v>
      </c>
      <c r="CM1060">
        <v>0</v>
      </c>
      <c r="CN1060" t="s">
        <v>3</v>
      </c>
      <c r="CO1060">
        <v>0</v>
      </c>
      <c r="CP1060">
        <f t="shared" si="921"/>
        <v>-152.35</v>
      </c>
      <c r="CQ1060">
        <f t="shared" si="945"/>
        <v>597.43379999999991</v>
      </c>
      <c r="CR1060">
        <f t="shared" si="946"/>
        <v>0</v>
      </c>
      <c r="CS1060">
        <f t="shared" si="922"/>
        <v>0</v>
      </c>
      <c r="CT1060">
        <f t="shared" si="923"/>
        <v>0</v>
      </c>
      <c r="CU1060">
        <f t="shared" si="924"/>
        <v>0</v>
      </c>
      <c r="CV1060">
        <f t="shared" si="925"/>
        <v>0</v>
      </c>
      <c r="CW1060">
        <f t="shared" si="926"/>
        <v>0</v>
      </c>
      <c r="CX1060">
        <f t="shared" si="927"/>
        <v>0</v>
      </c>
      <c r="CY1060">
        <f t="shared" si="937"/>
        <v>0</v>
      </c>
      <c r="CZ1060">
        <f t="shared" si="938"/>
        <v>0</v>
      </c>
      <c r="DC1060" t="s">
        <v>3</v>
      </c>
      <c r="DD1060" t="s">
        <v>3</v>
      </c>
      <c r="DE1060" t="s">
        <v>3</v>
      </c>
      <c r="DF1060" t="s">
        <v>3</v>
      </c>
      <c r="DG1060" t="s">
        <v>3</v>
      </c>
      <c r="DH1060" t="s">
        <v>3</v>
      </c>
      <c r="DI1060" t="s">
        <v>3</v>
      </c>
      <c r="DJ1060" t="s">
        <v>3</v>
      </c>
      <c r="DK1060" t="s">
        <v>3</v>
      </c>
      <c r="DL1060" t="s">
        <v>3</v>
      </c>
      <c r="DM1060" t="s">
        <v>3</v>
      </c>
      <c r="DN1060">
        <v>0</v>
      </c>
      <c r="DO1060">
        <v>0</v>
      </c>
      <c r="DP1060">
        <v>1</v>
      </c>
      <c r="DQ1060">
        <v>1</v>
      </c>
      <c r="DU1060">
        <v>1002</v>
      </c>
      <c r="DV1060" t="s">
        <v>124</v>
      </c>
      <c r="DW1060" t="s">
        <v>124</v>
      </c>
      <c r="DX1060">
        <v>1</v>
      </c>
      <c r="DZ1060" t="s">
        <v>3</v>
      </c>
      <c r="EA1060" t="s">
        <v>3</v>
      </c>
      <c r="EB1060" t="s">
        <v>3</v>
      </c>
      <c r="EC1060" t="s">
        <v>3</v>
      </c>
      <c r="EE1060">
        <v>50757674</v>
      </c>
      <c r="EF1060">
        <v>8</v>
      </c>
      <c r="EG1060" t="s">
        <v>46</v>
      </c>
      <c r="EH1060">
        <v>0</v>
      </c>
      <c r="EI1060" t="s">
        <v>3</v>
      </c>
      <c r="EJ1060">
        <v>1</v>
      </c>
      <c r="EK1060">
        <v>500001</v>
      </c>
      <c r="EL1060" t="s">
        <v>47</v>
      </c>
      <c r="EM1060" t="s">
        <v>48</v>
      </c>
      <c r="EO1060" t="s">
        <v>3</v>
      </c>
      <c r="EQ1060">
        <v>32768</v>
      </c>
      <c r="ER1060">
        <v>65.58</v>
      </c>
      <c r="ES1060">
        <v>65.58</v>
      </c>
      <c r="ET1060">
        <v>0</v>
      </c>
      <c r="EU1060">
        <v>0</v>
      </c>
      <c r="EV1060">
        <v>0</v>
      </c>
      <c r="EW1060">
        <v>0</v>
      </c>
      <c r="EX1060">
        <v>0</v>
      </c>
      <c r="FQ1060">
        <v>0</v>
      </c>
      <c r="FR1060">
        <f t="shared" si="928"/>
        <v>0</v>
      </c>
      <c r="FS1060">
        <v>0</v>
      </c>
      <c r="FX1060">
        <v>0</v>
      </c>
      <c r="FY1060">
        <v>0</v>
      </c>
      <c r="GA1060" t="s">
        <v>3</v>
      </c>
      <c r="GD1060">
        <v>1</v>
      </c>
      <c r="GF1060">
        <v>-1609399419</v>
      </c>
      <c r="GG1060">
        <v>2</v>
      </c>
      <c r="GH1060">
        <v>1</v>
      </c>
      <c r="GI1060">
        <v>4</v>
      </c>
      <c r="GJ1060">
        <v>0</v>
      </c>
      <c r="GK1060">
        <v>0</v>
      </c>
      <c r="GL1060">
        <f t="shared" si="929"/>
        <v>0</v>
      </c>
      <c r="GM1060">
        <f t="shared" si="930"/>
        <v>-152.35</v>
      </c>
      <c r="GN1060">
        <f t="shared" si="931"/>
        <v>-152.35</v>
      </c>
      <c r="GO1060">
        <f t="shared" si="932"/>
        <v>0</v>
      </c>
      <c r="GP1060">
        <f t="shared" si="933"/>
        <v>0</v>
      </c>
      <c r="GR1060">
        <v>0</v>
      </c>
      <c r="GS1060">
        <v>3</v>
      </c>
      <c r="GT1060">
        <v>0</v>
      </c>
      <c r="GU1060" t="s">
        <v>3</v>
      </c>
      <c r="GV1060">
        <f t="shared" si="934"/>
        <v>0</v>
      </c>
      <c r="GW1060">
        <v>1</v>
      </c>
      <c r="GX1060">
        <f t="shared" si="935"/>
        <v>0</v>
      </c>
      <c r="HA1060">
        <v>0</v>
      </c>
      <c r="HB1060">
        <v>0</v>
      </c>
      <c r="HC1060">
        <f t="shared" si="936"/>
        <v>0</v>
      </c>
      <c r="HE1060" t="s">
        <v>3</v>
      </c>
      <c r="HF1060" t="s">
        <v>3</v>
      </c>
      <c r="HM1060" t="s">
        <v>3</v>
      </c>
      <c r="HN1060" t="s">
        <v>3</v>
      </c>
      <c r="HO1060" t="s">
        <v>3</v>
      </c>
      <c r="HP1060" t="s">
        <v>3</v>
      </c>
      <c r="HQ1060" t="s">
        <v>3</v>
      </c>
      <c r="IK1060">
        <v>0</v>
      </c>
    </row>
    <row r="1061" spans="1:245" x14ac:dyDescent="0.2">
      <c r="A1061">
        <v>18</v>
      </c>
      <c r="B1061">
        <v>1</v>
      </c>
      <c r="C1061">
        <v>1377</v>
      </c>
      <c r="E1061" t="s">
        <v>631</v>
      </c>
      <c r="F1061" t="s">
        <v>127</v>
      </c>
      <c r="G1061" t="s">
        <v>128</v>
      </c>
      <c r="H1061" t="e">
        <f>'1.Ведомость'!#REF!</f>
        <v>#REF!</v>
      </c>
      <c r="I1061">
        <f>I1058*J1061</f>
        <v>-9.6900000000000007E-3</v>
      </c>
      <c r="J1061">
        <v>-5.7000000000000002E-2</v>
      </c>
      <c r="K1061">
        <v>-5.7000000000000002E-2</v>
      </c>
      <c r="O1061">
        <f t="shared" si="906"/>
        <v>-17.71</v>
      </c>
      <c r="P1061">
        <f t="shared" si="907"/>
        <v>-17.71</v>
      </c>
      <c r="Q1061">
        <f t="shared" si="908"/>
        <v>0</v>
      </c>
      <c r="R1061">
        <f t="shared" si="909"/>
        <v>0</v>
      </c>
      <c r="S1061">
        <f t="shared" si="910"/>
        <v>0</v>
      </c>
      <c r="T1061">
        <f t="shared" si="911"/>
        <v>0</v>
      </c>
      <c r="U1061">
        <f t="shared" si="912"/>
        <v>0</v>
      </c>
      <c r="V1061">
        <f t="shared" si="913"/>
        <v>0</v>
      </c>
      <c r="W1061">
        <f t="shared" si="914"/>
        <v>0</v>
      </c>
      <c r="X1061">
        <f t="shared" si="915"/>
        <v>0</v>
      </c>
      <c r="Y1061">
        <f t="shared" si="916"/>
        <v>0</v>
      </c>
      <c r="AA1061">
        <v>51651743</v>
      </c>
      <c r="AB1061">
        <f t="shared" si="917"/>
        <v>200.58</v>
      </c>
      <c r="AC1061">
        <f t="shared" si="918"/>
        <v>200.58</v>
      </c>
      <c r="AD1061">
        <f t="shared" si="947"/>
        <v>0</v>
      </c>
      <c r="AE1061">
        <f t="shared" si="948"/>
        <v>0</v>
      </c>
      <c r="AF1061">
        <f t="shared" si="949"/>
        <v>0</v>
      </c>
      <c r="AG1061">
        <f t="shared" si="919"/>
        <v>0</v>
      </c>
      <c r="AH1061">
        <f t="shared" si="950"/>
        <v>0</v>
      </c>
      <c r="AI1061">
        <f t="shared" si="951"/>
        <v>0</v>
      </c>
      <c r="AJ1061">
        <f t="shared" si="920"/>
        <v>0</v>
      </c>
      <c r="AK1061">
        <v>200.58</v>
      </c>
      <c r="AL1061">
        <v>200.58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1</v>
      </c>
      <c r="AW1061">
        <v>1</v>
      </c>
      <c r="AZ1061">
        <v>1</v>
      </c>
      <c r="BA1061">
        <v>1</v>
      </c>
      <c r="BB1061">
        <v>1</v>
      </c>
      <c r="BC1061">
        <v>9.11</v>
      </c>
      <c r="BD1061" t="s">
        <v>3</v>
      </c>
      <c r="BE1061" t="s">
        <v>3</v>
      </c>
      <c r="BF1061" t="s">
        <v>3</v>
      </c>
      <c r="BG1061" t="s">
        <v>3</v>
      </c>
      <c r="BH1061">
        <v>3</v>
      </c>
      <c r="BI1061">
        <v>1</v>
      </c>
      <c r="BJ1061" t="s">
        <v>129</v>
      </c>
      <c r="BM1061">
        <v>500001</v>
      </c>
      <c r="BN1061">
        <v>0</v>
      </c>
      <c r="BO1061" t="s">
        <v>3</v>
      </c>
      <c r="BP1061">
        <v>0</v>
      </c>
      <c r="BQ1061">
        <v>8</v>
      </c>
      <c r="BR1061">
        <v>1</v>
      </c>
      <c r="BS1061">
        <v>1</v>
      </c>
      <c r="BT1061">
        <v>1</v>
      </c>
      <c r="BU1061">
        <v>1</v>
      </c>
      <c r="BV1061">
        <v>1</v>
      </c>
      <c r="BW1061">
        <v>1</v>
      </c>
      <c r="BX1061">
        <v>1</v>
      </c>
      <c r="BY1061" t="s">
        <v>3</v>
      </c>
      <c r="BZ1061">
        <v>0</v>
      </c>
      <c r="CA1061">
        <v>0</v>
      </c>
      <c r="CB1061" t="s">
        <v>3</v>
      </c>
      <c r="CE1061">
        <v>0</v>
      </c>
      <c r="CF1061">
        <v>0</v>
      </c>
      <c r="CG1061">
        <v>0</v>
      </c>
      <c r="CM1061">
        <v>0</v>
      </c>
      <c r="CN1061" t="s">
        <v>3</v>
      </c>
      <c r="CO1061">
        <v>0</v>
      </c>
      <c r="CP1061">
        <f t="shared" si="921"/>
        <v>-17.71</v>
      </c>
      <c r="CQ1061">
        <f t="shared" si="945"/>
        <v>1827.2837999999999</v>
      </c>
      <c r="CR1061">
        <f t="shared" si="946"/>
        <v>0</v>
      </c>
      <c r="CS1061">
        <f t="shared" si="922"/>
        <v>0</v>
      </c>
      <c r="CT1061">
        <f t="shared" si="923"/>
        <v>0</v>
      </c>
      <c r="CU1061">
        <f t="shared" si="924"/>
        <v>0</v>
      </c>
      <c r="CV1061">
        <f t="shared" si="925"/>
        <v>0</v>
      </c>
      <c r="CW1061">
        <f t="shared" si="926"/>
        <v>0</v>
      </c>
      <c r="CX1061">
        <f t="shared" si="927"/>
        <v>0</v>
      </c>
      <c r="CY1061">
        <f t="shared" si="937"/>
        <v>0</v>
      </c>
      <c r="CZ1061">
        <f t="shared" si="938"/>
        <v>0</v>
      </c>
      <c r="DC1061" t="s">
        <v>3</v>
      </c>
      <c r="DD1061" t="s">
        <v>3</v>
      </c>
      <c r="DE1061" t="s">
        <v>3</v>
      </c>
      <c r="DF1061" t="s">
        <v>3</v>
      </c>
      <c r="DG1061" t="s">
        <v>3</v>
      </c>
      <c r="DH1061" t="s">
        <v>3</v>
      </c>
      <c r="DI1061" t="s">
        <v>3</v>
      </c>
      <c r="DJ1061" t="s">
        <v>3</v>
      </c>
      <c r="DK1061" t="s">
        <v>3</v>
      </c>
      <c r="DL1061" t="s">
        <v>3</v>
      </c>
      <c r="DM1061" t="s">
        <v>3</v>
      </c>
      <c r="DN1061">
        <v>0</v>
      </c>
      <c r="DO1061">
        <v>0</v>
      </c>
      <c r="DP1061">
        <v>1</v>
      </c>
      <c r="DQ1061">
        <v>1</v>
      </c>
      <c r="DU1061">
        <v>1002</v>
      </c>
      <c r="DV1061" t="s">
        <v>124</v>
      </c>
      <c r="DW1061" t="s">
        <v>124</v>
      </c>
      <c r="DX1061">
        <v>1</v>
      </c>
      <c r="DZ1061" t="s">
        <v>3</v>
      </c>
      <c r="EA1061" t="s">
        <v>3</v>
      </c>
      <c r="EB1061" t="s">
        <v>3</v>
      </c>
      <c r="EC1061" t="s">
        <v>3</v>
      </c>
      <c r="EE1061">
        <v>50757674</v>
      </c>
      <c r="EF1061">
        <v>8</v>
      </c>
      <c r="EG1061" t="s">
        <v>46</v>
      </c>
      <c r="EH1061">
        <v>0</v>
      </c>
      <c r="EI1061" t="s">
        <v>3</v>
      </c>
      <c r="EJ1061">
        <v>1</v>
      </c>
      <c r="EK1061">
        <v>500001</v>
      </c>
      <c r="EL1061" t="s">
        <v>47</v>
      </c>
      <c r="EM1061" t="s">
        <v>48</v>
      </c>
      <c r="EO1061" t="s">
        <v>3</v>
      </c>
      <c r="EQ1061">
        <v>32768</v>
      </c>
      <c r="ER1061">
        <v>200.58</v>
      </c>
      <c r="ES1061">
        <v>200.58</v>
      </c>
      <c r="ET1061">
        <v>0</v>
      </c>
      <c r="EU1061">
        <v>0</v>
      </c>
      <c r="EV1061">
        <v>0</v>
      </c>
      <c r="EW1061">
        <v>0</v>
      </c>
      <c r="EX1061">
        <v>0</v>
      </c>
      <c r="FQ1061">
        <v>0</v>
      </c>
      <c r="FR1061">
        <f t="shared" si="928"/>
        <v>0</v>
      </c>
      <c r="FS1061">
        <v>0</v>
      </c>
      <c r="FX1061">
        <v>0</v>
      </c>
      <c r="FY1061">
        <v>0</v>
      </c>
      <c r="GA1061" t="s">
        <v>3</v>
      </c>
      <c r="GD1061">
        <v>1</v>
      </c>
      <c r="GF1061">
        <v>1828367933</v>
      </c>
      <c r="GG1061">
        <v>2</v>
      </c>
      <c r="GH1061">
        <v>1</v>
      </c>
      <c r="GI1061">
        <v>4</v>
      </c>
      <c r="GJ1061">
        <v>0</v>
      </c>
      <c r="GK1061">
        <v>0</v>
      </c>
      <c r="GL1061">
        <f t="shared" si="929"/>
        <v>0</v>
      </c>
      <c r="GM1061">
        <f t="shared" si="930"/>
        <v>-17.71</v>
      </c>
      <c r="GN1061">
        <f t="shared" si="931"/>
        <v>-17.71</v>
      </c>
      <c r="GO1061">
        <f t="shared" si="932"/>
        <v>0</v>
      </c>
      <c r="GP1061">
        <f t="shared" si="933"/>
        <v>0</v>
      </c>
      <c r="GR1061">
        <v>0</v>
      </c>
      <c r="GS1061">
        <v>3</v>
      </c>
      <c r="GT1061">
        <v>0</v>
      </c>
      <c r="GU1061" t="s">
        <v>3</v>
      </c>
      <c r="GV1061">
        <f t="shared" si="934"/>
        <v>0</v>
      </c>
      <c r="GW1061">
        <v>1</v>
      </c>
      <c r="GX1061">
        <f t="shared" si="935"/>
        <v>0</v>
      </c>
      <c r="HA1061">
        <v>0</v>
      </c>
      <c r="HB1061">
        <v>0</v>
      </c>
      <c r="HC1061">
        <f t="shared" si="936"/>
        <v>0</v>
      </c>
      <c r="HE1061" t="s">
        <v>3</v>
      </c>
      <c r="HF1061" t="s">
        <v>3</v>
      </c>
      <c r="HM1061" t="s">
        <v>3</v>
      </c>
      <c r="HN1061" t="s">
        <v>3</v>
      </c>
      <c r="HO1061" t="s">
        <v>3</v>
      </c>
      <c r="HP1061" t="s">
        <v>3</v>
      </c>
      <c r="HQ1061" t="s">
        <v>3</v>
      </c>
      <c r="IK1061">
        <v>0</v>
      </c>
    </row>
    <row r="1063" spans="1:245" x14ac:dyDescent="0.2">
      <c r="A1063" s="2">
        <v>51</v>
      </c>
      <c r="B1063" s="2">
        <f>B1028</f>
        <v>1</v>
      </c>
      <c r="C1063" s="2">
        <f>A1028</f>
        <v>4</v>
      </c>
      <c r="D1063" s="2">
        <f>ROW(A1028)</f>
        <v>1028</v>
      </c>
      <c r="E1063" s="2"/>
      <c r="F1063" s="2" t="str">
        <f>IF(F1028&lt;&gt;"",F1028,"")</f>
        <v/>
      </c>
      <c r="G1063" s="2" t="str">
        <f>IF(G1028&lt;&gt;"",G1028,"")</f>
        <v>Система ВЕ19 (В27)</v>
      </c>
      <c r="H1063" s="2">
        <v>0</v>
      </c>
      <c r="I1063" s="2"/>
      <c r="J1063" s="2"/>
      <c r="K1063" s="2"/>
      <c r="L1063" s="2"/>
      <c r="M1063" s="2"/>
      <c r="N1063" s="2"/>
      <c r="O1063" s="2">
        <f t="shared" ref="O1063:T1063" si="952">ROUND(AB1063,2)</f>
        <v>590202.53</v>
      </c>
      <c r="P1063" s="2">
        <f t="shared" si="952"/>
        <v>440846.91</v>
      </c>
      <c r="Q1063" s="2">
        <f t="shared" si="952"/>
        <v>11217.45</v>
      </c>
      <c r="R1063" s="2">
        <f t="shared" si="952"/>
        <v>4464.08</v>
      </c>
      <c r="S1063" s="2">
        <f t="shared" si="952"/>
        <v>138138.17000000001</v>
      </c>
      <c r="T1063" s="2">
        <f t="shared" si="952"/>
        <v>0</v>
      </c>
      <c r="U1063" s="2">
        <f>AH1063</f>
        <v>458.26816500000007</v>
      </c>
      <c r="V1063" s="2">
        <f>AI1063</f>
        <v>11.3591511</v>
      </c>
      <c r="W1063" s="2">
        <f>ROUND(AJ1063,2)</f>
        <v>0</v>
      </c>
      <c r="X1063" s="2">
        <f>ROUND(AK1063,2)</f>
        <v>163506.35999999999</v>
      </c>
      <c r="Y1063" s="2">
        <f>ROUND(AL1063,2)</f>
        <v>96268.63</v>
      </c>
      <c r="Z1063" s="2"/>
      <c r="AA1063" s="2"/>
      <c r="AB1063" s="2">
        <f>ROUND(SUMIF(AA1032:AA1061,"=51651743",O1032:O1061),2)</f>
        <v>590202.53</v>
      </c>
      <c r="AC1063" s="2">
        <f>ROUND(SUMIF(AA1032:AA1061,"=51651743",P1032:P1061),2)</f>
        <v>440846.91</v>
      </c>
      <c r="AD1063" s="2">
        <f>ROUND(SUMIF(AA1032:AA1061,"=51651743",Q1032:Q1061),2)</f>
        <v>11217.45</v>
      </c>
      <c r="AE1063" s="2">
        <f>ROUND(SUMIF(AA1032:AA1061,"=51651743",R1032:R1061),2)</f>
        <v>4464.08</v>
      </c>
      <c r="AF1063" s="2">
        <f>ROUND(SUMIF(AA1032:AA1061,"=51651743",S1032:S1061),2)</f>
        <v>138138.17000000001</v>
      </c>
      <c r="AG1063" s="2">
        <f>ROUND(SUMIF(AA1032:AA1061,"=51651743",T1032:T1061),2)</f>
        <v>0</v>
      </c>
      <c r="AH1063" s="2">
        <f>SUMIF(AA1032:AA1061,"=51651743",U1032:U1061)</f>
        <v>458.26816500000007</v>
      </c>
      <c r="AI1063" s="2">
        <f>SUMIF(AA1032:AA1061,"=51651743",V1032:V1061)</f>
        <v>11.3591511</v>
      </c>
      <c r="AJ1063" s="2">
        <f>ROUND(SUMIF(AA1032:AA1061,"=51651743",W1032:W1061),2)</f>
        <v>0</v>
      </c>
      <c r="AK1063" s="2">
        <f>ROUND(SUMIF(AA1032:AA1061,"=51651743",X1032:X1061),2)</f>
        <v>163506.35999999999</v>
      </c>
      <c r="AL1063" s="2">
        <f>ROUND(SUMIF(AA1032:AA1061,"=51651743",Y1032:Y1061),2)</f>
        <v>96268.63</v>
      </c>
      <c r="AM1063" s="2"/>
      <c r="AN1063" s="2"/>
      <c r="AO1063" s="2">
        <f t="shared" ref="AO1063:BD1063" si="953">ROUND(BX1063,2)</f>
        <v>0</v>
      </c>
      <c r="AP1063" s="2">
        <f t="shared" si="953"/>
        <v>1304.22</v>
      </c>
      <c r="AQ1063" s="2">
        <f t="shared" si="953"/>
        <v>0</v>
      </c>
      <c r="AR1063" s="2">
        <f t="shared" si="953"/>
        <v>849977.52</v>
      </c>
      <c r="AS1063" s="2">
        <f t="shared" si="953"/>
        <v>848673.3</v>
      </c>
      <c r="AT1063" s="2">
        <f t="shared" si="953"/>
        <v>0</v>
      </c>
      <c r="AU1063" s="2">
        <f t="shared" si="953"/>
        <v>0</v>
      </c>
      <c r="AV1063" s="2">
        <f t="shared" si="953"/>
        <v>440846.91</v>
      </c>
      <c r="AW1063" s="2">
        <f t="shared" si="953"/>
        <v>439542.69</v>
      </c>
      <c r="AX1063" s="2">
        <f t="shared" si="953"/>
        <v>0</v>
      </c>
      <c r="AY1063" s="2">
        <f t="shared" si="953"/>
        <v>439542.69</v>
      </c>
      <c r="AZ1063" s="2">
        <f t="shared" si="953"/>
        <v>1304.22</v>
      </c>
      <c r="BA1063" s="2">
        <f t="shared" si="953"/>
        <v>0</v>
      </c>
      <c r="BB1063" s="2">
        <f t="shared" si="953"/>
        <v>0</v>
      </c>
      <c r="BC1063" s="2">
        <f t="shared" si="953"/>
        <v>0</v>
      </c>
      <c r="BD1063" s="2">
        <f t="shared" si="953"/>
        <v>0</v>
      </c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>
        <f>ROUND(SUMIF(AA1032:AA1061,"=51651743",FQ1032:FQ1061),2)</f>
        <v>0</v>
      </c>
      <c r="BY1063" s="2">
        <f>ROUND(SUMIF(AA1032:AA1061,"=51651743",FR1032:FR1061),2)</f>
        <v>1304.22</v>
      </c>
      <c r="BZ1063" s="2">
        <f>ROUND(SUMIF(AA1032:AA1061,"=51651743",GL1032:GL1061),2)</f>
        <v>0</v>
      </c>
      <c r="CA1063" s="2">
        <f>ROUND(SUMIF(AA1032:AA1061,"=51651743",GM1032:GM1061),2)</f>
        <v>849977.52</v>
      </c>
      <c r="CB1063" s="2">
        <f>ROUND(SUMIF(AA1032:AA1061,"=51651743",GN1032:GN1061),2)</f>
        <v>848673.3</v>
      </c>
      <c r="CC1063" s="2">
        <f>ROUND(SUMIF(AA1032:AA1061,"=51651743",GO1032:GO1061),2)</f>
        <v>0</v>
      </c>
      <c r="CD1063" s="2">
        <f>ROUND(SUMIF(AA1032:AA1061,"=51651743",GP1032:GP1061),2)</f>
        <v>0</v>
      </c>
      <c r="CE1063" s="2">
        <f>AC1063-BX1063</f>
        <v>440846.91</v>
      </c>
      <c r="CF1063" s="2">
        <f>AC1063-BY1063</f>
        <v>439542.69</v>
      </c>
      <c r="CG1063" s="2">
        <f>BX1063-BZ1063</f>
        <v>0</v>
      </c>
      <c r="CH1063" s="2">
        <f>AC1063-BX1063-BY1063+BZ1063</f>
        <v>439542.69</v>
      </c>
      <c r="CI1063" s="2">
        <f>BY1063-BZ1063</f>
        <v>1304.22</v>
      </c>
      <c r="CJ1063" s="2">
        <f>ROUND(SUMIF(AA1032:AA1061,"=51651743",GX1032:GX1061),2)</f>
        <v>0</v>
      </c>
      <c r="CK1063" s="2">
        <f>ROUND(SUMIF(AA1032:AA1061,"=51651743",GY1032:GY1061),2)</f>
        <v>0</v>
      </c>
      <c r="CL1063" s="2">
        <f>ROUND(SUMIF(AA1032:AA1061,"=51651743",GZ1032:GZ1061),2)</f>
        <v>0</v>
      </c>
      <c r="CM1063" s="2">
        <f>ROUND(SUMIF(AA1032:AA1061,"=51651743",HD1032:HD1061),2)</f>
        <v>0</v>
      </c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>
        <v>0</v>
      </c>
    </row>
    <row r="1065" spans="1:245" x14ac:dyDescent="0.2">
      <c r="A1065" s="4">
        <v>50</v>
      </c>
      <c r="B1065" s="4">
        <v>0</v>
      </c>
      <c r="C1065" s="4">
        <v>0</v>
      </c>
      <c r="D1065" s="4">
        <v>1</v>
      </c>
      <c r="E1065" s="4">
        <v>201</v>
      </c>
      <c r="F1065" s="4">
        <f>ROUND(Source!O1063,O1065)</f>
        <v>590202.53</v>
      </c>
      <c r="G1065" s="4" t="s">
        <v>135</v>
      </c>
      <c r="H1065" s="4" t="s">
        <v>136</v>
      </c>
      <c r="I1065" s="4"/>
      <c r="J1065" s="4"/>
      <c r="K1065" s="4">
        <v>201</v>
      </c>
      <c r="L1065" s="4">
        <v>1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>
        <v>588898.31000000006</v>
      </c>
      <c r="X1065" s="4">
        <v>1</v>
      </c>
      <c r="Y1065" s="4">
        <v>588898.31000000006</v>
      </c>
      <c r="Z1065" s="4"/>
      <c r="AA1065" s="4"/>
      <c r="AB1065" s="4"/>
    </row>
    <row r="1066" spans="1:245" x14ac:dyDescent="0.2">
      <c r="A1066" s="4">
        <v>50</v>
      </c>
      <c r="B1066" s="4">
        <v>0</v>
      </c>
      <c r="C1066" s="4">
        <v>0</v>
      </c>
      <c r="D1066" s="4">
        <v>1</v>
      </c>
      <c r="E1066" s="4">
        <v>202</v>
      </c>
      <c r="F1066" s="4">
        <f>ROUND(Source!P1063,O1066)</f>
        <v>440846.91</v>
      </c>
      <c r="G1066" s="4" t="s">
        <v>137</v>
      </c>
      <c r="H1066" s="4" t="s">
        <v>138</v>
      </c>
      <c r="I1066" s="4"/>
      <c r="J1066" s="4"/>
      <c r="K1066" s="4">
        <v>202</v>
      </c>
      <c r="L1066" s="4">
        <v>2</v>
      </c>
      <c r="M1066" s="4">
        <v>3</v>
      </c>
      <c r="N1066" s="4" t="s">
        <v>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>
        <v>440846.91</v>
      </c>
      <c r="X1066" s="4">
        <v>1</v>
      </c>
      <c r="Y1066" s="4">
        <v>440846.91</v>
      </c>
      <c r="Z1066" s="4"/>
      <c r="AA1066" s="4"/>
      <c r="AB1066" s="4"/>
    </row>
    <row r="1067" spans="1:245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222</v>
      </c>
      <c r="F1067" s="4">
        <f>ROUND(Source!AO1063,O1067)</f>
        <v>0</v>
      </c>
      <c r="G1067" s="4" t="s">
        <v>139</v>
      </c>
      <c r="H1067" s="4" t="s">
        <v>140</v>
      </c>
      <c r="I1067" s="4"/>
      <c r="J1067" s="4"/>
      <c r="K1067" s="4">
        <v>222</v>
      </c>
      <c r="L1067" s="4">
        <v>3</v>
      </c>
      <c r="M1067" s="4">
        <v>3</v>
      </c>
      <c r="N1067" s="4" t="s">
        <v>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>
        <v>0</v>
      </c>
      <c r="X1067" s="4">
        <v>1</v>
      </c>
      <c r="Y1067" s="4">
        <v>0</v>
      </c>
      <c r="Z1067" s="4"/>
      <c r="AA1067" s="4"/>
      <c r="AB1067" s="4"/>
    </row>
    <row r="1068" spans="1:245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225</v>
      </c>
      <c r="F1068" s="4">
        <f>ROUND(Source!AV1063,O1068)</f>
        <v>440846.91</v>
      </c>
      <c r="G1068" s="4" t="s">
        <v>141</v>
      </c>
      <c r="H1068" s="4" t="s">
        <v>142</v>
      </c>
      <c r="I1068" s="4"/>
      <c r="J1068" s="4"/>
      <c r="K1068" s="4">
        <v>225</v>
      </c>
      <c r="L1068" s="4">
        <v>4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>
        <v>440846.91</v>
      </c>
      <c r="X1068" s="4">
        <v>1</v>
      </c>
      <c r="Y1068" s="4">
        <v>440846.91</v>
      </c>
      <c r="Z1068" s="4"/>
      <c r="AA1068" s="4"/>
      <c r="AB1068" s="4"/>
    </row>
    <row r="1069" spans="1:245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226</v>
      </c>
      <c r="F1069" s="4">
        <f>ROUND(Source!AW1063,O1069)</f>
        <v>439542.69</v>
      </c>
      <c r="G1069" s="4" t="s">
        <v>143</v>
      </c>
      <c r="H1069" s="4" t="s">
        <v>144</v>
      </c>
      <c r="I1069" s="4"/>
      <c r="J1069" s="4"/>
      <c r="K1069" s="4">
        <v>226</v>
      </c>
      <c r="L1069" s="4">
        <v>5</v>
      </c>
      <c r="M1069" s="4">
        <v>3</v>
      </c>
      <c r="N1069" s="4" t="s">
        <v>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>
        <v>439542.69</v>
      </c>
      <c r="X1069" s="4">
        <v>1</v>
      </c>
      <c r="Y1069" s="4">
        <v>439542.69</v>
      </c>
      <c r="Z1069" s="4"/>
      <c r="AA1069" s="4"/>
      <c r="AB1069" s="4"/>
    </row>
    <row r="1070" spans="1:245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227</v>
      </c>
      <c r="F1070" s="4">
        <f>ROUND(Source!AX1063,O1070)</f>
        <v>0</v>
      </c>
      <c r="G1070" s="4" t="s">
        <v>145</v>
      </c>
      <c r="H1070" s="4" t="s">
        <v>146</v>
      </c>
      <c r="I1070" s="4"/>
      <c r="J1070" s="4"/>
      <c r="K1070" s="4">
        <v>227</v>
      </c>
      <c r="L1070" s="4">
        <v>6</v>
      </c>
      <c r="M1070" s="4">
        <v>3</v>
      </c>
      <c r="N1070" s="4" t="s">
        <v>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>
        <v>0</v>
      </c>
      <c r="X1070" s="4">
        <v>1</v>
      </c>
      <c r="Y1070" s="4">
        <v>0</v>
      </c>
      <c r="Z1070" s="4"/>
      <c r="AA1070" s="4"/>
      <c r="AB1070" s="4"/>
    </row>
    <row r="1071" spans="1:245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228</v>
      </c>
      <c r="F1071" s="4">
        <f>ROUND(Source!AY1063,O1071)</f>
        <v>439542.69</v>
      </c>
      <c r="G1071" s="4" t="s">
        <v>147</v>
      </c>
      <c r="H1071" s="4" t="s">
        <v>148</v>
      </c>
      <c r="I1071" s="4"/>
      <c r="J1071" s="4"/>
      <c r="K1071" s="4">
        <v>228</v>
      </c>
      <c r="L1071" s="4">
        <v>7</v>
      </c>
      <c r="M1071" s="4">
        <v>3</v>
      </c>
      <c r="N1071" s="4" t="s">
        <v>3</v>
      </c>
      <c r="O1071" s="4">
        <v>2</v>
      </c>
      <c r="P1071" s="4"/>
      <c r="Q1071" s="4"/>
      <c r="R1071" s="4"/>
      <c r="S1071" s="4"/>
      <c r="T1071" s="4"/>
      <c r="U1071" s="4"/>
      <c r="V1071" s="4"/>
      <c r="W1071" s="4">
        <v>439542.69</v>
      </c>
      <c r="X1071" s="4">
        <v>1</v>
      </c>
      <c r="Y1071" s="4">
        <v>439542.69</v>
      </c>
      <c r="Z1071" s="4"/>
      <c r="AA1071" s="4"/>
      <c r="AB1071" s="4"/>
    </row>
    <row r="1072" spans="1:245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216</v>
      </c>
      <c r="F1072" s="4">
        <f>ROUND(Source!AP1063,O1072)</f>
        <v>1304.22</v>
      </c>
      <c r="G1072" s="4" t="s">
        <v>149</v>
      </c>
      <c r="H1072" s="4" t="s">
        <v>150</v>
      </c>
      <c r="I1072" s="4"/>
      <c r="J1072" s="4"/>
      <c r="K1072" s="4">
        <v>216</v>
      </c>
      <c r="L1072" s="4">
        <v>8</v>
      </c>
      <c r="M1072" s="4">
        <v>3</v>
      </c>
      <c r="N1072" s="4" t="s">
        <v>3</v>
      </c>
      <c r="O1072" s="4">
        <v>2</v>
      </c>
      <c r="P1072" s="4"/>
      <c r="Q1072" s="4"/>
      <c r="R1072" s="4"/>
      <c r="S1072" s="4"/>
      <c r="T1072" s="4"/>
      <c r="U1072" s="4"/>
      <c r="V1072" s="4"/>
      <c r="W1072" s="4">
        <v>1304.22</v>
      </c>
      <c r="X1072" s="4">
        <v>1</v>
      </c>
      <c r="Y1072" s="4">
        <v>1304.22</v>
      </c>
      <c r="Z1072" s="4"/>
      <c r="AA1072" s="4"/>
      <c r="AB1072" s="4"/>
    </row>
    <row r="1073" spans="1:28" x14ac:dyDescent="0.2">
      <c r="A1073" s="4">
        <v>50</v>
      </c>
      <c r="B1073" s="4">
        <v>0</v>
      </c>
      <c r="C1073" s="4">
        <v>0</v>
      </c>
      <c r="D1073" s="4">
        <v>1</v>
      </c>
      <c r="E1073" s="4">
        <v>223</v>
      </c>
      <c r="F1073" s="4">
        <f>ROUND(Source!AQ1063,O1073)</f>
        <v>0</v>
      </c>
      <c r="G1073" s="4" t="s">
        <v>151</v>
      </c>
      <c r="H1073" s="4" t="s">
        <v>152</v>
      </c>
      <c r="I1073" s="4"/>
      <c r="J1073" s="4"/>
      <c r="K1073" s="4">
        <v>223</v>
      </c>
      <c r="L1073" s="4">
        <v>9</v>
      </c>
      <c r="M1073" s="4">
        <v>3</v>
      </c>
      <c r="N1073" s="4" t="s">
        <v>3</v>
      </c>
      <c r="O1073" s="4">
        <v>2</v>
      </c>
      <c r="P1073" s="4"/>
      <c r="Q1073" s="4"/>
      <c r="R1073" s="4"/>
      <c r="S1073" s="4"/>
      <c r="T1073" s="4"/>
      <c r="U1073" s="4"/>
      <c r="V1073" s="4"/>
      <c r="W1073" s="4">
        <v>0</v>
      </c>
      <c r="X1073" s="4">
        <v>1</v>
      </c>
      <c r="Y1073" s="4">
        <v>0</v>
      </c>
      <c r="Z1073" s="4"/>
      <c r="AA1073" s="4"/>
      <c r="AB1073" s="4"/>
    </row>
    <row r="1074" spans="1:28" x14ac:dyDescent="0.2">
      <c r="A1074" s="4">
        <v>50</v>
      </c>
      <c r="B1074" s="4">
        <v>0</v>
      </c>
      <c r="C1074" s="4">
        <v>0</v>
      </c>
      <c r="D1074" s="4">
        <v>1</v>
      </c>
      <c r="E1074" s="4">
        <v>229</v>
      </c>
      <c r="F1074" s="4">
        <f>ROUND(Source!AZ1063,O1074)</f>
        <v>1304.22</v>
      </c>
      <c r="G1074" s="4" t="s">
        <v>153</v>
      </c>
      <c r="H1074" s="4" t="s">
        <v>154</v>
      </c>
      <c r="I1074" s="4"/>
      <c r="J1074" s="4"/>
      <c r="K1074" s="4">
        <v>229</v>
      </c>
      <c r="L1074" s="4">
        <v>10</v>
      </c>
      <c r="M1074" s="4">
        <v>3</v>
      </c>
      <c r="N1074" s="4" t="s">
        <v>3</v>
      </c>
      <c r="O1074" s="4">
        <v>2</v>
      </c>
      <c r="P1074" s="4"/>
      <c r="Q1074" s="4"/>
      <c r="R1074" s="4"/>
      <c r="S1074" s="4"/>
      <c r="T1074" s="4"/>
      <c r="U1074" s="4"/>
      <c r="V1074" s="4"/>
      <c r="W1074" s="4">
        <v>1304.22</v>
      </c>
      <c r="X1074" s="4">
        <v>1</v>
      </c>
      <c r="Y1074" s="4">
        <v>1304.22</v>
      </c>
      <c r="Z1074" s="4"/>
      <c r="AA1074" s="4"/>
      <c r="AB1074" s="4"/>
    </row>
    <row r="1075" spans="1:28" x14ac:dyDescent="0.2">
      <c r="A1075" s="4">
        <v>50</v>
      </c>
      <c r="B1075" s="4">
        <v>0</v>
      </c>
      <c r="C1075" s="4">
        <v>0</v>
      </c>
      <c r="D1075" s="4">
        <v>1</v>
      </c>
      <c r="E1075" s="4">
        <v>203</v>
      </c>
      <c r="F1075" s="4">
        <f>ROUND(Source!Q1063,O1075)</f>
        <v>11217.45</v>
      </c>
      <c r="G1075" s="4" t="s">
        <v>155</v>
      </c>
      <c r="H1075" s="4" t="s">
        <v>156</v>
      </c>
      <c r="I1075" s="4"/>
      <c r="J1075" s="4"/>
      <c r="K1075" s="4">
        <v>203</v>
      </c>
      <c r="L1075" s="4">
        <v>11</v>
      </c>
      <c r="M1075" s="4">
        <v>3</v>
      </c>
      <c r="N1075" s="4" t="s">
        <v>3</v>
      </c>
      <c r="O1075" s="4">
        <v>2</v>
      </c>
      <c r="P1075" s="4"/>
      <c r="Q1075" s="4"/>
      <c r="R1075" s="4"/>
      <c r="S1075" s="4"/>
      <c r="T1075" s="4"/>
      <c r="U1075" s="4"/>
      <c r="V1075" s="4"/>
      <c r="W1075" s="4">
        <v>11217.45</v>
      </c>
      <c r="X1075" s="4">
        <v>1</v>
      </c>
      <c r="Y1075" s="4">
        <v>11217.45</v>
      </c>
      <c r="Z1075" s="4"/>
      <c r="AA1075" s="4"/>
      <c r="AB1075" s="4"/>
    </row>
    <row r="1076" spans="1:28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231</v>
      </c>
      <c r="F1076" s="4">
        <f>ROUND(Source!BB1063,O1076)</f>
        <v>0</v>
      </c>
      <c r="G1076" s="4" t="s">
        <v>157</v>
      </c>
      <c r="H1076" s="4" t="s">
        <v>158</v>
      </c>
      <c r="I1076" s="4"/>
      <c r="J1076" s="4"/>
      <c r="K1076" s="4">
        <v>231</v>
      </c>
      <c r="L1076" s="4">
        <v>12</v>
      </c>
      <c r="M1076" s="4">
        <v>3</v>
      </c>
      <c r="N1076" s="4" t="s">
        <v>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>
        <v>0</v>
      </c>
      <c r="X1076" s="4">
        <v>1</v>
      </c>
      <c r="Y1076" s="4">
        <v>0</v>
      </c>
      <c r="Z1076" s="4"/>
      <c r="AA1076" s="4"/>
      <c r="AB1076" s="4"/>
    </row>
    <row r="1077" spans="1:28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204</v>
      </c>
      <c r="F1077" s="4">
        <f>ROUND(Source!R1063,O1077)</f>
        <v>4464.08</v>
      </c>
      <c r="G1077" s="4" t="s">
        <v>159</v>
      </c>
      <c r="H1077" s="4" t="s">
        <v>160</v>
      </c>
      <c r="I1077" s="4"/>
      <c r="J1077" s="4"/>
      <c r="K1077" s="4">
        <v>204</v>
      </c>
      <c r="L1077" s="4">
        <v>13</v>
      </c>
      <c r="M1077" s="4">
        <v>3</v>
      </c>
      <c r="N1077" s="4" t="s">
        <v>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>
        <v>4464.08</v>
      </c>
      <c r="X1077" s="4">
        <v>1</v>
      </c>
      <c r="Y1077" s="4">
        <v>4464.08</v>
      </c>
      <c r="Z1077" s="4"/>
      <c r="AA1077" s="4"/>
      <c r="AB1077" s="4"/>
    </row>
    <row r="1078" spans="1:28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205</v>
      </c>
      <c r="F1078" s="4">
        <f>ROUND(Source!S1063,O1078)</f>
        <v>138138.17000000001</v>
      </c>
      <c r="G1078" s="4" t="s">
        <v>161</v>
      </c>
      <c r="H1078" s="4" t="s">
        <v>162</v>
      </c>
      <c r="I1078" s="4"/>
      <c r="J1078" s="4"/>
      <c r="K1078" s="4">
        <v>205</v>
      </c>
      <c r="L1078" s="4">
        <v>14</v>
      </c>
      <c r="M1078" s="4">
        <v>3</v>
      </c>
      <c r="N1078" s="4" t="s">
        <v>3</v>
      </c>
      <c r="O1078" s="4">
        <v>2</v>
      </c>
      <c r="P1078" s="4"/>
      <c r="Q1078" s="4"/>
      <c r="R1078" s="4"/>
      <c r="S1078" s="4"/>
      <c r="T1078" s="4"/>
      <c r="U1078" s="4"/>
      <c r="V1078" s="4"/>
      <c r="W1078" s="4">
        <v>138138.17000000001</v>
      </c>
      <c r="X1078" s="4">
        <v>1</v>
      </c>
      <c r="Y1078" s="4">
        <v>138138.17000000001</v>
      </c>
      <c r="Z1078" s="4"/>
      <c r="AA1078" s="4"/>
      <c r="AB1078" s="4"/>
    </row>
    <row r="1079" spans="1:28" x14ac:dyDescent="0.2">
      <c r="A1079" s="4">
        <v>50</v>
      </c>
      <c r="B1079" s="4">
        <v>0</v>
      </c>
      <c r="C1079" s="4">
        <v>0</v>
      </c>
      <c r="D1079" s="4">
        <v>1</v>
      </c>
      <c r="E1079" s="4">
        <v>232</v>
      </c>
      <c r="F1079" s="4">
        <f>ROUND(Source!BC1063,O1079)</f>
        <v>0</v>
      </c>
      <c r="G1079" s="4" t="s">
        <v>163</v>
      </c>
      <c r="H1079" s="4" t="s">
        <v>164</v>
      </c>
      <c r="I1079" s="4"/>
      <c r="J1079" s="4"/>
      <c r="K1079" s="4">
        <v>232</v>
      </c>
      <c r="L1079" s="4">
        <v>15</v>
      </c>
      <c r="M1079" s="4">
        <v>3</v>
      </c>
      <c r="N1079" s="4" t="s">
        <v>3</v>
      </c>
      <c r="O1079" s="4">
        <v>2</v>
      </c>
      <c r="P1079" s="4"/>
      <c r="Q1079" s="4"/>
      <c r="R1079" s="4"/>
      <c r="S1079" s="4"/>
      <c r="T1079" s="4"/>
      <c r="U1079" s="4"/>
      <c r="V1079" s="4"/>
      <c r="W1079" s="4">
        <v>0</v>
      </c>
      <c r="X1079" s="4">
        <v>1</v>
      </c>
      <c r="Y1079" s="4">
        <v>0</v>
      </c>
      <c r="Z1079" s="4"/>
      <c r="AA1079" s="4"/>
      <c r="AB1079" s="4"/>
    </row>
    <row r="1080" spans="1:28" x14ac:dyDescent="0.2">
      <c r="A1080" s="4">
        <v>50</v>
      </c>
      <c r="B1080" s="4">
        <v>0</v>
      </c>
      <c r="C1080" s="4">
        <v>0</v>
      </c>
      <c r="D1080" s="4">
        <v>1</v>
      </c>
      <c r="E1080" s="4">
        <v>214</v>
      </c>
      <c r="F1080" s="4">
        <f>ROUND(Source!AS1063,O1080)</f>
        <v>848673.3</v>
      </c>
      <c r="G1080" s="4" t="s">
        <v>165</v>
      </c>
      <c r="H1080" s="4" t="s">
        <v>166</v>
      </c>
      <c r="I1080" s="4"/>
      <c r="J1080" s="4"/>
      <c r="K1080" s="4">
        <v>214</v>
      </c>
      <c r="L1080" s="4">
        <v>16</v>
      </c>
      <c r="M1080" s="4">
        <v>3</v>
      </c>
      <c r="N1080" s="4" t="s">
        <v>3</v>
      </c>
      <c r="O1080" s="4">
        <v>2</v>
      </c>
      <c r="P1080" s="4"/>
      <c r="Q1080" s="4"/>
      <c r="R1080" s="4"/>
      <c r="S1080" s="4"/>
      <c r="T1080" s="4"/>
      <c r="U1080" s="4"/>
      <c r="V1080" s="4"/>
      <c r="W1080" s="4">
        <v>848673.3</v>
      </c>
      <c r="X1080" s="4">
        <v>1</v>
      </c>
      <c r="Y1080" s="4">
        <v>848673.3</v>
      </c>
      <c r="Z1080" s="4"/>
      <c r="AA1080" s="4"/>
      <c r="AB1080" s="4"/>
    </row>
    <row r="1081" spans="1:28" x14ac:dyDescent="0.2">
      <c r="A1081" s="4">
        <v>50</v>
      </c>
      <c r="B1081" s="4">
        <v>0</v>
      </c>
      <c r="C1081" s="4">
        <v>0</v>
      </c>
      <c r="D1081" s="4">
        <v>1</v>
      </c>
      <c r="E1081" s="4">
        <v>215</v>
      </c>
      <c r="F1081" s="4">
        <f>ROUND(Source!AT1063,O1081)</f>
        <v>0</v>
      </c>
      <c r="G1081" s="4" t="s">
        <v>167</v>
      </c>
      <c r="H1081" s="4" t="s">
        <v>168</v>
      </c>
      <c r="I1081" s="4"/>
      <c r="J1081" s="4"/>
      <c r="K1081" s="4">
        <v>215</v>
      </c>
      <c r="L1081" s="4">
        <v>17</v>
      </c>
      <c r="M1081" s="4">
        <v>3</v>
      </c>
      <c r="N1081" s="4" t="s">
        <v>3</v>
      </c>
      <c r="O1081" s="4">
        <v>2</v>
      </c>
      <c r="P1081" s="4"/>
      <c r="Q1081" s="4"/>
      <c r="R1081" s="4"/>
      <c r="S1081" s="4"/>
      <c r="T1081" s="4"/>
      <c r="U1081" s="4"/>
      <c r="V1081" s="4"/>
      <c r="W1081" s="4">
        <v>0</v>
      </c>
      <c r="X1081" s="4">
        <v>1</v>
      </c>
      <c r="Y1081" s="4">
        <v>0</v>
      </c>
      <c r="Z1081" s="4"/>
      <c r="AA1081" s="4"/>
      <c r="AB1081" s="4"/>
    </row>
    <row r="1082" spans="1:28" x14ac:dyDescent="0.2">
      <c r="A1082" s="4">
        <v>50</v>
      </c>
      <c r="B1082" s="4">
        <v>0</v>
      </c>
      <c r="C1082" s="4">
        <v>0</v>
      </c>
      <c r="D1082" s="4">
        <v>1</v>
      </c>
      <c r="E1082" s="4">
        <v>217</v>
      </c>
      <c r="F1082" s="4">
        <f>ROUND(Source!AU1063,O1082)</f>
        <v>0</v>
      </c>
      <c r="G1082" s="4" t="s">
        <v>169</v>
      </c>
      <c r="H1082" s="4" t="s">
        <v>170</v>
      </c>
      <c r="I1082" s="4"/>
      <c r="J1082" s="4"/>
      <c r="K1082" s="4">
        <v>217</v>
      </c>
      <c r="L1082" s="4">
        <v>18</v>
      </c>
      <c r="M1082" s="4">
        <v>3</v>
      </c>
      <c r="N1082" s="4" t="s">
        <v>3</v>
      </c>
      <c r="O1082" s="4">
        <v>2</v>
      </c>
      <c r="P1082" s="4"/>
      <c r="Q1082" s="4"/>
      <c r="R1082" s="4"/>
      <c r="S1082" s="4"/>
      <c r="T1082" s="4"/>
      <c r="U1082" s="4"/>
      <c r="V1082" s="4"/>
      <c r="W1082" s="4">
        <v>0</v>
      </c>
      <c r="X1082" s="4">
        <v>1</v>
      </c>
      <c r="Y1082" s="4">
        <v>0</v>
      </c>
      <c r="Z1082" s="4"/>
      <c r="AA1082" s="4"/>
      <c r="AB1082" s="4"/>
    </row>
    <row r="1083" spans="1:28" x14ac:dyDescent="0.2">
      <c r="A1083" s="4">
        <v>50</v>
      </c>
      <c r="B1083" s="4">
        <v>0</v>
      </c>
      <c r="C1083" s="4">
        <v>0</v>
      </c>
      <c r="D1083" s="4">
        <v>1</v>
      </c>
      <c r="E1083" s="4">
        <v>230</v>
      </c>
      <c r="F1083" s="4">
        <f>ROUND(Source!BA1063,O1083)</f>
        <v>0</v>
      </c>
      <c r="G1083" s="4" t="s">
        <v>171</v>
      </c>
      <c r="H1083" s="4" t="s">
        <v>172</v>
      </c>
      <c r="I1083" s="4"/>
      <c r="J1083" s="4"/>
      <c r="K1083" s="4">
        <v>230</v>
      </c>
      <c r="L1083" s="4">
        <v>19</v>
      </c>
      <c r="M1083" s="4">
        <v>3</v>
      </c>
      <c r="N1083" s="4" t="s">
        <v>3</v>
      </c>
      <c r="O1083" s="4">
        <v>2</v>
      </c>
      <c r="P1083" s="4"/>
      <c r="Q1083" s="4"/>
      <c r="R1083" s="4"/>
      <c r="S1083" s="4"/>
      <c r="T1083" s="4"/>
      <c r="U1083" s="4"/>
      <c r="V1083" s="4"/>
      <c r="W1083" s="4">
        <v>0</v>
      </c>
      <c r="X1083" s="4">
        <v>1</v>
      </c>
      <c r="Y1083" s="4">
        <v>0</v>
      </c>
      <c r="Z1083" s="4"/>
      <c r="AA1083" s="4"/>
      <c r="AB1083" s="4"/>
    </row>
    <row r="1084" spans="1:28" x14ac:dyDescent="0.2">
      <c r="A1084" s="4">
        <v>50</v>
      </c>
      <c r="B1084" s="4">
        <v>0</v>
      </c>
      <c r="C1084" s="4">
        <v>0</v>
      </c>
      <c r="D1084" s="4">
        <v>1</v>
      </c>
      <c r="E1084" s="4">
        <v>206</v>
      </c>
      <c r="F1084" s="4">
        <f>ROUND(Source!T1063,O1084)</f>
        <v>0</v>
      </c>
      <c r="G1084" s="4" t="s">
        <v>173</v>
      </c>
      <c r="H1084" s="4" t="s">
        <v>174</v>
      </c>
      <c r="I1084" s="4"/>
      <c r="J1084" s="4"/>
      <c r="K1084" s="4">
        <v>206</v>
      </c>
      <c r="L1084" s="4">
        <v>20</v>
      </c>
      <c r="M1084" s="4">
        <v>3</v>
      </c>
      <c r="N1084" s="4" t="s">
        <v>3</v>
      </c>
      <c r="O1084" s="4">
        <v>2</v>
      </c>
      <c r="P1084" s="4"/>
      <c r="Q1084" s="4"/>
      <c r="R1084" s="4"/>
      <c r="S1084" s="4"/>
      <c r="T1084" s="4"/>
      <c r="U1084" s="4"/>
      <c r="V1084" s="4"/>
      <c r="W1084" s="4">
        <v>0</v>
      </c>
      <c r="X1084" s="4">
        <v>1</v>
      </c>
      <c r="Y1084" s="4">
        <v>0</v>
      </c>
      <c r="Z1084" s="4"/>
      <c r="AA1084" s="4"/>
      <c r="AB1084" s="4"/>
    </row>
    <row r="1085" spans="1:28" x14ac:dyDescent="0.2">
      <c r="A1085" s="4">
        <v>50</v>
      </c>
      <c r="B1085" s="4">
        <v>0</v>
      </c>
      <c r="C1085" s="4">
        <v>0</v>
      </c>
      <c r="D1085" s="4">
        <v>1</v>
      </c>
      <c r="E1085" s="4">
        <v>207</v>
      </c>
      <c r="F1085" s="4">
        <f>Source!U1063</f>
        <v>458.26816500000007</v>
      </c>
      <c r="G1085" s="4" t="s">
        <v>175</v>
      </c>
      <c r="H1085" s="4" t="s">
        <v>176</v>
      </c>
      <c r="I1085" s="4"/>
      <c r="J1085" s="4"/>
      <c r="K1085" s="4">
        <v>207</v>
      </c>
      <c r="L1085" s="4">
        <v>21</v>
      </c>
      <c r="M1085" s="4">
        <v>3</v>
      </c>
      <c r="N1085" s="4" t="s">
        <v>3</v>
      </c>
      <c r="O1085" s="4">
        <v>-1</v>
      </c>
      <c r="P1085" s="4"/>
      <c r="Q1085" s="4"/>
      <c r="R1085" s="4"/>
      <c r="S1085" s="4"/>
      <c r="T1085" s="4"/>
      <c r="U1085" s="4"/>
      <c r="V1085" s="4"/>
      <c r="W1085" s="4">
        <v>458.26816500000001</v>
      </c>
      <c r="X1085" s="4">
        <v>1</v>
      </c>
      <c r="Y1085" s="4">
        <v>458.26816500000001</v>
      </c>
      <c r="Z1085" s="4"/>
      <c r="AA1085" s="4"/>
      <c r="AB1085" s="4"/>
    </row>
    <row r="1086" spans="1:28" x14ac:dyDescent="0.2">
      <c r="A1086" s="4">
        <v>50</v>
      </c>
      <c r="B1086" s="4">
        <v>0</v>
      </c>
      <c r="C1086" s="4">
        <v>0</v>
      </c>
      <c r="D1086" s="4">
        <v>1</v>
      </c>
      <c r="E1086" s="4">
        <v>208</v>
      </c>
      <c r="F1086" s="4">
        <f>Source!V1063</f>
        <v>11.3591511</v>
      </c>
      <c r="G1086" s="4" t="s">
        <v>177</v>
      </c>
      <c r="H1086" s="4" t="s">
        <v>178</v>
      </c>
      <c r="I1086" s="4"/>
      <c r="J1086" s="4"/>
      <c r="K1086" s="4">
        <v>208</v>
      </c>
      <c r="L1086" s="4">
        <v>22</v>
      </c>
      <c r="M1086" s="4">
        <v>3</v>
      </c>
      <c r="N1086" s="4" t="s">
        <v>3</v>
      </c>
      <c r="O1086" s="4">
        <v>-1</v>
      </c>
      <c r="P1086" s="4"/>
      <c r="Q1086" s="4"/>
      <c r="R1086" s="4"/>
      <c r="S1086" s="4"/>
      <c r="T1086" s="4"/>
      <c r="U1086" s="4"/>
      <c r="V1086" s="4"/>
      <c r="W1086" s="4">
        <v>11.3591511</v>
      </c>
      <c r="X1086" s="4">
        <v>1</v>
      </c>
      <c r="Y1086" s="4">
        <v>11.3591511</v>
      </c>
      <c r="Z1086" s="4"/>
      <c r="AA1086" s="4"/>
      <c r="AB1086" s="4"/>
    </row>
    <row r="1087" spans="1:28" x14ac:dyDescent="0.2">
      <c r="A1087" s="4">
        <v>50</v>
      </c>
      <c r="B1087" s="4">
        <v>0</v>
      </c>
      <c r="C1087" s="4">
        <v>0</v>
      </c>
      <c r="D1087" s="4">
        <v>1</v>
      </c>
      <c r="E1087" s="4">
        <v>209</v>
      </c>
      <c r="F1087" s="4">
        <f>ROUND(Source!W1063,O1087)</f>
        <v>0</v>
      </c>
      <c r="G1087" s="4" t="s">
        <v>179</v>
      </c>
      <c r="H1087" s="4" t="s">
        <v>180</v>
      </c>
      <c r="I1087" s="4"/>
      <c r="J1087" s="4"/>
      <c r="K1087" s="4">
        <v>209</v>
      </c>
      <c r="L1087" s="4">
        <v>23</v>
      </c>
      <c r="M1087" s="4">
        <v>3</v>
      </c>
      <c r="N1087" s="4" t="s">
        <v>3</v>
      </c>
      <c r="O1087" s="4">
        <v>2</v>
      </c>
      <c r="P1087" s="4"/>
      <c r="Q1087" s="4"/>
      <c r="R1087" s="4"/>
      <c r="S1087" s="4"/>
      <c r="T1087" s="4"/>
      <c r="U1087" s="4"/>
      <c r="V1087" s="4"/>
      <c r="W1087" s="4">
        <v>0</v>
      </c>
      <c r="X1087" s="4">
        <v>1</v>
      </c>
      <c r="Y1087" s="4">
        <v>0</v>
      </c>
      <c r="Z1087" s="4"/>
      <c r="AA1087" s="4"/>
      <c r="AB1087" s="4"/>
    </row>
    <row r="1088" spans="1:28" x14ac:dyDescent="0.2">
      <c r="A1088" s="4">
        <v>50</v>
      </c>
      <c r="B1088" s="4">
        <v>0</v>
      </c>
      <c r="C1088" s="4">
        <v>0</v>
      </c>
      <c r="D1088" s="4">
        <v>1</v>
      </c>
      <c r="E1088" s="4">
        <v>233</v>
      </c>
      <c r="F1088" s="4">
        <f>ROUND(Source!BD1063,O1088)</f>
        <v>0</v>
      </c>
      <c r="G1088" s="4" t="s">
        <v>181</v>
      </c>
      <c r="H1088" s="4" t="s">
        <v>182</v>
      </c>
      <c r="I1088" s="4"/>
      <c r="J1088" s="4"/>
      <c r="K1088" s="4">
        <v>233</v>
      </c>
      <c r="L1088" s="4">
        <v>24</v>
      </c>
      <c r="M1088" s="4">
        <v>3</v>
      </c>
      <c r="N1088" s="4" t="s">
        <v>3</v>
      </c>
      <c r="O1088" s="4">
        <v>2</v>
      </c>
      <c r="P1088" s="4"/>
      <c r="Q1088" s="4"/>
      <c r="R1088" s="4"/>
      <c r="S1088" s="4"/>
      <c r="T1088" s="4"/>
      <c r="U1088" s="4"/>
      <c r="V1088" s="4"/>
      <c r="W1088" s="4">
        <v>0</v>
      </c>
      <c r="X1088" s="4">
        <v>1</v>
      </c>
      <c r="Y1088" s="4">
        <v>0</v>
      </c>
      <c r="Z1088" s="4"/>
      <c r="AA1088" s="4"/>
      <c r="AB1088" s="4"/>
    </row>
    <row r="1089" spans="1:245" x14ac:dyDescent="0.2">
      <c r="A1089" s="4">
        <v>50</v>
      </c>
      <c r="B1089" s="4">
        <v>0</v>
      </c>
      <c r="C1089" s="4">
        <v>0</v>
      </c>
      <c r="D1089" s="4">
        <v>1</v>
      </c>
      <c r="E1089" s="4">
        <v>210</v>
      </c>
      <c r="F1089" s="4">
        <f>ROUND(Source!X1063,O1089)</f>
        <v>163506.35999999999</v>
      </c>
      <c r="G1089" s="4" t="s">
        <v>183</v>
      </c>
      <c r="H1089" s="4" t="s">
        <v>184</v>
      </c>
      <c r="I1089" s="4"/>
      <c r="J1089" s="4"/>
      <c r="K1089" s="4">
        <v>210</v>
      </c>
      <c r="L1089" s="4">
        <v>25</v>
      </c>
      <c r="M1089" s="4">
        <v>3</v>
      </c>
      <c r="N1089" s="4" t="s">
        <v>3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>
        <v>163506.35999999999</v>
      </c>
      <c r="X1089" s="4">
        <v>1</v>
      </c>
      <c r="Y1089" s="4">
        <v>163506.35999999999</v>
      </c>
      <c r="Z1089" s="4"/>
      <c r="AA1089" s="4"/>
      <c r="AB1089" s="4"/>
    </row>
    <row r="1090" spans="1:245" x14ac:dyDescent="0.2">
      <c r="A1090" s="4">
        <v>50</v>
      </c>
      <c r="B1090" s="4">
        <v>0</v>
      </c>
      <c r="C1090" s="4">
        <v>0</v>
      </c>
      <c r="D1090" s="4">
        <v>1</v>
      </c>
      <c r="E1090" s="4">
        <v>211</v>
      </c>
      <c r="F1090" s="4">
        <f>ROUND(Source!Y1063,O1090)</f>
        <v>96268.63</v>
      </c>
      <c r="G1090" s="4" t="s">
        <v>185</v>
      </c>
      <c r="H1090" s="4" t="s">
        <v>186</v>
      </c>
      <c r="I1090" s="4"/>
      <c r="J1090" s="4"/>
      <c r="K1090" s="4">
        <v>211</v>
      </c>
      <c r="L1090" s="4">
        <v>26</v>
      </c>
      <c r="M1090" s="4">
        <v>3</v>
      </c>
      <c r="N1090" s="4" t="s">
        <v>3</v>
      </c>
      <c r="O1090" s="4">
        <v>2</v>
      </c>
      <c r="P1090" s="4"/>
      <c r="Q1090" s="4"/>
      <c r="R1090" s="4"/>
      <c r="S1090" s="4"/>
      <c r="T1090" s="4"/>
      <c r="U1090" s="4"/>
      <c r="V1090" s="4"/>
      <c r="W1090" s="4">
        <v>96268.63</v>
      </c>
      <c r="X1090" s="4">
        <v>1</v>
      </c>
      <c r="Y1090" s="4">
        <v>96268.63</v>
      </c>
      <c r="Z1090" s="4"/>
      <c r="AA1090" s="4"/>
      <c r="AB1090" s="4"/>
    </row>
    <row r="1091" spans="1:245" x14ac:dyDescent="0.2">
      <c r="A1091" s="4">
        <v>50</v>
      </c>
      <c r="B1091" s="4">
        <v>0</v>
      </c>
      <c r="C1091" s="4">
        <v>0</v>
      </c>
      <c r="D1091" s="4">
        <v>1</v>
      </c>
      <c r="E1091" s="4">
        <v>224</v>
      </c>
      <c r="F1091" s="4">
        <f>ROUND(Source!AR1063,O1091)</f>
        <v>849977.52</v>
      </c>
      <c r="G1091" s="4" t="s">
        <v>187</v>
      </c>
      <c r="H1091" s="4" t="s">
        <v>188</v>
      </c>
      <c r="I1091" s="4"/>
      <c r="J1091" s="4"/>
      <c r="K1091" s="4">
        <v>224</v>
      </c>
      <c r="L1091" s="4">
        <v>27</v>
      </c>
      <c r="M1091" s="4">
        <v>3</v>
      </c>
      <c r="N1091" s="4" t="s">
        <v>3</v>
      </c>
      <c r="O1091" s="4">
        <v>2</v>
      </c>
      <c r="P1091" s="4"/>
      <c r="Q1091" s="4"/>
      <c r="R1091" s="4"/>
      <c r="S1091" s="4"/>
      <c r="T1091" s="4"/>
      <c r="U1091" s="4"/>
      <c r="V1091" s="4"/>
      <c r="W1091" s="4">
        <v>849977.52</v>
      </c>
      <c r="X1091" s="4">
        <v>1</v>
      </c>
      <c r="Y1091" s="4">
        <v>849977.52</v>
      </c>
      <c r="Z1091" s="4"/>
      <c r="AA1091" s="4"/>
      <c r="AB1091" s="4"/>
    </row>
    <row r="1093" spans="1:245" x14ac:dyDescent="0.2">
      <c r="A1093" s="1">
        <v>4</v>
      </c>
      <c r="B1093" s="1">
        <v>1</v>
      </c>
      <c r="C1093" s="1"/>
      <c r="D1093" s="1">
        <f>ROW(A1128)</f>
        <v>1128</v>
      </c>
      <c r="E1093" s="1"/>
      <c r="F1093" s="1" t="s">
        <v>3</v>
      </c>
      <c r="G1093" s="1" t="s">
        <v>632</v>
      </c>
      <c r="H1093" s="1" t="s">
        <v>3</v>
      </c>
      <c r="I1093" s="1">
        <v>0</v>
      </c>
      <c r="J1093" s="1"/>
      <c r="K1093" s="1">
        <v>-1</v>
      </c>
      <c r="L1093" s="1"/>
      <c r="M1093" s="1" t="s">
        <v>3</v>
      </c>
      <c r="N1093" s="1"/>
      <c r="O1093" s="1"/>
      <c r="P1093" s="1"/>
      <c r="Q1093" s="1"/>
      <c r="R1093" s="1"/>
      <c r="S1093" s="1">
        <v>0</v>
      </c>
      <c r="T1093" s="1"/>
      <c r="U1093" s="1" t="s">
        <v>3</v>
      </c>
      <c r="V1093" s="1">
        <v>0</v>
      </c>
      <c r="W1093" s="1"/>
      <c r="X1093" s="1"/>
      <c r="Y1093" s="1"/>
      <c r="Z1093" s="1"/>
      <c r="AA1093" s="1"/>
      <c r="AB1093" s="1" t="s">
        <v>3</v>
      </c>
      <c r="AC1093" s="1" t="s">
        <v>3</v>
      </c>
      <c r="AD1093" s="1" t="s">
        <v>3</v>
      </c>
      <c r="AE1093" s="1" t="s">
        <v>3</v>
      </c>
      <c r="AF1093" s="1" t="s">
        <v>3</v>
      </c>
      <c r="AG1093" s="1" t="s">
        <v>3</v>
      </c>
      <c r="AH1093" s="1"/>
      <c r="AI1093" s="1"/>
      <c r="AJ1093" s="1"/>
      <c r="AK1093" s="1"/>
      <c r="AL1093" s="1"/>
      <c r="AM1093" s="1"/>
      <c r="AN1093" s="1"/>
      <c r="AO1093" s="1"/>
      <c r="AP1093" s="1" t="s">
        <v>3</v>
      </c>
      <c r="AQ1093" s="1" t="s">
        <v>3</v>
      </c>
      <c r="AR1093" s="1" t="s">
        <v>3</v>
      </c>
      <c r="AS1093" s="1"/>
      <c r="AT1093" s="1"/>
      <c r="AU1093" s="1"/>
      <c r="AV1093" s="1"/>
      <c r="AW1093" s="1"/>
      <c r="AX1093" s="1"/>
      <c r="AY1093" s="1"/>
      <c r="AZ1093" s="1" t="s">
        <v>3</v>
      </c>
      <c r="BA1093" s="1"/>
      <c r="BB1093" s="1" t="s">
        <v>3</v>
      </c>
      <c r="BC1093" s="1" t="s">
        <v>3</v>
      </c>
      <c r="BD1093" s="1" t="s">
        <v>3</v>
      </c>
      <c r="BE1093" s="1" t="s">
        <v>3</v>
      </c>
      <c r="BF1093" s="1" t="s">
        <v>3</v>
      </c>
      <c r="BG1093" s="1" t="s">
        <v>3</v>
      </c>
      <c r="BH1093" s="1" t="s">
        <v>3</v>
      </c>
      <c r="BI1093" s="1" t="s">
        <v>3</v>
      </c>
      <c r="BJ1093" s="1" t="s">
        <v>3</v>
      </c>
      <c r="BK1093" s="1" t="s">
        <v>3</v>
      </c>
      <c r="BL1093" s="1" t="s">
        <v>3</v>
      </c>
      <c r="BM1093" s="1" t="s">
        <v>3</v>
      </c>
      <c r="BN1093" s="1" t="s">
        <v>3</v>
      </c>
      <c r="BO1093" s="1" t="s">
        <v>3</v>
      </c>
      <c r="BP1093" s="1" t="s">
        <v>3</v>
      </c>
      <c r="BQ1093" s="1"/>
      <c r="BR1093" s="1"/>
      <c r="BS1093" s="1"/>
      <c r="BT1093" s="1"/>
      <c r="BU1093" s="1"/>
      <c r="BV1093" s="1"/>
      <c r="BW1093" s="1"/>
      <c r="BX1093" s="1">
        <v>0</v>
      </c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>
        <v>0</v>
      </c>
    </row>
    <row r="1095" spans="1:245" x14ac:dyDescent="0.2">
      <c r="A1095" s="2">
        <v>52</v>
      </c>
      <c r="B1095" s="2">
        <f t="shared" ref="B1095:G1095" si="954">B1128</f>
        <v>1</v>
      </c>
      <c r="C1095" s="2">
        <f t="shared" si="954"/>
        <v>4</v>
      </c>
      <c r="D1095" s="2">
        <f t="shared" si="954"/>
        <v>1093</v>
      </c>
      <c r="E1095" s="2">
        <f t="shared" si="954"/>
        <v>0</v>
      </c>
      <c r="F1095" s="2" t="str">
        <f t="shared" si="954"/>
        <v/>
      </c>
      <c r="G1095" s="2" t="str">
        <f t="shared" si="954"/>
        <v>Система ВЕ20 (В6, В28)</v>
      </c>
      <c r="H1095" s="2"/>
      <c r="I1095" s="2"/>
      <c r="J1095" s="2"/>
      <c r="K1095" s="2"/>
      <c r="L1095" s="2"/>
      <c r="M1095" s="2"/>
      <c r="N1095" s="2"/>
      <c r="O1095" s="2">
        <f t="shared" ref="O1095:AT1095" si="955">O1128</f>
        <v>787540.41</v>
      </c>
      <c r="P1095" s="2">
        <f t="shared" si="955"/>
        <v>588234.59</v>
      </c>
      <c r="Q1095" s="2">
        <f t="shared" si="955"/>
        <v>14807.68</v>
      </c>
      <c r="R1095" s="2">
        <f t="shared" si="955"/>
        <v>5849.07</v>
      </c>
      <c r="S1095" s="2">
        <f t="shared" si="955"/>
        <v>184498.14</v>
      </c>
      <c r="T1095" s="2">
        <f t="shared" si="955"/>
        <v>0</v>
      </c>
      <c r="U1095" s="2">
        <f t="shared" si="955"/>
        <v>612.22030000000007</v>
      </c>
      <c r="V1095" s="2">
        <f t="shared" si="955"/>
        <v>14.875603999999999</v>
      </c>
      <c r="W1095" s="2">
        <f t="shared" si="955"/>
        <v>0</v>
      </c>
      <c r="X1095" s="2">
        <f t="shared" si="955"/>
        <v>218618.01</v>
      </c>
      <c r="Y1095" s="2">
        <f t="shared" si="955"/>
        <v>128760.99</v>
      </c>
      <c r="Z1095" s="2">
        <f t="shared" si="955"/>
        <v>0</v>
      </c>
      <c r="AA1095" s="2">
        <f t="shared" si="955"/>
        <v>0</v>
      </c>
      <c r="AB1095" s="2">
        <f t="shared" si="955"/>
        <v>787540.41</v>
      </c>
      <c r="AC1095" s="2">
        <f t="shared" si="955"/>
        <v>588234.59</v>
      </c>
      <c r="AD1095" s="2">
        <f t="shared" si="955"/>
        <v>14807.68</v>
      </c>
      <c r="AE1095" s="2">
        <f t="shared" si="955"/>
        <v>5849.07</v>
      </c>
      <c r="AF1095" s="2">
        <f t="shared" si="955"/>
        <v>184498.14</v>
      </c>
      <c r="AG1095" s="2">
        <f t="shared" si="955"/>
        <v>0</v>
      </c>
      <c r="AH1095" s="2">
        <f t="shared" si="955"/>
        <v>612.22030000000007</v>
      </c>
      <c r="AI1095" s="2">
        <f t="shared" si="955"/>
        <v>14.875603999999999</v>
      </c>
      <c r="AJ1095" s="2">
        <f t="shared" si="955"/>
        <v>0</v>
      </c>
      <c r="AK1095" s="2">
        <f t="shared" si="955"/>
        <v>218618.01</v>
      </c>
      <c r="AL1095" s="2">
        <f t="shared" si="955"/>
        <v>128760.99</v>
      </c>
      <c r="AM1095" s="2">
        <f t="shared" si="955"/>
        <v>0</v>
      </c>
      <c r="AN1095" s="2">
        <f t="shared" si="955"/>
        <v>0</v>
      </c>
      <c r="AO1095" s="2">
        <f t="shared" si="955"/>
        <v>0</v>
      </c>
      <c r="AP1095" s="2">
        <f t="shared" si="955"/>
        <v>2608.44</v>
      </c>
      <c r="AQ1095" s="2">
        <f t="shared" si="955"/>
        <v>0</v>
      </c>
      <c r="AR1095" s="2">
        <f t="shared" si="955"/>
        <v>1134919.4099999999</v>
      </c>
      <c r="AS1095" s="2">
        <f t="shared" si="955"/>
        <v>1132310.97</v>
      </c>
      <c r="AT1095" s="2">
        <f t="shared" si="955"/>
        <v>0</v>
      </c>
      <c r="AU1095" s="2">
        <f t="shared" ref="AU1095:BZ1095" si="956">AU1128</f>
        <v>0</v>
      </c>
      <c r="AV1095" s="2">
        <f t="shared" si="956"/>
        <v>588234.59</v>
      </c>
      <c r="AW1095" s="2">
        <f t="shared" si="956"/>
        <v>585626.15</v>
      </c>
      <c r="AX1095" s="2">
        <f t="shared" si="956"/>
        <v>0</v>
      </c>
      <c r="AY1095" s="2">
        <f t="shared" si="956"/>
        <v>585626.15</v>
      </c>
      <c r="AZ1095" s="2">
        <f t="shared" si="956"/>
        <v>2608.44</v>
      </c>
      <c r="BA1095" s="2">
        <f t="shared" si="956"/>
        <v>0</v>
      </c>
      <c r="BB1095" s="2">
        <f t="shared" si="956"/>
        <v>0</v>
      </c>
      <c r="BC1095" s="2">
        <f t="shared" si="956"/>
        <v>0</v>
      </c>
      <c r="BD1095" s="2">
        <f t="shared" si="956"/>
        <v>0</v>
      </c>
      <c r="BE1095" s="2">
        <f t="shared" si="956"/>
        <v>0</v>
      </c>
      <c r="BF1095" s="2">
        <f t="shared" si="956"/>
        <v>0</v>
      </c>
      <c r="BG1095" s="2">
        <f t="shared" si="956"/>
        <v>0</v>
      </c>
      <c r="BH1095" s="2">
        <f t="shared" si="956"/>
        <v>0</v>
      </c>
      <c r="BI1095" s="2">
        <f t="shared" si="956"/>
        <v>0</v>
      </c>
      <c r="BJ1095" s="2">
        <f t="shared" si="956"/>
        <v>0</v>
      </c>
      <c r="BK1095" s="2">
        <f t="shared" si="956"/>
        <v>0</v>
      </c>
      <c r="BL1095" s="2">
        <f t="shared" si="956"/>
        <v>0</v>
      </c>
      <c r="BM1095" s="2">
        <f t="shared" si="956"/>
        <v>0</v>
      </c>
      <c r="BN1095" s="2">
        <f t="shared" si="956"/>
        <v>0</v>
      </c>
      <c r="BO1095" s="2">
        <f t="shared" si="956"/>
        <v>0</v>
      </c>
      <c r="BP1095" s="2">
        <f t="shared" si="956"/>
        <v>0</v>
      </c>
      <c r="BQ1095" s="2">
        <f t="shared" si="956"/>
        <v>0</v>
      </c>
      <c r="BR1095" s="2">
        <f t="shared" si="956"/>
        <v>0</v>
      </c>
      <c r="BS1095" s="2">
        <f t="shared" si="956"/>
        <v>0</v>
      </c>
      <c r="BT1095" s="2">
        <f t="shared" si="956"/>
        <v>0</v>
      </c>
      <c r="BU1095" s="2">
        <f t="shared" si="956"/>
        <v>0</v>
      </c>
      <c r="BV1095" s="2">
        <f t="shared" si="956"/>
        <v>0</v>
      </c>
      <c r="BW1095" s="2">
        <f t="shared" si="956"/>
        <v>0</v>
      </c>
      <c r="BX1095" s="2">
        <f t="shared" si="956"/>
        <v>0</v>
      </c>
      <c r="BY1095" s="2">
        <f t="shared" si="956"/>
        <v>2608.44</v>
      </c>
      <c r="BZ1095" s="2">
        <f t="shared" si="956"/>
        <v>0</v>
      </c>
      <c r="CA1095" s="2">
        <f t="shared" ref="CA1095:DF1095" si="957">CA1128</f>
        <v>1134919.4099999999</v>
      </c>
      <c r="CB1095" s="2">
        <f t="shared" si="957"/>
        <v>1132310.97</v>
      </c>
      <c r="CC1095" s="2">
        <f t="shared" si="957"/>
        <v>0</v>
      </c>
      <c r="CD1095" s="2">
        <f t="shared" si="957"/>
        <v>0</v>
      </c>
      <c r="CE1095" s="2">
        <f t="shared" si="957"/>
        <v>588234.59</v>
      </c>
      <c r="CF1095" s="2">
        <f t="shared" si="957"/>
        <v>585626.15</v>
      </c>
      <c r="CG1095" s="2">
        <f t="shared" si="957"/>
        <v>0</v>
      </c>
      <c r="CH1095" s="2">
        <f t="shared" si="957"/>
        <v>585626.15</v>
      </c>
      <c r="CI1095" s="2">
        <f t="shared" si="957"/>
        <v>2608.44</v>
      </c>
      <c r="CJ1095" s="2">
        <f t="shared" si="957"/>
        <v>0</v>
      </c>
      <c r="CK1095" s="2">
        <f t="shared" si="957"/>
        <v>0</v>
      </c>
      <c r="CL1095" s="2">
        <f t="shared" si="957"/>
        <v>0</v>
      </c>
      <c r="CM1095" s="2">
        <f t="shared" si="957"/>
        <v>0</v>
      </c>
      <c r="CN1095" s="2">
        <f t="shared" si="957"/>
        <v>0</v>
      </c>
      <c r="CO1095" s="2">
        <f t="shared" si="957"/>
        <v>0</v>
      </c>
      <c r="CP1095" s="2">
        <f t="shared" si="957"/>
        <v>0</v>
      </c>
      <c r="CQ1095" s="2">
        <f t="shared" si="957"/>
        <v>0</v>
      </c>
      <c r="CR1095" s="2">
        <f t="shared" si="957"/>
        <v>0</v>
      </c>
      <c r="CS1095" s="2">
        <f t="shared" si="957"/>
        <v>0</v>
      </c>
      <c r="CT1095" s="2">
        <f t="shared" si="957"/>
        <v>0</v>
      </c>
      <c r="CU1095" s="2">
        <f t="shared" si="957"/>
        <v>0</v>
      </c>
      <c r="CV1095" s="2">
        <f t="shared" si="957"/>
        <v>0</v>
      </c>
      <c r="CW1095" s="2">
        <f t="shared" si="957"/>
        <v>0</v>
      </c>
      <c r="CX1095" s="2">
        <f t="shared" si="957"/>
        <v>0</v>
      </c>
      <c r="CY1095" s="2">
        <f t="shared" si="957"/>
        <v>0</v>
      </c>
      <c r="CZ1095" s="2">
        <f t="shared" si="957"/>
        <v>0</v>
      </c>
      <c r="DA1095" s="2">
        <f t="shared" si="957"/>
        <v>0</v>
      </c>
      <c r="DB1095" s="2">
        <f t="shared" si="957"/>
        <v>0</v>
      </c>
      <c r="DC1095" s="2">
        <f t="shared" si="957"/>
        <v>0</v>
      </c>
      <c r="DD1095" s="2">
        <f t="shared" si="957"/>
        <v>0</v>
      </c>
      <c r="DE1095" s="2">
        <f t="shared" si="957"/>
        <v>0</v>
      </c>
      <c r="DF1095" s="2">
        <f t="shared" si="957"/>
        <v>0</v>
      </c>
      <c r="DG1095" s="3">
        <f t="shared" ref="DG1095:EL1095" si="958">DG1128</f>
        <v>0</v>
      </c>
      <c r="DH1095" s="3">
        <f t="shared" si="958"/>
        <v>0</v>
      </c>
      <c r="DI1095" s="3">
        <f t="shared" si="958"/>
        <v>0</v>
      </c>
      <c r="DJ1095" s="3">
        <f t="shared" si="958"/>
        <v>0</v>
      </c>
      <c r="DK1095" s="3">
        <f t="shared" si="958"/>
        <v>0</v>
      </c>
      <c r="DL1095" s="3">
        <f t="shared" si="958"/>
        <v>0</v>
      </c>
      <c r="DM1095" s="3">
        <f t="shared" si="958"/>
        <v>0</v>
      </c>
      <c r="DN1095" s="3">
        <f t="shared" si="958"/>
        <v>0</v>
      </c>
      <c r="DO1095" s="3">
        <f t="shared" si="958"/>
        <v>0</v>
      </c>
      <c r="DP1095" s="3">
        <f t="shared" si="958"/>
        <v>0</v>
      </c>
      <c r="DQ1095" s="3">
        <f t="shared" si="958"/>
        <v>0</v>
      </c>
      <c r="DR1095" s="3">
        <f t="shared" si="958"/>
        <v>0</v>
      </c>
      <c r="DS1095" s="3">
        <f t="shared" si="958"/>
        <v>0</v>
      </c>
      <c r="DT1095" s="3">
        <f t="shared" si="958"/>
        <v>0</v>
      </c>
      <c r="DU1095" s="3">
        <f t="shared" si="958"/>
        <v>0</v>
      </c>
      <c r="DV1095" s="3">
        <f t="shared" si="958"/>
        <v>0</v>
      </c>
      <c r="DW1095" s="3">
        <f t="shared" si="958"/>
        <v>0</v>
      </c>
      <c r="DX1095" s="3">
        <f t="shared" si="958"/>
        <v>0</v>
      </c>
      <c r="DY1095" s="3">
        <f t="shared" si="958"/>
        <v>0</v>
      </c>
      <c r="DZ1095" s="3">
        <f t="shared" si="958"/>
        <v>0</v>
      </c>
      <c r="EA1095" s="3">
        <f t="shared" si="958"/>
        <v>0</v>
      </c>
      <c r="EB1095" s="3">
        <f t="shared" si="958"/>
        <v>0</v>
      </c>
      <c r="EC1095" s="3">
        <f t="shared" si="958"/>
        <v>0</v>
      </c>
      <c r="ED1095" s="3">
        <f t="shared" si="958"/>
        <v>0</v>
      </c>
      <c r="EE1095" s="3">
        <f t="shared" si="958"/>
        <v>0</v>
      </c>
      <c r="EF1095" s="3">
        <f t="shared" si="958"/>
        <v>0</v>
      </c>
      <c r="EG1095" s="3">
        <f t="shared" si="958"/>
        <v>0</v>
      </c>
      <c r="EH1095" s="3">
        <f t="shared" si="958"/>
        <v>0</v>
      </c>
      <c r="EI1095" s="3">
        <f t="shared" si="958"/>
        <v>0</v>
      </c>
      <c r="EJ1095" s="3">
        <f t="shared" si="958"/>
        <v>0</v>
      </c>
      <c r="EK1095" s="3">
        <f t="shared" si="958"/>
        <v>0</v>
      </c>
      <c r="EL1095" s="3">
        <f t="shared" si="958"/>
        <v>0</v>
      </c>
      <c r="EM1095" s="3">
        <f t="shared" ref="EM1095:FR1095" si="959">EM1128</f>
        <v>0</v>
      </c>
      <c r="EN1095" s="3">
        <f t="shared" si="959"/>
        <v>0</v>
      </c>
      <c r="EO1095" s="3">
        <f t="shared" si="959"/>
        <v>0</v>
      </c>
      <c r="EP1095" s="3">
        <f t="shared" si="959"/>
        <v>0</v>
      </c>
      <c r="EQ1095" s="3">
        <f t="shared" si="959"/>
        <v>0</v>
      </c>
      <c r="ER1095" s="3">
        <f t="shared" si="959"/>
        <v>0</v>
      </c>
      <c r="ES1095" s="3">
        <f t="shared" si="959"/>
        <v>0</v>
      </c>
      <c r="ET1095" s="3">
        <f t="shared" si="959"/>
        <v>0</v>
      </c>
      <c r="EU1095" s="3">
        <f t="shared" si="959"/>
        <v>0</v>
      </c>
      <c r="EV1095" s="3">
        <f t="shared" si="959"/>
        <v>0</v>
      </c>
      <c r="EW1095" s="3">
        <f t="shared" si="959"/>
        <v>0</v>
      </c>
      <c r="EX1095" s="3">
        <f t="shared" si="959"/>
        <v>0</v>
      </c>
      <c r="EY1095" s="3">
        <f t="shared" si="959"/>
        <v>0</v>
      </c>
      <c r="EZ1095" s="3">
        <f t="shared" si="959"/>
        <v>0</v>
      </c>
      <c r="FA1095" s="3">
        <f t="shared" si="959"/>
        <v>0</v>
      </c>
      <c r="FB1095" s="3">
        <f t="shared" si="959"/>
        <v>0</v>
      </c>
      <c r="FC1095" s="3">
        <f t="shared" si="959"/>
        <v>0</v>
      </c>
      <c r="FD1095" s="3">
        <f t="shared" si="959"/>
        <v>0</v>
      </c>
      <c r="FE1095" s="3">
        <f t="shared" si="959"/>
        <v>0</v>
      </c>
      <c r="FF1095" s="3">
        <f t="shared" si="959"/>
        <v>0</v>
      </c>
      <c r="FG1095" s="3">
        <f t="shared" si="959"/>
        <v>0</v>
      </c>
      <c r="FH1095" s="3">
        <f t="shared" si="959"/>
        <v>0</v>
      </c>
      <c r="FI1095" s="3">
        <f t="shared" si="959"/>
        <v>0</v>
      </c>
      <c r="FJ1095" s="3">
        <f t="shared" si="959"/>
        <v>0</v>
      </c>
      <c r="FK1095" s="3">
        <f t="shared" si="959"/>
        <v>0</v>
      </c>
      <c r="FL1095" s="3">
        <f t="shared" si="959"/>
        <v>0</v>
      </c>
      <c r="FM1095" s="3">
        <f t="shared" si="959"/>
        <v>0</v>
      </c>
      <c r="FN1095" s="3">
        <f t="shared" si="959"/>
        <v>0</v>
      </c>
      <c r="FO1095" s="3">
        <f t="shared" si="959"/>
        <v>0</v>
      </c>
      <c r="FP1095" s="3">
        <f t="shared" si="959"/>
        <v>0</v>
      </c>
      <c r="FQ1095" s="3">
        <f t="shared" si="959"/>
        <v>0</v>
      </c>
      <c r="FR1095" s="3">
        <f t="shared" si="959"/>
        <v>0</v>
      </c>
      <c r="FS1095" s="3">
        <f t="shared" ref="FS1095:GX1095" si="960">FS1128</f>
        <v>0</v>
      </c>
      <c r="FT1095" s="3">
        <f t="shared" si="960"/>
        <v>0</v>
      </c>
      <c r="FU1095" s="3">
        <f t="shared" si="960"/>
        <v>0</v>
      </c>
      <c r="FV1095" s="3">
        <f t="shared" si="960"/>
        <v>0</v>
      </c>
      <c r="FW1095" s="3">
        <f t="shared" si="960"/>
        <v>0</v>
      </c>
      <c r="FX1095" s="3">
        <f t="shared" si="960"/>
        <v>0</v>
      </c>
      <c r="FY1095" s="3">
        <f t="shared" si="960"/>
        <v>0</v>
      </c>
      <c r="FZ1095" s="3">
        <f t="shared" si="960"/>
        <v>0</v>
      </c>
      <c r="GA1095" s="3">
        <f t="shared" si="960"/>
        <v>0</v>
      </c>
      <c r="GB1095" s="3">
        <f t="shared" si="960"/>
        <v>0</v>
      </c>
      <c r="GC1095" s="3">
        <f t="shared" si="960"/>
        <v>0</v>
      </c>
      <c r="GD1095" s="3">
        <f t="shared" si="960"/>
        <v>0</v>
      </c>
      <c r="GE1095" s="3">
        <f t="shared" si="960"/>
        <v>0</v>
      </c>
      <c r="GF1095" s="3">
        <f t="shared" si="960"/>
        <v>0</v>
      </c>
      <c r="GG1095" s="3">
        <f t="shared" si="960"/>
        <v>0</v>
      </c>
      <c r="GH1095" s="3">
        <f t="shared" si="960"/>
        <v>0</v>
      </c>
      <c r="GI1095" s="3">
        <f t="shared" si="960"/>
        <v>0</v>
      </c>
      <c r="GJ1095" s="3">
        <f t="shared" si="960"/>
        <v>0</v>
      </c>
      <c r="GK1095" s="3">
        <f t="shared" si="960"/>
        <v>0</v>
      </c>
      <c r="GL1095" s="3">
        <f t="shared" si="960"/>
        <v>0</v>
      </c>
      <c r="GM1095" s="3">
        <f t="shared" si="960"/>
        <v>0</v>
      </c>
      <c r="GN1095" s="3">
        <f t="shared" si="960"/>
        <v>0</v>
      </c>
      <c r="GO1095" s="3">
        <f t="shared" si="960"/>
        <v>0</v>
      </c>
      <c r="GP1095" s="3">
        <f t="shared" si="960"/>
        <v>0</v>
      </c>
      <c r="GQ1095" s="3">
        <f t="shared" si="960"/>
        <v>0</v>
      </c>
      <c r="GR1095" s="3">
        <f t="shared" si="960"/>
        <v>0</v>
      </c>
      <c r="GS1095" s="3">
        <f t="shared" si="960"/>
        <v>0</v>
      </c>
      <c r="GT1095" s="3">
        <f t="shared" si="960"/>
        <v>0</v>
      </c>
      <c r="GU1095" s="3">
        <f t="shared" si="960"/>
        <v>0</v>
      </c>
      <c r="GV1095" s="3">
        <f t="shared" si="960"/>
        <v>0</v>
      </c>
      <c r="GW1095" s="3">
        <f t="shared" si="960"/>
        <v>0</v>
      </c>
      <c r="GX1095" s="3">
        <f t="shared" si="960"/>
        <v>0</v>
      </c>
    </row>
    <row r="1097" spans="1:245" x14ac:dyDescent="0.2">
      <c r="A1097">
        <v>17</v>
      </c>
      <c r="B1097">
        <v>1</v>
      </c>
      <c r="C1097">
        <f>ROW(SmtRes!A1385)</f>
        <v>1385</v>
      </c>
      <c r="D1097">
        <f>ROW(EtalonRes!A1592)</f>
        <v>1592</v>
      </c>
      <c r="E1097" t="s">
        <v>633</v>
      </c>
      <c r="F1097" t="s">
        <v>15</v>
      </c>
      <c r="G1097" t="s">
        <v>16</v>
      </c>
      <c r="H1097" t="s">
        <v>17</v>
      </c>
      <c r="I1097">
        <v>2</v>
      </c>
      <c r="J1097">
        <v>0</v>
      </c>
      <c r="K1097">
        <v>2</v>
      </c>
      <c r="O1097">
        <f t="shared" ref="O1097:O1126" si="961">ROUND(CP1097,2)</f>
        <v>2683.48</v>
      </c>
      <c r="P1097">
        <f t="shared" ref="P1097:P1126" si="962">ROUND(CQ1097*I1097,2)</f>
        <v>36.99</v>
      </c>
      <c r="Q1097">
        <f t="shared" ref="Q1097:Q1126" si="963">ROUND(CR1097*I1097,2)</f>
        <v>184.31</v>
      </c>
      <c r="R1097">
        <f t="shared" ref="R1097:R1126" si="964">ROUND(CS1097*I1097,2)</f>
        <v>42.07</v>
      </c>
      <c r="S1097">
        <f t="shared" ref="S1097:S1126" si="965">ROUND(CT1097*I1097,2)</f>
        <v>2462.1799999999998</v>
      </c>
      <c r="T1097">
        <f t="shared" ref="T1097:T1126" si="966">ROUND(CU1097*I1097,2)</f>
        <v>0</v>
      </c>
      <c r="U1097">
        <f t="shared" ref="U1097:U1126" si="967">CV1097*I1097</f>
        <v>7.665</v>
      </c>
      <c r="V1097">
        <f t="shared" ref="V1097:V1126" si="968">CW1097*I1097</f>
        <v>0.10500000000000001</v>
      </c>
      <c r="W1097">
        <f t="shared" ref="W1097:W1126" si="969">ROUND(CX1097*I1097,2)</f>
        <v>0</v>
      </c>
      <c r="X1097">
        <f t="shared" ref="X1097:X1126" si="970">ROUND(CY1097,2)</f>
        <v>3030.14</v>
      </c>
      <c r="Y1097">
        <f t="shared" ref="Y1097:Y1126" si="971">ROUND(CZ1097,2)</f>
        <v>1803.06</v>
      </c>
      <c r="AA1097">
        <v>51651743</v>
      </c>
      <c r="AB1097">
        <f t="shared" ref="AB1097:AB1126" si="972">ROUND((AC1097+AD1097+AF1097),2)</f>
        <v>45.85</v>
      </c>
      <c r="AC1097">
        <f t="shared" ref="AC1097:AC1126" si="973">ROUND((ES1097),2)</f>
        <v>2.0299999999999998</v>
      </c>
      <c r="AD1097">
        <f>ROUND(((((ET1097*ROUND(1.05,7)))-((EU1097*ROUND(1.05,7))))+AE1097),2)</f>
        <v>6.95</v>
      </c>
      <c r="AE1097">
        <f>ROUND(((EU1097*ROUND(1.05,7))),2)</f>
        <v>0.63</v>
      </c>
      <c r="AF1097">
        <f>ROUND(((EV1097*ROUND(1.05,7))),2)</f>
        <v>36.869999999999997</v>
      </c>
      <c r="AG1097">
        <f t="shared" ref="AG1097:AG1126" si="974">ROUND((AP1097),2)</f>
        <v>0</v>
      </c>
      <c r="AH1097">
        <f>((EW1097*ROUND(1.05,7)))</f>
        <v>3.8325</v>
      </c>
      <c r="AI1097">
        <f>((EX1097*ROUND(1.05,7)))</f>
        <v>5.2500000000000005E-2</v>
      </c>
      <c r="AJ1097">
        <f t="shared" ref="AJ1097:AJ1126" si="975">(AS1097)</f>
        <v>0</v>
      </c>
      <c r="AK1097">
        <v>43.76</v>
      </c>
      <c r="AL1097">
        <v>2.0299999999999998</v>
      </c>
      <c r="AM1097">
        <v>6.62</v>
      </c>
      <c r="AN1097">
        <v>0.6</v>
      </c>
      <c r="AO1097">
        <v>35.11</v>
      </c>
      <c r="AP1097">
        <v>0</v>
      </c>
      <c r="AQ1097">
        <v>3.65</v>
      </c>
      <c r="AR1097">
        <v>0.05</v>
      </c>
      <c r="AS1097">
        <v>0</v>
      </c>
      <c r="AT1097">
        <v>121</v>
      </c>
      <c r="AU1097">
        <v>72</v>
      </c>
      <c r="AV1097">
        <v>1</v>
      </c>
      <c r="AW1097">
        <v>1</v>
      </c>
      <c r="AZ1097">
        <v>1</v>
      </c>
      <c r="BA1097">
        <v>33.39</v>
      </c>
      <c r="BB1097">
        <v>13.26</v>
      </c>
      <c r="BC1097">
        <v>9.11</v>
      </c>
      <c r="BD1097" t="s">
        <v>3</v>
      </c>
      <c r="BE1097" t="s">
        <v>3</v>
      </c>
      <c r="BF1097" t="s">
        <v>3</v>
      </c>
      <c r="BG1097" t="s">
        <v>3</v>
      </c>
      <c r="BH1097">
        <v>0</v>
      </c>
      <c r="BI1097">
        <v>1</v>
      </c>
      <c r="BJ1097" t="s">
        <v>18</v>
      </c>
      <c r="BM1097">
        <v>20001</v>
      </c>
      <c r="BN1097">
        <v>0</v>
      </c>
      <c r="BO1097" t="s">
        <v>3</v>
      </c>
      <c r="BP1097">
        <v>0</v>
      </c>
      <c r="BQ1097">
        <v>22</v>
      </c>
      <c r="BR1097">
        <v>0</v>
      </c>
      <c r="BS1097">
        <v>33.39</v>
      </c>
      <c r="BT1097">
        <v>1</v>
      </c>
      <c r="BU1097">
        <v>1</v>
      </c>
      <c r="BV1097">
        <v>1</v>
      </c>
      <c r="BW1097">
        <v>1</v>
      </c>
      <c r="BX1097">
        <v>1</v>
      </c>
      <c r="BY1097" t="s">
        <v>3</v>
      </c>
      <c r="BZ1097">
        <v>121</v>
      </c>
      <c r="CA1097">
        <v>72</v>
      </c>
      <c r="CB1097" t="s">
        <v>3</v>
      </c>
      <c r="CE1097">
        <v>0</v>
      </c>
      <c r="CF1097">
        <v>0</v>
      </c>
      <c r="CG1097">
        <v>0</v>
      </c>
      <c r="CM1097">
        <v>0</v>
      </c>
      <c r="CN1097" t="s">
        <v>19</v>
      </c>
      <c r="CO1097">
        <v>0</v>
      </c>
      <c r="CP1097">
        <f t="shared" ref="CP1097:CP1126" si="976">(P1097+Q1097+S1097)</f>
        <v>2683.48</v>
      </c>
      <c r="CQ1097">
        <f>AC1097*BC1097</f>
        <v>18.493299999999998</v>
      </c>
      <c r="CR1097">
        <f>AD1097*BB1097</f>
        <v>92.156999999999996</v>
      </c>
      <c r="CS1097">
        <f t="shared" ref="CS1097:CS1126" si="977">AE1097*BS1097</f>
        <v>21.035700000000002</v>
      </c>
      <c r="CT1097">
        <f t="shared" ref="CT1097:CT1126" si="978">AF1097*BA1097</f>
        <v>1231.0892999999999</v>
      </c>
      <c r="CU1097">
        <f t="shared" ref="CU1097:CU1126" si="979">AG1097</f>
        <v>0</v>
      </c>
      <c r="CV1097">
        <f t="shared" ref="CV1097:CV1126" si="980">AH1097</f>
        <v>3.8325</v>
      </c>
      <c r="CW1097">
        <f t="shared" ref="CW1097:CW1126" si="981">AI1097</f>
        <v>5.2500000000000005E-2</v>
      </c>
      <c r="CX1097">
        <f t="shared" ref="CX1097:CX1126" si="982">AJ1097</f>
        <v>0</v>
      </c>
      <c r="CY1097">
        <f>(((S1097+R1097)*AT1097)/100)</f>
        <v>3030.1424999999999</v>
      </c>
      <c r="CZ1097">
        <f>(((S1097+R1097)*AU1097)/100)</f>
        <v>1803.06</v>
      </c>
      <c r="DC1097" t="s">
        <v>3</v>
      </c>
      <c r="DD1097" t="s">
        <v>3</v>
      </c>
      <c r="DE1097" t="s">
        <v>20</v>
      </c>
      <c r="DF1097" t="s">
        <v>20</v>
      </c>
      <c r="DG1097" t="s">
        <v>20</v>
      </c>
      <c r="DH1097" t="s">
        <v>3</v>
      </c>
      <c r="DI1097" t="s">
        <v>20</v>
      </c>
      <c r="DJ1097" t="s">
        <v>20</v>
      </c>
      <c r="DK1097" t="s">
        <v>3</v>
      </c>
      <c r="DL1097" t="s">
        <v>3</v>
      </c>
      <c r="DM1097" t="s">
        <v>3</v>
      </c>
      <c r="DN1097">
        <v>0</v>
      </c>
      <c r="DO1097">
        <v>0</v>
      </c>
      <c r="DP1097">
        <v>1</v>
      </c>
      <c r="DQ1097">
        <v>1</v>
      </c>
      <c r="DU1097">
        <v>1013</v>
      </c>
      <c r="DV1097" t="s">
        <v>17</v>
      </c>
      <c r="DW1097" t="s">
        <v>17</v>
      </c>
      <c r="DX1097">
        <v>1</v>
      </c>
      <c r="DZ1097" t="s">
        <v>3</v>
      </c>
      <c r="EA1097" t="s">
        <v>3</v>
      </c>
      <c r="EB1097" t="s">
        <v>3</v>
      </c>
      <c r="EC1097" t="s">
        <v>3</v>
      </c>
      <c r="EE1097">
        <v>50757454</v>
      </c>
      <c r="EF1097">
        <v>22</v>
      </c>
      <c r="EG1097" t="s">
        <v>21</v>
      </c>
      <c r="EH1097">
        <v>16</v>
      </c>
      <c r="EI1097" t="s">
        <v>22</v>
      </c>
      <c r="EJ1097">
        <v>1</v>
      </c>
      <c r="EK1097">
        <v>20001</v>
      </c>
      <c r="EL1097" t="s">
        <v>23</v>
      </c>
      <c r="EM1097" t="s">
        <v>24</v>
      </c>
      <c r="EO1097" t="s">
        <v>25</v>
      </c>
      <c r="EQ1097">
        <v>131072</v>
      </c>
      <c r="ER1097">
        <v>43.76</v>
      </c>
      <c r="ES1097">
        <v>2.0299999999999998</v>
      </c>
      <c r="ET1097">
        <v>6.62</v>
      </c>
      <c r="EU1097">
        <v>0.6</v>
      </c>
      <c r="EV1097">
        <v>35.11</v>
      </c>
      <c r="EW1097">
        <v>3.65</v>
      </c>
      <c r="EX1097">
        <v>0.05</v>
      </c>
      <c r="EY1097">
        <v>0</v>
      </c>
      <c r="FQ1097">
        <v>0</v>
      </c>
      <c r="FR1097">
        <f t="shared" ref="FR1097:FR1126" si="983">ROUND(IF(BI1097=3,GM1097,0),2)</f>
        <v>0</v>
      </c>
      <c r="FS1097">
        <v>0</v>
      </c>
      <c r="FX1097">
        <v>121</v>
      </c>
      <c r="FY1097">
        <v>72</v>
      </c>
      <c r="GA1097" t="s">
        <v>3</v>
      </c>
      <c r="GD1097">
        <v>1</v>
      </c>
      <c r="GF1097">
        <v>-2090890730</v>
      </c>
      <c r="GG1097">
        <v>2</v>
      </c>
      <c r="GH1097">
        <v>1</v>
      </c>
      <c r="GI1097">
        <v>4</v>
      </c>
      <c r="GJ1097">
        <v>0</v>
      </c>
      <c r="GK1097">
        <v>0</v>
      </c>
      <c r="GL1097">
        <f t="shared" ref="GL1097:GL1126" si="984">ROUND(IF(AND(BH1097=3,BI1097=3,FS1097&lt;&gt;0),P1097,0),2)</f>
        <v>0</v>
      </c>
      <c r="GM1097">
        <f t="shared" ref="GM1097:GM1126" si="985">ROUND(O1097+X1097+Y1097,2)+GX1097</f>
        <v>7516.68</v>
      </c>
      <c r="GN1097">
        <f t="shared" ref="GN1097:GN1126" si="986">IF(OR(BI1097=0,BI1097=1),GM1097,0)</f>
        <v>7516.68</v>
      </c>
      <c r="GO1097">
        <f t="shared" ref="GO1097:GO1126" si="987">IF(BI1097=2,GM1097,0)</f>
        <v>0</v>
      </c>
      <c r="GP1097">
        <f t="shared" ref="GP1097:GP1126" si="988">IF(BI1097=4,GM1097+GX1097,0)</f>
        <v>0</v>
      </c>
      <c r="GR1097">
        <v>0</v>
      </c>
      <c r="GS1097">
        <v>3</v>
      </c>
      <c r="GT1097">
        <v>0</v>
      </c>
      <c r="GU1097" t="s">
        <v>3</v>
      </c>
      <c r="GV1097">
        <f t="shared" ref="GV1097:GV1126" si="989">ROUND((GT1097),2)</f>
        <v>0</v>
      </c>
      <c r="GW1097">
        <v>1</v>
      </c>
      <c r="GX1097">
        <f t="shared" ref="GX1097:GX1126" si="990">ROUND(HC1097*I1097,2)</f>
        <v>0</v>
      </c>
      <c r="HA1097">
        <v>0</v>
      </c>
      <c r="HB1097">
        <v>0</v>
      </c>
      <c r="HC1097">
        <f t="shared" ref="HC1097:HC1126" si="991">GV1097*GW1097</f>
        <v>0</v>
      </c>
      <c r="HE1097" t="s">
        <v>3</v>
      </c>
      <c r="HF1097" t="s">
        <v>3</v>
      </c>
      <c r="HM1097" t="s">
        <v>3</v>
      </c>
      <c r="HN1097" t="s">
        <v>26</v>
      </c>
      <c r="HO1097" t="s">
        <v>27</v>
      </c>
      <c r="HP1097" t="s">
        <v>22</v>
      </c>
      <c r="HQ1097" t="s">
        <v>22</v>
      </c>
      <c r="IK1097">
        <v>0</v>
      </c>
    </row>
    <row r="1098" spans="1:245" x14ac:dyDescent="0.2">
      <c r="A1098">
        <v>18</v>
      </c>
      <c r="B1098">
        <v>1</v>
      </c>
      <c r="C1098">
        <v>1385</v>
      </c>
      <c r="E1098" t="s">
        <v>634</v>
      </c>
      <c r="F1098" t="s">
        <v>29</v>
      </c>
      <c r="G1098" t="s">
        <v>572</v>
      </c>
      <c r="H1098" t="str">
        <f>'1.Ведомость'!C339</f>
        <v>КОМПЛ</v>
      </c>
      <c r="I1098">
        <f>I1097*J1098</f>
        <v>2</v>
      </c>
      <c r="J1098">
        <v>1</v>
      </c>
      <c r="K1098">
        <v>1</v>
      </c>
      <c r="O1098">
        <f t="shared" si="961"/>
        <v>2608.44</v>
      </c>
      <c r="P1098">
        <f t="shared" si="962"/>
        <v>2608.44</v>
      </c>
      <c r="Q1098">
        <f t="shared" si="963"/>
        <v>0</v>
      </c>
      <c r="R1098">
        <f t="shared" si="964"/>
        <v>0</v>
      </c>
      <c r="S1098">
        <f t="shared" si="965"/>
        <v>0</v>
      </c>
      <c r="T1098">
        <f t="shared" si="966"/>
        <v>0</v>
      </c>
      <c r="U1098">
        <f t="shared" si="967"/>
        <v>0</v>
      </c>
      <c r="V1098">
        <f t="shared" si="968"/>
        <v>0</v>
      </c>
      <c r="W1098">
        <f t="shared" si="969"/>
        <v>0</v>
      </c>
      <c r="X1098">
        <f t="shared" si="970"/>
        <v>0</v>
      </c>
      <c r="Y1098">
        <f t="shared" si="971"/>
        <v>0</v>
      </c>
      <c r="AA1098">
        <v>51651743</v>
      </c>
      <c r="AB1098">
        <f t="shared" si="972"/>
        <v>1304.22</v>
      </c>
      <c r="AC1098">
        <f t="shared" si="973"/>
        <v>1304.22</v>
      </c>
      <c r="AD1098">
        <f>ROUND((ET1098),2)</f>
        <v>0</v>
      </c>
      <c r="AE1098">
        <f>ROUND((EU1098),2)</f>
        <v>0</v>
      </c>
      <c r="AF1098">
        <f>ROUND((EV1098),2)</f>
        <v>0</v>
      </c>
      <c r="AG1098">
        <f t="shared" si="974"/>
        <v>0</v>
      </c>
      <c r="AH1098">
        <f>(EW1098)</f>
        <v>0</v>
      </c>
      <c r="AI1098">
        <f>(EX1098)</f>
        <v>0</v>
      </c>
      <c r="AJ1098">
        <f t="shared" si="975"/>
        <v>0</v>
      </c>
      <c r="AK1098">
        <v>1304.22</v>
      </c>
      <c r="AL1098">
        <v>1304.22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1</v>
      </c>
      <c r="AW1098">
        <v>1</v>
      </c>
      <c r="AZ1098">
        <v>1</v>
      </c>
      <c r="BA1098">
        <v>1</v>
      </c>
      <c r="BB1098">
        <v>1</v>
      </c>
      <c r="BC1098">
        <v>6.13</v>
      </c>
      <c r="BD1098" t="s">
        <v>3</v>
      </c>
      <c r="BE1098" t="s">
        <v>3</v>
      </c>
      <c r="BF1098" t="s">
        <v>3</v>
      </c>
      <c r="BG1098" t="s">
        <v>3</v>
      </c>
      <c r="BH1098">
        <v>3</v>
      </c>
      <c r="BI1098">
        <v>3</v>
      </c>
      <c r="BJ1098" t="s">
        <v>3</v>
      </c>
      <c r="BM1098">
        <v>902</v>
      </c>
      <c r="BN1098">
        <v>0</v>
      </c>
      <c r="BO1098" t="s">
        <v>3</v>
      </c>
      <c r="BP1098">
        <v>0</v>
      </c>
      <c r="BQ1098">
        <v>92</v>
      </c>
      <c r="BR1098">
        <v>0</v>
      </c>
      <c r="BS1098">
        <v>1</v>
      </c>
      <c r="BT1098">
        <v>1</v>
      </c>
      <c r="BU1098">
        <v>1</v>
      </c>
      <c r="BV1098">
        <v>1</v>
      </c>
      <c r="BW1098">
        <v>1</v>
      </c>
      <c r="BX1098">
        <v>1</v>
      </c>
      <c r="BY1098" t="s">
        <v>3</v>
      </c>
      <c r="BZ1098">
        <v>0</v>
      </c>
      <c r="CA1098">
        <v>0</v>
      </c>
      <c r="CB1098" t="s">
        <v>3</v>
      </c>
      <c r="CE1098">
        <v>0</v>
      </c>
      <c r="CF1098">
        <v>0</v>
      </c>
      <c r="CG1098">
        <v>0</v>
      </c>
      <c r="CM1098">
        <v>0</v>
      </c>
      <c r="CN1098" t="s">
        <v>3</v>
      </c>
      <c r="CO1098">
        <v>0</v>
      </c>
      <c r="CP1098">
        <f t="shared" si="976"/>
        <v>2608.44</v>
      </c>
      <c r="CQ1098">
        <f>AC1098</f>
        <v>1304.22</v>
      </c>
      <c r="CR1098">
        <f>AD1098</f>
        <v>0</v>
      </c>
      <c r="CS1098">
        <f t="shared" si="977"/>
        <v>0</v>
      </c>
      <c r="CT1098">
        <f t="shared" si="978"/>
        <v>0</v>
      </c>
      <c r="CU1098">
        <f t="shared" si="979"/>
        <v>0</v>
      </c>
      <c r="CV1098">
        <f t="shared" si="980"/>
        <v>0</v>
      </c>
      <c r="CW1098">
        <f t="shared" si="981"/>
        <v>0</v>
      </c>
      <c r="CX1098">
        <f t="shared" si="982"/>
        <v>0</v>
      </c>
      <c r="CY1098">
        <f>0</f>
        <v>0</v>
      </c>
      <c r="CZ1098">
        <f>0</f>
        <v>0</v>
      </c>
      <c r="DC1098" t="s">
        <v>3</v>
      </c>
      <c r="DD1098" t="s">
        <v>3</v>
      </c>
      <c r="DE1098" t="s">
        <v>3</v>
      </c>
      <c r="DF1098" t="s">
        <v>3</v>
      </c>
      <c r="DG1098" t="s">
        <v>3</v>
      </c>
      <c r="DH1098" t="s">
        <v>3</v>
      </c>
      <c r="DI1098" t="s">
        <v>3</v>
      </c>
      <c r="DJ1098" t="s">
        <v>3</v>
      </c>
      <c r="DK1098" t="s">
        <v>3</v>
      </c>
      <c r="DL1098" t="s">
        <v>3</v>
      </c>
      <c r="DM1098" t="s">
        <v>3</v>
      </c>
      <c r="DN1098">
        <v>0</v>
      </c>
      <c r="DO1098">
        <v>0</v>
      </c>
      <c r="DP1098">
        <v>1</v>
      </c>
      <c r="DQ1098">
        <v>1</v>
      </c>
      <c r="DU1098">
        <v>1013</v>
      </c>
      <c r="DV1098" t="s">
        <v>31</v>
      </c>
      <c r="DW1098" t="s">
        <v>31</v>
      </c>
      <c r="DX1098">
        <v>1</v>
      </c>
      <c r="DZ1098" t="s">
        <v>3</v>
      </c>
      <c r="EA1098" t="s">
        <v>3</v>
      </c>
      <c r="EB1098" t="s">
        <v>3</v>
      </c>
      <c r="EC1098" t="s">
        <v>3</v>
      </c>
      <c r="EE1098">
        <v>50757270</v>
      </c>
      <c r="EF1098">
        <v>92</v>
      </c>
      <c r="EG1098" t="s">
        <v>32</v>
      </c>
      <c r="EH1098">
        <v>0</v>
      </c>
      <c r="EI1098" t="s">
        <v>3</v>
      </c>
      <c r="EJ1098">
        <v>3</v>
      </c>
      <c r="EK1098">
        <v>902</v>
      </c>
      <c r="EL1098" t="s">
        <v>32</v>
      </c>
      <c r="EM1098" t="s">
        <v>33</v>
      </c>
      <c r="EO1098" t="s">
        <v>3</v>
      </c>
      <c r="EQ1098">
        <v>0</v>
      </c>
      <c r="ER1098">
        <v>1304.22</v>
      </c>
      <c r="ES1098">
        <v>1304.22</v>
      </c>
      <c r="ET1098">
        <v>0</v>
      </c>
      <c r="EU1098">
        <v>0</v>
      </c>
      <c r="EV1098">
        <v>0</v>
      </c>
      <c r="EW1098">
        <v>0</v>
      </c>
      <c r="EX1098">
        <v>0</v>
      </c>
      <c r="EZ1098">
        <v>5</v>
      </c>
      <c r="FC1098">
        <v>0</v>
      </c>
      <c r="FD1098">
        <v>18</v>
      </c>
      <c r="FF1098">
        <v>1250</v>
      </c>
      <c r="FQ1098">
        <v>0</v>
      </c>
      <c r="FR1098">
        <f t="shared" si="983"/>
        <v>2608.44</v>
      </c>
      <c r="FS1098">
        <v>0</v>
      </c>
      <c r="FX1098">
        <v>0</v>
      </c>
      <c r="FY1098">
        <v>0</v>
      </c>
      <c r="GA1098" t="s">
        <v>34</v>
      </c>
      <c r="GD1098">
        <v>1</v>
      </c>
      <c r="GF1098">
        <v>-1898322716</v>
      </c>
      <c r="GG1098">
        <v>2</v>
      </c>
      <c r="GH1098">
        <v>3</v>
      </c>
      <c r="GI1098">
        <v>4</v>
      </c>
      <c r="GJ1098">
        <v>0</v>
      </c>
      <c r="GK1098">
        <v>0</v>
      </c>
      <c r="GL1098">
        <f t="shared" si="984"/>
        <v>0</v>
      </c>
      <c r="GM1098">
        <f t="shared" si="985"/>
        <v>2608.44</v>
      </c>
      <c r="GN1098">
        <f t="shared" si="986"/>
        <v>0</v>
      </c>
      <c r="GO1098">
        <f t="shared" si="987"/>
        <v>0</v>
      </c>
      <c r="GP1098">
        <f t="shared" si="988"/>
        <v>0</v>
      </c>
      <c r="GR1098">
        <v>1</v>
      </c>
      <c r="GS1098">
        <v>1</v>
      </c>
      <c r="GT1098">
        <v>0</v>
      </c>
      <c r="GU1098" t="s">
        <v>3</v>
      </c>
      <c r="GV1098">
        <f t="shared" si="989"/>
        <v>0</v>
      </c>
      <c r="GW1098">
        <v>1</v>
      </c>
      <c r="GX1098">
        <f t="shared" si="990"/>
        <v>0</v>
      </c>
      <c r="HA1098">
        <v>0</v>
      </c>
      <c r="HB1098">
        <v>0</v>
      </c>
      <c r="HC1098">
        <f t="shared" si="991"/>
        <v>0</v>
      </c>
      <c r="HE1098" t="s">
        <v>35</v>
      </c>
      <c r="HF1098" t="s">
        <v>36</v>
      </c>
      <c r="HH1098">
        <f>ROUND(AC1098*I1098,2)</f>
        <v>2608.44</v>
      </c>
      <c r="HM1098" t="s">
        <v>3</v>
      </c>
      <c r="HN1098" t="s">
        <v>3</v>
      </c>
      <c r="HO1098" t="s">
        <v>3</v>
      </c>
      <c r="HP1098" t="s">
        <v>3</v>
      </c>
      <c r="HQ1098" t="s">
        <v>3</v>
      </c>
      <c r="IK1098">
        <v>0</v>
      </c>
    </row>
    <row r="1099" spans="1:245" x14ac:dyDescent="0.2">
      <c r="A1099">
        <v>17</v>
      </c>
      <c r="B1099">
        <v>1</v>
      </c>
      <c r="C1099">
        <f>ROW(SmtRes!A1395)</f>
        <v>1395</v>
      </c>
      <c r="D1099">
        <f>ROW(EtalonRes!A1601)</f>
        <v>1601</v>
      </c>
      <c r="E1099" t="s">
        <v>635</v>
      </c>
      <c r="F1099" t="s">
        <v>38</v>
      </c>
      <c r="G1099" t="s">
        <v>39</v>
      </c>
      <c r="H1099" t="s">
        <v>17</v>
      </c>
      <c r="I1099">
        <v>1</v>
      </c>
      <c r="J1099">
        <v>0</v>
      </c>
      <c r="K1099">
        <v>1</v>
      </c>
      <c r="O1099">
        <f t="shared" si="961"/>
        <v>729.99</v>
      </c>
      <c r="P1099">
        <f t="shared" si="962"/>
        <v>372.87</v>
      </c>
      <c r="Q1099">
        <f t="shared" si="963"/>
        <v>20.55</v>
      </c>
      <c r="R1099">
        <f t="shared" si="964"/>
        <v>4.34</v>
      </c>
      <c r="S1099">
        <f t="shared" si="965"/>
        <v>336.57</v>
      </c>
      <c r="T1099">
        <f t="shared" si="966"/>
        <v>0</v>
      </c>
      <c r="U1099">
        <f t="shared" si="967"/>
        <v>1.1235000000000002</v>
      </c>
      <c r="V1099">
        <f t="shared" si="968"/>
        <v>1.0500000000000001E-2</v>
      </c>
      <c r="W1099">
        <f t="shared" si="969"/>
        <v>0</v>
      </c>
      <c r="X1099">
        <f t="shared" si="970"/>
        <v>412.5</v>
      </c>
      <c r="Y1099">
        <f t="shared" si="971"/>
        <v>245.46</v>
      </c>
      <c r="AA1099">
        <v>51651743</v>
      </c>
      <c r="AB1099">
        <f t="shared" si="972"/>
        <v>52.56</v>
      </c>
      <c r="AC1099">
        <f t="shared" si="973"/>
        <v>40.93</v>
      </c>
      <c r="AD1099">
        <f>ROUND(((((ET1099*ROUND(1.05,7)))-((EU1099*ROUND(1.05,7))))+AE1099),2)</f>
        <v>1.55</v>
      </c>
      <c r="AE1099">
        <f>ROUND(((EU1099*ROUND(1.05,7))),2)</f>
        <v>0.13</v>
      </c>
      <c r="AF1099">
        <f>ROUND(((EV1099*ROUND(1.05,7))),2)</f>
        <v>10.08</v>
      </c>
      <c r="AG1099">
        <f t="shared" si="974"/>
        <v>0</v>
      </c>
      <c r="AH1099">
        <f>((EW1099*ROUND(1.05,7)))</f>
        <v>1.1235000000000002</v>
      </c>
      <c r="AI1099">
        <f>((EX1099*ROUND(1.05,7)))</f>
        <v>1.0500000000000001E-2</v>
      </c>
      <c r="AJ1099">
        <f t="shared" si="975"/>
        <v>0</v>
      </c>
      <c r="AK1099">
        <v>52</v>
      </c>
      <c r="AL1099">
        <v>40.93</v>
      </c>
      <c r="AM1099">
        <v>1.47</v>
      </c>
      <c r="AN1099">
        <v>0.12</v>
      </c>
      <c r="AO1099">
        <v>9.6</v>
      </c>
      <c r="AP1099">
        <v>0</v>
      </c>
      <c r="AQ1099">
        <v>1.07</v>
      </c>
      <c r="AR1099">
        <v>0.01</v>
      </c>
      <c r="AS1099">
        <v>0</v>
      </c>
      <c r="AT1099">
        <v>121</v>
      </c>
      <c r="AU1099">
        <v>72</v>
      </c>
      <c r="AV1099">
        <v>1</v>
      </c>
      <c r="AW1099">
        <v>1</v>
      </c>
      <c r="AZ1099">
        <v>1</v>
      </c>
      <c r="BA1099">
        <v>33.39</v>
      </c>
      <c r="BB1099">
        <v>13.26</v>
      </c>
      <c r="BC1099">
        <v>9.11</v>
      </c>
      <c r="BD1099" t="s">
        <v>3</v>
      </c>
      <c r="BE1099" t="s">
        <v>3</v>
      </c>
      <c r="BF1099" t="s">
        <v>3</v>
      </c>
      <c r="BG1099" t="s">
        <v>3</v>
      </c>
      <c r="BH1099">
        <v>0</v>
      </c>
      <c r="BI1099">
        <v>1</v>
      </c>
      <c r="BJ1099" t="s">
        <v>40</v>
      </c>
      <c r="BM1099">
        <v>20001</v>
      </c>
      <c r="BN1099">
        <v>0</v>
      </c>
      <c r="BO1099" t="s">
        <v>3</v>
      </c>
      <c r="BP1099">
        <v>0</v>
      </c>
      <c r="BQ1099">
        <v>22</v>
      </c>
      <c r="BR1099">
        <v>0</v>
      </c>
      <c r="BS1099">
        <v>33.39</v>
      </c>
      <c r="BT1099">
        <v>1</v>
      </c>
      <c r="BU1099">
        <v>1</v>
      </c>
      <c r="BV1099">
        <v>1</v>
      </c>
      <c r="BW1099">
        <v>1</v>
      </c>
      <c r="BX1099">
        <v>1</v>
      </c>
      <c r="BY1099" t="s">
        <v>3</v>
      </c>
      <c r="BZ1099">
        <v>121</v>
      </c>
      <c r="CA1099">
        <v>72</v>
      </c>
      <c r="CB1099" t="s">
        <v>3</v>
      </c>
      <c r="CE1099">
        <v>0</v>
      </c>
      <c r="CF1099">
        <v>0</v>
      </c>
      <c r="CG1099">
        <v>0</v>
      </c>
      <c r="CM1099">
        <v>0</v>
      </c>
      <c r="CN1099" t="s">
        <v>19</v>
      </c>
      <c r="CO1099">
        <v>0</v>
      </c>
      <c r="CP1099">
        <f t="shared" si="976"/>
        <v>729.99</v>
      </c>
      <c r="CQ1099">
        <f>AC1099*BC1099</f>
        <v>372.8723</v>
      </c>
      <c r="CR1099">
        <f>AD1099*BB1099</f>
        <v>20.553000000000001</v>
      </c>
      <c r="CS1099">
        <f t="shared" si="977"/>
        <v>4.3407</v>
      </c>
      <c r="CT1099">
        <f t="shared" si="978"/>
        <v>336.57120000000003</v>
      </c>
      <c r="CU1099">
        <f t="shared" si="979"/>
        <v>0</v>
      </c>
      <c r="CV1099">
        <f t="shared" si="980"/>
        <v>1.1235000000000002</v>
      </c>
      <c r="CW1099">
        <f t="shared" si="981"/>
        <v>1.0500000000000001E-2</v>
      </c>
      <c r="CX1099">
        <f t="shared" si="982"/>
        <v>0</v>
      </c>
      <c r="CY1099">
        <f t="shared" ref="CY1099:CY1126" si="992">(((S1099+R1099)*AT1099)/100)</f>
        <v>412.50109999999995</v>
      </c>
      <c r="CZ1099">
        <f t="shared" ref="CZ1099:CZ1126" si="993">(((S1099+R1099)*AU1099)/100)</f>
        <v>245.45519999999996</v>
      </c>
      <c r="DC1099" t="s">
        <v>3</v>
      </c>
      <c r="DD1099" t="s">
        <v>3</v>
      </c>
      <c r="DE1099" t="s">
        <v>20</v>
      </c>
      <c r="DF1099" t="s">
        <v>20</v>
      </c>
      <c r="DG1099" t="s">
        <v>20</v>
      </c>
      <c r="DH1099" t="s">
        <v>3</v>
      </c>
      <c r="DI1099" t="s">
        <v>20</v>
      </c>
      <c r="DJ1099" t="s">
        <v>20</v>
      </c>
      <c r="DK1099" t="s">
        <v>3</v>
      </c>
      <c r="DL1099" t="s">
        <v>3</v>
      </c>
      <c r="DM1099" t="s">
        <v>3</v>
      </c>
      <c r="DN1099">
        <v>0</v>
      </c>
      <c r="DO1099">
        <v>0</v>
      </c>
      <c r="DP1099">
        <v>1</v>
      </c>
      <c r="DQ1099">
        <v>1</v>
      </c>
      <c r="DU1099">
        <v>1013</v>
      </c>
      <c r="DV1099" t="s">
        <v>17</v>
      </c>
      <c r="DW1099" t="s">
        <v>17</v>
      </c>
      <c r="DX1099">
        <v>1</v>
      </c>
      <c r="DZ1099" t="s">
        <v>3</v>
      </c>
      <c r="EA1099" t="s">
        <v>3</v>
      </c>
      <c r="EB1099" t="s">
        <v>3</v>
      </c>
      <c r="EC1099" t="s">
        <v>3</v>
      </c>
      <c r="EE1099">
        <v>50757454</v>
      </c>
      <c r="EF1099">
        <v>22</v>
      </c>
      <c r="EG1099" t="s">
        <v>21</v>
      </c>
      <c r="EH1099">
        <v>16</v>
      </c>
      <c r="EI1099" t="s">
        <v>22</v>
      </c>
      <c r="EJ1099">
        <v>1</v>
      </c>
      <c r="EK1099">
        <v>20001</v>
      </c>
      <c r="EL1099" t="s">
        <v>23</v>
      </c>
      <c r="EM1099" t="s">
        <v>24</v>
      </c>
      <c r="EO1099" t="s">
        <v>25</v>
      </c>
      <c r="EQ1099">
        <v>131072</v>
      </c>
      <c r="ER1099">
        <v>52</v>
      </c>
      <c r="ES1099">
        <v>40.93</v>
      </c>
      <c r="ET1099">
        <v>1.47</v>
      </c>
      <c r="EU1099">
        <v>0.12</v>
      </c>
      <c r="EV1099">
        <v>9.6</v>
      </c>
      <c r="EW1099">
        <v>1.07</v>
      </c>
      <c r="EX1099">
        <v>0.01</v>
      </c>
      <c r="EY1099">
        <v>0</v>
      </c>
      <c r="FQ1099">
        <v>0</v>
      </c>
      <c r="FR1099">
        <f t="shared" si="983"/>
        <v>0</v>
      </c>
      <c r="FS1099">
        <v>0</v>
      </c>
      <c r="FX1099">
        <v>121</v>
      </c>
      <c r="FY1099">
        <v>72</v>
      </c>
      <c r="GA1099" t="s">
        <v>3</v>
      </c>
      <c r="GD1099">
        <v>1</v>
      </c>
      <c r="GF1099">
        <v>-476731723</v>
      </c>
      <c r="GG1099">
        <v>2</v>
      </c>
      <c r="GH1099">
        <v>1</v>
      </c>
      <c r="GI1099">
        <v>4</v>
      </c>
      <c r="GJ1099">
        <v>0</v>
      </c>
      <c r="GK1099">
        <v>0</v>
      </c>
      <c r="GL1099">
        <f t="shared" si="984"/>
        <v>0</v>
      </c>
      <c r="GM1099">
        <f t="shared" si="985"/>
        <v>1387.95</v>
      </c>
      <c r="GN1099">
        <f t="shared" si="986"/>
        <v>1387.95</v>
      </c>
      <c r="GO1099">
        <f t="shared" si="987"/>
        <v>0</v>
      </c>
      <c r="GP1099">
        <f t="shared" si="988"/>
        <v>0</v>
      </c>
      <c r="GR1099">
        <v>0</v>
      </c>
      <c r="GS1099">
        <v>3</v>
      </c>
      <c r="GT1099">
        <v>0</v>
      </c>
      <c r="GU1099" t="s">
        <v>3</v>
      </c>
      <c r="GV1099">
        <f t="shared" si="989"/>
        <v>0</v>
      </c>
      <c r="GW1099">
        <v>1</v>
      </c>
      <c r="GX1099">
        <f t="shared" si="990"/>
        <v>0</v>
      </c>
      <c r="HA1099">
        <v>0</v>
      </c>
      <c r="HB1099">
        <v>0</v>
      </c>
      <c r="HC1099">
        <f t="shared" si="991"/>
        <v>0</v>
      </c>
      <c r="HE1099" t="s">
        <v>3</v>
      </c>
      <c r="HF1099" t="s">
        <v>3</v>
      </c>
      <c r="HM1099" t="s">
        <v>3</v>
      </c>
      <c r="HN1099" t="s">
        <v>26</v>
      </c>
      <c r="HO1099" t="s">
        <v>27</v>
      </c>
      <c r="HP1099" t="s">
        <v>22</v>
      </c>
      <c r="HQ1099" t="s">
        <v>22</v>
      </c>
      <c r="IK1099">
        <v>0</v>
      </c>
    </row>
    <row r="1100" spans="1:245" x14ac:dyDescent="0.2">
      <c r="A1100">
        <v>18</v>
      </c>
      <c r="B1100">
        <v>1</v>
      </c>
      <c r="C1100">
        <v>1390</v>
      </c>
      <c r="E1100" t="s">
        <v>636</v>
      </c>
      <c r="F1100" t="s">
        <v>42</v>
      </c>
      <c r="G1100" t="s">
        <v>43</v>
      </c>
      <c r="H1100" t="e">
        <f>'1.Ведомость'!#REF!</f>
        <v>#REF!</v>
      </c>
      <c r="I1100">
        <f>I1099*J1100</f>
        <v>0.1</v>
      </c>
      <c r="J1100">
        <v>0.1</v>
      </c>
      <c r="K1100">
        <v>0.1</v>
      </c>
      <c r="O1100">
        <f t="shared" si="961"/>
        <v>0.91</v>
      </c>
      <c r="P1100">
        <f t="shared" si="962"/>
        <v>0.91</v>
      </c>
      <c r="Q1100">
        <f t="shared" si="963"/>
        <v>0</v>
      </c>
      <c r="R1100">
        <f t="shared" si="964"/>
        <v>0</v>
      </c>
      <c r="S1100">
        <f t="shared" si="965"/>
        <v>0</v>
      </c>
      <c r="T1100">
        <f t="shared" si="966"/>
        <v>0</v>
      </c>
      <c r="U1100">
        <f t="shared" si="967"/>
        <v>0</v>
      </c>
      <c r="V1100">
        <f t="shared" si="968"/>
        <v>0</v>
      </c>
      <c r="W1100">
        <f t="shared" si="969"/>
        <v>0</v>
      </c>
      <c r="X1100">
        <f t="shared" si="970"/>
        <v>0</v>
      </c>
      <c r="Y1100">
        <f t="shared" si="971"/>
        <v>0</v>
      </c>
      <c r="AA1100">
        <v>51651743</v>
      </c>
      <c r="AB1100">
        <f t="shared" si="972"/>
        <v>1</v>
      </c>
      <c r="AC1100">
        <f t="shared" si="973"/>
        <v>1</v>
      </c>
      <c r="AD1100">
        <f>ROUND((((ET1100)-(EU1100))+AE1100),2)</f>
        <v>0</v>
      </c>
      <c r="AE1100">
        <f t="shared" ref="AE1100:AF1102" si="994">ROUND((EU1100),2)</f>
        <v>0</v>
      </c>
      <c r="AF1100">
        <f t="shared" si="994"/>
        <v>0</v>
      </c>
      <c r="AG1100">
        <f t="shared" si="974"/>
        <v>0</v>
      </c>
      <c r="AH1100">
        <f t="shared" ref="AH1100:AI1102" si="995">(EW1100)</f>
        <v>0</v>
      </c>
      <c r="AI1100">
        <f t="shared" si="995"/>
        <v>0</v>
      </c>
      <c r="AJ1100">
        <f t="shared" si="975"/>
        <v>0</v>
      </c>
      <c r="AK1100">
        <v>1</v>
      </c>
      <c r="AL1100">
        <v>1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1</v>
      </c>
      <c r="AW1100">
        <v>1</v>
      </c>
      <c r="AZ1100">
        <v>1</v>
      </c>
      <c r="BA1100">
        <v>1</v>
      </c>
      <c r="BB1100">
        <v>1</v>
      </c>
      <c r="BC1100">
        <v>9.11</v>
      </c>
      <c r="BD1100" t="s">
        <v>3</v>
      </c>
      <c r="BE1100" t="s">
        <v>3</v>
      </c>
      <c r="BF1100" t="s">
        <v>3</v>
      </c>
      <c r="BG1100" t="s">
        <v>3</v>
      </c>
      <c r="BH1100">
        <v>3</v>
      </c>
      <c r="BI1100">
        <v>1</v>
      </c>
      <c r="BJ1100" t="s">
        <v>45</v>
      </c>
      <c r="BM1100">
        <v>500001</v>
      </c>
      <c r="BN1100">
        <v>0</v>
      </c>
      <c r="BO1100" t="s">
        <v>3</v>
      </c>
      <c r="BP1100">
        <v>0</v>
      </c>
      <c r="BQ1100">
        <v>8</v>
      </c>
      <c r="BR1100">
        <v>0</v>
      </c>
      <c r="BS1100">
        <v>1</v>
      </c>
      <c r="BT1100">
        <v>1</v>
      </c>
      <c r="BU1100">
        <v>1</v>
      </c>
      <c r="BV1100">
        <v>1</v>
      </c>
      <c r="BW1100">
        <v>1</v>
      </c>
      <c r="BX1100">
        <v>1</v>
      </c>
      <c r="BY1100" t="s">
        <v>3</v>
      </c>
      <c r="BZ1100">
        <v>0</v>
      </c>
      <c r="CA1100">
        <v>0</v>
      </c>
      <c r="CB1100" t="s">
        <v>3</v>
      </c>
      <c r="CE1100">
        <v>0</v>
      </c>
      <c r="CF1100">
        <v>0</v>
      </c>
      <c r="CG1100">
        <v>0</v>
      </c>
      <c r="CM1100">
        <v>0</v>
      </c>
      <c r="CN1100" t="s">
        <v>3</v>
      </c>
      <c r="CO1100">
        <v>0</v>
      </c>
      <c r="CP1100">
        <f t="shared" si="976"/>
        <v>0.91</v>
      </c>
      <c r="CQ1100">
        <f>AC1100*BC1100</f>
        <v>9.11</v>
      </c>
      <c r="CR1100">
        <f>AD1100*BB1100</f>
        <v>0</v>
      </c>
      <c r="CS1100">
        <f t="shared" si="977"/>
        <v>0</v>
      </c>
      <c r="CT1100">
        <f t="shared" si="978"/>
        <v>0</v>
      </c>
      <c r="CU1100">
        <f t="shared" si="979"/>
        <v>0</v>
      </c>
      <c r="CV1100">
        <f t="shared" si="980"/>
        <v>0</v>
      </c>
      <c r="CW1100">
        <f t="shared" si="981"/>
        <v>0</v>
      </c>
      <c r="CX1100">
        <f t="shared" si="982"/>
        <v>0</v>
      </c>
      <c r="CY1100">
        <f t="shared" si="992"/>
        <v>0</v>
      </c>
      <c r="CZ1100">
        <f t="shared" si="993"/>
        <v>0</v>
      </c>
      <c r="DC1100" t="s">
        <v>3</v>
      </c>
      <c r="DD1100" t="s">
        <v>3</v>
      </c>
      <c r="DE1100" t="s">
        <v>3</v>
      </c>
      <c r="DF1100" t="s">
        <v>3</v>
      </c>
      <c r="DG1100" t="s">
        <v>3</v>
      </c>
      <c r="DH1100" t="s">
        <v>3</v>
      </c>
      <c r="DI1100" t="s">
        <v>3</v>
      </c>
      <c r="DJ1100" t="s">
        <v>3</v>
      </c>
      <c r="DK1100" t="s">
        <v>3</v>
      </c>
      <c r="DL1100" t="s">
        <v>3</v>
      </c>
      <c r="DM1100" t="s">
        <v>3</v>
      </c>
      <c r="DN1100">
        <v>0</v>
      </c>
      <c r="DO1100">
        <v>0</v>
      </c>
      <c r="DP1100">
        <v>1</v>
      </c>
      <c r="DQ1100">
        <v>1</v>
      </c>
      <c r="DU1100">
        <v>1013</v>
      </c>
      <c r="DV1100" t="s">
        <v>44</v>
      </c>
      <c r="DW1100" t="s">
        <v>44</v>
      </c>
      <c r="DX1100">
        <v>1</v>
      </c>
      <c r="DZ1100" t="s">
        <v>3</v>
      </c>
      <c r="EA1100" t="s">
        <v>3</v>
      </c>
      <c r="EB1100" t="s">
        <v>3</v>
      </c>
      <c r="EC1100" t="s">
        <v>3</v>
      </c>
      <c r="EE1100">
        <v>50757674</v>
      </c>
      <c r="EF1100">
        <v>8</v>
      </c>
      <c r="EG1100" t="s">
        <v>46</v>
      </c>
      <c r="EH1100">
        <v>0</v>
      </c>
      <c r="EI1100" t="s">
        <v>3</v>
      </c>
      <c r="EJ1100">
        <v>1</v>
      </c>
      <c r="EK1100">
        <v>500001</v>
      </c>
      <c r="EL1100" t="s">
        <v>47</v>
      </c>
      <c r="EM1100" t="s">
        <v>48</v>
      </c>
      <c r="EO1100" t="s">
        <v>3</v>
      </c>
      <c r="EQ1100">
        <v>0</v>
      </c>
      <c r="ER1100">
        <v>1</v>
      </c>
      <c r="ES1100">
        <v>1</v>
      </c>
      <c r="ET1100">
        <v>0</v>
      </c>
      <c r="EU1100">
        <v>0</v>
      </c>
      <c r="EV1100">
        <v>0</v>
      </c>
      <c r="EW1100">
        <v>0</v>
      </c>
      <c r="EX1100">
        <v>0</v>
      </c>
      <c r="FQ1100">
        <v>0</v>
      </c>
      <c r="FR1100">
        <f t="shared" si="983"/>
        <v>0</v>
      </c>
      <c r="FS1100">
        <v>0</v>
      </c>
      <c r="FX1100">
        <v>0</v>
      </c>
      <c r="FY1100">
        <v>0</v>
      </c>
      <c r="GA1100" t="s">
        <v>3</v>
      </c>
      <c r="GD1100">
        <v>1</v>
      </c>
      <c r="GF1100">
        <v>-1743999360</v>
      </c>
      <c r="GG1100">
        <v>2</v>
      </c>
      <c r="GH1100">
        <v>1</v>
      </c>
      <c r="GI1100">
        <v>4</v>
      </c>
      <c r="GJ1100">
        <v>0</v>
      </c>
      <c r="GK1100">
        <v>0</v>
      </c>
      <c r="GL1100">
        <f t="shared" si="984"/>
        <v>0</v>
      </c>
      <c r="GM1100">
        <f t="shared" si="985"/>
        <v>0.91</v>
      </c>
      <c r="GN1100">
        <f t="shared" si="986"/>
        <v>0.91</v>
      </c>
      <c r="GO1100">
        <f t="shared" si="987"/>
        <v>0</v>
      </c>
      <c r="GP1100">
        <f t="shared" si="988"/>
        <v>0</v>
      </c>
      <c r="GR1100">
        <v>0</v>
      </c>
      <c r="GS1100">
        <v>3</v>
      </c>
      <c r="GT1100">
        <v>0</v>
      </c>
      <c r="GU1100" t="s">
        <v>3</v>
      </c>
      <c r="GV1100">
        <f t="shared" si="989"/>
        <v>0</v>
      </c>
      <c r="GW1100">
        <v>1</v>
      </c>
      <c r="GX1100">
        <f t="shared" si="990"/>
        <v>0</v>
      </c>
      <c r="HA1100">
        <v>0</v>
      </c>
      <c r="HB1100">
        <v>0</v>
      </c>
      <c r="HC1100">
        <f t="shared" si="991"/>
        <v>0</v>
      </c>
      <c r="HE1100" t="s">
        <v>3</v>
      </c>
      <c r="HF1100" t="s">
        <v>3</v>
      </c>
      <c r="HM1100" t="s">
        <v>3</v>
      </c>
      <c r="HN1100" t="s">
        <v>3</v>
      </c>
      <c r="HO1100" t="s">
        <v>3</v>
      </c>
      <c r="HP1100" t="s">
        <v>3</v>
      </c>
      <c r="HQ1100" t="s">
        <v>3</v>
      </c>
      <c r="IK1100">
        <v>0</v>
      </c>
    </row>
    <row r="1101" spans="1:245" x14ac:dyDescent="0.2">
      <c r="A1101">
        <v>18</v>
      </c>
      <c r="B1101">
        <v>1</v>
      </c>
      <c r="C1101">
        <v>1394</v>
      </c>
      <c r="E1101" t="s">
        <v>637</v>
      </c>
      <c r="F1101" t="s">
        <v>50</v>
      </c>
      <c r="G1101" t="s">
        <v>51</v>
      </c>
      <c r="H1101" t="e">
        <f>'1.Ведомость'!#REF!</f>
        <v>#REF!</v>
      </c>
      <c r="I1101">
        <f>I1099*J1101</f>
        <v>-0.04</v>
      </c>
      <c r="J1101">
        <v>-0.04</v>
      </c>
      <c r="K1101">
        <v>-0.04</v>
      </c>
      <c r="O1101">
        <f t="shared" si="961"/>
        <v>-337.43</v>
      </c>
      <c r="P1101">
        <f t="shared" si="962"/>
        <v>-337.43</v>
      </c>
      <c r="Q1101">
        <f t="shared" si="963"/>
        <v>0</v>
      </c>
      <c r="R1101">
        <f t="shared" si="964"/>
        <v>0</v>
      </c>
      <c r="S1101">
        <f t="shared" si="965"/>
        <v>0</v>
      </c>
      <c r="T1101">
        <f t="shared" si="966"/>
        <v>0</v>
      </c>
      <c r="U1101">
        <f t="shared" si="967"/>
        <v>0</v>
      </c>
      <c r="V1101">
        <f t="shared" si="968"/>
        <v>0</v>
      </c>
      <c r="W1101">
        <f t="shared" si="969"/>
        <v>0</v>
      </c>
      <c r="X1101">
        <f t="shared" si="970"/>
        <v>0</v>
      </c>
      <c r="Y1101">
        <f t="shared" si="971"/>
        <v>0</v>
      </c>
      <c r="AA1101">
        <v>51651743</v>
      </c>
      <c r="AB1101">
        <f t="shared" si="972"/>
        <v>926</v>
      </c>
      <c r="AC1101">
        <f t="shared" si="973"/>
        <v>926</v>
      </c>
      <c r="AD1101">
        <f>ROUND((((ET1101)-(EU1101))+AE1101),2)</f>
        <v>0</v>
      </c>
      <c r="AE1101">
        <f t="shared" si="994"/>
        <v>0</v>
      </c>
      <c r="AF1101">
        <f t="shared" si="994"/>
        <v>0</v>
      </c>
      <c r="AG1101">
        <f t="shared" si="974"/>
        <v>0</v>
      </c>
      <c r="AH1101">
        <f t="shared" si="995"/>
        <v>0</v>
      </c>
      <c r="AI1101">
        <f t="shared" si="995"/>
        <v>0</v>
      </c>
      <c r="AJ1101">
        <f t="shared" si="975"/>
        <v>0</v>
      </c>
      <c r="AK1101">
        <v>926</v>
      </c>
      <c r="AL1101">
        <v>926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1</v>
      </c>
      <c r="AW1101">
        <v>1</v>
      </c>
      <c r="AZ1101">
        <v>1</v>
      </c>
      <c r="BA1101">
        <v>1</v>
      </c>
      <c r="BB1101">
        <v>1</v>
      </c>
      <c r="BC1101">
        <v>9.11</v>
      </c>
      <c r="BD1101" t="s">
        <v>3</v>
      </c>
      <c r="BE1101" t="s">
        <v>3</v>
      </c>
      <c r="BF1101" t="s">
        <v>3</v>
      </c>
      <c r="BG1101" t="s">
        <v>3</v>
      </c>
      <c r="BH1101">
        <v>3</v>
      </c>
      <c r="BI1101">
        <v>1</v>
      </c>
      <c r="BJ1101" t="s">
        <v>53</v>
      </c>
      <c r="BM1101">
        <v>500001</v>
      </c>
      <c r="BN1101">
        <v>0</v>
      </c>
      <c r="BO1101" t="s">
        <v>3</v>
      </c>
      <c r="BP1101">
        <v>0</v>
      </c>
      <c r="BQ1101">
        <v>8</v>
      </c>
      <c r="BR1101">
        <v>1</v>
      </c>
      <c r="BS1101">
        <v>1</v>
      </c>
      <c r="BT1101">
        <v>1</v>
      </c>
      <c r="BU1101">
        <v>1</v>
      </c>
      <c r="BV1101">
        <v>1</v>
      </c>
      <c r="BW1101">
        <v>1</v>
      </c>
      <c r="BX1101">
        <v>1</v>
      </c>
      <c r="BY1101" t="s">
        <v>3</v>
      </c>
      <c r="BZ1101">
        <v>0</v>
      </c>
      <c r="CA1101">
        <v>0</v>
      </c>
      <c r="CB1101" t="s">
        <v>3</v>
      </c>
      <c r="CE1101">
        <v>0</v>
      </c>
      <c r="CF1101">
        <v>0</v>
      </c>
      <c r="CG1101">
        <v>0</v>
      </c>
      <c r="CM1101">
        <v>0</v>
      </c>
      <c r="CN1101" t="s">
        <v>3</v>
      </c>
      <c r="CO1101">
        <v>0</v>
      </c>
      <c r="CP1101">
        <f t="shared" si="976"/>
        <v>-337.43</v>
      </c>
      <c r="CQ1101">
        <f>AC1101*BC1101</f>
        <v>8435.8599999999988</v>
      </c>
      <c r="CR1101">
        <f>AD1101*BB1101</f>
        <v>0</v>
      </c>
      <c r="CS1101">
        <f t="shared" si="977"/>
        <v>0</v>
      </c>
      <c r="CT1101">
        <f t="shared" si="978"/>
        <v>0</v>
      </c>
      <c r="CU1101">
        <f t="shared" si="979"/>
        <v>0</v>
      </c>
      <c r="CV1101">
        <f t="shared" si="980"/>
        <v>0</v>
      </c>
      <c r="CW1101">
        <f t="shared" si="981"/>
        <v>0</v>
      </c>
      <c r="CX1101">
        <f t="shared" si="982"/>
        <v>0</v>
      </c>
      <c r="CY1101">
        <f t="shared" si="992"/>
        <v>0</v>
      </c>
      <c r="CZ1101">
        <f t="shared" si="993"/>
        <v>0</v>
      </c>
      <c r="DC1101" t="s">
        <v>3</v>
      </c>
      <c r="DD1101" t="s">
        <v>3</v>
      </c>
      <c r="DE1101" t="s">
        <v>3</v>
      </c>
      <c r="DF1101" t="s">
        <v>3</v>
      </c>
      <c r="DG1101" t="s">
        <v>3</v>
      </c>
      <c r="DH1101" t="s">
        <v>3</v>
      </c>
      <c r="DI1101" t="s">
        <v>3</v>
      </c>
      <c r="DJ1101" t="s">
        <v>3</v>
      </c>
      <c r="DK1101" t="s">
        <v>3</v>
      </c>
      <c r="DL1101" t="s">
        <v>3</v>
      </c>
      <c r="DM1101" t="s">
        <v>3</v>
      </c>
      <c r="DN1101">
        <v>0</v>
      </c>
      <c r="DO1101">
        <v>0</v>
      </c>
      <c r="DP1101">
        <v>1</v>
      </c>
      <c r="DQ1101">
        <v>1</v>
      </c>
      <c r="DU1101">
        <v>1005</v>
      </c>
      <c r="DV1101" t="s">
        <v>52</v>
      </c>
      <c r="DW1101" t="s">
        <v>52</v>
      </c>
      <c r="DX1101">
        <v>1</v>
      </c>
      <c r="DZ1101" t="s">
        <v>3</v>
      </c>
      <c r="EA1101" t="s">
        <v>3</v>
      </c>
      <c r="EB1101" t="s">
        <v>3</v>
      </c>
      <c r="EC1101" t="s">
        <v>3</v>
      </c>
      <c r="EE1101">
        <v>50757674</v>
      </c>
      <c r="EF1101">
        <v>8</v>
      </c>
      <c r="EG1101" t="s">
        <v>46</v>
      </c>
      <c r="EH1101">
        <v>0</v>
      </c>
      <c r="EI1101" t="s">
        <v>3</v>
      </c>
      <c r="EJ1101">
        <v>1</v>
      </c>
      <c r="EK1101">
        <v>500001</v>
      </c>
      <c r="EL1101" t="s">
        <v>47</v>
      </c>
      <c r="EM1101" t="s">
        <v>48</v>
      </c>
      <c r="EO1101" t="s">
        <v>3</v>
      </c>
      <c r="EQ1101">
        <v>32768</v>
      </c>
      <c r="ER1101">
        <v>926</v>
      </c>
      <c r="ES1101">
        <v>926</v>
      </c>
      <c r="ET1101">
        <v>0</v>
      </c>
      <c r="EU1101">
        <v>0</v>
      </c>
      <c r="EV1101">
        <v>0</v>
      </c>
      <c r="EW1101">
        <v>0</v>
      </c>
      <c r="EX1101">
        <v>0</v>
      </c>
      <c r="FQ1101">
        <v>0</v>
      </c>
      <c r="FR1101">
        <f t="shared" si="983"/>
        <v>0</v>
      </c>
      <c r="FS1101">
        <v>0</v>
      </c>
      <c r="FX1101">
        <v>0</v>
      </c>
      <c r="FY1101">
        <v>0</v>
      </c>
      <c r="GA1101" t="s">
        <v>3</v>
      </c>
      <c r="GD1101">
        <v>1</v>
      </c>
      <c r="GF1101">
        <v>-1896968330</v>
      </c>
      <c r="GG1101">
        <v>2</v>
      </c>
      <c r="GH1101">
        <v>1</v>
      </c>
      <c r="GI1101">
        <v>4</v>
      </c>
      <c r="GJ1101">
        <v>0</v>
      </c>
      <c r="GK1101">
        <v>0</v>
      </c>
      <c r="GL1101">
        <f t="shared" si="984"/>
        <v>0</v>
      </c>
      <c r="GM1101">
        <f t="shared" si="985"/>
        <v>-337.43</v>
      </c>
      <c r="GN1101">
        <f t="shared" si="986"/>
        <v>-337.43</v>
      </c>
      <c r="GO1101">
        <f t="shared" si="987"/>
        <v>0</v>
      </c>
      <c r="GP1101">
        <f t="shared" si="988"/>
        <v>0</v>
      </c>
      <c r="GR1101">
        <v>0</v>
      </c>
      <c r="GS1101">
        <v>3</v>
      </c>
      <c r="GT1101">
        <v>0</v>
      </c>
      <c r="GU1101" t="s">
        <v>3</v>
      </c>
      <c r="GV1101">
        <f t="shared" si="989"/>
        <v>0</v>
      </c>
      <c r="GW1101">
        <v>1</v>
      </c>
      <c r="GX1101">
        <f t="shared" si="990"/>
        <v>0</v>
      </c>
      <c r="HA1101">
        <v>0</v>
      </c>
      <c r="HB1101">
        <v>0</v>
      </c>
      <c r="HC1101">
        <f t="shared" si="991"/>
        <v>0</v>
      </c>
      <c r="HE1101" t="s">
        <v>3</v>
      </c>
      <c r="HF1101" t="s">
        <v>3</v>
      </c>
      <c r="HM1101" t="s">
        <v>3</v>
      </c>
      <c r="HN1101" t="s">
        <v>3</v>
      </c>
      <c r="HO1101" t="s">
        <v>3</v>
      </c>
      <c r="HP1101" t="s">
        <v>3</v>
      </c>
      <c r="HQ1101" t="s">
        <v>3</v>
      </c>
      <c r="IK1101">
        <v>0</v>
      </c>
    </row>
    <row r="1102" spans="1:245" x14ac:dyDescent="0.2">
      <c r="A1102">
        <v>18</v>
      </c>
      <c r="B1102">
        <v>1</v>
      </c>
      <c r="C1102">
        <v>1395</v>
      </c>
      <c r="E1102" t="s">
        <v>638</v>
      </c>
      <c r="F1102" t="s">
        <v>29</v>
      </c>
      <c r="G1102" t="s">
        <v>493</v>
      </c>
      <c r="H1102" t="str">
        <f>'1.Ведомость'!C341</f>
        <v>ШТ</v>
      </c>
      <c r="I1102">
        <f>I1099*J1102</f>
        <v>1</v>
      </c>
      <c r="J1102">
        <v>1</v>
      </c>
      <c r="K1102">
        <v>1</v>
      </c>
      <c r="O1102">
        <f t="shared" si="961"/>
        <v>1573.93</v>
      </c>
      <c r="P1102">
        <f t="shared" si="962"/>
        <v>1573.93</v>
      </c>
      <c r="Q1102">
        <f t="shared" si="963"/>
        <v>0</v>
      </c>
      <c r="R1102">
        <f t="shared" si="964"/>
        <v>0</v>
      </c>
      <c r="S1102">
        <f t="shared" si="965"/>
        <v>0</v>
      </c>
      <c r="T1102">
        <f t="shared" si="966"/>
        <v>0</v>
      </c>
      <c r="U1102">
        <f t="shared" si="967"/>
        <v>0</v>
      </c>
      <c r="V1102">
        <f t="shared" si="968"/>
        <v>0</v>
      </c>
      <c r="W1102">
        <f t="shared" si="969"/>
        <v>0</v>
      </c>
      <c r="X1102">
        <f t="shared" si="970"/>
        <v>0</v>
      </c>
      <c r="Y1102">
        <f t="shared" si="971"/>
        <v>0</v>
      </c>
      <c r="AA1102">
        <v>51651743</v>
      </c>
      <c r="AB1102">
        <f t="shared" si="972"/>
        <v>1573.93</v>
      </c>
      <c r="AC1102">
        <f t="shared" si="973"/>
        <v>1573.93</v>
      </c>
      <c r="AD1102">
        <f>ROUND((((ET1102)-(EU1102))+AE1102),2)</f>
        <v>0</v>
      </c>
      <c r="AE1102">
        <f t="shared" si="994"/>
        <v>0</v>
      </c>
      <c r="AF1102">
        <f t="shared" si="994"/>
        <v>0</v>
      </c>
      <c r="AG1102">
        <f t="shared" si="974"/>
        <v>0</v>
      </c>
      <c r="AH1102">
        <f t="shared" si="995"/>
        <v>0</v>
      </c>
      <c r="AI1102">
        <f t="shared" si="995"/>
        <v>0</v>
      </c>
      <c r="AJ1102">
        <f t="shared" si="975"/>
        <v>0</v>
      </c>
      <c r="AK1102">
        <v>1573.93</v>
      </c>
      <c r="AL1102">
        <v>1573.93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1</v>
      </c>
      <c r="AW1102">
        <v>1</v>
      </c>
      <c r="AZ1102">
        <v>1</v>
      </c>
      <c r="BA1102">
        <v>1</v>
      </c>
      <c r="BB1102">
        <v>1</v>
      </c>
      <c r="BC1102">
        <v>9.11</v>
      </c>
      <c r="BD1102" t="s">
        <v>3</v>
      </c>
      <c r="BE1102" t="s">
        <v>3</v>
      </c>
      <c r="BF1102" t="s">
        <v>3</v>
      </c>
      <c r="BG1102" t="s">
        <v>3</v>
      </c>
      <c r="BH1102">
        <v>3</v>
      </c>
      <c r="BI1102">
        <v>1</v>
      </c>
      <c r="BJ1102" t="s">
        <v>56</v>
      </c>
      <c r="BM1102">
        <v>500001</v>
      </c>
      <c r="BN1102">
        <v>0</v>
      </c>
      <c r="BO1102" t="s">
        <v>3</v>
      </c>
      <c r="BP1102">
        <v>0</v>
      </c>
      <c r="BQ1102">
        <v>8</v>
      </c>
      <c r="BR1102">
        <v>0</v>
      </c>
      <c r="BS1102">
        <v>1</v>
      </c>
      <c r="BT1102">
        <v>1</v>
      </c>
      <c r="BU1102">
        <v>1</v>
      </c>
      <c r="BV1102">
        <v>1</v>
      </c>
      <c r="BW1102">
        <v>1</v>
      </c>
      <c r="BX1102">
        <v>1</v>
      </c>
      <c r="BY1102" t="s">
        <v>3</v>
      </c>
      <c r="BZ1102">
        <v>0</v>
      </c>
      <c r="CA1102">
        <v>0</v>
      </c>
      <c r="CB1102" t="s">
        <v>3</v>
      </c>
      <c r="CE1102">
        <v>0</v>
      </c>
      <c r="CF1102">
        <v>0</v>
      </c>
      <c r="CG1102">
        <v>0</v>
      </c>
      <c r="CM1102">
        <v>0</v>
      </c>
      <c r="CN1102" t="s">
        <v>3</v>
      </c>
      <c r="CO1102">
        <v>0</v>
      </c>
      <c r="CP1102">
        <f t="shared" si="976"/>
        <v>1573.93</v>
      </c>
      <c r="CQ1102">
        <f>AC1102</f>
        <v>1573.93</v>
      </c>
      <c r="CR1102">
        <f>AD1102</f>
        <v>0</v>
      </c>
      <c r="CS1102">
        <f t="shared" si="977"/>
        <v>0</v>
      </c>
      <c r="CT1102">
        <f t="shared" si="978"/>
        <v>0</v>
      </c>
      <c r="CU1102">
        <f t="shared" si="979"/>
        <v>0</v>
      </c>
      <c r="CV1102">
        <f t="shared" si="980"/>
        <v>0</v>
      </c>
      <c r="CW1102">
        <f t="shared" si="981"/>
        <v>0</v>
      </c>
      <c r="CX1102">
        <f t="shared" si="982"/>
        <v>0</v>
      </c>
      <c r="CY1102">
        <f t="shared" si="992"/>
        <v>0</v>
      </c>
      <c r="CZ1102">
        <f t="shared" si="993"/>
        <v>0</v>
      </c>
      <c r="DC1102" t="s">
        <v>3</v>
      </c>
      <c r="DD1102" t="s">
        <v>3</v>
      </c>
      <c r="DE1102" t="s">
        <v>3</v>
      </c>
      <c r="DF1102" t="s">
        <v>3</v>
      </c>
      <c r="DG1102" t="s">
        <v>3</v>
      </c>
      <c r="DH1102" t="s">
        <v>3</v>
      </c>
      <c r="DI1102" t="s">
        <v>3</v>
      </c>
      <c r="DJ1102" t="s">
        <v>3</v>
      </c>
      <c r="DK1102" t="s">
        <v>3</v>
      </c>
      <c r="DL1102" t="s">
        <v>3</v>
      </c>
      <c r="DM1102" t="s">
        <v>3</v>
      </c>
      <c r="DN1102">
        <v>0</v>
      </c>
      <c r="DO1102">
        <v>0</v>
      </c>
      <c r="DP1102">
        <v>1</v>
      </c>
      <c r="DQ1102">
        <v>1</v>
      </c>
      <c r="DU1102">
        <v>1013</v>
      </c>
      <c r="DV1102" t="s">
        <v>17</v>
      </c>
      <c r="DW1102" t="s">
        <v>17</v>
      </c>
      <c r="DX1102">
        <v>1</v>
      </c>
      <c r="DZ1102" t="s">
        <v>3</v>
      </c>
      <c r="EA1102" t="s">
        <v>3</v>
      </c>
      <c r="EB1102" t="s">
        <v>3</v>
      </c>
      <c r="EC1102" t="s">
        <v>3</v>
      </c>
      <c r="EE1102">
        <v>50757674</v>
      </c>
      <c r="EF1102">
        <v>8</v>
      </c>
      <c r="EG1102" t="s">
        <v>46</v>
      </c>
      <c r="EH1102">
        <v>0</v>
      </c>
      <c r="EI1102" t="s">
        <v>3</v>
      </c>
      <c r="EJ1102">
        <v>1</v>
      </c>
      <c r="EK1102">
        <v>500001</v>
      </c>
      <c r="EL1102" t="s">
        <v>47</v>
      </c>
      <c r="EM1102" t="s">
        <v>48</v>
      </c>
      <c r="EO1102" t="s">
        <v>3</v>
      </c>
      <c r="EQ1102">
        <v>0</v>
      </c>
      <c r="ER1102">
        <v>1496.67</v>
      </c>
      <c r="ES1102">
        <v>1573.93</v>
      </c>
      <c r="ET1102">
        <v>0</v>
      </c>
      <c r="EU1102">
        <v>0</v>
      </c>
      <c r="EV1102">
        <v>0</v>
      </c>
      <c r="EW1102">
        <v>0</v>
      </c>
      <c r="EX1102">
        <v>0</v>
      </c>
      <c r="EZ1102">
        <v>5</v>
      </c>
      <c r="FC1102">
        <v>0</v>
      </c>
      <c r="FD1102">
        <v>18</v>
      </c>
      <c r="FF1102">
        <v>1496.67</v>
      </c>
      <c r="FQ1102">
        <v>0</v>
      </c>
      <c r="FR1102">
        <f t="shared" si="983"/>
        <v>0</v>
      </c>
      <c r="FS1102">
        <v>0</v>
      </c>
      <c r="FX1102">
        <v>0</v>
      </c>
      <c r="FY1102">
        <v>0</v>
      </c>
      <c r="GA1102" t="s">
        <v>494</v>
      </c>
      <c r="GD1102">
        <v>1</v>
      </c>
      <c r="GF1102">
        <v>1281068968</v>
      </c>
      <c r="GG1102">
        <v>2</v>
      </c>
      <c r="GH1102">
        <v>3</v>
      </c>
      <c r="GI1102">
        <v>4</v>
      </c>
      <c r="GJ1102">
        <v>0</v>
      </c>
      <c r="GK1102">
        <v>0</v>
      </c>
      <c r="GL1102">
        <f t="shared" si="984"/>
        <v>0</v>
      </c>
      <c r="GM1102">
        <f t="shared" si="985"/>
        <v>1573.93</v>
      </c>
      <c r="GN1102">
        <f t="shared" si="986"/>
        <v>1573.93</v>
      </c>
      <c r="GO1102">
        <f t="shared" si="987"/>
        <v>0</v>
      </c>
      <c r="GP1102">
        <f t="shared" si="988"/>
        <v>0</v>
      </c>
      <c r="GR1102">
        <v>1</v>
      </c>
      <c r="GS1102">
        <v>1</v>
      </c>
      <c r="GT1102">
        <v>0</v>
      </c>
      <c r="GU1102" t="s">
        <v>3</v>
      </c>
      <c r="GV1102">
        <f t="shared" si="989"/>
        <v>0</v>
      </c>
      <c r="GW1102">
        <v>1</v>
      </c>
      <c r="GX1102">
        <f t="shared" si="990"/>
        <v>0</v>
      </c>
      <c r="HA1102">
        <v>0</v>
      </c>
      <c r="HB1102">
        <v>0</v>
      </c>
      <c r="HC1102">
        <f t="shared" si="991"/>
        <v>0</v>
      </c>
      <c r="HE1102" t="s">
        <v>35</v>
      </c>
      <c r="HF1102" t="s">
        <v>37</v>
      </c>
      <c r="HG1102">
        <f>ROUND(AC1102*I1102,2)</f>
        <v>1573.93</v>
      </c>
      <c r="HM1102" t="s">
        <v>3</v>
      </c>
      <c r="HN1102" t="s">
        <v>3</v>
      </c>
      <c r="HO1102" t="s">
        <v>3</v>
      </c>
      <c r="HP1102" t="s">
        <v>3</v>
      </c>
      <c r="HQ1102" t="s">
        <v>3</v>
      </c>
      <c r="IK1102">
        <v>0</v>
      </c>
    </row>
    <row r="1103" spans="1:245" x14ac:dyDescent="0.2">
      <c r="A1103">
        <v>17</v>
      </c>
      <c r="B1103">
        <v>1</v>
      </c>
      <c r="C1103">
        <f>ROW(SmtRes!A1405)</f>
        <v>1405</v>
      </c>
      <c r="D1103">
        <f>ROW(EtalonRes!A1610)</f>
        <v>1610</v>
      </c>
      <c r="E1103" t="s">
        <v>639</v>
      </c>
      <c r="F1103" t="s">
        <v>38</v>
      </c>
      <c r="G1103" t="s">
        <v>39</v>
      </c>
      <c r="H1103" t="s">
        <v>17</v>
      </c>
      <c r="I1103">
        <v>19</v>
      </c>
      <c r="J1103">
        <v>0</v>
      </c>
      <c r="K1103">
        <v>19</v>
      </c>
      <c r="O1103">
        <f t="shared" si="961"/>
        <v>13869.93</v>
      </c>
      <c r="P1103">
        <f t="shared" si="962"/>
        <v>7084.57</v>
      </c>
      <c r="Q1103">
        <f t="shared" si="963"/>
        <v>390.51</v>
      </c>
      <c r="R1103">
        <f t="shared" si="964"/>
        <v>82.47</v>
      </c>
      <c r="S1103">
        <f t="shared" si="965"/>
        <v>6394.85</v>
      </c>
      <c r="T1103">
        <f t="shared" si="966"/>
        <v>0</v>
      </c>
      <c r="U1103">
        <f t="shared" si="967"/>
        <v>21.346500000000002</v>
      </c>
      <c r="V1103">
        <f t="shared" si="968"/>
        <v>0.19950000000000001</v>
      </c>
      <c r="W1103">
        <f t="shared" si="969"/>
        <v>0</v>
      </c>
      <c r="X1103">
        <f t="shared" si="970"/>
        <v>7837.56</v>
      </c>
      <c r="Y1103">
        <f t="shared" si="971"/>
        <v>4663.67</v>
      </c>
      <c r="AA1103">
        <v>51651743</v>
      </c>
      <c r="AB1103">
        <f t="shared" si="972"/>
        <v>52.56</v>
      </c>
      <c r="AC1103">
        <f t="shared" si="973"/>
        <v>40.93</v>
      </c>
      <c r="AD1103">
        <f>ROUND(((((ET1103*ROUND(1.05,7)))-((EU1103*ROUND(1.05,7))))+AE1103),2)</f>
        <v>1.55</v>
      </c>
      <c r="AE1103">
        <f>ROUND(((EU1103*ROUND(1.05,7))),2)</f>
        <v>0.13</v>
      </c>
      <c r="AF1103">
        <f>ROUND(((EV1103*ROUND(1.05,7))),2)</f>
        <v>10.08</v>
      </c>
      <c r="AG1103">
        <f t="shared" si="974"/>
        <v>0</v>
      </c>
      <c r="AH1103">
        <f>((EW1103*ROUND(1.05,7)))</f>
        <v>1.1235000000000002</v>
      </c>
      <c r="AI1103">
        <f>((EX1103*ROUND(1.05,7)))</f>
        <v>1.0500000000000001E-2</v>
      </c>
      <c r="AJ1103">
        <f t="shared" si="975"/>
        <v>0</v>
      </c>
      <c r="AK1103">
        <v>52</v>
      </c>
      <c r="AL1103">
        <v>40.93</v>
      </c>
      <c r="AM1103">
        <v>1.47</v>
      </c>
      <c r="AN1103">
        <v>0.12</v>
      </c>
      <c r="AO1103">
        <v>9.6</v>
      </c>
      <c r="AP1103">
        <v>0</v>
      </c>
      <c r="AQ1103">
        <v>1.07</v>
      </c>
      <c r="AR1103">
        <v>0.01</v>
      </c>
      <c r="AS1103">
        <v>0</v>
      </c>
      <c r="AT1103">
        <v>121</v>
      </c>
      <c r="AU1103">
        <v>72</v>
      </c>
      <c r="AV1103">
        <v>1</v>
      </c>
      <c r="AW1103">
        <v>1</v>
      </c>
      <c r="AZ1103">
        <v>1</v>
      </c>
      <c r="BA1103">
        <v>33.39</v>
      </c>
      <c r="BB1103">
        <v>13.26</v>
      </c>
      <c r="BC1103">
        <v>9.11</v>
      </c>
      <c r="BD1103" t="s">
        <v>3</v>
      </c>
      <c r="BE1103" t="s">
        <v>3</v>
      </c>
      <c r="BF1103" t="s">
        <v>3</v>
      </c>
      <c r="BG1103" t="s">
        <v>3</v>
      </c>
      <c r="BH1103">
        <v>0</v>
      </c>
      <c r="BI1103">
        <v>1</v>
      </c>
      <c r="BJ1103" t="s">
        <v>40</v>
      </c>
      <c r="BM1103">
        <v>20001</v>
      </c>
      <c r="BN1103">
        <v>0</v>
      </c>
      <c r="BO1103" t="s">
        <v>3</v>
      </c>
      <c r="BP1103">
        <v>0</v>
      </c>
      <c r="BQ1103">
        <v>22</v>
      </c>
      <c r="BR1103">
        <v>0</v>
      </c>
      <c r="BS1103">
        <v>33.39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3</v>
      </c>
      <c r="BZ1103">
        <v>121</v>
      </c>
      <c r="CA1103">
        <v>72</v>
      </c>
      <c r="CB1103" t="s">
        <v>3</v>
      </c>
      <c r="CE1103">
        <v>0</v>
      </c>
      <c r="CF1103">
        <v>0</v>
      </c>
      <c r="CG1103">
        <v>0</v>
      </c>
      <c r="CM1103">
        <v>0</v>
      </c>
      <c r="CN1103" t="s">
        <v>19</v>
      </c>
      <c r="CO1103">
        <v>0</v>
      </c>
      <c r="CP1103">
        <f t="shared" si="976"/>
        <v>13869.93</v>
      </c>
      <c r="CQ1103">
        <f>AC1103*BC1103</f>
        <v>372.8723</v>
      </c>
      <c r="CR1103">
        <f>AD1103*BB1103</f>
        <v>20.553000000000001</v>
      </c>
      <c r="CS1103">
        <f t="shared" si="977"/>
        <v>4.3407</v>
      </c>
      <c r="CT1103">
        <f t="shared" si="978"/>
        <v>336.57120000000003</v>
      </c>
      <c r="CU1103">
        <f t="shared" si="979"/>
        <v>0</v>
      </c>
      <c r="CV1103">
        <f t="shared" si="980"/>
        <v>1.1235000000000002</v>
      </c>
      <c r="CW1103">
        <f t="shared" si="981"/>
        <v>1.0500000000000001E-2</v>
      </c>
      <c r="CX1103">
        <f t="shared" si="982"/>
        <v>0</v>
      </c>
      <c r="CY1103">
        <f t="shared" si="992"/>
        <v>7837.5572000000011</v>
      </c>
      <c r="CZ1103">
        <f t="shared" si="993"/>
        <v>4663.6704</v>
      </c>
      <c r="DC1103" t="s">
        <v>3</v>
      </c>
      <c r="DD1103" t="s">
        <v>3</v>
      </c>
      <c r="DE1103" t="s">
        <v>20</v>
      </c>
      <c r="DF1103" t="s">
        <v>20</v>
      </c>
      <c r="DG1103" t="s">
        <v>20</v>
      </c>
      <c r="DH1103" t="s">
        <v>3</v>
      </c>
      <c r="DI1103" t="s">
        <v>20</v>
      </c>
      <c r="DJ1103" t="s">
        <v>20</v>
      </c>
      <c r="DK1103" t="s">
        <v>3</v>
      </c>
      <c r="DL1103" t="s">
        <v>3</v>
      </c>
      <c r="DM1103" t="s">
        <v>3</v>
      </c>
      <c r="DN1103">
        <v>0</v>
      </c>
      <c r="DO1103">
        <v>0</v>
      </c>
      <c r="DP1103">
        <v>1</v>
      </c>
      <c r="DQ1103">
        <v>1</v>
      </c>
      <c r="DU1103">
        <v>1013</v>
      </c>
      <c r="DV1103" t="s">
        <v>17</v>
      </c>
      <c r="DW1103" t="s">
        <v>17</v>
      </c>
      <c r="DX1103">
        <v>1</v>
      </c>
      <c r="DZ1103" t="s">
        <v>3</v>
      </c>
      <c r="EA1103" t="s">
        <v>3</v>
      </c>
      <c r="EB1103" t="s">
        <v>3</v>
      </c>
      <c r="EC1103" t="s">
        <v>3</v>
      </c>
      <c r="EE1103">
        <v>50757454</v>
      </c>
      <c r="EF1103">
        <v>22</v>
      </c>
      <c r="EG1103" t="s">
        <v>21</v>
      </c>
      <c r="EH1103">
        <v>16</v>
      </c>
      <c r="EI1103" t="s">
        <v>22</v>
      </c>
      <c r="EJ1103">
        <v>1</v>
      </c>
      <c r="EK1103">
        <v>20001</v>
      </c>
      <c r="EL1103" t="s">
        <v>23</v>
      </c>
      <c r="EM1103" t="s">
        <v>24</v>
      </c>
      <c r="EO1103" t="s">
        <v>25</v>
      </c>
      <c r="EQ1103">
        <v>131072</v>
      </c>
      <c r="ER1103">
        <v>52</v>
      </c>
      <c r="ES1103">
        <v>40.93</v>
      </c>
      <c r="ET1103">
        <v>1.47</v>
      </c>
      <c r="EU1103">
        <v>0.12</v>
      </c>
      <c r="EV1103">
        <v>9.6</v>
      </c>
      <c r="EW1103">
        <v>1.07</v>
      </c>
      <c r="EX1103">
        <v>0.01</v>
      </c>
      <c r="EY1103">
        <v>0</v>
      </c>
      <c r="FQ1103">
        <v>0</v>
      </c>
      <c r="FR1103">
        <f t="shared" si="983"/>
        <v>0</v>
      </c>
      <c r="FS1103">
        <v>0</v>
      </c>
      <c r="FX1103">
        <v>121</v>
      </c>
      <c r="FY1103">
        <v>72</v>
      </c>
      <c r="GA1103" t="s">
        <v>3</v>
      </c>
      <c r="GD1103">
        <v>1</v>
      </c>
      <c r="GF1103">
        <v>-476731723</v>
      </c>
      <c r="GG1103">
        <v>2</v>
      </c>
      <c r="GH1103">
        <v>1</v>
      </c>
      <c r="GI1103">
        <v>4</v>
      </c>
      <c r="GJ1103">
        <v>0</v>
      </c>
      <c r="GK1103">
        <v>0</v>
      </c>
      <c r="GL1103">
        <f t="shared" si="984"/>
        <v>0</v>
      </c>
      <c r="GM1103">
        <f t="shared" si="985"/>
        <v>26371.16</v>
      </c>
      <c r="GN1103">
        <f t="shared" si="986"/>
        <v>26371.16</v>
      </c>
      <c r="GO1103">
        <f t="shared" si="987"/>
        <v>0</v>
      </c>
      <c r="GP1103">
        <f t="shared" si="988"/>
        <v>0</v>
      </c>
      <c r="GR1103">
        <v>0</v>
      </c>
      <c r="GS1103">
        <v>3</v>
      </c>
      <c r="GT1103">
        <v>0</v>
      </c>
      <c r="GU1103" t="s">
        <v>3</v>
      </c>
      <c r="GV1103">
        <f t="shared" si="989"/>
        <v>0</v>
      </c>
      <c r="GW1103">
        <v>1</v>
      </c>
      <c r="GX1103">
        <f t="shared" si="990"/>
        <v>0</v>
      </c>
      <c r="HA1103">
        <v>0</v>
      </c>
      <c r="HB1103">
        <v>0</v>
      </c>
      <c r="HC1103">
        <f t="shared" si="991"/>
        <v>0</v>
      </c>
      <c r="HE1103" t="s">
        <v>3</v>
      </c>
      <c r="HF1103" t="s">
        <v>3</v>
      </c>
      <c r="HM1103" t="s">
        <v>3</v>
      </c>
      <c r="HN1103" t="s">
        <v>26</v>
      </c>
      <c r="HO1103" t="s">
        <v>27</v>
      </c>
      <c r="HP1103" t="s">
        <v>22</v>
      </c>
      <c r="HQ1103" t="s">
        <v>22</v>
      </c>
      <c r="IK1103">
        <v>0</v>
      </c>
    </row>
    <row r="1104" spans="1:245" x14ac:dyDescent="0.2">
      <c r="A1104">
        <v>18</v>
      </c>
      <c r="B1104">
        <v>1</v>
      </c>
      <c r="C1104">
        <v>1400</v>
      </c>
      <c r="E1104" t="s">
        <v>640</v>
      </c>
      <c r="F1104" t="s">
        <v>42</v>
      </c>
      <c r="G1104" t="s">
        <v>43</v>
      </c>
      <c r="H1104" t="e">
        <f>'1.Ведомость'!#REF!</f>
        <v>#REF!</v>
      </c>
      <c r="I1104">
        <f>I1103*J1104</f>
        <v>1.9</v>
      </c>
      <c r="J1104">
        <v>9.9999999999999992E-2</v>
      </c>
      <c r="K1104">
        <v>0.1</v>
      </c>
      <c r="O1104">
        <f t="shared" si="961"/>
        <v>17.309999999999999</v>
      </c>
      <c r="P1104">
        <f t="shared" si="962"/>
        <v>17.309999999999999</v>
      </c>
      <c r="Q1104">
        <f t="shared" si="963"/>
        <v>0</v>
      </c>
      <c r="R1104">
        <f t="shared" si="964"/>
        <v>0</v>
      </c>
      <c r="S1104">
        <f t="shared" si="965"/>
        <v>0</v>
      </c>
      <c r="T1104">
        <f t="shared" si="966"/>
        <v>0</v>
      </c>
      <c r="U1104">
        <f t="shared" si="967"/>
        <v>0</v>
      </c>
      <c r="V1104">
        <f t="shared" si="968"/>
        <v>0</v>
      </c>
      <c r="W1104">
        <f t="shared" si="969"/>
        <v>0</v>
      </c>
      <c r="X1104">
        <f t="shared" si="970"/>
        <v>0</v>
      </c>
      <c r="Y1104">
        <f t="shared" si="971"/>
        <v>0</v>
      </c>
      <c r="AA1104">
        <v>51651743</v>
      </c>
      <c r="AB1104">
        <f t="shared" si="972"/>
        <v>1</v>
      </c>
      <c r="AC1104">
        <f t="shared" si="973"/>
        <v>1</v>
      </c>
      <c r="AD1104">
        <f>ROUND((((ET1104)-(EU1104))+AE1104),2)</f>
        <v>0</v>
      </c>
      <c r="AE1104">
        <f t="shared" ref="AE1104:AF1106" si="996">ROUND((EU1104),2)</f>
        <v>0</v>
      </c>
      <c r="AF1104">
        <f t="shared" si="996"/>
        <v>0</v>
      </c>
      <c r="AG1104">
        <f t="shared" si="974"/>
        <v>0</v>
      </c>
      <c r="AH1104">
        <f t="shared" ref="AH1104:AI1106" si="997">(EW1104)</f>
        <v>0</v>
      </c>
      <c r="AI1104">
        <f t="shared" si="997"/>
        <v>0</v>
      </c>
      <c r="AJ1104">
        <f t="shared" si="975"/>
        <v>0</v>
      </c>
      <c r="AK1104">
        <v>1</v>
      </c>
      <c r="AL1104">
        <v>1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1</v>
      </c>
      <c r="AW1104">
        <v>1</v>
      </c>
      <c r="AZ1104">
        <v>1</v>
      </c>
      <c r="BA1104">
        <v>1</v>
      </c>
      <c r="BB1104">
        <v>1</v>
      </c>
      <c r="BC1104">
        <v>9.11</v>
      </c>
      <c r="BD1104" t="s">
        <v>3</v>
      </c>
      <c r="BE1104" t="s">
        <v>3</v>
      </c>
      <c r="BF1104" t="s">
        <v>3</v>
      </c>
      <c r="BG1104" t="s">
        <v>3</v>
      </c>
      <c r="BH1104">
        <v>3</v>
      </c>
      <c r="BI1104">
        <v>1</v>
      </c>
      <c r="BJ1104" t="s">
        <v>45</v>
      </c>
      <c r="BM1104">
        <v>500001</v>
      </c>
      <c r="BN1104">
        <v>0</v>
      </c>
      <c r="BO1104" t="s">
        <v>3</v>
      </c>
      <c r="BP1104">
        <v>0</v>
      </c>
      <c r="BQ1104">
        <v>8</v>
      </c>
      <c r="BR1104">
        <v>0</v>
      </c>
      <c r="BS1104">
        <v>1</v>
      </c>
      <c r="BT1104">
        <v>1</v>
      </c>
      <c r="BU1104">
        <v>1</v>
      </c>
      <c r="BV1104">
        <v>1</v>
      </c>
      <c r="BW1104">
        <v>1</v>
      </c>
      <c r="BX1104">
        <v>1</v>
      </c>
      <c r="BY1104" t="s">
        <v>3</v>
      </c>
      <c r="BZ1104">
        <v>0</v>
      </c>
      <c r="CA1104">
        <v>0</v>
      </c>
      <c r="CB1104" t="s">
        <v>3</v>
      </c>
      <c r="CE1104">
        <v>0</v>
      </c>
      <c r="CF1104">
        <v>0</v>
      </c>
      <c r="CG1104">
        <v>0</v>
      </c>
      <c r="CM1104">
        <v>0</v>
      </c>
      <c r="CN1104" t="s">
        <v>3</v>
      </c>
      <c r="CO1104">
        <v>0</v>
      </c>
      <c r="CP1104">
        <f t="shared" si="976"/>
        <v>17.309999999999999</v>
      </c>
      <c r="CQ1104">
        <f>AC1104*BC1104</f>
        <v>9.11</v>
      </c>
      <c r="CR1104">
        <f>AD1104*BB1104</f>
        <v>0</v>
      </c>
      <c r="CS1104">
        <f t="shared" si="977"/>
        <v>0</v>
      </c>
      <c r="CT1104">
        <f t="shared" si="978"/>
        <v>0</v>
      </c>
      <c r="CU1104">
        <f t="shared" si="979"/>
        <v>0</v>
      </c>
      <c r="CV1104">
        <f t="shared" si="980"/>
        <v>0</v>
      </c>
      <c r="CW1104">
        <f t="shared" si="981"/>
        <v>0</v>
      </c>
      <c r="CX1104">
        <f t="shared" si="982"/>
        <v>0</v>
      </c>
      <c r="CY1104">
        <f t="shared" si="992"/>
        <v>0</v>
      </c>
      <c r="CZ1104">
        <f t="shared" si="993"/>
        <v>0</v>
      </c>
      <c r="DC1104" t="s">
        <v>3</v>
      </c>
      <c r="DD1104" t="s">
        <v>3</v>
      </c>
      <c r="DE1104" t="s">
        <v>3</v>
      </c>
      <c r="DF1104" t="s">
        <v>3</v>
      </c>
      <c r="DG1104" t="s">
        <v>3</v>
      </c>
      <c r="DH1104" t="s">
        <v>3</v>
      </c>
      <c r="DI1104" t="s">
        <v>3</v>
      </c>
      <c r="DJ1104" t="s">
        <v>3</v>
      </c>
      <c r="DK1104" t="s">
        <v>3</v>
      </c>
      <c r="DL1104" t="s">
        <v>3</v>
      </c>
      <c r="DM1104" t="s">
        <v>3</v>
      </c>
      <c r="DN1104">
        <v>0</v>
      </c>
      <c r="DO1104">
        <v>0</v>
      </c>
      <c r="DP1104">
        <v>1</v>
      </c>
      <c r="DQ1104">
        <v>1</v>
      </c>
      <c r="DU1104">
        <v>1013</v>
      </c>
      <c r="DV1104" t="s">
        <v>44</v>
      </c>
      <c r="DW1104" t="s">
        <v>44</v>
      </c>
      <c r="DX1104">
        <v>1</v>
      </c>
      <c r="DZ1104" t="s">
        <v>3</v>
      </c>
      <c r="EA1104" t="s">
        <v>3</v>
      </c>
      <c r="EB1104" t="s">
        <v>3</v>
      </c>
      <c r="EC1104" t="s">
        <v>3</v>
      </c>
      <c r="EE1104">
        <v>50757674</v>
      </c>
      <c r="EF1104">
        <v>8</v>
      </c>
      <c r="EG1104" t="s">
        <v>46</v>
      </c>
      <c r="EH1104">
        <v>0</v>
      </c>
      <c r="EI1104" t="s">
        <v>3</v>
      </c>
      <c r="EJ1104">
        <v>1</v>
      </c>
      <c r="EK1104">
        <v>500001</v>
      </c>
      <c r="EL1104" t="s">
        <v>47</v>
      </c>
      <c r="EM1104" t="s">
        <v>48</v>
      </c>
      <c r="EO1104" t="s">
        <v>3</v>
      </c>
      <c r="EQ1104">
        <v>0</v>
      </c>
      <c r="ER1104">
        <v>1</v>
      </c>
      <c r="ES1104">
        <v>1</v>
      </c>
      <c r="ET1104">
        <v>0</v>
      </c>
      <c r="EU1104">
        <v>0</v>
      </c>
      <c r="EV1104">
        <v>0</v>
      </c>
      <c r="EW1104">
        <v>0</v>
      </c>
      <c r="EX1104">
        <v>0</v>
      </c>
      <c r="FQ1104">
        <v>0</v>
      </c>
      <c r="FR1104">
        <f t="shared" si="983"/>
        <v>0</v>
      </c>
      <c r="FS1104">
        <v>0</v>
      </c>
      <c r="FX1104">
        <v>0</v>
      </c>
      <c r="FY1104">
        <v>0</v>
      </c>
      <c r="GA1104" t="s">
        <v>3</v>
      </c>
      <c r="GD1104">
        <v>1</v>
      </c>
      <c r="GF1104">
        <v>-1743999360</v>
      </c>
      <c r="GG1104">
        <v>2</v>
      </c>
      <c r="GH1104">
        <v>1</v>
      </c>
      <c r="GI1104">
        <v>4</v>
      </c>
      <c r="GJ1104">
        <v>0</v>
      </c>
      <c r="GK1104">
        <v>0</v>
      </c>
      <c r="GL1104">
        <f t="shared" si="984"/>
        <v>0</v>
      </c>
      <c r="GM1104">
        <f t="shared" si="985"/>
        <v>17.309999999999999</v>
      </c>
      <c r="GN1104">
        <f t="shared" si="986"/>
        <v>17.309999999999999</v>
      </c>
      <c r="GO1104">
        <f t="shared" si="987"/>
        <v>0</v>
      </c>
      <c r="GP1104">
        <f t="shared" si="988"/>
        <v>0</v>
      </c>
      <c r="GR1104">
        <v>0</v>
      </c>
      <c r="GS1104">
        <v>3</v>
      </c>
      <c r="GT1104">
        <v>0</v>
      </c>
      <c r="GU1104" t="s">
        <v>3</v>
      </c>
      <c r="GV1104">
        <f t="shared" si="989"/>
        <v>0</v>
      </c>
      <c r="GW1104">
        <v>1</v>
      </c>
      <c r="GX1104">
        <f t="shared" si="990"/>
        <v>0</v>
      </c>
      <c r="HA1104">
        <v>0</v>
      </c>
      <c r="HB1104">
        <v>0</v>
      </c>
      <c r="HC1104">
        <f t="shared" si="991"/>
        <v>0</v>
      </c>
      <c r="HE1104" t="s">
        <v>3</v>
      </c>
      <c r="HF1104" t="s">
        <v>3</v>
      </c>
      <c r="HM1104" t="s">
        <v>3</v>
      </c>
      <c r="HN1104" t="s">
        <v>3</v>
      </c>
      <c r="HO1104" t="s">
        <v>3</v>
      </c>
      <c r="HP1104" t="s">
        <v>3</v>
      </c>
      <c r="HQ1104" t="s">
        <v>3</v>
      </c>
      <c r="IK1104">
        <v>0</v>
      </c>
    </row>
    <row r="1105" spans="1:245" x14ac:dyDescent="0.2">
      <c r="A1105">
        <v>18</v>
      </c>
      <c r="B1105">
        <v>1</v>
      </c>
      <c r="C1105">
        <v>1404</v>
      </c>
      <c r="E1105" t="s">
        <v>641</v>
      </c>
      <c r="F1105" t="s">
        <v>50</v>
      </c>
      <c r="G1105" t="s">
        <v>51</v>
      </c>
      <c r="H1105" t="e">
        <f>'1.Ведомость'!#REF!</f>
        <v>#REF!</v>
      </c>
      <c r="I1105">
        <f>I1103*J1105</f>
        <v>-0.76</v>
      </c>
      <c r="J1105">
        <v>-0.04</v>
      </c>
      <c r="K1105">
        <v>-0.04</v>
      </c>
      <c r="O1105">
        <f t="shared" si="961"/>
        <v>-6411.25</v>
      </c>
      <c r="P1105">
        <f t="shared" si="962"/>
        <v>-6411.25</v>
      </c>
      <c r="Q1105">
        <f t="shared" si="963"/>
        <v>0</v>
      </c>
      <c r="R1105">
        <f t="shared" si="964"/>
        <v>0</v>
      </c>
      <c r="S1105">
        <f t="shared" si="965"/>
        <v>0</v>
      </c>
      <c r="T1105">
        <f t="shared" si="966"/>
        <v>0</v>
      </c>
      <c r="U1105">
        <f t="shared" si="967"/>
        <v>0</v>
      </c>
      <c r="V1105">
        <f t="shared" si="968"/>
        <v>0</v>
      </c>
      <c r="W1105">
        <f t="shared" si="969"/>
        <v>0</v>
      </c>
      <c r="X1105">
        <f t="shared" si="970"/>
        <v>0</v>
      </c>
      <c r="Y1105">
        <f t="shared" si="971"/>
        <v>0</v>
      </c>
      <c r="AA1105">
        <v>51651743</v>
      </c>
      <c r="AB1105">
        <f t="shared" si="972"/>
        <v>926</v>
      </c>
      <c r="AC1105">
        <f t="shared" si="973"/>
        <v>926</v>
      </c>
      <c r="AD1105">
        <f>ROUND((((ET1105)-(EU1105))+AE1105),2)</f>
        <v>0</v>
      </c>
      <c r="AE1105">
        <f t="shared" si="996"/>
        <v>0</v>
      </c>
      <c r="AF1105">
        <f t="shared" si="996"/>
        <v>0</v>
      </c>
      <c r="AG1105">
        <f t="shared" si="974"/>
        <v>0</v>
      </c>
      <c r="AH1105">
        <f t="shared" si="997"/>
        <v>0</v>
      </c>
      <c r="AI1105">
        <f t="shared" si="997"/>
        <v>0</v>
      </c>
      <c r="AJ1105">
        <f t="shared" si="975"/>
        <v>0</v>
      </c>
      <c r="AK1105">
        <v>926</v>
      </c>
      <c r="AL1105">
        <v>926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1</v>
      </c>
      <c r="AW1105">
        <v>1</v>
      </c>
      <c r="AZ1105">
        <v>1</v>
      </c>
      <c r="BA1105">
        <v>1</v>
      </c>
      <c r="BB1105">
        <v>1</v>
      </c>
      <c r="BC1105">
        <v>9.11</v>
      </c>
      <c r="BD1105" t="s">
        <v>3</v>
      </c>
      <c r="BE1105" t="s">
        <v>3</v>
      </c>
      <c r="BF1105" t="s">
        <v>3</v>
      </c>
      <c r="BG1105" t="s">
        <v>3</v>
      </c>
      <c r="BH1105">
        <v>3</v>
      </c>
      <c r="BI1105">
        <v>1</v>
      </c>
      <c r="BJ1105" t="s">
        <v>53</v>
      </c>
      <c r="BM1105">
        <v>500001</v>
      </c>
      <c r="BN1105">
        <v>0</v>
      </c>
      <c r="BO1105" t="s">
        <v>3</v>
      </c>
      <c r="BP1105">
        <v>0</v>
      </c>
      <c r="BQ1105">
        <v>8</v>
      </c>
      <c r="BR1105">
        <v>1</v>
      </c>
      <c r="BS1105">
        <v>1</v>
      </c>
      <c r="BT1105">
        <v>1</v>
      </c>
      <c r="BU1105">
        <v>1</v>
      </c>
      <c r="BV1105">
        <v>1</v>
      </c>
      <c r="BW1105">
        <v>1</v>
      </c>
      <c r="BX1105">
        <v>1</v>
      </c>
      <c r="BY1105" t="s">
        <v>3</v>
      </c>
      <c r="BZ1105">
        <v>0</v>
      </c>
      <c r="CA1105">
        <v>0</v>
      </c>
      <c r="CB1105" t="s">
        <v>3</v>
      </c>
      <c r="CE1105">
        <v>0</v>
      </c>
      <c r="CF1105">
        <v>0</v>
      </c>
      <c r="CG1105">
        <v>0</v>
      </c>
      <c r="CM1105">
        <v>0</v>
      </c>
      <c r="CN1105" t="s">
        <v>3</v>
      </c>
      <c r="CO1105">
        <v>0</v>
      </c>
      <c r="CP1105">
        <f t="shared" si="976"/>
        <v>-6411.25</v>
      </c>
      <c r="CQ1105">
        <f>AC1105*BC1105</f>
        <v>8435.8599999999988</v>
      </c>
      <c r="CR1105">
        <f>AD1105*BB1105</f>
        <v>0</v>
      </c>
      <c r="CS1105">
        <f t="shared" si="977"/>
        <v>0</v>
      </c>
      <c r="CT1105">
        <f t="shared" si="978"/>
        <v>0</v>
      </c>
      <c r="CU1105">
        <f t="shared" si="979"/>
        <v>0</v>
      </c>
      <c r="CV1105">
        <f t="shared" si="980"/>
        <v>0</v>
      </c>
      <c r="CW1105">
        <f t="shared" si="981"/>
        <v>0</v>
      </c>
      <c r="CX1105">
        <f t="shared" si="982"/>
        <v>0</v>
      </c>
      <c r="CY1105">
        <f t="shared" si="992"/>
        <v>0</v>
      </c>
      <c r="CZ1105">
        <f t="shared" si="993"/>
        <v>0</v>
      </c>
      <c r="DC1105" t="s">
        <v>3</v>
      </c>
      <c r="DD1105" t="s">
        <v>3</v>
      </c>
      <c r="DE1105" t="s">
        <v>3</v>
      </c>
      <c r="DF1105" t="s">
        <v>3</v>
      </c>
      <c r="DG1105" t="s">
        <v>3</v>
      </c>
      <c r="DH1105" t="s">
        <v>3</v>
      </c>
      <c r="DI1105" t="s">
        <v>3</v>
      </c>
      <c r="DJ1105" t="s">
        <v>3</v>
      </c>
      <c r="DK1105" t="s">
        <v>3</v>
      </c>
      <c r="DL1105" t="s">
        <v>3</v>
      </c>
      <c r="DM1105" t="s">
        <v>3</v>
      </c>
      <c r="DN1105">
        <v>0</v>
      </c>
      <c r="DO1105">
        <v>0</v>
      </c>
      <c r="DP1105">
        <v>1</v>
      </c>
      <c r="DQ1105">
        <v>1</v>
      </c>
      <c r="DU1105">
        <v>1005</v>
      </c>
      <c r="DV1105" t="s">
        <v>52</v>
      </c>
      <c r="DW1105" t="s">
        <v>52</v>
      </c>
      <c r="DX1105">
        <v>1</v>
      </c>
      <c r="DZ1105" t="s">
        <v>3</v>
      </c>
      <c r="EA1105" t="s">
        <v>3</v>
      </c>
      <c r="EB1105" t="s">
        <v>3</v>
      </c>
      <c r="EC1105" t="s">
        <v>3</v>
      </c>
      <c r="EE1105">
        <v>50757674</v>
      </c>
      <c r="EF1105">
        <v>8</v>
      </c>
      <c r="EG1105" t="s">
        <v>46</v>
      </c>
      <c r="EH1105">
        <v>0</v>
      </c>
      <c r="EI1105" t="s">
        <v>3</v>
      </c>
      <c r="EJ1105">
        <v>1</v>
      </c>
      <c r="EK1105">
        <v>500001</v>
      </c>
      <c r="EL1105" t="s">
        <v>47</v>
      </c>
      <c r="EM1105" t="s">
        <v>48</v>
      </c>
      <c r="EO1105" t="s">
        <v>3</v>
      </c>
      <c r="EQ1105">
        <v>32768</v>
      </c>
      <c r="ER1105">
        <v>926</v>
      </c>
      <c r="ES1105">
        <v>926</v>
      </c>
      <c r="ET1105">
        <v>0</v>
      </c>
      <c r="EU1105">
        <v>0</v>
      </c>
      <c r="EV1105">
        <v>0</v>
      </c>
      <c r="EW1105">
        <v>0</v>
      </c>
      <c r="EX1105">
        <v>0</v>
      </c>
      <c r="FQ1105">
        <v>0</v>
      </c>
      <c r="FR1105">
        <f t="shared" si="983"/>
        <v>0</v>
      </c>
      <c r="FS1105">
        <v>0</v>
      </c>
      <c r="FX1105">
        <v>0</v>
      </c>
      <c r="FY1105">
        <v>0</v>
      </c>
      <c r="GA1105" t="s">
        <v>3</v>
      </c>
      <c r="GD1105">
        <v>1</v>
      </c>
      <c r="GF1105">
        <v>-1896968330</v>
      </c>
      <c r="GG1105">
        <v>2</v>
      </c>
      <c r="GH1105">
        <v>1</v>
      </c>
      <c r="GI1105">
        <v>4</v>
      </c>
      <c r="GJ1105">
        <v>0</v>
      </c>
      <c r="GK1105">
        <v>0</v>
      </c>
      <c r="GL1105">
        <f t="shared" si="984"/>
        <v>0</v>
      </c>
      <c r="GM1105">
        <f t="shared" si="985"/>
        <v>-6411.25</v>
      </c>
      <c r="GN1105">
        <f t="shared" si="986"/>
        <v>-6411.25</v>
      </c>
      <c r="GO1105">
        <f t="shared" si="987"/>
        <v>0</v>
      </c>
      <c r="GP1105">
        <f t="shared" si="988"/>
        <v>0</v>
      </c>
      <c r="GR1105">
        <v>0</v>
      </c>
      <c r="GS1105">
        <v>3</v>
      </c>
      <c r="GT1105">
        <v>0</v>
      </c>
      <c r="GU1105" t="s">
        <v>3</v>
      </c>
      <c r="GV1105">
        <f t="shared" si="989"/>
        <v>0</v>
      </c>
      <c r="GW1105">
        <v>1</v>
      </c>
      <c r="GX1105">
        <f t="shared" si="990"/>
        <v>0</v>
      </c>
      <c r="HA1105">
        <v>0</v>
      </c>
      <c r="HB1105">
        <v>0</v>
      </c>
      <c r="HC1105">
        <f t="shared" si="991"/>
        <v>0</v>
      </c>
      <c r="HE1105" t="s">
        <v>3</v>
      </c>
      <c r="HF1105" t="s">
        <v>3</v>
      </c>
      <c r="HM1105" t="s">
        <v>3</v>
      </c>
      <c r="HN1105" t="s">
        <v>3</v>
      </c>
      <c r="HO1105" t="s">
        <v>3</v>
      </c>
      <c r="HP1105" t="s">
        <v>3</v>
      </c>
      <c r="HQ1105" t="s">
        <v>3</v>
      </c>
      <c r="IK1105">
        <v>0</v>
      </c>
    </row>
    <row r="1106" spans="1:245" x14ac:dyDescent="0.2">
      <c r="A1106">
        <v>18</v>
      </c>
      <c r="B1106">
        <v>1</v>
      </c>
      <c r="C1106">
        <v>1405</v>
      </c>
      <c r="E1106" t="s">
        <v>642</v>
      </c>
      <c r="F1106" t="s">
        <v>29</v>
      </c>
      <c r="G1106" t="s">
        <v>55</v>
      </c>
      <c r="H1106" t="str">
        <f>'1.Ведомость'!C343</f>
        <v>ШТ</v>
      </c>
      <c r="I1106">
        <f>I1103*J1106</f>
        <v>19</v>
      </c>
      <c r="J1106">
        <v>1</v>
      </c>
      <c r="K1106">
        <v>1</v>
      </c>
      <c r="O1106">
        <f t="shared" si="961"/>
        <v>32851.760000000002</v>
      </c>
      <c r="P1106">
        <f t="shared" si="962"/>
        <v>32851.760000000002</v>
      </c>
      <c r="Q1106">
        <f t="shared" si="963"/>
        <v>0</v>
      </c>
      <c r="R1106">
        <f t="shared" si="964"/>
        <v>0</v>
      </c>
      <c r="S1106">
        <f t="shared" si="965"/>
        <v>0</v>
      </c>
      <c r="T1106">
        <f t="shared" si="966"/>
        <v>0</v>
      </c>
      <c r="U1106">
        <f t="shared" si="967"/>
        <v>0</v>
      </c>
      <c r="V1106">
        <f t="shared" si="968"/>
        <v>0</v>
      </c>
      <c r="W1106">
        <f t="shared" si="969"/>
        <v>0</v>
      </c>
      <c r="X1106">
        <f t="shared" si="970"/>
        <v>0</v>
      </c>
      <c r="Y1106">
        <f t="shared" si="971"/>
        <v>0</v>
      </c>
      <c r="AA1106">
        <v>51651743</v>
      </c>
      <c r="AB1106">
        <f t="shared" si="972"/>
        <v>1729.04</v>
      </c>
      <c r="AC1106">
        <f t="shared" si="973"/>
        <v>1729.04</v>
      </c>
      <c r="AD1106">
        <f>ROUND((((ET1106)-(EU1106))+AE1106),2)</f>
        <v>0</v>
      </c>
      <c r="AE1106">
        <f t="shared" si="996"/>
        <v>0</v>
      </c>
      <c r="AF1106">
        <f t="shared" si="996"/>
        <v>0</v>
      </c>
      <c r="AG1106">
        <f t="shared" si="974"/>
        <v>0</v>
      </c>
      <c r="AH1106">
        <f t="shared" si="997"/>
        <v>0</v>
      </c>
      <c r="AI1106">
        <f t="shared" si="997"/>
        <v>0</v>
      </c>
      <c r="AJ1106">
        <f t="shared" si="975"/>
        <v>0</v>
      </c>
      <c r="AK1106">
        <v>1729.0400000000002</v>
      </c>
      <c r="AL1106">
        <v>1729.0400000000002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1</v>
      </c>
      <c r="AW1106">
        <v>1</v>
      </c>
      <c r="AZ1106">
        <v>1</v>
      </c>
      <c r="BA1106">
        <v>1</v>
      </c>
      <c r="BB1106">
        <v>1</v>
      </c>
      <c r="BC1106">
        <v>9.11</v>
      </c>
      <c r="BD1106" t="s">
        <v>3</v>
      </c>
      <c r="BE1106" t="s">
        <v>3</v>
      </c>
      <c r="BF1106" t="s">
        <v>3</v>
      </c>
      <c r="BG1106" t="s">
        <v>3</v>
      </c>
      <c r="BH1106">
        <v>3</v>
      </c>
      <c r="BI1106">
        <v>1</v>
      </c>
      <c r="BJ1106" t="s">
        <v>56</v>
      </c>
      <c r="BM1106">
        <v>500001</v>
      </c>
      <c r="BN1106">
        <v>0</v>
      </c>
      <c r="BO1106" t="s">
        <v>3</v>
      </c>
      <c r="BP1106">
        <v>0</v>
      </c>
      <c r="BQ1106">
        <v>8</v>
      </c>
      <c r="BR1106">
        <v>0</v>
      </c>
      <c r="BS1106">
        <v>1</v>
      </c>
      <c r="BT1106">
        <v>1</v>
      </c>
      <c r="BU1106">
        <v>1</v>
      </c>
      <c r="BV1106">
        <v>1</v>
      </c>
      <c r="BW1106">
        <v>1</v>
      </c>
      <c r="BX1106">
        <v>1</v>
      </c>
      <c r="BY1106" t="s">
        <v>3</v>
      </c>
      <c r="BZ1106">
        <v>0</v>
      </c>
      <c r="CA1106">
        <v>0</v>
      </c>
      <c r="CB1106" t="s">
        <v>3</v>
      </c>
      <c r="CE1106">
        <v>0</v>
      </c>
      <c r="CF1106">
        <v>0</v>
      </c>
      <c r="CG1106">
        <v>0</v>
      </c>
      <c r="CM1106">
        <v>0</v>
      </c>
      <c r="CN1106" t="s">
        <v>3</v>
      </c>
      <c r="CO1106">
        <v>0</v>
      </c>
      <c r="CP1106">
        <f t="shared" si="976"/>
        <v>32851.760000000002</v>
      </c>
      <c r="CQ1106">
        <f>AC1106</f>
        <v>1729.04</v>
      </c>
      <c r="CR1106">
        <f>AD1106</f>
        <v>0</v>
      </c>
      <c r="CS1106">
        <f t="shared" si="977"/>
        <v>0</v>
      </c>
      <c r="CT1106">
        <f t="shared" si="978"/>
        <v>0</v>
      </c>
      <c r="CU1106">
        <f t="shared" si="979"/>
        <v>0</v>
      </c>
      <c r="CV1106">
        <f t="shared" si="980"/>
        <v>0</v>
      </c>
      <c r="CW1106">
        <f t="shared" si="981"/>
        <v>0</v>
      </c>
      <c r="CX1106">
        <f t="shared" si="982"/>
        <v>0</v>
      </c>
      <c r="CY1106">
        <f t="shared" si="992"/>
        <v>0</v>
      </c>
      <c r="CZ1106">
        <f t="shared" si="993"/>
        <v>0</v>
      </c>
      <c r="DC1106" t="s">
        <v>3</v>
      </c>
      <c r="DD1106" t="s">
        <v>3</v>
      </c>
      <c r="DE1106" t="s">
        <v>3</v>
      </c>
      <c r="DF1106" t="s">
        <v>3</v>
      </c>
      <c r="DG1106" t="s">
        <v>3</v>
      </c>
      <c r="DH1106" t="s">
        <v>3</v>
      </c>
      <c r="DI1106" t="s">
        <v>3</v>
      </c>
      <c r="DJ1106" t="s">
        <v>3</v>
      </c>
      <c r="DK1106" t="s">
        <v>3</v>
      </c>
      <c r="DL1106" t="s">
        <v>3</v>
      </c>
      <c r="DM1106" t="s">
        <v>3</v>
      </c>
      <c r="DN1106">
        <v>0</v>
      </c>
      <c r="DO1106">
        <v>0</v>
      </c>
      <c r="DP1106">
        <v>1</v>
      </c>
      <c r="DQ1106">
        <v>1</v>
      </c>
      <c r="DU1106">
        <v>1013</v>
      </c>
      <c r="DV1106" t="s">
        <v>17</v>
      </c>
      <c r="DW1106" t="s">
        <v>17</v>
      </c>
      <c r="DX1106">
        <v>1</v>
      </c>
      <c r="DZ1106" t="s">
        <v>3</v>
      </c>
      <c r="EA1106" t="s">
        <v>3</v>
      </c>
      <c r="EB1106" t="s">
        <v>3</v>
      </c>
      <c r="EC1106" t="s">
        <v>3</v>
      </c>
      <c r="EE1106">
        <v>50757674</v>
      </c>
      <c r="EF1106">
        <v>8</v>
      </c>
      <c r="EG1106" t="s">
        <v>46</v>
      </c>
      <c r="EH1106">
        <v>0</v>
      </c>
      <c r="EI1106" t="s">
        <v>3</v>
      </c>
      <c r="EJ1106">
        <v>1</v>
      </c>
      <c r="EK1106">
        <v>500001</v>
      </c>
      <c r="EL1106" t="s">
        <v>47</v>
      </c>
      <c r="EM1106" t="s">
        <v>48</v>
      </c>
      <c r="EO1106" t="s">
        <v>3</v>
      </c>
      <c r="EQ1106">
        <v>0</v>
      </c>
      <c r="ER1106">
        <v>1644.17</v>
      </c>
      <c r="ES1106">
        <v>1729.0400000000002</v>
      </c>
      <c r="ET1106">
        <v>0</v>
      </c>
      <c r="EU1106">
        <v>0</v>
      </c>
      <c r="EV1106">
        <v>0</v>
      </c>
      <c r="EW1106">
        <v>0</v>
      </c>
      <c r="EX1106">
        <v>0</v>
      </c>
      <c r="EZ1106">
        <v>5</v>
      </c>
      <c r="FC1106">
        <v>0</v>
      </c>
      <c r="FD1106">
        <v>18</v>
      </c>
      <c r="FF1106">
        <v>1644.17</v>
      </c>
      <c r="FQ1106">
        <v>0</v>
      </c>
      <c r="FR1106">
        <f t="shared" si="983"/>
        <v>0</v>
      </c>
      <c r="FS1106">
        <v>0</v>
      </c>
      <c r="FX1106">
        <v>0</v>
      </c>
      <c r="FY1106">
        <v>0</v>
      </c>
      <c r="GA1106" t="s">
        <v>57</v>
      </c>
      <c r="GD1106">
        <v>1</v>
      </c>
      <c r="GF1106">
        <v>-1802594515</v>
      </c>
      <c r="GG1106">
        <v>2</v>
      </c>
      <c r="GH1106">
        <v>3</v>
      </c>
      <c r="GI1106">
        <v>4</v>
      </c>
      <c r="GJ1106">
        <v>0</v>
      </c>
      <c r="GK1106">
        <v>0</v>
      </c>
      <c r="GL1106">
        <f t="shared" si="984"/>
        <v>0</v>
      </c>
      <c r="GM1106">
        <f t="shared" si="985"/>
        <v>32851.760000000002</v>
      </c>
      <c r="GN1106">
        <f t="shared" si="986"/>
        <v>32851.760000000002</v>
      </c>
      <c r="GO1106">
        <f t="shared" si="987"/>
        <v>0</v>
      </c>
      <c r="GP1106">
        <f t="shared" si="988"/>
        <v>0</v>
      </c>
      <c r="GR1106">
        <v>1</v>
      </c>
      <c r="GS1106">
        <v>1</v>
      </c>
      <c r="GT1106">
        <v>0</v>
      </c>
      <c r="GU1106" t="s">
        <v>3</v>
      </c>
      <c r="GV1106">
        <f t="shared" si="989"/>
        <v>0</v>
      </c>
      <c r="GW1106">
        <v>1</v>
      </c>
      <c r="GX1106">
        <f t="shared" si="990"/>
        <v>0</v>
      </c>
      <c r="HA1106">
        <v>0</v>
      </c>
      <c r="HB1106">
        <v>0</v>
      </c>
      <c r="HC1106">
        <f t="shared" si="991"/>
        <v>0</v>
      </c>
      <c r="HE1106" t="s">
        <v>35</v>
      </c>
      <c r="HF1106" t="s">
        <v>37</v>
      </c>
      <c r="HG1106">
        <f>ROUND(AC1106*I1106,2)</f>
        <v>32851.760000000002</v>
      </c>
      <c r="HM1106" t="s">
        <v>3</v>
      </c>
      <c r="HN1106" t="s">
        <v>3</v>
      </c>
      <c r="HO1106" t="s">
        <v>3</v>
      </c>
      <c r="HP1106" t="s">
        <v>3</v>
      </c>
      <c r="HQ1106" t="s">
        <v>3</v>
      </c>
      <c r="IK1106">
        <v>0</v>
      </c>
    </row>
    <row r="1107" spans="1:245" x14ac:dyDescent="0.2">
      <c r="A1107">
        <v>17</v>
      </c>
      <c r="B1107">
        <v>1</v>
      </c>
      <c r="C1107">
        <f>ROW(SmtRes!A1415)</f>
        <v>1415</v>
      </c>
      <c r="D1107">
        <f>ROW(EtalonRes!A1619)</f>
        <v>1619</v>
      </c>
      <c r="E1107" t="s">
        <v>643</v>
      </c>
      <c r="F1107" t="s">
        <v>38</v>
      </c>
      <c r="G1107" t="s">
        <v>39</v>
      </c>
      <c r="H1107" t="s">
        <v>17</v>
      </c>
      <c r="I1107">
        <v>19</v>
      </c>
      <c r="J1107">
        <v>0</v>
      </c>
      <c r="K1107">
        <v>19</v>
      </c>
      <c r="O1107">
        <f t="shared" si="961"/>
        <v>13869.93</v>
      </c>
      <c r="P1107">
        <f t="shared" si="962"/>
        <v>7084.57</v>
      </c>
      <c r="Q1107">
        <f t="shared" si="963"/>
        <v>390.51</v>
      </c>
      <c r="R1107">
        <f t="shared" si="964"/>
        <v>82.47</v>
      </c>
      <c r="S1107">
        <f t="shared" si="965"/>
        <v>6394.85</v>
      </c>
      <c r="T1107">
        <f t="shared" si="966"/>
        <v>0</v>
      </c>
      <c r="U1107">
        <f t="shared" si="967"/>
        <v>21.346500000000002</v>
      </c>
      <c r="V1107">
        <f t="shared" si="968"/>
        <v>0.19950000000000001</v>
      </c>
      <c r="W1107">
        <f t="shared" si="969"/>
        <v>0</v>
      </c>
      <c r="X1107">
        <f t="shared" si="970"/>
        <v>7837.56</v>
      </c>
      <c r="Y1107">
        <f t="shared" si="971"/>
        <v>4663.67</v>
      </c>
      <c r="AA1107">
        <v>51651743</v>
      </c>
      <c r="AB1107">
        <f t="shared" si="972"/>
        <v>52.56</v>
      </c>
      <c r="AC1107">
        <f t="shared" si="973"/>
        <v>40.93</v>
      </c>
      <c r="AD1107">
        <f>ROUND(((((ET1107*ROUND(1.05,7)))-((EU1107*ROUND(1.05,7))))+AE1107),2)</f>
        <v>1.55</v>
      </c>
      <c r="AE1107">
        <f>ROUND(((EU1107*ROUND(1.05,7))),2)</f>
        <v>0.13</v>
      </c>
      <c r="AF1107">
        <f>ROUND(((EV1107*ROUND(1.05,7))),2)</f>
        <v>10.08</v>
      </c>
      <c r="AG1107">
        <f t="shared" si="974"/>
        <v>0</v>
      </c>
      <c r="AH1107">
        <f>((EW1107*ROUND(1.05,7)))</f>
        <v>1.1235000000000002</v>
      </c>
      <c r="AI1107">
        <f>((EX1107*ROUND(1.05,7)))</f>
        <v>1.0500000000000001E-2</v>
      </c>
      <c r="AJ1107">
        <f t="shared" si="975"/>
        <v>0</v>
      </c>
      <c r="AK1107">
        <v>52</v>
      </c>
      <c r="AL1107">
        <v>40.93</v>
      </c>
      <c r="AM1107">
        <v>1.47</v>
      </c>
      <c r="AN1107">
        <v>0.12</v>
      </c>
      <c r="AO1107">
        <v>9.6</v>
      </c>
      <c r="AP1107">
        <v>0</v>
      </c>
      <c r="AQ1107">
        <v>1.07</v>
      </c>
      <c r="AR1107">
        <v>0.01</v>
      </c>
      <c r="AS1107">
        <v>0</v>
      </c>
      <c r="AT1107">
        <v>121</v>
      </c>
      <c r="AU1107">
        <v>72</v>
      </c>
      <c r="AV1107">
        <v>1</v>
      </c>
      <c r="AW1107">
        <v>1</v>
      </c>
      <c r="AZ1107">
        <v>1</v>
      </c>
      <c r="BA1107">
        <v>33.39</v>
      </c>
      <c r="BB1107">
        <v>13.26</v>
      </c>
      <c r="BC1107">
        <v>9.11</v>
      </c>
      <c r="BD1107" t="s">
        <v>3</v>
      </c>
      <c r="BE1107" t="s">
        <v>3</v>
      </c>
      <c r="BF1107" t="s">
        <v>3</v>
      </c>
      <c r="BG1107" t="s">
        <v>3</v>
      </c>
      <c r="BH1107">
        <v>0</v>
      </c>
      <c r="BI1107">
        <v>1</v>
      </c>
      <c r="BJ1107" t="s">
        <v>40</v>
      </c>
      <c r="BM1107">
        <v>20001</v>
      </c>
      <c r="BN1107">
        <v>0</v>
      </c>
      <c r="BO1107" t="s">
        <v>3</v>
      </c>
      <c r="BP1107">
        <v>0</v>
      </c>
      <c r="BQ1107">
        <v>22</v>
      </c>
      <c r="BR1107">
        <v>0</v>
      </c>
      <c r="BS1107">
        <v>33.39</v>
      </c>
      <c r="BT1107">
        <v>1</v>
      </c>
      <c r="BU1107">
        <v>1</v>
      </c>
      <c r="BV1107">
        <v>1</v>
      </c>
      <c r="BW1107">
        <v>1</v>
      </c>
      <c r="BX1107">
        <v>1</v>
      </c>
      <c r="BY1107" t="s">
        <v>3</v>
      </c>
      <c r="BZ1107">
        <v>121</v>
      </c>
      <c r="CA1107">
        <v>72</v>
      </c>
      <c r="CB1107" t="s">
        <v>3</v>
      </c>
      <c r="CE1107">
        <v>0</v>
      </c>
      <c r="CF1107">
        <v>0</v>
      </c>
      <c r="CG1107">
        <v>0</v>
      </c>
      <c r="CM1107">
        <v>0</v>
      </c>
      <c r="CN1107" t="s">
        <v>19</v>
      </c>
      <c r="CO1107">
        <v>0</v>
      </c>
      <c r="CP1107">
        <f t="shared" si="976"/>
        <v>13869.93</v>
      </c>
      <c r="CQ1107">
        <f>AC1107*BC1107</f>
        <v>372.8723</v>
      </c>
      <c r="CR1107">
        <f>AD1107*BB1107</f>
        <v>20.553000000000001</v>
      </c>
      <c r="CS1107">
        <f t="shared" si="977"/>
        <v>4.3407</v>
      </c>
      <c r="CT1107">
        <f t="shared" si="978"/>
        <v>336.57120000000003</v>
      </c>
      <c r="CU1107">
        <f t="shared" si="979"/>
        <v>0</v>
      </c>
      <c r="CV1107">
        <f t="shared" si="980"/>
        <v>1.1235000000000002</v>
      </c>
      <c r="CW1107">
        <f t="shared" si="981"/>
        <v>1.0500000000000001E-2</v>
      </c>
      <c r="CX1107">
        <f t="shared" si="982"/>
        <v>0</v>
      </c>
      <c r="CY1107">
        <f t="shared" si="992"/>
        <v>7837.5572000000011</v>
      </c>
      <c r="CZ1107">
        <f t="shared" si="993"/>
        <v>4663.6704</v>
      </c>
      <c r="DC1107" t="s">
        <v>3</v>
      </c>
      <c r="DD1107" t="s">
        <v>3</v>
      </c>
      <c r="DE1107" t="s">
        <v>20</v>
      </c>
      <c r="DF1107" t="s">
        <v>20</v>
      </c>
      <c r="DG1107" t="s">
        <v>20</v>
      </c>
      <c r="DH1107" t="s">
        <v>3</v>
      </c>
      <c r="DI1107" t="s">
        <v>20</v>
      </c>
      <c r="DJ1107" t="s">
        <v>20</v>
      </c>
      <c r="DK1107" t="s">
        <v>3</v>
      </c>
      <c r="DL1107" t="s">
        <v>3</v>
      </c>
      <c r="DM1107" t="s">
        <v>3</v>
      </c>
      <c r="DN1107">
        <v>0</v>
      </c>
      <c r="DO1107">
        <v>0</v>
      </c>
      <c r="DP1107">
        <v>1</v>
      </c>
      <c r="DQ1107">
        <v>1</v>
      </c>
      <c r="DU1107">
        <v>1013</v>
      </c>
      <c r="DV1107" t="s">
        <v>17</v>
      </c>
      <c r="DW1107" t="s">
        <v>17</v>
      </c>
      <c r="DX1107">
        <v>1</v>
      </c>
      <c r="DZ1107" t="s">
        <v>3</v>
      </c>
      <c r="EA1107" t="s">
        <v>3</v>
      </c>
      <c r="EB1107" t="s">
        <v>3</v>
      </c>
      <c r="EC1107" t="s">
        <v>3</v>
      </c>
      <c r="EE1107">
        <v>50757454</v>
      </c>
      <c r="EF1107">
        <v>22</v>
      </c>
      <c r="EG1107" t="s">
        <v>21</v>
      </c>
      <c r="EH1107">
        <v>16</v>
      </c>
      <c r="EI1107" t="s">
        <v>22</v>
      </c>
      <c r="EJ1107">
        <v>1</v>
      </c>
      <c r="EK1107">
        <v>20001</v>
      </c>
      <c r="EL1107" t="s">
        <v>23</v>
      </c>
      <c r="EM1107" t="s">
        <v>24</v>
      </c>
      <c r="EO1107" t="s">
        <v>25</v>
      </c>
      <c r="EQ1107">
        <v>131072</v>
      </c>
      <c r="ER1107">
        <v>52</v>
      </c>
      <c r="ES1107">
        <v>40.93</v>
      </c>
      <c r="ET1107">
        <v>1.47</v>
      </c>
      <c r="EU1107">
        <v>0.12</v>
      </c>
      <c r="EV1107">
        <v>9.6</v>
      </c>
      <c r="EW1107">
        <v>1.07</v>
      </c>
      <c r="EX1107">
        <v>0.01</v>
      </c>
      <c r="EY1107">
        <v>0</v>
      </c>
      <c r="FQ1107">
        <v>0</v>
      </c>
      <c r="FR1107">
        <f t="shared" si="983"/>
        <v>0</v>
      </c>
      <c r="FS1107">
        <v>0</v>
      </c>
      <c r="FX1107">
        <v>121</v>
      </c>
      <c r="FY1107">
        <v>72</v>
      </c>
      <c r="GA1107" t="s">
        <v>3</v>
      </c>
      <c r="GD1107">
        <v>1</v>
      </c>
      <c r="GF1107">
        <v>-476731723</v>
      </c>
      <c r="GG1107">
        <v>2</v>
      </c>
      <c r="GH1107">
        <v>1</v>
      </c>
      <c r="GI1107">
        <v>4</v>
      </c>
      <c r="GJ1107">
        <v>0</v>
      </c>
      <c r="GK1107">
        <v>0</v>
      </c>
      <c r="GL1107">
        <f t="shared" si="984"/>
        <v>0</v>
      </c>
      <c r="GM1107">
        <f t="shared" si="985"/>
        <v>26371.16</v>
      </c>
      <c r="GN1107">
        <f t="shared" si="986"/>
        <v>26371.16</v>
      </c>
      <c r="GO1107">
        <f t="shared" si="987"/>
        <v>0</v>
      </c>
      <c r="GP1107">
        <f t="shared" si="988"/>
        <v>0</v>
      </c>
      <c r="GR1107">
        <v>0</v>
      </c>
      <c r="GS1107">
        <v>3</v>
      </c>
      <c r="GT1107">
        <v>0</v>
      </c>
      <c r="GU1107" t="s">
        <v>3</v>
      </c>
      <c r="GV1107">
        <f t="shared" si="989"/>
        <v>0</v>
      </c>
      <c r="GW1107">
        <v>1</v>
      </c>
      <c r="GX1107">
        <f t="shared" si="990"/>
        <v>0</v>
      </c>
      <c r="HA1107">
        <v>0</v>
      </c>
      <c r="HB1107">
        <v>0</v>
      </c>
      <c r="HC1107">
        <f t="shared" si="991"/>
        <v>0</v>
      </c>
      <c r="HE1107" t="s">
        <v>3</v>
      </c>
      <c r="HF1107" t="s">
        <v>3</v>
      </c>
      <c r="HM1107" t="s">
        <v>3</v>
      </c>
      <c r="HN1107" t="s">
        <v>26</v>
      </c>
      <c r="HO1107" t="s">
        <v>27</v>
      </c>
      <c r="HP1107" t="s">
        <v>22</v>
      </c>
      <c r="HQ1107" t="s">
        <v>22</v>
      </c>
      <c r="IK1107">
        <v>0</v>
      </c>
    </row>
    <row r="1108" spans="1:245" x14ac:dyDescent="0.2">
      <c r="A1108">
        <v>18</v>
      </c>
      <c r="B1108">
        <v>1</v>
      </c>
      <c r="C1108">
        <v>1410</v>
      </c>
      <c r="E1108" t="s">
        <v>644</v>
      </c>
      <c r="F1108" t="s">
        <v>42</v>
      </c>
      <c r="G1108" t="s">
        <v>43</v>
      </c>
      <c r="H1108" t="e">
        <f>'1.Ведомость'!#REF!</f>
        <v>#REF!</v>
      </c>
      <c r="I1108">
        <f>I1107*J1108</f>
        <v>1.9</v>
      </c>
      <c r="J1108">
        <v>9.9999999999999992E-2</v>
      </c>
      <c r="K1108">
        <v>0.1</v>
      </c>
      <c r="O1108">
        <f t="shared" si="961"/>
        <v>17.309999999999999</v>
      </c>
      <c r="P1108">
        <f t="shared" si="962"/>
        <v>17.309999999999999</v>
      </c>
      <c r="Q1108">
        <f t="shared" si="963"/>
        <v>0</v>
      </c>
      <c r="R1108">
        <f t="shared" si="964"/>
        <v>0</v>
      </c>
      <c r="S1108">
        <f t="shared" si="965"/>
        <v>0</v>
      </c>
      <c r="T1108">
        <f t="shared" si="966"/>
        <v>0</v>
      </c>
      <c r="U1108">
        <f t="shared" si="967"/>
        <v>0</v>
      </c>
      <c r="V1108">
        <f t="shared" si="968"/>
        <v>0</v>
      </c>
      <c r="W1108">
        <f t="shared" si="969"/>
        <v>0</v>
      </c>
      <c r="X1108">
        <f t="shared" si="970"/>
        <v>0</v>
      </c>
      <c r="Y1108">
        <f t="shared" si="971"/>
        <v>0</v>
      </c>
      <c r="AA1108">
        <v>51651743</v>
      </c>
      <c r="AB1108">
        <f t="shared" si="972"/>
        <v>1</v>
      </c>
      <c r="AC1108">
        <f t="shared" si="973"/>
        <v>1</v>
      </c>
      <c r="AD1108">
        <f>ROUND((((ET1108)-(EU1108))+AE1108),2)</f>
        <v>0</v>
      </c>
      <c r="AE1108">
        <f t="shared" ref="AE1108:AF1110" si="998">ROUND((EU1108),2)</f>
        <v>0</v>
      </c>
      <c r="AF1108">
        <f t="shared" si="998"/>
        <v>0</v>
      </c>
      <c r="AG1108">
        <f t="shared" si="974"/>
        <v>0</v>
      </c>
      <c r="AH1108">
        <f t="shared" ref="AH1108:AI1110" si="999">(EW1108)</f>
        <v>0</v>
      </c>
      <c r="AI1108">
        <f t="shared" si="999"/>
        <v>0</v>
      </c>
      <c r="AJ1108">
        <f t="shared" si="975"/>
        <v>0</v>
      </c>
      <c r="AK1108">
        <v>1</v>
      </c>
      <c r="AL1108">
        <v>1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1</v>
      </c>
      <c r="AW1108">
        <v>1</v>
      </c>
      <c r="AZ1108">
        <v>1</v>
      </c>
      <c r="BA1108">
        <v>1</v>
      </c>
      <c r="BB1108">
        <v>1</v>
      </c>
      <c r="BC1108">
        <v>9.11</v>
      </c>
      <c r="BD1108" t="s">
        <v>3</v>
      </c>
      <c r="BE1108" t="s">
        <v>3</v>
      </c>
      <c r="BF1108" t="s">
        <v>3</v>
      </c>
      <c r="BG1108" t="s">
        <v>3</v>
      </c>
      <c r="BH1108">
        <v>3</v>
      </c>
      <c r="BI1108">
        <v>1</v>
      </c>
      <c r="BJ1108" t="s">
        <v>45</v>
      </c>
      <c r="BM1108">
        <v>500001</v>
      </c>
      <c r="BN1108">
        <v>0</v>
      </c>
      <c r="BO1108" t="s">
        <v>3</v>
      </c>
      <c r="BP1108">
        <v>0</v>
      </c>
      <c r="BQ1108">
        <v>8</v>
      </c>
      <c r="BR1108">
        <v>0</v>
      </c>
      <c r="BS1108">
        <v>1</v>
      </c>
      <c r="BT1108">
        <v>1</v>
      </c>
      <c r="BU1108">
        <v>1</v>
      </c>
      <c r="BV1108">
        <v>1</v>
      </c>
      <c r="BW1108">
        <v>1</v>
      </c>
      <c r="BX1108">
        <v>1</v>
      </c>
      <c r="BY1108" t="s">
        <v>3</v>
      </c>
      <c r="BZ1108">
        <v>0</v>
      </c>
      <c r="CA1108">
        <v>0</v>
      </c>
      <c r="CB1108" t="s">
        <v>3</v>
      </c>
      <c r="CE1108">
        <v>0</v>
      </c>
      <c r="CF1108">
        <v>0</v>
      </c>
      <c r="CG1108">
        <v>0</v>
      </c>
      <c r="CM1108">
        <v>0</v>
      </c>
      <c r="CN1108" t="s">
        <v>3</v>
      </c>
      <c r="CO1108">
        <v>0</v>
      </c>
      <c r="CP1108">
        <f t="shared" si="976"/>
        <v>17.309999999999999</v>
      </c>
      <c r="CQ1108">
        <f>AC1108*BC1108</f>
        <v>9.11</v>
      </c>
      <c r="CR1108">
        <f>AD1108*BB1108</f>
        <v>0</v>
      </c>
      <c r="CS1108">
        <f t="shared" si="977"/>
        <v>0</v>
      </c>
      <c r="CT1108">
        <f t="shared" si="978"/>
        <v>0</v>
      </c>
      <c r="CU1108">
        <f t="shared" si="979"/>
        <v>0</v>
      </c>
      <c r="CV1108">
        <f t="shared" si="980"/>
        <v>0</v>
      </c>
      <c r="CW1108">
        <f t="shared" si="981"/>
        <v>0</v>
      </c>
      <c r="CX1108">
        <f t="shared" si="982"/>
        <v>0</v>
      </c>
      <c r="CY1108">
        <f t="shared" si="992"/>
        <v>0</v>
      </c>
      <c r="CZ1108">
        <f t="shared" si="993"/>
        <v>0</v>
      </c>
      <c r="DC1108" t="s">
        <v>3</v>
      </c>
      <c r="DD1108" t="s">
        <v>3</v>
      </c>
      <c r="DE1108" t="s">
        <v>3</v>
      </c>
      <c r="DF1108" t="s">
        <v>3</v>
      </c>
      <c r="DG1108" t="s">
        <v>3</v>
      </c>
      <c r="DH1108" t="s">
        <v>3</v>
      </c>
      <c r="DI1108" t="s">
        <v>3</v>
      </c>
      <c r="DJ1108" t="s">
        <v>3</v>
      </c>
      <c r="DK1108" t="s">
        <v>3</v>
      </c>
      <c r="DL1108" t="s">
        <v>3</v>
      </c>
      <c r="DM1108" t="s">
        <v>3</v>
      </c>
      <c r="DN1108">
        <v>0</v>
      </c>
      <c r="DO1108">
        <v>0</v>
      </c>
      <c r="DP1108">
        <v>1</v>
      </c>
      <c r="DQ1108">
        <v>1</v>
      </c>
      <c r="DU1108">
        <v>1013</v>
      </c>
      <c r="DV1108" t="s">
        <v>44</v>
      </c>
      <c r="DW1108" t="s">
        <v>44</v>
      </c>
      <c r="DX1108">
        <v>1</v>
      </c>
      <c r="DZ1108" t="s">
        <v>3</v>
      </c>
      <c r="EA1108" t="s">
        <v>3</v>
      </c>
      <c r="EB1108" t="s">
        <v>3</v>
      </c>
      <c r="EC1108" t="s">
        <v>3</v>
      </c>
      <c r="EE1108">
        <v>50757674</v>
      </c>
      <c r="EF1108">
        <v>8</v>
      </c>
      <c r="EG1108" t="s">
        <v>46</v>
      </c>
      <c r="EH1108">
        <v>0</v>
      </c>
      <c r="EI1108" t="s">
        <v>3</v>
      </c>
      <c r="EJ1108">
        <v>1</v>
      </c>
      <c r="EK1108">
        <v>500001</v>
      </c>
      <c r="EL1108" t="s">
        <v>47</v>
      </c>
      <c r="EM1108" t="s">
        <v>48</v>
      </c>
      <c r="EO1108" t="s">
        <v>3</v>
      </c>
      <c r="EQ1108">
        <v>0</v>
      </c>
      <c r="ER1108">
        <v>1</v>
      </c>
      <c r="ES1108">
        <v>1</v>
      </c>
      <c r="ET1108">
        <v>0</v>
      </c>
      <c r="EU1108">
        <v>0</v>
      </c>
      <c r="EV1108">
        <v>0</v>
      </c>
      <c r="EW1108">
        <v>0</v>
      </c>
      <c r="EX1108">
        <v>0</v>
      </c>
      <c r="FQ1108">
        <v>0</v>
      </c>
      <c r="FR1108">
        <f t="shared" si="983"/>
        <v>0</v>
      </c>
      <c r="FS1108">
        <v>0</v>
      </c>
      <c r="FX1108">
        <v>0</v>
      </c>
      <c r="FY1108">
        <v>0</v>
      </c>
      <c r="GA1108" t="s">
        <v>3</v>
      </c>
      <c r="GD1108">
        <v>1</v>
      </c>
      <c r="GF1108">
        <v>-1743999360</v>
      </c>
      <c r="GG1108">
        <v>2</v>
      </c>
      <c r="GH1108">
        <v>1</v>
      </c>
      <c r="GI1108">
        <v>4</v>
      </c>
      <c r="GJ1108">
        <v>0</v>
      </c>
      <c r="GK1108">
        <v>0</v>
      </c>
      <c r="GL1108">
        <f t="shared" si="984"/>
        <v>0</v>
      </c>
      <c r="GM1108">
        <f t="shared" si="985"/>
        <v>17.309999999999999</v>
      </c>
      <c r="GN1108">
        <f t="shared" si="986"/>
        <v>17.309999999999999</v>
      </c>
      <c r="GO1108">
        <f t="shared" si="987"/>
        <v>0</v>
      </c>
      <c r="GP1108">
        <f t="shared" si="988"/>
        <v>0</v>
      </c>
      <c r="GR1108">
        <v>0</v>
      </c>
      <c r="GS1108">
        <v>3</v>
      </c>
      <c r="GT1108">
        <v>0</v>
      </c>
      <c r="GU1108" t="s">
        <v>3</v>
      </c>
      <c r="GV1108">
        <f t="shared" si="989"/>
        <v>0</v>
      </c>
      <c r="GW1108">
        <v>1</v>
      </c>
      <c r="GX1108">
        <f t="shared" si="990"/>
        <v>0</v>
      </c>
      <c r="HA1108">
        <v>0</v>
      </c>
      <c r="HB1108">
        <v>0</v>
      </c>
      <c r="HC1108">
        <f t="shared" si="991"/>
        <v>0</v>
      </c>
      <c r="HE1108" t="s">
        <v>3</v>
      </c>
      <c r="HF1108" t="s">
        <v>3</v>
      </c>
      <c r="HM1108" t="s">
        <v>3</v>
      </c>
      <c r="HN1108" t="s">
        <v>3</v>
      </c>
      <c r="HO1108" t="s">
        <v>3</v>
      </c>
      <c r="HP1108" t="s">
        <v>3</v>
      </c>
      <c r="HQ1108" t="s">
        <v>3</v>
      </c>
      <c r="IK1108">
        <v>0</v>
      </c>
    </row>
    <row r="1109" spans="1:245" x14ac:dyDescent="0.2">
      <c r="A1109">
        <v>18</v>
      </c>
      <c r="B1109">
        <v>1</v>
      </c>
      <c r="C1109">
        <v>1414</v>
      </c>
      <c r="E1109" t="s">
        <v>645</v>
      </c>
      <c r="F1109" t="s">
        <v>50</v>
      </c>
      <c r="G1109" t="s">
        <v>51</v>
      </c>
      <c r="H1109" t="e">
        <f>'1.Ведомость'!#REF!</f>
        <v>#REF!</v>
      </c>
      <c r="I1109">
        <f>I1107*J1109</f>
        <v>-0.76</v>
      </c>
      <c r="J1109">
        <v>-0.04</v>
      </c>
      <c r="K1109">
        <v>-0.04</v>
      </c>
      <c r="O1109">
        <f t="shared" si="961"/>
        <v>-6411.25</v>
      </c>
      <c r="P1109">
        <f t="shared" si="962"/>
        <v>-6411.25</v>
      </c>
      <c r="Q1109">
        <f t="shared" si="963"/>
        <v>0</v>
      </c>
      <c r="R1109">
        <f t="shared" si="964"/>
        <v>0</v>
      </c>
      <c r="S1109">
        <f t="shared" si="965"/>
        <v>0</v>
      </c>
      <c r="T1109">
        <f t="shared" si="966"/>
        <v>0</v>
      </c>
      <c r="U1109">
        <f t="shared" si="967"/>
        <v>0</v>
      </c>
      <c r="V1109">
        <f t="shared" si="968"/>
        <v>0</v>
      </c>
      <c r="W1109">
        <f t="shared" si="969"/>
        <v>0</v>
      </c>
      <c r="X1109">
        <f t="shared" si="970"/>
        <v>0</v>
      </c>
      <c r="Y1109">
        <f t="shared" si="971"/>
        <v>0</v>
      </c>
      <c r="AA1109">
        <v>51651743</v>
      </c>
      <c r="AB1109">
        <f t="shared" si="972"/>
        <v>926</v>
      </c>
      <c r="AC1109">
        <f t="shared" si="973"/>
        <v>926</v>
      </c>
      <c r="AD1109">
        <f>ROUND((((ET1109)-(EU1109))+AE1109),2)</f>
        <v>0</v>
      </c>
      <c r="AE1109">
        <f t="shared" si="998"/>
        <v>0</v>
      </c>
      <c r="AF1109">
        <f t="shared" si="998"/>
        <v>0</v>
      </c>
      <c r="AG1109">
        <f t="shared" si="974"/>
        <v>0</v>
      </c>
      <c r="AH1109">
        <f t="shared" si="999"/>
        <v>0</v>
      </c>
      <c r="AI1109">
        <f t="shared" si="999"/>
        <v>0</v>
      </c>
      <c r="AJ1109">
        <f t="shared" si="975"/>
        <v>0</v>
      </c>
      <c r="AK1109">
        <v>926</v>
      </c>
      <c r="AL1109">
        <v>926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1</v>
      </c>
      <c r="AW1109">
        <v>1</v>
      </c>
      <c r="AZ1109">
        <v>1</v>
      </c>
      <c r="BA1109">
        <v>1</v>
      </c>
      <c r="BB1109">
        <v>1</v>
      </c>
      <c r="BC1109">
        <v>9.11</v>
      </c>
      <c r="BD1109" t="s">
        <v>3</v>
      </c>
      <c r="BE1109" t="s">
        <v>3</v>
      </c>
      <c r="BF1109" t="s">
        <v>3</v>
      </c>
      <c r="BG1109" t="s">
        <v>3</v>
      </c>
      <c r="BH1109">
        <v>3</v>
      </c>
      <c r="BI1109">
        <v>1</v>
      </c>
      <c r="BJ1109" t="s">
        <v>53</v>
      </c>
      <c r="BM1109">
        <v>500001</v>
      </c>
      <c r="BN1109">
        <v>0</v>
      </c>
      <c r="BO1109" t="s">
        <v>3</v>
      </c>
      <c r="BP1109">
        <v>0</v>
      </c>
      <c r="BQ1109">
        <v>8</v>
      </c>
      <c r="BR1109">
        <v>1</v>
      </c>
      <c r="BS1109">
        <v>1</v>
      </c>
      <c r="BT1109">
        <v>1</v>
      </c>
      <c r="BU1109">
        <v>1</v>
      </c>
      <c r="BV1109">
        <v>1</v>
      </c>
      <c r="BW1109">
        <v>1</v>
      </c>
      <c r="BX1109">
        <v>1</v>
      </c>
      <c r="BY1109" t="s">
        <v>3</v>
      </c>
      <c r="BZ1109">
        <v>0</v>
      </c>
      <c r="CA1109">
        <v>0</v>
      </c>
      <c r="CB1109" t="s">
        <v>3</v>
      </c>
      <c r="CE1109">
        <v>0</v>
      </c>
      <c r="CF1109">
        <v>0</v>
      </c>
      <c r="CG1109">
        <v>0</v>
      </c>
      <c r="CM1109">
        <v>0</v>
      </c>
      <c r="CN1109" t="s">
        <v>3</v>
      </c>
      <c r="CO1109">
        <v>0</v>
      </c>
      <c r="CP1109">
        <f t="shared" si="976"/>
        <v>-6411.25</v>
      </c>
      <c r="CQ1109">
        <f>AC1109*BC1109</f>
        <v>8435.8599999999988</v>
      </c>
      <c r="CR1109">
        <f>AD1109*BB1109</f>
        <v>0</v>
      </c>
      <c r="CS1109">
        <f t="shared" si="977"/>
        <v>0</v>
      </c>
      <c r="CT1109">
        <f t="shared" si="978"/>
        <v>0</v>
      </c>
      <c r="CU1109">
        <f t="shared" si="979"/>
        <v>0</v>
      </c>
      <c r="CV1109">
        <f t="shared" si="980"/>
        <v>0</v>
      </c>
      <c r="CW1109">
        <f t="shared" si="981"/>
        <v>0</v>
      </c>
      <c r="CX1109">
        <f t="shared" si="982"/>
        <v>0</v>
      </c>
      <c r="CY1109">
        <f t="shared" si="992"/>
        <v>0</v>
      </c>
      <c r="CZ1109">
        <f t="shared" si="993"/>
        <v>0</v>
      </c>
      <c r="DC1109" t="s">
        <v>3</v>
      </c>
      <c r="DD1109" t="s">
        <v>3</v>
      </c>
      <c r="DE1109" t="s">
        <v>3</v>
      </c>
      <c r="DF1109" t="s">
        <v>3</v>
      </c>
      <c r="DG1109" t="s">
        <v>3</v>
      </c>
      <c r="DH1109" t="s">
        <v>3</v>
      </c>
      <c r="DI1109" t="s">
        <v>3</v>
      </c>
      <c r="DJ1109" t="s">
        <v>3</v>
      </c>
      <c r="DK1109" t="s">
        <v>3</v>
      </c>
      <c r="DL1109" t="s">
        <v>3</v>
      </c>
      <c r="DM1109" t="s">
        <v>3</v>
      </c>
      <c r="DN1109">
        <v>0</v>
      </c>
      <c r="DO1109">
        <v>0</v>
      </c>
      <c r="DP1109">
        <v>1</v>
      </c>
      <c r="DQ1109">
        <v>1</v>
      </c>
      <c r="DU1109">
        <v>1005</v>
      </c>
      <c r="DV1109" t="s">
        <v>52</v>
      </c>
      <c r="DW1109" t="s">
        <v>52</v>
      </c>
      <c r="DX1109">
        <v>1</v>
      </c>
      <c r="DZ1109" t="s">
        <v>3</v>
      </c>
      <c r="EA1109" t="s">
        <v>3</v>
      </c>
      <c r="EB1109" t="s">
        <v>3</v>
      </c>
      <c r="EC1109" t="s">
        <v>3</v>
      </c>
      <c r="EE1109">
        <v>50757674</v>
      </c>
      <c r="EF1109">
        <v>8</v>
      </c>
      <c r="EG1109" t="s">
        <v>46</v>
      </c>
      <c r="EH1109">
        <v>0</v>
      </c>
      <c r="EI1109" t="s">
        <v>3</v>
      </c>
      <c r="EJ1109">
        <v>1</v>
      </c>
      <c r="EK1109">
        <v>500001</v>
      </c>
      <c r="EL1109" t="s">
        <v>47</v>
      </c>
      <c r="EM1109" t="s">
        <v>48</v>
      </c>
      <c r="EO1109" t="s">
        <v>3</v>
      </c>
      <c r="EQ1109">
        <v>32768</v>
      </c>
      <c r="ER1109">
        <v>926</v>
      </c>
      <c r="ES1109">
        <v>926</v>
      </c>
      <c r="ET1109">
        <v>0</v>
      </c>
      <c r="EU1109">
        <v>0</v>
      </c>
      <c r="EV1109">
        <v>0</v>
      </c>
      <c r="EW1109">
        <v>0</v>
      </c>
      <c r="EX1109">
        <v>0</v>
      </c>
      <c r="FQ1109">
        <v>0</v>
      </c>
      <c r="FR1109">
        <f t="shared" si="983"/>
        <v>0</v>
      </c>
      <c r="FS1109">
        <v>0</v>
      </c>
      <c r="FX1109">
        <v>0</v>
      </c>
      <c r="FY1109">
        <v>0</v>
      </c>
      <c r="GA1109" t="s">
        <v>3</v>
      </c>
      <c r="GD1109">
        <v>1</v>
      </c>
      <c r="GF1109">
        <v>-1896968330</v>
      </c>
      <c r="GG1109">
        <v>2</v>
      </c>
      <c r="GH1109">
        <v>1</v>
      </c>
      <c r="GI1109">
        <v>4</v>
      </c>
      <c r="GJ1109">
        <v>0</v>
      </c>
      <c r="GK1109">
        <v>0</v>
      </c>
      <c r="GL1109">
        <f t="shared" si="984"/>
        <v>0</v>
      </c>
      <c r="GM1109">
        <f t="shared" si="985"/>
        <v>-6411.25</v>
      </c>
      <c r="GN1109">
        <f t="shared" si="986"/>
        <v>-6411.25</v>
      </c>
      <c r="GO1109">
        <f t="shared" si="987"/>
        <v>0</v>
      </c>
      <c r="GP1109">
        <f t="shared" si="988"/>
        <v>0</v>
      </c>
      <c r="GR1109">
        <v>0</v>
      </c>
      <c r="GS1109">
        <v>3</v>
      </c>
      <c r="GT1109">
        <v>0</v>
      </c>
      <c r="GU1109" t="s">
        <v>3</v>
      </c>
      <c r="GV1109">
        <f t="shared" si="989"/>
        <v>0</v>
      </c>
      <c r="GW1109">
        <v>1</v>
      </c>
      <c r="GX1109">
        <f t="shared" si="990"/>
        <v>0</v>
      </c>
      <c r="HA1109">
        <v>0</v>
      </c>
      <c r="HB1109">
        <v>0</v>
      </c>
      <c r="HC1109">
        <f t="shared" si="991"/>
        <v>0</v>
      </c>
      <c r="HE1109" t="s">
        <v>3</v>
      </c>
      <c r="HF1109" t="s">
        <v>3</v>
      </c>
      <c r="HM1109" t="s">
        <v>3</v>
      </c>
      <c r="HN1109" t="s">
        <v>3</v>
      </c>
      <c r="HO1109" t="s">
        <v>3</v>
      </c>
      <c r="HP1109" t="s">
        <v>3</v>
      </c>
      <c r="HQ1109" t="s">
        <v>3</v>
      </c>
      <c r="IK1109">
        <v>0</v>
      </c>
    </row>
    <row r="1110" spans="1:245" x14ac:dyDescent="0.2">
      <c r="A1110">
        <v>18</v>
      </c>
      <c r="B1110">
        <v>1</v>
      </c>
      <c r="C1110">
        <v>1415</v>
      </c>
      <c r="E1110" t="s">
        <v>646</v>
      </c>
      <c r="F1110" t="s">
        <v>29</v>
      </c>
      <c r="G1110" t="s">
        <v>201</v>
      </c>
      <c r="H1110" t="str">
        <f>'1.Ведомость'!C345</f>
        <v>ШТ</v>
      </c>
      <c r="I1110">
        <f>I1107*J1110</f>
        <v>19</v>
      </c>
      <c r="J1110">
        <v>1</v>
      </c>
      <c r="K1110">
        <v>1</v>
      </c>
      <c r="O1110">
        <f t="shared" si="961"/>
        <v>35366.03</v>
      </c>
      <c r="P1110">
        <f t="shared" si="962"/>
        <v>35366.03</v>
      </c>
      <c r="Q1110">
        <f t="shared" si="963"/>
        <v>0</v>
      </c>
      <c r="R1110">
        <f t="shared" si="964"/>
        <v>0</v>
      </c>
      <c r="S1110">
        <f t="shared" si="965"/>
        <v>0</v>
      </c>
      <c r="T1110">
        <f t="shared" si="966"/>
        <v>0</v>
      </c>
      <c r="U1110">
        <f t="shared" si="967"/>
        <v>0</v>
      </c>
      <c r="V1110">
        <f t="shared" si="968"/>
        <v>0</v>
      </c>
      <c r="W1110">
        <f t="shared" si="969"/>
        <v>0</v>
      </c>
      <c r="X1110">
        <f t="shared" si="970"/>
        <v>0</v>
      </c>
      <c r="Y1110">
        <f t="shared" si="971"/>
        <v>0</v>
      </c>
      <c r="AA1110">
        <v>51651743</v>
      </c>
      <c r="AB1110">
        <f t="shared" si="972"/>
        <v>1861.37</v>
      </c>
      <c r="AC1110">
        <f t="shared" si="973"/>
        <v>1861.37</v>
      </c>
      <c r="AD1110">
        <f>ROUND((((ET1110)-(EU1110))+AE1110),2)</f>
        <v>0</v>
      </c>
      <c r="AE1110">
        <f t="shared" si="998"/>
        <v>0</v>
      </c>
      <c r="AF1110">
        <f t="shared" si="998"/>
        <v>0</v>
      </c>
      <c r="AG1110">
        <f t="shared" si="974"/>
        <v>0</v>
      </c>
      <c r="AH1110">
        <f t="shared" si="999"/>
        <v>0</v>
      </c>
      <c r="AI1110">
        <f t="shared" si="999"/>
        <v>0</v>
      </c>
      <c r="AJ1110">
        <f t="shared" si="975"/>
        <v>0</v>
      </c>
      <c r="AK1110">
        <v>1861.37</v>
      </c>
      <c r="AL1110">
        <v>1861.37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1</v>
      </c>
      <c r="AW1110">
        <v>1</v>
      </c>
      <c r="AZ1110">
        <v>1</v>
      </c>
      <c r="BA1110">
        <v>1</v>
      </c>
      <c r="BB1110">
        <v>1</v>
      </c>
      <c r="BC1110">
        <v>9.11</v>
      </c>
      <c r="BD1110" t="s">
        <v>3</v>
      </c>
      <c r="BE1110" t="s">
        <v>3</v>
      </c>
      <c r="BF1110" t="s">
        <v>3</v>
      </c>
      <c r="BG1110" t="s">
        <v>3</v>
      </c>
      <c r="BH1110">
        <v>3</v>
      </c>
      <c r="BI1110">
        <v>1</v>
      </c>
      <c r="BJ1110" t="s">
        <v>62</v>
      </c>
      <c r="BM1110">
        <v>500001</v>
      </c>
      <c r="BN1110">
        <v>0</v>
      </c>
      <c r="BO1110" t="s">
        <v>3</v>
      </c>
      <c r="BP1110">
        <v>0</v>
      </c>
      <c r="BQ1110">
        <v>8</v>
      </c>
      <c r="BR1110">
        <v>0</v>
      </c>
      <c r="BS1110">
        <v>1</v>
      </c>
      <c r="BT1110">
        <v>1</v>
      </c>
      <c r="BU1110">
        <v>1</v>
      </c>
      <c r="BV1110">
        <v>1</v>
      </c>
      <c r="BW1110">
        <v>1</v>
      </c>
      <c r="BX1110">
        <v>1</v>
      </c>
      <c r="BY1110" t="s">
        <v>3</v>
      </c>
      <c r="BZ1110">
        <v>0</v>
      </c>
      <c r="CA1110">
        <v>0</v>
      </c>
      <c r="CB1110" t="s">
        <v>3</v>
      </c>
      <c r="CE1110">
        <v>0</v>
      </c>
      <c r="CF1110">
        <v>0</v>
      </c>
      <c r="CG1110">
        <v>0</v>
      </c>
      <c r="CM1110">
        <v>0</v>
      </c>
      <c r="CN1110" t="s">
        <v>3</v>
      </c>
      <c r="CO1110">
        <v>0</v>
      </c>
      <c r="CP1110">
        <f t="shared" si="976"/>
        <v>35366.03</v>
      </c>
      <c r="CQ1110">
        <f>AC1110</f>
        <v>1861.37</v>
      </c>
      <c r="CR1110">
        <f>AD1110</f>
        <v>0</v>
      </c>
      <c r="CS1110">
        <f t="shared" si="977"/>
        <v>0</v>
      </c>
      <c r="CT1110">
        <f t="shared" si="978"/>
        <v>0</v>
      </c>
      <c r="CU1110">
        <f t="shared" si="979"/>
        <v>0</v>
      </c>
      <c r="CV1110">
        <f t="shared" si="980"/>
        <v>0</v>
      </c>
      <c r="CW1110">
        <f t="shared" si="981"/>
        <v>0</v>
      </c>
      <c r="CX1110">
        <f t="shared" si="982"/>
        <v>0</v>
      </c>
      <c r="CY1110">
        <f t="shared" si="992"/>
        <v>0</v>
      </c>
      <c r="CZ1110">
        <f t="shared" si="993"/>
        <v>0</v>
      </c>
      <c r="DC1110" t="s">
        <v>3</v>
      </c>
      <c r="DD1110" t="s">
        <v>3</v>
      </c>
      <c r="DE1110" t="s">
        <v>3</v>
      </c>
      <c r="DF1110" t="s">
        <v>3</v>
      </c>
      <c r="DG1110" t="s">
        <v>3</v>
      </c>
      <c r="DH1110" t="s">
        <v>3</v>
      </c>
      <c r="DI1110" t="s">
        <v>3</v>
      </c>
      <c r="DJ1110" t="s">
        <v>3</v>
      </c>
      <c r="DK1110" t="s">
        <v>3</v>
      </c>
      <c r="DL1110" t="s">
        <v>3</v>
      </c>
      <c r="DM1110" t="s">
        <v>3</v>
      </c>
      <c r="DN1110">
        <v>0</v>
      </c>
      <c r="DO1110">
        <v>0</v>
      </c>
      <c r="DP1110">
        <v>1</v>
      </c>
      <c r="DQ1110">
        <v>1</v>
      </c>
      <c r="DU1110">
        <v>1013</v>
      </c>
      <c r="DV1110" t="s">
        <v>17</v>
      </c>
      <c r="DW1110" t="s">
        <v>17</v>
      </c>
      <c r="DX1110">
        <v>1</v>
      </c>
      <c r="DZ1110" t="s">
        <v>3</v>
      </c>
      <c r="EA1110" t="s">
        <v>3</v>
      </c>
      <c r="EB1110" t="s">
        <v>3</v>
      </c>
      <c r="EC1110" t="s">
        <v>3</v>
      </c>
      <c r="EE1110">
        <v>50757674</v>
      </c>
      <c r="EF1110">
        <v>8</v>
      </c>
      <c r="EG1110" t="s">
        <v>46</v>
      </c>
      <c r="EH1110">
        <v>0</v>
      </c>
      <c r="EI1110" t="s">
        <v>3</v>
      </c>
      <c r="EJ1110">
        <v>1</v>
      </c>
      <c r="EK1110">
        <v>500001</v>
      </c>
      <c r="EL1110" t="s">
        <v>47</v>
      </c>
      <c r="EM1110" t="s">
        <v>48</v>
      </c>
      <c r="EO1110" t="s">
        <v>3</v>
      </c>
      <c r="EQ1110">
        <v>0</v>
      </c>
      <c r="ER1110">
        <v>1770</v>
      </c>
      <c r="ES1110">
        <v>1861.37</v>
      </c>
      <c r="ET1110">
        <v>0</v>
      </c>
      <c r="EU1110">
        <v>0</v>
      </c>
      <c r="EV1110">
        <v>0</v>
      </c>
      <c r="EW1110">
        <v>0</v>
      </c>
      <c r="EX1110">
        <v>0</v>
      </c>
      <c r="EZ1110">
        <v>5</v>
      </c>
      <c r="FC1110">
        <v>0</v>
      </c>
      <c r="FD1110">
        <v>18</v>
      </c>
      <c r="FF1110">
        <v>1770</v>
      </c>
      <c r="FQ1110">
        <v>0</v>
      </c>
      <c r="FR1110">
        <f t="shared" si="983"/>
        <v>0</v>
      </c>
      <c r="FS1110">
        <v>0</v>
      </c>
      <c r="FX1110">
        <v>0</v>
      </c>
      <c r="FY1110">
        <v>0</v>
      </c>
      <c r="GA1110" t="s">
        <v>202</v>
      </c>
      <c r="GD1110">
        <v>1</v>
      </c>
      <c r="GF1110">
        <v>-1766657038</v>
      </c>
      <c r="GG1110">
        <v>2</v>
      </c>
      <c r="GH1110">
        <v>3</v>
      </c>
      <c r="GI1110">
        <v>4</v>
      </c>
      <c r="GJ1110">
        <v>0</v>
      </c>
      <c r="GK1110">
        <v>0</v>
      </c>
      <c r="GL1110">
        <f t="shared" si="984"/>
        <v>0</v>
      </c>
      <c r="GM1110">
        <f t="shared" si="985"/>
        <v>35366.03</v>
      </c>
      <c r="GN1110">
        <f t="shared" si="986"/>
        <v>35366.03</v>
      </c>
      <c r="GO1110">
        <f t="shared" si="987"/>
        <v>0</v>
      </c>
      <c r="GP1110">
        <f t="shared" si="988"/>
        <v>0</v>
      </c>
      <c r="GR1110">
        <v>1</v>
      </c>
      <c r="GS1110">
        <v>1</v>
      </c>
      <c r="GT1110">
        <v>0</v>
      </c>
      <c r="GU1110" t="s">
        <v>3</v>
      </c>
      <c r="GV1110">
        <f t="shared" si="989"/>
        <v>0</v>
      </c>
      <c r="GW1110">
        <v>1</v>
      </c>
      <c r="GX1110">
        <f t="shared" si="990"/>
        <v>0</v>
      </c>
      <c r="HA1110">
        <v>0</v>
      </c>
      <c r="HB1110">
        <v>0</v>
      </c>
      <c r="HC1110">
        <f t="shared" si="991"/>
        <v>0</v>
      </c>
      <c r="HE1110" t="s">
        <v>35</v>
      </c>
      <c r="HF1110" t="s">
        <v>37</v>
      </c>
      <c r="HG1110">
        <f>ROUND(AC1110*I1110,2)</f>
        <v>35366.03</v>
      </c>
      <c r="HM1110" t="s">
        <v>3</v>
      </c>
      <c r="HN1110" t="s">
        <v>3</v>
      </c>
      <c r="HO1110" t="s">
        <v>3</v>
      </c>
      <c r="HP1110" t="s">
        <v>3</v>
      </c>
      <c r="HQ1110" t="s">
        <v>3</v>
      </c>
      <c r="IK1110">
        <v>0</v>
      </c>
    </row>
    <row r="1111" spans="1:245" x14ac:dyDescent="0.2">
      <c r="A1111">
        <v>17</v>
      </c>
      <c r="B1111">
        <v>1</v>
      </c>
      <c r="C1111">
        <f>ROW(SmtRes!A1427)</f>
        <v>1427</v>
      </c>
      <c r="D1111">
        <f>ROW(EtalonRes!A1636)</f>
        <v>1636</v>
      </c>
      <c r="E1111" t="s">
        <v>647</v>
      </c>
      <c r="F1111" t="s">
        <v>74</v>
      </c>
      <c r="G1111" t="s">
        <v>75</v>
      </c>
      <c r="H1111" t="s">
        <v>76</v>
      </c>
      <c r="I1111">
        <v>6.6000000000000003E-2</v>
      </c>
      <c r="J1111">
        <v>0</v>
      </c>
      <c r="K1111">
        <v>6.6000000000000003E-2</v>
      </c>
      <c r="O1111">
        <f t="shared" si="961"/>
        <v>3483.71</v>
      </c>
      <c r="P1111">
        <f t="shared" si="962"/>
        <v>261.33999999999997</v>
      </c>
      <c r="Q1111">
        <f t="shared" si="963"/>
        <v>107.91</v>
      </c>
      <c r="R1111">
        <f t="shared" si="964"/>
        <v>34.31</v>
      </c>
      <c r="S1111">
        <f t="shared" si="965"/>
        <v>3114.46</v>
      </c>
      <c r="T1111">
        <f t="shared" si="966"/>
        <v>0</v>
      </c>
      <c r="U1111">
        <f t="shared" si="967"/>
        <v>10.672200000000002</v>
      </c>
      <c r="V1111">
        <f t="shared" si="968"/>
        <v>8.3159999999999998E-2</v>
      </c>
      <c r="W1111">
        <f t="shared" si="969"/>
        <v>0</v>
      </c>
      <c r="X1111">
        <f t="shared" si="970"/>
        <v>3810.01</v>
      </c>
      <c r="Y1111">
        <f t="shared" si="971"/>
        <v>2267.11</v>
      </c>
      <c r="AA1111">
        <v>51651743</v>
      </c>
      <c r="AB1111">
        <f t="shared" si="972"/>
        <v>1971.21</v>
      </c>
      <c r="AC1111">
        <f t="shared" si="973"/>
        <v>434.65</v>
      </c>
      <c r="AD1111">
        <f>ROUND(((((ET1111*ROUND(1.05,7)))-((EU1111*ROUND(1.05,7))))+AE1111),2)</f>
        <v>123.3</v>
      </c>
      <c r="AE1111">
        <f>ROUND(((EU1111*ROUND(1.05,7))),2)</f>
        <v>15.57</v>
      </c>
      <c r="AF1111">
        <f>ROUND(((EV1111*ROUND(1.05,7))),2)</f>
        <v>1413.26</v>
      </c>
      <c r="AG1111">
        <f t="shared" si="974"/>
        <v>0</v>
      </c>
      <c r="AH1111">
        <f>((EW1111*ROUND(1.05,7)))</f>
        <v>161.70000000000002</v>
      </c>
      <c r="AI1111">
        <f>((EX1111*ROUND(1.05,7)))</f>
        <v>1.26</v>
      </c>
      <c r="AJ1111">
        <f t="shared" si="975"/>
        <v>0</v>
      </c>
      <c r="AK1111">
        <v>1898.04</v>
      </c>
      <c r="AL1111">
        <v>434.65</v>
      </c>
      <c r="AM1111">
        <v>117.43</v>
      </c>
      <c r="AN1111">
        <v>14.83</v>
      </c>
      <c r="AO1111">
        <v>1345.96</v>
      </c>
      <c r="AP1111">
        <v>0</v>
      </c>
      <c r="AQ1111">
        <v>154</v>
      </c>
      <c r="AR1111">
        <v>1.2</v>
      </c>
      <c r="AS1111">
        <v>0</v>
      </c>
      <c r="AT1111">
        <v>121</v>
      </c>
      <c r="AU1111">
        <v>72</v>
      </c>
      <c r="AV1111">
        <v>1</v>
      </c>
      <c r="AW1111">
        <v>1</v>
      </c>
      <c r="AZ1111">
        <v>1</v>
      </c>
      <c r="BA1111">
        <v>33.39</v>
      </c>
      <c r="BB1111">
        <v>13.26</v>
      </c>
      <c r="BC1111">
        <v>9.11</v>
      </c>
      <c r="BD1111" t="s">
        <v>3</v>
      </c>
      <c r="BE1111" t="s">
        <v>3</v>
      </c>
      <c r="BF1111" t="s">
        <v>3</v>
      </c>
      <c r="BG1111" t="s">
        <v>3</v>
      </c>
      <c r="BH1111">
        <v>0</v>
      </c>
      <c r="BI1111">
        <v>1</v>
      </c>
      <c r="BJ1111" t="s">
        <v>77</v>
      </c>
      <c r="BM1111">
        <v>20001</v>
      </c>
      <c r="BN1111">
        <v>0</v>
      </c>
      <c r="BO1111" t="s">
        <v>3</v>
      </c>
      <c r="BP1111">
        <v>0</v>
      </c>
      <c r="BQ1111">
        <v>22</v>
      </c>
      <c r="BR1111">
        <v>0</v>
      </c>
      <c r="BS1111">
        <v>33.39</v>
      </c>
      <c r="BT1111">
        <v>1</v>
      </c>
      <c r="BU1111">
        <v>1</v>
      </c>
      <c r="BV1111">
        <v>1</v>
      </c>
      <c r="BW1111">
        <v>1</v>
      </c>
      <c r="BX1111">
        <v>1</v>
      </c>
      <c r="BY1111" t="s">
        <v>3</v>
      </c>
      <c r="BZ1111">
        <v>121</v>
      </c>
      <c r="CA1111">
        <v>72</v>
      </c>
      <c r="CB1111" t="s">
        <v>3</v>
      </c>
      <c r="CE1111">
        <v>0</v>
      </c>
      <c r="CF1111">
        <v>0</v>
      </c>
      <c r="CG1111">
        <v>0</v>
      </c>
      <c r="CM1111">
        <v>0</v>
      </c>
      <c r="CN1111" t="s">
        <v>19</v>
      </c>
      <c r="CO1111">
        <v>0</v>
      </c>
      <c r="CP1111">
        <f t="shared" si="976"/>
        <v>3483.71</v>
      </c>
      <c r="CQ1111">
        <f t="shared" ref="CQ1111:CQ1126" si="1000">AC1111*BC1111</f>
        <v>3959.6614999999997</v>
      </c>
      <c r="CR1111">
        <f t="shared" ref="CR1111:CR1126" si="1001">AD1111*BB1111</f>
        <v>1634.9579999999999</v>
      </c>
      <c r="CS1111">
        <f t="shared" si="977"/>
        <v>519.88229999999999</v>
      </c>
      <c r="CT1111">
        <f t="shared" si="978"/>
        <v>47188.751400000001</v>
      </c>
      <c r="CU1111">
        <f t="shared" si="979"/>
        <v>0</v>
      </c>
      <c r="CV1111">
        <f t="shared" si="980"/>
        <v>161.70000000000002</v>
      </c>
      <c r="CW1111">
        <f t="shared" si="981"/>
        <v>1.26</v>
      </c>
      <c r="CX1111">
        <f t="shared" si="982"/>
        <v>0</v>
      </c>
      <c r="CY1111">
        <f t="shared" si="992"/>
        <v>3810.0117</v>
      </c>
      <c r="CZ1111">
        <f t="shared" si="993"/>
        <v>2267.1143999999999</v>
      </c>
      <c r="DC1111" t="s">
        <v>3</v>
      </c>
      <c r="DD1111" t="s">
        <v>3</v>
      </c>
      <c r="DE1111" t="s">
        <v>20</v>
      </c>
      <c r="DF1111" t="s">
        <v>20</v>
      </c>
      <c r="DG1111" t="s">
        <v>20</v>
      </c>
      <c r="DH1111" t="s">
        <v>3</v>
      </c>
      <c r="DI1111" t="s">
        <v>20</v>
      </c>
      <c r="DJ1111" t="s">
        <v>20</v>
      </c>
      <c r="DK1111" t="s">
        <v>3</v>
      </c>
      <c r="DL1111" t="s">
        <v>3</v>
      </c>
      <c r="DM1111" t="s">
        <v>3</v>
      </c>
      <c r="DN1111">
        <v>0</v>
      </c>
      <c r="DO1111">
        <v>0</v>
      </c>
      <c r="DP1111">
        <v>1</v>
      </c>
      <c r="DQ1111">
        <v>1</v>
      </c>
      <c r="DU1111">
        <v>1005</v>
      </c>
      <c r="DV1111" t="s">
        <v>76</v>
      </c>
      <c r="DW1111" t="s">
        <v>76</v>
      </c>
      <c r="DX1111">
        <v>100</v>
      </c>
      <c r="DZ1111" t="s">
        <v>3</v>
      </c>
      <c r="EA1111" t="s">
        <v>3</v>
      </c>
      <c r="EB1111" t="s">
        <v>3</v>
      </c>
      <c r="EC1111" t="s">
        <v>3</v>
      </c>
      <c r="EE1111">
        <v>50757454</v>
      </c>
      <c r="EF1111">
        <v>22</v>
      </c>
      <c r="EG1111" t="s">
        <v>21</v>
      </c>
      <c r="EH1111">
        <v>16</v>
      </c>
      <c r="EI1111" t="s">
        <v>22</v>
      </c>
      <c r="EJ1111">
        <v>1</v>
      </c>
      <c r="EK1111">
        <v>20001</v>
      </c>
      <c r="EL1111" t="s">
        <v>23</v>
      </c>
      <c r="EM1111" t="s">
        <v>24</v>
      </c>
      <c r="EO1111" t="s">
        <v>25</v>
      </c>
      <c r="EQ1111">
        <v>131072</v>
      </c>
      <c r="ER1111">
        <v>1898.04</v>
      </c>
      <c r="ES1111">
        <v>434.65</v>
      </c>
      <c r="ET1111">
        <v>117.43</v>
      </c>
      <c r="EU1111">
        <v>14.83</v>
      </c>
      <c r="EV1111">
        <v>1345.96</v>
      </c>
      <c r="EW1111">
        <v>154</v>
      </c>
      <c r="EX1111">
        <v>1.2</v>
      </c>
      <c r="EY1111">
        <v>0</v>
      </c>
      <c r="FQ1111">
        <v>0</v>
      </c>
      <c r="FR1111">
        <f t="shared" si="983"/>
        <v>0</v>
      </c>
      <c r="FS1111">
        <v>0</v>
      </c>
      <c r="FX1111">
        <v>121</v>
      </c>
      <c r="FY1111">
        <v>72</v>
      </c>
      <c r="GA1111" t="s">
        <v>3</v>
      </c>
      <c r="GD1111">
        <v>1</v>
      </c>
      <c r="GF1111">
        <v>-706050576</v>
      </c>
      <c r="GG1111">
        <v>2</v>
      </c>
      <c r="GH1111">
        <v>1</v>
      </c>
      <c r="GI1111">
        <v>4</v>
      </c>
      <c r="GJ1111">
        <v>0</v>
      </c>
      <c r="GK1111">
        <v>0</v>
      </c>
      <c r="GL1111">
        <f t="shared" si="984"/>
        <v>0</v>
      </c>
      <c r="GM1111">
        <f t="shared" si="985"/>
        <v>9560.83</v>
      </c>
      <c r="GN1111">
        <f t="shared" si="986"/>
        <v>9560.83</v>
      </c>
      <c r="GO1111">
        <f t="shared" si="987"/>
        <v>0</v>
      </c>
      <c r="GP1111">
        <f t="shared" si="988"/>
        <v>0</v>
      </c>
      <c r="GR1111">
        <v>0</v>
      </c>
      <c r="GS1111">
        <v>3</v>
      </c>
      <c r="GT1111">
        <v>0</v>
      </c>
      <c r="GU1111" t="s">
        <v>3</v>
      </c>
      <c r="GV1111">
        <f t="shared" si="989"/>
        <v>0</v>
      </c>
      <c r="GW1111">
        <v>1</v>
      </c>
      <c r="GX1111">
        <f t="shared" si="990"/>
        <v>0</v>
      </c>
      <c r="HA1111">
        <v>0</v>
      </c>
      <c r="HB1111">
        <v>0</v>
      </c>
      <c r="HC1111">
        <f t="shared" si="991"/>
        <v>0</v>
      </c>
      <c r="HE1111" t="s">
        <v>3</v>
      </c>
      <c r="HF1111" t="s">
        <v>3</v>
      </c>
      <c r="HM1111" t="s">
        <v>3</v>
      </c>
      <c r="HN1111" t="s">
        <v>26</v>
      </c>
      <c r="HO1111" t="s">
        <v>27</v>
      </c>
      <c r="HP1111" t="s">
        <v>22</v>
      </c>
      <c r="HQ1111" t="s">
        <v>22</v>
      </c>
      <c r="IK1111">
        <v>0</v>
      </c>
    </row>
    <row r="1112" spans="1:245" x14ac:dyDescent="0.2">
      <c r="A1112">
        <v>18</v>
      </c>
      <c r="B1112">
        <v>1</v>
      </c>
      <c r="C1112">
        <v>1427</v>
      </c>
      <c r="E1112" t="s">
        <v>648</v>
      </c>
      <c r="F1112" t="s">
        <v>79</v>
      </c>
      <c r="G1112" t="s">
        <v>80</v>
      </c>
      <c r="H1112" t="str">
        <f>'1.Ведомость'!C347</f>
        <v>м2</v>
      </c>
      <c r="I1112">
        <f>I1111*J1112</f>
        <v>6.6</v>
      </c>
      <c r="J1112">
        <v>99.999999999999986</v>
      </c>
      <c r="K1112">
        <v>100</v>
      </c>
      <c r="O1112">
        <f t="shared" si="961"/>
        <v>6157.5</v>
      </c>
      <c r="P1112">
        <f t="shared" si="962"/>
        <v>6157.5</v>
      </c>
      <c r="Q1112">
        <f t="shared" si="963"/>
        <v>0</v>
      </c>
      <c r="R1112">
        <f t="shared" si="964"/>
        <v>0</v>
      </c>
      <c r="S1112">
        <f t="shared" si="965"/>
        <v>0</v>
      </c>
      <c r="T1112">
        <f t="shared" si="966"/>
        <v>0</v>
      </c>
      <c r="U1112">
        <f t="shared" si="967"/>
        <v>0</v>
      </c>
      <c r="V1112">
        <f t="shared" si="968"/>
        <v>0</v>
      </c>
      <c r="W1112">
        <f t="shared" si="969"/>
        <v>0</v>
      </c>
      <c r="X1112">
        <f t="shared" si="970"/>
        <v>0</v>
      </c>
      <c r="Y1112">
        <f t="shared" si="971"/>
        <v>0</v>
      </c>
      <c r="AA1112">
        <v>51651743</v>
      </c>
      <c r="AB1112">
        <f t="shared" si="972"/>
        <v>102.41</v>
      </c>
      <c r="AC1112">
        <f t="shared" si="973"/>
        <v>102.41</v>
      </c>
      <c r="AD1112">
        <f>ROUND((((ET1112)-(EU1112))+AE1112),2)</f>
        <v>0</v>
      </c>
      <c r="AE1112">
        <f>ROUND((EU1112),2)</f>
        <v>0</v>
      </c>
      <c r="AF1112">
        <f>ROUND((EV1112),2)</f>
        <v>0</v>
      </c>
      <c r="AG1112">
        <f t="shared" si="974"/>
        <v>0</v>
      </c>
      <c r="AH1112">
        <f>(EW1112)</f>
        <v>0</v>
      </c>
      <c r="AI1112">
        <f>(EX1112)</f>
        <v>0</v>
      </c>
      <c r="AJ1112">
        <f t="shared" si="975"/>
        <v>0</v>
      </c>
      <c r="AK1112">
        <v>102.41</v>
      </c>
      <c r="AL1112">
        <v>102.41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1</v>
      </c>
      <c r="AW1112">
        <v>1</v>
      </c>
      <c r="AZ1112">
        <v>1</v>
      </c>
      <c r="BA1112">
        <v>1</v>
      </c>
      <c r="BB1112">
        <v>1</v>
      </c>
      <c r="BC1112">
        <v>9.11</v>
      </c>
      <c r="BD1112" t="s">
        <v>3</v>
      </c>
      <c r="BE1112" t="s">
        <v>3</v>
      </c>
      <c r="BF1112" t="s">
        <v>3</v>
      </c>
      <c r="BG1112" t="s">
        <v>3</v>
      </c>
      <c r="BH1112">
        <v>3</v>
      </c>
      <c r="BI1112">
        <v>1</v>
      </c>
      <c r="BJ1112" t="s">
        <v>81</v>
      </c>
      <c r="BM1112">
        <v>500001</v>
      </c>
      <c r="BN1112">
        <v>0</v>
      </c>
      <c r="BO1112" t="s">
        <v>3</v>
      </c>
      <c r="BP1112">
        <v>0</v>
      </c>
      <c r="BQ1112">
        <v>8</v>
      </c>
      <c r="BR1112">
        <v>0</v>
      </c>
      <c r="BS1112">
        <v>1</v>
      </c>
      <c r="BT1112">
        <v>1</v>
      </c>
      <c r="BU1112">
        <v>1</v>
      </c>
      <c r="BV1112">
        <v>1</v>
      </c>
      <c r="BW1112">
        <v>1</v>
      </c>
      <c r="BX1112">
        <v>1</v>
      </c>
      <c r="BY1112" t="s">
        <v>3</v>
      </c>
      <c r="BZ1112">
        <v>0</v>
      </c>
      <c r="CA1112">
        <v>0</v>
      </c>
      <c r="CB1112" t="s">
        <v>3</v>
      </c>
      <c r="CE1112">
        <v>0</v>
      </c>
      <c r="CF1112">
        <v>0</v>
      </c>
      <c r="CG1112">
        <v>0</v>
      </c>
      <c r="CM1112">
        <v>0</v>
      </c>
      <c r="CN1112" t="s">
        <v>3</v>
      </c>
      <c r="CO1112">
        <v>0</v>
      </c>
      <c r="CP1112">
        <f t="shared" si="976"/>
        <v>6157.5</v>
      </c>
      <c r="CQ1112">
        <f t="shared" si="1000"/>
        <v>932.9550999999999</v>
      </c>
      <c r="CR1112">
        <f t="shared" si="1001"/>
        <v>0</v>
      </c>
      <c r="CS1112">
        <f t="shared" si="977"/>
        <v>0</v>
      </c>
      <c r="CT1112">
        <f t="shared" si="978"/>
        <v>0</v>
      </c>
      <c r="CU1112">
        <f t="shared" si="979"/>
        <v>0</v>
      </c>
      <c r="CV1112">
        <f t="shared" si="980"/>
        <v>0</v>
      </c>
      <c r="CW1112">
        <f t="shared" si="981"/>
        <v>0</v>
      </c>
      <c r="CX1112">
        <f t="shared" si="982"/>
        <v>0</v>
      </c>
      <c r="CY1112">
        <f t="shared" si="992"/>
        <v>0</v>
      </c>
      <c r="CZ1112">
        <f t="shared" si="993"/>
        <v>0</v>
      </c>
      <c r="DC1112" t="s">
        <v>3</v>
      </c>
      <c r="DD1112" t="s">
        <v>3</v>
      </c>
      <c r="DE1112" t="s">
        <v>3</v>
      </c>
      <c r="DF1112" t="s">
        <v>3</v>
      </c>
      <c r="DG1112" t="s">
        <v>3</v>
      </c>
      <c r="DH1112" t="s">
        <v>3</v>
      </c>
      <c r="DI1112" t="s">
        <v>3</v>
      </c>
      <c r="DJ1112" t="s">
        <v>3</v>
      </c>
      <c r="DK1112" t="s">
        <v>3</v>
      </c>
      <c r="DL1112" t="s">
        <v>3</v>
      </c>
      <c r="DM1112" t="s">
        <v>3</v>
      </c>
      <c r="DN1112">
        <v>0</v>
      </c>
      <c r="DO1112">
        <v>0</v>
      </c>
      <c r="DP1112">
        <v>1</v>
      </c>
      <c r="DQ1112">
        <v>1</v>
      </c>
      <c r="DU1112">
        <v>1005</v>
      </c>
      <c r="DV1112" t="s">
        <v>52</v>
      </c>
      <c r="DW1112" t="s">
        <v>52</v>
      </c>
      <c r="DX1112">
        <v>1</v>
      </c>
      <c r="DZ1112" t="s">
        <v>3</v>
      </c>
      <c r="EA1112" t="s">
        <v>3</v>
      </c>
      <c r="EB1112" t="s">
        <v>3</v>
      </c>
      <c r="EC1112" t="s">
        <v>3</v>
      </c>
      <c r="EE1112">
        <v>50757674</v>
      </c>
      <c r="EF1112">
        <v>8</v>
      </c>
      <c r="EG1112" t="s">
        <v>46</v>
      </c>
      <c r="EH1112">
        <v>0</v>
      </c>
      <c r="EI1112" t="s">
        <v>3</v>
      </c>
      <c r="EJ1112">
        <v>1</v>
      </c>
      <c r="EK1112">
        <v>500001</v>
      </c>
      <c r="EL1112" t="s">
        <v>47</v>
      </c>
      <c r="EM1112" t="s">
        <v>48</v>
      </c>
      <c r="EO1112" t="s">
        <v>3</v>
      </c>
      <c r="EQ1112">
        <v>0</v>
      </c>
      <c r="ER1112">
        <v>102.41</v>
      </c>
      <c r="ES1112">
        <v>102.41</v>
      </c>
      <c r="ET1112">
        <v>0</v>
      </c>
      <c r="EU1112">
        <v>0</v>
      </c>
      <c r="EV1112">
        <v>0</v>
      </c>
      <c r="EW1112">
        <v>0</v>
      </c>
      <c r="EX1112">
        <v>0</v>
      </c>
      <c r="FQ1112">
        <v>0</v>
      </c>
      <c r="FR1112">
        <f t="shared" si="983"/>
        <v>0</v>
      </c>
      <c r="FS1112">
        <v>0</v>
      </c>
      <c r="FX1112">
        <v>0</v>
      </c>
      <c r="FY1112">
        <v>0</v>
      </c>
      <c r="GA1112" t="s">
        <v>3</v>
      </c>
      <c r="GD1112">
        <v>1</v>
      </c>
      <c r="GF1112">
        <v>415678242</v>
      </c>
      <c r="GG1112">
        <v>2</v>
      </c>
      <c r="GH1112">
        <v>1</v>
      </c>
      <c r="GI1112">
        <v>4</v>
      </c>
      <c r="GJ1112">
        <v>0</v>
      </c>
      <c r="GK1112">
        <v>0</v>
      </c>
      <c r="GL1112">
        <f t="shared" si="984"/>
        <v>0</v>
      </c>
      <c r="GM1112">
        <f t="shared" si="985"/>
        <v>6157.5</v>
      </c>
      <c r="GN1112">
        <f t="shared" si="986"/>
        <v>6157.5</v>
      </c>
      <c r="GO1112">
        <f t="shared" si="987"/>
        <v>0</v>
      </c>
      <c r="GP1112">
        <f t="shared" si="988"/>
        <v>0</v>
      </c>
      <c r="GR1112">
        <v>0</v>
      </c>
      <c r="GS1112">
        <v>3</v>
      </c>
      <c r="GT1112">
        <v>0</v>
      </c>
      <c r="GU1112" t="s">
        <v>3</v>
      </c>
      <c r="GV1112">
        <f t="shared" si="989"/>
        <v>0</v>
      </c>
      <c r="GW1112">
        <v>1</v>
      </c>
      <c r="GX1112">
        <f t="shared" si="990"/>
        <v>0</v>
      </c>
      <c r="HA1112">
        <v>0</v>
      </c>
      <c r="HB1112">
        <v>0</v>
      </c>
      <c r="HC1112">
        <f t="shared" si="991"/>
        <v>0</v>
      </c>
      <c r="HE1112" t="s">
        <v>3</v>
      </c>
      <c r="HF1112" t="s">
        <v>3</v>
      </c>
      <c r="HM1112" t="s">
        <v>3</v>
      </c>
      <c r="HN1112" t="s">
        <v>3</v>
      </c>
      <c r="HO1112" t="s">
        <v>3</v>
      </c>
      <c r="HP1112" t="s">
        <v>3</v>
      </c>
      <c r="HQ1112" t="s">
        <v>3</v>
      </c>
      <c r="IK1112">
        <v>0</v>
      </c>
    </row>
    <row r="1113" spans="1:245" x14ac:dyDescent="0.2">
      <c r="A1113">
        <v>17</v>
      </c>
      <c r="B1113">
        <v>1</v>
      </c>
      <c r="C1113">
        <f>ROW(SmtRes!A1440)</f>
        <v>1440</v>
      </c>
      <c r="D1113">
        <f>ROW(EtalonRes!A1653)</f>
        <v>1653</v>
      </c>
      <c r="E1113" t="s">
        <v>649</v>
      </c>
      <c r="F1113" t="s">
        <v>83</v>
      </c>
      <c r="G1113" t="s">
        <v>84</v>
      </c>
      <c r="H1113" t="s">
        <v>76</v>
      </c>
      <c r="I1113">
        <v>0.16</v>
      </c>
      <c r="J1113">
        <v>0</v>
      </c>
      <c r="K1113">
        <v>0.16</v>
      </c>
      <c r="O1113">
        <f t="shared" si="961"/>
        <v>7755.75</v>
      </c>
      <c r="P1113">
        <f t="shared" si="962"/>
        <v>632.95000000000005</v>
      </c>
      <c r="Q1113">
        <f t="shared" si="963"/>
        <v>209.95</v>
      </c>
      <c r="R1113">
        <f t="shared" si="964"/>
        <v>65.23</v>
      </c>
      <c r="S1113">
        <f t="shared" si="965"/>
        <v>6912.85</v>
      </c>
      <c r="T1113">
        <f t="shared" si="966"/>
        <v>0</v>
      </c>
      <c r="U1113">
        <f t="shared" si="967"/>
        <v>23.688000000000002</v>
      </c>
      <c r="V1113">
        <f t="shared" si="968"/>
        <v>0.15792</v>
      </c>
      <c r="W1113">
        <f t="shared" si="969"/>
        <v>0</v>
      </c>
      <c r="X1113">
        <f t="shared" si="970"/>
        <v>8443.48</v>
      </c>
      <c r="Y1113">
        <f t="shared" si="971"/>
        <v>5024.22</v>
      </c>
      <c r="AA1113">
        <v>51651743</v>
      </c>
      <c r="AB1113">
        <f t="shared" si="972"/>
        <v>1827.16</v>
      </c>
      <c r="AC1113">
        <f t="shared" si="973"/>
        <v>434.24</v>
      </c>
      <c r="AD1113">
        <f>ROUND(((((ET1113*ROUND(1.05,7)))-((EU1113*ROUND(1.05,7))))+AE1113),2)</f>
        <v>98.96</v>
      </c>
      <c r="AE1113">
        <f>ROUND(((EU1113*ROUND(1.05,7))),2)</f>
        <v>12.21</v>
      </c>
      <c r="AF1113">
        <f>ROUND(((EV1113*ROUND(1.05,7))),2)</f>
        <v>1293.96</v>
      </c>
      <c r="AG1113">
        <f t="shared" si="974"/>
        <v>0</v>
      </c>
      <c r="AH1113">
        <f>((EW1113*ROUND(1.05,7)))</f>
        <v>148.05000000000001</v>
      </c>
      <c r="AI1113">
        <f>((EX1113*ROUND(1.05,7)))</f>
        <v>0.98699999999999999</v>
      </c>
      <c r="AJ1113">
        <f t="shared" si="975"/>
        <v>0</v>
      </c>
      <c r="AK1113">
        <v>1760.83</v>
      </c>
      <c r="AL1113">
        <v>434.24</v>
      </c>
      <c r="AM1113">
        <v>94.25</v>
      </c>
      <c r="AN1113">
        <v>11.63</v>
      </c>
      <c r="AO1113">
        <v>1232.3399999999999</v>
      </c>
      <c r="AP1113">
        <v>0</v>
      </c>
      <c r="AQ1113">
        <v>141</v>
      </c>
      <c r="AR1113">
        <v>0.94</v>
      </c>
      <c r="AS1113">
        <v>0</v>
      </c>
      <c r="AT1113">
        <v>121</v>
      </c>
      <c r="AU1113">
        <v>72</v>
      </c>
      <c r="AV1113">
        <v>1</v>
      </c>
      <c r="AW1113">
        <v>1</v>
      </c>
      <c r="AZ1113">
        <v>1</v>
      </c>
      <c r="BA1113">
        <v>33.39</v>
      </c>
      <c r="BB1113">
        <v>13.26</v>
      </c>
      <c r="BC1113">
        <v>9.11</v>
      </c>
      <c r="BD1113" t="s">
        <v>3</v>
      </c>
      <c r="BE1113" t="s">
        <v>3</v>
      </c>
      <c r="BF1113" t="s">
        <v>3</v>
      </c>
      <c r="BG1113" t="s">
        <v>3</v>
      </c>
      <c r="BH1113">
        <v>0</v>
      </c>
      <c r="BI1113">
        <v>1</v>
      </c>
      <c r="BJ1113" t="s">
        <v>85</v>
      </c>
      <c r="BM1113">
        <v>20001</v>
      </c>
      <c r="BN1113">
        <v>0</v>
      </c>
      <c r="BO1113" t="s">
        <v>3</v>
      </c>
      <c r="BP1113">
        <v>0</v>
      </c>
      <c r="BQ1113">
        <v>22</v>
      </c>
      <c r="BR1113">
        <v>0</v>
      </c>
      <c r="BS1113">
        <v>33.39</v>
      </c>
      <c r="BT1113">
        <v>1</v>
      </c>
      <c r="BU1113">
        <v>1</v>
      </c>
      <c r="BV1113">
        <v>1</v>
      </c>
      <c r="BW1113">
        <v>1</v>
      </c>
      <c r="BX1113">
        <v>1</v>
      </c>
      <c r="BY1113" t="s">
        <v>3</v>
      </c>
      <c r="BZ1113">
        <v>121</v>
      </c>
      <c r="CA1113">
        <v>72</v>
      </c>
      <c r="CB1113" t="s">
        <v>3</v>
      </c>
      <c r="CE1113">
        <v>0</v>
      </c>
      <c r="CF1113">
        <v>0</v>
      </c>
      <c r="CG1113">
        <v>0</v>
      </c>
      <c r="CM1113">
        <v>0</v>
      </c>
      <c r="CN1113" t="s">
        <v>19</v>
      </c>
      <c r="CO1113">
        <v>0</v>
      </c>
      <c r="CP1113">
        <f t="shared" si="976"/>
        <v>7755.75</v>
      </c>
      <c r="CQ1113">
        <f t="shared" si="1000"/>
        <v>3955.9263999999998</v>
      </c>
      <c r="CR1113">
        <f t="shared" si="1001"/>
        <v>1312.2095999999999</v>
      </c>
      <c r="CS1113">
        <f t="shared" si="977"/>
        <v>407.69190000000003</v>
      </c>
      <c r="CT1113">
        <f t="shared" si="978"/>
        <v>43205.324400000005</v>
      </c>
      <c r="CU1113">
        <f t="shared" si="979"/>
        <v>0</v>
      </c>
      <c r="CV1113">
        <f t="shared" si="980"/>
        <v>148.05000000000001</v>
      </c>
      <c r="CW1113">
        <f t="shared" si="981"/>
        <v>0.98699999999999999</v>
      </c>
      <c r="CX1113">
        <f t="shared" si="982"/>
        <v>0</v>
      </c>
      <c r="CY1113">
        <f t="shared" si="992"/>
        <v>8443.4767999999985</v>
      </c>
      <c r="CZ1113">
        <f t="shared" si="993"/>
        <v>5024.2175999999999</v>
      </c>
      <c r="DC1113" t="s">
        <v>3</v>
      </c>
      <c r="DD1113" t="s">
        <v>3</v>
      </c>
      <c r="DE1113" t="s">
        <v>20</v>
      </c>
      <c r="DF1113" t="s">
        <v>20</v>
      </c>
      <c r="DG1113" t="s">
        <v>20</v>
      </c>
      <c r="DH1113" t="s">
        <v>3</v>
      </c>
      <c r="DI1113" t="s">
        <v>20</v>
      </c>
      <c r="DJ1113" t="s">
        <v>20</v>
      </c>
      <c r="DK1113" t="s">
        <v>3</v>
      </c>
      <c r="DL1113" t="s">
        <v>3</v>
      </c>
      <c r="DM1113" t="s">
        <v>3</v>
      </c>
      <c r="DN1113">
        <v>0</v>
      </c>
      <c r="DO1113">
        <v>0</v>
      </c>
      <c r="DP1113">
        <v>1</v>
      </c>
      <c r="DQ1113">
        <v>1</v>
      </c>
      <c r="DU1113">
        <v>1005</v>
      </c>
      <c r="DV1113" t="s">
        <v>76</v>
      </c>
      <c r="DW1113" t="s">
        <v>76</v>
      </c>
      <c r="DX1113">
        <v>100</v>
      </c>
      <c r="DZ1113" t="s">
        <v>3</v>
      </c>
      <c r="EA1113" t="s">
        <v>3</v>
      </c>
      <c r="EB1113" t="s">
        <v>3</v>
      </c>
      <c r="EC1113" t="s">
        <v>3</v>
      </c>
      <c r="EE1113">
        <v>50757454</v>
      </c>
      <c r="EF1113">
        <v>22</v>
      </c>
      <c r="EG1113" t="s">
        <v>21</v>
      </c>
      <c r="EH1113">
        <v>16</v>
      </c>
      <c r="EI1113" t="s">
        <v>22</v>
      </c>
      <c r="EJ1113">
        <v>1</v>
      </c>
      <c r="EK1113">
        <v>20001</v>
      </c>
      <c r="EL1113" t="s">
        <v>23</v>
      </c>
      <c r="EM1113" t="s">
        <v>24</v>
      </c>
      <c r="EO1113" t="s">
        <v>25</v>
      </c>
      <c r="EQ1113">
        <v>131072</v>
      </c>
      <c r="ER1113">
        <v>1760.83</v>
      </c>
      <c r="ES1113">
        <v>434.24</v>
      </c>
      <c r="ET1113">
        <v>94.25</v>
      </c>
      <c r="EU1113">
        <v>11.63</v>
      </c>
      <c r="EV1113">
        <v>1232.3399999999999</v>
      </c>
      <c r="EW1113">
        <v>141</v>
      </c>
      <c r="EX1113">
        <v>0.94</v>
      </c>
      <c r="EY1113">
        <v>0</v>
      </c>
      <c r="FQ1113">
        <v>0</v>
      </c>
      <c r="FR1113">
        <f t="shared" si="983"/>
        <v>0</v>
      </c>
      <c r="FS1113">
        <v>0</v>
      </c>
      <c r="FX1113">
        <v>121</v>
      </c>
      <c r="FY1113">
        <v>72</v>
      </c>
      <c r="GA1113" t="s">
        <v>3</v>
      </c>
      <c r="GD1113">
        <v>1</v>
      </c>
      <c r="GF1113">
        <v>1677131192</v>
      </c>
      <c r="GG1113">
        <v>2</v>
      </c>
      <c r="GH1113">
        <v>1</v>
      </c>
      <c r="GI1113">
        <v>4</v>
      </c>
      <c r="GJ1113">
        <v>0</v>
      </c>
      <c r="GK1113">
        <v>0</v>
      </c>
      <c r="GL1113">
        <f t="shared" si="984"/>
        <v>0</v>
      </c>
      <c r="GM1113">
        <f t="shared" si="985"/>
        <v>21223.45</v>
      </c>
      <c r="GN1113">
        <f t="shared" si="986"/>
        <v>21223.45</v>
      </c>
      <c r="GO1113">
        <f t="shared" si="987"/>
        <v>0</v>
      </c>
      <c r="GP1113">
        <f t="shared" si="988"/>
        <v>0</v>
      </c>
      <c r="GR1113">
        <v>0</v>
      </c>
      <c r="GS1113">
        <v>3</v>
      </c>
      <c r="GT1113">
        <v>0</v>
      </c>
      <c r="GU1113" t="s">
        <v>3</v>
      </c>
      <c r="GV1113">
        <f t="shared" si="989"/>
        <v>0</v>
      </c>
      <c r="GW1113">
        <v>1</v>
      </c>
      <c r="GX1113">
        <f t="shared" si="990"/>
        <v>0</v>
      </c>
      <c r="HA1113">
        <v>0</v>
      </c>
      <c r="HB1113">
        <v>0</v>
      </c>
      <c r="HC1113">
        <f t="shared" si="991"/>
        <v>0</v>
      </c>
      <c r="HE1113" t="s">
        <v>3</v>
      </c>
      <c r="HF1113" t="s">
        <v>3</v>
      </c>
      <c r="HM1113" t="s">
        <v>3</v>
      </c>
      <c r="HN1113" t="s">
        <v>26</v>
      </c>
      <c r="HO1113" t="s">
        <v>27</v>
      </c>
      <c r="HP1113" t="s">
        <v>22</v>
      </c>
      <c r="HQ1113" t="s">
        <v>22</v>
      </c>
      <c r="IK1113">
        <v>0</v>
      </c>
    </row>
    <row r="1114" spans="1:245" x14ac:dyDescent="0.2">
      <c r="A1114">
        <v>18</v>
      </c>
      <c r="B1114">
        <v>1</v>
      </c>
      <c r="C1114">
        <v>1439</v>
      </c>
      <c r="E1114" t="s">
        <v>650</v>
      </c>
      <c r="F1114" t="s">
        <v>87</v>
      </c>
      <c r="G1114" t="s">
        <v>88</v>
      </c>
      <c r="H1114" t="str">
        <f>'1.Ведомость'!C349</f>
        <v>м2</v>
      </c>
      <c r="I1114">
        <f>I1113*J1114</f>
        <v>11.200000000000001</v>
      </c>
      <c r="J1114">
        <v>70</v>
      </c>
      <c r="K1114">
        <v>70</v>
      </c>
      <c r="O1114">
        <f t="shared" si="961"/>
        <v>13632.5</v>
      </c>
      <c r="P1114">
        <f t="shared" si="962"/>
        <v>13632.5</v>
      </c>
      <c r="Q1114">
        <f t="shared" si="963"/>
        <v>0</v>
      </c>
      <c r="R1114">
        <f t="shared" si="964"/>
        <v>0</v>
      </c>
      <c r="S1114">
        <f t="shared" si="965"/>
        <v>0</v>
      </c>
      <c r="T1114">
        <f t="shared" si="966"/>
        <v>0</v>
      </c>
      <c r="U1114">
        <f t="shared" si="967"/>
        <v>0</v>
      </c>
      <c r="V1114">
        <f t="shared" si="968"/>
        <v>0</v>
      </c>
      <c r="W1114">
        <f t="shared" si="969"/>
        <v>0</v>
      </c>
      <c r="X1114">
        <f t="shared" si="970"/>
        <v>0</v>
      </c>
      <c r="Y1114">
        <f t="shared" si="971"/>
        <v>0</v>
      </c>
      <c r="AA1114">
        <v>51651743</v>
      </c>
      <c r="AB1114">
        <f t="shared" si="972"/>
        <v>133.61000000000001</v>
      </c>
      <c r="AC1114">
        <f t="shared" si="973"/>
        <v>133.61000000000001</v>
      </c>
      <c r="AD1114">
        <f>ROUND((((ET1114)-(EU1114))+AE1114),2)</f>
        <v>0</v>
      </c>
      <c r="AE1114">
        <f>ROUND((EU1114),2)</f>
        <v>0</v>
      </c>
      <c r="AF1114">
        <f>ROUND((EV1114),2)</f>
        <v>0</v>
      </c>
      <c r="AG1114">
        <f t="shared" si="974"/>
        <v>0</v>
      </c>
      <c r="AH1114">
        <f>(EW1114)</f>
        <v>0</v>
      </c>
      <c r="AI1114">
        <f>(EX1114)</f>
        <v>0</v>
      </c>
      <c r="AJ1114">
        <f t="shared" si="975"/>
        <v>0</v>
      </c>
      <c r="AK1114">
        <v>133.61000000000001</v>
      </c>
      <c r="AL1114">
        <v>133.61000000000001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1</v>
      </c>
      <c r="AW1114">
        <v>1</v>
      </c>
      <c r="AZ1114">
        <v>1</v>
      </c>
      <c r="BA1114">
        <v>1</v>
      </c>
      <c r="BB1114">
        <v>1</v>
      </c>
      <c r="BC1114">
        <v>9.11</v>
      </c>
      <c r="BD1114" t="s">
        <v>3</v>
      </c>
      <c r="BE1114" t="s">
        <v>3</v>
      </c>
      <c r="BF1114" t="s">
        <v>3</v>
      </c>
      <c r="BG1114" t="s">
        <v>3</v>
      </c>
      <c r="BH1114">
        <v>3</v>
      </c>
      <c r="BI1114">
        <v>1</v>
      </c>
      <c r="BJ1114" t="s">
        <v>89</v>
      </c>
      <c r="BM1114">
        <v>500001</v>
      </c>
      <c r="BN1114">
        <v>0</v>
      </c>
      <c r="BO1114" t="s">
        <v>3</v>
      </c>
      <c r="BP1114">
        <v>0</v>
      </c>
      <c r="BQ1114">
        <v>8</v>
      </c>
      <c r="BR1114">
        <v>0</v>
      </c>
      <c r="BS1114">
        <v>1</v>
      </c>
      <c r="BT1114">
        <v>1</v>
      </c>
      <c r="BU1114">
        <v>1</v>
      </c>
      <c r="BV1114">
        <v>1</v>
      </c>
      <c r="BW1114">
        <v>1</v>
      </c>
      <c r="BX1114">
        <v>1</v>
      </c>
      <c r="BY1114" t="s">
        <v>3</v>
      </c>
      <c r="BZ1114">
        <v>0</v>
      </c>
      <c r="CA1114">
        <v>0</v>
      </c>
      <c r="CB1114" t="s">
        <v>3</v>
      </c>
      <c r="CE1114">
        <v>0</v>
      </c>
      <c r="CF1114">
        <v>0</v>
      </c>
      <c r="CG1114">
        <v>0</v>
      </c>
      <c r="CM1114">
        <v>0</v>
      </c>
      <c r="CN1114" t="s">
        <v>3</v>
      </c>
      <c r="CO1114">
        <v>0</v>
      </c>
      <c r="CP1114">
        <f t="shared" si="976"/>
        <v>13632.5</v>
      </c>
      <c r="CQ1114">
        <f t="shared" si="1000"/>
        <v>1217.1871000000001</v>
      </c>
      <c r="CR1114">
        <f t="shared" si="1001"/>
        <v>0</v>
      </c>
      <c r="CS1114">
        <f t="shared" si="977"/>
        <v>0</v>
      </c>
      <c r="CT1114">
        <f t="shared" si="978"/>
        <v>0</v>
      </c>
      <c r="CU1114">
        <f t="shared" si="979"/>
        <v>0</v>
      </c>
      <c r="CV1114">
        <f t="shared" si="980"/>
        <v>0</v>
      </c>
      <c r="CW1114">
        <f t="shared" si="981"/>
        <v>0</v>
      </c>
      <c r="CX1114">
        <f t="shared" si="982"/>
        <v>0</v>
      </c>
      <c r="CY1114">
        <f t="shared" si="992"/>
        <v>0</v>
      </c>
      <c r="CZ1114">
        <f t="shared" si="993"/>
        <v>0</v>
      </c>
      <c r="DC1114" t="s">
        <v>3</v>
      </c>
      <c r="DD1114" t="s">
        <v>3</v>
      </c>
      <c r="DE1114" t="s">
        <v>3</v>
      </c>
      <c r="DF1114" t="s">
        <v>3</v>
      </c>
      <c r="DG1114" t="s">
        <v>3</v>
      </c>
      <c r="DH1114" t="s">
        <v>3</v>
      </c>
      <c r="DI1114" t="s">
        <v>3</v>
      </c>
      <c r="DJ1114" t="s">
        <v>3</v>
      </c>
      <c r="DK1114" t="s">
        <v>3</v>
      </c>
      <c r="DL1114" t="s">
        <v>3</v>
      </c>
      <c r="DM1114" t="s">
        <v>3</v>
      </c>
      <c r="DN1114">
        <v>0</v>
      </c>
      <c r="DO1114">
        <v>0</v>
      </c>
      <c r="DP1114">
        <v>1</v>
      </c>
      <c r="DQ1114">
        <v>1</v>
      </c>
      <c r="DU1114">
        <v>1005</v>
      </c>
      <c r="DV1114" t="s">
        <v>52</v>
      </c>
      <c r="DW1114" t="s">
        <v>52</v>
      </c>
      <c r="DX1114">
        <v>1</v>
      </c>
      <c r="DZ1114" t="s">
        <v>3</v>
      </c>
      <c r="EA1114" t="s">
        <v>3</v>
      </c>
      <c r="EB1114" t="s">
        <v>3</v>
      </c>
      <c r="EC1114" t="s">
        <v>3</v>
      </c>
      <c r="EE1114">
        <v>50757674</v>
      </c>
      <c r="EF1114">
        <v>8</v>
      </c>
      <c r="EG1114" t="s">
        <v>46</v>
      </c>
      <c r="EH1114">
        <v>0</v>
      </c>
      <c r="EI1114" t="s">
        <v>3</v>
      </c>
      <c r="EJ1114">
        <v>1</v>
      </c>
      <c r="EK1114">
        <v>500001</v>
      </c>
      <c r="EL1114" t="s">
        <v>47</v>
      </c>
      <c r="EM1114" t="s">
        <v>48</v>
      </c>
      <c r="EO1114" t="s">
        <v>3</v>
      </c>
      <c r="EQ1114">
        <v>0</v>
      </c>
      <c r="ER1114">
        <v>133.61000000000001</v>
      </c>
      <c r="ES1114">
        <v>133.61000000000001</v>
      </c>
      <c r="ET1114">
        <v>0</v>
      </c>
      <c r="EU1114">
        <v>0</v>
      </c>
      <c r="EV1114">
        <v>0</v>
      </c>
      <c r="EW1114">
        <v>0</v>
      </c>
      <c r="EX1114">
        <v>0</v>
      </c>
      <c r="FQ1114">
        <v>0</v>
      </c>
      <c r="FR1114">
        <f t="shared" si="983"/>
        <v>0</v>
      </c>
      <c r="FS1114">
        <v>0</v>
      </c>
      <c r="FX1114">
        <v>0</v>
      </c>
      <c r="FY1114">
        <v>0</v>
      </c>
      <c r="GA1114" t="s">
        <v>3</v>
      </c>
      <c r="GD1114">
        <v>1</v>
      </c>
      <c r="GF1114">
        <v>2012835886</v>
      </c>
      <c r="GG1114">
        <v>2</v>
      </c>
      <c r="GH1114">
        <v>1</v>
      </c>
      <c r="GI1114">
        <v>4</v>
      </c>
      <c r="GJ1114">
        <v>0</v>
      </c>
      <c r="GK1114">
        <v>0</v>
      </c>
      <c r="GL1114">
        <f t="shared" si="984"/>
        <v>0</v>
      </c>
      <c r="GM1114">
        <f t="shared" si="985"/>
        <v>13632.5</v>
      </c>
      <c r="GN1114">
        <f t="shared" si="986"/>
        <v>13632.5</v>
      </c>
      <c r="GO1114">
        <f t="shared" si="987"/>
        <v>0</v>
      </c>
      <c r="GP1114">
        <f t="shared" si="988"/>
        <v>0</v>
      </c>
      <c r="GR1114">
        <v>0</v>
      </c>
      <c r="GS1114">
        <v>3</v>
      </c>
      <c r="GT1114">
        <v>0</v>
      </c>
      <c r="GU1114" t="s">
        <v>3</v>
      </c>
      <c r="GV1114">
        <f t="shared" si="989"/>
        <v>0</v>
      </c>
      <c r="GW1114">
        <v>1</v>
      </c>
      <c r="GX1114">
        <f t="shared" si="990"/>
        <v>0</v>
      </c>
      <c r="HA1114">
        <v>0</v>
      </c>
      <c r="HB1114">
        <v>0</v>
      </c>
      <c r="HC1114">
        <f t="shared" si="991"/>
        <v>0</v>
      </c>
      <c r="HE1114" t="s">
        <v>3</v>
      </c>
      <c r="HF1114" t="s">
        <v>3</v>
      </c>
      <c r="HM1114" t="s">
        <v>3</v>
      </c>
      <c r="HN1114" t="s">
        <v>3</v>
      </c>
      <c r="HO1114" t="s">
        <v>3</v>
      </c>
      <c r="HP1114" t="s">
        <v>3</v>
      </c>
      <c r="HQ1114" t="s">
        <v>3</v>
      </c>
      <c r="IK1114">
        <v>0</v>
      </c>
    </row>
    <row r="1115" spans="1:245" x14ac:dyDescent="0.2">
      <c r="A1115">
        <v>18</v>
      </c>
      <c r="B1115">
        <v>1</v>
      </c>
      <c r="C1115">
        <v>1440</v>
      </c>
      <c r="E1115" t="s">
        <v>651</v>
      </c>
      <c r="F1115" t="s">
        <v>91</v>
      </c>
      <c r="G1115" t="s">
        <v>92</v>
      </c>
      <c r="H1115" t="str">
        <f>'1.Ведомость'!C350</f>
        <v>м2</v>
      </c>
      <c r="I1115">
        <f>I1113*J1115</f>
        <v>4.8</v>
      </c>
      <c r="J1115">
        <v>30</v>
      </c>
      <c r="K1115">
        <v>30</v>
      </c>
      <c r="O1115">
        <f t="shared" si="961"/>
        <v>5700.82</v>
      </c>
      <c r="P1115">
        <f t="shared" si="962"/>
        <v>5700.82</v>
      </c>
      <c r="Q1115">
        <f t="shared" si="963"/>
        <v>0</v>
      </c>
      <c r="R1115">
        <f t="shared" si="964"/>
        <v>0</v>
      </c>
      <c r="S1115">
        <f t="shared" si="965"/>
        <v>0</v>
      </c>
      <c r="T1115">
        <f t="shared" si="966"/>
        <v>0</v>
      </c>
      <c r="U1115">
        <f t="shared" si="967"/>
        <v>0</v>
      </c>
      <c r="V1115">
        <f t="shared" si="968"/>
        <v>0</v>
      </c>
      <c r="W1115">
        <f t="shared" si="969"/>
        <v>0</v>
      </c>
      <c r="X1115">
        <f t="shared" si="970"/>
        <v>0</v>
      </c>
      <c r="Y1115">
        <f t="shared" si="971"/>
        <v>0</v>
      </c>
      <c r="AA1115">
        <v>51651743</v>
      </c>
      <c r="AB1115">
        <f t="shared" si="972"/>
        <v>130.37</v>
      </c>
      <c r="AC1115">
        <f t="shared" si="973"/>
        <v>130.37</v>
      </c>
      <c r="AD1115">
        <f>ROUND((((ET1115)-(EU1115))+AE1115),2)</f>
        <v>0</v>
      </c>
      <c r="AE1115">
        <f>ROUND((EU1115),2)</f>
        <v>0</v>
      </c>
      <c r="AF1115">
        <f>ROUND((EV1115),2)</f>
        <v>0</v>
      </c>
      <c r="AG1115">
        <f t="shared" si="974"/>
        <v>0</v>
      </c>
      <c r="AH1115">
        <f>(EW1115)</f>
        <v>0</v>
      </c>
      <c r="AI1115">
        <f>(EX1115)</f>
        <v>0</v>
      </c>
      <c r="AJ1115">
        <f t="shared" si="975"/>
        <v>0</v>
      </c>
      <c r="AK1115">
        <v>130.37</v>
      </c>
      <c r="AL1115">
        <v>130.37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1</v>
      </c>
      <c r="AW1115">
        <v>1</v>
      </c>
      <c r="AZ1115">
        <v>1</v>
      </c>
      <c r="BA1115">
        <v>1</v>
      </c>
      <c r="BB1115">
        <v>1</v>
      </c>
      <c r="BC1115">
        <v>9.11</v>
      </c>
      <c r="BD1115" t="s">
        <v>3</v>
      </c>
      <c r="BE1115" t="s">
        <v>3</v>
      </c>
      <c r="BF1115" t="s">
        <v>3</v>
      </c>
      <c r="BG1115" t="s">
        <v>3</v>
      </c>
      <c r="BH1115">
        <v>3</v>
      </c>
      <c r="BI1115">
        <v>1</v>
      </c>
      <c r="BJ1115" t="s">
        <v>93</v>
      </c>
      <c r="BM1115">
        <v>500001</v>
      </c>
      <c r="BN1115">
        <v>0</v>
      </c>
      <c r="BO1115" t="s">
        <v>3</v>
      </c>
      <c r="BP1115">
        <v>0</v>
      </c>
      <c r="BQ1115">
        <v>8</v>
      </c>
      <c r="BR1115">
        <v>0</v>
      </c>
      <c r="BS1115">
        <v>1</v>
      </c>
      <c r="BT1115">
        <v>1</v>
      </c>
      <c r="BU1115">
        <v>1</v>
      </c>
      <c r="BV1115">
        <v>1</v>
      </c>
      <c r="BW1115">
        <v>1</v>
      </c>
      <c r="BX1115">
        <v>1</v>
      </c>
      <c r="BY1115" t="s">
        <v>3</v>
      </c>
      <c r="BZ1115">
        <v>0</v>
      </c>
      <c r="CA1115">
        <v>0</v>
      </c>
      <c r="CB1115" t="s">
        <v>3</v>
      </c>
      <c r="CE1115">
        <v>0</v>
      </c>
      <c r="CF1115">
        <v>0</v>
      </c>
      <c r="CG1115">
        <v>0</v>
      </c>
      <c r="CM1115">
        <v>0</v>
      </c>
      <c r="CN1115" t="s">
        <v>3</v>
      </c>
      <c r="CO1115">
        <v>0</v>
      </c>
      <c r="CP1115">
        <f t="shared" si="976"/>
        <v>5700.82</v>
      </c>
      <c r="CQ1115">
        <f t="shared" si="1000"/>
        <v>1187.6706999999999</v>
      </c>
      <c r="CR1115">
        <f t="shared" si="1001"/>
        <v>0</v>
      </c>
      <c r="CS1115">
        <f t="shared" si="977"/>
        <v>0</v>
      </c>
      <c r="CT1115">
        <f t="shared" si="978"/>
        <v>0</v>
      </c>
      <c r="CU1115">
        <f t="shared" si="979"/>
        <v>0</v>
      </c>
      <c r="CV1115">
        <f t="shared" si="980"/>
        <v>0</v>
      </c>
      <c r="CW1115">
        <f t="shared" si="981"/>
        <v>0</v>
      </c>
      <c r="CX1115">
        <f t="shared" si="982"/>
        <v>0</v>
      </c>
      <c r="CY1115">
        <f t="shared" si="992"/>
        <v>0</v>
      </c>
      <c r="CZ1115">
        <f t="shared" si="993"/>
        <v>0</v>
      </c>
      <c r="DC1115" t="s">
        <v>3</v>
      </c>
      <c r="DD1115" t="s">
        <v>3</v>
      </c>
      <c r="DE1115" t="s">
        <v>3</v>
      </c>
      <c r="DF1115" t="s">
        <v>3</v>
      </c>
      <c r="DG1115" t="s">
        <v>3</v>
      </c>
      <c r="DH1115" t="s">
        <v>3</v>
      </c>
      <c r="DI1115" t="s">
        <v>3</v>
      </c>
      <c r="DJ1115" t="s">
        <v>3</v>
      </c>
      <c r="DK1115" t="s">
        <v>3</v>
      </c>
      <c r="DL1115" t="s">
        <v>3</v>
      </c>
      <c r="DM1115" t="s">
        <v>3</v>
      </c>
      <c r="DN1115">
        <v>0</v>
      </c>
      <c r="DO1115">
        <v>0</v>
      </c>
      <c r="DP1115">
        <v>1</v>
      </c>
      <c r="DQ1115">
        <v>1</v>
      </c>
      <c r="DU1115">
        <v>1005</v>
      </c>
      <c r="DV1115" t="s">
        <v>52</v>
      </c>
      <c r="DW1115" t="s">
        <v>52</v>
      </c>
      <c r="DX1115">
        <v>1</v>
      </c>
      <c r="DZ1115" t="s">
        <v>3</v>
      </c>
      <c r="EA1115" t="s">
        <v>3</v>
      </c>
      <c r="EB1115" t="s">
        <v>3</v>
      </c>
      <c r="EC1115" t="s">
        <v>3</v>
      </c>
      <c r="EE1115">
        <v>50757674</v>
      </c>
      <c r="EF1115">
        <v>8</v>
      </c>
      <c r="EG1115" t="s">
        <v>46</v>
      </c>
      <c r="EH1115">
        <v>0</v>
      </c>
      <c r="EI1115" t="s">
        <v>3</v>
      </c>
      <c r="EJ1115">
        <v>1</v>
      </c>
      <c r="EK1115">
        <v>500001</v>
      </c>
      <c r="EL1115" t="s">
        <v>47</v>
      </c>
      <c r="EM1115" t="s">
        <v>48</v>
      </c>
      <c r="EO1115" t="s">
        <v>3</v>
      </c>
      <c r="EQ1115">
        <v>0</v>
      </c>
      <c r="ER1115">
        <v>130.37</v>
      </c>
      <c r="ES1115">
        <v>130.37</v>
      </c>
      <c r="ET1115">
        <v>0</v>
      </c>
      <c r="EU1115">
        <v>0</v>
      </c>
      <c r="EV1115">
        <v>0</v>
      </c>
      <c r="EW1115">
        <v>0</v>
      </c>
      <c r="EX1115">
        <v>0</v>
      </c>
      <c r="FQ1115">
        <v>0</v>
      </c>
      <c r="FR1115">
        <f t="shared" si="983"/>
        <v>0</v>
      </c>
      <c r="FS1115">
        <v>0</v>
      </c>
      <c r="FX1115">
        <v>0</v>
      </c>
      <c r="FY1115">
        <v>0</v>
      </c>
      <c r="GA1115" t="s">
        <v>3</v>
      </c>
      <c r="GD1115">
        <v>1</v>
      </c>
      <c r="GF1115">
        <v>-1325074599</v>
      </c>
      <c r="GG1115">
        <v>2</v>
      </c>
      <c r="GH1115">
        <v>1</v>
      </c>
      <c r="GI1115">
        <v>4</v>
      </c>
      <c r="GJ1115">
        <v>0</v>
      </c>
      <c r="GK1115">
        <v>0</v>
      </c>
      <c r="GL1115">
        <f t="shared" si="984"/>
        <v>0</v>
      </c>
      <c r="GM1115">
        <f t="shared" si="985"/>
        <v>5700.82</v>
      </c>
      <c r="GN1115">
        <f t="shared" si="986"/>
        <v>5700.82</v>
      </c>
      <c r="GO1115">
        <f t="shared" si="987"/>
        <v>0</v>
      </c>
      <c r="GP1115">
        <f t="shared" si="988"/>
        <v>0</v>
      </c>
      <c r="GR1115">
        <v>0</v>
      </c>
      <c r="GS1115">
        <v>3</v>
      </c>
      <c r="GT1115">
        <v>0</v>
      </c>
      <c r="GU1115" t="s">
        <v>3</v>
      </c>
      <c r="GV1115">
        <f t="shared" si="989"/>
        <v>0</v>
      </c>
      <c r="GW1115">
        <v>1</v>
      </c>
      <c r="GX1115">
        <f t="shared" si="990"/>
        <v>0</v>
      </c>
      <c r="HA1115">
        <v>0</v>
      </c>
      <c r="HB1115">
        <v>0</v>
      </c>
      <c r="HC1115">
        <f t="shared" si="991"/>
        <v>0</v>
      </c>
      <c r="HE1115" t="s">
        <v>3</v>
      </c>
      <c r="HF1115" t="s">
        <v>3</v>
      </c>
      <c r="HM1115" t="s">
        <v>3</v>
      </c>
      <c r="HN1115" t="s">
        <v>3</v>
      </c>
      <c r="HO1115" t="s">
        <v>3</v>
      </c>
      <c r="HP1115" t="s">
        <v>3</v>
      </c>
      <c r="HQ1115" t="s">
        <v>3</v>
      </c>
      <c r="IK1115">
        <v>0</v>
      </c>
    </row>
    <row r="1116" spans="1:245" x14ac:dyDescent="0.2">
      <c r="A1116">
        <v>17</v>
      </c>
      <c r="B1116">
        <v>1</v>
      </c>
      <c r="C1116">
        <f>ROW(SmtRes!A1453)</f>
        <v>1453</v>
      </c>
      <c r="D1116">
        <f>ROW(EtalonRes!A1669)</f>
        <v>1669</v>
      </c>
      <c r="E1116" t="s">
        <v>652</v>
      </c>
      <c r="F1116" t="s">
        <v>95</v>
      </c>
      <c r="G1116" t="s">
        <v>96</v>
      </c>
      <c r="H1116" t="s">
        <v>76</v>
      </c>
      <c r="I1116">
        <v>2.6520000000000001</v>
      </c>
      <c r="J1116">
        <v>0</v>
      </c>
      <c r="K1116">
        <v>2.6520000000000001</v>
      </c>
      <c r="O1116">
        <f t="shared" si="961"/>
        <v>128551.62</v>
      </c>
      <c r="P1116">
        <f t="shared" si="962"/>
        <v>10491.12</v>
      </c>
      <c r="Q1116">
        <f t="shared" si="963"/>
        <v>3479.98</v>
      </c>
      <c r="R1116">
        <f t="shared" si="964"/>
        <v>1081.2</v>
      </c>
      <c r="S1116">
        <f t="shared" si="965"/>
        <v>114580.52</v>
      </c>
      <c r="T1116">
        <f t="shared" si="966"/>
        <v>0</v>
      </c>
      <c r="U1116">
        <f t="shared" si="967"/>
        <v>392.62860000000006</v>
      </c>
      <c r="V1116">
        <f t="shared" si="968"/>
        <v>2.617524</v>
      </c>
      <c r="W1116">
        <f t="shared" si="969"/>
        <v>0</v>
      </c>
      <c r="X1116">
        <f t="shared" si="970"/>
        <v>139950.68</v>
      </c>
      <c r="Y1116">
        <f t="shared" si="971"/>
        <v>83276.44</v>
      </c>
      <c r="AA1116">
        <v>51651743</v>
      </c>
      <c r="AB1116">
        <f t="shared" si="972"/>
        <v>1827.16</v>
      </c>
      <c r="AC1116">
        <f t="shared" si="973"/>
        <v>434.24</v>
      </c>
      <c r="AD1116">
        <f>ROUND(((((ET1116*ROUND(1.05,7)))-((EU1116*ROUND(1.05,7))))+AE1116),2)</f>
        <v>98.96</v>
      </c>
      <c r="AE1116">
        <f>ROUND(((EU1116*ROUND(1.05,7))),2)</f>
        <v>12.21</v>
      </c>
      <c r="AF1116">
        <f>ROUND(((EV1116*ROUND(1.05,7))),2)</f>
        <v>1293.96</v>
      </c>
      <c r="AG1116">
        <f t="shared" si="974"/>
        <v>0</v>
      </c>
      <c r="AH1116">
        <f>((EW1116*ROUND(1.05,7)))</f>
        <v>148.05000000000001</v>
      </c>
      <c r="AI1116">
        <f>((EX1116*ROUND(1.05,7)))</f>
        <v>0.98699999999999999</v>
      </c>
      <c r="AJ1116">
        <f t="shared" si="975"/>
        <v>0</v>
      </c>
      <c r="AK1116">
        <v>1760.83</v>
      </c>
      <c r="AL1116">
        <v>434.24</v>
      </c>
      <c r="AM1116">
        <v>94.25</v>
      </c>
      <c r="AN1116">
        <v>11.63</v>
      </c>
      <c r="AO1116">
        <v>1232.3399999999999</v>
      </c>
      <c r="AP1116">
        <v>0</v>
      </c>
      <c r="AQ1116">
        <v>141</v>
      </c>
      <c r="AR1116">
        <v>0.94</v>
      </c>
      <c r="AS1116">
        <v>0</v>
      </c>
      <c r="AT1116">
        <v>121</v>
      </c>
      <c r="AU1116">
        <v>72</v>
      </c>
      <c r="AV1116">
        <v>1</v>
      </c>
      <c r="AW1116">
        <v>1</v>
      </c>
      <c r="AZ1116">
        <v>1</v>
      </c>
      <c r="BA1116">
        <v>33.39</v>
      </c>
      <c r="BB1116">
        <v>13.26</v>
      </c>
      <c r="BC1116">
        <v>9.11</v>
      </c>
      <c r="BD1116" t="s">
        <v>3</v>
      </c>
      <c r="BE1116" t="s">
        <v>3</v>
      </c>
      <c r="BF1116" t="s">
        <v>3</v>
      </c>
      <c r="BG1116" t="s">
        <v>3</v>
      </c>
      <c r="BH1116">
        <v>0</v>
      </c>
      <c r="BI1116">
        <v>1</v>
      </c>
      <c r="BJ1116" t="s">
        <v>97</v>
      </c>
      <c r="BM1116">
        <v>20001</v>
      </c>
      <c r="BN1116">
        <v>0</v>
      </c>
      <c r="BO1116" t="s">
        <v>3</v>
      </c>
      <c r="BP1116">
        <v>0</v>
      </c>
      <c r="BQ1116">
        <v>22</v>
      </c>
      <c r="BR1116">
        <v>0</v>
      </c>
      <c r="BS1116">
        <v>33.39</v>
      </c>
      <c r="BT1116">
        <v>1</v>
      </c>
      <c r="BU1116">
        <v>1</v>
      </c>
      <c r="BV1116">
        <v>1</v>
      </c>
      <c r="BW1116">
        <v>1</v>
      </c>
      <c r="BX1116">
        <v>1</v>
      </c>
      <c r="BY1116" t="s">
        <v>3</v>
      </c>
      <c r="BZ1116">
        <v>121</v>
      </c>
      <c r="CA1116">
        <v>72</v>
      </c>
      <c r="CB1116" t="s">
        <v>3</v>
      </c>
      <c r="CE1116">
        <v>0</v>
      </c>
      <c r="CF1116">
        <v>0</v>
      </c>
      <c r="CG1116">
        <v>0</v>
      </c>
      <c r="CM1116">
        <v>0</v>
      </c>
      <c r="CN1116" t="s">
        <v>19</v>
      </c>
      <c r="CO1116">
        <v>0</v>
      </c>
      <c r="CP1116">
        <f t="shared" si="976"/>
        <v>128551.62000000001</v>
      </c>
      <c r="CQ1116">
        <f t="shared" si="1000"/>
        <v>3955.9263999999998</v>
      </c>
      <c r="CR1116">
        <f t="shared" si="1001"/>
        <v>1312.2095999999999</v>
      </c>
      <c r="CS1116">
        <f t="shared" si="977"/>
        <v>407.69190000000003</v>
      </c>
      <c r="CT1116">
        <f t="shared" si="978"/>
        <v>43205.324400000005</v>
      </c>
      <c r="CU1116">
        <f t="shared" si="979"/>
        <v>0</v>
      </c>
      <c r="CV1116">
        <f t="shared" si="980"/>
        <v>148.05000000000001</v>
      </c>
      <c r="CW1116">
        <f t="shared" si="981"/>
        <v>0.98699999999999999</v>
      </c>
      <c r="CX1116">
        <f t="shared" si="982"/>
        <v>0</v>
      </c>
      <c r="CY1116">
        <f t="shared" si="992"/>
        <v>139950.68120000002</v>
      </c>
      <c r="CZ1116">
        <f t="shared" si="993"/>
        <v>83276.438399999999</v>
      </c>
      <c r="DC1116" t="s">
        <v>3</v>
      </c>
      <c r="DD1116" t="s">
        <v>3</v>
      </c>
      <c r="DE1116" t="s">
        <v>20</v>
      </c>
      <c r="DF1116" t="s">
        <v>20</v>
      </c>
      <c r="DG1116" t="s">
        <v>20</v>
      </c>
      <c r="DH1116" t="s">
        <v>3</v>
      </c>
      <c r="DI1116" t="s">
        <v>20</v>
      </c>
      <c r="DJ1116" t="s">
        <v>20</v>
      </c>
      <c r="DK1116" t="s">
        <v>3</v>
      </c>
      <c r="DL1116" t="s">
        <v>3</v>
      </c>
      <c r="DM1116" t="s">
        <v>3</v>
      </c>
      <c r="DN1116">
        <v>0</v>
      </c>
      <c r="DO1116">
        <v>0</v>
      </c>
      <c r="DP1116">
        <v>1</v>
      </c>
      <c r="DQ1116">
        <v>1</v>
      </c>
      <c r="DU1116">
        <v>1005</v>
      </c>
      <c r="DV1116" t="s">
        <v>76</v>
      </c>
      <c r="DW1116" t="s">
        <v>76</v>
      </c>
      <c r="DX1116">
        <v>100</v>
      </c>
      <c r="DZ1116" t="s">
        <v>3</v>
      </c>
      <c r="EA1116" t="s">
        <v>3</v>
      </c>
      <c r="EB1116" t="s">
        <v>3</v>
      </c>
      <c r="EC1116" t="s">
        <v>3</v>
      </c>
      <c r="EE1116">
        <v>50757454</v>
      </c>
      <c r="EF1116">
        <v>22</v>
      </c>
      <c r="EG1116" t="s">
        <v>21</v>
      </c>
      <c r="EH1116">
        <v>16</v>
      </c>
      <c r="EI1116" t="s">
        <v>22</v>
      </c>
      <c r="EJ1116">
        <v>1</v>
      </c>
      <c r="EK1116">
        <v>20001</v>
      </c>
      <c r="EL1116" t="s">
        <v>23</v>
      </c>
      <c r="EM1116" t="s">
        <v>24</v>
      </c>
      <c r="EO1116" t="s">
        <v>25</v>
      </c>
      <c r="EQ1116">
        <v>131072</v>
      </c>
      <c r="ER1116">
        <v>1760.83</v>
      </c>
      <c r="ES1116">
        <v>434.24</v>
      </c>
      <c r="ET1116">
        <v>94.25</v>
      </c>
      <c r="EU1116">
        <v>11.63</v>
      </c>
      <c r="EV1116">
        <v>1232.3399999999999</v>
      </c>
      <c r="EW1116">
        <v>141</v>
      </c>
      <c r="EX1116">
        <v>0.94</v>
      </c>
      <c r="EY1116">
        <v>0</v>
      </c>
      <c r="FQ1116">
        <v>0</v>
      </c>
      <c r="FR1116">
        <f t="shared" si="983"/>
        <v>0</v>
      </c>
      <c r="FS1116">
        <v>0</v>
      </c>
      <c r="FX1116">
        <v>121</v>
      </c>
      <c r="FY1116">
        <v>72</v>
      </c>
      <c r="GA1116" t="s">
        <v>3</v>
      </c>
      <c r="GD1116">
        <v>1</v>
      </c>
      <c r="GF1116">
        <v>2063072167</v>
      </c>
      <c r="GG1116">
        <v>2</v>
      </c>
      <c r="GH1116">
        <v>1</v>
      </c>
      <c r="GI1116">
        <v>4</v>
      </c>
      <c r="GJ1116">
        <v>0</v>
      </c>
      <c r="GK1116">
        <v>0</v>
      </c>
      <c r="GL1116">
        <f t="shared" si="984"/>
        <v>0</v>
      </c>
      <c r="GM1116">
        <f t="shared" si="985"/>
        <v>351778.74</v>
      </c>
      <c r="GN1116">
        <f t="shared" si="986"/>
        <v>351778.74</v>
      </c>
      <c r="GO1116">
        <f t="shared" si="987"/>
        <v>0</v>
      </c>
      <c r="GP1116">
        <f t="shared" si="988"/>
        <v>0</v>
      </c>
      <c r="GR1116">
        <v>0</v>
      </c>
      <c r="GS1116">
        <v>3</v>
      </c>
      <c r="GT1116">
        <v>0</v>
      </c>
      <c r="GU1116" t="s">
        <v>3</v>
      </c>
      <c r="GV1116">
        <f t="shared" si="989"/>
        <v>0</v>
      </c>
      <c r="GW1116">
        <v>1</v>
      </c>
      <c r="GX1116">
        <f t="shared" si="990"/>
        <v>0</v>
      </c>
      <c r="HA1116">
        <v>0</v>
      </c>
      <c r="HB1116">
        <v>0</v>
      </c>
      <c r="HC1116">
        <f t="shared" si="991"/>
        <v>0</v>
      </c>
      <c r="HE1116" t="s">
        <v>3</v>
      </c>
      <c r="HF1116" t="s">
        <v>3</v>
      </c>
      <c r="HM1116" t="s">
        <v>3</v>
      </c>
      <c r="HN1116" t="s">
        <v>26</v>
      </c>
      <c r="HO1116" t="s">
        <v>27</v>
      </c>
      <c r="HP1116" t="s">
        <v>22</v>
      </c>
      <c r="HQ1116" t="s">
        <v>22</v>
      </c>
      <c r="IK1116">
        <v>0</v>
      </c>
    </row>
    <row r="1117" spans="1:245" x14ac:dyDescent="0.2">
      <c r="A1117">
        <v>18</v>
      </c>
      <c r="B1117">
        <v>1</v>
      </c>
      <c r="C1117">
        <v>1452</v>
      </c>
      <c r="E1117" t="s">
        <v>653</v>
      </c>
      <c r="F1117" t="s">
        <v>99</v>
      </c>
      <c r="G1117" t="s">
        <v>100</v>
      </c>
      <c r="H1117" t="str">
        <f>'1.Ведомость'!C352</f>
        <v>м2</v>
      </c>
      <c r="I1117">
        <f>I1116*J1117</f>
        <v>265.2</v>
      </c>
      <c r="J1117">
        <v>99.999999999999986</v>
      </c>
      <c r="K1117">
        <v>100</v>
      </c>
      <c r="O1117">
        <f t="shared" si="961"/>
        <v>367952.54</v>
      </c>
      <c r="P1117">
        <f t="shared" si="962"/>
        <v>367952.54</v>
      </c>
      <c r="Q1117">
        <f t="shared" si="963"/>
        <v>0</v>
      </c>
      <c r="R1117">
        <f t="shared" si="964"/>
        <v>0</v>
      </c>
      <c r="S1117">
        <f t="shared" si="965"/>
        <v>0</v>
      </c>
      <c r="T1117">
        <f t="shared" si="966"/>
        <v>0</v>
      </c>
      <c r="U1117">
        <f t="shared" si="967"/>
        <v>0</v>
      </c>
      <c r="V1117">
        <f t="shared" si="968"/>
        <v>0</v>
      </c>
      <c r="W1117">
        <f t="shared" si="969"/>
        <v>0</v>
      </c>
      <c r="X1117">
        <f t="shared" si="970"/>
        <v>0</v>
      </c>
      <c r="Y1117">
        <f t="shared" si="971"/>
        <v>0</v>
      </c>
      <c r="AA1117">
        <v>51651743</v>
      </c>
      <c r="AB1117">
        <f t="shared" si="972"/>
        <v>152.30000000000001</v>
      </c>
      <c r="AC1117">
        <f t="shared" si="973"/>
        <v>152.30000000000001</v>
      </c>
      <c r="AD1117">
        <f t="shared" ref="AD1117:AD1126" si="1002">ROUND((((ET1117)-(EU1117))+AE1117),2)</f>
        <v>0</v>
      </c>
      <c r="AE1117">
        <f t="shared" ref="AE1117:AE1126" si="1003">ROUND((EU1117),2)</f>
        <v>0</v>
      </c>
      <c r="AF1117">
        <f t="shared" ref="AF1117:AF1126" si="1004">ROUND((EV1117),2)</f>
        <v>0</v>
      </c>
      <c r="AG1117">
        <f t="shared" si="974"/>
        <v>0</v>
      </c>
      <c r="AH1117">
        <f t="shared" ref="AH1117:AH1126" si="1005">(EW1117)</f>
        <v>0</v>
      </c>
      <c r="AI1117">
        <f t="shared" ref="AI1117:AI1126" si="1006">(EX1117)</f>
        <v>0</v>
      </c>
      <c r="AJ1117">
        <f t="shared" si="975"/>
        <v>0</v>
      </c>
      <c r="AK1117">
        <v>152.30000000000001</v>
      </c>
      <c r="AL1117">
        <v>152.30000000000001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1</v>
      </c>
      <c r="AW1117">
        <v>1</v>
      </c>
      <c r="AZ1117">
        <v>1</v>
      </c>
      <c r="BA1117">
        <v>1</v>
      </c>
      <c r="BB1117">
        <v>1</v>
      </c>
      <c r="BC1117">
        <v>9.11</v>
      </c>
      <c r="BD1117" t="s">
        <v>3</v>
      </c>
      <c r="BE1117" t="s">
        <v>3</v>
      </c>
      <c r="BF1117" t="s">
        <v>3</v>
      </c>
      <c r="BG1117" t="s">
        <v>3</v>
      </c>
      <c r="BH1117">
        <v>3</v>
      </c>
      <c r="BI1117">
        <v>1</v>
      </c>
      <c r="BJ1117" t="s">
        <v>101</v>
      </c>
      <c r="BM1117">
        <v>500001</v>
      </c>
      <c r="BN1117">
        <v>0</v>
      </c>
      <c r="BO1117" t="s">
        <v>3</v>
      </c>
      <c r="BP1117">
        <v>0</v>
      </c>
      <c r="BQ1117">
        <v>8</v>
      </c>
      <c r="BR1117">
        <v>0</v>
      </c>
      <c r="BS1117">
        <v>1</v>
      </c>
      <c r="BT1117">
        <v>1</v>
      </c>
      <c r="BU1117">
        <v>1</v>
      </c>
      <c r="BV1117">
        <v>1</v>
      </c>
      <c r="BW1117">
        <v>1</v>
      </c>
      <c r="BX1117">
        <v>1</v>
      </c>
      <c r="BY1117" t="s">
        <v>3</v>
      </c>
      <c r="BZ1117">
        <v>0</v>
      </c>
      <c r="CA1117">
        <v>0</v>
      </c>
      <c r="CB1117" t="s">
        <v>3</v>
      </c>
      <c r="CE1117">
        <v>0</v>
      </c>
      <c r="CF1117">
        <v>0</v>
      </c>
      <c r="CG1117">
        <v>0</v>
      </c>
      <c r="CM1117">
        <v>0</v>
      </c>
      <c r="CN1117" t="s">
        <v>3</v>
      </c>
      <c r="CO1117">
        <v>0</v>
      </c>
      <c r="CP1117">
        <f t="shared" si="976"/>
        <v>367952.54</v>
      </c>
      <c r="CQ1117">
        <f t="shared" si="1000"/>
        <v>1387.453</v>
      </c>
      <c r="CR1117">
        <f t="shared" si="1001"/>
        <v>0</v>
      </c>
      <c r="CS1117">
        <f t="shared" si="977"/>
        <v>0</v>
      </c>
      <c r="CT1117">
        <f t="shared" si="978"/>
        <v>0</v>
      </c>
      <c r="CU1117">
        <f t="shared" si="979"/>
        <v>0</v>
      </c>
      <c r="CV1117">
        <f t="shared" si="980"/>
        <v>0</v>
      </c>
      <c r="CW1117">
        <f t="shared" si="981"/>
        <v>0</v>
      </c>
      <c r="CX1117">
        <f t="shared" si="982"/>
        <v>0</v>
      </c>
      <c r="CY1117">
        <f t="shared" si="992"/>
        <v>0</v>
      </c>
      <c r="CZ1117">
        <f t="shared" si="993"/>
        <v>0</v>
      </c>
      <c r="DC1117" t="s">
        <v>3</v>
      </c>
      <c r="DD1117" t="s">
        <v>3</v>
      </c>
      <c r="DE1117" t="s">
        <v>3</v>
      </c>
      <c r="DF1117" t="s">
        <v>3</v>
      </c>
      <c r="DG1117" t="s">
        <v>3</v>
      </c>
      <c r="DH1117" t="s">
        <v>3</v>
      </c>
      <c r="DI1117" t="s">
        <v>3</v>
      </c>
      <c r="DJ1117" t="s">
        <v>3</v>
      </c>
      <c r="DK1117" t="s">
        <v>3</v>
      </c>
      <c r="DL1117" t="s">
        <v>3</v>
      </c>
      <c r="DM1117" t="s">
        <v>3</v>
      </c>
      <c r="DN1117">
        <v>0</v>
      </c>
      <c r="DO1117">
        <v>0</v>
      </c>
      <c r="DP1117">
        <v>1</v>
      </c>
      <c r="DQ1117">
        <v>1</v>
      </c>
      <c r="DU1117">
        <v>1005</v>
      </c>
      <c r="DV1117" t="s">
        <v>52</v>
      </c>
      <c r="DW1117" t="s">
        <v>52</v>
      </c>
      <c r="DX1117">
        <v>1</v>
      </c>
      <c r="DZ1117" t="s">
        <v>3</v>
      </c>
      <c r="EA1117" t="s">
        <v>3</v>
      </c>
      <c r="EB1117" t="s">
        <v>3</v>
      </c>
      <c r="EC1117" t="s">
        <v>3</v>
      </c>
      <c r="EE1117">
        <v>50757674</v>
      </c>
      <c r="EF1117">
        <v>8</v>
      </c>
      <c r="EG1117" t="s">
        <v>46</v>
      </c>
      <c r="EH1117">
        <v>0</v>
      </c>
      <c r="EI1117" t="s">
        <v>3</v>
      </c>
      <c r="EJ1117">
        <v>1</v>
      </c>
      <c r="EK1117">
        <v>500001</v>
      </c>
      <c r="EL1117" t="s">
        <v>47</v>
      </c>
      <c r="EM1117" t="s">
        <v>48</v>
      </c>
      <c r="EO1117" t="s">
        <v>3</v>
      </c>
      <c r="EQ1117">
        <v>0</v>
      </c>
      <c r="ER1117">
        <v>152.30000000000001</v>
      </c>
      <c r="ES1117">
        <v>152.30000000000001</v>
      </c>
      <c r="ET1117">
        <v>0</v>
      </c>
      <c r="EU1117">
        <v>0</v>
      </c>
      <c r="EV1117">
        <v>0</v>
      </c>
      <c r="EW1117">
        <v>0</v>
      </c>
      <c r="EX1117">
        <v>0</v>
      </c>
      <c r="FQ1117">
        <v>0</v>
      </c>
      <c r="FR1117">
        <f t="shared" si="983"/>
        <v>0</v>
      </c>
      <c r="FS1117">
        <v>0</v>
      </c>
      <c r="FX1117">
        <v>0</v>
      </c>
      <c r="FY1117">
        <v>0</v>
      </c>
      <c r="GA1117" t="s">
        <v>3</v>
      </c>
      <c r="GD1117">
        <v>1</v>
      </c>
      <c r="GF1117">
        <v>-1977319999</v>
      </c>
      <c r="GG1117">
        <v>2</v>
      </c>
      <c r="GH1117">
        <v>1</v>
      </c>
      <c r="GI1117">
        <v>4</v>
      </c>
      <c r="GJ1117">
        <v>0</v>
      </c>
      <c r="GK1117">
        <v>0</v>
      </c>
      <c r="GL1117">
        <f t="shared" si="984"/>
        <v>0</v>
      </c>
      <c r="GM1117">
        <f t="shared" si="985"/>
        <v>367952.54</v>
      </c>
      <c r="GN1117">
        <f t="shared" si="986"/>
        <v>367952.54</v>
      </c>
      <c r="GO1117">
        <f t="shared" si="987"/>
        <v>0</v>
      </c>
      <c r="GP1117">
        <f t="shared" si="988"/>
        <v>0</v>
      </c>
      <c r="GR1117">
        <v>0</v>
      </c>
      <c r="GS1117">
        <v>3</v>
      </c>
      <c r="GT1117">
        <v>0</v>
      </c>
      <c r="GU1117" t="s">
        <v>3</v>
      </c>
      <c r="GV1117">
        <f t="shared" si="989"/>
        <v>0</v>
      </c>
      <c r="GW1117">
        <v>1</v>
      </c>
      <c r="GX1117">
        <f t="shared" si="990"/>
        <v>0</v>
      </c>
      <c r="HA1117">
        <v>0</v>
      </c>
      <c r="HB1117">
        <v>0</v>
      </c>
      <c r="HC1117">
        <f t="shared" si="991"/>
        <v>0</v>
      </c>
      <c r="HE1117" t="s">
        <v>3</v>
      </c>
      <c r="HF1117" t="s">
        <v>3</v>
      </c>
      <c r="HM1117" t="s">
        <v>3</v>
      </c>
      <c r="HN1117" t="s">
        <v>3</v>
      </c>
      <c r="HO1117" t="s">
        <v>3</v>
      </c>
      <c r="HP1117" t="s">
        <v>3</v>
      </c>
      <c r="HQ1117" t="s">
        <v>3</v>
      </c>
      <c r="IK1117">
        <v>0</v>
      </c>
    </row>
    <row r="1118" spans="1:245" x14ac:dyDescent="0.2">
      <c r="A1118">
        <v>18</v>
      </c>
      <c r="B1118">
        <v>1</v>
      </c>
      <c r="C1118">
        <v>1453</v>
      </c>
      <c r="E1118" t="s">
        <v>654</v>
      </c>
      <c r="F1118" t="s">
        <v>103</v>
      </c>
      <c r="G1118" t="s">
        <v>104</v>
      </c>
      <c r="H1118" t="str">
        <f>'1.Ведомость'!C353</f>
        <v>т</v>
      </c>
      <c r="I1118">
        <f>I1116*J1118</f>
        <v>0.125</v>
      </c>
      <c r="J1118">
        <v>4.7134238310708898E-2</v>
      </c>
      <c r="K1118">
        <v>4.7134240000000001E-2</v>
      </c>
      <c r="O1118">
        <f t="shared" si="961"/>
        <v>34616.36</v>
      </c>
      <c r="P1118">
        <f t="shared" si="962"/>
        <v>34616.36</v>
      </c>
      <c r="Q1118">
        <f t="shared" si="963"/>
        <v>0</v>
      </c>
      <c r="R1118">
        <f t="shared" si="964"/>
        <v>0</v>
      </c>
      <c r="S1118">
        <f t="shared" si="965"/>
        <v>0</v>
      </c>
      <c r="T1118">
        <f t="shared" si="966"/>
        <v>0</v>
      </c>
      <c r="U1118">
        <f t="shared" si="967"/>
        <v>0</v>
      </c>
      <c r="V1118">
        <f t="shared" si="968"/>
        <v>0</v>
      </c>
      <c r="W1118">
        <f t="shared" si="969"/>
        <v>0</v>
      </c>
      <c r="X1118">
        <f t="shared" si="970"/>
        <v>0</v>
      </c>
      <c r="Y1118">
        <f t="shared" si="971"/>
        <v>0</v>
      </c>
      <c r="AA1118">
        <v>51651743</v>
      </c>
      <c r="AB1118">
        <f t="shared" si="972"/>
        <v>30398.560000000001</v>
      </c>
      <c r="AC1118">
        <f t="shared" si="973"/>
        <v>30398.560000000001</v>
      </c>
      <c r="AD1118">
        <f t="shared" si="1002"/>
        <v>0</v>
      </c>
      <c r="AE1118">
        <f t="shared" si="1003"/>
        <v>0</v>
      </c>
      <c r="AF1118">
        <f t="shared" si="1004"/>
        <v>0</v>
      </c>
      <c r="AG1118">
        <f t="shared" si="974"/>
        <v>0</v>
      </c>
      <c r="AH1118">
        <f t="shared" si="1005"/>
        <v>0</v>
      </c>
      <c r="AI1118">
        <f t="shared" si="1006"/>
        <v>0</v>
      </c>
      <c r="AJ1118">
        <f t="shared" si="975"/>
        <v>0</v>
      </c>
      <c r="AK1118">
        <v>30398.560000000001</v>
      </c>
      <c r="AL1118">
        <v>30398.560000000001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1</v>
      </c>
      <c r="AW1118">
        <v>1</v>
      </c>
      <c r="AZ1118">
        <v>1</v>
      </c>
      <c r="BA1118">
        <v>1</v>
      </c>
      <c r="BB1118">
        <v>1</v>
      </c>
      <c r="BC1118">
        <v>9.11</v>
      </c>
      <c r="BD1118" t="s">
        <v>3</v>
      </c>
      <c r="BE1118" t="s">
        <v>3</v>
      </c>
      <c r="BF1118" t="s">
        <v>3</v>
      </c>
      <c r="BG1118" t="s">
        <v>3</v>
      </c>
      <c r="BH1118">
        <v>3</v>
      </c>
      <c r="BI1118">
        <v>1</v>
      </c>
      <c r="BJ1118" t="s">
        <v>106</v>
      </c>
      <c r="BM1118">
        <v>500001</v>
      </c>
      <c r="BN1118">
        <v>0</v>
      </c>
      <c r="BO1118" t="s">
        <v>3</v>
      </c>
      <c r="BP1118">
        <v>0</v>
      </c>
      <c r="BQ1118">
        <v>8</v>
      </c>
      <c r="BR1118">
        <v>0</v>
      </c>
      <c r="BS1118">
        <v>1</v>
      </c>
      <c r="BT1118">
        <v>1</v>
      </c>
      <c r="BU1118">
        <v>1</v>
      </c>
      <c r="BV1118">
        <v>1</v>
      </c>
      <c r="BW1118">
        <v>1</v>
      </c>
      <c r="BX1118">
        <v>1</v>
      </c>
      <c r="BY1118" t="s">
        <v>3</v>
      </c>
      <c r="BZ1118">
        <v>0</v>
      </c>
      <c r="CA1118">
        <v>0</v>
      </c>
      <c r="CB1118" t="s">
        <v>3</v>
      </c>
      <c r="CE1118">
        <v>0</v>
      </c>
      <c r="CF1118">
        <v>0</v>
      </c>
      <c r="CG1118">
        <v>0</v>
      </c>
      <c r="CM1118">
        <v>0</v>
      </c>
      <c r="CN1118" t="s">
        <v>3</v>
      </c>
      <c r="CO1118">
        <v>0</v>
      </c>
      <c r="CP1118">
        <f t="shared" si="976"/>
        <v>34616.36</v>
      </c>
      <c r="CQ1118">
        <f t="shared" si="1000"/>
        <v>276930.88160000002</v>
      </c>
      <c r="CR1118">
        <f t="shared" si="1001"/>
        <v>0</v>
      </c>
      <c r="CS1118">
        <f t="shared" si="977"/>
        <v>0</v>
      </c>
      <c r="CT1118">
        <f t="shared" si="978"/>
        <v>0</v>
      </c>
      <c r="CU1118">
        <f t="shared" si="979"/>
        <v>0</v>
      </c>
      <c r="CV1118">
        <f t="shared" si="980"/>
        <v>0</v>
      </c>
      <c r="CW1118">
        <f t="shared" si="981"/>
        <v>0</v>
      </c>
      <c r="CX1118">
        <f t="shared" si="982"/>
        <v>0</v>
      </c>
      <c r="CY1118">
        <f t="shared" si="992"/>
        <v>0</v>
      </c>
      <c r="CZ1118">
        <f t="shared" si="993"/>
        <v>0</v>
      </c>
      <c r="DC1118" t="s">
        <v>3</v>
      </c>
      <c r="DD1118" t="s">
        <v>3</v>
      </c>
      <c r="DE1118" t="s">
        <v>3</v>
      </c>
      <c r="DF1118" t="s">
        <v>3</v>
      </c>
      <c r="DG1118" t="s">
        <v>3</v>
      </c>
      <c r="DH1118" t="s">
        <v>3</v>
      </c>
      <c r="DI1118" t="s">
        <v>3</v>
      </c>
      <c r="DJ1118" t="s">
        <v>3</v>
      </c>
      <c r="DK1118" t="s">
        <v>3</v>
      </c>
      <c r="DL1118" t="s">
        <v>3</v>
      </c>
      <c r="DM1118" t="s">
        <v>3</v>
      </c>
      <c r="DN1118">
        <v>0</v>
      </c>
      <c r="DO1118">
        <v>0</v>
      </c>
      <c r="DP1118">
        <v>1</v>
      </c>
      <c r="DQ1118">
        <v>1</v>
      </c>
      <c r="DU1118">
        <v>1009</v>
      </c>
      <c r="DV1118" t="s">
        <v>105</v>
      </c>
      <c r="DW1118" t="s">
        <v>105</v>
      </c>
      <c r="DX1118">
        <v>1000</v>
      </c>
      <c r="DZ1118" t="s">
        <v>3</v>
      </c>
      <c r="EA1118" t="s">
        <v>3</v>
      </c>
      <c r="EB1118" t="s">
        <v>3</v>
      </c>
      <c r="EC1118" t="s">
        <v>3</v>
      </c>
      <c r="EE1118">
        <v>50757674</v>
      </c>
      <c r="EF1118">
        <v>8</v>
      </c>
      <c r="EG1118" t="s">
        <v>46</v>
      </c>
      <c r="EH1118">
        <v>0</v>
      </c>
      <c r="EI1118" t="s">
        <v>3</v>
      </c>
      <c r="EJ1118">
        <v>1</v>
      </c>
      <c r="EK1118">
        <v>500001</v>
      </c>
      <c r="EL1118" t="s">
        <v>47</v>
      </c>
      <c r="EM1118" t="s">
        <v>48</v>
      </c>
      <c r="EO1118" t="s">
        <v>3</v>
      </c>
      <c r="EQ1118">
        <v>0</v>
      </c>
      <c r="ER1118">
        <v>30398.560000000001</v>
      </c>
      <c r="ES1118">
        <v>30398.560000000001</v>
      </c>
      <c r="ET1118">
        <v>0</v>
      </c>
      <c r="EU1118">
        <v>0</v>
      </c>
      <c r="EV1118">
        <v>0</v>
      </c>
      <c r="EW1118">
        <v>0</v>
      </c>
      <c r="EX1118">
        <v>0</v>
      </c>
      <c r="FQ1118">
        <v>0</v>
      </c>
      <c r="FR1118">
        <f t="shared" si="983"/>
        <v>0</v>
      </c>
      <c r="FS1118">
        <v>0</v>
      </c>
      <c r="FX1118">
        <v>0</v>
      </c>
      <c r="FY1118">
        <v>0</v>
      </c>
      <c r="GA1118" t="s">
        <v>3</v>
      </c>
      <c r="GD1118">
        <v>1</v>
      </c>
      <c r="GF1118">
        <v>-1486911088</v>
      </c>
      <c r="GG1118">
        <v>2</v>
      </c>
      <c r="GH1118">
        <v>1</v>
      </c>
      <c r="GI1118">
        <v>4</v>
      </c>
      <c r="GJ1118">
        <v>0</v>
      </c>
      <c r="GK1118">
        <v>0</v>
      </c>
      <c r="GL1118">
        <f t="shared" si="984"/>
        <v>0</v>
      </c>
      <c r="GM1118">
        <f t="shared" si="985"/>
        <v>34616.36</v>
      </c>
      <c r="GN1118">
        <f t="shared" si="986"/>
        <v>34616.36</v>
      </c>
      <c r="GO1118">
        <f t="shared" si="987"/>
        <v>0</v>
      </c>
      <c r="GP1118">
        <f t="shared" si="988"/>
        <v>0</v>
      </c>
      <c r="GR1118">
        <v>0</v>
      </c>
      <c r="GS1118">
        <v>3</v>
      </c>
      <c r="GT1118">
        <v>0</v>
      </c>
      <c r="GU1118" t="s">
        <v>3</v>
      </c>
      <c r="GV1118">
        <f t="shared" si="989"/>
        <v>0</v>
      </c>
      <c r="GW1118">
        <v>1</v>
      </c>
      <c r="GX1118">
        <f t="shared" si="990"/>
        <v>0</v>
      </c>
      <c r="HA1118">
        <v>0</v>
      </c>
      <c r="HB1118">
        <v>0</v>
      </c>
      <c r="HC1118">
        <f t="shared" si="991"/>
        <v>0</v>
      </c>
      <c r="HE1118" t="s">
        <v>3</v>
      </c>
      <c r="HF1118" t="s">
        <v>3</v>
      </c>
      <c r="HM1118" t="s">
        <v>3</v>
      </c>
      <c r="HN1118" t="s">
        <v>3</v>
      </c>
      <c r="HO1118" t="s">
        <v>3</v>
      </c>
      <c r="HP1118" t="s">
        <v>3</v>
      </c>
      <c r="HQ1118" t="s">
        <v>3</v>
      </c>
      <c r="IK1118">
        <v>0</v>
      </c>
    </row>
    <row r="1119" spans="1:245" x14ac:dyDescent="0.2">
      <c r="A1119">
        <v>17</v>
      </c>
      <c r="B1119">
        <v>1</v>
      </c>
      <c r="C1119">
        <f>ROW(SmtRes!A1460)</f>
        <v>1460</v>
      </c>
      <c r="D1119">
        <f>ROW(EtalonRes!A1677)</f>
        <v>1677</v>
      </c>
      <c r="E1119" t="s">
        <v>655</v>
      </c>
      <c r="F1119" t="s">
        <v>108</v>
      </c>
      <c r="G1119" t="s">
        <v>109</v>
      </c>
      <c r="H1119" t="s">
        <v>110</v>
      </c>
      <c r="I1119">
        <v>26.5</v>
      </c>
      <c r="J1119">
        <v>0</v>
      </c>
      <c r="K1119">
        <v>26.5</v>
      </c>
      <c r="O1119">
        <f t="shared" si="961"/>
        <v>94810.37</v>
      </c>
      <c r="P1119">
        <f t="shared" si="962"/>
        <v>40992.269999999997</v>
      </c>
      <c r="Q1119">
        <f t="shared" si="963"/>
        <v>9930.2800000000007</v>
      </c>
      <c r="R1119">
        <f t="shared" si="964"/>
        <v>4415.33</v>
      </c>
      <c r="S1119">
        <f t="shared" si="965"/>
        <v>43887.82</v>
      </c>
      <c r="T1119">
        <f t="shared" si="966"/>
        <v>0</v>
      </c>
      <c r="U1119">
        <f t="shared" si="967"/>
        <v>132.5</v>
      </c>
      <c r="V1119">
        <f t="shared" si="968"/>
        <v>11.395</v>
      </c>
      <c r="W1119">
        <f t="shared" si="969"/>
        <v>0</v>
      </c>
      <c r="X1119">
        <f t="shared" si="970"/>
        <v>46854.06</v>
      </c>
      <c r="Y1119">
        <f t="shared" si="971"/>
        <v>26566.73</v>
      </c>
      <c r="AA1119">
        <v>51651743</v>
      </c>
      <c r="AB1119">
        <f t="shared" si="972"/>
        <v>247.66</v>
      </c>
      <c r="AC1119">
        <f t="shared" si="973"/>
        <v>169.8</v>
      </c>
      <c r="AD1119">
        <f t="shared" si="1002"/>
        <v>28.26</v>
      </c>
      <c r="AE1119">
        <f t="shared" si="1003"/>
        <v>4.99</v>
      </c>
      <c r="AF1119">
        <f t="shared" si="1004"/>
        <v>49.6</v>
      </c>
      <c r="AG1119">
        <f t="shared" si="974"/>
        <v>0</v>
      </c>
      <c r="AH1119">
        <f t="shared" si="1005"/>
        <v>5</v>
      </c>
      <c r="AI1119">
        <f t="shared" si="1006"/>
        <v>0.43</v>
      </c>
      <c r="AJ1119">
        <f t="shared" si="975"/>
        <v>0</v>
      </c>
      <c r="AK1119">
        <v>247.66</v>
      </c>
      <c r="AL1119">
        <v>169.8</v>
      </c>
      <c r="AM1119">
        <v>28.26</v>
      </c>
      <c r="AN1119">
        <v>4.99</v>
      </c>
      <c r="AO1119">
        <v>49.6</v>
      </c>
      <c r="AP1119">
        <v>0</v>
      </c>
      <c r="AQ1119">
        <v>5</v>
      </c>
      <c r="AR1119">
        <v>0.43</v>
      </c>
      <c r="AS1119">
        <v>0</v>
      </c>
      <c r="AT1119">
        <v>97</v>
      </c>
      <c r="AU1119">
        <v>55</v>
      </c>
      <c r="AV1119">
        <v>1</v>
      </c>
      <c r="AW1119">
        <v>1</v>
      </c>
      <c r="AZ1119">
        <v>1</v>
      </c>
      <c r="BA1119">
        <v>33.39</v>
      </c>
      <c r="BB1119">
        <v>13.26</v>
      </c>
      <c r="BC1119">
        <v>9.11</v>
      </c>
      <c r="BD1119" t="s">
        <v>3</v>
      </c>
      <c r="BE1119" t="s">
        <v>3</v>
      </c>
      <c r="BF1119" t="s">
        <v>3</v>
      </c>
      <c r="BG1119" t="s">
        <v>3</v>
      </c>
      <c r="BH1119">
        <v>0</v>
      </c>
      <c r="BI1119">
        <v>1</v>
      </c>
      <c r="BJ1119" t="s">
        <v>111</v>
      </c>
      <c r="BM1119">
        <v>26001</v>
      </c>
      <c r="BN1119">
        <v>0</v>
      </c>
      <c r="BO1119" t="s">
        <v>3</v>
      </c>
      <c r="BP1119">
        <v>0</v>
      </c>
      <c r="BQ1119">
        <v>2</v>
      </c>
      <c r="BR1119">
        <v>0</v>
      </c>
      <c r="BS1119">
        <v>33.39</v>
      </c>
      <c r="BT1119">
        <v>1</v>
      </c>
      <c r="BU1119">
        <v>1</v>
      </c>
      <c r="BV1119">
        <v>1</v>
      </c>
      <c r="BW1119">
        <v>1</v>
      </c>
      <c r="BX1119">
        <v>1</v>
      </c>
      <c r="BY1119" t="s">
        <v>3</v>
      </c>
      <c r="BZ1119">
        <v>97</v>
      </c>
      <c r="CA1119">
        <v>55</v>
      </c>
      <c r="CB1119" t="s">
        <v>3</v>
      </c>
      <c r="CE1119">
        <v>0</v>
      </c>
      <c r="CF1119">
        <v>0</v>
      </c>
      <c r="CG1119">
        <v>0</v>
      </c>
      <c r="CM1119">
        <v>0</v>
      </c>
      <c r="CN1119" t="s">
        <v>3</v>
      </c>
      <c r="CO1119">
        <v>0</v>
      </c>
      <c r="CP1119">
        <f t="shared" si="976"/>
        <v>94810.37</v>
      </c>
      <c r="CQ1119">
        <f t="shared" si="1000"/>
        <v>1546.8779999999999</v>
      </c>
      <c r="CR1119">
        <f t="shared" si="1001"/>
        <v>374.7276</v>
      </c>
      <c r="CS1119">
        <f t="shared" si="977"/>
        <v>166.61610000000002</v>
      </c>
      <c r="CT1119">
        <f t="shared" si="978"/>
        <v>1656.144</v>
      </c>
      <c r="CU1119">
        <f t="shared" si="979"/>
        <v>0</v>
      </c>
      <c r="CV1119">
        <f t="shared" si="980"/>
        <v>5</v>
      </c>
      <c r="CW1119">
        <f t="shared" si="981"/>
        <v>0.43</v>
      </c>
      <c r="CX1119">
        <f t="shared" si="982"/>
        <v>0</v>
      </c>
      <c r="CY1119">
        <f t="shared" si="992"/>
        <v>46854.055499999995</v>
      </c>
      <c r="CZ1119">
        <f t="shared" si="993"/>
        <v>26566.732499999998</v>
      </c>
      <c r="DC1119" t="s">
        <v>3</v>
      </c>
      <c r="DD1119" t="s">
        <v>3</v>
      </c>
      <c r="DE1119" t="s">
        <v>3</v>
      </c>
      <c r="DF1119" t="s">
        <v>3</v>
      </c>
      <c r="DG1119" t="s">
        <v>3</v>
      </c>
      <c r="DH1119" t="s">
        <v>3</v>
      </c>
      <c r="DI1119" t="s">
        <v>3</v>
      </c>
      <c r="DJ1119" t="s">
        <v>3</v>
      </c>
      <c r="DK1119" t="s">
        <v>3</v>
      </c>
      <c r="DL1119" t="s">
        <v>3</v>
      </c>
      <c r="DM1119" t="s">
        <v>3</v>
      </c>
      <c r="DN1119">
        <v>0</v>
      </c>
      <c r="DO1119">
        <v>0</v>
      </c>
      <c r="DP1119">
        <v>1</v>
      </c>
      <c r="DQ1119">
        <v>1</v>
      </c>
      <c r="DU1119">
        <v>1005</v>
      </c>
      <c r="DV1119" t="s">
        <v>110</v>
      </c>
      <c r="DW1119" t="s">
        <v>110</v>
      </c>
      <c r="DX1119">
        <v>10</v>
      </c>
      <c r="DZ1119" t="s">
        <v>3</v>
      </c>
      <c r="EA1119" t="s">
        <v>3</v>
      </c>
      <c r="EB1119" t="s">
        <v>3</v>
      </c>
      <c r="EC1119" t="s">
        <v>3</v>
      </c>
      <c r="EE1119">
        <v>50757462</v>
      </c>
      <c r="EF1119">
        <v>2</v>
      </c>
      <c r="EG1119" t="s">
        <v>112</v>
      </c>
      <c r="EH1119">
        <v>20</v>
      </c>
      <c r="EI1119" t="s">
        <v>113</v>
      </c>
      <c r="EJ1119">
        <v>1</v>
      </c>
      <c r="EK1119">
        <v>26001</v>
      </c>
      <c r="EL1119" t="s">
        <v>113</v>
      </c>
      <c r="EM1119" t="s">
        <v>114</v>
      </c>
      <c r="EO1119" t="s">
        <v>3</v>
      </c>
      <c r="EQ1119">
        <v>131072</v>
      </c>
      <c r="ER1119">
        <v>247.66</v>
      </c>
      <c r="ES1119">
        <v>169.8</v>
      </c>
      <c r="ET1119">
        <v>28.26</v>
      </c>
      <c r="EU1119">
        <v>4.99</v>
      </c>
      <c r="EV1119">
        <v>49.6</v>
      </c>
      <c r="EW1119">
        <v>5</v>
      </c>
      <c r="EX1119">
        <v>0.43</v>
      </c>
      <c r="EY1119">
        <v>0</v>
      </c>
      <c r="FQ1119">
        <v>0</v>
      </c>
      <c r="FR1119">
        <f t="shared" si="983"/>
        <v>0</v>
      </c>
      <c r="FS1119">
        <v>0</v>
      </c>
      <c r="FX1119">
        <v>97</v>
      </c>
      <c r="FY1119">
        <v>55</v>
      </c>
      <c r="GA1119" t="s">
        <v>3</v>
      </c>
      <c r="GD1119">
        <v>1</v>
      </c>
      <c r="GF1119">
        <v>-893411855</v>
      </c>
      <c r="GG1119">
        <v>2</v>
      </c>
      <c r="GH1119">
        <v>1</v>
      </c>
      <c r="GI1119">
        <v>4</v>
      </c>
      <c r="GJ1119">
        <v>0</v>
      </c>
      <c r="GK1119">
        <v>0</v>
      </c>
      <c r="GL1119">
        <f t="shared" si="984"/>
        <v>0</v>
      </c>
      <c r="GM1119">
        <f t="shared" si="985"/>
        <v>168231.16</v>
      </c>
      <c r="GN1119">
        <f t="shared" si="986"/>
        <v>168231.16</v>
      </c>
      <c r="GO1119">
        <f t="shared" si="987"/>
        <v>0</v>
      </c>
      <c r="GP1119">
        <f t="shared" si="988"/>
        <v>0</v>
      </c>
      <c r="GR1119">
        <v>0</v>
      </c>
      <c r="GS1119">
        <v>3</v>
      </c>
      <c r="GT1119">
        <v>0</v>
      </c>
      <c r="GU1119" t="s">
        <v>3</v>
      </c>
      <c r="GV1119">
        <f t="shared" si="989"/>
        <v>0</v>
      </c>
      <c r="GW1119">
        <v>1</v>
      </c>
      <c r="GX1119">
        <f t="shared" si="990"/>
        <v>0</v>
      </c>
      <c r="HA1119">
        <v>0</v>
      </c>
      <c r="HB1119">
        <v>0</v>
      </c>
      <c r="HC1119">
        <f t="shared" si="991"/>
        <v>0</v>
      </c>
      <c r="HE1119" t="s">
        <v>3</v>
      </c>
      <c r="HF1119" t="s">
        <v>3</v>
      </c>
      <c r="HM1119" t="s">
        <v>3</v>
      </c>
      <c r="HN1119" t="s">
        <v>115</v>
      </c>
      <c r="HO1119" t="s">
        <v>116</v>
      </c>
      <c r="HP1119" t="s">
        <v>113</v>
      </c>
      <c r="HQ1119" t="s">
        <v>113</v>
      </c>
      <c r="IK1119">
        <v>0</v>
      </c>
    </row>
    <row r="1120" spans="1:245" x14ac:dyDescent="0.2">
      <c r="A1120">
        <v>18</v>
      </c>
      <c r="B1120">
        <v>1</v>
      </c>
      <c r="C1120">
        <v>1457</v>
      </c>
      <c r="E1120" t="s">
        <v>656</v>
      </c>
      <c r="F1120" t="s">
        <v>118</v>
      </c>
      <c r="G1120" t="s">
        <v>119</v>
      </c>
      <c r="H1120" t="str">
        <f>'1.Ведомость'!C355</f>
        <v>м2</v>
      </c>
      <c r="I1120">
        <f>I1119*J1120</f>
        <v>291.5</v>
      </c>
      <c r="J1120">
        <v>11</v>
      </c>
      <c r="K1120">
        <v>11</v>
      </c>
      <c r="O1120">
        <f t="shared" si="961"/>
        <v>59750.21</v>
      </c>
      <c r="P1120">
        <f t="shared" si="962"/>
        <v>59750.21</v>
      </c>
      <c r="Q1120">
        <f t="shared" si="963"/>
        <v>0</v>
      </c>
      <c r="R1120">
        <f t="shared" si="964"/>
        <v>0</v>
      </c>
      <c r="S1120">
        <f t="shared" si="965"/>
        <v>0</v>
      </c>
      <c r="T1120">
        <f t="shared" si="966"/>
        <v>0</v>
      </c>
      <c r="U1120">
        <f t="shared" si="967"/>
        <v>0</v>
      </c>
      <c r="V1120">
        <f t="shared" si="968"/>
        <v>0</v>
      </c>
      <c r="W1120">
        <f t="shared" si="969"/>
        <v>0</v>
      </c>
      <c r="X1120">
        <f t="shared" si="970"/>
        <v>0</v>
      </c>
      <c r="Y1120">
        <f t="shared" si="971"/>
        <v>0</v>
      </c>
      <c r="AA1120">
        <v>51651743</v>
      </c>
      <c r="AB1120">
        <f t="shared" si="972"/>
        <v>22.5</v>
      </c>
      <c r="AC1120">
        <f t="shared" si="973"/>
        <v>22.5</v>
      </c>
      <c r="AD1120">
        <f t="shared" si="1002"/>
        <v>0</v>
      </c>
      <c r="AE1120">
        <f t="shared" si="1003"/>
        <v>0</v>
      </c>
      <c r="AF1120">
        <f t="shared" si="1004"/>
        <v>0</v>
      </c>
      <c r="AG1120">
        <f t="shared" si="974"/>
        <v>0</v>
      </c>
      <c r="AH1120">
        <f t="shared" si="1005"/>
        <v>0</v>
      </c>
      <c r="AI1120">
        <f t="shared" si="1006"/>
        <v>0</v>
      </c>
      <c r="AJ1120">
        <f t="shared" si="975"/>
        <v>0</v>
      </c>
      <c r="AK1120">
        <v>22.5</v>
      </c>
      <c r="AL1120">
        <v>22.5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1</v>
      </c>
      <c r="AW1120">
        <v>1</v>
      </c>
      <c r="AZ1120">
        <v>1</v>
      </c>
      <c r="BA1120">
        <v>1</v>
      </c>
      <c r="BB1120">
        <v>1</v>
      </c>
      <c r="BC1120">
        <v>9.11</v>
      </c>
      <c r="BD1120" t="s">
        <v>3</v>
      </c>
      <c r="BE1120" t="s">
        <v>3</v>
      </c>
      <c r="BF1120" t="s">
        <v>3</v>
      </c>
      <c r="BG1120" t="s">
        <v>3</v>
      </c>
      <c r="BH1120">
        <v>3</v>
      </c>
      <c r="BI1120">
        <v>1</v>
      </c>
      <c r="BJ1120" t="s">
        <v>120</v>
      </c>
      <c r="BM1120">
        <v>500001</v>
      </c>
      <c r="BN1120">
        <v>0</v>
      </c>
      <c r="BO1120" t="s">
        <v>3</v>
      </c>
      <c r="BP1120">
        <v>0</v>
      </c>
      <c r="BQ1120">
        <v>8</v>
      </c>
      <c r="BR1120">
        <v>0</v>
      </c>
      <c r="BS1120">
        <v>1</v>
      </c>
      <c r="BT1120">
        <v>1</v>
      </c>
      <c r="BU1120">
        <v>1</v>
      </c>
      <c r="BV1120">
        <v>1</v>
      </c>
      <c r="BW1120">
        <v>1</v>
      </c>
      <c r="BX1120">
        <v>1</v>
      </c>
      <c r="BY1120" t="s">
        <v>3</v>
      </c>
      <c r="BZ1120">
        <v>0</v>
      </c>
      <c r="CA1120">
        <v>0</v>
      </c>
      <c r="CB1120" t="s">
        <v>3</v>
      </c>
      <c r="CE1120">
        <v>0</v>
      </c>
      <c r="CF1120">
        <v>0</v>
      </c>
      <c r="CG1120">
        <v>0</v>
      </c>
      <c r="CM1120">
        <v>0</v>
      </c>
      <c r="CN1120" t="s">
        <v>3</v>
      </c>
      <c r="CO1120">
        <v>0</v>
      </c>
      <c r="CP1120">
        <f t="shared" si="976"/>
        <v>59750.21</v>
      </c>
      <c r="CQ1120">
        <f t="shared" si="1000"/>
        <v>204.97499999999999</v>
      </c>
      <c r="CR1120">
        <f t="shared" si="1001"/>
        <v>0</v>
      </c>
      <c r="CS1120">
        <f t="shared" si="977"/>
        <v>0</v>
      </c>
      <c r="CT1120">
        <f t="shared" si="978"/>
        <v>0</v>
      </c>
      <c r="CU1120">
        <f t="shared" si="979"/>
        <v>0</v>
      </c>
      <c r="CV1120">
        <f t="shared" si="980"/>
        <v>0</v>
      </c>
      <c r="CW1120">
        <f t="shared" si="981"/>
        <v>0</v>
      </c>
      <c r="CX1120">
        <f t="shared" si="982"/>
        <v>0</v>
      </c>
      <c r="CY1120">
        <f t="shared" si="992"/>
        <v>0</v>
      </c>
      <c r="CZ1120">
        <f t="shared" si="993"/>
        <v>0</v>
      </c>
      <c r="DC1120" t="s">
        <v>3</v>
      </c>
      <c r="DD1120" t="s">
        <v>3</v>
      </c>
      <c r="DE1120" t="s">
        <v>3</v>
      </c>
      <c r="DF1120" t="s">
        <v>3</v>
      </c>
      <c r="DG1120" t="s">
        <v>3</v>
      </c>
      <c r="DH1120" t="s">
        <v>3</v>
      </c>
      <c r="DI1120" t="s">
        <v>3</v>
      </c>
      <c r="DJ1120" t="s">
        <v>3</v>
      </c>
      <c r="DK1120" t="s">
        <v>3</v>
      </c>
      <c r="DL1120" t="s">
        <v>3</v>
      </c>
      <c r="DM1120" t="s">
        <v>3</v>
      </c>
      <c r="DN1120">
        <v>0</v>
      </c>
      <c r="DO1120">
        <v>0</v>
      </c>
      <c r="DP1120">
        <v>1</v>
      </c>
      <c r="DQ1120">
        <v>1</v>
      </c>
      <c r="DU1120">
        <v>1005</v>
      </c>
      <c r="DV1120" t="s">
        <v>52</v>
      </c>
      <c r="DW1120" t="s">
        <v>52</v>
      </c>
      <c r="DX1120">
        <v>1</v>
      </c>
      <c r="DZ1120" t="s">
        <v>3</v>
      </c>
      <c r="EA1120" t="s">
        <v>3</v>
      </c>
      <c r="EB1120" t="s">
        <v>3</v>
      </c>
      <c r="EC1120" t="s">
        <v>3</v>
      </c>
      <c r="EE1120">
        <v>50757674</v>
      </c>
      <c r="EF1120">
        <v>8</v>
      </c>
      <c r="EG1120" t="s">
        <v>46</v>
      </c>
      <c r="EH1120">
        <v>0</v>
      </c>
      <c r="EI1120" t="s">
        <v>3</v>
      </c>
      <c r="EJ1120">
        <v>1</v>
      </c>
      <c r="EK1120">
        <v>500001</v>
      </c>
      <c r="EL1120" t="s">
        <v>47</v>
      </c>
      <c r="EM1120" t="s">
        <v>48</v>
      </c>
      <c r="EO1120" t="s">
        <v>3</v>
      </c>
      <c r="EQ1120">
        <v>0</v>
      </c>
      <c r="ER1120">
        <v>22.5</v>
      </c>
      <c r="ES1120">
        <v>22.5</v>
      </c>
      <c r="ET1120">
        <v>0</v>
      </c>
      <c r="EU1120">
        <v>0</v>
      </c>
      <c r="EV1120">
        <v>0</v>
      </c>
      <c r="EW1120">
        <v>0</v>
      </c>
      <c r="EX1120">
        <v>0</v>
      </c>
      <c r="FQ1120">
        <v>0</v>
      </c>
      <c r="FR1120">
        <f t="shared" si="983"/>
        <v>0</v>
      </c>
      <c r="FS1120">
        <v>0</v>
      </c>
      <c r="FX1120">
        <v>0</v>
      </c>
      <c r="FY1120">
        <v>0</v>
      </c>
      <c r="GA1120" t="s">
        <v>3</v>
      </c>
      <c r="GD1120">
        <v>1</v>
      </c>
      <c r="GF1120">
        <v>-336429810</v>
      </c>
      <c r="GG1120">
        <v>2</v>
      </c>
      <c r="GH1120">
        <v>1</v>
      </c>
      <c r="GI1120">
        <v>4</v>
      </c>
      <c r="GJ1120">
        <v>0</v>
      </c>
      <c r="GK1120">
        <v>0</v>
      </c>
      <c r="GL1120">
        <f t="shared" si="984"/>
        <v>0</v>
      </c>
      <c r="GM1120">
        <f t="shared" si="985"/>
        <v>59750.21</v>
      </c>
      <c r="GN1120">
        <f t="shared" si="986"/>
        <v>59750.21</v>
      </c>
      <c r="GO1120">
        <f t="shared" si="987"/>
        <v>0</v>
      </c>
      <c r="GP1120">
        <f t="shared" si="988"/>
        <v>0</v>
      </c>
      <c r="GR1120">
        <v>0</v>
      </c>
      <c r="GS1120">
        <v>3</v>
      </c>
      <c r="GT1120">
        <v>0</v>
      </c>
      <c r="GU1120" t="s">
        <v>3</v>
      </c>
      <c r="GV1120">
        <f t="shared" si="989"/>
        <v>0</v>
      </c>
      <c r="GW1120">
        <v>1</v>
      </c>
      <c r="GX1120">
        <f t="shared" si="990"/>
        <v>0</v>
      </c>
      <c r="HA1120">
        <v>0</v>
      </c>
      <c r="HB1120">
        <v>0</v>
      </c>
      <c r="HC1120">
        <f t="shared" si="991"/>
        <v>0</v>
      </c>
      <c r="HE1120" t="s">
        <v>3</v>
      </c>
      <c r="HF1120" t="s">
        <v>3</v>
      </c>
      <c r="HM1120" t="s">
        <v>3</v>
      </c>
      <c r="HN1120" t="s">
        <v>3</v>
      </c>
      <c r="HO1120" t="s">
        <v>3</v>
      </c>
      <c r="HP1120" t="s">
        <v>3</v>
      </c>
      <c r="HQ1120" t="s">
        <v>3</v>
      </c>
      <c r="IK1120">
        <v>0</v>
      </c>
    </row>
    <row r="1121" spans="1:245" x14ac:dyDescent="0.2">
      <c r="A1121">
        <v>18</v>
      </c>
      <c r="B1121">
        <v>1</v>
      </c>
      <c r="C1121">
        <v>1459</v>
      </c>
      <c r="E1121" t="s">
        <v>657</v>
      </c>
      <c r="F1121" t="s">
        <v>122</v>
      </c>
      <c r="G1121" t="s">
        <v>123</v>
      </c>
      <c r="H1121" t="e">
        <f>'1.Ведомость'!#REF!</f>
        <v>#REF!</v>
      </c>
      <c r="I1121">
        <f>I1119*J1121</f>
        <v>-39.75</v>
      </c>
      <c r="J1121">
        <v>-1.5</v>
      </c>
      <c r="K1121">
        <v>-1.5</v>
      </c>
      <c r="O1121">
        <f t="shared" si="961"/>
        <v>-23747.99</v>
      </c>
      <c r="P1121">
        <f t="shared" si="962"/>
        <v>-23747.99</v>
      </c>
      <c r="Q1121">
        <f t="shared" si="963"/>
        <v>0</v>
      </c>
      <c r="R1121">
        <f t="shared" si="964"/>
        <v>0</v>
      </c>
      <c r="S1121">
        <f t="shared" si="965"/>
        <v>0</v>
      </c>
      <c r="T1121">
        <f t="shared" si="966"/>
        <v>0</v>
      </c>
      <c r="U1121">
        <f t="shared" si="967"/>
        <v>0</v>
      </c>
      <c r="V1121">
        <f t="shared" si="968"/>
        <v>0</v>
      </c>
      <c r="W1121">
        <f t="shared" si="969"/>
        <v>0</v>
      </c>
      <c r="X1121">
        <f t="shared" si="970"/>
        <v>0</v>
      </c>
      <c r="Y1121">
        <f t="shared" si="971"/>
        <v>0</v>
      </c>
      <c r="AA1121">
        <v>51651743</v>
      </c>
      <c r="AB1121">
        <f t="shared" si="972"/>
        <v>65.58</v>
      </c>
      <c r="AC1121">
        <f t="shared" si="973"/>
        <v>65.58</v>
      </c>
      <c r="AD1121">
        <f t="shared" si="1002"/>
        <v>0</v>
      </c>
      <c r="AE1121">
        <f t="shared" si="1003"/>
        <v>0</v>
      </c>
      <c r="AF1121">
        <f t="shared" si="1004"/>
        <v>0</v>
      </c>
      <c r="AG1121">
        <f t="shared" si="974"/>
        <v>0</v>
      </c>
      <c r="AH1121">
        <f t="shared" si="1005"/>
        <v>0</v>
      </c>
      <c r="AI1121">
        <f t="shared" si="1006"/>
        <v>0</v>
      </c>
      <c r="AJ1121">
        <f t="shared" si="975"/>
        <v>0</v>
      </c>
      <c r="AK1121">
        <v>65.58</v>
      </c>
      <c r="AL1121">
        <v>65.58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1</v>
      </c>
      <c r="AW1121">
        <v>1</v>
      </c>
      <c r="AZ1121">
        <v>1</v>
      </c>
      <c r="BA1121">
        <v>1</v>
      </c>
      <c r="BB1121">
        <v>1</v>
      </c>
      <c r="BC1121">
        <v>9.11</v>
      </c>
      <c r="BD1121" t="s">
        <v>3</v>
      </c>
      <c r="BE1121" t="s">
        <v>3</v>
      </c>
      <c r="BF1121" t="s">
        <v>3</v>
      </c>
      <c r="BG1121" t="s">
        <v>3</v>
      </c>
      <c r="BH1121">
        <v>3</v>
      </c>
      <c r="BI1121">
        <v>1</v>
      </c>
      <c r="BJ1121" t="s">
        <v>125</v>
      </c>
      <c r="BM1121">
        <v>500001</v>
      </c>
      <c r="BN1121">
        <v>0</v>
      </c>
      <c r="BO1121" t="s">
        <v>3</v>
      </c>
      <c r="BP1121">
        <v>0</v>
      </c>
      <c r="BQ1121">
        <v>8</v>
      </c>
      <c r="BR1121">
        <v>1</v>
      </c>
      <c r="BS1121">
        <v>1</v>
      </c>
      <c r="BT1121">
        <v>1</v>
      </c>
      <c r="BU1121">
        <v>1</v>
      </c>
      <c r="BV1121">
        <v>1</v>
      </c>
      <c r="BW1121">
        <v>1</v>
      </c>
      <c r="BX1121">
        <v>1</v>
      </c>
      <c r="BY1121" t="s">
        <v>3</v>
      </c>
      <c r="BZ1121">
        <v>0</v>
      </c>
      <c r="CA1121">
        <v>0</v>
      </c>
      <c r="CB1121" t="s">
        <v>3</v>
      </c>
      <c r="CE1121">
        <v>0</v>
      </c>
      <c r="CF1121">
        <v>0</v>
      </c>
      <c r="CG1121">
        <v>0</v>
      </c>
      <c r="CM1121">
        <v>0</v>
      </c>
      <c r="CN1121" t="s">
        <v>3</v>
      </c>
      <c r="CO1121">
        <v>0</v>
      </c>
      <c r="CP1121">
        <f t="shared" si="976"/>
        <v>-23747.99</v>
      </c>
      <c r="CQ1121">
        <f t="shared" si="1000"/>
        <v>597.43379999999991</v>
      </c>
      <c r="CR1121">
        <f t="shared" si="1001"/>
        <v>0</v>
      </c>
      <c r="CS1121">
        <f t="shared" si="977"/>
        <v>0</v>
      </c>
      <c r="CT1121">
        <f t="shared" si="978"/>
        <v>0</v>
      </c>
      <c r="CU1121">
        <f t="shared" si="979"/>
        <v>0</v>
      </c>
      <c r="CV1121">
        <f t="shared" si="980"/>
        <v>0</v>
      </c>
      <c r="CW1121">
        <f t="shared" si="981"/>
        <v>0</v>
      </c>
      <c r="CX1121">
        <f t="shared" si="982"/>
        <v>0</v>
      </c>
      <c r="CY1121">
        <f t="shared" si="992"/>
        <v>0</v>
      </c>
      <c r="CZ1121">
        <f t="shared" si="993"/>
        <v>0</v>
      </c>
      <c r="DC1121" t="s">
        <v>3</v>
      </c>
      <c r="DD1121" t="s">
        <v>3</v>
      </c>
      <c r="DE1121" t="s">
        <v>3</v>
      </c>
      <c r="DF1121" t="s">
        <v>3</v>
      </c>
      <c r="DG1121" t="s">
        <v>3</v>
      </c>
      <c r="DH1121" t="s">
        <v>3</v>
      </c>
      <c r="DI1121" t="s">
        <v>3</v>
      </c>
      <c r="DJ1121" t="s">
        <v>3</v>
      </c>
      <c r="DK1121" t="s">
        <v>3</v>
      </c>
      <c r="DL1121" t="s">
        <v>3</v>
      </c>
      <c r="DM1121" t="s">
        <v>3</v>
      </c>
      <c r="DN1121">
        <v>0</v>
      </c>
      <c r="DO1121">
        <v>0</v>
      </c>
      <c r="DP1121">
        <v>1</v>
      </c>
      <c r="DQ1121">
        <v>1</v>
      </c>
      <c r="DU1121">
        <v>1002</v>
      </c>
      <c r="DV1121" t="s">
        <v>124</v>
      </c>
      <c r="DW1121" t="s">
        <v>124</v>
      </c>
      <c r="DX1121">
        <v>1</v>
      </c>
      <c r="DZ1121" t="s">
        <v>3</v>
      </c>
      <c r="EA1121" t="s">
        <v>3</v>
      </c>
      <c r="EB1121" t="s">
        <v>3</v>
      </c>
      <c r="EC1121" t="s">
        <v>3</v>
      </c>
      <c r="EE1121">
        <v>50757674</v>
      </c>
      <c r="EF1121">
        <v>8</v>
      </c>
      <c r="EG1121" t="s">
        <v>46</v>
      </c>
      <c r="EH1121">
        <v>0</v>
      </c>
      <c r="EI1121" t="s">
        <v>3</v>
      </c>
      <c r="EJ1121">
        <v>1</v>
      </c>
      <c r="EK1121">
        <v>500001</v>
      </c>
      <c r="EL1121" t="s">
        <v>47</v>
      </c>
      <c r="EM1121" t="s">
        <v>48</v>
      </c>
      <c r="EO1121" t="s">
        <v>3</v>
      </c>
      <c r="EQ1121">
        <v>32768</v>
      </c>
      <c r="ER1121">
        <v>65.58</v>
      </c>
      <c r="ES1121">
        <v>65.58</v>
      </c>
      <c r="ET1121">
        <v>0</v>
      </c>
      <c r="EU1121">
        <v>0</v>
      </c>
      <c r="EV1121">
        <v>0</v>
      </c>
      <c r="EW1121">
        <v>0</v>
      </c>
      <c r="EX1121">
        <v>0</v>
      </c>
      <c r="FQ1121">
        <v>0</v>
      </c>
      <c r="FR1121">
        <f t="shared" si="983"/>
        <v>0</v>
      </c>
      <c r="FS1121">
        <v>0</v>
      </c>
      <c r="FX1121">
        <v>0</v>
      </c>
      <c r="FY1121">
        <v>0</v>
      </c>
      <c r="GA1121" t="s">
        <v>3</v>
      </c>
      <c r="GD1121">
        <v>1</v>
      </c>
      <c r="GF1121">
        <v>-1609399419</v>
      </c>
      <c r="GG1121">
        <v>2</v>
      </c>
      <c r="GH1121">
        <v>1</v>
      </c>
      <c r="GI1121">
        <v>4</v>
      </c>
      <c r="GJ1121">
        <v>0</v>
      </c>
      <c r="GK1121">
        <v>0</v>
      </c>
      <c r="GL1121">
        <f t="shared" si="984"/>
        <v>0</v>
      </c>
      <c r="GM1121">
        <f t="shared" si="985"/>
        <v>-23747.99</v>
      </c>
      <c r="GN1121">
        <f t="shared" si="986"/>
        <v>-23747.99</v>
      </c>
      <c r="GO1121">
        <f t="shared" si="987"/>
        <v>0</v>
      </c>
      <c r="GP1121">
        <f t="shared" si="988"/>
        <v>0</v>
      </c>
      <c r="GR1121">
        <v>0</v>
      </c>
      <c r="GS1121">
        <v>3</v>
      </c>
      <c r="GT1121">
        <v>0</v>
      </c>
      <c r="GU1121" t="s">
        <v>3</v>
      </c>
      <c r="GV1121">
        <f t="shared" si="989"/>
        <v>0</v>
      </c>
      <c r="GW1121">
        <v>1</v>
      </c>
      <c r="GX1121">
        <f t="shared" si="990"/>
        <v>0</v>
      </c>
      <c r="HA1121">
        <v>0</v>
      </c>
      <c r="HB1121">
        <v>0</v>
      </c>
      <c r="HC1121">
        <f t="shared" si="991"/>
        <v>0</v>
      </c>
      <c r="HE1121" t="s">
        <v>3</v>
      </c>
      <c r="HF1121" t="s">
        <v>3</v>
      </c>
      <c r="HM1121" t="s">
        <v>3</v>
      </c>
      <c r="HN1121" t="s">
        <v>3</v>
      </c>
      <c r="HO1121" t="s">
        <v>3</v>
      </c>
      <c r="HP1121" t="s">
        <v>3</v>
      </c>
      <c r="HQ1121" t="s">
        <v>3</v>
      </c>
      <c r="IK1121">
        <v>0</v>
      </c>
    </row>
    <row r="1122" spans="1:245" x14ac:dyDescent="0.2">
      <c r="A1122">
        <v>18</v>
      </c>
      <c r="B1122">
        <v>1</v>
      </c>
      <c r="C1122">
        <v>1460</v>
      </c>
      <c r="E1122" t="s">
        <v>658</v>
      </c>
      <c r="F1122" t="s">
        <v>127</v>
      </c>
      <c r="G1122" t="s">
        <v>128</v>
      </c>
      <c r="H1122" t="e">
        <f>'1.Ведомость'!#REF!</f>
        <v>#REF!</v>
      </c>
      <c r="I1122">
        <f>I1119*J1122</f>
        <v>-1.5105</v>
      </c>
      <c r="J1122">
        <v>-5.6999999999999995E-2</v>
      </c>
      <c r="K1122">
        <v>-5.7000000000000002E-2</v>
      </c>
      <c r="O1122">
        <f t="shared" si="961"/>
        <v>-2760.11</v>
      </c>
      <c r="P1122">
        <f t="shared" si="962"/>
        <v>-2760.11</v>
      </c>
      <c r="Q1122">
        <f t="shared" si="963"/>
        <v>0</v>
      </c>
      <c r="R1122">
        <f t="shared" si="964"/>
        <v>0</v>
      </c>
      <c r="S1122">
        <f t="shared" si="965"/>
        <v>0</v>
      </c>
      <c r="T1122">
        <f t="shared" si="966"/>
        <v>0</v>
      </c>
      <c r="U1122">
        <f t="shared" si="967"/>
        <v>0</v>
      </c>
      <c r="V1122">
        <f t="shared" si="968"/>
        <v>0</v>
      </c>
      <c r="W1122">
        <f t="shared" si="969"/>
        <v>0</v>
      </c>
      <c r="X1122">
        <f t="shared" si="970"/>
        <v>0</v>
      </c>
      <c r="Y1122">
        <f t="shared" si="971"/>
        <v>0</v>
      </c>
      <c r="AA1122">
        <v>51651743</v>
      </c>
      <c r="AB1122">
        <f t="shared" si="972"/>
        <v>200.58</v>
      </c>
      <c r="AC1122">
        <f t="shared" si="973"/>
        <v>200.58</v>
      </c>
      <c r="AD1122">
        <f t="shared" si="1002"/>
        <v>0</v>
      </c>
      <c r="AE1122">
        <f t="shared" si="1003"/>
        <v>0</v>
      </c>
      <c r="AF1122">
        <f t="shared" si="1004"/>
        <v>0</v>
      </c>
      <c r="AG1122">
        <f t="shared" si="974"/>
        <v>0</v>
      </c>
      <c r="AH1122">
        <f t="shared" si="1005"/>
        <v>0</v>
      </c>
      <c r="AI1122">
        <f t="shared" si="1006"/>
        <v>0</v>
      </c>
      <c r="AJ1122">
        <f t="shared" si="975"/>
        <v>0</v>
      </c>
      <c r="AK1122">
        <v>200.58</v>
      </c>
      <c r="AL1122">
        <v>200.58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1</v>
      </c>
      <c r="AW1122">
        <v>1</v>
      </c>
      <c r="AZ1122">
        <v>1</v>
      </c>
      <c r="BA1122">
        <v>1</v>
      </c>
      <c r="BB1122">
        <v>1</v>
      </c>
      <c r="BC1122">
        <v>9.11</v>
      </c>
      <c r="BD1122" t="s">
        <v>3</v>
      </c>
      <c r="BE1122" t="s">
        <v>3</v>
      </c>
      <c r="BF1122" t="s">
        <v>3</v>
      </c>
      <c r="BG1122" t="s">
        <v>3</v>
      </c>
      <c r="BH1122">
        <v>3</v>
      </c>
      <c r="BI1122">
        <v>1</v>
      </c>
      <c r="BJ1122" t="s">
        <v>129</v>
      </c>
      <c r="BM1122">
        <v>500001</v>
      </c>
      <c r="BN1122">
        <v>0</v>
      </c>
      <c r="BO1122" t="s">
        <v>3</v>
      </c>
      <c r="BP1122">
        <v>0</v>
      </c>
      <c r="BQ1122">
        <v>8</v>
      </c>
      <c r="BR1122">
        <v>1</v>
      </c>
      <c r="BS1122">
        <v>1</v>
      </c>
      <c r="BT1122">
        <v>1</v>
      </c>
      <c r="BU1122">
        <v>1</v>
      </c>
      <c r="BV1122">
        <v>1</v>
      </c>
      <c r="BW1122">
        <v>1</v>
      </c>
      <c r="BX1122">
        <v>1</v>
      </c>
      <c r="BY1122" t="s">
        <v>3</v>
      </c>
      <c r="BZ1122">
        <v>0</v>
      </c>
      <c r="CA1122">
        <v>0</v>
      </c>
      <c r="CB1122" t="s">
        <v>3</v>
      </c>
      <c r="CE1122">
        <v>0</v>
      </c>
      <c r="CF1122">
        <v>0</v>
      </c>
      <c r="CG1122">
        <v>0</v>
      </c>
      <c r="CM1122">
        <v>0</v>
      </c>
      <c r="CN1122" t="s">
        <v>3</v>
      </c>
      <c r="CO1122">
        <v>0</v>
      </c>
      <c r="CP1122">
        <f t="shared" si="976"/>
        <v>-2760.11</v>
      </c>
      <c r="CQ1122">
        <f t="shared" si="1000"/>
        <v>1827.2837999999999</v>
      </c>
      <c r="CR1122">
        <f t="shared" si="1001"/>
        <v>0</v>
      </c>
      <c r="CS1122">
        <f t="shared" si="977"/>
        <v>0</v>
      </c>
      <c r="CT1122">
        <f t="shared" si="978"/>
        <v>0</v>
      </c>
      <c r="CU1122">
        <f t="shared" si="979"/>
        <v>0</v>
      </c>
      <c r="CV1122">
        <f t="shared" si="980"/>
        <v>0</v>
      </c>
      <c r="CW1122">
        <f t="shared" si="981"/>
        <v>0</v>
      </c>
      <c r="CX1122">
        <f t="shared" si="982"/>
        <v>0</v>
      </c>
      <c r="CY1122">
        <f t="shared" si="992"/>
        <v>0</v>
      </c>
      <c r="CZ1122">
        <f t="shared" si="993"/>
        <v>0</v>
      </c>
      <c r="DC1122" t="s">
        <v>3</v>
      </c>
      <c r="DD1122" t="s">
        <v>3</v>
      </c>
      <c r="DE1122" t="s">
        <v>3</v>
      </c>
      <c r="DF1122" t="s">
        <v>3</v>
      </c>
      <c r="DG1122" t="s">
        <v>3</v>
      </c>
      <c r="DH1122" t="s">
        <v>3</v>
      </c>
      <c r="DI1122" t="s">
        <v>3</v>
      </c>
      <c r="DJ1122" t="s">
        <v>3</v>
      </c>
      <c r="DK1122" t="s">
        <v>3</v>
      </c>
      <c r="DL1122" t="s">
        <v>3</v>
      </c>
      <c r="DM1122" t="s">
        <v>3</v>
      </c>
      <c r="DN1122">
        <v>0</v>
      </c>
      <c r="DO1122">
        <v>0</v>
      </c>
      <c r="DP1122">
        <v>1</v>
      </c>
      <c r="DQ1122">
        <v>1</v>
      </c>
      <c r="DU1122">
        <v>1002</v>
      </c>
      <c r="DV1122" t="s">
        <v>124</v>
      </c>
      <c r="DW1122" t="s">
        <v>124</v>
      </c>
      <c r="DX1122">
        <v>1</v>
      </c>
      <c r="DZ1122" t="s">
        <v>3</v>
      </c>
      <c r="EA1122" t="s">
        <v>3</v>
      </c>
      <c r="EB1122" t="s">
        <v>3</v>
      </c>
      <c r="EC1122" t="s">
        <v>3</v>
      </c>
      <c r="EE1122">
        <v>50757674</v>
      </c>
      <c r="EF1122">
        <v>8</v>
      </c>
      <c r="EG1122" t="s">
        <v>46</v>
      </c>
      <c r="EH1122">
        <v>0</v>
      </c>
      <c r="EI1122" t="s">
        <v>3</v>
      </c>
      <c r="EJ1122">
        <v>1</v>
      </c>
      <c r="EK1122">
        <v>500001</v>
      </c>
      <c r="EL1122" t="s">
        <v>47</v>
      </c>
      <c r="EM1122" t="s">
        <v>48</v>
      </c>
      <c r="EO1122" t="s">
        <v>3</v>
      </c>
      <c r="EQ1122">
        <v>32768</v>
      </c>
      <c r="ER1122">
        <v>200.58</v>
      </c>
      <c r="ES1122">
        <v>200.58</v>
      </c>
      <c r="ET1122">
        <v>0</v>
      </c>
      <c r="EU1122">
        <v>0</v>
      </c>
      <c r="EV1122">
        <v>0</v>
      </c>
      <c r="EW1122">
        <v>0</v>
      </c>
      <c r="EX1122">
        <v>0</v>
      </c>
      <c r="FQ1122">
        <v>0</v>
      </c>
      <c r="FR1122">
        <f t="shared" si="983"/>
        <v>0</v>
      </c>
      <c r="FS1122">
        <v>0</v>
      </c>
      <c r="FX1122">
        <v>0</v>
      </c>
      <c r="FY1122">
        <v>0</v>
      </c>
      <c r="GA1122" t="s">
        <v>3</v>
      </c>
      <c r="GD1122">
        <v>1</v>
      </c>
      <c r="GF1122">
        <v>1828367933</v>
      </c>
      <c r="GG1122">
        <v>2</v>
      </c>
      <c r="GH1122">
        <v>1</v>
      </c>
      <c r="GI1122">
        <v>4</v>
      </c>
      <c r="GJ1122">
        <v>0</v>
      </c>
      <c r="GK1122">
        <v>0</v>
      </c>
      <c r="GL1122">
        <f t="shared" si="984"/>
        <v>0</v>
      </c>
      <c r="GM1122">
        <f t="shared" si="985"/>
        <v>-2760.11</v>
      </c>
      <c r="GN1122">
        <f t="shared" si="986"/>
        <v>-2760.11</v>
      </c>
      <c r="GO1122">
        <f t="shared" si="987"/>
        <v>0</v>
      </c>
      <c r="GP1122">
        <f t="shared" si="988"/>
        <v>0</v>
      </c>
      <c r="GR1122">
        <v>0</v>
      </c>
      <c r="GS1122">
        <v>3</v>
      </c>
      <c r="GT1122">
        <v>0</v>
      </c>
      <c r="GU1122" t="s">
        <v>3</v>
      </c>
      <c r="GV1122">
        <f t="shared" si="989"/>
        <v>0</v>
      </c>
      <c r="GW1122">
        <v>1</v>
      </c>
      <c r="GX1122">
        <f t="shared" si="990"/>
        <v>0</v>
      </c>
      <c r="HA1122">
        <v>0</v>
      </c>
      <c r="HB1122">
        <v>0</v>
      </c>
      <c r="HC1122">
        <f t="shared" si="991"/>
        <v>0</v>
      </c>
      <c r="HE1122" t="s">
        <v>3</v>
      </c>
      <c r="HF1122" t="s">
        <v>3</v>
      </c>
      <c r="HM1122" t="s">
        <v>3</v>
      </c>
      <c r="HN1122" t="s">
        <v>3</v>
      </c>
      <c r="HO1122" t="s">
        <v>3</v>
      </c>
      <c r="HP1122" t="s">
        <v>3</v>
      </c>
      <c r="HQ1122" t="s">
        <v>3</v>
      </c>
      <c r="IK1122">
        <v>0</v>
      </c>
    </row>
    <row r="1123" spans="1:245" x14ac:dyDescent="0.2">
      <c r="A1123">
        <v>17</v>
      </c>
      <c r="B1123">
        <v>1</v>
      </c>
      <c r="C1123">
        <f>ROW(SmtRes!A1467)</f>
        <v>1467</v>
      </c>
      <c r="D1123">
        <f>ROW(EtalonRes!A1685)</f>
        <v>1685</v>
      </c>
      <c r="E1123" t="s">
        <v>659</v>
      </c>
      <c r="F1123" t="s">
        <v>108</v>
      </c>
      <c r="G1123" t="s">
        <v>109</v>
      </c>
      <c r="H1123" t="s">
        <v>110</v>
      </c>
      <c r="I1123">
        <v>0.25</v>
      </c>
      <c r="J1123">
        <v>0</v>
      </c>
      <c r="K1123">
        <v>0.25</v>
      </c>
      <c r="O1123">
        <f t="shared" si="961"/>
        <v>894.44</v>
      </c>
      <c r="P1123">
        <f t="shared" si="962"/>
        <v>386.72</v>
      </c>
      <c r="Q1123">
        <f t="shared" si="963"/>
        <v>93.68</v>
      </c>
      <c r="R1123">
        <f t="shared" si="964"/>
        <v>41.65</v>
      </c>
      <c r="S1123">
        <f t="shared" si="965"/>
        <v>414.04</v>
      </c>
      <c r="T1123">
        <f t="shared" si="966"/>
        <v>0</v>
      </c>
      <c r="U1123">
        <f t="shared" si="967"/>
        <v>1.25</v>
      </c>
      <c r="V1123">
        <f t="shared" si="968"/>
        <v>0.1075</v>
      </c>
      <c r="W1123">
        <f t="shared" si="969"/>
        <v>0</v>
      </c>
      <c r="X1123">
        <f t="shared" si="970"/>
        <v>442.02</v>
      </c>
      <c r="Y1123">
        <f t="shared" si="971"/>
        <v>250.63</v>
      </c>
      <c r="AA1123">
        <v>51651743</v>
      </c>
      <c r="AB1123">
        <f t="shared" si="972"/>
        <v>247.66</v>
      </c>
      <c r="AC1123">
        <f t="shared" si="973"/>
        <v>169.8</v>
      </c>
      <c r="AD1123">
        <f t="shared" si="1002"/>
        <v>28.26</v>
      </c>
      <c r="AE1123">
        <f t="shared" si="1003"/>
        <v>4.99</v>
      </c>
      <c r="AF1123">
        <f t="shared" si="1004"/>
        <v>49.6</v>
      </c>
      <c r="AG1123">
        <f t="shared" si="974"/>
        <v>0</v>
      </c>
      <c r="AH1123">
        <f t="shared" si="1005"/>
        <v>5</v>
      </c>
      <c r="AI1123">
        <f t="shared" si="1006"/>
        <v>0.43</v>
      </c>
      <c r="AJ1123">
        <f t="shared" si="975"/>
        <v>0</v>
      </c>
      <c r="AK1123">
        <v>247.66</v>
      </c>
      <c r="AL1123">
        <v>169.8</v>
      </c>
      <c r="AM1123">
        <v>28.26</v>
      </c>
      <c r="AN1123">
        <v>4.99</v>
      </c>
      <c r="AO1123">
        <v>49.6</v>
      </c>
      <c r="AP1123">
        <v>0</v>
      </c>
      <c r="AQ1123">
        <v>5</v>
      </c>
      <c r="AR1123">
        <v>0.43</v>
      </c>
      <c r="AS1123">
        <v>0</v>
      </c>
      <c r="AT1123">
        <v>97</v>
      </c>
      <c r="AU1123">
        <v>55</v>
      </c>
      <c r="AV1123">
        <v>1</v>
      </c>
      <c r="AW1123">
        <v>1</v>
      </c>
      <c r="AZ1123">
        <v>1</v>
      </c>
      <c r="BA1123">
        <v>33.39</v>
      </c>
      <c r="BB1123">
        <v>13.26</v>
      </c>
      <c r="BC1123">
        <v>9.11</v>
      </c>
      <c r="BD1123" t="s">
        <v>3</v>
      </c>
      <c r="BE1123" t="s">
        <v>3</v>
      </c>
      <c r="BF1123" t="s">
        <v>3</v>
      </c>
      <c r="BG1123" t="s">
        <v>3</v>
      </c>
      <c r="BH1123">
        <v>0</v>
      </c>
      <c r="BI1123">
        <v>1</v>
      </c>
      <c r="BJ1123" t="s">
        <v>111</v>
      </c>
      <c r="BM1123">
        <v>26001</v>
      </c>
      <c r="BN1123">
        <v>0</v>
      </c>
      <c r="BO1123" t="s">
        <v>3</v>
      </c>
      <c r="BP1123">
        <v>0</v>
      </c>
      <c r="BQ1123">
        <v>2</v>
      </c>
      <c r="BR1123">
        <v>0</v>
      </c>
      <c r="BS1123">
        <v>33.39</v>
      </c>
      <c r="BT1123">
        <v>1</v>
      </c>
      <c r="BU1123">
        <v>1</v>
      </c>
      <c r="BV1123">
        <v>1</v>
      </c>
      <c r="BW1123">
        <v>1</v>
      </c>
      <c r="BX1123">
        <v>1</v>
      </c>
      <c r="BY1123" t="s">
        <v>3</v>
      </c>
      <c r="BZ1123">
        <v>97</v>
      </c>
      <c r="CA1123">
        <v>55</v>
      </c>
      <c r="CB1123" t="s">
        <v>3</v>
      </c>
      <c r="CE1123">
        <v>0</v>
      </c>
      <c r="CF1123">
        <v>0</v>
      </c>
      <c r="CG1123">
        <v>0</v>
      </c>
      <c r="CM1123">
        <v>0</v>
      </c>
      <c r="CN1123" t="s">
        <v>3</v>
      </c>
      <c r="CO1123">
        <v>0</v>
      </c>
      <c r="CP1123">
        <f t="shared" si="976"/>
        <v>894.44</v>
      </c>
      <c r="CQ1123">
        <f t="shared" si="1000"/>
        <v>1546.8779999999999</v>
      </c>
      <c r="CR1123">
        <f t="shared" si="1001"/>
        <v>374.7276</v>
      </c>
      <c r="CS1123">
        <f t="shared" si="977"/>
        <v>166.61610000000002</v>
      </c>
      <c r="CT1123">
        <f t="shared" si="978"/>
        <v>1656.144</v>
      </c>
      <c r="CU1123">
        <f t="shared" si="979"/>
        <v>0</v>
      </c>
      <c r="CV1123">
        <f t="shared" si="980"/>
        <v>5</v>
      </c>
      <c r="CW1123">
        <f t="shared" si="981"/>
        <v>0.43</v>
      </c>
      <c r="CX1123">
        <f t="shared" si="982"/>
        <v>0</v>
      </c>
      <c r="CY1123">
        <f t="shared" si="992"/>
        <v>442.01929999999999</v>
      </c>
      <c r="CZ1123">
        <f t="shared" si="993"/>
        <v>250.62950000000001</v>
      </c>
      <c r="DC1123" t="s">
        <v>3</v>
      </c>
      <c r="DD1123" t="s">
        <v>3</v>
      </c>
      <c r="DE1123" t="s">
        <v>3</v>
      </c>
      <c r="DF1123" t="s">
        <v>3</v>
      </c>
      <c r="DG1123" t="s">
        <v>3</v>
      </c>
      <c r="DH1123" t="s">
        <v>3</v>
      </c>
      <c r="DI1123" t="s">
        <v>3</v>
      </c>
      <c r="DJ1123" t="s">
        <v>3</v>
      </c>
      <c r="DK1123" t="s">
        <v>3</v>
      </c>
      <c r="DL1123" t="s">
        <v>3</v>
      </c>
      <c r="DM1123" t="s">
        <v>3</v>
      </c>
      <c r="DN1123">
        <v>0</v>
      </c>
      <c r="DO1123">
        <v>0</v>
      </c>
      <c r="DP1123">
        <v>1</v>
      </c>
      <c r="DQ1123">
        <v>1</v>
      </c>
      <c r="DU1123">
        <v>1005</v>
      </c>
      <c r="DV1123" t="s">
        <v>110</v>
      </c>
      <c r="DW1123" t="s">
        <v>110</v>
      </c>
      <c r="DX1123">
        <v>10</v>
      </c>
      <c r="DZ1123" t="s">
        <v>3</v>
      </c>
      <c r="EA1123" t="s">
        <v>3</v>
      </c>
      <c r="EB1123" t="s">
        <v>3</v>
      </c>
      <c r="EC1123" t="s">
        <v>3</v>
      </c>
      <c r="EE1123">
        <v>50757462</v>
      </c>
      <c r="EF1123">
        <v>2</v>
      </c>
      <c r="EG1123" t="s">
        <v>112</v>
      </c>
      <c r="EH1123">
        <v>20</v>
      </c>
      <c r="EI1123" t="s">
        <v>113</v>
      </c>
      <c r="EJ1123">
        <v>1</v>
      </c>
      <c r="EK1123">
        <v>26001</v>
      </c>
      <c r="EL1123" t="s">
        <v>113</v>
      </c>
      <c r="EM1123" t="s">
        <v>114</v>
      </c>
      <c r="EO1123" t="s">
        <v>3</v>
      </c>
      <c r="EQ1123">
        <v>131072</v>
      </c>
      <c r="ER1123">
        <v>247.66</v>
      </c>
      <c r="ES1123">
        <v>169.8</v>
      </c>
      <c r="ET1123">
        <v>28.26</v>
      </c>
      <c r="EU1123">
        <v>4.99</v>
      </c>
      <c r="EV1123">
        <v>49.6</v>
      </c>
      <c r="EW1123">
        <v>5</v>
      </c>
      <c r="EX1123">
        <v>0.43</v>
      </c>
      <c r="EY1123">
        <v>0</v>
      </c>
      <c r="FQ1123">
        <v>0</v>
      </c>
      <c r="FR1123">
        <f t="shared" si="983"/>
        <v>0</v>
      </c>
      <c r="FS1123">
        <v>0</v>
      </c>
      <c r="FX1123">
        <v>97</v>
      </c>
      <c r="FY1123">
        <v>55</v>
      </c>
      <c r="GA1123" t="s">
        <v>3</v>
      </c>
      <c r="GD1123">
        <v>1</v>
      </c>
      <c r="GF1123">
        <v>-893411855</v>
      </c>
      <c r="GG1123">
        <v>2</v>
      </c>
      <c r="GH1123">
        <v>1</v>
      </c>
      <c r="GI1123">
        <v>4</v>
      </c>
      <c r="GJ1123">
        <v>0</v>
      </c>
      <c r="GK1123">
        <v>0</v>
      </c>
      <c r="GL1123">
        <f t="shared" si="984"/>
        <v>0</v>
      </c>
      <c r="GM1123">
        <f t="shared" si="985"/>
        <v>1587.09</v>
      </c>
      <c r="GN1123">
        <f t="shared" si="986"/>
        <v>1587.09</v>
      </c>
      <c r="GO1123">
        <f t="shared" si="987"/>
        <v>0</v>
      </c>
      <c r="GP1123">
        <f t="shared" si="988"/>
        <v>0</v>
      </c>
      <c r="GR1123">
        <v>0</v>
      </c>
      <c r="GS1123">
        <v>3</v>
      </c>
      <c r="GT1123">
        <v>0</v>
      </c>
      <c r="GU1123" t="s">
        <v>3</v>
      </c>
      <c r="GV1123">
        <f t="shared" si="989"/>
        <v>0</v>
      </c>
      <c r="GW1123">
        <v>1</v>
      </c>
      <c r="GX1123">
        <f t="shared" si="990"/>
        <v>0</v>
      </c>
      <c r="HA1123">
        <v>0</v>
      </c>
      <c r="HB1123">
        <v>0</v>
      </c>
      <c r="HC1123">
        <f t="shared" si="991"/>
        <v>0</v>
      </c>
      <c r="HE1123" t="s">
        <v>3</v>
      </c>
      <c r="HF1123" t="s">
        <v>3</v>
      </c>
      <c r="HM1123" t="s">
        <v>3</v>
      </c>
      <c r="HN1123" t="s">
        <v>115</v>
      </c>
      <c r="HO1123" t="s">
        <v>116</v>
      </c>
      <c r="HP1123" t="s">
        <v>113</v>
      </c>
      <c r="HQ1123" t="s">
        <v>113</v>
      </c>
      <c r="IK1123">
        <v>0</v>
      </c>
    </row>
    <row r="1124" spans="1:245" x14ac:dyDescent="0.2">
      <c r="A1124">
        <v>18</v>
      </c>
      <c r="B1124">
        <v>1</v>
      </c>
      <c r="C1124">
        <v>1464</v>
      </c>
      <c r="E1124" t="s">
        <v>660</v>
      </c>
      <c r="F1124" t="s">
        <v>118</v>
      </c>
      <c r="G1124" t="s">
        <v>132</v>
      </c>
      <c r="H1124" t="str">
        <f>'1.Ведомость'!C357</f>
        <v>м2</v>
      </c>
      <c r="I1124">
        <f>I1123*J1124</f>
        <v>2.75</v>
      </c>
      <c r="J1124">
        <v>11</v>
      </c>
      <c r="K1124">
        <v>11</v>
      </c>
      <c r="O1124">
        <f t="shared" si="961"/>
        <v>563.67999999999995</v>
      </c>
      <c r="P1124">
        <f t="shared" si="962"/>
        <v>563.67999999999995</v>
      </c>
      <c r="Q1124">
        <f t="shared" si="963"/>
        <v>0</v>
      </c>
      <c r="R1124">
        <f t="shared" si="964"/>
        <v>0</v>
      </c>
      <c r="S1124">
        <f t="shared" si="965"/>
        <v>0</v>
      </c>
      <c r="T1124">
        <f t="shared" si="966"/>
        <v>0</v>
      </c>
      <c r="U1124">
        <f t="shared" si="967"/>
        <v>0</v>
      </c>
      <c r="V1124">
        <f t="shared" si="968"/>
        <v>0</v>
      </c>
      <c r="W1124">
        <f t="shared" si="969"/>
        <v>0</v>
      </c>
      <c r="X1124">
        <f t="shared" si="970"/>
        <v>0</v>
      </c>
      <c r="Y1124">
        <f t="shared" si="971"/>
        <v>0</v>
      </c>
      <c r="AA1124">
        <v>51651743</v>
      </c>
      <c r="AB1124">
        <f t="shared" si="972"/>
        <v>22.5</v>
      </c>
      <c r="AC1124">
        <f t="shared" si="973"/>
        <v>22.5</v>
      </c>
      <c r="AD1124">
        <f t="shared" si="1002"/>
        <v>0</v>
      </c>
      <c r="AE1124">
        <f t="shared" si="1003"/>
        <v>0</v>
      </c>
      <c r="AF1124">
        <f t="shared" si="1004"/>
        <v>0</v>
      </c>
      <c r="AG1124">
        <f t="shared" si="974"/>
        <v>0</v>
      </c>
      <c r="AH1124">
        <f t="shared" si="1005"/>
        <v>0</v>
      </c>
      <c r="AI1124">
        <f t="shared" si="1006"/>
        <v>0</v>
      </c>
      <c r="AJ1124">
        <f t="shared" si="975"/>
        <v>0</v>
      </c>
      <c r="AK1124">
        <v>22.5</v>
      </c>
      <c r="AL1124">
        <v>22.5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1</v>
      </c>
      <c r="AW1124">
        <v>1</v>
      </c>
      <c r="AZ1124">
        <v>1</v>
      </c>
      <c r="BA1124">
        <v>1</v>
      </c>
      <c r="BB1124">
        <v>1</v>
      </c>
      <c r="BC1124">
        <v>9.11</v>
      </c>
      <c r="BD1124" t="s">
        <v>3</v>
      </c>
      <c r="BE1124" t="s">
        <v>3</v>
      </c>
      <c r="BF1124" t="s">
        <v>3</v>
      </c>
      <c r="BG1124" t="s">
        <v>3</v>
      </c>
      <c r="BH1124">
        <v>3</v>
      </c>
      <c r="BI1124">
        <v>1</v>
      </c>
      <c r="BJ1124" t="s">
        <v>120</v>
      </c>
      <c r="BM1124">
        <v>500001</v>
      </c>
      <c r="BN1124">
        <v>0</v>
      </c>
      <c r="BO1124" t="s">
        <v>3</v>
      </c>
      <c r="BP1124">
        <v>0</v>
      </c>
      <c r="BQ1124">
        <v>8</v>
      </c>
      <c r="BR1124">
        <v>0</v>
      </c>
      <c r="BS1124">
        <v>1</v>
      </c>
      <c r="BT1124">
        <v>1</v>
      </c>
      <c r="BU1124">
        <v>1</v>
      </c>
      <c r="BV1124">
        <v>1</v>
      </c>
      <c r="BW1124">
        <v>1</v>
      </c>
      <c r="BX1124">
        <v>1</v>
      </c>
      <c r="BY1124" t="s">
        <v>3</v>
      </c>
      <c r="BZ1124">
        <v>0</v>
      </c>
      <c r="CA1124">
        <v>0</v>
      </c>
      <c r="CB1124" t="s">
        <v>3</v>
      </c>
      <c r="CE1124">
        <v>0</v>
      </c>
      <c r="CF1124">
        <v>0</v>
      </c>
      <c r="CG1124">
        <v>0</v>
      </c>
      <c r="CM1124">
        <v>0</v>
      </c>
      <c r="CN1124" t="s">
        <v>3</v>
      </c>
      <c r="CO1124">
        <v>0</v>
      </c>
      <c r="CP1124">
        <f t="shared" si="976"/>
        <v>563.67999999999995</v>
      </c>
      <c r="CQ1124">
        <f t="shared" si="1000"/>
        <v>204.97499999999999</v>
      </c>
      <c r="CR1124">
        <f t="shared" si="1001"/>
        <v>0</v>
      </c>
      <c r="CS1124">
        <f t="shared" si="977"/>
        <v>0</v>
      </c>
      <c r="CT1124">
        <f t="shared" si="978"/>
        <v>0</v>
      </c>
      <c r="CU1124">
        <f t="shared" si="979"/>
        <v>0</v>
      </c>
      <c r="CV1124">
        <f t="shared" si="980"/>
        <v>0</v>
      </c>
      <c r="CW1124">
        <f t="shared" si="981"/>
        <v>0</v>
      </c>
      <c r="CX1124">
        <f t="shared" si="982"/>
        <v>0</v>
      </c>
      <c r="CY1124">
        <f t="shared" si="992"/>
        <v>0</v>
      </c>
      <c r="CZ1124">
        <f t="shared" si="993"/>
        <v>0</v>
      </c>
      <c r="DC1124" t="s">
        <v>3</v>
      </c>
      <c r="DD1124" t="s">
        <v>3</v>
      </c>
      <c r="DE1124" t="s">
        <v>3</v>
      </c>
      <c r="DF1124" t="s">
        <v>3</v>
      </c>
      <c r="DG1124" t="s">
        <v>3</v>
      </c>
      <c r="DH1124" t="s">
        <v>3</v>
      </c>
      <c r="DI1124" t="s">
        <v>3</v>
      </c>
      <c r="DJ1124" t="s">
        <v>3</v>
      </c>
      <c r="DK1124" t="s">
        <v>3</v>
      </c>
      <c r="DL1124" t="s">
        <v>3</v>
      </c>
      <c r="DM1124" t="s">
        <v>3</v>
      </c>
      <c r="DN1124">
        <v>0</v>
      </c>
      <c r="DO1124">
        <v>0</v>
      </c>
      <c r="DP1124">
        <v>1</v>
      </c>
      <c r="DQ1124">
        <v>1</v>
      </c>
      <c r="DU1124">
        <v>1005</v>
      </c>
      <c r="DV1124" t="s">
        <v>52</v>
      </c>
      <c r="DW1124" t="s">
        <v>52</v>
      </c>
      <c r="DX1124">
        <v>1</v>
      </c>
      <c r="DZ1124" t="s">
        <v>3</v>
      </c>
      <c r="EA1124" t="s">
        <v>3</v>
      </c>
      <c r="EB1124" t="s">
        <v>3</v>
      </c>
      <c r="EC1124" t="s">
        <v>3</v>
      </c>
      <c r="EE1124">
        <v>50757674</v>
      </c>
      <c r="EF1124">
        <v>8</v>
      </c>
      <c r="EG1124" t="s">
        <v>46</v>
      </c>
      <c r="EH1124">
        <v>0</v>
      </c>
      <c r="EI1124" t="s">
        <v>3</v>
      </c>
      <c r="EJ1124">
        <v>1</v>
      </c>
      <c r="EK1124">
        <v>500001</v>
      </c>
      <c r="EL1124" t="s">
        <v>47</v>
      </c>
      <c r="EM1124" t="s">
        <v>48</v>
      </c>
      <c r="EO1124" t="s">
        <v>3</v>
      </c>
      <c r="EQ1124">
        <v>0</v>
      </c>
      <c r="ER1124">
        <v>22.5</v>
      </c>
      <c r="ES1124">
        <v>22.5</v>
      </c>
      <c r="ET1124">
        <v>0</v>
      </c>
      <c r="EU1124">
        <v>0</v>
      </c>
      <c r="EV1124">
        <v>0</v>
      </c>
      <c r="EW1124">
        <v>0</v>
      </c>
      <c r="EX1124">
        <v>0</v>
      </c>
      <c r="FQ1124">
        <v>0</v>
      </c>
      <c r="FR1124">
        <f t="shared" si="983"/>
        <v>0</v>
      </c>
      <c r="FS1124">
        <v>0</v>
      </c>
      <c r="FX1124">
        <v>0</v>
      </c>
      <c r="FY1124">
        <v>0</v>
      </c>
      <c r="GA1124" t="s">
        <v>3</v>
      </c>
      <c r="GD1124">
        <v>1</v>
      </c>
      <c r="GF1124">
        <v>2022782512</v>
      </c>
      <c r="GG1124">
        <v>2</v>
      </c>
      <c r="GH1124">
        <v>1</v>
      </c>
      <c r="GI1124">
        <v>4</v>
      </c>
      <c r="GJ1124">
        <v>0</v>
      </c>
      <c r="GK1124">
        <v>0</v>
      </c>
      <c r="GL1124">
        <f t="shared" si="984"/>
        <v>0</v>
      </c>
      <c r="GM1124">
        <f t="shared" si="985"/>
        <v>563.67999999999995</v>
      </c>
      <c r="GN1124">
        <f t="shared" si="986"/>
        <v>563.67999999999995</v>
      </c>
      <c r="GO1124">
        <f t="shared" si="987"/>
        <v>0</v>
      </c>
      <c r="GP1124">
        <f t="shared" si="988"/>
        <v>0</v>
      </c>
      <c r="GR1124">
        <v>0</v>
      </c>
      <c r="GS1124">
        <v>3</v>
      </c>
      <c r="GT1124">
        <v>0</v>
      </c>
      <c r="GU1124" t="s">
        <v>3</v>
      </c>
      <c r="GV1124">
        <f t="shared" si="989"/>
        <v>0</v>
      </c>
      <c r="GW1124">
        <v>1</v>
      </c>
      <c r="GX1124">
        <f t="shared" si="990"/>
        <v>0</v>
      </c>
      <c r="HA1124">
        <v>0</v>
      </c>
      <c r="HB1124">
        <v>0</v>
      </c>
      <c r="HC1124">
        <f t="shared" si="991"/>
        <v>0</v>
      </c>
      <c r="HE1124" t="s">
        <v>3</v>
      </c>
      <c r="HF1124" t="s">
        <v>3</v>
      </c>
      <c r="HM1124" t="s">
        <v>3</v>
      </c>
      <c r="HN1124" t="s">
        <v>3</v>
      </c>
      <c r="HO1124" t="s">
        <v>3</v>
      </c>
      <c r="HP1124" t="s">
        <v>3</v>
      </c>
      <c r="HQ1124" t="s">
        <v>3</v>
      </c>
      <c r="IK1124">
        <v>0</v>
      </c>
    </row>
    <row r="1125" spans="1:245" x14ac:dyDescent="0.2">
      <c r="A1125">
        <v>18</v>
      </c>
      <c r="B1125">
        <v>1</v>
      </c>
      <c r="C1125">
        <v>1466</v>
      </c>
      <c r="E1125" t="s">
        <v>661</v>
      </c>
      <c r="F1125" t="s">
        <v>122</v>
      </c>
      <c r="G1125" t="s">
        <v>123</v>
      </c>
      <c r="H1125" t="e">
        <f>'1.Ведомость'!#REF!</f>
        <v>#REF!</v>
      </c>
      <c r="I1125">
        <f>I1123*J1125</f>
        <v>-0.375</v>
      </c>
      <c r="J1125">
        <v>-1.5</v>
      </c>
      <c r="K1125">
        <v>-1.5</v>
      </c>
      <c r="O1125">
        <f t="shared" si="961"/>
        <v>-224.04</v>
      </c>
      <c r="P1125">
        <f t="shared" si="962"/>
        <v>-224.04</v>
      </c>
      <c r="Q1125">
        <f t="shared" si="963"/>
        <v>0</v>
      </c>
      <c r="R1125">
        <f t="shared" si="964"/>
        <v>0</v>
      </c>
      <c r="S1125">
        <f t="shared" si="965"/>
        <v>0</v>
      </c>
      <c r="T1125">
        <f t="shared" si="966"/>
        <v>0</v>
      </c>
      <c r="U1125">
        <f t="shared" si="967"/>
        <v>0</v>
      </c>
      <c r="V1125">
        <f t="shared" si="968"/>
        <v>0</v>
      </c>
      <c r="W1125">
        <f t="shared" si="969"/>
        <v>0</v>
      </c>
      <c r="X1125">
        <f t="shared" si="970"/>
        <v>0</v>
      </c>
      <c r="Y1125">
        <f t="shared" si="971"/>
        <v>0</v>
      </c>
      <c r="AA1125">
        <v>51651743</v>
      </c>
      <c r="AB1125">
        <f t="shared" si="972"/>
        <v>65.58</v>
      </c>
      <c r="AC1125">
        <f t="shared" si="973"/>
        <v>65.58</v>
      </c>
      <c r="AD1125">
        <f t="shared" si="1002"/>
        <v>0</v>
      </c>
      <c r="AE1125">
        <f t="shared" si="1003"/>
        <v>0</v>
      </c>
      <c r="AF1125">
        <f t="shared" si="1004"/>
        <v>0</v>
      </c>
      <c r="AG1125">
        <f t="shared" si="974"/>
        <v>0</v>
      </c>
      <c r="AH1125">
        <f t="shared" si="1005"/>
        <v>0</v>
      </c>
      <c r="AI1125">
        <f t="shared" si="1006"/>
        <v>0</v>
      </c>
      <c r="AJ1125">
        <f t="shared" si="975"/>
        <v>0</v>
      </c>
      <c r="AK1125">
        <v>65.58</v>
      </c>
      <c r="AL1125">
        <v>65.58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1</v>
      </c>
      <c r="AW1125">
        <v>1</v>
      </c>
      <c r="AZ1125">
        <v>1</v>
      </c>
      <c r="BA1125">
        <v>1</v>
      </c>
      <c r="BB1125">
        <v>1</v>
      </c>
      <c r="BC1125">
        <v>9.11</v>
      </c>
      <c r="BD1125" t="s">
        <v>3</v>
      </c>
      <c r="BE1125" t="s">
        <v>3</v>
      </c>
      <c r="BF1125" t="s">
        <v>3</v>
      </c>
      <c r="BG1125" t="s">
        <v>3</v>
      </c>
      <c r="BH1125">
        <v>3</v>
      </c>
      <c r="BI1125">
        <v>1</v>
      </c>
      <c r="BJ1125" t="s">
        <v>125</v>
      </c>
      <c r="BM1125">
        <v>500001</v>
      </c>
      <c r="BN1125">
        <v>0</v>
      </c>
      <c r="BO1125" t="s">
        <v>3</v>
      </c>
      <c r="BP1125">
        <v>0</v>
      </c>
      <c r="BQ1125">
        <v>8</v>
      </c>
      <c r="BR1125">
        <v>1</v>
      </c>
      <c r="BS1125">
        <v>1</v>
      </c>
      <c r="BT1125">
        <v>1</v>
      </c>
      <c r="BU1125">
        <v>1</v>
      </c>
      <c r="BV1125">
        <v>1</v>
      </c>
      <c r="BW1125">
        <v>1</v>
      </c>
      <c r="BX1125">
        <v>1</v>
      </c>
      <c r="BY1125" t="s">
        <v>3</v>
      </c>
      <c r="BZ1125">
        <v>0</v>
      </c>
      <c r="CA1125">
        <v>0</v>
      </c>
      <c r="CB1125" t="s">
        <v>3</v>
      </c>
      <c r="CE1125">
        <v>0</v>
      </c>
      <c r="CF1125">
        <v>0</v>
      </c>
      <c r="CG1125">
        <v>0</v>
      </c>
      <c r="CM1125">
        <v>0</v>
      </c>
      <c r="CN1125" t="s">
        <v>3</v>
      </c>
      <c r="CO1125">
        <v>0</v>
      </c>
      <c r="CP1125">
        <f t="shared" si="976"/>
        <v>-224.04</v>
      </c>
      <c r="CQ1125">
        <f t="shared" si="1000"/>
        <v>597.43379999999991</v>
      </c>
      <c r="CR1125">
        <f t="shared" si="1001"/>
        <v>0</v>
      </c>
      <c r="CS1125">
        <f t="shared" si="977"/>
        <v>0</v>
      </c>
      <c r="CT1125">
        <f t="shared" si="978"/>
        <v>0</v>
      </c>
      <c r="CU1125">
        <f t="shared" si="979"/>
        <v>0</v>
      </c>
      <c r="CV1125">
        <f t="shared" si="980"/>
        <v>0</v>
      </c>
      <c r="CW1125">
        <f t="shared" si="981"/>
        <v>0</v>
      </c>
      <c r="CX1125">
        <f t="shared" si="982"/>
        <v>0</v>
      </c>
      <c r="CY1125">
        <f t="shared" si="992"/>
        <v>0</v>
      </c>
      <c r="CZ1125">
        <f t="shared" si="993"/>
        <v>0</v>
      </c>
      <c r="DC1125" t="s">
        <v>3</v>
      </c>
      <c r="DD1125" t="s">
        <v>3</v>
      </c>
      <c r="DE1125" t="s">
        <v>3</v>
      </c>
      <c r="DF1125" t="s">
        <v>3</v>
      </c>
      <c r="DG1125" t="s">
        <v>3</v>
      </c>
      <c r="DH1125" t="s">
        <v>3</v>
      </c>
      <c r="DI1125" t="s">
        <v>3</v>
      </c>
      <c r="DJ1125" t="s">
        <v>3</v>
      </c>
      <c r="DK1125" t="s">
        <v>3</v>
      </c>
      <c r="DL1125" t="s">
        <v>3</v>
      </c>
      <c r="DM1125" t="s">
        <v>3</v>
      </c>
      <c r="DN1125">
        <v>0</v>
      </c>
      <c r="DO1125">
        <v>0</v>
      </c>
      <c r="DP1125">
        <v>1</v>
      </c>
      <c r="DQ1125">
        <v>1</v>
      </c>
      <c r="DU1125">
        <v>1002</v>
      </c>
      <c r="DV1125" t="s">
        <v>124</v>
      </c>
      <c r="DW1125" t="s">
        <v>124</v>
      </c>
      <c r="DX1125">
        <v>1</v>
      </c>
      <c r="DZ1125" t="s">
        <v>3</v>
      </c>
      <c r="EA1125" t="s">
        <v>3</v>
      </c>
      <c r="EB1125" t="s">
        <v>3</v>
      </c>
      <c r="EC1125" t="s">
        <v>3</v>
      </c>
      <c r="EE1125">
        <v>50757674</v>
      </c>
      <c r="EF1125">
        <v>8</v>
      </c>
      <c r="EG1125" t="s">
        <v>46</v>
      </c>
      <c r="EH1125">
        <v>0</v>
      </c>
      <c r="EI1125" t="s">
        <v>3</v>
      </c>
      <c r="EJ1125">
        <v>1</v>
      </c>
      <c r="EK1125">
        <v>500001</v>
      </c>
      <c r="EL1125" t="s">
        <v>47</v>
      </c>
      <c r="EM1125" t="s">
        <v>48</v>
      </c>
      <c r="EO1125" t="s">
        <v>3</v>
      </c>
      <c r="EQ1125">
        <v>32768</v>
      </c>
      <c r="ER1125">
        <v>65.58</v>
      </c>
      <c r="ES1125">
        <v>65.58</v>
      </c>
      <c r="ET1125">
        <v>0</v>
      </c>
      <c r="EU1125">
        <v>0</v>
      </c>
      <c r="EV1125">
        <v>0</v>
      </c>
      <c r="EW1125">
        <v>0</v>
      </c>
      <c r="EX1125">
        <v>0</v>
      </c>
      <c r="FQ1125">
        <v>0</v>
      </c>
      <c r="FR1125">
        <f t="shared" si="983"/>
        <v>0</v>
      </c>
      <c r="FS1125">
        <v>0</v>
      </c>
      <c r="FX1125">
        <v>0</v>
      </c>
      <c r="FY1125">
        <v>0</v>
      </c>
      <c r="GA1125" t="s">
        <v>3</v>
      </c>
      <c r="GD1125">
        <v>1</v>
      </c>
      <c r="GF1125">
        <v>-1609399419</v>
      </c>
      <c r="GG1125">
        <v>2</v>
      </c>
      <c r="GH1125">
        <v>1</v>
      </c>
      <c r="GI1125">
        <v>4</v>
      </c>
      <c r="GJ1125">
        <v>0</v>
      </c>
      <c r="GK1125">
        <v>0</v>
      </c>
      <c r="GL1125">
        <f t="shared" si="984"/>
        <v>0</v>
      </c>
      <c r="GM1125">
        <f t="shared" si="985"/>
        <v>-224.04</v>
      </c>
      <c r="GN1125">
        <f t="shared" si="986"/>
        <v>-224.04</v>
      </c>
      <c r="GO1125">
        <f t="shared" si="987"/>
        <v>0</v>
      </c>
      <c r="GP1125">
        <f t="shared" si="988"/>
        <v>0</v>
      </c>
      <c r="GR1125">
        <v>0</v>
      </c>
      <c r="GS1125">
        <v>3</v>
      </c>
      <c r="GT1125">
        <v>0</v>
      </c>
      <c r="GU1125" t="s">
        <v>3</v>
      </c>
      <c r="GV1125">
        <f t="shared" si="989"/>
        <v>0</v>
      </c>
      <c r="GW1125">
        <v>1</v>
      </c>
      <c r="GX1125">
        <f t="shared" si="990"/>
        <v>0</v>
      </c>
      <c r="HA1125">
        <v>0</v>
      </c>
      <c r="HB1125">
        <v>0</v>
      </c>
      <c r="HC1125">
        <f t="shared" si="991"/>
        <v>0</v>
      </c>
      <c r="HE1125" t="s">
        <v>3</v>
      </c>
      <c r="HF1125" t="s">
        <v>3</v>
      </c>
      <c r="HM1125" t="s">
        <v>3</v>
      </c>
      <c r="HN1125" t="s">
        <v>3</v>
      </c>
      <c r="HO1125" t="s">
        <v>3</v>
      </c>
      <c r="HP1125" t="s">
        <v>3</v>
      </c>
      <c r="HQ1125" t="s">
        <v>3</v>
      </c>
      <c r="IK1125">
        <v>0</v>
      </c>
    </row>
    <row r="1126" spans="1:245" x14ac:dyDescent="0.2">
      <c r="A1126">
        <v>18</v>
      </c>
      <c r="B1126">
        <v>1</v>
      </c>
      <c r="C1126">
        <v>1467</v>
      </c>
      <c r="E1126" t="s">
        <v>662</v>
      </c>
      <c r="F1126" t="s">
        <v>127</v>
      </c>
      <c r="G1126" t="s">
        <v>128</v>
      </c>
      <c r="H1126" t="e">
        <f>'1.Ведомость'!#REF!</f>
        <v>#REF!</v>
      </c>
      <c r="I1126">
        <f>I1123*J1126</f>
        <v>-1.4250000000000001E-2</v>
      </c>
      <c r="J1126">
        <v>-5.7000000000000002E-2</v>
      </c>
      <c r="K1126">
        <v>-5.7000000000000002E-2</v>
      </c>
      <c r="O1126">
        <f t="shared" si="961"/>
        <v>-26.04</v>
      </c>
      <c r="P1126">
        <f t="shared" si="962"/>
        <v>-26.04</v>
      </c>
      <c r="Q1126">
        <f t="shared" si="963"/>
        <v>0</v>
      </c>
      <c r="R1126">
        <f t="shared" si="964"/>
        <v>0</v>
      </c>
      <c r="S1126">
        <f t="shared" si="965"/>
        <v>0</v>
      </c>
      <c r="T1126">
        <f t="shared" si="966"/>
        <v>0</v>
      </c>
      <c r="U1126">
        <f t="shared" si="967"/>
        <v>0</v>
      </c>
      <c r="V1126">
        <f t="shared" si="968"/>
        <v>0</v>
      </c>
      <c r="W1126">
        <f t="shared" si="969"/>
        <v>0</v>
      </c>
      <c r="X1126">
        <f t="shared" si="970"/>
        <v>0</v>
      </c>
      <c r="Y1126">
        <f t="shared" si="971"/>
        <v>0</v>
      </c>
      <c r="AA1126">
        <v>51651743</v>
      </c>
      <c r="AB1126">
        <f t="shared" si="972"/>
        <v>200.58</v>
      </c>
      <c r="AC1126">
        <f t="shared" si="973"/>
        <v>200.58</v>
      </c>
      <c r="AD1126">
        <f t="shared" si="1002"/>
        <v>0</v>
      </c>
      <c r="AE1126">
        <f t="shared" si="1003"/>
        <v>0</v>
      </c>
      <c r="AF1126">
        <f t="shared" si="1004"/>
        <v>0</v>
      </c>
      <c r="AG1126">
        <f t="shared" si="974"/>
        <v>0</v>
      </c>
      <c r="AH1126">
        <f t="shared" si="1005"/>
        <v>0</v>
      </c>
      <c r="AI1126">
        <f t="shared" si="1006"/>
        <v>0</v>
      </c>
      <c r="AJ1126">
        <f t="shared" si="975"/>
        <v>0</v>
      </c>
      <c r="AK1126">
        <v>200.58</v>
      </c>
      <c r="AL1126">
        <v>200.58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1</v>
      </c>
      <c r="AW1126">
        <v>1</v>
      </c>
      <c r="AZ1126">
        <v>1</v>
      </c>
      <c r="BA1126">
        <v>1</v>
      </c>
      <c r="BB1126">
        <v>1</v>
      </c>
      <c r="BC1126">
        <v>9.11</v>
      </c>
      <c r="BD1126" t="s">
        <v>3</v>
      </c>
      <c r="BE1126" t="s">
        <v>3</v>
      </c>
      <c r="BF1126" t="s">
        <v>3</v>
      </c>
      <c r="BG1126" t="s">
        <v>3</v>
      </c>
      <c r="BH1126">
        <v>3</v>
      </c>
      <c r="BI1126">
        <v>1</v>
      </c>
      <c r="BJ1126" t="s">
        <v>129</v>
      </c>
      <c r="BM1126">
        <v>500001</v>
      </c>
      <c r="BN1126">
        <v>0</v>
      </c>
      <c r="BO1126" t="s">
        <v>3</v>
      </c>
      <c r="BP1126">
        <v>0</v>
      </c>
      <c r="BQ1126">
        <v>8</v>
      </c>
      <c r="BR1126">
        <v>1</v>
      </c>
      <c r="BS1126">
        <v>1</v>
      </c>
      <c r="BT1126">
        <v>1</v>
      </c>
      <c r="BU1126">
        <v>1</v>
      </c>
      <c r="BV1126">
        <v>1</v>
      </c>
      <c r="BW1126">
        <v>1</v>
      </c>
      <c r="BX1126">
        <v>1</v>
      </c>
      <c r="BY1126" t="s">
        <v>3</v>
      </c>
      <c r="BZ1126">
        <v>0</v>
      </c>
      <c r="CA1126">
        <v>0</v>
      </c>
      <c r="CB1126" t="s">
        <v>3</v>
      </c>
      <c r="CE1126">
        <v>0</v>
      </c>
      <c r="CF1126">
        <v>0</v>
      </c>
      <c r="CG1126">
        <v>0</v>
      </c>
      <c r="CM1126">
        <v>0</v>
      </c>
      <c r="CN1126" t="s">
        <v>3</v>
      </c>
      <c r="CO1126">
        <v>0</v>
      </c>
      <c r="CP1126">
        <f t="shared" si="976"/>
        <v>-26.04</v>
      </c>
      <c r="CQ1126">
        <f t="shared" si="1000"/>
        <v>1827.2837999999999</v>
      </c>
      <c r="CR1126">
        <f t="shared" si="1001"/>
        <v>0</v>
      </c>
      <c r="CS1126">
        <f t="shared" si="977"/>
        <v>0</v>
      </c>
      <c r="CT1126">
        <f t="shared" si="978"/>
        <v>0</v>
      </c>
      <c r="CU1126">
        <f t="shared" si="979"/>
        <v>0</v>
      </c>
      <c r="CV1126">
        <f t="shared" si="980"/>
        <v>0</v>
      </c>
      <c r="CW1126">
        <f t="shared" si="981"/>
        <v>0</v>
      </c>
      <c r="CX1126">
        <f t="shared" si="982"/>
        <v>0</v>
      </c>
      <c r="CY1126">
        <f t="shared" si="992"/>
        <v>0</v>
      </c>
      <c r="CZ1126">
        <f t="shared" si="993"/>
        <v>0</v>
      </c>
      <c r="DC1126" t="s">
        <v>3</v>
      </c>
      <c r="DD1126" t="s">
        <v>3</v>
      </c>
      <c r="DE1126" t="s">
        <v>3</v>
      </c>
      <c r="DF1126" t="s">
        <v>3</v>
      </c>
      <c r="DG1126" t="s">
        <v>3</v>
      </c>
      <c r="DH1126" t="s">
        <v>3</v>
      </c>
      <c r="DI1126" t="s">
        <v>3</v>
      </c>
      <c r="DJ1126" t="s">
        <v>3</v>
      </c>
      <c r="DK1126" t="s">
        <v>3</v>
      </c>
      <c r="DL1126" t="s">
        <v>3</v>
      </c>
      <c r="DM1126" t="s">
        <v>3</v>
      </c>
      <c r="DN1126">
        <v>0</v>
      </c>
      <c r="DO1126">
        <v>0</v>
      </c>
      <c r="DP1126">
        <v>1</v>
      </c>
      <c r="DQ1126">
        <v>1</v>
      </c>
      <c r="DU1126">
        <v>1002</v>
      </c>
      <c r="DV1126" t="s">
        <v>124</v>
      </c>
      <c r="DW1126" t="s">
        <v>124</v>
      </c>
      <c r="DX1126">
        <v>1</v>
      </c>
      <c r="DZ1126" t="s">
        <v>3</v>
      </c>
      <c r="EA1126" t="s">
        <v>3</v>
      </c>
      <c r="EB1126" t="s">
        <v>3</v>
      </c>
      <c r="EC1126" t="s">
        <v>3</v>
      </c>
      <c r="EE1126">
        <v>50757674</v>
      </c>
      <c r="EF1126">
        <v>8</v>
      </c>
      <c r="EG1126" t="s">
        <v>46</v>
      </c>
      <c r="EH1126">
        <v>0</v>
      </c>
      <c r="EI1126" t="s">
        <v>3</v>
      </c>
      <c r="EJ1126">
        <v>1</v>
      </c>
      <c r="EK1126">
        <v>500001</v>
      </c>
      <c r="EL1126" t="s">
        <v>47</v>
      </c>
      <c r="EM1126" t="s">
        <v>48</v>
      </c>
      <c r="EO1126" t="s">
        <v>3</v>
      </c>
      <c r="EQ1126">
        <v>32768</v>
      </c>
      <c r="ER1126">
        <v>200.58</v>
      </c>
      <c r="ES1126">
        <v>200.58</v>
      </c>
      <c r="ET1126">
        <v>0</v>
      </c>
      <c r="EU1126">
        <v>0</v>
      </c>
      <c r="EV1126">
        <v>0</v>
      </c>
      <c r="EW1126">
        <v>0</v>
      </c>
      <c r="EX1126">
        <v>0</v>
      </c>
      <c r="FQ1126">
        <v>0</v>
      </c>
      <c r="FR1126">
        <f t="shared" si="983"/>
        <v>0</v>
      </c>
      <c r="FS1126">
        <v>0</v>
      </c>
      <c r="FX1126">
        <v>0</v>
      </c>
      <c r="FY1126">
        <v>0</v>
      </c>
      <c r="GA1126" t="s">
        <v>3</v>
      </c>
      <c r="GD1126">
        <v>1</v>
      </c>
      <c r="GF1126">
        <v>1828367933</v>
      </c>
      <c r="GG1126">
        <v>2</v>
      </c>
      <c r="GH1126">
        <v>1</v>
      </c>
      <c r="GI1126">
        <v>4</v>
      </c>
      <c r="GJ1126">
        <v>0</v>
      </c>
      <c r="GK1126">
        <v>0</v>
      </c>
      <c r="GL1126">
        <f t="shared" si="984"/>
        <v>0</v>
      </c>
      <c r="GM1126">
        <f t="shared" si="985"/>
        <v>-26.04</v>
      </c>
      <c r="GN1126">
        <f t="shared" si="986"/>
        <v>-26.04</v>
      </c>
      <c r="GO1126">
        <f t="shared" si="987"/>
        <v>0</v>
      </c>
      <c r="GP1126">
        <f t="shared" si="988"/>
        <v>0</v>
      </c>
      <c r="GR1126">
        <v>0</v>
      </c>
      <c r="GS1126">
        <v>3</v>
      </c>
      <c r="GT1126">
        <v>0</v>
      </c>
      <c r="GU1126" t="s">
        <v>3</v>
      </c>
      <c r="GV1126">
        <f t="shared" si="989"/>
        <v>0</v>
      </c>
      <c r="GW1126">
        <v>1</v>
      </c>
      <c r="GX1126">
        <f t="shared" si="990"/>
        <v>0</v>
      </c>
      <c r="HA1126">
        <v>0</v>
      </c>
      <c r="HB1126">
        <v>0</v>
      </c>
      <c r="HC1126">
        <f t="shared" si="991"/>
        <v>0</v>
      </c>
      <c r="HE1126" t="s">
        <v>3</v>
      </c>
      <c r="HF1126" t="s">
        <v>3</v>
      </c>
      <c r="HM1126" t="s">
        <v>3</v>
      </c>
      <c r="HN1126" t="s">
        <v>3</v>
      </c>
      <c r="HO1126" t="s">
        <v>3</v>
      </c>
      <c r="HP1126" t="s">
        <v>3</v>
      </c>
      <c r="HQ1126" t="s">
        <v>3</v>
      </c>
      <c r="IK1126">
        <v>0</v>
      </c>
    </row>
    <row r="1128" spans="1:245" x14ac:dyDescent="0.2">
      <c r="A1128" s="2">
        <v>51</v>
      </c>
      <c r="B1128" s="2">
        <f>B1093</f>
        <v>1</v>
      </c>
      <c r="C1128" s="2">
        <f>A1093</f>
        <v>4</v>
      </c>
      <c r="D1128" s="2">
        <f>ROW(A1093)</f>
        <v>1093</v>
      </c>
      <c r="E1128" s="2"/>
      <c r="F1128" s="2" t="str">
        <f>IF(F1093&lt;&gt;"",F1093,"")</f>
        <v/>
      </c>
      <c r="G1128" s="2" t="str">
        <f>IF(G1093&lt;&gt;"",G1093,"")</f>
        <v>Система ВЕ20 (В6, В28)</v>
      </c>
      <c r="H1128" s="2">
        <v>0</v>
      </c>
      <c r="I1128" s="2"/>
      <c r="J1128" s="2"/>
      <c r="K1128" s="2"/>
      <c r="L1128" s="2"/>
      <c r="M1128" s="2"/>
      <c r="N1128" s="2"/>
      <c r="O1128" s="2">
        <f t="shared" ref="O1128:T1128" si="1007">ROUND(AB1128,2)</f>
        <v>787540.41</v>
      </c>
      <c r="P1128" s="2">
        <f t="shared" si="1007"/>
        <v>588234.59</v>
      </c>
      <c r="Q1128" s="2">
        <f t="shared" si="1007"/>
        <v>14807.68</v>
      </c>
      <c r="R1128" s="2">
        <f t="shared" si="1007"/>
        <v>5849.07</v>
      </c>
      <c r="S1128" s="2">
        <f t="shared" si="1007"/>
        <v>184498.14</v>
      </c>
      <c r="T1128" s="2">
        <f t="shared" si="1007"/>
        <v>0</v>
      </c>
      <c r="U1128" s="2">
        <f>AH1128</f>
        <v>612.22030000000007</v>
      </c>
      <c r="V1128" s="2">
        <f>AI1128</f>
        <v>14.875603999999999</v>
      </c>
      <c r="W1128" s="2">
        <f>ROUND(AJ1128,2)</f>
        <v>0</v>
      </c>
      <c r="X1128" s="2">
        <f>ROUND(AK1128,2)</f>
        <v>218618.01</v>
      </c>
      <c r="Y1128" s="2">
        <f>ROUND(AL1128,2)</f>
        <v>128760.99</v>
      </c>
      <c r="Z1128" s="2"/>
      <c r="AA1128" s="2"/>
      <c r="AB1128" s="2">
        <f>ROUND(SUMIF(AA1097:AA1126,"=51651743",O1097:O1126),2)</f>
        <v>787540.41</v>
      </c>
      <c r="AC1128" s="2">
        <f>ROUND(SUMIF(AA1097:AA1126,"=51651743",P1097:P1126),2)</f>
        <v>588234.59</v>
      </c>
      <c r="AD1128" s="2">
        <f>ROUND(SUMIF(AA1097:AA1126,"=51651743",Q1097:Q1126),2)</f>
        <v>14807.68</v>
      </c>
      <c r="AE1128" s="2">
        <f>ROUND(SUMIF(AA1097:AA1126,"=51651743",R1097:R1126),2)</f>
        <v>5849.07</v>
      </c>
      <c r="AF1128" s="2">
        <f>ROUND(SUMIF(AA1097:AA1126,"=51651743",S1097:S1126),2)</f>
        <v>184498.14</v>
      </c>
      <c r="AG1128" s="2">
        <f>ROUND(SUMIF(AA1097:AA1126,"=51651743",T1097:T1126),2)</f>
        <v>0</v>
      </c>
      <c r="AH1128" s="2">
        <f>SUMIF(AA1097:AA1126,"=51651743",U1097:U1126)</f>
        <v>612.22030000000007</v>
      </c>
      <c r="AI1128" s="2">
        <f>SUMIF(AA1097:AA1126,"=51651743",V1097:V1126)</f>
        <v>14.875603999999999</v>
      </c>
      <c r="AJ1128" s="2">
        <f>ROUND(SUMIF(AA1097:AA1126,"=51651743",W1097:W1126),2)</f>
        <v>0</v>
      </c>
      <c r="AK1128" s="2">
        <f>ROUND(SUMIF(AA1097:AA1126,"=51651743",X1097:X1126),2)</f>
        <v>218618.01</v>
      </c>
      <c r="AL1128" s="2">
        <f>ROUND(SUMIF(AA1097:AA1126,"=51651743",Y1097:Y1126),2)</f>
        <v>128760.99</v>
      </c>
      <c r="AM1128" s="2"/>
      <c r="AN1128" s="2"/>
      <c r="AO1128" s="2">
        <f t="shared" ref="AO1128:BD1128" si="1008">ROUND(BX1128,2)</f>
        <v>0</v>
      </c>
      <c r="AP1128" s="2">
        <f t="shared" si="1008"/>
        <v>2608.44</v>
      </c>
      <c r="AQ1128" s="2">
        <f t="shared" si="1008"/>
        <v>0</v>
      </c>
      <c r="AR1128" s="2">
        <f t="shared" si="1008"/>
        <v>1134919.4099999999</v>
      </c>
      <c r="AS1128" s="2">
        <f t="shared" si="1008"/>
        <v>1132310.97</v>
      </c>
      <c r="AT1128" s="2">
        <f t="shared" si="1008"/>
        <v>0</v>
      </c>
      <c r="AU1128" s="2">
        <f t="shared" si="1008"/>
        <v>0</v>
      </c>
      <c r="AV1128" s="2">
        <f t="shared" si="1008"/>
        <v>588234.59</v>
      </c>
      <c r="AW1128" s="2">
        <f t="shared" si="1008"/>
        <v>585626.15</v>
      </c>
      <c r="AX1128" s="2">
        <f t="shared" si="1008"/>
        <v>0</v>
      </c>
      <c r="AY1128" s="2">
        <f t="shared" si="1008"/>
        <v>585626.15</v>
      </c>
      <c r="AZ1128" s="2">
        <f t="shared" si="1008"/>
        <v>2608.44</v>
      </c>
      <c r="BA1128" s="2">
        <f t="shared" si="1008"/>
        <v>0</v>
      </c>
      <c r="BB1128" s="2">
        <f t="shared" si="1008"/>
        <v>0</v>
      </c>
      <c r="BC1128" s="2">
        <f t="shared" si="1008"/>
        <v>0</v>
      </c>
      <c r="BD1128" s="2">
        <f t="shared" si="1008"/>
        <v>0</v>
      </c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>
        <f>ROUND(SUMIF(AA1097:AA1126,"=51651743",FQ1097:FQ1126),2)</f>
        <v>0</v>
      </c>
      <c r="BY1128" s="2">
        <f>ROUND(SUMIF(AA1097:AA1126,"=51651743",FR1097:FR1126),2)</f>
        <v>2608.44</v>
      </c>
      <c r="BZ1128" s="2">
        <f>ROUND(SUMIF(AA1097:AA1126,"=51651743",GL1097:GL1126),2)</f>
        <v>0</v>
      </c>
      <c r="CA1128" s="2">
        <f>ROUND(SUMIF(AA1097:AA1126,"=51651743",GM1097:GM1126),2)</f>
        <v>1134919.4099999999</v>
      </c>
      <c r="CB1128" s="2">
        <f>ROUND(SUMIF(AA1097:AA1126,"=51651743",GN1097:GN1126),2)</f>
        <v>1132310.97</v>
      </c>
      <c r="CC1128" s="2">
        <f>ROUND(SUMIF(AA1097:AA1126,"=51651743",GO1097:GO1126),2)</f>
        <v>0</v>
      </c>
      <c r="CD1128" s="2">
        <f>ROUND(SUMIF(AA1097:AA1126,"=51651743",GP1097:GP1126),2)</f>
        <v>0</v>
      </c>
      <c r="CE1128" s="2">
        <f>AC1128-BX1128</f>
        <v>588234.59</v>
      </c>
      <c r="CF1128" s="2">
        <f>AC1128-BY1128</f>
        <v>585626.15</v>
      </c>
      <c r="CG1128" s="2">
        <f>BX1128-BZ1128</f>
        <v>0</v>
      </c>
      <c r="CH1128" s="2">
        <f>AC1128-BX1128-BY1128+BZ1128</f>
        <v>585626.15</v>
      </c>
      <c r="CI1128" s="2">
        <f>BY1128-BZ1128</f>
        <v>2608.44</v>
      </c>
      <c r="CJ1128" s="2">
        <f>ROUND(SUMIF(AA1097:AA1126,"=51651743",GX1097:GX1126),2)</f>
        <v>0</v>
      </c>
      <c r="CK1128" s="2">
        <f>ROUND(SUMIF(AA1097:AA1126,"=51651743",GY1097:GY1126),2)</f>
        <v>0</v>
      </c>
      <c r="CL1128" s="2">
        <f>ROUND(SUMIF(AA1097:AA1126,"=51651743",GZ1097:GZ1126),2)</f>
        <v>0</v>
      </c>
      <c r="CM1128" s="2">
        <f>ROUND(SUMIF(AA1097:AA1126,"=51651743",HD1097:HD1126),2)</f>
        <v>0</v>
      </c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>
        <v>0</v>
      </c>
    </row>
    <row r="1130" spans="1:245" x14ac:dyDescent="0.2">
      <c r="A1130" s="4">
        <v>50</v>
      </c>
      <c r="B1130" s="4">
        <v>0</v>
      </c>
      <c r="C1130" s="4">
        <v>0</v>
      </c>
      <c r="D1130" s="4">
        <v>1</v>
      </c>
      <c r="E1130" s="4">
        <v>201</v>
      </c>
      <c r="F1130" s="4">
        <f>ROUND(Source!O1128,O1130)</f>
        <v>787540.41</v>
      </c>
      <c r="G1130" s="4" t="s">
        <v>135</v>
      </c>
      <c r="H1130" s="4" t="s">
        <v>136</v>
      </c>
      <c r="I1130" s="4"/>
      <c r="J1130" s="4"/>
      <c r="K1130" s="4">
        <v>201</v>
      </c>
      <c r="L1130" s="4">
        <v>1</v>
      </c>
      <c r="M1130" s="4">
        <v>3</v>
      </c>
      <c r="N1130" s="4" t="s">
        <v>3</v>
      </c>
      <c r="O1130" s="4">
        <v>2</v>
      </c>
      <c r="P1130" s="4"/>
      <c r="Q1130" s="4"/>
      <c r="R1130" s="4"/>
      <c r="S1130" s="4"/>
      <c r="T1130" s="4"/>
      <c r="U1130" s="4"/>
      <c r="V1130" s="4"/>
      <c r="W1130" s="4">
        <v>784931.97000000009</v>
      </c>
      <c r="X1130" s="4">
        <v>1</v>
      </c>
      <c r="Y1130" s="4">
        <v>784931.97000000009</v>
      </c>
      <c r="Z1130" s="4"/>
      <c r="AA1130" s="4"/>
      <c r="AB1130" s="4"/>
    </row>
    <row r="1131" spans="1:245" x14ac:dyDescent="0.2">
      <c r="A1131" s="4">
        <v>50</v>
      </c>
      <c r="B1131" s="4">
        <v>0</v>
      </c>
      <c r="C1131" s="4">
        <v>0</v>
      </c>
      <c r="D1131" s="4">
        <v>1</v>
      </c>
      <c r="E1131" s="4">
        <v>202</v>
      </c>
      <c r="F1131" s="4">
        <f>ROUND(Source!P1128,O1131)</f>
        <v>588234.59</v>
      </c>
      <c r="G1131" s="4" t="s">
        <v>137</v>
      </c>
      <c r="H1131" s="4" t="s">
        <v>138</v>
      </c>
      <c r="I1131" s="4"/>
      <c r="J1131" s="4"/>
      <c r="K1131" s="4">
        <v>202</v>
      </c>
      <c r="L1131" s="4">
        <v>2</v>
      </c>
      <c r="M1131" s="4">
        <v>3</v>
      </c>
      <c r="N1131" s="4" t="s">
        <v>3</v>
      </c>
      <c r="O1131" s="4">
        <v>2</v>
      </c>
      <c r="P1131" s="4"/>
      <c r="Q1131" s="4"/>
      <c r="R1131" s="4"/>
      <c r="S1131" s="4"/>
      <c r="T1131" s="4"/>
      <c r="U1131" s="4"/>
      <c r="V1131" s="4"/>
      <c r="W1131" s="4">
        <v>588234.59</v>
      </c>
      <c r="X1131" s="4">
        <v>1</v>
      </c>
      <c r="Y1131" s="4">
        <v>588234.59</v>
      </c>
      <c r="Z1131" s="4"/>
      <c r="AA1131" s="4"/>
      <c r="AB1131" s="4"/>
    </row>
    <row r="1132" spans="1:245" x14ac:dyDescent="0.2">
      <c r="A1132" s="4">
        <v>50</v>
      </c>
      <c r="B1132" s="4">
        <v>0</v>
      </c>
      <c r="C1132" s="4">
        <v>0</v>
      </c>
      <c r="D1132" s="4">
        <v>1</v>
      </c>
      <c r="E1132" s="4">
        <v>222</v>
      </c>
      <c r="F1132" s="4">
        <f>ROUND(Source!AO1128,O1132)</f>
        <v>0</v>
      </c>
      <c r="G1132" s="4" t="s">
        <v>139</v>
      </c>
      <c r="H1132" s="4" t="s">
        <v>140</v>
      </c>
      <c r="I1132" s="4"/>
      <c r="J1132" s="4"/>
      <c r="K1132" s="4">
        <v>222</v>
      </c>
      <c r="L1132" s="4">
        <v>3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>
        <v>0</v>
      </c>
      <c r="X1132" s="4">
        <v>1</v>
      </c>
      <c r="Y1132" s="4">
        <v>0</v>
      </c>
      <c r="Z1132" s="4"/>
      <c r="AA1132" s="4"/>
      <c r="AB1132" s="4"/>
    </row>
    <row r="1133" spans="1:245" x14ac:dyDescent="0.2">
      <c r="A1133" s="4">
        <v>50</v>
      </c>
      <c r="B1133" s="4">
        <v>0</v>
      </c>
      <c r="C1133" s="4">
        <v>0</v>
      </c>
      <c r="D1133" s="4">
        <v>1</v>
      </c>
      <c r="E1133" s="4">
        <v>225</v>
      </c>
      <c r="F1133" s="4">
        <f>ROUND(Source!AV1128,O1133)</f>
        <v>588234.59</v>
      </c>
      <c r="G1133" s="4" t="s">
        <v>141</v>
      </c>
      <c r="H1133" s="4" t="s">
        <v>142</v>
      </c>
      <c r="I1133" s="4"/>
      <c r="J1133" s="4"/>
      <c r="K1133" s="4">
        <v>225</v>
      </c>
      <c r="L1133" s="4">
        <v>4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>
        <v>588234.59</v>
      </c>
      <c r="X1133" s="4">
        <v>1</v>
      </c>
      <c r="Y1133" s="4">
        <v>588234.59</v>
      </c>
      <c r="Z1133" s="4"/>
      <c r="AA1133" s="4"/>
      <c r="AB1133" s="4"/>
    </row>
    <row r="1134" spans="1:245" x14ac:dyDescent="0.2">
      <c r="A1134" s="4">
        <v>50</v>
      </c>
      <c r="B1134" s="4">
        <v>0</v>
      </c>
      <c r="C1134" s="4">
        <v>0</v>
      </c>
      <c r="D1134" s="4">
        <v>1</v>
      </c>
      <c r="E1134" s="4">
        <v>226</v>
      </c>
      <c r="F1134" s="4">
        <f>ROUND(Source!AW1128,O1134)</f>
        <v>585626.15</v>
      </c>
      <c r="G1134" s="4" t="s">
        <v>143</v>
      </c>
      <c r="H1134" s="4" t="s">
        <v>144</v>
      </c>
      <c r="I1134" s="4"/>
      <c r="J1134" s="4"/>
      <c r="K1134" s="4">
        <v>226</v>
      </c>
      <c r="L1134" s="4">
        <v>5</v>
      </c>
      <c r="M1134" s="4">
        <v>3</v>
      </c>
      <c r="N1134" s="4" t="s">
        <v>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>
        <v>585626.15</v>
      </c>
      <c r="X1134" s="4">
        <v>1</v>
      </c>
      <c r="Y1134" s="4">
        <v>585626.15</v>
      </c>
      <c r="Z1134" s="4"/>
      <c r="AA1134" s="4"/>
      <c r="AB1134" s="4"/>
    </row>
    <row r="1135" spans="1:245" x14ac:dyDescent="0.2">
      <c r="A1135" s="4">
        <v>50</v>
      </c>
      <c r="B1135" s="4">
        <v>0</v>
      </c>
      <c r="C1135" s="4">
        <v>0</v>
      </c>
      <c r="D1135" s="4">
        <v>1</v>
      </c>
      <c r="E1135" s="4">
        <v>227</v>
      </c>
      <c r="F1135" s="4">
        <f>ROUND(Source!AX1128,O1135)</f>
        <v>0</v>
      </c>
      <c r="G1135" s="4" t="s">
        <v>145</v>
      </c>
      <c r="H1135" s="4" t="s">
        <v>146</v>
      </c>
      <c r="I1135" s="4"/>
      <c r="J1135" s="4"/>
      <c r="K1135" s="4">
        <v>227</v>
      </c>
      <c r="L1135" s="4">
        <v>6</v>
      </c>
      <c r="M1135" s="4">
        <v>3</v>
      </c>
      <c r="N1135" s="4" t="s">
        <v>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>
        <v>0</v>
      </c>
      <c r="X1135" s="4">
        <v>1</v>
      </c>
      <c r="Y1135" s="4">
        <v>0</v>
      </c>
      <c r="Z1135" s="4"/>
      <c r="AA1135" s="4"/>
      <c r="AB1135" s="4"/>
    </row>
    <row r="1136" spans="1:245" x14ac:dyDescent="0.2">
      <c r="A1136" s="4">
        <v>50</v>
      </c>
      <c r="B1136" s="4">
        <v>0</v>
      </c>
      <c r="C1136" s="4">
        <v>0</v>
      </c>
      <c r="D1136" s="4">
        <v>1</v>
      </c>
      <c r="E1136" s="4">
        <v>228</v>
      </c>
      <c r="F1136" s="4">
        <f>ROUND(Source!AY1128,O1136)</f>
        <v>585626.15</v>
      </c>
      <c r="G1136" s="4" t="s">
        <v>147</v>
      </c>
      <c r="H1136" s="4" t="s">
        <v>148</v>
      </c>
      <c r="I1136" s="4"/>
      <c r="J1136" s="4"/>
      <c r="K1136" s="4">
        <v>228</v>
      </c>
      <c r="L1136" s="4">
        <v>7</v>
      </c>
      <c r="M1136" s="4">
        <v>3</v>
      </c>
      <c r="N1136" s="4" t="s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>
        <v>585626.15</v>
      </c>
      <c r="X1136" s="4">
        <v>1</v>
      </c>
      <c r="Y1136" s="4">
        <v>585626.15</v>
      </c>
      <c r="Z1136" s="4"/>
      <c r="AA1136" s="4"/>
      <c r="AB1136" s="4"/>
    </row>
    <row r="1137" spans="1:28" x14ac:dyDescent="0.2">
      <c r="A1137" s="4">
        <v>50</v>
      </c>
      <c r="B1137" s="4">
        <v>0</v>
      </c>
      <c r="C1137" s="4">
        <v>0</v>
      </c>
      <c r="D1137" s="4">
        <v>1</v>
      </c>
      <c r="E1137" s="4">
        <v>216</v>
      </c>
      <c r="F1137" s="4">
        <f>ROUND(Source!AP1128,O1137)</f>
        <v>2608.44</v>
      </c>
      <c r="G1137" s="4" t="s">
        <v>149</v>
      </c>
      <c r="H1137" s="4" t="s">
        <v>150</v>
      </c>
      <c r="I1137" s="4"/>
      <c r="J1137" s="4"/>
      <c r="K1137" s="4">
        <v>216</v>
      </c>
      <c r="L1137" s="4">
        <v>8</v>
      </c>
      <c r="M1137" s="4">
        <v>3</v>
      </c>
      <c r="N1137" s="4" t="s">
        <v>3</v>
      </c>
      <c r="O1137" s="4">
        <v>2</v>
      </c>
      <c r="P1137" s="4"/>
      <c r="Q1137" s="4"/>
      <c r="R1137" s="4"/>
      <c r="S1137" s="4"/>
      <c r="T1137" s="4"/>
      <c r="U1137" s="4"/>
      <c r="V1137" s="4"/>
      <c r="W1137" s="4">
        <v>2608.44</v>
      </c>
      <c r="X1137" s="4">
        <v>1</v>
      </c>
      <c r="Y1137" s="4">
        <v>2608.44</v>
      </c>
      <c r="Z1137" s="4"/>
      <c r="AA1137" s="4"/>
      <c r="AB1137" s="4"/>
    </row>
    <row r="1138" spans="1:28" x14ac:dyDescent="0.2">
      <c r="A1138" s="4">
        <v>50</v>
      </c>
      <c r="B1138" s="4">
        <v>0</v>
      </c>
      <c r="C1138" s="4">
        <v>0</v>
      </c>
      <c r="D1138" s="4">
        <v>1</v>
      </c>
      <c r="E1138" s="4">
        <v>223</v>
      </c>
      <c r="F1138" s="4">
        <f>ROUND(Source!AQ1128,O1138)</f>
        <v>0</v>
      </c>
      <c r="G1138" s="4" t="s">
        <v>151</v>
      </c>
      <c r="H1138" s="4" t="s">
        <v>152</v>
      </c>
      <c r="I1138" s="4"/>
      <c r="J1138" s="4"/>
      <c r="K1138" s="4">
        <v>223</v>
      </c>
      <c r="L1138" s="4">
        <v>9</v>
      </c>
      <c r="M1138" s="4">
        <v>3</v>
      </c>
      <c r="N1138" s="4" t="s">
        <v>3</v>
      </c>
      <c r="O1138" s="4">
        <v>2</v>
      </c>
      <c r="P1138" s="4"/>
      <c r="Q1138" s="4"/>
      <c r="R1138" s="4"/>
      <c r="S1138" s="4"/>
      <c r="T1138" s="4"/>
      <c r="U1138" s="4"/>
      <c r="V1138" s="4"/>
      <c r="W1138" s="4">
        <v>0</v>
      </c>
      <c r="X1138" s="4">
        <v>1</v>
      </c>
      <c r="Y1138" s="4">
        <v>0</v>
      </c>
      <c r="Z1138" s="4"/>
      <c r="AA1138" s="4"/>
      <c r="AB1138" s="4"/>
    </row>
    <row r="1139" spans="1:28" x14ac:dyDescent="0.2">
      <c r="A1139" s="4">
        <v>50</v>
      </c>
      <c r="B1139" s="4">
        <v>0</v>
      </c>
      <c r="C1139" s="4">
        <v>0</v>
      </c>
      <c r="D1139" s="4">
        <v>1</v>
      </c>
      <c r="E1139" s="4">
        <v>229</v>
      </c>
      <c r="F1139" s="4">
        <f>ROUND(Source!AZ1128,O1139)</f>
        <v>2608.44</v>
      </c>
      <c r="G1139" s="4" t="s">
        <v>153</v>
      </c>
      <c r="H1139" s="4" t="s">
        <v>154</v>
      </c>
      <c r="I1139" s="4"/>
      <c r="J1139" s="4"/>
      <c r="K1139" s="4">
        <v>229</v>
      </c>
      <c r="L1139" s="4">
        <v>10</v>
      </c>
      <c r="M1139" s="4">
        <v>3</v>
      </c>
      <c r="N1139" s="4" t="s">
        <v>3</v>
      </c>
      <c r="O1139" s="4">
        <v>2</v>
      </c>
      <c r="P1139" s="4"/>
      <c r="Q1139" s="4"/>
      <c r="R1139" s="4"/>
      <c r="S1139" s="4"/>
      <c r="T1139" s="4"/>
      <c r="U1139" s="4"/>
      <c r="V1139" s="4"/>
      <c r="W1139" s="4">
        <v>2608.44</v>
      </c>
      <c r="X1139" s="4">
        <v>1</v>
      </c>
      <c r="Y1139" s="4">
        <v>2608.44</v>
      </c>
      <c r="Z1139" s="4"/>
      <c r="AA1139" s="4"/>
      <c r="AB1139" s="4"/>
    </row>
    <row r="1140" spans="1:28" x14ac:dyDescent="0.2">
      <c r="A1140" s="4">
        <v>50</v>
      </c>
      <c r="B1140" s="4">
        <v>0</v>
      </c>
      <c r="C1140" s="4">
        <v>0</v>
      </c>
      <c r="D1140" s="4">
        <v>1</v>
      </c>
      <c r="E1140" s="4">
        <v>203</v>
      </c>
      <c r="F1140" s="4">
        <f>ROUND(Source!Q1128,O1140)</f>
        <v>14807.68</v>
      </c>
      <c r="G1140" s="4" t="s">
        <v>155</v>
      </c>
      <c r="H1140" s="4" t="s">
        <v>156</v>
      </c>
      <c r="I1140" s="4"/>
      <c r="J1140" s="4"/>
      <c r="K1140" s="4">
        <v>203</v>
      </c>
      <c r="L1140" s="4">
        <v>11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>
        <v>14807.68</v>
      </c>
      <c r="X1140" s="4">
        <v>1</v>
      </c>
      <c r="Y1140" s="4">
        <v>14807.68</v>
      </c>
      <c r="Z1140" s="4"/>
      <c r="AA1140" s="4"/>
      <c r="AB1140" s="4"/>
    </row>
    <row r="1141" spans="1:28" x14ac:dyDescent="0.2">
      <c r="A1141" s="4">
        <v>50</v>
      </c>
      <c r="B1141" s="4">
        <v>0</v>
      </c>
      <c r="C1141" s="4">
        <v>0</v>
      </c>
      <c r="D1141" s="4">
        <v>1</v>
      </c>
      <c r="E1141" s="4">
        <v>231</v>
      </c>
      <c r="F1141" s="4">
        <f>ROUND(Source!BB1128,O1141)</f>
        <v>0</v>
      </c>
      <c r="G1141" s="4" t="s">
        <v>157</v>
      </c>
      <c r="H1141" s="4" t="s">
        <v>158</v>
      </c>
      <c r="I1141" s="4"/>
      <c r="J1141" s="4"/>
      <c r="K1141" s="4">
        <v>231</v>
      </c>
      <c r="L1141" s="4">
        <v>12</v>
      </c>
      <c r="M1141" s="4">
        <v>3</v>
      </c>
      <c r="N1141" s="4" t="s">
        <v>3</v>
      </c>
      <c r="O1141" s="4">
        <v>2</v>
      </c>
      <c r="P1141" s="4"/>
      <c r="Q1141" s="4"/>
      <c r="R1141" s="4"/>
      <c r="S1141" s="4"/>
      <c r="T1141" s="4"/>
      <c r="U1141" s="4"/>
      <c r="V1141" s="4"/>
      <c r="W1141" s="4">
        <v>0</v>
      </c>
      <c r="X1141" s="4">
        <v>1</v>
      </c>
      <c r="Y1141" s="4">
        <v>0</v>
      </c>
      <c r="Z1141" s="4"/>
      <c r="AA1141" s="4"/>
      <c r="AB1141" s="4"/>
    </row>
    <row r="1142" spans="1:28" x14ac:dyDescent="0.2">
      <c r="A1142" s="4">
        <v>50</v>
      </c>
      <c r="B1142" s="4">
        <v>0</v>
      </c>
      <c r="C1142" s="4">
        <v>0</v>
      </c>
      <c r="D1142" s="4">
        <v>1</v>
      </c>
      <c r="E1142" s="4">
        <v>204</v>
      </c>
      <c r="F1142" s="4">
        <f>ROUND(Source!R1128,O1142)</f>
        <v>5849.07</v>
      </c>
      <c r="G1142" s="4" t="s">
        <v>159</v>
      </c>
      <c r="H1142" s="4" t="s">
        <v>160</v>
      </c>
      <c r="I1142" s="4"/>
      <c r="J1142" s="4"/>
      <c r="K1142" s="4">
        <v>204</v>
      </c>
      <c r="L1142" s="4">
        <v>13</v>
      </c>
      <c r="M1142" s="4">
        <v>3</v>
      </c>
      <c r="N1142" s="4" t="s">
        <v>3</v>
      </c>
      <c r="O1142" s="4">
        <v>2</v>
      </c>
      <c r="P1142" s="4"/>
      <c r="Q1142" s="4"/>
      <c r="R1142" s="4"/>
      <c r="S1142" s="4"/>
      <c r="T1142" s="4"/>
      <c r="U1142" s="4"/>
      <c r="V1142" s="4"/>
      <c r="W1142" s="4">
        <v>5849.07</v>
      </c>
      <c r="X1142" s="4">
        <v>1</v>
      </c>
      <c r="Y1142" s="4">
        <v>5849.07</v>
      </c>
      <c r="Z1142" s="4"/>
      <c r="AA1142" s="4"/>
      <c r="AB1142" s="4"/>
    </row>
    <row r="1143" spans="1:28" x14ac:dyDescent="0.2">
      <c r="A1143" s="4">
        <v>50</v>
      </c>
      <c r="B1143" s="4">
        <v>0</v>
      </c>
      <c r="C1143" s="4">
        <v>0</v>
      </c>
      <c r="D1143" s="4">
        <v>1</v>
      </c>
      <c r="E1143" s="4">
        <v>205</v>
      </c>
      <c r="F1143" s="4">
        <f>ROUND(Source!S1128,O1143)</f>
        <v>184498.14</v>
      </c>
      <c r="G1143" s="4" t="s">
        <v>161</v>
      </c>
      <c r="H1143" s="4" t="s">
        <v>162</v>
      </c>
      <c r="I1143" s="4"/>
      <c r="J1143" s="4"/>
      <c r="K1143" s="4">
        <v>205</v>
      </c>
      <c r="L1143" s="4">
        <v>14</v>
      </c>
      <c r="M1143" s="4">
        <v>3</v>
      </c>
      <c r="N1143" s="4" t="s">
        <v>3</v>
      </c>
      <c r="O1143" s="4">
        <v>2</v>
      </c>
      <c r="P1143" s="4"/>
      <c r="Q1143" s="4"/>
      <c r="R1143" s="4"/>
      <c r="S1143" s="4"/>
      <c r="T1143" s="4"/>
      <c r="U1143" s="4"/>
      <c r="V1143" s="4"/>
      <c r="W1143" s="4">
        <v>184498.14</v>
      </c>
      <c r="X1143" s="4">
        <v>1</v>
      </c>
      <c r="Y1143" s="4">
        <v>184498.14</v>
      </c>
      <c r="Z1143" s="4"/>
      <c r="AA1143" s="4"/>
      <c r="AB1143" s="4"/>
    </row>
    <row r="1144" spans="1:28" x14ac:dyDescent="0.2">
      <c r="A1144" s="4">
        <v>50</v>
      </c>
      <c r="B1144" s="4">
        <v>0</v>
      </c>
      <c r="C1144" s="4">
        <v>0</v>
      </c>
      <c r="D1144" s="4">
        <v>1</v>
      </c>
      <c r="E1144" s="4">
        <v>232</v>
      </c>
      <c r="F1144" s="4">
        <f>ROUND(Source!BC1128,O1144)</f>
        <v>0</v>
      </c>
      <c r="G1144" s="4" t="s">
        <v>163</v>
      </c>
      <c r="H1144" s="4" t="s">
        <v>164</v>
      </c>
      <c r="I1144" s="4"/>
      <c r="J1144" s="4"/>
      <c r="K1144" s="4">
        <v>232</v>
      </c>
      <c r="L1144" s="4">
        <v>15</v>
      </c>
      <c r="M1144" s="4">
        <v>3</v>
      </c>
      <c r="N1144" s="4" t="s">
        <v>3</v>
      </c>
      <c r="O1144" s="4">
        <v>2</v>
      </c>
      <c r="P1144" s="4"/>
      <c r="Q1144" s="4"/>
      <c r="R1144" s="4"/>
      <c r="S1144" s="4"/>
      <c r="T1144" s="4"/>
      <c r="U1144" s="4"/>
      <c r="V1144" s="4"/>
      <c r="W1144" s="4">
        <v>0</v>
      </c>
      <c r="X1144" s="4">
        <v>1</v>
      </c>
      <c r="Y1144" s="4">
        <v>0</v>
      </c>
      <c r="Z1144" s="4"/>
      <c r="AA1144" s="4"/>
      <c r="AB1144" s="4"/>
    </row>
    <row r="1145" spans="1:28" x14ac:dyDescent="0.2">
      <c r="A1145" s="4">
        <v>50</v>
      </c>
      <c r="B1145" s="4">
        <v>0</v>
      </c>
      <c r="C1145" s="4">
        <v>0</v>
      </c>
      <c r="D1145" s="4">
        <v>1</v>
      </c>
      <c r="E1145" s="4">
        <v>214</v>
      </c>
      <c r="F1145" s="4">
        <f>ROUND(Source!AS1128,O1145)</f>
        <v>1132310.97</v>
      </c>
      <c r="G1145" s="4" t="s">
        <v>165</v>
      </c>
      <c r="H1145" s="4" t="s">
        <v>166</v>
      </c>
      <c r="I1145" s="4"/>
      <c r="J1145" s="4"/>
      <c r="K1145" s="4">
        <v>214</v>
      </c>
      <c r="L1145" s="4">
        <v>16</v>
      </c>
      <c r="M1145" s="4">
        <v>3</v>
      </c>
      <c r="N1145" s="4" t="s">
        <v>3</v>
      </c>
      <c r="O1145" s="4">
        <v>2</v>
      </c>
      <c r="P1145" s="4"/>
      <c r="Q1145" s="4"/>
      <c r="R1145" s="4"/>
      <c r="S1145" s="4"/>
      <c r="T1145" s="4"/>
      <c r="U1145" s="4"/>
      <c r="V1145" s="4"/>
      <c r="W1145" s="4">
        <v>1132310.97</v>
      </c>
      <c r="X1145" s="4">
        <v>1</v>
      </c>
      <c r="Y1145" s="4">
        <v>1132310.97</v>
      </c>
      <c r="Z1145" s="4"/>
      <c r="AA1145" s="4"/>
      <c r="AB1145" s="4"/>
    </row>
    <row r="1146" spans="1:28" x14ac:dyDescent="0.2">
      <c r="A1146" s="4">
        <v>50</v>
      </c>
      <c r="B1146" s="4">
        <v>0</v>
      </c>
      <c r="C1146" s="4">
        <v>0</v>
      </c>
      <c r="D1146" s="4">
        <v>1</v>
      </c>
      <c r="E1146" s="4">
        <v>215</v>
      </c>
      <c r="F1146" s="4">
        <f>ROUND(Source!AT1128,O1146)</f>
        <v>0</v>
      </c>
      <c r="G1146" s="4" t="s">
        <v>167</v>
      </c>
      <c r="H1146" s="4" t="s">
        <v>168</v>
      </c>
      <c r="I1146" s="4"/>
      <c r="J1146" s="4"/>
      <c r="K1146" s="4">
        <v>215</v>
      </c>
      <c r="L1146" s="4">
        <v>17</v>
      </c>
      <c r="M1146" s="4">
        <v>3</v>
      </c>
      <c r="N1146" s="4" t="s">
        <v>3</v>
      </c>
      <c r="O1146" s="4">
        <v>2</v>
      </c>
      <c r="P1146" s="4"/>
      <c r="Q1146" s="4"/>
      <c r="R1146" s="4"/>
      <c r="S1146" s="4"/>
      <c r="T1146" s="4"/>
      <c r="U1146" s="4"/>
      <c r="V1146" s="4"/>
      <c r="W1146" s="4">
        <v>0</v>
      </c>
      <c r="X1146" s="4">
        <v>1</v>
      </c>
      <c r="Y1146" s="4">
        <v>0</v>
      </c>
      <c r="Z1146" s="4"/>
      <c r="AA1146" s="4"/>
      <c r="AB1146" s="4"/>
    </row>
    <row r="1147" spans="1:28" x14ac:dyDescent="0.2">
      <c r="A1147" s="4">
        <v>50</v>
      </c>
      <c r="B1147" s="4">
        <v>0</v>
      </c>
      <c r="C1147" s="4">
        <v>0</v>
      </c>
      <c r="D1147" s="4">
        <v>1</v>
      </c>
      <c r="E1147" s="4">
        <v>217</v>
      </c>
      <c r="F1147" s="4">
        <f>ROUND(Source!AU1128,O1147)</f>
        <v>0</v>
      </c>
      <c r="G1147" s="4" t="s">
        <v>169</v>
      </c>
      <c r="H1147" s="4" t="s">
        <v>170</v>
      </c>
      <c r="I1147" s="4"/>
      <c r="J1147" s="4"/>
      <c r="K1147" s="4">
        <v>217</v>
      </c>
      <c r="L1147" s="4">
        <v>18</v>
      </c>
      <c r="M1147" s="4">
        <v>3</v>
      </c>
      <c r="N1147" s="4" t="s">
        <v>3</v>
      </c>
      <c r="O1147" s="4">
        <v>2</v>
      </c>
      <c r="P1147" s="4"/>
      <c r="Q1147" s="4"/>
      <c r="R1147" s="4"/>
      <c r="S1147" s="4"/>
      <c r="T1147" s="4"/>
      <c r="U1147" s="4"/>
      <c r="V1147" s="4"/>
      <c r="W1147" s="4">
        <v>0</v>
      </c>
      <c r="X1147" s="4">
        <v>1</v>
      </c>
      <c r="Y1147" s="4">
        <v>0</v>
      </c>
      <c r="Z1147" s="4"/>
      <c r="AA1147" s="4"/>
      <c r="AB1147" s="4"/>
    </row>
    <row r="1148" spans="1:28" x14ac:dyDescent="0.2">
      <c r="A1148" s="4">
        <v>50</v>
      </c>
      <c r="B1148" s="4">
        <v>0</v>
      </c>
      <c r="C1148" s="4">
        <v>0</v>
      </c>
      <c r="D1148" s="4">
        <v>1</v>
      </c>
      <c r="E1148" s="4">
        <v>230</v>
      </c>
      <c r="F1148" s="4">
        <f>ROUND(Source!BA1128,O1148)</f>
        <v>0</v>
      </c>
      <c r="G1148" s="4" t="s">
        <v>171</v>
      </c>
      <c r="H1148" s="4" t="s">
        <v>172</v>
      </c>
      <c r="I1148" s="4"/>
      <c r="J1148" s="4"/>
      <c r="K1148" s="4">
        <v>230</v>
      </c>
      <c r="L1148" s="4">
        <v>19</v>
      </c>
      <c r="M1148" s="4">
        <v>3</v>
      </c>
      <c r="N1148" s="4" t="s">
        <v>3</v>
      </c>
      <c r="O1148" s="4">
        <v>2</v>
      </c>
      <c r="P1148" s="4"/>
      <c r="Q1148" s="4"/>
      <c r="R1148" s="4"/>
      <c r="S1148" s="4"/>
      <c r="T1148" s="4"/>
      <c r="U1148" s="4"/>
      <c r="V1148" s="4"/>
      <c r="W1148" s="4">
        <v>0</v>
      </c>
      <c r="X1148" s="4">
        <v>1</v>
      </c>
      <c r="Y1148" s="4">
        <v>0</v>
      </c>
      <c r="Z1148" s="4"/>
      <c r="AA1148" s="4"/>
      <c r="AB1148" s="4"/>
    </row>
    <row r="1149" spans="1:28" x14ac:dyDescent="0.2">
      <c r="A1149" s="4">
        <v>50</v>
      </c>
      <c r="B1149" s="4">
        <v>0</v>
      </c>
      <c r="C1149" s="4">
        <v>0</v>
      </c>
      <c r="D1149" s="4">
        <v>1</v>
      </c>
      <c r="E1149" s="4">
        <v>206</v>
      </c>
      <c r="F1149" s="4">
        <f>ROUND(Source!T1128,O1149)</f>
        <v>0</v>
      </c>
      <c r="G1149" s="4" t="s">
        <v>173</v>
      </c>
      <c r="H1149" s="4" t="s">
        <v>174</v>
      </c>
      <c r="I1149" s="4"/>
      <c r="J1149" s="4"/>
      <c r="K1149" s="4">
        <v>206</v>
      </c>
      <c r="L1149" s="4">
        <v>20</v>
      </c>
      <c r="M1149" s="4">
        <v>3</v>
      </c>
      <c r="N1149" s="4" t="s">
        <v>3</v>
      </c>
      <c r="O1149" s="4">
        <v>2</v>
      </c>
      <c r="P1149" s="4"/>
      <c r="Q1149" s="4"/>
      <c r="R1149" s="4"/>
      <c r="S1149" s="4"/>
      <c r="T1149" s="4"/>
      <c r="U1149" s="4"/>
      <c r="V1149" s="4"/>
      <c r="W1149" s="4">
        <v>0</v>
      </c>
      <c r="X1149" s="4">
        <v>1</v>
      </c>
      <c r="Y1149" s="4">
        <v>0</v>
      </c>
      <c r="Z1149" s="4"/>
      <c r="AA1149" s="4"/>
      <c r="AB1149" s="4"/>
    </row>
    <row r="1150" spans="1:28" x14ac:dyDescent="0.2">
      <c r="A1150" s="4">
        <v>50</v>
      </c>
      <c r="B1150" s="4">
        <v>0</v>
      </c>
      <c r="C1150" s="4">
        <v>0</v>
      </c>
      <c r="D1150" s="4">
        <v>1</v>
      </c>
      <c r="E1150" s="4">
        <v>207</v>
      </c>
      <c r="F1150" s="4">
        <f>Source!U1128</f>
        <v>612.22030000000007</v>
      </c>
      <c r="G1150" s="4" t="s">
        <v>175</v>
      </c>
      <c r="H1150" s="4" t="s">
        <v>176</v>
      </c>
      <c r="I1150" s="4"/>
      <c r="J1150" s="4"/>
      <c r="K1150" s="4">
        <v>207</v>
      </c>
      <c r="L1150" s="4">
        <v>21</v>
      </c>
      <c r="M1150" s="4">
        <v>3</v>
      </c>
      <c r="N1150" s="4" t="s">
        <v>3</v>
      </c>
      <c r="O1150" s="4">
        <v>-1</v>
      </c>
      <c r="P1150" s="4"/>
      <c r="Q1150" s="4"/>
      <c r="R1150" s="4"/>
      <c r="S1150" s="4"/>
      <c r="T1150" s="4"/>
      <c r="U1150" s="4"/>
      <c r="V1150" s="4"/>
      <c r="W1150" s="4">
        <v>612.22029999999995</v>
      </c>
      <c r="X1150" s="4">
        <v>1</v>
      </c>
      <c r="Y1150" s="4">
        <v>612.22029999999995</v>
      </c>
      <c r="Z1150" s="4"/>
      <c r="AA1150" s="4"/>
      <c r="AB1150" s="4"/>
    </row>
    <row r="1151" spans="1:28" x14ac:dyDescent="0.2">
      <c r="A1151" s="4">
        <v>50</v>
      </c>
      <c r="B1151" s="4">
        <v>0</v>
      </c>
      <c r="C1151" s="4">
        <v>0</v>
      </c>
      <c r="D1151" s="4">
        <v>1</v>
      </c>
      <c r="E1151" s="4">
        <v>208</v>
      </c>
      <c r="F1151" s="4">
        <f>Source!V1128</f>
        <v>14.875603999999999</v>
      </c>
      <c r="G1151" s="4" t="s">
        <v>177</v>
      </c>
      <c r="H1151" s="4" t="s">
        <v>178</v>
      </c>
      <c r="I1151" s="4"/>
      <c r="J1151" s="4"/>
      <c r="K1151" s="4">
        <v>208</v>
      </c>
      <c r="L1151" s="4">
        <v>22</v>
      </c>
      <c r="M1151" s="4">
        <v>3</v>
      </c>
      <c r="N1151" s="4" t="s">
        <v>3</v>
      </c>
      <c r="O1151" s="4">
        <v>-1</v>
      </c>
      <c r="P1151" s="4"/>
      <c r="Q1151" s="4"/>
      <c r="R1151" s="4"/>
      <c r="S1151" s="4"/>
      <c r="T1151" s="4"/>
      <c r="U1151" s="4"/>
      <c r="V1151" s="4"/>
      <c r="W1151" s="4">
        <v>14.875603999999999</v>
      </c>
      <c r="X1151" s="4">
        <v>1</v>
      </c>
      <c r="Y1151" s="4">
        <v>14.875603999999999</v>
      </c>
      <c r="Z1151" s="4"/>
      <c r="AA1151" s="4"/>
      <c r="AB1151" s="4"/>
    </row>
    <row r="1152" spans="1:28" x14ac:dyDescent="0.2">
      <c r="A1152" s="4">
        <v>50</v>
      </c>
      <c r="B1152" s="4">
        <v>0</v>
      </c>
      <c r="C1152" s="4">
        <v>0</v>
      </c>
      <c r="D1152" s="4">
        <v>1</v>
      </c>
      <c r="E1152" s="4">
        <v>209</v>
      </c>
      <c r="F1152" s="4">
        <f>ROUND(Source!W1128,O1152)</f>
        <v>0</v>
      </c>
      <c r="G1152" s="4" t="s">
        <v>179</v>
      </c>
      <c r="H1152" s="4" t="s">
        <v>180</v>
      </c>
      <c r="I1152" s="4"/>
      <c r="J1152" s="4"/>
      <c r="K1152" s="4">
        <v>209</v>
      </c>
      <c r="L1152" s="4">
        <v>23</v>
      </c>
      <c r="M1152" s="4">
        <v>3</v>
      </c>
      <c r="N1152" s="4" t="s">
        <v>3</v>
      </c>
      <c r="O1152" s="4">
        <v>2</v>
      </c>
      <c r="P1152" s="4"/>
      <c r="Q1152" s="4"/>
      <c r="R1152" s="4"/>
      <c r="S1152" s="4"/>
      <c r="T1152" s="4"/>
      <c r="U1152" s="4"/>
      <c r="V1152" s="4"/>
      <c r="W1152" s="4">
        <v>0</v>
      </c>
      <c r="X1152" s="4">
        <v>1</v>
      </c>
      <c r="Y1152" s="4">
        <v>0</v>
      </c>
      <c r="Z1152" s="4"/>
      <c r="AA1152" s="4"/>
      <c r="AB1152" s="4"/>
    </row>
    <row r="1153" spans="1:245" x14ac:dyDescent="0.2">
      <c r="A1153" s="4">
        <v>50</v>
      </c>
      <c r="B1153" s="4">
        <v>0</v>
      </c>
      <c r="C1153" s="4">
        <v>0</v>
      </c>
      <c r="D1153" s="4">
        <v>1</v>
      </c>
      <c r="E1153" s="4">
        <v>233</v>
      </c>
      <c r="F1153" s="4">
        <f>ROUND(Source!BD1128,O1153)</f>
        <v>0</v>
      </c>
      <c r="G1153" s="4" t="s">
        <v>181</v>
      </c>
      <c r="H1153" s="4" t="s">
        <v>182</v>
      </c>
      <c r="I1153" s="4"/>
      <c r="J1153" s="4"/>
      <c r="K1153" s="4">
        <v>233</v>
      </c>
      <c r="L1153" s="4">
        <v>24</v>
      </c>
      <c r="M1153" s="4">
        <v>3</v>
      </c>
      <c r="N1153" s="4" t="s">
        <v>3</v>
      </c>
      <c r="O1153" s="4">
        <v>2</v>
      </c>
      <c r="P1153" s="4"/>
      <c r="Q1153" s="4"/>
      <c r="R1153" s="4"/>
      <c r="S1153" s="4"/>
      <c r="T1153" s="4"/>
      <c r="U1153" s="4"/>
      <c r="V1153" s="4"/>
      <c r="W1153" s="4">
        <v>0</v>
      </c>
      <c r="X1153" s="4">
        <v>1</v>
      </c>
      <c r="Y1153" s="4">
        <v>0</v>
      </c>
      <c r="Z1153" s="4"/>
      <c r="AA1153" s="4"/>
      <c r="AB1153" s="4"/>
    </row>
    <row r="1154" spans="1:245" x14ac:dyDescent="0.2">
      <c r="A1154" s="4">
        <v>50</v>
      </c>
      <c r="B1154" s="4">
        <v>0</v>
      </c>
      <c r="C1154" s="4">
        <v>0</v>
      </c>
      <c r="D1154" s="4">
        <v>1</v>
      </c>
      <c r="E1154" s="4">
        <v>210</v>
      </c>
      <c r="F1154" s="4">
        <f>ROUND(Source!X1128,O1154)</f>
        <v>218618.01</v>
      </c>
      <c r="G1154" s="4" t="s">
        <v>183</v>
      </c>
      <c r="H1154" s="4" t="s">
        <v>184</v>
      </c>
      <c r="I1154" s="4"/>
      <c r="J1154" s="4"/>
      <c r="K1154" s="4">
        <v>210</v>
      </c>
      <c r="L1154" s="4">
        <v>25</v>
      </c>
      <c r="M1154" s="4">
        <v>3</v>
      </c>
      <c r="N1154" s="4" t="s">
        <v>3</v>
      </c>
      <c r="O1154" s="4">
        <v>2</v>
      </c>
      <c r="P1154" s="4"/>
      <c r="Q1154" s="4"/>
      <c r="R1154" s="4"/>
      <c r="S1154" s="4"/>
      <c r="T1154" s="4"/>
      <c r="U1154" s="4"/>
      <c r="V1154" s="4"/>
      <c r="W1154" s="4">
        <v>218618.01</v>
      </c>
      <c r="X1154" s="4">
        <v>1</v>
      </c>
      <c r="Y1154" s="4">
        <v>218618.01</v>
      </c>
      <c r="Z1154" s="4"/>
      <c r="AA1154" s="4"/>
      <c r="AB1154" s="4"/>
    </row>
    <row r="1155" spans="1:245" x14ac:dyDescent="0.2">
      <c r="A1155" s="4">
        <v>50</v>
      </c>
      <c r="B1155" s="4">
        <v>0</v>
      </c>
      <c r="C1155" s="4">
        <v>0</v>
      </c>
      <c r="D1155" s="4">
        <v>1</v>
      </c>
      <c r="E1155" s="4">
        <v>211</v>
      </c>
      <c r="F1155" s="4">
        <f>ROUND(Source!Y1128,O1155)</f>
        <v>128760.99</v>
      </c>
      <c r="G1155" s="4" t="s">
        <v>185</v>
      </c>
      <c r="H1155" s="4" t="s">
        <v>186</v>
      </c>
      <c r="I1155" s="4"/>
      <c r="J1155" s="4"/>
      <c r="K1155" s="4">
        <v>211</v>
      </c>
      <c r="L1155" s="4">
        <v>26</v>
      </c>
      <c r="M1155" s="4">
        <v>3</v>
      </c>
      <c r="N1155" s="4" t="s">
        <v>3</v>
      </c>
      <c r="O1155" s="4">
        <v>2</v>
      </c>
      <c r="P1155" s="4"/>
      <c r="Q1155" s="4"/>
      <c r="R1155" s="4"/>
      <c r="S1155" s="4"/>
      <c r="T1155" s="4"/>
      <c r="U1155" s="4"/>
      <c r="V1155" s="4"/>
      <c r="W1155" s="4">
        <v>128760.99</v>
      </c>
      <c r="X1155" s="4">
        <v>1</v>
      </c>
      <c r="Y1155" s="4">
        <v>128760.99</v>
      </c>
      <c r="Z1155" s="4"/>
      <c r="AA1155" s="4"/>
      <c r="AB1155" s="4"/>
    </row>
    <row r="1156" spans="1:245" x14ac:dyDescent="0.2">
      <c r="A1156" s="4">
        <v>50</v>
      </c>
      <c r="B1156" s="4">
        <v>0</v>
      </c>
      <c r="C1156" s="4">
        <v>0</v>
      </c>
      <c r="D1156" s="4">
        <v>1</v>
      </c>
      <c r="E1156" s="4">
        <v>224</v>
      </c>
      <c r="F1156" s="4">
        <f>ROUND(Source!AR1128,O1156)</f>
        <v>1134919.4099999999</v>
      </c>
      <c r="G1156" s="4" t="s">
        <v>187</v>
      </c>
      <c r="H1156" s="4" t="s">
        <v>188</v>
      </c>
      <c r="I1156" s="4"/>
      <c r="J1156" s="4"/>
      <c r="K1156" s="4">
        <v>224</v>
      </c>
      <c r="L1156" s="4">
        <v>27</v>
      </c>
      <c r="M1156" s="4">
        <v>3</v>
      </c>
      <c r="N1156" s="4" t="s">
        <v>3</v>
      </c>
      <c r="O1156" s="4">
        <v>2</v>
      </c>
      <c r="P1156" s="4"/>
      <c r="Q1156" s="4"/>
      <c r="R1156" s="4"/>
      <c r="S1156" s="4"/>
      <c r="T1156" s="4"/>
      <c r="U1156" s="4"/>
      <c r="V1156" s="4"/>
      <c r="W1156" s="4">
        <v>1134919.4100000001</v>
      </c>
      <c r="X1156" s="4">
        <v>1</v>
      </c>
      <c r="Y1156" s="4">
        <v>1134919.4100000001</v>
      </c>
      <c r="Z1156" s="4"/>
      <c r="AA1156" s="4"/>
      <c r="AB1156" s="4"/>
    </row>
    <row r="1158" spans="1:245" x14ac:dyDescent="0.2">
      <c r="A1158" s="1">
        <v>4</v>
      </c>
      <c r="B1158" s="1">
        <v>1</v>
      </c>
      <c r="C1158" s="1"/>
      <c r="D1158" s="1">
        <f>ROW(A1193)</f>
        <v>1193</v>
      </c>
      <c r="E1158" s="1"/>
      <c r="F1158" s="1" t="s">
        <v>3</v>
      </c>
      <c r="G1158" s="1" t="s">
        <v>663</v>
      </c>
      <c r="H1158" s="1" t="s">
        <v>3</v>
      </c>
      <c r="I1158" s="1">
        <v>0</v>
      </c>
      <c r="J1158" s="1"/>
      <c r="K1158" s="1">
        <v>-1</v>
      </c>
      <c r="L1158" s="1"/>
      <c r="M1158" s="1" t="s">
        <v>3</v>
      </c>
      <c r="N1158" s="1"/>
      <c r="O1158" s="1"/>
      <c r="P1158" s="1"/>
      <c r="Q1158" s="1"/>
      <c r="R1158" s="1"/>
      <c r="S1158" s="1">
        <v>0</v>
      </c>
      <c r="T1158" s="1"/>
      <c r="U1158" s="1" t="s">
        <v>3</v>
      </c>
      <c r="V1158" s="1">
        <v>0</v>
      </c>
      <c r="W1158" s="1"/>
      <c r="X1158" s="1"/>
      <c r="Y1158" s="1"/>
      <c r="Z1158" s="1"/>
      <c r="AA1158" s="1"/>
      <c r="AB1158" s="1" t="s">
        <v>3</v>
      </c>
      <c r="AC1158" s="1" t="s">
        <v>3</v>
      </c>
      <c r="AD1158" s="1" t="s">
        <v>3</v>
      </c>
      <c r="AE1158" s="1" t="s">
        <v>3</v>
      </c>
      <c r="AF1158" s="1" t="s">
        <v>3</v>
      </c>
      <c r="AG1158" s="1" t="s">
        <v>3</v>
      </c>
      <c r="AH1158" s="1"/>
      <c r="AI1158" s="1"/>
      <c r="AJ1158" s="1"/>
      <c r="AK1158" s="1"/>
      <c r="AL1158" s="1"/>
      <c r="AM1158" s="1"/>
      <c r="AN1158" s="1"/>
      <c r="AO1158" s="1"/>
      <c r="AP1158" s="1" t="s">
        <v>3</v>
      </c>
      <c r="AQ1158" s="1" t="s">
        <v>3</v>
      </c>
      <c r="AR1158" s="1" t="s">
        <v>3</v>
      </c>
      <c r="AS1158" s="1"/>
      <c r="AT1158" s="1"/>
      <c r="AU1158" s="1"/>
      <c r="AV1158" s="1"/>
      <c r="AW1158" s="1"/>
      <c r="AX1158" s="1"/>
      <c r="AY1158" s="1"/>
      <c r="AZ1158" s="1" t="s">
        <v>3</v>
      </c>
      <c r="BA1158" s="1"/>
      <c r="BB1158" s="1" t="s">
        <v>3</v>
      </c>
      <c r="BC1158" s="1" t="s">
        <v>3</v>
      </c>
      <c r="BD1158" s="1" t="s">
        <v>3</v>
      </c>
      <c r="BE1158" s="1" t="s">
        <v>3</v>
      </c>
      <c r="BF1158" s="1" t="s">
        <v>3</v>
      </c>
      <c r="BG1158" s="1" t="s">
        <v>3</v>
      </c>
      <c r="BH1158" s="1" t="s">
        <v>3</v>
      </c>
      <c r="BI1158" s="1" t="s">
        <v>3</v>
      </c>
      <c r="BJ1158" s="1" t="s">
        <v>3</v>
      </c>
      <c r="BK1158" s="1" t="s">
        <v>3</v>
      </c>
      <c r="BL1158" s="1" t="s">
        <v>3</v>
      </c>
      <c r="BM1158" s="1" t="s">
        <v>3</v>
      </c>
      <c r="BN1158" s="1" t="s">
        <v>3</v>
      </c>
      <c r="BO1158" s="1" t="s">
        <v>3</v>
      </c>
      <c r="BP1158" s="1" t="s">
        <v>3</v>
      </c>
      <c r="BQ1158" s="1"/>
      <c r="BR1158" s="1"/>
      <c r="BS1158" s="1"/>
      <c r="BT1158" s="1"/>
      <c r="BU1158" s="1"/>
      <c r="BV1158" s="1"/>
      <c r="BW1158" s="1"/>
      <c r="BX1158" s="1">
        <v>0</v>
      </c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>
        <v>0</v>
      </c>
    </row>
    <row r="1160" spans="1:245" x14ac:dyDescent="0.2">
      <c r="A1160" s="2">
        <v>52</v>
      </c>
      <c r="B1160" s="2">
        <f t="shared" ref="B1160:G1160" si="1009">B1193</f>
        <v>1</v>
      </c>
      <c r="C1160" s="2">
        <f t="shared" si="1009"/>
        <v>4</v>
      </c>
      <c r="D1160" s="2">
        <f t="shared" si="1009"/>
        <v>1158</v>
      </c>
      <c r="E1160" s="2">
        <f t="shared" si="1009"/>
        <v>0</v>
      </c>
      <c r="F1160" s="2" t="str">
        <f t="shared" si="1009"/>
        <v/>
      </c>
      <c r="G1160" s="2" t="str">
        <f t="shared" si="1009"/>
        <v>Система ВЕ21 (В30)</v>
      </c>
      <c r="H1160" s="2"/>
      <c r="I1160" s="2"/>
      <c r="J1160" s="2"/>
      <c r="K1160" s="2"/>
      <c r="L1160" s="2"/>
      <c r="M1160" s="2"/>
      <c r="N1160" s="2"/>
      <c r="O1160" s="2">
        <f t="shared" ref="O1160:AT1160" si="1010">O1193</f>
        <v>566658.61</v>
      </c>
      <c r="P1160" s="2">
        <f t="shared" si="1010"/>
        <v>422981.71</v>
      </c>
      <c r="Q1160" s="2">
        <f t="shared" si="1010"/>
        <v>10743.23</v>
      </c>
      <c r="R1160" s="2">
        <f t="shared" si="1010"/>
        <v>4266.71</v>
      </c>
      <c r="S1160" s="2">
        <f t="shared" si="1010"/>
        <v>132933.67000000001</v>
      </c>
      <c r="T1160" s="2">
        <f t="shared" si="1010"/>
        <v>0</v>
      </c>
      <c r="U1160" s="2">
        <f t="shared" si="1010"/>
        <v>441.11586500000004</v>
      </c>
      <c r="V1160" s="2">
        <f t="shared" si="1010"/>
        <v>10.854543099999999</v>
      </c>
      <c r="W1160" s="2">
        <f t="shared" si="1010"/>
        <v>0</v>
      </c>
      <c r="X1160" s="2">
        <f t="shared" si="1010"/>
        <v>157411.95000000001</v>
      </c>
      <c r="Y1160" s="2">
        <f t="shared" si="1010"/>
        <v>92692.24</v>
      </c>
      <c r="Z1160" s="2">
        <f t="shared" si="1010"/>
        <v>0</v>
      </c>
      <c r="AA1160" s="2">
        <f t="shared" si="1010"/>
        <v>0</v>
      </c>
      <c r="AB1160" s="2">
        <f t="shared" si="1010"/>
        <v>566658.61</v>
      </c>
      <c r="AC1160" s="2">
        <f t="shared" si="1010"/>
        <v>422981.71</v>
      </c>
      <c r="AD1160" s="2">
        <f t="shared" si="1010"/>
        <v>10743.23</v>
      </c>
      <c r="AE1160" s="2">
        <f t="shared" si="1010"/>
        <v>4266.71</v>
      </c>
      <c r="AF1160" s="2">
        <f t="shared" si="1010"/>
        <v>132933.67000000001</v>
      </c>
      <c r="AG1160" s="2">
        <f t="shared" si="1010"/>
        <v>0</v>
      </c>
      <c r="AH1160" s="2">
        <f t="shared" si="1010"/>
        <v>441.11586500000004</v>
      </c>
      <c r="AI1160" s="2">
        <f t="shared" si="1010"/>
        <v>10.854543099999999</v>
      </c>
      <c r="AJ1160" s="2">
        <f t="shared" si="1010"/>
        <v>0</v>
      </c>
      <c r="AK1160" s="2">
        <f t="shared" si="1010"/>
        <v>157411.95000000001</v>
      </c>
      <c r="AL1160" s="2">
        <f t="shared" si="1010"/>
        <v>92692.24</v>
      </c>
      <c r="AM1160" s="2">
        <f t="shared" si="1010"/>
        <v>0</v>
      </c>
      <c r="AN1160" s="2">
        <f t="shared" si="1010"/>
        <v>0</v>
      </c>
      <c r="AO1160" s="2">
        <f t="shared" si="1010"/>
        <v>0</v>
      </c>
      <c r="AP1160" s="2">
        <f t="shared" si="1010"/>
        <v>1304.22</v>
      </c>
      <c r="AQ1160" s="2">
        <f t="shared" si="1010"/>
        <v>0</v>
      </c>
      <c r="AR1160" s="2">
        <f t="shared" si="1010"/>
        <v>816762.8</v>
      </c>
      <c r="AS1160" s="2">
        <f t="shared" si="1010"/>
        <v>815458.58</v>
      </c>
      <c r="AT1160" s="2">
        <f t="shared" si="1010"/>
        <v>0</v>
      </c>
      <c r="AU1160" s="2">
        <f t="shared" ref="AU1160:BZ1160" si="1011">AU1193</f>
        <v>0</v>
      </c>
      <c r="AV1160" s="2">
        <f t="shared" si="1011"/>
        <v>422981.71</v>
      </c>
      <c r="AW1160" s="2">
        <f t="shared" si="1011"/>
        <v>421677.49</v>
      </c>
      <c r="AX1160" s="2">
        <f t="shared" si="1011"/>
        <v>0</v>
      </c>
      <c r="AY1160" s="2">
        <f t="shared" si="1011"/>
        <v>421677.49</v>
      </c>
      <c r="AZ1160" s="2">
        <f t="shared" si="1011"/>
        <v>1304.22</v>
      </c>
      <c r="BA1160" s="2">
        <f t="shared" si="1011"/>
        <v>0</v>
      </c>
      <c r="BB1160" s="2">
        <f t="shared" si="1011"/>
        <v>0</v>
      </c>
      <c r="BC1160" s="2">
        <f t="shared" si="1011"/>
        <v>0</v>
      </c>
      <c r="BD1160" s="2">
        <f t="shared" si="1011"/>
        <v>0</v>
      </c>
      <c r="BE1160" s="2">
        <f t="shared" si="1011"/>
        <v>0</v>
      </c>
      <c r="BF1160" s="2">
        <f t="shared" si="1011"/>
        <v>0</v>
      </c>
      <c r="BG1160" s="2">
        <f t="shared" si="1011"/>
        <v>0</v>
      </c>
      <c r="BH1160" s="2">
        <f t="shared" si="1011"/>
        <v>0</v>
      </c>
      <c r="BI1160" s="2">
        <f t="shared" si="1011"/>
        <v>0</v>
      </c>
      <c r="BJ1160" s="2">
        <f t="shared" si="1011"/>
        <v>0</v>
      </c>
      <c r="BK1160" s="2">
        <f t="shared" si="1011"/>
        <v>0</v>
      </c>
      <c r="BL1160" s="2">
        <f t="shared" si="1011"/>
        <v>0</v>
      </c>
      <c r="BM1160" s="2">
        <f t="shared" si="1011"/>
        <v>0</v>
      </c>
      <c r="BN1160" s="2">
        <f t="shared" si="1011"/>
        <v>0</v>
      </c>
      <c r="BO1160" s="2">
        <f t="shared" si="1011"/>
        <v>0</v>
      </c>
      <c r="BP1160" s="2">
        <f t="shared" si="1011"/>
        <v>0</v>
      </c>
      <c r="BQ1160" s="2">
        <f t="shared" si="1011"/>
        <v>0</v>
      </c>
      <c r="BR1160" s="2">
        <f t="shared" si="1011"/>
        <v>0</v>
      </c>
      <c r="BS1160" s="2">
        <f t="shared" si="1011"/>
        <v>0</v>
      </c>
      <c r="BT1160" s="2">
        <f t="shared" si="1011"/>
        <v>0</v>
      </c>
      <c r="BU1160" s="2">
        <f t="shared" si="1011"/>
        <v>0</v>
      </c>
      <c r="BV1160" s="2">
        <f t="shared" si="1011"/>
        <v>0</v>
      </c>
      <c r="BW1160" s="2">
        <f t="shared" si="1011"/>
        <v>0</v>
      </c>
      <c r="BX1160" s="2">
        <f t="shared" si="1011"/>
        <v>0</v>
      </c>
      <c r="BY1160" s="2">
        <f t="shared" si="1011"/>
        <v>1304.22</v>
      </c>
      <c r="BZ1160" s="2">
        <f t="shared" si="1011"/>
        <v>0</v>
      </c>
      <c r="CA1160" s="2">
        <f t="shared" ref="CA1160:DF1160" si="1012">CA1193</f>
        <v>816762.8</v>
      </c>
      <c r="CB1160" s="2">
        <f t="shared" si="1012"/>
        <v>815458.58</v>
      </c>
      <c r="CC1160" s="2">
        <f t="shared" si="1012"/>
        <v>0</v>
      </c>
      <c r="CD1160" s="2">
        <f t="shared" si="1012"/>
        <v>0</v>
      </c>
      <c r="CE1160" s="2">
        <f t="shared" si="1012"/>
        <v>422981.71</v>
      </c>
      <c r="CF1160" s="2">
        <f t="shared" si="1012"/>
        <v>421677.49000000005</v>
      </c>
      <c r="CG1160" s="2">
        <f t="shared" si="1012"/>
        <v>0</v>
      </c>
      <c r="CH1160" s="2">
        <f t="shared" si="1012"/>
        <v>421677.49000000005</v>
      </c>
      <c r="CI1160" s="2">
        <f t="shared" si="1012"/>
        <v>1304.22</v>
      </c>
      <c r="CJ1160" s="2">
        <f t="shared" si="1012"/>
        <v>0</v>
      </c>
      <c r="CK1160" s="2">
        <f t="shared" si="1012"/>
        <v>0</v>
      </c>
      <c r="CL1160" s="2">
        <f t="shared" si="1012"/>
        <v>0</v>
      </c>
      <c r="CM1160" s="2">
        <f t="shared" si="1012"/>
        <v>0</v>
      </c>
      <c r="CN1160" s="2">
        <f t="shared" si="1012"/>
        <v>0</v>
      </c>
      <c r="CO1160" s="2">
        <f t="shared" si="1012"/>
        <v>0</v>
      </c>
      <c r="CP1160" s="2">
        <f t="shared" si="1012"/>
        <v>0</v>
      </c>
      <c r="CQ1160" s="2">
        <f t="shared" si="1012"/>
        <v>0</v>
      </c>
      <c r="CR1160" s="2">
        <f t="shared" si="1012"/>
        <v>0</v>
      </c>
      <c r="CS1160" s="2">
        <f t="shared" si="1012"/>
        <v>0</v>
      </c>
      <c r="CT1160" s="2">
        <f t="shared" si="1012"/>
        <v>0</v>
      </c>
      <c r="CU1160" s="2">
        <f t="shared" si="1012"/>
        <v>0</v>
      </c>
      <c r="CV1160" s="2">
        <f t="shared" si="1012"/>
        <v>0</v>
      </c>
      <c r="CW1160" s="2">
        <f t="shared" si="1012"/>
        <v>0</v>
      </c>
      <c r="CX1160" s="2">
        <f t="shared" si="1012"/>
        <v>0</v>
      </c>
      <c r="CY1160" s="2">
        <f t="shared" si="1012"/>
        <v>0</v>
      </c>
      <c r="CZ1160" s="2">
        <f t="shared" si="1012"/>
        <v>0</v>
      </c>
      <c r="DA1160" s="2">
        <f t="shared" si="1012"/>
        <v>0</v>
      </c>
      <c r="DB1160" s="2">
        <f t="shared" si="1012"/>
        <v>0</v>
      </c>
      <c r="DC1160" s="2">
        <f t="shared" si="1012"/>
        <v>0</v>
      </c>
      <c r="DD1160" s="2">
        <f t="shared" si="1012"/>
        <v>0</v>
      </c>
      <c r="DE1160" s="2">
        <f t="shared" si="1012"/>
        <v>0</v>
      </c>
      <c r="DF1160" s="2">
        <f t="shared" si="1012"/>
        <v>0</v>
      </c>
      <c r="DG1160" s="3">
        <f t="shared" ref="DG1160:EL1160" si="1013">DG1193</f>
        <v>0</v>
      </c>
      <c r="DH1160" s="3">
        <f t="shared" si="1013"/>
        <v>0</v>
      </c>
      <c r="DI1160" s="3">
        <f t="shared" si="1013"/>
        <v>0</v>
      </c>
      <c r="DJ1160" s="3">
        <f t="shared" si="1013"/>
        <v>0</v>
      </c>
      <c r="DK1160" s="3">
        <f t="shared" si="1013"/>
        <v>0</v>
      </c>
      <c r="DL1160" s="3">
        <f t="shared" si="1013"/>
        <v>0</v>
      </c>
      <c r="DM1160" s="3">
        <f t="shared" si="1013"/>
        <v>0</v>
      </c>
      <c r="DN1160" s="3">
        <f t="shared" si="1013"/>
        <v>0</v>
      </c>
      <c r="DO1160" s="3">
        <f t="shared" si="1013"/>
        <v>0</v>
      </c>
      <c r="DP1160" s="3">
        <f t="shared" si="1013"/>
        <v>0</v>
      </c>
      <c r="DQ1160" s="3">
        <f t="shared" si="1013"/>
        <v>0</v>
      </c>
      <c r="DR1160" s="3">
        <f t="shared" si="1013"/>
        <v>0</v>
      </c>
      <c r="DS1160" s="3">
        <f t="shared" si="1013"/>
        <v>0</v>
      </c>
      <c r="DT1160" s="3">
        <f t="shared" si="1013"/>
        <v>0</v>
      </c>
      <c r="DU1160" s="3">
        <f t="shared" si="1013"/>
        <v>0</v>
      </c>
      <c r="DV1160" s="3">
        <f t="shared" si="1013"/>
        <v>0</v>
      </c>
      <c r="DW1160" s="3">
        <f t="shared" si="1013"/>
        <v>0</v>
      </c>
      <c r="DX1160" s="3">
        <f t="shared" si="1013"/>
        <v>0</v>
      </c>
      <c r="DY1160" s="3">
        <f t="shared" si="1013"/>
        <v>0</v>
      </c>
      <c r="DZ1160" s="3">
        <f t="shared" si="1013"/>
        <v>0</v>
      </c>
      <c r="EA1160" s="3">
        <f t="shared" si="1013"/>
        <v>0</v>
      </c>
      <c r="EB1160" s="3">
        <f t="shared" si="1013"/>
        <v>0</v>
      </c>
      <c r="EC1160" s="3">
        <f t="shared" si="1013"/>
        <v>0</v>
      </c>
      <c r="ED1160" s="3">
        <f t="shared" si="1013"/>
        <v>0</v>
      </c>
      <c r="EE1160" s="3">
        <f t="shared" si="1013"/>
        <v>0</v>
      </c>
      <c r="EF1160" s="3">
        <f t="shared" si="1013"/>
        <v>0</v>
      </c>
      <c r="EG1160" s="3">
        <f t="shared" si="1013"/>
        <v>0</v>
      </c>
      <c r="EH1160" s="3">
        <f t="shared" si="1013"/>
        <v>0</v>
      </c>
      <c r="EI1160" s="3">
        <f t="shared" si="1013"/>
        <v>0</v>
      </c>
      <c r="EJ1160" s="3">
        <f t="shared" si="1013"/>
        <v>0</v>
      </c>
      <c r="EK1160" s="3">
        <f t="shared" si="1013"/>
        <v>0</v>
      </c>
      <c r="EL1160" s="3">
        <f t="shared" si="1013"/>
        <v>0</v>
      </c>
      <c r="EM1160" s="3">
        <f t="shared" ref="EM1160:FR1160" si="1014">EM1193</f>
        <v>0</v>
      </c>
      <c r="EN1160" s="3">
        <f t="shared" si="1014"/>
        <v>0</v>
      </c>
      <c r="EO1160" s="3">
        <f t="shared" si="1014"/>
        <v>0</v>
      </c>
      <c r="EP1160" s="3">
        <f t="shared" si="1014"/>
        <v>0</v>
      </c>
      <c r="EQ1160" s="3">
        <f t="shared" si="1014"/>
        <v>0</v>
      </c>
      <c r="ER1160" s="3">
        <f t="shared" si="1014"/>
        <v>0</v>
      </c>
      <c r="ES1160" s="3">
        <f t="shared" si="1014"/>
        <v>0</v>
      </c>
      <c r="ET1160" s="3">
        <f t="shared" si="1014"/>
        <v>0</v>
      </c>
      <c r="EU1160" s="3">
        <f t="shared" si="1014"/>
        <v>0</v>
      </c>
      <c r="EV1160" s="3">
        <f t="shared" si="1014"/>
        <v>0</v>
      </c>
      <c r="EW1160" s="3">
        <f t="shared" si="1014"/>
        <v>0</v>
      </c>
      <c r="EX1160" s="3">
        <f t="shared" si="1014"/>
        <v>0</v>
      </c>
      <c r="EY1160" s="3">
        <f t="shared" si="1014"/>
        <v>0</v>
      </c>
      <c r="EZ1160" s="3">
        <f t="shared" si="1014"/>
        <v>0</v>
      </c>
      <c r="FA1160" s="3">
        <f t="shared" si="1014"/>
        <v>0</v>
      </c>
      <c r="FB1160" s="3">
        <f t="shared" si="1014"/>
        <v>0</v>
      </c>
      <c r="FC1160" s="3">
        <f t="shared" si="1014"/>
        <v>0</v>
      </c>
      <c r="FD1160" s="3">
        <f t="shared" si="1014"/>
        <v>0</v>
      </c>
      <c r="FE1160" s="3">
        <f t="shared" si="1014"/>
        <v>0</v>
      </c>
      <c r="FF1160" s="3">
        <f t="shared" si="1014"/>
        <v>0</v>
      </c>
      <c r="FG1160" s="3">
        <f t="shared" si="1014"/>
        <v>0</v>
      </c>
      <c r="FH1160" s="3">
        <f t="shared" si="1014"/>
        <v>0</v>
      </c>
      <c r="FI1160" s="3">
        <f t="shared" si="1014"/>
        <v>0</v>
      </c>
      <c r="FJ1160" s="3">
        <f t="shared" si="1014"/>
        <v>0</v>
      </c>
      <c r="FK1160" s="3">
        <f t="shared" si="1014"/>
        <v>0</v>
      </c>
      <c r="FL1160" s="3">
        <f t="shared" si="1014"/>
        <v>0</v>
      </c>
      <c r="FM1160" s="3">
        <f t="shared" si="1014"/>
        <v>0</v>
      </c>
      <c r="FN1160" s="3">
        <f t="shared" si="1014"/>
        <v>0</v>
      </c>
      <c r="FO1160" s="3">
        <f t="shared" si="1014"/>
        <v>0</v>
      </c>
      <c r="FP1160" s="3">
        <f t="shared" si="1014"/>
        <v>0</v>
      </c>
      <c r="FQ1160" s="3">
        <f t="shared" si="1014"/>
        <v>0</v>
      </c>
      <c r="FR1160" s="3">
        <f t="shared" si="1014"/>
        <v>0</v>
      </c>
      <c r="FS1160" s="3">
        <f t="shared" ref="FS1160:GX1160" si="1015">FS1193</f>
        <v>0</v>
      </c>
      <c r="FT1160" s="3">
        <f t="shared" si="1015"/>
        <v>0</v>
      </c>
      <c r="FU1160" s="3">
        <f t="shared" si="1015"/>
        <v>0</v>
      </c>
      <c r="FV1160" s="3">
        <f t="shared" si="1015"/>
        <v>0</v>
      </c>
      <c r="FW1160" s="3">
        <f t="shared" si="1015"/>
        <v>0</v>
      </c>
      <c r="FX1160" s="3">
        <f t="shared" si="1015"/>
        <v>0</v>
      </c>
      <c r="FY1160" s="3">
        <f t="shared" si="1015"/>
        <v>0</v>
      </c>
      <c r="FZ1160" s="3">
        <f t="shared" si="1015"/>
        <v>0</v>
      </c>
      <c r="GA1160" s="3">
        <f t="shared" si="1015"/>
        <v>0</v>
      </c>
      <c r="GB1160" s="3">
        <f t="shared" si="1015"/>
        <v>0</v>
      </c>
      <c r="GC1160" s="3">
        <f t="shared" si="1015"/>
        <v>0</v>
      </c>
      <c r="GD1160" s="3">
        <f t="shared" si="1015"/>
        <v>0</v>
      </c>
      <c r="GE1160" s="3">
        <f t="shared" si="1015"/>
        <v>0</v>
      </c>
      <c r="GF1160" s="3">
        <f t="shared" si="1015"/>
        <v>0</v>
      </c>
      <c r="GG1160" s="3">
        <f t="shared" si="1015"/>
        <v>0</v>
      </c>
      <c r="GH1160" s="3">
        <f t="shared" si="1015"/>
        <v>0</v>
      </c>
      <c r="GI1160" s="3">
        <f t="shared" si="1015"/>
        <v>0</v>
      </c>
      <c r="GJ1160" s="3">
        <f t="shared" si="1015"/>
        <v>0</v>
      </c>
      <c r="GK1160" s="3">
        <f t="shared" si="1015"/>
        <v>0</v>
      </c>
      <c r="GL1160" s="3">
        <f t="shared" si="1015"/>
        <v>0</v>
      </c>
      <c r="GM1160" s="3">
        <f t="shared" si="1015"/>
        <v>0</v>
      </c>
      <c r="GN1160" s="3">
        <f t="shared" si="1015"/>
        <v>0</v>
      </c>
      <c r="GO1160" s="3">
        <f t="shared" si="1015"/>
        <v>0</v>
      </c>
      <c r="GP1160" s="3">
        <f t="shared" si="1015"/>
        <v>0</v>
      </c>
      <c r="GQ1160" s="3">
        <f t="shared" si="1015"/>
        <v>0</v>
      </c>
      <c r="GR1160" s="3">
        <f t="shared" si="1015"/>
        <v>0</v>
      </c>
      <c r="GS1160" s="3">
        <f t="shared" si="1015"/>
        <v>0</v>
      </c>
      <c r="GT1160" s="3">
        <f t="shared" si="1015"/>
        <v>0</v>
      </c>
      <c r="GU1160" s="3">
        <f t="shared" si="1015"/>
        <v>0</v>
      </c>
      <c r="GV1160" s="3">
        <f t="shared" si="1015"/>
        <v>0</v>
      </c>
      <c r="GW1160" s="3">
        <f t="shared" si="1015"/>
        <v>0</v>
      </c>
      <c r="GX1160" s="3">
        <f t="shared" si="1015"/>
        <v>0</v>
      </c>
    </row>
    <row r="1162" spans="1:245" x14ac:dyDescent="0.2">
      <c r="A1162">
        <v>17</v>
      </c>
      <c r="B1162">
        <v>1</v>
      </c>
      <c r="C1162">
        <f>ROW(SmtRes!A1475)</f>
        <v>1475</v>
      </c>
      <c r="D1162">
        <f>ROW(EtalonRes!A1692)</f>
        <v>1692</v>
      </c>
      <c r="E1162" t="s">
        <v>664</v>
      </c>
      <c r="F1162" t="s">
        <v>15</v>
      </c>
      <c r="G1162" t="s">
        <v>16</v>
      </c>
      <c r="H1162" t="s">
        <v>17</v>
      </c>
      <c r="I1162">
        <v>1</v>
      </c>
      <c r="J1162">
        <v>0</v>
      </c>
      <c r="K1162">
        <v>1</v>
      </c>
      <c r="O1162">
        <f t="shared" ref="O1162:O1191" si="1016">ROUND(CP1162,2)</f>
        <v>1341.74</v>
      </c>
      <c r="P1162">
        <f t="shared" ref="P1162:P1191" si="1017">ROUND(CQ1162*I1162,2)</f>
        <v>18.489999999999998</v>
      </c>
      <c r="Q1162">
        <f t="shared" ref="Q1162:Q1191" si="1018">ROUND(CR1162*I1162,2)</f>
        <v>92.16</v>
      </c>
      <c r="R1162">
        <f t="shared" ref="R1162:R1191" si="1019">ROUND(CS1162*I1162,2)</f>
        <v>21.04</v>
      </c>
      <c r="S1162">
        <f t="shared" ref="S1162:S1191" si="1020">ROUND(CT1162*I1162,2)</f>
        <v>1231.0899999999999</v>
      </c>
      <c r="T1162">
        <f t="shared" ref="T1162:T1191" si="1021">ROUND(CU1162*I1162,2)</f>
        <v>0</v>
      </c>
      <c r="U1162">
        <f t="shared" ref="U1162:U1191" si="1022">CV1162*I1162</f>
        <v>3.8325</v>
      </c>
      <c r="V1162">
        <f t="shared" ref="V1162:V1191" si="1023">CW1162*I1162</f>
        <v>5.2500000000000005E-2</v>
      </c>
      <c r="W1162">
        <f t="shared" ref="W1162:W1191" si="1024">ROUND(CX1162*I1162,2)</f>
        <v>0</v>
      </c>
      <c r="X1162">
        <f t="shared" ref="X1162:X1191" si="1025">ROUND(CY1162,2)</f>
        <v>1515.08</v>
      </c>
      <c r="Y1162">
        <f t="shared" ref="Y1162:Y1191" si="1026">ROUND(CZ1162,2)</f>
        <v>901.53</v>
      </c>
      <c r="AA1162">
        <v>51651743</v>
      </c>
      <c r="AB1162">
        <f t="shared" ref="AB1162:AB1191" si="1027">ROUND((AC1162+AD1162+AF1162),2)</f>
        <v>45.85</v>
      </c>
      <c r="AC1162">
        <f t="shared" ref="AC1162:AC1191" si="1028">ROUND((ES1162),2)</f>
        <v>2.0299999999999998</v>
      </c>
      <c r="AD1162">
        <f>ROUND(((((ET1162*ROUND(1.05,7)))-((EU1162*ROUND(1.05,7))))+AE1162),2)</f>
        <v>6.95</v>
      </c>
      <c r="AE1162">
        <f>ROUND(((EU1162*ROUND(1.05,7))),2)</f>
        <v>0.63</v>
      </c>
      <c r="AF1162">
        <f>ROUND(((EV1162*ROUND(1.05,7))),2)</f>
        <v>36.869999999999997</v>
      </c>
      <c r="AG1162">
        <f t="shared" ref="AG1162:AG1191" si="1029">ROUND((AP1162),2)</f>
        <v>0</v>
      </c>
      <c r="AH1162">
        <f>((EW1162*ROUND(1.05,7)))</f>
        <v>3.8325</v>
      </c>
      <c r="AI1162">
        <f>((EX1162*ROUND(1.05,7)))</f>
        <v>5.2500000000000005E-2</v>
      </c>
      <c r="AJ1162">
        <f t="shared" ref="AJ1162:AJ1191" si="1030">(AS1162)</f>
        <v>0</v>
      </c>
      <c r="AK1162">
        <v>43.76</v>
      </c>
      <c r="AL1162">
        <v>2.0299999999999998</v>
      </c>
      <c r="AM1162">
        <v>6.62</v>
      </c>
      <c r="AN1162">
        <v>0.6</v>
      </c>
      <c r="AO1162">
        <v>35.11</v>
      </c>
      <c r="AP1162">
        <v>0</v>
      </c>
      <c r="AQ1162">
        <v>3.65</v>
      </c>
      <c r="AR1162">
        <v>0.05</v>
      </c>
      <c r="AS1162">
        <v>0</v>
      </c>
      <c r="AT1162">
        <v>121</v>
      </c>
      <c r="AU1162">
        <v>72</v>
      </c>
      <c r="AV1162">
        <v>1</v>
      </c>
      <c r="AW1162">
        <v>1</v>
      </c>
      <c r="AZ1162">
        <v>1</v>
      </c>
      <c r="BA1162">
        <v>33.39</v>
      </c>
      <c r="BB1162">
        <v>13.26</v>
      </c>
      <c r="BC1162">
        <v>9.11</v>
      </c>
      <c r="BD1162" t="s">
        <v>3</v>
      </c>
      <c r="BE1162" t="s">
        <v>3</v>
      </c>
      <c r="BF1162" t="s">
        <v>3</v>
      </c>
      <c r="BG1162" t="s">
        <v>3</v>
      </c>
      <c r="BH1162">
        <v>0</v>
      </c>
      <c r="BI1162">
        <v>1</v>
      </c>
      <c r="BJ1162" t="s">
        <v>18</v>
      </c>
      <c r="BM1162">
        <v>20001</v>
      </c>
      <c r="BN1162">
        <v>0</v>
      </c>
      <c r="BO1162" t="s">
        <v>3</v>
      </c>
      <c r="BP1162">
        <v>0</v>
      </c>
      <c r="BQ1162">
        <v>22</v>
      </c>
      <c r="BR1162">
        <v>0</v>
      </c>
      <c r="BS1162">
        <v>33.39</v>
      </c>
      <c r="BT1162">
        <v>1</v>
      </c>
      <c r="BU1162">
        <v>1</v>
      </c>
      <c r="BV1162">
        <v>1</v>
      </c>
      <c r="BW1162">
        <v>1</v>
      </c>
      <c r="BX1162">
        <v>1</v>
      </c>
      <c r="BY1162" t="s">
        <v>3</v>
      </c>
      <c r="BZ1162">
        <v>121</v>
      </c>
      <c r="CA1162">
        <v>72</v>
      </c>
      <c r="CB1162" t="s">
        <v>3</v>
      </c>
      <c r="CE1162">
        <v>0</v>
      </c>
      <c r="CF1162">
        <v>0</v>
      </c>
      <c r="CG1162">
        <v>0</v>
      </c>
      <c r="CM1162">
        <v>0</v>
      </c>
      <c r="CN1162" t="s">
        <v>19</v>
      </c>
      <c r="CO1162">
        <v>0</v>
      </c>
      <c r="CP1162">
        <f t="shared" ref="CP1162:CP1191" si="1031">(P1162+Q1162+S1162)</f>
        <v>1341.74</v>
      </c>
      <c r="CQ1162">
        <f>AC1162*BC1162</f>
        <v>18.493299999999998</v>
      </c>
      <c r="CR1162">
        <f>AD1162*BB1162</f>
        <v>92.156999999999996</v>
      </c>
      <c r="CS1162">
        <f t="shared" ref="CS1162:CS1191" si="1032">AE1162*BS1162</f>
        <v>21.035700000000002</v>
      </c>
      <c r="CT1162">
        <f t="shared" ref="CT1162:CT1191" si="1033">AF1162*BA1162</f>
        <v>1231.0892999999999</v>
      </c>
      <c r="CU1162">
        <f t="shared" ref="CU1162:CU1191" si="1034">AG1162</f>
        <v>0</v>
      </c>
      <c r="CV1162">
        <f t="shared" ref="CV1162:CV1191" si="1035">AH1162</f>
        <v>3.8325</v>
      </c>
      <c r="CW1162">
        <f t="shared" ref="CW1162:CW1191" si="1036">AI1162</f>
        <v>5.2500000000000005E-2</v>
      </c>
      <c r="CX1162">
        <f t="shared" ref="CX1162:CX1191" si="1037">AJ1162</f>
        <v>0</v>
      </c>
      <c r="CY1162">
        <f>(((S1162+R1162)*AT1162)/100)</f>
        <v>1515.0772999999999</v>
      </c>
      <c r="CZ1162">
        <f>(((S1162+R1162)*AU1162)/100)</f>
        <v>901.53359999999986</v>
      </c>
      <c r="DC1162" t="s">
        <v>3</v>
      </c>
      <c r="DD1162" t="s">
        <v>3</v>
      </c>
      <c r="DE1162" t="s">
        <v>20</v>
      </c>
      <c r="DF1162" t="s">
        <v>20</v>
      </c>
      <c r="DG1162" t="s">
        <v>20</v>
      </c>
      <c r="DH1162" t="s">
        <v>3</v>
      </c>
      <c r="DI1162" t="s">
        <v>20</v>
      </c>
      <c r="DJ1162" t="s">
        <v>20</v>
      </c>
      <c r="DK1162" t="s">
        <v>3</v>
      </c>
      <c r="DL1162" t="s">
        <v>3</v>
      </c>
      <c r="DM1162" t="s">
        <v>3</v>
      </c>
      <c r="DN1162">
        <v>0</v>
      </c>
      <c r="DO1162">
        <v>0</v>
      </c>
      <c r="DP1162">
        <v>1</v>
      </c>
      <c r="DQ1162">
        <v>1</v>
      </c>
      <c r="DU1162">
        <v>1013</v>
      </c>
      <c r="DV1162" t="s">
        <v>17</v>
      </c>
      <c r="DW1162" t="s">
        <v>17</v>
      </c>
      <c r="DX1162">
        <v>1</v>
      </c>
      <c r="DZ1162" t="s">
        <v>3</v>
      </c>
      <c r="EA1162" t="s">
        <v>3</v>
      </c>
      <c r="EB1162" t="s">
        <v>3</v>
      </c>
      <c r="EC1162" t="s">
        <v>3</v>
      </c>
      <c r="EE1162">
        <v>50757454</v>
      </c>
      <c r="EF1162">
        <v>22</v>
      </c>
      <c r="EG1162" t="s">
        <v>21</v>
      </c>
      <c r="EH1162">
        <v>16</v>
      </c>
      <c r="EI1162" t="s">
        <v>22</v>
      </c>
      <c r="EJ1162">
        <v>1</v>
      </c>
      <c r="EK1162">
        <v>20001</v>
      </c>
      <c r="EL1162" t="s">
        <v>23</v>
      </c>
      <c r="EM1162" t="s">
        <v>24</v>
      </c>
      <c r="EO1162" t="s">
        <v>25</v>
      </c>
      <c r="EQ1162">
        <v>131072</v>
      </c>
      <c r="ER1162">
        <v>43.76</v>
      </c>
      <c r="ES1162">
        <v>2.0299999999999998</v>
      </c>
      <c r="ET1162">
        <v>6.62</v>
      </c>
      <c r="EU1162">
        <v>0.6</v>
      </c>
      <c r="EV1162">
        <v>35.11</v>
      </c>
      <c r="EW1162">
        <v>3.65</v>
      </c>
      <c r="EX1162">
        <v>0.05</v>
      </c>
      <c r="EY1162">
        <v>0</v>
      </c>
      <c r="FQ1162">
        <v>0</v>
      </c>
      <c r="FR1162">
        <f t="shared" ref="FR1162:FR1191" si="1038">ROUND(IF(BI1162=3,GM1162,0),2)</f>
        <v>0</v>
      </c>
      <c r="FS1162">
        <v>0</v>
      </c>
      <c r="FX1162">
        <v>121</v>
      </c>
      <c r="FY1162">
        <v>72</v>
      </c>
      <c r="GA1162" t="s">
        <v>3</v>
      </c>
      <c r="GD1162">
        <v>1</v>
      </c>
      <c r="GF1162">
        <v>-2090890730</v>
      </c>
      <c r="GG1162">
        <v>2</v>
      </c>
      <c r="GH1162">
        <v>1</v>
      </c>
      <c r="GI1162">
        <v>4</v>
      </c>
      <c r="GJ1162">
        <v>0</v>
      </c>
      <c r="GK1162">
        <v>0</v>
      </c>
      <c r="GL1162">
        <f t="shared" ref="GL1162:GL1191" si="1039">ROUND(IF(AND(BH1162=3,BI1162=3,FS1162&lt;&gt;0),P1162,0),2)</f>
        <v>0</v>
      </c>
      <c r="GM1162">
        <f t="shared" ref="GM1162:GM1191" si="1040">ROUND(O1162+X1162+Y1162,2)+GX1162</f>
        <v>3758.35</v>
      </c>
      <c r="GN1162">
        <f t="shared" ref="GN1162:GN1191" si="1041">IF(OR(BI1162=0,BI1162=1),GM1162,0)</f>
        <v>3758.35</v>
      </c>
      <c r="GO1162">
        <f t="shared" ref="GO1162:GO1191" si="1042">IF(BI1162=2,GM1162,0)</f>
        <v>0</v>
      </c>
      <c r="GP1162">
        <f t="shared" ref="GP1162:GP1191" si="1043">IF(BI1162=4,GM1162+GX1162,0)</f>
        <v>0</v>
      </c>
      <c r="GR1162">
        <v>0</v>
      </c>
      <c r="GS1162">
        <v>3</v>
      </c>
      <c r="GT1162">
        <v>0</v>
      </c>
      <c r="GU1162" t="s">
        <v>3</v>
      </c>
      <c r="GV1162">
        <f t="shared" ref="GV1162:GV1191" si="1044">ROUND((GT1162),2)</f>
        <v>0</v>
      </c>
      <c r="GW1162">
        <v>1</v>
      </c>
      <c r="GX1162">
        <f t="shared" ref="GX1162:GX1191" si="1045">ROUND(HC1162*I1162,2)</f>
        <v>0</v>
      </c>
      <c r="HA1162">
        <v>0</v>
      </c>
      <c r="HB1162">
        <v>0</v>
      </c>
      <c r="HC1162">
        <f t="shared" ref="HC1162:HC1191" si="1046">GV1162*GW1162</f>
        <v>0</v>
      </c>
      <c r="HE1162" t="s">
        <v>3</v>
      </c>
      <c r="HF1162" t="s">
        <v>3</v>
      </c>
      <c r="HM1162" t="s">
        <v>3</v>
      </c>
      <c r="HN1162" t="s">
        <v>26</v>
      </c>
      <c r="HO1162" t="s">
        <v>27</v>
      </c>
      <c r="HP1162" t="s">
        <v>22</v>
      </c>
      <c r="HQ1162" t="s">
        <v>22</v>
      </c>
      <c r="IK1162">
        <v>0</v>
      </c>
    </row>
    <row r="1163" spans="1:245" x14ac:dyDescent="0.2">
      <c r="A1163">
        <v>18</v>
      </c>
      <c r="B1163">
        <v>1</v>
      </c>
      <c r="C1163">
        <v>1475</v>
      </c>
      <c r="E1163" t="s">
        <v>665</v>
      </c>
      <c r="F1163" t="s">
        <v>29</v>
      </c>
      <c r="G1163" t="s">
        <v>415</v>
      </c>
      <c r="H1163" t="str">
        <f>'1.Ведомость'!C360</f>
        <v>КОМПЛ</v>
      </c>
      <c r="I1163">
        <f>I1162*J1163</f>
        <v>1</v>
      </c>
      <c r="J1163">
        <v>1</v>
      </c>
      <c r="K1163">
        <v>1</v>
      </c>
      <c r="O1163">
        <f t="shared" si="1016"/>
        <v>1304.22</v>
      </c>
      <c r="P1163">
        <f t="shared" si="1017"/>
        <v>1304.22</v>
      </c>
      <c r="Q1163">
        <f t="shared" si="1018"/>
        <v>0</v>
      </c>
      <c r="R1163">
        <f t="shared" si="1019"/>
        <v>0</v>
      </c>
      <c r="S1163">
        <f t="shared" si="1020"/>
        <v>0</v>
      </c>
      <c r="T1163">
        <f t="shared" si="1021"/>
        <v>0</v>
      </c>
      <c r="U1163">
        <f t="shared" si="1022"/>
        <v>0</v>
      </c>
      <c r="V1163">
        <f t="shared" si="1023"/>
        <v>0</v>
      </c>
      <c r="W1163">
        <f t="shared" si="1024"/>
        <v>0</v>
      </c>
      <c r="X1163">
        <f t="shared" si="1025"/>
        <v>0</v>
      </c>
      <c r="Y1163">
        <f t="shared" si="1026"/>
        <v>0</v>
      </c>
      <c r="AA1163">
        <v>51651743</v>
      </c>
      <c r="AB1163">
        <f t="shared" si="1027"/>
        <v>1304.22</v>
      </c>
      <c r="AC1163">
        <f t="shared" si="1028"/>
        <v>1304.22</v>
      </c>
      <c r="AD1163">
        <f>ROUND((ET1163),2)</f>
        <v>0</v>
      </c>
      <c r="AE1163">
        <f>ROUND((EU1163),2)</f>
        <v>0</v>
      </c>
      <c r="AF1163">
        <f>ROUND((EV1163),2)</f>
        <v>0</v>
      </c>
      <c r="AG1163">
        <f t="shared" si="1029"/>
        <v>0</v>
      </c>
      <c r="AH1163">
        <f>(EW1163)</f>
        <v>0</v>
      </c>
      <c r="AI1163">
        <f>(EX1163)</f>
        <v>0</v>
      </c>
      <c r="AJ1163">
        <f t="shared" si="1030"/>
        <v>0</v>
      </c>
      <c r="AK1163">
        <v>1304.22</v>
      </c>
      <c r="AL1163">
        <v>1304.22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1</v>
      </c>
      <c r="AW1163">
        <v>1</v>
      </c>
      <c r="AZ1163">
        <v>1</v>
      </c>
      <c r="BA1163">
        <v>1</v>
      </c>
      <c r="BB1163">
        <v>1</v>
      </c>
      <c r="BC1163">
        <v>6.13</v>
      </c>
      <c r="BD1163" t="s">
        <v>3</v>
      </c>
      <c r="BE1163" t="s">
        <v>3</v>
      </c>
      <c r="BF1163" t="s">
        <v>3</v>
      </c>
      <c r="BG1163" t="s">
        <v>3</v>
      </c>
      <c r="BH1163">
        <v>3</v>
      </c>
      <c r="BI1163">
        <v>3</v>
      </c>
      <c r="BJ1163" t="s">
        <v>3</v>
      </c>
      <c r="BM1163">
        <v>902</v>
      </c>
      <c r="BN1163">
        <v>0</v>
      </c>
      <c r="BO1163" t="s">
        <v>3</v>
      </c>
      <c r="BP1163">
        <v>0</v>
      </c>
      <c r="BQ1163">
        <v>92</v>
      </c>
      <c r="BR1163">
        <v>0</v>
      </c>
      <c r="BS1163">
        <v>1</v>
      </c>
      <c r="BT1163">
        <v>1</v>
      </c>
      <c r="BU1163">
        <v>1</v>
      </c>
      <c r="BV1163">
        <v>1</v>
      </c>
      <c r="BW1163">
        <v>1</v>
      </c>
      <c r="BX1163">
        <v>1</v>
      </c>
      <c r="BY1163" t="s">
        <v>3</v>
      </c>
      <c r="BZ1163">
        <v>0</v>
      </c>
      <c r="CA1163">
        <v>0</v>
      </c>
      <c r="CB1163" t="s">
        <v>3</v>
      </c>
      <c r="CE1163">
        <v>0</v>
      </c>
      <c r="CF1163">
        <v>0</v>
      </c>
      <c r="CG1163">
        <v>0</v>
      </c>
      <c r="CM1163">
        <v>0</v>
      </c>
      <c r="CN1163" t="s">
        <v>3</v>
      </c>
      <c r="CO1163">
        <v>0</v>
      </c>
      <c r="CP1163">
        <f t="shared" si="1031"/>
        <v>1304.22</v>
      </c>
      <c r="CQ1163">
        <f>AC1163</f>
        <v>1304.22</v>
      </c>
      <c r="CR1163">
        <f>AD1163</f>
        <v>0</v>
      </c>
      <c r="CS1163">
        <f t="shared" si="1032"/>
        <v>0</v>
      </c>
      <c r="CT1163">
        <f t="shared" si="1033"/>
        <v>0</v>
      </c>
      <c r="CU1163">
        <f t="shared" si="1034"/>
        <v>0</v>
      </c>
      <c r="CV1163">
        <f t="shared" si="1035"/>
        <v>0</v>
      </c>
      <c r="CW1163">
        <f t="shared" si="1036"/>
        <v>0</v>
      </c>
      <c r="CX1163">
        <f t="shared" si="1037"/>
        <v>0</v>
      </c>
      <c r="CY1163">
        <f>0</f>
        <v>0</v>
      </c>
      <c r="CZ1163">
        <f>0</f>
        <v>0</v>
      </c>
      <c r="DC1163" t="s">
        <v>3</v>
      </c>
      <c r="DD1163" t="s">
        <v>3</v>
      </c>
      <c r="DE1163" t="s">
        <v>3</v>
      </c>
      <c r="DF1163" t="s">
        <v>3</v>
      </c>
      <c r="DG1163" t="s">
        <v>3</v>
      </c>
      <c r="DH1163" t="s">
        <v>3</v>
      </c>
      <c r="DI1163" t="s">
        <v>3</v>
      </c>
      <c r="DJ1163" t="s">
        <v>3</v>
      </c>
      <c r="DK1163" t="s">
        <v>3</v>
      </c>
      <c r="DL1163" t="s">
        <v>3</v>
      </c>
      <c r="DM1163" t="s">
        <v>3</v>
      </c>
      <c r="DN1163">
        <v>0</v>
      </c>
      <c r="DO1163">
        <v>0</v>
      </c>
      <c r="DP1163">
        <v>1</v>
      </c>
      <c r="DQ1163">
        <v>1</v>
      </c>
      <c r="DU1163">
        <v>1013</v>
      </c>
      <c r="DV1163" t="s">
        <v>31</v>
      </c>
      <c r="DW1163" t="s">
        <v>31</v>
      </c>
      <c r="DX1163">
        <v>1</v>
      </c>
      <c r="DZ1163" t="s">
        <v>3</v>
      </c>
      <c r="EA1163" t="s">
        <v>3</v>
      </c>
      <c r="EB1163" t="s">
        <v>3</v>
      </c>
      <c r="EC1163" t="s">
        <v>3</v>
      </c>
      <c r="EE1163">
        <v>50757270</v>
      </c>
      <c r="EF1163">
        <v>92</v>
      </c>
      <c r="EG1163" t="s">
        <v>32</v>
      </c>
      <c r="EH1163">
        <v>0</v>
      </c>
      <c r="EI1163" t="s">
        <v>3</v>
      </c>
      <c r="EJ1163">
        <v>3</v>
      </c>
      <c r="EK1163">
        <v>902</v>
      </c>
      <c r="EL1163" t="s">
        <v>32</v>
      </c>
      <c r="EM1163" t="s">
        <v>33</v>
      </c>
      <c r="EO1163" t="s">
        <v>3</v>
      </c>
      <c r="EQ1163">
        <v>0</v>
      </c>
      <c r="ER1163">
        <v>1304.22</v>
      </c>
      <c r="ES1163">
        <v>1304.22</v>
      </c>
      <c r="ET1163">
        <v>0</v>
      </c>
      <c r="EU1163">
        <v>0</v>
      </c>
      <c r="EV1163">
        <v>0</v>
      </c>
      <c r="EW1163">
        <v>0</v>
      </c>
      <c r="EX1163">
        <v>0</v>
      </c>
      <c r="EZ1163">
        <v>5</v>
      </c>
      <c r="FC1163">
        <v>0</v>
      </c>
      <c r="FD1163">
        <v>18</v>
      </c>
      <c r="FF1163">
        <v>1250</v>
      </c>
      <c r="FQ1163">
        <v>0</v>
      </c>
      <c r="FR1163">
        <f t="shared" si="1038"/>
        <v>1304.22</v>
      </c>
      <c r="FS1163">
        <v>0</v>
      </c>
      <c r="FX1163">
        <v>0</v>
      </c>
      <c r="FY1163">
        <v>0</v>
      </c>
      <c r="GA1163" t="s">
        <v>34</v>
      </c>
      <c r="GD1163">
        <v>1</v>
      </c>
      <c r="GF1163">
        <v>-1198659624</v>
      </c>
      <c r="GG1163">
        <v>2</v>
      </c>
      <c r="GH1163">
        <v>3</v>
      </c>
      <c r="GI1163">
        <v>4</v>
      </c>
      <c r="GJ1163">
        <v>0</v>
      </c>
      <c r="GK1163">
        <v>0</v>
      </c>
      <c r="GL1163">
        <f t="shared" si="1039"/>
        <v>0</v>
      </c>
      <c r="GM1163">
        <f t="shared" si="1040"/>
        <v>1304.22</v>
      </c>
      <c r="GN1163">
        <f t="shared" si="1041"/>
        <v>0</v>
      </c>
      <c r="GO1163">
        <f t="shared" si="1042"/>
        <v>0</v>
      </c>
      <c r="GP1163">
        <f t="shared" si="1043"/>
        <v>0</v>
      </c>
      <c r="GR1163">
        <v>1</v>
      </c>
      <c r="GS1163">
        <v>1</v>
      </c>
      <c r="GT1163">
        <v>0</v>
      </c>
      <c r="GU1163" t="s">
        <v>3</v>
      </c>
      <c r="GV1163">
        <f t="shared" si="1044"/>
        <v>0</v>
      </c>
      <c r="GW1163">
        <v>1</v>
      </c>
      <c r="GX1163">
        <f t="shared" si="1045"/>
        <v>0</v>
      </c>
      <c r="HA1163">
        <v>0</v>
      </c>
      <c r="HB1163">
        <v>0</v>
      </c>
      <c r="HC1163">
        <f t="shared" si="1046"/>
        <v>0</v>
      </c>
      <c r="HE1163" t="s">
        <v>35</v>
      </c>
      <c r="HF1163" t="s">
        <v>36</v>
      </c>
      <c r="HH1163">
        <f>ROUND(AC1163*I1163,2)</f>
        <v>1304.22</v>
      </c>
      <c r="HM1163" t="s">
        <v>3</v>
      </c>
      <c r="HN1163" t="s">
        <v>3</v>
      </c>
      <c r="HO1163" t="s">
        <v>3</v>
      </c>
      <c r="HP1163" t="s">
        <v>3</v>
      </c>
      <c r="HQ1163" t="s">
        <v>3</v>
      </c>
      <c r="IK1163">
        <v>0</v>
      </c>
    </row>
    <row r="1164" spans="1:245" x14ac:dyDescent="0.2">
      <c r="A1164">
        <v>17</v>
      </c>
      <c r="B1164">
        <v>1</v>
      </c>
      <c r="C1164">
        <f>ROW(SmtRes!A1485)</f>
        <v>1485</v>
      </c>
      <c r="D1164">
        <f>ROW(EtalonRes!A1701)</f>
        <v>1701</v>
      </c>
      <c r="E1164" t="s">
        <v>666</v>
      </c>
      <c r="F1164" t="s">
        <v>38</v>
      </c>
      <c r="G1164" t="s">
        <v>39</v>
      </c>
      <c r="H1164" t="s">
        <v>17</v>
      </c>
      <c r="I1164">
        <v>1</v>
      </c>
      <c r="J1164">
        <v>0</v>
      </c>
      <c r="K1164">
        <v>1</v>
      </c>
      <c r="O1164">
        <f t="shared" si="1016"/>
        <v>729.99</v>
      </c>
      <c r="P1164">
        <f t="shared" si="1017"/>
        <v>372.87</v>
      </c>
      <c r="Q1164">
        <f t="shared" si="1018"/>
        <v>20.55</v>
      </c>
      <c r="R1164">
        <f t="shared" si="1019"/>
        <v>4.34</v>
      </c>
      <c r="S1164">
        <f t="shared" si="1020"/>
        <v>336.57</v>
      </c>
      <c r="T1164">
        <f t="shared" si="1021"/>
        <v>0</v>
      </c>
      <c r="U1164">
        <f t="shared" si="1022"/>
        <v>1.1235000000000002</v>
      </c>
      <c r="V1164">
        <f t="shared" si="1023"/>
        <v>1.0500000000000001E-2</v>
      </c>
      <c r="W1164">
        <f t="shared" si="1024"/>
        <v>0</v>
      </c>
      <c r="X1164">
        <f t="shared" si="1025"/>
        <v>412.5</v>
      </c>
      <c r="Y1164">
        <f t="shared" si="1026"/>
        <v>245.46</v>
      </c>
      <c r="AA1164">
        <v>51651743</v>
      </c>
      <c r="AB1164">
        <f t="shared" si="1027"/>
        <v>52.56</v>
      </c>
      <c r="AC1164">
        <f t="shared" si="1028"/>
        <v>40.93</v>
      </c>
      <c r="AD1164">
        <f>ROUND(((((ET1164*ROUND(1.05,7)))-((EU1164*ROUND(1.05,7))))+AE1164),2)</f>
        <v>1.55</v>
      </c>
      <c r="AE1164">
        <f>ROUND(((EU1164*ROUND(1.05,7))),2)</f>
        <v>0.13</v>
      </c>
      <c r="AF1164">
        <f>ROUND(((EV1164*ROUND(1.05,7))),2)</f>
        <v>10.08</v>
      </c>
      <c r="AG1164">
        <f t="shared" si="1029"/>
        <v>0</v>
      </c>
      <c r="AH1164">
        <f>((EW1164*ROUND(1.05,7)))</f>
        <v>1.1235000000000002</v>
      </c>
      <c r="AI1164">
        <f>((EX1164*ROUND(1.05,7)))</f>
        <v>1.0500000000000001E-2</v>
      </c>
      <c r="AJ1164">
        <f t="shared" si="1030"/>
        <v>0</v>
      </c>
      <c r="AK1164">
        <v>52</v>
      </c>
      <c r="AL1164">
        <v>40.93</v>
      </c>
      <c r="AM1164">
        <v>1.47</v>
      </c>
      <c r="AN1164">
        <v>0.12</v>
      </c>
      <c r="AO1164">
        <v>9.6</v>
      </c>
      <c r="AP1164">
        <v>0</v>
      </c>
      <c r="AQ1164">
        <v>1.07</v>
      </c>
      <c r="AR1164">
        <v>0.01</v>
      </c>
      <c r="AS1164">
        <v>0</v>
      </c>
      <c r="AT1164">
        <v>121</v>
      </c>
      <c r="AU1164">
        <v>72</v>
      </c>
      <c r="AV1164">
        <v>1</v>
      </c>
      <c r="AW1164">
        <v>1</v>
      </c>
      <c r="AZ1164">
        <v>1</v>
      </c>
      <c r="BA1164">
        <v>33.39</v>
      </c>
      <c r="BB1164">
        <v>13.26</v>
      </c>
      <c r="BC1164">
        <v>9.11</v>
      </c>
      <c r="BD1164" t="s">
        <v>3</v>
      </c>
      <c r="BE1164" t="s">
        <v>3</v>
      </c>
      <c r="BF1164" t="s">
        <v>3</v>
      </c>
      <c r="BG1164" t="s">
        <v>3</v>
      </c>
      <c r="BH1164">
        <v>0</v>
      </c>
      <c r="BI1164">
        <v>1</v>
      </c>
      <c r="BJ1164" t="s">
        <v>40</v>
      </c>
      <c r="BM1164">
        <v>20001</v>
      </c>
      <c r="BN1164">
        <v>0</v>
      </c>
      <c r="BO1164" t="s">
        <v>3</v>
      </c>
      <c r="BP1164">
        <v>0</v>
      </c>
      <c r="BQ1164">
        <v>22</v>
      </c>
      <c r="BR1164">
        <v>0</v>
      </c>
      <c r="BS1164">
        <v>33.39</v>
      </c>
      <c r="BT1164">
        <v>1</v>
      </c>
      <c r="BU1164">
        <v>1</v>
      </c>
      <c r="BV1164">
        <v>1</v>
      </c>
      <c r="BW1164">
        <v>1</v>
      </c>
      <c r="BX1164">
        <v>1</v>
      </c>
      <c r="BY1164" t="s">
        <v>3</v>
      </c>
      <c r="BZ1164">
        <v>121</v>
      </c>
      <c r="CA1164">
        <v>72</v>
      </c>
      <c r="CB1164" t="s">
        <v>3</v>
      </c>
      <c r="CE1164">
        <v>0</v>
      </c>
      <c r="CF1164">
        <v>0</v>
      </c>
      <c r="CG1164">
        <v>0</v>
      </c>
      <c r="CM1164">
        <v>0</v>
      </c>
      <c r="CN1164" t="s">
        <v>19</v>
      </c>
      <c r="CO1164">
        <v>0</v>
      </c>
      <c r="CP1164">
        <f t="shared" si="1031"/>
        <v>729.99</v>
      </c>
      <c r="CQ1164">
        <f>AC1164*BC1164</f>
        <v>372.8723</v>
      </c>
      <c r="CR1164">
        <f>AD1164*BB1164</f>
        <v>20.553000000000001</v>
      </c>
      <c r="CS1164">
        <f t="shared" si="1032"/>
        <v>4.3407</v>
      </c>
      <c r="CT1164">
        <f t="shared" si="1033"/>
        <v>336.57120000000003</v>
      </c>
      <c r="CU1164">
        <f t="shared" si="1034"/>
        <v>0</v>
      </c>
      <c r="CV1164">
        <f t="shared" si="1035"/>
        <v>1.1235000000000002</v>
      </c>
      <c r="CW1164">
        <f t="shared" si="1036"/>
        <v>1.0500000000000001E-2</v>
      </c>
      <c r="CX1164">
        <f t="shared" si="1037"/>
        <v>0</v>
      </c>
      <c r="CY1164">
        <f t="shared" ref="CY1164:CY1191" si="1047">(((S1164+R1164)*AT1164)/100)</f>
        <v>412.50109999999995</v>
      </c>
      <c r="CZ1164">
        <f t="shared" ref="CZ1164:CZ1191" si="1048">(((S1164+R1164)*AU1164)/100)</f>
        <v>245.45519999999996</v>
      </c>
      <c r="DC1164" t="s">
        <v>3</v>
      </c>
      <c r="DD1164" t="s">
        <v>3</v>
      </c>
      <c r="DE1164" t="s">
        <v>20</v>
      </c>
      <c r="DF1164" t="s">
        <v>20</v>
      </c>
      <c r="DG1164" t="s">
        <v>20</v>
      </c>
      <c r="DH1164" t="s">
        <v>3</v>
      </c>
      <c r="DI1164" t="s">
        <v>20</v>
      </c>
      <c r="DJ1164" t="s">
        <v>20</v>
      </c>
      <c r="DK1164" t="s">
        <v>3</v>
      </c>
      <c r="DL1164" t="s">
        <v>3</v>
      </c>
      <c r="DM1164" t="s">
        <v>3</v>
      </c>
      <c r="DN1164">
        <v>0</v>
      </c>
      <c r="DO1164">
        <v>0</v>
      </c>
      <c r="DP1164">
        <v>1</v>
      </c>
      <c r="DQ1164">
        <v>1</v>
      </c>
      <c r="DU1164">
        <v>1013</v>
      </c>
      <c r="DV1164" t="s">
        <v>17</v>
      </c>
      <c r="DW1164" t="s">
        <v>17</v>
      </c>
      <c r="DX1164">
        <v>1</v>
      </c>
      <c r="DZ1164" t="s">
        <v>3</v>
      </c>
      <c r="EA1164" t="s">
        <v>3</v>
      </c>
      <c r="EB1164" t="s">
        <v>3</v>
      </c>
      <c r="EC1164" t="s">
        <v>3</v>
      </c>
      <c r="EE1164">
        <v>50757454</v>
      </c>
      <c r="EF1164">
        <v>22</v>
      </c>
      <c r="EG1164" t="s">
        <v>21</v>
      </c>
      <c r="EH1164">
        <v>16</v>
      </c>
      <c r="EI1164" t="s">
        <v>22</v>
      </c>
      <c r="EJ1164">
        <v>1</v>
      </c>
      <c r="EK1164">
        <v>20001</v>
      </c>
      <c r="EL1164" t="s">
        <v>23</v>
      </c>
      <c r="EM1164" t="s">
        <v>24</v>
      </c>
      <c r="EO1164" t="s">
        <v>25</v>
      </c>
      <c r="EQ1164">
        <v>131072</v>
      </c>
      <c r="ER1164">
        <v>52</v>
      </c>
      <c r="ES1164">
        <v>40.93</v>
      </c>
      <c r="ET1164">
        <v>1.47</v>
      </c>
      <c r="EU1164">
        <v>0.12</v>
      </c>
      <c r="EV1164">
        <v>9.6</v>
      </c>
      <c r="EW1164">
        <v>1.07</v>
      </c>
      <c r="EX1164">
        <v>0.01</v>
      </c>
      <c r="EY1164">
        <v>0</v>
      </c>
      <c r="FQ1164">
        <v>0</v>
      </c>
      <c r="FR1164">
        <f t="shared" si="1038"/>
        <v>0</v>
      </c>
      <c r="FS1164">
        <v>0</v>
      </c>
      <c r="FX1164">
        <v>121</v>
      </c>
      <c r="FY1164">
        <v>72</v>
      </c>
      <c r="GA1164" t="s">
        <v>3</v>
      </c>
      <c r="GD1164">
        <v>1</v>
      </c>
      <c r="GF1164">
        <v>-476731723</v>
      </c>
      <c r="GG1164">
        <v>2</v>
      </c>
      <c r="GH1164">
        <v>1</v>
      </c>
      <c r="GI1164">
        <v>4</v>
      </c>
      <c r="GJ1164">
        <v>0</v>
      </c>
      <c r="GK1164">
        <v>0</v>
      </c>
      <c r="GL1164">
        <f t="shared" si="1039"/>
        <v>0</v>
      </c>
      <c r="GM1164">
        <f t="shared" si="1040"/>
        <v>1387.95</v>
      </c>
      <c r="GN1164">
        <f t="shared" si="1041"/>
        <v>1387.95</v>
      </c>
      <c r="GO1164">
        <f t="shared" si="1042"/>
        <v>0</v>
      </c>
      <c r="GP1164">
        <f t="shared" si="1043"/>
        <v>0</v>
      </c>
      <c r="GR1164">
        <v>0</v>
      </c>
      <c r="GS1164">
        <v>3</v>
      </c>
      <c r="GT1164">
        <v>0</v>
      </c>
      <c r="GU1164" t="s">
        <v>3</v>
      </c>
      <c r="GV1164">
        <f t="shared" si="1044"/>
        <v>0</v>
      </c>
      <c r="GW1164">
        <v>1</v>
      </c>
      <c r="GX1164">
        <f t="shared" si="1045"/>
        <v>0</v>
      </c>
      <c r="HA1164">
        <v>0</v>
      </c>
      <c r="HB1164">
        <v>0</v>
      </c>
      <c r="HC1164">
        <f t="shared" si="1046"/>
        <v>0</v>
      </c>
      <c r="HE1164" t="s">
        <v>3</v>
      </c>
      <c r="HF1164" t="s">
        <v>3</v>
      </c>
      <c r="HM1164" t="s">
        <v>3</v>
      </c>
      <c r="HN1164" t="s">
        <v>26</v>
      </c>
      <c r="HO1164" t="s">
        <v>27</v>
      </c>
      <c r="HP1164" t="s">
        <v>22</v>
      </c>
      <c r="HQ1164" t="s">
        <v>22</v>
      </c>
      <c r="IK1164">
        <v>0</v>
      </c>
    </row>
    <row r="1165" spans="1:245" x14ac:dyDescent="0.2">
      <c r="A1165">
        <v>18</v>
      </c>
      <c r="B1165">
        <v>1</v>
      </c>
      <c r="C1165">
        <v>1480</v>
      </c>
      <c r="E1165" t="s">
        <v>667</v>
      </c>
      <c r="F1165" t="s">
        <v>42</v>
      </c>
      <c r="G1165" t="s">
        <v>43</v>
      </c>
      <c r="H1165" t="e">
        <f>'1.Ведомость'!#REF!</f>
        <v>#REF!</v>
      </c>
      <c r="I1165">
        <f>I1164*J1165</f>
        <v>0.1</v>
      </c>
      <c r="J1165">
        <v>0.1</v>
      </c>
      <c r="K1165">
        <v>0.1</v>
      </c>
      <c r="O1165">
        <f t="shared" si="1016"/>
        <v>0.91</v>
      </c>
      <c r="P1165">
        <f t="shared" si="1017"/>
        <v>0.91</v>
      </c>
      <c r="Q1165">
        <f t="shared" si="1018"/>
        <v>0</v>
      </c>
      <c r="R1165">
        <f t="shared" si="1019"/>
        <v>0</v>
      </c>
      <c r="S1165">
        <f t="shared" si="1020"/>
        <v>0</v>
      </c>
      <c r="T1165">
        <f t="shared" si="1021"/>
        <v>0</v>
      </c>
      <c r="U1165">
        <f t="shared" si="1022"/>
        <v>0</v>
      </c>
      <c r="V1165">
        <f t="shared" si="1023"/>
        <v>0</v>
      </c>
      <c r="W1165">
        <f t="shared" si="1024"/>
        <v>0</v>
      </c>
      <c r="X1165">
        <f t="shared" si="1025"/>
        <v>0</v>
      </c>
      <c r="Y1165">
        <f t="shared" si="1026"/>
        <v>0</v>
      </c>
      <c r="AA1165">
        <v>51651743</v>
      </c>
      <c r="AB1165">
        <f t="shared" si="1027"/>
        <v>1</v>
      </c>
      <c r="AC1165">
        <f t="shared" si="1028"/>
        <v>1</v>
      </c>
      <c r="AD1165">
        <f>ROUND((((ET1165)-(EU1165))+AE1165),2)</f>
        <v>0</v>
      </c>
      <c r="AE1165">
        <f t="shared" ref="AE1165:AF1167" si="1049">ROUND((EU1165),2)</f>
        <v>0</v>
      </c>
      <c r="AF1165">
        <f t="shared" si="1049"/>
        <v>0</v>
      </c>
      <c r="AG1165">
        <f t="shared" si="1029"/>
        <v>0</v>
      </c>
      <c r="AH1165">
        <f t="shared" ref="AH1165:AI1167" si="1050">(EW1165)</f>
        <v>0</v>
      </c>
      <c r="AI1165">
        <f t="shared" si="1050"/>
        <v>0</v>
      </c>
      <c r="AJ1165">
        <f t="shared" si="1030"/>
        <v>0</v>
      </c>
      <c r="AK1165">
        <v>1</v>
      </c>
      <c r="AL1165">
        <v>1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1</v>
      </c>
      <c r="AW1165">
        <v>1</v>
      </c>
      <c r="AZ1165">
        <v>1</v>
      </c>
      <c r="BA1165">
        <v>1</v>
      </c>
      <c r="BB1165">
        <v>1</v>
      </c>
      <c r="BC1165">
        <v>9.11</v>
      </c>
      <c r="BD1165" t="s">
        <v>3</v>
      </c>
      <c r="BE1165" t="s">
        <v>3</v>
      </c>
      <c r="BF1165" t="s">
        <v>3</v>
      </c>
      <c r="BG1165" t="s">
        <v>3</v>
      </c>
      <c r="BH1165">
        <v>3</v>
      </c>
      <c r="BI1165">
        <v>1</v>
      </c>
      <c r="BJ1165" t="s">
        <v>45</v>
      </c>
      <c r="BM1165">
        <v>500001</v>
      </c>
      <c r="BN1165">
        <v>0</v>
      </c>
      <c r="BO1165" t="s">
        <v>3</v>
      </c>
      <c r="BP1165">
        <v>0</v>
      </c>
      <c r="BQ1165">
        <v>8</v>
      </c>
      <c r="BR1165">
        <v>0</v>
      </c>
      <c r="BS1165">
        <v>1</v>
      </c>
      <c r="BT1165">
        <v>1</v>
      </c>
      <c r="BU1165">
        <v>1</v>
      </c>
      <c r="BV1165">
        <v>1</v>
      </c>
      <c r="BW1165">
        <v>1</v>
      </c>
      <c r="BX1165">
        <v>1</v>
      </c>
      <c r="BY1165" t="s">
        <v>3</v>
      </c>
      <c r="BZ1165">
        <v>0</v>
      </c>
      <c r="CA1165">
        <v>0</v>
      </c>
      <c r="CB1165" t="s">
        <v>3</v>
      </c>
      <c r="CE1165">
        <v>0</v>
      </c>
      <c r="CF1165">
        <v>0</v>
      </c>
      <c r="CG1165">
        <v>0</v>
      </c>
      <c r="CM1165">
        <v>0</v>
      </c>
      <c r="CN1165" t="s">
        <v>3</v>
      </c>
      <c r="CO1165">
        <v>0</v>
      </c>
      <c r="CP1165">
        <f t="shared" si="1031"/>
        <v>0.91</v>
      </c>
      <c r="CQ1165">
        <f>AC1165*BC1165</f>
        <v>9.11</v>
      </c>
      <c r="CR1165">
        <f>AD1165*BB1165</f>
        <v>0</v>
      </c>
      <c r="CS1165">
        <f t="shared" si="1032"/>
        <v>0</v>
      </c>
      <c r="CT1165">
        <f t="shared" si="1033"/>
        <v>0</v>
      </c>
      <c r="CU1165">
        <f t="shared" si="1034"/>
        <v>0</v>
      </c>
      <c r="CV1165">
        <f t="shared" si="1035"/>
        <v>0</v>
      </c>
      <c r="CW1165">
        <f t="shared" si="1036"/>
        <v>0</v>
      </c>
      <c r="CX1165">
        <f t="shared" si="1037"/>
        <v>0</v>
      </c>
      <c r="CY1165">
        <f t="shared" si="1047"/>
        <v>0</v>
      </c>
      <c r="CZ1165">
        <f t="shared" si="1048"/>
        <v>0</v>
      </c>
      <c r="DC1165" t="s">
        <v>3</v>
      </c>
      <c r="DD1165" t="s">
        <v>3</v>
      </c>
      <c r="DE1165" t="s">
        <v>3</v>
      </c>
      <c r="DF1165" t="s">
        <v>3</v>
      </c>
      <c r="DG1165" t="s">
        <v>3</v>
      </c>
      <c r="DH1165" t="s">
        <v>3</v>
      </c>
      <c r="DI1165" t="s">
        <v>3</v>
      </c>
      <c r="DJ1165" t="s">
        <v>3</v>
      </c>
      <c r="DK1165" t="s">
        <v>3</v>
      </c>
      <c r="DL1165" t="s">
        <v>3</v>
      </c>
      <c r="DM1165" t="s">
        <v>3</v>
      </c>
      <c r="DN1165">
        <v>0</v>
      </c>
      <c r="DO1165">
        <v>0</v>
      </c>
      <c r="DP1165">
        <v>1</v>
      </c>
      <c r="DQ1165">
        <v>1</v>
      </c>
      <c r="DU1165">
        <v>1013</v>
      </c>
      <c r="DV1165" t="s">
        <v>44</v>
      </c>
      <c r="DW1165" t="s">
        <v>44</v>
      </c>
      <c r="DX1165">
        <v>1</v>
      </c>
      <c r="DZ1165" t="s">
        <v>3</v>
      </c>
      <c r="EA1165" t="s">
        <v>3</v>
      </c>
      <c r="EB1165" t="s">
        <v>3</v>
      </c>
      <c r="EC1165" t="s">
        <v>3</v>
      </c>
      <c r="EE1165">
        <v>50757674</v>
      </c>
      <c r="EF1165">
        <v>8</v>
      </c>
      <c r="EG1165" t="s">
        <v>46</v>
      </c>
      <c r="EH1165">
        <v>0</v>
      </c>
      <c r="EI1165" t="s">
        <v>3</v>
      </c>
      <c r="EJ1165">
        <v>1</v>
      </c>
      <c r="EK1165">
        <v>500001</v>
      </c>
      <c r="EL1165" t="s">
        <v>47</v>
      </c>
      <c r="EM1165" t="s">
        <v>48</v>
      </c>
      <c r="EO1165" t="s">
        <v>3</v>
      </c>
      <c r="EQ1165">
        <v>0</v>
      </c>
      <c r="ER1165">
        <v>1</v>
      </c>
      <c r="ES1165">
        <v>1</v>
      </c>
      <c r="ET1165">
        <v>0</v>
      </c>
      <c r="EU1165">
        <v>0</v>
      </c>
      <c r="EV1165">
        <v>0</v>
      </c>
      <c r="EW1165">
        <v>0</v>
      </c>
      <c r="EX1165">
        <v>0</v>
      </c>
      <c r="FQ1165">
        <v>0</v>
      </c>
      <c r="FR1165">
        <f t="shared" si="1038"/>
        <v>0</v>
      </c>
      <c r="FS1165">
        <v>0</v>
      </c>
      <c r="FX1165">
        <v>0</v>
      </c>
      <c r="FY1165">
        <v>0</v>
      </c>
      <c r="GA1165" t="s">
        <v>3</v>
      </c>
      <c r="GD1165">
        <v>1</v>
      </c>
      <c r="GF1165">
        <v>-1743999360</v>
      </c>
      <c r="GG1165">
        <v>2</v>
      </c>
      <c r="GH1165">
        <v>1</v>
      </c>
      <c r="GI1165">
        <v>4</v>
      </c>
      <c r="GJ1165">
        <v>0</v>
      </c>
      <c r="GK1165">
        <v>0</v>
      </c>
      <c r="GL1165">
        <f t="shared" si="1039"/>
        <v>0</v>
      </c>
      <c r="GM1165">
        <f t="shared" si="1040"/>
        <v>0.91</v>
      </c>
      <c r="GN1165">
        <f t="shared" si="1041"/>
        <v>0.91</v>
      </c>
      <c r="GO1165">
        <f t="shared" si="1042"/>
        <v>0</v>
      </c>
      <c r="GP1165">
        <f t="shared" si="1043"/>
        <v>0</v>
      </c>
      <c r="GR1165">
        <v>0</v>
      </c>
      <c r="GS1165">
        <v>3</v>
      </c>
      <c r="GT1165">
        <v>0</v>
      </c>
      <c r="GU1165" t="s">
        <v>3</v>
      </c>
      <c r="GV1165">
        <f t="shared" si="1044"/>
        <v>0</v>
      </c>
      <c r="GW1165">
        <v>1</v>
      </c>
      <c r="GX1165">
        <f t="shared" si="1045"/>
        <v>0</v>
      </c>
      <c r="HA1165">
        <v>0</v>
      </c>
      <c r="HB1165">
        <v>0</v>
      </c>
      <c r="HC1165">
        <f t="shared" si="1046"/>
        <v>0</v>
      </c>
      <c r="HE1165" t="s">
        <v>3</v>
      </c>
      <c r="HF1165" t="s">
        <v>3</v>
      </c>
      <c r="HM1165" t="s">
        <v>3</v>
      </c>
      <c r="HN1165" t="s">
        <v>3</v>
      </c>
      <c r="HO1165" t="s">
        <v>3</v>
      </c>
      <c r="HP1165" t="s">
        <v>3</v>
      </c>
      <c r="HQ1165" t="s">
        <v>3</v>
      </c>
      <c r="IK1165">
        <v>0</v>
      </c>
    </row>
    <row r="1166" spans="1:245" x14ac:dyDescent="0.2">
      <c r="A1166">
        <v>18</v>
      </c>
      <c r="B1166">
        <v>1</v>
      </c>
      <c r="C1166">
        <v>1484</v>
      </c>
      <c r="E1166" t="s">
        <v>668</v>
      </c>
      <c r="F1166" t="s">
        <v>50</v>
      </c>
      <c r="G1166" t="s">
        <v>51</v>
      </c>
      <c r="H1166" t="e">
        <f>'1.Ведомость'!#REF!</f>
        <v>#REF!</v>
      </c>
      <c r="I1166">
        <f>I1164*J1166</f>
        <v>-0.04</v>
      </c>
      <c r="J1166">
        <v>-0.04</v>
      </c>
      <c r="K1166">
        <v>-0.04</v>
      </c>
      <c r="O1166">
        <f t="shared" si="1016"/>
        <v>-337.43</v>
      </c>
      <c r="P1166">
        <f t="shared" si="1017"/>
        <v>-337.43</v>
      </c>
      <c r="Q1166">
        <f t="shared" si="1018"/>
        <v>0</v>
      </c>
      <c r="R1166">
        <f t="shared" si="1019"/>
        <v>0</v>
      </c>
      <c r="S1166">
        <f t="shared" si="1020"/>
        <v>0</v>
      </c>
      <c r="T1166">
        <f t="shared" si="1021"/>
        <v>0</v>
      </c>
      <c r="U1166">
        <f t="shared" si="1022"/>
        <v>0</v>
      </c>
      <c r="V1166">
        <f t="shared" si="1023"/>
        <v>0</v>
      </c>
      <c r="W1166">
        <f t="shared" si="1024"/>
        <v>0</v>
      </c>
      <c r="X1166">
        <f t="shared" si="1025"/>
        <v>0</v>
      </c>
      <c r="Y1166">
        <f t="shared" si="1026"/>
        <v>0</v>
      </c>
      <c r="AA1166">
        <v>51651743</v>
      </c>
      <c r="AB1166">
        <f t="shared" si="1027"/>
        <v>926</v>
      </c>
      <c r="AC1166">
        <f t="shared" si="1028"/>
        <v>926</v>
      </c>
      <c r="AD1166">
        <f>ROUND((((ET1166)-(EU1166))+AE1166),2)</f>
        <v>0</v>
      </c>
      <c r="AE1166">
        <f t="shared" si="1049"/>
        <v>0</v>
      </c>
      <c r="AF1166">
        <f t="shared" si="1049"/>
        <v>0</v>
      </c>
      <c r="AG1166">
        <f t="shared" si="1029"/>
        <v>0</v>
      </c>
      <c r="AH1166">
        <f t="shared" si="1050"/>
        <v>0</v>
      </c>
      <c r="AI1166">
        <f t="shared" si="1050"/>
        <v>0</v>
      </c>
      <c r="AJ1166">
        <f t="shared" si="1030"/>
        <v>0</v>
      </c>
      <c r="AK1166">
        <v>926</v>
      </c>
      <c r="AL1166">
        <v>926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1</v>
      </c>
      <c r="AW1166">
        <v>1</v>
      </c>
      <c r="AZ1166">
        <v>1</v>
      </c>
      <c r="BA1166">
        <v>1</v>
      </c>
      <c r="BB1166">
        <v>1</v>
      </c>
      <c r="BC1166">
        <v>9.11</v>
      </c>
      <c r="BD1166" t="s">
        <v>3</v>
      </c>
      <c r="BE1166" t="s">
        <v>3</v>
      </c>
      <c r="BF1166" t="s">
        <v>3</v>
      </c>
      <c r="BG1166" t="s">
        <v>3</v>
      </c>
      <c r="BH1166">
        <v>3</v>
      </c>
      <c r="BI1166">
        <v>1</v>
      </c>
      <c r="BJ1166" t="s">
        <v>53</v>
      </c>
      <c r="BM1166">
        <v>500001</v>
      </c>
      <c r="BN1166">
        <v>0</v>
      </c>
      <c r="BO1166" t="s">
        <v>3</v>
      </c>
      <c r="BP1166">
        <v>0</v>
      </c>
      <c r="BQ1166">
        <v>8</v>
      </c>
      <c r="BR1166">
        <v>1</v>
      </c>
      <c r="BS1166">
        <v>1</v>
      </c>
      <c r="BT1166">
        <v>1</v>
      </c>
      <c r="BU1166">
        <v>1</v>
      </c>
      <c r="BV1166">
        <v>1</v>
      </c>
      <c r="BW1166">
        <v>1</v>
      </c>
      <c r="BX1166">
        <v>1</v>
      </c>
      <c r="BY1166" t="s">
        <v>3</v>
      </c>
      <c r="BZ1166">
        <v>0</v>
      </c>
      <c r="CA1166">
        <v>0</v>
      </c>
      <c r="CB1166" t="s">
        <v>3</v>
      </c>
      <c r="CE1166">
        <v>0</v>
      </c>
      <c r="CF1166">
        <v>0</v>
      </c>
      <c r="CG1166">
        <v>0</v>
      </c>
      <c r="CM1166">
        <v>0</v>
      </c>
      <c r="CN1166" t="s">
        <v>3</v>
      </c>
      <c r="CO1166">
        <v>0</v>
      </c>
      <c r="CP1166">
        <f t="shared" si="1031"/>
        <v>-337.43</v>
      </c>
      <c r="CQ1166">
        <f>AC1166*BC1166</f>
        <v>8435.8599999999988</v>
      </c>
      <c r="CR1166">
        <f>AD1166*BB1166</f>
        <v>0</v>
      </c>
      <c r="CS1166">
        <f t="shared" si="1032"/>
        <v>0</v>
      </c>
      <c r="CT1166">
        <f t="shared" si="1033"/>
        <v>0</v>
      </c>
      <c r="CU1166">
        <f t="shared" si="1034"/>
        <v>0</v>
      </c>
      <c r="CV1166">
        <f t="shared" si="1035"/>
        <v>0</v>
      </c>
      <c r="CW1166">
        <f t="shared" si="1036"/>
        <v>0</v>
      </c>
      <c r="CX1166">
        <f t="shared" si="1037"/>
        <v>0</v>
      </c>
      <c r="CY1166">
        <f t="shared" si="1047"/>
        <v>0</v>
      </c>
      <c r="CZ1166">
        <f t="shared" si="1048"/>
        <v>0</v>
      </c>
      <c r="DC1166" t="s">
        <v>3</v>
      </c>
      <c r="DD1166" t="s">
        <v>3</v>
      </c>
      <c r="DE1166" t="s">
        <v>3</v>
      </c>
      <c r="DF1166" t="s">
        <v>3</v>
      </c>
      <c r="DG1166" t="s">
        <v>3</v>
      </c>
      <c r="DH1166" t="s">
        <v>3</v>
      </c>
      <c r="DI1166" t="s">
        <v>3</v>
      </c>
      <c r="DJ1166" t="s">
        <v>3</v>
      </c>
      <c r="DK1166" t="s">
        <v>3</v>
      </c>
      <c r="DL1166" t="s">
        <v>3</v>
      </c>
      <c r="DM1166" t="s">
        <v>3</v>
      </c>
      <c r="DN1166">
        <v>0</v>
      </c>
      <c r="DO1166">
        <v>0</v>
      </c>
      <c r="DP1166">
        <v>1</v>
      </c>
      <c r="DQ1166">
        <v>1</v>
      </c>
      <c r="DU1166">
        <v>1005</v>
      </c>
      <c r="DV1166" t="s">
        <v>52</v>
      </c>
      <c r="DW1166" t="s">
        <v>52</v>
      </c>
      <c r="DX1166">
        <v>1</v>
      </c>
      <c r="DZ1166" t="s">
        <v>3</v>
      </c>
      <c r="EA1166" t="s">
        <v>3</v>
      </c>
      <c r="EB1166" t="s">
        <v>3</v>
      </c>
      <c r="EC1166" t="s">
        <v>3</v>
      </c>
      <c r="EE1166">
        <v>50757674</v>
      </c>
      <c r="EF1166">
        <v>8</v>
      </c>
      <c r="EG1166" t="s">
        <v>46</v>
      </c>
      <c r="EH1166">
        <v>0</v>
      </c>
      <c r="EI1166" t="s">
        <v>3</v>
      </c>
      <c r="EJ1166">
        <v>1</v>
      </c>
      <c r="EK1166">
        <v>500001</v>
      </c>
      <c r="EL1166" t="s">
        <v>47</v>
      </c>
      <c r="EM1166" t="s">
        <v>48</v>
      </c>
      <c r="EO1166" t="s">
        <v>3</v>
      </c>
      <c r="EQ1166">
        <v>32768</v>
      </c>
      <c r="ER1166">
        <v>926</v>
      </c>
      <c r="ES1166">
        <v>926</v>
      </c>
      <c r="ET1166">
        <v>0</v>
      </c>
      <c r="EU1166">
        <v>0</v>
      </c>
      <c r="EV1166">
        <v>0</v>
      </c>
      <c r="EW1166">
        <v>0</v>
      </c>
      <c r="EX1166">
        <v>0</v>
      </c>
      <c r="FQ1166">
        <v>0</v>
      </c>
      <c r="FR1166">
        <f t="shared" si="1038"/>
        <v>0</v>
      </c>
      <c r="FS1166">
        <v>0</v>
      </c>
      <c r="FX1166">
        <v>0</v>
      </c>
      <c r="FY1166">
        <v>0</v>
      </c>
      <c r="GA1166" t="s">
        <v>3</v>
      </c>
      <c r="GD1166">
        <v>1</v>
      </c>
      <c r="GF1166">
        <v>-1896968330</v>
      </c>
      <c r="GG1166">
        <v>2</v>
      </c>
      <c r="GH1166">
        <v>1</v>
      </c>
      <c r="GI1166">
        <v>4</v>
      </c>
      <c r="GJ1166">
        <v>0</v>
      </c>
      <c r="GK1166">
        <v>0</v>
      </c>
      <c r="GL1166">
        <f t="shared" si="1039"/>
        <v>0</v>
      </c>
      <c r="GM1166">
        <f t="shared" si="1040"/>
        <v>-337.43</v>
      </c>
      <c r="GN1166">
        <f t="shared" si="1041"/>
        <v>-337.43</v>
      </c>
      <c r="GO1166">
        <f t="shared" si="1042"/>
        <v>0</v>
      </c>
      <c r="GP1166">
        <f t="shared" si="1043"/>
        <v>0</v>
      </c>
      <c r="GR1166">
        <v>0</v>
      </c>
      <c r="GS1166">
        <v>3</v>
      </c>
      <c r="GT1166">
        <v>0</v>
      </c>
      <c r="GU1166" t="s">
        <v>3</v>
      </c>
      <c r="GV1166">
        <f t="shared" si="1044"/>
        <v>0</v>
      </c>
      <c r="GW1166">
        <v>1</v>
      </c>
      <c r="GX1166">
        <f t="shared" si="1045"/>
        <v>0</v>
      </c>
      <c r="HA1166">
        <v>0</v>
      </c>
      <c r="HB1166">
        <v>0</v>
      </c>
      <c r="HC1166">
        <f t="shared" si="1046"/>
        <v>0</v>
      </c>
      <c r="HE1166" t="s">
        <v>3</v>
      </c>
      <c r="HF1166" t="s">
        <v>3</v>
      </c>
      <c r="HM1166" t="s">
        <v>3</v>
      </c>
      <c r="HN1166" t="s">
        <v>3</v>
      </c>
      <c r="HO1166" t="s">
        <v>3</v>
      </c>
      <c r="HP1166" t="s">
        <v>3</v>
      </c>
      <c r="HQ1166" t="s">
        <v>3</v>
      </c>
      <c r="IK1166">
        <v>0</v>
      </c>
    </row>
    <row r="1167" spans="1:245" x14ac:dyDescent="0.2">
      <c r="A1167">
        <v>18</v>
      </c>
      <c r="B1167">
        <v>1</v>
      </c>
      <c r="C1167">
        <v>1485</v>
      </c>
      <c r="E1167" t="s">
        <v>669</v>
      </c>
      <c r="F1167" t="s">
        <v>29</v>
      </c>
      <c r="G1167" t="s">
        <v>493</v>
      </c>
      <c r="H1167" t="str">
        <f>'1.Ведомость'!C362</f>
        <v>ШТ</v>
      </c>
      <c r="I1167">
        <f>I1164*J1167</f>
        <v>1</v>
      </c>
      <c r="J1167">
        <v>1</v>
      </c>
      <c r="K1167">
        <v>1</v>
      </c>
      <c r="O1167">
        <f t="shared" si="1016"/>
        <v>1573.93</v>
      </c>
      <c r="P1167">
        <f t="shared" si="1017"/>
        <v>1573.93</v>
      </c>
      <c r="Q1167">
        <f t="shared" si="1018"/>
        <v>0</v>
      </c>
      <c r="R1167">
        <f t="shared" si="1019"/>
        <v>0</v>
      </c>
      <c r="S1167">
        <f t="shared" si="1020"/>
        <v>0</v>
      </c>
      <c r="T1167">
        <f t="shared" si="1021"/>
        <v>0</v>
      </c>
      <c r="U1167">
        <f t="shared" si="1022"/>
        <v>0</v>
      </c>
      <c r="V1167">
        <f t="shared" si="1023"/>
        <v>0</v>
      </c>
      <c r="W1167">
        <f t="shared" si="1024"/>
        <v>0</v>
      </c>
      <c r="X1167">
        <f t="shared" si="1025"/>
        <v>0</v>
      </c>
      <c r="Y1167">
        <f t="shared" si="1026"/>
        <v>0</v>
      </c>
      <c r="AA1167">
        <v>51651743</v>
      </c>
      <c r="AB1167">
        <f t="shared" si="1027"/>
        <v>1573.93</v>
      </c>
      <c r="AC1167">
        <f t="shared" si="1028"/>
        <v>1573.93</v>
      </c>
      <c r="AD1167">
        <f>ROUND((((ET1167)-(EU1167))+AE1167),2)</f>
        <v>0</v>
      </c>
      <c r="AE1167">
        <f t="shared" si="1049"/>
        <v>0</v>
      </c>
      <c r="AF1167">
        <f t="shared" si="1049"/>
        <v>0</v>
      </c>
      <c r="AG1167">
        <f t="shared" si="1029"/>
        <v>0</v>
      </c>
      <c r="AH1167">
        <f t="shared" si="1050"/>
        <v>0</v>
      </c>
      <c r="AI1167">
        <f t="shared" si="1050"/>
        <v>0</v>
      </c>
      <c r="AJ1167">
        <f t="shared" si="1030"/>
        <v>0</v>
      </c>
      <c r="AK1167">
        <v>1573.93</v>
      </c>
      <c r="AL1167">
        <v>1573.93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1</v>
      </c>
      <c r="AW1167">
        <v>1</v>
      </c>
      <c r="AZ1167">
        <v>1</v>
      </c>
      <c r="BA1167">
        <v>1</v>
      </c>
      <c r="BB1167">
        <v>1</v>
      </c>
      <c r="BC1167">
        <v>9.11</v>
      </c>
      <c r="BD1167" t="s">
        <v>3</v>
      </c>
      <c r="BE1167" t="s">
        <v>3</v>
      </c>
      <c r="BF1167" t="s">
        <v>3</v>
      </c>
      <c r="BG1167" t="s">
        <v>3</v>
      </c>
      <c r="BH1167">
        <v>3</v>
      </c>
      <c r="BI1167">
        <v>1</v>
      </c>
      <c r="BJ1167" t="s">
        <v>56</v>
      </c>
      <c r="BM1167">
        <v>500001</v>
      </c>
      <c r="BN1167">
        <v>0</v>
      </c>
      <c r="BO1167" t="s">
        <v>3</v>
      </c>
      <c r="BP1167">
        <v>0</v>
      </c>
      <c r="BQ1167">
        <v>8</v>
      </c>
      <c r="BR1167">
        <v>0</v>
      </c>
      <c r="BS1167">
        <v>1</v>
      </c>
      <c r="BT1167">
        <v>1</v>
      </c>
      <c r="BU1167">
        <v>1</v>
      </c>
      <c r="BV1167">
        <v>1</v>
      </c>
      <c r="BW1167">
        <v>1</v>
      </c>
      <c r="BX1167">
        <v>1</v>
      </c>
      <c r="BY1167" t="s">
        <v>3</v>
      </c>
      <c r="BZ1167">
        <v>0</v>
      </c>
      <c r="CA1167">
        <v>0</v>
      </c>
      <c r="CB1167" t="s">
        <v>3</v>
      </c>
      <c r="CE1167">
        <v>0</v>
      </c>
      <c r="CF1167">
        <v>0</v>
      </c>
      <c r="CG1167">
        <v>0</v>
      </c>
      <c r="CM1167">
        <v>0</v>
      </c>
      <c r="CN1167" t="s">
        <v>3</v>
      </c>
      <c r="CO1167">
        <v>0</v>
      </c>
      <c r="CP1167">
        <f t="shared" si="1031"/>
        <v>1573.93</v>
      </c>
      <c r="CQ1167">
        <f>AC1167</f>
        <v>1573.93</v>
      </c>
      <c r="CR1167">
        <f>AD1167</f>
        <v>0</v>
      </c>
      <c r="CS1167">
        <f t="shared" si="1032"/>
        <v>0</v>
      </c>
      <c r="CT1167">
        <f t="shared" si="1033"/>
        <v>0</v>
      </c>
      <c r="CU1167">
        <f t="shared" si="1034"/>
        <v>0</v>
      </c>
      <c r="CV1167">
        <f t="shared" si="1035"/>
        <v>0</v>
      </c>
      <c r="CW1167">
        <f t="shared" si="1036"/>
        <v>0</v>
      </c>
      <c r="CX1167">
        <f t="shared" si="1037"/>
        <v>0</v>
      </c>
      <c r="CY1167">
        <f t="shared" si="1047"/>
        <v>0</v>
      </c>
      <c r="CZ1167">
        <f t="shared" si="1048"/>
        <v>0</v>
      </c>
      <c r="DC1167" t="s">
        <v>3</v>
      </c>
      <c r="DD1167" t="s">
        <v>3</v>
      </c>
      <c r="DE1167" t="s">
        <v>3</v>
      </c>
      <c r="DF1167" t="s">
        <v>3</v>
      </c>
      <c r="DG1167" t="s">
        <v>3</v>
      </c>
      <c r="DH1167" t="s">
        <v>3</v>
      </c>
      <c r="DI1167" t="s">
        <v>3</v>
      </c>
      <c r="DJ1167" t="s">
        <v>3</v>
      </c>
      <c r="DK1167" t="s">
        <v>3</v>
      </c>
      <c r="DL1167" t="s">
        <v>3</v>
      </c>
      <c r="DM1167" t="s">
        <v>3</v>
      </c>
      <c r="DN1167">
        <v>0</v>
      </c>
      <c r="DO1167">
        <v>0</v>
      </c>
      <c r="DP1167">
        <v>1</v>
      </c>
      <c r="DQ1167">
        <v>1</v>
      </c>
      <c r="DU1167">
        <v>1013</v>
      </c>
      <c r="DV1167" t="s">
        <v>17</v>
      </c>
      <c r="DW1167" t="s">
        <v>17</v>
      </c>
      <c r="DX1167">
        <v>1</v>
      </c>
      <c r="DZ1167" t="s">
        <v>3</v>
      </c>
      <c r="EA1167" t="s">
        <v>3</v>
      </c>
      <c r="EB1167" t="s">
        <v>3</v>
      </c>
      <c r="EC1167" t="s">
        <v>3</v>
      </c>
      <c r="EE1167">
        <v>50757674</v>
      </c>
      <c r="EF1167">
        <v>8</v>
      </c>
      <c r="EG1167" t="s">
        <v>46</v>
      </c>
      <c r="EH1167">
        <v>0</v>
      </c>
      <c r="EI1167" t="s">
        <v>3</v>
      </c>
      <c r="EJ1167">
        <v>1</v>
      </c>
      <c r="EK1167">
        <v>500001</v>
      </c>
      <c r="EL1167" t="s">
        <v>47</v>
      </c>
      <c r="EM1167" t="s">
        <v>48</v>
      </c>
      <c r="EO1167" t="s">
        <v>3</v>
      </c>
      <c r="EQ1167">
        <v>0</v>
      </c>
      <c r="ER1167">
        <v>1496.67</v>
      </c>
      <c r="ES1167">
        <v>1573.93</v>
      </c>
      <c r="ET1167">
        <v>0</v>
      </c>
      <c r="EU1167">
        <v>0</v>
      </c>
      <c r="EV1167">
        <v>0</v>
      </c>
      <c r="EW1167">
        <v>0</v>
      </c>
      <c r="EX1167">
        <v>0</v>
      </c>
      <c r="EZ1167">
        <v>5</v>
      </c>
      <c r="FC1167">
        <v>0</v>
      </c>
      <c r="FD1167">
        <v>18</v>
      </c>
      <c r="FF1167">
        <v>1496.67</v>
      </c>
      <c r="FQ1167">
        <v>0</v>
      </c>
      <c r="FR1167">
        <f t="shared" si="1038"/>
        <v>0</v>
      </c>
      <c r="FS1167">
        <v>0</v>
      </c>
      <c r="FX1167">
        <v>0</v>
      </c>
      <c r="FY1167">
        <v>0</v>
      </c>
      <c r="GA1167" t="s">
        <v>494</v>
      </c>
      <c r="GD1167">
        <v>1</v>
      </c>
      <c r="GF1167">
        <v>1281068968</v>
      </c>
      <c r="GG1167">
        <v>2</v>
      </c>
      <c r="GH1167">
        <v>3</v>
      </c>
      <c r="GI1167">
        <v>4</v>
      </c>
      <c r="GJ1167">
        <v>0</v>
      </c>
      <c r="GK1167">
        <v>0</v>
      </c>
      <c r="GL1167">
        <f t="shared" si="1039"/>
        <v>0</v>
      </c>
      <c r="GM1167">
        <f t="shared" si="1040"/>
        <v>1573.93</v>
      </c>
      <c r="GN1167">
        <f t="shared" si="1041"/>
        <v>1573.93</v>
      </c>
      <c r="GO1167">
        <f t="shared" si="1042"/>
        <v>0</v>
      </c>
      <c r="GP1167">
        <f t="shared" si="1043"/>
        <v>0</v>
      </c>
      <c r="GR1167">
        <v>1</v>
      </c>
      <c r="GS1167">
        <v>1</v>
      </c>
      <c r="GT1167">
        <v>0</v>
      </c>
      <c r="GU1167" t="s">
        <v>3</v>
      </c>
      <c r="GV1167">
        <f t="shared" si="1044"/>
        <v>0</v>
      </c>
      <c r="GW1167">
        <v>1</v>
      </c>
      <c r="GX1167">
        <f t="shared" si="1045"/>
        <v>0</v>
      </c>
      <c r="HA1167">
        <v>0</v>
      </c>
      <c r="HB1167">
        <v>0</v>
      </c>
      <c r="HC1167">
        <f t="shared" si="1046"/>
        <v>0</v>
      </c>
      <c r="HE1167" t="s">
        <v>35</v>
      </c>
      <c r="HF1167" t="s">
        <v>37</v>
      </c>
      <c r="HG1167">
        <f>ROUND(AC1167*I1167,2)</f>
        <v>1573.93</v>
      </c>
      <c r="HM1167" t="s">
        <v>3</v>
      </c>
      <c r="HN1167" t="s">
        <v>3</v>
      </c>
      <c r="HO1167" t="s">
        <v>3</v>
      </c>
      <c r="HP1167" t="s">
        <v>3</v>
      </c>
      <c r="HQ1167" t="s">
        <v>3</v>
      </c>
      <c r="IK1167">
        <v>0</v>
      </c>
    </row>
    <row r="1168" spans="1:245" x14ac:dyDescent="0.2">
      <c r="A1168">
        <v>17</v>
      </c>
      <c r="B1168">
        <v>1</v>
      </c>
      <c r="C1168">
        <f>ROW(SmtRes!A1495)</f>
        <v>1495</v>
      </c>
      <c r="D1168">
        <f>ROW(EtalonRes!A1710)</f>
        <v>1710</v>
      </c>
      <c r="E1168" t="s">
        <v>670</v>
      </c>
      <c r="F1168" t="s">
        <v>38</v>
      </c>
      <c r="G1168" t="s">
        <v>39</v>
      </c>
      <c r="H1168" t="s">
        <v>17</v>
      </c>
      <c r="I1168">
        <v>19</v>
      </c>
      <c r="J1168">
        <v>0</v>
      </c>
      <c r="K1168">
        <v>19</v>
      </c>
      <c r="O1168">
        <f t="shared" si="1016"/>
        <v>13869.93</v>
      </c>
      <c r="P1168">
        <f t="shared" si="1017"/>
        <v>7084.57</v>
      </c>
      <c r="Q1168">
        <f t="shared" si="1018"/>
        <v>390.51</v>
      </c>
      <c r="R1168">
        <f t="shared" si="1019"/>
        <v>82.47</v>
      </c>
      <c r="S1168">
        <f t="shared" si="1020"/>
        <v>6394.85</v>
      </c>
      <c r="T1168">
        <f t="shared" si="1021"/>
        <v>0</v>
      </c>
      <c r="U1168">
        <f t="shared" si="1022"/>
        <v>21.346500000000002</v>
      </c>
      <c r="V1168">
        <f t="shared" si="1023"/>
        <v>0.19950000000000001</v>
      </c>
      <c r="W1168">
        <f t="shared" si="1024"/>
        <v>0</v>
      </c>
      <c r="X1168">
        <f t="shared" si="1025"/>
        <v>7837.56</v>
      </c>
      <c r="Y1168">
        <f t="shared" si="1026"/>
        <v>4663.67</v>
      </c>
      <c r="AA1168">
        <v>51651743</v>
      </c>
      <c r="AB1168">
        <f t="shared" si="1027"/>
        <v>52.56</v>
      </c>
      <c r="AC1168">
        <f t="shared" si="1028"/>
        <v>40.93</v>
      </c>
      <c r="AD1168">
        <f>ROUND(((((ET1168*ROUND(1.05,7)))-((EU1168*ROUND(1.05,7))))+AE1168),2)</f>
        <v>1.55</v>
      </c>
      <c r="AE1168">
        <f>ROUND(((EU1168*ROUND(1.05,7))),2)</f>
        <v>0.13</v>
      </c>
      <c r="AF1168">
        <f>ROUND(((EV1168*ROUND(1.05,7))),2)</f>
        <v>10.08</v>
      </c>
      <c r="AG1168">
        <f t="shared" si="1029"/>
        <v>0</v>
      </c>
      <c r="AH1168">
        <f>((EW1168*ROUND(1.05,7)))</f>
        <v>1.1235000000000002</v>
      </c>
      <c r="AI1168">
        <f>((EX1168*ROUND(1.05,7)))</f>
        <v>1.0500000000000001E-2</v>
      </c>
      <c r="AJ1168">
        <f t="shared" si="1030"/>
        <v>0</v>
      </c>
      <c r="AK1168">
        <v>52</v>
      </c>
      <c r="AL1168">
        <v>40.93</v>
      </c>
      <c r="AM1168">
        <v>1.47</v>
      </c>
      <c r="AN1168">
        <v>0.12</v>
      </c>
      <c r="AO1168">
        <v>9.6</v>
      </c>
      <c r="AP1168">
        <v>0</v>
      </c>
      <c r="AQ1168">
        <v>1.07</v>
      </c>
      <c r="AR1168">
        <v>0.01</v>
      </c>
      <c r="AS1168">
        <v>0</v>
      </c>
      <c r="AT1168">
        <v>121</v>
      </c>
      <c r="AU1168">
        <v>72</v>
      </c>
      <c r="AV1168">
        <v>1</v>
      </c>
      <c r="AW1168">
        <v>1</v>
      </c>
      <c r="AZ1168">
        <v>1</v>
      </c>
      <c r="BA1168">
        <v>33.39</v>
      </c>
      <c r="BB1168">
        <v>13.26</v>
      </c>
      <c r="BC1168">
        <v>9.11</v>
      </c>
      <c r="BD1168" t="s">
        <v>3</v>
      </c>
      <c r="BE1168" t="s">
        <v>3</v>
      </c>
      <c r="BF1168" t="s">
        <v>3</v>
      </c>
      <c r="BG1168" t="s">
        <v>3</v>
      </c>
      <c r="BH1168">
        <v>0</v>
      </c>
      <c r="BI1168">
        <v>1</v>
      </c>
      <c r="BJ1168" t="s">
        <v>40</v>
      </c>
      <c r="BM1168">
        <v>20001</v>
      </c>
      <c r="BN1168">
        <v>0</v>
      </c>
      <c r="BO1168" t="s">
        <v>3</v>
      </c>
      <c r="BP1168">
        <v>0</v>
      </c>
      <c r="BQ1168">
        <v>22</v>
      </c>
      <c r="BR1168">
        <v>0</v>
      </c>
      <c r="BS1168">
        <v>33.39</v>
      </c>
      <c r="BT1168">
        <v>1</v>
      </c>
      <c r="BU1168">
        <v>1</v>
      </c>
      <c r="BV1168">
        <v>1</v>
      </c>
      <c r="BW1168">
        <v>1</v>
      </c>
      <c r="BX1168">
        <v>1</v>
      </c>
      <c r="BY1168" t="s">
        <v>3</v>
      </c>
      <c r="BZ1168">
        <v>121</v>
      </c>
      <c r="CA1168">
        <v>72</v>
      </c>
      <c r="CB1168" t="s">
        <v>3</v>
      </c>
      <c r="CE1168">
        <v>0</v>
      </c>
      <c r="CF1168">
        <v>0</v>
      </c>
      <c r="CG1168">
        <v>0</v>
      </c>
      <c r="CM1168">
        <v>0</v>
      </c>
      <c r="CN1168" t="s">
        <v>19</v>
      </c>
      <c r="CO1168">
        <v>0</v>
      </c>
      <c r="CP1168">
        <f t="shared" si="1031"/>
        <v>13869.93</v>
      </c>
      <c r="CQ1168">
        <f>AC1168*BC1168</f>
        <v>372.8723</v>
      </c>
      <c r="CR1168">
        <f>AD1168*BB1168</f>
        <v>20.553000000000001</v>
      </c>
      <c r="CS1168">
        <f t="shared" si="1032"/>
        <v>4.3407</v>
      </c>
      <c r="CT1168">
        <f t="shared" si="1033"/>
        <v>336.57120000000003</v>
      </c>
      <c r="CU1168">
        <f t="shared" si="1034"/>
        <v>0</v>
      </c>
      <c r="CV1168">
        <f t="shared" si="1035"/>
        <v>1.1235000000000002</v>
      </c>
      <c r="CW1168">
        <f t="shared" si="1036"/>
        <v>1.0500000000000001E-2</v>
      </c>
      <c r="CX1168">
        <f t="shared" si="1037"/>
        <v>0</v>
      </c>
      <c r="CY1168">
        <f t="shared" si="1047"/>
        <v>7837.5572000000011</v>
      </c>
      <c r="CZ1168">
        <f t="shared" si="1048"/>
        <v>4663.6704</v>
      </c>
      <c r="DC1168" t="s">
        <v>3</v>
      </c>
      <c r="DD1168" t="s">
        <v>3</v>
      </c>
      <c r="DE1168" t="s">
        <v>20</v>
      </c>
      <c r="DF1168" t="s">
        <v>20</v>
      </c>
      <c r="DG1168" t="s">
        <v>20</v>
      </c>
      <c r="DH1168" t="s">
        <v>3</v>
      </c>
      <c r="DI1168" t="s">
        <v>20</v>
      </c>
      <c r="DJ1168" t="s">
        <v>20</v>
      </c>
      <c r="DK1168" t="s">
        <v>3</v>
      </c>
      <c r="DL1168" t="s">
        <v>3</v>
      </c>
      <c r="DM1168" t="s">
        <v>3</v>
      </c>
      <c r="DN1168">
        <v>0</v>
      </c>
      <c r="DO1168">
        <v>0</v>
      </c>
      <c r="DP1168">
        <v>1</v>
      </c>
      <c r="DQ1168">
        <v>1</v>
      </c>
      <c r="DU1168">
        <v>1013</v>
      </c>
      <c r="DV1168" t="s">
        <v>17</v>
      </c>
      <c r="DW1168" t="s">
        <v>17</v>
      </c>
      <c r="DX1168">
        <v>1</v>
      </c>
      <c r="DZ1168" t="s">
        <v>3</v>
      </c>
      <c r="EA1168" t="s">
        <v>3</v>
      </c>
      <c r="EB1168" t="s">
        <v>3</v>
      </c>
      <c r="EC1168" t="s">
        <v>3</v>
      </c>
      <c r="EE1168">
        <v>50757454</v>
      </c>
      <c r="EF1168">
        <v>22</v>
      </c>
      <c r="EG1168" t="s">
        <v>21</v>
      </c>
      <c r="EH1168">
        <v>16</v>
      </c>
      <c r="EI1168" t="s">
        <v>22</v>
      </c>
      <c r="EJ1168">
        <v>1</v>
      </c>
      <c r="EK1168">
        <v>20001</v>
      </c>
      <c r="EL1168" t="s">
        <v>23</v>
      </c>
      <c r="EM1168" t="s">
        <v>24</v>
      </c>
      <c r="EO1168" t="s">
        <v>25</v>
      </c>
      <c r="EQ1168">
        <v>131072</v>
      </c>
      <c r="ER1168">
        <v>52</v>
      </c>
      <c r="ES1168">
        <v>40.93</v>
      </c>
      <c r="ET1168">
        <v>1.47</v>
      </c>
      <c r="EU1168">
        <v>0.12</v>
      </c>
      <c r="EV1168">
        <v>9.6</v>
      </c>
      <c r="EW1168">
        <v>1.07</v>
      </c>
      <c r="EX1168">
        <v>0.01</v>
      </c>
      <c r="EY1168">
        <v>0</v>
      </c>
      <c r="FQ1168">
        <v>0</v>
      </c>
      <c r="FR1168">
        <f t="shared" si="1038"/>
        <v>0</v>
      </c>
      <c r="FS1168">
        <v>0</v>
      </c>
      <c r="FX1168">
        <v>121</v>
      </c>
      <c r="FY1168">
        <v>72</v>
      </c>
      <c r="GA1168" t="s">
        <v>3</v>
      </c>
      <c r="GD1168">
        <v>1</v>
      </c>
      <c r="GF1168">
        <v>-476731723</v>
      </c>
      <c r="GG1168">
        <v>2</v>
      </c>
      <c r="GH1168">
        <v>1</v>
      </c>
      <c r="GI1168">
        <v>4</v>
      </c>
      <c r="GJ1168">
        <v>0</v>
      </c>
      <c r="GK1168">
        <v>0</v>
      </c>
      <c r="GL1168">
        <f t="shared" si="1039"/>
        <v>0</v>
      </c>
      <c r="GM1168">
        <f t="shared" si="1040"/>
        <v>26371.16</v>
      </c>
      <c r="GN1168">
        <f t="shared" si="1041"/>
        <v>26371.16</v>
      </c>
      <c r="GO1168">
        <f t="shared" si="1042"/>
        <v>0</v>
      </c>
      <c r="GP1168">
        <f t="shared" si="1043"/>
        <v>0</v>
      </c>
      <c r="GR1168">
        <v>0</v>
      </c>
      <c r="GS1168">
        <v>3</v>
      </c>
      <c r="GT1168">
        <v>0</v>
      </c>
      <c r="GU1168" t="s">
        <v>3</v>
      </c>
      <c r="GV1168">
        <f t="shared" si="1044"/>
        <v>0</v>
      </c>
      <c r="GW1168">
        <v>1</v>
      </c>
      <c r="GX1168">
        <f t="shared" si="1045"/>
        <v>0</v>
      </c>
      <c r="HA1168">
        <v>0</v>
      </c>
      <c r="HB1168">
        <v>0</v>
      </c>
      <c r="HC1168">
        <f t="shared" si="1046"/>
        <v>0</v>
      </c>
      <c r="HE1168" t="s">
        <v>3</v>
      </c>
      <c r="HF1168" t="s">
        <v>3</v>
      </c>
      <c r="HM1168" t="s">
        <v>3</v>
      </c>
      <c r="HN1168" t="s">
        <v>26</v>
      </c>
      <c r="HO1168" t="s">
        <v>27</v>
      </c>
      <c r="HP1168" t="s">
        <v>22</v>
      </c>
      <c r="HQ1168" t="s">
        <v>22</v>
      </c>
      <c r="IK1168">
        <v>0</v>
      </c>
    </row>
    <row r="1169" spans="1:245" x14ac:dyDescent="0.2">
      <c r="A1169">
        <v>18</v>
      </c>
      <c r="B1169">
        <v>1</v>
      </c>
      <c r="C1169">
        <v>1490</v>
      </c>
      <c r="E1169" t="s">
        <v>671</v>
      </c>
      <c r="F1169" t="s">
        <v>42</v>
      </c>
      <c r="G1169" t="s">
        <v>43</v>
      </c>
      <c r="H1169" t="e">
        <f>'1.Ведомость'!#REF!</f>
        <v>#REF!</v>
      </c>
      <c r="I1169">
        <f>I1168*J1169</f>
        <v>1.9</v>
      </c>
      <c r="J1169">
        <v>9.9999999999999992E-2</v>
      </c>
      <c r="K1169">
        <v>0.1</v>
      </c>
      <c r="O1169">
        <f t="shared" si="1016"/>
        <v>17.309999999999999</v>
      </c>
      <c r="P1169">
        <f t="shared" si="1017"/>
        <v>17.309999999999999</v>
      </c>
      <c r="Q1169">
        <f t="shared" si="1018"/>
        <v>0</v>
      </c>
      <c r="R1169">
        <f t="shared" si="1019"/>
        <v>0</v>
      </c>
      <c r="S1169">
        <f t="shared" si="1020"/>
        <v>0</v>
      </c>
      <c r="T1169">
        <f t="shared" si="1021"/>
        <v>0</v>
      </c>
      <c r="U1169">
        <f t="shared" si="1022"/>
        <v>0</v>
      </c>
      <c r="V1169">
        <f t="shared" si="1023"/>
        <v>0</v>
      </c>
      <c r="W1169">
        <f t="shared" si="1024"/>
        <v>0</v>
      </c>
      <c r="X1169">
        <f t="shared" si="1025"/>
        <v>0</v>
      </c>
      <c r="Y1169">
        <f t="shared" si="1026"/>
        <v>0</v>
      </c>
      <c r="AA1169">
        <v>51651743</v>
      </c>
      <c r="AB1169">
        <f t="shared" si="1027"/>
        <v>1</v>
      </c>
      <c r="AC1169">
        <f t="shared" si="1028"/>
        <v>1</v>
      </c>
      <c r="AD1169">
        <f>ROUND((((ET1169)-(EU1169))+AE1169),2)</f>
        <v>0</v>
      </c>
      <c r="AE1169">
        <f t="shared" ref="AE1169:AF1171" si="1051">ROUND((EU1169),2)</f>
        <v>0</v>
      </c>
      <c r="AF1169">
        <f t="shared" si="1051"/>
        <v>0</v>
      </c>
      <c r="AG1169">
        <f t="shared" si="1029"/>
        <v>0</v>
      </c>
      <c r="AH1169">
        <f t="shared" ref="AH1169:AI1171" si="1052">(EW1169)</f>
        <v>0</v>
      </c>
      <c r="AI1169">
        <f t="shared" si="1052"/>
        <v>0</v>
      </c>
      <c r="AJ1169">
        <f t="shared" si="1030"/>
        <v>0</v>
      </c>
      <c r="AK1169">
        <v>1</v>
      </c>
      <c r="AL1169">
        <v>1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1</v>
      </c>
      <c r="AW1169">
        <v>1</v>
      </c>
      <c r="AZ1169">
        <v>1</v>
      </c>
      <c r="BA1169">
        <v>1</v>
      </c>
      <c r="BB1169">
        <v>1</v>
      </c>
      <c r="BC1169">
        <v>9.11</v>
      </c>
      <c r="BD1169" t="s">
        <v>3</v>
      </c>
      <c r="BE1169" t="s">
        <v>3</v>
      </c>
      <c r="BF1169" t="s">
        <v>3</v>
      </c>
      <c r="BG1169" t="s">
        <v>3</v>
      </c>
      <c r="BH1169">
        <v>3</v>
      </c>
      <c r="BI1169">
        <v>1</v>
      </c>
      <c r="BJ1169" t="s">
        <v>45</v>
      </c>
      <c r="BM1169">
        <v>500001</v>
      </c>
      <c r="BN1169">
        <v>0</v>
      </c>
      <c r="BO1169" t="s">
        <v>3</v>
      </c>
      <c r="BP1169">
        <v>0</v>
      </c>
      <c r="BQ1169">
        <v>8</v>
      </c>
      <c r="BR1169">
        <v>0</v>
      </c>
      <c r="BS1169">
        <v>1</v>
      </c>
      <c r="BT1169">
        <v>1</v>
      </c>
      <c r="BU1169">
        <v>1</v>
      </c>
      <c r="BV1169">
        <v>1</v>
      </c>
      <c r="BW1169">
        <v>1</v>
      </c>
      <c r="BX1169">
        <v>1</v>
      </c>
      <c r="BY1169" t="s">
        <v>3</v>
      </c>
      <c r="BZ1169">
        <v>0</v>
      </c>
      <c r="CA1169">
        <v>0</v>
      </c>
      <c r="CB1169" t="s">
        <v>3</v>
      </c>
      <c r="CE1169">
        <v>0</v>
      </c>
      <c r="CF1169">
        <v>0</v>
      </c>
      <c r="CG1169">
        <v>0</v>
      </c>
      <c r="CM1169">
        <v>0</v>
      </c>
      <c r="CN1169" t="s">
        <v>3</v>
      </c>
      <c r="CO1169">
        <v>0</v>
      </c>
      <c r="CP1169">
        <f t="shared" si="1031"/>
        <v>17.309999999999999</v>
      </c>
      <c r="CQ1169">
        <f>AC1169*BC1169</f>
        <v>9.11</v>
      </c>
      <c r="CR1169">
        <f>AD1169*BB1169</f>
        <v>0</v>
      </c>
      <c r="CS1169">
        <f t="shared" si="1032"/>
        <v>0</v>
      </c>
      <c r="CT1169">
        <f t="shared" si="1033"/>
        <v>0</v>
      </c>
      <c r="CU1169">
        <f t="shared" si="1034"/>
        <v>0</v>
      </c>
      <c r="CV1169">
        <f t="shared" si="1035"/>
        <v>0</v>
      </c>
      <c r="CW1169">
        <f t="shared" si="1036"/>
        <v>0</v>
      </c>
      <c r="CX1169">
        <f t="shared" si="1037"/>
        <v>0</v>
      </c>
      <c r="CY1169">
        <f t="shared" si="1047"/>
        <v>0</v>
      </c>
      <c r="CZ1169">
        <f t="shared" si="1048"/>
        <v>0</v>
      </c>
      <c r="DC1169" t="s">
        <v>3</v>
      </c>
      <c r="DD1169" t="s">
        <v>3</v>
      </c>
      <c r="DE1169" t="s">
        <v>3</v>
      </c>
      <c r="DF1169" t="s">
        <v>3</v>
      </c>
      <c r="DG1169" t="s">
        <v>3</v>
      </c>
      <c r="DH1169" t="s">
        <v>3</v>
      </c>
      <c r="DI1169" t="s">
        <v>3</v>
      </c>
      <c r="DJ1169" t="s">
        <v>3</v>
      </c>
      <c r="DK1169" t="s">
        <v>3</v>
      </c>
      <c r="DL1169" t="s">
        <v>3</v>
      </c>
      <c r="DM1169" t="s">
        <v>3</v>
      </c>
      <c r="DN1169">
        <v>0</v>
      </c>
      <c r="DO1169">
        <v>0</v>
      </c>
      <c r="DP1169">
        <v>1</v>
      </c>
      <c r="DQ1169">
        <v>1</v>
      </c>
      <c r="DU1169">
        <v>1013</v>
      </c>
      <c r="DV1169" t="s">
        <v>44</v>
      </c>
      <c r="DW1169" t="s">
        <v>44</v>
      </c>
      <c r="DX1169">
        <v>1</v>
      </c>
      <c r="DZ1169" t="s">
        <v>3</v>
      </c>
      <c r="EA1169" t="s">
        <v>3</v>
      </c>
      <c r="EB1169" t="s">
        <v>3</v>
      </c>
      <c r="EC1169" t="s">
        <v>3</v>
      </c>
      <c r="EE1169">
        <v>50757674</v>
      </c>
      <c r="EF1169">
        <v>8</v>
      </c>
      <c r="EG1169" t="s">
        <v>46</v>
      </c>
      <c r="EH1169">
        <v>0</v>
      </c>
      <c r="EI1169" t="s">
        <v>3</v>
      </c>
      <c r="EJ1169">
        <v>1</v>
      </c>
      <c r="EK1169">
        <v>500001</v>
      </c>
      <c r="EL1169" t="s">
        <v>47</v>
      </c>
      <c r="EM1169" t="s">
        <v>48</v>
      </c>
      <c r="EO1169" t="s">
        <v>3</v>
      </c>
      <c r="EQ1169">
        <v>0</v>
      </c>
      <c r="ER1169">
        <v>1</v>
      </c>
      <c r="ES1169">
        <v>1</v>
      </c>
      <c r="ET1169">
        <v>0</v>
      </c>
      <c r="EU1169">
        <v>0</v>
      </c>
      <c r="EV1169">
        <v>0</v>
      </c>
      <c r="EW1169">
        <v>0</v>
      </c>
      <c r="EX1169">
        <v>0</v>
      </c>
      <c r="FQ1169">
        <v>0</v>
      </c>
      <c r="FR1169">
        <f t="shared" si="1038"/>
        <v>0</v>
      </c>
      <c r="FS1169">
        <v>0</v>
      </c>
      <c r="FX1169">
        <v>0</v>
      </c>
      <c r="FY1169">
        <v>0</v>
      </c>
      <c r="GA1169" t="s">
        <v>3</v>
      </c>
      <c r="GD1169">
        <v>1</v>
      </c>
      <c r="GF1169">
        <v>-1743999360</v>
      </c>
      <c r="GG1169">
        <v>2</v>
      </c>
      <c r="GH1169">
        <v>1</v>
      </c>
      <c r="GI1169">
        <v>4</v>
      </c>
      <c r="GJ1169">
        <v>0</v>
      </c>
      <c r="GK1169">
        <v>0</v>
      </c>
      <c r="GL1169">
        <f t="shared" si="1039"/>
        <v>0</v>
      </c>
      <c r="GM1169">
        <f t="shared" si="1040"/>
        <v>17.309999999999999</v>
      </c>
      <c r="GN1169">
        <f t="shared" si="1041"/>
        <v>17.309999999999999</v>
      </c>
      <c r="GO1169">
        <f t="shared" si="1042"/>
        <v>0</v>
      </c>
      <c r="GP1169">
        <f t="shared" si="1043"/>
        <v>0</v>
      </c>
      <c r="GR1169">
        <v>0</v>
      </c>
      <c r="GS1169">
        <v>3</v>
      </c>
      <c r="GT1169">
        <v>0</v>
      </c>
      <c r="GU1169" t="s">
        <v>3</v>
      </c>
      <c r="GV1169">
        <f t="shared" si="1044"/>
        <v>0</v>
      </c>
      <c r="GW1169">
        <v>1</v>
      </c>
      <c r="GX1169">
        <f t="shared" si="1045"/>
        <v>0</v>
      </c>
      <c r="HA1169">
        <v>0</v>
      </c>
      <c r="HB1169">
        <v>0</v>
      </c>
      <c r="HC1169">
        <f t="shared" si="1046"/>
        <v>0</v>
      </c>
      <c r="HE1169" t="s">
        <v>3</v>
      </c>
      <c r="HF1169" t="s">
        <v>3</v>
      </c>
      <c r="HM1169" t="s">
        <v>3</v>
      </c>
      <c r="HN1169" t="s">
        <v>3</v>
      </c>
      <c r="HO1169" t="s">
        <v>3</v>
      </c>
      <c r="HP1169" t="s">
        <v>3</v>
      </c>
      <c r="HQ1169" t="s">
        <v>3</v>
      </c>
      <c r="IK1169">
        <v>0</v>
      </c>
    </row>
    <row r="1170" spans="1:245" x14ac:dyDescent="0.2">
      <c r="A1170">
        <v>18</v>
      </c>
      <c r="B1170">
        <v>1</v>
      </c>
      <c r="C1170">
        <v>1494</v>
      </c>
      <c r="E1170" t="s">
        <v>672</v>
      </c>
      <c r="F1170" t="s">
        <v>50</v>
      </c>
      <c r="G1170" t="s">
        <v>51</v>
      </c>
      <c r="H1170" t="e">
        <f>'1.Ведомость'!#REF!</f>
        <v>#REF!</v>
      </c>
      <c r="I1170">
        <f>I1168*J1170</f>
        <v>-0.76</v>
      </c>
      <c r="J1170">
        <v>-0.04</v>
      </c>
      <c r="K1170">
        <v>-0.04</v>
      </c>
      <c r="O1170">
        <f t="shared" si="1016"/>
        <v>-6411.25</v>
      </c>
      <c r="P1170">
        <f t="shared" si="1017"/>
        <v>-6411.25</v>
      </c>
      <c r="Q1170">
        <f t="shared" si="1018"/>
        <v>0</v>
      </c>
      <c r="R1170">
        <f t="shared" si="1019"/>
        <v>0</v>
      </c>
      <c r="S1170">
        <f t="shared" si="1020"/>
        <v>0</v>
      </c>
      <c r="T1170">
        <f t="shared" si="1021"/>
        <v>0</v>
      </c>
      <c r="U1170">
        <f t="shared" si="1022"/>
        <v>0</v>
      </c>
      <c r="V1170">
        <f t="shared" si="1023"/>
        <v>0</v>
      </c>
      <c r="W1170">
        <f t="shared" si="1024"/>
        <v>0</v>
      </c>
      <c r="X1170">
        <f t="shared" si="1025"/>
        <v>0</v>
      </c>
      <c r="Y1170">
        <f t="shared" si="1026"/>
        <v>0</v>
      </c>
      <c r="AA1170">
        <v>51651743</v>
      </c>
      <c r="AB1170">
        <f t="shared" si="1027"/>
        <v>926</v>
      </c>
      <c r="AC1170">
        <f t="shared" si="1028"/>
        <v>926</v>
      </c>
      <c r="AD1170">
        <f>ROUND((((ET1170)-(EU1170))+AE1170),2)</f>
        <v>0</v>
      </c>
      <c r="AE1170">
        <f t="shared" si="1051"/>
        <v>0</v>
      </c>
      <c r="AF1170">
        <f t="shared" si="1051"/>
        <v>0</v>
      </c>
      <c r="AG1170">
        <f t="shared" si="1029"/>
        <v>0</v>
      </c>
      <c r="AH1170">
        <f t="shared" si="1052"/>
        <v>0</v>
      </c>
      <c r="AI1170">
        <f t="shared" si="1052"/>
        <v>0</v>
      </c>
      <c r="AJ1170">
        <f t="shared" si="1030"/>
        <v>0</v>
      </c>
      <c r="AK1170">
        <v>926</v>
      </c>
      <c r="AL1170">
        <v>926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1</v>
      </c>
      <c r="AW1170">
        <v>1</v>
      </c>
      <c r="AZ1170">
        <v>1</v>
      </c>
      <c r="BA1170">
        <v>1</v>
      </c>
      <c r="BB1170">
        <v>1</v>
      </c>
      <c r="BC1170">
        <v>9.11</v>
      </c>
      <c r="BD1170" t="s">
        <v>3</v>
      </c>
      <c r="BE1170" t="s">
        <v>3</v>
      </c>
      <c r="BF1170" t="s">
        <v>3</v>
      </c>
      <c r="BG1170" t="s">
        <v>3</v>
      </c>
      <c r="BH1170">
        <v>3</v>
      </c>
      <c r="BI1170">
        <v>1</v>
      </c>
      <c r="BJ1170" t="s">
        <v>53</v>
      </c>
      <c r="BM1170">
        <v>500001</v>
      </c>
      <c r="BN1170">
        <v>0</v>
      </c>
      <c r="BO1170" t="s">
        <v>3</v>
      </c>
      <c r="BP1170">
        <v>0</v>
      </c>
      <c r="BQ1170">
        <v>8</v>
      </c>
      <c r="BR1170">
        <v>1</v>
      </c>
      <c r="BS1170">
        <v>1</v>
      </c>
      <c r="BT1170">
        <v>1</v>
      </c>
      <c r="BU1170">
        <v>1</v>
      </c>
      <c r="BV1170">
        <v>1</v>
      </c>
      <c r="BW1170">
        <v>1</v>
      </c>
      <c r="BX1170">
        <v>1</v>
      </c>
      <c r="BY1170" t="s">
        <v>3</v>
      </c>
      <c r="BZ1170">
        <v>0</v>
      </c>
      <c r="CA1170">
        <v>0</v>
      </c>
      <c r="CB1170" t="s">
        <v>3</v>
      </c>
      <c r="CE1170">
        <v>0</v>
      </c>
      <c r="CF1170">
        <v>0</v>
      </c>
      <c r="CG1170">
        <v>0</v>
      </c>
      <c r="CM1170">
        <v>0</v>
      </c>
      <c r="CN1170" t="s">
        <v>3</v>
      </c>
      <c r="CO1170">
        <v>0</v>
      </c>
      <c r="CP1170">
        <f t="shared" si="1031"/>
        <v>-6411.25</v>
      </c>
      <c r="CQ1170">
        <f>AC1170*BC1170</f>
        <v>8435.8599999999988</v>
      </c>
      <c r="CR1170">
        <f>AD1170*BB1170</f>
        <v>0</v>
      </c>
      <c r="CS1170">
        <f t="shared" si="1032"/>
        <v>0</v>
      </c>
      <c r="CT1170">
        <f t="shared" si="1033"/>
        <v>0</v>
      </c>
      <c r="CU1170">
        <f t="shared" si="1034"/>
        <v>0</v>
      </c>
      <c r="CV1170">
        <f t="shared" si="1035"/>
        <v>0</v>
      </c>
      <c r="CW1170">
        <f t="shared" si="1036"/>
        <v>0</v>
      </c>
      <c r="CX1170">
        <f t="shared" si="1037"/>
        <v>0</v>
      </c>
      <c r="CY1170">
        <f t="shared" si="1047"/>
        <v>0</v>
      </c>
      <c r="CZ1170">
        <f t="shared" si="1048"/>
        <v>0</v>
      </c>
      <c r="DC1170" t="s">
        <v>3</v>
      </c>
      <c r="DD1170" t="s">
        <v>3</v>
      </c>
      <c r="DE1170" t="s">
        <v>3</v>
      </c>
      <c r="DF1170" t="s">
        <v>3</v>
      </c>
      <c r="DG1170" t="s">
        <v>3</v>
      </c>
      <c r="DH1170" t="s">
        <v>3</v>
      </c>
      <c r="DI1170" t="s">
        <v>3</v>
      </c>
      <c r="DJ1170" t="s">
        <v>3</v>
      </c>
      <c r="DK1170" t="s">
        <v>3</v>
      </c>
      <c r="DL1170" t="s">
        <v>3</v>
      </c>
      <c r="DM1170" t="s">
        <v>3</v>
      </c>
      <c r="DN1170">
        <v>0</v>
      </c>
      <c r="DO1170">
        <v>0</v>
      </c>
      <c r="DP1170">
        <v>1</v>
      </c>
      <c r="DQ1170">
        <v>1</v>
      </c>
      <c r="DU1170">
        <v>1005</v>
      </c>
      <c r="DV1170" t="s">
        <v>52</v>
      </c>
      <c r="DW1170" t="s">
        <v>52</v>
      </c>
      <c r="DX1170">
        <v>1</v>
      </c>
      <c r="DZ1170" t="s">
        <v>3</v>
      </c>
      <c r="EA1170" t="s">
        <v>3</v>
      </c>
      <c r="EB1170" t="s">
        <v>3</v>
      </c>
      <c r="EC1170" t="s">
        <v>3</v>
      </c>
      <c r="EE1170">
        <v>50757674</v>
      </c>
      <c r="EF1170">
        <v>8</v>
      </c>
      <c r="EG1170" t="s">
        <v>46</v>
      </c>
      <c r="EH1170">
        <v>0</v>
      </c>
      <c r="EI1170" t="s">
        <v>3</v>
      </c>
      <c r="EJ1170">
        <v>1</v>
      </c>
      <c r="EK1170">
        <v>500001</v>
      </c>
      <c r="EL1170" t="s">
        <v>47</v>
      </c>
      <c r="EM1170" t="s">
        <v>48</v>
      </c>
      <c r="EO1170" t="s">
        <v>3</v>
      </c>
      <c r="EQ1170">
        <v>32768</v>
      </c>
      <c r="ER1170">
        <v>926</v>
      </c>
      <c r="ES1170">
        <v>926</v>
      </c>
      <c r="ET1170">
        <v>0</v>
      </c>
      <c r="EU1170">
        <v>0</v>
      </c>
      <c r="EV1170">
        <v>0</v>
      </c>
      <c r="EW1170">
        <v>0</v>
      </c>
      <c r="EX1170">
        <v>0</v>
      </c>
      <c r="FQ1170">
        <v>0</v>
      </c>
      <c r="FR1170">
        <f t="shared" si="1038"/>
        <v>0</v>
      </c>
      <c r="FS1170">
        <v>0</v>
      </c>
      <c r="FX1170">
        <v>0</v>
      </c>
      <c r="FY1170">
        <v>0</v>
      </c>
      <c r="GA1170" t="s">
        <v>3</v>
      </c>
      <c r="GD1170">
        <v>1</v>
      </c>
      <c r="GF1170">
        <v>-1896968330</v>
      </c>
      <c r="GG1170">
        <v>2</v>
      </c>
      <c r="GH1170">
        <v>1</v>
      </c>
      <c r="GI1170">
        <v>4</v>
      </c>
      <c r="GJ1170">
        <v>0</v>
      </c>
      <c r="GK1170">
        <v>0</v>
      </c>
      <c r="GL1170">
        <f t="shared" si="1039"/>
        <v>0</v>
      </c>
      <c r="GM1170">
        <f t="shared" si="1040"/>
        <v>-6411.25</v>
      </c>
      <c r="GN1170">
        <f t="shared" si="1041"/>
        <v>-6411.25</v>
      </c>
      <c r="GO1170">
        <f t="shared" si="1042"/>
        <v>0</v>
      </c>
      <c r="GP1170">
        <f t="shared" si="1043"/>
        <v>0</v>
      </c>
      <c r="GR1170">
        <v>0</v>
      </c>
      <c r="GS1170">
        <v>3</v>
      </c>
      <c r="GT1170">
        <v>0</v>
      </c>
      <c r="GU1170" t="s">
        <v>3</v>
      </c>
      <c r="GV1170">
        <f t="shared" si="1044"/>
        <v>0</v>
      </c>
      <c r="GW1170">
        <v>1</v>
      </c>
      <c r="GX1170">
        <f t="shared" si="1045"/>
        <v>0</v>
      </c>
      <c r="HA1170">
        <v>0</v>
      </c>
      <c r="HB1170">
        <v>0</v>
      </c>
      <c r="HC1170">
        <f t="shared" si="1046"/>
        <v>0</v>
      </c>
      <c r="HE1170" t="s">
        <v>3</v>
      </c>
      <c r="HF1170" t="s">
        <v>3</v>
      </c>
      <c r="HM1170" t="s">
        <v>3</v>
      </c>
      <c r="HN1170" t="s">
        <v>3</v>
      </c>
      <c r="HO1170" t="s">
        <v>3</v>
      </c>
      <c r="HP1170" t="s">
        <v>3</v>
      </c>
      <c r="HQ1170" t="s">
        <v>3</v>
      </c>
      <c r="IK1170">
        <v>0</v>
      </c>
    </row>
    <row r="1171" spans="1:245" x14ac:dyDescent="0.2">
      <c r="A1171">
        <v>18</v>
      </c>
      <c r="B1171">
        <v>1</v>
      </c>
      <c r="C1171">
        <v>1495</v>
      </c>
      <c r="E1171" t="s">
        <v>673</v>
      </c>
      <c r="F1171" t="s">
        <v>29</v>
      </c>
      <c r="G1171" t="s">
        <v>55</v>
      </c>
      <c r="H1171" t="str">
        <f>'1.Ведомость'!C364</f>
        <v>ШТ</v>
      </c>
      <c r="I1171">
        <f>I1168*J1171</f>
        <v>19</v>
      </c>
      <c r="J1171">
        <v>1</v>
      </c>
      <c r="K1171">
        <v>1</v>
      </c>
      <c r="O1171">
        <f t="shared" si="1016"/>
        <v>32851.760000000002</v>
      </c>
      <c r="P1171">
        <f t="shared" si="1017"/>
        <v>32851.760000000002</v>
      </c>
      <c r="Q1171">
        <f t="shared" si="1018"/>
        <v>0</v>
      </c>
      <c r="R1171">
        <f t="shared" si="1019"/>
        <v>0</v>
      </c>
      <c r="S1171">
        <f t="shared" si="1020"/>
        <v>0</v>
      </c>
      <c r="T1171">
        <f t="shared" si="1021"/>
        <v>0</v>
      </c>
      <c r="U1171">
        <f t="shared" si="1022"/>
        <v>0</v>
      </c>
      <c r="V1171">
        <f t="shared" si="1023"/>
        <v>0</v>
      </c>
      <c r="W1171">
        <f t="shared" si="1024"/>
        <v>0</v>
      </c>
      <c r="X1171">
        <f t="shared" si="1025"/>
        <v>0</v>
      </c>
      <c r="Y1171">
        <f t="shared" si="1026"/>
        <v>0</v>
      </c>
      <c r="AA1171">
        <v>51651743</v>
      </c>
      <c r="AB1171">
        <f t="shared" si="1027"/>
        <v>1729.04</v>
      </c>
      <c r="AC1171">
        <f t="shared" si="1028"/>
        <v>1729.04</v>
      </c>
      <c r="AD1171">
        <f>ROUND((((ET1171)-(EU1171))+AE1171),2)</f>
        <v>0</v>
      </c>
      <c r="AE1171">
        <f t="shared" si="1051"/>
        <v>0</v>
      </c>
      <c r="AF1171">
        <f t="shared" si="1051"/>
        <v>0</v>
      </c>
      <c r="AG1171">
        <f t="shared" si="1029"/>
        <v>0</v>
      </c>
      <c r="AH1171">
        <f t="shared" si="1052"/>
        <v>0</v>
      </c>
      <c r="AI1171">
        <f t="shared" si="1052"/>
        <v>0</v>
      </c>
      <c r="AJ1171">
        <f t="shared" si="1030"/>
        <v>0</v>
      </c>
      <c r="AK1171">
        <v>1729.0400000000002</v>
      </c>
      <c r="AL1171">
        <v>1729.0400000000002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1</v>
      </c>
      <c r="AW1171">
        <v>1</v>
      </c>
      <c r="AZ1171">
        <v>1</v>
      </c>
      <c r="BA1171">
        <v>1</v>
      </c>
      <c r="BB1171">
        <v>1</v>
      </c>
      <c r="BC1171">
        <v>9.11</v>
      </c>
      <c r="BD1171" t="s">
        <v>3</v>
      </c>
      <c r="BE1171" t="s">
        <v>3</v>
      </c>
      <c r="BF1171" t="s">
        <v>3</v>
      </c>
      <c r="BG1171" t="s">
        <v>3</v>
      </c>
      <c r="BH1171">
        <v>3</v>
      </c>
      <c r="BI1171">
        <v>1</v>
      </c>
      <c r="BJ1171" t="s">
        <v>56</v>
      </c>
      <c r="BM1171">
        <v>500001</v>
      </c>
      <c r="BN1171">
        <v>0</v>
      </c>
      <c r="BO1171" t="s">
        <v>3</v>
      </c>
      <c r="BP1171">
        <v>0</v>
      </c>
      <c r="BQ1171">
        <v>8</v>
      </c>
      <c r="BR1171">
        <v>0</v>
      </c>
      <c r="BS1171">
        <v>1</v>
      </c>
      <c r="BT1171">
        <v>1</v>
      </c>
      <c r="BU1171">
        <v>1</v>
      </c>
      <c r="BV1171">
        <v>1</v>
      </c>
      <c r="BW1171">
        <v>1</v>
      </c>
      <c r="BX1171">
        <v>1</v>
      </c>
      <c r="BY1171" t="s">
        <v>3</v>
      </c>
      <c r="BZ1171">
        <v>0</v>
      </c>
      <c r="CA1171">
        <v>0</v>
      </c>
      <c r="CB1171" t="s">
        <v>3</v>
      </c>
      <c r="CE1171">
        <v>0</v>
      </c>
      <c r="CF1171">
        <v>0</v>
      </c>
      <c r="CG1171">
        <v>0</v>
      </c>
      <c r="CM1171">
        <v>0</v>
      </c>
      <c r="CN1171" t="s">
        <v>3</v>
      </c>
      <c r="CO1171">
        <v>0</v>
      </c>
      <c r="CP1171">
        <f t="shared" si="1031"/>
        <v>32851.760000000002</v>
      </c>
      <c r="CQ1171">
        <f>AC1171</f>
        <v>1729.04</v>
      </c>
      <c r="CR1171">
        <f>AD1171</f>
        <v>0</v>
      </c>
      <c r="CS1171">
        <f t="shared" si="1032"/>
        <v>0</v>
      </c>
      <c r="CT1171">
        <f t="shared" si="1033"/>
        <v>0</v>
      </c>
      <c r="CU1171">
        <f t="shared" si="1034"/>
        <v>0</v>
      </c>
      <c r="CV1171">
        <f t="shared" si="1035"/>
        <v>0</v>
      </c>
      <c r="CW1171">
        <f t="shared" si="1036"/>
        <v>0</v>
      </c>
      <c r="CX1171">
        <f t="shared" si="1037"/>
        <v>0</v>
      </c>
      <c r="CY1171">
        <f t="shared" si="1047"/>
        <v>0</v>
      </c>
      <c r="CZ1171">
        <f t="shared" si="1048"/>
        <v>0</v>
      </c>
      <c r="DC1171" t="s">
        <v>3</v>
      </c>
      <c r="DD1171" t="s">
        <v>3</v>
      </c>
      <c r="DE1171" t="s">
        <v>3</v>
      </c>
      <c r="DF1171" t="s">
        <v>3</v>
      </c>
      <c r="DG1171" t="s">
        <v>3</v>
      </c>
      <c r="DH1171" t="s">
        <v>3</v>
      </c>
      <c r="DI1171" t="s">
        <v>3</v>
      </c>
      <c r="DJ1171" t="s">
        <v>3</v>
      </c>
      <c r="DK1171" t="s">
        <v>3</v>
      </c>
      <c r="DL1171" t="s">
        <v>3</v>
      </c>
      <c r="DM1171" t="s">
        <v>3</v>
      </c>
      <c r="DN1171">
        <v>0</v>
      </c>
      <c r="DO1171">
        <v>0</v>
      </c>
      <c r="DP1171">
        <v>1</v>
      </c>
      <c r="DQ1171">
        <v>1</v>
      </c>
      <c r="DU1171">
        <v>1013</v>
      </c>
      <c r="DV1171" t="s">
        <v>17</v>
      </c>
      <c r="DW1171" t="s">
        <v>17</v>
      </c>
      <c r="DX1171">
        <v>1</v>
      </c>
      <c r="DZ1171" t="s">
        <v>3</v>
      </c>
      <c r="EA1171" t="s">
        <v>3</v>
      </c>
      <c r="EB1171" t="s">
        <v>3</v>
      </c>
      <c r="EC1171" t="s">
        <v>3</v>
      </c>
      <c r="EE1171">
        <v>50757674</v>
      </c>
      <c r="EF1171">
        <v>8</v>
      </c>
      <c r="EG1171" t="s">
        <v>46</v>
      </c>
      <c r="EH1171">
        <v>0</v>
      </c>
      <c r="EI1171" t="s">
        <v>3</v>
      </c>
      <c r="EJ1171">
        <v>1</v>
      </c>
      <c r="EK1171">
        <v>500001</v>
      </c>
      <c r="EL1171" t="s">
        <v>47</v>
      </c>
      <c r="EM1171" t="s">
        <v>48</v>
      </c>
      <c r="EO1171" t="s">
        <v>3</v>
      </c>
      <c r="EQ1171">
        <v>0</v>
      </c>
      <c r="ER1171">
        <v>1644.17</v>
      </c>
      <c r="ES1171">
        <v>1729.0400000000002</v>
      </c>
      <c r="ET1171">
        <v>0</v>
      </c>
      <c r="EU1171">
        <v>0</v>
      </c>
      <c r="EV1171">
        <v>0</v>
      </c>
      <c r="EW1171">
        <v>0</v>
      </c>
      <c r="EX1171">
        <v>0</v>
      </c>
      <c r="EZ1171">
        <v>5</v>
      </c>
      <c r="FC1171">
        <v>0</v>
      </c>
      <c r="FD1171">
        <v>18</v>
      </c>
      <c r="FF1171">
        <v>1644.17</v>
      </c>
      <c r="FQ1171">
        <v>0</v>
      </c>
      <c r="FR1171">
        <f t="shared" si="1038"/>
        <v>0</v>
      </c>
      <c r="FS1171">
        <v>0</v>
      </c>
      <c r="FX1171">
        <v>0</v>
      </c>
      <c r="FY1171">
        <v>0</v>
      </c>
      <c r="GA1171" t="s">
        <v>57</v>
      </c>
      <c r="GD1171">
        <v>1</v>
      </c>
      <c r="GF1171">
        <v>-1802594515</v>
      </c>
      <c r="GG1171">
        <v>2</v>
      </c>
      <c r="GH1171">
        <v>3</v>
      </c>
      <c r="GI1171">
        <v>4</v>
      </c>
      <c r="GJ1171">
        <v>0</v>
      </c>
      <c r="GK1171">
        <v>0</v>
      </c>
      <c r="GL1171">
        <f t="shared" si="1039"/>
        <v>0</v>
      </c>
      <c r="GM1171">
        <f t="shared" si="1040"/>
        <v>32851.760000000002</v>
      </c>
      <c r="GN1171">
        <f t="shared" si="1041"/>
        <v>32851.760000000002</v>
      </c>
      <c r="GO1171">
        <f t="shared" si="1042"/>
        <v>0</v>
      </c>
      <c r="GP1171">
        <f t="shared" si="1043"/>
        <v>0</v>
      </c>
      <c r="GR1171">
        <v>1</v>
      </c>
      <c r="GS1171">
        <v>1</v>
      </c>
      <c r="GT1171">
        <v>0</v>
      </c>
      <c r="GU1171" t="s">
        <v>3</v>
      </c>
      <c r="GV1171">
        <f t="shared" si="1044"/>
        <v>0</v>
      </c>
      <c r="GW1171">
        <v>1</v>
      </c>
      <c r="GX1171">
        <f t="shared" si="1045"/>
        <v>0</v>
      </c>
      <c r="HA1171">
        <v>0</v>
      </c>
      <c r="HB1171">
        <v>0</v>
      </c>
      <c r="HC1171">
        <f t="shared" si="1046"/>
        <v>0</v>
      </c>
      <c r="HE1171" t="s">
        <v>35</v>
      </c>
      <c r="HF1171" t="s">
        <v>37</v>
      </c>
      <c r="HG1171">
        <f>ROUND(AC1171*I1171,2)</f>
        <v>32851.760000000002</v>
      </c>
      <c r="HM1171" t="s">
        <v>3</v>
      </c>
      <c r="HN1171" t="s">
        <v>3</v>
      </c>
      <c r="HO1171" t="s">
        <v>3</v>
      </c>
      <c r="HP1171" t="s">
        <v>3</v>
      </c>
      <c r="HQ1171" t="s">
        <v>3</v>
      </c>
      <c r="IK1171">
        <v>0</v>
      </c>
    </row>
    <row r="1172" spans="1:245" x14ac:dyDescent="0.2">
      <c r="A1172">
        <v>17</v>
      </c>
      <c r="B1172">
        <v>1</v>
      </c>
      <c r="C1172">
        <f>ROW(SmtRes!A1505)</f>
        <v>1505</v>
      </c>
      <c r="D1172">
        <f>ROW(EtalonRes!A1719)</f>
        <v>1719</v>
      </c>
      <c r="E1172" t="s">
        <v>674</v>
      </c>
      <c r="F1172" t="s">
        <v>38</v>
      </c>
      <c r="G1172" t="s">
        <v>39</v>
      </c>
      <c r="H1172" t="s">
        <v>17</v>
      </c>
      <c r="I1172">
        <v>5</v>
      </c>
      <c r="J1172">
        <v>0</v>
      </c>
      <c r="K1172">
        <v>5</v>
      </c>
      <c r="O1172">
        <f t="shared" si="1016"/>
        <v>3649.99</v>
      </c>
      <c r="P1172">
        <f t="shared" si="1017"/>
        <v>1864.36</v>
      </c>
      <c r="Q1172">
        <f t="shared" si="1018"/>
        <v>102.77</v>
      </c>
      <c r="R1172">
        <f t="shared" si="1019"/>
        <v>21.7</v>
      </c>
      <c r="S1172">
        <f t="shared" si="1020"/>
        <v>1682.86</v>
      </c>
      <c r="T1172">
        <f t="shared" si="1021"/>
        <v>0</v>
      </c>
      <c r="U1172">
        <f t="shared" si="1022"/>
        <v>5.6175000000000006</v>
      </c>
      <c r="V1172">
        <f t="shared" si="1023"/>
        <v>5.2500000000000005E-2</v>
      </c>
      <c r="W1172">
        <f t="shared" si="1024"/>
        <v>0</v>
      </c>
      <c r="X1172">
        <f t="shared" si="1025"/>
        <v>2062.52</v>
      </c>
      <c r="Y1172">
        <f t="shared" si="1026"/>
        <v>1227.28</v>
      </c>
      <c r="AA1172">
        <v>51651743</v>
      </c>
      <c r="AB1172">
        <f t="shared" si="1027"/>
        <v>52.56</v>
      </c>
      <c r="AC1172">
        <f t="shared" si="1028"/>
        <v>40.93</v>
      </c>
      <c r="AD1172">
        <f>ROUND(((((ET1172*ROUND(1.05,7)))-((EU1172*ROUND(1.05,7))))+AE1172),2)</f>
        <v>1.55</v>
      </c>
      <c r="AE1172">
        <f>ROUND(((EU1172*ROUND(1.05,7))),2)</f>
        <v>0.13</v>
      </c>
      <c r="AF1172">
        <f>ROUND(((EV1172*ROUND(1.05,7))),2)</f>
        <v>10.08</v>
      </c>
      <c r="AG1172">
        <f t="shared" si="1029"/>
        <v>0</v>
      </c>
      <c r="AH1172">
        <f>((EW1172*ROUND(1.05,7)))</f>
        <v>1.1235000000000002</v>
      </c>
      <c r="AI1172">
        <f>((EX1172*ROUND(1.05,7)))</f>
        <v>1.0500000000000001E-2</v>
      </c>
      <c r="AJ1172">
        <f t="shared" si="1030"/>
        <v>0</v>
      </c>
      <c r="AK1172">
        <v>52</v>
      </c>
      <c r="AL1172">
        <v>40.93</v>
      </c>
      <c r="AM1172">
        <v>1.47</v>
      </c>
      <c r="AN1172">
        <v>0.12</v>
      </c>
      <c r="AO1172">
        <v>9.6</v>
      </c>
      <c r="AP1172">
        <v>0</v>
      </c>
      <c r="AQ1172">
        <v>1.07</v>
      </c>
      <c r="AR1172">
        <v>0.01</v>
      </c>
      <c r="AS1172">
        <v>0</v>
      </c>
      <c r="AT1172">
        <v>121</v>
      </c>
      <c r="AU1172">
        <v>72</v>
      </c>
      <c r="AV1172">
        <v>1</v>
      </c>
      <c r="AW1172">
        <v>1</v>
      </c>
      <c r="AZ1172">
        <v>1</v>
      </c>
      <c r="BA1172">
        <v>33.39</v>
      </c>
      <c r="BB1172">
        <v>13.26</v>
      </c>
      <c r="BC1172">
        <v>9.11</v>
      </c>
      <c r="BD1172" t="s">
        <v>3</v>
      </c>
      <c r="BE1172" t="s">
        <v>3</v>
      </c>
      <c r="BF1172" t="s">
        <v>3</v>
      </c>
      <c r="BG1172" t="s">
        <v>3</v>
      </c>
      <c r="BH1172">
        <v>0</v>
      </c>
      <c r="BI1172">
        <v>1</v>
      </c>
      <c r="BJ1172" t="s">
        <v>40</v>
      </c>
      <c r="BM1172">
        <v>20001</v>
      </c>
      <c r="BN1172">
        <v>0</v>
      </c>
      <c r="BO1172" t="s">
        <v>3</v>
      </c>
      <c r="BP1172">
        <v>0</v>
      </c>
      <c r="BQ1172">
        <v>22</v>
      </c>
      <c r="BR1172">
        <v>0</v>
      </c>
      <c r="BS1172">
        <v>33.39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3</v>
      </c>
      <c r="BZ1172">
        <v>121</v>
      </c>
      <c r="CA1172">
        <v>72</v>
      </c>
      <c r="CB1172" t="s">
        <v>3</v>
      </c>
      <c r="CE1172">
        <v>0</v>
      </c>
      <c r="CF1172">
        <v>0</v>
      </c>
      <c r="CG1172">
        <v>0</v>
      </c>
      <c r="CM1172">
        <v>0</v>
      </c>
      <c r="CN1172" t="s">
        <v>19</v>
      </c>
      <c r="CO1172">
        <v>0</v>
      </c>
      <c r="CP1172">
        <f t="shared" si="1031"/>
        <v>3649.99</v>
      </c>
      <c r="CQ1172">
        <f>AC1172*BC1172</f>
        <v>372.8723</v>
      </c>
      <c r="CR1172">
        <f>AD1172*BB1172</f>
        <v>20.553000000000001</v>
      </c>
      <c r="CS1172">
        <f t="shared" si="1032"/>
        <v>4.3407</v>
      </c>
      <c r="CT1172">
        <f t="shared" si="1033"/>
        <v>336.57120000000003</v>
      </c>
      <c r="CU1172">
        <f t="shared" si="1034"/>
        <v>0</v>
      </c>
      <c r="CV1172">
        <f t="shared" si="1035"/>
        <v>1.1235000000000002</v>
      </c>
      <c r="CW1172">
        <f t="shared" si="1036"/>
        <v>1.0500000000000001E-2</v>
      </c>
      <c r="CX1172">
        <f t="shared" si="1037"/>
        <v>0</v>
      </c>
      <c r="CY1172">
        <f t="shared" si="1047"/>
        <v>2062.5175999999997</v>
      </c>
      <c r="CZ1172">
        <f t="shared" si="1048"/>
        <v>1227.2831999999999</v>
      </c>
      <c r="DC1172" t="s">
        <v>3</v>
      </c>
      <c r="DD1172" t="s">
        <v>3</v>
      </c>
      <c r="DE1172" t="s">
        <v>20</v>
      </c>
      <c r="DF1172" t="s">
        <v>20</v>
      </c>
      <c r="DG1172" t="s">
        <v>20</v>
      </c>
      <c r="DH1172" t="s">
        <v>3</v>
      </c>
      <c r="DI1172" t="s">
        <v>20</v>
      </c>
      <c r="DJ1172" t="s">
        <v>20</v>
      </c>
      <c r="DK1172" t="s">
        <v>3</v>
      </c>
      <c r="DL1172" t="s">
        <v>3</v>
      </c>
      <c r="DM1172" t="s">
        <v>3</v>
      </c>
      <c r="DN1172">
        <v>0</v>
      </c>
      <c r="DO1172">
        <v>0</v>
      </c>
      <c r="DP1172">
        <v>1</v>
      </c>
      <c r="DQ1172">
        <v>1</v>
      </c>
      <c r="DU1172">
        <v>1013</v>
      </c>
      <c r="DV1172" t="s">
        <v>17</v>
      </c>
      <c r="DW1172" t="s">
        <v>17</v>
      </c>
      <c r="DX1172">
        <v>1</v>
      </c>
      <c r="DZ1172" t="s">
        <v>3</v>
      </c>
      <c r="EA1172" t="s">
        <v>3</v>
      </c>
      <c r="EB1172" t="s">
        <v>3</v>
      </c>
      <c r="EC1172" t="s">
        <v>3</v>
      </c>
      <c r="EE1172">
        <v>50757454</v>
      </c>
      <c r="EF1172">
        <v>22</v>
      </c>
      <c r="EG1172" t="s">
        <v>21</v>
      </c>
      <c r="EH1172">
        <v>16</v>
      </c>
      <c r="EI1172" t="s">
        <v>22</v>
      </c>
      <c r="EJ1172">
        <v>1</v>
      </c>
      <c r="EK1172">
        <v>20001</v>
      </c>
      <c r="EL1172" t="s">
        <v>23</v>
      </c>
      <c r="EM1172" t="s">
        <v>24</v>
      </c>
      <c r="EO1172" t="s">
        <v>25</v>
      </c>
      <c r="EQ1172">
        <v>131072</v>
      </c>
      <c r="ER1172">
        <v>52</v>
      </c>
      <c r="ES1172">
        <v>40.93</v>
      </c>
      <c r="ET1172">
        <v>1.47</v>
      </c>
      <c r="EU1172">
        <v>0.12</v>
      </c>
      <c r="EV1172">
        <v>9.6</v>
      </c>
      <c r="EW1172">
        <v>1.07</v>
      </c>
      <c r="EX1172">
        <v>0.01</v>
      </c>
      <c r="EY1172">
        <v>0</v>
      </c>
      <c r="FQ1172">
        <v>0</v>
      </c>
      <c r="FR1172">
        <f t="shared" si="1038"/>
        <v>0</v>
      </c>
      <c r="FS1172">
        <v>0</v>
      </c>
      <c r="FX1172">
        <v>121</v>
      </c>
      <c r="FY1172">
        <v>72</v>
      </c>
      <c r="GA1172" t="s">
        <v>3</v>
      </c>
      <c r="GD1172">
        <v>1</v>
      </c>
      <c r="GF1172">
        <v>-476731723</v>
      </c>
      <c r="GG1172">
        <v>2</v>
      </c>
      <c r="GH1172">
        <v>1</v>
      </c>
      <c r="GI1172">
        <v>4</v>
      </c>
      <c r="GJ1172">
        <v>0</v>
      </c>
      <c r="GK1172">
        <v>0</v>
      </c>
      <c r="GL1172">
        <f t="shared" si="1039"/>
        <v>0</v>
      </c>
      <c r="GM1172">
        <f t="shared" si="1040"/>
        <v>6939.79</v>
      </c>
      <c r="GN1172">
        <f t="shared" si="1041"/>
        <v>6939.79</v>
      </c>
      <c r="GO1172">
        <f t="shared" si="1042"/>
        <v>0</v>
      </c>
      <c r="GP1172">
        <f t="shared" si="1043"/>
        <v>0</v>
      </c>
      <c r="GR1172">
        <v>0</v>
      </c>
      <c r="GS1172">
        <v>3</v>
      </c>
      <c r="GT1172">
        <v>0</v>
      </c>
      <c r="GU1172" t="s">
        <v>3</v>
      </c>
      <c r="GV1172">
        <f t="shared" si="1044"/>
        <v>0</v>
      </c>
      <c r="GW1172">
        <v>1</v>
      </c>
      <c r="GX1172">
        <f t="shared" si="1045"/>
        <v>0</v>
      </c>
      <c r="HA1172">
        <v>0</v>
      </c>
      <c r="HB1172">
        <v>0</v>
      </c>
      <c r="HC1172">
        <f t="shared" si="1046"/>
        <v>0</v>
      </c>
      <c r="HE1172" t="s">
        <v>3</v>
      </c>
      <c r="HF1172" t="s">
        <v>3</v>
      </c>
      <c r="HM1172" t="s">
        <v>3</v>
      </c>
      <c r="HN1172" t="s">
        <v>26</v>
      </c>
      <c r="HO1172" t="s">
        <v>27</v>
      </c>
      <c r="HP1172" t="s">
        <v>22</v>
      </c>
      <c r="HQ1172" t="s">
        <v>22</v>
      </c>
      <c r="IK1172">
        <v>0</v>
      </c>
    </row>
    <row r="1173" spans="1:245" x14ac:dyDescent="0.2">
      <c r="A1173">
        <v>18</v>
      </c>
      <c r="B1173">
        <v>1</v>
      </c>
      <c r="C1173">
        <v>1500</v>
      </c>
      <c r="E1173" t="s">
        <v>675</v>
      </c>
      <c r="F1173" t="s">
        <v>42</v>
      </c>
      <c r="G1173" t="s">
        <v>43</v>
      </c>
      <c r="H1173" t="e">
        <f>'1.Ведомость'!#REF!</f>
        <v>#REF!</v>
      </c>
      <c r="I1173">
        <f>I1172*J1173</f>
        <v>0.5</v>
      </c>
      <c r="J1173">
        <v>0.1</v>
      </c>
      <c r="K1173">
        <v>0.1</v>
      </c>
      <c r="O1173">
        <f t="shared" si="1016"/>
        <v>4.5599999999999996</v>
      </c>
      <c r="P1173">
        <f t="shared" si="1017"/>
        <v>4.5599999999999996</v>
      </c>
      <c r="Q1173">
        <f t="shared" si="1018"/>
        <v>0</v>
      </c>
      <c r="R1173">
        <f t="shared" si="1019"/>
        <v>0</v>
      </c>
      <c r="S1173">
        <f t="shared" si="1020"/>
        <v>0</v>
      </c>
      <c r="T1173">
        <f t="shared" si="1021"/>
        <v>0</v>
      </c>
      <c r="U1173">
        <f t="shared" si="1022"/>
        <v>0</v>
      </c>
      <c r="V1173">
        <f t="shared" si="1023"/>
        <v>0</v>
      </c>
      <c r="W1173">
        <f t="shared" si="1024"/>
        <v>0</v>
      </c>
      <c r="X1173">
        <f t="shared" si="1025"/>
        <v>0</v>
      </c>
      <c r="Y1173">
        <f t="shared" si="1026"/>
        <v>0</v>
      </c>
      <c r="AA1173">
        <v>51651743</v>
      </c>
      <c r="AB1173">
        <f t="shared" si="1027"/>
        <v>1</v>
      </c>
      <c r="AC1173">
        <f t="shared" si="1028"/>
        <v>1</v>
      </c>
      <c r="AD1173">
        <f>ROUND((((ET1173)-(EU1173))+AE1173),2)</f>
        <v>0</v>
      </c>
      <c r="AE1173">
        <f t="shared" ref="AE1173:AF1175" si="1053">ROUND((EU1173),2)</f>
        <v>0</v>
      </c>
      <c r="AF1173">
        <f t="shared" si="1053"/>
        <v>0</v>
      </c>
      <c r="AG1173">
        <f t="shared" si="1029"/>
        <v>0</v>
      </c>
      <c r="AH1173">
        <f t="shared" ref="AH1173:AI1175" si="1054">(EW1173)</f>
        <v>0</v>
      </c>
      <c r="AI1173">
        <f t="shared" si="1054"/>
        <v>0</v>
      </c>
      <c r="AJ1173">
        <f t="shared" si="1030"/>
        <v>0</v>
      </c>
      <c r="AK1173">
        <v>1</v>
      </c>
      <c r="AL1173">
        <v>1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1</v>
      </c>
      <c r="AW1173">
        <v>1</v>
      </c>
      <c r="AZ1173">
        <v>1</v>
      </c>
      <c r="BA1173">
        <v>1</v>
      </c>
      <c r="BB1173">
        <v>1</v>
      </c>
      <c r="BC1173">
        <v>9.11</v>
      </c>
      <c r="BD1173" t="s">
        <v>3</v>
      </c>
      <c r="BE1173" t="s">
        <v>3</v>
      </c>
      <c r="BF1173" t="s">
        <v>3</v>
      </c>
      <c r="BG1173" t="s">
        <v>3</v>
      </c>
      <c r="BH1173">
        <v>3</v>
      </c>
      <c r="BI1173">
        <v>1</v>
      </c>
      <c r="BJ1173" t="s">
        <v>45</v>
      </c>
      <c r="BM1173">
        <v>500001</v>
      </c>
      <c r="BN1173">
        <v>0</v>
      </c>
      <c r="BO1173" t="s">
        <v>3</v>
      </c>
      <c r="BP1173">
        <v>0</v>
      </c>
      <c r="BQ1173">
        <v>8</v>
      </c>
      <c r="BR1173">
        <v>0</v>
      </c>
      <c r="BS1173">
        <v>1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 t="s">
        <v>3</v>
      </c>
      <c r="BZ1173">
        <v>0</v>
      </c>
      <c r="CA1173">
        <v>0</v>
      </c>
      <c r="CB1173" t="s">
        <v>3</v>
      </c>
      <c r="CE1173">
        <v>0</v>
      </c>
      <c r="CF1173">
        <v>0</v>
      </c>
      <c r="CG1173">
        <v>0</v>
      </c>
      <c r="CM1173">
        <v>0</v>
      </c>
      <c r="CN1173" t="s">
        <v>3</v>
      </c>
      <c r="CO1173">
        <v>0</v>
      </c>
      <c r="CP1173">
        <f t="shared" si="1031"/>
        <v>4.5599999999999996</v>
      </c>
      <c r="CQ1173">
        <f>AC1173*BC1173</f>
        <v>9.11</v>
      </c>
      <c r="CR1173">
        <f>AD1173*BB1173</f>
        <v>0</v>
      </c>
      <c r="CS1173">
        <f t="shared" si="1032"/>
        <v>0</v>
      </c>
      <c r="CT1173">
        <f t="shared" si="1033"/>
        <v>0</v>
      </c>
      <c r="CU1173">
        <f t="shared" si="1034"/>
        <v>0</v>
      </c>
      <c r="CV1173">
        <f t="shared" si="1035"/>
        <v>0</v>
      </c>
      <c r="CW1173">
        <f t="shared" si="1036"/>
        <v>0</v>
      </c>
      <c r="CX1173">
        <f t="shared" si="1037"/>
        <v>0</v>
      </c>
      <c r="CY1173">
        <f t="shared" si="1047"/>
        <v>0</v>
      </c>
      <c r="CZ1173">
        <f t="shared" si="1048"/>
        <v>0</v>
      </c>
      <c r="DC1173" t="s">
        <v>3</v>
      </c>
      <c r="DD1173" t="s">
        <v>3</v>
      </c>
      <c r="DE1173" t="s">
        <v>3</v>
      </c>
      <c r="DF1173" t="s">
        <v>3</v>
      </c>
      <c r="DG1173" t="s">
        <v>3</v>
      </c>
      <c r="DH1173" t="s">
        <v>3</v>
      </c>
      <c r="DI1173" t="s">
        <v>3</v>
      </c>
      <c r="DJ1173" t="s">
        <v>3</v>
      </c>
      <c r="DK1173" t="s">
        <v>3</v>
      </c>
      <c r="DL1173" t="s">
        <v>3</v>
      </c>
      <c r="DM1173" t="s">
        <v>3</v>
      </c>
      <c r="DN1173">
        <v>0</v>
      </c>
      <c r="DO1173">
        <v>0</v>
      </c>
      <c r="DP1173">
        <v>1</v>
      </c>
      <c r="DQ1173">
        <v>1</v>
      </c>
      <c r="DU1173">
        <v>1013</v>
      </c>
      <c r="DV1173" t="s">
        <v>44</v>
      </c>
      <c r="DW1173" t="s">
        <v>44</v>
      </c>
      <c r="DX1173">
        <v>1</v>
      </c>
      <c r="DZ1173" t="s">
        <v>3</v>
      </c>
      <c r="EA1173" t="s">
        <v>3</v>
      </c>
      <c r="EB1173" t="s">
        <v>3</v>
      </c>
      <c r="EC1173" t="s">
        <v>3</v>
      </c>
      <c r="EE1173">
        <v>50757674</v>
      </c>
      <c r="EF1173">
        <v>8</v>
      </c>
      <c r="EG1173" t="s">
        <v>46</v>
      </c>
      <c r="EH1173">
        <v>0</v>
      </c>
      <c r="EI1173" t="s">
        <v>3</v>
      </c>
      <c r="EJ1173">
        <v>1</v>
      </c>
      <c r="EK1173">
        <v>500001</v>
      </c>
      <c r="EL1173" t="s">
        <v>47</v>
      </c>
      <c r="EM1173" t="s">
        <v>48</v>
      </c>
      <c r="EO1173" t="s">
        <v>3</v>
      </c>
      <c r="EQ1173">
        <v>0</v>
      </c>
      <c r="ER1173">
        <v>1</v>
      </c>
      <c r="ES1173">
        <v>1</v>
      </c>
      <c r="ET1173">
        <v>0</v>
      </c>
      <c r="EU1173">
        <v>0</v>
      </c>
      <c r="EV1173">
        <v>0</v>
      </c>
      <c r="EW1173">
        <v>0</v>
      </c>
      <c r="EX1173">
        <v>0</v>
      </c>
      <c r="FQ1173">
        <v>0</v>
      </c>
      <c r="FR1173">
        <f t="shared" si="1038"/>
        <v>0</v>
      </c>
      <c r="FS1173">
        <v>0</v>
      </c>
      <c r="FX1173">
        <v>0</v>
      </c>
      <c r="FY1173">
        <v>0</v>
      </c>
      <c r="GA1173" t="s">
        <v>3</v>
      </c>
      <c r="GD1173">
        <v>1</v>
      </c>
      <c r="GF1173">
        <v>-1743999360</v>
      </c>
      <c r="GG1173">
        <v>2</v>
      </c>
      <c r="GH1173">
        <v>1</v>
      </c>
      <c r="GI1173">
        <v>4</v>
      </c>
      <c r="GJ1173">
        <v>0</v>
      </c>
      <c r="GK1173">
        <v>0</v>
      </c>
      <c r="GL1173">
        <f t="shared" si="1039"/>
        <v>0</v>
      </c>
      <c r="GM1173">
        <f t="shared" si="1040"/>
        <v>4.5599999999999996</v>
      </c>
      <c r="GN1173">
        <f t="shared" si="1041"/>
        <v>4.5599999999999996</v>
      </c>
      <c r="GO1173">
        <f t="shared" si="1042"/>
        <v>0</v>
      </c>
      <c r="GP1173">
        <f t="shared" si="1043"/>
        <v>0</v>
      </c>
      <c r="GR1173">
        <v>0</v>
      </c>
      <c r="GS1173">
        <v>3</v>
      </c>
      <c r="GT1173">
        <v>0</v>
      </c>
      <c r="GU1173" t="s">
        <v>3</v>
      </c>
      <c r="GV1173">
        <f t="shared" si="1044"/>
        <v>0</v>
      </c>
      <c r="GW1173">
        <v>1</v>
      </c>
      <c r="GX1173">
        <f t="shared" si="1045"/>
        <v>0</v>
      </c>
      <c r="HA1173">
        <v>0</v>
      </c>
      <c r="HB1173">
        <v>0</v>
      </c>
      <c r="HC1173">
        <f t="shared" si="1046"/>
        <v>0</v>
      </c>
      <c r="HE1173" t="s">
        <v>3</v>
      </c>
      <c r="HF1173" t="s">
        <v>3</v>
      </c>
      <c r="HM1173" t="s">
        <v>3</v>
      </c>
      <c r="HN1173" t="s">
        <v>3</v>
      </c>
      <c r="HO1173" t="s">
        <v>3</v>
      </c>
      <c r="HP1173" t="s">
        <v>3</v>
      </c>
      <c r="HQ1173" t="s">
        <v>3</v>
      </c>
      <c r="IK1173">
        <v>0</v>
      </c>
    </row>
    <row r="1174" spans="1:245" x14ac:dyDescent="0.2">
      <c r="A1174">
        <v>18</v>
      </c>
      <c r="B1174">
        <v>1</v>
      </c>
      <c r="C1174">
        <v>1504</v>
      </c>
      <c r="E1174" t="s">
        <v>676</v>
      </c>
      <c r="F1174" t="s">
        <v>50</v>
      </c>
      <c r="G1174" t="s">
        <v>51</v>
      </c>
      <c r="H1174" t="e">
        <f>'1.Ведомость'!#REF!</f>
        <v>#REF!</v>
      </c>
      <c r="I1174">
        <f>I1172*J1174</f>
        <v>-0.2</v>
      </c>
      <c r="J1174">
        <v>-0.04</v>
      </c>
      <c r="K1174">
        <v>-0.04</v>
      </c>
      <c r="O1174">
        <f t="shared" si="1016"/>
        <v>-1687.17</v>
      </c>
      <c r="P1174">
        <f t="shared" si="1017"/>
        <v>-1687.17</v>
      </c>
      <c r="Q1174">
        <f t="shared" si="1018"/>
        <v>0</v>
      </c>
      <c r="R1174">
        <f t="shared" si="1019"/>
        <v>0</v>
      </c>
      <c r="S1174">
        <f t="shared" si="1020"/>
        <v>0</v>
      </c>
      <c r="T1174">
        <f t="shared" si="1021"/>
        <v>0</v>
      </c>
      <c r="U1174">
        <f t="shared" si="1022"/>
        <v>0</v>
      </c>
      <c r="V1174">
        <f t="shared" si="1023"/>
        <v>0</v>
      </c>
      <c r="W1174">
        <f t="shared" si="1024"/>
        <v>0</v>
      </c>
      <c r="X1174">
        <f t="shared" si="1025"/>
        <v>0</v>
      </c>
      <c r="Y1174">
        <f t="shared" si="1026"/>
        <v>0</v>
      </c>
      <c r="AA1174">
        <v>51651743</v>
      </c>
      <c r="AB1174">
        <f t="shared" si="1027"/>
        <v>926</v>
      </c>
      <c r="AC1174">
        <f t="shared" si="1028"/>
        <v>926</v>
      </c>
      <c r="AD1174">
        <f>ROUND((((ET1174)-(EU1174))+AE1174),2)</f>
        <v>0</v>
      </c>
      <c r="AE1174">
        <f t="shared" si="1053"/>
        <v>0</v>
      </c>
      <c r="AF1174">
        <f t="shared" si="1053"/>
        <v>0</v>
      </c>
      <c r="AG1174">
        <f t="shared" si="1029"/>
        <v>0</v>
      </c>
      <c r="AH1174">
        <f t="shared" si="1054"/>
        <v>0</v>
      </c>
      <c r="AI1174">
        <f t="shared" si="1054"/>
        <v>0</v>
      </c>
      <c r="AJ1174">
        <f t="shared" si="1030"/>
        <v>0</v>
      </c>
      <c r="AK1174">
        <v>926</v>
      </c>
      <c r="AL1174">
        <v>926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1</v>
      </c>
      <c r="AW1174">
        <v>1</v>
      </c>
      <c r="AZ1174">
        <v>1</v>
      </c>
      <c r="BA1174">
        <v>1</v>
      </c>
      <c r="BB1174">
        <v>1</v>
      </c>
      <c r="BC1174">
        <v>9.11</v>
      </c>
      <c r="BD1174" t="s">
        <v>3</v>
      </c>
      <c r="BE1174" t="s">
        <v>3</v>
      </c>
      <c r="BF1174" t="s">
        <v>3</v>
      </c>
      <c r="BG1174" t="s">
        <v>3</v>
      </c>
      <c r="BH1174">
        <v>3</v>
      </c>
      <c r="BI1174">
        <v>1</v>
      </c>
      <c r="BJ1174" t="s">
        <v>53</v>
      </c>
      <c r="BM1174">
        <v>500001</v>
      </c>
      <c r="BN1174">
        <v>0</v>
      </c>
      <c r="BO1174" t="s">
        <v>3</v>
      </c>
      <c r="BP1174">
        <v>0</v>
      </c>
      <c r="BQ1174">
        <v>8</v>
      </c>
      <c r="BR1174">
        <v>1</v>
      </c>
      <c r="BS1174">
        <v>1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3</v>
      </c>
      <c r="BZ1174">
        <v>0</v>
      </c>
      <c r="CA1174">
        <v>0</v>
      </c>
      <c r="CB1174" t="s">
        <v>3</v>
      </c>
      <c r="CE1174">
        <v>0</v>
      </c>
      <c r="CF1174">
        <v>0</v>
      </c>
      <c r="CG1174">
        <v>0</v>
      </c>
      <c r="CM1174">
        <v>0</v>
      </c>
      <c r="CN1174" t="s">
        <v>3</v>
      </c>
      <c r="CO1174">
        <v>0</v>
      </c>
      <c r="CP1174">
        <f t="shared" si="1031"/>
        <v>-1687.17</v>
      </c>
      <c r="CQ1174">
        <f>AC1174*BC1174</f>
        <v>8435.8599999999988</v>
      </c>
      <c r="CR1174">
        <f>AD1174*BB1174</f>
        <v>0</v>
      </c>
      <c r="CS1174">
        <f t="shared" si="1032"/>
        <v>0</v>
      </c>
      <c r="CT1174">
        <f t="shared" si="1033"/>
        <v>0</v>
      </c>
      <c r="CU1174">
        <f t="shared" si="1034"/>
        <v>0</v>
      </c>
      <c r="CV1174">
        <f t="shared" si="1035"/>
        <v>0</v>
      </c>
      <c r="CW1174">
        <f t="shared" si="1036"/>
        <v>0</v>
      </c>
      <c r="CX1174">
        <f t="shared" si="1037"/>
        <v>0</v>
      </c>
      <c r="CY1174">
        <f t="shared" si="1047"/>
        <v>0</v>
      </c>
      <c r="CZ1174">
        <f t="shared" si="1048"/>
        <v>0</v>
      </c>
      <c r="DC1174" t="s">
        <v>3</v>
      </c>
      <c r="DD1174" t="s">
        <v>3</v>
      </c>
      <c r="DE1174" t="s">
        <v>3</v>
      </c>
      <c r="DF1174" t="s">
        <v>3</v>
      </c>
      <c r="DG1174" t="s">
        <v>3</v>
      </c>
      <c r="DH1174" t="s">
        <v>3</v>
      </c>
      <c r="DI1174" t="s">
        <v>3</v>
      </c>
      <c r="DJ1174" t="s">
        <v>3</v>
      </c>
      <c r="DK1174" t="s">
        <v>3</v>
      </c>
      <c r="DL1174" t="s">
        <v>3</v>
      </c>
      <c r="DM1174" t="s">
        <v>3</v>
      </c>
      <c r="DN1174">
        <v>0</v>
      </c>
      <c r="DO1174">
        <v>0</v>
      </c>
      <c r="DP1174">
        <v>1</v>
      </c>
      <c r="DQ1174">
        <v>1</v>
      </c>
      <c r="DU1174">
        <v>1005</v>
      </c>
      <c r="DV1174" t="s">
        <v>52</v>
      </c>
      <c r="DW1174" t="s">
        <v>52</v>
      </c>
      <c r="DX1174">
        <v>1</v>
      </c>
      <c r="DZ1174" t="s">
        <v>3</v>
      </c>
      <c r="EA1174" t="s">
        <v>3</v>
      </c>
      <c r="EB1174" t="s">
        <v>3</v>
      </c>
      <c r="EC1174" t="s">
        <v>3</v>
      </c>
      <c r="EE1174">
        <v>50757674</v>
      </c>
      <c r="EF1174">
        <v>8</v>
      </c>
      <c r="EG1174" t="s">
        <v>46</v>
      </c>
      <c r="EH1174">
        <v>0</v>
      </c>
      <c r="EI1174" t="s">
        <v>3</v>
      </c>
      <c r="EJ1174">
        <v>1</v>
      </c>
      <c r="EK1174">
        <v>500001</v>
      </c>
      <c r="EL1174" t="s">
        <v>47</v>
      </c>
      <c r="EM1174" t="s">
        <v>48</v>
      </c>
      <c r="EO1174" t="s">
        <v>3</v>
      </c>
      <c r="EQ1174">
        <v>32768</v>
      </c>
      <c r="ER1174">
        <v>926</v>
      </c>
      <c r="ES1174">
        <v>926</v>
      </c>
      <c r="ET1174">
        <v>0</v>
      </c>
      <c r="EU1174">
        <v>0</v>
      </c>
      <c r="EV1174">
        <v>0</v>
      </c>
      <c r="EW1174">
        <v>0</v>
      </c>
      <c r="EX1174">
        <v>0</v>
      </c>
      <c r="FQ1174">
        <v>0</v>
      </c>
      <c r="FR1174">
        <f t="shared" si="1038"/>
        <v>0</v>
      </c>
      <c r="FS1174">
        <v>0</v>
      </c>
      <c r="FX1174">
        <v>0</v>
      </c>
      <c r="FY1174">
        <v>0</v>
      </c>
      <c r="GA1174" t="s">
        <v>3</v>
      </c>
      <c r="GD1174">
        <v>1</v>
      </c>
      <c r="GF1174">
        <v>-1896968330</v>
      </c>
      <c r="GG1174">
        <v>2</v>
      </c>
      <c r="GH1174">
        <v>1</v>
      </c>
      <c r="GI1174">
        <v>4</v>
      </c>
      <c r="GJ1174">
        <v>0</v>
      </c>
      <c r="GK1174">
        <v>0</v>
      </c>
      <c r="GL1174">
        <f t="shared" si="1039"/>
        <v>0</v>
      </c>
      <c r="GM1174">
        <f t="shared" si="1040"/>
        <v>-1687.17</v>
      </c>
      <c r="GN1174">
        <f t="shared" si="1041"/>
        <v>-1687.17</v>
      </c>
      <c r="GO1174">
        <f t="shared" si="1042"/>
        <v>0</v>
      </c>
      <c r="GP1174">
        <f t="shared" si="1043"/>
        <v>0</v>
      </c>
      <c r="GR1174">
        <v>0</v>
      </c>
      <c r="GS1174">
        <v>3</v>
      </c>
      <c r="GT1174">
        <v>0</v>
      </c>
      <c r="GU1174" t="s">
        <v>3</v>
      </c>
      <c r="GV1174">
        <f t="shared" si="1044"/>
        <v>0</v>
      </c>
      <c r="GW1174">
        <v>1</v>
      </c>
      <c r="GX1174">
        <f t="shared" si="1045"/>
        <v>0</v>
      </c>
      <c r="HA1174">
        <v>0</v>
      </c>
      <c r="HB1174">
        <v>0</v>
      </c>
      <c r="HC1174">
        <f t="shared" si="1046"/>
        <v>0</v>
      </c>
      <c r="HE1174" t="s">
        <v>3</v>
      </c>
      <c r="HF1174" t="s">
        <v>3</v>
      </c>
      <c r="HM1174" t="s">
        <v>3</v>
      </c>
      <c r="HN1174" t="s">
        <v>3</v>
      </c>
      <c r="HO1174" t="s">
        <v>3</v>
      </c>
      <c r="HP1174" t="s">
        <v>3</v>
      </c>
      <c r="HQ1174" t="s">
        <v>3</v>
      </c>
      <c r="IK1174">
        <v>0</v>
      </c>
    </row>
    <row r="1175" spans="1:245" x14ac:dyDescent="0.2">
      <c r="A1175">
        <v>18</v>
      </c>
      <c r="B1175">
        <v>1</v>
      </c>
      <c r="C1175">
        <v>1505</v>
      </c>
      <c r="E1175" t="s">
        <v>677</v>
      </c>
      <c r="F1175" t="s">
        <v>29</v>
      </c>
      <c r="G1175" t="s">
        <v>201</v>
      </c>
      <c r="H1175" t="str">
        <f>'1.Ведомость'!C366</f>
        <v>ШТ</v>
      </c>
      <c r="I1175">
        <f>I1172*J1175</f>
        <v>5</v>
      </c>
      <c r="J1175">
        <v>1</v>
      </c>
      <c r="K1175">
        <v>1</v>
      </c>
      <c r="O1175">
        <f t="shared" si="1016"/>
        <v>9306.85</v>
      </c>
      <c r="P1175">
        <f t="shared" si="1017"/>
        <v>9306.85</v>
      </c>
      <c r="Q1175">
        <f t="shared" si="1018"/>
        <v>0</v>
      </c>
      <c r="R1175">
        <f t="shared" si="1019"/>
        <v>0</v>
      </c>
      <c r="S1175">
        <f t="shared" si="1020"/>
        <v>0</v>
      </c>
      <c r="T1175">
        <f t="shared" si="1021"/>
        <v>0</v>
      </c>
      <c r="U1175">
        <f t="shared" si="1022"/>
        <v>0</v>
      </c>
      <c r="V1175">
        <f t="shared" si="1023"/>
        <v>0</v>
      </c>
      <c r="W1175">
        <f t="shared" si="1024"/>
        <v>0</v>
      </c>
      <c r="X1175">
        <f t="shared" si="1025"/>
        <v>0</v>
      </c>
      <c r="Y1175">
        <f t="shared" si="1026"/>
        <v>0</v>
      </c>
      <c r="AA1175">
        <v>51651743</v>
      </c>
      <c r="AB1175">
        <f t="shared" si="1027"/>
        <v>1861.37</v>
      </c>
      <c r="AC1175">
        <f t="shared" si="1028"/>
        <v>1861.37</v>
      </c>
      <c r="AD1175">
        <f>ROUND((((ET1175)-(EU1175))+AE1175),2)</f>
        <v>0</v>
      </c>
      <c r="AE1175">
        <f t="shared" si="1053"/>
        <v>0</v>
      </c>
      <c r="AF1175">
        <f t="shared" si="1053"/>
        <v>0</v>
      </c>
      <c r="AG1175">
        <f t="shared" si="1029"/>
        <v>0</v>
      </c>
      <c r="AH1175">
        <f t="shared" si="1054"/>
        <v>0</v>
      </c>
      <c r="AI1175">
        <f t="shared" si="1054"/>
        <v>0</v>
      </c>
      <c r="AJ1175">
        <f t="shared" si="1030"/>
        <v>0</v>
      </c>
      <c r="AK1175">
        <v>1861.37</v>
      </c>
      <c r="AL1175">
        <v>1861.37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1</v>
      </c>
      <c r="AW1175">
        <v>1</v>
      </c>
      <c r="AZ1175">
        <v>1</v>
      </c>
      <c r="BA1175">
        <v>1</v>
      </c>
      <c r="BB1175">
        <v>1</v>
      </c>
      <c r="BC1175">
        <v>9.11</v>
      </c>
      <c r="BD1175" t="s">
        <v>3</v>
      </c>
      <c r="BE1175" t="s">
        <v>3</v>
      </c>
      <c r="BF1175" t="s">
        <v>3</v>
      </c>
      <c r="BG1175" t="s">
        <v>3</v>
      </c>
      <c r="BH1175">
        <v>3</v>
      </c>
      <c r="BI1175">
        <v>1</v>
      </c>
      <c r="BJ1175" t="s">
        <v>62</v>
      </c>
      <c r="BM1175">
        <v>500001</v>
      </c>
      <c r="BN1175">
        <v>0</v>
      </c>
      <c r="BO1175" t="s">
        <v>3</v>
      </c>
      <c r="BP1175">
        <v>0</v>
      </c>
      <c r="BQ1175">
        <v>8</v>
      </c>
      <c r="BR1175">
        <v>0</v>
      </c>
      <c r="BS1175">
        <v>1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 t="s">
        <v>3</v>
      </c>
      <c r="BZ1175">
        <v>0</v>
      </c>
      <c r="CA1175">
        <v>0</v>
      </c>
      <c r="CB1175" t="s">
        <v>3</v>
      </c>
      <c r="CE1175">
        <v>0</v>
      </c>
      <c r="CF1175">
        <v>0</v>
      </c>
      <c r="CG1175">
        <v>0</v>
      </c>
      <c r="CM1175">
        <v>0</v>
      </c>
      <c r="CN1175" t="s">
        <v>3</v>
      </c>
      <c r="CO1175">
        <v>0</v>
      </c>
      <c r="CP1175">
        <f t="shared" si="1031"/>
        <v>9306.85</v>
      </c>
      <c r="CQ1175">
        <f>AC1175</f>
        <v>1861.37</v>
      </c>
      <c r="CR1175">
        <f>AD1175</f>
        <v>0</v>
      </c>
      <c r="CS1175">
        <f t="shared" si="1032"/>
        <v>0</v>
      </c>
      <c r="CT1175">
        <f t="shared" si="1033"/>
        <v>0</v>
      </c>
      <c r="CU1175">
        <f t="shared" si="1034"/>
        <v>0</v>
      </c>
      <c r="CV1175">
        <f t="shared" si="1035"/>
        <v>0</v>
      </c>
      <c r="CW1175">
        <f t="shared" si="1036"/>
        <v>0</v>
      </c>
      <c r="CX1175">
        <f t="shared" si="1037"/>
        <v>0</v>
      </c>
      <c r="CY1175">
        <f t="shared" si="1047"/>
        <v>0</v>
      </c>
      <c r="CZ1175">
        <f t="shared" si="1048"/>
        <v>0</v>
      </c>
      <c r="DC1175" t="s">
        <v>3</v>
      </c>
      <c r="DD1175" t="s">
        <v>3</v>
      </c>
      <c r="DE1175" t="s">
        <v>3</v>
      </c>
      <c r="DF1175" t="s">
        <v>3</v>
      </c>
      <c r="DG1175" t="s">
        <v>3</v>
      </c>
      <c r="DH1175" t="s">
        <v>3</v>
      </c>
      <c r="DI1175" t="s">
        <v>3</v>
      </c>
      <c r="DJ1175" t="s">
        <v>3</v>
      </c>
      <c r="DK1175" t="s">
        <v>3</v>
      </c>
      <c r="DL1175" t="s">
        <v>3</v>
      </c>
      <c r="DM1175" t="s">
        <v>3</v>
      </c>
      <c r="DN1175">
        <v>0</v>
      </c>
      <c r="DO1175">
        <v>0</v>
      </c>
      <c r="DP1175">
        <v>1</v>
      </c>
      <c r="DQ1175">
        <v>1</v>
      </c>
      <c r="DU1175">
        <v>1013</v>
      </c>
      <c r="DV1175" t="s">
        <v>17</v>
      </c>
      <c r="DW1175" t="s">
        <v>17</v>
      </c>
      <c r="DX1175">
        <v>1</v>
      </c>
      <c r="DZ1175" t="s">
        <v>3</v>
      </c>
      <c r="EA1175" t="s">
        <v>3</v>
      </c>
      <c r="EB1175" t="s">
        <v>3</v>
      </c>
      <c r="EC1175" t="s">
        <v>3</v>
      </c>
      <c r="EE1175">
        <v>50757674</v>
      </c>
      <c r="EF1175">
        <v>8</v>
      </c>
      <c r="EG1175" t="s">
        <v>46</v>
      </c>
      <c r="EH1175">
        <v>0</v>
      </c>
      <c r="EI1175" t="s">
        <v>3</v>
      </c>
      <c r="EJ1175">
        <v>1</v>
      </c>
      <c r="EK1175">
        <v>500001</v>
      </c>
      <c r="EL1175" t="s">
        <v>47</v>
      </c>
      <c r="EM1175" t="s">
        <v>48</v>
      </c>
      <c r="EO1175" t="s">
        <v>3</v>
      </c>
      <c r="EQ1175">
        <v>0</v>
      </c>
      <c r="ER1175">
        <v>1770</v>
      </c>
      <c r="ES1175">
        <v>1861.37</v>
      </c>
      <c r="ET1175">
        <v>0</v>
      </c>
      <c r="EU1175">
        <v>0</v>
      </c>
      <c r="EV1175">
        <v>0</v>
      </c>
      <c r="EW1175">
        <v>0</v>
      </c>
      <c r="EX1175">
        <v>0</v>
      </c>
      <c r="EZ1175">
        <v>5</v>
      </c>
      <c r="FC1175">
        <v>0</v>
      </c>
      <c r="FD1175">
        <v>18</v>
      </c>
      <c r="FF1175">
        <v>1770</v>
      </c>
      <c r="FQ1175">
        <v>0</v>
      </c>
      <c r="FR1175">
        <f t="shared" si="1038"/>
        <v>0</v>
      </c>
      <c r="FS1175">
        <v>0</v>
      </c>
      <c r="FX1175">
        <v>0</v>
      </c>
      <c r="FY1175">
        <v>0</v>
      </c>
      <c r="GA1175" t="s">
        <v>202</v>
      </c>
      <c r="GD1175">
        <v>1</v>
      </c>
      <c r="GF1175">
        <v>-1766657038</v>
      </c>
      <c r="GG1175">
        <v>2</v>
      </c>
      <c r="GH1175">
        <v>3</v>
      </c>
      <c r="GI1175">
        <v>4</v>
      </c>
      <c r="GJ1175">
        <v>0</v>
      </c>
      <c r="GK1175">
        <v>0</v>
      </c>
      <c r="GL1175">
        <f t="shared" si="1039"/>
        <v>0</v>
      </c>
      <c r="GM1175">
        <f t="shared" si="1040"/>
        <v>9306.85</v>
      </c>
      <c r="GN1175">
        <f t="shared" si="1041"/>
        <v>9306.85</v>
      </c>
      <c r="GO1175">
        <f t="shared" si="1042"/>
        <v>0</v>
      </c>
      <c r="GP1175">
        <f t="shared" si="1043"/>
        <v>0</v>
      </c>
      <c r="GR1175">
        <v>1</v>
      </c>
      <c r="GS1175">
        <v>1</v>
      </c>
      <c r="GT1175">
        <v>0</v>
      </c>
      <c r="GU1175" t="s">
        <v>3</v>
      </c>
      <c r="GV1175">
        <f t="shared" si="1044"/>
        <v>0</v>
      </c>
      <c r="GW1175">
        <v>1</v>
      </c>
      <c r="GX1175">
        <f t="shared" si="1045"/>
        <v>0</v>
      </c>
      <c r="HA1175">
        <v>0</v>
      </c>
      <c r="HB1175">
        <v>0</v>
      </c>
      <c r="HC1175">
        <f t="shared" si="1046"/>
        <v>0</v>
      </c>
      <c r="HE1175" t="s">
        <v>35</v>
      </c>
      <c r="HF1175" t="s">
        <v>37</v>
      </c>
      <c r="HG1175">
        <f>ROUND(AC1175*I1175,2)</f>
        <v>9306.85</v>
      </c>
      <c r="HM1175" t="s">
        <v>3</v>
      </c>
      <c r="HN1175" t="s">
        <v>3</v>
      </c>
      <c r="HO1175" t="s">
        <v>3</v>
      </c>
      <c r="HP1175" t="s">
        <v>3</v>
      </c>
      <c r="HQ1175" t="s">
        <v>3</v>
      </c>
      <c r="IK1175">
        <v>0</v>
      </c>
    </row>
    <row r="1176" spans="1:245" x14ac:dyDescent="0.2">
      <c r="A1176">
        <v>17</v>
      </c>
      <c r="B1176">
        <v>1</v>
      </c>
      <c r="C1176">
        <f>ROW(SmtRes!A1517)</f>
        <v>1517</v>
      </c>
      <c r="D1176">
        <f>ROW(EtalonRes!A1736)</f>
        <v>1736</v>
      </c>
      <c r="E1176" t="s">
        <v>678</v>
      </c>
      <c r="F1176" t="s">
        <v>74</v>
      </c>
      <c r="G1176" t="s">
        <v>75</v>
      </c>
      <c r="H1176" t="s">
        <v>76</v>
      </c>
      <c r="I1176">
        <v>7.1999999999999995E-2</v>
      </c>
      <c r="J1176">
        <v>0</v>
      </c>
      <c r="K1176">
        <v>7.1999999999999995E-2</v>
      </c>
      <c r="O1176">
        <f t="shared" si="1016"/>
        <v>3800.41</v>
      </c>
      <c r="P1176">
        <f t="shared" si="1017"/>
        <v>285.10000000000002</v>
      </c>
      <c r="Q1176">
        <f t="shared" si="1018"/>
        <v>117.72</v>
      </c>
      <c r="R1176">
        <f t="shared" si="1019"/>
        <v>37.43</v>
      </c>
      <c r="S1176">
        <f t="shared" si="1020"/>
        <v>3397.59</v>
      </c>
      <c r="T1176">
        <f t="shared" si="1021"/>
        <v>0</v>
      </c>
      <c r="U1176">
        <f t="shared" si="1022"/>
        <v>11.6424</v>
      </c>
      <c r="V1176">
        <f t="shared" si="1023"/>
        <v>9.0719999999999995E-2</v>
      </c>
      <c r="W1176">
        <f t="shared" si="1024"/>
        <v>0</v>
      </c>
      <c r="X1176">
        <f t="shared" si="1025"/>
        <v>4156.37</v>
      </c>
      <c r="Y1176">
        <f t="shared" si="1026"/>
        <v>2473.21</v>
      </c>
      <c r="AA1176">
        <v>51651743</v>
      </c>
      <c r="AB1176">
        <f t="shared" si="1027"/>
        <v>1971.21</v>
      </c>
      <c r="AC1176">
        <f t="shared" si="1028"/>
        <v>434.65</v>
      </c>
      <c r="AD1176">
        <f>ROUND(((((ET1176*ROUND(1.05,7)))-((EU1176*ROUND(1.05,7))))+AE1176),2)</f>
        <v>123.3</v>
      </c>
      <c r="AE1176">
        <f>ROUND(((EU1176*ROUND(1.05,7))),2)</f>
        <v>15.57</v>
      </c>
      <c r="AF1176">
        <f>ROUND(((EV1176*ROUND(1.05,7))),2)</f>
        <v>1413.26</v>
      </c>
      <c r="AG1176">
        <f t="shared" si="1029"/>
        <v>0</v>
      </c>
      <c r="AH1176">
        <f>((EW1176*ROUND(1.05,7)))</f>
        <v>161.70000000000002</v>
      </c>
      <c r="AI1176">
        <f>((EX1176*ROUND(1.05,7)))</f>
        <v>1.26</v>
      </c>
      <c r="AJ1176">
        <f t="shared" si="1030"/>
        <v>0</v>
      </c>
      <c r="AK1176">
        <v>1898.04</v>
      </c>
      <c r="AL1176">
        <v>434.65</v>
      </c>
      <c r="AM1176">
        <v>117.43</v>
      </c>
      <c r="AN1176">
        <v>14.83</v>
      </c>
      <c r="AO1176">
        <v>1345.96</v>
      </c>
      <c r="AP1176">
        <v>0</v>
      </c>
      <c r="AQ1176">
        <v>154</v>
      </c>
      <c r="AR1176">
        <v>1.2</v>
      </c>
      <c r="AS1176">
        <v>0</v>
      </c>
      <c r="AT1176">
        <v>121</v>
      </c>
      <c r="AU1176">
        <v>72</v>
      </c>
      <c r="AV1176">
        <v>1</v>
      </c>
      <c r="AW1176">
        <v>1</v>
      </c>
      <c r="AZ1176">
        <v>1</v>
      </c>
      <c r="BA1176">
        <v>33.39</v>
      </c>
      <c r="BB1176">
        <v>13.26</v>
      </c>
      <c r="BC1176">
        <v>9.11</v>
      </c>
      <c r="BD1176" t="s">
        <v>3</v>
      </c>
      <c r="BE1176" t="s">
        <v>3</v>
      </c>
      <c r="BF1176" t="s">
        <v>3</v>
      </c>
      <c r="BG1176" t="s">
        <v>3</v>
      </c>
      <c r="BH1176">
        <v>0</v>
      </c>
      <c r="BI1176">
        <v>1</v>
      </c>
      <c r="BJ1176" t="s">
        <v>77</v>
      </c>
      <c r="BM1176">
        <v>20001</v>
      </c>
      <c r="BN1176">
        <v>0</v>
      </c>
      <c r="BO1176" t="s">
        <v>3</v>
      </c>
      <c r="BP1176">
        <v>0</v>
      </c>
      <c r="BQ1176">
        <v>22</v>
      </c>
      <c r="BR1176">
        <v>0</v>
      </c>
      <c r="BS1176">
        <v>33.39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 t="s">
        <v>3</v>
      </c>
      <c r="BZ1176">
        <v>121</v>
      </c>
      <c r="CA1176">
        <v>72</v>
      </c>
      <c r="CB1176" t="s">
        <v>3</v>
      </c>
      <c r="CE1176">
        <v>0</v>
      </c>
      <c r="CF1176">
        <v>0</v>
      </c>
      <c r="CG1176">
        <v>0</v>
      </c>
      <c r="CM1176">
        <v>0</v>
      </c>
      <c r="CN1176" t="s">
        <v>19</v>
      </c>
      <c r="CO1176">
        <v>0</v>
      </c>
      <c r="CP1176">
        <f t="shared" si="1031"/>
        <v>3800.4100000000003</v>
      </c>
      <c r="CQ1176">
        <f t="shared" ref="CQ1176:CQ1191" si="1055">AC1176*BC1176</f>
        <v>3959.6614999999997</v>
      </c>
      <c r="CR1176">
        <f t="shared" ref="CR1176:CR1191" si="1056">AD1176*BB1176</f>
        <v>1634.9579999999999</v>
      </c>
      <c r="CS1176">
        <f t="shared" si="1032"/>
        <v>519.88229999999999</v>
      </c>
      <c r="CT1176">
        <f t="shared" si="1033"/>
        <v>47188.751400000001</v>
      </c>
      <c r="CU1176">
        <f t="shared" si="1034"/>
        <v>0</v>
      </c>
      <c r="CV1176">
        <f t="shared" si="1035"/>
        <v>161.70000000000002</v>
      </c>
      <c r="CW1176">
        <f t="shared" si="1036"/>
        <v>1.26</v>
      </c>
      <c r="CX1176">
        <f t="shared" si="1037"/>
        <v>0</v>
      </c>
      <c r="CY1176">
        <f t="shared" si="1047"/>
        <v>4156.3742000000002</v>
      </c>
      <c r="CZ1176">
        <f t="shared" si="1048"/>
        <v>2473.2143999999998</v>
      </c>
      <c r="DC1176" t="s">
        <v>3</v>
      </c>
      <c r="DD1176" t="s">
        <v>3</v>
      </c>
      <c r="DE1176" t="s">
        <v>20</v>
      </c>
      <c r="DF1176" t="s">
        <v>20</v>
      </c>
      <c r="DG1176" t="s">
        <v>20</v>
      </c>
      <c r="DH1176" t="s">
        <v>3</v>
      </c>
      <c r="DI1176" t="s">
        <v>20</v>
      </c>
      <c r="DJ1176" t="s">
        <v>20</v>
      </c>
      <c r="DK1176" t="s">
        <v>3</v>
      </c>
      <c r="DL1176" t="s">
        <v>3</v>
      </c>
      <c r="DM1176" t="s">
        <v>3</v>
      </c>
      <c r="DN1176">
        <v>0</v>
      </c>
      <c r="DO1176">
        <v>0</v>
      </c>
      <c r="DP1176">
        <v>1</v>
      </c>
      <c r="DQ1176">
        <v>1</v>
      </c>
      <c r="DU1176">
        <v>1005</v>
      </c>
      <c r="DV1176" t="s">
        <v>76</v>
      </c>
      <c r="DW1176" t="s">
        <v>76</v>
      </c>
      <c r="DX1176">
        <v>100</v>
      </c>
      <c r="DZ1176" t="s">
        <v>3</v>
      </c>
      <c r="EA1176" t="s">
        <v>3</v>
      </c>
      <c r="EB1176" t="s">
        <v>3</v>
      </c>
      <c r="EC1176" t="s">
        <v>3</v>
      </c>
      <c r="EE1176">
        <v>50757454</v>
      </c>
      <c r="EF1176">
        <v>22</v>
      </c>
      <c r="EG1176" t="s">
        <v>21</v>
      </c>
      <c r="EH1176">
        <v>16</v>
      </c>
      <c r="EI1176" t="s">
        <v>22</v>
      </c>
      <c r="EJ1176">
        <v>1</v>
      </c>
      <c r="EK1176">
        <v>20001</v>
      </c>
      <c r="EL1176" t="s">
        <v>23</v>
      </c>
      <c r="EM1176" t="s">
        <v>24</v>
      </c>
      <c r="EO1176" t="s">
        <v>25</v>
      </c>
      <c r="EQ1176">
        <v>131072</v>
      </c>
      <c r="ER1176">
        <v>1898.04</v>
      </c>
      <c r="ES1176">
        <v>434.65</v>
      </c>
      <c r="ET1176">
        <v>117.43</v>
      </c>
      <c r="EU1176">
        <v>14.83</v>
      </c>
      <c r="EV1176">
        <v>1345.96</v>
      </c>
      <c r="EW1176">
        <v>154</v>
      </c>
      <c r="EX1176">
        <v>1.2</v>
      </c>
      <c r="EY1176">
        <v>0</v>
      </c>
      <c r="FQ1176">
        <v>0</v>
      </c>
      <c r="FR1176">
        <f t="shared" si="1038"/>
        <v>0</v>
      </c>
      <c r="FS1176">
        <v>0</v>
      </c>
      <c r="FX1176">
        <v>121</v>
      </c>
      <c r="FY1176">
        <v>72</v>
      </c>
      <c r="GA1176" t="s">
        <v>3</v>
      </c>
      <c r="GD1176">
        <v>1</v>
      </c>
      <c r="GF1176">
        <v>-706050576</v>
      </c>
      <c r="GG1176">
        <v>2</v>
      </c>
      <c r="GH1176">
        <v>1</v>
      </c>
      <c r="GI1176">
        <v>4</v>
      </c>
      <c r="GJ1176">
        <v>0</v>
      </c>
      <c r="GK1176">
        <v>0</v>
      </c>
      <c r="GL1176">
        <f t="shared" si="1039"/>
        <v>0</v>
      </c>
      <c r="GM1176">
        <f t="shared" si="1040"/>
        <v>10429.99</v>
      </c>
      <c r="GN1176">
        <f t="shared" si="1041"/>
        <v>10429.99</v>
      </c>
      <c r="GO1176">
        <f t="shared" si="1042"/>
        <v>0</v>
      </c>
      <c r="GP1176">
        <f t="shared" si="1043"/>
        <v>0</v>
      </c>
      <c r="GR1176">
        <v>0</v>
      </c>
      <c r="GS1176">
        <v>3</v>
      </c>
      <c r="GT1176">
        <v>0</v>
      </c>
      <c r="GU1176" t="s">
        <v>3</v>
      </c>
      <c r="GV1176">
        <f t="shared" si="1044"/>
        <v>0</v>
      </c>
      <c r="GW1176">
        <v>1</v>
      </c>
      <c r="GX1176">
        <f t="shared" si="1045"/>
        <v>0</v>
      </c>
      <c r="HA1176">
        <v>0</v>
      </c>
      <c r="HB1176">
        <v>0</v>
      </c>
      <c r="HC1176">
        <f t="shared" si="1046"/>
        <v>0</v>
      </c>
      <c r="HE1176" t="s">
        <v>3</v>
      </c>
      <c r="HF1176" t="s">
        <v>3</v>
      </c>
      <c r="HM1176" t="s">
        <v>3</v>
      </c>
      <c r="HN1176" t="s">
        <v>26</v>
      </c>
      <c r="HO1176" t="s">
        <v>27</v>
      </c>
      <c r="HP1176" t="s">
        <v>22</v>
      </c>
      <c r="HQ1176" t="s">
        <v>22</v>
      </c>
      <c r="IK1176">
        <v>0</v>
      </c>
    </row>
    <row r="1177" spans="1:245" x14ac:dyDescent="0.2">
      <c r="A1177">
        <v>18</v>
      </c>
      <c r="B1177">
        <v>1</v>
      </c>
      <c r="C1177">
        <v>1517</v>
      </c>
      <c r="E1177" t="s">
        <v>679</v>
      </c>
      <c r="F1177" t="s">
        <v>79</v>
      </c>
      <c r="G1177" t="s">
        <v>80</v>
      </c>
      <c r="H1177" t="str">
        <f>'1.Ведомость'!C368</f>
        <v>м2</v>
      </c>
      <c r="I1177">
        <f>I1176*J1177</f>
        <v>7.2</v>
      </c>
      <c r="J1177">
        <v>100.00000000000001</v>
      </c>
      <c r="K1177">
        <v>100</v>
      </c>
      <c r="O1177">
        <f t="shared" si="1016"/>
        <v>6717.28</v>
      </c>
      <c r="P1177">
        <f t="shared" si="1017"/>
        <v>6717.28</v>
      </c>
      <c r="Q1177">
        <f t="shared" si="1018"/>
        <v>0</v>
      </c>
      <c r="R1177">
        <f t="shared" si="1019"/>
        <v>0</v>
      </c>
      <c r="S1177">
        <f t="shared" si="1020"/>
        <v>0</v>
      </c>
      <c r="T1177">
        <f t="shared" si="1021"/>
        <v>0</v>
      </c>
      <c r="U1177">
        <f t="shared" si="1022"/>
        <v>0</v>
      </c>
      <c r="V1177">
        <f t="shared" si="1023"/>
        <v>0</v>
      </c>
      <c r="W1177">
        <f t="shared" si="1024"/>
        <v>0</v>
      </c>
      <c r="X1177">
        <f t="shared" si="1025"/>
        <v>0</v>
      </c>
      <c r="Y1177">
        <f t="shared" si="1026"/>
        <v>0</v>
      </c>
      <c r="AA1177">
        <v>51651743</v>
      </c>
      <c r="AB1177">
        <f t="shared" si="1027"/>
        <v>102.41</v>
      </c>
      <c r="AC1177">
        <f t="shared" si="1028"/>
        <v>102.41</v>
      </c>
      <c r="AD1177">
        <f>ROUND((((ET1177)-(EU1177))+AE1177),2)</f>
        <v>0</v>
      </c>
      <c r="AE1177">
        <f>ROUND((EU1177),2)</f>
        <v>0</v>
      </c>
      <c r="AF1177">
        <f>ROUND((EV1177),2)</f>
        <v>0</v>
      </c>
      <c r="AG1177">
        <f t="shared" si="1029"/>
        <v>0</v>
      </c>
      <c r="AH1177">
        <f>(EW1177)</f>
        <v>0</v>
      </c>
      <c r="AI1177">
        <f>(EX1177)</f>
        <v>0</v>
      </c>
      <c r="AJ1177">
        <f t="shared" si="1030"/>
        <v>0</v>
      </c>
      <c r="AK1177">
        <v>102.41</v>
      </c>
      <c r="AL1177">
        <v>102.41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1</v>
      </c>
      <c r="AW1177">
        <v>1</v>
      </c>
      <c r="AZ1177">
        <v>1</v>
      </c>
      <c r="BA1177">
        <v>1</v>
      </c>
      <c r="BB1177">
        <v>1</v>
      </c>
      <c r="BC1177">
        <v>9.11</v>
      </c>
      <c r="BD1177" t="s">
        <v>3</v>
      </c>
      <c r="BE1177" t="s">
        <v>3</v>
      </c>
      <c r="BF1177" t="s">
        <v>3</v>
      </c>
      <c r="BG1177" t="s">
        <v>3</v>
      </c>
      <c r="BH1177">
        <v>3</v>
      </c>
      <c r="BI1177">
        <v>1</v>
      </c>
      <c r="BJ1177" t="s">
        <v>81</v>
      </c>
      <c r="BM1177">
        <v>500001</v>
      </c>
      <c r="BN1177">
        <v>0</v>
      </c>
      <c r="BO1177" t="s">
        <v>3</v>
      </c>
      <c r="BP1177">
        <v>0</v>
      </c>
      <c r="BQ1177">
        <v>8</v>
      </c>
      <c r="BR1177">
        <v>0</v>
      </c>
      <c r="BS1177">
        <v>1</v>
      </c>
      <c r="BT1177">
        <v>1</v>
      </c>
      <c r="BU1177">
        <v>1</v>
      </c>
      <c r="BV1177">
        <v>1</v>
      </c>
      <c r="BW1177">
        <v>1</v>
      </c>
      <c r="BX1177">
        <v>1</v>
      </c>
      <c r="BY1177" t="s">
        <v>3</v>
      </c>
      <c r="BZ1177">
        <v>0</v>
      </c>
      <c r="CA1177">
        <v>0</v>
      </c>
      <c r="CB1177" t="s">
        <v>3</v>
      </c>
      <c r="CE1177">
        <v>0</v>
      </c>
      <c r="CF1177">
        <v>0</v>
      </c>
      <c r="CG1177">
        <v>0</v>
      </c>
      <c r="CM1177">
        <v>0</v>
      </c>
      <c r="CN1177" t="s">
        <v>3</v>
      </c>
      <c r="CO1177">
        <v>0</v>
      </c>
      <c r="CP1177">
        <f t="shared" si="1031"/>
        <v>6717.28</v>
      </c>
      <c r="CQ1177">
        <f t="shared" si="1055"/>
        <v>932.9550999999999</v>
      </c>
      <c r="CR1177">
        <f t="shared" si="1056"/>
        <v>0</v>
      </c>
      <c r="CS1177">
        <f t="shared" si="1032"/>
        <v>0</v>
      </c>
      <c r="CT1177">
        <f t="shared" si="1033"/>
        <v>0</v>
      </c>
      <c r="CU1177">
        <f t="shared" si="1034"/>
        <v>0</v>
      </c>
      <c r="CV1177">
        <f t="shared" si="1035"/>
        <v>0</v>
      </c>
      <c r="CW1177">
        <f t="shared" si="1036"/>
        <v>0</v>
      </c>
      <c r="CX1177">
        <f t="shared" si="1037"/>
        <v>0</v>
      </c>
      <c r="CY1177">
        <f t="shared" si="1047"/>
        <v>0</v>
      </c>
      <c r="CZ1177">
        <f t="shared" si="1048"/>
        <v>0</v>
      </c>
      <c r="DC1177" t="s">
        <v>3</v>
      </c>
      <c r="DD1177" t="s">
        <v>3</v>
      </c>
      <c r="DE1177" t="s">
        <v>3</v>
      </c>
      <c r="DF1177" t="s">
        <v>3</v>
      </c>
      <c r="DG1177" t="s">
        <v>3</v>
      </c>
      <c r="DH1177" t="s">
        <v>3</v>
      </c>
      <c r="DI1177" t="s">
        <v>3</v>
      </c>
      <c r="DJ1177" t="s">
        <v>3</v>
      </c>
      <c r="DK1177" t="s">
        <v>3</v>
      </c>
      <c r="DL1177" t="s">
        <v>3</v>
      </c>
      <c r="DM1177" t="s">
        <v>3</v>
      </c>
      <c r="DN1177">
        <v>0</v>
      </c>
      <c r="DO1177">
        <v>0</v>
      </c>
      <c r="DP1177">
        <v>1</v>
      </c>
      <c r="DQ1177">
        <v>1</v>
      </c>
      <c r="DU1177">
        <v>1005</v>
      </c>
      <c r="DV1177" t="s">
        <v>52</v>
      </c>
      <c r="DW1177" t="s">
        <v>52</v>
      </c>
      <c r="DX1177">
        <v>1</v>
      </c>
      <c r="DZ1177" t="s">
        <v>3</v>
      </c>
      <c r="EA1177" t="s">
        <v>3</v>
      </c>
      <c r="EB1177" t="s">
        <v>3</v>
      </c>
      <c r="EC1177" t="s">
        <v>3</v>
      </c>
      <c r="EE1177">
        <v>50757674</v>
      </c>
      <c r="EF1177">
        <v>8</v>
      </c>
      <c r="EG1177" t="s">
        <v>46</v>
      </c>
      <c r="EH1177">
        <v>0</v>
      </c>
      <c r="EI1177" t="s">
        <v>3</v>
      </c>
      <c r="EJ1177">
        <v>1</v>
      </c>
      <c r="EK1177">
        <v>500001</v>
      </c>
      <c r="EL1177" t="s">
        <v>47</v>
      </c>
      <c r="EM1177" t="s">
        <v>48</v>
      </c>
      <c r="EO1177" t="s">
        <v>3</v>
      </c>
      <c r="EQ1177">
        <v>0</v>
      </c>
      <c r="ER1177">
        <v>102.41</v>
      </c>
      <c r="ES1177">
        <v>102.41</v>
      </c>
      <c r="ET1177">
        <v>0</v>
      </c>
      <c r="EU1177">
        <v>0</v>
      </c>
      <c r="EV1177">
        <v>0</v>
      </c>
      <c r="EW1177">
        <v>0</v>
      </c>
      <c r="EX1177">
        <v>0</v>
      </c>
      <c r="FQ1177">
        <v>0</v>
      </c>
      <c r="FR1177">
        <f t="shared" si="1038"/>
        <v>0</v>
      </c>
      <c r="FS1177">
        <v>0</v>
      </c>
      <c r="FX1177">
        <v>0</v>
      </c>
      <c r="FY1177">
        <v>0</v>
      </c>
      <c r="GA1177" t="s">
        <v>3</v>
      </c>
      <c r="GD1177">
        <v>1</v>
      </c>
      <c r="GF1177">
        <v>415678242</v>
      </c>
      <c r="GG1177">
        <v>2</v>
      </c>
      <c r="GH1177">
        <v>1</v>
      </c>
      <c r="GI1177">
        <v>4</v>
      </c>
      <c r="GJ1177">
        <v>0</v>
      </c>
      <c r="GK1177">
        <v>0</v>
      </c>
      <c r="GL1177">
        <f t="shared" si="1039"/>
        <v>0</v>
      </c>
      <c r="GM1177">
        <f t="shared" si="1040"/>
        <v>6717.28</v>
      </c>
      <c r="GN1177">
        <f t="shared" si="1041"/>
        <v>6717.28</v>
      </c>
      <c r="GO1177">
        <f t="shared" si="1042"/>
        <v>0</v>
      </c>
      <c r="GP1177">
        <f t="shared" si="1043"/>
        <v>0</v>
      </c>
      <c r="GR1177">
        <v>0</v>
      </c>
      <c r="GS1177">
        <v>3</v>
      </c>
      <c r="GT1177">
        <v>0</v>
      </c>
      <c r="GU1177" t="s">
        <v>3</v>
      </c>
      <c r="GV1177">
        <f t="shared" si="1044"/>
        <v>0</v>
      </c>
      <c r="GW1177">
        <v>1</v>
      </c>
      <c r="GX1177">
        <f t="shared" si="1045"/>
        <v>0</v>
      </c>
      <c r="HA1177">
        <v>0</v>
      </c>
      <c r="HB1177">
        <v>0</v>
      </c>
      <c r="HC1177">
        <f t="shared" si="1046"/>
        <v>0</v>
      </c>
      <c r="HE1177" t="s">
        <v>3</v>
      </c>
      <c r="HF1177" t="s">
        <v>3</v>
      </c>
      <c r="HM1177" t="s">
        <v>3</v>
      </c>
      <c r="HN1177" t="s">
        <v>3</v>
      </c>
      <c r="HO1177" t="s">
        <v>3</v>
      </c>
      <c r="HP1177" t="s">
        <v>3</v>
      </c>
      <c r="HQ1177" t="s">
        <v>3</v>
      </c>
      <c r="IK1177">
        <v>0</v>
      </c>
    </row>
    <row r="1178" spans="1:245" x14ac:dyDescent="0.2">
      <c r="A1178">
        <v>17</v>
      </c>
      <c r="B1178">
        <v>1</v>
      </c>
      <c r="C1178">
        <f>ROW(SmtRes!A1530)</f>
        <v>1530</v>
      </c>
      <c r="D1178">
        <f>ROW(EtalonRes!A1753)</f>
        <v>1753</v>
      </c>
      <c r="E1178" t="s">
        <v>680</v>
      </c>
      <c r="F1178" t="s">
        <v>83</v>
      </c>
      <c r="G1178" t="s">
        <v>84</v>
      </c>
      <c r="H1178" t="s">
        <v>76</v>
      </c>
      <c r="I1178">
        <v>6.8000000000000005E-2</v>
      </c>
      <c r="J1178">
        <v>0</v>
      </c>
      <c r="K1178">
        <v>6.8000000000000005E-2</v>
      </c>
      <c r="O1178">
        <f t="shared" si="1016"/>
        <v>3296.19</v>
      </c>
      <c r="P1178">
        <f t="shared" si="1017"/>
        <v>269</v>
      </c>
      <c r="Q1178">
        <f t="shared" si="1018"/>
        <v>89.23</v>
      </c>
      <c r="R1178">
        <f t="shared" si="1019"/>
        <v>27.72</v>
      </c>
      <c r="S1178">
        <f t="shared" si="1020"/>
        <v>2937.96</v>
      </c>
      <c r="T1178">
        <f t="shared" si="1021"/>
        <v>0</v>
      </c>
      <c r="U1178">
        <f t="shared" si="1022"/>
        <v>10.067400000000001</v>
      </c>
      <c r="V1178">
        <f t="shared" si="1023"/>
        <v>6.7116000000000009E-2</v>
      </c>
      <c r="W1178">
        <f t="shared" si="1024"/>
        <v>0</v>
      </c>
      <c r="X1178">
        <f t="shared" si="1025"/>
        <v>3588.47</v>
      </c>
      <c r="Y1178">
        <f t="shared" si="1026"/>
        <v>2135.29</v>
      </c>
      <c r="AA1178">
        <v>51651743</v>
      </c>
      <c r="AB1178">
        <f t="shared" si="1027"/>
        <v>1827.16</v>
      </c>
      <c r="AC1178">
        <f t="shared" si="1028"/>
        <v>434.24</v>
      </c>
      <c r="AD1178">
        <f>ROUND(((((ET1178*ROUND(1.05,7)))-((EU1178*ROUND(1.05,7))))+AE1178),2)</f>
        <v>98.96</v>
      </c>
      <c r="AE1178">
        <f>ROUND(((EU1178*ROUND(1.05,7))),2)</f>
        <v>12.21</v>
      </c>
      <c r="AF1178">
        <f>ROUND(((EV1178*ROUND(1.05,7))),2)</f>
        <v>1293.96</v>
      </c>
      <c r="AG1178">
        <f t="shared" si="1029"/>
        <v>0</v>
      </c>
      <c r="AH1178">
        <f>((EW1178*ROUND(1.05,7)))</f>
        <v>148.05000000000001</v>
      </c>
      <c r="AI1178">
        <f>((EX1178*ROUND(1.05,7)))</f>
        <v>0.98699999999999999</v>
      </c>
      <c r="AJ1178">
        <f t="shared" si="1030"/>
        <v>0</v>
      </c>
      <c r="AK1178">
        <v>1760.83</v>
      </c>
      <c r="AL1178">
        <v>434.24</v>
      </c>
      <c r="AM1178">
        <v>94.25</v>
      </c>
      <c r="AN1178">
        <v>11.63</v>
      </c>
      <c r="AO1178">
        <v>1232.3399999999999</v>
      </c>
      <c r="AP1178">
        <v>0</v>
      </c>
      <c r="AQ1178">
        <v>141</v>
      </c>
      <c r="AR1178">
        <v>0.94</v>
      </c>
      <c r="AS1178">
        <v>0</v>
      </c>
      <c r="AT1178">
        <v>121</v>
      </c>
      <c r="AU1178">
        <v>72</v>
      </c>
      <c r="AV1178">
        <v>1</v>
      </c>
      <c r="AW1178">
        <v>1</v>
      </c>
      <c r="AZ1178">
        <v>1</v>
      </c>
      <c r="BA1178">
        <v>33.39</v>
      </c>
      <c r="BB1178">
        <v>13.26</v>
      </c>
      <c r="BC1178">
        <v>9.11</v>
      </c>
      <c r="BD1178" t="s">
        <v>3</v>
      </c>
      <c r="BE1178" t="s">
        <v>3</v>
      </c>
      <c r="BF1178" t="s">
        <v>3</v>
      </c>
      <c r="BG1178" t="s">
        <v>3</v>
      </c>
      <c r="BH1178">
        <v>0</v>
      </c>
      <c r="BI1178">
        <v>1</v>
      </c>
      <c r="BJ1178" t="s">
        <v>85</v>
      </c>
      <c r="BM1178">
        <v>20001</v>
      </c>
      <c r="BN1178">
        <v>0</v>
      </c>
      <c r="BO1178" t="s">
        <v>3</v>
      </c>
      <c r="BP1178">
        <v>0</v>
      </c>
      <c r="BQ1178">
        <v>22</v>
      </c>
      <c r="BR1178">
        <v>0</v>
      </c>
      <c r="BS1178">
        <v>33.39</v>
      </c>
      <c r="BT1178">
        <v>1</v>
      </c>
      <c r="BU1178">
        <v>1</v>
      </c>
      <c r="BV1178">
        <v>1</v>
      </c>
      <c r="BW1178">
        <v>1</v>
      </c>
      <c r="BX1178">
        <v>1</v>
      </c>
      <c r="BY1178" t="s">
        <v>3</v>
      </c>
      <c r="BZ1178">
        <v>121</v>
      </c>
      <c r="CA1178">
        <v>72</v>
      </c>
      <c r="CB1178" t="s">
        <v>3</v>
      </c>
      <c r="CE1178">
        <v>0</v>
      </c>
      <c r="CF1178">
        <v>0</v>
      </c>
      <c r="CG1178">
        <v>0</v>
      </c>
      <c r="CM1178">
        <v>0</v>
      </c>
      <c r="CN1178" t="s">
        <v>19</v>
      </c>
      <c r="CO1178">
        <v>0</v>
      </c>
      <c r="CP1178">
        <f t="shared" si="1031"/>
        <v>3296.19</v>
      </c>
      <c r="CQ1178">
        <f t="shared" si="1055"/>
        <v>3955.9263999999998</v>
      </c>
      <c r="CR1178">
        <f t="shared" si="1056"/>
        <v>1312.2095999999999</v>
      </c>
      <c r="CS1178">
        <f t="shared" si="1032"/>
        <v>407.69190000000003</v>
      </c>
      <c r="CT1178">
        <f t="shared" si="1033"/>
        <v>43205.324400000005</v>
      </c>
      <c r="CU1178">
        <f t="shared" si="1034"/>
        <v>0</v>
      </c>
      <c r="CV1178">
        <f t="shared" si="1035"/>
        <v>148.05000000000001</v>
      </c>
      <c r="CW1178">
        <f t="shared" si="1036"/>
        <v>0.98699999999999999</v>
      </c>
      <c r="CX1178">
        <f t="shared" si="1037"/>
        <v>0</v>
      </c>
      <c r="CY1178">
        <f t="shared" si="1047"/>
        <v>3588.4727999999996</v>
      </c>
      <c r="CZ1178">
        <f t="shared" si="1048"/>
        <v>2135.2896000000001</v>
      </c>
      <c r="DC1178" t="s">
        <v>3</v>
      </c>
      <c r="DD1178" t="s">
        <v>3</v>
      </c>
      <c r="DE1178" t="s">
        <v>20</v>
      </c>
      <c r="DF1178" t="s">
        <v>20</v>
      </c>
      <c r="DG1178" t="s">
        <v>20</v>
      </c>
      <c r="DH1178" t="s">
        <v>3</v>
      </c>
      <c r="DI1178" t="s">
        <v>20</v>
      </c>
      <c r="DJ1178" t="s">
        <v>20</v>
      </c>
      <c r="DK1178" t="s">
        <v>3</v>
      </c>
      <c r="DL1178" t="s">
        <v>3</v>
      </c>
      <c r="DM1178" t="s">
        <v>3</v>
      </c>
      <c r="DN1178">
        <v>0</v>
      </c>
      <c r="DO1178">
        <v>0</v>
      </c>
      <c r="DP1178">
        <v>1</v>
      </c>
      <c r="DQ1178">
        <v>1</v>
      </c>
      <c r="DU1178">
        <v>1005</v>
      </c>
      <c r="DV1178" t="s">
        <v>76</v>
      </c>
      <c r="DW1178" t="s">
        <v>76</v>
      </c>
      <c r="DX1178">
        <v>100</v>
      </c>
      <c r="DZ1178" t="s">
        <v>3</v>
      </c>
      <c r="EA1178" t="s">
        <v>3</v>
      </c>
      <c r="EB1178" t="s">
        <v>3</v>
      </c>
      <c r="EC1178" t="s">
        <v>3</v>
      </c>
      <c r="EE1178">
        <v>50757454</v>
      </c>
      <c r="EF1178">
        <v>22</v>
      </c>
      <c r="EG1178" t="s">
        <v>21</v>
      </c>
      <c r="EH1178">
        <v>16</v>
      </c>
      <c r="EI1178" t="s">
        <v>22</v>
      </c>
      <c r="EJ1178">
        <v>1</v>
      </c>
      <c r="EK1178">
        <v>20001</v>
      </c>
      <c r="EL1178" t="s">
        <v>23</v>
      </c>
      <c r="EM1178" t="s">
        <v>24</v>
      </c>
      <c r="EO1178" t="s">
        <v>25</v>
      </c>
      <c r="EQ1178">
        <v>131072</v>
      </c>
      <c r="ER1178">
        <v>1760.83</v>
      </c>
      <c r="ES1178">
        <v>434.24</v>
      </c>
      <c r="ET1178">
        <v>94.25</v>
      </c>
      <c r="EU1178">
        <v>11.63</v>
      </c>
      <c r="EV1178">
        <v>1232.3399999999999</v>
      </c>
      <c r="EW1178">
        <v>141</v>
      </c>
      <c r="EX1178">
        <v>0.94</v>
      </c>
      <c r="EY1178">
        <v>0</v>
      </c>
      <c r="FQ1178">
        <v>0</v>
      </c>
      <c r="FR1178">
        <f t="shared" si="1038"/>
        <v>0</v>
      </c>
      <c r="FS1178">
        <v>0</v>
      </c>
      <c r="FX1178">
        <v>121</v>
      </c>
      <c r="FY1178">
        <v>72</v>
      </c>
      <c r="GA1178" t="s">
        <v>3</v>
      </c>
      <c r="GD1178">
        <v>1</v>
      </c>
      <c r="GF1178">
        <v>1677131192</v>
      </c>
      <c r="GG1178">
        <v>2</v>
      </c>
      <c r="GH1178">
        <v>1</v>
      </c>
      <c r="GI1178">
        <v>4</v>
      </c>
      <c r="GJ1178">
        <v>0</v>
      </c>
      <c r="GK1178">
        <v>0</v>
      </c>
      <c r="GL1178">
        <f t="shared" si="1039"/>
        <v>0</v>
      </c>
      <c r="GM1178">
        <f t="shared" si="1040"/>
        <v>9019.9500000000007</v>
      </c>
      <c r="GN1178">
        <f t="shared" si="1041"/>
        <v>9019.9500000000007</v>
      </c>
      <c r="GO1178">
        <f t="shared" si="1042"/>
        <v>0</v>
      </c>
      <c r="GP1178">
        <f t="shared" si="1043"/>
        <v>0</v>
      </c>
      <c r="GR1178">
        <v>0</v>
      </c>
      <c r="GS1178">
        <v>3</v>
      </c>
      <c r="GT1178">
        <v>0</v>
      </c>
      <c r="GU1178" t="s">
        <v>3</v>
      </c>
      <c r="GV1178">
        <f t="shared" si="1044"/>
        <v>0</v>
      </c>
      <c r="GW1178">
        <v>1</v>
      </c>
      <c r="GX1178">
        <f t="shared" si="1045"/>
        <v>0</v>
      </c>
      <c r="HA1178">
        <v>0</v>
      </c>
      <c r="HB1178">
        <v>0</v>
      </c>
      <c r="HC1178">
        <f t="shared" si="1046"/>
        <v>0</v>
      </c>
      <c r="HE1178" t="s">
        <v>3</v>
      </c>
      <c r="HF1178" t="s">
        <v>3</v>
      </c>
      <c r="HM1178" t="s">
        <v>3</v>
      </c>
      <c r="HN1178" t="s">
        <v>26</v>
      </c>
      <c r="HO1178" t="s">
        <v>27</v>
      </c>
      <c r="HP1178" t="s">
        <v>22</v>
      </c>
      <c r="HQ1178" t="s">
        <v>22</v>
      </c>
      <c r="IK1178">
        <v>0</v>
      </c>
    </row>
    <row r="1179" spans="1:245" x14ac:dyDescent="0.2">
      <c r="A1179">
        <v>18</v>
      </c>
      <c r="B1179">
        <v>1</v>
      </c>
      <c r="C1179">
        <v>1529</v>
      </c>
      <c r="E1179" t="s">
        <v>681</v>
      </c>
      <c r="F1179" t="s">
        <v>87</v>
      </c>
      <c r="G1179" t="s">
        <v>88</v>
      </c>
      <c r="H1179" t="str">
        <f>'1.Ведомость'!C370</f>
        <v>м2</v>
      </c>
      <c r="I1179">
        <f>I1178*J1179</f>
        <v>5.6</v>
      </c>
      <c r="J1179">
        <v>82.35294117647058</v>
      </c>
      <c r="K1179">
        <v>82.352941200000004</v>
      </c>
      <c r="O1179">
        <f t="shared" si="1016"/>
        <v>6816.25</v>
      </c>
      <c r="P1179">
        <f t="shared" si="1017"/>
        <v>6816.25</v>
      </c>
      <c r="Q1179">
        <f t="shared" si="1018"/>
        <v>0</v>
      </c>
      <c r="R1179">
        <f t="shared" si="1019"/>
        <v>0</v>
      </c>
      <c r="S1179">
        <f t="shared" si="1020"/>
        <v>0</v>
      </c>
      <c r="T1179">
        <f t="shared" si="1021"/>
        <v>0</v>
      </c>
      <c r="U1179">
        <f t="shared" si="1022"/>
        <v>0</v>
      </c>
      <c r="V1179">
        <f t="shared" si="1023"/>
        <v>0</v>
      </c>
      <c r="W1179">
        <f t="shared" si="1024"/>
        <v>0</v>
      </c>
      <c r="X1179">
        <f t="shared" si="1025"/>
        <v>0</v>
      </c>
      <c r="Y1179">
        <f t="shared" si="1026"/>
        <v>0</v>
      </c>
      <c r="AA1179">
        <v>51651743</v>
      </c>
      <c r="AB1179">
        <f t="shared" si="1027"/>
        <v>133.61000000000001</v>
      </c>
      <c r="AC1179">
        <f t="shared" si="1028"/>
        <v>133.61000000000001</v>
      </c>
      <c r="AD1179">
        <f>ROUND((((ET1179)-(EU1179))+AE1179),2)</f>
        <v>0</v>
      </c>
      <c r="AE1179">
        <f>ROUND((EU1179),2)</f>
        <v>0</v>
      </c>
      <c r="AF1179">
        <f>ROUND((EV1179),2)</f>
        <v>0</v>
      </c>
      <c r="AG1179">
        <f t="shared" si="1029"/>
        <v>0</v>
      </c>
      <c r="AH1179">
        <f>(EW1179)</f>
        <v>0</v>
      </c>
      <c r="AI1179">
        <f>(EX1179)</f>
        <v>0</v>
      </c>
      <c r="AJ1179">
        <f t="shared" si="1030"/>
        <v>0</v>
      </c>
      <c r="AK1179">
        <v>133.61000000000001</v>
      </c>
      <c r="AL1179">
        <v>133.61000000000001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1</v>
      </c>
      <c r="AW1179">
        <v>1</v>
      </c>
      <c r="AZ1179">
        <v>1</v>
      </c>
      <c r="BA1179">
        <v>1</v>
      </c>
      <c r="BB1179">
        <v>1</v>
      </c>
      <c r="BC1179">
        <v>9.11</v>
      </c>
      <c r="BD1179" t="s">
        <v>3</v>
      </c>
      <c r="BE1179" t="s">
        <v>3</v>
      </c>
      <c r="BF1179" t="s">
        <v>3</v>
      </c>
      <c r="BG1179" t="s">
        <v>3</v>
      </c>
      <c r="BH1179">
        <v>3</v>
      </c>
      <c r="BI1179">
        <v>1</v>
      </c>
      <c r="BJ1179" t="s">
        <v>89</v>
      </c>
      <c r="BM1179">
        <v>500001</v>
      </c>
      <c r="BN1179">
        <v>0</v>
      </c>
      <c r="BO1179" t="s">
        <v>3</v>
      </c>
      <c r="BP1179">
        <v>0</v>
      </c>
      <c r="BQ1179">
        <v>8</v>
      </c>
      <c r="BR1179">
        <v>0</v>
      </c>
      <c r="BS1179">
        <v>1</v>
      </c>
      <c r="BT1179">
        <v>1</v>
      </c>
      <c r="BU1179">
        <v>1</v>
      </c>
      <c r="BV1179">
        <v>1</v>
      </c>
      <c r="BW1179">
        <v>1</v>
      </c>
      <c r="BX1179">
        <v>1</v>
      </c>
      <c r="BY1179" t="s">
        <v>3</v>
      </c>
      <c r="BZ1179">
        <v>0</v>
      </c>
      <c r="CA1179">
        <v>0</v>
      </c>
      <c r="CB1179" t="s">
        <v>3</v>
      </c>
      <c r="CE1179">
        <v>0</v>
      </c>
      <c r="CF1179">
        <v>0</v>
      </c>
      <c r="CG1179">
        <v>0</v>
      </c>
      <c r="CM1179">
        <v>0</v>
      </c>
      <c r="CN1179" t="s">
        <v>3</v>
      </c>
      <c r="CO1179">
        <v>0</v>
      </c>
      <c r="CP1179">
        <f t="shared" si="1031"/>
        <v>6816.25</v>
      </c>
      <c r="CQ1179">
        <f t="shared" si="1055"/>
        <v>1217.1871000000001</v>
      </c>
      <c r="CR1179">
        <f t="shared" si="1056"/>
        <v>0</v>
      </c>
      <c r="CS1179">
        <f t="shared" si="1032"/>
        <v>0</v>
      </c>
      <c r="CT1179">
        <f t="shared" si="1033"/>
        <v>0</v>
      </c>
      <c r="CU1179">
        <f t="shared" si="1034"/>
        <v>0</v>
      </c>
      <c r="CV1179">
        <f t="shared" si="1035"/>
        <v>0</v>
      </c>
      <c r="CW1179">
        <f t="shared" si="1036"/>
        <v>0</v>
      </c>
      <c r="CX1179">
        <f t="shared" si="1037"/>
        <v>0</v>
      </c>
      <c r="CY1179">
        <f t="shared" si="1047"/>
        <v>0</v>
      </c>
      <c r="CZ1179">
        <f t="shared" si="1048"/>
        <v>0</v>
      </c>
      <c r="DC1179" t="s">
        <v>3</v>
      </c>
      <c r="DD1179" t="s">
        <v>3</v>
      </c>
      <c r="DE1179" t="s">
        <v>3</v>
      </c>
      <c r="DF1179" t="s">
        <v>3</v>
      </c>
      <c r="DG1179" t="s">
        <v>3</v>
      </c>
      <c r="DH1179" t="s">
        <v>3</v>
      </c>
      <c r="DI1179" t="s">
        <v>3</v>
      </c>
      <c r="DJ1179" t="s">
        <v>3</v>
      </c>
      <c r="DK1179" t="s">
        <v>3</v>
      </c>
      <c r="DL1179" t="s">
        <v>3</v>
      </c>
      <c r="DM1179" t="s">
        <v>3</v>
      </c>
      <c r="DN1179">
        <v>0</v>
      </c>
      <c r="DO1179">
        <v>0</v>
      </c>
      <c r="DP1179">
        <v>1</v>
      </c>
      <c r="DQ1179">
        <v>1</v>
      </c>
      <c r="DU1179">
        <v>1005</v>
      </c>
      <c r="DV1179" t="s">
        <v>52</v>
      </c>
      <c r="DW1179" t="s">
        <v>52</v>
      </c>
      <c r="DX1179">
        <v>1</v>
      </c>
      <c r="DZ1179" t="s">
        <v>3</v>
      </c>
      <c r="EA1179" t="s">
        <v>3</v>
      </c>
      <c r="EB1179" t="s">
        <v>3</v>
      </c>
      <c r="EC1179" t="s">
        <v>3</v>
      </c>
      <c r="EE1179">
        <v>50757674</v>
      </c>
      <c r="EF1179">
        <v>8</v>
      </c>
      <c r="EG1179" t="s">
        <v>46</v>
      </c>
      <c r="EH1179">
        <v>0</v>
      </c>
      <c r="EI1179" t="s">
        <v>3</v>
      </c>
      <c r="EJ1179">
        <v>1</v>
      </c>
      <c r="EK1179">
        <v>500001</v>
      </c>
      <c r="EL1179" t="s">
        <v>47</v>
      </c>
      <c r="EM1179" t="s">
        <v>48</v>
      </c>
      <c r="EO1179" t="s">
        <v>3</v>
      </c>
      <c r="EQ1179">
        <v>0</v>
      </c>
      <c r="ER1179">
        <v>133.61000000000001</v>
      </c>
      <c r="ES1179">
        <v>133.61000000000001</v>
      </c>
      <c r="ET1179">
        <v>0</v>
      </c>
      <c r="EU1179">
        <v>0</v>
      </c>
      <c r="EV1179">
        <v>0</v>
      </c>
      <c r="EW1179">
        <v>0</v>
      </c>
      <c r="EX1179">
        <v>0</v>
      </c>
      <c r="FQ1179">
        <v>0</v>
      </c>
      <c r="FR1179">
        <f t="shared" si="1038"/>
        <v>0</v>
      </c>
      <c r="FS1179">
        <v>0</v>
      </c>
      <c r="FX1179">
        <v>0</v>
      </c>
      <c r="FY1179">
        <v>0</v>
      </c>
      <c r="GA1179" t="s">
        <v>3</v>
      </c>
      <c r="GD1179">
        <v>1</v>
      </c>
      <c r="GF1179">
        <v>2012835886</v>
      </c>
      <c r="GG1179">
        <v>2</v>
      </c>
      <c r="GH1179">
        <v>1</v>
      </c>
      <c r="GI1179">
        <v>4</v>
      </c>
      <c r="GJ1179">
        <v>0</v>
      </c>
      <c r="GK1179">
        <v>0</v>
      </c>
      <c r="GL1179">
        <f t="shared" si="1039"/>
        <v>0</v>
      </c>
      <c r="GM1179">
        <f t="shared" si="1040"/>
        <v>6816.25</v>
      </c>
      <c r="GN1179">
        <f t="shared" si="1041"/>
        <v>6816.25</v>
      </c>
      <c r="GO1179">
        <f t="shared" si="1042"/>
        <v>0</v>
      </c>
      <c r="GP1179">
        <f t="shared" si="1043"/>
        <v>0</v>
      </c>
      <c r="GR1179">
        <v>0</v>
      </c>
      <c r="GS1179">
        <v>3</v>
      </c>
      <c r="GT1179">
        <v>0</v>
      </c>
      <c r="GU1179" t="s">
        <v>3</v>
      </c>
      <c r="GV1179">
        <f t="shared" si="1044"/>
        <v>0</v>
      </c>
      <c r="GW1179">
        <v>1</v>
      </c>
      <c r="GX1179">
        <f t="shared" si="1045"/>
        <v>0</v>
      </c>
      <c r="HA1179">
        <v>0</v>
      </c>
      <c r="HB1179">
        <v>0</v>
      </c>
      <c r="HC1179">
        <f t="shared" si="1046"/>
        <v>0</v>
      </c>
      <c r="HE1179" t="s">
        <v>3</v>
      </c>
      <c r="HF1179" t="s">
        <v>3</v>
      </c>
      <c r="HM1179" t="s">
        <v>3</v>
      </c>
      <c r="HN1179" t="s">
        <v>3</v>
      </c>
      <c r="HO1179" t="s">
        <v>3</v>
      </c>
      <c r="HP1179" t="s">
        <v>3</v>
      </c>
      <c r="HQ1179" t="s">
        <v>3</v>
      </c>
      <c r="IK1179">
        <v>0</v>
      </c>
    </row>
    <row r="1180" spans="1:245" x14ac:dyDescent="0.2">
      <c r="A1180">
        <v>18</v>
      </c>
      <c r="B1180">
        <v>1</v>
      </c>
      <c r="C1180">
        <v>1530</v>
      </c>
      <c r="E1180" t="s">
        <v>682</v>
      </c>
      <c r="F1180" t="s">
        <v>91</v>
      </c>
      <c r="G1180" t="s">
        <v>92</v>
      </c>
      <c r="H1180" t="str">
        <f>'1.Ведомость'!C371</f>
        <v>м2</v>
      </c>
      <c r="I1180">
        <f>I1178*J1180</f>
        <v>1.2</v>
      </c>
      <c r="J1180">
        <v>17.647058823529409</v>
      </c>
      <c r="K1180">
        <v>17.6470588</v>
      </c>
      <c r="O1180">
        <f t="shared" si="1016"/>
        <v>1425.2</v>
      </c>
      <c r="P1180">
        <f t="shared" si="1017"/>
        <v>1425.2</v>
      </c>
      <c r="Q1180">
        <f t="shared" si="1018"/>
        <v>0</v>
      </c>
      <c r="R1180">
        <f t="shared" si="1019"/>
        <v>0</v>
      </c>
      <c r="S1180">
        <f t="shared" si="1020"/>
        <v>0</v>
      </c>
      <c r="T1180">
        <f t="shared" si="1021"/>
        <v>0</v>
      </c>
      <c r="U1180">
        <f t="shared" si="1022"/>
        <v>0</v>
      </c>
      <c r="V1180">
        <f t="shared" si="1023"/>
        <v>0</v>
      </c>
      <c r="W1180">
        <f t="shared" si="1024"/>
        <v>0</v>
      </c>
      <c r="X1180">
        <f t="shared" si="1025"/>
        <v>0</v>
      </c>
      <c r="Y1180">
        <f t="shared" si="1026"/>
        <v>0</v>
      </c>
      <c r="AA1180">
        <v>51651743</v>
      </c>
      <c r="AB1180">
        <f t="shared" si="1027"/>
        <v>130.37</v>
      </c>
      <c r="AC1180">
        <f t="shared" si="1028"/>
        <v>130.37</v>
      </c>
      <c r="AD1180">
        <f>ROUND((((ET1180)-(EU1180))+AE1180),2)</f>
        <v>0</v>
      </c>
      <c r="AE1180">
        <f>ROUND((EU1180),2)</f>
        <v>0</v>
      </c>
      <c r="AF1180">
        <f>ROUND((EV1180),2)</f>
        <v>0</v>
      </c>
      <c r="AG1180">
        <f t="shared" si="1029"/>
        <v>0</v>
      </c>
      <c r="AH1180">
        <f>(EW1180)</f>
        <v>0</v>
      </c>
      <c r="AI1180">
        <f>(EX1180)</f>
        <v>0</v>
      </c>
      <c r="AJ1180">
        <f t="shared" si="1030"/>
        <v>0</v>
      </c>
      <c r="AK1180">
        <v>130.37</v>
      </c>
      <c r="AL1180">
        <v>130.37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1</v>
      </c>
      <c r="AW1180">
        <v>1</v>
      </c>
      <c r="AZ1180">
        <v>1</v>
      </c>
      <c r="BA1180">
        <v>1</v>
      </c>
      <c r="BB1180">
        <v>1</v>
      </c>
      <c r="BC1180">
        <v>9.11</v>
      </c>
      <c r="BD1180" t="s">
        <v>3</v>
      </c>
      <c r="BE1180" t="s">
        <v>3</v>
      </c>
      <c r="BF1180" t="s">
        <v>3</v>
      </c>
      <c r="BG1180" t="s">
        <v>3</v>
      </c>
      <c r="BH1180">
        <v>3</v>
      </c>
      <c r="BI1180">
        <v>1</v>
      </c>
      <c r="BJ1180" t="s">
        <v>93</v>
      </c>
      <c r="BM1180">
        <v>500001</v>
      </c>
      <c r="BN1180">
        <v>0</v>
      </c>
      <c r="BO1180" t="s">
        <v>3</v>
      </c>
      <c r="BP1180">
        <v>0</v>
      </c>
      <c r="BQ1180">
        <v>8</v>
      </c>
      <c r="BR1180">
        <v>0</v>
      </c>
      <c r="BS1180">
        <v>1</v>
      </c>
      <c r="BT1180">
        <v>1</v>
      </c>
      <c r="BU1180">
        <v>1</v>
      </c>
      <c r="BV1180">
        <v>1</v>
      </c>
      <c r="BW1180">
        <v>1</v>
      </c>
      <c r="BX1180">
        <v>1</v>
      </c>
      <c r="BY1180" t="s">
        <v>3</v>
      </c>
      <c r="BZ1180">
        <v>0</v>
      </c>
      <c r="CA1180">
        <v>0</v>
      </c>
      <c r="CB1180" t="s">
        <v>3</v>
      </c>
      <c r="CE1180">
        <v>0</v>
      </c>
      <c r="CF1180">
        <v>0</v>
      </c>
      <c r="CG1180">
        <v>0</v>
      </c>
      <c r="CM1180">
        <v>0</v>
      </c>
      <c r="CN1180" t="s">
        <v>3</v>
      </c>
      <c r="CO1180">
        <v>0</v>
      </c>
      <c r="CP1180">
        <f t="shared" si="1031"/>
        <v>1425.2</v>
      </c>
      <c r="CQ1180">
        <f t="shared" si="1055"/>
        <v>1187.6706999999999</v>
      </c>
      <c r="CR1180">
        <f t="shared" si="1056"/>
        <v>0</v>
      </c>
      <c r="CS1180">
        <f t="shared" si="1032"/>
        <v>0</v>
      </c>
      <c r="CT1180">
        <f t="shared" si="1033"/>
        <v>0</v>
      </c>
      <c r="CU1180">
        <f t="shared" si="1034"/>
        <v>0</v>
      </c>
      <c r="CV1180">
        <f t="shared" si="1035"/>
        <v>0</v>
      </c>
      <c r="CW1180">
        <f t="shared" si="1036"/>
        <v>0</v>
      </c>
      <c r="CX1180">
        <f t="shared" si="1037"/>
        <v>0</v>
      </c>
      <c r="CY1180">
        <f t="shared" si="1047"/>
        <v>0</v>
      </c>
      <c r="CZ1180">
        <f t="shared" si="1048"/>
        <v>0</v>
      </c>
      <c r="DC1180" t="s">
        <v>3</v>
      </c>
      <c r="DD1180" t="s">
        <v>3</v>
      </c>
      <c r="DE1180" t="s">
        <v>3</v>
      </c>
      <c r="DF1180" t="s">
        <v>3</v>
      </c>
      <c r="DG1180" t="s">
        <v>3</v>
      </c>
      <c r="DH1180" t="s">
        <v>3</v>
      </c>
      <c r="DI1180" t="s">
        <v>3</v>
      </c>
      <c r="DJ1180" t="s">
        <v>3</v>
      </c>
      <c r="DK1180" t="s">
        <v>3</v>
      </c>
      <c r="DL1180" t="s">
        <v>3</v>
      </c>
      <c r="DM1180" t="s">
        <v>3</v>
      </c>
      <c r="DN1180">
        <v>0</v>
      </c>
      <c r="DO1180">
        <v>0</v>
      </c>
      <c r="DP1180">
        <v>1</v>
      </c>
      <c r="DQ1180">
        <v>1</v>
      </c>
      <c r="DU1180">
        <v>1005</v>
      </c>
      <c r="DV1180" t="s">
        <v>52</v>
      </c>
      <c r="DW1180" t="s">
        <v>52</v>
      </c>
      <c r="DX1180">
        <v>1</v>
      </c>
      <c r="DZ1180" t="s">
        <v>3</v>
      </c>
      <c r="EA1180" t="s">
        <v>3</v>
      </c>
      <c r="EB1180" t="s">
        <v>3</v>
      </c>
      <c r="EC1180" t="s">
        <v>3</v>
      </c>
      <c r="EE1180">
        <v>50757674</v>
      </c>
      <c r="EF1180">
        <v>8</v>
      </c>
      <c r="EG1180" t="s">
        <v>46</v>
      </c>
      <c r="EH1180">
        <v>0</v>
      </c>
      <c r="EI1180" t="s">
        <v>3</v>
      </c>
      <c r="EJ1180">
        <v>1</v>
      </c>
      <c r="EK1180">
        <v>500001</v>
      </c>
      <c r="EL1180" t="s">
        <v>47</v>
      </c>
      <c r="EM1180" t="s">
        <v>48</v>
      </c>
      <c r="EO1180" t="s">
        <v>3</v>
      </c>
      <c r="EQ1180">
        <v>0</v>
      </c>
      <c r="ER1180">
        <v>130.37</v>
      </c>
      <c r="ES1180">
        <v>130.37</v>
      </c>
      <c r="ET1180">
        <v>0</v>
      </c>
      <c r="EU1180">
        <v>0</v>
      </c>
      <c r="EV1180">
        <v>0</v>
      </c>
      <c r="EW1180">
        <v>0</v>
      </c>
      <c r="EX1180">
        <v>0</v>
      </c>
      <c r="FQ1180">
        <v>0</v>
      </c>
      <c r="FR1180">
        <f t="shared" si="1038"/>
        <v>0</v>
      </c>
      <c r="FS1180">
        <v>0</v>
      </c>
      <c r="FX1180">
        <v>0</v>
      </c>
      <c r="FY1180">
        <v>0</v>
      </c>
      <c r="GA1180" t="s">
        <v>3</v>
      </c>
      <c r="GD1180">
        <v>1</v>
      </c>
      <c r="GF1180">
        <v>-1325074599</v>
      </c>
      <c r="GG1180">
        <v>2</v>
      </c>
      <c r="GH1180">
        <v>1</v>
      </c>
      <c r="GI1180">
        <v>4</v>
      </c>
      <c r="GJ1180">
        <v>0</v>
      </c>
      <c r="GK1180">
        <v>0</v>
      </c>
      <c r="GL1180">
        <f t="shared" si="1039"/>
        <v>0</v>
      </c>
      <c r="GM1180">
        <f t="shared" si="1040"/>
        <v>1425.2</v>
      </c>
      <c r="GN1180">
        <f t="shared" si="1041"/>
        <v>1425.2</v>
      </c>
      <c r="GO1180">
        <f t="shared" si="1042"/>
        <v>0</v>
      </c>
      <c r="GP1180">
        <f t="shared" si="1043"/>
        <v>0</v>
      </c>
      <c r="GR1180">
        <v>0</v>
      </c>
      <c r="GS1180">
        <v>3</v>
      </c>
      <c r="GT1180">
        <v>0</v>
      </c>
      <c r="GU1180" t="s">
        <v>3</v>
      </c>
      <c r="GV1180">
        <f t="shared" si="1044"/>
        <v>0</v>
      </c>
      <c r="GW1180">
        <v>1</v>
      </c>
      <c r="GX1180">
        <f t="shared" si="1045"/>
        <v>0</v>
      </c>
      <c r="HA1180">
        <v>0</v>
      </c>
      <c r="HB1180">
        <v>0</v>
      </c>
      <c r="HC1180">
        <f t="shared" si="1046"/>
        <v>0</v>
      </c>
      <c r="HE1180" t="s">
        <v>3</v>
      </c>
      <c r="HF1180" t="s">
        <v>3</v>
      </c>
      <c r="HM1180" t="s">
        <v>3</v>
      </c>
      <c r="HN1180" t="s">
        <v>3</v>
      </c>
      <c r="HO1180" t="s">
        <v>3</v>
      </c>
      <c r="HP1180" t="s">
        <v>3</v>
      </c>
      <c r="HQ1180" t="s">
        <v>3</v>
      </c>
      <c r="IK1180">
        <v>0</v>
      </c>
    </row>
    <row r="1181" spans="1:245" x14ac:dyDescent="0.2">
      <c r="A1181">
        <v>17</v>
      </c>
      <c r="B1181">
        <v>1</v>
      </c>
      <c r="C1181">
        <f>ROW(SmtRes!A1543)</f>
        <v>1543</v>
      </c>
      <c r="D1181">
        <f>ROW(EtalonRes!A1769)</f>
        <v>1769</v>
      </c>
      <c r="E1181" t="s">
        <v>683</v>
      </c>
      <c r="F1181" t="s">
        <v>95</v>
      </c>
      <c r="G1181" t="s">
        <v>96</v>
      </c>
      <c r="H1181" t="s">
        <v>76</v>
      </c>
      <c r="I1181">
        <v>1.9533</v>
      </c>
      <c r="J1181">
        <v>0</v>
      </c>
      <c r="K1181">
        <v>1.9533</v>
      </c>
      <c r="O1181">
        <f t="shared" si="1016"/>
        <v>94683.21</v>
      </c>
      <c r="P1181">
        <f t="shared" si="1017"/>
        <v>7727.11</v>
      </c>
      <c r="Q1181">
        <f t="shared" si="1018"/>
        <v>2563.14</v>
      </c>
      <c r="R1181">
        <f t="shared" si="1019"/>
        <v>796.34</v>
      </c>
      <c r="S1181">
        <f t="shared" si="1020"/>
        <v>84392.960000000006</v>
      </c>
      <c r="T1181">
        <f t="shared" si="1021"/>
        <v>0</v>
      </c>
      <c r="U1181">
        <f t="shared" si="1022"/>
        <v>289.18606500000004</v>
      </c>
      <c r="V1181">
        <f t="shared" si="1023"/>
        <v>1.9279071000000001</v>
      </c>
      <c r="W1181">
        <f t="shared" si="1024"/>
        <v>0</v>
      </c>
      <c r="X1181">
        <f t="shared" si="1025"/>
        <v>103079.05</v>
      </c>
      <c r="Y1181">
        <f t="shared" si="1026"/>
        <v>61336.3</v>
      </c>
      <c r="AA1181">
        <v>51651743</v>
      </c>
      <c r="AB1181">
        <f t="shared" si="1027"/>
        <v>1827.16</v>
      </c>
      <c r="AC1181">
        <f t="shared" si="1028"/>
        <v>434.24</v>
      </c>
      <c r="AD1181">
        <f>ROUND(((((ET1181*ROUND(1.05,7)))-((EU1181*ROUND(1.05,7))))+AE1181),2)</f>
        <v>98.96</v>
      </c>
      <c r="AE1181">
        <f>ROUND(((EU1181*ROUND(1.05,7))),2)</f>
        <v>12.21</v>
      </c>
      <c r="AF1181">
        <f>ROUND(((EV1181*ROUND(1.05,7))),2)</f>
        <v>1293.96</v>
      </c>
      <c r="AG1181">
        <f t="shared" si="1029"/>
        <v>0</v>
      </c>
      <c r="AH1181">
        <f>((EW1181*ROUND(1.05,7)))</f>
        <v>148.05000000000001</v>
      </c>
      <c r="AI1181">
        <f>((EX1181*ROUND(1.05,7)))</f>
        <v>0.98699999999999999</v>
      </c>
      <c r="AJ1181">
        <f t="shared" si="1030"/>
        <v>0</v>
      </c>
      <c r="AK1181">
        <v>1760.83</v>
      </c>
      <c r="AL1181">
        <v>434.24</v>
      </c>
      <c r="AM1181">
        <v>94.25</v>
      </c>
      <c r="AN1181">
        <v>11.63</v>
      </c>
      <c r="AO1181">
        <v>1232.3399999999999</v>
      </c>
      <c r="AP1181">
        <v>0</v>
      </c>
      <c r="AQ1181">
        <v>141</v>
      </c>
      <c r="AR1181">
        <v>0.94</v>
      </c>
      <c r="AS1181">
        <v>0</v>
      </c>
      <c r="AT1181">
        <v>121</v>
      </c>
      <c r="AU1181">
        <v>72</v>
      </c>
      <c r="AV1181">
        <v>1</v>
      </c>
      <c r="AW1181">
        <v>1</v>
      </c>
      <c r="AZ1181">
        <v>1</v>
      </c>
      <c r="BA1181">
        <v>33.39</v>
      </c>
      <c r="BB1181">
        <v>13.26</v>
      </c>
      <c r="BC1181">
        <v>9.11</v>
      </c>
      <c r="BD1181" t="s">
        <v>3</v>
      </c>
      <c r="BE1181" t="s">
        <v>3</v>
      </c>
      <c r="BF1181" t="s">
        <v>3</v>
      </c>
      <c r="BG1181" t="s">
        <v>3</v>
      </c>
      <c r="BH1181">
        <v>0</v>
      </c>
      <c r="BI1181">
        <v>1</v>
      </c>
      <c r="BJ1181" t="s">
        <v>97</v>
      </c>
      <c r="BM1181">
        <v>20001</v>
      </c>
      <c r="BN1181">
        <v>0</v>
      </c>
      <c r="BO1181" t="s">
        <v>3</v>
      </c>
      <c r="BP1181">
        <v>0</v>
      </c>
      <c r="BQ1181">
        <v>22</v>
      </c>
      <c r="BR1181">
        <v>0</v>
      </c>
      <c r="BS1181">
        <v>33.39</v>
      </c>
      <c r="BT1181">
        <v>1</v>
      </c>
      <c r="BU1181">
        <v>1</v>
      </c>
      <c r="BV1181">
        <v>1</v>
      </c>
      <c r="BW1181">
        <v>1</v>
      </c>
      <c r="BX1181">
        <v>1</v>
      </c>
      <c r="BY1181" t="s">
        <v>3</v>
      </c>
      <c r="BZ1181">
        <v>121</v>
      </c>
      <c r="CA1181">
        <v>72</v>
      </c>
      <c r="CB1181" t="s">
        <v>3</v>
      </c>
      <c r="CE1181">
        <v>0</v>
      </c>
      <c r="CF1181">
        <v>0</v>
      </c>
      <c r="CG1181">
        <v>0</v>
      </c>
      <c r="CM1181">
        <v>0</v>
      </c>
      <c r="CN1181" t="s">
        <v>19</v>
      </c>
      <c r="CO1181">
        <v>0</v>
      </c>
      <c r="CP1181">
        <f t="shared" si="1031"/>
        <v>94683.21</v>
      </c>
      <c r="CQ1181">
        <f t="shared" si="1055"/>
        <v>3955.9263999999998</v>
      </c>
      <c r="CR1181">
        <f t="shared" si="1056"/>
        <v>1312.2095999999999</v>
      </c>
      <c r="CS1181">
        <f t="shared" si="1032"/>
        <v>407.69190000000003</v>
      </c>
      <c r="CT1181">
        <f t="shared" si="1033"/>
        <v>43205.324400000005</v>
      </c>
      <c r="CU1181">
        <f t="shared" si="1034"/>
        <v>0</v>
      </c>
      <c r="CV1181">
        <f t="shared" si="1035"/>
        <v>148.05000000000001</v>
      </c>
      <c r="CW1181">
        <f t="shared" si="1036"/>
        <v>0.98699999999999999</v>
      </c>
      <c r="CX1181">
        <f t="shared" si="1037"/>
        <v>0</v>
      </c>
      <c r="CY1181">
        <f t="shared" si="1047"/>
        <v>103079.05300000001</v>
      </c>
      <c r="CZ1181">
        <f t="shared" si="1048"/>
        <v>61336.296000000002</v>
      </c>
      <c r="DC1181" t="s">
        <v>3</v>
      </c>
      <c r="DD1181" t="s">
        <v>3</v>
      </c>
      <c r="DE1181" t="s">
        <v>20</v>
      </c>
      <c r="DF1181" t="s">
        <v>20</v>
      </c>
      <c r="DG1181" t="s">
        <v>20</v>
      </c>
      <c r="DH1181" t="s">
        <v>3</v>
      </c>
      <c r="DI1181" t="s">
        <v>20</v>
      </c>
      <c r="DJ1181" t="s">
        <v>20</v>
      </c>
      <c r="DK1181" t="s">
        <v>3</v>
      </c>
      <c r="DL1181" t="s">
        <v>3</v>
      </c>
      <c r="DM1181" t="s">
        <v>3</v>
      </c>
      <c r="DN1181">
        <v>0</v>
      </c>
      <c r="DO1181">
        <v>0</v>
      </c>
      <c r="DP1181">
        <v>1</v>
      </c>
      <c r="DQ1181">
        <v>1</v>
      </c>
      <c r="DU1181">
        <v>1005</v>
      </c>
      <c r="DV1181" t="s">
        <v>76</v>
      </c>
      <c r="DW1181" t="s">
        <v>76</v>
      </c>
      <c r="DX1181">
        <v>100</v>
      </c>
      <c r="DZ1181" t="s">
        <v>3</v>
      </c>
      <c r="EA1181" t="s">
        <v>3</v>
      </c>
      <c r="EB1181" t="s">
        <v>3</v>
      </c>
      <c r="EC1181" t="s">
        <v>3</v>
      </c>
      <c r="EE1181">
        <v>50757454</v>
      </c>
      <c r="EF1181">
        <v>22</v>
      </c>
      <c r="EG1181" t="s">
        <v>21</v>
      </c>
      <c r="EH1181">
        <v>16</v>
      </c>
      <c r="EI1181" t="s">
        <v>22</v>
      </c>
      <c r="EJ1181">
        <v>1</v>
      </c>
      <c r="EK1181">
        <v>20001</v>
      </c>
      <c r="EL1181" t="s">
        <v>23</v>
      </c>
      <c r="EM1181" t="s">
        <v>24</v>
      </c>
      <c r="EO1181" t="s">
        <v>25</v>
      </c>
      <c r="EQ1181">
        <v>131072</v>
      </c>
      <c r="ER1181">
        <v>1760.83</v>
      </c>
      <c r="ES1181">
        <v>434.24</v>
      </c>
      <c r="ET1181">
        <v>94.25</v>
      </c>
      <c r="EU1181">
        <v>11.63</v>
      </c>
      <c r="EV1181">
        <v>1232.3399999999999</v>
      </c>
      <c r="EW1181">
        <v>141</v>
      </c>
      <c r="EX1181">
        <v>0.94</v>
      </c>
      <c r="EY1181">
        <v>0</v>
      </c>
      <c r="FQ1181">
        <v>0</v>
      </c>
      <c r="FR1181">
        <f t="shared" si="1038"/>
        <v>0</v>
      </c>
      <c r="FS1181">
        <v>0</v>
      </c>
      <c r="FX1181">
        <v>121</v>
      </c>
      <c r="FY1181">
        <v>72</v>
      </c>
      <c r="GA1181" t="s">
        <v>3</v>
      </c>
      <c r="GD1181">
        <v>1</v>
      </c>
      <c r="GF1181">
        <v>2063072167</v>
      </c>
      <c r="GG1181">
        <v>2</v>
      </c>
      <c r="GH1181">
        <v>1</v>
      </c>
      <c r="GI1181">
        <v>4</v>
      </c>
      <c r="GJ1181">
        <v>0</v>
      </c>
      <c r="GK1181">
        <v>0</v>
      </c>
      <c r="GL1181">
        <f t="shared" si="1039"/>
        <v>0</v>
      </c>
      <c r="GM1181">
        <f t="shared" si="1040"/>
        <v>259098.56</v>
      </c>
      <c r="GN1181">
        <f t="shared" si="1041"/>
        <v>259098.56</v>
      </c>
      <c r="GO1181">
        <f t="shared" si="1042"/>
        <v>0</v>
      </c>
      <c r="GP1181">
        <f t="shared" si="1043"/>
        <v>0</v>
      </c>
      <c r="GR1181">
        <v>0</v>
      </c>
      <c r="GS1181">
        <v>3</v>
      </c>
      <c r="GT1181">
        <v>0</v>
      </c>
      <c r="GU1181" t="s">
        <v>3</v>
      </c>
      <c r="GV1181">
        <f t="shared" si="1044"/>
        <v>0</v>
      </c>
      <c r="GW1181">
        <v>1</v>
      </c>
      <c r="GX1181">
        <f t="shared" si="1045"/>
        <v>0</v>
      </c>
      <c r="HA1181">
        <v>0</v>
      </c>
      <c r="HB1181">
        <v>0</v>
      </c>
      <c r="HC1181">
        <f t="shared" si="1046"/>
        <v>0</v>
      </c>
      <c r="HE1181" t="s">
        <v>3</v>
      </c>
      <c r="HF1181" t="s">
        <v>3</v>
      </c>
      <c r="HM1181" t="s">
        <v>3</v>
      </c>
      <c r="HN1181" t="s">
        <v>26</v>
      </c>
      <c r="HO1181" t="s">
        <v>27</v>
      </c>
      <c r="HP1181" t="s">
        <v>22</v>
      </c>
      <c r="HQ1181" t="s">
        <v>22</v>
      </c>
      <c r="IK1181">
        <v>0</v>
      </c>
    </row>
    <row r="1182" spans="1:245" x14ac:dyDescent="0.2">
      <c r="A1182">
        <v>18</v>
      </c>
      <c r="B1182">
        <v>1</v>
      </c>
      <c r="C1182">
        <v>1542</v>
      </c>
      <c r="E1182" t="s">
        <v>684</v>
      </c>
      <c r="F1182" t="s">
        <v>99</v>
      </c>
      <c r="G1182" t="s">
        <v>100</v>
      </c>
      <c r="H1182" t="str">
        <f>'1.Ведомость'!C373</f>
        <v>м2</v>
      </c>
      <c r="I1182">
        <f>I1181*J1182</f>
        <v>195.33</v>
      </c>
      <c r="J1182">
        <v>100</v>
      </c>
      <c r="K1182">
        <v>100</v>
      </c>
      <c r="O1182">
        <f t="shared" si="1016"/>
        <v>271011.19</v>
      </c>
      <c r="P1182">
        <f t="shared" si="1017"/>
        <v>271011.19</v>
      </c>
      <c r="Q1182">
        <f t="shared" si="1018"/>
        <v>0</v>
      </c>
      <c r="R1182">
        <f t="shared" si="1019"/>
        <v>0</v>
      </c>
      <c r="S1182">
        <f t="shared" si="1020"/>
        <v>0</v>
      </c>
      <c r="T1182">
        <f t="shared" si="1021"/>
        <v>0</v>
      </c>
      <c r="U1182">
        <f t="shared" si="1022"/>
        <v>0</v>
      </c>
      <c r="V1182">
        <f t="shared" si="1023"/>
        <v>0</v>
      </c>
      <c r="W1182">
        <f t="shared" si="1024"/>
        <v>0</v>
      </c>
      <c r="X1182">
        <f t="shared" si="1025"/>
        <v>0</v>
      </c>
      <c r="Y1182">
        <f t="shared" si="1026"/>
        <v>0</v>
      </c>
      <c r="AA1182">
        <v>51651743</v>
      </c>
      <c r="AB1182">
        <f t="shared" si="1027"/>
        <v>152.30000000000001</v>
      </c>
      <c r="AC1182">
        <f t="shared" si="1028"/>
        <v>152.30000000000001</v>
      </c>
      <c r="AD1182">
        <f t="shared" ref="AD1182:AD1191" si="1057">ROUND((((ET1182)-(EU1182))+AE1182),2)</f>
        <v>0</v>
      </c>
      <c r="AE1182">
        <f t="shared" ref="AE1182:AE1191" si="1058">ROUND((EU1182),2)</f>
        <v>0</v>
      </c>
      <c r="AF1182">
        <f t="shared" ref="AF1182:AF1191" si="1059">ROUND((EV1182),2)</f>
        <v>0</v>
      </c>
      <c r="AG1182">
        <f t="shared" si="1029"/>
        <v>0</v>
      </c>
      <c r="AH1182">
        <f t="shared" ref="AH1182:AH1191" si="1060">(EW1182)</f>
        <v>0</v>
      </c>
      <c r="AI1182">
        <f t="shared" ref="AI1182:AI1191" si="1061">(EX1182)</f>
        <v>0</v>
      </c>
      <c r="AJ1182">
        <f t="shared" si="1030"/>
        <v>0</v>
      </c>
      <c r="AK1182">
        <v>152.30000000000001</v>
      </c>
      <c r="AL1182">
        <v>152.30000000000001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1</v>
      </c>
      <c r="AW1182">
        <v>1</v>
      </c>
      <c r="AZ1182">
        <v>1</v>
      </c>
      <c r="BA1182">
        <v>1</v>
      </c>
      <c r="BB1182">
        <v>1</v>
      </c>
      <c r="BC1182">
        <v>9.11</v>
      </c>
      <c r="BD1182" t="s">
        <v>3</v>
      </c>
      <c r="BE1182" t="s">
        <v>3</v>
      </c>
      <c r="BF1182" t="s">
        <v>3</v>
      </c>
      <c r="BG1182" t="s">
        <v>3</v>
      </c>
      <c r="BH1182">
        <v>3</v>
      </c>
      <c r="BI1182">
        <v>1</v>
      </c>
      <c r="BJ1182" t="s">
        <v>101</v>
      </c>
      <c r="BM1182">
        <v>500001</v>
      </c>
      <c r="BN1182">
        <v>0</v>
      </c>
      <c r="BO1182" t="s">
        <v>3</v>
      </c>
      <c r="BP1182">
        <v>0</v>
      </c>
      <c r="BQ1182">
        <v>8</v>
      </c>
      <c r="BR1182">
        <v>0</v>
      </c>
      <c r="BS1182">
        <v>1</v>
      </c>
      <c r="BT1182">
        <v>1</v>
      </c>
      <c r="BU1182">
        <v>1</v>
      </c>
      <c r="BV1182">
        <v>1</v>
      </c>
      <c r="BW1182">
        <v>1</v>
      </c>
      <c r="BX1182">
        <v>1</v>
      </c>
      <c r="BY1182" t="s">
        <v>3</v>
      </c>
      <c r="BZ1182">
        <v>0</v>
      </c>
      <c r="CA1182">
        <v>0</v>
      </c>
      <c r="CB1182" t="s">
        <v>3</v>
      </c>
      <c r="CE1182">
        <v>0</v>
      </c>
      <c r="CF1182">
        <v>0</v>
      </c>
      <c r="CG1182">
        <v>0</v>
      </c>
      <c r="CM1182">
        <v>0</v>
      </c>
      <c r="CN1182" t="s">
        <v>3</v>
      </c>
      <c r="CO1182">
        <v>0</v>
      </c>
      <c r="CP1182">
        <f t="shared" si="1031"/>
        <v>271011.19</v>
      </c>
      <c r="CQ1182">
        <f t="shared" si="1055"/>
        <v>1387.453</v>
      </c>
      <c r="CR1182">
        <f t="shared" si="1056"/>
        <v>0</v>
      </c>
      <c r="CS1182">
        <f t="shared" si="1032"/>
        <v>0</v>
      </c>
      <c r="CT1182">
        <f t="shared" si="1033"/>
        <v>0</v>
      </c>
      <c r="CU1182">
        <f t="shared" si="1034"/>
        <v>0</v>
      </c>
      <c r="CV1182">
        <f t="shared" si="1035"/>
        <v>0</v>
      </c>
      <c r="CW1182">
        <f t="shared" si="1036"/>
        <v>0</v>
      </c>
      <c r="CX1182">
        <f t="shared" si="1037"/>
        <v>0</v>
      </c>
      <c r="CY1182">
        <f t="shared" si="1047"/>
        <v>0</v>
      </c>
      <c r="CZ1182">
        <f t="shared" si="1048"/>
        <v>0</v>
      </c>
      <c r="DC1182" t="s">
        <v>3</v>
      </c>
      <c r="DD1182" t="s">
        <v>3</v>
      </c>
      <c r="DE1182" t="s">
        <v>3</v>
      </c>
      <c r="DF1182" t="s">
        <v>3</v>
      </c>
      <c r="DG1182" t="s">
        <v>3</v>
      </c>
      <c r="DH1182" t="s">
        <v>3</v>
      </c>
      <c r="DI1182" t="s">
        <v>3</v>
      </c>
      <c r="DJ1182" t="s">
        <v>3</v>
      </c>
      <c r="DK1182" t="s">
        <v>3</v>
      </c>
      <c r="DL1182" t="s">
        <v>3</v>
      </c>
      <c r="DM1182" t="s">
        <v>3</v>
      </c>
      <c r="DN1182">
        <v>0</v>
      </c>
      <c r="DO1182">
        <v>0</v>
      </c>
      <c r="DP1182">
        <v>1</v>
      </c>
      <c r="DQ1182">
        <v>1</v>
      </c>
      <c r="DU1182">
        <v>1005</v>
      </c>
      <c r="DV1182" t="s">
        <v>52</v>
      </c>
      <c r="DW1182" t="s">
        <v>52</v>
      </c>
      <c r="DX1182">
        <v>1</v>
      </c>
      <c r="DZ1182" t="s">
        <v>3</v>
      </c>
      <c r="EA1182" t="s">
        <v>3</v>
      </c>
      <c r="EB1182" t="s">
        <v>3</v>
      </c>
      <c r="EC1182" t="s">
        <v>3</v>
      </c>
      <c r="EE1182">
        <v>50757674</v>
      </c>
      <c r="EF1182">
        <v>8</v>
      </c>
      <c r="EG1182" t="s">
        <v>46</v>
      </c>
      <c r="EH1182">
        <v>0</v>
      </c>
      <c r="EI1182" t="s">
        <v>3</v>
      </c>
      <c r="EJ1182">
        <v>1</v>
      </c>
      <c r="EK1182">
        <v>500001</v>
      </c>
      <c r="EL1182" t="s">
        <v>47</v>
      </c>
      <c r="EM1182" t="s">
        <v>48</v>
      </c>
      <c r="EO1182" t="s">
        <v>3</v>
      </c>
      <c r="EQ1182">
        <v>0</v>
      </c>
      <c r="ER1182">
        <v>152.30000000000001</v>
      </c>
      <c r="ES1182">
        <v>152.30000000000001</v>
      </c>
      <c r="ET1182">
        <v>0</v>
      </c>
      <c r="EU1182">
        <v>0</v>
      </c>
      <c r="EV1182">
        <v>0</v>
      </c>
      <c r="EW1182">
        <v>0</v>
      </c>
      <c r="EX1182">
        <v>0</v>
      </c>
      <c r="FQ1182">
        <v>0</v>
      </c>
      <c r="FR1182">
        <f t="shared" si="1038"/>
        <v>0</v>
      </c>
      <c r="FS1182">
        <v>0</v>
      </c>
      <c r="FX1182">
        <v>0</v>
      </c>
      <c r="FY1182">
        <v>0</v>
      </c>
      <c r="GA1182" t="s">
        <v>3</v>
      </c>
      <c r="GD1182">
        <v>1</v>
      </c>
      <c r="GF1182">
        <v>-1977319999</v>
      </c>
      <c r="GG1182">
        <v>2</v>
      </c>
      <c r="GH1182">
        <v>1</v>
      </c>
      <c r="GI1182">
        <v>4</v>
      </c>
      <c r="GJ1182">
        <v>0</v>
      </c>
      <c r="GK1182">
        <v>0</v>
      </c>
      <c r="GL1182">
        <f t="shared" si="1039"/>
        <v>0</v>
      </c>
      <c r="GM1182">
        <f t="shared" si="1040"/>
        <v>271011.19</v>
      </c>
      <c r="GN1182">
        <f t="shared" si="1041"/>
        <v>271011.19</v>
      </c>
      <c r="GO1182">
        <f t="shared" si="1042"/>
        <v>0</v>
      </c>
      <c r="GP1182">
        <f t="shared" si="1043"/>
        <v>0</v>
      </c>
      <c r="GR1182">
        <v>0</v>
      </c>
      <c r="GS1182">
        <v>3</v>
      </c>
      <c r="GT1182">
        <v>0</v>
      </c>
      <c r="GU1182" t="s">
        <v>3</v>
      </c>
      <c r="GV1182">
        <f t="shared" si="1044"/>
        <v>0</v>
      </c>
      <c r="GW1182">
        <v>1</v>
      </c>
      <c r="GX1182">
        <f t="shared" si="1045"/>
        <v>0</v>
      </c>
      <c r="HA1182">
        <v>0</v>
      </c>
      <c r="HB1182">
        <v>0</v>
      </c>
      <c r="HC1182">
        <f t="shared" si="1046"/>
        <v>0</v>
      </c>
      <c r="HE1182" t="s">
        <v>3</v>
      </c>
      <c r="HF1182" t="s">
        <v>3</v>
      </c>
      <c r="HM1182" t="s">
        <v>3</v>
      </c>
      <c r="HN1182" t="s">
        <v>3</v>
      </c>
      <c r="HO1182" t="s">
        <v>3</v>
      </c>
      <c r="HP1182" t="s">
        <v>3</v>
      </c>
      <c r="HQ1182" t="s">
        <v>3</v>
      </c>
      <c r="IK1182">
        <v>0</v>
      </c>
    </row>
    <row r="1183" spans="1:245" x14ac:dyDescent="0.2">
      <c r="A1183">
        <v>18</v>
      </c>
      <c r="B1183">
        <v>1</v>
      </c>
      <c r="C1183">
        <v>1543</v>
      </c>
      <c r="E1183" t="s">
        <v>685</v>
      </c>
      <c r="F1183" t="s">
        <v>103</v>
      </c>
      <c r="G1183" t="s">
        <v>104</v>
      </c>
      <c r="H1183" t="str">
        <f>'1.Ведомость'!C374</f>
        <v>т</v>
      </c>
      <c r="I1183">
        <f>I1181*J1183</f>
        <v>0.1</v>
      </c>
      <c r="J1183">
        <v>5.1195412891004967E-2</v>
      </c>
      <c r="K1183">
        <v>5.1195400000000002E-2</v>
      </c>
      <c r="O1183">
        <f t="shared" si="1016"/>
        <v>27693.09</v>
      </c>
      <c r="P1183">
        <f t="shared" si="1017"/>
        <v>27693.09</v>
      </c>
      <c r="Q1183">
        <f t="shared" si="1018"/>
        <v>0</v>
      </c>
      <c r="R1183">
        <f t="shared" si="1019"/>
        <v>0</v>
      </c>
      <c r="S1183">
        <f t="shared" si="1020"/>
        <v>0</v>
      </c>
      <c r="T1183">
        <f t="shared" si="1021"/>
        <v>0</v>
      </c>
      <c r="U1183">
        <f t="shared" si="1022"/>
        <v>0</v>
      </c>
      <c r="V1183">
        <f t="shared" si="1023"/>
        <v>0</v>
      </c>
      <c r="W1183">
        <f t="shared" si="1024"/>
        <v>0</v>
      </c>
      <c r="X1183">
        <f t="shared" si="1025"/>
        <v>0</v>
      </c>
      <c r="Y1183">
        <f t="shared" si="1026"/>
        <v>0</v>
      </c>
      <c r="AA1183">
        <v>51651743</v>
      </c>
      <c r="AB1183">
        <f t="shared" si="1027"/>
        <v>30398.560000000001</v>
      </c>
      <c r="AC1183">
        <f t="shared" si="1028"/>
        <v>30398.560000000001</v>
      </c>
      <c r="AD1183">
        <f t="shared" si="1057"/>
        <v>0</v>
      </c>
      <c r="AE1183">
        <f t="shared" si="1058"/>
        <v>0</v>
      </c>
      <c r="AF1183">
        <f t="shared" si="1059"/>
        <v>0</v>
      </c>
      <c r="AG1183">
        <f t="shared" si="1029"/>
        <v>0</v>
      </c>
      <c r="AH1183">
        <f t="shared" si="1060"/>
        <v>0</v>
      </c>
      <c r="AI1183">
        <f t="shared" si="1061"/>
        <v>0</v>
      </c>
      <c r="AJ1183">
        <f t="shared" si="1030"/>
        <v>0</v>
      </c>
      <c r="AK1183">
        <v>30398.560000000001</v>
      </c>
      <c r="AL1183">
        <v>30398.560000000001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1</v>
      </c>
      <c r="AW1183">
        <v>1</v>
      </c>
      <c r="AZ1183">
        <v>1</v>
      </c>
      <c r="BA1183">
        <v>1</v>
      </c>
      <c r="BB1183">
        <v>1</v>
      </c>
      <c r="BC1183">
        <v>9.11</v>
      </c>
      <c r="BD1183" t="s">
        <v>3</v>
      </c>
      <c r="BE1183" t="s">
        <v>3</v>
      </c>
      <c r="BF1183" t="s">
        <v>3</v>
      </c>
      <c r="BG1183" t="s">
        <v>3</v>
      </c>
      <c r="BH1183">
        <v>3</v>
      </c>
      <c r="BI1183">
        <v>1</v>
      </c>
      <c r="BJ1183" t="s">
        <v>106</v>
      </c>
      <c r="BM1183">
        <v>500001</v>
      </c>
      <c r="BN1183">
        <v>0</v>
      </c>
      <c r="BO1183" t="s">
        <v>3</v>
      </c>
      <c r="BP1183">
        <v>0</v>
      </c>
      <c r="BQ1183">
        <v>8</v>
      </c>
      <c r="BR1183">
        <v>0</v>
      </c>
      <c r="BS1183">
        <v>1</v>
      </c>
      <c r="BT1183">
        <v>1</v>
      </c>
      <c r="BU1183">
        <v>1</v>
      </c>
      <c r="BV1183">
        <v>1</v>
      </c>
      <c r="BW1183">
        <v>1</v>
      </c>
      <c r="BX1183">
        <v>1</v>
      </c>
      <c r="BY1183" t="s">
        <v>3</v>
      </c>
      <c r="BZ1183">
        <v>0</v>
      </c>
      <c r="CA1183">
        <v>0</v>
      </c>
      <c r="CB1183" t="s">
        <v>3</v>
      </c>
      <c r="CE1183">
        <v>0</v>
      </c>
      <c r="CF1183">
        <v>0</v>
      </c>
      <c r="CG1183">
        <v>0</v>
      </c>
      <c r="CM1183">
        <v>0</v>
      </c>
      <c r="CN1183" t="s">
        <v>3</v>
      </c>
      <c r="CO1183">
        <v>0</v>
      </c>
      <c r="CP1183">
        <f t="shared" si="1031"/>
        <v>27693.09</v>
      </c>
      <c r="CQ1183">
        <f t="shared" si="1055"/>
        <v>276930.88160000002</v>
      </c>
      <c r="CR1183">
        <f t="shared" si="1056"/>
        <v>0</v>
      </c>
      <c r="CS1183">
        <f t="shared" si="1032"/>
        <v>0</v>
      </c>
      <c r="CT1183">
        <f t="shared" si="1033"/>
        <v>0</v>
      </c>
      <c r="CU1183">
        <f t="shared" si="1034"/>
        <v>0</v>
      </c>
      <c r="CV1183">
        <f t="shared" si="1035"/>
        <v>0</v>
      </c>
      <c r="CW1183">
        <f t="shared" si="1036"/>
        <v>0</v>
      </c>
      <c r="CX1183">
        <f t="shared" si="1037"/>
        <v>0</v>
      </c>
      <c r="CY1183">
        <f t="shared" si="1047"/>
        <v>0</v>
      </c>
      <c r="CZ1183">
        <f t="shared" si="1048"/>
        <v>0</v>
      </c>
      <c r="DC1183" t="s">
        <v>3</v>
      </c>
      <c r="DD1183" t="s">
        <v>3</v>
      </c>
      <c r="DE1183" t="s">
        <v>3</v>
      </c>
      <c r="DF1183" t="s">
        <v>3</v>
      </c>
      <c r="DG1183" t="s">
        <v>3</v>
      </c>
      <c r="DH1183" t="s">
        <v>3</v>
      </c>
      <c r="DI1183" t="s">
        <v>3</v>
      </c>
      <c r="DJ1183" t="s">
        <v>3</v>
      </c>
      <c r="DK1183" t="s">
        <v>3</v>
      </c>
      <c r="DL1183" t="s">
        <v>3</v>
      </c>
      <c r="DM1183" t="s">
        <v>3</v>
      </c>
      <c r="DN1183">
        <v>0</v>
      </c>
      <c r="DO1183">
        <v>0</v>
      </c>
      <c r="DP1183">
        <v>1</v>
      </c>
      <c r="DQ1183">
        <v>1</v>
      </c>
      <c r="DU1183">
        <v>1009</v>
      </c>
      <c r="DV1183" t="s">
        <v>105</v>
      </c>
      <c r="DW1183" t="s">
        <v>105</v>
      </c>
      <c r="DX1183">
        <v>1000</v>
      </c>
      <c r="DZ1183" t="s">
        <v>3</v>
      </c>
      <c r="EA1183" t="s">
        <v>3</v>
      </c>
      <c r="EB1183" t="s">
        <v>3</v>
      </c>
      <c r="EC1183" t="s">
        <v>3</v>
      </c>
      <c r="EE1183">
        <v>50757674</v>
      </c>
      <c r="EF1183">
        <v>8</v>
      </c>
      <c r="EG1183" t="s">
        <v>46</v>
      </c>
      <c r="EH1183">
        <v>0</v>
      </c>
      <c r="EI1183" t="s">
        <v>3</v>
      </c>
      <c r="EJ1183">
        <v>1</v>
      </c>
      <c r="EK1183">
        <v>500001</v>
      </c>
      <c r="EL1183" t="s">
        <v>47</v>
      </c>
      <c r="EM1183" t="s">
        <v>48</v>
      </c>
      <c r="EO1183" t="s">
        <v>3</v>
      </c>
      <c r="EQ1183">
        <v>0</v>
      </c>
      <c r="ER1183">
        <v>30398.560000000001</v>
      </c>
      <c r="ES1183">
        <v>30398.560000000001</v>
      </c>
      <c r="ET1183">
        <v>0</v>
      </c>
      <c r="EU1183">
        <v>0</v>
      </c>
      <c r="EV1183">
        <v>0</v>
      </c>
      <c r="EW1183">
        <v>0</v>
      </c>
      <c r="EX1183">
        <v>0</v>
      </c>
      <c r="FQ1183">
        <v>0</v>
      </c>
      <c r="FR1183">
        <f t="shared" si="1038"/>
        <v>0</v>
      </c>
      <c r="FS1183">
        <v>0</v>
      </c>
      <c r="FX1183">
        <v>0</v>
      </c>
      <c r="FY1183">
        <v>0</v>
      </c>
      <c r="GA1183" t="s">
        <v>3</v>
      </c>
      <c r="GD1183">
        <v>1</v>
      </c>
      <c r="GF1183">
        <v>-1486911088</v>
      </c>
      <c r="GG1183">
        <v>2</v>
      </c>
      <c r="GH1183">
        <v>1</v>
      </c>
      <c r="GI1183">
        <v>4</v>
      </c>
      <c r="GJ1183">
        <v>0</v>
      </c>
      <c r="GK1183">
        <v>0</v>
      </c>
      <c r="GL1183">
        <f t="shared" si="1039"/>
        <v>0</v>
      </c>
      <c r="GM1183">
        <f t="shared" si="1040"/>
        <v>27693.09</v>
      </c>
      <c r="GN1183">
        <f t="shared" si="1041"/>
        <v>27693.09</v>
      </c>
      <c r="GO1183">
        <f t="shared" si="1042"/>
        <v>0</v>
      </c>
      <c r="GP1183">
        <f t="shared" si="1043"/>
        <v>0</v>
      </c>
      <c r="GR1183">
        <v>0</v>
      </c>
      <c r="GS1183">
        <v>3</v>
      </c>
      <c r="GT1183">
        <v>0</v>
      </c>
      <c r="GU1183" t="s">
        <v>3</v>
      </c>
      <c r="GV1183">
        <f t="shared" si="1044"/>
        <v>0</v>
      </c>
      <c r="GW1183">
        <v>1</v>
      </c>
      <c r="GX1183">
        <f t="shared" si="1045"/>
        <v>0</v>
      </c>
      <c r="HA1183">
        <v>0</v>
      </c>
      <c r="HB1183">
        <v>0</v>
      </c>
      <c r="HC1183">
        <f t="shared" si="1046"/>
        <v>0</v>
      </c>
      <c r="HE1183" t="s">
        <v>3</v>
      </c>
      <c r="HF1183" t="s">
        <v>3</v>
      </c>
      <c r="HM1183" t="s">
        <v>3</v>
      </c>
      <c r="HN1183" t="s">
        <v>3</v>
      </c>
      <c r="HO1183" t="s">
        <v>3</v>
      </c>
      <c r="HP1183" t="s">
        <v>3</v>
      </c>
      <c r="HQ1183" t="s">
        <v>3</v>
      </c>
      <c r="IK1183">
        <v>0</v>
      </c>
    </row>
    <row r="1184" spans="1:245" x14ac:dyDescent="0.2">
      <c r="A1184">
        <v>17</v>
      </c>
      <c r="B1184">
        <v>1</v>
      </c>
      <c r="C1184">
        <f>ROW(SmtRes!A1550)</f>
        <v>1550</v>
      </c>
      <c r="D1184">
        <f>ROW(EtalonRes!A1777)</f>
        <v>1777</v>
      </c>
      <c r="E1184" t="s">
        <v>686</v>
      </c>
      <c r="F1184" t="s">
        <v>108</v>
      </c>
      <c r="G1184" t="s">
        <v>109</v>
      </c>
      <c r="H1184" t="s">
        <v>110</v>
      </c>
      <c r="I1184">
        <v>19.5</v>
      </c>
      <c r="J1184">
        <v>0</v>
      </c>
      <c r="K1184">
        <v>19.5</v>
      </c>
      <c r="O1184">
        <f t="shared" si="1016"/>
        <v>69766.12</v>
      </c>
      <c r="P1184">
        <f t="shared" si="1017"/>
        <v>30164.12</v>
      </c>
      <c r="Q1184">
        <f t="shared" si="1018"/>
        <v>7307.19</v>
      </c>
      <c r="R1184">
        <f t="shared" si="1019"/>
        <v>3249.01</v>
      </c>
      <c r="S1184">
        <f t="shared" si="1020"/>
        <v>32294.81</v>
      </c>
      <c r="T1184">
        <f t="shared" si="1021"/>
        <v>0</v>
      </c>
      <c r="U1184">
        <f t="shared" si="1022"/>
        <v>97.5</v>
      </c>
      <c r="V1184">
        <f t="shared" si="1023"/>
        <v>8.3849999999999998</v>
      </c>
      <c r="W1184">
        <f t="shared" si="1024"/>
        <v>0</v>
      </c>
      <c r="X1184">
        <f t="shared" si="1025"/>
        <v>34477.51</v>
      </c>
      <c r="Y1184">
        <f t="shared" si="1026"/>
        <v>19549.099999999999</v>
      </c>
      <c r="AA1184">
        <v>51651743</v>
      </c>
      <c r="AB1184">
        <f t="shared" si="1027"/>
        <v>247.66</v>
      </c>
      <c r="AC1184">
        <f t="shared" si="1028"/>
        <v>169.8</v>
      </c>
      <c r="AD1184">
        <f t="shared" si="1057"/>
        <v>28.26</v>
      </c>
      <c r="AE1184">
        <f t="shared" si="1058"/>
        <v>4.99</v>
      </c>
      <c r="AF1184">
        <f t="shared" si="1059"/>
        <v>49.6</v>
      </c>
      <c r="AG1184">
        <f t="shared" si="1029"/>
        <v>0</v>
      </c>
      <c r="AH1184">
        <f t="shared" si="1060"/>
        <v>5</v>
      </c>
      <c r="AI1184">
        <f t="shared" si="1061"/>
        <v>0.43</v>
      </c>
      <c r="AJ1184">
        <f t="shared" si="1030"/>
        <v>0</v>
      </c>
      <c r="AK1184">
        <v>247.66</v>
      </c>
      <c r="AL1184">
        <v>169.8</v>
      </c>
      <c r="AM1184">
        <v>28.26</v>
      </c>
      <c r="AN1184">
        <v>4.99</v>
      </c>
      <c r="AO1184">
        <v>49.6</v>
      </c>
      <c r="AP1184">
        <v>0</v>
      </c>
      <c r="AQ1184">
        <v>5</v>
      </c>
      <c r="AR1184">
        <v>0.43</v>
      </c>
      <c r="AS1184">
        <v>0</v>
      </c>
      <c r="AT1184">
        <v>97</v>
      </c>
      <c r="AU1184">
        <v>55</v>
      </c>
      <c r="AV1184">
        <v>1</v>
      </c>
      <c r="AW1184">
        <v>1</v>
      </c>
      <c r="AZ1184">
        <v>1</v>
      </c>
      <c r="BA1184">
        <v>33.39</v>
      </c>
      <c r="BB1184">
        <v>13.26</v>
      </c>
      <c r="BC1184">
        <v>9.11</v>
      </c>
      <c r="BD1184" t="s">
        <v>3</v>
      </c>
      <c r="BE1184" t="s">
        <v>3</v>
      </c>
      <c r="BF1184" t="s">
        <v>3</v>
      </c>
      <c r="BG1184" t="s">
        <v>3</v>
      </c>
      <c r="BH1184">
        <v>0</v>
      </c>
      <c r="BI1184">
        <v>1</v>
      </c>
      <c r="BJ1184" t="s">
        <v>111</v>
      </c>
      <c r="BM1184">
        <v>26001</v>
      </c>
      <c r="BN1184">
        <v>0</v>
      </c>
      <c r="BO1184" t="s">
        <v>3</v>
      </c>
      <c r="BP1184">
        <v>0</v>
      </c>
      <c r="BQ1184">
        <v>2</v>
      </c>
      <c r="BR1184">
        <v>0</v>
      </c>
      <c r="BS1184">
        <v>33.39</v>
      </c>
      <c r="BT1184">
        <v>1</v>
      </c>
      <c r="BU1184">
        <v>1</v>
      </c>
      <c r="BV1184">
        <v>1</v>
      </c>
      <c r="BW1184">
        <v>1</v>
      </c>
      <c r="BX1184">
        <v>1</v>
      </c>
      <c r="BY1184" t="s">
        <v>3</v>
      </c>
      <c r="BZ1184">
        <v>97</v>
      </c>
      <c r="CA1184">
        <v>55</v>
      </c>
      <c r="CB1184" t="s">
        <v>3</v>
      </c>
      <c r="CE1184">
        <v>0</v>
      </c>
      <c r="CF1184">
        <v>0</v>
      </c>
      <c r="CG1184">
        <v>0</v>
      </c>
      <c r="CM1184">
        <v>0</v>
      </c>
      <c r="CN1184" t="s">
        <v>3</v>
      </c>
      <c r="CO1184">
        <v>0</v>
      </c>
      <c r="CP1184">
        <f t="shared" si="1031"/>
        <v>69766.12</v>
      </c>
      <c r="CQ1184">
        <f t="shared" si="1055"/>
        <v>1546.8779999999999</v>
      </c>
      <c r="CR1184">
        <f t="shared" si="1056"/>
        <v>374.7276</v>
      </c>
      <c r="CS1184">
        <f t="shared" si="1032"/>
        <v>166.61610000000002</v>
      </c>
      <c r="CT1184">
        <f t="shared" si="1033"/>
        <v>1656.144</v>
      </c>
      <c r="CU1184">
        <f t="shared" si="1034"/>
        <v>0</v>
      </c>
      <c r="CV1184">
        <f t="shared" si="1035"/>
        <v>5</v>
      </c>
      <c r="CW1184">
        <f t="shared" si="1036"/>
        <v>0.43</v>
      </c>
      <c r="CX1184">
        <f t="shared" si="1037"/>
        <v>0</v>
      </c>
      <c r="CY1184">
        <f t="shared" si="1047"/>
        <v>34477.505400000002</v>
      </c>
      <c r="CZ1184">
        <f t="shared" si="1048"/>
        <v>19549.101000000002</v>
      </c>
      <c r="DC1184" t="s">
        <v>3</v>
      </c>
      <c r="DD1184" t="s">
        <v>3</v>
      </c>
      <c r="DE1184" t="s">
        <v>3</v>
      </c>
      <c r="DF1184" t="s">
        <v>3</v>
      </c>
      <c r="DG1184" t="s">
        <v>3</v>
      </c>
      <c r="DH1184" t="s">
        <v>3</v>
      </c>
      <c r="DI1184" t="s">
        <v>3</v>
      </c>
      <c r="DJ1184" t="s">
        <v>3</v>
      </c>
      <c r="DK1184" t="s">
        <v>3</v>
      </c>
      <c r="DL1184" t="s">
        <v>3</v>
      </c>
      <c r="DM1184" t="s">
        <v>3</v>
      </c>
      <c r="DN1184">
        <v>0</v>
      </c>
      <c r="DO1184">
        <v>0</v>
      </c>
      <c r="DP1184">
        <v>1</v>
      </c>
      <c r="DQ1184">
        <v>1</v>
      </c>
      <c r="DU1184">
        <v>1005</v>
      </c>
      <c r="DV1184" t="s">
        <v>110</v>
      </c>
      <c r="DW1184" t="s">
        <v>110</v>
      </c>
      <c r="DX1184">
        <v>10</v>
      </c>
      <c r="DZ1184" t="s">
        <v>3</v>
      </c>
      <c r="EA1184" t="s">
        <v>3</v>
      </c>
      <c r="EB1184" t="s">
        <v>3</v>
      </c>
      <c r="EC1184" t="s">
        <v>3</v>
      </c>
      <c r="EE1184">
        <v>50757462</v>
      </c>
      <c r="EF1184">
        <v>2</v>
      </c>
      <c r="EG1184" t="s">
        <v>112</v>
      </c>
      <c r="EH1184">
        <v>20</v>
      </c>
      <c r="EI1184" t="s">
        <v>113</v>
      </c>
      <c r="EJ1184">
        <v>1</v>
      </c>
      <c r="EK1184">
        <v>26001</v>
      </c>
      <c r="EL1184" t="s">
        <v>113</v>
      </c>
      <c r="EM1184" t="s">
        <v>114</v>
      </c>
      <c r="EO1184" t="s">
        <v>3</v>
      </c>
      <c r="EQ1184">
        <v>131072</v>
      </c>
      <c r="ER1184">
        <v>247.66</v>
      </c>
      <c r="ES1184">
        <v>169.8</v>
      </c>
      <c r="ET1184">
        <v>28.26</v>
      </c>
      <c r="EU1184">
        <v>4.99</v>
      </c>
      <c r="EV1184">
        <v>49.6</v>
      </c>
      <c r="EW1184">
        <v>5</v>
      </c>
      <c r="EX1184">
        <v>0.43</v>
      </c>
      <c r="EY1184">
        <v>0</v>
      </c>
      <c r="FQ1184">
        <v>0</v>
      </c>
      <c r="FR1184">
        <f t="shared" si="1038"/>
        <v>0</v>
      </c>
      <c r="FS1184">
        <v>0</v>
      </c>
      <c r="FX1184">
        <v>97</v>
      </c>
      <c r="FY1184">
        <v>55</v>
      </c>
      <c r="GA1184" t="s">
        <v>3</v>
      </c>
      <c r="GD1184">
        <v>1</v>
      </c>
      <c r="GF1184">
        <v>-893411855</v>
      </c>
      <c r="GG1184">
        <v>2</v>
      </c>
      <c r="GH1184">
        <v>1</v>
      </c>
      <c r="GI1184">
        <v>4</v>
      </c>
      <c r="GJ1184">
        <v>0</v>
      </c>
      <c r="GK1184">
        <v>0</v>
      </c>
      <c r="GL1184">
        <f t="shared" si="1039"/>
        <v>0</v>
      </c>
      <c r="GM1184">
        <f t="shared" si="1040"/>
        <v>123792.73</v>
      </c>
      <c r="GN1184">
        <f t="shared" si="1041"/>
        <v>123792.73</v>
      </c>
      <c r="GO1184">
        <f t="shared" si="1042"/>
        <v>0</v>
      </c>
      <c r="GP1184">
        <f t="shared" si="1043"/>
        <v>0</v>
      </c>
      <c r="GR1184">
        <v>0</v>
      </c>
      <c r="GS1184">
        <v>3</v>
      </c>
      <c r="GT1184">
        <v>0</v>
      </c>
      <c r="GU1184" t="s">
        <v>3</v>
      </c>
      <c r="GV1184">
        <f t="shared" si="1044"/>
        <v>0</v>
      </c>
      <c r="GW1184">
        <v>1</v>
      </c>
      <c r="GX1184">
        <f t="shared" si="1045"/>
        <v>0</v>
      </c>
      <c r="HA1184">
        <v>0</v>
      </c>
      <c r="HB1184">
        <v>0</v>
      </c>
      <c r="HC1184">
        <f t="shared" si="1046"/>
        <v>0</v>
      </c>
      <c r="HE1184" t="s">
        <v>3</v>
      </c>
      <c r="HF1184" t="s">
        <v>3</v>
      </c>
      <c r="HM1184" t="s">
        <v>3</v>
      </c>
      <c r="HN1184" t="s">
        <v>115</v>
      </c>
      <c r="HO1184" t="s">
        <v>116</v>
      </c>
      <c r="HP1184" t="s">
        <v>113</v>
      </c>
      <c r="HQ1184" t="s">
        <v>113</v>
      </c>
      <c r="IK1184">
        <v>0</v>
      </c>
    </row>
    <row r="1185" spans="1:245" x14ac:dyDescent="0.2">
      <c r="A1185">
        <v>18</v>
      </c>
      <c r="B1185">
        <v>1</v>
      </c>
      <c r="C1185">
        <v>1547</v>
      </c>
      <c r="E1185" t="s">
        <v>687</v>
      </c>
      <c r="F1185" t="s">
        <v>118</v>
      </c>
      <c r="G1185" t="s">
        <v>119</v>
      </c>
      <c r="H1185" t="str">
        <f>'1.Ведомость'!C376</f>
        <v>м2</v>
      </c>
      <c r="I1185">
        <f>I1184*J1185</f>
        <v>214.5</v>
      </c>
      <c r="J1185">
        <v>11</v>
      </c>
      <c r="K1185">
        <v>11</v>
      </c>
      <c r="O1185">
        <f t="shared" si="1016"/>
        <v>43967.14</v>
      </c>
      <c r="P1185">
        <f t="shared" si="1017"/>
        <v>43967.14</v>
      </c>
      <c r="Q1185">
        <f t="shared" si="1018"/>
        <v>0</v>
      </c>
      <c r="R1185">
        <f t="shared" si="1019"/>
        <v>0</v>
      </c>
      <c r="S1185">
        <f t="shared" si="1020"/>
        <v>0</v>
      </c>
      <c r="T1185">
        <f t="shared" si="1021"/>
        <v>0</v>
      </c>
      <c r="U1185">
        <f t="shared" si="1022"/>
        <v>0</v>
      </c>
      <c r="V1185">
        <f t="shared" si="1023"/>
        <v>0</v>
      </c>
      <c r="W1185">
        <f t="shared" si="1024"/>
        <v>0</v>
      </c>
      <c r="X1185">
        <f t="shared" si="1025"/>
        <v>0</v>
      </c>
      <c r="Y1185">
        <f t="shared" si="1026"/>
        <v>0</v>
      </c>
      <c r="AA1185">
        <v>51651743</v>
      </c>
      <c r="AB1185">
        <f t="shared" si="1027"/>
        <v>22.5</v>
      </c>
      <c r="AC1185">
        <f t="shared" si="1028"/>
        <v>22.5</v>
      </c>
      <c r="AD1185">
        <f t="shared" si="1057"/>
        <v>0</v>
      </c>
      <c r="AE1185">
        <f t="shared" si="1058"/>
        <v>0</v>
      </c>
      <c r="AF1185">
        <f t="shared" si="1059"/>
        <v>0</v>
      </c>
      <c r="AG1185">
        <f t="shared" si="1029"/>
        <v>0</v>
      </c>
      <c r="AH1185">
        <f t="shared" si="1060"/>
        <v>0</v>
      </c>
      <c r="AI1185">
        <f t="shared" si="1061"/>
        <v>0</v>
      </c>
      <c r="AJ1185">
        <f t="shared" si="1030"/>
        <v>0</v>
      </c>
      <c r="AK1185">
        <v>22.5</v>
      </c>
      <c r="AL1185">
        <v>22.5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1</v>
      </c>
      <c r="AW1185">
        <v>1</v>
      </c>
      <c r="AZ1185">
        <v>1</v>
      </c>
      <c r="BA1185">
        <v>1</v>
      </c>
      <c r="BB1185">
        <v>1</v>
      </c>
      <c r="BC1185">
        <v>9.11</v>
      </c>
      <c r="BD1185" t="s">
        <v>3</v>
      </c>
      <c r="BE1185" t="s">
        <v>3</v>
      </c>
      <c r="BF1185" t="s">
        <v>3</v>
      </c>
      <c r="BG1185" t="s">
        <v>3</v>
      </c>
      <c r="BH1185">
        <v>3</v>
      </c>
      <c r="BI1185">
        <v>1</v>
      </c>
      <c r="BJ1185" t="s">
        <v>120</v>
      </c>
      <c r="BM1185">
        <v>500001</v>
      </c>
      <c r="BN1185">
        <v>0</v>
      </c>
      <c r="BO1185" t="s">
        <v>3</v>
      </c>
      <c r="BP1185">
        <v>0</v>
      </c>
      <c r="BQ1185">
        <v>8</v>
      </c>
      <c r="BR1185">
        <v>0</v>
      </c>
      <c r="BS1185">
        <v>1</v>
      </c>
      <c r="BT1185">
        <v>1</v>
      </c>
      <c r="BU1185">
        <v>1</v>
      </c>
      <c r="BV1185">
        <v>1</v>
      </c>
      <c r="BW1185">
        <v>1</v>
      </c>
      <c r="BX1185">
        <v>1</v>
      </c>
      <c r="BY1185" t="s">
        <v>3</v>
      </c>
      <c r="BZ1185">
        <v>0</v>
      </c>
      <c r="CA1185">
        <v>0</v>
      </c>
      <c r="CB1185" t="s">
        <v>3</v>
      </c>
      <c r="CE1185">
        <v>0</v>
      </c>
      <c r="CF1185">
        <v>0</v>
      </c>
      <c r="CG1185">
        <v>0</v>
      </c>
      <c r="CM1185">
        <v>0</v>
      </c>
      <c r="CN1185" t="s">
        <v>3</v>
      </c>
      <c r="CO1185">
        <v>0</v>
      </c>
      <c r="CP1185">
        <f t="shared" si="1031"/>
        <v>43967.14</v>
      </c>
      <c r="CQ1185">
        <f t="shared" si="1055"/>
        <v>204.97499999999999</v>
      </c>
      <c r="CR1185">
        <f t="shared" si="1056"/>
        <v>0</v>
      </c>
      <c r="CS1185">
        <f t="shared" si="1032"/>
        <v>0</v>
      </c>
      <c r="CT1185">
        <f t="shared" si="1033"/>
        <v>0</v>
      </c>
      <c r="CU1185">
        <f t="shared" si="1034"/>
        <v>0</v>
      </c>
      <c r="CV1185">
        <f t="shared" si="1035"/>
        <v>0</v>
      </c>
      <c r="CW1185">
        <f t="shared" si="1036"/>
        <v>0</v>
      </c>
      <c r="CX1185">
        <f t="shared" si="1037"/>
        <v>0</v>
      </c>
      <c r="CY1185">
        <f t="shared" si="1047"/>
        <v>0</v>
      </c>
      <c r="CZ1185">
        <f t="shared" si="1048"/>
        <v>0</v>
      </c>
      <c r="DC1185" t="s">
        <v>3</v>
      </c>
      <c r="DD1185" t="s">
        <v>3</v>
      </c>
      <c r="DE1185" t="s">
        <v>3</v>
      </c>
      <c r="DF1185" t="s">
        <v>3</v>
      </c>
      <c r="DG1185" t="s">
        <v>3</v>
      </c>
      <c r="DH1185" t="s">
        <v>3</v>
      </c>
      <c r="DI1185" t="s">
        <v>3</v>
      </c>
      <c r="DJ1185" t="s">
        <v>3</v>
      </c>
      <c r="DK1185" t="s">
        <v>3</v>
      </c>
      <c r="DL1185" t="s">
        <v>3</v>
      </c>
      <c r="DM1185" t="s">
        <v>3</v>
      </c>
      <c r="DN1185">
        <v>0</v>
      </c>
      <c r="DO1185">
        <v>0</v>
      </c>
      <c r="DP1185">
        <v>1</v>
      </c>
      <c r="DQ1185">
        <v>1</v>
      </c>
      <c r="DU1185">
        <v>1005</v>
      </c>
      <c r="DV1185" t="s">
        <v>52</v>
      </c>
      <c r="DW1185" t="s">
        <v>52</v>
      </c>
      <c r="DX1185">
        <v>1</v>
      </c>
      <c r="DZ1185" t="s">
        <v>3</v>
      </c>
      <c r="EA1185" t="s">
        <v>3</v>
      </c>
      <c r="EB1185" t="s">
        <v>3</v>
      </c>
      <c r="EC1185" t="s">
        <v>3</v>
      </c>
      <c r="EE1185">
        <v>50757674</v>
      </c>
      <c r="EF1185">
        <v>8</v>
      </c>
      <c r="EG1185" t="s">
        <v>46</v>
      </c>
      <c r="EH1185">
        <v>0</v>
      </c>
      <c r="EI1185" t="s">
        <v>3</v>
      </c>
      <c r="EJ1185">
        <v>1</v>
      </c>
      <c r="EK1185">
        <v>500001</v>
      </c>
      <c r="EL1185" t="s">
        <v>47</v>
      </c>
      <c r="EM1185" t="s">
        <v>48</v>
      </c>
      <c r="EO1185" t="s">
        <v>3</v>
      </c>
      <c r="EQ1185">
        <v>0</v>
      </c>
      <c r="ER1185">
        <v>22.5</v>
      </c>
      <c r="ES1185">
        <v>22.5</v>
      </c>
      <c r="ET1185">
        <v>0</v>
      </c>
      <c r="EU1185">
        <v>0</v>
      </c>
      <c r="EV1185">
        <v>0</v>
      </c>
      <c r="EW1185">
        <v>0</v>
      </c>
      <c r="EX1185">
        <v>0</v>
      </c>
      <c r="FQ1185">
        <v>0</v>
      </c>
      <c r="FR1185">
        <f t="shared" si="1038"/>
        <v>0</v>
      </c>
      <c r="FS1185">
        <v>0</v>
      </c>
      <c r="FX1185">
        <v>0</v>
      </c>
      <c r="FY1185">
        <v>0</v>
      </c>
      <c r="GA1185" t="s">
        <v>3</v>
      </c>
      <c r="GD1185">
        <v>1</v>
      </c>
      <c r="GF1185">
        <v>-336429810</v>
      </c>
      <c r="GG1185">
        <v>2</v>
      </c>
      <c r="GH1185">
        <v>1</v>
      </c>
      <c r="GI1185">
        <v>4</v>
      </c>
      <c r="GJ1185">
        <v>0</v>
      </c>
      <c r="GK1185">
        <v>0</v>
      </c>
      <c r="GL1185">
        <f t="shared" si="1039"/>
        <v>0</v>
      </c>
      <c r="GM1185">
        <f t="shared" si="1040"/>
        <v>43967.14</v>
      </c>
      <c r="GN1185">
        <f t="shared" si="1041"/>
        <v>43967.14</v>
      </c>
      <c r="GO1185">
        <f t="shared" si="1042"/>
        <v>0</v>
      </c>
      <c r="GP1185">
        <f t="shared" si="1043"/>
        <v>0</v>
      </c>
      <c r="GR1185">
        <v>0</v>
      </c>
      <c r="GS1185">
        <v>3</v>
      </c>
      <c r="GT1185">
        <v>0</v>
      </c>
      <c r="GU1185" t="s">
        <v>3</v>
      </c>
      <c r="GV1185">
        <f t="shared" si="1044"/>
        <v>0</v>
      </c>
      <c r="GW1185">
        <v>1</v>
      </c>
      <c r="GX1185">
        <f t="shared" si="1045"/>
        <v>0</v>
      </c>
      <c r="HA1185">
        <v>0</v>
      </c>
      <c r="HB1185">
        <v>0</v>
      </c>
      <c r="HC1185">
        <f t="shared" si="1046"/>
        <v>0</v>
      </c>
      <c r="HE1185" t="s">
        <v>3</v>
      </c>
      <c r="HF1185" t="s">
        <v>3</v>
      </c>
      <c r="HM1185" t="s">
        <v>3</v>
      </c>
      <c r="HN1185" t="s">
        <v>3</v>
      </c>
      <c r="HO1185" t="s">
        <v>3</v>
      </c>
      <c r="HP1185" t="s">
        <v>3</v>
      </c>
      <c r="HQ1185" t="s">
        <v>3</v>
      </c>
      <c r="IK1185">
        <v>0</v>
      </c>
    </row>
    <row r="1186" spans="1:245" x14ac:dyDescent="0.2">
      <c r="A1186">
        <v>18</v>
      </c>
      <c r="B1186">
        <v>1</v>
      </c>
      <c r="C1186">
        <v>1549</v>
      </c>
      <c r="E1186" t="s">
        <v>688</v>
      </c>
      <c r="F1186" t="s">
        <v>122</v>
      </c>
      <c r="G1186" t="s">
        <v>123</v>
      </c>
      <c r="H1186" t="e">
        <f>'1.Ведомость'!#REF!</f>
        <v>#REF!</v>
      </c>
      <c r="I1186">
        <f>I1184*J1186</f>
        <v>-29.25</v>
      </c>
      <c r="J1186">
        <v>-1.5</v>
      </c>
      <c r="K1186">
        <v>-1.5</v>
      </c>
      <c r="O1186">
        <f t="shared" si="1016"/>
        <v>-17474.939999999999</v>
      </c>
      <c r="P1186">
        <f t="shared" si="1017"/>
        <v>-17474.939999999999</v>
      </c>
      <c r="Q1186">
        <f t="shared" si="1018"/>
        <v>0</v>
      </c>
      <c r="R1186">
        <f t="shared" si="1019"/>
        <v>0</v>
      </c>
      <c r="S1186">
        <f t="shared" si="1020"/>
        <v>0</v>
      </c>
      <c r="T1186">
        <f t="shared" si="1021"/>
        <v>0</v>
      </c>
      <c r="U1186">
        <f t="shared" si="1022"/>
        <v>0</v>
      </c>
      <c r="V1186">
        <f t="shared" si="1023"/>
        <v>0</v>
      </c>
      <c r="W1186">
        <f t="shared" si="1024"/>
        <v>0</v>
      </c>
      <c r="X1186">
        <f t="shared" si="1025"/>
        <v>0</v>
      </c>
      <c r="Y1186">
        <f t="shared" si="1026"/>
        <v>0</v>
      </c>
      <c r="AA1186">
        <v>51651743</v>
      </c>
      <c r="AB1186">
        <f t="shared" si="1027"/>
        <v>65.58</v>
      </c>
      <c r="AC1186">
        <f t="shared" si="1028"/>
        <v>65.58</v>
      </c>
      <c r="AD1186">
        <f t="shared" si="1057"/>
        <v>0</v>
      </c>
      <c r="AE1186">
        <f t="shared" si="1058"/>
        <v>0</v>
      </c>
      <c r="AF1186">
        <f t="shared" si="1059"/>
        <v>0</v>
      </c>
      <c r="AG1186">
        <f t="shared" si="1029"/>
        <v>0</v>
      </c>
      <c r="AH1186">
        <f t="shared" si="1060"/>
        <v>0</v>
      </c>
      <c r="AI1186">
        <f t="shared" si="1061"/>
        <v>0</v>
      </c>
      <c r="AJ1186">
        <f t="shared" si="1030"/>
        <v>0</v>
      </c>
      <c r="AK1186">
        <v>65.58</v>
      </c>
      <c r="AL1186">
        <v>65.58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1</v>
      </c>
      <c r="AW1186">
        <v>1</v>
      </c>
      <c r="AZ1186">
        <v>1</v>
      </c>
      <c r="BA1186">
        <v>1</v>
      </c>
      <c r="BB1186">
        <v>1</v>
      </c>
      <c r="BC1186">
        <v>9.11</v>
      </c>
      <c r="BD1186" t="s">
        <v>3</v>
      </c>
      <c r="BE1186" t="s">
        <v>3</v>
      </c>
      <c r="BF1186" t="s">
        <v>3</v>
      </c>
      <c r="BG1186" t="s">
        <v>3</v>
      </c>
      <c r="BH1186">
        <v>3</v>
      </c>
      <c r="BI1186">
        <v>1</v>
      </c>
      <c r="BJ1186" t="s">
        <v>125</v>
      </c>
      <c r="BM1186">
        <v>500001</v>
      </c>
      <c r="BN1186">
        <v>0</v>
      </c>
      <c r="BO1186" t="s">
        <v>3</v>
      </c>
      <c r="BP1186">
        <v>0</v>
      </c>
      <c r="BQ1186">
        <v>8</v>
      </c>
      <c r="BR1186">
        <v>1</v>
      </c>
      <c r="BS1186">
        <v>1</v>
      </c>
      <c r="BT1186">
        <v>1</v>
      </c>
      <c r="BU1186">
        <v>1</v>
      </c>
      <c r="BV1186">
        <v>1</v>
      </c>
      <c r="BW1186">
        <v>1</v>
      </c>
      <c r="BX1186">
        <v>1</v>
      </c>
      <c r="BY1186" t="s">
        <v>3</v>
      </c>
      <c r="BZ1186">
        <v>0</v>
      </c>
      <c r="CA1186">
        <v>0</v>
      </c>
      <c r="CB1186" t="s">
        <v>3</v>
      </c>
      <c r="CE1186">
        <v>0</v>
      </c>
      <c r="CF1186">
        <v>0</v>
      </c>
      <c r="CG1186">
        <v>0</v>
      </c>
      <c r="CM1186">
        <v>0</v>
      </c>
      <c r="CN1186" t="s">
        <v>3</v>
      </c>
      <c r="CO1186">
        <v>0</v>
      </c>
      <c r="CP1186">
        <f t="shared" si="1031"/>
        <v>-17474.939999999999</v>
      </c>
      <c r="CQ1186">
        <f t="shared" si="1055"/>
        <v>597.43379999999991</v>
      </c>
      <c r="CR1186">
        <f t="shared" si="1056"/>
        <v>0</v>
      </c>
      <c r="CS1186">
        <f t="shared" si="1032"/>
        <v>0</v>
      </c>
      <c r="CT1186">
        <f t="shared" si="1033"/>
        <v>0</v>
      </c>
      <c r="CU1186">
        <f t="shared" si="1034"/>
        <v>0</v>
      </c>
      <c r="CV1186">
        <f t="shared" si="1035"/>
        <v>0</v>
      </c>
      <c r="CW1186">
        <f t="shared" si="1036"/>
        <v>0</v>
      </c>
      <c r="CX1186">
        <f t="shared" si="1037"/>
        <v>0</v>
      </c>
      <c r="CY1186">
        <f t="shared" si="1047"/>
        <v>0</v>
      </c>
      <c r="CZ1186">
        <f t="shared" si="1048"/>
        <v>0</v>
      </c>
      <c r="DC1186" t="s">
        <v>3</v>
      </c>
      <c r="DD1186" t="s">
        <v>3</v>
      </c>
      <c r="DE1186" t="s">
        <v>3</v>
      </c>
      <c r="DF1186" t="s">
        <v>3</v>
      </c>
      <c r="DG1186" t="s">
        <v>3</v>
      </c>
      <c r="DH1186" t="s">
        <v>3</v>
      </c>
      <c r="DI1186" t="s">
        <v>3</v>
      </c>
      <c r="DJ1186" t="s">
        <v>3</v>
      </c>
      <c r="DK1186" t="s">
        <v>3</v>
      </c>
      <c r="DL1186" t="s">
        <v>3</v>
      </c>
      <c r="DM1186" t="s">
        <v>3</v>
      </c>
      <c r="DN1186">
        <v>0</v>
      </c>
      <c r="DO1186">
        <v>0</v>
      </c>
      <c r="DP1186">
        <v>1</v>
      </c>
      <c r="DQ1186">
        <v>1</v>
      </c>
      <c r="DU1186">
        <v>1002</v>
      </c>
      <c r="DV1186" t="s">
        <v>124</v>
      </c>
      <c r="DW1186" t="s">
        <v>124</v>
      </c>
      <c r="DX1186">
        <v>1</v>
      </c>
      <c r="DZ1186" t="s">
        <v>3</v>
      </c>
      <c r="EA1186" t="s">
        <v>3</v>
      </c>
      <c r="EB1186" t="s">
        <v>3</v>
      </c>
      <c r="EC1186" t="s">
        <v>3</v>
      </c>
      <c r="EE1186">
        <v>50757674</v>
      </c>
      <c r="EF1186">
        <v>8</v>
      </c>
      <c r="EG1186" t="s">
        <v>46</v>
      </c>
      <c r="EH1186">
        <v>0</v>
      </c>
      <c r="EI1186" t="s">
        <v>3</v>
      </c>
      <c r="EJ1186">
        <v>1</v>
      </c>
      <c r="EK1186">
        <v>500001</v>
      </c>
      <c r="EL1186" t="s">
        <v>47</v>
      </c>
      <c r="EM1186" t="s">
        <v>48</v>
      </c>
      <c r="EO1186" t="s">
        <v>3</v>
      </c>
      <c r="EQ1186">
        <v>32768</v>
      </c>
      <c r="ER1186">
        <v>65.58</v>
      </c>
      <c r="ES1186">
        <v>65.58</v>
      </c>
      <c r="ET1186">
        <v>0</v>
      </c>
      <c r="EU1186">
        <v>0</v>
      </c>
      <c r="EV1186">
        <v>0</v>
      </c>
      <c r="EW1186">
        <v>0</v>
      </c>
      <c r="EX1186">
        <v>0</v>
      </c>
      <c r="FQ1186">
        <v>0</v>
      </c>
      <c r="FR1186">
        <f t="shared" si="1038"/>
        <v>0</v>
      </c>
      <c r="FS1186">
        <v>0</v>
      </c>
      <c r="FX1186">
        <v>0</v>
      </c>
      <c r="FY1186">
        <v>0</v>
      </c>
      <c r="GA1186" t="s">
        <v>3</v>
      </c>
      <c r="GD1186">
        <v>1</v>
      </c>
      <c r="GF1186">
        <v>-1609399419</v>
      </c>
      <c r="GG1186">
        <v>2</v>
      </c>
      <c r="GH1186">
        <v>1</v>
      </c>
      <c r="GI1186">
        <v>4</v>
      </c>
      <c r="GJ1186">
        <v>0</v>
      </c>
      <c r="GK1186">
        <v>0</v>
      </c>
      <c r="GL1186">
        <f t="shared" si="1039"/>
        <v>0</v>
      </c>
      <c r="GM1186">
        <f t="shared" si="1040"/>
        <v>-17474.939999999999</v>
      </c>
      <c r="GN1186">
        <f t="shared" si="1041"/>
        <v>-17474.939999999999</v>
      </c>
      <c r="GO1186">
        <f t="shared" si="1042"/>
        <v>0</v>
      </c>
      <c r="GP1186">
        <f t="shared" si="1043"/>
        <v>0</v>
      </c>
      <c r="GR1186">
        <v>0</v>
      </c>
      <c r="GS1186">
        <v>3</v>
      </c>
      <c r="GT1186">
        <v>0</v>
      </c>
      <c r="GU1186" t="s">
        <v>3</v>
      </c>
      <c r="GV1186">
        <f t="shared" si="1044"/>
        <v>0</v>
      </c>
      <c r="GW1186">
        <v>1</v>
      </c>
      <c r="GX1186">
        <f t="shared" si="1045"/>
        <v>0</v>
      </c>
      <c r="HA1186">
        <v>0</v>
      </c>
      <c r="HB1186">
        <v>0</v>
      </c>
      <c r="HC1186">
        <f t="shared" si="1046"/>
        <v>0</v>
      </c>
      <c r="HE1186" t="s">
        <v>3</v>
      </c>
      <c r="HF1186" t="s">
        <v>3</v>
      </c>
      <c r="HM1186" t="s">
        <v>3</v>
      </c>
      <c r="HN1186" t="s">
        <v>3</v>
      </c>
      <c r="HO1186" t="s">
        <v>3</v>
      </c>
      <c r="HP1186" t="s">
        <v>3</v>
      </c>
      <c r="HQ1186" t="s">
        <v>3</v>
      </c>
      <c r="IK1186">
        <v>0</v>
      </c>
    </row>
    <row r="1187" spans="1:245" x14ac:dyDescent="0.2">
      <c r="A1187">
        <v>18</v>
      </c>
      <c r="B1187">
        <v>1</v>
      </c>
      <c r="C1187">
        <v>1550</v>
      </c>
      <c r="E1187" t="s">
        <v>689</v>
      </c>
      <c r="F1187" t="s">
        <v>127</v>
      </c>
      <c r="G1187" t="s">
        <v>128</v>
      </c>
      <c r="H1187" t="e">
        <f>'1.Ведомость'!#REF!</f>
        <v>#REF!</v>
      </c>
      <c r="I1187">
        <f>I1184*J1187</f>
        <v>-1.1114999999999999</v>
      </c>
      <c r="J1187">
        <v>-5.6999999999999995E-2</v>
      </c>
      <c r="K1187">
        <v>-5.7000000000000002E-2</v>
      </c>
      <c r="O1187">
        <f t="shared" si="1016"/>
        <v>-2031.03</v>
      </c>
      <c r="P1187">
        <f t="shared" si="1017"/>
        <v>-2031.03</v>
      </c>
      <c r="Q1187">
        <f t="shared" si="1018"/>
        <v>0</v>
      </c>
      <c r="R1187">
        <f t="shared" si="1019"/>
        <v>0</v>
      </c>
      <c r="S1187">
        <f t="shared" si="1020"/>
        <v>0</v>
      </c>
      <c r="T1187">
        <f t="shared" si="1021"/>
        <v>0</v>
      </c>
      <c r="U1187">
        <f t="shared" si="1022"/>
        <v>0</v>
      </c>
      <c r="V1187">
        <f t="shared" si="1023"/>
        <v>0</v>
      </c>
      <c r="W1187">
        <f t="shared" si="1024"/>
        <v>0</v>
      </c>
      <c r="X1187">
        <f t="shared" si="1025"/>
        <v>0</v>
      </c>
      <c r="Y1187">
        <f t="shared" si="1026"/>
        <v>0</v>
      </c>
      <c r="AA1187">
        <v>51651743</v>
      </c>
      <c r="AB1187">
        <f t="shared" si="1027"/>
        <v>200.58</v>
      </c>
      <c r="AC1187">
        <f t="shared" si="1028"/>
        <v>200.58</v>
      </c>
      <c r="AD1187">
        <f t="shared" si="1057"/>
        <v>0</v>
      </c>
      <c r="AE1187">
        <f t="shared" si="1058"/>
        <v>0</v>
      </c>
      <c r="AF1187">
        <f t="shared" si="1059"/>
        <v>0</v>
      </c>
      <c r="AG1187">
        <f t="shared" si="1029"/>
        <v>0</v>
      </c>
      <c r="AH1187">
        <f t="shared" si="1060"/>
        <v>0</v>
      </c>
      <c r="AI1187">
        <f t="shared" si="1061"/>
        <v>0</v>
      </c>
      <c r="AJ1187">
        <f t="shared" si="1030"/>
        <v>0</v>
      </c>
      <c r="AK1187">
        <v>200.58</v>
      </c>
      <c r="AL1187">
        <v>200.58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1</v>
      </c>
      <c r="AW1187">
        <v>1</v>
      </c>
      <c r="AZ1187">
        <v>1</v>
      </c>
      <c r="BA1187">
        <v>1</v>
      </c>
      <c r="BB1187">
        <v>1</v>
      </c>
      <c r="BC1187">
        <v>9.11</v>
      </c>
      <c r="BD1187" t="s">
        <v>3</v>
      </c>
      <c r="BE1187" t="s">
        <v>3</v>
      </c>
      <c r="BF1187" t="s">
        <v>3</v>
      </c>
      <c r="BG1187" t="s">
        <v>3</v>
      </c>
      <c r="BH1187">
        <v>3</v>
      </c>
      <c r="BI1187">
        <v>1</v>
      </c>
      <c r="BJ1187" t="s">
        <v>129</v>
      </c>
      <c r="BM1187">
        <v>500001</v>
      </c>
      <c r="BN1187">
        <v>0</v>
      </c>
      <c r="BO1187" t="s">
        <v>3</v>
      </c>
      <c r="BP1187">
        <v>0</v>
      </c>
      <c r="BQ1187">
        <v>8</v>
      </c>
      <c r="BR1187">
        <v>1</v>
      </c>
      <c r="BS1187">
        <v>1</v>
      </c>
      <c r="BT1187">
        <v>1</v>
      </c>
      <c r="BU1187">
        <v>1</v>
      </c>
      <c r="BV1187">
        <v>1</v>
      </c>
      <c r="BW1187">
        <v>1</v>
      </c>
      <c r="BX1187">
        <v>1</v>
      </c>
      <c r="BY1187" t="s">
        <v>3</v>
      </c>
      <c r="BZ1187">
        <v>0</v>
      </c>
      <c r="CA1187">
        <v>0</v>
      </c>
      <c r="CB1187" t="s">
        <v>3</v>
      </c>
      <c r="CE1187">
        <v>0</v>
      </c>
      <c r="CF1187">
        <v>0</v>
      </c>
      <c r="CG1187">
        <v>0</v>
      </c>
      <c r="CM1187">
        <v>0</v>
      </c>
      <c r="CN1187" t="s">
        <v>3</v>
      </c>
      <c r="CO1187">
        <v>0</v>
      </c>
      <c r="CP1187">
        <f t="shared" si="1031"/>
        <v>-2031.03</v>
      </c>
      <c r="CQ1187">
        <f t="shared" si="1055"/>
        <v>1827.2837999999999</v>
      </c>
      <c r="CR1187">
        <f t="shared" si="1056"/>
        <v>0</v>
      </c>
      <c r="CS1187">
        <f t="shared" si="1032"/>
        <v>0</v>
      </c>
      <c r="CT1187">
        <f t="shared" si="1033"/>
        <v>0</v>
      </c>
      <c r="CU1187">
        <f t="shared" si="1034"/>
        <v>0</v>
      </c>
      <c r="CV1187">
        <f t="shared" si="1035"/>
        <v>0</v>
      </c>
      <c r="CW1187">
        <f t="shared" si="1036"/>
        <v>0</v>
      </c>
      <c r="CX1187">
        <f t="shared" si="1037"/>
        <v>0</v>
      </c>
      <c r="CY1187">
        <f t="shared" si="1047"/>
        <v>0</v>
      </c>
      <c r="CZ1187">
        <f t="shared" si="1048"/>
        <v>0</v>
      </c>
      <c r="DC1187" t="s">
        <v>3</v>
      </c>
      <c r="DD1187" t="s">
        <v>3</v>
      </c>
      <c r="DE1187" t="s">
        <v>3</v>
      </c>
      <c r="DF1187" t="s">
        <v>3</v>
      </c>
      <c r="DG1187" t="s">
        <v>3</v>
      </c>
      <c r="DH1187" t="s">
        <v>3</v>
      </c>
      <c r="DI1187" t="s">
        <v>3</v>
      </c>
      <c r="DJ1187" t="s">
        <v>3</v>
      </c>
      <c r="DK1187" t="s">
        <v>3</v>
      </c>
      <c r="DL1187" t="s">
        <v>3</v>
      </c>
      <c r="DM1187" t="s">
        <v>3</v>
      </c>
      <c r="DN1187">
        <v>0</v>
      </c>
      <c r="DO1187">
        <v>0</v>
      </c>
      <c r="DP1187">
        <v>1</v>
      </c>
      <c r="DQ1187">
        <v>1</v>
      </c>
      <c r="DU1187">
        <v>1002</v>
      </c>
      <c r="DV1187" t="s">
        <v>124</v>
      </c>
      <c r="DW1187" t="s">
        <v>124</v>
      </c>
      <c r="DX1187">
        <v>1</v>
      </c>
      <c r="DZ1187" t="s">
        <v>3</v>
      </c>
      <c r="EA1187" t="s">
        <v>3</v>
      </c>
      <c r="EB1187" t="s">
        <v>3</v>
      </c>
      <c r="EC1187" t="s">
        <v>3</v>
      </c>
      <c r="EE1187">
        <v>50757674</v>
      </c>
      <c r="EF1187">
        <v>8</v>
      </c>
      <c r="EG1187" t="s">
        <v>46</v>
      </c>
      <c r="EH1187">
        <v>0</v>
      </c>
      <c r="EI1187" t="s">
        <v>3</v>
      </c>
      <c r="EJ1187">
        <v>1</v>
      </c>
      <c r="EK1187">
        <v>500001</v>
      </c>
      <c r="EL1187" t="s">
        <v>47</v>
      </c>
      <c r="EM1187" t="s">
        <v>48</v>
      </c>
      <c r="EO1187" t="s">
        <v>3</v>
      </c>
      <c r="EQ1187">
        <v>32768</v>
      </c>
      <c r="ER1187">
        <v>200.58</v>
      </c>
      <c r="ES1187">
        <v>200.58</v>
      </c>
      <c r="ET1187">
        <v>0</v>
      </c>
      <c r="EU1187">
        <v>0</v>
      </c>
      <c r="EV1187">
        <v>0</v>
      </c>
      <c r="EW1187">
        <v>0</v>
      </c>
      <c r="EX1187">
        <v>0</v>
      </c>
      <c r="FQ1187">
        <v>0</v>
      </c>
      <c r="FR1187">
        <f t="shared" si="1038"/>
        <v>0</v>
      </c>
      <c r="FS1187">
        <v>0</v>
      </c>
      <c r="FX1187">
        <v>0</v>
      </c>
      <c r="FY1187">
        <v>0</v>
      </c>
      <c r="GA1187" t="s">
        <v>3</v>
      </c>
      <c r="GD1187">
        <v>1</v>
      </c>
      <c r="GF1187">
        <v>1828367933</v>
      </c>
      <c r="GG1187">
        <v>2</v>
      </c>
      <c r="GH1187">
        <v>1</v>
      </c>
      <c r="GI1187">
        <v>4</v>
      </c>
      <c r="GJ1187">
        <v>0</v>
      </c>
      <c r="GK1187">
        <v>0</v>
      </c>
      <c r="GL1187">
        <f t="shared" si="1039"/>
        <v>0</v>
      </c>
      <c r="GM1187">
        <f t="shared" si="1040"/>
        <v>-2031.03</v>
      </c>
      <c r="GN1187">
        <f t="shared" si="1041"/>
        <v>-2031.03</v>
      </c>
      <c r="GO1187">
        <f t="shared" si="1042"/>
        <v>0</v>
      </c>
      <c r="GP1187">
        <f t="shared" si="1043"/>
        <v>0</v>
      </c>
      <c r="GR1187">
        <v>0</v>
      </c>
      <c r="GS1187">
        <v>3</v>
      </c>
      <c r="GT1187">
        <v>0</v>
      </c>
      <c r="GU1187" t="s">
        <v>3</v>
      </c>
      <c r="GV1187">
        <f t="shared" si="1044"/>
        <v>0</v>
      </c>
      <c r="GW1187">
        <v>1</v>
      </c>
      <c r="GX1187">
        <f t="shared" si="1045"/>
        <v>0</v>
      </c>
      <c r="HA1187">
        <v>0</v>
      </c>
      <c r="HB1187">
        <v>0</v>
      </c>
      <c r="HC1187">
        <f t="shared" si="1046"/>
        <v>0</v>
      </c>
      <c r="HE1187" t="s">
        <v>3</v>
      </c>
      <c r="HF1187" t="s">
        <v>3</v>
      </c>
      <c r="HM1187" t="s">
        <v>3</v>
      </c>
      <c r="HN1187" t="s">
        <v>3</v>
      </c>
      <c r="HO1187" t="s">
        <v>3</v>
      </c>
      <c r="HP1187" t="s">
        <v>3</v>
      </c>
      <c r="HQ1187" t="s">
        <v>3</v>
      </c>
      <c r="IK1187">
        <v>0</v>
      </c>
    </row>
    <row r="1188" spans="1:245" x14ac:dyDescent="0.2">
      <c r="A1188">
        <v>17</v>
      </c>
      <c r="B1188">
        <v>1</v>
      </c>
      <c r="C1188">
        <f>ROW(SmtRes!A1557)</f>
        <v>1557</v>
      </c>
      <c r="D1188">
        <f>ROW(EtalonRes!A1785)</f>
        <v>1785</v>
      </c>
      <c r="E1188" t="s">
        <v>690</v>
      </c>
      <c r="F1188" t="s">
        <v>108</v>
      </c>
      <c r="G1188" t="s">
        <v>109</v>
      </c>
      <c r="H1188" t="s">
        <v>110</v>
      </c>
      <c r="I1188">
        <v>0.16</v>
      </c>
      <c r="J1188">
        <v>0</v>
      </c>
      <c r="K1188">
        <v>0.16</v>
      </c>
      <c r="O1188">
        <f t="shared" si="1016"/>
        <v>572.44000000000005</v>
      </c>
      <c r="P1188">
        <f t="shared" si="1017"/>
        <v>247.5</v>
      </c>
      <c r="Q1188">
        <f t="shared" si="1018"/>
        <v>59.96</v>
      </c>
      <c r="R1188">
        <f t="shared" si="1019"/>
        <v>26.66</v>
      </c>
      <c r="S1188">
        <f t="shared" si="1020"/>
        <v>264.98</v>
      </c>
      <c r="T1188">
        <f t="shared" si="1021"/>
        <v>0</v>
      </c>
      <c r="U1188">
        <f t="shared" si="1022"/>
        <v>0.8</v>
      </c>
      <c r="V1188">
        <f t="shared" si="1023"/>
        <v>6.88E-2</v>
      </c>
      <c r="W1188">
        <f t="shared" si="1024"/>
        <v>0</v>
      </c>
      <c r="X1188">
        <f t="shared" si="1025"/>
        <v>282.89</v>
      </c>
      <c r="Y1188">
        <f t="shared" si="1026"/>
        <v>160.4</v>
      </c>
      <c r="AA1188">
        <v>51651743</v>
      </c>
      <c r="AB1188">
        <f t="shared" si="1027"/>
        <v>247.66</v>
      </c>
      <c r="AC1188">
        <f t="shared" si="1028"/>
        <v>169.8</v>
      </c>
      <c r="AD1188">
        <f t="shared" si="1057"/>
        <v>28.26</v>
      </c>
      <c r="AE1188">
        <f t="shared" si="1058"/>
        <v>4.99</v>
      </c>
      <c r="AF1188">
        <f t="shared" si="1059"/>
        <v>49.6</v>
      </c>
      <c r="AG1188">
        <f t="shared" si="1029"/>
        <v>0</v>
      </c>
      <c r="AH1188">
        <f t="shared" si="1060"/>
        <v>5</v>
      </c>
      <c r="AI1188">
        <f t="shared" si="1061"/>
        <v>0.43</v>
      </c>
      <c r="AJ1188">
        <f t="shared" si="1030"/>
        <v>0</v>
      </c>
      <c r="AK1188">
        <v>247.66</v>
      </c>
      <c r="AL1188">
        <v>169.8</v>
      </c>
      <c r="AM1188">
        <v>28.26</v>
      </c>
      <c r="AN1188">
        <v>4.99</v>
      </c>
      <c r="AO1188">
        <v>49.6</v>
      </c>
      <c r="AP1188">
        <v>0</v>
      </c>
      <c r="AQ1188">
        <v>5</v>
      </c>
      <c r="AR1188">
        <v>0.43</v>
      </c>
      <c r="AS1188">
        <v>0</v>
      </c>
      <c r="AT1188">
        <v>97</v>
      </c>
      <c r="AU1188">
        <v>55</v>
      </c>
      <c r="AV1188">
        <v>1</v>
      </c>
      <c r="AW1188">
        <v>1</v>
      </c>
      <c r="AZ1188">
        <v>1</v>
      </c>
      <c r="BA1188">
        <v>33.39</v>
      </c>
      <c r="BB1188">
        <v>13.26</v>
      </c>
      <c r="BC1188">
        <v>9.11</v>
      </c>
      <c r="BD1188" t="s">
        <v>3</v>
      </c>
      <c r="BE1188" t="s">
        <v>3</v>
      </c>
      <c r="BF1188" t="s">
        <v>3</v>
      </c>
      <c r="BG1188" t="s">
        <v>3</v>
      </c>
      <c r="BH1188">
        <v>0</v>
      </c>
      <c r="BI1188">
        <v>1</v>
      </c>
      <c r="BJ1188" t="s">
        <v>111</v>
      </c>
      <c r="BM1188">
        <v>26001</v>
      </c>
      <c r="BN1188">
        <v>0</v>
      </c>
      <c r="BO1188" t="s">
        <v>3</v>
      </c>
      <c r="BP1188">
        <v>0</v>
      </c>
      <c r="BQ1188">
        <v>2</v>
      </c>
      <c r="BR1188">
        <v>0</v>
      </c>
      <c r="BS1188">
        <v>33.39</v>
      </c>
      <c r="BT1188">
        <v>1</v>
      </c>
      <c r="BU1188">
        <v>1</v>
      </c>
      <c r="BV1188">
        <v>1</v>
      </c>
      <c r="BW1188">
        <v>1</v>
      </c>
      <c r="BX1188">
        <v>1</v>
      </c>
      <c r="BY1188" t="s">
        <v>3</v>
      </c>
      <c r="BZ1188">
        <v>97</v>
      </c>
      <c r="CA1188">
        <v>55</v>
      </c>
      <c r="CB1188" t="s">
        <v>3</v>
      </c>
      <c r="CE1188">
        <v>0</v>
      </c>
      <c r="CF1188">
        <v>0</v>
      </c>
      <c r="CG1188">
        <v>0</v>
      </c>
      <c r="CM1188">
        <v>0</v>
      </c>
      <c r="CN1188" t="s">
        <v>3</v>
      </c>
      <c r="CO1188">
        <v>0</v>
      </c>
      <c r="CP1188">
        <f t="shared" si="1031"/>
        <v>572.44000000000005</v>
      </c>
      <c r="CQ1188">
        <f t="shared" si="1055"/>
        <v>1546.8779999999999</v>
      </c>
      <c r="CR1188">
        <f t="shared" si="1056"/>
        <v>374.7276</v>
      </c>
      <c r="CS1188">
        <f t="shared" si="1032"/>
        <v>166.61610000000002</v>
      </c>
      <c r="CT1188">
        <f t="shared" si="1033"/>
        <v>1656.144</v>
      </c>
      <c r="CU1188">
        <f t="shared" si="1034"/>
        <v>0</v>
      </c>
      <c r="CV1188">
        <f t="shared" si="1035"/>
        <v>5</v>
      </c>
      <c r="CW1188">
        <f t="shared" si="1036"/>
        <v>0.43</v>
      </c>
      <c r="CX1188">
        <f t="shared" si="1037"/>
        <v>0</v>
      </c>
      <c r="CY1188">
        <f t="shared" si="1047"/>
        <v>282.89080000000007</v>
      </c>
      <c r="CZ1188">
        <f t="shared" si="1048"/>
        <v>160.40200000000002</v>
      </c>
      <c r="DC1188" t="s">
        <v>3</v>
      </c>
      <c r="DD1188" t="s">
        <v>3</v>
      </c>
      <c r="DE1188" t="s">
        <v>3</v>
      </c>
      <c r="DF1188" t="s">
        <v>3</v>
      </c>
      <c r="DG1188" t="s">
        <v>3</v>
      </c>
      <c r="DH1188" t="s">
        <v>3</v>
      </c>
      <c r="DI1188" t="s">
        <v>3</v>
      </c>
      <c r="DJ1188" t="s">
        <v>3</v>
      </c>
      <c r="DK1188" t="s">
        <v>3</v>
      </c>
      <c r="DL1188" t="s">
        <v>3</v>
      </c>
      <c r="DM1188" t="s">
        <v>3</v>
      </c>
      <c r="DN1188">
        <v>0</v>
      </c>
      <c r="DO1188">
        <v>0</v>
      </c>
      <c r="DP1188">
        <v>1</v>
      </c>
      <c r="DQ1188">
        <v>1</v>
      </c>
      <c r="DU1188">
        <v>1005</v>
      </c>
      <c r="DV1188" t="s">
        <v>110</v>
      </c>
      <c r="DW1188" t="s">
        <v>110</v>
      </c>
      <c r="DX1188">
        <v>10</v>
      </c>
      <c r="DZ1188" t="s">
        <v>3</v>
      </c>
      <c r="EA1188" t="s">
        <v>3</v>
      </c>
      <c r="EB1188" t="s">
        <v>3</v>
      </c>
      <c r="EC1188" t="s">
        <v>3</v>
      </c>
      <c r="EE1188">
        <v>50757462</v>
      </c>
      <c r="EF1188">
        <v>2</v>
      </c>
      <c r="EG1188" t="s">
        <v>112</v>
      </c>
      <c r="EH1188">
        <v>20</v>
      </c>
      <c r="EI1188" t="s">
        <v>113</v>
      </c>
      <c r="EJ1188">
        <v>1</v>
      </c>
      <c r="EK1188">
        <v>26001</v>
      </c>
      <c r="EL1188" t="s">
        <v>113</v>
      </c>
      <c r="EM1188" t="s">
        <v>114</v>
      </c>
      <c r="EO1188" t="s">
        <v>3</v>
      </c>
      <c r="EQ1188">
        <v>131072</v>
      </c>
      <c r="ER1188">
        <v>247.66</v>
      </c>
      <c r="ES1188">
        <v>169.8</v>
      </c>
      <c r="ET1188">
        <v>28.26</v>
      </c>
      <c r="EU1188">
        <v>4.99</v>
      </c>
      <c r="EV1188">
        <v>49.6</v>
      </c>
      <c r="EW1188">
        <v>5</v>
      </c>
      <c r="EX1188">
        <v>0.43</v>
      </c>
      <c r="EY1188">
        <v>0</v>
      </c>
      <c r="FQ1188">
        <v>0</v>
      </c>
      <c r="FR1188">
        <f t="shared" si="1038"/>
        <v>0</v>
      </c>
      <c r="FS1188">
        <v>0</v>
      </c>
      <c r="FX1188">
        <v>97</v>
      </c>
      <c r="FY1188">
        <v>55</v>
      </c>
      <c r="GA1188" t="s">
        <v>3</v>
      </c>
      <c r="GD1188">
        <v>1</v>
      </c>
      <c r="GF1188">
        <v>-893411855</v>
      </c>
      <c r="GG1188">
        <v>2</v>
      </c>
      <c r="GH1188">
        <v>1</v>
      </c>
      <c r="GI1188">
        <v>4</v>
      </c>
      <c r="GJ1188">
        <v>0</v>
      </c>
      <c r="GK1188">
        <v>0</v>
      </c>
      <c r="GL1188">
        <f t="shared" si="1039"/>
        <v>0</v>
      </c>
      <c r="GM1188">
        <f t="shared" si="1040"/>
        <v>1015.73</v>
      </c>
      <c r="GN1188">
        <f t="shared" si="1041"/>
        <v>1015.73</v>
      </c>
      <c r="GO1188">
        <f t="shared" si="1042"/>
        <v>0</v>
      </c>
      <c r="GP1188">
        <f t="shared" si="1043"/>
        <v>0</v>
      </c>
      <c r="GR1188">
        <v>0</v>
      </c>
      <c r="GS1188">
        <v>3</v>
      </c>
      <c r="GT1188">
        <v>0</v>
      </c>
      <c r="GU1188" t="s">
        <v>3</v>
      </c>
      <c r="GV1188">
        <f t="shared" si="1044"/>
        <v>0</v>
      </c>
      <c r="GW1188">
        <v>1</v>
      </c>
      <c r="GX1188">
        <f t="shared" si="1045"/>
        <v>0</v>
      </c>
      <c r="HA1188">
        <v>0</v>
      </c>
      <c r="HB1188">
        <v>0</v>
      </c>
      <c r="HC1188">
        <f t="shared" si="1046"/>
        <v>0</v>
      </c>
      <c r="HE1188" t="s">
        <v>3</v>
      </c>
      <c r="HF1188" t="s">
        <v>3</v>
      </c>
      <c r="HM1188" t="s">
        <v>3</v>
      </c>
      <c r="HN1188" t="s">
        <v>115</v>
      </c>
      <c r="HO1188" t="s">
        <v>116</v>
      </c>
      <c r="HP1188" t="s">
        <v>113</v>
      </c>
      <c r="HQ1188" t="s">
        <v>113</v>
      </c>
      <c r="IK1188">
        <v>0</v>
      </c>
    </row>
    <row r="1189" spans="1:245" x14ac:dyDescent="0.2">
      <c r="A1189">
        <v>18</v>
      </c>
      <c r="B1189">
        <v>1</v>
      </c>
      <c r="C1189">
        <v>1554</v>
      </c>
      <c r="E1189" t="s">
        <v>691</v>
      </c>
      <c r="F1189" t="s">
        <v>118</v>
      </c>
      <c r="G1189" t="s">
        <v>132</v>
      </c>
      <c r="H1189" t="str">
        <f>'1.Ведомость'!C378</f>
        <v>м2</v>
      </c>
      <c r="I1189">
        <f>I1188*J1189</f>
        <v>1.76</v>
      </c>
      <c r="J1189">
        <v>11</v>
      </c>
      <c r="K1189">
        <v>11</v>
      </c>
      <c r="O1189">
        <f t="shared" si="1016"/>
        <v>360.76</v>
      </c>
      <c r="P1189">
        <f t="shared" si="1017"/>
        <v>360.76</v>
      </c>
      <c r="Q1189">
        <f t="shared" si="1018"/>
        <v>0</v>
      </c>
      <c r="R1189">
        <f t="shared" si="1019"/>
        <v>0</v>
      </c>
      <c r="S1189">
        <f t="shared" si="1020"/>
        <v>0</v>
      </c>
      <c r="T1189">
        <f t="shared" si="1021"/>
        <v>0</v>
      </c>
      <c r="U1189">
        <f t="shared" si="1022"/>
        <v>0</v>
      </c>
      <c r="V1189">
        <f t="shared" si="1023"/>
        <v>0</v>
      </c>
      <c r="W1189">
        <f t="shared" si="1024"/>
        <v>0</v>
      </c>
      <c r="X1189">
        <f t="shared" si="1025"/>
        <v>0</v>
      </c>
      <c r="Y1189">
        <f t="shared" si="1026"/>
        <v>0</v>
      </c>
      <c r="AA1189">
        <v>51651743</v>
      </c>
      <c r="AB1189">
        <f t="shared" si="1027"/>
        <v>22.5</v>
      </c>
      <c r="AC1189">
        <f t="shared" si="1028"/>
        <v>22.5</v>
      </c>
      <c r="AD1189">
        <f t="shared" si="1057"/>
        <v>0</v>
      </c>
      <c r="AE1189">
        <f t="shared" si="1058"/>
        <v>0</v>
      </c>
      <c r="AF1189">
        <f t="shared" si="1059"/>
        <v>0</v>
      </c>
      <c r="AG1189">
        <f t="shared" si="1029"/>
        <v>0</v>
      </c>
      <c r="AH1189">
        <f t="shared" si="1060"/>
        <v>0</v>
      </c>
      <c r="AI1189">
        <f t="shared" si="1061"/>
        <v>0</v>
      </c>
      <c r="AJ1189">
        <f t="shared" si="1030"/>
        <v>0</v>
      </c>
      <c r="AK1189">
        <v>22.5</v>
      </c>
      <c r="AL1189">
        <v>22.5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1</v>
      </c>
      <c r="AW1189">
        <v>1</v>
      </c>
      <c r="AZ1189">
        <v>1</v>
      </c>
      <c r="BA1189">
        <v>1</v>
      </c>
      <c r="BB1189">
        <v>1</v>
      </c>
      <c r="BC1189">
        <v>9.11</v>
      </c>
      <c r="BD1189" t="s">
        <v>3</v>
      </c>
      <c r="BE1189" t="s">
        <v>3</v>
      </c>
      <c r="BF1189" t="s">
        <v>3</v>
      </c>
      <c r="BG1189" t="s">
        <v>3</v>
      </c>
      <c r="BH1189">
        <v>3</v>
      </c>
      <c r="BI1189">
        <v>1</v>
      </c>
      <c r="BJ1189" t="s">
        <v>120</v>
      </c>
      <c r="BM1189">
        <v>500001</v>
      </c>
      <c r="BN1189">
        <v>0</v>
      </c>
      <c r="BO1189" t="s">
        <v>3</v>
      </c>
      <c r="BP1189">
        <v>0</v>
      </c>
      <c r="BQ1189">
        <v>8</v>
      </c>
      <c r="BR1189">
        <v>0</v>
      </c>
      <c r="BS1189">
        <v>1</v>
      </c>
      <c r="BT1189">
        <v>1</v>
      </c>
      <c r="BU1189">
        <v>1</v>
      </c>
      <c r="BV1189">
        <v>1</v>
      </c>
      <c r="BW1189">
        <v>1</v>
      </c>
      <c r="BX1189">
        <v>1</v>
      </c>
      <c r="BY1189" t="s">
        <v>3</v>
      </c>
      <c r="BZ1189">
        <v>0</v>
      </c>
      <c r="CA1189">
        <v>0</v>
      </c>
      <c r="CB1189" t="s">
        <v>3</v>
      </c>
      <c r="CE1189">
        <v>0</v>
      </c>
      <c r="CF1189">
        <v>0</v>
      </c>
      <c r="CG1189">
        <v>0</v>
      </c>
      <c r="CM1189">
        <v>0</v>
      </c>
      <c r="CN1189" t="s">
        <v>3</v>
      </c>
      <c r="CO1189">
        <v>0</v>
      </c>
      <c r="CP1189">
        <f t="shared" si="1031"/>
        <v>360.76</v>
      </c>
      <c r="CQ1189">
        <f t="shared" si="1055"/>
        <v>204.97499999999999</v>
      </c>
      <c r="CR1189">
        <f t="shared" si="1056"/>
        <v>0</v>
      </c>
      <c r="CS1189">
        <f t="shared" si="1032"/>
        <v>0</v>
      </c>
      <c r="CT1189">
        <f t="shared" si="1033"/>
        <v>0</v>
      </c>
      <c r="CU1189">
        <f t="shared" si="1034"/>
        <v>0</v>
      </c>
      <c r="CV1189">
        <f t="shared" si="1035"/>
        <v>0</v>
      </c>
      <c r="CW1189">
        <f t="shared" si="1036"/>
        <v>0</v>
      </c>
      <c r="CX1189">
        <f t="shared" si="1037"/>
        <v>0</v>
      </c>
      <c r="CY1189">
        <f t="shared" si="1047"/>
        <v>0</v>
      </c>
      <c r="CZ1189">
        <f t="shared" si="1048"/>
        <v>0</v>
      </c>
      <c r="DC1189" t="s">
        <v>3</v>
      </c>
      <c r="DD1189" t="s">
        <v>3</v>
      </c>
      <c r="DE1189" t="s">
        <v>3</v>
      </c>
      <c r="DF1189" t="s">
        <v>3</v>
      </c>
      <c r="DG1189" t="s">
        <v>3</v>
      </c>
      <c r="DH1189" t="s">
        <v>3</v>
      </c>
      <c r="DI1189" t="s">
        <v>3</v>
      </c>
      <c r="DJ1189" t="s">
        <v>3</v>
      </c>
      <c r="DK1189" t="s">
        <v>3</v>
      </c>
      <c r="DL1189" t="s">
        <v>3</v>
      </c>
      <c r="DM1189" t="s">
        <v>3</v>
      </c>
      <c r="DN1189">
        <v>0</v>
      </c>
      <c r="DO1189">
        <v>0</v>
      </c>
      <c r="DP1189">
        <v>1</v>
      </c>
      <c r="DQ1189">
        <v>1</v>
      </c>
      <c r="DU1189">
        <v>1005</v>
      </c>
      <c r="DV1189" t="s">
        <v>52</v>
      </c>
      <c r="DW1189" t="s">
        <v>52</v>
      </c>
      <c r="DX1189">
        <v>1</v>
      </c>
      <c r="DZ1189" t="s">
        <v>3</v>
      </c>
      <c r="EA1189" t="s">
        <v>3</v>
      </c>
      <c r="EB1189" t="s">
        <v>3</v>
      </c>
      <c r="EC1189" t="s">
        <v>3</v>
      </c>
      <c r="EE1189">
        <v>50757674</v>
      </c>
      <c r="EF1189">
        <v>8</v>
      </c>
      <c r="EG1189" t="s">
        <v>46</v>
      </c>
      <c r="EH1189">
        <v>0</v>
      </c>
      <c r="EI1189" t="s">
        <v>3</v>
      </c>
      <c r="EJ1189">
        <v>1</v>
      </c>
      <c r="EK1189">
        <v>500001</v>
      </c>
      <c r="EL1189" t="s">
        <v>47</v>
      </c>
      <c r="EM1189" t="s">
        <v>48</v>
      </c>
      <c r="EO1189" t="s">
        <v>3</v>
      </c>
      <c r="EQ1189">
        <v>0</v>
      </c>
      <c r="ER1189">
        <v>22.5</v>
      </c>
      <c r="ES1189">
        <v>22.5</v>
      </c>
      <c r="ET1189">
        <v>0</v>
      </c>
      <c r="EU1189">
        <v>0</v>
      </c>
      <c r="EV1189">
        <v>0</v>
      </c>
      <c r="EW1189">
        <v>0</v>
      </c>
      <c r="EX1189">
        <v>0</v>
      </c>
      <c r="FQ1189">
        <v>0</v>
      </c>
      <c r="FR1189">
        <f t="shared" si="1038"/>
        <v>0</v>
      </c>
      <c r="FS1189">
        <v>0</v>
      </c>
      <c r="FX1189">
        <v>0</v>
      </c>
      <c r="FY1189">
        <v>0</v>
      </c>
      <c r="GA1189" t="s">
        <v>3</v>
      </c>
      <c r="GD1189">
        <v>1</v>
      </c>
      <c r="GF1189">
        <v>2022782512</v>
      </c>
      <c r="GG1189">
        <v>2</v>
      </c>
      <c r="GH1189">
        <v>1</v>
      </c>
      <c r="GI1189">
        <v>4</v>
      </c>
      <c r="GJ1189">
        <v>0</v>
      </c>
      <c r="GK1189">
        <v>0</v>
      </c>
      <c r="GL1189">
        <f t="shared" si="1039"/>
        <v>0</v>
      </c>
      <c r="GM1189">
        <f t="shared" si="1040"/>
        <v>360.76</v>
      </c>
      <c r="GN1189">
        <f t="shared" si="1041"/>
        <v>360.76</v>
      </c>
      <c r="GO1189">
        <f t="shared" si="1042"/>
        <v>0</v>
      </c>
      <c r="GP1189">
        <f t="shared" si="1043"/>
        <v>0</v>
      </c>
      <c r="GR1189">
        <v>0</v>
      </c>
      <c r="GS1189">
        <v>3</v>
      </c>
      <c r="GT1189">
        <v>0</v>
      </c>
      <c r="GU1189" t="s">
        <v>3</v>
      </c>
      <c r="GV1189">
        <f t="shared" si="1044"/>
        <v>0</v>
      </c>
      <c r="GW1189">
        <v>1</v>
      </c>
      <c r="GX1189">
        <f t="shared" si="1045"/>
        <v>0</v>
      </c>
      <c r="HA1189">
        <v>0</v>
      </c>
      <c r="HB1189">
        <v>0</v>
      </c>
      <c r="HC1189">
        <f t="shared" si="1046"/>
        <v>0</v>
      </c>
      <c r="HE1189" t="s">
        <v>3</v>
      </c>
      <c r="HF1189" t="s">
        <v>3</v>
      </c>
      <c r="HM1189" t="s">
        <v>3</v>
      </c>
      <c r="HN1189" t="s">
        <v>3</v>
      </c>
      <c r="HO1189" t="s">
        <v>3</v>
      </c>
      <c r="HP1189" t="s">
        <v>3</v>
      </c>
      <c r="HQ1189" t="s">
        <v>3</v>
      </c>
      <c r="IK1189">
        <v>0</v>
      </c>
    </row>
    <row r="1190" spans="1:245" x14ac:dyDescent="0.2">
      <c r="A1190">
        <v>18</v>
      </c>
      <c r="B1190">
        <v>1</v>
      </c>
      <c r="C1190">
        <v>1556</v>
      </c>
      <c r="E1190" t="s">
        <v>692</v>
      </c>
      <c r="F1190" t="s">
        <v>122</v>
      </c>
      <c r="G1190" t="s">
        <v>123</v>
      </c>
      <c r="H1190" t="e">
        <f>'1.Ведомость'!#REF!</f>
        <v>#REF!</v>
      </c>
      <c r="I1190">
        <f>I1188*J1190</f>
        <v>-0.24</v>
      </c>
      <c r="J1190">
        <v>-1.5</v>
      </c>
      <c r="K1190">
        <v>-1.5</v>
      </c>
      <c r="O1190">
        <f t="shared" si="1016"/>
        <v>-143.38</v>
      </c>
      <c r="P1190">
        <f t="shared" si="1017"/>
        <v>-143.38</v>
      </c>
      <c r="Q1190">
        <f t="shared" si="1018"/>
        <v>0</v>
      </c>
      <c r="R1190">
        <f t="shared" si="1019"/>
        <v>0</v>
      </c>
      <c r="S1190">
        <f t="shared" si="1020"/>
        <v>0</v>
      </c>
      <c r="T1190">
        <f t="shared" si="1021"/>
        <v>0</v>
      </c>
      <c r="U1190">
        <f t="shared" si="1022"/>
        <v>0</v>
      </c>
      <c r="V1190">
        <f t="shared" si="1023"/>
        <v>0</v>
      </c>
      <c r="W1190">
        <f t="shared" si="1024"/>
        <v>0</v>
      </c>
      <c r="X1190">
        <f t="shared" si="1025"/>
        <v>0</v>
      </c>
      <c r="Y1190">
        <f t="shared" si="1026"/>
        <v>0</v>
      </c>
      <c r="AA1190">
        <v>51651743</v>
      </c>
      <c r="AB1190">
        <f t="shared" si="1027"/>
        <v>65.58</v>
      </c>
      <c r="AC1190">
        <f t="shared" si="1028"/>
        <v>65.58</v>
      </c>
      <c r="AD1190">
        <f t="shared" si="1057"/>
        <v>0</v>
      </c>
      <c r="AE1190">
        <f t="shared" si="1058"/>
        <v>0</v>
      </c>
      <c r="AF1190">
        <f t="shared" si="1059"/>
        <v>0</v>
      </c>
      <c r="AG1190">
        <f t="shared" si="1029"/>
        <v>0</v>
      </c>
      <c r="AH1190">
        <f t="shared" si="1060"/>
        <v>0</v>
      </c>
      <c r="AI1190">
        <f t="shared" si="1061"/>
        <v>0</v>
      </c>
      <c r="AJ1190">
        <f t="shared" si="1030"/>
        <v>0</v>
      </c>
      <c r="AK1190">
        <v>65.58</v>
      </c>
      <c r="AL1190">
        <v>65.58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1</v>
      </c>
      <c r="AW1190">
        <v>1</v>
      </c>
      <c r="AZ1190">
        <v>1</v>
      </c>
      <c r="BA1190">
        <v>1</v>
      </c>
      <c r="BB1190">
        <v>1</v>
      </c>
      <c r="BC1190">
        <v>9.11</v>
      </c>
      <c r="BD1190" t="s">
        <v>3</v>
      </c>
      <c r="BE1190" t="s">
        <v>3</v>
      </c>
      <c r="BF1190" t="s">
        <v>3</v>
      </c>
      <c r="BG1190" t="s">
        <v>3</v>
      </c>
      <c r="BH1190">
        <v>3</v>
      </c>
      <c r="BI1190">
        <v>1</v>
      </c>
      <c r="BJ1190" t="s">
        <v>125</v>
      </c>
      <c r="BM1190">
        <v>500001</v>
      </c>
      <c r="BN1190">
        <v>0</v>
      </c>
      <c r="BO1190" t="s">
        <v>3</v>
      </c>
      <c r="BP1190">
        <v>0</v>
      </c>
      <c r="BQ1190">
        <v>8</v>
      </c>
      <c r="BR1190">
        <v>1</v>
      </c>
      <c r="BS1190">
        <v>1</v>
      </c>
      <c r="BT1190">
        <v>1</v>
      </c>
      <c r="BU1190">
        <v>1</v>
      </c>
      <c r="BV1190">
        <v>1</v>
      </c>
      <c r="BW1190">
        <v>1</v>
      </c>
      <c r="BX1190">
        <v>1</v>
      </c>
      <c r="BY1190" t="s">
        <v>3</v>
      </c>
      <c r="BZ1190">
        <v>0</v>
      </c>
      <c r="CA1190">
        <v>0</v>
      </c>
      <c r="CB1190" t="s">
        <v>3</v>
      </c>
      <c r="CE1190">
        <v>0</v>
      </c>
      <c r="CF1190">
        <v>0</v>
      </c>
      <c r="CG1190">
        <v>0</v>
      </c>
      <c r="CM1190">
        <v>0</v>
      </c>
      <c r="CN1190" t="s">
        <v>3</v>
      </c>
      <c r="CO1190">
        <v>0</v>
      </c>
      <c r="CP1190">
        <f t="shared" si="1031"/>
        <v>-143.38</v>
      </c>
      <c r="CQ1190">
        <f t="shared" si="1055"/>
        <v>597.43379999999991</v>
      </c>
      <c r="CR1190">
        <f t="shared" si="1056"/>
        <v>0</v>
      </c>
      <c r="CS1190">
        <f t="shared" si="1032"/>
        <v>0</v>
      </c>
      <c r="CT1190">
        <f t="shared" si="1033"/>
        <v>0</v>
      </c>
      <c r="CU1190">
        <f t="shared" si="1034"/>
        <v>0</v>
      </c>
      <c r="CV1190">
        <f t="shared" si="1035"/>
        <v>0</v>
      </c>
      <c r="CW1190">
        <f t="shared" si="1036"/>
        <v>0</v>
      </c>
      <c r="CX1190">
        <f t="shared" si="1037"/>
        <v>0</v>
      </c>
      <c r="CY1190">
        <f t="shared" si="1047"/>
        <v>0</v>
      </c>
      <c r="CZ1190">
        <f t="shared" si="1048"/>
        <v>0</v>
      </c>
      <c r="DC1190" t="s">
        <v>3</v>
      </c>
      <c r="DD1190" t="s">
        <v>3</v>
      </c>
      <c r="DE1190" t="s">
        <v>3</v>
      </c>
      <c r="DF1190" t="s">
        <v>3</v>
      </c>
      <c r="DG1190" t="s">
        <v>3</v>
      </c>
      <c r="DH1190" t="s">
        <v>3</v>
      </c>
      <c r="DI1190" t="s">
        <v>3</v>
      </c>
      <c r="DJ1190" t="s">
        <v>3</v>
      </c>
      <c r="DK1190" t="s">
        <v>3</v>
      </c>
      <c r="DL1190" t="s">
        <v>3</v>
      </c>
      <c r="DM1190" t="s">
        <v>3</v>
      </c>
      <c r="DN1190">
        <v>0</v>
      </c>
      <c r="DO1190">
        <v>0</v>
      </c>
      <c r="DP1190">
        <v>1</v>
      </c>
      <c r="DQ1190">
        <v>1</v>
      </c>
      <c r="DU1190">
        <v>1002</v>
      </c>
      <c r="DV1190" t="s">
        <v>124</v>
      </c>
      <c r="DW1190" t="s">
        <v>124</v>
      </c>
      <c r="DX1190">
        <v>1</v>
      </c>
      <c r="DZ1190" t="s">
        <v>3</v>
      </c>
      <c r="EA1190" t="s">
        <v>3</v>
      </c>
      <c r="EB1190" t="s">
        <v>3</v>
      </c>
      <c r="EC1190" t="s">
        <v>3</v>
      </c>
      <c r="EE1190">
        <v>50757674</v>
      </c>
      <c r="EF1190">
        <v>8</v>
      </c>
      <c r="EG1190" t="s">
        <v>46</v>
      </c>
      <c r="EH1190">
        <v>0</v>
      </c>
      <c r="EI1190" t="s">
        <v>3</v>
      </c>
      <c r="EJ1190">
        <v>1</v>
      </c>
      <c r="EK1190">
        <v>500001</v>
      </c>
      <c r="EL1190" t="s">
        <v>47</v>
      </c>
      <c r="EM1190" t="s">
        <v>48</v>
      </c>
      <c r="EO1190" t="s">
        <v>3</v>
      </c>
      <c r="EQ1190">
        <v>32768</v>
      </c>
      <c r="ER1190">
        <v>65.58</v>
      </c>
      <c r="ES1190">
        <v>65.58</v>
      </c>
      <c r="ET1190">
        <v>0</v>
      </c>
      <c r="EU1190">
        <v>0</v>
      </c>
      <c r="EV1190">
        <v>0</v>
      </c>
      <c r="EW1190">
        <v>0</v>
      </c>
      <c r="EX1190">
        <v>0</v>
      </c>
      <c r="FQ1190">
        <v>0</v>
      </c>
      <c r="FR1190">
        <f t="shared" si="1038"/>
        <v>0</v>
      </c>
      <c r="FS1190">
        <v>0</v>
      </c>
      <c r="FX1190">
        <v>0</v>
      </c>
      <c r="FY1190">
        <v>0</v>
      </c>
      <c r="GA1190" t="s">
        <v>3</v>
      </c>
      <c r="GD1190">
        <v>1</v>
      </c>
      <c r="GF1190">
        <v>-1609399419</v>
      </c>
      <c r="GG1190">
        <v>2</v>
      </c>
      <c r="GH1190">
        <v>1</v>
      </c>
      <c r="GI1190">
        <v>4</v>
      </c>
      <c r="GJ1190">
        <v>0</v>
      </c>
      <c r="GK1190">
        <v>0</v>
      </c>
      <c r="GL1190">
        <f t="shared" si="1039"/>
        <v>0</v>
      </c>
      <c r="GM1190">
        <f t="shared" si="1040"/>
        <v>-143.38</v>
      </c>
      <c r="GN1190">
        <f t="shared" si="1041"/>
        <v>-143.38</v>
      </c>
      <c r="GO1190">
        <f t="shared" si="1042"/>
        <v>0</v>
      </c>
      <c r="GP1190">
        <f t="shared" si="1043"/>
        <v>0</v>
      </c>
      <c r="GR1190">
        <v>0</v>
      </c>
      <c r="GS1190">
        <v>3</v>
      </c>
      <c r="GT1190">
        <v>0</v>
      </c>
      <c r="GU1190" t="s">
        <v>3</v>
      </c>
      <c r="GV1190">
        <f t="shared" si="1044"/>
        <v>0</v>
      </c>
      <c r="GW1190">
        <v>1</v>
      </c>
      <c r="GX1190">
        <f t="shared" si="1045"/>
        <v>0</v>
      </c>
      <c r="HA1190">
        <v>0</v>
      </c>
      <c r="HB1190">
        <v>0</v>
      </c>
      <c r="HC1190">
        <f t="shared" si="1046"/>
        <v>0</v>
      </c>
      <c r="HE1190" t="s">
        <v>3</v>
      </c>
      <c r="HF1190" t="s">
        <v>3</v>
      </c>
      <c r="HM1190" t="s">
        <v>3</v>
      </c>
      <c r="HN1190" t="s">
        <v>3</v>
      </c>
      <c r="HO1190" t="s">
        <v>3</v>
      </c>
      <c r="HP1190" t="s">
        <v>3</v>
      </c>
      <c r="HQ1190" t="s">
        <v>3</v>
      </c>
      <c r="IK1190">
        <v>0</v>
      </c>
    </row>
    <row r="1191" spans="1:245" x14ac:dyDescent="0.2">
      <c r="A1191">
        <v>18</v>
      </c>
      <c r="B1191">
        <v>1</v>
      </c>
      <c r="C1191">
        <v>1557</v>
      </c>
      <c r="E1191" t="s">
        <v>693</v>
      </c>
      <c r="F1191" t="s">
        <v>127</v>
      </c>
      <c r="G1191" t="s">
        <v>128</v>
      </c>
      <c r="H1191" t="e">
        <f>'1.Ведомость'!#REF!</f>
        <v>#REF!</v>
      </c>
      <c r="I1191">
        <f>I1188*J1191</f>
        <v>-9.1199999999999996E-3</v>
      </c>
      <c r="J1191">
        <v>-5.6999999999999995E-2</v>
      </c>
      <c r="K1191">
        <v>-5.7000000000000002E-2</v>
      </c>
      <c r="O1191">
        <f t="shared" si="1016"/>
        <v>-16.66</v>
      </c>
      <c r="P1191">
        <f t="shared" si="1017"/>
        <v>-16.66</v>
      </c>
      <c r="Q1191">
        <f t="shared" si="1018"/>
        <v>0</v>
      </c>
      <c r="R1191">
        <f t="shared" si="1019"/>
        <v>0</v>
      </c>
      <c r="S1191">
        <f t="shared" si="1020"/>
        <v>0</v>
      </c>
      <c r="T1191">
        <f t="shared" si="1021"/>
        <v>0</v>
      </c>
      <c r="U1191">
        <f t="shared" si="1022"/>
        <v>0</v>
      </c>
      <c r="V1191">
        <f t="shared" si="1023"/>
        <v>0</v>
      </c>
      <c r="W1191">
        <f t="shared" si="1024"/>
        <v>0</v>
      </c>
      <c r="X1191">
        <f t="shared" si="1025"/>
        <v>0</v>
      </c>
      <c r="Y1191">
        <f t="shared" si="1026"/>
        <v>0</v>
      </c>
      <c r="AA1191">
        <v>51651743</v>
      </c>
      <c r="AB1191">
        <f t="shared" si="1027"/>
        <v>200.58</v>
      </c>
      <c r="AC1191">
        <f t="shared" si="1028"/>
        <v>200.58</v>
      </c>
      <c r="AD1191">
        <f t="shared" si="1057"/>
        <v>0</v>
      </c>
      <c r="AE1191">
        <f t="shared" si="1058"/>
        <v>0</v>
      </c>
      <c r="AF1191">
        <f t="shared" si="1059"/>
        <v>0</v>
      </c>
      <c r="AG1191">
        <f t="shared" si="1029"/>
        <v>0</v>
      </c>
      <c r="AH1191">
        <f t="shared" si="1060"/>
        <v>0</v>
      </c>
      <c r="AI1191">
        <f t="shared" si="1061"/>
        <v>0</v>
      </c>
      <c r="AJ1191">
        <f t="shared" si="1030"/>
        <v>0</v>
      </c>
      <c r="AK1191">
        <v>200.58</v>
      </c>
      <c r="AL1191">
        <v>200.58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1</v>
      </c>
      <c r="AW1191">
        <v>1</v>
      </c>
      <c r="AZ1191">
        <v>1</v>
      </c>
      <c r="BA1191">
        <v>1</v>
      </c>
      <c r="BB1191">
        <v>1</v>
      </c>
      <c r="BC1191">
        <v>9.11</v>
      </c>
      <c r="BD1191" t="s">
        <v>3</v>
      </c>
      <c r="BE1191" t="s">
        <v>3</v>
      </c>
      <c r="BF1191" t="s">
        <v>3</v>
      </c>
      <c r="BG1191" t="s">
        <v>3</v>
      </c>
      <c r="BH1191">
        <v>3</v>
      </c>
      <c r="BI1191">
        <v>1</v>
      </c>
      <c r="BJ1191" t="s">
        <v>129</v>
      </c>
      <c r="BM1191">
        <v>500001</v>
      </c>
      <c r="BN1191">
        <v>0</v>
      </c>
      <c r="BO1191" t="s">
        <v>3</v>
      </c>
      <c r="BP1191">
        <v>0</v>
      </c>
      <c r="BQ1191">
        <v>8</v>
      </c>
      <c r="BR1191">
        <v>1</v>
      </c>
      <c r="BS1191">
        <v>1</v>
      </c>
      <c r="BT1191">
        <v>1</v>
      </c>
      <c r="BU1191">
        <v>1</v>
      </c>
      <c r="BV1191">
        <v>1</v>
      </c>
      <c r="BW1191">
        <v>1</v>
      </c>
      <c r="BX1191">
        <v>1</v>
      </c>
      <c r="BY1191" t="s">
        <v>3</v>
      </c>
      <c r="BZ1191">
        <v>0</v>
      </c>
      <c r="CA1191">
        <v>0</v>
      </c>
      <c r="CB1191" t="s">
        <v>3</v>
      </c>
      <c r="CE1191">
        <v>0</v>
      </c>
      <c r="CF1191">
        <v>0</v>
      </c>
      <c r="CG1191">
        <v>0</v>
      </c>
      <c r="CM1191">
        <v>0</v>
      </c>
      <c r="CN1191" t="s">
        <v>3</v>
      </c>
      <c r="CO1191">
        <v>0</v>
      </c>
      <c r="CP1191">
        <f t="shared" si="1031"/>
        <v>-16.66</v>
      </c>
      <c r="CQ1191">
        <f t="shared" si="1055"/>
        <v>1827.2837999999999</v>
      </c>
      <c r="CR1191">
        <f t="shared" si="1056"/>
        <v>0</v>
      </c>
      <c r="CS1191">
        <f t="shared" si="1032"/>
        <v>0</v>
      </c>
      <c r="CT1191">
        <f t="shared" si="1033"/>
        <v>0</v>
      </c>
      <c r="CU1191">
        <f t="shared" si="1034"/>
        <v>0</v>
      </c>
      <c r="CV1191">
        <f t="shared" si="1035"/>
        <v>0</v>
      </c>
      <c r="CW1191">
        <f t="shared" si="1036"/>
        <v>0</v>
      </c>
      <c r="CX1191">
        <f t="shared" si="1037"/>
        <v>0</v>
      </c>
      <c r="CY1191">
        <f t="shared" si="1047"/>
        <v>0</v>
      </c>
      <c r="CZ1191">
        <f t="shared" si="1048"/>
        <v>0</v>
      </c>
      <c r="DC1191" t="s">
        <v>3</v>
      </c>
      <c r="DD1191" t="s">
        <v>3</v>
      </c>
      <c r="DE1191" t="s">
        <v>3</v>
      </c>
      <c r="DF1191" t="s">
        <v>3</v>
      </c>
      <c r="DG1191" t="s">
        <v>3</v>
      </c>
      <c r="DH1191" t="s">
        <v>3</v>
      </c>
      <c r="DI1191" t="s">
        <v>3</v>
      </c>
      <c r="DJ1191" t="s">
        <v>3</v>
      </c>
      <c r="DK1191" t="s">
        <v>3</v>
      </c>
      <c r="DL1191" t="s">
        <v>3</v>
      </c>
      <c r="DM1191" t="s">
        <v>3</v>
      </c>
      <c r="DN1191">
        <v>0</v>
      </c>
      <c r="DO1191">
        <v>0</v>
      </c>
      <c r="DP1191">
        <v>1</v>
      </c>
      <c r="DQ1191">
        <v>1</v>
      </c>
      <c r="DU1191">
        <v>1002</v>
      </c>
      <c r="DV1191" t="s">
        <v>124</v>
      </c>
      <c r="DW1191" t="s">
        <v>124</v>
      </c>
      <c r="DX1191">
        <v>1</v>
      </c>
      <c r="DZ1191" t="s">
        <v>3</v>
      </c>
      <c r="EA1191" t="s">
        <v>3</v>
      </c>
      <c r="EB1191" t="s">
        <v>3</v>
      </c>
      <c r="EC1191" t="s">
        <v>3</v>
      </c>
      <c r="EE1191">
        <v>50757674</v>
      </c>
      <c r="EF1191">
        <v>8</v>
      </c>
      <c r="EG1191" t="s">
        <v>46</v>
      </c>
      <c r="EH1191">
        <v>0</v>
      </c>
      <c r="EI1191" t="s">
        <v>3</v>
      </c>
      <c r="EJ1191">
        <v>1</v>
      </c>
      <c r="EK1191">
        <v>500001</v>
      </c>
      <c r="EL1191" t="s">
        <v>47</v>
      </c>
      <c r="EM1191" t="s">
        <v>48</v>
      </c>
      <c r="EO1191" t="s">
        <v>3</v>
      </c>
      <c r="EQ1191">
        <v>32768</v>
      </c>
      <c r="ER1191">
        <v>200.58</v>
      </c>
      <c r="ES1191">
        <v>200.58</v>
      </c>
      <c r="ET1191">
        <v>0</v>
      </c>
      <c r="EU1191">
        <v>0</v>
      </c>
      <c r="EV1191">
        <v>0</v>
      </c>
      <c r="EW1191">
        <v>0</v>
      </c>
      <c r="EX1191">
        <v>0</v>
      </c>
      <c r="FQ1191">
        <v>0</v>
      </c>
      <c r="FR1191">
        <f t="shared" si="1038"/>
        <v>0</v>
      </c>
      <c r="FS1191">
        <v>0</v>
      </c>
      <c r="FX1191">
        <v>0</v>
      </c>
      <c r="FY1191">
        <v>0</v>
      </c>
      <c r="GA1191" t="s">
        <v>3</v>
      </c>
      <c r="GD1191">
        <v>1</v>
      </c>
      <c r="GF1191">
        <v>1828367933</v>
      </c>
      <c r="GG1191">
        <v>2</v>
      </c>
      <c r="GH1191">
        <v>1</v>
      </c>
      <c r="GI1191">
        <v>4</v>
      </c>
      <c r="GJ1191">
        <v>0</v>
      </c>
      <c r="GK1191">
        <v>0</v>
      </c>
      <c r="GL1191">
        <f t="shared" si="1039"/>
        <v>0</v>
      </c>
      <c r="GM1191">
        <f t="shared" si="1040"/>
        <v>-16.66</v>
      </c>
      <c r="GN1191">
        <f t="shared" si="1041"/>
        <v>-16.66</v>
      </c>
      <c r="GO1191">
        <f t="shared" si="1042"/>
        <v>0</v>
      </c>
      <c r="GP1191">
        <f t="shared" si="1043"/>
        <v>0</v>
      </c>
      <c r="GR1191">
        <v>0</v>
      </c>
      <c r="GS1191">
        <v>3</v>
      </c>
      <c r="GT1191">
        <v>0</v>
      </c>
      <c r="GU1191" t="s">
        <v>3</v>
      </c>
      <c r="GV1191">
        <f t="shared" si="1044"/>
        <v>0</v>
      </c>
      <c r="GW1191">
        <v>1</v>
      </c>
      <c r="GX1191">
        <f t="shared" si="1045"/>
        <v>0</v>
      </c>
      <c r="HA1191">
        <v>0</v>
      </c>
      <c r="HB1191">
        <v>0</v>
      </c>
      <c r="HC1191">
        <f t="shared" si="1046"/>
        <v>0</v>
      </c>
      <c r="HE1191" t="s">
        <v>3</v>
      </c>
      <c r="HF1191" t="s">
        <v>3</v>
      </c>
      <c r="HM1191" t="s">
        <v>3</v>
      </c>
      <c r="HN1191" t="s">
        <v>3</v>
      </c>
      <c r="HO1191" t="s">
        <v>3</v>
      </c>
      <c r="HP1191" t="s">
        <v>3</v>
      </c>
      <c r="HQ1191" t="s">
        <v>3</v>
      </c>
      <c r="IK1191">
        <v>0</v>
      </c>
    </row>
    <row r="1193" spans="1:245" x14ac:dyDescent="0.2">
      <c r="A1193" s="2">
        <v>51</v>
      </c>
      <c r="B1193" s="2">
        <f>B1158</f>
        <v>1</v>
      </c>
      <c r="C1193" s="2">
        <f>A1158</f>
        <v>4</v>
      </c>
      <c r="D1193" s="2">
        <f>ROW(A1158)</f>
        <v>1158</v>
      </c>
      <c r="E1193" s="2"/>
      <c r="F1193" s="2" t="str">
        <f>IF(F1158&lt;&gt;"",F1158,"")</f>
        <v/>
      </c>
      <c r="G1193" s="2" t="str">
        <f>IF(G1158&lt;&gt;"",G1158,"")</f>
        <v>Система ВЕ21 (В30)</v>
      </c>
      <c r="H1193" s="2">
        <v>0</v>
      </c>
      <c r="I1193" s="2"/>
      <c r="J1193" s="2"/>
      <c r="K1193" s="2"/>
      <c r="L1193" s="2"/>
      <c r="M1193" s="2"/>
      <c r="N1193" s="2"/>
      <c r="O1193" s="2">
        <f t="shared" ref="O1193:T1193" si="1062">ROUND(AB1193,2)</f>
        <v>566658.61</v>
      </c>
      <c r="P1193" s="2">
        <f t="shared" si="1062"/>
        <v>422981.71</v>
      </c>
      <c r="Q1193" s="2">
        <f t="shared" si="1062"/>
        <v>10743.23</v>
      </c>
      <c r="R1193" s="2">
        <f t="shared" si="1062"/>
        <v>4266.71</v>
      </c>
      <c r="S1193" s="2">
        <f t="shared" si="1062"/>
        <v>132933.67000000001</v>
      </c>
      <c r="T1193" s="2">
        <f t="shared" si="1062"/>
        <v>0</v>
      </c>
      <c r="U1193" s="2">
        <f>AH1193</f>
        <v>441.11586500000004</v>
      </c>
      <c r="V1193" s="2">
        <f>AI1193</f>
        <v>10.854543099999999</v>
      </c>
      <c r="W1193" s="2">
        <f>ROUND(AJ1193,2)</f>
        <v>0</v>
      </c>
      <c r="X1193" s="2">
        <f>ROUND(AK1193,2)</f>
        <v>157411.95000000001</v>
      </c>
      <c r="Y1193" s="2">
        <f>ROUND(AL1193,2)</f>
        <v>92692.24</v>
      </c>
      <c r="Z1193" s="2"/>
      <c r="AA1193" s="2"/>
      <c r="AB1193" s="2">
        <f>ROUND(SUMIF(AA1162:AA1191,"=51651743",O1162:O1191),2)</f>
        <v>566658.61</v>
      </c>
      <c r="AC1193" s="2">
        <f>ROUND(SUMIF(AA1162:AA1191,"=51651743",P1162:P1191),2)</f>
        <v>422981.71</v>
      </c>
      <c r="AD1193" s="2">
        <f>ROUND(SUMIF(AA1162:AA1191,"=51651743",Q1162:Q1191),2)</f>
        <v>10743.23</v>
      </c>
      <c r="AE1193" s="2">
        <f>ROUND(SUMIF(AA1162:AA1191,"=51651743",R1162:R1191),2)</f>
        <v>4266.71</v>
      </c>
      <c r="AF1193" s="2">
        <f>ROUND(SUMIF(AA1162:AA1191,"=51651743",S1162:S1191),2)</f>
        <v>132933.67000000001</v>
      </c>
      <c r="AG1193" s="2">
        <f>ROUND(SUMIF(AA1162:AA1191,"=51651743",T1162:T1191),2)</f>
        <v>0</v>
      </c>
      <c r="AH1193" s="2">
        <f>SUMIF(AA1162:AA1191,"=51651743",U1162:U1191)</f>
        <v>441.11586500000004</v>
      </c>
      <c r="AI1193" s="2">
        <f>SUMIF(AA1162:AA1191,"=51651743",V1162:V1191)</f>
        <v>10.854543099999999</v>
      </c>
      <c r="AJ1193" s="2">
        <f>ROUND(SUMIF(AA1162:AA1191,"=51651743",W1162:W1191),2)</f>
        <v>0</v>
      </c>
      <c r="AK1193" s="2">
        <f>ROUND(SUMIF(AA1162:AA1191,"=51651743",X1162:X1191),2)</f>
        <v>157411.95000000001</v>
      </c>
      <c r="AL1193" s="2">
        <f>ROUND(SUMIF(AA1162:AA1191,"=51651743",Y1162:Y1191),2)</f>
        <v>92692.24</v>
      </c>
      <c r="AM1193" s="2"/>
      <c r="AN1193" s="2"/>
      <c r="AO1193" s="2">
        <f t="shared" ref="AO1193:BD1193" si="1063">ROUND(BX1193,2)</f>
        <v>0</v>
      </c>
      <c r="AP1193" s="2">
        <f t="shared" si="1063"/>
        <v>1304.22</v>
      </c>
      <c r="AQ1193" s="2">
        <f t="shared" si="1063"/>
        <v>0</v>
      </c>
      <c r="AR1193" s="2">
        <f t="shared" si="1063"/>
        <v>816762.8</v>
      </c>
      <c r="AS1193" s="2">
        <f t="shared" si="1063"/>
        <v>815458.58</v>
      </c>
      <c r="AT1193" s="2">
        <f t="shared" si="1063"/>
        <v>0</v>
      </c>
      <c r="AU1193" s="2">
        <f t="shared" si="1063"/>
        <v>0</v>
      </c>
      <c r="AV1193" s="2">
        <f t="shared" si="1063"/>
        <v>422981.71</v>
      </c>
      <c r="AW1193" s="2">
        <f t="shared" si="1063"/>
        <v>421677.49</v>
      </c>
      <c r="AX1193" s="2">
        <f t="shared" si="1063"/>
        <v>0</v>
      </c>
      <c r="AY1193" s="2">
        <f t="shared" si="1063"/>
        <v>421677.49</v>
      </c>
      <c r="AZ1193" s="2">
        <f t="shared" si="1063"/>
        <v>1304.22</v>
      </c>
      <c r="BA1193" s="2">
        <f t="shared" si="1063"/>
        <v>0</v>
      </c>
      <c r="BB1193" s="2">
        <f t="shared" si="1063"/>
        <v>0</v>
      </c>
      <c r="BC1193" s="2">
        <f t="shared" si="1063"/>
        <v>0</v>
      </c>
      <c r="BD1193" s="2">
        <f t="shared" si="1063"/>
        <v>0</v>
      </c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>
        <f>ROUND(SUMIF(AA1162:AA1191,"=51651743",FQ1162:FQ1191),2)</f>
        <v>0</v>
      </c>
      <c r="BY1193" s="2">
        <f>ROUND(SUMIF(AA1162:AA1191,"=51651743",FR1162:FR1191),2)</f>
        <v>1304.22</v>
      </c>
      <c r="BZ1193" s="2">
        <f>ROUND(SUMIF(AA1162:AA1191,"=51651743",GL1162:GL1191),2)</f>
        <v>0</v>
      </c>
      <c r="CA1193" s="2">
        <f>ROUND(SUMIF(AA1162:AA1191,"=51651743",GM1162:GM1191),2)</f>
        <v>816762.8</v>
      </c>
      <c r="CB1193" s="2">
        <f>ROUND(SUMIF(AA1162:AA1191,"=51651743",GN1162:GN1191),2)</f>
        <v>815458.58</v>
      </c>
      <c r="CC1193" s="2">
        <f>ROUND(SUMIF(AA1162:AA1191,"=51651743",GO1162:GO1191),2)</f>
        <v>0</v>
      </c>
      <c r="CD1193" s="2">
        <f>ROUND(SUMIF(AA1162:AA1191,"=51651743",GP1162:GP1191),2)</f>
        <v>0</v>
      </c>
      <c r="CE1193" s="2">
        <f>AC1193-BX1193</f>
        <v>422981.71</v>
      </c>
      <c r="CF1193" s="2">
        <f>AC1193-BY1193</f>
        <v>421677.49000000005</v>
      </c>
      <c r="CG1193" s="2">
        <f>BX1193-BZ1193</f>
        <v>0</v>
      </c>
      <c r="CH1193" s="2">
        <f>AC1193-BX1193-BY1193+BZ1193</f>
        <v>421677.49000000005</v>
      </c>
      <c r="CI1193" s="2">
        <f>BY1193-BZ1193</f>
        <v>1304.22</v>
      </c>
      <c r="CJ1193" s="2">
        <f>ROUND(SUMIF(AA1162:AA1191,"=51651743",GX1162:GX1191),2)</f>
        <v>0</v>
      </c>
      <c r="CK1193" s="2">
        <f>ROUND(SUMIF(AA1162:AA1191,"=51651743",GY1162:GY1191),2)</f>
        <v>0</v>
      </c>
      <c r="CL1193" s="2">
        <f>ROUND(SUMIF(AA1162:AA1191,"=51651743",GZ1162:GZ1191),2)</f>
        <v>0</v>
      </c>
      <c r="CM1193" s="2">
        <f>ROUND(SUMIF(AA1162:AA1191,"=51651743",HD1162:HD1191),2)</f>
        <v>0</v>
      </c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>
        <v>0</v>
      </c>
    </row>
    <row r="1195" spans="1:245" x14ac:dyDescent="0.2">
      <c r="A1195" s="4">
        <v>50</v>
      </c>
      <c r="B1195" s="4">
        <v>0</v>
      </c>
      <c r="C1195" s="4">
        <v>0</v>
      </c>
      <c r="D1195" s="4">
        <v>1</v>
      </c>
      <c r="E1195" s="4">
        <v>201</v>
      </c>
      <c r="F1195" s="4">
        <f>ROUND(Source!O1193,O1195)</f>
        <v>566658.61</v>
      </c>
      <c r="G1195" s="4" t="s">
        <v>135</v>
      </c>
      <c r="H1195" s="4" t="s">
        <v>136</v>
      </c>
      <c r="I1195" s="4"/>
      <c r="J1195" s="4"/>
      <c r="K1195" s="4">
        <v>201</v>
      </c>
      <c r="L1195" s="4">
        <v>1</v>
      </c>
      <c r="M1195" s="4">
        <v>3</v>
      </c>
      <c r="N1195" s="4" t="s">
        <v>3</v>
      </c>
      <c r="O1195" s="4">
        <v>2</v>
      </c>
      <c r="P1195" s="4"/>
      <c r="Q1195" s="4"/>
      <c r="R1195" s="4"/>
      <c r="S1195" s="4"/>
      <c r="T1195" s="4"/>
      <c r="U1195" s="4"/>
      <c r="V1195" s="4"/>
      <c r="W1195" s="4">
        <v>565354.39</v>
      </c>
      <c r="X1195" s="4">
        <v>1</v>
      </c>
      <c r="Y1195" s="4">
        <v>565354.39</v>
      </c>
      <c r="Z1195" s="4"/>
      <c r="AA1195" s="4"/>
      <c r="AB1195" s="4"/>
    </row>
    <row r="1196" spans="1:245" x14ac:dyDescent="0.2">
      <c r="A1196" s="4">
        <v>50</v>
      </c>
      <c r="B1196" s="4">
        <v>0</v>
      </c>
      <c r="C1196" s="4">
        <v>0</v>
      </c>
      <c r="D1196" s="4">
        <v>1</v>
      </c>
      <c r="E1196" s="4">
        <v>202</v>
      </c>
      <c r="F1196" s="4">
        <f>ROUND(Source!P1193,O1196)</f>
        <v>422981.71</v>
      </c>
      <c r="G1196" s="4" t="s">
        <v>137</v>
      </c>
      <c r="H1196" s="4" t="s">
        <v>138</v>
      </c>
      <c r="I1196" s="4"/>
      <c r="J1196" s="4"/>
      <c r="K1196" s="4">
        <v>202</v>
      </c>
      <c r="L1196" s="4">
        <v>2</v>
      </c>
      <c r="M1196" s="4">
        <v>3</v>
      </c>
      <c r="N1196" s="4" t="s">
        <v>3</v>
      </c>
      <c r="O1196" s="4">
        <v>2</v>
      </c>
      <c r="P1196" s="4"/>
      <c r="Q1196" s="4"/>
      <c r="R1196" s="4"/>
      <c r="S1196" s="4"/>
      <c r="T1196" s="4"/>
      <c r="U1196" s="4"/>
      <c r="V1196" s="4"/>
      <c r="W1196" s="4">
        <v>422981.70999999996</v>
      </c>
      <c r="X1196" s="4">
        <v>1</v>
      </c>
      <c r="Y1196" s="4">
        <v>422981.70999999996</v>
      </c>
      <c r="Z1196" s="4"/>
      <c r="AA1196" s="4"/>
      <c r="AB1196" s="4"/>
    </row>
    <row r="1197" spans="1:245" x14ac:dyDescent="0.2">
      <c r="A1197" s="4">
        <v>50</v>
      </c>
      <c r="B1197" s="4">
        <v>0</v>
      </c>
      <c r="C1197" s="4">
        <v>0</v>
      </c>
      <c r="D1197" s="4">
        <v>1</v>
      </c>
      <c r="E1197" s="4">
        <v>222</v>
      </c>
      <c r="F1197" s="4">
        <f>ROUND(Source!AO1193,O1197)</f>
        <v>0</v>
      </c>
      <c r="G1197" s="4" t="s">
        <v>139</v>
      </c>
      <c r="H1197" s="4" t="s">
        <v>140</v>
      </c>
      <c r="I1197" s="4"/>
      <c r="J1197" s="4"/>
      <c r="K1197" s="4">
        <v>222</v>
      </c>
      <c r="L1197" s="4">
        <v>3</v>
      </c>
      <c r="M1197" s="4">
        <v>3</v>
      </c>
      <c r="N1197" s="4" t="s">
        <v>3</v>
      </c>
      <c r="O1197" s="4">
        <v>2</v>
      </c>
      <c r="P1197" s="4"/>
      <c r="Q1197" s="4"/>
      <c r="R1197" s="4"/>
      <c r="S1197" s="4"/>
      <c r="T1197" s="4"/>
      <c r="U1197" s="4"/>
      <c r="V1197" s="4"/>
      <c r="W1197" s="4">
        <v>0</v>
      </c>
      <c r="X1197" s="4">
        <v>1</v>
      </c>
      <c r="Y1197" s="4">
        <v>0</v>
      </c>
      <c r="Z1197" s="4"/>
      <c r="AA1197" s="4"/>
      <c r="AB1197" s="4"/>
    </row>
    <row r="1198" spans="1:245" x14ac:dyDescent="0.2">
      <c r="A1198" s="4">
        <v>50</v>
      </c>
      <c r="B1198" s="4">
        <v>0</v>
      </c>
      <c r="C1198" s="4">
        <v>0</v>
      </c>
      <c r="D1198" s="4">
        <v>1</v>
      </c>
      <c r="E1198" s="4">
        <v>225</v>
      </c>
      <c r="F1198" s="4">
        <f>ROUND(Source!AV1193,O1198)</f>
        <v>422981.71</v>
      </c>
      <c r="G1198" s="4" t="s">
        <v>141</v>
      </c>
      <c r="H1198" s="4" t="s">
        <v>142</v>
      </c>
      <c r="I1198" s="4"/>
      <c r="J1198" s="4"/>
      <c r="K1198" s="4">
        <v>225</v>
      </c>
      <c r="L1198" s="4">
        <v>4</v>
      </c>
      <c r="M1198" s="4">
        <v>3</v>
      </c>
      <c r="N1198" s="4" t="s">
        <v>3</v>
      </c>
      <c r="O1198" s="4">
        <v>2</v>
      </c>
      <c r="P1198" s="4"/>
      <c r="Q1198" s="4"/>
      <c r="R1198" s="4"/>
      <c r="S1198" s="4"/>
      <c r="T1198" s="4"/>
      <c r="U1198" s="4"/>
      <c r="V1198" s="4"/>
      <c r="W1198" s="4">
        <v>422981.71</v>
      </c>
      <c r="X1198" s="4">
        <v>1</v>
      </c>
      <c r="Y1198" s="4">
        <v>422981.71</v>
      </c>
      <c r="Z1198" s="4"/>
      <c r="AA1198" s="4"/>
      <c r="AB1198" s="4"/>
    </row>
    <row r="1199" spans="1:245" x14ac:dyDescent="0.2">
      <c r="A1199" s="4">
        <v>50</v>
      </c>
      <c r="B1199" s="4">
        <v>0</v>
      </c>
      <c r="C1199" s="4">
        <v>0</v>
      </c>
      <c r="D1199" s="4">
        <v>1</v>
      </c>
      <c r="E1199" s="4">
        <v>226</v>
      </c>
      <c r="F1199" s="4">
        <f>ROUND(Source!AW1193,O1199)</f>
        <v>421677.49</v>
      </c>
      <c r="G1199" s="4" t="s">
        <v>143</v>
      </c>
      <c r="H1199" s="4" t="s">
        <v>144</v>
      </c>
      <c r="I1199" s="4"/>
      <c r="J1199" s="4"/>
      <c r="K1199" s="4">
        <v>226</v>
      </c>
      <c r="L1199" s="4">
        <v>5</v>
      </c>
      <c r="M1199" s="4">
        <v>3</v>
      </c>
      <c r="N1199" s="4" t="s">
        <v>3</v>
      </c>
      <c r="O1199" s="4">
        <v>2</v>
      </c>
      <c r="P1199" s="4"/>
      <c r="Q1199" s="4"/>
      <c r="R1199" s="4"/>
      <c r="S1199" s="4"/>
      <c r="T1199" s="4"/>
      <c r="U1199" s="4"/>
      <c r="V1199" s="4"/>
      <c r="W1199" s="4">
        <v>421677.49</v>
      </c>
      <c r="X1199" s="4">
        <v>1</v>
      </c>
      <c r="Y1199" s="4">
        <v>421677.49</v>
      </c>
      <c r="Z1199" s="4"/>
      <c r="AA1199" s="4"/>
      <c r="AB1199" s="4"/>
    </row>
    <row r="1200" spans="1:245" x14ac:dyDescent="0.2">
      <c r="A1200" s="4">
        <v>50</v>
      </c>
      <c r="B1200" s="4">
        <v>0</v>
      </c>
      <c r="C1200" s="4">
        <v>0</v>
      </c>
      <c r="D1200" s="4">
        <v>1</v>
      </c>
      <c r="E1200" s="4">
        <v>227</v>
      </c>
      <c r="F1200" s="4">
        <f>ROUND(Source!AX1193,O1200)</f>
        <v>0</v>
      </c>
      <c r="G1200" s="4" t="s">
        <v>145</v>
      </c>
      <c r="H1200" s="4" t="s">
        <v>146</v>
      </c>
      <c r="I1200" s="4"/>
      <c r="J1200" s="4"/>
      <c r="K1200" s="4">
        <v>227</v>
      </c>
      <c r="L1200" s="4">
        <v>6</v>
      </c>
      <c r="M1200" s="4">
        <v>3</v>
      </c>
      <c r="N1200" s="4" t="s">
        <v>3</v>
      </c>
      <c r="O1200" s="4">
        <v>2</v>
      </c>
      <c r="P1200" s="4"/>
      <c r="Q1200" s="4"/>
      <c r="R1200" s="4"/>
      <c r="S1200" s="4"/>
      <c r="T1200" s="4"/>
      <c r="U1200" s="4"/>
      <c r="V1200" s="4"/>
      <c r="W1200" s="4">
        <v>0</v>
      </c>
      <c r="X1200" s="4">
        <v>1</v>
      </c>
      <c r="Y1200" s="4">
        <v>0</v>
      </c>
      <c r="Z1200" s="4"/>
      <c r="AA1200" s="4"/>
      <c r="AB1200" s="4"/>
    </row>
    <row r="1201" spans="1:28" x14ac:dyDescent="0.2">
      <c r="A1201" s="4">
        <v>50</v>
      </c>
      <c r="B1201" s="4">
        <v>0</v>
      </c>
      <c r="C1201" s="4">
        <v>0</v>
      </c>
      <c r="D1201" s="4">
        <v>1</v>
      </c>
      <c r="E1201" s="4">
        <v>228</v>
      </c>
      <c r="F1201" s="4">
        <f>ROUND(Source!AY1193,O1201)</f>
        <v>421677.49</v>
      </c>
      <c r="G1201" s="4" t="s">
        <v>147</v>
      </c>
      <c r="H1201" s="4" t="s">
        <v>148</v>
      </c>
      <c r="I1201" s="4"/>
      <c r="J1201" s="4"/>
      <c r="K1201" s="4">
        <v>228</v>
      </c>
      <c r="L1201" s="4">
        <v>7</v>
      </c>
      <c r="M1201" s="4">
        <v>3</v>
      </c>
      <c r="N1201" s="4" t="s">
        <v>3</v>
      </c>
      <c r="O1201" s="4">
        <v>2</v>
      </c>
      <c r="P1201" s="4"/>
      <c r="Q1201" s="4"/>
      <c r="R1201" s="4"/>
      <c r="S1201" s="4"/>
      <c r="T1201" s="4"/>
      <c r="U1201" s="4"/>
      <c r="V1201" s="4"/>
      <c r="W1201" s="4">
        <v>421677.49</v>
      </c>
      <c r="X1201" s="4">
        <v>1</v>
      </c>
      <c r="Y1201" s="4">
        <v>421677.49</v>
      </c>
      <c r="Z1201" s="4"/>
      <c r="AA1201" s="4"/>
      <c r="AB1201" s="4"/>
    </row>
    <row r="1202" spans="1:28" x14ac:dyDescent="0.2">
      <c r="A1202" s="4">
        <v>50</v>
      </c>
      <c r="B1202" s="4">
        <v>0</v>
      </c>
      <c r="C1202" s="4">
        <v>0</v>
      </c>
      <c r="D1202" s="4">
        <v>1</v>
      </c>
      <c r="E1202" s="4">
        <v>216</v>
      </c>
      <c r="F1202" s="4">
        <f>ROUND(Source!AP1193,O1202)</f>
        <v>1304.22</v>
      </c>
      <c r="G1202" s="4" t="s">
        <v>149</v>
      </c>
      <c r="H1202" s="4" t="s">
        <v>150</v>
      </c>
      <c r="I1202" s="4"/>
      <c r="J1202" s="4"/>
      <c r="K1202" s="4">
        <v>216</v>
      </c>
      <c r="L1202" s="4">
        <v>8</v>
      </c>
      <c r="M1202" s="4">
        <v>3</v>
      </c>
      <c r="N1202" s="4" t="s">
        <v>3</v>
      </c>
      <c r="O1202" s="4">
        <v>2</v>
      </c>
      <c r="P1202" s="4"/>
      <c r="Q1202" s="4"/>
      <c r="R1202" s="4"/>
      <c r="S1202" s="4"/>
      <c r="T1202" s="4"/>
      <c r="U1202" s="4"/>
      <c r="V1202" s="4"/>
      <c r="W1202" s="4">
        <v>1304.22</v>
      </c>
      <c r="X1202" s="4">
        <v>1</v>
      </c>
      <c r="Y1202" s="4">
        <v>1304.22</v>
      </c>
      <c r="Z1202" s="4"/>
      <c r="AA1202" s="4"/>
      <c r="AB1202" s="4"/>
    </row>
    <row r="1203" spans="1:28" x14ac:dyDescent="0.2">
      <c r="A1203" s="4">
        <v>50</v>
      </c>
      <c r="B1203" s="4">
        <v>0</v>
      </c>
      <c r="C1203" s="4">
        <v>0</v>
      </c>
      <c r="D1203" s="4">
        <v>1</v>
      </c>
      <c r="E1203" s="4">
        <v>223</v>
      </c>
      <c r="F1203" s="4">
        <f>ROUND(Source!AQ1193,O1203)</f>
        <v>0</v>
      </c>
      <c r="G1203" s="4" t="s">
        <v>151</v>
      </c>
      <c r="H1203" s="4" t="s">
        <v>152</v>
      </c>
      <c r="I1203" s="4"/>
      <c r="J1203" s="4"/>
      <c r="K1203" s="4">
        <v>223</v>
      </c>
      <c r="L1203" s="4">
        <v>9</v>
      </c>
      <c r="M1203" s="4">
        <v>3</v>
      </c>
      <c r="N1203" s="4" t="s">
        <v>3</v>
      </c>
      <c r="O1203" s="4">
        <v>2</v>
      </c>
      <c r="P1203" s="4"/>
      <c r="Q1203" s="4"/>
      <c r="R1203" s="4"/>
      <c r="S1203" s="4"/>
      <c r="T1203" s="4"/>
      <c r="U1203" s="4"/>
      <c r="V1203" s="4"/>
      <c r="W1203" s="4">
        <v>0</v>
      </c>
      <c r="X1203" s="4">
        <v>1</v>
      </c>
      <c r="Y1203" s="4">
        <v>0</v>
      </c>
      <c r="Z1203" s="4"/>
      <c r="AA1203" s="4"/>
      <c r="AB1203" s="4"/>
    </row>
    <row r="1204" spans="1:28" x14ac:dyDescent="0.2">
      <c r="A1204" s="4">
        <v>50</v>
      </c>
      <c r="B1204" s="4">
        <v>0</v>
      </c>
      <c r="C1204" s="4">
        <v>0</v>
      </c>
      <c r="D1204" s="4">
        <v>1</v>
      </c>
      <c r="E1204" s="4">
        <v>229</v>
      </c>
      <c r="F1204" s="4">
        <f>ROUND(Source!AZ1193,O1204)</f>
        <v>1304.22</v>
      </c>
      <c r="G1204" s="4" t="s">
        <v>153</v>
      </c>
      <c r="H1204" s="4" t="s">
        <v>154</v>
      </c>
      <c r="I1204" s="4"/>
      <c r="J1204" s="4"/>
      <c r="K1204" s="4">
        <v>229</v>
      </c>
      <c r="L1204" s="4">
        <v>10</v>
      </c>
      <c r="M1204" s="4">
        <v>3</v>
      </c>
      <c r="N1204" s="4" t="s">
        <v>3</v>
      </c>
      <c r="O1204" s="4">
        <v>2</v>
      </c>
      <c r="P1204" s="4"/>
      <c r="Q1204" s="4"/>
      <c r="R1204" s="4"/>
      <c r="S1204" s="4"/>
      <c r="T1204" s="4"/>
      <c r="U1204" s="4"/>
      <c r="V1204" s="4"/>
      <c r="W1204" s="4">
        <v>1304.22</v>
      </c>
      <c r="X1204" s="4">
        <v>1</v>
      </c>
      <c r="Y1204" s="4">
        <v>1304.22</v>
      </c>
      <c r="Z1204" s="4"/>
      <c r="AA1204" s="4"/>
      <c r="AB1204" s="4"/>
    </row>
    <row r="1205" spans="1:28" x14ac:dyDescent="0.2">
      <c r="A1205" s="4">
        <v>50</v>
      </c>
      <c r="B1205" s="4">
        <v>0</v>
      </c>
      <c r="C1205" s="4">
        <v>0</v>
      </c>
      <c r="D1205" s="4">
        <v>1</v>
      </c>
      <c r="E1205" s="4">
        <v>203</v>
      </c>
      <c r="F1205" s="4">
        <f>ROUND(Source!Q1193,O1205)</f>
        <v>10743.23</v>
      </c>
      <c r="G1205" s="4" t="s">
        <v>155</v>
      </c>
      <c r="H1205" s="4" t="s">
        <v>156</v>
      </c>
      <c r="I1205" s="4"/>
      <c r="J1205" s="4"/>
      <c r="K1205" s="4">
        <v>203</v>
      </c>
      <c r="L1205" s="4">
        <v>11</v>
      </c>
      <c r="M1205" s="4">
        <v>3</v>
      </c>
      <c r="N1205" s="4" t="s">
        <v>3</v>
      </c>
      <c r="O1205" s="4">
        <v>2</v>
      </c>
      <c r="P1205" s="4"/>
      <c r="Q1205" s="4"/>
      <c r="R1205" s="4"/>
      <c r="S1205" s="4"/>
      <c r="T1205" s="4"/>
      <c r="U1205" s="4"/>
      <c r="V1205" s="4"/>
      <c r="W1205" s="4">
        <v>10743.23</v>
      </c>
      <c r="X1205" s="4">
        <v>1</v>
      </c>
      <c r="Y1205" s="4">
        <v>10743.23</v>
      </c>
      <c r="Z1205" s="4"/>
      <c r="AA1205" s="4"/>
      <c r="AB1205" s="4"/>
    </row>
    <row r="1206" spans="1:28" x14ac:dyDescent="0.2">
      <c r="A1206" s="4">
        <v>50</v>
      </c>
      <c r="B1206" s="4">
        <v>0</v>
      </c>
      <c r="C1206" s="4">
        <v>0</v>
      </c>
      <c r="D1206" s="4">
        <v>1</v>
      </c>
      <c r="E1206" s="4">
        <v>231</v>
      </c>
      <c r="F1206" s="4">
        <f>ROUND(Source!BB1193,O1206)</f>
        <v>0</v>
      </c>
      <c r="G1206" s="4" t="s">
        <v>157</v>
      </c>
      <c r="H1206" s="4" t="s">
        <v>158</v>
      </c>
      <c r="I1206" s="4"/>
      <c r="J1206" s="4"/>
      <c r="K1206" s="4">
        <v>231</v>
      </c>
      <c r="L1206" s="4">
        <v>12</v>
      </c>
      <c r="M1206" s="4">
        <v>3</v>
      </c>
      <c r="N1206" s="4" t="s">
        <v>3</v>
      </c>
      <c r="O1206" s="4">
        <v>2</v>
      </c>
      <c r="P1206" s="4"/>
      <c r="Q1206" s="4"/>
      <c r="R1206" s="4"/>
      <c r="S1206" s="4"/>
      <c r="T1206" s="4"/>
      <c r="U1206" s="4"/>
      <c r="V1206" s="4"/>
      <c r="W1206" s="4">
        <v>0</v>
      </c>
      <c r="X1206" s="4">
        <v>1</v>
      </c>
      <c r="Y1206" s="4">
        <v>0</v>
      </c>
      <c r="Z1206" s="4"/>
      <c r="AA1206" s="4"/>
      <c r="AB1206" s="4"/>
    </row>
    <row r="1207" spans="1:28" x14ac:dyDescent="0.2">
      <c r="A1207" s="4">
        <v>50</v>
      </c>
      <c r="B1207" s="4">
        <v>0</v>
      </c>
      <c r="C1207" s="4">
        <v>0</v>
      </c>
      <c r="D1207" s="4">
        <v>1</v>
      </c>
      <c r="E1207" s="4">
        <v>204</v>
      </c>
      <c r="F1207" s="4">
        <f>ROUND(Source!R1193,O1207)</f>
        <v>4266.71</v>
      </c>
      <c r="G1207" s="4" t="s">
        <v>159</v>
      </c>
      <c r="H1207" s="4" t="s">
        <v>160</v>
      </c>
      <c r="I1207" s="4"/>
      <c r="J1207" s="4"/>
      <c r="K1207" s="4">
        <v>204</v>
      </c>
      <c r="L1207" s="4">
        <v>13</v>
      </c>
      <c r="M1207" s="4">
        <v>3</v>
      </c>
      <c r="N1207" s="4" t="s">
        <v>3</v>
      </c>
      <c r="O1207" s="4">
        <v>2</v>
      </c>
      <c r="P1207" s="4"/>
      <c r="Q1207" s="4"/>
      <c r="R1207" s="4"/>
      <c r="S1207" s="4"/>
      <c r="T1207" s="4"/>
      <c r="U1207" s="4"/>
      <c r="V1207" s="4"/>
      <c r="W1207" s="4">
        <v>4266.71</v>
      </c>
      <c r="X1207" s="4">
        <v>1</v>
      </c>
      <c r="Y1207" s="4">
        <v>4266.71</v>
      </c>
      <c r="Z1207" s="4"/>
      <c r="AA1207" s="4"/>
      <c r="AB1207" s="4"/>
    </row>
    <row r="1208" spans="1:28" x14ac:dyDescent="0.2">
      <c r="A1208" s="4">
        <v>50</v>
      </c>
      <c r="B1208" s="4">
        <v>0</v>
      </c>
      <c r="C1208" s="4">
        <v>0</v>
      </c>
      <c r="D1208" s="4">
        <v>1</v>
      </c>
      <c r="E1208" s="4">
        <v>205</v>
      </c>
      <c r="F1208" s="4">
        <f>ROUND(Source!S1193,O1208)</f>
        <v>132933.67000000001</v>
      </c>
      <c r="G1208" s="4" t="s">
        <v>161</v>
      </c>
      <c r="H1208" s="4" t="s">
        <v>162</v>
      </c>
      <c r="I1208" s="4"/>
      <c r="J1208" s="4"/>
      <c r="K1208" s="4">
        <v>205</v>
      </c>
      <c r="L1208" s="4">
        <v>14</v>
      </c>
      <c r="M1208" s="4">
        <v>3</v>
      </c>
      <c r="N1208" s="4" t="s">
        <v>3</v>
      </c>
      <c r="O1208" s="4">
        <v>2</v>
      </c>
      <c r="P1208" s="4"/>
      <c r="Q1208" s="4"/>
      <c r="R1208" s="4"/>
      <c r="S1208" s="4"/>
      <c r="T1208" s="4"/>
      <c r="U1208" s="4"/>
      <c r="V1208" s="4"/>
      <c r="W1208" s="4">
        <v>132933.67000000001</v>
      </c>
      <c r="X1208" s="4">
        <v>1</v>
      </c>
      <c r="Y1208" s="4">
        <v>132933.67000000001</v>
      </c>
      <c r="Z1208" s="4"/>
      <c r="AA1208" s="4"/>
      <c r="AB1208" s="4"/>
    </row>
    <row r="1209" spans="1:28" x14ac:dyDescent="0.2">
      <c r="A1209" s="4">
        <v>50</v>
      </c>
      <c r="B1209" s="4">
        <v>0</v>
      </c>
      <c r="C1209" s="4">
        <v>0</v>
      </c>
      <c r="D1209" s="4">
        <v>1</v>
      </c>
      <c r="E1209" s="4">
        <v>232</v>
      </c>
      <c r="F1209" s="4">
        <f>ROUND(Source!BC1193,O1209)</f>
        <v>0</v>
      </c>
      <c r="G1209" s="4" t="s">
        <v>163</v>
      </c>
      <c r="H1209" s="4" t="s">
        <v>164</v>
      </c>
      <c r="I1209" s="4"/>
      <c r="J1209" s="4"/>
      <c r="K1209" s="4">
        <v>232</v>
      </c>
      <c r="L1209" s="4">
        <v>15</v>
      </c>
      <c r="M1209" s="4">
        <v>3</v>
      </c>
      <c r="N1209" s="4" t="s">
        <v>3</v>
      </c>
      <c r="O1209" s="4">
        <v>2</v>
      </c>
      <c r="P1209" s="4"/>
      <c r="Q1209" s="4"/>
      <c r="R1209" s="4"/>
      <c r="S1209" s="4"/>
      <c r="T1209" s="4"/>
      <c r="U1209" s="4"/>
      <c r="V1209" s="4"/>
      <c r="W1209" s="4">
        <v>0</v>
      </c>
      <c r="X1209" s="4">
        <v>1</v>
      </c>
      <c r="Y1209" s="4">
        <v>0</v>
      </c>
      <c r="Z1209" s="4"/>
      <c r="AA1209" s="4"/>
      <c r="AB1209" s="4"/>
    </row>
    <row r="1210" spans="1:28" x14ac:dyDescent="0.2">
      <c r="A1210" s="4">
        <v>50</v>
      </c>
      <c r="B1210" s="4">
        <v>0</v>
      </c>
      <c r="C1210" s="4">
        <v>0</v>
      </c>
      <c r="D1210" s="4">
        <v>1</v>
      </c>
      <c r="E1210" s="4">
        <v>214</v>
      </c>
      <c r="F1210" s="4">
        <f>ROUND(Source!AS1193,O1210)</f>
        <v>815458.58</v>
      </c>
      <c r="G1210" s="4" t="s">
        <v>165</v>
      </c>
      <c r="H1210" s="4" t="s">
        <v>166</v>
      </c>
      <c r="I1210" s="4"/>
      <c r="J1210" s="4"/>
      <c r="K1210" s="4">
        <v>214</v>
      </c>
      <c r="L1210" s="4">
        <v>16</v>
      </c>
      <c r="M1210" s="4">
        <v>3</v>
      </c>
      <c r="N1210" s="4" t="s">
        <v>3</v>
      </c>
      <c r="O1210" s="4">
        <v>2</v>
      </c>
      <c r="P1210" s="4"/>
      <c r="Q1210" s="4"/>
      <c r="R1210" s="4"/>
      <c r="S1210" s="4"/>
      <c r="T1210" s="4"/>
      <c r="U1210" s="4"/>
      <c r="V1210" s="4"/>
      <c r="W1210" s="4">
        <v>815458.58</v>
      </c>
      <c r="X1210" s="4">
        <v>1</v>
      </c>
      <c r="Y1210" s="4">
        <v>815458.58</v>
      </c>
      <c r="Z1210" s="4"/>
      <c r="AA1210" s="4"/>
      <c r="AB1210" s="4"/>
    </row>
    <row r="1211" spans="1:28" x14ac:dyDescent="0.2">
      <c r="A1211" s="4">
        <v>50</v>
      </c>
      <c r="B1211" s="4">
        <v>0</v>
      </c>
      <c r="C1211" s="4">
        <v>0</v>
      </c>
      <c r="D1211" s="4">
        <v>1</v>
      </c>
      <c r="E1211" s="4">
        <v>215</v>
      </c>
      <c r="F1211" s="4">
        <f>ROUND(Source!AT1193,O1211)</f>
        <v>0</v>
      </c>
      <c r="G1211" s="4" t="s">
        <v>167</v>
      </c>
      <c r="H1211" s="4" t="s">
        <v>168</v>
      </c>
      <c r="I1211" s="4"/>
      <c r="J1211" s="4"/>
      <c r="K1211" s="4">
        <v>215</v>
      </c>
      <c r="L1211" s="4">
        <v>17</v>
      </c>
      <c r="M1211" s="4">
        <v>3</v>
      </c>
      <c r="N1211" s="4" t="s">
        <v>3</v>
      </c>
      <c r="O1211" s="4">
        <v>2</v>
      </c>
      <c r="P1211" s="4"/>
      <c r="Q1211" s="4"/>
      <c r="R1211" s="4"/>
      <c r="S1211" s="4"/>
      <c r="T1211" s="4"/>
      <c r="U1211" s="4"/>
      <c r="V1211" s="4"/>
      <c r="W1211" s="4">
        <v>0</v>
      </c>
      <c r="X1211" s="4">
        <v>1</v>
      </c>
      <c r="Y1211" s="4">
        <v>0</v>
      </c>
      <c r="Z1211" s="4"/>
      <c r="AA1211" s="4"/>
      <c r="AB1211" s="4"/>
    </row>
    <row r="1212" spans="1:28" x14ac:dyDescent="0.2">
      <c r="A1212" s="4">
        <v>50</v>
      </c>
      <c r="B1212" s="4">
        <v>0</v>
      </c>
      <c r="C1212" s="4">
        <v>0</v>
      </c>
      <c r="D1212" s="4">
        <v>1</v>
      </c>
      <c r="E1212" s="4">
        <v>217</v>
      </c>
      <c r="F1212" s="4">
        <f>ROUND(Source!AU1193,O1212)</f>
        <v>0</v>
      </c>
      <c r="G1212" s="4" t="s">
        <v>169</v>
      </c>
      <c r="H1212" s="4" t="s">
        <v>170</v>
      </c>
      <c r="I1212" s="4"/>
      <c r="J1212" s="4"/>
      <c r="K1212" s="4">
        <v>217</v>
      </c>
      <c r="L1212" s="4">
        <v>18</v>
      </c>
      <c r="M1212" s="4">
        <v>3</v>
      </c>
      <c r="N1212" s="4" t="s">
        <v>3</v>
      </c>
      <c r="O1212" s="4">
        <v>2</v>
      </c>
      <c r="P1212" s="4"/>
      <c r="Q1212" s="4"/>
      <c r="R1212" s="4"/>
      <c r="S1212" s="4"/>
      <c r="T1212" s="4"/>
      <c r="U1212" s="4"/>
      <c r="V1212" s="4"/>
      <c r="W1212" s="4">
        <v>0</v>
      </c>
      <c r="X1212" s="4">
        <v>1</v>
      </c>
      <c r="Y1212" s="4">
        <v>0</v>
      </c>
      <c r="Z1212" s="4"/>
      <c r="AA1212" s="4"/>
      <c r="AB1212" s="4"/>
    </row>
    <row r="1213" spans="1:28" x14ac:dyDescent="0.2">
      <c r="A1213" s="4">
        <v>50</v>
      </c>
      <c r="B1213" s="4">
        <v>0</v>
      </c>
      <c r="C1213" s="4">
        <v>0</v>
      </c>
      <c r="D1213" s="4">
        <v>1</v>
      </c>
      <c r="E1213" s="4">
        <v>230</v>
      </c>
      <c r="F1213" s="4">
        <f>ROUND(Source!BA1193,O1213)</f>
        <v>0</v>
      </c>
      <c r="G1213" s="4" t="s">
        <v>171</v>
      </c>
      <c r="H1213" s="4" t="s">
        <v>172</v>
      </c>
      <c r="I1213" s="4"/>
      <c r="J1213" s="4"/>
      <c r="K1213" s="4">
        <v>230</v>
      </c>
      <c r="L1213" s="4">
        <v>19</v>
      </c>
      <c r="M1213" s="4">
        <v>3</v>
      </c>
      <c r="N1213" s="4" t="s">
        <v>3</v>
      </c>
      <c r="O1213" s="4">
        <v>2</v>
      </c>
      <c r="P1213" s="4"/>
      <c r="Q1213" s="4"/>
      <c r="R1213" s="4"/>
      <c r="S1213" s="4"/>
      <c r="T1213" s="4"/>
      <c r="U1213" s="4"/>
      <c r="V1213" s="4"/>
      <c r="W1213" s="4">
        <v>0</v>
      </c>
      <c r="X1213" s="4">
        <v>1</v>
      </c>
      <c r="Y1213" s="4">
        <v>0</v>
      </c>
      <c r="Z1213" s="4"/>
      <c r="AA1213" s="4"/>
      <c r="AB1213" s="4"/>
    </row>
    <row r="1214" spans="1:28" x14ac:dyDescent="0.2">
      <c r="A1214" s="4">
        <v>50</v>
      </c>
      <c r="B1214" s="4">
        <v>0</v>
      </c>
      <c r="C1214" s="4">
        <v>0</v>
      </c>
      <c r="D1214" s="4">
        <v>1</v>
      </c>
      <c r="E1214" s="4">
        <v>206</v>
      </c>
      <c r="F1214" s="4">
        <f>ROUND(Source!T1193,O1214)</f>
        <v>0</v>
      </c>
      <c r="G1214" s="4" t="s">
        <v>173</v>
      </c>
      <c r="H1214" s="4" t="s">
        <v>174</v>
      </c>
      <c r="I1214" s="4"/>
      <c r="J1214" s="4"/>
      <c r="K1214" s="4">
        <v>206</v>
      </c>
      <c r="L1214" s="4">
        <v>20</v>
      </c>
      <c r="M1214" s="4">
        <v>3</v>
      </c>
      <c r="N1214" s="4" t="s">
        <v>3</v>
      </c>
      <c r="O1214" s="4">
        <v>2</v>
      </c>
      <c r="P1214" s="4"/>
      <c r="Q1214" s="4"/>
      <c r="R1214" s="4"/>
      <c r="S1214" s="4"/>
      <c r="T1214" s="4"/>
      <c r="U1214" s="4"/>
      <c r="V1214" s="4"/>
      <c r="W1214" s="4">
        <v>0</v>
      </c>
      <c r="X1214" s="4">
        <v>1</v>
      </c>
      <c r="Y1214" s="4">
        <v>0</v>
      </c>
      <c r="Z1214" s="4"/>
      <c r="AA1214" s="4"/>
      <c r="AB1214" s="4"/>
    </row>
    <row r="1215" spans="1:28" x14ac:dyDescent="0.2">
      <c r="A1215" s="4">
        <v>50</v>
      </c>
      <c r="B1215" s="4">
        <v>0</v>
      </c>
      <c r="C1215" s="4">
        <v>0</v>
      </c>
      <c r="D1215" s="4">
        <v>1</v>
      </c>
      <c r="E1215" s="4">
        <v>207</v>
      </c>
      <c r="F1215" s="4">
        <f>Source!U1193</f>
        <v>441.11586500000004</v>
      </c>
      <c r="G1215" s="4" t="s">
        <v>175</v>
      </c>
      <c r="H1215" s="4" t="s">
        <v>176</v>
      </c>
      <c r="I1215" s="4"/>
      <c r="J1215" s="4"/>
      <c r="K1215" s="4">
        <v>207</v>
      </c>
      <c r="L1215" s="4">
        <v>21</v>
      </c>
      <c r="M1215" s="4">
        <v>3</v>
      </c>
      <c r="N1215" s="4" t="s">
        <v>3</v>
      </c>
      <c r="O1215" s="4">
        <v>-1</v>
      </c>
      <c r="P1215" s="4"/>
      <c r="Q1215" s="4"/>
      <c r="R1215" s="4"/>
      <c r="S1215" s="4"/>
      <c r="T1215" s="4"/>
      <c r="U1215" s="4"/>
      <c r="V1215" s="4"/>
      <c r="W1215" s="4">
        <v>441.11586499999999</v>
      </c>
      <c r="X1215" s="4">
        <v>1</v>
      </c>
      <c r="Y1215" s="4">
        <v>441.11586499999999</v>
      </c>
      <c r="Z1215" s="4"/>
      <c r="AA1215" s="4"/>
      <c r="AB1215" s="4"/>
    </row>
    <row r="1216" spans="1:28" x14ac:dyDescent="0.2">
      <c r="A1216" s="4">
        <v>50</v>
      </c>
      <c r="B1216" s="4">
        <v>0</v>
      </c>
      <c r="C1216" s="4">
        <v>0</v>
      </c>
      <c r="D1216" s="4">
        <v>1</v>
      </c>
      <c r="E1216" s="4">
        <v>208</v>
      </c>
      <c r="F1216" s="4">
        <f>Source!V1193</f>
        <v>10.854543099999999</v>
      </c>
      <c r="G1216" s="4" t="s">
        <v>177</v>
      </c>
      <c r="H1216" s="4" t="s">
        <v>178</v>
      </c>
      <c r="I1216" s="4"/>
      <c r="J1216" s="4"/>
      <c r="K1216" s="4">
        <v>208</v>
      </c>
      <c r="L1216" s="4">
        <v>22</v>
      </c>
      <c r="M1216" s="4">
        <v>3</v>
      </c>
      <c r="N1216" s="4" t="s">
        <v>3</v>
      </c>
      <c r="O1216" s="4">
        <v>-1</v>
      </c>
      <c r="P1216" s="4"/>
      <c r="Q1216" s="4"/>
      <c r="R1216" s="4"/>
      <c r="S1216" s="4"/>
      <c r="T1216" s="4"/>
      <c r="U1216" s="4"/>
      <c r="V1216" s="4"/>
      <c r="W1216" s="4">
        <v>10.854543100000001</v>
      </c>
      <c r="X1216" s="4">
        <v>1</v>
      </c>
      <c r="Y1216" s="4">
        <v>10.854543100000001</v>
      </c>
      <c r="Z1216" s="4"/>
      <c r="AA1216" s="4"/>
      <c r="AB1216" s="4"/>
    </row>
    <row r="1217" spans="1:245" x14ac:dyDescent="0.2">
      <c r="A1217" s="4">
        <v>50</v>
      </c>
      <c r="B1217" s="4">
        <v>0</v>
      </c>
      <c r="C1217" s="4">
        <v>0</v>
      </c>
      <c r="D1217" s="4">
        <v>1</v>
      </c>
      <c r="E1217" s="4">
        <v>209</v>
      </c>
      <c r="F1217" s="4">
        <f>ROUND(Source!W1193,O1217)</f>
        <v>0</v>
      </c>
      <c r="G1217" s="4" t="s">
        <v>179</v>
      </c>
      <c r="H1217" s="4" t="s">
        <v>180</v>
      </c>
      <c r="I1217" s="4"/>
      <c r="J1217" s="4"/>
      <c r="K1217" s="4">
        <v>209</v>
      </c>
      <c r="L1217" s="4">
        <v>23</v>
      </c>
      <c r="M1217" s="4">
        <v>3</v>
      </c>
      <c r="N1217" s="4" t="s">
        <v>3</v>
      </c>
      <c r="O1217" s="4">
        <v>2</v>
      </c>
      <c r="P1217" s="4"/>
      <c r="Q1217" s="4"/>
      <c r="R1217" s="4"/>
      <c r="S1217" s="4"/>
      <c r="T1217" s="4"/>
      <c r="U1217" s="4"/>
      <c r="V1217" s="4"/>
      <c r="W1217" s="4">
        <v>0</v>
      </c>
      <c r="X1217" s="4">
        <v>1</v>
      </c>
      <c r="Y1217" s="4">
        <v>0</v>
      </c>
      <c r="Z1217" s="4"/>
      <c r="AA1217" s="4"/>
      <c r="AB1217" s="4"/>
    </row>
    <row r="1218" spans="1:245" x14ac:dyDescent="0.2">
      <c r="A1218" s="4">
        <v>50</v>
      </c>
      <c r="B1218" s="4">
        <v>0</v>
      </c>
      <c r="C1218" s="4">
        <v>0</v>
      </c>
      <c r="D1218" s="4">
        <v>1</v>
      </c>
      <c r="E1218" s="4">
        <v>233</v>
      </c>
      <c r="F1218" s="4">
        <f>ROUND(Source!BD1193,O1218)</f>
        <v>0</v>
      </c>
      <c r="G1218" s="4" t="s">
        <v>181</v>
      </c>
      <c r="H1218" s="4" t="s">
        <v>182</v>
      </c>
      <c r="I1218" s="4"/>
      <c r="J1218" s="4"/>
      <c r="K1218" s="4">
        <v>233</v>
      </c>
      <c r="L1218" s="4">
        <v>24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>
        <v>0</v>
      </c>
      <c r="X1218" s="4">
        <v>1</v>
      </c>
      <c r="Y1218" s="4">
        <v>0</v>
      </c>
      <c r="Z1218" s="4"/>
      <c r="AA1218" s="4"/>
      <c r="AB1218" s="4"/>
    </row>
    <row r="1219" spans="1:245" x14ac:dyDescent="0.2">
      <c r="A1219" s="4">
        <v>50</v>
      </c>
      <c r="B1219" s="4">
        <v>0</v>
      </c>
      <c r="C1219" s="4">
        <v>0</v>
      </c>
      <c r="D1219" s="4">
        <v>1</v>
      </c>
      <c r="E1219" s="4">
        <v>210</v>
      </c>
      <c r="F1219" s="4">
        <f>ROUND(Source!X1193,O1219)</f>
        <v>157411.95000000001</v>
      </c>
      <c r="G1219" s="4" t="s">
        <v>183</v>
      </c>
      <c r="H1219" s="4" t="s">
        <v>184</v>
      </c>
      <c r="I1219" s="4"/>
      <c r="J1219" s="4"/>
      <c r="K1219" s="4">
        <v>210</v>
      </c>
      <c r="L1219" s="4">
        <v>25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>
        <v>157411.95000000001</v>
      </c>
      <c r="X1219" s="4">
        <v>1</v>
      </c>
      <c r="Y1219" s="4">
        <v>157411.95000000001</v>
      </c>
      <c r="Z1219" s="4"/>
      <c r="AA1219" s="4"/>
      <c r="AB1219" s="4"/>
    </row>
    <row r="1220" spans="1:245" x14ac:dyDescent="0.2">
      <c r="A1220" s="4">
        <v>50</v>
      </c>
      <c r="B1220" s="4">
        <v>0</v>
      </c>
      <c r="C1220" s="4">
        <v>0</v>
      </c>
      <c r="D1220" s="4">
        <v>1</v>
      </c>
      <c r="E1220" s="4">
        <v>211</v>
      </c>
      <c r="F1220" s="4">
        <f>ROUND(Source!Y1193,O1220)</f>
        <v>92692.24</v>
      </c>
      <c r="G1220" s="4" t="s">
        <v>185</v>
      </c>
      <c r="H1220" s="4" t="s">
        <v>186</v>
      </c>
      <c r="I1220" s="4"/>
      <c r="J1220" s="4"/>
      <c r="K1220" s="4">
        <v>211</v>
      </c>
      <c r="L1220" s="4">
        <v>26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>
        <v>92692.24</v>
      </c>
      <c r="X1220" s="4">
        <v>1</v>
      </c>
      <c r="Y1220" s="4">
        <v>92692.24</v>
      </c>
      <c r="Z1220" s="4"/>
      <c r="AA1220" s="4"/>
      <c r="AB1220" s="4"/>
    </row>
    <row r="1221" spans="1:245" x14ac:dyDescent="0.2">
      <c r="A1221" s="4">
        <v>50</v>
      </c>
      <c r="B1221" s="4">
        <v>0</v>
      </c>
      <c r="C1221" s="4">
        <v>0</v>
      </c>
      <c r="D1221" s="4">
        <v>1</v>
      </c>
      <c r="E1221" s="4">
        <v>224</v>
      </c>
      <c r="F1221" s="4">
        <f>ROUND(Source!AR1193,O1221)</f>
        <v>816762.8</v>
      </c>
      <c r="G1221" s="4" t="s">
        <v>187</v>
      </c>
      <c r="H1221" s="4" t="s">
        <v>188</v>
      </c>
      <c r="I1221" s="4"/>
      <c r="J1221" s="4"/>
      <c r="K1221" s="4">
        <v>224</v>
      </c>
      <c r="L1221" s="4">
        <v>27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>
        <v>816762.8</v>
      </c>
      <c r="X1221" s="4">
        <v>1</v>
      </c>
      <c r="Y1221" s="4">
        <v>816762.8</v>
      </c>
      <c r="Z1221" s="4"/>
      <c r="AA1221" s="4"/>
      <c r="AB1221" s="4"/>
    </row>
    <row r="1223" spans="1:245" x14ac:dyDescent="0.2">
      <c r="A1223" s="1">
        <v>4</v>
      </c>
      <c r="B1223" s="1">
        <v>1</v>
      </c>
      <c r="C1223" s="1"/>
      <c r="D1223" s="1">
        <f>ROW(A1261)</f>
        <v>1261</v>
      </c>
      <c r="E1223" s="1"/>
      <c r="F1223" s="1" t="s">
        <v>3</v>
      </c>
      <c r="G1223" s="1" t="s">
        <v>694</v>
      </c>
      <c r="H1223" s="1" t="s">
        <v>3</v>
      </c>
      <c r="I1223" s="1">
        <v>0</v>
      </c>
      <c r="J1223" s="1"/>
      <c r="K1223" s="1">
        <v>-1</v>
      </c>
      <c r="L1223" s="1"/>
      <c r="M1223" s="1" t="s">
        <v>3</v>
      </c>
      <c r="N1223" s="1"/>
      <c r="O1223" s="1"/>
      <c r="P1223" s="1"/>
      <c r="Q1223" s="1"/>
      <c r="R1223" s="1"/>
      <c r="S1223" s="1">
        <v>0</v>
      </c>
      <c r="T1223" s="1"/>
      <c r="U1223" s="1" t="s">
        <v>3</v>
      </c>
      <c r="V1223" s="1">
        <v>0</v>
      </c>
      <c r="W1223" s="1"/>
      <c r="X1223" s="1"/>
      <c r="Y1223" s="1"/>
      <c r="Z1223" s="1"/>
      <c r="AA1223" s="1"/>
      <c r="AB1223" s="1" t="s">
        <v>3</v>
      </c>
      <c r="AC1223" s="1" t="s">
        <v>3</v>
      </c>
      <c r="AD1223" s="1" t="s">
        <v>3</v>
      </c>
      <c r="AE1223" s="1" t="s">
        <v>3</v>
      </c>
      <c r="AF1223" s="1" t="s">
        <v>3</v>
      </c>
      <c r="AG1223" s="1" t="s">
        <v>3</v>
      </c>
      <c r="AH1223" s="1"/>
      <c r="AI1223" s="1"/>
      <c r="AJ1223" s="1"/>
      <c r="AK1223" s="1"/>
      <c r="AL1223" s="1"/>
      <c r="AM1223" s="1"/>
      <c r="AN1223" s="1"/>
      <c r="AO1223" s="1"/>
      <c r="AP1223" s="1" t="s">
        <v>3</v>
      </c>
      <c r="AQ1223" s="1" t="s">
        <v>3</v>
      </c>
      <c r="AR1223" s="1" t="s">
        <v>3</v>
      </c>
      <c r="AS1223" s="1"/>
      <c r="AT1223" s="1"/>
      <c r="AU1223" s="1"/>
      <c r="AV1223" s="1"/>
      <c r="AW1223" s="1"/>
      <c r="AX1223" s="1"/>
      <c r="AY1223" s="1"/>
      <c r="AZ1223" s="1" t="s">
        <v>3</v>
      </c>
      <c r="BA1223" s="1"/>
      <c r="BB1223" s="1" t="s">
        <v>3</v>
      </c>
      <c r="BC1223" s="1" t="s">
        <v>3</v>
      </c>
      <c r="BD1223" s="1" t="s">
        <v>3</v>
      </c>
      <c r="BE1223" s="1" t="s">
        <v>3</v>
      </c>
      <c r="BF1223" s="1" t="s">
        <v>3</v>
      </c>
      <c r="BG1223" s="1" t="s">
        <v>3</v>
      </c>
      <c r="BH1223" s="1" t="s">
        <v>3</v>
      </c>
      <c r="BI1223" s="1" t="s">
        <v>3</v>
      </c>
      <c r="BJ1223" s="1" t="s">
        <v>3</v>
      </c>
      <c r="BK1223" s="1" t="s">
        <v>3</v>
      </c>
      <c r="BL1223" s="1" t="s">
        <v>3</v>
      </c>
      <c r="BM1223" s="1" t="s">
        <v>3</v>
      </c>
      <c r="BN1223" s="1" t="s">
        <v>3</v>
      </c>
      <c r="BO1223" s="1" t="s">
        <v>3</v>
      </c>
      <c r="BP1223" s="1" t="s">
        <v>3</v>
      </c>
      <c r="BQ1223" s="1"/>
      <c r="BR1223" s="1"/>
      <c r="BS1223" s="1"/>
      <c r="BT1223" s="1"/>
      <c r="BU1223" s="1"/>
      <c r="BV1223" s="1"/>
      <c r="BW1223" s="1"/>
      <c r="BX1223" s="1">
        <v>0</v>
      </c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>
        <v>0</v>
      </c>
    </row>
    <row r="1225" spans="1:245" x14ac:dyDescent="0.2">
      <c r="A1225" s="2">
        <v>52</v>
      </c>
      <c r="B1225" s="2">
        <f t="shared" ref="B1225:G1225" si="1064">B1261</f>
        <v>1</v>
      </c>
      <c r="C1225" s="2">
        <f t="shared" si="1064"/>
        <v>4</v>
      </c>
      <c r="D1225" s="2">
        <f t="shared" si="1064"/>
        <v>1223</v>
      </c>
      <c r="E1225" s="2">
        <f t="shared" si="1064"/>
        <v>0</v>
      </c>
      <c r="F1225" s="2" t="str">
        <f t="shared" si="1064"/>
        <v/>
      </c>
      <c r="G1225" s="2" t="str">
        <f t="shared" si="1064"/>
        <v>Система ВЕ22 (В31, В32)</v>
      </c>
      <c r="H1225" s="2"/>
      <c r="I1225" s="2"/>
      <c r="J1225" s="2"/>
      <c r="K1225" s="2"/>
      <c r="L1225" s="2"/>
      <c r="M1225" s="2"/>
      <c r="N1225" s="2"/>
      <c r="O1225" s="2">
        <f t="shared" ref="O1225:AT1225" si="1065">O1261</f>
        <v>941762.67</v>
      </c>
      <c r="P1225" s="2">
        <f t="shared" si="1065"/>
        <v>713567.31</v>
      </c>
      <c r="Q1225" s="2">
        <f t="shared" si="1065"/>
        <v>16790.61</v>
      </c>
      <c r="R1225" s="2">
        <f t="shared" si="1065"/>
        <v>6566.5</v>
      </c>
      <c r="S1225" s="2">
        <f t="shared" si="1065"/>
        <v>211404.75</v>
      </c>
      <c r="T1225" s="2">
        <f t="shared" si="1065"/>
        <v>0</v>
      </c>
      <c r="U1225" s="2">
        <f t="shared" si="1065"/>
        <v>701.78633000000002</v>
      </c>
      <c r="V1225" s="2">
        <f t="shared" si="1065"/>
        <v>16.690244199999999</v>
      </c>
      <c r="W1225" s="2">
        <f t="shared" si="1065"/>
        <v>0</v>
      </c>
      <c r="X1225" s="2">
        <f t="shared" si="1065"/>
        <v>250761.33</v>
      </c>
      <c r="Y1225" s="2">
        <f t="shared" si="1065"/>
        <v>147742.39999999999</v>
      </c>
      <c r="Z1225" s="2">
        <f t="shared" si="1065"/>
        <v>0</v>
      </c>
      <c r="AA1225" s="2">
        <f t="shared" si="1065"/>
        <v>0</v>
      </c>
      <c r="AB1225" s="2">
        <f t="shared" si="1065"/>
        <v>941762.67</v>
      </c>
      <c r="AC1225" s="2">
        <f t="shared" si="1065"/>
        <v>713567.31</v>
      </c>
      <c r="AD1225" s="2">
        <f t="shared" si="1065"/>
        <v>16790.61</v>
      </c>
      <c r="AE1225" s="2">
        <f t="shared" si="1065"/>
        <v>6566.5</v>
      </c>
      <c r="AF1225" s="2">
        <f t="shared" si="1065"/>
        <v>211404.75</v>
      </c>
      <c r="AG1225" s="2">
        <f t="shared" si="1065"/>
        <v>0</v>
      </c>
      <c r="AH1225" s="2">
        <f t="shared" si="1065"/>
        <v>701.78633000000002</v>
      </c>
      <c r="AI1225" s="2">
        <f t="shared" si="1065"/>
        <v>16.690244199999999</v>
      </c>
      <c r="AJ1225" s="2">
        <f t="shared" si="1065"/>
        <v>0</v>
      </c>
      <c r="AK1225" s="2">
        <f t="shared" si="1065"/>
        <v>250761.33</v>
      </c>
      <c r="AL1225" s="2">
        <f t="shared" si="1065"/>
        <v>147742.39999999999</v>
      </c>
      <c r="AM1225" s="2">
        <f t="shared" si="1065"/>
        <v>0</v>
      </c>
      <c r="AN1225" s="2">
        <f t="shared" si="1065"/>
        <v>0</v>
      </c>
      <c r="AO1225" s="2">
        <f t="shared" si="1065"/>
        <v>0</v>
      </c>
      <c r="AP1225" s="2">
        <f t="shared" si="1065"/>
        <v>2608.44</v>
      </c>
      <c r="AQ1225" s="2">
        <f t="shared" si="1065"/>
        <v>0</v>
      </c>
      <c r="AR1225" s="2">
        <f t="shared" si="1065"/>
        <v>1340266.3999999999</v>
      </c>
      <c r="AS1225" s="2">
        <f t="shared" si="1065"/>
        <v>1337657.96</v>
      </c>
      <c r="AT1225" s="2">
        <f t="shared" si="1065"/>
        <v>0</v>
      </c>
      <c r="AU1225" s="2">
        <f t="shared" ref="AU1225:BZ1225" si="1066">AU1261</f>
        <v>0</v>
      </c>
      <c r="AV1225" s="2">
        <f t="shared" si="1066"/>
        <v>713567.31</v>
      </c>
      <c r="AW1225" s="2">
        <f t="shared" si="1066"/>
        <v>710958.87</v>
      </c>
      <c r="AX1225" s="2">
        <f t="shared" si="1066"/>
        <v>0</v>
      </c>
      <c r="AY1225" s="2">
        <f t="shared" si="1066"/>
        <v>710958.87</v>
      </c>
      <c r="AZ1225" s="2">
        <f t="shared" si="1066"/>
        <v>2608.44</v>
      </c>
      <c r="BA1225" s="2">
        <f t="shared" si="1066"/>
        <v>0</v>
      </c>
      <c r="BB1225" s="2">
        <f t="shared" si="1066"/>
        <v>0</v>
      </c>
      <c r="BC1225" s="2">
        <f t="shared" si="1066"/>
        <v>0</v>
      </c>
      <c r="BD1225" s="2">
        <f t="shared" si="1066"/>
        <v>0</v>
      </c>
      <c r="BE1225" s="2">
        <f t="shared" si="1066"/>
        <v>0</v>
      </c>
      <c r="BF1225" s="2">
        <f t="shared" si="1066"/>
        <v>0</v>
      </c>
      <c r="BG1225" s="2">
        <f t="shared" si="1066"/>
        <v>0</v>
      </c>
      <c r="BH1225" s="2">
        <f t="shared" si="1066"/>
        <v>0</v>
      </c>
      <c r="BI1225" s="2">
        <f t="shared" si="1066"/>
        <v>0</v>
      </c>
      <c r="BJ1225" s="2">
        <f t="shared" si="1066"/>
        <v>0</v>
      </c>
      <c r="BK1225" s="2">
        <f t="shared" si="1066"/>
        <v>0</v>
      </c>
      <c r="BL1225" s="2">
        <f t="shared" si="1066"/>
        <v>0</v>
      </c>
      <c r="BM1225" s="2">
        <f t="shared" si="1066"/>
        <v>0</v>
      </c>
      <c r="BN1225" s="2">
        <f t="shared" si="1066"/>
        <v>0</v>
      </c>
      <c r="BO1225" s="2">
        <f t="shared" si="1066"/>
        <v>0</v>
      </c>
      <c r="BP1225" s="2">
        <f t="shared" si="1066"/>
        <v>0</v>
      </c>
      <c r="BQ1225" s="2">
        <f t="shared" si="1066"/>
        <v>0</v>
      </c>
      <c r="BR1225" s="2">
        <f t="shared" si="1066"/>
        <v>0</v>
      </c>
      <c r="BS1225" s="2">
        <f t="shared" si="1066"/>
        <v>0</v>
      </c>
      <c r="BT1225" s="2">
        <f t="shared" si="1066"/>
        <v>0</v>
      </c>
      <c r="BU1225" s="2">
        <f t="shared" si="1066"/>
        <v>0</v>
      </c>
      <c r="BV1225" s="2">
        <f t="shared" si="1066"/>
        <v>0</v>
      </c>
      <c r="BW1225" s="2">
        <f t="shared" si="1066"/>
        <v>0</v>
      </c>
      <c r="BX1225" s="2">
        <f t="shared" si="1066"/>
        <v>0</v>
      </c>
      <c r="BY1225" s="2">
        <f t="shared" si="1066"/>
        <v>2608.44</v>
      </c>
      <c r="BZ1225" s="2">
        <f t="shared" si="1066"/>
        <v>0</v>
      </c>
      <c r="CA1225" s="2">
        <f t="shared" ref="CA1225:DF1225" si="1067">CA1261</f>
        <v>1340266.3999999999</v>
      </c>
      <c r="CB1225" s="2">
        <f t="shared" si="1067"/>
        <v>1337657.96</v>
      </c>
      <c r="CC1225" s="2">
        <f t="shared" si="1067"/>
        <v>0</v>
      </c>
      <c r="CD1225" s="2">
        <f t="shared" si="1067"/>
        <v>0</v>
      </c>
      <c r="CE1225" s="2">
        <f t="shared" si="1067"/>
        <v>713567.31</v>
      </c>
      <c r="CF1225" s="2">
        <f t="shared" si="1067"/>
        <v>710958.87000000011</v>
      </c>
      <c r="CG1225" s="2">
        <f t="shared" si="1067"/>
        <v>0</v>
      </c>
      <c r="CH1225" s="2">
        <f t="shared" si="1067"/>
        <v>710958.87000000011</v>
      </c>
      <c r="CI1225" s="2">
        <f t="shared" si="1067"/>
        <v>2608.44</v>
      </c>
      <c r="CJ1225" s="2">
        <f t="shared" si="1067"/>
        <v>0</v>
      </c>
      <c r="CK1225" s="2">
        <f t="shared" si="1067"/>
        <v>0</v>
      </c>
      <c r="CL1225" s="2">
        <f t="shared" si="1067"/>
        <v>0</v>
      </c>
      <c r="CM1225" s="2">
        <f t="shared" si="1067"/>
        <v>0</v>
      </c>
      <c r="CN1225" s="2">
        <f t="shared" si="1067"/>
        <v>0</v>
      </c>
      <c r="CO1225" s="2">
        <f t="shared" si="1067"/>
        <v>0</v>
      </c>
      <c r="CP1225" s="2">
        <f t="shared" si="1067"/>
        <v>0</v>
      </c>
      <c r="CQ1225" s="2">
        <f t="shared" si="1067"/>
        <v>0</v>
      </c>
      <c r="CR1225" s="2">
        <f t="shared" si="1067"/>
        <v>0</v>
      </c>
      <c r="CS1225" s="2">
        <f t="shared" si="1067"/>
        <v>0</v>
      </c>
      <c r="CT1225" s="2">
        <f t="shared" si="1067"/>
        <v>0</v>
      </c>
      <c r="CU1225" s="2">
        <f t="shared" si="1067"/>
        <v>0</v>
      </c>
      <c r="CV1225" s="2">
        <f t="shared" si="1067"/>
        <v>0</v>
      </c>
      <c r="CW1225" s="2">
        <f t="shared" si="1067"/>
        <v>0</v>
      </c>
      <c r="CX1225" s="2">
        <f t="shared" si="1067"/>
        <v>0</v>
      </c>
      <c r="CY1225" s="2">
        <f t="shared" si="1067"/>
        <v>0</v>
      </c>
      <c r="CZ1225" s="2">
        <f t="shared" si="1067"/>
        <v>0</v>
      </c>
      <c r="DA1225" s="2">
        <f t="shared" si="1067"/>
        <v>0</v>
      </c>
      <c r="DB1225" s="2">
        <f t="shared" si="1067"/>
        <v>0</v>
      </c>
      <c r="DC1225" s="2">
        <f t="shared" si="1067"/>
        <v>0</v>
      </c>
      <c r="DD1225" s="2">
        <f t="shared" si="1067"/>
        <v>0</v>
      </c>
      <c r="DE1225" s="2">
        <f t="shared" si="1067"/>
        <v>0</v>
      </c>
      <c r="DF1225" s="2">
        <f t="shared" si="1067"/>
        <v>0</v>
      </c>
      <c r="DG1225" s="3">
        <f t="shared" ref="DG1225:EL1225" si="1068">DG1261</f>
        <v>0</v>
      </c>
      <c r="DH1225" s="3">
        <f t="shared" si="1068"/>
        <v>0</v>
      </c>
      <c r="DI1225" s="3">
        <f t="shared" si="1068"/>
        <v>0</v>
      </c>
      <c r="DJ1225" s="3">
        <f t="shared" si="1068"/>
        <v>0</v>
      </c>
      <c r="DK1225" s="3">
        <f t="shared" si="1068"/>
        <v>0</v>
      </c>
      <c r="DL1225" s="3">
        <f t="shared" si="1068"/>
        <v>0</v>
      </c>
      <c r="DM1225" s="3">
        <f t="shared" si="1068"/>
        <v>0</v>
      </c>
      <c r="DN1225" s="3">
        <f t="shared" si="1068"/>
        <v>0</v>
      </c>
      <c r="DO1225" s="3">
        <f t="shared" si="1068"/>
        <v>0</v>
      </c>
      <c r="DP1225" s="3">
        <f t="shared" si="1068"/>
        <v>0</v>
      </c>
      <c r="DQ1225" s="3">
        <f t="shared" si="1068"/>
        <v>0</v>
      </c>
      <c r="DR1225" s="3">
        <f t="shared" si="1068"/>
        <v>0</v>
      </c>
      <c r="DS1225" s="3">
        <f t="shared" si="1068"/>
        <v>0</v>
      </c>
      <c r="DT1225" s="3">
        <f t="shared" si="1068"/>
        <v>0</v>
      </c>
      <c r="DU1225" s="3">
        <f t="shared" si="1068"/>
        <v>0</v>
      </c>
      <c r="DV1225" s="3">
        <f t="shared" si="1068"/>
        <v>0</v>
      </c>
      <c r="DW1225" s="3">
        <f t="shared" si="1068"/>
        <v>0</v>
      </c>
      <c r="DX1225" s="3">
        <f t="shared" si="1068"/>
        <v>0</v>
      </c>
      <c r="DY1225" s="3">
        <f t="shared" si="1068"/>
        <v>0</v>
      </c>
      <c r="DZ1225" s="3">
        <f t="shared" si="1068"/>
        <v>0</v>
      </c>
      <c r="EA1225" s="3">
        <f t="shared" si="1068"/>
        <v>0</v>
      </c>
      <c r="EB1225" s="3">
        <f t="shared" si="1068"/>
        <v>0</v>
      </c>
      <c r="EC1225" s="3">
        <f t="shared" si="1068"/>
        <v>0</v>
      </c>
      <c r="ED1225" s="3">
        <f t="shared" si="1068"/>
        <v>0</v>
      </c>
      <c r="EE1225" s="3">
        <f t="shared" si="1068"/>
        <v>0</v>
      </c>
      <c r="EF1225" s="3">
        <f t="shared" si="1068"/>
        <v>0</v>
      </c>
      <c r="EG1225" s="3">
        <f t="shared" si="1068"/>
        <v>0</v>
      </c>
      <c r="EH1225" s="3">
        <f t="shared" si="1068"/>
        <v>0</v>
      </c>
      <c r="EI1225" s="3">
        <f t="shared" si="1068"/>
        <v>0</v>
      </c>
      <c r="EJ1225" s="3">
        <f t="shared" si="1068"/>
        <v>0</v>
      </c>
      <c r="EK1225" s="3">
        <f t="shared" si="1068"/>
        <v>0</v>
      </c>
      <c r="EL1225" s="3">
        <f t="shared" si="1068"/>
        <v>0</v>
      </c>
      <c r="EM1225" s="3">
        <f t="shared" ref="EM1225:FR1225" si="1069">EM1261</f>
        <v>0</v>
      </c>
      <c r="EN1225" s="3">
        <f t="shared" si="1069"/>
        <v>0</v>
      </c>
      <c r="EO1225" s="3">
        <f t="shared" si="1069"/>
        <v>0</v>
      </c>
      <c r="EP1225" s="3">
        <f t="shared" si="1069"/>
        <v>0</v>
      </c>
      <c r="EQ1225" s="3">
        <f t="shared" si="1069"/>
        <v>0</v>
      </c>
      <c r="ER1225" s="3">
        <f t="shared" si="1069"/>
        <v>0</v>
      </c>
      <c r="ES1225" s="3">
        <f t="shared" si="1069"/>
        <v>0</v>
      </c>
      <c r="ET1225" s="3">
        <f t="shared" si="1069"/>
        <v>0</v>
      </c>
      <c r="EU1225" s="3">
        <f t="shared" si="1069"/>
        <v>0</v>
      </c>
      <c r="EV1225" s="3">
        <f t="shared" si="1069"/>
        <v>0</v>
      </c>
      <c r="EW1225" s="3">
        <f t="shared" si="1069"/>
        <v>0</v>
      </c>
      <c r="EX1225" s="3">
        <f t="shared" si="1069"/>
        <v>0</v>
      </c>
      <c r="EY1225" s="3">
        <f t="shared" si="1069"/>
        <v>0</v>
      </c>
      <c r="EZ1225" s="3">
        <f t="shared" si="1069"/>
        <v>0</v>
      </c>
      <c r="FA1225" s="3">
        <f t="shared" si="1069"/>
        <v>0</v>
      </c>
      <c r="FB1225" s="3">
        <f t="shared" si="1069"/>
        <v>0</v>
      </c>
      <c r="FC1225" s="3">
        <f t="shared" si="1069"/>
        <v>0</v>
      </c>
      <c r="FD1225" s="3">
        <f t="shared" si="1069"/>
        <v>0</v>
      </c>
      <c r="FE1225" s="3">
        <f t="shared" si="1069"/>
        <v>0</v>
      </c>
      <c r="FF1225" s="3">
        <f t="shared" si="1069"/>
        <v>0</v>
      </c>
      <c r="FG1225" s="3">
        <f t="shared" si="1069"/>
        <v>0</v>
      </c>
      <c r="FH1225" s="3">
        <f t="shared" si="1069"/>
        <v>0</v>
      </c>
      <c r="FI1225" s="3">
        <f t="shared" si="1069"/>
        <v>0</v>
      </c>
      <c r="FJ1225" s="3">
        <f t="shared" si="1069"/>
        <v>0</v>
      </c>
      <c r="FK1225" s="3">
        <f t="shared" si="1069"/>
        <v>0</v>
      </c>
      <c r="FL1225" s="3">
        <f t="shared" si="1069"/>
        <v>0</v>
      </c>
      <c r="FM1225" s="3">
        <f t="shared" si="1069"/>
        <v>0</v>
      </c>
      <c r="FN1225" s="3">
        <f t="shared" si="1069"/>
        <v>0</v>
      </c>
      <c r="FO1225" s="3">
        <f t="shared" si="1069"/>
        <v>0</v>
      </c>
      <c r="FP1225" s="3">
        <f t="shared" si="1069"/>
        <v>0</v>
      </c>
      <c r="FQ1225" s="3">
        <f t="shared" si="1069"/>
        <v>0</v>
      </c>
      <c r="FR1225" s="3">
        <f t="shared" si="1069"/>
        <v>0</v>
      </c>
      <c r="FS1225" s="3">
        <f t="shared" ref="FS1225:GX1225" si="1070">FS1261</f>
        <v>0</v>
      </c>
      <c r="FT1225" s="3">
        <f t="shared" si="1070"/>
        <v>0</v>
      </c>
      <c r="FU1225" s="3">
        <f t="shared" si="1070"/>
        <v>0</v>
      </c>
      <c r="FV1225" s="3">
        <f t="shared" si="1070"/>
        <v>0</v>
      </c>
      <c r="FW1225" s="3">
        <f t="shared" si="1070"/>
        <v>0</v>
      </c>
      <c r="FX1225" s="3">
        <f t="shared" si="1070"/>
        <v>0</v>
      </c>
      <c r="FY1225" s="3">
        <f t="shared" si="1070"/>
        <v>0</v>
      </c>
      <c r="FZ1225" s="3">
        <f t="shared" si="1070"/>
        <v>0</v>
      </c>
      <c r="GA1225" s="3">
        <f t="shared" si="1070"/>
        <v>0</v>
      </c>
      <c r="GB1225" s="3">
        <f t="shared" si="1070"/>
        <v>0</v>
      </c>
      <c r="GC1225" s="3">
        <f t="shared" si="1070"/>
        <v>0</v>
      </c>
      <c r="GD1225" s="3">
        <f t="shared" si="1070"/>
        <v>0</v>
      </c>
      <c r="GE1225" s="3">
        <f t="shared" si="1070"/>
        <v>0</v>
      </c>
      <c r="GF1225" s="3">
        <f t="shared" si="1070"/>
        <v>0</v>
      </c>
      <c r="GG1225" s="3">
        <f t="shared" si="1070"/>
        <v>0</v>
      </c>
      <c r="GH1225" s="3">
        <f t="shared" si="1070"/>
        <v>0</v>
      </c>
      <c r="GI1225" s="3">
        <f t="shared" si="1070"/>
        <v>0</v>
      </c>
      <c r="GJ1225" s="3">
        <f t="shared" si="1070"/>
        <v>0</v>
      </c>
      <c r="GK1225" s="3">
        <f t="shared" si="1070"/>
        <v>0</v>
      </c>
      <c r="GL1225" s="3">
        <f t="shared" si="1070"/>
        <v>0</v>
      </c>
      <c r="GM1225" s="3">
        <f t="shared" si="1070"/>
        <v>0</v>
      </c>
      <c r="GN1225" s="3">
        <f t="shared" si="1070"/>
        <v>0</v>
      </c>
      <c r="GO1225" s="3">
        <f t="shared" si="1070"/>
        <v>0</v>
      </c>
      <c r="GP1225" s="3">
        <f t="shared" si="1070"/>
        <v>0</v>
      </c>
      <c r="GQ1225" s="3">
        <f t="shared" si="1070"/>
        <v>0</v>
      </c>
      <c r="GR1225" s="3">
        <f t="shared" si="1070"/>
        <v>0</v>
      </c>
      <c r="GS1225" s="3">
        <f t="shared" si="1070"/>
        <v>0</v>
      </c>
      <c r="GT1225" s="3">
        <f t="shared" si="1070"/>
        <v>0</v>
      </c>
      <c r="GU1225" s="3">
        <f t="shared" si="1070"/>
        <v>0</v>
      </c>
      <c r="GV1225" s="3">
        <f t="shared" si="1070"/>
        <v>0</v>
      </c>
      <c r="GW1225" s="3">
        <f t="shared" si="1070"/>
        <v>0</v>
      </c>
      <c r="GX1225" s="3">
        <f t="shared" si="1070"/>
        <v>0</v>
      </c>
    </row>
    <row r="1227" spans="1:245" x14ac:dyDescent="0.2">
      <c r="A1227">
        <v>17</v>
      </c>
      <c r="B1227">
        <v>1</v>
      </c>
      <c r="C1227">
        <f>ROW(SmtRes!A1565)</f>
        <v>1565</v>
      </c>
      <c r="D1227">
        <f>ROW(EtalonRes!A1792)</f>
        <v>1792</v>
      </c>
      <c r="E1227" t="s">
        <v>695</v>
      </c>
      <c r="F1227" t="s">
        <v>15</v>
      </c>
      <c r="G1227" t="s">
        <v>16</v>
      </c>
      <c r="H1227" t="s">
        <v>17</v>
      </c>
      <c r="I1227">
        <v>2</v>
      </c>
      <c r="J1227">
        <v>0</v>
      </c>
      <c r="K1227">
        <v>2</v>
      </c>
      <c r="O1227">
        <f t="shared" ref="O1227:O1259" si="1071">ROUND(CP1227,2)</f>
        <v>2683.48</v>
      </c>
      <c r="P1227">
        <f t="shared" ref="P1227:P1259" si="1072">ROUND(CQ1227*I1227,2)</f>
        <v>36.99</v>
      </c>
      <c r="Q1227">
        <f t="shared" ref="Q1227:Q1259" si="1073">ROUND(CR1227*I1227,2)</f>
        <v>184.31</v>
      </c>
      <c r="R1227">
        <f t="shared" ref="R1227:R1259" si="1074">ROUND(CS1227*I1227,2)</f>
        <v>42.07</v>
      </c>
      <c r="S1227">
        <f t="shared" ref="S1227:S1259" si="1075">ROUND(CT1227*I1227,2)</f>
        <v>2462.1799999999998</v>
      </c>
      <c r="T1227">
        <f t="shared" ref="T1227:T1259" si="1076">ROUND(CU1227*I1227,2)</f>
        <v>0</v>
      </c>
      <c r="U1227">
        <f t="shared" ref="U1227:U1259" si="1077">CV1227*I1227</f>
        <v>7.665</v>
      </c>
      <c r="V1227">
        <f t="shared" ref="V1227:V1259" si="1078">CW1227*I1227</f>
        <v>0.10500000000000001</v>
      </c>
      <c r="W1227">
        <f t="shared" ref="W1227:W1259" si="1079">ROUND(CX1227*I1227,2)</f>
        <v>0</v>
      </c>
      <c r="X1227">
        <f t="shared" ref="X1227:X1259" si="1080">ROUND(CY1227,2)</f>
        <v>3030.14</v>
      </c>
      <c r="Y1227">
        <f t="shared" ref="Y1227:Y1259" si="1081">ROUND(CZ1227,2)</f>
        <v>1803.06</v>
      </c>
      <c r="AA1227">
        <v>51651743</v>
      </c>
      <c r="AB1227">
        <f t="shared" ref="AB1227:AB1259" si="1082">ROUND((AC1227+AD1227+AF1227),2)</f>
        <v>45.85</v>
      </c>
      <c r="AC1227">
        <f t="shared" ref="AC1227:AC1259" si="1083">ROUND((ES1227),2)</f>
        <v>2.0299999999999998</v>
      </c>
      <c r="AD1227">
        <f>ROUND(((((ET1227*ROUND(1.05,7)))-((EU1227*ROUND(1.05,7))))+AE1227),2)</f>
        <v>6.95</v>
      </c>
      <c r="AE1227">
        <f>ROUND(((EU1227*ROUND(1.05,7))),2)</f>
        <v>0.63</v>
      </c>
      <c r="AF1227">
        <f>ROUND(((EV1227*ROUND(1.05,7))),2)</f>
        <v>36.869999999999997</v>
      </c>
      <c r="AG1227">
        <f t="shared" ref="AG1227:AG1259" si="1084">ROUND((AP1227),2)</f>
        <v>0</v>
      </c>
      <c r="AH1227">
        <f>((EW1227*ROUND(1.05,7)))</f>
        <v>3.8325</v>
      </c>
      <c r="AI1227">
        <f>((EX1227*ROUND(1.05,7)))</f>
        <v>5.2500000000000005E-2</v>
      </c>
      <c r="AJ1227">
        <f t="shared" ref="AJ1227:AJ1259" si="1085">(AS1227)</f>
        <v>0</v>
      </c>
      <c r="AK1227">
        <v>43.76</v>
      </c>
      <c r="AL1227">
        <v>2.0299999999999998</v>
      </c>
      <c r="AM1227">
        <v>6.62</v>
      </c>
      <c r="AN1227">
        <v>0.6</v>
      </c>
      <c r="AO1227">
        <v>35.11</v>
      </c>
      <c r="AP1227">
        <v>0</v>
      </c>
      <c r="AQ1227">
        <v>3.65</v>
      </c>
      <c r="AR1227">
        <v>0.05</v>
      </c>
      <c r="AS1227">
        <v>0</v>
      </c>
      <c r="AT1227">
        <v>121</v>
      </c>
      <c r="AU1227">
        <v>72</v>
      </c>
      <c r="AV1227">
        <v>1</v>
      </c>
      <c r="AW1227">
        <v>1</v>
      </c>
      <c r="AZ1227">
        <v>1</v>
      </c>
      <c r="BA1227">
        <v>33.39</v>
      </c>
      <c r="BB1227">
        <v>13.26</v>
      </c>
      <c r="BC1227">
        <v>9.11</v>
      </c>
      <c r="BD1227" t="s">
        <v>3</v>
      </c>
      <c r="BE1227" t="s">
        <v>3</v>
      </c>
      <c r="BF1227" t="s">
        <v>3</v>
      </c>
      <c r="BG1227" t="s">
        <v>3</v>
      </c>
      <c r="BH1227">
        <v>0</v>
      </c>
      <c r="BI1227">
        <v>1</v>
      </c>
      <c r="BJ1227" t="s">
        <v>18</v>
      </c>
      <c r="BM1227">
        <v>20001</v>
      </c>
      <c r="BN1227">
        <v>0</v>
      </c>
      <c r="BO1227" t="s">
        <v>3</v>
      </c>
      <c r="BP1227">
        <v>0</v>
      </c>
      <c r="BQ1227">
        <v>22</v>
      </c>
      <c r="BR1227">
        <v>0</v>
      </c>
      <c r="BS1227">
        <v>33.39</v>
      </c>
      <c r="BT1227">
        <v>1</v>
      </c>
      <c r="BU1227">
        <v>1</v>
      </c>
      <c r="BV1227">
        <v>1</v>
      </c>
      <c r="BW1227">
        <v>1</v>
      </c>
      <c r="BX1227">
        <v>1</v>
      </c>
      <c r="BY1227" t="s">
        <v>3</v>
      </c>
      <c r="BZ1227">
        <v>121</v>
      </c>
      <c r="CA1227">
        <v>72</v>
      </c>
      <c r="CB1227" t="s">
        <v>3</v>
      </c>
      <c r="CE1227">
        <v>0</v>
      </c>
      <c r="CF1227">
        <v>0</v>
      </c>
      <c r="CG1227">
        <v>0</v>
      </c>
      <c r="CM1227">
        <v>0</v>
      </c>
      <c r="CN1227" t="s">
        <v>19</v>
      </c>
      <c r="CO1227">
        <v>0</v>
      </c>
      <c r="CP1227">
        <f t="shared" ref="CP1227:CP1259" si="1086">(P1227+Q1227+S1227)</f>
        <v>2683.48</v>
      </c>
      <c r="CQ1227">
        <f>AC1227*BC1227</f>
        <v>18.493299999999998</v>
      </c>
      <c r="CR1227">
        <f>AD1227*BB1227</f>
        <v>92.156999999999996</v>
      </c>
      <c r="CS1227">
        <f t="shared" ref="CS1227:CS1259" si="1087">AE1227*BS1227</f>
        <v>21.035700000000002</v>
      </c>
      <c r="CT1227">
        <f t="shared" ref="CT1227:CT1259" si="1088">AF1227*BA1227</f>
        <v>1231.0892999999999</v>
      </c>
      <c r="CU1227">
        <f t="shared" ref="CU1227:CU1259" si="1089">AG1227</f>
        <v>0</v>
      </c>
      <c r="CV1227">
        <f t="shared" ref="CV1227:CV1259" si="1090">AH1227</f>
        <v>3.8325</v>
      </c>
      <c r="CW1227">
        <f t="shared" ref="CW1227:CW1259" si="1091">AI1227</f>
        <v>5.2500000000000005E-2</v>
      </c>
      <c r="CX1227">
        <f t="shared" ref="CX1227:CX1259" si="1092">AJ1227</f>
        <v>0</v>
      </c>
      <c r="CY1227">
        <f>(((S1227+R1227)*AT1227)/100)</f>
        <v>3030.1424999999999</v>
      </c>
      <c r="CZ1227">
        <f>(((S1227+R1227)*AU1227)/100)</f>
        <v>1803.06</v>
      </c>
      <c r="DC1227" t="s">
        <v>3</v>
      </c>
      <c r="DD1227" t="s">
        <v>3</v>
      </c>
      <c r="DE1227" t="s">
        <v>20</v>
      </c>
      <c r="DF1227" t="s">
        <v>20</v>
      </c>
      <c r="DG1227" t="s">
        <v>20</v>
      </c>
      <c r="DH1227" t="s">
        <v>3</v>
      </c>
      <c r="DI1227" t="s">
        <v>20</v>
      </c>
      <c r="DJ1227" t="s">
        <v>20</v>
      </c>
      <c r="DK1227" t="s">
        <v>3</v>
      </c>
      <c r="DL1227" t="s">
        <v>3</v>
      </c>
      <c r="DM1227" t="s">
        <v>3</v>
      </c>
      <c r="DN1227">
        <v>0</v>
      </c>
      <c r="DO1227">
        <v>0</v>
      </c>
      <c r="DP1227">
        <v>1</v>
      </c>
      <c r="DQ1227">
        <v>1</v>
      </c>
      <c r="DU1227">
        <v>1013</v>
      </c>
      <c r="DV1227" t="s">
        <v>17</v>
      </c>
      <c r="DW1227" t="s">
        <v>17</v>
      </c>
      <c r="DX1227">
        <v>1</v>
      </c>
      <c r="DZ1227" t="s">
        <v>3</v>
      </c>
      <c r="EA1227" t="s">
        <v>3</v>
      </c>
      <c r="EB1227" t="s">
        <v>3</v>
      </c>
      <c r="EC1227" t="s">
        <v>3</v>
      </c>
      <c r="EE1227">
        <v>50757454</v>
      </c>
      <c r="EF1227">
        <v>22</v>
      </c>
      <c r="EG1227" t="s">
        <v>21</v>
      </c>
      <c r="EH1227">
        <v>16</v>
      </c>
      <c r="EI1227" t="s">
        <v>22</v>
      </c>
      <c r="EJ1227">
        <v>1</v>
      </c>
      <c r="EK1227">
        <v>20001</v>
      </c>
      <c r="EL1227" t="s">
        <v>23</v>
      </c>
      <c r="EM1227" t="s">
        <v>24</v>
      </c>
      <c r="EO1227" t="s">
        <v>25</v>
      </c>
      <c r="EQ1227">
        <v>131072</v>
      </c>
      <c r="ER1227">
        <v>43.76</v>
      </c>
      <c r="ES1227">
        <v>2.0299999999999998</v>
      </c>
      <c r="ET1227">
        <v>6.62</v>
      </c>
      <c r="EU1227">
        <v>0.6</v>
      </c>
      <c r="EV1227">
        <v>35.11</v>
      </c>
      <c r="EW1227">
        <v>3.65</v>
      </c>
      <c r="EX1227">
        <v>0.05</v>
      </c>
      <c r="EY1227">
        <v>0</v>
      </c>
      <c r="FQ1227">
        <v>0</v>
      </c>
      <c r="FR1227">
        <f t="shared" ref="FR1227:FR1259" si="1093">ROUND(IF(BI1227=3,GM1227,0),2)</f>
        <v>0</v>
      </c>
      <c r="FS1227">
        <v>0</v>
      </c>
      <c r="FX1227">
        <v>121</v>
      </c>
      <c r="FY1227">
        <v>72</v>
      </c>
      <c r="GA1227" t="s">
        <v>3</v>
      </c>
      <c r="GD1227">
        <v>1</v>
      </c>
      <c r="GF1227">
        <v>-2090890730</v>
      </c>
      <c r="GG1227">
        <v>2</v>
      </c>
      <c r="GH1227">
        <v>1</v>
      </c>
      <c r="GI1227">
        <v>4</v>
      </c>
      <c r="GJ1227">
        <v>0</v>
      </c>
      <c r="GK1227">
        <v>0</v>
      </c>
      <c r="GL1227">
        <f t="shared" ref="GL1227:GL1259" si="1094">ROUND(IF(AND(BH1227=3,BI1227=3,FS1227&lt;&gt;0),P1227,0),2)</f>
        <v>0</v>
      </c>
      <c r="GM1227">
        <f t="shared" ref="GM1227:GM1259" si="1095">ROUND(O1227+X1227+Y1227,2)+GX1227</f>
        <v>7516.68</v>
      </c>
      <c r="GN1227">
        <f t="shared" ref="GN1227:GN1259" si="1096">IF(OR(BI1227=0,BI1227=1),GM1227,0)</f>
        <v>7516.68</v>
      </c>
      <c r="GO1227">
        <f t="shared" ref="GO1227:GO1259" si="1097">IF(BI1227=2,GM1227,0)</f>
        <v>0</v>
      </c>
      <c r="GP1227">
        <f t="shared" ref="GP1227:GP1259" si="1098">IF(BI1227=4,GM1227+GX1227,0)</f>
        <v>0</v>
      </c>
      <c r="GR1227">
        <v>0</v>
      </c>
      <c r="GS1227">
        <v>3</v>
      </c>
      <c r="GT1227">
        <v>0</v>
      </c>
      <c r="GU1227" t="s">
        <v>3</v>
      </c>
      <c r="GV1227">
        <f t="shared" ref="GV1227:GV1259" si="1099">ROUND((GT1227),2)</f>
        <v>0</v>
      </c>
      <c r="GW1227">
        <v>1</v>
      </c>
      <c r="GX1227">
        <f t="shared" ref="GX1227:GX1259" si="1100">ROUND(HC1227*I1227,2)</f>
        <v>0</v>
      </c>
      <c r="HA1227">
        <v>0</v>
      </c>
      <c r="HB1227">
        <v>0</v>
      </c>
      <c r="HC1227">
        <f t="shared" ref="HC1227:HC1259" si="1101">GV1227*GW1227</f>
        <v>0</v>
      </c>
      <c r="HE1227" t="s">
        <v>3</v>
      </c>
      <c r="HF1227" t="s">
        <v>3</v>
      </c>
      <c r="HM1227" t="s">
        <v>3</v>
      </c>
      <c r="HN1227" t="s">
        <v>26</v>
      </c>
      <c r="HO1227" t="s">
        <v>27</v>
      </c>
      <c r="HP1227" t="s">
        <v>22</v>
      </c>
      <c r="HQ1227" t="s">
        <v>22</v>
      </c>
      <c r="IK1227">
        <v>0</v>
      </c>
    </row>
    <row r="1228" spans="1:245" x14ac:dyDescent="0.2">
      <c r="A1228">
        <v>18</v>
      </c>
      <c r="B1228">
        <v>1</v>
      </c>
      <c r="C1228">
        <v>1565</v>
      </c>
      <c r="E1228" t="s">
        <v>696</v>
      </c>
      <c r="F1228" t="s">
        <v>29</v>
      </c>
      <c r="G1228" t="s">
        <v>697</v>
      </c>
      <c r="H1228" t="str">
        <f>'1.Ведомость'!C381</f>
        <v>КОМПЛ</v>
      </c>
      <c r="I1228">
        <f>I1227*J1228</f>
        <v>2</v>
      </c>
      <c r="J1228">
        <v>1</v>
      </c>
      <c r="K1228">
        <v>1</v>
      </c>
      <c r="O1228">
        <f t="shared" si="1071"/>
        <v>2608.44</v>
      </c>
      <c r="P1228">
        <f t="shared" si="1072"/>
        <v>2608.44</v>
      </c>
      <c r="Q1228">
        <f t="shared" si="1073"/>
        <v>0</v>
      </c>
      <c r="R1228">
        <f t="shared" si="1074"/>
        <v>0</v>
      </c>
      <c r="S1228">
        <f t="shared" si="1075"/>
        <v>0</v>
      </c>
      <c r="T1228">
        <f t="shared" si="1076"/>
        <v>0</v>
      </c>
      <c r="U1228">
        <f t="shared" si="1077"/>
        <v>0</v>
      </c>
      <c r="V1228">
        <f t="shared" si="1078"/>
        <v>0</v>
      </c>
      <c r="W1228">
        <f t="shared" si="1079"/>
        <v>0</v>
      </c>
      <c r="X1228">
        <f t="shared" si="1080"/>
        <v>0</v>
      </c>
      <c r="Y1228">
        <f t="shared" si="1081"/>
        <v>0</v>
      </c>
      <c r="AA1228">
        <v>51651743</v>
      </c>
      <c r="AB1228">
        <f t="shared" si="1082"/>
        <v>1304.22</v>
      </c>
      <c r="AC1228">
        <f t="shared" si="1083"/>
        <v>1304.22</v>
      </c>
      <c r="AD1228">
        <f>ROUND((ET1228),2)</f>
        <v>0</v>
      </c>
      <c r="AE1228">
        <f>ROUND((EU1228),2)</f>
        <v>0</v>
      </c>
      <c r="AF1228">
        <f>ROUND((EV1228),2)</f>
        <v>0</v>
      </c>
      <c r="AG1228">
        <f t="shared" si="1084"/>
        <v>0</v>
      </c>
      <c r="AH1228">
        <f>(EW1228)</f>
        <v>0</v>
      </c>
      <c r="AI1228">
        <f>(EX1228)</f>
        <v>0</v>
      </c>
      <c r="AJ1228">
        <f t="shared" si="1085"/>
        <v>0</v>
      </c>
      <c r="AK1228">
        <v>1304.22</v>
      </c>
      <c r="AL1228">
        <v>1304.22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1</v>
      </c>
      <c r="AW1228">
        <v>1</v>
      </c>
      <c r="AZ1228">
        <v>1</v>
      </c>
      <c r="BA1228">
        <v>1</v>
      </c>
      <c r="BB1228">
        <v>1</v>
      </c>
      <c r="BC1228">
        <v>6.13</v>
      </c>
      <c r="BD1228" t="s">
        <v>3</v>
      </c>
      <c r="BE1228" t="s">
        <v>3</v>
      </c>
      <c r="BF1228" t="s">
        <v>3</v>
      </c>
      <c r="BG1228" t="s">
        <v>3</v>
      </c>
      <c r="BH1228">
        <v>3</v>
      </c>
      <c r="BI1228">
        <v>3</v>
      </c>
      <c r="BJ1228" t="s">
        <v>3</v>
      </c>
      <c r="BM1228">
        <v>902</v>
      </c>
      <c r="BN1228">
        <v>0</v>
      </c>
      <c r="BO1228" t="s">
        <v>3</v>
      </c>
      <c r="BP1228">
        <v>0</v>
      </c>
      <c r="BQ1228">
        <v>92</v>
      </c>
      <c r="BR1228">
        <v>0</v>
      </c>
      <c r="BS1228">
        <v>1</v>
      </c>
      <c r="BT1228">
        <v>1</v>
      </c>
      <c r="BU1228">
        <v>1</v>
      </c>
      <c r="BV1228">
        <v>1</v>
      </c>
      <c r="BW1228">
        <v>1</v>
      </c>
      <c r="BX1228">
        <v>1</v>
      </c>
      <c r="BY1228" t="s">
        <v>3</v>
      </c>
      <c r="BZ1228">
        <v>0</v>
      </c>
      <c r="CA1228">
        <v>0</v>
      </c>
      <c r="CB1228" t="s">
        <v>3</v>
      </c>
      <c r="CE1228">
        <v>0</v>
      </c>
      <c r="CF1228">
        <v>0</v>
      </c>
      <c r="CG1228">
        <v>0</v>
      </c>
      <c r="CM1228">
        <v>0</v>
      </c>
      <c r="CN1228" t="s">
        <v>3</v>
      </c>
      <c r="CO1228">
        <v>0</v>
      </c>
      <c r="CP1228">
        <f t="shared" si="1086"/>
        <v>2608.44</v>
      </c>
      <c r="CQ1228">
        <f>AC1228</f>
        <v>1304.22</v>
      </c>
      <c r="CR1228">
        <f>AD1228</f>
        <v>0</v>
      </c>
      <c r="CS1228">
        <f t="shared" si="1087"/>
        <v>0</v>
      </c>
      <c r="CT1228">
        <f t="shared" si="1088"/>
        <v>0</v>
      </c>
      <c r="CU1228">
        <f t="shared" si="1089"/>
        <v>0</v>
      </c>
      <c r="CV1228">
        <f t="shared" si="1090"/>
        <v>0</v>
      </c>
      <c r="CW1228">
        <f t="shared" si="1091"/>
        <v>0</v>
      </c>
      <c r="CX1228">
        <f t="shared" si="1092"/>
        <v>0</v>
      </c>
      <c r="CY1228">
        <f>0</f>
        <v>0</v>
      </c>
      <c r="CZ1228">
        <f>0</f>
        <v>0</v>
      </c>
      <c r="DC1228" t="s">
        <v>3</v>
      </c>
      <c r="DD1228" t="s">
        <v>3</v>
      </c>
      <c r="DE1228" t="s">
        <v>3</v>
      </c>
      <c r="DF1228" t="s">
        <v>3</v>
      </c>
      <c r="DG1228" t="s">
        <v>3</v>
      </c>
      <c r="DH1228" t="s">
        <v>3</v>
      </c>
      <c r="DI1228" t="s">
        <v>3</v>
      </c>
      <c r="DJ1228" t="s">
        <v>3</v>
      </c>
      <c r="DK1228" t="s">
        <v>3</v>
      </c>
      <c r="DL1228" t="s">
        <v>3</v>
      </c>
      <c r="DM1228" t="s">
        <v>3</v>
      </c>
      <c r="DN1228">
        <v>0</v>
      </c>
      <c r="DO1228">
        <v>0</v>
      </c>
      <c r="DP1228">
        <v>1</v>
      </c>
      <c r="DQ1228">
        <v>1</v>
      </c>
      <c r="DU1228">
        <v>1013</v>
      </c>
      <c r="DV1228" t="s">
        <v>31</v>
      </c>
      <c r="DW1228" t="s">
        <v>31</v>
      </c>
      <c r="DX1228">
        <v>1</v>
      </c>
      <c r="DZ1228" t="s">
        <v>3</v>
      </c>
      <c r="EA1228" t="s">
        <v>3</v>
      </c>
      <c r="EB1228" t="s">
        <v>3</v>
      </c>
      <c r="EC1228" t="s">
        <v>3</v>
      </c>
      <c r="EE1228">
        <v>50757270</v>
      </c>
      <c r="EF1228">
        <v>92</v>
      </c>
      <c r="EG1228" t="s">
        <v>32</v>
      </c>
      <c r="EH1228">
        <v>0</v>
      </c>
      <c r="EI1228" t="s">
        <v>3</v>
      </c>
      <c r="EJ1228">
        <v>3</v>
      </c>
      <c r="EK1228">
        <v>902</v>
      </c>
      <c r="EL1228" t="s">
        <v>32</v>
      </c>
      <c r="EM1228" t="s">
        <v>33</v>
      </c>
      <c r="EO1228" t="s">
        <v>3</v>
      </c>
      <c r="EQ1228">
        <v>0</v>
      </c>
      <c r="ER1228">
        <v>1304.22</v>
      </c>
      <c r="ES1228">
        <v>1304.22</v>
      </c>
      <c r="ET1228">
        <v>0</v>
      </c>
      <c r="EU1228">
        <v>0</v>
      </c>
      <c r="EV1228">
        <v>0</v>
      </c>
      <c r="EW1228">
        <v>0</v>
      </c>
      <c r="EX1228">
        <v>0</v>
      </c>
      <c r="EZ1228">
        <v>5</v>
      </c>
      <c r="FC1228">
        <v>0</v>
      </c>
      <c r="FD1228">
        <v>18</v>
      </c>
      <c r="FF1228">
        <v>1250</v>
      </c>
      <c r="FQ1228">
        <v>0</v>
      </c>
      <c r="FR1228">
        <f t="shared" si="1093"/>
        <v>2608.44</v>
      </c>
      <c r="FS1228">
        <v>0</v>
      </c>
      <c r="FX1228">
        <v>0</v>
      </c>
      <c r="FY1228">
        <v>0</v>
      </c>
      <c r="GA1228" t="s">
        <v>34</v>
      </c>
      <c r="GD1228">
        <v>1</v>
      </c>
      <c r="GF1228">
        <v>-976375902</v>
      </c>
      <c r="GG1228">
        <v>2</v>
      </c>
      <c r="GH1228">
        <v>3</v>
      </c>
      <c r="GI1228">
        <v>4</v>
      </c>
      <c r="GJ1228">
        <v>0</v>
      </c>
      <c r="GK1228">
        <v>0</v>
      </c>
      <c r="GL1228">
        <f t="shared" si="1094"/>
        <v>0</v>
      </c>
      <c r="GM1228">
        <f t="shared" si="1095"/>
        <v>2608.44</v>
      </c>
      <c r="GN1228">
        <f t="shared" si="1096"/>
        <v>0</v>
      </c>
      <c r="GO1228">
        <f t="shared" si="1097"/>
        <v>0</v>
      </c>
      <c r="GP1228">
        <f t="shared" si="1098"/>
        <v>0</v>
      </c>
      <c r="GR1228">
        <v>1</v>
      </c>
      <c r="GS1228">
        <v>1</v>
      </c>
      <c r="GT1228">
        <v>0</v>
      </c>
      <c r="GU1228" t="s">
        <v>3</v>
      </c>
      <c r="GV1228">
        <f t="shared" si="1099"/>
        <v>0</v>
      </c>
      <c r="GW1228">
        <v>1</v>
      </c>
      <c r="GX1228">
        <f t="shared" si="1100"/>
        <v>0</v>
      </c>
      <c r="HA1228">
        <v>0</v>
      </c>
      <c r="HB1228">
        <v>0</v>
      </c>
      <c r="HC1228">
        <f t="shared" si="1101"/>
        <v>0</v>
      </c>
      <c r="HE1228" t="s">
        <v>35</v>
      </c>
      <c r="HF1228" t="s">
        <v>36</v>
      </c>
      <c r="HH1228">
        <f>ROUND(AC1228*I1228,2)</f>
        <v>2608.44</v>
      </c>
      <c r="HM1228" t="s">
        <v>3</v>
      </c>
      <c r="HN1228" t="s">
        <v>3</v>
      </c>
      <c r="HO1228" t="s">
        <v>3</v>
      </c>
      <c r="HP1228" t="s">
        <v>3</v>
      </c>
      <c r="HQ1228" t="s">
        <v>3</v>
      </c>
      <c r="IK1228">
        <v>0</v>
      </c>
    </row>
    <row r="1229" spans="1:245" x14ac:dyDescent="0.2">
      <c r="A1229">
        <v>17</v>
      </c>
      <c r="B1229">
        <v>1</v>
      </c>
      <c r="C1229">
        <f>ROW(SmtRes!A1575)</f>
        <v>1575</v>
      </c>
      <c r="D1229">
        <f>ROW(EtalonRes!A1801)</f>
        <v>1801</v>
      </c>
      <c r="E1229" t="s">
        <v>698</v>
      </c>
      <c r="F1229" t="s">
        <v>38</v>
      </c>
      <c r="G1229" t="s">
        <v>39</v>
      </c>
      <c r="H1229" t="s">
        <v>17</v>
      </c>
      <c r="I1229">
        <v>1</v>
      </c>
      <c r="J1229">
        <v>0</v>
      </c>
      <c r="K1229">
        <v>1</v>
      </c>
      <c r="O1229">
        <f t="shared" si="1071"/>
        <v>729.99</v>
      </c>
      <c r="P1229">
        <f t="shared" si="1072"/>
        <v>372.87</v>
      </c>
      <c r="Q1229">
        <f t="shared" si="1073"/>
        <v>20.55</v>
      </c>
      <c r="R1229">
        <f t="shared" si="1074"/>
        <v>4.34</v>
      </c>
      <c r="S1229">
        <f t="shared" si="1075"/>
        <v>336.57</v>
      </c>
      <c r="T1229">
        <f t="shared" si="1076"/>
        <v>0</v>
      </c>
      <c r="U1229">
        <f t="shared" si="1077"/>
        <v>1.1235000000000002</v>
      </c>
      <c r="V1229">
        <f t="shared" si="1078"/>
        <v>1.0500000000000001E-2</v>
      </c>
      <c r="W1229">
        <f t="shared" si="1079"/>
        <v>0</v>
      </c>
      <c r="X1229">
        <f t="shared" si="1080"/>
        <v>412.5</v>
      </c>
      <c r="Y1229">
        <f t="shared" si="1081"/>
        <v>245.46</v>
      </c>
      <c r="AA1229">
        <v>51651743</v>
      </c>
      <c r="AB1229">
        <f t="shared" si="1082"/>
        <v>52.56</v>
      </c>
      <c r="AC1229">
        <f t="shared" si="1083"/>
        <v>40.93</v>
      </c>
      <c r="AD1229">
        <f>ROUND(((((ET1229*ROUND(1.05,7)))-((EU1229*ROUND(1.05,7))))+AE1229),2)</f>
        <v>1.55</v>
      </c>
      <c r="AE1229">
        <f>ROUND(((EU1229*ROUND(1.05,7))),2)</f>
        <v>0.13</v>
      </c>
      <c r="AF1229">
        <f>ROUND(((EV1229*ROUND(1.05,7))),2)</f>
        <v>10.08</v>
      </c>
      <c r="AG1229">
        <f t="shared" si="1084"/>
        <v>0</v>
      </c>
      <c r="AH1229">
        <f>((EW1229*ROUND(1.05,7)))</f>
        <v>1.1235000000000002</v>
      </c>
      <c r="AI1229">
        <f>((EX1229*ROUND(1.05,7)))</f>
        <v>1.0500000000000001E-2</v>
      </c>
      <c r="AJ1229">
        <f t="shared" si="1085"/>
        <v>0</v>
      </c>
      <c r="AK1229">
        <v>52</v>
      </c>
      <c r="AL1229">
        <v>40.93</v>
      </c>
      <c r="AM1229">
        <v>1.47</v>
      </c>
      <c r="AN1229">
        <v>0.12</v>
      </c>
      <c r="AO1229">
        <v>9.6</v>
      </c>
      <c r="AP1229">
        <v>0</v>
      </c>
      <c r="AQ1229">
        <v>1.07</v>
      </c>
      <c r="AR1229">
        <v>0.01</v>
      </c>
      <c r="AS1229">
        <v>0</v>
      </c>
      <c r="AT1229">
        <v>121</v>
      </c>
      <c r="AU1229">
        <v>72</v>
      </c>
      <c r="AV1229">
        <v>1</v>
      </c>
      <c r="AW1229">
        <v>1</v>
      </c>
      <c r="AZ1229">
        <v>1</v>
      </c>
      <c r="BA1229">
        <v>33.39</v>
      </c>
      <c r="BB1229">
        <v>13.26</v>
      </c>
      <c r="BC1229">
        <v>9.11</v>
      </c>
      <c r="BD1229" t="s">
        <v>3</v>
      </c>
      <c r="BE1229" t="s">
        <v>3</v>
      </c>
      <c r="BF1229" t="s">
        <v>3</v>
      </c>
      <c r="BG1229" t="s">
        <v>3</v>
      </c>
      <c r="BH1229">
        <v>0</v>
      </c>
      <c r="BI1229">
        <v>1</v>
      </c>
      <c r="BJ1229" t="s">
        <v>40</v>
      </c>
      <c r="BM1229">
        <v>20001</v>
      </c>
      <c r="BN1229">
        <v>0</v>
      </c>
      <c r="BO1229" t="s">
        <v>3</v>
      </c>
      <c r="BP1229">
        <v>0</v>
      </c>
      <c r="BQ1229">
        <v>22</v>
      </c>
      <c r="BR1229">
        <v>0</v>
      </c>
      <c r="BS1229">
        <v>33.39</v>
      </c>
      <c r="BT1229">
        <v>1</v>
      </c>
      <c r="BU1229">
        <v>1</v>
      </c>
      <c r="BV1229">
        <v>1</v>
      </c>
      <c r="BW1229">
        <v>1</v>
      </c>
      <c r="BX1229">
        <v>1</v>
      </c>
      <c r="BY1229" t="s">
        <v>3</v>
      </c>
      <c r="BZ1229">
        <v>121</v>
      </c>
      <c r="CA1229">
        <v>72</v>
      </c>
      <c r="CB1229" t="s">
        <v>3</v>
      </c>
      <c r="CE1229">
        <v>0</v>
      </c>
      <c r="CF1229">
        <v>0</v>
      </c>
      <c r="CG1229">
        <v>0</v>
      </c>
      <c r="CM1229">
        <v>0</v>
      </c>
      <c r="CN1229" t="s">
        <v>19</v>
      </c>
      <c r="CO1229">
        <v>0</v>
      </c>
      <c r="CP1229">
        <f t="shared" si="1086"/>
        <v>729.99</v>
      </c>
      <c r="CQ1229">
        <f>AC1229*BC1229</f>
        <v>372.8723</v>
      </c>
      <c r="CR1229">
        <f>AD1229*BB1229</f>
        <v>20.553000000000001</v>
      </c>
      <c r="CS1229">
        <f t="shared" si="1087"/>
        <v>4.3407</v>
      </c>
      <c r="CT1229">
        <f t="shared" si="1088"/>
        <v>336.57120000000003</v>
      </c>
      <c r="CU1229">
        <f t="shared" si="1089"/>
        <v>0</v>
      </c>
      <c r="CV1229">
        <f t="shared" si="1090"/>
        <v>1.1235000000000002</v>
      </c>
      <c r="CW1229">
        <f t="shared" si="1091"/>
        <v>1.0500000000000001E-2</v>
      </c>
      <c r="CX1229">
        <f t="shared" si="1092"/>
        <v>0</v>
      </c>
      <c r="CY1229">
        <f t="shared" ref="CY1229:CY1259" si="1102">(((S1229+R1229)*AT1229)/100)</f>
        <v>412.50109999999995</v>
      </c>
      <c r="CZ1229">
        <f t="shared" ref="CZ1229:CZ1259" si="1103">(((S1229+R1229)*AU1229)/100)</f>
        <v>245.45519999999996</v>
      </c>
      <c r="DC1229" t="s">
        <v>3</v>
      </c>
      <c r="DD1229" t="s">
        <v>3</v>
      </c>
      <c r="DE1229" t="s">
        <v>20</v>
      </c>
      <c r="DF1229" t="s">
        <v>20</v>
      </c>
      <c r="DG1229" t="s">
        <v>20</v>
      </c>
      <c r="DH1229" t="s">
        <v>3</v>
      </c>
      <c r="DI1229" t="s">
        <v>20</v>
      </c>
      <c r="DJ1229" t="s">
        <v>20</v>
      </c>
      <c r="DK1229" t="s">
        <v>3</v>
      </c>
      <c r="DL1229" t="s">
        <v>3</v>
      </c>
      <c r="DM1229" t="s">
        <v>3</v>
      </c>
      <c r="DN1229">
        <v>0</v>
      </c>
      <c r="DO1229">
        <v>0</v>
      </c>
      <c r="DP1229">
        <v>1</v>
      </c>
      <c r="DQ1229">
        <v>1</v>
      </c>
      <c r="DU1229">
        <v>1013</v>
      </c>
      <c r="DV1229" t="s">
        <v>17</v>
      </c>
      <c r="DW1229" t="s">
        <v>17</v>
      </c>
      <c r="DX1229">
        <v>1</v>
      </c>
      <c r="DZ1229" t="s">
        <v>3</v>
      </c>
      <c r="EA1229" t="s">
        <v>3</v>
      </c>
      <c r="EB1229" t="s">
        <v>3</v>
      </c>
      <c r="EC1229" t="s">
        <v>3</v>
      </c>
      <c r="EE1229">
        <v>50757454</v>
      </c>
      <c r="EF1229">
        <v>22</v>
      </c>
      <c r="EG1229" t="s">
        <v>21</v>
      </c>
      <c r="EH1229">
        <v>16</v>
      </c>
      <c r="EI1229" t="s">
        <v>22</v>
      </c>
      <c r="EJ1229">
        <v>1</v>
      </c>
      <c r="EK1229">
        <v>20001</v>
      </c>
      <c r="EL1229" t="s">
        <v>23</v>
      </c>
      <c r="EM1229" t="s">
        <v>24</v>
      </c>
      <c r="EO1229" t="s">
        <v>25</v>
      </c>
      <c r="EQ1229">
        <v>131072</v>
      </c>
      <c r="ER1229">
        <v>52</v>
      </c>
      <c r="ES1229">
        <v>40.93</v>
      </c>
      <c r="ET1229">
        <v>1.47</v>
      </c>
      <c r="EU1229">
        <v>0.12</v>
      </c>
      <c r="EV1229">
        <v>9.6</v>
      </c>
      <c r="EW1229">
        <v>1.07</v>
      </c>
      <c r="EX1229">
        <v>0.01</v>
      </c>
      <c r="EY1229">
        <v>0</v>
      </c>
      <c r="FQ1229">
        <v>0</v>
      </c>
      <c r="FR1229">
        <f t="shared" si="1093"/>
        <v>0</v>
      </c>
      <c r="FS1229">
        <v>0</v>
      </c>
      <c r="FX1229">
        <v>121</v>
      </c>
      <c r="FY1229">
        <v>72</v>
      </c>
      <c r="GA1229" t="s">
        <v>3</v>
      </c>
      <c r="GD1229">
        <v>1</v>
      </c>
      <c r="GF1229">
        <v>-476731723</v>
      </c>
      <c r="GG1229">
        <v>2</v>
      </c>
      <c r="GH1229">
        <v>1</v>
      </c>
      <c r="GI1229">
        <v>4</v>
      </c>
      <c r="GJ1229">
        <v>0</v>
      </c>
      <c r="GK1229">
        <v>0</v>
      </c>
      <c r="GL1229">
        <f t="shared" si="1094"/>
        <v>0</v>
      </c>
      <c r="GM1229">
        <f t="shared" si="1095"/>
        <v>1387.95</v>
      </c>
      <c r="GN1229">
        <f t="shared" si="1096"/>
        <v>1387.95</v>
      </c>
      <c r="GO1229">
        <f t="shared" si="1097"/>
        <v>0</v>
      </c>
      <c r="GP1229">
        <f t="shared" si="1098"/>
        <v>0</v>
      </c>
      <c r="GR1229">
        <v>0</v>
      </c>
      <c r="GS1229">
        <v>3</v>
      </c>
      <c r="GT1229">
        <v>0</v>
      </c>
      <c r="GU1229" t="s">
        <v>3</v>
      </c>
      <c r="GV1229">
        <f t="shared" si="1099"/>
        <v>0</v>
      </c>
      <c r="GW1229">
        <v>1</v>
      </c>
      <c r="GX1229">
        <f t="shared" si="1100"/>
        <v>0</v>
      </c>
      <c r="HA1229">
        <v>0</v>
      </c>
      <c r="HB1229">
        <v>0</v>
      </c>
      <c r="HC1229">
        <f t="shared" si="1101"/>
        <v>0</v>
      </c>
      <c r="HE1229" t="s">
        <v>3</v>
      </c>
      <c r="HF1229" t="s">
        <v>3</v>
      </c>
      <c r="HM1229" t="s">
        <v>3</v>
      </c>
      <c r="HN1229" t="s">
        <v>26</v>
      </c>
      <c r="HO1229" t="s">
        <v>27</v>
      </c>
      <c r="HP1229" t="s">
        <v>22</v>
      </c>
      <c r="HQ1229" t="s">
        <v>22</v>
      </c>
      <c r="IK1229">
        <v>0</v>
      </c>
    </row>
    <row r="1230" spans="1:245" x14ac:dyDescent="0.2">
      <c r="A1230">
        <v>18</v>
      </c>
      <c r="B1230">
        <v>1</v>
      </c>
      <c r="C1230">
        <v>1570</v>
      </c>
      <c r="E1230" t="s">
        <v>699</v>
      </c>
      <c r="F1230" t="s">
        <v>42</v>
      </c>
      <c r="G1230" t="s">
        <v>43</v>
      </c>
      <c r="H1230" t="e">
        <f>'1.Ведомость'!#REF!</f>
        <v>#REF!</v>
      </c>
      <c r="I1230">
        <f>I1229*J1230</f>
        <v>0.1</v>
      </c>
      <c r="J1230">
        <v>0.1</v>
      </c>
      <c r="K1230">
        <v>0.1</v>
      </c>
      <c r="O1230">
        <f t="shared" si="1071"/>
        <v>0.91</v>
      </c>
      <c r="P1230">
        <f t="shared" si="1072"/>
        <v>0.91</v>
      </c>
      <c r="Q1230">
        <f t="shared" si="1073"/>
        <v>0</v>
      </c>
      <c r="R1230">
        <f t="shared" si="1074"/>
        <v>0</v>
      </c>
      <c r="S1230">
        <f t="shared" si="1075"/>
        <v>0</v>
      </c>
      <c r="T1230">
        <f t="shared" si="1076"/>
        <v>0</v>
      </c>
      <c r="U1230">
        <f t="shared" si="1077"/>
        <v>0</v>
      </c>
      <c r="V1230">
        <f t="shared" si="1078"/>
        <v>0</v>
      </c>
      <c r="W1230">
        <f t="shared" si="1079"/>
        <v>0</v>
      </c>
      <c r="X1230">
        <f t="shared" si="1080"/>
        <v>0</v>
      </c>
      <c r="Y1230">
        <f t="shared" si="1081"/>
        <v>0</v>
      </c>
      <c r="AA1230">
        <v>51651743</v>
      </c>
      <c r="AB1230">
        <f t="shared" si="1082"/>
        <v>1</v>
      </c>
      <c r="AC1230">
        <f t="shared" si="1083"/>
        <v>1</v>
      </c>
      <c r="AD1230">
        <f>ROUND((((ET1230)-(EU1230))+AE1230),2)</f>
        <v>0</v>
      </c>
      <c r="AE1230">
        <f t="shared" ref="AE1230:AF1232" si="1104">ROUND((EU1230),2)</f>
        <v>0</v>
      </c>
      <c r="AF1230">
        <f t="shared" si="1104"/>
        <v>0</v>
      </c>
      <c r="AG1230">
        <f t="shared" si="1084"/>
        <v>0</v>
      </c>
      <c r="AH1230">
        <f t="shared" ref="AH1230:AI1232" si="1105">(EW1230)</f>
        <v>0</v>
      </c>
      <c r="AI1230">
        <f t="shared" si="1105"/>
        <v>0</v>
      </c>
      <c r="AJ1230">
        <f t="shared" si="1085"/>
        <v>0</v>
      </c>
      <c r="AK1230">
        <v>1</v>
      </c>
      <c r="AL1230">
        <v>1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1</v>
      </c>
      <c r="AW1230">
        <v>1</v>
      </c>
      <c r="AZ1230">
        <v>1</v>
      </c>
      <c r="BA1230">
        <v>1</v>
      </c>
      <c r="BB1230">
        <v>1</v>
      </c>
      <c r="BC1230">
        <v>9.11</v>
      </c>
      <c r="BD1230" t="s">
        <v>3</v>
      </c>
      <c r="BE1230" t="s">
        <v>3</v>
      </c>
      <c r="BF1230" t="s">
        <v>3</v>
      </c>
      <c r="BG1230" t="s">
        <v>3</v>
      </c>
      <c r="BH1230">
        <v>3</v>
      </c>
      <c r="BI1230">
        <v>1</v>
      </c>
      <c r="BJ1230" t="s">
        <v>45</v>
      </c>
      <c r="BM1230">
        <v>500001</v>
      </c>
      <c r="BN1230">
        <v>0</v>
      </c>
      <c r="BO1230" t="s">
        <v>3</v>
      </c>
      <c r="BP1230">
        <v>0</v>
      </c>
      <c r="BQ1230">
        <v>8</v>
      </c>
      <c r="BR1230">
        <v>0</v>
      </c>
      <c r="BS1230">
        <v>1</v>
      </c>
      <c r="BT1230">
        <v>1</v>
      </c>
      <c r="BU1230">
        <v>1</v>
      </c>
      <c r="BV1230">
        <v>1</v>
      </c>
      <c r="BW1230">
        <v>1</v>
      </c>
      <c r="BX1230">
        <v>1</v>
      </c>
      <c r="BY1230" t="s">
        <v>3</v>
      </c>
      <c r="BZ1230">
        <v>0</v>
      </c>
      <c r="CA1230">
        <v>0</v>
      </c>
      <c r="CB1230" t="s">
        <v>3</v>
      </c>
      <c r="CE1230">
        <v>0</v>
      </c>
      <c r="CF1230">
        <v>0</v>
      </c>
      <c r="CG1230">
        <v>0</v>
      </c>
      <c r="CM1230">
        <v>0</v>
      </c>
      <c r="CN1230" t="s">
        <v>3</v>
      </c>
      <c r="CO1230">
        <v>0</v>
      </c>
      <c r="CP1230">
        <f t="shared" si="1086"/>
        <v>0.91</v>
      </c>
      <c r="CQ1230">
        <f>AC1230*BC1230</f>
        <v>9.11</v>
      </c>
      <c r="CR1230">
        <f>AD1230*BB1230</f>
        <v>0</v>
      </c>
      <c r="CS1230">
        <f t="shared" si="1087"/>
        <v>0</v>
      </c>
      <c r="CT1230">
        <f t="shared" si="1088"/>
        <v>0</v>
      </c>
      <c r="CU1230">
        <f t="shared" si="1089"/>
        <v>0</v>
      </c>
      <c r="CV1230">
        <f t="shared" si="1090"/>
        <v>0</v>
      </c>
      <c r="CW1230">
        <f t="shared" si="1091"/>
        <v>0</v>
      </c>
      <c r="CX1230">
        <f t="shared" si="1092"/>
        <v>0</v>
      </c>
      <c r="CY1230">
        <f t="shared" si="1102"/>
        <v>0</v>
      </c>
      <c r="CZ1230">
        <f t="shared" si="1103"/>
        <v>0</v>
      </c>
      <c r="DC1230" t="s">
        <v>3</v>
      </c>
      <c r="DD1230" t="s">
        <v>3</v>
      </c>
      <c r="DE1230" t="s">
        <v>3</v>
      </c>
      <c r="DF1230" t="s">
        <v>3</v>
      </c>
      <c r="DG1230" t="s">
        <v>3</v>
      </c>
      <c r="DH1230" t="s">
        <v>3</v>
      </c>
      <c r="DI1230" t="s">
        <v>3</v>
      </c>
      <c r="DJ1230" t="s">
        <v>3</v>
      </c>
      <c r="DK1230" t="s">
        <v>3</v>
      </c>
      <c r="DL1230" t="s">
        <v>3</v>
      </c>
      <c r="DM1230" t="s">
        <v>3</v>
      </c>
      <c r="DN1230">
        <v>0</v>
      </c>
      <c r="DO1230">
        <v>0</v>
      </c>
      <c r="DP1230">
        <v>1</v>
      </c>
      <c r="DQ1230">
        <v>1</v>
      </c>
      <c r="DU1230">
        <v>1013</v>
      </c>
      <c r="DV1230" t="s">
        <v>44</v>
      </c>
      <c r="DW1230" t="s">
        <v>44</v>
      </c>
      <c r="DX1230">
        <v>1</v>
      </c>
      <c r="DZ1230" t="s">
        <v>3</v>
      </c>
      <c r="EA1230" t="s">
        <v>3</v>
      </c>
      <c r="EB1230" t="s">
        <v>3</v>
      </c>
      <c r="EC1230" t="s">
        <v>3</v>
      </c>
      <c r="EE1230">
        <v>50757674</v>
      </c>
      <c r="EF1230">
        <v>8</v>
      </c>
      <c r="EG1230" t="s">
        <v>46</v>
      </c>
      <c r="EH1230">
        <v>0</v>
      </c>
      <c r="EI1230" t="s">
        <v>3</v>
      </c>
      <c r="EJ1230">
        <v>1</v>
      </c>
      <c r="EK1230">
        <v>500001</v>
      </c>
      <c r="EL1230" t="s">
        <v>47</v>
      </c>
      <c r="EM1230" t="s">
        <v>48</v>
      </c>
      <c r="EO1230" t="s">
        <v>3</v>
      </c>
      <c r="EQ1230">
        <v>0</v>
      </c>
      <c r="ER1230">
        <v>1</v>
      </c>
      <c r="ES1230">
        <v>1</v>
      </c>
      <c r="ET1230">
        <v>0</v>
      </c>
      <c r="EU1230">
        <v>0</v>
      </c>
      <c r="EV1230">
        <v>0</v>
      </c>
      <c r="EW1230">
        <v>0</v>
      </c>
      <c r="EX1230">
        <v>0</v>
      </c>
      <c r="FQ1230">
        <v>0</v>
      </c>
      <c r="FR1230">
        <f t="shared" si="1093"/>
        <v>0</v>
      </c>
      <c r="FS1230">
        <v>0</v>
      </c>
      <c r="FX1230">
        <v>0</v>
      </c>
      <c r="FY1230">
        <v>0</v>
      </c>
      <c r="GA1230" t="s">
        <v>3</v>
      </c>
      <c r="GD1230">
        <v>1</v>
      </c>
      <c r="GF1230">
        <v>-1743999360</v>
      </c>
      <c r="GG1230">
        <v>2</v>
      </c>
      <c r="GH1230">
        <v>1</v>
      </c>
      <c r="GI1230">
        <v>4</v>
      </c>
      <c r="GJ1230">
        <v>0</v>
      </c>
      <c r="GK1230">
        <v>0</v>
      </c>
      <c r="GL1230">
        <f t="shared" si="1094"/>
        <v>0</v>
      </c>
      <c r="GM1230">
        <f t="shared" si="1095"/>
        <v>0.91</v>
      </c>
      <c r="GN1230">
        <f t="shared" si="1096"/>
        <v>0.91</v>
      </c>
      <c r="GO1230">
        <f t="shared" si="1097"/>
        <v>0</v>
      </c>
      <c r="GP1230">
        <f t="shared" si="1098"/>
        <v>0</v>
      </c>
      <c r="GR1230">
        <v>0</v>
      </c>
      <c r="GS1230">
        <v>3</v>
      </c>
      <c r="GT1230">
        <v>0</v>
      </c>
      <c r="GU1230" t="s">
        <v>3</v>
      </c>
      <c r="GV1230">
        <f t="shared" si="1099"/>
        <v>0</v>
      </c>
      <c r="GW1230">
        <v>1</v>
      </c>
      <c r="GX1230">
        <f t="shared" si="1100"/>
        <v>0</v>
      </c>
      <c r="HA1230">
        <v>0</v>
      </c>
      <c r="HB1230">
        <v>0</v>
      </c>
      <c r="HC1230">
        <f t="shared" si="1101"/>
        <v>0</v>
      </c>
      <c r="HE1230" t="s">
        <v>3</v>
      </c>
      <c r="HF1230" t="s">
        <v>3</v>
      </c>
      <c r="HM1230" t="s">
        <v>3</v>
      </c>
      <c r="HN1230" t="s">
        <v>3</v>
      </c>
      <c r="HO1230" t="s">
        <v>3</v>
      </c>
      <c r="HP1230" t="s">
        <v>3</v>
      </c>
      <c r="HQ1230" t="s">
        <v>3</v>
      </c>
      <c r="IK1230">
        <v>0</v>
      </c>
    </row>
    <row r="1231" spans="1:245" x14ac:dyDescent="0.2">
      <c r="A1231">
        <v>18</v>
      </c>
      <c r="B1231">
        <v>1</v>
      </c>
      <c r="C1231">
        <v>1574</v>
      </c>
      <c r="E1231" t="s">
        <v>700</v>
      </c>
      <c r="F1231" t="s">
        <v>50</v>
      </c>
      <c r="G1231" t="s">
        <v>51</v>
      </c>
      <c r="H1231" t="e">
        <f>'1.Ведомость'!#REF!</f>
        <v>#REF!</v>
      </c>
      <c r="I1231">
        <f>I1229*J1231</f>
        <v>-0.04</v>
      </c>
      <c r="J1231">
        <v>-0.04</v>
      </c>
      <c r="K1231">
        <v>-0.04</v>
      </c>
      <c r="O1231">
        <f t="shared" si="1071"/>
        <v>-337.43</v>
      </c>
      <c r="P1231">
        <f t="shared" si="1072"/>
        <v>-337.43</v>
      </c>
      <c r="Q1231">
        <f t="shared" si="1073"/>
        <v>0</v>
      </c>
      <c r="R1231">
        <f t="shared" si="1074"/>
        <v>0</v>
      </c>
      <c r="S1231">
        <f t="shared" si="1075"/>
        <v>0</v>
      </c>
      <c r="T1231">
        <f t="shared" si="1076"/>
        <v>0</v>
      </c>
      <c r="U1231">
        <f t="shared" si="1077"/>
        <v>0</v>
      </c>
      <c r="V1231">
        <f t="shared" si="1078"/>
        <v>0</v>
      </c>
      <c r="W1231">
        <f t="shared" si="1079"/>
        <v>0</v>
      </c>
      <c r="X1231">
        <f t="shared" si="1080"/>
        <v>0</v>
      </c>
      <c r="Y1231">
        <f t="shared" si="1081"/>
        <v>0</v>
      </c>
      <c r="AA1231">
        <v>51651743</v>
      </c>
      <c r="AB1231">
        <f t="shared" si="1082"/>
        <v>926</v>
      </c>
      <c r="AC1231">
        <f t="shared" si="1083"/>
        <v>926</v>
      </c>
      <c r="AD1231">
        <f>ROUND((((ET1231)-(EU1231))+AE1231),2)</f>
        <v>0</v>
      </c>
      <c r="AE1231">
        <f t="shared" si="1104"/>
        <v>0</v>
      </c>
      <c r="AF1231">
        <f t="shared" si="1104"/>
        <v>0</v>
      </c>
      <c r="AG1231">
        <f t="shared" si="1084"/>
        <v>0</v>
      </c>
      <c r="AH1231">
        <f t="shared" si="1105"/>
        <v>0</v>
      </c>
      <c r="AI1231">
        <f t="shared" si="1105"/>
        <v>0</v>
      </c>
      <c r="AJ1231">
        <f t="shared" si="1085"/>
        <v>0</v>
      </c>
      <c r="AK1231">
        <v>926</v>
      </c>
      <c r="AL1231">
        <v>926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1</v>
      </c>
      <c r="AW1231">
        <v>1</v>
      </c>
      <c r="AZ1231">
        <v>1</v>
      </c>
      <c r="BA1231">
        <v>1</v>
      </c>
      <c r="BB1231">
        <v>1</v>
      </c>
      <c r="BC1231">
        <v>9.11</v>
      </c>
      <c r="BD1231" t="s">
        <v>3</v>
      </c>
      <c r="BE1231" t="s">
        <v>3</v>
      </c>
      <c r="BF1231" t="s">
        <v>3</v>
      </c>
      <c r="BG1231" t="s">
        <v>3</v>
      </c>
      <c r="BH1231">
        <v>3</v>
      </c>
      <c r="BI1231">
        <v>1</v>
      </c>
      <c r="BJ1231" t="s">
        <v>53</v>
      </c>
      <c r="BM1231">
        <v>500001</v>
      </c>
      <c r="BN1231">
        <v>0</v>
      </c>
      <c r="BO1231" t="s">
        <v>3</v>
      </c>
      <c r="BP1231">
        <v>0</v>
      </c>
      <c r="BQ1231">
        <v>8</v>
      </c>
      <c r="BR1231">
        <v>1</v>
      </c>
      <c r="BS1231">
        <v>1</v>
      </c>
      <c r="BT1231">
        <v>1</v>
      </c>
      <c r="BU1231">
        <v>1</v>
      </c>
      <c r="BV1231">
        <v>1</v>
      </c>
      <c r="BW1231">
        <v>1</v>
      </c>
      <c r="BX1231">
        <v>1</v>
      </c>
      <c r="BY1231" t="s">
        <v>3</v>
      </c>
      <c r="BZ1231">
        <v>0</v>
      </c>
      <c r="CA1231">
        <v>0</v>
      </c>
      <c r="CB1231" t="s">
        <v>3</v>
      </c>
      <c r="CE1231">
        <v>0</v>
      </c>
      <c r="CF1231">
        <v>0</v>
      </c>
      <c r="CG1231">
        <v>0</v>
      </c>
      <c r="CM1231">
        <v>0</v>
      </c>
      <c r="CN1231" t="s">
        <v>3</v>
      </c>
      <c r="CO1231">
        <v>0</v>
      </c>
      <c r="CP1231">
        <f t="shared" si="1086"/>
        <v>-337.43</v>
      </c>
      <c r="CQ1231">
        <f>AC1231*BC1231</f>
        <v>8435.8599999999988</v>
      </c>
      <c r="CR1231">
        <f>AD1231*BB1231</f>
        <v>0</v>
      </c>
      <c r="CS1231">
        <f t="shared" si="1087"/>
        <v>0</v>
      </c>
      <c r="CT1231">
        <f t="shared" si="1088"/>
        <v>0</v>
      </c>
      <c r="CU1231">
        <f t="shared" si="1089"/>
        <v>0</v>
      </c>
      <c r="CV1231">
        <f t="shared" si="1090"/>
        <v>0</v>
      </c>
      <c r="CW1231">
        <f t="shared" si="1091"/>
        <v>0</v>
      </c>
      <c r="CX1231">
        <f t="shared" si="1092"/>
        <v>0</v>
      </c>
      <c r="CY1231">
        <f t="shared" si="1102"/>
        <v>0</v>
      </c>
      <c r="CZ1231">
        <f t="shared" si="1103"/>
        <v>0</v>
      </c>
      <c r="DC1231" t="s">
        <v>3</v>
      </c>
      <c r="DD1231" t="s">
        <v>3</v>
      </c>
      <c r="DE1231" t="s">
        <v>3</v>
      </c>
      <c r="DF1231" t="s">
        <v>3</v>
      </c>
      <c r="DG1231" t="s">
        <v>3</v>
      </c>
      <c r="DH1231" t="s">
        <v>3</v>
      </c>
      <c r="DI1231" t="s">
        <v>3</v>
      </c>
      <c r="DJ1231" t="s">
        <v>3</v>
      </c>
      <c r="DK1231" t="s">
        <v>3</v>
      </c>
      <c r="DL1231" t="s">
        <v>3</v>
      </c>
      <c r="DM1231" t="s">
        <v>3</v>
      </c>
      <c r="DN1231">
        <v>0</v>
      </c>
      <c r="DO1231">
        <v>0</v>
      </c>
      <c r="DP1231">
        <v>1</v>
      </c>
      <c r="DQ1231">
        <v>1</v>
      </c>
      <c r="DU1231">
        <v>1005</v>
      </c>
      <c r="DV1231" t="s">
        <v>52</v>
      </c>
      <c r="DW1231" t="s">
        <v>52</v>
      </c>
      <c r="DX1231">
        <v>1</v>
      </c>
      <c r="DZ1231" t="s">
        <v>3</v>
      </c>
      <c r="EA1231" t="s">
        <v>3</v>
      </c>
      <c r="EB1231" t="s">
        <v>3</v>
      </c>
      <c r="EC1231" t="s">
        <v>3</v>
      </c>
      <c r="EE1231">
        <v>50757674</v>
      </c>
      <c r="EF1231">
        <v>8</v>
      </c>
      <c r="EG1231" t="s">
        <v>46</v>
      </c>
      <c r="EH1231">
        <v>0</v>
      </c>
      <c r="EI1231" t="s">
        <v>3</v>
      </c>
      <c r="EJ1231">
        <v>1</v>
      </c>
      <c r="EK1231">
        <v>500001</v>
      </c>
      <c r="EL1231" t="s">
        <v>47</v>
      </c>
      <c r="EM1231" t="s">
        <v>48</v>
      </c>
      <c r="EO1231" t="s">
        <v>3</v>
      </c>
      <c r="EQ1231">
        <v>32768</v>
      </c>
      <c r="ER1231">
        <v>926</v>
      </c>
      <c r="ES1231">
        <v>926</v>
      </c>
      <c r="ET1231">
        <v>0</v>
      </c>
      <c r="EU1231">
        <v>0</v>
      </c>
      <c r="EV1231">
        <v>0</v>
      </c>
      <c r="EW1231">
        <v>0</v>
      </c>
      <c r="EX1231">
        <v>0</v>
      </c>
      <c r="FQ1231">
        <v>0</v>
      </c>
      <c r="FR1231">
        <f t="shared" si="1093"/>
        <v>0</v>
      </c>
      <c r="FS1231">
        <v>0</v>
      </c>
      <c r="FX1231">
        <v>0</v>
      </c>
      <c r="FY1231">
        <v>0</v>
      </c>
      <c r="GA1231" t="s">
        <v>3</v>
      </c>
      <c r="GD1231">
        <v>1</v>
      </c>
      <c r="GF1231">
        <v>-1896968330</v>
      </c>
      <c r="GG1231">
        <v>2</v>
      </c>
      <c r="GH1231">
        <v>1</v>
      </c>
      <c r="GI1231">
        <v>4</v>
      </c>
      <c r="GJ1231">
        <v>0</v>
      </c>
      <c r="GK1231">
        <v>0</v>
      </c>
      <c r="GL1231">
        <f t="shared" si="1094"/>
        <v>0</v>
      </c>
      <c r="GM1231">
        <f t="shared" si="1095"/>
        <v>-337.43</v>
      </c>
      <c r="GN1231">
        <f t="shared" si="1096"/>
        <v>-337.43</v>
      </c>
      <c r="GO1231">
        <f t="shared" si="1097"/>
        <v>0</v>
      </c>
      <c r="GP1231">
        <f t="shared" si="1098"/>
        <v>0</v>
      </c>
      <c r="GR1231">
        <v>0</v>
      </c>
      <c r="GS1231">
        <v>3</v>
      </c>
      <c r="GT1231">
        <v>0</v>
      </c>
      <c r="GU1231" t="s">
        <v>3</v>
      </c>
      <c r="GV1231">
        <f t="shared" si="1099"/>
        <v>0</v>
      </c>
      <c r="GW1231">
        <v>1</v>
      </c>
      <c r="GX1231">
        <f t="shared" si="1100"/>
        <v>0</v>
      </c>
      <c r="HA1231">
        <v>0</v>
      </c>
      <c r="HB1231">
        <v>0</v>
      </c>
      <c r="HC1231">
        <f t="shared" si="1101"/>
        <v>0</v>
      </c>
      <c r="HE1231" t="s">
        <v>3</v>
      </c>
      <c r="HF1231" t="s">
        <v>3</v>
      </c>
      <c r="HM1231" t="s">
        <v>3</v>
      </c>
      <c r="HN1231" t="s">
        <v>3</v>
      </c>
      <c r="HO1231" t="s">
        <v>3</v>
      </c>
      <c r="HP1231" t="s">
        <v>3</v>
      </c>
      <c r="HQ1231" t="s">
        <v>3</v>
      </c>
      <c r="IK1231">
        <v>0</v>
      </c>
    </row>
    <row r="1232" spans="1:245" x14ac:dyDescent="0.2">
      <c r="A1232">
        <v>18</v>
      </c>
      <c r="B1232">
        <v>1</v>
      </c>
      <c r="C1232">
        <v>1575</v>
      </c>
      <c r="E1232" t="s">
        <v>701</v>
      </c>
      <c r="F1232" t="s">
        <v>29</v>
      </c>
      <c r="G1232" t="s">
        <v>55</v>
      </c>
      <c r="H1232" t="str">
        <f>'1.Ведомость'!C383</f>
        <v>ШТ</v>
      </c>
      <c r="I1232">
        <f>I1229*J1232</f>
        <v>1</v>
      </c>
      <c r="J1232">
        <v>1</v>
      </c>
      <c r="K1232">
        <v>1</v>
      </c>
      <c r="O1232">
        <f t="shared" si="1071"/>
        <v>1729.04</v>
      </c>
      <c r="P1232">
        <f t="shared" si="1072"/>
        <v>1729.04</v>
      </c>
      <c r="Q1232">
        <f t="shared" si="1073"/>
        <v>0</v>
      </c>
      <c r="R1232">
        <f t="shared" si="1074"/>
        <v>0</v>
      </c>
      <c r="S1232">
        <f t="shared" si="1075"/>
        <v>0</v>
      </c>
      <c r="T1232">
        <f t="shared" si="1076"/>
        <v>0</v>
      </c>
      <c r="U1232">
        <f t="shared" si="1077"/>
        <v>0</v>
      </c>
      <c r="V1232">
        <f t="shared" si="1078"/>
        <v>0</v>
      </c>
      <c r="W1232">
        <f t="shared" si="1079"/>
        <v>0</v>
      </c>
      <c r="X1232">
        <f t="shared" si="1080"/>
        <v>0</v>
      </c>
      <c r="Y1232">
        <f t="shared" si="1081"/>
        <v>0</v>
      </c>
      <c r="AA1232">
        <v>51651743</v>
      </c>
      <c r="AB1232">
        <f t="shared" si="1082"/>
        <v>1729.04</v>
      </c>
      <c r="AC1232">
        <f t="shared" si="1083"/>
        <v>1729.04</v>
      </c>
      <c r="AD1232">
        <f>ROUND((((ET1232)-(EU1232))+AE1232),2)</f>
        <v>0</v>
      </c>
      <c r="AE1232">
        <f t="shared" si="1104"/>
        <v>0</v>
      </c>
      <c r="AF1232">
        <f t="shared" si="1104"/>
        <v>0</v>
      </c>
      <c r="AG1232">
        <f t="shared" si="1084"/>
        <v>0</v>
      </c>
      <c r="AH1232">
        <f t="shared" si="1105"/>
        <v>0</v>
      </c>
      <c r="AI1232">
        <f t="shared" si="1105"/>
        <v>0</v>
      </c>
      <c r="AJ1232">
        <f t="shared" si="1085"/>
        <v>0</v>
      </c>
      <c r="AK1232">
        <v>1729.0400000000002</v>
      </c>
      <c r="AL1232">
        <v>1729.0400000000002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1</v>
      </c>
      <c r="AW1232">
        <v>1</v>
      </c>
      <c r="AZ1232">
        <v>1</v>
      </c>
      <c r="BA1232">
        <v>1</v>
      </c>
      <c r="BB1232">
        <v>1</v>
      </c>
      <c r="BC1232">
        <v>9.11</v>
      </c>
      <c r="BD1232" t="s">
        <v>3</v>
      </c>
      <c r="BE1232" t="s">
        <v>3</v>
      </c>
      <c r="BF1232" t="s">
        <v>3</v>
      </c>
      <c r="BG1232" t="s">
        <v>3</v>
      </c>
      <c r="BH1232">
        <v>3</v>
      </c>
      <c r="BI1232">
        <v>1</v>
      </c>
      <c r="BJ1232" t="s">
        <v>56</v>
      </c>
      <c r="BM1232">
        <v>500001</v>
      </c>
      <c r="BN1232">
        <v>0</v>
      </c>
      <c r="BO1232" t="s">
        <v>3</v>
      </c>
      <c r="BP1232">
        <v>0</v>
      </c>
      <c r="BQ1232">
        <v>8</v>
      </c>
      <c r="BR1232">
        <v>0</v>
      </c>
      <c r="BS1232">
        <v>1</v>
      </c>
      <c r="BT1232">
        <v>1</v>
      </c>
      <c r="BU1232">
        <v>1</v>
      </c>
      <c r="BV1232">
        <v>1</v>
      </c>
      <c r="BW1232">
        <v>1</v>
      </c>
      <c r="BX1232">
        <v>1</v>
      </c>
      <c r="BY1232" t="s">
        <v>3</v>
      </c>
      <c r="BZ1232">
        <v>0</v>
      </c>
      <c r="CA1232">
        <v>0</v>
      </c>
      <c r="CB1232" t="s">
        <v>3</v>
      </c>
      <c r="CE1232">
        <v>0</v>
      </c>
      <c r="CF1232">
        <v>0</v>
      </c>
      <c r="CG1232">
        <v>0</v>
      </c>
      <c r="CM1232">
        <v>0</v>
      </c>
      <c r="CN1232" t="s">
        <v>3</v>
      </c>
      <c r="CO1232">
        <v>0</v>
      </c>
      <c r="CP1232">
        <f t="shared" si="1086"/>
        <v>1729.04</v>
      </c>
      <c r="CQ1232">
        <f>AC1232</f>
        <v>1729.04</v>
      </c>
      <c r="CR1232">
        <f>AD1232</f>
        <v>0</v>
      </c>
      <c r="CS1232">
        <f t="shared" si="1087"/>
        <v>0</v>
      </c>
      <c r="CT1232">
        <f t="shared" si="1088"/>
        <v>0</v>
      </c>
      <c r="CU1232">
        <f t="shared" si="1089"/>
        <v>0</v>
      </c>
      <c r="CV1232">
        <f t="shared" si="1090"/>
        <v>0</v>
      </c>
      <c r="CW1232">
        <f t="shared" si="1091"/>
        <v>0</v>
      </c>
      <c r="CX1232">
        <f t="shared" si="1092"/>
        <v>0</v>
      </c>
      <c r="CY1232">
        <f t="shared" si="1102"/>
        <v>0</v>
      </c>
      <c r="CZ1232">
        <f t="shared" si="1103"/>
        <v>0</v>
      </c>
      <c r="DC1232" t="s">
        <v>3</v>
      </c>
      <c r="DD1232" t="s">
        <v>3</v>
      </c>
      <c r="DE1232" t="s">
        <v>3</v>
      </c>
      <c r="DF1232" t="s">
        <v>3</v>
      </c>
      <c r="DG1232" t="s">
        <v>3</v>
      </c>
      <c r="DH1232" t="s">
        <v>3</v>
      </c>
      <c r="DI1232" t="s">
        <v>3</v>
      </c>
      <c r="DJ1232" t="s">
        <v>3</v>
      </c>
      <c r="DK1232" t="s">
        <v>3</v>
      </c>
      <c r="DL1232" t="s">
        <v>3</v>
      </c>
      <c r="DM1232" t="s">
        <v>3</v>
      </c>
      <c r="DN1232">
        <v>0</v>
      </c>
      <c r="DO1232">
        <v>0</v>
      </c>
      <c r="DP1232">
        <v>1</v>
      </c>
      <c r="DQ1232">
        <v>1</v>
      </c>
      <c r="DU1232">
        <v>1013</v>
      </c>
      <c r="DV1232" t="s">
        <v>17</v>
      </c>
      <c r="DW1232" t="s">
        <v>17</v>
      </c>
      <c r="DX1232">
        <v>1</v>
      </c>
      <c r="DZ1232" t="s">
        <v>3</v>
      </c>
      <c r="EA1232" t="s">
        <v>3</v>
      </c>
      <c r="EB1232" t="s">
        <v>3</v>
      </c>
      <c r="EC1232" t="s">
        <v>3</v>
      </c>
      <c r="EE1232">
        <v>50757674</v>
      </c>
      <c r="EF1232">
        <v>8</v>
      </c>
      <c r="EG1232" t="s">
        <v>46</v>
      </c>
      <c r="EH1232">
        <v>0</v>
      </c>
      <c r="EI1232" t="s">
        <v>3</v>
      </c>
      <c r="EJ1232">
        <v>1</v>
      </c>
      <c r="EK1232">
        <v>500001</v>
      </c>
      <c r="EL1232" t="s">
        <v>47</v>
      </c>
      <c r="EM1232" t="s">
        <v>48</v>
      </c>
      <c r="EO1232" t="s">
        <v>3</v>
      </c>
      <c r="EQ1232">
        <v>0</v>
      </c>
      <c r="ER1232">
        <v>1644.17</v>
      </c>
      <c r="ES1232">
        <v>1729.0400000000002</v>
      </c>
      <c r="ET1232">
        <v>0</v>
      </c>
      <c r="EU1232">
        <v>0</v>
      </c>
      <c r="EV1232">
        <v>0</v>
      </c>
      <c r="EW1232">
        <v>0</v>
      </c>
      <c r="EX1232">
        <v>0</v>
      </c>
      <c r="EZ1232">
        <v>5</v>
      </c>
      <c r="FC1232">
        <v>0</v>
      </c>
      <c r="FD1232">
        <v>18</v>
      </c>
      <c r="FF1232">
        <v>1644.17</v>
      </c>
      <c r="FQ1232">
        <v>0</v>
      </c>
      <c r="FR1232">
        <f t="shared" si="1093"/>
        <v>0</v>
      </c>
      <c r="FS1232">
        <v>0</v>
      </c>
      <c r="FX1232">
        <v>0</v>
      </c>
      <c r="FY1232">
        <v>0</v>
      </c>
      <c r="GA1232" t="s">
        <v>57</v>
      </c>
      <c r="GD1232">
        <v>1</v>
      </c>
      <c r="GF1232">
        <v>-1802594515</v>
      </c>
      <c r="GG1232">
        <v>2</v>
      </c>
      <c r="GH1232">
        <v>3</v>
      </c>
      <c r="GI1232">
        <v>4</v>
      </c>
      <c r="GJ1232">
        <v>0</v>
      </c>
      <c r="GK1232">
        <v>0</v>
      </c>
      <c r="GL1232">
        <f t="shared" si="1094"/>
        <v>0</v>
      </c>
      <c r="GM1232">
        <f t="shared" si="1095"/>
        <v>1729.04</v>
      </c>
      <c r="GN1232">
        <f t="shared" si="1096"/>
        <v>1729.04</v>
      </c>
      <c r="GO1232">
        <f t="shared" si="1097"/>
        <v>0</v>
      </c>
      <c r="GP1232">
        <f t="shared" si="1098"/>
        <v>0</v>
      </c>
      <c r="GR1232">
        <v>1</v>
      </c>
      <c r="GS1232">
        <v>1</v>
      </c>
      <c r="GT1232">
        <v>0</v>
      </c>
      <c r="GU1232" t="s">
        <v>3</v>
      </c>
      <c r="GV1232">
        <f t="shared" si="1099"/>
        <v>0</v>
      </c>
      <c r="GW1232">
        <v>1</v>
      </c>
      <c r="GX1232">
        <f t="shared" si="1100"/>
        <v>0</v>
      </c>
      <c r="HA1232">
        <v>0</v>
      </c>
      <c r="HB1232">
        <v>0</v>
      </c>
      <c r="HC1232">
        <f t="shared" si="1101"/>
        <v>0</v>
      </c>
      <c r="HE1232" t="s">
        <v>35</v>
      </c>
      <c r="HF1232" t="s">
        <v>37</v>
      </c>
      <c r="HG1232">
        <f>ROUND(AC1232*I1232,2)</f>
        <v>1729.04</v>
      </c>
      <c r="HM1232" t="s">
        <v>3</v>
      </c>
      <c r="HN1232" t="s">
        <v>3</v>
      </c>
      <c r="HO1232" t="s">
        <v>3</v>
      </c>
      <c r="HP1232" t="s">
        <v>3</v>
      </c>
      <c r="HQ1232" t="s">
        <v>3</v>
      </c>
      <c r="IK1232">
        <v>0</v>
      </c>
    </row>
    <row r="1233" spans="1:245" x14ac:dyDescent="0.2">
      <c r="A1233">
        <v>17</v>
      </c>
      <c r="B1233">
        <v>1</v>
      </c>
      <c r="C1233">
        <f>ROW(SmtRes!A1585)</f>
        <v>1585</v>
      </c>
      <c r="D1233">
        <f>ROW(EtalonRes!A1810)</f>
        <v>1810</v>
      </c>
      <c r="E1233" t="s">
        <v>702</v>
      </c>
      <c r="F1233" t="s">
        <v>38</v>
      </c>
      <c r="G1233" t="s">
        <v>39</v>
      </c>
      <c r="H1233" t="s">
        <v>17</v>
      </c>
      <c r="I1233">
        <v>19</v>
      </c>
      <c r="J1233">
        <v>0</v>
      </c>
      <c r="K1233">
        <v>19</v>
      </c>
      <c r="O1233">
        <f t="shared" si="1071"/>
        <v>13869.93</v>
      </c>
      <c r="P1233">
        <f t="shared" si="1072"/>
        <v>7084.57</v>
      </c>
      <c r="Q1233">
        <f t="shared" si="1073"/>
        <v>390.51</v>
      </c>
      <c r="R1233">
        <f t="shared" si="1074"/>
        <v>82.47</v>
      </c>
      <c r="S1233">
        <f t="shared" si="1075"/>
        <v>6394.85</v>
      </c>
      <c r="T1233">
        <f t="shared" si="1076"/>
        <v>0</v>
      </c>
      <c r="U1233">
        <f t="shared" si="1077"/>
        <v>21.346500000000002</v>
      </c>
      <c r="V1233">
        <f t="shared" si="1078"/>
        <v>0.19950000000000001</v>
      </c>
      <c r="W1233">
        <f t="shared" si="1079"/>
        <v>0</v>
      </c>
      <c r="X1233">
        <f t="shared" si="1080"/>
        <v>7837.56</v>
      </c>
      <c r="Y1233">
        <f t="shared" si="1081"/>
        <v>4663.67</v>
      </c>
      <c r="AA1233">
        <v>51651743</v>
      </c>
      <c r="AB1233">
        <f t="shared" si="1082"/>
        <v>52.56</v>
      </c>
      <c r="AC1233">
        <f t="shared" si="1083"/>
        <v>40.93</v>
      </c>
      <c r="AD1233">
        <f>ROUND(((((ET1233*ROUND(1.05,7)))-((EU1233*ROUND(1.05,7))))+AE1233),2)</f>
        <v>1.55</v>
      </c>
      <c r="AE1233">
        <f>ROUND(((EU1233*ROUND(1.05,7))),2)</f>
        <v>0.13</v>
      </c>
      <c r="AF1233">
        <f>ROUND(((EV1233*ROUND(1.05,7))),2)</f>
        <v>10.08</v>
      </c>
      <c r="AG1233">
        <f t="shared" si="1084"/>
        <v>0</v>
      </c>
      <c r="AH1233">
        <f>((EW1233*ROUND(1.05,7)))</f>
        <v>1.1235000000000002</v>
      </c>
      <c r="AI1233">
        <f>((EX1233*ROUND(1.05,7)))</f>
        <v>1.0500000000000001E-2</v>
      </c>
      <c r="AJ1233">
        <f t="shared" si="1085"/>
        <v>0</v>
      </c>
      <c r="AK1233">
        <v>52</v>
      </c>
      <c r="AL1233">
        <v>40.93</v>
      </c>
      <c r="AM1233">
        <v>1.47</v>
      </c>
      <c r="AN1233">
        <v>0.12</v>
      </c>
      <c r="AO1233">
        <v>9.6</v>
      </c>
      <c r="AP1233">
        <v>0</v>
      </c>
      <c r="AQ1233">
        <v>1.07</v>
      </c>
      <c r="AR1233">
        <v>0.01</v>
      </c>
      <c r="AS1233">
        <v>0</v>
      </c>
      <c r="AT1233">
        <v>121</v>
      </c>
      <c r="AU1233">
        <v>72</v>
      </c>
      <c r="AV1233">
        <v>1</v>
      </c>
      <c r="AW1233">
        <v>1</v>
      </c>
      <c r="AZ1233">
        <v>1</v>
      </c>
      <c r="BA1233">
        <v>33.39</v>
      </c>
      <c r="BB1233">
        <v>13.26</v>
      </c>
      <c r="BC1233">
        <v>9.11</v>
      </c>
      <c r="BD1233" t="s">
        <v>3</v>
      </c>
      <c r="BE1233" t="s">
        <v>3</v>
      </c>
      <c r="BF1233" t="s">
        <v>3</v>
      </c>
      <c r="BG1233" t="s">
        <v>3</v>
      </c>
      <c r="BH1233">
        <v>0</v>
      </c>
      <c r="BI1233">
        <v>1</v>
      </c>
      <c r="BJ1233" t="s">
        <v>40</v>
      </c>
      <c r="BM1233">
        <v>20001</v>
      </c>
      <c r="BN1233">
        <v>0</v>
      </c>
      <c r="BO1233" t="s">
        <v>3</v>
      </c>
      <c r="BP1233">
        <v>0</v>
      </c>
      <c r="BQ1233">
        <v>22</v>
      </c>
      <c r="BR1233">
        <v>0</v>
      </c>
      <c r="BS1233">
        <v>33.39</v>
      </c>
      <c r="BT1233">
        <v>1</v>
      </c>
      <c r="BU1233">
        <v>1</v>
      </c>
      <c r="BV1233">
        <v>1</v>
      </c>
      <c r="BW1233">
        <v>1</v>
      </c>
      <c r="BX1233">
        <v>1</v>
      </c>
      <c r="BY1233" t="s">
        <v>3</v>
      </c>
      <c r="BZ1233">
        <v>121</v>
      </c>
      <c r="CA1233">
        <v>72</v>
      </c>
      <c r="CB1233" t="s">
        <v>3</v>
      </c>
      <c r="CE1233">
        <v>0</v>
      </c>
      <c r="CF1233">
        <v>0</v>
      </c>
      <c r="CG1233">
        <v>0</v>
      </c>
      <c r="CM1233">
        <v>0</v>
      </c>
      <c r="CN1233" t="s">
        <v>19</v>
      </c>
      <c r="CO1233">
        <v>0</v>
      </c>
      <c r="CP1233">
        <f t="shared" si="1086"/>
        <v>13869.93</v>
      </c>
      <c r="CQ1233">
        <f>AC1233*BC1233</f>
        <v>372.8723</v>
      </c>
      <c r="CR1233">
        <f>AD1233*BB1233</f>
        <v>20.553000000000001</v>
      </c>
      <c r="CS1233">
        <f t="shared" si="1087"/>
        <v>4.3407</v>
      </c>
      <c r="CT1233">
        <f t="shared" si="1088"/>
        <v>336.57120000000003</v>
      </c>
      <c r="CU1233">
        <f t="shared" si="1089"/>
        <v>0</v>
      </c>
      <c r="CV1233">
        <f t="shared" si="1090"/>
        <v>1.1235000000000002</v>
      </c>
      <c r="CW1233">
        <f t="shared" si="1091"/>
        <v>1.0500000000000001E-2</v>
      </c>
      <c r="CX1233">
        <f t="shared" si="1092"/>
        <v>0</v>
      </c>
      <c r="CY1233">
        <f t="shared" si="1102"/>
        <v>7837.5572000000011</v>
      </c>
      <c r="CZ1233">
        <f t="shared" si="1103"/>
        <v>4663.6704</v>
      </c>
      <c r="DC1233" t="s">
        <v>3</v>
      </c>
      <c r="DD1233" t="s">
        <v>3</v>
      </c>
      <c r="DE1233" t="s">
        <v>20</v>
      </c>
      <c r="DF1233" t="s">
        <v>20</v>
      </c>
      <c r="DG1233" t="s">
        <v>20</v>
      </c>
      <c r="DH1233" t="s">
        <v>3</v>
      </c>
      <c r="DI1233" t="s">
        <v>20</v>
      </c>
      <c r="DJ1233" t="s">
        <v>20</v>
      </c>
      <c r="DK1233" t="s">
        <v>3</v>
      </c>
      <c r="DL1233" t="s">
        <v>3</v>
      </c>
      <c r="DM1233" t="s">
        <v>3</v>
      </c>
      <c r="DN1233">
        <v>0</v>
      </c>
      <c r="DO1233">
        <v>0</v>
      </c>
      <c r="DP1233">
        <v>1</v>
      </c>
      <c r="DQ1233">
        <v>1</v>
      </c>
      <c r="DU1233">
        <v>1013</v>
      </c>
      <c r="DV1233" t="s">
        <v>17</v>
      </c>
      <c r="DW1233" t="s">
        <v>17</v>
      </c>
      <c r="DX1233">
        <v>1</v>
      </c>
      <c r="DZ1233" t="s">
        <v>3</v>
      </c>
      <c r="EA1233" t="s">
        <v>3</v>
      </c>
      <c r="EB1233" t="s">
        <v>3</v>
      </c>
      <c r="EC1233" t="s">
        <v>3</v>
      </c>
      <c r="EE1233">
        <v>50757454</v>
      </c>
      <c r="EF1233">
        <v>22</v>
      </c>
      <c r="EG1233" t="s">
        <v>21</v>
      </c>
      <c r="EH1233">
        <v>16</v>
      </c>
      <c r="EI1233" t="s">
        <v>22</v>
      </c>
      <c r="EJ1233">
        <v>1</v>
      </c>
      <c r="EK1233">
        <v>20001</v>
      </c>
      <c r="EL1233" t="s">
        <v>23</v>
      </c>
      <c r="EM1233" t="s">
        <v>24</v>
      </c>
      <c r="EO1233" t="s">
        <v>25</v>
      </c>
      <c r="EQ1233">
        <v>131072</v>
      </c>
      <c r="ER1233">
        <v>52</v>
      </c>
      <c r="ES1233">
        <v>40.93</v>
      </c>
      <c r="ET1233">
        <v>1.47</v>
      </c>
      <c r="EU1233">
        <v>0.12</v>
      </c>
      <c r="EV1233">
        <v>9.6</v>
      </c>
      <c r="EW1233">
        <v>1.07</v>
      </c>
      <c r="EX1233">
        <v>0.01</v>
      </c>
      <c r="EY1233">
        <v>0</v>
      </c>
      <c r="FQ1233">
        <v>0</v>
      </c>
      <c r="FR1233">
        <f t="shared" si="1093"/>
        <v>0</v>
      </c>
      <c r="FS1233">
        <v>0</v>
      </c>
      <c r="FX1233">
        <v>121</v>
      </c>
      <c r="FY1233">
        <v>72</v>
      </c>
      <c r="GA1233" t="s">
        <v>3</v>
      </c>
      <c r="GD1233">
        <v>1</v>
      </c>
      <c r="GF1233">
        <v>-476731723</v>
      </c>
      <c r="GG1233">
        <v>2</v>
      </c>
      <c r="GH1233">
        <v>1</v>
      </c>
      <c r="GI1233">
        <v>4</v>
      </c>
      <c r="GJ1233">
        <v>0</v>
      </c>
      <c r="GK1233">
        <v>0</v>
      </c>
      <c r="GL1233">
        <f t="shared" si="1094"/>
        <v>0</v>
      </c>
      <c r="GM1233">
        <f t="shared" si="1095"/>
        <v>26371.16</v>
      </c>
      <c r="GN1233">
        <f t="shared" si="1096"/>
        <v>26371.16</v>
      </c>
      <c r="GO1233">
        <f t="shared" si="1097"/>
        <v>0</v>
      </c>
      <c r="GP1233">
        <f t="shared" si="1098"/>
        <v>0</v>
      </c>
      <c r="GR1233">
        <v>0</v>
      </c>
      <c r="GS1233">
        <v>3</v>
      </c>
      <c r="GT1233">
        <v>0</v>
      </c>
      <c r="GU1233" t="s">
        <v>3</v>
      </c>
      <c r="GV1233">
        <f t="shared" si="1099"/>
        <v>0</v>
      </c>
      <c r="GW1233">
        <v>1</v>
      </c>
      <c r="GX1233">
        <f t="shared" si="1100"/>
        <v>0</v>
      </c>
      <c r="HA1233">
        <v>0</v>
      </c>
      <c r="HB1233">
        <v>0</v>
      </c>
      <c r="HC1233">
        <f t="shared" si="1101"/>
        <v>0</v>
      </c>
      <c r="HE1233" t="s">
        <v>3</v>
      </c>
      <c r="HF1233" t="s">
        <v>3</v>
      </c>
      <c r="HM1233" t="s">
        <v>3</v>
      </c>
      <c r="HN1233" t="s">
        <v>26</v>
      </c>
      <c r="HO1233" t="s">
        <v>27</v>
      </c>
      <c r="HP1233" t="s">
        <v>22</v>
      </c>
      <c r="HQ1233" t="s">
        <v>22</v>
      </c>
      <c r="IK1233">
        <v>0</v>
      </c>
    </row>
    <row r="1234" spans="1:245" x14ac:dyDescent="0.2">
      <c r="A1234">
        <v>18</v>
      </c>
      <c r="B1234">
        <v>1</v>
      </c>
      <c r="C1234">
        <v>1580</v>
      </c>
      <c r="E1234" t="s">
        <v>703</v>
      </c>
      <c r="F1234" t="s">
        <v>42</v>
      </c>
      <c r="G1234" t="s">
        <v>43</v>
      </c>
      <c r="H1234" t="e">
        <f>'1.Ведомость'!#REF!</f>
        <v>#REF!</v>
      </c>
      <c r="I1234">
        <f>I1233*J1234</f>
        <v>1.9</v>
      </c>
      <c r="J1234">
        <v>9.9999999999999992E-2</v>
      </c>
      <c r="K1234">
        <v>0.1</v>
      </c>
      <c r="O1234">
        <f t="shared" si="1071"/>
        <v>17.309999999999999</v>
      </c>
      <c r="P1234">
        <f t="shared" si="1072"/>
        <v>17.309999999999999</v>
      </c>
      <c r="Q1234">
        <f t="shared" si="1073"/>
        <v>0</v>
      </c>
      <c r="R1234">
        <f t="shared" si="1074"/>
        <v>0</v>
      </c>
      <c r="S1234">
        <f t="shared" si="1075"/>
        <v>0</v>
      </c>
      <c r="T1234">
        <f t="shared" si="1076"/>
        <v>0</v>
      </c>
      <c r="U1234">
        <f t="shared" si="1077"/>
        <v>0</v>
      </c>
      <c r="V1234">
        <f t="shared" si="1078"/>
        <v>0</v>
      </c>
      <c r="W1234">
        <f t="shared" si="1079"/>
        <v>0</v>
      </c>
      <c r="X1234">
        <f t="shared" si="1080"/>
        <v>0</v>
      </c>
      <c r="Y1234">
        <f t="shared" si="1081"/>
        <v>0</v>
      </c>
      <c r="AA1234">
        <v>51651743</v>
      </c>
      <c r="AB1234">
        <f t="shared" si="1082"/>
        <v>1</v>
      </c>
      <c r="AC1234">
        <f t="shared" si="1083"/>
        <v>1</v>
      </c>
      <c r="AD1234">
        <f>ROUND((((ET1234)-(EU1234))+AE1234),2)</f>
        <v>0</v>
      </c>
      <c r="AE1234">
        <f t="shared" ref="AE1234:AF1236" si="1106">ROUND((EU1234),2)</f>
        <v>0</v>
      </c>
      <c r="AF1234">
        <f t="shared" si="1106"/>
        <v>0</v>
      </c>
      <c r="AG1234">
        <f t="shared" si="1084"/>
        <v>0</v>
      </c>
      <c r="AH1234">
        <f t="shared" ref="AH1234:AI1236" si="1107">(EW1234)</f>
        <v>0</v>
      </c>
      <c r="AI1234">
        <f t="shared" si="1107"/>
        <v>0</v>
      </c>
      <c r="AJ1234">
        <f t="shared" si="1085"/>
        <v>0</v>
      </c>
      <c r="AK1234">
        <v>1</v>
      </c>
      <c r="AL1234">
        <v>1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1</v>
      </c>
      <c r="AW1234">
        <v>1</v>
      </c>
      <c r="AZ1234">
        <v>1</v>
      </c>
      <c r="BA1234">
        <v>1</v>
      </c>
      <c r="BB1234">
        <v>1</v>
      </c>
      <c r="BC1234">
        <v>9.11</v>
      </c>
      <c r="BD1234" t="s">
        <v>3</v>
      </c>
      <c r="BE1234" t="s">
        <v>3</v>
      </c>
      <c r="BF1234" t="s">
        <v>3</v>
      </c>
      <c r="BG1234" t="s">
        <v>3</v>
      </c>
      <c r="BH1234">
        <v>3</v>
      </c>
      <c r="BI1234">
        <v>1</v>
      </c>
      <c r="BJ1234" t="s">
        <v>45</v>
      </c>
      <c r="BM1234">
        <v>500001</v>
      </c>
      <c r="BN1234">
        <v>0</v>
      </c>
      <c r="BO1234" t="s">
        <v>3</v>
      </c>
      <c r="BP1234">
        <v>0</v>
      </c>
      <c r="BQ1234">
        <v>8</v>
      </c>
      <c r="BR1234">
        <v>0</v>
      </c>
      <c r="BS1234">
        <v>1</v>
      </c>
      <c r="BT1234">
        <v>1</v>
      </c>
      <c r="BU1234">
        <v>1</v>
      </c>
      <c r="BV1234">
        <v>1</v>
      </c>
      <c r="BW1234">
        <v>1</v>
      </c>
      <c r="BX1234">
        <v>1</v>
      </c>
      <c r="BY1234" t="s">
        <v>3</v>
      </c>
      <c r="BZ1234">
        <v>0</v>
      </c>
      <c r="CA1234">
        <v>0</v>
      </c>
      <c r="CB1234" t="s">
        <v>3</v>
      </c>
      <c r="CE1234">
        <v>0</v>
      </c>
      <c r="CF1234">
        <v>0</v>
      </c>
      <c r="CG1234">
        <v>0</v>
      </c>
      <c r="CM1234">
        <v>0</v>
      </c>
      <c r="CN1234" t="s">
        <v>3</v>
      </c>
      <c r="CO1234">
        <v>0</v>
      </c>
      <c r="CP1234">
        <f t="shared" si="1086"/>
        <v>17.309999999999999</v>
      </c>
      <c r="CQ1234">
        <f>AC1234*BC1234</f>
        <v>9.11</v>
      </c>
      <c r="CR1234">
        <f>AD1234*BB1234</f>
        <v>0</v>
      </c>
      <c r="CS1234">
        <f t="shared" si="1087"/>
        <v>0</v>
      </c>
      <c r="CT1234">
        <f t="shared" si="1088"/>
        <v>0</v>
      </c>
      <c r="CU1234">
        <f t="shared" si="1089"/>
        <v>0</v>
      </c>
      <c r="CV1234">
        <f t="shared" si="1090"/>
        <v>0</v>
      </c>
      <c r="CW1234">
        <f t="shared" si="1091"/>
        <v>0</v>
      </c>
      <c r="CX1234">
        <f t="shared" si="1092"/>
        <v>0</v>
      </c>
      <c r="CY1234">
        <f t="shared" si="1102"/>
        <v>0</v>
      </c>
      <c r="CZ1234">
        <f t="shared" si="1103"/>
        <v>0</v>
      </c>
      <c r="DC1234" t="s">
        <v>3</v>
      </c>
      <c r="DD1234" t="s">
        <v>3</v>
      </c>
      <c r="DE1234" t="s">
        <v>3</v>
      </c>
      <c r="DF1234" t="s">
        <v>3</v>
      </c>
      <c r="DG1234" t="s">
        <v>3</v>
      </c>
      <c r="DH1234" t="s">
        <v>3</v>
      </c>
      <c r="DI1234" t="s">
        <v>3</v>
      </c>
      <c r="DJ1234" t="s">
        <v>3</v>
      </c>
      <c r="DK1234" t="s">
        <v>3</v>
      </c>
      <c r="DL1234" t="s">
        <v>3</v>
      </c>
      <c r="DM1234" t="s">
        <v>3</v>
      </c>
      <c r="DN1234">
        <v>0</v>
      </c>
      <c r="DO1234">
        <v>0</v>
      </c>
      <c r="DP1234">
        <v>1</v>
      </c>
      <c r="DQ1234">
        <v>1</v>
      </c>
      <c r="DU1234">
        <v>1013</v>
      </c>
      <c r="DV1234" t="s">
        <v>44</v>
      </c>
      <c r="DW1234" t="s">
        <v>44</v>
      </c>
      <c r="DX1234">
        <v>1</v>
      </c>
      <c r="DZ1234" t="s">
        <v>3</v>
      </c>
      <c r="EA1234" t="s">
        <v>3</v>
      </c>
      <c r="EB1234" t="s">
        <v>3</v>
      </c>
      <c r="EC1234" t="s">
        <v>3</v>
      </c>
      <c r="EE1234">
        <v>50757674</v>
      </c>
      <c r="EF1234">
        <v>8</v>
      </c>
      <c r="EG1234" t="s">
        <v>46</v>
      </c>
      <c r="EH1234">
        <v>0</v>
      </c>
      <c r="EI1234" t="s">
        <v>3</v>
      </c>
      <c r="EJ1234">
        <v>1</v>
      </c>
      <c r="EK1234">
        <v>500001</v>
      </c>
      <c r="EL1234" t="s">
        <v>47</v>
      </c>
      <c r="EM1234" t="s">
        <v>48</v>
      </c>
      <c r="EO1234" t="s">
        <v>3</v>
      </c>
      <c r="EQ1234">
        <v>0</v>
      </c>
      <c r="ER1234">
        <v>1</v>
      </c>
      <c r="ES1234">
        <v>1</v>
      </c>
      <c r="ET1234">
        <v>0</v>
      </c>
      <c r="EU1234">
        <v>0</v>
      </c>
      <c r="EV1234">
        <v>0</v>
      </c>
      <c r="EW1234">
        <v>0</v>
      </c>
      <c r="EX1234">
        <v>0</v>
      </c>
      <c r="FQ1234">
        <v>0</v>
      </c>
      <c r="FR1234">
        <f t="shared" si="1093"/>
        <v>0</v>
      </c>
      <c r="FS1234">
        <v>0</v>
      </c>
      <c r="FX1234">
        <v>0</v>
      </c>
      <c r="FY1234">
        <v>0</v>
      </c>
      <c r="GA1234" t="s">
        <v>3</v>
      </c>
      <c r="GD1234">
        <v>1</v>
      </c>
      <c r="GF1234">
        <v>-1743999360</v>
      </c>
      <c r="GG1234">
        <v>2</v>
      </c>
      <c r="GH1234">
        <v>1</v>
      </c>
      <c r="GI1234">
        <v>4</v>
      </c>
      <c r="GJ1234">
        <v>0</v>
      </c>
      <c r="GK1234">
        <v>0</v>
      </c>
      <c r="GL1234">
        <f t="shared" si="1094"/>
        <v>0</v>
      </c>
      <c r="GM1234">
        <f t="shared" si="1095"/>
        <v>17.309999999999999</v>
      </c>
      <c r="GN1234">
        <f t="shared" si="1096"/>
        <v>17.309999999999999</v>
      </c>
      <c r="GO1234">
        <f t="shared" si="1097"/>
        <v>0</v>
      </c>
      <c r="GP1234">
        <f t="shared" si="1098"/>
        <v>0</v>
      </c>
      <c r="GR1234">
        <v>0</v>
      </c>
      <c r="GS1234">
        <v>3</v>
      </c>
      <c r="GT1234">
        <v>0</v>
      </c>
      <c r="GU1234" t="s">
        <v>3</v>
      </c>
      <c r="GV1234">
        <f t="shared" si="1099"/>
        <v>0</v>
      </c>
      <c r="GW1234">
        <v>1</v>
      </c>
      <c r="GX1234">
        <f t="shared" si="1100"/>
        <v>0</v>
      </c>
      <c r="HA1234">
        <v>0</v>
      </c>
      <c r="HB1234">
        <v>0</v>
      </c>
      <c r="HC1234">
        <f t="shared" si="1101"/>
        <v>0</v>
      </c>
      <c r="HE1234" t="s">
        <v>3</v>
      </c>
      <c r="HF1234" t="s">
        <v>3</v>
      </c>
      <c r="HM1234" t="s">
        <v>3</v>
      </c>
      <c r="HN1234" t="s">
        <v>3</v>
      </c>
      <c r="HO1234" t="s">
        <v>3</v>
      </c>
      <c r="HP1234" t="s">
        <v>3</v>
      </c>
      <c r="HQ1234" t="s">
        <v>3</v>
      </c>
      <c r="IK1234">
        <v>0</v>
      </c>
    </row>
    <row r="1235" spans="1:245" x14ac:dyDescent="0.2">
      <c r="A1235">
        <v>18</v>
      </c>
      <c r="B1235">
        <v>1</v>
      </c>
      <c r="C1235">
        <v>1584</v>
      </c>
      <c r="E1235" t="s">
        <v>704</v>
      </c>
      <c r="F1235" t="s">
        <v>50</v>
      </c>
      <c r="G1235" t="s">
        <v>51</v>
      </c>
      <c r="H1235" t="e">
        <f>'1.Ведомость'!#REF!</f>
        <v>#REF!</v>
      </c>
      <c r="I1235">
        <f>I1233*J1235</f>
        <v>-0.76</v>
      </c>
      <c r="J1235">
        <v>-0.04</v>
      </c>
      <c r="K1235">
        <v>-0.04</v>
      </c>
      <c r="O1235">
        <f t="shared" si="1071"/>
        <v>-6411.25</v>
      </c>
      <c r="P1235">
        <f t="shared" si="1072"/>
        <v>-6411.25</v>
      </c>
      <c r="Q1235">
        <f t="shared" si="1073"/>
        <v>0</v>
      </c>
      <c r="R1235">
        <f t="shared" si="1074"/>
        <v>0</v>
      </c>
      <c r="S1235">
        <f t="shared" si="1075"/>
        <v>0</v>
      </c>
      <c r="T1235">
        <f t="shared" si="1076"/>
        <v>0</v>
      </c>
      <c r="U1235">
        <f t="shared" si="1077"/>
        <v>0</v>
      </c>
      <c r="V1235">
        <f t="shared" si="1078"/>
        <v>0</v>
      </c>
      <c r="W1235">
        <f t="shared" si="1079"/>
        <v>0</v>
      </c>
      <c r="X1235">
        <f t="shared" si="1080"/>
        <v>0</v>
      </c>
      <c r="Y1235">
        <f t="shared" si="1081"/>
        <v>0</v>
      </c>
      <c r="AA1235">
        <v>51651743</v>
      </c>
      <c r="AB1235">
        <f t="shared" si="1082"/>
        <v>926</v>
      </c>
      <c r="AC1235">
        <f t="shared" si="1083"/>
        <v>926</v>
      </c>
      <c r="AD1235">
        <f>ROUND((((ET1235)-(EU1235))+AE1235),2)</f>
        <v>0</v>
      </c>
      <c r="AE1235">
        <f t="shared" si="1106"/>
        <v>0</v>
      </c>
      <c r="AF1235">
        <f t="shared" si="1106"/>
        <v>0</v>
      </c>
      <c r="AG1235">
        <f t="shared" si="1084"/>
        <v>0</v>
      </c>
      <c r="AH1235">
        <f t="shared" si="1107"/>
        <v>0</v>
      </c>
      <c r="AI1235">
        <f t="shared" si="1107"/>
        <v>0</v>
      </c>
      <c r="AJ1235">
        <f t="shared" si="1085"/>
        <v>0</v>
      </c>
      <c r="AK1235">
        <v>926</v>
      </c>
      <c r="AL1235">
        <v>926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1</v>
      </c>
      <c r="AW1235">
        <v>1</v>
      </c>
      <c r="AZ1235">
        <v>1</v>
      </c>
      <c r="BA1235">
        <v>1</v>
      </c>
      <c r="BB1235">
        <v>1</v>
      </c>
      <c r="BC1235">
        <v>9.11</v>
      </c>
      <c r="BD1235" t="s">
        <v>3</v>
      </c>
      <c r="BE1235" t="s">
        <v>3</v>
      </c>
      <c r="BF1235" t="s">
        <v>3</v>
      </c>
      <c r="BG1235" t="s">
        <v>3</v>
      </c>
      <c r="BH1235">
        <v>3</v>
      </c>
      <c r="BI1235">
        <v>1</v>
      </c>
      <c r="BJ1235" t="s">
        <v>53</v>
      </c>
      <c r="BM1235">
        <v>500001</v>
      </c>
      <c r="BN1235">
        <v>0</v>
      </c>
      <c r="BO1235" t="s">
        <v>3</v>
      </c>
      <c r="BP1235">
        <v>0</v>
      </c>
      <c r="BQ1235">
        <v>8</v>
      </c>
      <c r="BR1235">
        <v>1</v>
      </c>
      <c r="BS1235">
        <v>1</v>
      </c>
      <c r="BT1235">
        <v>1</v>
      </c>
      <c r="BU1235">
        <v>1</v>
      </c>
      <c r="BV1235">
        <v>1</v>
      </c>
      <c r="BW1235">
        <v>1</v>
      </c>
      <c r="BX1235">
        <v>1</v>
      </c>
      <c r="BY1235" t="s">
        <v>3</v>
      </c>
      <c r="BZ1235">
        <v>0</v>
      </c>
      <c r="CA1235">
        <v>0</v>
      </c>
      <c r="CB1235" t="s">
        <v>3</v>
      </c>
      <c r="CE1235">
        <v>0</v>
      </c>
      <c r="CF1235">
        <v>0</v>
      </c>
      <c r="CG1235">
        <v>0</v>
      </c>
      <c r="CM1235">
        <v>0</v>
      </c>
      <c r="CN1235" t="s">
        <v>3</v>
      </c>
      <c r="CO1235">
        <v>0</v>
      </c>
      <c r="CP1235">
        <f t="shared" si="1086"/>
        <v>-6411.25</v>
      </c>
      <c r="CQ1235">
        <f>AC1235*BC1235</f>
        <v>8435.8599999999988</v>
      </c>
      <c r="CR1235">
        <f>AD1235*BB1235</f>
        <v>0</v>
      </c>
      <c r="CS1235">
        <f t="shared" si="1087"/>
        <v>0</v>
      </c>
      <c r="CT1235">
        <f t="shared" si="1088"/>
        <v>0</v>
      </c>
      <c r="CU1235">
        <f t="shared" si="1089"/>
        <v>0</v>
      </c>
      <c r="CV1235">
        <f t="shared" si="1090"/>
        <v>0</v>
      </c>
      <c r="CW1235">
        <f t="shared" si="1091"/>
        <v>0</v>
      </c>
      <c r="CX1235">
        <f t="shared" si="1092"/>
        <v>0</v>
      </c>
      <c r="CY1235">
        <f t="shared" si="1102"/>
        <v>0</v>
      </c>
      <c r="CZ1235">
        <f t="shared" si="1103"/>
        <v>0</v>
      </c>
      <c r="DC1235" t="s">
        <v>3</v>
      </c>
      <c r="DD1235" t="s">
        <v>3</v>
      </c>
      <c r="DE1235" t="s">
        <v>3</v>
      </c>
      <c r="DF1235" t="s">
        <v>3</v>
      </c>
      <c r="DG1235" t="s">
        <v>3</v>
      </c>
      <c r="DH1235" t="s">
        <v>3</v>
      </c>
      <c r="DI1235" t="s">
        <v>3</v>
      </c>
      <c r="DJ1235" t="s">
        <v>3</v>
      </c>
      <c r="DK1235" t="s">
        <v>3</v>
      </c>
      <c r="DL1235" t="s">
        <v>3</v>
      </c>
      <c r="DM1235" t="s">
        <v>3</v>
      </c>
      <c r="DN1235">
        <v>0</v>
      </c>
      <c r="DO1235">
        <v>0</v>
      </c>
      <c r="DP1235">
        <v>1</v>
      </c>
      <c r="DQ1235">
        <v>1</v>
      </c>
      <c r="DU1235">
        <v>1005</v>
      </c>
      <c r="DV1235" t="s">
        <v>52</v>
      </c>
      <c r="DW1235" t="s">
        <v>52</v>
      </c>
      <c r="DX1235">
        <v>1</v>
      </c>
      <c r="DZ1235" t="s">
        <v>3</v>
      </c>
      <c r="EA1235" t="s">
        <v>3</v>
      </c>
      <c r="EB1235" t="s">
        <v>3</v>
      </c>
      <c r="EC1235" t="s">
        <v>3</v>
      </c>
      <c r="EE1235">
        <v>50757674</v>
      </c>
      <c r="EF1235">
        <v>8</v>
      </c>
      <c r="EG1235" t="s">
        <v>46</v>
      </c>
      <c r="EH1235">
        <v>0</v>
      </c>
      <c r="EI1235" t="s">
        <v>3</v>
      </c>
      <c r="EJ1235">
        <v>1</v>
      </c>
      <c r="EK1235">
        <v>500001</v>
      </c>
      <c r="EL1235" t="s">
        <v>47</v>
      </c>
      <c r="EM1235" t="s">
        <v>48</v>
      </c>
      <c r="EO1235" t="s">
        <v>3</v>
      </c>
      <c r="EQ1235">
        <v>32768</v>
      </c>
      <c r="ER1235">
        <v>926</v>
      </c>
      <c r="ES1235">
        <v>926</v>
      </c>
      <c r="ET1235">
        <v>0</v>
      </c>
      <c r="EU1235">
        <v>0</v>
      </c>
      <c r="EV1235">
        <v>0</v>
      </c>
      <c r="EW1235">
        <v>0</v>
      </c>
      <c r="EX1235">
        <v>0</v>
      </c>
      <c r="FQ1235">
        <v>0</v>
      </c>
      <c r="FR1235">
        <f t="shared" si="1093"/>
        <v>0</v>
      </c>
      <c r="FS1235">
        <v>0</v>
      </c>
      <c r="FX1235">
        <v>0</v>
      </c>
      <c r="FY1235">
        <v>0</v>
      </c>
      <c r="GA1235" t="s">
        <v>3</v>
      </c>
      <c r="GD1235">
        <v>1</v>
      </c>
      <c r="GF1235">
        <v>-1896968330</v>
      </c>
      <c r="GG1235">
        <v>2</v>
      </c>
      <c r="GH1235">
        <v>1</v>
      </c>
      <c r="GI1235">
        <v>4</v>
      </c>
      <c r="GJ1235">
        <v>0</v>
      </c>
      <c r="GK1235">
        <v>0</v>
      </c>
      <c r="GL1235">
        <f t="shared" si="1094"/>
        <v>0</v>
      </c>
      <c r="GM1235">
        <f t="shared" si="1095"/>
        <v>-6411.25</v>
      </c>
      <c r="GN1235">
        <f t="shared" si="1096"/>
        <v>-6411.25</v>
      </c>
      <c r="GO1235">
        <f t="shared" si="1097"/>
        <v>0</v>
      </c>
      <c r="GP1235">
        <f t="shared" si="1098"/>
        <v>0</v>
      </c>
      <c r="GR1235">
        <v>0</v>
      </c>
      <c r="GS1235">
        <v>3</v>
      </c>
      <c r="GT1235">
        <v>0</v>
      </c>
      <c r="GU1235" t="s">
        <v>3</v>
      </c>
      <c r="GV1235">
        <f t="shared" si="1099"/>
        <v>0</v>
      </c>
      <c r="GW1235">
        <v>1</v>
      </c>
      <c r="GX1235">
        <f t="shared" si="1100"/>
        <v>0</v>
      </c>
      <c r="HA1235">
        <v>0</v>
      </c>
      <c r="HB1235">
        <v>0</v>
      </c>
      <c r="HC1235">
        <f t="shared" si="1101"/>
        <v>0</v>
      </c>
      <c r="HE1235" t="s">
        <v>3</v>
      </c>
      <c r="HF1235" t="s">
        <v>3</v>
      </c>
      <c r="HM1235" t="s">
        <v>3</v>
      </c>
      <c r="HN1235" t="s">
        <v>3</v>
      </c>
      <c r="HO1235" t="s">
        <v>3</v>
      </c>
      <c r="HP1235" t="s">
        <v>3</v>
      </c>
      <c r="HQ1235" t="s">
        <v>3</v>
      </c>
      <c r="IK1235">
        <v>0</v>
      </c>
    </row>
    <row r="1236" spans="1:245" x14ac:dyDescent="0.2">
      <c r="A1236">
        <v>18</v>
      </c>
      <c r="B1236">
        <v>1</v>
      </c>
      <c r="C1236">
        <v>1585</v>
      </c>
      <c r="E1236" t="s">
        <v>705</v>
      </c>
      <c r="F1236" t="s">
        <v>29</v>
      </c>
      <c r="G1236" t="s">
        <v>61</v>
      </c>
      <c r="H1236" t="str">
        <f>'1.Ведомость'!C385</f>
        <v>ШТ</v>
      </c>
      <c r="I1236">
        <f>I1233*J1236</f>
        <v>19</v>
      </c>
      <c r="J1236">
        <v>1</v>
      </c>
      <c r="K1236">
        <v>1</v>
      </c>
      <c r="O1236">
        <f t="shared" si="1071"/>
        <v>35965.480000000003</v>
      </c>
      <c r="P1236">
        <f t="shared" si="1072"/>
        <v>35965.480000000003</v>
      </c>
      <c r="Q1236">
        <f t="shared" si="1073"/>
        <v>0</v>
      </c>
      <c r="R1236">
        <f t="shared" si="1074"/>
        <v>0</v>
      </c>
      <c r="S1236">
        <f t="shared" si="1075"/>
        <v>0</v>
      </c>
      <c r="T1236">
        <f t="shared" si="1076"/>
        <v>0</v>
      </c>
      <c r="U1236">
        <f t="shared" si="1077"/>
        <v>0</v>
      </c>
      <c r="V1236">
        <f t="shared" si="1078"/>
        <v>0</v>
      </c>
      <c r="W1236">
        <f t="shared" si="1079"/>
        <v>0</v>
      </c>
      <c r="X1236">
        <f t="shared" si="1080"/>
        <v>0</v>
      </c>
      <c r="Y1236">
        <f t="shared" si="1081"/>
        <v>0</v>
      </c>
      <c r="AA1236">
        <v>51651743</v>
      </c>
      <c r="AB1236">
        <f t="shared" si="1082"/>
        <v>1892.92</v>
      </c>
      <c r="AC1236">
        <f t="shared" si="1083"/>
        <v>1892.92</v>
      </c>
      <c r="AD1236">
        <f>ROUND((((ET1236)-(EU1236))+AE1236),2)</f>
        <v>0</v>
      </c>
      <c r="AE1236">
        <f t="shared" si="1106"/>
        <v>0</v>
      </c>
      <c r="AF1236">
        <f t="shared" si="1106"/>
        <v>0</v>
      </c>
      <c r="AG1236">
        <f t="shared" si="1084"/>
        <v>0</v>
      </c>
      <c r="AH1236">
        <f t="shared" si="1107"/>
        <v>0</v>
      </c>
      <c r="AI1236">
        <f t="shared" si="1107"/>
        <v>0</v>
      </c>
      <c r="AJ1236">
        <f t="shared" si="1085"/>
        <v>0</v>
      </c>
      <c r="AK1236">
        <v>1892.9199999999998</v>
      </c>
      <c r="AL1236">
        <v>1892.9199999999998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1</v>
      </c>
      <c r="AW1236">
        <v>1</v>
      </c>
      <c r="AZ1236">
        <v>1</v>
      </c>
      <c r="BA1236">
        <v>1</v>
      </c>
      <c r="BB1236">
        <v>1</v>
      </c>
      <c r="BC1236">
        <v>9.11</v>
      </c>
      <c r="BD1236" t="s">
        <v>3</v>
      </c>
      <c r="BE1236" t="s">
        <v>3</v>
      </c>
      <c r="BF1236" t="s">
        <v>3</v>
      </c>
      <c r="BG1236" t="s">
        <v>3</v>
      </c>
      <c r="BH1236">
        <v>3</v>
      </c>
      <c r="BI1236">
        <v>1</v>
      </c>
      <c r="BJ1236" t="s">
        <v>62</v>
      </c>
      <c r="BM1236">
        <v>500001</v>
      </c>
      <c r="BN1236">
        <v>0</v>
      </c>
      <c r="BO1236" t="s">
        <v>3</v>
      </c>
      <c r="BP1236">
        <v>0</v>
      </c>
      <c r="BQ1236">
        <v>8</v>
      </c>
      <c r="BR1236">
        <v>0</v>
      </c>
      <c r="BS1236">
        <v>1</v>
      </c>
      <c r="BT1236">
        <v>1</v>
      </c>
      <c r="BU1236">
        <v>1</v>
      </c>
      <c r="BV1236">
        <v>1</v>
      </c>
      <c r="BW1236">
        <v>1</v>
      </c>
      <c r="BX1236">
        <v>1</v>
      </c>
      <c r="BY1236" t="s">
        <v>3</v>
      </c>
      <c r="BZ1236">
        <v>0</v>
      </c>
      <c r="CA1236">
        <v>0</v>
      </c>
      <c r="CB1236" t="s">
        <v>3</v>
      </c>
      <c r="CE1236">
        <v>0</v>
      </c>
      <c r="CF1236">
        <v>0</v>
      </c>
      <c r="CG1236">
        <v>0</v>
      </c>
      <c r="CM1236">
        <v>0</v>
      </c>
      <c r="CN1236" t="s">
        <v>3</v>
      </c>
      <c r="CO1236">
        <v>0</v>
      </c>
      <c r="CP1236">
        <f t="shared" si="1086"/>
        <v>35965.480000000003</v>
      </c>
      <c r="CQ1236">
        <f>AC1236</f>
        <v>1892.92</v>
      </c>
      <c r="CR1236">
        <f>AD1236</f>
        <v>0</v>
      </c>
      <c r="CS1236">
        <f t="shared" si="1087"/>
        <v>0</v>
      </c>
      <c r="CT1236">
        <f t="shared" si="1088"/>
        <v>0</v>
      </c>
      <c r="CU1236">
        <f t="shared" si="1089"/>
        <v>0</v>
      </c>
      <c r="CV1236">
        <f t="shared" si="1090"/>
        <v>0</v>
      </c>
      <c r="CW1236">
        <f t="shared" si="1091"/>
        <v>0</v>
      </c>
      <c r="CX1236">
        <f t="shared" si="1092"/>
        <v>0</v>
      </c>
      <c r="CY1236">
        <f t="shared" si="1102"/>
        <v>0</v>
      </c>
      <c r="CZ1236">
        <f t="shared" si="1103"/>
        <v>0</v>
      </c>
      <c r="DC1236" t="s">
        <v>3</v>
      </c>
      <c r="DD1236" t="s">
        <v>3</v>
      </c>
      <c r="DE1236" t="s">
        <v>3</v>
      </c>
      <c r="DF1236" t="s">
        <v>3</v>
      </c>
      <c r="DG1236" t="s">
        <v>3</v>
      </c>
      <c r="DH1236" t="s">
        <v>3</v>
      </c>
      <c r="DI1236" t="s">
        <v>3</v>
      </c>
      <c r="DJ1236" t="s">
        <v>3</v>
      </c>
      <c r="DK1236" t="s">
        <v>3</v>
      </c>
      <c r="DL1236" t="s">
        <v>3</v>
      </c>
      <c r="DM1236" t="s">
        <v>3</v>
      </c>
      <c r="DN1236">
        <v>0</v>
      </c>
      <c r="DO1236">
        <v>0</v>
      </c>
      <c r="DP1236">
        <v>1</v>
      </c>
      <c r="DQ1236">
        <v>1</v>
      </c>
      <c r="DU1236">
        <v>1013</v>
      </c>
      <c r="DV1236" t="s">
        <v>17</v>
      </c>
      <c r="DW1236" t="s">
        <v>17</v>
      </c>
      <c r="DX1236">
        <v>1</v>
      </c>
      <c r="DZ1236" t="s">
        <v>3</v>
      </c>
      <c r="EA1236" t="s">
        <v>3</v>
      </c>
      <c r="EB1236" t="s">
        <v>3</v>
      </c>
      <c r="EC1236" t="s">
        <v>3</v>
      </c>
      <c r="EE1236">
        <v>50757674</v>
      </c>
      <c r="EF1236">
        <v>8</v>
      </c>
      <c r="EG1236" t="s">
        <v>46</v>
      </c>
      <c r="EH1236">
        <v>0</v>
      </c>
      <c r="EI1236" t="s">
        <v>3</v>
      </c>
      <c r="EJ1236">
        <v>1</v>
      </c>
      <c r="EK1236">
        <v>500001</v>
      </c>
      <c r="EL1236" t="s">
        <v>47</v>
      </c>
      <c r="EM1236" t="s">
        <v>48</v>
      </c>
      <c r="EO1236" t="s">
        <v>3</v>
      </c>
      <c r="EQ1236">
        <v>0</v>
      </c>
      <c r="ER1236">
        <v>1800</v>
      </c>
      <c r="ES1236">
        <v>1892.9199999999998</v>
      </c>
      <c r="ET1236">
        <v>0</v>
      </c>
      <c r="EU1236">
        <v>0</v>
      </c>
      <c r="EV1236">
        <v>0</v>
      </c>
      <c r="EW1236">
        <v>0</v>
      </c>
      <c r="EX1236">
        <v>0</v>
      </c>
      <c r="EZ1236">
        <v>5</v>
      </c>
      <c r="FC1236">
        <v>0</v>
      </c>
      <c r="FD1236">
        <v>18</v>
      </c>
      <c r="FF1236">
        <v>1800</v>
      </c>
      <c r="FQ1236">
        <v>0</v>
      </c>
      <c r="FR1236">
        <f t="shared" si="1093"/>
        <v>0</v>
      </c>
      <c r="FS1236">
        <v>0</v>
      </c>
      <c r="FX1236">
        <v>0</v>
      </c>
      <c r="FY1236">
        <v>0</v>
      </c>
      <c r="GA1236" t="s">
        <v>63</v>
      </c>
      <c r="GD1236">
        <v>1</v>
      </c>
      <c r="GF1236">
        <v>1622522504</v>
      </c>
      <c r="GG1236">
        <v>2</v>
      </c>
      <c r="GH1236">
        <v>3</v>
      </c>
      <c r="GI1236">
        <v>4</v>
      </c>
      <c r="GJ1236">
        <v>0</v>
      </c>
      <c r="GK1236">
        <v>0</v>
      </c>
      <c r="GL1236">
        <f t="shared" si="1094"/>
        <v>0</v>
      </c>
      <c r="GM1236">
        <f t="shared" si="1095"/>
        <v>35965.480000000003</v>
      </c>
      <c r="GN1236">
        <f t="shared" si="1096"/>
        <v>35965.480000000003</v>
      </c>
      <c r="GO1236">
        <f t="shared" si="1097"/>
        <v>0</v>
      </c>
      <c r="GP1236">
        <f t="shared" si="1098"/>
        <v>0</v>
      </c>
      <c r="GR1236">
        <v>1</v>
      </c>
      <c r="GS1236">
        <v>1</v>
      </c>
      <c r="GT1236">
        <v>0</v>
      </c>
      <c r="GU1236" t="s">
        <v>3</v>
      </c>
      <c r="GV1236">
        <f t="shared" si="1099"/>
        <v>0</v>
      </c>
      <c r="GW1236">
        <v>1</v>
      </c>
      <c r="GX1236">
        <f t="shared" si="1100"/>
        <v>0</v>
      </c>
      <c r="HA1236">
        <v>0</v>
      </c>
      <c r="HB1236">
        <v>0</v>
      </c>
      <c r="HC1236">
        <f t="shared" si="1101"/>
        <v>0</v>
      </c>
      <c r="HE1236" t="s">
        <v>35</v>
      </c>
      <c r="HF1236" t="s">
        <v>37</v>
      </c>
      <c r="HG1236">
        <f>ROUND(AC1236*I1236,2)</f>
        <v>35965.480000000003</v>
      </c>
      <c r="HM1236" t="s">
        <v>3</v>
      </c>
      <c r="HN1236" t="s">
        <v>3</v>
      </c>
      <c r="HO1236" t="s">
        <v>3</v>
      </c>
      <c r="HP1236" t="s">
        <v>3</v>
      </c>
      <c r="HQ1236" t="s">
        <v>3</v>
      </c>
      <c r="IK1236">
        <v>0</v>
      </c>
    </row>
    <row r="1237" spans="1:245" x14ac:dyDescent="0.2">
      <c r="A1237">
        <v>17</v>
      </c>
      <c r="B1237">
        <v>1</v>
      </c>
      <c r="C1237">
        <f>ROW(SmtRes!A1595)</f>
        <v>1595</v>
      </c>
      <c r="D1237">
        <f>ROW(EtalonRes!A1819)</f>
        <v>1819</v>
      </c>
      <c r="E1237" t="s">
        <v>706</v>
      </c>
      <c r="F1237" t="s">
        <v>38</v>
      </c>
      <c r="G1237" t="s">
        <v>39</v>
      </c>
      <c r="H1237" t="s">
        <v>17</v>
      </c>
      <c r="I1237">
        <v>20</v>
      </c>
      <c r="J1237">
        <v>0</v>
      </c>
      <c r="K1237">
        <v>20</v>
      </c>
      <c r="O1237">
        <f t="shared" si="1071"/>
        <v>14599.93</v>
      </c>
      <c r="P1237">
        <f t="shared" si="1072"/>
        <v>7457.45</v>
      </c>
      <c r="Q1237">
        <f t="shared" si="1073"/>
        <v>411.06</v>
      </c>
      <c r="R1237">
        <f t="shared" si="1074"/>
        <v>86.81</v>
      </c>
      <c r="S1237">
        <f t="shared" si="1075"/>
        <v>6731.42</v>
      </c>
      <c r="T1237">
        <f t="shared" si="1076"/>
        <v>0</v>
      </c>
      <c r="U1237">
        <f t="shared" si="1077"/>
        <v>22.470000000000002</v>
      </c>
      <c r="V1237">
        <f t="shared" si="1078"/>
        <v>0.21000000000000002</v>
      </c>
      <c r="W1237">
        <f t="shared" si="1079"/>
        <v>0</v>
      </c>
      <c r="X1237">
        <f t="shared" si="1080"/>
        <v>8250.06</v>
      </c>
      <c r="Y1237">
        <f t="shared" si="1081"/>
        <v>4909.13</v>
      </c>
      <c r="AA1237">
        <v>51651743</v>
      </c>
      <c r="AB1237">
        <f t="shared" si="1082"/>
        <v>52.56</v>
      </c>
      <c r="AC1237">
        <f t="shared" si="1083"/>
        <v>40.93</v>
      </c>
      <c r="AD1237">
        <f>ROUND(((((ET1237*ROUND(1.05,7)))-((EU1237*ROUND(1.05,7))))+AE1237),2)</f>
        <v>1.55</v>
      </c>
      <c r="AE1237">
        <f>ROUND(((EU1237*ROUND(1.05,7))),2)</f>
        <v>0.13</v>
      </c>
      <c r="AF1237">
        <f>ROUND(((EV1237*ROUND(1.05,7))),2)</f>
        <v>10.08</v>
      </c>
      <c r="AG1237">
        <f t="shared" si="1084"/>
        <v>0</v>
      </c>
      <c r="AH1237">
        <f>((EW1237*ROUND(1.05,7)))</f>
        <v>1.1235000000000002</v>
      </c>
      <c r="AI1237">
        <f>((EX1237*ROUND(1.05,7)))</f>
        <v>1.0500000000000001E-2</v>
      </c>
      <c r="AJ1237">
        <f t="shared" si="1085"/>
        <v>0</v>
      </c>
      <c r="AK1237">
        <v>52</v>
      </c>
      <c r="AL1237">
        <v>40.93</v>
      </c>
      <c r="AM1237">
        <v>1.47</v>
      </c>
      <c r="AN1237">
        <v>0.12</v>
      </c>
      <c r="AO1237">
        <v>9.6</v>
      </c>
      <c r="AP1237">
        <v>0</v>
      </c>
      <c r="AQ1237">
        <v>1.07</v>
      </c>
      <c r="AR1237">
        <v>0.01</v>
      </c>
      <c r="AS1237">
        <v>0</v>
      </c>
      <c r="AT1237">
        <v>121</v>
      </c>
      <c r="AU1237">
        <v>72</v>
      </c>
      <c r="AV1237">
        <v>1</v>
      </c>
      <c r="AW1237">
        <v>1</v>
      </c>
      <c r="AZ1237">
        <v>1</v>
      </c>
      <c r="BA1237">
        <v>33.39</v>
      </c>
      <c r="BB1237">
        <v>13.26</v>
      </c>
      <c r="BC1237">
        <v>9.11</v>
      </c>
      <c r="BD1237" t="s">
        <v>3</v>
      </c>
      <c r="BE1237" t="s">
        <v>3</v>
      </c>
      <c r="BF1237" t="s">
        <v>3</v>
      </c>
      <c r="BG1237" t="s">
        <v>3</v>
      </c>
      <c r="BH1237">
        <v>0</v>
      </c>
      <c r="BI1237">
        <v>1</v>
      </c>
      <c r="BJ1237" t="s">
        <v>40</v>
      </c>
      <c r="BM1237">
        <v>20001</v>
      </c>
      <c r="BN1237">
        <v>0</v>
      </c>
      <c r="BO1237" t="s">
        <v>3</v>
      </c>
      <c r="BP1237">
        <v>0</v>
      </c>
      <c r="BQ1237">
        <v>22</v>
      </c>
      <c r="BR1237">
        <v>0</v>
      </c>
      <c r="BS1237">
        <v>33.39</v>
      </c>
      <c r="BT1237">
        <v>1</v>
      </c>
      <c r="BU1237">
        <v>1</v>
      </c>
      <c r="BV1237">
        <v>1</v>
      </c>
      <c r="BW1237">
        <v>1</v>
      </c>
      <c r="BX1237">
        <v>1</v>
      </c>
      <c r="BY1237" t="s">
        <v>3</v>
      </c>
      <c r="BZ1237">
        <v>121</v>
      </c>
      <c r="CA1237">
        <v>72</v>
      </c>
      <c r="CB1237" t="s">
        <v>3</v>
      </c>
      <c r="CE1237">
        <v>0</v>
      </c>
      <c r="CF1237">
        <v>0</v>
      </c>
      <c r="CG1237">
        <v>0</v>
      </c>
      <c r="CM1237">
        <v>0</v>
      </c>
      <c r="CN1237" t="s">
        <v>19</v>
      </c>
      <c r="CO1237">
        <v>0</v>
      </c>
      <c r="CP1237">
        <f t="shared" si="1086"/>
        <v>14599.93</v>
      </c>
      <c r="CQ1237">
        <f>AC1237*BC1237</f>
        <v>372.8723</v>
      </c>
      <c r="CR1237">
        <f>AD1237*BB1237</f>
        <v>20.553000000000001</v>
      </c>
      <c r="CS1237">
        <f t="shared" si="1087"/>
        <v>4.3407</v>
      </c>
      <c r="CT1237">
        <f t="shared" si="1088"/>
        <v>336.57120000000003</v>
      </c>
      <c r="CU1237">
        <f t="shared" si="1089"/>
        <v>0</v>
      </c>
      <c r="CV1237">
        <f t="shared" si="1090"/>
        <v>1.1235000000000002</v>
      </c>
      <c r="CW1237">
        <f t="shared" si="1091"/>
        <v>1.0500000000000001E-2</v>
      </c>
      <c r="CX1237">
        <f t="shared" si="1092"/>
        <v>0</v>
      </c>
      <c r="CY1237">
        <f t="shared" si="1102"/>
        <v>8250.0583000000006</v>
      </c>
      <c r="CZ1237">
        <f t="shared" si="1103"/>
        <v>4909.1256000000003</v>
      </c>
      <c r="DC1237" t="s">
        <v>3</v>
      </c>
      <c r="DD1237" t="s">
        <v>3</v>
      </c>
      <c r="DE1237" t="s">
        <v>20</v>
      </c>
      <c r="DF1237" t="s">
        <v>20</v>
      </c>
      <c r="DG1237" t="s">
        <v>20</v>
      </c>
      <c r="DH1237" t="s">
        <v>3</v>
      </c>
      <c r="DI1237" t="s">
        <v>20</v>
      </c>
      <c r="DJ1237" t="s">
        <v>20</v>
      </c>
      <c r="DK1237" t="s">
        <v>3</v>
      </c>
      <c r="DL1237" t="s">
        <v>3</v>
      </c>
      <c r="DM1237" t="s">
        <v>3</v>
      </c>
      <c r="DN1237">
        <v>0</v>
      </c>
      <c r="DO1237">
        <v>0</v>
      </c>
      <c r="DP1237">
        <v>1</v>
      </c>
      <c r="DQ1237">
        <v>1</v>
      </c>
      <c r="DU1237">
        <v>1013</v>
      </c>
      <c r="DV1237" t="s">
        <v>17</v>
      </c>
      <c r="DW1237" t="s">
        <v>17</v>
      </c>
      <c r="DX1237">
        <v>1</v>
      </c>
      <c r="DZ1237" t="s">
        <v>3</v>
      </c>
      <c r="EA1237" t="s">
        <v>3</v>
      </c>
      <c r="EB1237" t="s">
        <v>3</v>
      </c>
      <c r="EC1237" t="s">
        <v>3</v>
      </c>
      <c r="EE1237">
        <v>50757454</v>
      </c>
      <c r="EF1237">
        <v>22</v>
      </c>
      <c r="EG1237" t="s">
        <v>21</v>
      </c>
      <c r="EH1237">
        <v>16</v>
      </c>
      <c r="EI1237" t="s">
        <v>22</v>
      </c>
      <c r="EJ1237">
        <v>1</v>
      </c>
      <c r="EK1237">
        <v>20001</v>
      </c>
      <c r="EL1237" t="s">
        <v>23</v>
      </c>
      <c r="EM1237" t="s">
        <v>24</v>
      </c>
      <c r="EO1237" t="s">
        <v>25</v>
      </c>
      <c r="EQ1237">
        <v>131072</v>
      </c>
      <c r="ER1237">
        <v>52</v>
      </c>
      <c r="ES1237">
        <v>40.93</v>
      </c>
      <c r="ET1237">
        <v>1.47</v>
      </c>
      <c r="EU1237">
        <v>0.12</v>
      </c>
      <c r="EV1237">
        <v>9.6</v>
      </c>
      <c r="EW1237">
        <v>1.07</v>
      </c>
      <c r="EX1237">
        <v>0.01</v>
      </c>
      <c r="EY1237">
        <v>0</v>
      </c>
      <c r="FQ1237">
        <v>0</v>
      </c>
      <c r="FR1237">
        <f t="shared" si="1093"/>
        <v>0</v>
      </c>
      <c r="FS1237">
        <v>0</v>
      </c>
      <c r="FX1237">
        <v>121</v>
      </c>
      <c r="FY1237">
        <v>72</v>
      </c>
      <c r="GA1237" t="s">
        <v>3</v>
      </c>
      <c r="GD1237">
        <v>1</v>
      </c>
      <c r="GF1237">
        <v>-476731723</v>
      </c>
      <c r="GG1237">
        <v>2</v>
      </c>
      <c r="GH1237">
        <v>1</v>
      </c>
      <c r="GI1237">
        <v>4</v>
      </c>
      <c r="GJ1237">
        <v>0</v>
      </c>
      <c r="GK1237">
        <v>0</v>
      </c>
      <c r="GL1237">
        <f t="shared" si="1094"/>
        <v>0</v>
      </c>
      <c r="GM1237">
        <f t="shared" si="1095"/>
        <v>27759.119999999999</v>
      </c>
      <c r="GN1237">
        <f t="shared" si="1096"/>
        <v>27759.119999999999</v>
      </c>
      <c r="GO1237">
        <f t="shared" si="1097"/>
        <v>0</v>
      </c>
      <c r="GP1237">
        <f t="shared" si="1098"/>
        <v>0</v>
      </c>
      <c r="GR1237">
        <v>0</v>
      </c>
      <c r="GS1237">
        <v>3</v>
      </c>
      <c r="GT1237">
        <v>0</v>
      </c>
      <c r="GU1237" t="s">
        <v>3</v>
      </c>
      <c r="GV1237">
        <f t="shared" si="1099"/>
        <v>0</v>
      </c>
      <c r="GW1237">
        <v>1</v>
      </c>
      <c r="GX1237">
        <f t="shared" si="1100"/>
        <v>0</v>
      </c>
      <c r="HA1237">
        <v>0</v>
      </c>
      <c r="HB1237">
        <v>0</v>
      </c>
      <c r="HC1237">
        <f t="shared" si="1101"/>
        <v>0</v>
      </c>
      <c r="HE1237" t="s">
        <v>3</v>
      </c>
      <c r="HF1237" t="s">
        <v>3</v>
      </c>
      <c r="HM1237" t="s">
        <v>3</v>
      </c>
      <c r="HN1237" t="s">
        <v>26</v>
      </c>
      <c r="HO1237" t="s">
        <v>27</v>
      </c>
      <c r="HP1237" t="s">
        <v>22</v>
      </c>
      <c r="HQ1237" t="s">
        <v>22</v>
      </c>
      <c r="IK1237">
        <v>0</v>
      </c>
    </row>
    <row r="1238" spans="1:245" x14ac:dyDescent="0.2">
      <c r="A1238">
        <v>18</v>
      </c>
      <c r="B1238">
        <v>1</v>
      </c>
      <c r="C1238">
        <v>1590</v>
      </c>
      <c r="E1238" t="s">
        <v>707</v>
      </c>
      <c r="F1238" t="s">
        <v>42</v>
      </c>
      <c r="G1238" t="s">
        <v>43</v>
      </c>
      <c r="H1238" t="e">
        <f>'1.Ведомость'!#REF!</f>
        <v>#REF!</v>
      </c>
      <c r="I1238">
        <f>I1237*J1238</f>
        <v>2</v>
      </c>
      <c r="J1238">
        <v>0.1</v>
      </c>
      <c r="K1238">
        <v>0.1</v>
      </c>
      <c r="O1238">
        <f t="shared" si="1071"/>
        <v>18.22</v>
      </c>
      <c r="P1238">
        <f t="shared" si="1072"/>
        <v>18.22</v>
      </c>
      <c r="Q1238">
        <f t="shared" si="1073"/>
        <v>0</v>
      </c>
      <c r="R1238">
        <f t="shared" si="1074"/>
        <v>0</v>
      </c>
      <c r="S1238">
        <f t="shared" si="1075"/>
        <v>0</v>
      </c>
      <c r="T1238">
        <f t="shared" si="1076"/>
        <v>0</v>
      </c>
      <c r="U1238">
        <f t="shared" si="1077"/>
        <v>0</v>
      </c>
      <c r="V1238">
        <f t="shared" si="1078"/>
        <v>0</v>
      </c>
      <c r="W1238">
        <f t="shared" si="1079"/>
        <v>0</v>
      </c>
      <c r="X1238">
        <f t="shared" si="1080"/>
        <v>0</v>
      </c>
      <c r="Y1238">
        <f t="shared" si="1081"/>
        <v>0</v>
      </c>
      <c r="AA1238">
        <v>51651743</v>
      </c>
      <c r="AB1238">
        <f t="shared" si="1082"/>
        <v>1</v>
      </c>
      <c r="AC1238">
        <f t="shared" si="1083"/>
        <v>1</v>
      </c>
      <c r="AD1238">
        <f>ROUND((((ET1238)-(EU1238))+AE1238),2)</f>
        <v>0</v>
      </c>
      <c r="AE1238">
        <f t="shared" ref="AE1238:AF1240" si="1108">ROUND((EU1238),2)</f>
        <v>0</v>
      </c>
      <c r="AF1238">
        <f t="shared" si="1108"/>
        <v>0</v>
      </c>
      <c r="AG1238">
        <f t="shared" si="1084"/>
        <v>0</v>
      </c>
      <c r="AH1238">
        <f t="shared" ref="AH1238:AI1240" si="1109">(EW1238)</f>
        <v>0</v>
      </c>
      <c r="AI1238">
        <f t="shared" si="1109"/>
        <v>0</v>
      </c>
      <c r="AJ1238">
        <f t="shared" si="1085"/>
        <v>0</v>
      </c>
      <c r="AK1238">
        <v>1</v>
      </c>
      <c r="AL1238">
        <v>1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1</v>
      </c>
      <c r="AW1238">
        <v>1</v>
      </c>
      <c r="AZ1238">
        <v>1</v>
      </c>
      <c r="BA1238">
        <v>1</v>
      </c>
      <c r="BB1238">
        <v>1</v>
      </c>
      <c r="BC1238">
        <v>9.11</v>
      </c>
      <c r="BD1238" t="s">
        <v>3</v>
      </c>
      <c r="BE1238" t="s">
        <v>3</v>
      </c>
      <c r="BF1238" t="s">
        <v>3</v>
      </c>
      <c r="BG1238" t="s">
        <v>3</v>
      </c>
      <c r="BH1238">
        <v>3</v>
      </c>
      <c r="BI1238">
        <v>1</v>
      </c>
      <c r="BJ1238" t="s">
        <v>45</v>
      </c>
      <c r="BM1238">
        <v>500001</v>
      </c>
      <c r="BN1238">
        <v>0</v>
      </c>
      <c r="BO1238" t="s">
        <v>3</v>
      </c>
      <c r="BP1238">
        <v>0</v>
      </c>
      <c r="BQ1238">
        <v>8</v>
      </c>
      <c r="BR1238">
        <v>0</v>
      </c>
      <c r="BS1238">
        <v>1</v>
      </c>
      <c r="BT1238">
        <v>1</v>
      </c>
      <c r="BU1238">
        <v>1</v>
      </c>
      <c r="BV1238">
        <v>1</v>
      </c>
      <c r="BW1238">
        <v>1</v>
      </c>
      <c r="BX1238">
        <v>1</v>
      </c>
      <c r="BY1238" t="s">
        <v>3</v>
      </c>
      <c r="BZ1238">
        <v>0</v>
      </c>
      <c r="CA1238">
        <v>0</v>
      </c>
      <c r="CB1238" t="s">
        <v>3</v>
      </c>
      <c r="CE1238">
        <v>0</v>
      </c>
      <c r="CF1238">
        <v>0</v>
      </c>
      <c r="CG1238">
        <v>0</v>
      </c>
      <c r="CM1238">
        <v>0</v>
      </c>
      <c r="CN1238" t="s">
        <v>3</v>
      </c>
      <c r="CO1238">
        <v>0</v>
      </c>
      <c r="CP1238">
        <f t="shared" si="1086"/>
        <v>18.22</v>
      </c>
      <c r="CQ1238">
        <f>AC1238*BC1238</f>
        <v>9.11</v>
      </c>
      <c r="CR1238">
        <f>AD1238*BB1238</f>
        <v>0</v>
      </c>
      <c r="CS1238">
        <f t="shared" si="1087"/>
        <v>0</v>
      </c>
      <c r="CT1238">
        <f t="shared" si="1088"/>
        <v>0</v>
      </c>
      <c r="CU1238">
        <f t="shared" si="1089"/>
        <v>0</v>
      </c>
      <c r="CV1238">
        <f t="shared" si="1090"/>
        <v>0</v>
      </c>
      <c r="CW1238">
        <f t="shared" si="1091"/>
        <v>0</v>
      </c>
      <c r="CX1238">
        <f t="shared" si="1092"/>
        <v>0</v>
      </c>
      <c r="CY1238">
        <f t="shared" si="1102"/>
        <v>0</v>
      </c>
      <c r="CZ1238">
        <f t="shared" si="1103"/>
        <v>0</v>
      </c>
      <c r="DC1238" t="s">
        <v>3</v>
      </c>
      <c r="DD1238" t="s">
        <v>3</v>
      </c>
      <c r="DE1238" t="s">
        <v>3</v>
      </c>
      <c r="DF1238" t="s">
        <v>3</v>
      </c>
      <c r="DG1238" t="s">
        <v>3</v>
      </c>
      <c r="DH1238" t="s">
        <v>3</v>
      </c>
      <c r="DI1238" t="s">
        <v>3</v>
      </c>
      <c r="DJ1238" t="s">
        <v>3</v>
      </c>
      <c r="DK1238" t="s">
        <v>3</v>
      </c>
      <c r="DL1238" t="s">
        <v>3</v>
      </c>
      <c r="DM1238" t="s">
        <v>3</v>
      </c>
      <c r="DN1238">
        <v>0</v>
      </c>
      <c r="DO1238">
        <v>0</v>
      </c>
      <c r="DP1238">
        <v>1</v>
      </c>
      <c r="DQ1238">
        <v>1</v>
      </c>
      <c r="DU1238">
        <v>1013</v>
      </c>
      <c r="DV1238" t="s">
        <v>44</v>
      </c>
      <c r="DW1238" t="s">
        <v>44</v>
      </c>
      <c r="DX1238">
        <v>1</v>
      </c>
      <c r="DZ1238" t="s">
        <v>3</v>
      </c>
      <c r="EA1238" t="s">
        <v>3</v>
      </c>
      <c r="EB1238" t="s">
        <v>3</v>
      </c>
      <c r="EC1238" t="s">
        <v>3</v>
      </c>
      <c r="EE1238">
        <v>50757674</v>
      </c>
      <c r="EF1238">
        <v>8</v>
      </c>
      <c r="EG1238" t="s">
        <v>46</v>
      </c>
      <c r="EH1238">
        <v>0</v>
      </c>
      <c r="EI1238" t="s">
        <v>3</v>
      </c>
      <c r="EJ1238">
        <v>1</v>
      </c>
      <c r="EK1238">
        <v>500001</v>
      </c>
      <c r="EL1238" t="s">
        <v>47</v>
      </c>
      <c r="EM1238" t="s">
        <v>48</v>
      </c>
      <c r="EO1238" t="s">
        <v>3</v>
      </c>
      <c r="EQ1238">
        <v>0</v>
      </c>
      <c r="ER1238">
        <v>1</v>
      </c>
      <c r="ES1238">
        <v>1</v>
      </c>
      <c r="ET1238">
        <v>0</v>
      </c>
      <c r="EU1238">
        <v>0</v>
      </c>
      <c r="EV1238">
        <v>0</v>
      </c>
      <c r="EW1238">
        <v>0</v>
      </c>
      <c r="EX1238">
        <v>0</v>
      </c>
      <c r="FQ1238">
        <v>0</v>
      </c>
      <c r="FR1238">
        <f t="shared" si="1093"/>
        <v>0</v>
      </c>
      <c r="FS1238">
        <v>0</v>
      </c>
      <c r="FX1238">
        <v>0</v>
      </c>
      <c r="FY1238">
        <v>0</v>
      </c>
      <c r="GA1238" t="s">
        <v>3</v>
      </c>
      <c r="GD1238">
        <v>1</v>
      </c>
      <c r="GF1238">
        <v>-1743999360</v>
      </c>
      <c r="GG1238">
        <v>2</v>
      </c>
      <c r="GH1238">
        <v>1</v>
      </c>
      <c r="GI1238">
        <v>4</v>
      </c>
      <c r="GJ1238">
        <v>0</v>
      </c>
      <c r="GK1238">
        <v>0</v>
      </c>
      <c r="GL1238">
        <f t="shared" si="1094"/>
        <v>0</v>
      </c>
      <c r="GM1238">
        <f t="shared" si="1095"/>
        <v>18.22</v>
      </c>
      <c r="GN1238">
        <f t="shared" si="1096"/>
        <v>18.22</v>
      </c>
      <c r="GO1238">
        <f t="shared" si="1097"/>
        <v>0</v>
      </c>
      <c r="GP1238">
        <f t="shared" si="1098"/>
        <v>0</v>
      </c>
      <c r="GR1238">
        <v>0</v>
      </c>
      <c r="GS1238">
        <v>3</v>
      </c>
      <c r="GT1238">
        <v>0</v>
      </c>
      <c r="GU1238" t="s">
        <v>3</v>
      </c>
      <c r="GV1238">
        <f t="shared" si="1099"/>
        <v>0</v>
      </c>
      <c r="GW1238">
        <v>1</v>
      </c>
      <c r="GX1238">
        <f t="shared" si="1100"/>
        <v>0</v>
      </c>
      <c r="HA1238">
        <v>0</v>
      </c>
      <c r="HB1238">
        <v>0</v>
      </c>
      <c r="HC1238">
        <f t="shared" si="1101"/>
        <v>0</v>
      </c>
      <c r="HE1238" t="s">
        <v>3</v>
      </c>
      <c r="HF1238" t="s">
        <v>3</v>
      </c>
      <c r="HM1238" t="s">
        <v>3</v>
      </c>
      <c r="HN1238" t="s">
        <v>3</v>
      </c>
      <c r="HO1238" t="s">
        <v>3</v>
      </c>
      <c r="HP1238" t="s">
        <v>3</v>
      </c>
      <c r="HQ1238" t="s">
        <v>3</v>
      </c>
      <c r="IK1238">
        <v>0</v>
      </c>
    </row>
    <row r="1239" spans="1:245" x14ac:dyDescent="0.2">
      <c r="A1239">
        <v>18</v>
      </c>
      <c r="B1239">
        <v>1</v>
      </c>
      <c r="C1239">
        <v>1594</v>
      </c>
      <c r="E1239" t="s">
        <v>708</v>
      </c>
      <c r="F1239" t="s">
        <v>50</v>
      </c>
      <c r="G1239" t="s">
        <v>51</v>
      </c>
      <c r="H1239" t="e">
        <f>'1.Ведомость'!#REF!</f>
        <v>#REF!</v>
      </c>
      <c r="I1239">
        <f>I1237*J1239</f>
        <v>-0.8</v>
      </c>
      <c r="J1239">
        <v>-0.04</v>
      </c>
      <c r="K1239">
        <v>-0.04</v>
      </c>
      <c r="O1239">
        <f t="shared" si="1071"/>
        <v>-6748.69</v>
      </c>
      <c r="P1239">
        <f t="shared" si="1072"/>
        <v>-6748.69</v>
      </c>
      <c r="Q1239">
        <f t="shared" si="1073"/>
        <v>0</v>
      </c>
      <c r="R1239">
        <f t="shared" si="1074"/>
        <v>0</v>
      </c>
      <c r="S1239">
        <f t="shared" si="1075"/>
        <v>0</v>
      </c>
      <c r="T1239">
        <f t="shared" si="1076"/>
        <v>0</v>
      </c>
      <c r="U1239">
        <f t="shared" si="1077"/>
        <v>0</v>
      </c>
      <c r="V1239">
        <f t="shared" si="1078"/>
        <v>0</v>
      </c>
      <c r="W1239">
        <f t="shared" si="1079"/>
        <v>0</v>
      </c>
      <c r="X1239">
        <f t="shared" si="1080"/>
        <v>0</v>
      </c>
      <c r="Y1239">
        <f t="shared" si="1081"/>
        <v>0</v>
      </c>
      <c r="AA1239">
        <v>51651743</v>
      </c>
      <c r="AB1239">
        <f t="shared" si="1082"/>
        <v>926</v>
      </c>
      <c r="AC1239">
        <f t="shared" si="1083"/>
        <v>926</v>
      </c>
      <c r="AD1239">
        <f>ROUND((((ET1239)-(EU1239))+AE1239),2)</f>
        <v>0</v>
      </c>
      <c r="AE1239">
        <f t="shared" si="1108"/>
        <v>0</v>
      </c>
      <c r="AF1239">
        <f t="shared" si="1108"/>
        <v>0</v>
      </c>
      <c r="AG1239">
        <f t="shared" si="1084"/>
        <v>0</v>
      </c>
      <c r="AH1239">
        <f t="shared" si="1109"/>
        <v>0</v>
      </c>
      <c r="AI1239">
        <f t="shared" si="1109"/>
        <v>0</v>
      </c>
      <c r="AJ1239">
        <f t="shared" si="1085"/>
        <v>0</v>
      </c>
      <c r="AK1239">
        <v>926</v>
      </c>
      <c r="AL1239">
        <v>926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1</v>
      </c>
      <c r="AW1239">
        <v>1</v>
      </c>
      <c r="AZ1239">
        <v>1</v>
      </c>
      <c r="BA1239">
        <v>1</v>
      </c>
      <c r="BB1239">
        <v>1</v>
      </c>
      <c r="BC1239">
        <v>9.11</v>
      </c>
      <c r="BD1239" t="s">
        <v>3</v>
      </c>
      <c r="BE1239" t="s">
        <v>3</v>
      </c>
      <c r="BF1239" t="s">
        <v>3</v>
      </c>
      <c r="BG1239" t="s">
        <v>3</v>
      </c>
      <c r="BH1239">
        <v>3</v>
      </c>
      <c r="BI1239">
        <v>1</v>
      </c>
      <c r="BJ1239" t="s">
        <v>53</v>
      </c>
      <c r="BM1239">
        <v>500001</v>
      </c>
      <c r="BN1239">
        <v>0</v>
      </c>
      <c r="BO1239" t="s">
        <v>3</v>
      </c>
      <c r="BP1239">
        <v>0</v>
      </c>
      <c r="BQ1239">
        <v>8</v>
      </c>
      <c r="BR1239">
        <v>1</v>
      </c>
      <c r="BS1239">
        <v>1</v>
      </c>
      <c r="BT1239">
        <v>1</v>
      </c>
      <c r="BU1239">
        <v>1</v>
      </c>
      <c r="BV1239">
        <v>1</v>
      </c>
      <c r="BW1239">
        <v>1</v>
      </c>
      <c r="BX1239">
        <v>1</v>
      </c>
      <c r="BY1239" t="s">
        <v>3</v>
      </c>
      <c r="BZ1239">
        <v>0</v>
      </c>
      <c r="CA1239">
        <v>0</v>
      </c>
      <c r="CB1239" t="s">
        <v>3</v>
      </c>
      <c r="CE1239">
        <v>0</v>
      </c>
      <c r="CF1239">
        <v>0</v>
      </c>
      <c r="CG1239">
        <v>0</v>
      </c>
      <c r="CM1239">
        <v>0</v>
      </c>
      <c r="CN1239" t="s">
        <v>3</v>
      </c>
      <c r="CO1239">
        <v>0</v>
      </c>
      <c r="CP1239">
        <f t="shared" si="1086"/>
        <v>-6748.69</v>
      </c>
      <c r="CQ1239">
        <f>AC1239*BC1239</f>
        <v>8435.8599999999988</v>
      </c>
      <c r="CR1239">
        <f>AD1239*BB1239</f>
        <v>0</v>
      </c>
      <c r="CS1239">
        <f t="shared" si="1087"/>
        <v>0</v>
      </c>
      <c r="CT1239">
        <f t="shared" si="1088"/>
        <v>0</v>
      </c>
      <c r="CU1239">
        <f t="shared" si="1089"/>
        <v>0</v>
      </c>
      <c r="CV1239">
        <f t="shared" si="1090"/>
        <v>0</v>
      </c>
      <c r="CW1239">
        <f t="shared" si="1091"/>
        <v>0</v>
      </c>
      <c r="CX1239">
        <f t="shared" si="1092"/>
        <v>0</v>
      </c>
      <c r="CY1239">
        <f t="shared" si="1102"/>
        <v>0</v>
      </c>
      <c r="CZ1239">
        <f t="shared" si="1103"/>
        <v>0</v>
      </c>
      <c r="DC1239" t="s">
        <v>3</v>
      </c>
      <c r="DD1239" t="s">
        <v>3</v>
      </c>
      <c r="DE1239" t="s">
        <v>3</v>
      </c>
      <c r="DF1239" t="s">
        <v>3</v>
      </c>
      <c r="DG1239" t="s">
        <v>3</v>
      </c>
      <c r="DH1239" t="s">
        <v>3</v>
      </c>
      <c r="DI1239" t="s">
        <v>3</v>
      </c>
      <c r="DJ1239" t="s">
        <v>3</v>
      </c>
      <c r="DK1239" t="s">
        <v>3</v>
      </c>
      <c r="DL1239" t="s">
        <v>3</v>
      </c>
      <c r="DM1239" t="s">
        <v>3</v>
      </c>
      <c r="DN1239">
        <v>0</v>
      </c>
      <c r="DO1239">
        <v>0</v>
      </c>
      <c r="DP1239">
        <v>1</v>
      </c>
      <c r="DQ1239">
        <v>1</v>
      </c>
      <c r="DU1239">
        <v>1005</v>
      </c>
      <c r="DV1239" t="s">
        <v>52</v>
      </c>
      <c r="DW1239" t="s">
        <v>52</v>
      </c>
      <c r="DX1239">
        <v>1</v>
      </c>
      <c r="DZ1239" t="s">
        <v>3</v>
      </c>
      <c r="EA1239" t="s">
        <v>3</v>
      </c>
      <c r="EB1239" t="s">
        <v>3</v>
      </c>
      <c r="EC1239" t="s">
        <v>3</v>
      </c>
      <c r="EE1239">
        <v>50757674</v>
      </c>
      <c r="EF1239">
        <v>8</v>
      </c>
      <c r="EG1239" t="s">
        <v>46</v>
      </c>
      <c r="EH1239">
        <v>0</v>
      </c>
      <c r="EI1239" t="s">
        <v>3</v>
      </c>
      <c r="EJ1239">
        <v>1</v>
      </c>
      <c r="EK1239">
        <v>500001</v>
      </c>
      <c r="EL1239" t="s">
        <v>47</v>
      </c>
      <c r="EM1239" t="s">
        <v>48</v>
      </c>
      <c r="EO1239" t="s">
        <v>3</v>
      </c>
      <c r="EQ1239">
        <v>32768</v>
      </c>
      <c r="ER1239">
        <v>926</v>
      </c>
      <c r="ES1239">
        <v>926</v>
      </c>
      <c r="ET1239">
        <v>0</v>
      </c>
      <c r="EU1239">
        <v>0</v>
      </c>
      <c r="EV1239">
        <v>0</v>
      </c>
      <c r="EW1239">
        <v>0</v>
      </c>
      <c r="EX1239">
        <v>0</v>
      </c>
      <c r="FQ1239">
        <v>0</v>
      </c>
      <c r="FR1239">
        <f t="shared" si="1093"/>
        <v>0</v>
      </c>
      <c r="FS1239">
        <v>0</v>
      </c>
      <c r="FX1239">
        <v>0</v>
      </c>
      <c r="FY1239">
        <v>0</v>
      </c>
      <c r="GA1239" t="s">
        <v>3</v>
      </c>
      <c r="GD1239">
        <v>1</v>
      </c>
      <c r="GF1239">
        <v>-1896968330</v>
      </c>
      <c r="GG1239">
        <v>2</v>
      </c>
      <c r="GH1239">
        <v>1</v>
      </c>
      <c r="GI1239">
        <v>4</v>
      </c>
      <c r="GJ1239">
        <v>0</v>
      </c>
      <c r="GK1239">
        <v>0</v>
      </c>
      <c r="GL1239">
        <f t="shared" si="1094"/>
        <v>0</v>
      </c>
      <c r="GM1239">
        <f t="shared" si="1095"/>
        <v>-6748.69</v>
      </c>
      <c r="GN1239">
        <f t="shared" si="1096"/>
        <v>-6748.69</v>
      </c>
      <c r="GO1239">
        <f t="shared" si="1097"/>
        <v>0</v>
      </c>
      <c r="GP1239">
        <f t="shared" si="1098"/>
        <v>0</v>
      </c>
      <c r="GR1239">
        <v>0</v>
      </c>
      <c r="GS1239">
        <v>3</v>
      </c>
      <c r="GT1239">
        <v>0</v>
      </c>
      <c r="GU1239" t="s">
        <v>3</v>
      </c>
      <c r="GV1239">
        <f t="shared" si="1099"/>
        <v>0</v>
      </c>
      <c r="GW1239">
        <v>1</v>
      </c>
      <c r="GX1239">
        <f t="shared" si="1100"/>
        <v>0</v>
      </c>
      <c r="HA1239">
        <v>0</v>
      </c>
      <c r="HB1239">
        <v>0</v>
      </c>
      <c r="HC1239">
        <f t="shared" si="1101"/>
        <v>0</v>
      </c>
      <c r="HE1239" t="s">
        <v>3</v>
      </c>
      <c r="HF1239" t="s">
        <v>3</v>
      </c>
      <c r="HM1239" t="s">
        <v>3</v>
      </c>
      <c r="HN1239" t="s">
        <v>3</v>
      </c>
      <c r="HO1239" t="s">
        <v>3</v>
      </c>
      <c r="HP1239" t="s">
        <v>3</v>
      </c>
      <c r="HQ1239" t="s">
        <v>3</v>
      </c>
      <c r="IK1239">
        <v>0</v>
      </c>
    </row>
    <row r="1240" spans="1:245" x14ac:dyDescent="0.2">
      <c r="A1240">
        <v>18</v>
      </c>
      <c r="B1240">
        <v>1</v>
      </c>
      <c r="C1240">
        <v>1595</v>
      </c>
      <c r="E1240" t="s">
        <v>709</v>
      </c>
      <c r="F1240" t="s">
        <v>29</v>
      </c>
      <c r="G1240" t="s">
        <v>201</v>
      </c>
      <c r="H1240" t="str">
        <f>'1.Ведомость'!C387</f>
        <v>ШТ</v>
      </c>
      <c r="I1240">
        <f>I1237*J1240</f>
        <v>20</v>
      </c>
      <c r="J1240">
        <v>1</v>
      </c>
      <c r="K1240">
        <v>1</v>
      </c>
      <c r="O1240">
        <f t="shared" si="1071"/>
        <v>37227.4</v>
      </c>
      <c r="P1240">
        <f t="shared" si="1072"/>
        <v>37227.4</v>
      </c>
      <c r="Q1240">
        <f t="shared" si="1073"/>
        <v>0</v>
      </c>
      <c r="R1240">
        <f t="shared" si="1074"/>
        <v>0</v>
      </c>
      <c r="S1240">
        <f t="shared" si="1075"/>
        <v>0</v>
      </c>
      <c r="T1240">
        <f t="shared" si="1076"/>
        <v>0</v>
      </c>
      <c r="U1240">
        <f t="shared" si="1077"/>
        <v>0</v>
      </c>
      <c r="V1240">
        <f t="shared" si="1078"/>
        <v>0</v>
      </c>
      <c r="W1240">
        <f t="shared" si="1079"/>
        <v>0</v>
      </c>
      <c r="X1240">
        <f t="shared" si="1080"/>
        <v>0</v>
      </c>
      <c r="Y1240">
        <f t="shared" si="1081"/>
        <v>0</v>
      </c>
      <c r="AA1240">
        <v>51651743</v>
      </c>
      <c r="AB1240">
        <f t="shared" si="1082"/>
        <v>1861.37</v>
      </c>
      <c r="AC1240">
        <f t="shared" si="1083"/>
        <v>1861.37</v>
      </c>
      <c r="AD1240">
        <f>ROUND((((ET1240)-(EU1240))+AE1240),2)</f>
        <v>0</v>
      </c>
      <c r="AE1240">
        <f t="shared" si="1108"/>
        <v>0</v>
      </c>
      <c r="AF1240">
        <f t="shared" si="1108"/>
        <v>0</v>
      </c>
      <c r="AG1240">
        <f t="shared" si="1084"/>
        <v>0</v>
      </c>
      <c r="AH1240">
        <f t="shared" si="1109"/>
        <v>0</v>
      </c>
      <c r="AI1240">
        <f t="shared" si="1109"/>
        <v>0</v>
      </c>
      <c r="AJ1240">
        <f t="shared" si="1085"/>
        <v>0</v>
      </c>
      <c r="AK1240">
        <v>1861.37</v>
      </c>
      <c r="AL1240">
        <v>1861.37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1</v>
      </c>
      <c r="AW1240">
        <v>1</v>
      </c>
      <c r="AZ1240">
        <v>1</v>
      </c>
      <c r="BA1240">
        <v>1</v>
      </c>
      <c r="BB1240">
        <v>1</v>
      </c>
      <c r="BC1240">
        <v>9.11</v>
      </c>
      <c r="BD1240" t="s">
        <v>3</v>
      </c>
      <c r="BE1240" t="s">
        <v>3</v>
      </c>
      <c r="BF1240" t="s">
        <v>3</v>
      </c>
      <c r="BG1240" t="s">
        <v>3</v>
      </c>
      <c r="BH1240">
        <v>3</v>
      </c>
      <c r="BI1240">
        <v>1</v>
      </c>
      <c r="BJ1240" t="s">
        <v>62</v>
      </c>
      <c r="BM1240">
        <v>500001</v>
      </c>
      <c r="BN1240">
        <v>0</v>
      </c>
      <c r="BO1240" t="s">
        <v>3</v>
      </c>
      <c r="BP1240">
        <v>0</v>
      </c>
      <c r="BQ1240">
        <v>8</v>
      </c>
      <c r="BR1240">
        <v>0</v>
      </c>
      <c r="BS1240">
        <v>1</v>
      </c>
      <c r="BT1240">
        <v>1</v>
      </c>
      <c r="BU1240">
        <v>1</v>
      </c>
      <c r="BV1240">
        <v>1</v>
      </c>
      <c r="BW1240">
        <v>1</v>
      </c>
      <c r="BX1240">
        <v>1</v>
      </c>
      <c r="BY1240" t="s">
        <v>3</v>
      </c>
      <c r="BZ1240">
        <v>0</v>
      </c>
      <c r="CA1240">
        <v>0</v>
      </c>
      <c r="CB1240" t="s">
        <v>3</v>
      </c>
      <c r="CE1240">
        <v>0</v>
      </c>
      <c r="CF1240">
        <v>0</v>
      </c>
      <c r="CG1240">
        <v>0</v>
      </c>
      <c r="CM1240">
        <v>0</v>
      </c>
      <c r="CN1240" t="s">
        <v>3</v>
      </c>
      <c r="CO1240">
        <v>0</v>
      </c>
      <c r="CP1240">
        <f t="shared" si="1086"/>
        <v>37227.4</v>
      </c>
      <c r="CQ1240">
        <f>AC1240</f>
        <v>1861.37</v>
      </c>
      <c r="CR1240">
        <f>AD1240</f>
        <v>0</v>
      </c>
      <c r="CS1240">
        <f t="shared" si="1087"/>
        <v>0</v>
      </c>
      <c r="CT1240">
        <f t="shared" si="1088"/>
        <v>0</v>
      </c>
      <c r="CU1240">
        <f t="shared" si="1089"/>
        <v>0</v>
      </c>
      <c r="CV1240">
        <f t="shared" si="1090"/>
        <v>0</v>
      </c>
      <c r="CW1240">
        <f t="shared" si="1091"/>
        <v>0</v>
      </c>
      <c r="CX1240">
        <f t="shared" si="1092"/>
        <v>0</v>
      </c>
      <c r="CY1240">
        <f t="shared" si="1102"/>
        <v>0</v>
      </c>
      <c r="CZ1240">
        <f t="shared" si="1103"/>
        <v>0</v>
      </c>
      <c r="DC1240" t="s">
        <v>3</v>
      </c>
      <c r="DD1240" t="s">
        <v>3</v>
      </c>
      <c r="DE1240" t="s">
        <v>3</v>
      </c>
      <c r="DF1240" t="s">
        <v>3</v>
      </c>
      <c r="DG1240" t="s">
        <v>3</v>
      </c>
      <c r="DH1240" t="s">
        <v>3</v>
      </c>
      <c r="DI1240" t="s">
        <v>3</v>
      </c>
      <c r="DJ1240" t="s">
        <v>3</v>
      </c>
      <c r="DK1240" t="s">
        <v>3</v>
      </c>
      <c r="DL1240" t="s">
        <v>3</v>
      </c>
      <c r="DM1240" t="s">
        <v>3</v>
      </c>
      <c r="DN1240">
        <v>0</v>
      </c>
      <c r="DO1240">
        <v>0</v>
      </c>
      <c r="DP1240">
        <v>1</v>
      </c>
      <c r="DQ1240">
        <v>1</v>
      </c>
      <c r="DU1240">
        <v>1013</v>
      </c>
      <c r="DV1240" t="s">
        <v>17</v>
      </c>
      <c r="DW1240" t="s">
        <v>17</v>
      </c>
      <c r="DX1240">
        <v>1</v>
      </c>
      <c r="DZ1240" t="s">
        <v>3</v>
      </c>
      <c r="EA1240" t="s">
        <v>3</v>
      </c>
      <c r="EB1240" t="s">
        <v>3</v>
      </c>
      <c r="EC1240" t="s">
        <v>3</v>
      </c>
      <c r="EE1240">
        <v>50757674</v>
      </c>
      <c r="EF1240">
        <v>8</v>
      </c>
      <c r="EG1240" t="s">
        <v>46</v>
      </c>
      <c r="EH1240">
        <v>0</v>
      </c>
      <c r="EI1240" t="s">
        <v>3</v>
      </c>
      <c r="EJ1240">
        <v>1</v>
      </c>
      <c r="EK1240">
        <v>500001</v>
      </c>
      <c r="EL1240" t="s">
        <v>47</v>
      </c>
      <c r="EM1240" t="s">
        <v>48</v>
      </c>
      <c r="EO1240" t="s">
        <v>3</v>
      </c>
      <c r="EQ1240">
        <v>0</v>
      </c>
      <c r="ER1240">
        <v>1770</v>
      </c>
      <c r="ES1240">
        <v>1861.37</v>
      </c>
      <c r="ET1240">
        <v>0</v>
      </c>
      <c r="EU1240">
        <v>0</v>
      </c>
      <c r="EV1240">
        <v>0</v>
      </c>
      <c r="EW1240">
        <v>0</v>
      </c>
      <c r="EX1240">
        <v>0</v>
      </c>
      <c r="EZ1240">
        <v>5</v>
      </c>
      <c r="FC1240">
        <v>0</v>
      </c>
      <c r="FD1240">
        <v>18</v>
      </c>
      <c r="FF1240">
        <v>1770</v>
      </c>
      <c r="FQ1240">
        <v>0</v>
      </c>
      <c r="FR1240">
        <f t="shared" si="1093"/>
        <v>0</v>
      </c>
      <c r="FS1240">
        <v>0</v>
      </c>
      <c r="FX1240">
        <v>0</v>
      </c>
      <c r="FY1240">
        <v>0</v>
      </c>
      <c r="GA1240" t="s">
        <v>202</v>
      </c>
      <c r="GD1240">
        <v>1</v>
      </c>
      <c r="GF1240">
        <v>-1766657038</v>
      </c>
      <c r="GG1240">
        <v>2</v>
      </c>
      <c r="GH1240">
        <v>3</v>
      </c>
      <c r="GI1240">
        <v>4</v>
      </c>
      <c r="GJ1240">
        <v>0</v>
      </c>
      <c r="GK1240">
        <v>0</v>
      </c>
      <c r="GL1240">
        <f t="shared" si="1094"/>
        <v>0</v>
      </c>
      <c r="GM1240">
        <f t="shared" si="1095"/>
        <v>37227.4</v>
      </c>
      <c r="GN1240">
        <f t="shared" si="1096"/>
        <v>37227.4</v>
      </c>
      <c r="GO1240">
        <f t="shared" si="1097"/>
        <v>0</v>
      </c>
      <c r="GP1240">
        <f t="shared" si="1098"/>
        <v>0</v>
      </c>
      <c r="GR1240">
        <v>1</v>
      </c>
      <c r="GS1240">
        <v>1</v>
      </c>
      <c r="GT1240">
        <v>0</v>
      </c>
      <c r="GU1240" t="s">
        <v>3</v>
      </c>
      <c r="GV1240">
        <f t="shared" si="1099"/>
        <v>0</v>
      </c>
      <c r="GW1240">
        <v>1</v>
      </c>
      <c r="GX1240">
        <f t="shared" si="1100"/>
        <v>0</v>
      </c>
      <c r="HA1240">
        <v>0</v>
      </c>
      <c r="HB1240">
        <v>0</v>
      </c>
      <c r="HC1240">
        <f t="shared" si="1101"/>
        <v>0</v>
      </c>
      <c r="HE1240" t="s">
        <v>35</v>
      </c>
      <c r="HF1240" t="s">
        <v>37</v>
      </c>
      <c r="HG1240">
        <f>ROUND(AC1240*I1240,2)</f>
        <v>37227.4</v>
      </c>
      <c r="HM1240" t="s">
        <v>3</v>
      </c>
      <c r="HN1240" t="s">
        <v>3</v>
      </c>
      <c r="HO1240" t="s">
        <v>3</v>
      </c>
      <c r="HP1240" t="s">
        <v>3</v>
      </c>
      <c r="HQ1240" t="s">
        <v>3</v>
      </c>
      <c r="IK1240">
        <v>0</v>
      </c>
    </row>
    <row r="1241" spans="1:245" x14ac:dyDescent="0.2">
      <c r="A1241">
        <v>17</v>
      </c>
      <c r="B1241">
        <v>1</v>
      </c>
      <c r="C1241">
        <f>ROW(SmtRes!A1604)</f>
        <v>1604</v>
      </c>
      <c r="D1241">
        <f>ROW(EtalonRes!A1828)</f>
        <v>1828</v>
      </c>
      <c r="E1241" t="s">
        <v>710</v>
      </c>
      <c r="F1241" t="s">
        <v>65</v>
      </c>
      <c r="G1241" t="s">
        <v>66</v>
      </c>
      <c r="H1241" t="s">
        <v>17</v>
      </c>
      <c r="I1241">
        <v>21</v>
      </c>
      <c r="J1241">
        <v>0</v>
      </c>
      <c r="K1241">
        <v>21</v>
      </c>
      <c r="O1241">
        <f t="shared" si="1071"/>
        <v>8283.98</v>
      </c>
      <c r="P1241">
        <f t="shared" si="1072"/>
        <v>784.37</v>
      </c>
      <c r="Q1241">
        <f t="shared" si="1073"/>
        <v>431.61</v>
      </c>
      <c r="R1241">
        <f t="shared" si="1074"/>
        <v>91.15</v>
      </c>
      <c r="S1241">
        <f t="shared" si="1075"/>
        <v>7068</v>
      </c>
      <c r="T1241">
        <f t="shared" si="1076"/>
        <v>0</v>
      </c>
      <c r="U1241">
        <f t="shared" si="1077"/>
        <v>23.593500000000002</v>
      </c>
      <c r="V1241">
        <f t="shared" si="1078"/>
        <v>0.2205</v>
      </c>
      <c r="W1241">
        <f t="shared" si="1079"/>
        <v>0</v>
      </c>
      <c r="X1241">
        <f t="shared" si="1080"/>
        <v>8662.57</v>
      </c>
      <c r="Y1241">
        <f t="shared" si="1081"/>
        <v>5154.59</v>
      </c>
      <c r="AA1241">
        <v>51651743</v>
      </c>
      <c r="AB1241">
        <f t="shared" si="1082"/>
        <v>15.73</v>
      </c>
      <c r="AC1241">
        <f t="shared" si="1083"/>
        <v>4.0999999999999996</v>
      </c>
      <c r="AD1241">
        <f>ROUND(((((ET1241*ROUND(1.05,7)))-((EU1241*ROUND(1.05,7))))+AE1241),2)</f>
        <v>1.55</v>
      </c>
      <c r="AE1241">
        <f>ROUND(((EU1241*ROUND(1.05,7))),2)</f>
        <v>0.13</v>
      </c>
      <c r="AF1241">
        <f>ROUND(((EV1241*ROUND(1.05,7))),2)</f>
        <v>10.08</v>
      </c>
      <c r="AG1241">
        <f t="shared" si="1084"/>
        <v>0</v>
      </c>
      <c r="AH1241">
        <f>((EW1241*ROUND(1.05,7)))</f>
        <v>1.1235000000000002</v>
      </c>
      <c r="AI1241">
        <f>((EX1241*ROUND(1.05,7)))</f>
        <v>1.0500000000000001E-2</v>
      </c>
      <c r="AJ1241">
        <f t="shared" si="1085"/>
        <v>0</v>
      </c>
      <c r="AK1241">
        <v>15.17</v>
      </c>
      <c r="AL1241">
        <v>4.0999999999999996</v>
      </c>
      <c r="AM1241">
        <v>1.47</v>
      </c>
      <c r="AN1241">
        <v>0.12</v>
      </c>
      <c r="AO1241">
        <v>9.6</v>
      </c>
      <c r="AP1241">
        <v>0</v>
      </c>
      <c r="AQ1241">
        <v>1.07</v>
      </c>
      <c r="AR1241">
        <v>0.01</v>
      </c>
      <c r="AS1241">
        <v>0</v>
      </c>
      <c r="AT1241">
        <v>121</v>
      </c>
      <c r="AU1241">
        <v>72</v>
      </c>
      <c r="AV1241">
        <v>1</v>
      </c>
      <c r="AW1241">
        <v>1</v>
      </c>
      <c r="AZ1241">
        <v>1</v>
      </c>
      <c r="BA1241">
        <v>33.39</v>
      </c>
      <c r="BB1241">
        <v>13.26</v>
      </c>
      <c r="BC1241">
        <v>9.11</v>
      </c>
      <c r="BD1241" t="s">
        <v>3</v>
      </c>
      <c r="BE1241" t="s">
        <v>3</v>
      </c>
      <c r="BF1241" t="s">
        <v>3</v>
      </c>
      <c r="BG1241" t="s">
        <v>3</v>
      </c>
      <c r="BH1241">
        <v>0</v>
      </c>
      <c r="BI1241">
        <v>1</v>
      </c>
      <c r="BJ1241" t="s">
        <v>67</v>
      </c>
      <c r="BM1241">
        <v>20001</v>
      </c>
      <c r="BN1241">
        <v>0</v>
      </c>
      <c r="BO1241" t="s">
        <v>3</v>
      </c>
      <c r="BP1241">
        <v>0</v>
      </c>
      <c r="BQ1241">
        <v>22</v>
      </c>
      <c r="BR1241">
        <v>0</v>
      </c>
      <c r="BS1241">
        <v>33.39</v>
      </c>
      <c r="BT1241">
        <v>1</v>
      </c>
      <c r="BU1241">
        <v>1</v>
      </c>
      <c r="BV1241">
        <v>1</v>
      </c>
      <c r="BW1241">
        <v>1</v>
      </c>
      <c r="BX1241">
        <v>1</v>
      </c>
      <c r="BY1241" t="s">
        <v>3</v>
      </c>
      <c r="BZ1241">
        <v>121</v>
      </c>
      <c r="CA1241">
        <v>72</v>
      </c>
      <c r="CB1241" t="s">
        <v>3</v>
      </c>
      <c r="CE1241">
        <v>0</v>
      </c>
      <c r="CF1241">
        <v>0</v>
      </c>
      <c r="CG1241">
        <v>0</v>
      </c>
      <c r="CM1241">
        <v>0</v>
      </c>
      <c r="CN1241" t="s">
        <v>19</v>
      </c>
      <c r="CO1241">
        <v>0</v>
      </c>
      <c r="CP1241">
        <f t="shared" si="1086"/>
        <v>8283.98</v>
      </c>
      <c r="CQ1241">
        <f>AC1241*BC1241</f>
        <v>37.350999999999992</v>
      </c>
      <c r="CR1241">
        <f>AD1241*BB1241</f>
        <v>20.553000000000001</v>
      </c>
      <c r="CS1241">
        <f t="shared" si="1087"/>
        <v>4.3407</v>
      </c>
      <c r="CT1241">
        <f t="shared" si="1088"/>
        <v>336.57120000000003</v>
      </c>
      <c r="CU1241">
        <f t="shared" si="1089"/>
        <v>0</v>
      </c>
      <c r="CV1241">
        <f t="shared" si="1090"/>
        <v>1.1235000000000002</v>
      </c>
      <c r="CW1241">
        <f t="shared" si="1091"/>
        <v>1.0500000000000001E-2</v>
      </c>
      <c r="CX1241">
        <f t="shared" si="1092"/>
        <v>0</v>
      </c>
      <c r="CY1241">
        <f t="shared" si="1102"/>
        <v>8662.5714999999982</v>
      </c>
      <c r="CZ1241">
        <f t="shared" si="1103"/>
        <v>5154.5879999999997</v>
      </c>
      <c r="DC1241" t="s">
        <v>3</v>
      </c>
      <c r="DD1241" t="s">
        <v>3</v>
      </c>
      <c r="DE1241" t="s">
        <v>20</v>
      </c>
      <c r="DF1241" t="s">
        <v>20</v>
      </c>
      <c r="DG1241" t="s">
        <v>20</v>
      </c>
      <c r="DH1241" t="s">
        <v>3</v>
      </c>
      <c r="DI1241" t="s">
        <v>20</v>
      </c>
      <c r="DJ1241" t="s">
        <v>20</v>
      </c>
      <c r="DK1241" t="s">
        <v>3</v>
      </c>
      <c r="DL1241" t="s">
        <v>3</v>
      </c>
      <c r="DM1241" t="s">
        <v>3</v>
      </c>
      <c r="DN1241">
        <v>0</v>
      </c>
      <c r="DO1241">
        <v>0</v>
      </c>
      <c r="DP1241">
        <v>1</v>
      </c>
      <c r="DQ1241">
        <v>1</v>
      </c>
      <c r="DU1241">
        <v>1013</v>
      </c>
      <c r="DV1241" t="s">
        <v>17</v>
      </c>
      <c r="DW1241" t="s">
        <v>17</v>
      </c>
      <c r="DX1241">
        <v>1</v>
      </c>
      <c r="DZ1241" t="s">
        <v>3</v>
      </c>
      <c r="EA1241" t="s">
        <v>3</v>
      </c>
      <c r="EB1241" t="s">
        <v>3</v>
      </c>
      <c r="EC1241" t="s">
        <v>3</v>
      </c>
      <c r="EE1241">
        <v>50757454</v>
      </c>
      <c r="EF1241">
        <v>22</v>
      </c>
      <c r="EG1241" t="s">
        <v>21</v>
      </c>
      <c r="EH1241">
        <v>16</v>
      </c>
      <c r="EI1241" t="s">
        <v>22</v>
      </c>
      <c r="EJ1241">
        <v>1</v>
      </c>
      <c r="EK1241">
        <v>20001</v>
      </c>
      <c r="EL1241" t="s">
        <v>23</v>
      </c>
      <c r="EM1241" t="s">
        <v>24</v>
      </c>
      <c r="EO1241" t="s">
        <v>25</v>
      </c>
      <c r="EQ1241">
        <v>131072</v>
      </c>
      <c r="ER1241">
        <v>15.17</v>
      </c>
      <c r="ES1241">
        <v>4.0999999999999996</v>
      </c>
      <c r="ET1241">
        <v>1.47</v>
      </c>
      <c r="EU1241">
        <v>0.12</v>
      </c>
      <c r="EV1241">
        <v>9.6</v>
      </c>
      <c r="EW1241">
        <v>1.07</v>
      </c>
      <c r="EX1241">
        <v>0.01</v>
      </c>
      <c r="EY1241">
        <v>0</v>
      </c>
      <c r="FQ1241">
        <v>0</v>
      </c>
      <c r="FR1241">
        <f t="shared" si="1093"/>
        <v>0</v>
      </c>
      <c r="FS1241">
        <v>0</v>
      </c>
      <c r="FX1241">
        <v>121</v>
      </c>
      <c r="FY1241">
        <v>72</v>
      </c>
      <c r="GA1241" t="s">
        <v>3</v>
      </c>
      <c r="GD1241">
        <v>1</v>
      </c>
      <c r="GF1241">
        <v>939347051</v>
      </c>
      <c r="GG1241">
        <v>2</v>
      </c>
      <c r="GH1241">
        <v>1</v>
      </c>
      <c r="GI1241">
        <v>4</v>
      </c>
      <c r="GJ1241">
        <v>0</v>
      </c>
      <c r="GK1241">
        <v>0</v>
      </c>
      <c r="GL1241">
        <f t="shared" si="1094"/>
        <v>0</v>
      </c>
      <c r="GM1241">
        <f t="shared" si="1095"/>
        <v>22101.14</v>
      </c>
      <c r="GN1241">
        <f t="shared" si="1096"/>
        <v>22101.14</v>
      </c>
      <c r="GO1241">
        <f t="shared" si="1097"/>
        <v>0</v>
      </c>
      <c r="GP1241">
        <f t="shared" si="1098"/>
        <v>0</v>
      </c>
      <c r="GR1241">
        <v>0</v>
      </c>
      <c r="GS1241">
        <v>3</v>
      </c>
      <c r="GT1241">
        <v>0</v>
      </c>
      <c r="GU1241" t="s">
        <v>3</v>
      </c>
      <c r="GV1241">
        <f t="shared" si="1099"/>
        <v>0</v>
      </c>
      <c r="GW1241">
        <v>1</v>
      </c>
      <c r="GX1241">
        <f t="shared" si="1100"/>
        <v>0</v>
      </c>
      <c r="HA1241">
        <v>0</v>
      </c>
      <c r="HB1241">
        <v>0</v>
      </c>
      <c r="HC1241">
        <f t="shared" si="1101"/>
        <v>0</v>
      </c>
      <c r="HE1241" t="s">
        <v>3</v>
      </c>
      <c r="HF1241" t="s">
        <v>3</v>
      </c>
      <c r="HM1241" t="s">
        <v>3</v>
      </c>
      <c r="HN1241" t="s">
        <v>26</v>
      </c>
      <c r="HO1241" t="s">
        <v>27</v>
      </c>
      <c r="HP1241" t="s">
        <v>22</v>
      </c>
      <c r="HQ1241" t="s">
        <v>22</v>
      </c>
      <c r="IK1241">
        <v>0</v>
      </c>
    </row>
    <row r="1242" spans="1:245" x14ac:dyDescent="0.2">
      <c r="A1242">
        <v>18</v>
      </c>
      <c r="B1242">
        <v>1</v>
      </c>
      <c r="C1242">
        <v>1600</v>
      </c>
      <c r="E1242" t="s">
        <v>711</v>
      </c>
      <c r="F1242" t="s">
        <v>42</v>
      </c>
      <c r="G1242" t="s">
        <v>43</v>
      </c>
      <c r="H1242" t="e">
        <f>'1.Ведомость'!#REF!</f>
        <v>#REF!</v>
      </c>
      <c r="I1242">
        <f>I1241*J1242</f>
        <v>2.1</v>
      </c>
      <c r="J1242">
        <v>0.1</v>
      </c>
      <c r="K1242">
        <v>0.1</v>
      </c>
      <c r="O1242">
        <f t="shared" si="1071"/>
        <v>19.13</v>
      </c>
      <c r="P1242">
        <f t="shared" si="1072"/>
        <v>19.13</v>
      </c>
      <c r="Q1242">
        <f t="shared" si="1073"/>
        <v>0</v>
      </c>
      <c r="R1242">
        <f t="shared" si="1074"/>
        <v>0</v>
      </c>
      <c r="S1242">
        <f t="shared" si="1075"/>
        <v>0</v>
      </c>
      <c r="T1242">
        <f t="shared" si="1076"/>
        <v>0</v>
      </c>
      <c r="U1242">
        <f t="shared" si="1077"/>
        <v>0</v>
      </c>
      <c r="V1242">
        <f t="shared" si="1078"/>
        <v>0</v>
      </c>
      <c r="W1242">
        <f t="shared" si="1079"/>
        <v>0</v>
      </c>
      <c r="X1242">
        <f t="shared" si="1080"/>
        <v>0</v>
      </c>
      <c r="Y1242">
        <f t="shared" si="1081"/>
        <v>0</v>
      </c>
      <c r="AA1242">
        <v>51651743</v>
      </c>
      <c r="AB1242">
        <f t="shared" si="1082"/>
        <v>1</v>
      </c>
      <c r="AC1242">
        <f t="shared" si="1083"/>
        <v>1</v>
      </c>
      <c r="AD1242">
        <f>ROUND((((ET1242)-(EU1242))+AE1242),2)</f>
        <v>0</v>
      </c>
      <c r="AE1242">
        <f>ROUND((EU1242),2)</f>
        <v>0</v>
      </c>
      <c r="AF1242">
        <f>ROUND((EV1242),2)</f>
        <v>0</v>
      </c>
      <c r="AG1242">
        <f t="shared" si="1084"/>
        <v>0</v>
      </c>
      <c r="AH1242">
        <f>(EW1242)</f>
        <v>0</v>
      </c>
      <c r="AI1242">
        <f>(EX1242)</f>
        <v>0</v>
      </c>
      <c r="AJ1242">
        <f t="shared" si="1085"/>
        <v>0</v>
      </c>
      <c r="AK1242">
        <v>1</v>
      </c>
      <c r="AL1242">
        <v>1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1</v>
      </c>
      <c r="AW1242">
        <v>1</v>
      </c>
      <c r="AZ1242">
        <v>1</v>
      </c>
      <c r="BA1242">
        <v>1</v>
      </c>
      <c r="BB1242">
        <v>1</v>
      </c>
      <c r="BC1242">
        <v>9.11</v>
      </c>
      <c r="BD1242" t="s">
        <v>3</v>
      </c>
      <c r="BE1242" t="s">
        <v>3</v>
      </c>
      <c r="BF1242" t="s">
        <v>3</v>
      </c>
      <c r="BG1242" t="s">
        <v>3</v>
      </c>
      <c r="BH1242">
        <v>3</v>
      </c>
      <c r="BI1242">
        <v>1</v>
      </c>
      <c r="BJ1242" t="s">
        <v>45</v>
      </c>
      <c r="BM1242">
        <v>500001</v>
      </c>
      <c r="BN1242">
        <v>0</v>
      </c>
      <c r="BO1242" t="s">
        <v>3</v>
      </c>
      <c r="BP1242">
        <v>0</v>
      </c>
      <c r="BQ1242">
        <v>8</v>
      </c>
      <c r="BR1242">
        <v>0</v>
      </c>
      <c r="BS1242">
        <v>1</v>
      </c>
      <c r="BT1242">
        <v>1</v>
      </c>
      <c r="BU1242">
        <v>1</v>
      </c>
      <c r="BV1242">
        <v>1</v>
      </c>
      <c r="BW1242">
        <v>1</v>
      </c>
      <c r="BX1242">
        <v>1</v>
      </c>
      <c r="BY1242" t="s">
        <v>3</v>
      </c>
      <c r="BZ1242">
        <v>0</v>
      </c>
      <c r="CA1242">
        <v>0</v>
      </c>
      <c r="CB1242" t="s">
        <v>3</v>
      </c>
      <c r="CE1242">
        <v>0</v>
      </c>
      <c r="CF1242">
        <v>0</v>
      </c>
      <c r="CG1242">
        <v>0</v>
      </c>
      <c r="CM1242">
        <v>0</v>
      </c>
      <c r="CN1242" t="s">
        <v>3</v>
      </c>
      <c r="CO1242">
        <v>0</v>
      </c>
      <c r="CP1242">
        <f t="shared" si="1086"/>
        <v>19.13</v>
      </c>
      <c r="CQ1242">
        <f>AC1242*BC1242</f>
        <v>9.11</v>
      </c>
      <c r="CR1242">
        <f>AD1242*BB1242</f>
        <v>0</v>
      </c>
      <c r="CS1242">
        <f t="shared" si="1087"/>
        <v>0</v>
      </c>
      <c r="CT1242">
        <f t="shared" si="1088"/>
        <v>0</v>
      </c>
      <c r="CU1242">
        <f t="shared" si="1089"/>
        <v>0</v>
      </c>
      <c r="CV1242">
        <f t="shared" si="1090"/>
        <v>0</v>
      </c>
      <c r="CW1242">
        <f t="shared" si="1091"/>
        <v>0</v>
      </c>
      <c r="CX1242">
        <f t="shared" si="1092"/>
        <v>0</v>
      </c>
      <c r="CY1242">
        <f t="shared" si="1102"/>
        <v>0</v>
      </c>
      <c r="CZ1242">
        <f t="shared" si="1103"/>
        <v>0</v>
      </c>
      <c r="DC1242" t="s">
        <v>3</v>
      </c>
      <c r="DD1242" t="s">
        <v>3</v>
      </c>
      <c r="DE1242" t="s">
        <v>3</v>
      </c>
      <c r="DF1242" t="s">
        <v>3</v>
      </c>
      <c r="DG1242" t="s">
        <v>3</v>
      </c>
      <c r="DH1242" t="s">
        <v>3</v>
      </c>
      <c r="DI1242" t="s">
        <v>3</v>
      </c>
      <c r="DJ1242" t="s">
        <v>3</v>
      </c>
      <c r="DK1242" t="s">
        <v>3</v>
      </c>
      <c r="DL1242" t="s">
        <v>3</v>
      </c>
      <c r="DM1242" t="s">
        <v>3</v>
      </c>
      <c r="DN1242">
        <v>0</v>
      </c>
      <c r="DO1242">
        <v>0</v>
      </c>
      <c r="DP1242">
        <v>1</v>
      </c>
      <c r="DQ1242">
        <v>1</v>
      </c>
      <c r="DU1242">
        <v>1013</v>
      </c>
      <c r="DV1242" t="s">
        <v>44</v>
      </c>
      <c r="DW1242" t="s">
        <v>44</v>
      </c>
      <c r="DX1242">
        <v>1</v>
      </c>
      <c r="DZ1242" t="s">
        <v>3</v>
      </c>
      <c r="EA1242" t="s">
        <v>3</v>
      </c>
      <c r="EB1242" t="s">
        <v>3</v>
      </c>
      <c r="EC1242" t="s">
        <v>3</v>
      </c>
      <c r="EE1242">
        <v>50757674</v>
      </c>
      <c r="EF1242">
        <v>8</v>
      </c>
      <c r="EG1242" t="s">
        <v>46</v>
      </c>
      <c r="EH1242">
        <v>0</v>
      </c>
      <c r="EI1242" t="s">
        <v>3</v>
      </c>
      <c r="EJ1242">
        <v>1</v>
      </c>
      <c r="EK1242">
        <v>500001</v>
      </c>
      <c r="EL1242" t="s">
        <v>47</v>
      </c>
      <c r="EM1242" t="s">
        <v>48</v>
      </c>
      <c r="EO1242" t="s">
        <v>3</v>
      </c>
      <c r="EQ1242">
        <v>0</v>
      </c>
      <c r="ER1242">
        <v>1</v>
      </c>
      <c r="ES1242">
        <v>1</v>
      </c>
      <c r="ET1242">
        <v>0</v>
      </c>
      <c r="EU1242">
        <v>0</v>
      </c>
      <c r="EV1242">
        <v>0</v>
      </c>
      <c r="EW1242">
        <v>0</v>
      </c>
      <c r="EX1242">
        <v>0</v>
      </c>
      <c r="FQ1242">
        <v>0</v>
      </c>
      <c r="FR1242">
        <f t="shared" si="1093"/>
        <v>0</v>
      </c>
      <c r="FS1242">
        <v>0</v>
      </c>
      <c r="FX1242">
        <v>0</v>
      </c>
      <c r="FY1242">
        <v>0</v>
      </c>
      <c r="GA1242" t="s">
        <v>3</v>
      </c>
      <c r="GD1242">
        <v>1</v>
      </c>
      <c r="GF1242">
        <v>-1743999360</v>
      </c>
      <c r="GG1242">
        <v>2</v>
      </c>
      <c r="GH1242">
        <v>1</v>
      </c>
      <c r="GI1242">
        <v>4</v>
      </c>
      <c r="GJ1242">
        <v>0</v>
      </c>
      <c r="GK1242">
        <v>0</v>
      </c>
      <c r="GL1242">
        <f t="shared" si="1094"/>
        <v>0</v>
      </c>
      <c r="GM1242">
        <f t="shared" si="1095"/>
        <v>19.13</v>
      </c>
      <c r="GN1242">
        <f t="shared" si="1096"/>
        <v>19.13</v>
      </c>
      <c r="GO1242">
        <f t="shared" si="1097"/>
        <v>0</v>
      </c>
      <c r="GP1242">
        <f t="shared" si="1098"/>
        <v>0</v>
      </c>
      <c r="GR1242">
        <v>0</v>
      </c>
      <c r="GS1242">
        <v>3</v>
      </c>
      <c r="GT1242">
        <v>0</v>
      </c>
      <c r="GU1242" t="s">
        <v>3</v>
      </c>
      <c r="GV1242">
        <f t="shared" si="1099"/>
        <v>0</v>
      </c>
      <c r="GW1242">
        <v>1</v>
      </c>
      <c r="GX1242">
        <f t="shared" si="1100"/>
        <v>0</v>
      </c>
      <c r="HA1242">
        <v>0</v>
      </c>
      <c r="HB1242">
        <v>0</v>
      </c>
      <c r="HC1242">
        <f t="shared" si="1101"/>
        <v>0</v>
      </c>
      <c r="HE1242" t="s">
        <v>3</v>
      </c>
      <c r="HF1242" t="s">
        <v>3</v>
      </c>
      <c r="HM1242" t="s">
        <v>3</v>
      </c>
      <c r="HN1242" t="s">
        <v>3</v>
      </c>
      <c r="HO1242" t="s">
        <v>3</v>
      </c>
      <c r="HP1242" t="s">
        <v>3</v>
      </c>
      <c r="HQ1242" t="s">
        <v>3</v>
      </c>
      <c r="IK1242">
        <v>0</v>
      </c>
    </row>
    <row r="1243" spans="1:245" x14ac:dyDescent="0.2">
      <c r="A1243">
        <v>18</v>
      </c>
      <c r="B1243">
        <v>1</v>
      </c>
      <c r="C1243">
        <v>1604</v>
      </c>
      <c r="E1243" t="s">
        <v>712</v>
      </c>
      <c r="F1243" t="s">
        <v>29</v>
      </c>
      <c r="G1243" t="s">
        <v>70</v>
      </c>
      <c r="H1243" t="str">
        <f>'1.Ведомость'!C389</f>
        <v>ШТ</v>
      </c>
      <c r="I1243">
        <f>I1241*J1243</f>
        <v>21</v>
      </c>
      <c r="J1243">
        <v>1</v>
      </c>
      <c r="K1243">
        <v>1</v>
      </c>
      <c r="O1243">
        <f t="shared" si="1071"/>
        <v>54602.73</v>
      </c>
      <c r="P1243">
        <f t="shared" si="1072"/>
        <v>54602.73</v>
      </c>
      <c r="Q1243">
        <f t="shared" si="1073"/>
        <v>0</v>
      </c>
      <c r="R1243">
        <f t="shared" si="1074"/>
        <v>0</v>
      </c>
      <c r="S1243">
        <f t="shared" si="1075"/>
        <v>0</v>
      </c>
      <c r="T1243">
        <f t="shared" si="1076"/>
        <v>0</v>
      </c>
      <c r="U1243">
        <f t="shared" si="1077"/>
        <v>0</v>
      </c>
      <c r="V1243">
        <f t="shared" si="1078"/>
        <v>0</v>
      </c>
      <c r="W1243">
        <f t="shared" si="1079"/>
        <v>0</v>
      </c>
      <c r="X1243">
        <f t="shared" si="1080"/>
        <v>0</v>
      </c>
      <c r="Y1243">
        <f t="shared" si="1081"/>
        <v>0</v>
      </c>
      <c r="AA1243">
        <v>51651743</v>
      </c>
      <c r="AB1243">
        <f t="shared" si="1082"/>
        <v>2600.13</v>
      </c>
      <c r="AC1243">
        <f t="shared" si="1083"/>
        <v>2600.13</v>
      </c>
      <c r="AD1243">
        <f>ROUND((((ET1243)-(EU1243))+AE1243),2)</f>
        <v>0</v>
      </c>
      <c r="AE1243">
        <f>ROUND((EU1243),2)</f>
        <v>0</v>
      </c>
      <c r="AF1243">
        <f>ROUND((EV1243),2)</f>
        <v>0</v>
      </c>
      <c r="AG1243">
        <f t="shared" si="1084"/>
        <v>0</v>
      </c>
      <c r="AH1243">
        <f>(EW1243)</f>
        <v>0</v>
      </c>
      <c r="AI1243">
        <f>(EX1243)</f>
        <v>0</v>
      </c>
      <c r="AJ1243">
        <f t="shared" si="1085"/>
        <v>0</v>
      </c>
      <c r="AK1243">
        <v>2600.13</v>
      </c>
      <c r="AL1243">
        <v>2600.13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1</v>
      </c>
      <c r="AW1243">
        <v>1</v>
      </c>
      <c r="AZ1243">
        <v>1</v>
      </c>
      <c r="BA1243">
        <v>1</v>
      </c>
      <c r="BB1243">
        <v>1</v>
      </c>
      <c r="BC1243">
        <v>9.11</v>
      </c>
      <c r="BD1243" t="s">
        <v>3</v>
      </c>
      <c r="BE1243" t="s">
        <v>3</v>
      </c>
      <c r="BF1243" t="s">
        <v>3</v>
      </c>
      <c r="BG1243" t="s">
        <v>3</v>
      </c>
      <c r="BH1243">
        <v>3</v>
      </c>
      <c r="BI1243">
        <v>1</v>
      </c>
      <c r="BJ1243" t="s">
        <v>71</v>
      </c>
      <c r="BM1243">
        <v>500001</v>
      </c>
      <c r="BN1243">
        <v>0</v>
      </c>
      <c r="BO1243" t="s">
        <v>3</v>
      </c>
      <c r="BP1243">
        <v>0</v>
      </c>
      <c r="BQ1243">
        <v>8</v>
      </c>
      <c r="BR1243">
        <v>0</v>
      </c>
      <c r="BS1243">
        <v>1</v>
      </c>
      <c r="BT1243">
        <v>1</v>
      </c>
      <c r="BU1243">
        <v>1</v>
      </c>
      <c r="BV1243">
        <v>1</v>
      </c>
      <c r="BW1243">
        <v>1</v>
      </c>
      <c r="BX1243">
        <v>1</v>
      </c>
      <c r="BY1243" t="s">
        <v>3</v>
      </c>
      <c r="BZ1243">
        <v>0</v>
      </c>
      <c r="CA1243">
        <v>0</v>
      </c>
      <c r="CB1243" t="s">
        <v>3</v>
      </c>
      <c r="CE1243">
        <v>0</v>
      </c>
      <c r="CF1243">
        <v>0</v>
      </c>
      <c r="CG1243">
        <v>0</v>
      </c>
      <c r="CM1243">
        <v>0</v>
      </c>
      <c r="CN1243" t="s">
        <v>3</v>
      </c>
      <c r="CO1243">
        <v>0</v>
      </c>
      <c r="CP1243">
        <f t="shared" si="1086"/>
        <v>54602.73</v>
      </c>
      <c r="CQ1243">
        <f>AC1243</f>
        <v>2600.13</v>
      </c>
      <c r="CR1243">
        <f>AD1243</f>
        <v>0</v>
      </c>
      <c r="CS1243">
        <f t="shared" si="1087"/>
        <v>0</v>
      </c>
      <c r="CT1243">
        <f t="shared" si="1088"/>
        <v>0</v>
      </c>
      <c r="CU1243">
        <f t="shared" si="1089"/>
        <v>0</v>
      </c>
      <c r="CV1243">
        <f t="shared" si="1090"/>
        <v>0</v>
      </c>
      <c r="CW1243">
        <f t="shared" si="1091"/>
        <v>0</v>
      </c>
      <c r="CX1243">
        <f t="shared" si="1092"/>
        <v>0</v>
      </c>
      <c r="CY1243">
        <f t="shared" si="1102"/>
        <v>0</v>
      </c>
      <c r="CZ1243">
        <f t="shared" si="1103"/>
        <v>0</v>
      </c>
      <c r="DC1243" t="s">
        <v>3</v>
      </c>
      <c r="DD1243" t="s">
        <v>3</v>
      </c>
      <c r="DE1243" t="s">
        <v>3</v>
      </c>
      <c r="DF1243" t="s">
        <v>3</v>
      </c>
      <c r="DG1243" t="s">
        <v>3</v>
      </c>
      <c r="DH1243" t="s">
        <v>3</v>
      </c>
      <c r="DI1243" t="s">
        <v>3</v>
      </c>
      <c r="DJ1243" t="s">
        <v>3</v>
      </c>
      <c r="DK1243" t="s">
        <v>3</v>
      </c>
      <c r="DL1243" t="s">
        <v>3</v>
      </c>
      <c r="DM1243" t="s">
        <v>3</v>
      </c>
      <c r="DN1243">
        <v>0</v>
      </c>
      <c r="DO1243">
        <v>0</v>
      </c>
      <c r="DP1243">
        <v>1</v>
      </c>
      <c r="DQ1243">
        <v>1</v>
      </c>
      <c r="DU1243">
        <v>1013</v>
      </c>
      <c r="DV1243" t="s">
        <v>17</v>
      </c>
      <c r="DW1243" t="s">
        <v>17</v>
      </c>
      <c r="DX1243">
        <v>1</v>
      </c>
      <c r="DZ1243" t="s">
        <v>3</v>
      </c>
      <c r="EA1243" t="s">
        <v>3</v>
      </c>
      <c r="EB1243" t="s">
        <v>3</v>
      </c>
      <c r="EC1243" t="s">
        <v>3</v>
      </c>
      <c r="EE1243">
        <v>50757674</v>
      </c>
      <c r="EF1243">
        <v>8</v>
      </c>
      <c r="EG1243" t="s">
        <v>46</v>
      </c>
      <c r="EH1243">
        <v>0</v>
      </c>
      <c r="EI1243" t="s">
        <v>3</v>
      </c>
      <c r="EJ1243">
        <v>1</v>
      </c>
      <c r="EK1243">
        <v>500001</v>
      </c>
      <c r="EL1243" t="s">
        <v>47</v>
      </c>
      <c r="EM1243" t="s">
        <v>48</v>
      </c>
      <c r="EO1243" t="s">
        <v>3</v>
      </c>
      <c r="EQ1243">
        <v>0</v>
      </c>
      <c r="ER1243">
        <v>2472.5</v>
      </c>
      <c r="ES1243">
        <v>2600.13</v>
      </c>
      <c r="ET1243">
        <v>0</v>
      </c>
      <c r="EU1243">
        <v>0</v>
      </c>
      <c r="EV1243">
        <v>0</v>
      </c>
      <c r="EW1243">
        <v>0</v>
      </c>
      <c r="EX1243">
        <v>0</v>
      </c>
      <c r="EZ1243">
        <v>5</v>
      </c>
      <c r="FC1243">
        <v>0</v>
      </c>
      <c r="FD1243">
        <v>18</v>
      </c>
      <c r="FF1243">
        <v>2472.5</v>
      </c>
      <c r="FQ1243">
        <v>0</v>
      </c>
      <c r="FR1243">
        <f t="shared" si="1093"/>
        <v>0</v>
      </c>
      <c r="FS1243">
        <v>0</v>
      </c>
      <c r="FX1243">
        <v>0</v>
      </c>
      <c r="FY1243">
        <v>0</v>
      </c>
      <c r="GA1243" t="s">
        <v>72</v>
      </c>
      <c r="GD1243">
        <v>1</v>
      </c>
      <c r="GF1243">
        <v>-521630453</v>
      </c>
      <c r="GG1243">
        <v>2</v>
      </c>
      <c r="GH1243">
        <v>3</v>
      </c>
      <c r="GI1243">
        <v>4</v>
      </c>
      <c r="GJ1243">
        <v>0</v>
      </c>
      <c r="GK1243">
        <v>0</v>
      </c>
      <c r="GL1243">
        <f t="shared" si="1094"/>
        <v>0</v>
      </c>
      <c r="GM1243">
        <f t="shared" si="1095"/>
        <v>54602.73</v>
      </c>
      <c r="GN1243">
        <f t="shared" si="1096"/>
        <v>54602.73</v>
      </c>
      <c r="GO1243">
        <f t="shared" si="1097"/>
        <v>0</v>
      </c>
      <c r="GP1243">
        <f t="shared" si="1098"/>
        <v>0</v>
      </c>
      <c r="GR1243">
        <v>1</v>
      </c>
      <c r="GS1243">
        <v>1</v>
      </c>
      <c r="GT1243">
        <v>0</v>
      </c>
      <c r="GU1243" t="s">
        <v>3</v>
      </c>
      <c r="GV1243">
        <f t="shared" si="1099"/>
        <v>0</v>
      </c>
      <c r="GW1243">
        <v>1</v>
      </c>
      <c r="GX1243">
        <f t="shared" si="1100"/>
        <v>0</v>
      </c>
      <c r="HA1243">
        <v>0</v>
      </c>
      <c r="HB1243">
        <v>0</v>
      </c>
      <c r="HC1243">
        <f t="shared" si="1101"/>
        <v>0</v>
      </c>
      <c r="HE1243" t="s">
        <v>35</v>
      </c>
      <c r="HF1243" t="s">
        <v>37</v>
      </c>
      <c r="HG1243">
        <f>ROUND(AC1243*I1243,2)</f>
        <v>54602.73</v>
      </c>
      <c r="HM1243" t="s">
        <v>3</v>
      </c>
      <c r="HN1243" t="s">
        <v>3</v>
      </c>
      <c r="HO1243" t="s">
        <v>3</v>
      </c>
      <c r="HP1243" t="s">
        <v>3</v>
      </c>
      <c r="HQ1243" t="s">
        <v>3</v>
      </c>
      <c r="IK1243">
        <v>0</v>
      </c>
    </row>
    <row r="1244" spans="1:245" x14ac:dyDescent="0.2">
      <c r="A1244">
        <v>17</v>
      </c>
      <c r="B1244">
        <v>1</v>
      </c>
      <c r="C1244">
        <f>ROW(SmtRes!A1616)</f>
        <v>1616</v>
      </c>
      <c r="D1244">
        <f>ROW(EtalonRes!A1845)</f>
        <v>1845</v>
      </c>
      <c r="E1244" t="s">
        <v>713</v>
      </c>
      <c r="F1244" t="s">
        <v>74</v>
      </c>
      <c r="G1244" t="s">
        <v>75</v>
      </c>
      <c r="H1244" t="s">
        <v>76</v>
      </c>
      <c r="I1244">
        <v>6.0000000000000001E-3</v>
      </c>
      <c r="J1244">
        <v>0</v>
      </c>
      <c r="K1244">
        <v>6.0000000000000001E-3</v>
      </c>
      <c r="O1244">
        <f t="shared" si="1071"/>
        <v>316.7</v>
      </c>
      <c r="P1244">
        <f t="shared" si="1072"/>
        <v>23.76</v>
      </c>
      <c r="Q1244">
        <f t="shared" si="1073"/>
        <v>9.81</v>
      </c>
      <c r="R1244">
        <f t="shared" si="1074"/>
        <v>3.12</v>
      </c>
      <c r="S1244">
        <f t="shared" si="1075"/>
        <v>283.13</v>
      </c>
      <c r="T1244">
        <f t="shared" si="1076"/>
        <v>0</v>
      </c>
      <c r="U1244">
        <f t="shared" si="1077"/>
        <v>0.97020000000000017</v>
      </c>
      <c r="V1244">
        <f t="shared" si="1078"/>
        <v>7.5599999999999999E-3</v>
      </c>
      <c r="W1244">
        <f t="shared" si="1079"/>
        <v>0</v>
      </c>
      <c r="X1244">
        <f t="shared" si="1080"/>
        <v>346.36</v>
      </c>
      <c r="Y1244">
        <f t="shared" si="1081"/>
        <v>206.1</v>
      </c>
      <c r="AA1244">
        <v>51651743</v>
      </c>
      <c r="AB1244">
        <f t="shared" si="1082"/>
        <v>1971.21</v>
      </c>
      <c r="AC1244">
        <f t="shared" si="1083"/>
        <v>434.65</v>
      </c>
      <c r="AD1244">
        <f>ROUND(((((ET1244*ROUND(1.05,7)))-((EU1244*ROUND(1.05,7))))+AE1244),2)</f>
        <v>123.3</v>
      </c>
      <c r="AE1244">
        <f>ROUND(((EU1244*ROUND(1.05,7))),2)</f>
        <v>15.57</v>
      </c>
      <c r="AF1244">
        <f>ROUND(((EV1244*ROUND(1.05,7))),2)</f>
        <v>1413.26</v>
      </c>
      <c r="AG1244">
        <f t="shared" si="1084"/>
        <v>0</v>
      </c>
      <c r="AH1244">
        <f>((EW1244*ROUND(1.05,7)))</f>
        <v>161.70000000000002</v>
      </c>
      <c r="AI1244">
        <f>((EX1244*ROUND(1.05,7)))</f>
        <v>1.26</v>
      </c>
      <c r="AJ1244">
        <f t="shared" si="1085"/>
        <v>0</v>
      </c>
      <c r="AK1244">
        <v>1898.04</v>
      </c>
      <c r="AL1244">
        <v>434.65</v>
      </c>
      <c r="AM1244">
        <v>117.43</v>
      </c>
      <c r="AN1244">
        <v>14.83</v>
      </c>
      <c r="AO1244">
        <v>1345.96</v>
      </c>
      <c r="AP1244">
        <v>0</v>
      </c>
      <c r="AQ1244">
        <v>154</v>
      </c>
      <c r="AR1244">
        <v>1.2</v>
      </c>
      <c r="AS1244">
        <v>0</v>
      </c>
      <c r="AT1244">
        <v>121</v>
      </c>
      <c r="AU1244">
        <v>72</v>
      </c>
      <c r="AV1244">
        <v>1</v>
      </c>
      <c r="AW1244">
        <v>1</v>
      </c>
      <c r="AZ1244">
        <v>1</v>
      </c>
      <c r="BA1244">
        <v>33.39</v>
      </c>
      <c r="BB1244">
        <v>13.26</v>
      </c>
      <c r="BC1244">
        <v>9.11</v>
      </c>
      <c r="BD1244" t="s">
        <v>3</v>
      </c>
      <c r="BE1244" t="s">
        <v>3</v>
      </c>
      <c r="BF1244" t="s">
        <v>3</v>
      </c>
      <c r="BG1244" t="s">
        <v>3</v>
      </c>
      <c r="BH1244">
        <v>0</v>
      </c>
      <c r="BI1244">
        <v>1</v>
      </c>
      <c r="BJ1244" t="s">
        <v>77</v>
      </c>
      <c r="BM1244">
        <v>20001</v>
      </c>
      <c r="BN1244">
        <v>0</v>
      </c>
      <c r="BO1244" t="s">
        <v>3</v>
      </c>
      <c r="BP1244">
        <v>0</v>
      </c>
      <c r="BQ1244">
        <v>22</v>
      </c>
      <c r="BR1244">
        <v>0</v>
      </c>
      <c r="BS1244">
        <v>33.39</v>
      </c>
      <c r="BT1244">
        <v>1</v>
      </c>
      <c r="BU1244">
        <v>1</v>
      </c>
      <c r="BV1244">
        <v>1</v>
      </c>
      <c r="BW1244">
        <v>1</v>
      </c>
      <c r="BX1244">
        <v>1</v>
      </c>
      <c r="BY1244" t="s">
        <v>3</v>
      </c>
      <c r="BZ1244">
        <v>121</v>
      </c>
      <c r="CA1244">
        <v>72</v>
      </c>
      <c r="CB1244" t="s">
        <v>3</v>
      </c>
      <c r="CE1244">
        <v>0</v>
      </c>
      <c r="CF1244">
        <v>0</v>
      </c>
      <c r="CG1244">
        <v>0</v>
      </c>
      <c r="CM1244">
        <v>0</v>
      </c>
      <c r="CN1244" t="s">
        <v>19</v>
      </c>
      <c r="CO1244">
        <v>0</v>
      </c>
      <c r="CP1244">
        <f t="shared" si="1086"/>
        <v>316.7</v>
      </c>
      <c r="CQ1244">
        <f t="shared" ref="CQ1244:CQ1259" si="1110">AC1244*BC1244</f>
        <v>3959.6614999999997</v>
      </c>
      <c r="CR1244">
        <f t="shared" ref="CR1244:CR1259" si="1111">AD1244*BB1244</f>
        <v>1634.9579999999999</v>
      </c>
      <c r="CS1244">
        <f t="shared" si="1087"/>
        <v>519.88229999999999</v>
      </c>
      <c r="CT1244">
        <f t="shared" si="1088"/>
        <v>47188.751400000001</v>
      </c>
      <c r="CU1244">
        <f t="shared" si="1089"/>
        <v>0</v>
      </c>
      <c r="CV1244">
        <f t="shared" si="1090"/>
        <v>161.70000000000002</v>
      </c>
      <c r="CW1244">
        <f t="shared" si="1091"/>
        <v>1.26</v>
      </c>
      <c r="CX1244">
        <f t="shared" si="1092"/>
        <v>0</v>
      </c>
      <c r="CY1244">
        <f t="shared" si="1102"/>
        <v>346.36250000000001</v>
      </c>
      <c r="CZ1244">
        <f t="shared" si="1103"/>
        <v>206.1</v>
      </c>
      <c r="DC1244" t="s">
        <v>3</v>
      </c>
      <c r="DD1244" t="s">
        <v>3</v>
      </c>
      <c r="DE1244" t="s">
        <v>20</v>
      </c>
      <c r="DF1244" t="s">
        <v>20</v>
      </c>
      <c r="DG1244" t="s">
        <v>20</v>
      </c>
      <c r="DH1244" t="s">
        <v>3</v>
      </c>
      <c r="DI1244" t="s">
        <v>20</v>
      </c>
      <c r="DJ1244" t="s">
        <v>20</v>
      </c>
      <c r="DK1244" t="s">
        <v>3</v>
      </c>
      <c r="DL1244" t="s">
        <v>3</v>
      </c>
      <c r="DM1244" t="s">
        <v>3</v>
      </c>
      <c r="DN1244">
        <v>0</v>
      </c>
      <c r="DO1244">
        <v>0</v>
      </c>
      <c r="DP1244">
        <v>1</v>
      </c>
      <c r="DQ1244">
        <v>1</v>
      </c>
      <c r="DU1244">
        <v>1005</v>
      </c>
      <c r="DV1244" t="s">
        <v>76</v>
      </c>
      <c r="DW1244" t="s">
        <v>76</v>
      </c>
      <c r="DX1244">
        <v>100</v>
      </c>
      <c r="DZ1244" t="s">
        <v>3</v>
      </c>
      <c r="EA1244" t="s">
        <v>3</v>
      </c>
      <c r="EB1244" t="s">
        <v>3</v>
      </c>
      <c r="EC1244" t="s">
        <v>3</v>
      </c>
      <c r="EE1244">
        <v>50757454</v>
      </c>
      <c r="EF1244">
        <v>22</v>
      </c>
      <c r="EG1244" t="s">
        <v>21</v>
      </c>
      <c r="EH1244">
        <v>16</v>
      </c>
      <c r="EI1244" t="s">
        <v>22</v>
      </c>
      <c r="EJ1244">
        <v>1</v>
      </c>
      <c r="EK1244">
        <v>20001</v>
      </c>
      <c r="EL1244" t="s">
        <v>23</v>
      </c>
      <c r="EM1244" t="s">
        <v>24</v>
      </c>
      <c r="EO1244" t="s">
        <v>25</v>
      </c>
      <c r="EQ1244">
        <v>131072</v>
      </c>
      <c r="ER1244">
        <v>1898.04</v>
      </c>
      <c r="ES1244">
        <v>434.65</v>
      </c>
      <c r="ET1244">
        <v>117.43</v>
      </c>
      <c r="EU1244">
        <v>14.83</v>
      </c>
      <c r="EV1244">
        <v>1345.96</v>
      </c>
      <c r="EW1244">
        <v>154</v>
      </c>
      <c r="EX1244">
        <v>1.2</v>
      </c>
      <c r="EY1244">
        <v>0</v>
      </c>
      <c r="FQ1244">
        <v>0</v>
      </c>
      <c r="FR1244">
        <f t="shared" si="1093"/>
        <v>0</v>
      </c>
      <c r="FS1244">
        <v>0</v>
      </c>
      <c r="FX1244">
        <v>121</v>
      </c>
      <c r="FY1244">
        <v>72</v>
      </c>
      <c r="GA1244" t="s">
        <v>3</v>
      </c>
      <c r="GD1244">
        <v>1</v>
      </c>
      <c r="GF1244">
        <v>-706050576</v>
      </c>
      <c r="GG1244">
        <v>2</v>
      </c>
      <c r="GH1244">
        <v>1</v>
      </c>
      <c r="GI1244">
        <v>4</v>
      </c>
      <c r="GJ1244">
        <v>0</v>
      </c>
      <c r="GK1244">
        <v>0</v>
      </c>
      <c r="GL1244">
        <f t="shared" si="1094"/>
        <v>0</v>
      </c>
      <c r="GM1244">
        <f t="shared" si="1095"/>
        <v>869.16</v>
      </c>
      <c r="GN1244">
        <f t="shared" si="1096"/>
        <v>869.16</v>
      </c>
      <c r="GO1244">
        <f t="shared" si="1097"/>
        <v>0</v>
      </c>
      <c r="GP1244">
        <f t="shared" si="1098"/>
        <v>0</v>
      </c>
      <c r="GR1244">
        <v>0</v>
      </c>
      <c r="GS1244">
        <v>3</v>
      </c>
      <c r="GT1244">
        <v>0</v>
      </c>
      <c r="GU1244" t="s">
        <v>3</v>
      </c>
      <c r="GV1244">
        <f t="shared" si="1099"/>
        <v>0</v>
      </c>
      <c r="GW1244">
        <v>1</v>
      </c>
      <c r="GX1244">
        <f t="shared" si="1100"/>
        <v>0</v>
      </c>
      <c r="HA1244">
        <v>0</v>
      </c>
      <c r="HB1244">
        <v>0</v>
      </c>
      <c r="HC1244">
        <f t="shared" si="1101"/>
        <v>0</v>
      </c>
      <c r="HE1244" t="s">
        <v>3</v>
      </c>
      <c r="HF1244" t="s">
        <v>3</v>
      </c>
      <c r="HM1244" t="s">
        <v>3</v>
      </c>
      <c r="HN1244" t="s">
        <v>26</v>
      </c>
      <c r="HO1244" t="s">
        <v>27</v>
      </c>
      <c r="HP1244" t="s">
        <v>22</v>
      </c>
      <c r="HQ1244" t="s">
        <v>22</v>
      </c>
      <c r="IK1244">
        <v>0</v>
      </c>
    </row>
    <row r="1245" spans="1:245" x14ac:dyDescent="0.2">
      <c r="A1245">
        <v>18</v>
      </c>
      <c r="B1245">
        <v>1</v>
      </c>
      <c r="C1245">
        <v>1616</v>
      </c>
      <c r="E1245" t="s">
        <v>714</v>
      </c>
      <c r="F1245" t="s">
        <v>79</v>
      </c>
      <c r="G1245" t="s">
        <v>80</v>
      </c>
      <c r="H1245" t="str">
        <f>'1.Ведомость'!C391</f>
        <v>м2</v>
      </c>
      <c r="I1245">
        <f>I1244*J1245</f>
        <v>0.6</v>
      </c>
      <c r="J1245">
        <v>100</v>
      </c>
      <c r="K1245">
        <v>100</v>
      </c>
      <c r="O1245">
        <f t="shared" si="1071"/>
        <v>559.77</v>
      </c>
      <c r="P1245">
        <f t="shared" si="1072"/>
        <v>559.77</v>
      </c>
      <c r="Q1245">
        <f t="shared" si="1073"/>
        <v>0</v>
      </c>
      <c r="R1245">
        <f t="shared" si="1074"/>
        <v>0</v>
      </c>
      <c r="S1245">
        <f t="shared" si="1075"/>
        <v>0</v>
      </c>
      <c r="T1245">
        <f t="shared" si="1076"/>
        <v>0</v>
      </c>
      <c r="U1245">
        <f t="shared" si="1077"/>
        <v>0</v>
      </c>
      <c r="V1245">
        <f t="shared" si="1078"/>
        <v>0</v>
      </c>
      <c r="W1245">
        <f t="shared" si="1079"/>
        <v>0</v>
      </c>
      <c r="X1245">
        <f t="shared" si="1080"/>
        <v>0</v>
      </c>
      <c r="Y1245">
        <f t="shared" si="1081"/>
        <v>0</v>
      </c>
      <c r="AA1245">
        <v>51651743</v>
      </c>
      <c r="AB1245">
        <f t="shared" si="1082"/>
        <v>102.41</v>
      </c>
      <c r="AC1245">
        <f t="shared" si="1083"/>
        <v>102.41</v>
      </c>
      <c r="AD1245">
        <f>ROUND((((ET1245)-(EU1245))+AE1245),2)</f>
        <v>0</v>
      </c>
      <c r="AE1245">
        <f>ROUND((EU1245),2)</f>
        <v>0</v>
      </c>
      <c r="AF1245">
        <f>ROUND((EV1245),2)</f>
        <v>0</v>
      </c>
      <c r="AG1245">
        <f t="shared" si="1084"/>
        <v>0</v>
      </c>
      <c r="AH1245">
        <f>(EW1245)</f>
        <v>0</v>
      </c>
      <c r="AI1245">
        <f>(EX1245)</f>
        <v>0</v>
      </c>
      <c r="AJ1245">
        <f t="shared" si="1085"/>
        <v>0</v>
      </c>
      <c r="AK1245">
        <v>102.41</v>
      </c>
      <c r="AL1245">
        <v>102.41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1</v>
      </c>
      <c r="AW1245">
        <v>1</v>
      </c>
      <c r="AZ1245">
        <v>1</v>
      </c>
      <c r="BA1245">
        <v>1</v>
      </c>
      <c r="BB1245">
        <v>1</v>
      </c>
      <c r="BC1245">
        <v>9.11</v>
      </c>
      <c r="BD1245" t="s">
        <v>3</v>
      </c>
      <c r="BE1245" t="s">
        <v>3</v>
      </c>
      <c r="BF1245" t="s">
        <v>3</v>
      </c>
      <c r="BG1245" t="s">
        <v>3</v>
      </c>
      <c r="BH1245">
        <v>3</v>
      </c>
      <c r="BI1245">
        <v>1</v>
      </c>
      <c r="BJ1245" t="s">
        <v>81</v>
      </c>
      <c r="BM1245">
        <v>500001</v>
      </c>
      <c r="BN1245">
        <v>0</v>
      </c>
      <c r="BO1245" t="s">
        <v>3</v>
      </c>
      <c r="BP1245">
        <v>0</v>
      </c>
      <c r="BQ1245">
        <v>8</v>
      </c>
      <c r="BR1245">
        <v>0</v>
      </c>
      <c r="BS1245">
        <v>1</v>
      </c>
      <c r="BT1245">
        <v>1</v>
      </c>
      <c r="BU1245">
        <v>1</v>
      </c>
      <c r="BV1245">
        <v>1</v>
      </c>
      <c r="BW1245">
        <v>1</v>
      </c>
      <c r="BX1245">
        <v>1</v>
      </c>
      <c r="BY1245" t="s">
        <v>3</v>
      </c>
      <c r="BZ1245">
        <v>0</v>
      </c>
      <c r="CA1245">
        <v>0</v>
      </c>
      <c r="CB1245" t="s">
        <v>3</v>
      </c>
      <c r="CE1245">
        <v>0</v>
      </c>
      <c r="CF1245">
        <v>0</v>
      </c>
      <c r="CG1245">
        <v>0</v>
      </c>
      <c r="CM1245">
        <v>0</v>
      </c>
      <c r="CN1245" t="s">
        <v>3</v>
      </c>
      <c r="CO1245">
        <v>0</v>
      </c>
      <c r="CP1245">
        <f t="shared" si="1086"/>
        <v>559.77</v>
      </c>
      <c r="CQ1245">
        <f t="shared" si="1110"/>
        <v>932.9550999999999</v>
      </c>
      <c r="CR1245">
        <f t="shared" si="1111"/>
        <v>0</v>
      </c>
      <c r="CS1245">
        <f t="shared" si="1087"/>
        <v>0</v>
      </c>
      <c r="CT1245">
        <f t="shared" si="1088"/>
        <v>0</v>
      </c>
      <c r="CU1245">
        <f t="shared" si="1089"/>
        <v>0</v>
      </c>
      <c r="CV1245">
        <f t="shared" si="1090"/>
        <v>0</v>
      </c>
      <c r="CW1245">
        <f t="shared" si="1091"/>
        <v>0</v>
      </c>
      <c r="CX1245">
        <f t="shared" si="1092"/>
        <v>0</v>
      </c>
      <c r="CY1245">
        <f t="shared" si="1102"/>
        <v>0</v>
      </c>
      <c r="CZ1245">
        <f t="shared" si="1103"/>
        <v>0</v>
      </c>
      <c r="DC1245" t="s">
        <v>3</v>
      </c>
      <c r="DD1245" t="s">
        <v>3</v>
      </c>
      <c r="DE1245" t="s">
        <v>3</v>
      </c>
      <c r="DF1245" t="s">
        <v>3</v>
      </c>
      <c r="DG1245" t="s">
        <v>3</v>
      </c>
      <c r="DH1245" t="s">
        <v>3</v>
      </c>
      <c r="DI1245" t="s">
        <v>3</v>
      </c>
      <c r="DJ1245" t="s">
        <v>3</v>
      </c>
      <c r="DK1245" t="s">
        <v>3</v>
      </c>
      <c r="DL1245" t="s">
        <v>3</v>
      </c>
      <c r="DM1245" t="s">
        <v>3</v>
      </c>
      <c r="DN1245">
        <v>0</v>
      </c>
      <c r="DO1245">
        <v>0</v>
      </c>
      <c r="DP1245">
        <v>1</v>
      </c>
      <c r="DQ1245">
        <v>1</v>
      </c>
      <c r="DU1245">
        <v>1005</v>
      </c>
      <c r="DV1245" t="s">
        <v>52</v>
      </c>
      <c r="DW1245" t="s">
        <v>52</v>
      </c>
      <c r="DX1245">
        <v>1</v>
      </c>
      <c r="DZ1245" t="s">
        <v>3</v>
      </c>
      <c r="EA1245" t="s">
        <v>3</v>
      </c>
      <c r="EB1245" t="s">
        <v>3</v>
      </c>
      <c r="EC1245" t="s">
        <v>3</v>
      </c>
      <c r="EE1245">
        <v>50757674</v>
      </c>
      <c r="EF1245">
        <v>8</v>
      </c>
      <c r="EG1245" t="s">
        <v>46</v>
      </c>
      <c r="EH1245">
        <v>0</v>
      </c>
      <c r="EI1245" t="s">
        <v>3</v>
      </c>
      <c r="EJ1245">
        <v>1</v>
      </c>
      <c r="EK1245">
        <v>500001</v>
      </c>
      <c r="EL1245" t="s">
        <v>47</v>
      </c>
      <c r="EM1245" t="s">
        <v>48</v>
      </c>
      <c r="EO1245" t="s">
        <v>3</v>
      </c>
      <c r="EQ1245">
        <v>0</v>
      </c>
      <c r="ER1245">
        <v>102.41</v>
      </c>
      <c r="ES1245">
        <v>102.41</v>
      </c>
      <c r="ET1245">
        <v>0</v>
      </c>
      <c r="EU1245">
        <v>0</v>
      </c>
      <c r="EV1245">
        <v>0</v>
      </c>
      <c r="EW1245">
        <v>0</v>
      </c>
      <c r="EX1245">
        <v>0</v>
      </c>
      <c r="FQ1245">
        <v>0</v>
      </c>
      <c r="FR1245">
        <f t="shared" si="1093"/>
        <v>0</v>
      </c>
      <c r="FS1245">
        <v>0</v>
      </c>
      <c r="FX1245">
        <v>0</v>
      </c>
      <c r="FY1245">
        <v>0</v>
      </c>
      <c r="GA1245" t="s">
        <v>3</v>
      </c>
      <c r="GD1245">
        <v>1</v>
      </c>
      <c r="GF1245">
        <v>415678242</v>
      </c>
      <c r="GG1245">
        <v>2</v>
      </c>
      <c r="GH1245">
        <v>1</v>
      </c>
      <c r="GI1245">
        <v>4</v>
      </c>
      <c r="GJ1245">
        <v>0</v>
      </c>
      <c r="GK1245">
        <v>0</v>
      </c>
      <c r="GL1245">
        <f t="shared" si="1094"/>
        <v>0</v>
      </c>
      <c r="GM1245">
        <f t="shared" si="1095"/>
        <v>559.77</v>
      </c>
      <c r="GN1245">
        <f t="shared" si="1096"/>
        <v>559.77</v>
      </c>
      <c r="GO1245">
        <f t="shared" si="1097"/>
        <v>0</v>
      </c>
      <c r="GP1245">
        <f t="shared" si="1098"/>
        <v>0</v>
      </c>
      <c r="GR1245">
        <v>0</v>
      </c>
      <c r="GS1245">
        <v>3</v>
      </c>
      <c r="GT1245">
        <v>0</v>
      </c>
      <c r="GU1245" t="s">
        <v>3</v>
      </c>
      <c r="GV1245">
        <f t="shared" si="1099"/>
        <v>0</v>
      </c>
      <c r="GW1245">
        <v>1</v>
      </c>
      <c r="GX1245">
        <f t="shared" si="1100"/>
        <v>0</v>
      </c>
      <c r="HA1245">
        <v>0</v>
      </c>
      <c r="HB1245">
        <v>0</v>
      </c>
      <c r="HC1245">
        <f t="shared" si="1101"/>
        <v>0</v>
      </c>
      <c r="HE1245" t="s">
        <v>3</v>
      </c>
      <c r="HF1245" t="s">
        <v>3</v>
      </c>
      <c r="HM1245" t="s">
        <v>3</v>
      </c>
      <c r="HN1245" t="s">
        <v>3</v>
      </c>
      <c r="HO1245" t="s">
        <v>3</v>
      </c>
      <c r="HP1245" t="s">
        <v>3</v>
      </c>
      <c r="HQ1245" t="s">
        <v>3</v>
      </c>
      <c r="IK1245">
        <v>0</v>
      </c>
    </row>
    <row r="1246" spans="1:245" x14ac:dyDescent="0.2">
      <c r="A1246">
        <v>17</v>
      </c>
      <c r="B1246">
        <v>1</v>
      </c>
      <c r="C1246">
        <f>ROW(SmtRes!A1629)</f>
        <v>1629</v>
      </c>
      <c r="D1246">
        <f>ROW(EtalonRes!A1862)</f>
        <v>1862</v>
      </c>
      <c r="E1246" t="s">
        <v>715</v>
      </c>
      <c r="F1246" t="s">
        <v>83</v>
      </c>
      <c r="G1246" t="s">
        <v>84</v>
      </c>
      <c r="H1246" t="s">
        <v>76</v>
      </c>
      <c r="I1246">
        <v>0.28100000000000003</v>
      </c>
      <c r="J1246">
        <v>0</v>
      </c>
      <c r="K1246">
        <v>0.28100000000000003</v>
      </c>
      <c r="O1246">
        <f t="shared" si="1071"/>
        <v>13621.05</v>
      </c>
      <c r="P1246">
        <f t="shared" si="1072"/>
        <v>1111.6199999999999</v>
      </c>
      <c r="Q1246">
        <f t="shared" si="1073"/>
        <v>368.73</v>
      </c>
      <c r="R1246">
        <f t="shared" si="1074"/>
        <v>114.56</v>
      </c>
      <c r="S1246">
        <f t="shared" si="1075"/>
        <v>12140.7</v>
      </c>
      <c r="T1246">
        <f t="shared" si="1076"/>
        <v>0</v>
      </c>
      <c r="U1246">
        <f t="shared" si="1077"/>
        <v>41.602050000000006</v>
      </c>
      <c r="V1246">
        <f t="shared" si="1078"/>
        <v>0.27734700000000001</v>
      </c>
      <c r="W1246">
        <f t="shared" si="1079"/>
        <v>0</v>
      </c>
      <c r="X1246">
        <f t="shared" si="1080"/>
        <v>14828.86</v>
      </c>
      <c r="Y1246">
        <f t="shared" si="1081"/>
        <v>8823.7900000000009</v>
      </c>
      <c r="AA1246">
        <v>51651743</v>
      </c>
      <c r="AB1246">
        <f t="shared" si="1082"/>
        <v>1827.16</v>
      </c>
      <c r="AC1246">
        <f t="shared" si="1083"/>
        <v>434.24</v>
      </c>
      <c r="AD1246">
        <f>ROUND(((((ET1246*ROUND(1.05,7)))-((EU1246*ROUND(1.05,7))))+AE1246),2)</f>
        <v>98.96</v>
      </c>
      <c r="AE1246">
        <f>ROUND(((EU1246*ROUND(1.05,7))),2)</f>
        <v>12.21</v>
      </c>
      <c r="AF1246">
        <f>ROUND(((EV1246*ROUND(1.05,7))),2)</f>
        <v>1293.96</v>
      </c>
      <c r="AG1246">
        <f t="shared" si="1084"/>
        <v>0</v>
      </c>
      <c r="AH1246">
        <f>((EW1246*ROUND(1.05,7)))</f>
        <v>148.05000000000001</v>
      </c>
      <c r="AI1246">
        <f>((EX1246*ROUND(1.05,7)))</f>
        <v>0.98699999999999999</v>
      </c>
      <c r="AJ1246">
        <f t="shared" si="1085"/>
        <v>0</v>
      </c>
      <c r="AK1246">
        <v>1760.83</v>
      </c>
      <c r="AL1246">
        <v>434.24</v>
      </c>
      <c r="AM1246">
        <v>94.25</v>
      </c>
      <c r="AN1246">
        <v>11.63</v>
      </c>
      <c r="AO1246">
        <v>1232.3399999999999</v>
      </c>
      <c r="AP1246">
        <v>0</v>
      </c>
      <c r="AQ1246">
        <v>141</v>
      </c>
      <c r="AR1246">
        <v>0.94</v>
      </c>
      <c r="AS1246">
        <v>0</v>
      </c>
      <c r="AT1246">
        <v>121</v>
      </c>
      <c r="AU1246">
        <v>72</v>
      </c>
      <c r="AV1246">
        <v>1</v>
      </c>
      <c r="AW1246">
        <v>1</v>
      </c>
      <c r="AZ1246">
        <v>1</v>
      </c>
      <c r="BA1246">
        <v>33.39</v>
      </c>
      <c r="BB1246">
        <v>13.26</v>
      </c>
      <c r="BC1246">
        <v>9.11</v>
      </c>
      <c r="BD1246" t="s">
        <v>3</v>
      </c>
      <c r="BE1246" t="s">
        <v>3</v>
      </c>
      <c r="BF1246" t="s">
        <v>3</v>
      </c>
      <c r="BG1246" t="s">
        <v>3</v>
      </c>
      <c r="BH1246">
        <v>0</v>
      </c>
      <c r="BI1246">
        <v>1</v>
      </c>
      <c r="BJ1246" t="s">
        <v>85</v>
      </c>
      <c r="BM1246">
        <v>20001</v>
      </c>
      <c r="BN1246">
        <v>0</v>
      </c>
      <c r="BO1246" t="s">
        <v>3</v>
      </c>
      <c r="BP1246">
        <v>0</v>
      </c>
      <c r="BQ1246">
        <v>22</v>
      </c>
      <c r="BR1246">
        <v>0</v>
      </c>
      <c r="BS1246">
        <v>33.39</v>
      </c>
      <c r="BT1246">
        <v>1</v>
      </c>
      <c r="BU1246">
        <v>1</v>
      </c>
      <c r="BV1246">
        <v>1</v>
      </c>
      <c r="BW1246">
        <v>1</v>
      </c>
      <c r="BX1246">
        <v>1</v>
      </c>
      <c r="BY1246" t="s">
        <v>3</v>
      </c>
      <c r="BZ1246">
        <v>121</v>
      </c>
      <c r="CA1246">
        <v>72</v>
      </c>
      <c r="CB1246" t="s">
        <v>3</v>
      </c>
      <c r="CE1246">
        <v>0</v>
      </c>
      <c r="CF1246">
        <v>0</v>
      </c>
      <c r="CG1246">
        <v>0</v>
      </c>
      <c r="CM1246">
        <v>0</v>
      </c>
      <c r="CN1246" t="s">
        <v>19</v>
      </c>
      <c r="CO1246">
        <v>0</v>
      </c>
      <c r="CP1246">
        <f t="shared" si="1086"/>
        <v>13621.050000000001</v>
      </c>
      <c r="CQ1246">
        <f t="shared" si="1110"/>
        <v>3955.9263999999998</v>
      </c>
      <c r="CR1246">
        <f t="shared" si="1111"/>
        <v>1312.2095999999999</v>
      </c>
      <c r="CS1246">
        <f t="shared" si="1087"/>
        <v>407.69190000000003</v>
      </c>
      <c r="CT1246">
        <f t="shared" si="1088"/>
        <v>43205.324400000005</v>
      </c>
      <c r="CU1246">
        <f t="shared" si="1089"/>
        <v>0</v>
      </c>
      <c r="CV1246">
        <f t="shared" si="1090"/>
        <v>148.05000000000001</v>
      </c>
      <c r="CW1246">
        <f t="shared" si="1091"/>
        <v>0.98699999999999999</v>
      </c>
      <c r="CX1246">
        <f t="shared" si="1092"/>
        <v>0</v>
      </c>
      <c r="CY1246">
        <f t="shared" si="1102"/>
        <v>14828.864599999999</v>
      </c>
      <c r="CZ1246">
        <f t="shared" si="1103"/>
        <v>8823.7871999999988</v>
      </c>
      <c r="DC1246" t="s">
        <v>3</v>
      </c>
      <c r="DD1246" t="s">
        <v>3</v>
      </c>
      <c r="DE1246" t="s">
        <v>20</v>
      </c>
      <c r="DF1246" t="s">
        <v>20</v>
      </c>
      <c r="DG1246" t="s">
        <v>20</v>
      </c>
      <c r="DH1246" t="s">
        <v>3</v>
      </c>
      <c r="DI1246" t="s">
        <v>20</v>
      </c>
      <c r="DJ1246" t="s">
        <v>20</v>
      </c>
      <c r="DK1246" t="s">
        <v>3</v>
      </c>
      <c r="DL1246" t="s">
        <v>3</v>
      </c>
      <c r="DM1246" t="s">
        <v>3</v>
      </c>
      <c r="DN1246">
        <v>0</v>
      </c>
      <c r="DO1246">
        <v>0</v>
      </c>
      <c r="DP1246">
        <v>1</v>
      </c>
      <c r="DQ1246">
        <v>1</v>
      </c>
      <c r="DU1246">
        <v>1005</v>
      </c>
      <c r="DV1246" t="s">
        <v>76</v>
      </c>
      <c r="DW1246" t="s">
        <v>76</v>
      </c>
      <c r="DX1246">
        <v>100</v>
      </c>
      <c r="DZ1246" t="s">
        <v>3</v>
      </c>
      <c r="EA1246" t="s">
        <v>3</v>
      </c>
      <c r="EB1246" t="s">
        <v>3</v>
      </c>
      <c r="EC1246" t="s">
        <v>3</v>
      </c>
      <c r="EE1246">
        <v>50757454</v>
      </c>
      <c r="EF1246">
        <v>22</v>
      </c>
      <c r="EG1246" t="s">
        <v>21</v>
      </c>
      <c r="EH1246">
        <v>16</v>
      </c>
      <c r="EI1246" t="s">
        <v>22</v>
      </c>
      <c r="EJ1246">
        <v>1</v>
      </c>
      <c r="EK1246">
        <v>20001</v>
      </c>
      <c r="EL1246" t="s">
        <v>23</v>
      </c>
      <c r="EM1246" t="s">
        <v>24</v>
      </c>
      <c r="EO1246" t="s">
        <v>25</v>
      </c>
      <c r="EQ1246">
        <v>131072</v>
      </c>
      <c r="ER1246">
        <v>1760.83</v>
      </c>
      <c r="ES1246">
        <v>434.24</v>
      </c>
      <c r="ET1246">
        <v>94.25</v>
      </c>
      <c r="EU1246">
        <v>11.63</v>
      </c>
      <c r="EV1246">
        <v>1232.3399999999999</v>
      </c>
      <c r="EW1246">
        <v>141</v>
      </c>
      <c r="EX1246">
        <v>0.94</v>
      </c>
      <c r="EY1246">
        <v>0</v>
      </c>
      <c r="FQ1246">
        <v>0</v>
      </c>
      <c r="FR1246">
        <f t="shared" si="1093"/>
        <v>0</v>
      </c>
      <c r="FS1246">
        <v>0</v>
      </c>
      <c r="FX1246">
        <v>121</v>
      </c>
      <c r="FY1246">
        <v>72</v>
      </c>
      <c r="GA1246" t="s">
        <v>3</v>
      </c>
      <c r="GD1246">
        <v>1</v>
      </c>
      <c r="GF1246">
        <v>1677131192</v>
      </c>
      <c r="GG1246">
        <v>2</v>
      </c>
      <c r="GH1246">
        <v>1</v>
      </c>
      <c r="GI1246">
        <v>4</v>
      </c>
      <c r="GJ1246">
        <v>0</v>
      </c>
      <c r="GK1246">
        <v>0</v>
      </c>
      <c r="GL1246">
        <f t="shared" si="1094"/>
        <v>0</v>
      </c>
      <c r="GM1246">
        <f t="shared" si="1095"/>
        <v>37273.699999999997</v>
      </c>
      <c r="GN1246">
        <f t="shared" si="1096"/>
        <v>37273.699999999997</v>
      </c>
      <c r="GO1246">
        <f t="shared" si="1097"/>
        <v>0</v>
      </c>
      <c r="GP1246">
        <f t="shared" si="1098"/>
        <v>0</v>
      </c>
      <c r="GR1246">
        <v>0</v>
      </c>
      <c r="GS1246">
        <v>3</v>
      </c>
      <c r="GT1246">
        <v>0</v>
      </c>
      <c r="GU1246" t="s">
        <v>3</v>
      </c>
      <c r="GV1246">
        <f t="shared" si="1099"/>
        <v>0</v>
      </c>
      <c r="GW1246">
        <v>1</v>
      </c>
      <c r="GX1246">
        <f t="shared" si="1100"/>
        <v>0</v>
      </c>
      <c r="HA1246">
        <v>0</v>
      </c>
      <c r="HB1246">
        <v>0</v>
      </c>
      <c r="HC1246">
        <f t="shared" si="1101"/>
        <v>0</v>
      </c>
      <c r="HE1246" t="s">
        <v>3</v>
      </c>
      <c r="HF1246" t="s">
        <v>3</v>
      </c>
      <c r="HM1246" t="s">
        <v>3</v>
      </c>
      <c r="HN1246" t="s">
        <v>26</v>
      </c>
      <c r="HO1246" t="s">
        <v>27</v>
      </c>
      <c r="HP1246" t="s">
        <v>22</v>
      </c>
      <c r="HQ1246" t="s">
        <v>22</v>
      </c>
      <c r="IK1246">
        <v>0</v>
      </c>
    </row>
    <row r="1247" spans="1:245" x14ac:dyDescent="0.2">
      <c r="A1247">
        <v>18</v>
      </c>
      <c r="B1247">
        <v>1</v>
      </c>
      <c r="C1247">
        <v>1628</v>
      </c>
      <c r="E1247" t="s">
        <v>716</v>
      </c>
      <c r="F1247" t="s">
        <v>87</v>
      </c>
      <c r="G1247" t="s">
        <v>88</v>
      </c>
      <c r="H1247" t="str">
        <f>'1.Ведомость'!C393</f>
        <v>м2</v>
      </c>
      <c r="I1247">
        <f>I1246*J1247</f>
        <v>16.100000000000001</v>
      </c>
      <c r="J1247">
        <v>57.295373665480426</v>
      </c>
      <c r="K1247">
        <v>57.295373699999999</v>
      </c>
      <c r="O1247">
        <f t="shared" si="1071"/>
        <v>19596.71</v>
      </c>
      <c r="P1247">
        <f t="shared" si="1072"/>
        <v>19596.71</v>
      </c>
      <c r="Q1247">
        <f t="shared" si="1073"/>
        <v>0</v>
      </c>
      <c r="R1247">
        <f t="shared" si="1074"/>
        <v>0</v>
      </c>
      <c r="S1247">
        <f t="shared" si="1075"/>
        <v>0</v>
      </c>
      <c r="T1247">
        <f t="shared" si="1076"/>
        <v>0</v>
      </c>
      <c r="U1247">
        <f t="shared" si="1077"/>
        <v>0</v>
      </c>
      <c r="V1247">
        <f t="shared" si="1078"/>
        <v>0</v>
      </c>
      <c r="W1247">
        <f t="shared" si="1079"/>
        <v>0</v>
      </c>
      <c r="X1247">
        <f t="shared" si="1080"/>
        <v>0</v>
      </c>
      <c r="Y1247">
        <f t="shared" si="1081"/>
        <v>0</v>
      </c>
      <c r="AA1247">
        <v>51651743</v>
      </c>
      <c r="AB1247">
        <f t="shared" si="1082"/>
        <v>133.61000000000001</v>
      </c>
      <c r="AC1247">
        <f t="shared" si="1083"/>
        <v>133.61000000000001</v>
      </c>
      <c r="AD1247">
        <f>ROUND((((ET1247)-(EU1247))+AE1247),2)</f>
        <v>0</v>
      </c>
      <c r="AE1247">
        <f>ROUND((EU1247),2)</f>
        <v>0</v>
      </c>
      <c r="AF1247">
        <f>ROUND((EV1247),2)</f>
        <v>0</v>
      </c>
      <c r="AG1247">
        <f t="shared" si="1084"/>
        <v>0</v>
      </c>
      <c r="AH1247">
        <f>(EW1247)</f>
        <v>0</v>
      </c>
      <c r="AI1247">
        <f>(EX1247)</f>
        <v>0</v>
      </c>
      <c r="AJ1247">
        <f t="shared" si="1085"/>
        <v>0</v>
      </c>
      <c r="AK1247">
        <v>133.61000000000001</v>
      </c>
      <c r="AL1247">
        <v>133.61000000000001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1</v>
      </c>
      <c r="AW1247">
        <v>1</v>
      </c>
      <c r="AZ1247">
        <v>1</v>
      </c>
      <c r="BA1247">
        <v>1</v>
      </c>
      <c r="BB1247">
        <v>1</v>
      </c>
      <c r="BC1247">
        <v>9.11</v>
      </c>
      <c r="BD1247" t="s">
        <v>3</v>
      </c>
      <c r="BE1247" t="s">
        <v>3</v>
      </c>
      <c r="BF1247" t="s">
        <v>3</v>
      </c>
      <c r="BG1247" t="s">
        <v>3</v>
      </c>
      <c r="BH1247">
        <v>3</v>
      </c>
      <c r="BI1247">
        <v>1</v>
      </c>
      <c r="BJ1247" t="s">
        <v>89</v>
      </c>
      <c r="BM1247">
        <v>500001</v>
      </c>
      <c r="BN1247">
        <v>0</v>
      </c>
      <c r="BO1247" t="s">
        <v>3</v>
      </c>
      <c r="BP1247">
        <v>0</v>
      </c>
      <c r="BQ1247">
        <v>8</v>
      </c>
      <c r="BR1247">
        <v>0</v>
      </c>
      <c r="BS1247">
        <v>1</v>
      </c>
      <c r="BT1247">
        <v>1</v>
      </c>
      <c r="BU1247">
        <v>1</v>
      </c>
      <c r="BV1247">
        <v>1</v>
      </c>
      <c r="BW1247">
        <v>1</v>
      </c>
      <c r="BX1247">
        <v>1</v>
      </c>
      <c r="BY1247" t="s">
        <v>3</v>
      </c>
      <c r="BZ1247">
        <v>0</v>
      </c>
      <c r="CA1247">
        <v>0</v>
      </c>
      <c r="CB1247" t="s">
        <v>3</v>
      </c>
      <c r="CE1247">
        <v>0</v>
      </c>
      <c r="CF1247">
        <v>0</v>
      </c>
      <c r="CG1247">
        <v>0</v>
      </c>
      <c r="CM1247">
        <v>0</v>
      </c>
      <c r="CN1247" t="s">
        <v>3</v>
      </c>
      <c r="CO1247">
        <v>0</v>
      </c>
      <c r="CP1247">
        <f t="shared" si="1086"/>
        <v>19596.71</v>
      </c>
      <c r="CQ1247">
        <f t="shared" si="1110"/>
        <v>1217.1871000000001</v>
      </c>
      <c r="CR1247">
        <f t="shared" si="1111"/>
        <v>0</v>
      </c>
      <c r="CS1247">
        <f t="shared" si="1087"/>
        <v>0</v>
      </c>
      <c r="CT1247">
        <f t="shared" si="1088"/>
        <v>0</v>
      </c>
      <c r="CU1247">
        <f t="shared" si="1089"/>
        <v>0</v>
      </c>
      <c r="CV1247">
        <f t="shared" si="1090"/>
        <v>0</v>
      </c>
      <c r="CW1247">
        <f t="shared" si="1091"/>
        <v>0</v>
      </c>
      <c r="CX1247">
        <f t="shared" si="1092"/>
        <v>0</v>
      </c>
      <c r="CY1247">
        <f t="shared" si="1102"/>
        <v>0</v>
      </c>
      <c r="CZ1247">
        <f t="shared" si="1103"/>
        <v>0</v>
      </c>
      <c r="DC1247" t="s">
        <v>3</v>
      </c>
      <c r="DD1247" t="s">
        <v>3</v>
      </c>
      <c r="DE1247" t="s">
        <v>3</v>
      </c>
      <c r="DF1247" t="s">
        <v>3</v>
      </c>
      <c r="DG1247" t="s">
        <v>3</v>
      </c>
      <c r="DH1247" t="s">
        <v>3</v>
      </c>
      <c r="DI1247" t="s">
        <v>3</v>
      </c>
      <c r="DJ1247" t="s">
        <v>3</v>
      </c>
      <c r="DK1247" t="s">
        <v>3</v>
      </c>
      <c r="DL1247" t="s">
        <v>3</v>
      </c>
      <c r="DM1247" t="s">
        <v>3</v>
      </c>
      <c r="DN1247">
        <v>0</v>
      </c>
      <c r="DO1247">
        <v>0</v>
      </c>
      <c r="DP1247">
        <v>1</v>
      </c>
      <c r="DQ1247">
        <v>1</v>
      </c>
      <c r="DU1247">
        <v>1005</v>
      </c>
      <c r="DV1247" t="s">
        <v>52</v>
      </c>
      <c r="DW1247" t="s">
        <v>52</v>
      </c>
      <c r="DX1247">
        <v>1</v>
      </c>
      <c r="DZ1247" t="s">
        <v>3</v>
      </c>
      <c r="EA1247" t="s">
        <v>3</v>
      </c>
      <c r="EB1247" t="s">
        <v>3</v>
      </c>
      <c r="EC1247" t="s">
        <v>3</v>
      </c>
      <c r="EE1247">
        <v>50757674</v>
      </c>
      <c r="EF1247">
        <v>8</v>
      </c>
      <c r="EG1247" t="s">
        <v>46</v>
      </c>
      <c r="EH1247">
        <v>0</v>
      </c>
      <c r="EI1247" t="s">
        <v>3</v>
      </c>
      <c r="EJ1247">
        <v>1</v>
      </c>
      <c r="EK1247">
        <v>500001</v>
      </c>
      <c r="EL1247" t="s">
        <v>47</v>
      </c>
      <c r="EM1247" t="s">
        <v>48</v>
      </c>
      <c r="EO1247" t="s">
        <v>3</v>
      </c>
      <c r="EQ1247">
        <v>0</v>
      </c>
      <c r="ER1247">
        <v>133.61000000000001</v>
      </c>
      <c r="ES1247">
        <v>133.61000000000001</v>
      </c>
      <c r="ET1247">
        <v>0</v>
      </c>
      <c r="EU1247">
        <v>0</v>
      </c>
      <c r="EV1247">
        <v>0</v>
      </c>
      <c r="EW1247">
        <v>0</v>
      </c>
      <c r="EX1247">
        <v>0</v>
      </c>
      <c r="FQ1247">
        <v>0</v>
      </c>
      <c r="FR1247">
        <f t="shared" si="1093"/>
        <v>0</v>
      </c>
      <c r="FS1247">
        <v>0</v>
      </c>
      <c r="FX1247">
        <v>0</v>
      </c>
      <c r="FY1247">
        <v>0</v>
      </c>
      <c r="GA1247" t="s">
        <v>3</v>
      </c>
      <c r="GD1247">
        <v>1</v>
      </c>
      <c r="GF1247">
        <v>2012835886</v>
      </c>
      <c r="GG1247">
        <v>2</v>
      </c>
      <c r="GH1247">
        <v>1</v>
      </c>
      <c r="GI1247">
        <v>4</v>
      </c>
      <c r="GJ1247">
        <v>0</v>
      </c>
      <c r="GK1247">
        <v>0</v>
      </c>
      <c r="GL1247">
        <f t="shared" si="1094"/>
        <v>0</v>
      </c>
      <c r="GM1247">
        <f t="shared" si="1095"/>
        <v>19596.71</v>
      </c>
      <c r="GN1247">
        <f t="shared" si="1096"/>
        <v>19596.71</v>
      </c>
      <c r="GO1247">
        <f t="shared" si="1097"/>
        <v>0</v>
      </c>
      <c r="GP1247">
        <f t="shared" si="1098"/>
        <v>0</v>
      </c>
      <c r="GR1247">
        <v>0</v>
      </c>
      <c r="GS1247">
        <v>3</v>
      </c>
      <c r="GT1247">
        <v>0</v>
      </c>
      <c r="GU1247" t="s">
        <v>3</v>
      </c>
      <c r="GV1247">
        <f t="shared" si="1099"/>
        <v>0</v>
      </c>
      <c r="GW1247">
        <v>1</v>
      </c>
      <c r="GX1247">
        <f t="shared" si="1100"/>
        <v>0</v>
      </c>
      <c r="HA1247">
        <v>0</v>
      </c>
      <c r="HB1247">
        <v>0</v>
      </c>
      <c r="HC1247">
        <f t="shared" si="1101"/>
        <v>0</v>
      </c>
      <c r="HE1247" t="s">
        <v>3</v>
      </c>
      <c r="HF1247" t="s">
        <v>3</v>
      </c>
      <c r="HM1247" t="s">
        <v>3</v>
      </c>
      <c r="HN1247" t="s">
        <v>3</v>
      </c>
      <c r="HO1247" t="s">
        <v>3</v>
      </c>
      <c r="HP1247" t="s">
        <v>3</v>
      </c>
      <c r="HQ1247" t="s">
        <v>3</v>
      </c>
      <c r="IK1247">
        <v>0</v>
      </c>
    </row>
    <row r="1248" spans="1:245" x14ac:dyDescent="0.2">
      <c r="A1248">
        <v>18</v>
      </c>
      <c r="B1248">
        <v>1</v>
      </c>
      <c r="C1248">
        <v>1629</v>
      </c>
      <c r="E1248" t="s">
        <v>717</v>
      </c>
      <c r="F1248" t="s">
        <v>91</v>
      </c>
      <c r="G1248" t="s">
        <v>92</v>
      </c>
      <c r="H1248" t="str">
        <f>'1.Ведомость'!C394</f>
        <v>м2</v>
      </c>
      <c r="I1248">
        <f>I1246*J1248</f>
        <v>12</v>
      </c>
      <c r="J1248">
        <v>42.704626334519567</v>
      </c>
      <c r="K1248">
        <v>42.704626300000001</v>
      </c>
      <c r="O1248">
        <f t="shared" si="1071"/>
        <v>14252.05</v>
      </c>
      <c r="P1248">
        <f t="shared" si="1072"/>
        <v>14252.05</v>
      </c>
      <c r="Q1248">
        <f t="shared" si="1073"/>
        <v>0</v>
      </c>
      <c r="R1248">
        <f t="shared" si="1074"/>
        <v>0</v>
      </c>
      <c r="S1248">
        <f t="shared" si="1075"/>
        <v>0</v>
      </c>
      <c r="T1248">
        <f t="shared" si="1076"/>
        <v>0</v>
      </c>
      <c r="U1248">
        <f t="shared" si="1077"/>
        <v>0</v>
      </c>
      <c r="V1248">
        <f t="shared" si="1078"/>
        <v>0</v>
      </c>
      <c r="W1248">
        <f t="shared" si="1079"/>
        <v>0</v>
      </c>
      <c r="X1248">
        <f t="shared" si="1080"/>
        <v>0</v>
      </c>
      <c r="Y1248">
        <f t="shared" si="1081"/>
        <v>0</v>
      </c>
      <c r="AA1248">
        <v>51651743</v>
      </c>
      <c r="AB1248">
        <f t="shared" si="1082"/>
        <v>130.37</v>
      </c>
      <c r="AC1248">
        <f t="shared" si="1083"/>
        <v>130.37</v>
      </c>
      <c r="AD1248">
        <f>ROUND((((ET1248)-(EU1248))+AE1248),2)</f>
        <v>0</v>
      </c>
      <c r="AE1248">
        <f>ROUND((EU1248),2)</f>
        <v>0</v>
      </c>
      <c r="AF1248">
        <f>ROUND((EV1248),2)</f>
        <v>0</v>
      </c>
      <c r="AG1248">
        <f t="shared" si="1084"/>
        <v>0</v>
      </c>
      <c r="AH1248">
        <f>(EW1248)</f>
        <v>0</v>
      </c>
      <c r="AI1248">
        <f>(EX1248)</f>
        <v>0</v>
      </c>
      <c r="AJ1248">
        <f t="shared" si="1085"/>
        <v>0</v>
      </c>
      <c r="AK1248">
        <v>130.37</v>
      </c>
      <c r="AL1248">
        <v>130.37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1</v>
      </c>
      <c r="AW1248">
        <v>1</v>
      </c>
      <c r="AZ1248">
        <v>1</v>
      </c>
      <c r="BA1248">
        <v>1</v>
      </c>
      <c r="BB1248">
        <v>1</v>
      </c>
      <c r="BC1248">
        <v>9.11</v>
      </c>
      <c r="BD1248" t="s">
        <v>3</v>
      </c>
      <c r="BE1248" t="s">
        <v>3</v>
      </c>
      <c r="BF1248" t="s">
        <v>3</v>
      </c>
      <c r="BG1248" t="s">
        <v>3</v>
      </c>
      <c r="BH1248">
        <v>3</v>
      </c>
      <c r="BI1248">
        <v>1</v>
      </c>
      <c r="BJ1248" t="s">
        <v>93</v>
      </c>
      <c r="BM1248">
        <v>500001</v>
      </c>
      <c r="BN1248">
        <v>0</v>
      </c>
      <c r="BO1248" t="s">
        <v>3</v>
      </c>
      <c r="BP1248">
        <v>0</v>
      </c>
      <c r="BQ1248">
        <v>8</v>
      </c>
      <c r="BR1248">
        <v>0</v>
      </c>
      <c r="BS1248">
        <v>1</v>
      </c>
      <c r="BT1248">
        <v>1</v>
      </c>
      <c r="BU1248">
        <v>1</v>
      </c>
      <c r="BV1248">
        <v>1</v>
      </c>
      <c r="BW1248">
        <v>1</v>
      </c>
      <c r="BX1248">
        <v>1</v>
      </c>
      <c r="BY1248" t="s">
        <v>3</v>
      </c>
      <c r="BZ1248">
        <v>0</v>
      </c>
      <c r="CA1248">
        <v>0</v>
      </c>
      <c r="CB1248" t="s">
        <v>3</v>
      </c>
      <c r="CE1248">
        <v>0</v>
      </c>
      <c r="CF1248">
        <v>0</v>
      </c>
      <c r="CG1248">
        <v>0</v>
      </c>
      <c r="CM1248">
        <v>0</v>
      </c>
      <c r="CN1248" t="s">
        <v>3</v>
      </c>
      <c r="CO1248">
        <v>0</v>
      </c>
      <c r="CP1248">
        <f t="shared" si="1086"/>
        <v>14252.05</v>
      </c>
      <c r="CQ1248">
        <f t="shared" si="1110"/>
        <v>1187.6706999999999</v>
      </c>
      <c r="CR1248">
        <f t="shared" si="1111"/>
        <v>0</v>
      </c>
      <c r="CS1248">
        <f t="shared" si="1087"/>
        <v>0</v>
      </c>
      <c r="CT1248">
        <f t="shared" si="1088"/>
        <v>0</v>
      </c>
      <c r="CU1248">
        <f t="shared" si="1089"/>
        <v>0</v>
      </c>
      <c r="CV1248">
        <f t="shared" si="1090"/>
        <v>0</v>
      </c>
      <c r="CW1248">
        <f t="shared" si="1091"/>
        <v>0</v>
      </c>
      <c r="CX1248">
        <f t="shared" si="1092"/>
        <v>0</v>
      </c>
      <c r="CY1248">
        <f t="shared" si="1102"/>
        <v>0</v>
      </c>
      <c r="CZ1248">
        <f t="shared" si="1103"/>
        <v>0</v>
      </c>
      <c r="DC1248" t="s">
        <v>3</v>
      </c>
      <c r="DD1248" t="s">
        <v>3</v>
      </c>
      <c r="DE1248" t="s">
        <v>3</v>
      </c>
      <c r="DF1248" t="s">
        <v>3</v>
      </c>
      <c r="DG1248" t="s">
        <v>3</v>
      </c>
      <c r="DH1248" t="s">
        <v>3</v>
      </c>
      <c r="DI1248" t="s">
        <v>3</v>
      </c>
      <c r="DJ1248" t="s">
        <v>3</v>
      </c>
      <c r="DK1248" t="s">
        <v>3</v>
      </c>
      <c r="DL1248" t="s">
        <v>3</v>
      </c>
      <c r="DM1248" t="s">
        <v>3</v>
      </c>
      <c r="DN1248">
        <v>0</v>
      </c>
      <c r="DO1248">
        <v>0</v>
      </c>
      <c r="DP1248">
        <v>1</v>
      </c>
      <c r="DQ1248">
        <v>1</v>
      </c>
      <c r="DU1248">
        <v>1005</v>
      </c>
      <c r="DV1248" t="s">
        <v>52</v>
      </c>
      <c r="DW1248" t="s">
        <v>52</v>
      </c>
      <c r="DX1248">
        <v>1</v>
      </c>
      <c r="DZ1248" t="s">
        <v>3</v>
      </c>
      <c r="EA1248" t="s">
        <v>3</v>
      </c>
      <c r="EB1248" t="s">
        <v>3</v>
      </c>
      <c r="EC1248" t="s">
        <v>3</v>
      </c>
      <c r="EE1248">
        <v>50757674</v>
      </c>
      <c r="EF1248">
        <v>8</v>
      </c>
      <c r="EG1248" t="s">
        <v>46</v>
      </c>
      <c r="EH1248">
        <v>0</v>
      </c>
      <c r="EI1248" t="s">
        <v>3</v>
      </c>
      <c r="EJ1248">
        <v>1</v>
      </c>
      <c r="EK1248">
        <v>500001</v>
      </c>
      <c r="EL1248" t="s">
        <v>47</v>
      </c>
      <c r="EM1248" t="s">
        <v>48</v>
      </c>
      <c r="EO1248" t="s">
        <v>3</v>
      </c>
      <c r="EQ1248">
        <v>0</v>
      </c>
      <c r="ER1248">
        <v>130.37</v>
      </c>
      <c r="ES1248">
        <v>130.37</v>
      </c>
      <c r="ET1248">
        <v>0</v>
      </c>
      <c r="EU1248">
        <v>0</v>
      </c>
      <c r="EV1248">
        <v>0</v>
      </c>
      <c r="EW1248">
        <v>0</v>
      </c>
      <c r="EX1248">
        <v>0</v>
      </c>
      <c r="FQ1248">
        <v>0</v>
      </c>
      <c r="FR1248">
        <f t="shared" si="1093"/>
        <v>0</v>
      </c>
      <c r="FS1248">
        <v>0</v>
      </c>
      <c r="FX1248">
        <v>0</v>
      </c>
      <c r="FY1248">
        <v>0</v>
      </c>
      <c r="GA1248" t="s">
        <v>3</v>
      </c>
      <c r="GD1248">
        <v>1</v>
      </c>
      <c r="GF1248">
        <v>-1325074599</v>
      </c>
      <c r="GG1248">
        <v>2</v>
      </c>
      <c r="GH1248">
        <v>1</v>
      </c>
      <c r="GI1248">
        <v>4</v>
      </c>
      <c r="GJ1248">
        <v>0</v>
      </c>
      <c r="GK1248">
        <v>0</v>
      </c>
      <c r="GL1248">
        <f t="shared" si="1094"/>
        <v>0</v>
      </c>
      <c r="GM1248">
        <f t="shared" si="1095"/>
        <v>14252.05</v>
      </c>
      <c r="GN1248">
        <f t="shared" si="1096"/>
        <v>14252.05</v>
      </c>
      <c r="GO1248">
        <f t="shared" si="1097"/>
        <v>0</v>
      </c>
      <c r="GP1248">
        <f t="shared" si="1098"/>
        <v>0</v>
      </c>
      <c r="GR1248">
        <v>0</v>
      </c>
      <c r="GS1248">
        <v>3</v>
      </c>
      <c r="GT1248">
        <v>0</v>
      </c>
      <c r="GU1248" t="s">
        <v>3</v>
      </c>
      <c r="GV1248">
        <f t="shared" si="1099"/>
        <v>0</v>
      </c>
      <c r="GW1248">
        <v>1</v>
      </c>
      <c r="GX1248">
        <f t="shared" si="1100"/>
        <v>0</v>
      </c>
      <c r="HA1248">
        <v>0</v>
      </c>
      <c r="HB1248">
        <v>0</v>
      </c>
      <c r="HC1248">
        <f t="shared" si="1101"/>
        <v>0</v>
      </c>
      <c r="HE1248" t="s">
        <v>3</v>
      </c>
      <c r="HF1248" t="s">
        <v>3</v>
      </c>
      <c r="HM1248" t="s">
        <v>3</v>
      </c>
      <c r="HN1248" t="s">
        <v>3</v>
      </c>
      <c r="HO1248" t="s">
        <v>3</v>
      </c>
      <c r="HP1248" t="s">
        <v>3</v>
      </c>
      <c r="HQ1248" t="s">
        <v>3</v>
      </c>
      <c r="IK1248">
        <v>0</v>
      </c>
    </row>
    <row r="1249" spans="1:245" x14ac:dyDescent="0.2">
      <c r="A1249">
        <v>17</v>
      </c>
      <c r="B1249">
        <v>1</v>
      </c>
      <c r="C1249">
        <f>ROW(SmtRes!A1642)</f>
        <v>1642</v>
      </c>
      <c r="D1249">
        <f>ROW(EtalonRes!A1878)</f>
        <v>1878</v>
      </c>
      <c r="E1249" t="s">
        <v>718</v>
      </c>
      <c r="F1249" t="s">
        <v>95</v>
      </c>
      <c r="G1249" t="s">
        <v>96</v>
      </c>
      <c r="H1249" t="s">
        <v>76</v>
      </c>
      <c r="I1249">
        <v>2.9356</v>
      </c>
      <c r="J1249">
        <v>0</v>
      </c>
      <c r="K1249">
        <v>2.9356</v>
      </c>
      <c r="O1249">
        <f t="shared" si="1071"/>
        <v>142298.69</v>
      </c>
      <c r="P1249">
        <f t="shared" si="1072"/>
        <v>11613.02</v>
      </c>
      <c r="Q1249">
        <f t="shared" si="1073"/>
        <v>3852.12</v>
      </c>
      <c r="R1249">
        <f t="shared" si="1074"/>
        <v>1196.82</v>
      </c>
      <c r="S1249">
        <f t="shared" si="1075"/>
        <v>126833.55</v>
      </c>
      <c r="T1249">
        <f t="shared" si="1076"/>
        <v>0</v>
      </c>
      <c r="U1249">
        <f t="shared" si="1077"/>
        <v>434.61558000000002</v>
      </c>
      <c r="V1249">
        <f t="shared" si="1078"/>
        <v>2.8974372000000002</v>
      </c>
      <c r="W1249">
        <f t="shared" si="1079"/>
        <v>0</v>
      </c>
      <c r="X1249">
        <f t="shared" si="1080"/>
        <v>154916.75</v>
      </c>
      <c r="Y1249">
        <f t="shared" si="1081"/>
        <v>92181.87</v>
      </c>
      <c r="AA1249">
        <v>51651743</v>
      </c>
      <c r="AB1249">
        <f t="shared" si="1082"/>
        <v>1827.16</v>
      </c>
      <c r="AC1249">
        <f t="shared" si="1083"/>
        <v>434.24</v>
      </c>
      <c r="AD1249">
        <f>ROUND(((((ET1249*ROUND(1.05,7)))-((EU1249*ROUND(1.05,7))))+AE1249),2)</f>
        <v>98.96</v>
      </c>
      <c r="AE1249">
        <f>ROUND(((EU1249*ROUND(1.05,7))),2)</f>
        <v>12.21</v>
      </c>
      <c r="AF1249">
        <f>ROUND(((EV1249*ROUND(1.05,7))),2)</f>
        <v>1293.96</v>
      </c>
      <c r="AG1249">
        <f t="shared" si="1084"/>
        <v>0</v>
      </c>
      <c r="AH1249">
        <f>((EW1249*ROUND(1.05,7)))</f>
        <v>148.05000000000001</v>
      </c>
      <c r="AI1249">
        <f>((EX1249*ROUND(1.05,7)))</f>
        <v>0.98699999999999999</v>
      </c>
      <c r="AJ1249">
        <f t="shared" si="1085"/>
        <v>0</v>
      </c>
      <c r="AK1249">
        <v>1760.83</v>
      </c>
      <c r="AL1249">
        <v>434.24</v>
      </c>
      <c r="AM1249">
        <v>94.25</v>
      </c>
      <c r="AN1249">
        <v>11.63</v>
      </c>
      <c r="AO1249">
        <v>1232.3399999999999</v>
      </c>
      <c r="AP1249">
        <v>0</v>
      </c>
      <c r="AQ1249">
        <v>141</v>
      </c>
      <c r="AR1249">
        <v>0.94</v>
      </c>
      <c r="AS1249">
        <v>0</v>
      </c>
      <c r="AT1249">
        <v>121</v>
      </c>
      <c r="AU1249">
        <v>72</v>
      </c>
      <c r="AV1249">
        <v>1</v>
      </c>
      <c r="AW1249">
        <v>1</v>
      </c>
      <c r="AZ1249">
        <v>1</v>
      </c>
      <c r="BA1249">
        <v>33.39</v>
      </c>
      <c r="BB1249">
        <v>13.26</v>
      </c>
      <c r="BC1249">
        <v>9.11</v>
      </c>
      <c r="BD1249" t="s">
        <v>3</v>
      </c>
      <c r="BE1249" t="s">
        <v>3</v>
      </c>
      <c r="BF1249" t="s">
        <v>3</v>
      </c>
      <c r="BG1249" t="s">
        <v>3</v>
      </c>
      <c r="BH1249">
        <v>0</v>
      </c>
      <c r="BI1249">
        <v>1</v>
      </c>
      <c r="BJ1249" t="s">
        <v>97</v>
      </c>
      <c r="BM1249">
        <v>20001</v>
      </c>
      <c r="BN1249">
        <v>0</v>
      </c>
      <c r="BO1249" t="s">
        <v>3</v>
      </c>
      <c r="BP1249">
        <v>0</v>
      </c>
      <c r="BQ1249">
        <v>22</v>
      </c>
      <c r="BR1249">
        <v>0</v>
      </c>
      <c r="BS1249">
        <v>33.39</v>
      </c>
      <c r="BT1249">
        <v>1</v>
      </c>
      <c r="BU1249">
        <v>1</v>
      </c>
      <c r="BV1249">
        <v>1</v>
      </c>
      <c r="BW1249">
        <v>1</v>
      </c>
      <c r="BX1249">
        <v>1</v>
      </c>
      <c r="BY1249" t="s">
        <v>3</v>
      </c>
      <c r="BZ1249">
        <v>121</v>
      </c>
      <c r="CA1249">
        <v>72</v>
      </c>
      <c r="CB1249" t="s">
        <v>3</v>
      </c>
      <c r="CE1249">
        <v>0</v>
      </c>
      <c r="CF1249">
        <v>0</v>
      </c>
      <c r="CG1249">
        <v>0</v>
      </c>
      <c r="CM1249">
        <v>0</v>
      </c>
      <c r="CN1249" t="s">
        <v>19</v>
      </c>
      <c r="CO1249">
        <v>0</v>
      </c>
      <c r="CP1249">
        <f t="shared" si="1086"/>
        <v>142298.69</v>
      </c>
      <c r="CQ1249">
        <f t="shared" si="1110"/>
        <v>3955.9263999999998</v>
      </c>
      <c r="CR1249">
        <f t="shared" si="1111"/>
        <v>1312.2095999999999</v>
      </c>
      <c r="CS1249">
        <f t="shared" si="1087"/>
        <v>407.69190000000003</v>
      </c>
      <c r="CT1249">
        <f t="shared" si="1088"/>
        <v>43205.324400000005</v>
      </c>
      <c r="CU1249">
        <f t="shared" si="1089"/>
        <v>0</v>
      </c>
      <c r="CV1249">
        <f t="shared" si="1090"/>
        <v>148.05000000000001</v>
      </c>
      <c r="CW1249">
        <f t="shared" si="1091"/>
        <v>0.98699999999999999</v>
      </c>
      <c r="CX1249">
        <f t="shared" si="1092"/>
        <v>0</v>
      </c>
      <c r="CY1249">
        <f t="shared" si="1102"/>
        <v>154916.74770000001</v>
      </c>
      <c r="CZ1249">
        <f t="shared" si="1103"/>
        <v>92181.866399999999</v>
      </c>
      <c r="DC1249" t="s">
        <v>3</v>
      </c>
      <c r="DD1249" t="s">
        <v>3</v>
      </c>
      <c r="DE1249" t="s">
        <v>20</v>
      </c>
      <c r="DF1249" t="s">
        <v>20</v>
      </c>
      <c r="DG1249" t="s">
        <v>20</v>
      </c>
      <c r="DH1249" t="s">
        <v>3</v>
      </c>
      <c r="DI1249" t="s">
        <v>20</v>
      </c>
      <c r="DJ1249" t="s">
        <v>20</v>
      </c>
      <c r="DK1249" t="s">
        <v>3</v>
      </c>
      <c r="DL1249" t="s">
        <v>3</v>
      </c>
      <c r="DM1249" t="s">
        <v>3</v>
      </c>
      <c r="DN1249">
        <v>0</v>
      </c>
      <c r="DO1249">
        <v>0</v>
      </c>
      <c r="DP1249">
        <v>1</v>
      </c>
      <c r="DQ1249">
        <v>1</v>
      </c>
      <c r="DU1249">
        <v>1005</v>
      </c>
      <c r="DV1249" t="s">
        <v>76</v>
      </c>
      <c r="DW1249" t="s">
        <v>76</v>
      </c>
      <c r="DX1249">
        <v>100</v>
      </c>
      <c r="DZ1249" t="s">
        <v>3</v>
      </c>
      <c r="EA1249" t="s">
        <v>3</v>
      </c>
      <c r="EB1249" t="s">
        <v>3</v>
      </c>
      <c r="EC1249" t="s">
        <v>3</v>
      </c>
      <c r="EE1249">
        <v>50757454</v>
      </c>
      <c r="EF1249">
        <v>22</v>
      </c>
      <c r="EG1249" t="s">
        <v>21</v>
      </c>
      <c r="EH1249">
        <v>16</v>
      </c>
      <c r="EI1249" t="s">
        <v>22</v>
      </c>
      <c r="EJ1249">
        <v>1</v>
      </c>
      <c r="EK1249">
        <v>20001</v>
      </c>
      <c r="EL1249" t="s">
        <v>23</v>
      </c>
      <c r="EM1249" t="s">
        <v>24</v>
      </c>
      <c r="EO1249" t="s">
        <v>25</v>
      </c>
      <c r="EQ1249">
        <v>131072</v>
      </c>
      <c r="ER1249">
        <v>1760.83</v>
      </c>
      <c r="ES1249">
        <v>434.24</v>
      </c>
      <c r="ET1249">
        <v>94.25</v>
      </c>
      <c r="EU1249">
        <v>11.63</v>
      </c>
      <c r="EV1249">
        <v>1232.3399999999999</v>
      </c>
      <c r="EW1249">
        <v>141</v>
      </c>
      <c r="EX1249">
        <v>0.94</v>
      </c>
      <c r="EY1249">
        <v>0</v>
      </c>
      <c r="FQ1249">
        <v>0</v>
      </c>
      <c r="FR1249">
        <f t="shared" si="1093"/>
        <v>0</v>
      </c>
      <c r="FS1249">
        <v>0</v>
      </c>
      <c r="FX1249">
        <v>121</v>
      </c>
      <c r="FY1249">
        <v>72</v>
      </c>
      <c r="GA1249" t="s">
        <v>3</v>
      </c>
      <c r="GD1249">
        <v>1</v>
      </c>
      <c r="GF1249">
        <v>2063072167</v>
      </c>
      <c r="GG1249">
        <v>2</v>
      </c>
      <c r="GH1249">
        <v>1</v>
      </c>
      <c r="GI1249">
        <v>4</v>
      </c>
      <c r="GJ1249">
        <v>0</v>
      </c>
      <c r="GK1249">
        <v>0</v>
      </c>
      <c r="GL1249">
        <f t="shared" si="1094"/>
        <v>0</v>
      </c>
      <c r="GM1249">
        <f t="shared" si="1095"/>
        <v>389397.31</v>
      </c>
      <c r="GN1249">
        <f t="shared" si="1096"/>
        <v>389397.31</v>
      </c>
      <c r="GO1249">
        <f t="shared" si="1097"/>
        <v>0</v>
      </c>
      <c r="GP1249">
        <f t="shared" si="1098"/>
        <v>0</v>
      </c>
      <c r="GR1249">
        <v>0</v>
      </c>
      <c r="GS1249">
        <v>3</v>
      </c>
      <c r="GT1249">
        <v>0</v>
      </c>
      <c r="GU1249" t="s">
        <v>3</v>
      </c>
      <c r="GV1249">
        <f t="shared" si="1099"/>
        <v>0</v>
      </c>
      <c r="GW1249">
        <v>1</v>
      </c>
      <c r="GX1249">
        <f t="shared" si="1100"/>
        <v>0</v>
      </c>
      <c r="HA1249">
        <v>0</v>
      </c>
      <c r="HB1249">
        <v>0</v>
      </c>
      <c r="HC1249">
        <f t="shared" si="1101"/>
        <v>0</v>
      </c>
      <c r="HE1249" t="s">
        <v>3</v>
      </c>
      <c r="HF1249" t="s">
        <v>3</v>
      </c>
      <c r="HM1249" t="s">
        <v>3</v>
      </c>
      <c r="HN1249" t="s">
        <v>26</v>
      </c>
      <c r="HO1249" t="s">
        <v>27</v>
      </c>
      <c r="HP1249" t="s">
        <v>22</v>
      </c>
      <c r="HQ1249" t="s">
        <v>22</v>
      </c>
      <c r="IK1249">
        <v>0</v>
      </c>
    </row>
    <row r="1250" spans="1:245" x14ac:dyDescent="0.2">
      <c r="A1250">
        <v>18</v>
      </c>
      <c r="B1250">
        <v>1</v>
      </c>
      <c r="C1250">
        <v>1641</v>
      </c>
      <c r="E1250" t="s">
        <v>719</v>
      </c>
      <c r="F1250" t="s">
        <v>99</v>
      </c>
      <c r="G1250" t="s">
        <v>100</v>
      </c>
      <c r="H1250" t="str">
        <f>'1.Ведомость'!C396</f>
        <v>м2</v>
      </c>
      <c r="I1250">
        <f>I1249*J1250</f>
        <v>293.56</v>
      </c>
      <c r="J1250">
        <v>100</v>
      </c>
      <c r="K1250">
        <v>100</v>
      </c>
      <c r="O1250">
        <f t="shared" si="1071"/>
        <v>407300.7</v>
      </c>
      <c r="P1250">
        <f t="shared" si="1072"/>
        <v>407300.7</v>
      </c>
      <c r="Q1250">
        <f t="shared" si="1073"/>
        <v>0</v>
      </c>
      <c r="R1250">
        <f t="shared" si="1074"/>
        <v>0</v>
      </c>
      <c r="S1250">
        <f t="shared" si="1075"/>
        <v>0</v>
      </c>
      <c r="T1250">
        <f t="shared" si="1076"/>
        <v>0</v>
      </c>
      <c r="U1250">
        <f t="shared" si="1077"/>
        <v>0</v>
      </c>
      <c r="V1250">
        <f t="shared" si="1078"/>
        <v>0</v>
      </c>
      <c r="W1250">
        <f t="shared" si="1079"/>
        <v>0</v>
      </c>
      <c r="X1250">
        <f t="shared" si="1080"/>
        <v>0</v>
      </c>
      <c r="Y1250">
        <f t="shared" si="1081"/>
        <v>0</v>
      </c>
      <c r="AA1250">
        <v>51651743</v>
      </c>
      <c r="AB1250">
        <f t="shared" si="1082"/>
        <v>152.30000000000001</v>
      </c>
      <c r="AC1250">
        <f t="shared" si="1083"/>
        <v>152.30000000000001</v>
      </c>
      <c r="AD1250">
        <f t="shared" ref="AD1250:AD1259" si="1112">ROUND((((ET1250)-(EU1250))+AE1250),2)</f>
        <v>0</v>
      </c>
      <c r="AE1250">
        <f t="shared" ref="AE1250:AE1259" si="1113">ROUND((EU1250),2)</f>
        <v>0</v>
      </c>
      <c r="AF1250">
        <f t="shared" ref="AF1250:AF1259" si="1114">ROUND((EV1250),2)</f>
        <v>0</v>
      </c>
      <c r="AG1250">
        <f t="shared" si="1084"/>
        <v>0</v>
      </c>
      <c r="AH1250">
        <f t="shared" ref="AH1250:AH1259" si="1115">(EW1250)</f>
        <v>0</v>
      </c>
      <c r="AI1250">
        <f t="shared" ref="AI1250:AI1259" si="1116">(EX1250)</f>
        <v>0</v>
      </c>
      <c r="AJ1250">
        <f t="shared" si="1085"/>
        <v>0</v>
      </c>
      <c r="AK1250">
        <v>152.30000000000001</v>
      </c>
      <c r="AL1250">
        <v>152.30000000000001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1</v>
      </c>
      <c r="AW1250">
        <v>1</v>
      </c>
      <c r="AZ1250">
        <v>1</v>
      </c>
      <c r="BA1250">
        <v>1</v>
      </c>
      <c r="BB1250">
        <v>1</v>
      </c>
      <c r="BC1250">
        <v>9.11</v>
      </c>
      <c r="BD1250" t="s">
        <v>3</v>
      </c>
      <c r="BE1250" t="s">
        <v>3</v>
      </c>
      <c r="BF1250" t="s">
        <v>3</v>
      </c>
      <c r="BG1250" t="s">
        <v>3</v>
      </c>
      <c r="BH1250">
        <v>3</v>
      </c>
      <c r="BI1250">
        <v>1</v>
      </c>
      <c r="BJ1250" t="s">
        <v>101</v>
      </c>
      <c r="BM1250">
        <v>500001</v>
      </c>
      <c r="BN1250">
        <v>0</v>
      </c>
      <c r="BO1250" t="s">
        <v>3</v>
      </c>
      <c r="BP1250">
        <v>0</v>
      </c>
      <c r="BQ1250">
        <v>8</v>
      </c>
      <c r="BR1250">
        <v>0</v>
      </c>
      <c r="BS1250">
        <v>1</v>
      </c>
      <c r="BT1250">
        <v>1</v>
      </c>
      <c r="BU1250">
        <v>1</v>
      </c>
      <c r="BV1250">
        <v>1</v>
      </c>
      <c r="BW1250">
        <v>1</v>
      </c>
      <c r="BX1250">
        <v>1</v>
      </c>
      <c r="BY1250" t="s">
        <v>3</v>
      </c>
      <c r="BZ1250">
        <v>0</v>
      </c>
      <c r="CA1250">
        <v>0</v>
      </c>
      <c r="CB1250" t="s">
        <v>3</v>
      </c>
      <c r="CE1250">
        <v>0</v>
      </c>
      <c r="CF1250">
        <v>0</v>
      </c>
      <c r="CG1250">
        <v>0</v>
      </c>
      <c r="CM1250">
        <v>0</v>
      </c>
      <c r="CN1250" t="s">
        <v>3</v>
      </c>
      <c r="CO1250">
        <v>0</v>
      </c>
      <c r="CP1250">
        <f t="shared" si="1086"/>
        <v>407300.7</v>
      </c>
      <c r="CQ1250">
        <f t="shared" si="1110"/>
        <v>1387.453</v>
      </c>
      <c r="CR1250">
        <f t="shared" si="1111"/>
        <v>0</v>
      </c>
      <c r="CS1250">
        <f t="shared" si="1087"/>
        <v>0</v>
      </c>
      <c r="CT1250">
        <f t="shared" si="1088"/>
        <v>0</v>
      </c>
      <c r="CU1250">
        <f t="shared" si="1089"/>
        <v>0</v>
      </c>
      <c r="CV1250">
        <f t="shared" si="1090"/>
        <v>0</v>
      </c>
      <c r="CW1250">
        <f t="shared" si="1091"/>
        <v>0</v>
      </c>
      <c r="CX1250">
        <f t="shared" si="1092"/>
        <v>0</v>
      </c>
      <c r="CY1250">
        <f t="shared" si="1102"/>
        <v>0</v>
      </c>
      <c r="CZ1250">
        <f t="shared" si="1103"/>
        <v>0</v>
      </c>
      <c r="DC1250" t="s">
        <v>3</v>
      </c>
      <c r="DD1250" t="s">
        <v>3</v>
      </c>
      <c r="DE1250" t="s">
        <v>3</v>
      </c>
      <c r="DF1250" t="s">
        <v>3</v>
      </c>
      <c r="DG1250" t="s">
        <v>3</v>
      </c>
      <c r="DH1250" t="s">
        <v>3</v>
      </c>
      <c r="DI1250" t="s">
        <v>3</v>
      </c>
      <c r="DJ1250" t="s">
        <v>3</v>
      </c>
      <c r="DK1250" t="s">
        <v>3</v>
      </c>
      <c r="DL1250" t="s">
        <v>3</v>
      </c>
      <c r="DM1250" t="s">
        <v>3</v>
      </c>
      <c r="DN1250">
        <v>0</v>
      </c>
      <c r="DO1250">
        <v>0</v>
      </c>
      <c r="DP1250">
        <v>1</v>
      </c>
      <c r="DQ1250">
        <v>1</v>
      </c>
      <c r="DU1250">
        <v>1005</v>
      </c>
      <c r="DV1250" t="s">
        <v>52</v>
      </c>
      <c r="DW1250" t="s">
        <v>52</v>
      </c>
      <c r="DX1250">
        <v>1</v>
      </c>
      <c r="DZ1250" t="s">
        <v>3</v>
      </c>
      <c r="EA1250" t="s">
        <v>3</v>
      </c>
      <c r="EB1250" t="s">
        <v>3</v>
      </c>
      <c r="EC1250" t="s">
        <v>3</v>
      </c>
      <c r="EE1250">
        <v>50757674</v>
      </c>
      <c r="EF1250">
        <v>8</v>
      </c>
      <c r="EG1250" t="s">
        <v>46</v>
      </c>
      <c r="EH1250">
        <v>0</v>
      </c>
      <c r="EI1250" t="s">
        <v>3</v>
      </c>
      <c r="EJ1250">
        <v>1</v>
      </c>
      <c r="EK1250">
        <v>500001</v>
      </c>
      <c r="EL1250" t="s">
        <v>47</v>
      </c>
      <c r="EM1250" t="s">
        <v>48</v>
      </c>
      <c r="EO1250" t="s">
        <v>3</v>
      </c>
      <c r="EQ1250">
        <v>0</v>
      </c>
      <c r="ER1250">
        <v>152.30000000000001</v>
      </c>
      <c r="ES1250">
        <v>152.30000000000001</v>
      </c>
      <c r="ET1250">
        <v>0</v>
      </c>
      <c r="EU1250">
        <v>0</v>
      </c>
      <c r="EV1250">
        <v>0</v>
      </c>
      <c r="EW1250">
        <v>0</v>
      </c>
      <c r="EX1250">
        <v>0</v>
      </c>
      <c r="FQ1250">
        <v>0</v>
      </c>
      <c r="FR1250">
        <f t="shared" si="1093"/>
        <v>0</v>
      </c>
      <c r="FS1250">
        <v>0</v>
      </c>
      <c r="FX1250">
        <v>0</v>
      </c>
      <c r="FY1250">
        <v>0</v>
      </c>
      <c r="GA1250" t="s">
        <v>3</v>
      </c>
      <c r="GD1250">
        <v>1</v>
      </c>
      <c r="GF1250">
        <v>-1977319999</v>
      </c>
      <c r="GG1250">
        <v>2</v>
      </c>
      <c r="GH1250">
        <v>1</v>
      </c>
      <c r="GI1250">
        <v>4</v>
      </c>
      <c r="GJ1250">
        <v>0</v>
      </c>
      <c r="GK1250">
        <v>0</v>
      </c>
      <c r="GL1250">
        <f t="shared" si="1094"/>
        <v>0</v>
      </c>
      <c r="GM1250">
        <f t="shared" si="1095"/>
        <v>407300.7</v>
      </c>
      <c r="GN1250">
        <f t="shared" si="1096"/>
        <v>407300.7</v>
      </c>
      <c r="GO1250">
        <f t="shared" si="1097"/>
        <v>0</v>
      </c>
      <c r="GP1250">
        <f t="shared" si="1098"/>
        <v>0</v>
      </c>
      <c r="GR1250">
        <v>0</v>
      </c>
      <c r="GS1250">
        <v>3</v>
      </c>
      <c r="GT1250">
        <v>0</v>
      </c>
      <c r="GU1250" t="s">
        <v>3</v>
      </c>
      <c r="GV1250">
        <f t="shared" si="1099"/>
        <v>0</v>
      </c>
      <c r="GW1250">
        <v>1</v>
      </c>
      <c r="GX1250">
        <f t="shared" si="1100"/>
        <v>0</v>
      </c>
      <c r="HA1250">
        <v>0</v>
      </c>
      <c r="HB1250">
        <v>0</v>
      </c>
      <c r="HC1250">
        <f t="shared" si="1101"/>
        <v>0</v>
      </c>
      <c r="HE1250" t="s">
        <v>3</v>
      </c>
      <c r="HF1250" t="s">
        <v>3</v>
      </c>
      <c r="HM1250" t="s">
        <v>3</v>
      </c>
      <c r="HN1250" t="s">
        <v>3</v>
      </c>
      <c r="HO1250" t="s">
        <v>3</v>
      </c>
      <c r="HP1250" t="s">
        <v>3</v>
      </c>
      <c r="HQ1250" t="s">
        <v>3</v>
      </c>
      <c r="IK1250">
        <v>0</v>
      </c>
    </row>
    <row r="1251" spans="1:245" x14ac:dyDescent="0.2">
      <c r="A1251">
        <v>18</v>
      </c>
      <c r="B1251">
        <v>1</v>
      </c>
      <c r="C1251">
        <v>1642</v>
      </c>
      <c r="E1251" t="s">
        <v>720</v>
      </c>
      <c r="F1251" t="s">
        <v>103</v>
      </c>
      <c r="G1251" t="s">
        <v>104</v>
      </c>
      <c r="H1251" t="str">
        <f>'1.Ведомость'!C397</f>
        <v>т</v>
      </c>
      <c r="I1251">
        <f>I1249*J1251</f>
        <v>0.15</v>
      </c>
      <c r="J1251">
        <v>5.1096879683880637E-2</v>
      </c>
      <c r="K1251">
        <v>5.1096879999999997E-2</v>
      </c>
      <c r="O1251">
        <f t="shared" si="1071"/>
        <v>41539.629999999997</v>
      </c>
      <c r="P1251">
        <f t="shared" si="1072"/>
        <v>41539.629999999997</v>
      </c>
      <c r="Q1251">
        <f t="shared" si="1073"/>
        <v>0</v>
      </c>
      <c r="R1251">
        <f t="shared" si="1074"/>
        <v>0</v>
      </c>
      <c r="S1251">
        <f t="shared" si="1075"/>
        <v>0</v>
      </c>
      <c r="T1251">
        <f t="shared" si="1076"/>
        <v>0</v>
      </c>
      <c r="U1251">
        <f t="shared" si="1077"/>
        <v>0</v>
      </c>
      <c r="V1251">
        <f t="shared" si="1078"/>
        <v>0</v>
      </c>
      <c r="W1251">
        <f t="shared" si="1079"/>
        <v>0</v>
      </c>
      <c r="X1251">
        <f t="shared" si="1080"/>
        <v>0</v>
      </c>
      <c r="Y1251">
        <f t="shared" si="1081"/>
        <v>0</v>
      </c>
      <c r="AA1251">
        <v>51651743</v>
      </c>
      <c r="AB1251">
        <f t="shared" si="1082"/>
        <v>30398.560000000001</v>
      </c>
      <c r="AC1251">
        <f t="shared" si="1083"/>
        <v>30398.560000000001</v>
      </c>
      <c r="AD1251">
        <f t="shared" si="1112"/>
        <v>0</v>
      </c>
      <c r="AE1251">
        <f t="shared" si="1113"/>
        <v>0</v>
      </c>
      <c r="AF1251">
        <f t="shared" si="1114"/>
        <v>0</v>
      </c>
      <c r="AG1251">
        <f t="shared" si="1084"/>
        <v>0</v>
      </c>
      <c r="AH1251">
        <f t="shared" si="1115"/>
        <v>0</v>
      </c>
      <c r="AI1251">
        <f t="shared" si="1116"/>
        <v>0</v>
      </c>
      <c r="AJ1251">
        <f t="shared" si="1085"/>
        <v>0</v>
      </c>
      <c r="AK1251">
        <v>30398.560000000001</v>
      </c>
      <c r="AL1251">
        <v>30398.560000000001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1</v>
      </c>
      <c r="AW1251">
        <v>1</v>
      </c>
      <c r="AZ1251">
        <v>1</v>
      </c>
      <c r="BA1251">
        <v>1</v>
      </c>
      <c r="BB1251">
        <v>1</v>
      </c>
      <c r="BC1251">
        <v>9.11</v>
      </c>
      <c r="BD1251" t="s">
        <v>3</v>
      </c>
      <c r="BE1251" t="s">
        <v>3</v>
      </c>
      <c r="BF1251" t="s">
        <v>3</v>
      </c>
      <c r="BG1251" t="s">
        <v>3</v>
      </c>
      <c r="BH1251">
        <v>3</v>
      </c>
      <c r="BI1251">
        <v>1</v>
      </c>
      <c r="BJ1251" t="s">
        <v>106</v>
      </c>
      <c r="BM1251">
        <v>500001</v>
      </c>
      <c r="BN1251">
        <v>0</v>
      </c>
      <c r="BO1251" t="s">
        <v>3</v>
      </c>
      <c r="BP1251">
        <v>0</v>
      </c>
      <c r="BQ1251">
        <v>8</v>
      </c>
      <c r="BR1251">
        <v>0</v>
      </c>
      <c r="BS1251">
        <v>1</v>
      </c>
      <c r="BT1251">
        <v>1</v>
      </c>
      <c r="BU1251">
        <v>1</v>
      </c>
      <c r="BV1251">
        <v>1</v>
      </c>
      <c r="BW1251">
        <v>1</v>
      </c>
      <c r="BX1251">
        <v>1</v>
      </c>
      <c r="BY1251" t="s">
        <v>3</v>
      </c>
      <c r="BZ1251">
        <v>0</v>
      </c>
      <c r="CA1251">
        <v>0</v>
      </c>
      <c r="CB1251" t="s">
        <v>3</v>
      </c>
      <c r="CE1251">
        <v>0</v>
      </c>
      <c r="CF1251">
        <v>0</v>
      </c>
      <c r="CG1251">
        <v>0</v>
      </c>
      <c r="CM1251">
        <v>0</v>
      </c>
      <c r="CN1251" t="s">
        <v>3</v>
      </c>
      <c r="CO1251">
        <v>0</v>
      </c>
      <c r="CP1251">
        <f t="shared" si="1086"/>
        <v>41539.629999999997</v>
      </c>
      <c r="CQ1251">
        <f t="shared" si="1110"/>
        <v>276930.88160000002</v>
      </c>
      <c r="CR1251">
        <f t="shared" si="1111"/>
        <v>0</v>
      </c>
      <c r="CS1251">
        <f t="shared" si="1087"/>
        <v>0</v>
      </c>
      <c r="CT1251">
        <f t="shared" si="1088"/>
        <v>0</v>
      </c>
      <c r="CU1251">
        <f t="shared" si="1089"/>
        <v>0</v>
      </c>
      <c r="CV1251">
        <f t="shared" si="1090"/>
        <v>0</v>
      </c>
      <c r="CW1251">
        <f t="shared" si="1091"/>
        <v>0</v>
      </c>
      <c r="CX1251">
        <f t="shared" si="1092"/>
        <v>0</v>
      </c>
      <c r="CY1251">
        <f t="shared" si="1102"/>
        <v>0</v>
      </c>
      <c r="CZ1251">
        <f t="shared" si="1103"/>
        <v>0</v>
      </c>
      <c r="DC1251" t="s">
        <v>3</v>
      </c>
      <c r="DD1251" t="s">
        <v>3</v>
      </c>
      <c r="DE1251" t="s">
        <v>3</v>
      </c>
      <c r="DF1251" t="s">
        <v>3</v>
      </c>
      <c r="DG1251" t="s">
        <v>3</v>
      </c>
      <c r="DH1251" t="s">
        <v>3</v>
      </c>
      <c r="DI1251" t="s">
        <v>3</v>
      </c>
      <c r="DJ1251" t="s">
        <v>3</v>
      </c>
      <c r="DK1251" t="s">
        <v>3</v>
      </c>
      <c r="DL1251" t="s">
        <v>3</v>
      </c>
      <c r="DM1251" t="s">
        <v>3</v>
      </c>
      <c r="DN1251">
        <v>0</v>
      </c>
      <c r="DO1251">
        <v>0</v>
      </c>
      <c r="DP1251">
        <v>1</v>
      </c>
      <c r="DQ1251">
        <v>1</v>
      </c>
      <c r="DU1251">
        <v>1009</v>
      </c>
      <c r="DV1251" t="s">
        <v>105</v>
      </c>
      <c r="DW1251" t="s">
        <v>105</v>
      </c>
      <c r="DX1251">
        <v>1000</v>
      </c>
      <c r="DZ1251" t="s">
        <v>3</v>
      </c>
      <c r="EA1251" t="s">
        <v>3</v>
      </c>
      <c r="EB1251" t="s">
        <v>3</v>
      </c>
      <c r="EC1251" t="s">
        <v>3</v>
      </c>
      <c r="EE1251">
        <v>50757674</v>
      </c>
      <c r="EF1251">
        <v>8</v>
      </c>
      <c r="EG1251" t="s">
        <v>46</v>
      </c>
      <c r="EH1251">
        <v>0</v>
      </c>
      <c r="EI1251" t="s">
        <v>3</v>
      </c>
      <c r="EJ1251">
        <v>1</v>
      </c>
      <c r="EK1251">
        <v>500001</v>
      </c>
      <c r="EL1251" t="s">
        <v>47</v>
      </c>
      <c r="EM1251" t="s">
        <v>48</v>
      </c>
      <c r="EO1251" t="s">
        <v>3</v>
      </c>
      <c r="EQ1251">
        <v>0</v>
      </c>
      <c r="ER1251">
        <v>30398.560000000001</v>
      </c>
      <c r="ES1251">
        <v>30398.560000000001</v>
      </c>
      <c r="ET1251">
        <v>0</v>
      </c>
      <c r="EU1251">
        <v>0</v>
      </c>
      <c r="EV1251">
        <v>0</v>
      </c>
      <c r="EW1251">
        <v>0</v>
      </c>
      <c r="EX1251">
        <v>0</v>
      </c>
      <c r="FQ1251">
        <v>0</v>
      </c>
      <c r="FR1251">
        <f t="shared" si="1093"/>
        <v>0</v>
      </c>
      <c r="FS1251">
        <v>0</v>
      </c>
      <c r="FX1251">
        <v>0</v>
      </c>
      <c r="FY1251">
        <v>0</v>
      </c>
      <c r="GA1251" t="s">
        <v>3</v>
      </c>
      <c r="GD1251">
        <v>1</v>
      </c>
      <c r="GF1251">
        <v>-1486911088</v>
      </c>
      <c r="GG1251">
        <v>2</v>
      </c>
      <c r="GH1251">
        <v>1</v>
      </c>
      <c r="GI1251">
        <v>4</v>
      </c>
      <c r="GJ1251">
        <v>0</v>
      </c>
      <c r="GK1251">
        <v>0</v>
      </c>
      <c r="GL1251">
        <f t="shared" si="1094"/>
        <v>0</v>
      </c>
      <c r="GM1251">
        <f t="shared" si="1095"/>
        <v>41539.629999999997</v>
      </c>
      <c r="GN1251">
        <f t="shared" si="1096"/>
        <v>41539.629999999997</v>
      </c>
      <c r="GO1251">
        <f t="shared" si="1097"/>
        <v>0</v>
      </c>
      <c r="GP1251">
        <f t="shared" si="1098"/>
        <v>0</v>
      </c>
      <c r="GR1251">
        <v>0</v>
      </c>
      <c r="GS1251">
        <v>3</v>
      </c>
      <c r="GT1251">
        <v>0</v>
      </c>
      <c r="GU1251" t="s">
        <v>3</v>
      </c>
      <c r="GV1251">
        <f t="shared" si="1099"/>
        <v>0</v>
      </c>
      <c r="GW1251">
        <v>1</v>
      </c>
      <c r="GX1251">
        <f t="shared" si="1100"/>
        <v>0</v>
      </c>
      <c r="HA1251">
        <v>0</v>
      </c>
      <c r="HB1251">
        <v>0</v>
      </c>
      <c r="HC1251">
        <f t="shared" si="1101"/>
        <v>0</v>
      </c>
      <c r="HE1251" t="s">
        <v>3</v>
      </c>
      <c r="HF1251" t="s">
        <v>3</v>
      </c>
      <c r="HM1251" t="s">
        <v>3</v>
      </c>
      <c r="HN1251" t="s">
        <v>3</v>
      </c>
      <c r="HO1251" t="s">
        <v>3</v>
      </c>
      <c r="HP1251" t="s">
        <v>3</v>
      </c>
      <c r="HQ1251" t="s">
        <v>3</v>
      </c>
      <c r="IK1251">
        <v>0</v>
      </c>
    </row>
    <row r="1252" spans="1:245" x14ac:dyDescent="0.2">
      <c r="A1252">
        <v>17</v>
      </c>
      <c r="B1252">
        <v>1</v>
      </c>
      <c r="C1252">
        <f>ROW(SmtRes!A1649)</f>
        <v>1649</v>
      </c>
      <c r="D1252">
        <f>ROW(EtalonRes!A1886)</f>
        <v>1886</v>
      </c>
      <c r="E1252" t="s">
        <v>721</v>
      </c>
      <c r="F1252" t="s">
        <v>108</v>
      </c>
      <c r="G1252" t="s">
        <v>109</v>
      </c>
      <c r="H1252" t="s">
        <v>110</v>
      </c>
      <c r="I1252">
        <v>29.4</v>
      </c>
      <c r="J1252">
        <v>0</v>
      </c>
      <c r="K1252">
        <v>29.4</v>
      </c>
      <c r="O1252">
        <f t="shared" si="1071"/>
        <v>105185.83</v>
      </c>
      <c r="P1252">
        <f t="shared" si="1072"/>
        <v>45478.21</v>
      </c>
      <c r="Q1252">
        <f t="shared" si="1073"/>
        <v>11016.99</v>
      </c>
      <c r="R1252">
        <f t="shared" si="1074"/>
        <v>4898.51</v>
      </c>
      <c r="S1252">
        <f t="shared" si="1075"/>
        <v>48690.63</v>
      </c>
      <c r="T1252">
        <f t="shared" si="1076"/>
        <v>0</v>
      </c>
      <c r="U1252">
        <f t="shared" si="1077"/>
        <v>147</v>
      </c>
      <c r="V1252">
        <f t="shared" si="1078"/>
        <v>12.641999999999999</v>
      </c>
      <c r="W1252">
        <f t="shared" si="1079"/>
        <v>0</v>
      </c>
      <c r="X1252">
        <f t="shared" si="1080"/>
        <v>51981.47</v>
      </c>
      <c r="Y1252">
        <f t="shared" si="1081"/>
        <v>29474.03</v>
      </c>
      <c r="AA1252">
        <v>51651743</v>
      </c>
      <c r="AB1252">
        <f t="shared" si="1082"/>
        <v>247.66</v>
      </c>
      <c r="AC1252">
        <f t="shared" si="1083"/>
        <v>169.8</v>
      </c>
      <c r="AD1252">
        <f t="shared" si="1112"/>
        <v>28.26</v>
      </c>
      <c r="AE1252">
        <f t="shared" si="1113"/>
        <v>4.99</v>
      </c>
      <c r="AF1252">
        <f t="shared" si="1114"/>
        <v>49.6</v>
      </c>
      <c r="AG1252">
        <f t="shared" si="1084"/>
        <v>0</v>
      </c>
      <c r="AH1252">
        <f t="shared" si="1115"/>
        <v>5</v>
      </c>
      <c r="AI1252">
        <f t="shared" si="1116"/>
        <v>0.43</v>
      </c>
      <c r="AJ1252">
        <f t="shared" si="1085"/>
        <v>0</v>
      </c>
      <c r="AK1252">
        <v>247.66</v>
      </c>
      <c r="AL1252">
        <v>169.8</v>
      </c>
      <c r="AM1252">
        <v>28.26</v>
      </c>
      <c r="AN1252">
        <v>4.99</v>
      </c>
      <c r="AO1252">
        <v>49.6</v>
      </c>
      <c r="AP1252">
        <v>0</v>
      </c>
      <c r="AQ1252">
        <v>5</v>
      </c>
      <c r="AR1252">
        <v>0.43</v>
      </c>
      <c r="AS1252">
        <v>0</v>
      </c>
      <c r="AT1252">
        <v>97</v>
      </c>
      <c r="AU1252">
        <v>55</v>
      </c>
      <c r="AV1252">
        <v>1</v>
      </c>
      <c r="AW1252">
        <v>1</v>
      </c>
      <c r="AZ1252">
        <v>1</v>
      </c>
      <c r="BA1252">
        <v>33.39</v>
      </c>
      <c r="BB1252">
        <v>13.26</v>
      </c>
      <c r="BC1252">
        <v>9.11</v>
      </c>
      <c r="BD1252" t="s">
        <v>3</v>
      </c>
      <c r="BE1252" t="s">
        <v>3</v>
      </c>
      <c r="BF1252" t="s">
        <v>3</v>
      </c>
      <c r="BG1252" t="s">
        <v>3</v>
      </c>
      <c r="BH1252">
        <v>0</v>
      </c>
      <c r="BI1252">
        <v>1</v>
      </c>
      <c r="BJ1252" t="s">
        <v>111</v>
      </c>
      <c r="BM1252">
        <v>26001</v>
      </c>
      <c r="BN1252">
        <v>0</v>
      </c>
      <c r="BO1252" t="s">
        <v>3</v>
      </c>
      <c r="BP1252">
        <v>0</v>
      </c>
      <c r="BQ1252">
        <v>2</v>
      </c>
      <c r="BR1252">
        <v>0</v>
      </c>
      <c r="BS1252">
        <v>33.39</v>
      </c>
      <c r="BT1252">
        <v>1</v>
      </c>
      <c r="BU1252">
        <v>1</v>
      </c>
      <c r="BV1252">
        <v>1</v>
      </c>
      <c r="BW1252">
        <v>1</v>
      </c>
      <c r="BX1252">
        <v>1</v>
      </c>
      <c r="BY1252" t="s">
        <v>3</v>
      </c>
      <c r="BZ1252">
        <v>97</v>
      </c>
      <c r="CA1252">
        <v>55</v>
      </c>
      <c r="CB1252" t="s">
        <v>3</v>
      </c>
      <c r="CE1252">
        <v>0</v>
      </c>
      <c r="CF1252">
        <v>0</v>
      </c>
      <c r="CG1252">
        <v>0</v>
      </c>
      <c r="CM1252">
        <v>0</v>
      </c>
      <c r="CN1252" t="s">
        <v>3</v>
      </c>
      <c r="CO1252">
        <v>0</v>
      </c>
      <c r="CP1252">
        <f t="shared" si="1086"/>
        <v>105185.82999999999</v>
      </c>
      <c r="CQ1252">
        <f t="shared" si="1110"/>
        <v>1546.8779999999999</v>
      </c>
      <c r="CR1252">
        <f t="shared" si="1111"/>
        <v>374.7276</v>
      </c>
      <c r="CS1252">
        <f t="shared" si="1087"/>
        <v>166.61610000000002</v>
      </c>
      <c r="CT1252">
        <f t="shared" si="1088"/>
        <v>1656.144</v>
      </c>
      <c r="CU1252">
        <f t="shared" si="1089"/>
        <v>0</v>
      </c>
      <c r="CV1252">
        <f t="shared" si="1090"/>
        <v>5</v>
      </c>
      <c r="CW1252">
        <f t="shared" si="1091"/>
        <v>0.43</v>
      </c>
      <c r="CX1252">
        <f t="shared" si="1092"/>
        <v>0</v>
      </c>
      <c r="CY1252">
        <f t="shared" si="1102"/>
        <v>51981.465799999998</v>
      </c>
      <c r="CZ1252">
        <f t="shared" si="1103"/>
        <v>29474.027000000002</v>
      </c>
      <c r="DC1252" t="s">
        <v>3</v>
      </c>
      <c r="DD1252" t="s">
        <v>3</v>
      </c>
      <c r="DE1252" t="s">
        <v>3</v>
      </c>
      <c r="DF1252" t="s">
        <v>3</v>
      </c>
      <c r="DG1252" t="s">
        <v>3</v>
      </c>
      <c r="DH1252" t="s">
        <v>3</v>
      </c>
      <c r="DI1252" t="s">
        <v>3</v>
      </c>
      <c r="DJ1252" t="s">
        <v>3</v>
      </c>
      <c r="DK1252" t="s">
        <v>3</v>
      </c>
      <c r="DL1252" t="s">
        <v>3</v>
      </c>
      <c r="DM1252" t="s">
        <v>3</v>
      </c>
      <c r="DN1252">
        <v>0</v>
      </c>
      <c r="DO1252">
        <v>0</v>
      </c>
      <c r="DP1252">
        <v>1</v>
      </c>
      <c r="DQ1252">
        <v>1</v>
      </c>
      <c r="DU1252">
        <v>1005</v>
      </c>
      <c r="DV1252" t="s">
        <v>110</v>
      </c>
      <c r="DW1252" t="s">
        <v>110</v>
      </c>
      <c r="DX1252">
        <v>10</v>
      </c>
      <c r="DZ1252" t="s">
        <v>3</v>
      </c>
      <c r="EA1252" t="s">
        <v>3</v>
      </c>
      <c r="EB1252" t="s">
        <v>3</v>
      </c>
      <c r="EC1252" t="s">
        <v>3</v>
      </c>
      <c r="EE1252">
        <v>50757462</v>
      </c>
      <c r="EF1252">
        <v>2</v>
      </c>
      <c r="EG1252" t="s">
        <v>112</v>
      </c>
      <c r="EH1252">
        <v>20</v>
      </c>
      <c r="EI1252" t="s">
        <v>113</v>
      </c>
      <c r="EJ1252">
        <v>1</v>
      </c>
      <c r="EK1252">
        <v>26001</v>
      </c>
      <c r="EL1252" t="s">
        <v>113</v>
      </c>
      <c r="EM1252" t="s">
        <v>114</v>
      </c>
      <c r="EO1252" t="s">
        <v>3</v>
      </c>
      <c r="EQ1252">
        <v>131072</v>
      </c>
      <c r="ER1252">
        <v>247.66</v>
      </c>
      <c r="ES1252">
        <v>169.8</v>
      </c>
      <c r="ET1252">
        <v>28.26</v>
      </c>
      <c r="EU1252">
        <v>4.99</v>
      </c>
      <c r="EV1252">
        <v>49.6</v>
      </c>
      <c r="EW1252">
        <v>5</v>
      </c>
      <c r="EX1252">
        <v>0.43</v>
      </c>
      <c r="EY1252">
        <v>0</v>
      </c>
      <c r="FQ1252">
        <v>0</v>
      </c>
      <c r="FR1252">
        <f t="shared" si="1093"/>
        <v>0</v>
      </c>
      <c r="FS1252">
        <v>0</v>
      </c>
      <c r="FX1252">
        <v>97</v>
      </c>
      <c r="FY1252">
        <v>55</v>
      </c>
      <c r="GA1252" t="s">
        <v>3</v>
      </c>
      <c r="GD1252">
        <v>1</v>
      </c>
      <c r="GF1252">
        <v>-893411855</v>
      </c>
      <c r="GG1252">
        <v>2</v>
      </c>
      <c r="GH1252">
        <v>1</v>
      </c>
      <c r="GI1252">
        <v>4</v>
      </c>
      <c r="GJ1252">
        <v>0</v>
      </c>
      <c r="GK1252">
        <v>0</v>
      </c>
      <c r="GL1252">
        <f t="shared" si="1094"/>
        <v>0</v>
      </c>
      <c r="GM1252">
        <f t="shared" si="1095"/>
        <v>186641.33</v>
      </c>
      <c r="GN1252">
        <f t="shared" si="1096"/>
        <v>186641.33</v>
      </c>
      <c r="GO1252">
        <f t="shared" si="1097"/>
        <v>0</v>
      </c>
      <c r="GP1252">
        <f t="shared" si="1098"/>
        <v>0</v>
      </c>
      <c r="GR1252">
        <v>0</v>
      </c>
      <c r="GS1252">
        <v>3</v>
      </c>
      <c r="GT1252">
        <v>0</v>
      </c>
      <c r="GU1252" t="s">
        <v>3</v>
      </c>
      <c r="GV1252">
        <f t="shared" si="1099"/>
        <v>0</v>
      </c>
      <c r="GW1252">
        <v>1</v>
      </c>
      <c r="GX1252">
        <f t="shared" si="1100"/>
        <v>0</v>
      </c>
      <c r="HA1252">
        <v>0</v>
      </c>
      <c r="HB1252">
        <v>0</v>
      </c>
      <c r="HC1252">
        <f t="shared" si="1101"/>
        <v>0</v>
      </c>
      <c r="HE1252" t="s">
        <v>3</v>
      </c>
      <c r="HF1252" t="s">
        <v>3</v>
      </c>
      <c r="HM1252" t="s">
        <v>3</v>
      </c>
      <c r="HN1252" t="s">
        <v>115</v>
      </c>
      <c r="HO1252" t="s">
        <v>116</v>
      </c>
      <c r="HP1252" t="s">
        <v>113</v>
      </c>
      <c r="HQ1252" t="s">
        <v>113</v>
      </c>
      <c r="IK1252">
        <v>0</v>
      </c>
    </row>
    <row r="1253" spans="1:245" x14ac:dyDescent="0.2">
      <c r="A1253">
        <v>18</v>
      </c>
      <c r="B1253">
        <v>1</v>
      </c>
      <c r="C1253">
        <v>1646</v>
      </c>
      <c r="E1253" t="s">
        <v>722</v>
      </c>
      <c r="F1253" t="s">
        <v>118</v>
      </c>
      <c r="G1253" t="s">
        <v>119</v>
      </c>
      <c r="H1253" t="str">
        <f>'1.Ведомость'!C399</f>
        <v>м2</v>
      </c>
      <c r="I1253">
        <f>I1252*J1253</f>
        <v>323.39999999999998</v>
      </c>
      <c r="J1253">
        <v>11</v>
      </c>
      <c r="K1253">
        <v>11</v>
      </c>
      <c r="O1253">
        <f t="shared" si="1071"/>
        <v>66288.92</v>
      </c>
      <c r="P1253">
        <f t="shared" si="1072"/>
        <v>66288.92</v>
      </c>
      <c r="Q1253">
        <f t="shared" si="1073"/>
        <v>0</v>
      </c>
      <c r="R1253">
        <f t="shared" si="1074"/>
        <v>0</v>
      </c>
      <c r="S1253">
        <f t="shared" si="1075"/>
        <v>0</v>
      </c>
      <c r="T1253">
        <f t="shared" si="1076"/>
        <v>0</v>
      </c>
      <c r="U1253">
        <f t="shared" si="1077"/>
        <v>0</v>
      </c>
      <c r="V1253">
        <f t="shared" si="1078"/>
        <v>0</v>
      </c>
      <c r="W1253">
        <f t="shared" si="1079"/>
        <v>0</v>
      </c>
      <c r="X1253">
        <f t="shared" si="1080"/>
        <v>0</v>
      </c>
      <c r="Y1253">
        <f t="shared" si="1081"/>
        <v>0</v>
      </c>
      <c r="AA1253">
        <v>51651743</v>
      </c>
      <c r="AB1253">
        <f t="shared" si="1082"/>
        <v>22.5</v>
      </c>
      <c r="AC1253">
        <f t="shared" si="1083"/>
        <v>22.5</v>
      </c>
      <c r="AD1253">
        <f t="shared" si="1112"/>
        <v>0</v>
      </c>
      <c r="AE1253">
        <f t="shared" si="1113"/>
        <v>0</v>
      </c>
      <c r="AF1253">
        <f t="shared" si="1114"/>
        <v>0</v>
      </c>
      <c r="AG1253">
        <f t="shared" si="1084"/>
        <v>0</v>
      </c>
      <c r="AH1253">
        <f t="shared" si="1115"/>
        <v>0</v>
      </c>
      <c r="AI1253">
        <f t="shared" si="1116"/>
        <v>0</v>
      </c>
      <c r="AJ1253">
        <f t="shared" si="1085"/>
        <v>0</v>
      </c>
      <c r="AK1253">
        <v>22.5</v>
      </c>
      <c r="AL1253">
        <v>22.5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1</v>
      </c>
      <c r="AW1253">
        <v>1</v>
      </c>
      <c r="AZ1253">
        <v>1</v>
      </c>
      <c r="BA1253">
        <v>1</v>
      </c>
      <c r="BB1253">
        <v>1</v>
      </c>
      <c r="BC1253">
        <v>9.11</v>
      </c>
      <c r="BD1253" t="s">
        <v>3</v>
      </c>
      <c r="BE1253" t="s">
        <v>3</v>
      </c>
      <c r="BF1253" t="s">
        <v>3</v>
      </c>
      <c r="BG1253" t="s">
        <v>3</v>
      </c>
      <c r="BH1253">
        <v>3</v>
      </c>
      <c r="BI1253">
        <v>1</v>
      </c>
      <c r="BJ1253" t="s">
        <v>120</v>
      </c>
      <c r="BM1253">
        <v>500001</v>
      </c>
      <c r="BN1253">
        <v>0</v>
      </c>
      <c r="BO1253" t="s">
        <v>3</v>
      </c>
      <c r="BP1253">
        <v>0</v>
      </c>
      <c r="BQ1253">
        <v>8</v>
      </c>
      <c r="BR1253">
        <v>0</v>
      </c>
      <c r="BS1253">
        <v>1</v>
      </c>
      <c r="BT1253">
        <v>1</v>
      </c>
      <c r="BU1253">
        <v>1</v>
      </c>
      <c r="BV1253">
        <v>1</v>
      </c>
      <c r="BW1253">
        <v>1</v>
      </c>
      <c r="BX1253">
        <v>1</v>
      </c>
      <c r="BY1253" t="s">
        <v>3</v>
      </c>
      <c r="BZ1253">
        <v>0</v>
      </c>
      <c r="CA1253">
        <v>0</v>
      </c>
      <c r="CB1253" t="s">
        <v>3</v>
      </c>
      <c r="CE1253">
        <v>0</v>
      </c>
      <c r="CF1253">
        <v>0</v>
      </c>
      <c r="CG1253">
        <v>0</v>
      </c>
      <c r="CM1253">
        <v>0</v>
      </c>
      <c r="CN1253" t="s">
        <v>3</v>
      </c>
      <c r="CO1253">
        <v>0</v>
      </c>
      <c r="CP1253">
        <f t="shared" si="1086"/>
        <v>66288.92</v>
      </c>
      <c r="CQ1253">
        <f t="shared" si="1110"/>
        <v>204.97499999999999</v>
      </c>
      <c r="CR1253">
        <f t="shared" si="1111"/>
        <v>0</v>
      </c>
      <c r="CS1253">
        <f t="shared" si="1087"/>
        <v>0</v>
      </c>
      <c r="CT1253">
        <f t="shared" si="1088"/>
        <v>0</v>
      </c>
      <c r="CU1253">
        <f t="shared" si="1089"/>
        <v>0</v>
      </c>
      <c r="CV1253">
        <f t="shared" si="1090"/>
        <v>0</v>
      </c>
      <c r="CW1253">
        <f t="shared" si="1091"/>
        <v>0</v>
      </c>
      <c r="CX1253">
        <f t="shared" si="1092"/>
        <v>0</v>
      </c>
      <c r="CY1253">
        <f t="shared" si="1102"/>
        <v>0</v>
      </c>
      <c r="CZ1253">
        <f t="shared" si="1103"/>
        <v>0</v>
      </c>
      <c r="DC1253" t="s">
        <v>3</v>
      </c>
      <c r="DD1253" t="s">
        <v>3</v>
      </c>
      <c r="DE1253" t="s">
        <v>3</v>
      </c>
      <c r="DF1253" t="s">
        <v>3</v>
      </c>
      <c r="DG1253" t="s">
        <v>3</v>
      </c>
      <c r="DH1253" t="s">
        <v>3</v>
      </c>
      <c r="DI1253" t="s">
        <v>3</v>
      </c>
      <c r="DJ1253" t="s">
        <v>3</v>
      </c>
      <c r="DK1253" t="s">
        <v>3</v>
      </c>
      <c r="DL1253" t="s">
        <v>3</v>
      </c>
      <c r="DM1253" t="s">
        <v>3</v>
      </c>
      <c r="DN1253">
        <v>0</v>
      </c>
      <c r="DO1253">
        <v>0</v>
      </c>
      <c r="DP1253">
        <v>1</v>
      </c>
      <c r="DQ1253">
        <v>1</v>
      </c>
      <c r="DU1253">
        <v>1005</v>
      </c>
      <c r="DV1253" t="s">
        <v>52</v>
      </c>
      <c r="DW1253" t="s">
        <v>52</v>
      </c>
      <c r="DX1253">
        <v>1</v>
      </c>
      <c r="DZ1253" t="s">
        <v>3</v>
      </c>
      <c r="EA1253" t="s">
        <v>3</v>
      </c>
      <c r="EB1253" t="s">
        <v>3</v>
      </c>
      <c r="EC1253" t="s">
        <v>3</v>
      </c>
      <c r="EE1253">
        <v>50757674</v>
      </c>
      <c r="EF1253">
        <v>8</v>
      </c>
      <c r="EG1253" t="s">
        <v>46</v>
      </c>
      <c r="EH1253">
        <v>0</v>
      </c>
      <c r="EI1253" t="s">
        <v>3</v>
      </c>
      <c r="EJ1253">
        <v>1</v>
      </c>
      <c r="EK1253">
        <v>500001</v>
      </c>
      <c r="EL1253" t="s">
        <v>47</v>
      </c>
      <c r="EM1253" t="s">
        <v>48</v>
      </c>
      <c r="EO1253" t="s">
        <v>3</v>
      </c>
      <c r="EQ1253">
        <v>0</v>
      </c>
      <c r="ER1253">
        <v>22.5</v>
      </c>
      <c r="ES1253">
        <v>22.5</v>
      </c>
      <c r="ET1253">
        <v>0</v>
      </c>
      <c r="EU1253">
        <v>0</v>
      </c>
      <c r="EV1253">
        <v>0</v>
      </c>
      <c r="EW1253">
        <v>0</v>
      </c>
      <c r="EX1253">
        <v>0</v>
      </c>
      <c r="FQ1253">
        <v>0</v>
      </c>
      <c r="FR1253">
        <f t="shared" si="1093"/>
        <v>0</v>
      </c>
      <c r="FS1253">
        <v>0</v>
      </c>
      <c r="FX1253">
        <v>0</v>
      </c>
      <c r="FY1253">
        <v>0</v>
      </c>
      <c r="GA1253" t="s">
        <v>3</v>
      </c>
      <c r="GD1253">
        <v>1</v>
      </c>
      <c r="GF1253">
        <v>-336429810</v>
      </c>
      <c r="GG1253">
        <v>2</v>
      </c>
      <c r="GH1253">
        <v>1</v>
      </c>
      <c r="GI1253">
        <v>4</v>
      </c>
      <c r="GJ1253">
        <v>0</v>
      </c>
      <c r="GK1253">
        <v>0</v>
      </c>
      <c r="GL1253">
        <f t="shared" si="1094"/>
        <v>0</v>
      </c>
      <c r="GM1253">
        <f t="shared" si="1095"/>
        <v>66288.92</v>
      </c>
      <c r="GN1253">
        <f t="shared" si="1096"/>
        <v>66288.92</v>
      </c>
      <c r="GO1253">
        <f t="shared" si="1097"/>
        <v>0</v>
      </c>
      <c r="GP1253">
        <f t="shared" si="1098"/>
        <v>0</v>
      </c>
      <c r="GR1253">
        <v>0</v>
      </c>
      <c r="GS1253">
        <v>3</v>
      </c>
      <c r="GT1253">
        <v>0</v>
      </c>
      <c r="GU1253" t="s">
        <v>3</v>
      </c>
      <c r="GV1253">
        <f t="shared" si="1099"/>
        <v>0</v>
      </c>
      <c r="GW1253">
        <v>1</v>
      </c>
      <c r="GX1253">
        <f t="shared" si="1100"/>
        <v>0</v>
      </c>
      <c r="HA1253">
        <v>0</v>
      </c>
      <c r="HB1253">
        <v>0</v>
      </c>
      <c r="HC1253">
        <f t="shared" si="1101"/>
        <v>0</v>
      </c>
      <c r="HE1253" t="s">
        <v>3</v>
      </c>
      <c r="HF1253" t="s">
        <v>3</v>
      </c>
      <c r="HM1253" t="s">
        <v>3</v>
      </c>
      <c r="HN1253" t="s">
        <v>3</v>
      </c>
      <c r="HO1253" t="s">
        <v>3</v>
      </c>
      <c r="HP1253" t="s">
        <v>3</v>
      </c>
      <c r="HQ1253" t="s">
        <v>3</v>
      </c>
      <c r="IK1253">
        <v>0</v>
      </c>
    </row>
    <row r="1254" spans="1:245" x14ac:dyDescent="0.2">
      <c r="A1254">
        <v>18</v>
      </c>
      <c r="B1254">
        <v>1</v>
      </c>
      <c r="C1254">
        <v>1648</v>
      </c>
      <c r="E1254" t="s">
        <v>723</v>
      </c>
      <c r="F1254" t="s">
        <v>122</v>
      </c>
      <c r="G1254" t="s">
        <v>123</v>
      </c>
      <c r="H1254" t="e">
        <f>'1.Ведомость'!#REF!</f>
        <v>#REF!</v>
      </c>
      <c r="I1254">
        <f>I1252*J1254</f>
        <v>-44.1</v>
      </c>
      <c r="J1254">
        <v>-1.5000000000000002</v>
      </c>
      <c r="K1254">
        <v>-1.5</v>
      </c>
      <c r="O1254">
        <f t="shared" si="1071"/>
        <v>-26346.83</v>
      </c>
      <c r="P1254">
        <f t="shared" si="1072"/>
        <v>-26346.83</v>
      </c>
      <c r="Q1254">
        <f t="shared" si="1073"/>
        <v>0</v>
      </c>
      <c r="R1254">
        <f t="shared" si="1074"/>
        <v>0</v>
      </c>
      <c r="S1254">
        <f t="shared" si="1075"/>
        <v>0</v>
      </c>
      <c r="T1254">
        <f t="shared" si="1076"/>
        <v>0</v>
      </c>
      <c r="U1254">
        <f t="shared" si="1077"/>
        <v>0</v>
      </c>
      <c r="V1254">
        <f t="shared" si="1078"/>
        <v>0</v>
      </c>
      <c r="W1254">
        <f t="shared" si="1079"/>
        <v>0</v>
      </c>
      <c r="X1254">
        <f t="shared" si="1080"/>
        <v>0</v>
      </c>
      <c r="Y1254">
        <f t="shared" si="1081"/>
        <v>0</v>
      </c>
      <c r="AA1254">
        <v>51651743</v>
      </c>
      <c r="AB1254">
        <f t="shared" si="1082"/>
        <v>65.58</v>
      </c>
      <c r="AC1254">
        <f t="shared" si="1083"/>
        <v>65.58</v>
      </c>
      <c r="AD1254">
        <f t="shared" si="1112"/>
        <v>0</v>
      </c>
      <c r="AE1254">
        <f t="shared" si="1113"/>
        <v>0</v>
      </c>
      <c r="AF1254">
        <f t="shared" si="1114"/>
        <v>0</v>
      </c>
      <c r="AG1254">
        <f t="shared" si="1084"/>
        <v>0</v>
      </c>
      <c r="AH1254">
        <f t="shared" si="1115"/>
        <v>0</v>
      </c>
      <c r="AI1254">
        <f t="shared" si="1116"/>
        <v>0</v>
      </c>
      <c r="AJ1254">
        <f t="shared" si="1085"/>
        <v>0</v>
      </c>
      <c r="AK1254">
        <v>65.58</v>
      </c>
      <c r="AL1254">
        <v>65.58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1</v>
      </c>
      <c r="AW1254">
        <v>1</v>
      </c>
      <c r="AZ1254">
        <v>1</v>
      </c>
      <c r="BA1254">
        <v>1</v>
      </c>
      <c r="BB1254">
        <v>1</v>
      </c>
      <c r="BC1254">
        <v>9.11</v>
      </c>
      <c r="BD1254" t="s">
        <v>3</v>
      </c>
      <c r="BE1254" t="s">
        <v>3</v>
      </c>
      <c r="BF1254" t="s">
        <v>3</v>
      </c>
      <c r="BG1254" t="s">
        <v>3</v>
      </c>
      <c r="BH1254">
        <v>3</v>
      </c>
      <c r="BI1254">
        <v>1</v>
      </c>
      <c r="BJ1254" t="s">
        <v>125</v>
      </c>
      <c r="BM1254">
        <v>500001</v>
      </c>
      <c r="BN1254">
        <v>0</v>
      </c>
      <c r="BO1254" t="s">
        <v>3</v>
      </c>
      <c r="BP1254">
        <v>0</v>
      </c>
      <c r="BQ1254">
        <v>8</v>
      </c>
      <c r="BR1254">
        <v>1</v>
      </c>
      <c r="BS1254">
        <v>1</v>
      </c>
      <c r="BT1254">
        <v>1</v>
      </c>
      <c r="BU1254">
        <v>1</v>
      </c>
      <c r="BV1254">
        <v>1</v>
      </c>
      <c r="BW1254">
        <v>1</v>
      </c>
      <c r="BX1254">
        <v>1</v>
      </c>
      <c r="BY1254" t="s">
        <v>3</v>
      </c>
      <c r="BZ1254">
        <v>0</v>
      </c>
      <c r="CA1254">
        <v>0</v>
      </c>
      <c r="CB1254" t="s">
        <v>3</v>
      </c>
      <c r="CE1254">
        <v>0</v>
      </c>
      <c r="CF1254">
        <v>0</v>
      </c>
      <c r="CG1254">
        <v>0</v>
      </c>
      <c r="CM1254">
        <v>0</v>
      </c>
      <c r="CN1254" t="s">
        <v>3</v>
      </c>
      <c r="CO1254">
        <v>0</v>
      </c>
      <c r="CP1254">
        <f t="shared" si="1086"/>
        <v>-26346.83</v>
      </c>
      <c r="CQ1254">
        <f t="shared" si="1110"/>
        <v>597.43379999999991</v>
      </c>
      <c r="CR1254">
        <f t="shared" si="1111"/>
        <v>0</v>
      </c>
      <c r="CS1254">
        <f t="shared" si="1087"/>
        <v>0</v>
      </c>
      <c r="CT1254">
        <f t="shared" si="1088"/>
        <v>0</v>
      </c>
      <c r="CU1254">
        <f t="shared" si="1089"/>
        <v>0</v>
      </c>
      <c r="CV1254">
        <f t="shared" si="1090"/>
        <v>0</v>
      </c>
      <c r="CW1254">
        <f t="shared" si="1091"/>
        <v>0</v>
      </c>
      <c r="CX1254">
        <f t="shared" si="1092"/>
        <v>0</v>
      </c>
      <c r="CY1254">
        <f t="shared" si="1102"/>
        <v>0</v>
      </c>
      <c r="CZ1254">
        <f t="shared" si="1103"/>
        <v>0</v>
      </c>
      <c r="DC1254" t="s">
        <v>3</v>
      </c>
      <c r="DD1254" t="s">
        <v>3</v>
      </c>
      <c r="DE1254" t="s">
        <v>3</v>
      </c>
      <c r="DF1254" t="s">
        <v>3</v>
      </c>
      <c r="DG1254" t="s">
        <v>3</v>
      </c>
      <c r="DH1254" t="s">
        <v>3</v>
      </c>
      <c r="DI1254" t="s">
        <v>3</v>
      </c>
      <c r="DJ1254" t="s">
        <v>3</v>
      </c>
      <c r="DK1254" t="s">
        <v>3</v>
      </c>
      <c r="DL1254" t="s">
        <v>3</v>
      </c>
      <c r="DM1254" t="s">
        <v>3</v>
      </c>
      <c r="DN1254">
        <v>0</v>
      </c>
      <c r="DO1254">
        <v>0</v>
      </c>
      <c r="DP1254">
        <v>1</v>
      </c>
      <c r="DQ1254">
        <v>1</v>
      </c>
      <c r="DU1254">
        <v>1002</v>
      </c>
      <c r="DV1254" t="s">
        <v>124</v>
      </c>
      <c r="DW1254" t="s">
        <v>124</v>
      </c>
      <c r="DX1254">
        <v>1</v>
      </c>
      <c r="DZ1254" t="s">
        <v>3</v>
      </c>
      <c r="EA1254" t="s">
        <v>3</v>
      </c>
      <c r="EB1254" t="s">
        <v>3</v>
      </c>
      <c r="EC1254" t="s">
        <v>3</v>
      </c>
      <c r="EE1254">
        <v>50757674</v>
      </c>
      <c r="EF1254">
        <v>8</v>
      </c>
      <c r="EG1254" t="s">
        <v>46</v>
      </c>
      <c r="EH1254">
        <v>0</v>
      </c>
      <c r="EI1254" t="s">
        <v>3</v>
      </c>
      <c r="EJ1254">
        <v>1</v>
      </c>
      <c r="EK1254">
        <v>500001</v>
      </c>
      <c r="EL1254" t="s">
        <v>47</v>
      </c>
      <c r="EM1254" t="s">
        <v>48</v>
      </c>
      <c r="EO1254" t="s">
        <v>3</v>
      </c>
      <c r="EQ1254">
        <v>32768</v>
      </c>
      <c r="ER1254">
        <v>65.58</v>
      </c>
      <c r="ES1254">
        <v>65.58</v>
      </c>
      <c r="ET1254">
        <v>0</v>
      </c>
      <c r="EU1254">
        <v>0</v>
      </c>
      <c r="EV1254">
        <v>0</v>
      </c>
      <c r="EW1254">
        <v>0</v>
      </c>
      <c r="EX1254">
        <v>0</v>
      </c>
      <c r="FQ1254">
        <v>0</v>
      </c>
      <c r="FR1254">
        <f t="shared" si="1093"/>
        <v>0</v>
      </c>
      <c r="FS1254">
        <v>0</v>
      </c>
      <c r="FX1254">
        <v>0</v>
      </c>
      <c r="FY1254">
        <v>0</v>
      </c>
      <c r="GA1254" t="s">
        <v>3</v>
      </c>
      <c r="GD1254">
        <v>1</v>
      </c>
      <c r="GF1254">
        <v>-1609399419</v>
      </c>
      <c r="GG1254">
        <v>2</v>
      </c>
      <c r="GH1254">
        <v>1</v>
      </c>
      <c r="GI1254">
        <v>4</v>
      </c>
      <c r="GJ1254">
        <v>0</v>
      </c>
      <c r="GK1254">
        <v>0</v>
      </c>
      <c r="GL1254">
        <f t="shared" si="1094"/>
        <v>0</v>
      </c>
      <c r="GM1254">
        <f t="shared" si="1095"/>
        <v>-26346.83</v>
      </c>
      <c r="GN1254">
        <f t="shared" si="1096"/>
        <v>-26346.83</v>
      </c>
      <c r="GO1254">
        <f t="shared" si="1097"/>
        <v>0</v>
      </c>
      <c r="GP1254">
        <f t="shared" si="1098"/>
        <v>0</v>
      </c>
      <c r="GR1254">
        <v>0</v>
      </c>
      <c r="GS1254">
        <v>3</v>
      </c>
      <c r="GT1254">
        <v>0</v>
      </c>
      <c r="GU1254" t="s">
        <v>3</v>
      </c>
      <c r="GV1254">
        <f t="shared" si="1099"/>
        <v>0</v>
      </c>
      <c r="GW1254">
        <v>1</v>
      </c>
      <c r="GX1254">
        <f t="shared" si="1100"/>
        <v>0</v>
      </c>
      <c r="HA1254">
        <v>0</v>
      </c>
      <c r="HB1254">
        <v>0</v>
      </c>
      <c r="HC1254">
        <f t="shared" si="1101"/>
        <v>0</v>
      </c>
      <c r="HE1254" t="s">
        <v>3</v>
      </c>
      <c r="HF1254" t="s">
        <v>3</v>
      </c>
      <c r="HM1254" t="s">
        <v>3</v>
      </c>
      <c r="HN1254" t="s">
        <v>3</v>
      </c>
      <c r="HO1254" t="s">
        <v>3</v>
      </c>
      <c r="HP1254" t="s">
        <v>3</v>
      </c>
      <c r="HQ1254" t="s">
        <v>3</v>
      </c>
      <c r="IK1254">
        <v>0</v>
      </c>
    </row>
    <row r="1255" spans="1:245" x14ac:dyDescent="0.2">
      <c r="A1255">
        <v>18</v>
      </c>
      <c r="B1255">
        <v>1</v>
      </c>
      <c r="C1255">
        <v>1649</v>
      </c>
      <c r="E1255" t="s">
        <v>724</v>
      </c>
      <c r="F1255" t="s">
        <v>127</v>
      </c>
      <c r="G1255" t="s">
        <v>128</v>
      </c>
      <c r="H1255" t="e">
        <f>'1.Ведомость'!#REF!</f>
        <v>#REF!</v>
      </c>
      <c r="I1255">
        <f>I1252*J1255</f>
        <v>-1.6758</v>
      </c>
      <c r="J1255">
        <v>-5.7000000000000002E-2</v>
      </c>
      <c r="K1255">
        <v>-5.7000000000000002E-2</v>
      </c>
      <c r="O1255">
        <f t="shared" si="1071"/>
        <v>-3062.16</v>
      </c>
      <c r="P1255">
        <f t="shared" si="1072"/>
        <v>-3062.16</v>
      </c>
      <c r="Q1255">
        <f t="shared" si="1073"/>
        <v>0</v>
      </c>
      <c r="R1255">
        <f t="shared" si="1074"/>
        <v>0</v>
      </c>
      <c r="S1255">
        <f t="shared" si="1075"/>
        <v>0</v>
      </c>
      <c r="T1255">
        <f t="shared" si="1076"/>
        <v>0</v>
      </c>
      <c r="U1255">
        <f t="shared" si="1077"/>
        <v>0</v>
      </c>
      <c r="V1255">
        <f t="shared" si="1078"/>
        <v>0</v>
      </c>
      <c r="W1255">
        <f t="shared" si="1079"/>
        <v>0</v>
      </c>
      <c r="X1255">
        <f t="shared" si="1080"/>
        <v>0</v>
      </c>
      <c r="Y1255">
        <f t="shared" si="1081"/>
        <v>0</v>
      </c>
      <c r="AA1255">
        <v>51651743</v>
      </c>
      <c r="AB1255">
        <f t="shared" si="1082"/>
        <v>200.58</v>
      </c>
      <c r="AC1255">
        <f t="shared" si="1083"/>
        <v>200.58</v>
      </c>
      <c r="AD1255">
        <f t="shared" si="1112"/>
        <v>0</v>
      </c>
      <c r="AE1255">
        <f t="shared" si="1113"/>
        <v>0</v>
      </c>
      <c r="AF1255">
        <f t="shared" si="1114"/>
        <v>0</v>
      </c>
      <c r="AG1255">
        <f t="shared" si="1084"/>
        <v>0</v>
      </c>
      <c r="AH1255">
        <f t="shared" si="1115"/>
        <v>0</v>
      </c>
      <c r="AI1255">
        <f t="shared" si="1116"/>
        <v>0</v>
      </c>
      <c r="AJ1255">
        <f t="shared" si="1085"/>
        <v>0</v>
      </c>
      <c r="AK1255">
        <v>200.58</v>
      </c>
      <c r="AL1255">
        <v>200.58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1</v>
      </c>
      <c r="AW1255">
        <v>1</v>
      </c>
      <c r="AZ1255">
        <v>1</v>
      </c>
      <c r="BA1255">
        <v>1</v>
      </c>
      <c r="BB1255">
        <v>1</v>
      </c>
      <c r="BC1255">
        <v>9.11</v>
      </c>
      <c r="BD1255" t="s">
        <v>3</v>
      </c>
      <c r="BE1255" t="s">
        <v>3</v>
      </c>
      <c r="BF1255" t="s">
        <v>3</v>
      </c>
      <c r="BG1255" t="s">
        <v>3</v>
      </c>
      <c r="BH1255">
        <v>3</v>
      </c>
      <c r="BI1255">
        <v>1</v>
      </c>
      <c r="BJ1255" t="s">
        <v>129</v>
      </c>
      <c r="BM1255">
        <v>500001</v>
      </c>
      <c r="BN1255">
        <v>0</v>
      </c>
      <c r="BO1255" t="s">
        <v>3</v>
      </c>
      <c r="BP1255">
        <v>0</v>
      </c>
      <c r="BQ1255">
        <v>8</v>
      </c>
      <c r="BR1255">
        <v>1</v>
      </c>
      <c r="BS1255">
        <v>1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 t="s">
        <v>3</v>
      </c>
      <c r="BZ1255">
        <v>0</v>
      </c>
      <c r="CA1255">
        <v>0</v>
      </c>
      <c r="CB1255" t="s">
        <v>3</v>
      </c>
      <c r="CE1255">
        <v>0</v>
      </c>
      <c r="CF1255">
        <v>0</v>
      </c>
      <c r="CG1255">
        <v>0</v>
      </c>
      <c r="CM1255">
        <v>0</v>
      </c>
      <c r="CN1255" t="s">
        <v>3</v>
      </c>
      <c r="CO1255">
        <v>0</v>
      </c>
      <c r="CP1255">
        <f t="shared" si="1086"/>
        <v>-3062.16</v>
      </c>
      <c r="CQ1255">
        <f t="shared" si="1110"/>
        <v>1827.2837999999999</v>
      </c>
      <c r="CR1255">
        <f t="shared" si="1111"/>
        <v>0</v>
      </c>
      <c r="CS1255">
        <f t="shared" si="1087"/>
        <v>0</v>
      </c>
      <c r="CT1255">
        <f t="shared" si="1088"/>
        <v>0</v>
      </c>
      <c r="CU1255">
        <f t="shared" si="1089"/>
        <v>0</v>
      </c>
      <c r="CV1255">
        <f t="shared" si="1090"/>
        <v>0</v>
      </c>
      <c r="CW1255">
        <f t="shared" si="1091"/>
        <v>0</v>
      </c>
      <c r="CX1255">
        <f t="shared" si="1092"/>
        <v>0</v>
      </c>
      <c r="CY1255">
        <f t="shared" si="1102"/>
        <v>0</v>
      </c>
      <c r="CZ1255">
        <f t="shared" si="1103"/>
        <v>0</v>
      </c>
      <c r="DC1255" t="s">
        <v>3</v>
      </c>
      <c r="DD1255" t="s">
        <v>3</v>
      </c>
      <c r="DE1255" t="s">
        <v>3</v>
      </c>
      <c r="DF1255" t="s">
        <v>3</v>
      </c>
      <c r="DG1255" t="s">
        <v>3</v>
      </c>
      <c r="DH1255" t="s">
        <v>3</v>
      </c>
      <c r="DI1255" t="s">
        <v>3</v>
      </c>
      <c r="DJ1255" t="s">
        <v>3</v>
      </c>
      <c r="DK1255" t="s">
        <v>3</v>
      </c>
      <c r="DL1255" t="s">
        <v>3</v>
      </c>
      <c r="DM1255" t="s">
        <v>3</v>
      </c>
      <c r="DN1255">
        <v>0</v>
      </c>
      <c r="DO1255">
        <v>0</v>
      </c>
      <c r="DP1255">
        <v>1</v>
      </c>
      <c r="DQ1255">
        <v>1</v>
      </c>
      <c r="DU1255">
        <v>1002</v>
      </c>
      <c r="DV1255" t="s">
        <v>124</v>
      </c>
      <c r="DW1255" t="s">
        <v>124</v>
      </c>
      <c r="DX1255">
        <v>1</v>
      </c>
      <c r="DZ1255" t="s">
        <v>3</v>
      </c>
      <c r="EA1255" t="s">
        <v>3</v>
      </c>
      <c r="EB1255" t="s">
        <v>3</v>
      </c>
      <c r="EC1255" t="s">
        <v>3</v>
      </c>
      <c r="EE1255">
        <v>50757674</v>
      </c>
      <c r="EF1255">
        <v>8</v>
      </c>
      <c r="EG1255" t="s">
        <v>46</v>
      </c>
      <c r="EH1255">
        <v>0</v>
      </c>
      <c r="EI1255" t="s">
        <v>3</v>
      </c>
      <c r="EJ1255">
        <v>1</v>
      </c>
      <c r="EK1255">
        <v>500001</v>
      </c>
      <c r="EL1255" t="s">
        <v>47</v>
      </c>
      <c r="EM1255" t="s">
        <v>48</v>
      </c>
      <c r="EO1255" t="s">
        <v>3</v>
      </c>
      <c r="EQ1255">
        <v>32768</v>
      </c>
      <c r="ER1255">
        <v>200.58</v>
      </c>
      <c r="ES1255">
        <v>200.58</v>
      </c>
      <c r="ET1255">
        <v>0</v>
      </c>
      <c r="EU1255">
        <v>0</v>
      </c>
      <c r="EV1255">
        <v>0</v>
      </c>
      <c r="EW1255">
        <v>0</v>
      </c>
      <c r="EX1255">
        <v>0</v>
      </c>
      <c r="FQ1255">
        <v>0</v>
      </c>
      <c r="FR1255">
        <f t="shared" si="1093"/>
        <v>0</v>
      </c>
      <c r="FS1255">
        <v>0</v>
      </c>
      <c r="FX1255">
        <v>0</v>
      </c>
      <c r="FY1255">
        <v>0</v>
      </c>
      <c r="GA1255" t="s">
        <v>3</v>
      </c>
      <c r="GD1255">
        <v>1</v>
      </c>
      <c r="GF1255">
        <v>1828367933</v>
      </c>
      <c r="GG1255">
        <v>2</v>
      </c>
      <c r="GH1255">
        <v>1</v>
      </c>
      <c r="GI1255">
        <v>4</v>
      </c>
      <c r="GJ1255">
        <v>0</v>
      </c>
      <c r="GK1255">
        <v>0</v>
      </c>
      <c r="GL1255">
        <f t="shared" si="1094"/>
        <v>0</v>
      </c>
      <c r="GM1255">
        <f t="shared" si="1095"/>
        <v>-3062.16</v>
      </c>
      <c r="GN1255">
        <f t="shared" si="1096"/>
        <v>-3062.16</v>
      </c>
      <c r="GO1255">
        <f t="shared" si="1097"/>
        <v>0</v>
      </c>
      <c r="GP1255">
        <f t="shared" si="1098"/>
        <v>0</v>
      </c>
      <c r="GR1255">
        <v>0</v>
      </c>
      <c r="GS1255">
        <v>3</v>
      </c>
      <c r="GT1255">
        <v>0</v>
      </c>
      <c r="GU1255" t="s">
        <v>3</v>
      </c>
      <c r="GV1255">
        <f t="shared" si="1099"/>
        <v>0</v>
      </c>
      <c r="GW1255">
        <v>1</v>
      </c>
      <c r="GX1255">
        <f t="shared" si="1100"/>
        <v>0</v>
      </c>
      <c r="HA1255">
        <v>0</v>
      </c>
      <c r="HB1255">
        <v>0</v>
      </c>
      <c r="HC1255">
        <f t="shared" si="1101"/>
        <v>0</v>
      </c>
      <c r="HE1255" t="s">
        <v>3</v>
      </c>
      <c r="HF1255" t="s">
        <v>3</v>
      </c>
      <c r="HM1255" t="s">
        <v>3</v>
      </c>
      <c r="HN1255" t="s">
        <v>3</v>
      </c>
      <c r="HO1255" t="s">
        <v>3</v>
      </c>
      <c r="HP1255" t="s">
        <v>3</v>
      </c>
      <c r="HQ1255" t="s">
        <v>3</v>
      </c>
      <c r="IK1255">
        <v>0</v>
      </c>
    </row>
    <row r="1256" spans="1:245" x14ac:dyDescent="0.2">
      <c r="A1256">
        <v>17</v>
      </c>
      <c r="B1256">
        <v>1</v>
      </c>
      <c r="C1256">
        <f>ROW(SmtRes!A1656)</f>
        <v>1656</v>
      </c>
      <c r="D1256">
        <f>ROW(EtalonRes!A1894)</f>
        <v>1894</v>
      </c>
      <c r="E1256" t="s">
        <v>725</v>
      </c>
      <c r="F1256" t="s">
        <v>108</v>
      </c>
      <c r="G1256" t="s">
        <v>109</v>
      </c>
      <c r="H1256" t="s">
        <v>110</v>
      </c>
      <c r="I1256">
        <v>0.28000000000000003</v>
      </c>
      <c r="J1256">
        <v>0</v>
      </c>
      <c r="K1256">
        <v>0.28000000000000003</v>
      </c>
      <c r="O1256">
        <f t="shared" si="1071"/>
        <v>1001.77</v>
      </c>
      <c r="P1256">
        <f t="shared" si="1072"/>
        <v>433.13</v>
      </c>
      <c r="Q1256">
        <f t="shared" si="1073"/>
        <v>104.92</v>
      </c>
      <c r="R1256">
        <f t="shared" si="1074"/>
        <v>46.65</v>
      </c>
      <c r="S1256">
        <f t="shared" si="1075"/>
        <v>463.72</v>
      </c>
      <c r="T1256">
        <f t="shared" si="1076"/>
        <v>0</v>
      </c>
      <c r="U1256">
        <f t="shared" si="1077"/>
        <v>1.4000000000000001</v>
      </c>
      <c r="V1256">
        <f t="shared" si="1078"/>
        <v>0.12040000000000001</v>
      </c>
      <c r="W1256">
        <f t="shared" si="1079"/>
        <v>0</v>
      </c>
      <c r="X1256">
        <f t="shared" si="1080"/>
        <v>495.06</v>
      </c>
      <c r="Y1256">
        <f t="shared" si="1081"/>
        <v>280.7</v>
      </c>
      <c r="AA1256">
        <v>51651743</v>
      </c>
      <c r="AB1256">
        <f t="shared" si="1082"/>
        <v>247.66</v>
      </c>
      <c r="AC1256">
        <f t="shared" si="1083"/>
        <v>169.8</v>
      </c>
      <c r="AD1256">
        <f t="shared" si="1112"/>
        <v>28.26</v>
      </c>
      <c r="AE1256">
        <f t="shared" si="1113"/>
        <v>4.99</v>
      </c>
      <c r="AF1256">
        <f t="shared" si="1114"/>
        <v>49.6</v>
      </c>
      <c r="AG1256">
        <f t="shared" si="1084"/>
        <v>0</v>
      </c>
      <c r="AH1256">
        <f t="shared" si="1115"/>
        <v>5</v>
      </c>
      <c r="AI1256">
        <f t="shared" si="1116"/>
        <v>0.43</v>
      </c>
      <c r="AJ1256">
        <f t="shared" si="1085"/>
        <v>0</v>
      </c>
      <c r="AK1256">
        <v>247.66</v>
      </c>
      <c r="AL1256">
        <v>169.8</v>
      </c>
      <c r="AM1256">
        <v>28.26</v>
      </c>
      <c r="AN1256">
        <v>4.99</v>
      </c>
      <c r="AO1256">
        <v>49.6</v>
      </c>
      <c r="AP1256">
        <v>0</v>
      </c>
      <c r="AQ1256">
        <v>5</v>
      </c>
      <c r="AR1256">
        <v>0.43</v>
      </c>
      <c r="AS1256">
        <v>0</v>
      </c>
      <c r="AT1256">
        <v>97</v>
      </c>
      <c r="AU1256">
        <v>55</v>
      </c>
      <c r="AV1256">
        <v>1</v>
      </c>
      <c r="AW1256">
        <v>1</v>
      </c>
      <c r="AZ1256">
        <v>1</v>
      </c>
      <c r="BA1256">
        <v>33.39</v>
      </c>
      <c r="BB1256">
        <v>13.26</v>
      </c>
      <c r="BC1256">
        <v>9.11</v>
      </c>
      <c r="BD1256" t="s">
        <v>3</v>
      </c>
      <c r="BE1256" t="s">
        <v>3</v>
      </c>
      <c r="BF1256" t="s">
        <v>3</v>
      </c>
      <c r="BG1256" t="s">
        <v>3</v>
      </c>
      <c r="BH1256">
        <v>0</v>
      </c>
      <c r="BI1256">
        <v>1</v>
      </c>
      <c r="BJ1256" t="s">
        <v>111</v>
      </c>
      <c r="BM1256">
        <v>26001</v>
      </c>
      <c r="BN1256">
        <v>0</v>
      </c>
      <c r="BO1256" t="s">
        <v>3</v>
      </c>
      <c r="BP1256">
        <v>0</v>
      </c>
      <c r="BQ1256">
        <v>2</v>
      </c>
      <c r="BR1256">
        <v>0</v>
      </c>
      <c r="BS1256">
        <v>33.39</v>
      </c>
      <c r="BT1256">
        <v>1</v>
      </c>
      <c r="BU1256">
        <v>1</v>
      </c>
      <c r="BV1256">
        <v>1</v>
      </c>
      <c r="BW1256">
        <v>1</v>
      </c>
      <c r="BX1256">
        <v>1</v>
      </c>
      <c r="BY1256" t="s">
        <v>3</v>
      </c>
      <c r="BZ1256">
        <v>97</v>
      </c>
      <c r="CA1256">
        <v>55</v>
      </c>
      <c r="CB1256" t="s">
        <v>3</v>
      </c>
      <c r="CE1256">
        <v>0</v>
      </c>
      <c r="CF1256">
        <v>0</v>
      </c>
      <c r="CG1256">
        <v>0</v>
      </c>
      <c r="CM1256">
        <v>0</v>
      </c>
      <c r="CN1256" t="s">
        <v>3</v>
      </c>
      <c r="CO1256">
        <v>0</v>
      </c>
      <c r="CP1256">
        <f t="shared" si="1086"/>
        <v>1001.77</v>
      </c>
      <c r="CQ1256">
        <f t="shared" si="1110"/>
        <v>1546.8779999999999</v>
      </c>
      <c r="CR1256">
        <f t="shared" si="1111"/>
        <v>374.7276</v>
      </c>
      <c r="CS1256">
        <f t="shared" si="1087"/>
        <v>166.61610000000002</v>
      </c>
      <c r="CT1256">
        <f t="shared" si="1088"/>
        <v>1656.144</v>
      </c>
      <c r="CU1256">
        <f t="shared" si="1089"/>
        <v>0</v>
      </c>
      <c r="CV1256">
        <f t="shared" si="1090"/>
        <v>5</v>
      </c>
      <c r="CW1256">
        <f t="shared" si="1091"/>
        <v>0.43</v>
      </c>
      <c r="CX1256">
        <f t="shared" si="1092"/>
        <v>0</v>
      </c>
      <c r="CY1256">
        <f t="shared" si="1102"/>
        <v>495.05889999999999</v>
      </c>
      <c r="CZ1256">
        <f t="shared" si="1103"/>
        <v>280.70349999999996</v>
      </c>
      <c r="DC1256" t="s">
        <v>3</v>
      </c>
      <c r="DD1256" t="s">
        <v>3</v>
      </c>
      <c r="DE1256" t="s">
        <v>3</v>
      </c>
      <c r="DF1256" t="s">
        <v>3</v>
      </c>
      <c r="DG1256" t="s">
        <v>3</v>
      </c>
      <c r="DH1256" t="s">
        <v>3</v>
      </c>
      <c r="DI1256" t="s">
        <v>3</v>
      </c>
      <c r="DJ1256" t="s">
        <v>3</v>
      </c>
      <c r="DK1256" t="s">
        <v>3</v>
      </c>
      <c r="DL1256" t="s">
        <v>3</v>
      </c>
      <c r="DM1256" t="s">
        <v>3</v>
      </c>
      <c r="DN1256">
        <v>0</v>
      </c>
      <c r="DO1256">
        <v>0</v>
      </c>
      <c r="DP1256">
        <v>1</v>
      </c>
      <c r="DQ1256">
        <v>1</v>
      </c>
      <c r="DU1256">
        <v>1005</v>
      </c>
      <c r="DV1256" t="s">
        <v>110</v>
      </c>
      <c r="DW1256" t="s">
        <v>110</v>
      </c>
      <c r="DX1256">
        <v>10</v>
      </c>
      <c r="DZ1256" t="s">
        <v>3</v>
      </c>
      <c r="EA1256" t="s">
        <v>3</v>
      </c>
      <c r="EB1256" t="s">
        <v>3</v>
      </c>
      <c r="EC1256" t="s">
        <v>3</v>
      </c>
      <c r="EE1256">
        <v>50757462</v>
      </c>
      <c r="EF1256">
        <v>2</v>
      </c>
      <c r="EG1256" t="s">
        <v>112</v>
      </c>
      <c r="EH1256">
        <v>20</v>
      </c>
      <c r="EI1256" t="s">
        <v>113</v>
      </c>
      <c r="EJ1256">
        <v>1</v>
      </c>
      <c r="EK1256">
        <v>26001</v>
      </c>
      <c r="EL1256" t="s">
        <v>113</v>
      </c>
      <c r="EM1256" t="s">
        <v>114</v>
      </c>
      <c r="EO1256" t="s">
        <v>3</v>
      </c>
      <c r="EQ1256">
        <v>131072</v>
      </c>
      <c r="ER1256">
        <v>247.66</v>
      </c>
      <c r="ES1256">
        <v>169.8</v>
      </c>
      <c r="ET1256">
        <v>28.26</v>
      </c>
      <c r="EU1256">
        <v>4.99</v>
      </c>
      <c r="EV1256">
        <v>49.6</v>
      </c>
      <c r="EW1256">
        <v>5</v>
      </c>
      <c r="EX1256">
        <v>0.43</v>
      </c>
      <c r="EY1256">
        <v>0</v>
      </c>
      <c r="FQ1256">
        <v>0</v>
      </c>
      <c r="FR1256">
        <f t="shared" si="1093"/>
        <v>0</v>
      </c>
      <c r="FS1256">
        <v>0</v>
      </c>
      <c r="FX1256">
        <v>97</v>
      </c>
      <c r="FY1256">
        <v>55</v>
      </c>
      <c r="GA1256" t="s">
        <v>3</v>
      </c>
      <c r="GD1256">
        <v>1</v>
      </c>
      <c r="GF1256">
        <v>-893411855</v>
      </c>
      <c r="GG1256">
        <v>2</v>
      </c>
      <c r="GH1256">
        <v>1</v>
      </c>
      <c r="GI1256">
        <v>4</v>
      </c>
      <c r="GJ1256">
        <v>0</v>
      </c>
      <c r="GK1256">
        <v>0</v>
      </c>
      <c r="GL1256">
        <f t="shared" si="1094"/>
        <v>0</v>
      </c>
      <c r="GM1256">
        <f t="shared" si="1095"/>
        <v>1777.53</v>
      </c>
      <c r="GN1256">
        <f t="shared" si="1096"/>
        <v>1777.53</v>
      </c>
      <c r="GO1256">
        <f t="shared" si="1097"/>
        <v>0</v>
      </c>
      <c r="GP1256">
        <f t="shared" si="1098"/>
        <v>0</v>
      </c>
      <c r="GR1256">
        <v>0</v>
      </c>
      <c r="GS1256">
        <v>3</v>
      </c>
      <c r="GT1256">
        <v>0</v>
      </c>
      <c r="GU1256" t="s">
        <v>3</v>
      </c>
      <c r="GV1256">
        <f t="shared" si="1099"/>
        <v>0</v>
      </c>
      <c r="GW1256">
        <v>1</v>
      </c>
      <c r="GX1256">
        <f t="shared" si="1100"/>
        <v>0</v>
      </c>
      <c r="HA1256">
        <v>0</v>
      </c>
      <c r="HB1256">
        <v>0</v>
      </c>
      <c r="HC1256">
        <f t="shared" si="1101"/>
        <v>0</v>
      </c>
      <c r="HE1256" t="s">
        <v>3</v>
      </c>
      <c r="HF1256" t="s">
        <v>3</v>
      </c>
      <c r="HM1256" t="s">
        <v>3</v>
      </c>
      <c r="HN1256" t="s">
        <v>115</v>
      </c>
      <c r="HO1256" t="s">
        <v>116</v>
      </c>
      <c r="HP1256" t="s">
        <v>113</v>
      </c>
      <c r="HQ1256" t="s">
        <v>113</v>
      </c>
      <c r="IK1256">
        <v>0</v>
      </c>
    </row>
    <row r="1257" spans="1:245" x14ac:dyDescent="0.2">
      <c r="A1257">
        <v>18</v>
      </c>
      <c r="B1257">
        <v>1</v>
      </c>
      <c r="C1257">
        <v>1653</v>
      </c>
      <c r="E1257" t="s">
        <v>726</v>
      </c>
      <c r="F1257" t="s">
        <v>118</v>
      </c>
      <c r="G1257" t="s">
        <v>132</v>
      </c>
      <c r="H1257" t="str">
        <f>'1.Ведомость'!C401</f>
        <v>м2</v>
      </c>
      <c r="I1257">
        <f>I1256*J1257</f>
        <v>3.08</v>
      </c>
      <c r="J1257">
        <v>11</v>
      </c>
      <c r="K1257">
        <v>11</v>
      </c>
      <c r="O1257">
        <f t="shared" si="1071"/>
        <v>631.32000000000005</v>
      </c>
      <c r="P1257">
        <f t="shared" si="1072"/>
        <v>631.32000000000005</v>
      </c>
      <c r="Q1257">
        <f t="shared" si="1073"/>
        <v>0</v>
      </c>
      <c r="R1257">
        <f t="shared" si="1074"/>
        <v>0</v>
      </c>
      <c r="S1257">
        <f t="shared" si="1075"/>
        <v>0</v>
      </c>
      <c r="T1257">
        <f t="shared" si="1076"/>
        <v>0</v>
      </c>
      <c r="U1257">
        <f t="shared" si="1077"/>
        <v>0</v>
      </c>
      <c r="V1257">
        <f t="shared" si="1078"/>
        <v>0</v>
      </c>
      <c r="W1257">
        <f t="shared" si="1079"/>
        <v>0</v>
      </c>
      <c r="X1257">
        <f t="shared" si="1080"/>
        <v>0</v>
      </c>
      <c r="Y1257">
        <f t="shared" si="1081"/>
        <v>0</v>
      </c>
      <c r="AA1257">
        <v>51651743</v>
      </c>
      <c r="AB1257">
        <f t="shared" si="1082"/>
        <v>22.5</v>
      </c>
      <c r="AC1257">
        <f t="shared" si="1083"/>
        <v>22.5</v>
      </c>
      <c r="AD1257">
        <f t="shared" si="1112"/>
        <v>0</v>
      </c>
      <c r="AE1257">
        <f t="shared" si="1113"/>
        <v>0</v>
      </c>
      <c r="AF1257">
        <f t="shared" si="1114"/>
        <v>0</v>
      </c>
      <c r="AG1257">
        <f t="shared" si="1084"/>
        <v>0</v>
      </c>
      <c r="AH1257">
        <f t="shared" si="1115"/>
        <v>0</v>
      </c>
      <c r="AI1257">
        <f t="shared" si="1116"/>
        <v>0</v>
      </c>
      <c r="AJ1257">
        <f t="shared" si="1085"/>
        <v>0</v>
      </c>
      <c r="AK1257">
        <v>22.5</v>
      </c>
      <c r="AL1257">
        <v>22.5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1</v>
      </c>
      <c r="AW1257">
        <v>1</v>
      </c>
      <c r="AZ1257">
        <v>1</v>
      </c>
      <c r="BA1257">
        <v>1</v>
      </c>
      <c r="BB1257">
        <v>1</v>
      </c>
      <c r="BC1257">
        <v>9.11</v>
      </c>
      <c r="BD1257" t="s">
        <v>3</v>
      </c>
      <c r="BE1257" t="s">
        <v>3</v>
      </c>
      <c r="BF1257" t="s">
        <v>3</v>
      </c>
      <c r="BG1257" t="s">
        <v>3</v>
      </c>
      <c r="BH1257">
        <v>3</v>
      </c>
      <c r="BI1257">
        <v>1</v>
      </c>
      <c r="BJ1257" t="s">
        <v>120</v>
      </c>
      <c r="BM1257">
        <v>500001</v>
      </c>
      <c r="BN1257">
        <v>0</v>
      </c>
      <c r="BO1257" t="s">
        <v>3</v>
      </c>
      <c r="BP1257">
        <v>0</v>
      </c>
      <c r="BQ1257">
        <v>8</v>
      </c>
      <c r="BR1257">
        <v>0</v>
      </c>
      <c r="BS1257">
        <v>1</v>
      </c>
      <c r="BT1257">
        <v>1</v>
      </c>
      <c r="BU1257">
        <v>1</v>
      </c>
      <c r="BV1257">
        <v>1</v>
      </c>
      <c r="BW1257">
        <v>1</v>
      </c>
      <c r="BX1257">
        <v>1</v>
      </c>
      <c r="BY1257" t="s">
        <v>3</v>
      </c>
      <c r="BZ1257">
        <v>0</v>
      </c>
      <c r="CA1257">
        <v>0</v>
      </c>
      <c r="CB1257" t="s">
        <v>3</v>
      </c>
      <c r="CE1257">
        <v>0</v>
      </c>
      <c r="CF1257">
        <v>0</v>
      </c>
      <c r="CG1257">
        <v>0</v>
      </c>
      <c r="CM1257">
        <v>0</v>
      </c>
      <c r="CN1257" t="s">
        <v>3</v>
      </c>
      <c r="CO1257">
        <v>0</v>
      </c>
      <c r="CP1257">
        <f t="shared" si="1086"/>
        <v>631.32000000000005</v>
      </c>
      <c r="CQ1257">
        <f t="shared" si="1110"/>
        <v>204.97499999999999</v>
      </c>
      <c r="CR1257">
        <f t="shared" si="1111"/>
        <v>0</v>
      </c>
      <c r="CS1257">
        <f t="shared" si="1087"/>
        <v>0</v>
      </c>
      <c r="CT1257">
        <f t="shared" si="1088"/>
        <v>0</v>
      </c>
      <c r="CU1257">
        <f t="shared" si="1089"/>
        <v>0</v>
      </c>
      <c r="CV1257">
        <f t="shared" si="1090"/>
        <v>0</v>
      </c>
      <c r="CW1257">
        <f t="shared" si="1091"/>
        <v>0</v>
      </c>
      <c r="CX1257">
        <f t="shared" si="1092"/>
        <v>0</v>
      </c>
      <c r="CY1257">
        <f t="shared" si="1102"/>
        <v>0</v>
      </c>
      <c r="CZ1257">
        <f t="shared" si="1103"/>
        <v>0</v>
      </c>
      <c r="DC1257" t="s">
        <v>3</v>
      </c>
      <c r="DD1257" t="s">
        <v>3</v>
      </c>
      <c r="DE1257" t="s">
        <v>3</v>
      </c>
      <c r="DF1257" t="s">
        <v>3</v>
      </c>
      <c r="DG1257" t="s">
        <v>3</v>
      </c>
      <c r="DH1257" t="s">
        <v>3</v>
      </c>
      <c r="DI1257" t="s">
        <v>3</v>
      </c>
      <c r="DJ1257" t="s">
        <v>3</v>
      </c>
      <c r="DK1257" t="s">
        <v>3</v>
      </c>
      <c r="DL1257" t="s">
        <v>3</v>
      </c>
      <c r="DM1257" t="s">
        <v>3</v>
      </c>
      <c r="DN1257">
        <v>0</v>
      </c>
      <c r="DO1257">
        <v>0</v>
      </c>
      <c r="DP1257">
        <v>1</v>
      </c>
      <c r="DQ1257">
        <v>1</v>
      </c>
      <c r="DU1257">
        <v>1005</v>
      </c>
      <c r="DV1257" t="s">
        <v>52</v>
      </c>
      <c r="DW1257" t="s">
        <v>52</v>
      </c>
      <c r="DX1257">
        <v>1</v>
      </c>
      <c r="DZ1257" t="s">
        <v>3</v>
      </c>
      <c r="EA1257" t="s">
        <v>3</v>
      </c>
      <c r="EB1257" t="s">
        <v>3</v>
      </c>
      <c r="EC1257" t="s">
        <v>3</v>
      </c>
      <c r="EE1257">
        <v>50757674</v>
      </c>
      <c r="EF1257">
        <v>8</v>
      </c>
      <c r="EG1257" t="s">
        <v>46</v>
      </c>
      <c r="EH1257">
        <v>0</v>
      </c>
      <c r="EI1257" t="s">
        <v>3</v>
      </c>
      <c r="EJ1257">
        <v>1</v>
      </c>
      <c r="EK1257">
        <v>500001</v>
      </c>
      <c r="EL1257" t="s">
        <v>47</v>
      </c>
      <c r="EM1257" t="s">
        <v>48</v>
      </c>
      <c r="EO1257" t="s">
        <v>3</v>
      </c>
      <c r="EQ1257">
        <v>0</v>
      </c>
      <c r="ER1257">
        <v>22.5</v>
      </c>
      <c r="ES1257">
        <v>22.5</v>
      </c>
      <c r="ET1257">
        <v>0</v>
      </c>
      <c r="EU1257">
        <v>0</v>
      </c>
      <c r="EV1257">
        <v>0</v>
      </c>
      <c r="EW1257">
        <v>0</v>
      </c>
      <c r="EX1257">
        <v>0</v>
      </c>
      <c r="FQ1257">
        <v>0</v>
      </c>
      <c r="FR1257">
        <f t="shared" si="1093"/>
        <v>0</v>
      </c>
      <c r="FS1257">
        <v>0</v>
      </c>
      <c r="FX1257">
        <v>0</v>
      </c>
      <c r="FY1257">
        <v>0</v>
      </c>
      <c r="GA1257" t="s">
        <v>3</v>
      </c>
      <c r="GD1257">
        <v>1</v>
      </c>
      <c r="GF1257">
        <v>2022782512</v>
      </c>
      <c r="GG1257">
        <v>2</v>
      </c>
      <c r="GH1257">
        <v>1</v>
      </c>
      <c r="GI1257">
        <v>4</v>
      </c>
      <c r="GJ1257">
        <v>0</v>
      </c>
      <c r="GK1257">
        <v>0</v>
      </c>
      <c r="GL1257">
        <f t="shared" si="1094"/>
        <v>0</v>
      </c>
      <c r="GM1257">
        <f t="shared" si="1095"/>
        <v>631.32000000000005</v>
      </c>
      <c r="GN1257">
        <f t="shared" si="1096"/>
        <v>631.32000000000005</v>
      </c>
      <c r="GO1257">
        <f t="shared" si="1097"/>
        <v>0</v>
      </c>
      <c r="GP1257">
        <f t="shared" si="1098"/>
        <v>0</v>
      </c>
      <c r="GR1257">
        <v>0</v>
      </c>
      <c r="GS1257">
        <v>3</v>
      </c>
      <c r="GT1257">
        <v>0</v>
      </c>
      <c r="GU1257" t="s">
        <v>3</v>
      </c>
      <c r="GV1257">
        <f t="shared" si="1099"/>
        <v>0</v>
      </c>
      <c r="GW1257">
        <v>1</v>
      </c>
      <c r="GX1257">
        <f t="shared" si="1100"/>
        <v>0</v>
      </c>
      <c r="HA1257">
        <v>0</v>
      </c>
      <c r="HB1257">
        <v>0</v>
      </c>
      <c r="HC1257">
        <f t="shared" si="1101"/>
        <v>0</v>
      </c>
      <c r="HE1257" t="s">
        <v>3</v>
      </c>
      <c r="HF1257" t="s">
        <v>3</v>
      </c>
      <c r="HM1257" t="s">
        <v>3</v>
      </c>
      <c r="HN1257" t="s">
        <v>3</v>
      </c>
      <c r="HO1257" t="s">
        <v>3</v>
      </c>
      <c r="HP1257" t="s">
        <v>3</v>
      </c>
      <c r="HQ1257" t="s">
        <v>3</v>
      </c>
      <c r="IK1257">
        <v>0</v>
      </c>
    </row>
    <row r="1258" spans="1:245" x14ac:dyDescent="0.2">
      <c r="A1258">
        <v>18</v>
      </c>
      <c r="B1258">
        <v>1</v>
      </c>
      <c r="C1258">
        <v>1655</v>
      </c>
      <c r="E1258" t="s">
        <v>727</v>
      </c>
      <c r="F1258" t="s">
        <v>122</v>
      </c>
      <c r="G1258" t="s">
        <v>123</v>
      </c>
      <c r="H1258" t="e">
        <f>'1.Ведомость'!#REF!</f>
        <v>#REF!</v>
      </c>
      <c r="I1258">
        <f>I1256*J1258</f>
        <v>-0.42</v>
      </c>
      <c r="J1258">
        <v>-1.4999999999999998</v>
      </c>
      <c r="K1258">
        <v>-1.5</v>
      </c>
      <c r="O1258">
        <f t="shared" si="1071"/>
        <v>-250.92</v>
      </c>
      <c r="P1258">
        <f t="shared" si="1072"/>
        <v>-250.92</v>
      </c>
      <c r="Q1258">
        <f t="shared" si="1073"/>
        <v>0</v>
      </c>
      <c r="R1258">
        <f t="shared" si="1074"/>
        <v>0</v>
      </c>
      <c r="S1258">
        <f t="shared" si="1075"/>
        <v>0</v>
      </c>
      <c r="T1258">
        <f t="shared" si="1076"/>
        <v>0</v>
      </c>
      <c r="U1258">
        <f t="shared" si="1077"/>
        <v>0</v>
      </c>
      <c r="V1258">
        <f t="shared" si="1078"/>
        <v>0</v>
      </c>
      <c r="W1258">
        <f t="shared" si="1079"/>
        <v>0</v>
      </c>
      <c r="X1258">
        <f t="shared" si="1080"/>
        <v>0</v>
      </c>
      <c r="Y1258">
        <f t="shared" si="1081"/>
        <v>0</v>
      </c>
      <c r="AA1258">
        <v>51651743</v>
      </c>
      <c r="AB1258">
        <f t="shared" si="1082"/>
        <v>65.58</v>
      </c>
      <c r="AC1258">
        <f t="shared" si="1083"/>
        <v>65.58</v>
      </c>
      <c r="AD1258">
        <f t="shared" si="1112"/>
        <v>0</v>
      </c>
      <c r="AE1258">
        <f t="shared" si="1113"/>
        <v>0</v>
      </c>
      <c r="AF1258">
        <f t="shared" si="1114"/>
        <v>0</v>
      </c>
      <c r="AG1258">
        <f t="shared" si="1084"/>
        <v>0</v>
      </c>
      <c r="AH1258">
        <f t="shared" si="1115"/>
        <v>0</v>
      </c>
      <c r="AI1258">
        <f t="shared" si="1116"/>
        <v>0</v>
      </c>
      <c r="AJ1258">
        <f t="shared" si="1085"/>
        <v>0</v>
      </c>
      <c r="AK1258">
        <v>65.58</v>
      </c>
      <c r="AL1258">
        <v>65.58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1</v>
      </c>
      <c r="AW1258">
        <v>1</v>
      </c>
      <c r="AZ1258">
        <v>1</v>
      </c>
      <c r="BA1258">
        <v>1</v>
      </c>
      <c r="BB1258">
        <v>1</v>
      </c>
      <c r="BC1258">
        <v>9.11</v>
      </c>
      <c r="BD1258" t="s">
        <v>3</v>
      </c>
      <c r="BE1258" t="s">
        <v>3</v>
      </c>
      <c r="BF1258" t="s">
        <v>3</v>
      </c>
      <c r="BG1258" t="s">
        <v>3</v>
      </c>
      <c r="BH1258">
        <v>3</v>
      </c>
      <c r="BI1258">
        <v>1</v>
      </c>
      <c r="BJ1258" t="s">
        <v>125</v>
      </c>
      <c r="BM1258">
        <v>500001</v>
      </c>
      <c r="BN1258">
        <v>0</v>
      </c>
      <c r="BO1258" t="s">
        <v>3</v>
      </c>
      <c r="BP1258">
        <v>0</v>
      </c>
      <c r="BQ1258">
        <v>8</v>
      </c>
      <c r="BR1258">
        <v>1</v>
      </c>
      <c r="BS1258">
        <v>1</v>
      </c>
      <c r="BT1258">
        <v>1</v>
      </c>
      <c r="BU1258">
        <v>1</v>
      </c>
      <c r="BV1258">
        <v>1</v>
      </c>
      <c r="BW1258">
        <v>1</v>
      </c>
      <c r="BX1258">
        <v>1</v>
      </c>
      <c r="BY1258" t="s">
        <v>3</v>
      </c>
      <c r="BZ1258">
        <v>0</v>
      </c>
      <c r="CA1258">
        <v>0</v>
      </c>
      <c r="CB1258" t="s">
        <v>3</v>
      </c>
      <c r="CE1258">
        <v>0</v>
      </c>
      <c r="CF1258">
        <v>0</v>
      </c>
      <c r="CG1258">
        <v>0</v>
      </c>
      <c r="CM1258">
        <v>0</v>
      </c>
      <c r="CN1258" t="s">
        <v>3</v>
      </c>
      <c r="CO1258">
        <v>0</v>
      </c>
      <c r="CP1258">
        <f t="shared" si="1086"/>
        <v>-250.92</v>
      </c>
      <c r="CQ1258">
        <f t="shared" si="1110"/>
        <v>597.43379999999991</v>
      </c>
      <c r="CR1258">
        <f t="shared" si="1111"/>
        <v>0</v>
      </c>
      <c r="CS1258">
        <f t="shared" si="1087"/>
        <v>0</v>
      </c>
      <c r="CT1258">
        <f t="shared" si="1088"/>
        <v>0</v>
      </c>
      <c r="CU1258">
        <f t="shared" si="1089"/>
        <v>0</v>
      </c>
      <c r="CV1258">
        <f t="shared" si="1090"/>
        <v>0</v>
      </c>
      <c r="CW1258">
        <f t="shared" si="1091"/>
        <v>0</v>
      </c>
      <c r="CX1258">
        <f t="shared" si="1092"/>
        <v>0</v>
      </c>
      <c r="CY1258">
        <f t="shared" si="1102"/>
        <v>0</v>
      </c>
      <c r="CZ1258">
        <f t="shared" si="1103"/>
        <v>0</v>
      </c>
      <c r="DC1258" t="s">
        <v>3</v>
      </c>
      <c r="DD1258" t="s">
        <v>3</v>
      </c>
      <c r="DE1258" t="s">
        <v>3</v>
      </c>
      <c r="DF1258" t="s">
        <v>3</v>
      </c>
      <c r="DG1258" t="s">
        <v>3</v>
      </c>
      <c r="DH1258" t="s">
        <v>3</v>
      </c>
      <c r="DI1258" t="s">
        <v>3</v>
      </c>
      <c r="DJ1258" t="s">
        <v>3</v>
      </c>
      <c r="DK1258" t="s">
        <v>3</v>
      </c>
      <c r="DL1258" t="s">
        <v>3</v>
      </c>
      <c r="DM1258" t="s">
        <v>3</v>
      </c>
      <c r="DN1258">
        <v>0</v>
      </c>
      <c r="DO1258">
        <v>0</v>
      </c>
      <c r="DP1258">
        <v>1</v>
      </c>
      <c r="DQ1258">
        <v>1</v>
      </c>
      <c r="DU1258">
        <v>1002</v>
      </c>
      <c r="DV1258" t="s">
        <v>124</v>
      </c>
      <c r="DW1258" t="s">
        <v>124</v>
      </c>
      <c r="DX1258">
        <v>1</v>
      </c>
      <c r="DZ1258" t="s">
        <v>3</v>
      </c>
      <c r="EA1258" t="s">
        <v>3</v>
      </c>
      <c r="EB1258" t="s">
        <v>3</v>
      </c>
      <c r="EC1258" t="s">
        <v>3</v>
      </c>
      <c r="EE1258">
        <v>50757674</v>
      </c>
      <c r="EF1258">
        <v>8</v>
      </c>
      <c r="EG1258" t="s">
        <v>46</v>
      </c>
      <c r="EH1258">
        <v>0</v>
      </c>
      <c r="EI1258" t="s">
        <v>3</v>
      </c>
      <c r="EJ1258">
        <v>1</v>
      </c>
      <c r="EK1258">
        <v>500001</v>
      </c>
      <c r="EL1258" t="s">
        <v>47</v>
      </c>
      <c r="EM1258" t="s">
        <v>48</v>
      </c>
      <c r="EO1258" t="s">
        <v>3</v>
      </c>
      <c r="EQ1258">
        <v>32768</v>
      </c>
      <c r="ER1258">
        <v>65.58</v>
      </c>
      <c r="ES1258">
        <v>65.58</v>
      </c>
      <c r="ET1258">
        <v>0</v>
      </c>
      <c r="EU1258">
        <v>0</v>
      </c>
      <c r="EV1258">
        <v>0</v>
      </c>
      <c r="EW1258">
        <v>0</v>
      </c>
      <c r="EX1258">
        <v>0</v>
      </c>
      <c r="FQ1258">
        <v>0</v>
      </c>
      <c r="FR1258">
        <f t="shared" si="1093"/>
        <v>0</v>
      </c>
      <c r="FS1258">
        <v>0</v>
      </c>
      <c r="FX1258">
        <v>0</v>
      </c>
      <c r="FY1258">
        <v>0</v>
      </c>
      <c r="GA1258" t="s">
        <v>3</v>
      </c>
      <c r="GD1258">
        <v>1</v>
      </c>
      <c r="GF1258">
        <v>-1609399419</v>
      </c>
      <c r="GG1258">
        <v>2</v>
      </c>
      <c r="GH1258">
        <v>1</v>
      </c>
      <c r="GI1258">
        <v>4</v>
      </c>
      <c r="GJ1258">
        <v>0</v>
      </c>
      <c r="GK1258">
        <v>0</v>
      </c>
      <c r="GL1258">
        <f t="shared" si="1094"/>
        <v>0</v>
      </c>
      <c r="GM1258">
        <f t="shared" si="1095"/>
        <v>-250.92</v>
      </c>
      <c r="GN1258">
        <f t="shared" si="1096"/>
        <v>-250.92</v>
      </c>
      <c r="GO1258">
        <f t="shared" si="1097"/>
        <v>0</v>
      </c>
      <c r="GP1258">
        <f t="shared" si="1098"/>
        <v>0</v>
      </c>
      <c r="GR1258">
        <v>0</v>
      </c>
      <c r="GS1258">
        <v>3</v>
      </c>
      <c r="GT1258">
        <v>0</v>
      </c>
      <c r="GU1258" t="s">
        <v>3</v>
      </c>
      <c r="GV1258">
        <f t="shared" si="1099"/>
        <v>0</v>
      </c>
      <c r="GW1258">
        <v>1</v>
      </c>
      <c r="GX1258">
        <f t="shared" si="1100"/>
        <v>0</v>
      </c>
      <c r="HA1258">
        <v>0</v>
      </c>
      <c r="HB1258">
        <v>0</v>
      </c>
      <c r="HC1258">
        <f t="shared" si="1101"/>
        <v>0</v>
      </c>
      <c r="HE1258" t="s">
        <v>3</v>
      </c>
      <c r="HF1258" t="s">
        <v>3</v>
      </c>
      <c r="HM1258" t="s">
        <v>3</v>
      </c>
      <c r="HN1258" t="s">
        <v>3</v>
      </c>
      <c r="HO1258" t="s">
        <v>3</v>
      </c>
      <c r="HP1258" t="s">
        <v>3</v>
      </c>
      <c r="HQ1258" t="s">
        <v>3</v>
      </c>
      <c r="IK1258">
        <v>0</v>
      </c>
    </row>
    <row r="1259" spans="1:245" x14ac:dyDescent="0.2">
      <c r="A1259">
        <v>18</v>
      </c>
      <c r="B1259">
        <v>1</v>
      </c>
      <c r="C1259">
        <v>1656</v>
      </c>
      <c r="E1259" t="s">
        <v>728</v>
      </c>
      <c r="F1259" t="s">
        <v>127</v>
      </c>
      <c r="G1259" t="s">
        <v>128</v>
      </c>
      <c r="H1259" t="e">
        <f>'1.Ведомость'!#REF!</f>
        <v>#REF!</v>
      </c>
      <c r="I1259">
        <f>I1256*J1259</f>
        <v>-1.5959999999999998E-2</v>
      </c>
      <c r="J1259">
        <v>-5.6999999999999988E-2</v>
      </c>
      <c r="K1259">
        <v>-5.7000000000000002E-2</v>
      </c>
      <c r="O1259">
        <f t="shared" si="1071"/>
        <v>-29.16</v>
      </c>
      <c r="P1259">
        <f t="shared" si="1072"/>
        <v>-29.16</v>
      </c>
      <c r="Q1259">
        <f t="shared" si="1073"/>
        <v>0</v>
      </c>
      <c r="R1259">
        <f t="shared" si="1074"/>
        <v>0</v>
      </c>
      <c r="S1259">
        <f t="shared" si="1075"/>
        <v>0</v>
      </c>
      <c r="T1259">
        <f t="shared" si="1076"/>
        <v>0</v>
      </c>
      <c r="U1259">
        <f t="shared" si="1077"/>
        <v>0</v>
      </c>
      <c r="V1259">
        <f t="shared" si="1078"/>
        <v>0</v>
      </c>
      <c r="W1259">
        <f t="shared" si="1079"/>
        <v>0</v>
      </c>
      <c r="X1259">
        <f t="shared" si="1080"/>
        <v>0</v>
      </c>
      <c r="Y1259">
        <f t="shared" si="1081"/>
        <v>0</v>
      </c>
      <c r="AA1259">
        <v>51651743</v>
      </c>
      <c r="AB1259">
        <f t="shared" si="1082"/>
        <v>200.58</v>
      </c>
      <c r="AC1259">
        <f t="shared" si="1083"/>
        <v>200.58</v>
      </c>
      <c r="AD1259">
        <f t="shared" si="1112"/>
        <v>0</v>
      </c>
      <c r="AE1259">
        <f t="shared" si="1113"/>
        <v>0</v>
      </c>
      <c r="AF1259">
        <f t="shared" si="1114"/>
        <v>0</v>
      </c>
      <c r="AG1259">
        <f t="shared" si="1084"/>
        <v>0</v>
      </c>
      <c r="AH1259">
        <f t="shared" si="1115"/>
        <v>0</v>
      </c>
      <c r="AI1259">
        <f t="shared" si="1116"/>
        <v>0</v>
      </c>
      <c r="AJ1259">
        <f t="shared" si="1085"/>
        <v>0</v>
      </c>
      <c r="AK1259">
        <v>200.58</v>
      </c>
      <c r="AL1259">
        <v>200.58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1</v>
      </c>
      <c r="AW1259">
        <v>1</v>
      </c>
      <c r="AZ1259">
        <v>1</v>
      </c>
      <c r="BA1259">
        <v>1</v>
      </c>
      <c r="BB1259">
        <v>1</v>
      </c>
      <c r="BC1259">
        <v>9.11</v>
      </c>
      <c r="BD1259" t="s">
        <v>3</v>
      </c>
      <c r="BE1259" t="s">
        <v>3</v>
      </c>
      <c r="BF1259" t="s">
        <v>3</v>
      </c>
      <c r="BG1259" t="s">
        <v>3</v>
      </c>
      <c r="BH1259">
        <v>3</v>
      </c>
      <c r="BI1259">
        <v>1</v>
      </c>
      <c r="BJ1259" t="s">
        <v>129</v>
      </c>
      <c r="BM1259">
        <v>500001</v>
      </c>
      <c r="BN1259">
        <v>0</v>
      </c>
      <c r="BO1259" t="s">
        <v>3</v>
      </c>
      <c r="BP1259">
        <v>0</v>
      </c>
      <c r="BQ1259">
        <v>8</v>
      </c>
      <c r="BR1259">
        <v>1</v>
      </c>
      <c r="BS1259">
        <v>1</v>
      </c>
      <c r="BT1259">
        <v>1</v>
      </c>
      <c r="BU1259">
        <v>1</v>
      </c>
      <c r="BV1259">
        <v>1</v>
      </c>
      <c r="BW1259">
        <v>1</v>
      </c>
      <c r="BX1259">
        <v>1</v>
      </c>
      <c r="BY1259" t="s">
        <v>3</v>
      </c>
      <c r="BZ1259">
        <v>0</v>
      </c>
      <c r="CA1259">
        <v>0</v>
      </c>
      <c r="CB1259" t="s">
        <v>3</v>
      </c>
      <c r="CE1259">
        <v>0</v>
      </c>
      <c r="CF1259">
        <v>0</v>
      </c>
      <c r="CG1259">
        <v>0</v>
      </c>
      <c r="CM1259">
        <v>0</v>
      </c>
      <c r="CN1259" t="s">
        <v>3</v>
      </c>
      <c r="CO1259">
        <v>0</v>
      </c>
      <c r="CP1259">
        <f t="shared" si="1086"/>
        <v>-29.16</v>
      </c>
      <c r="CQ1259">
        <f t="shared" si="1110"/>
        <v>1827.2837999999999</v>
      </c>
      <c r="CR1259">
        <f t="shared" si="1111"/>
        <v>0</v>
      </c>
      <c r="CS1259">
        <f t="shared" si="1087"/>
        <v>0</v>
      </c>
      <c r="CT1259">
        <f t="shared" si="1088"/>
        <v>0</v>
      </c>
      <c r="CU1259">
        <f t="shared" si="1089"/>
        <v>0</v>
      </c>
      <c r="CV1259">
        <f t="shared" si="1090"/>
        <v>0</v>
      </c>
      <c r="CW1259">
        <f t="shared" si="1091"/>
        <v>0</v>
      </c>
      <c r="CX1259">
        <f t="shared" si="1092"/>
        <v>0</v>
      </c>
      <c r="CY1259">
        <f t="shared" si="1102"/>
        <v>0</v>
      </c>
      <c r="CZ1259">
        <f t="shared" si="1103"/>
        <v>0</v>
      </c>
      <c r="DC1259" t="s">
        <v>3</v>
      </c>
      <c r="DD1259" t="s">
        <v>3</v>
      </c>
      <c r="DE1259" t="s">
        <v>3</v>
      </c>
      <c r="DF1259" t="s">
        <v>3</v>
      </c>
      <c r="DG1259" t="s">
        <v>3</v>
      </c>
      <c r="DH1259" t="s">
        <v>3</v>
      </c>
      <c r="DI1259" t="s">
        <v>3</v>
      </c>
      <c r="DJ1259" t="s">
        <v>3</v>
      </c>
      <c r="DK1259" t="s">
        <v>3</v>
      </c>
      <c r="DL1259" t="s">
        <v>3</v>
      </c>
      <c r="DM1259" t="s">
        <v>3</v>
      </c>
      <c r="DN1259">
        <v>0</v>
      </c>
      <c r="DO1259">
        <v>0</v>
      </c>
      <c r="DP1259">
        <v>1</v>
      </c>
      <c r="DQ1259">
        <v>1</v>
      </c>
      <c r="DU1259">
        <v>1002</v>
      </c>
      <c r="DV1259" t="s">
        <v>124</v>
      </c>
      <c r="DW1259" t="s">
        <v>124</v>
      </c>
      <c r="DX1259">
        <v>1</v>
      </c>
      <c r="DZ1259" t="s">
        <v>3</v>
      </c>
      <c r="EA1259" t="s">
        <v>3</v>
      </c>
      <c r="EB1259" t="s">
        <v>3</v>
      </c>
      <c r="EC1259" t="s">
        <v>3</v>
      </c>
      <c r="EE1259">
        <v>50757674</v>
      </c>
      <c r="EF1259">
        <v>8</v>
      </c>
      <c r="EG1259" t="s">
        <v>46</v>
      </c>
      <c r="EH1259">
        <v>0</v>
      </c>
      <c r="EI1259" t="s">
        <v>3</v>
      </c>
      <c r="EJ1259">
        <v>1</v>
      </c>
      <c r="EK1259">
        <v>500001</v>
      </c>
      <c r="EL1259" t="s">
        <v>47</v>
      </c>
      <c r="EM1259" t="s">
        <v>48</v>
      </c>
      <c r="EO1259" t="s">
        <v>3</v>
      </c>
      <c r="EQ1259">
        <v>32768</v>
      </c>
      <c r="ER1259">
        <v>200.58</v>
      </c>
      <c r="ES1259">
        <v>200.58</v>
      </c>
      <c r="ET1259">
        <v>0</v>
      </c>
      <c r="EU1259">
        <v>0</v>
      </c>
      <c r="EV1259">
        <v>0</v>
      </c>
      <c r="EW1259">
        <v>0</v>
      </c>
      <c r="EX1259">
        <v>0</v>
      </c>
      <c r="FQ1259">
        <v>0</v>
      </c>
      <c r="FR1259">
        <f t="shared" si="1093"/>
        <v>0</v>
      </c>
      <c r="FS1259">
        <v>0</v>
      </c>
      <c r="FX1259">
        <v>0</v>
      </c>
      <c r="FY1259">
        <v>0</v>
      </c>
      <c r="GA1259" t="s">
        <v>3</v>
      </c>
      <c r="GD1259">
        <v>1</v>
      </c>
      <c r="GF1259">
        <v>1828367933</v>
      </c>
      <c r="GG1259">
        <v>2</v>
      </c>
      <c r="GH1259">
        <v>1</v>
      </c>
      <c r="GI1259">
        <v>4</v>
      </c>
      <c r="GJ1259">
        <v>0</v>
      </c>
      <c r="GK1259">
        <v>0</v>
      </c>
      <c r="GL1259">
        <f t="shared" si="1094"/>
        <v>0</v>
      </c>
      <c r="GM1259">
        <f t="shared" si="1095"/>
        <v>-29.16</v>
      </c>
      <c r="GN1259">
        <f t="shared" si="1096"/>
        <v>-29.16</v>
      </c>
      <c r="GO1259">
        <f t="shared" si="1097"/>
        <v>0</v>
      </c>
      <c r="GP1259">
        <f t="shared" si="1098"/>
        <v>0</v>
      </c>
      <c r="GR1259">
        <v>0</v>
      </c>
      <c r="GS1259">
        <v>3</v>
      </c>
      <c r="GT1259">
        <v>0</v>
      </c>
      <c r="GU1259" t="s">
        <v>3</v>
      </c>
      <c r="GV1259">
        <f t="shared" si="1099"/>
        <v>0</v>
      </c>
      <c r="GW1259">
        <v>1</v>
      </c>
      <c r="GX1259">
        <f t="shared" si="1100"/>
        <v>0</v>
      </c>
      <c r="HA1259">
        <v>0</v>
      </c>
      <c r="HB1259">
        <v>0</v>
      </c>
      <c r="HC1259">
        <f t="shared" si="1101"/>
        <v>0</v>
      </c>
      <c r="HE1259" t="s">
        <v>3</v>
      </c>
      <c r="HF1259" t="s">
        <v>3</v>
      </c>
      <c r="HM1259" t="s">
        <v>3</v>
      </c>
      <c r="HN1259" t="s">
        <v>3</v>
      </c>
      <c r="HO1259" t="s">
        <v>3</v>
      </c>
      <c r="HP1259" t="s">
        <v>3</v>
      </c>
      <c r="HQ1259" t="s">
        <v>3</v>
      </c>
      <c r="IK1259">
        <v>0</v>
      </c>
    </row>
    <row r="1261" spans="1:245" x14ac:dyDescent="0.2">
      <c r="A1261" s="2">
        <v>51</v>
      </c>
      <c r="B1261" s="2">
        <f>B1223</f>
        <v>1</v>
      </c>
      <c r="C1261" s="2">
        <f>A1223</f>
        <v>4</v>
      </c>
      <c r="D1261" s="2">
        <f>ROW(A1223)</f>
        <v>1223</v>
      </c>
      <c r="E1261" s="2"/>
      <c r="F1261" s="2" t="str">
        <f>IF(F1223&lt;&gt;"",F1223,"")</f>
        <v/>
      </c>
      <c r="G1261" s="2" t="str">
        <f>IF(G1223&lt;&gt;"",G1223,"")</f>
        <v>Система ВЕ22 (В31, В32)</v>
      </c>
      <c r="H1261" s="2">
        <v>0</v>
      </c>
      <c r="I1261" s="2"/>
      <c r="J1261" s="2"/>
      <c r="K1261" s="2"/>
      <c r="L1261" s="2"/>
      <c r="M1261" s="2"/>
      <c r="N1261" s="2"/>
      <c r="O1261" s="2">
        <f t="shared" ref="O1261:T1261" si="1117">ROUND(AB1261,2)</f>
        <v>941762.67</v>
      </c>
      <c r="P1261" s="2">
        <f t="shared" si="1117"/>
        <v>713567.31</v>
      </c>
      <c r="Q1261" s="2">
        <f t="shared" si="1117"/>
        <v>16790.61</v>
      </c>
      <c r="R1261" s="2">
        <f t="shared" si="1117"/>
        <v>6566.5</v>
      </c>
      <c r="S1261" s="2">
        <f t="shared" si="1117"/>
        <v>211404.75</v>
      </c>
      <c r="T1261" s="2">
        <f t="shared" si="1117"/>
        <v>0</v>
      </c>
      <c r="U1261" s="2">
        <f>AH1261</f>
        <v>701.78633000000002</v>
      </c>
      <c r="V1261" s="2">
        <f>AI1261</f>
        <v>16.690244199999999</v>
      </c>
      <c r="W1261" s="2">
        <f>ROUND(AJ1261,2)</f>
        <v>0</v>
      </c>
      <c r="X1261" s="2">
        <f>ROUND(AK1261,2)</f>
        <v>250761.33</v>
      </c>
      <c r="Y1261" s="2">
        <f>ROUND(AL1261,2)</f>
        <v>147742.39999999999</v>
      </c>
      <c r="Z1261" s="2"/>
      <c r="AA1261" s="2"/>
      <c r="AB1261" s="2">
        <f>ROUND(SUMIF(AA1227:AA1259,"=51651743",O1227:O1259),2)</f>
        <v>941762.67</v>
      </c>
      <c r="AC1261" s="2">
        <f>ROUND(SUMIF(AA1227:AA1259,"=51651743",P1227:P1259),2)</f>
        <v>713567.31</v>
      </c>
      <c r="AD1261" s="2">
        <f>ROUND(SUMIF(AA1227:AA1259,"=51651743",Q1227:Q1259),2)</f>
        <v>16790.61</v>
      </c>
      <c r="AE1261" s="2">
        <f>ROUND(SUMIF(AA1227:AA1259,"=51651743",R1227:R1259),2)</f>
        <v>6566.5</v>
      </c>
      <c r="AF1261" s="2">
        <f>ROUND(SUMIF(AA1227:AA1259,"=51651743",S1227:S1259),2)</f>
        <v>211404.75</v>
      </c>
      <c r="AG1261" s="2">
        <f>ROUND(SUMIF(AA1227:AA1259,"=51651743",T1227:T1259),2)</f>
        <v>0</v>
      </c>
      <c r="AH1261" s="2">
        <f>SUMIF(AA1227:AA1259,"=51651743",U1227:U1259)</f>
        <v>701.78633000000002</v>
      </c>
      <c r="AI1261" s="2">
        <f>SUMIF(AA1227:AA1259,"=51651743",V1227:V1259)</f>
        <v>16.690244199999999</v>
      </c>
      <c r="AJ1261" s="2">
        <f>ROUND(SUMIF(AA1227:AA1259,"=51651743",W1227:W1259),2)</f>
        <v>0</v>
      </c>
      <c r="AK1261" s="2">
        <f>ROUND(SUMIF(AA1227:AA1259,"=51651743",X1227:X1259),2)</f>
        <v>250761.33</v>
      </c>
      <c r="AL1261" s="2">
        <f>ROUND(SUMIF(AA1227:AA1259,"=51651743",Y1227:Y1259),2)</f>
        <v>147742.39999999999</v>
      </c>
      <c r="AM1261" s="2"/>
      <c r="AN1261" s="2"/>
      <c r="AO1261" s="2">
        <f t="shared" ref="AO1261:BD1261" si="1118">ROUND(BX1261,2)</f>
        <v>0</v>
      </c>
      <c r="AP1261" s="2">
        <f t="shared" si="1118"/>
        <v>2608.44</v>
      </c>
      <c r="AQ1261" s="2">
        <f t="shared" si="1118"/>
        <v>0</v>
      </c>
      <c r="AR1261" s="2">
        <f t="shared" si="1118"/>
        <v>1340266.3999999999</v>
      </c>
      <c r="AS1261" s="2">
        <f t="shared" si="1118"/>
        <v>1337657.96</v>
      </c>
      <c r="AT1261" s="2">
        <f t="shared" si="1118"/>
        <v>0</v>
      </c>
      <c r="AU1261" s="2">
        <f t="shared" si="1118"/>
        <v>0</v>
      </c>
      <c r="AV1261" s="2">
        <f t="shared" si="1118"/>
        <v>713567.31</v>
      </c>
      <c r="AW1261" s="2">
        <f t="shared" si="1118"/>
        <v>710958.87</v>
      </c>
      <c r="AX1261" s="2">
        <f t="shared" si="1118"/>
        <v>0</v>
      </c>
      <c r="AY1261" s="2">
        <f t="shared" si="1118"/>
        <v>710958.87</v>
      </c>
      <c r="AZ1261" s="2">
        <f t="shared" si="1118"/>
        <v>2608.44</v>
      </c>
      <c r="BA1261" s="2">
        <f t="shared" si="1118"/>
        <v>0</v>
      </c>
      <c r="BB1261" s="2">
        <f t="shared" si="1118"/>
        <v>0</v>
      </c>
      <c r="BC1261" s="2">
        <f t="shared" si="1118"/>
        <v>0</v>
      </c>
      <c r="BD1261" s="2">
        <f t="shared" si="1118"/>
        <v>0</v>
      </c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>
        <f>ROUND(SUMIF(AA1227:AA1259,"=51651743",FQ1227:FQ1259),2)</f>
        <v>0</v>
      </c>
      <c r="BY1261" s="2">
        <f>ROUND(SUMIF(AA1227:AA1259,"=51651743",FR1227:FR1259),2)</f>
        <v>2608.44</v>
      </c>
      <c r="BZ1261" s="2">
        <f>ROUND(SUMIF(AA1227:AA1259,"=51651743",GL1227:GL1259),2)</f>
        <v>0</v>
      </c>
      <c r="CA1261" s="2">
        <f>ROUND(SUMIF(AA1227:AA1259,"=51651743",GM1227:GM1259),2)</f>
        <v>1340266.3999999999</v>
      </c>
      <c r="CB1261" s="2">
        <f>ROUND(SUMIF(AA1227:AA1259,"=51651743",GN1227:GN1259),2)</f>
        <v>1337657.96</v>
      </c>
      <c r="CC1261" s="2">
        <f>ROUND(SUMIF(AA1227:AA1259,"=51651743",GO1227:GO1259),2)</f>
        <v>0</v>
      </c>
      <c r="CD1261" s="2">
        <f>ROUND(SUMIF(AA1227:AA1259,"=51651743",GP1227:GP1259),2)</f>
        <v>0</v>
      </c>
      <c r="CE1261" s="2">
        <f>AC1261-BX1261</f>
        <v>713567.31</v>
      </c>
      <c r="CF1261" s="2">
        <f>AC1261-BY1261</f>
        <v>710958.87000000011</v>
      </c>
      <c r="CG1261" s="2">
        <f>BX1261-BZ1261</f>
        <v>0</v>
      </c>
      <c r="CH1261" s="2">
        <f>AC1261-BX1261-BY1261+BZ1261</f>
        <v>710958.87000000011</v>
      </c>
      <c r="CI1261" s="2">
        <f>BY1261-BZ1261</f>
        <v>2608.44</v>
      </c>
      <c r="CJ1261" s="2">
        <f>ROUND(SUMIF(AA1227:AA1259,"=51651743",GX1227:GX1259),2)</f>
        <v>0</v>
      </c>
      <c r="CK1261" s="2">
        <f>ROUND(SUMIF(AA1227:AA1259,"=51651743",GY1227:GY1259),2)</f>
        <v>0</v>
      </c>
      <c r="CL1261" s="2">
        <f>ROUND(SUMIF(AA1227:AA1259,"=51651743",GZ1227:GZ1259),2)</f>
        <v>0</v>
      </c>
      <c r="CM1261" s="2">
        <f>ROUND(SUMIF(AA1227:AA1259,"=51651743",HD1227:HD1259),2)</f>
        <v>0</v>
      </c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>
        <v>0</v>
      </c>
    </row>
    <row r="1263" spans="1:245" x14ac:dyDescent="0.2">
      <c r="A1263" s="4">
        <v>50</v>
      </c>
      <c r="B1263" s="4">
        <v>0</v>
      </c>
      <c r="C1263" s="4">
        <v>0</v>
      </c>
      <c r="D1263" s="4">
        <v>1</v>
      </c>
      <c r="E1263" s="4">
        <v>201</v>
      </c>
      <c r="F1263" s="4">
        <f>ROUND(Source!O1261,O1263)</f>
        <v>941762.67</v>
      </c>
      <c r="G1263" s="4" t="s">
        <v>135</v>
      </c>
      <c r="H1263" s="4" t="s">
        <v>136</v>
      </c>
      <c r="I1263" s="4"/>
      <c r="J1263" s="4"/>
      <c r="K1263" s="4">
        <v>201</v>
      </c>
      <c r="L1263" s="4">
        <v>1</v>
      </c>
      <c r="M1263" s="4">
        <v>3</v>
      </c>
      <c r="N1263" s="4" t="s">
        <v>3</v>
      </c>
      <c r="O1263" s="4">
        <v>2</v>
      </c>
      <c r="P1263" s="4"/>
      <c r="Q1263" s="4"/>
      <c r="R1263" s="4"/>
      <c r="S1263" s="4"/>
      <c r="T1263" s="4"/>
      <c r="U1263" s="4"/>
      <c r="V1263" s="4"/>
      <c r="W1263" s="4">
        <v>939154.23</v>
      </c>
      <c r="X1263" s="4">
        <v>1</v>
      </c>
      <c r="Y1263" s="4">
        <v>939154.23</v>
      </c>
      <c r="Z1263" s="4"/>
      <c r="AA1263" s="4"/>
      <c r="AB1263" s="4"/>
    </row>
    <row r="1264" spans="1:245" x14ac:dyDescent="0.2">
      <c r="A1264" s="4">
        <v>50</v>
      </c>
      <c r="B1264" s="4">
        <v>0</v>
      </c>
      <c r="C1264" s="4">
        <v>0</v>
      </c>
      <c r="D1264" s="4">
        <v>1</v>
      </c>
      <c r="E1264" s="4">
        <v>202</v>
      </c>
      <c r="F1264" s="4">
        <f>ROUND(Source!P1261,O1264)</f>
        <v>713567.31</v>
      </c>
      <c r="G1264" s="4" t="s">
        <v>137</v>
      </c>
      <c r="H1264" s="4" t="s">
        <v>138</v>
      </c>
      <c r="I1264" s="4"/>
      <c r="J1264" s="4"/>
      <c r="K1264" s="4">
        <v>202</v>
      </c>
      <c r="L1264" s="4">
        <v>2</v>
      </c>
      <c r="M1264" s="4">
        <v>3</v>
      </c>
      <c r="N1264" s="4" t="s">
        <v>3</v>
      </c>
      <c r="O1264" s="4">
        <v>2</v>
      </c>
      <c r="P1264" s="4"/>
      <c r="Q1264" s="4"/>
      <c r="R1264" s="4"/>
      <c r="S1264" s="4"/>
      <c r="T1264" s="4"/>
      <c r="U1264" s="4"/>
      <c r="V1264" s="4"/>
      <c r="W1264" s="4">
        <v>713567.30999999994</v>
      </c>
      <c r="X1264" s="4">
        <v>1</v>
      </c>
      <c r="Y1264" s="4">
        <v>713567.30999999994</v>
      </c>
      <c r="Z1264" s="4"/>
      <c r="AA1264" s="4"/>
      <c r="AB1264" s="4"/>
    </row>
    <row r="1265" spans="1:28" x14ac:dyDescent="0.2">
      <c r="A1265" s="4">
        <v>50</v>
      </c>
      <c r="B1265" s="4">
        <v>0</v>
      </c>
      <c r="C1265" s="4">
        <v>0</v>
      </c>
      <c r="D1265" s="4">
        <v>1</v>
      </c>
      <c r="E1265" s="4">
        <v>222</v>
      </c>
      <c r="F1265" s="4">
        <f>ROUND(Source!AO1261,O1265)</f>
        <v>0</v>
      </c>
      <c r="G1265" s="4" t="s">
        <v>139</v>
      </c>
      <c r="H1265" s="4" t="s">
        <v>140</v>
      </c>
      <c r="I1265" s="4"/>
      <c r="J1265" s="4"/>
      <c r="K1265" s="4">
        <v>222</v>
      </c>
      <c r="L1265" s="4">
        <v>3</v>
      </c>
      <c r="M1265" s="4">
        <v>3</v>
      </c>
      <c r="N1265" s="4" t="s">
        <v>3</v>
      </c>
      <c r="O1265" s="4">
        <v>2</v>
      </c>
      <c r="P1265" s="4"/>
      <c r="Q1265" s="4"/>
      <c r="R1265" s="4"/>
      <c r="S1265" s="4"/>
      <c r="T1265" s="4"/>
      <c r="U1265" s="4"/>
      <c r="V1265" s="4"/>
      <c r="W1265" s="4">
        <v>0</v>
      </c>
      <c r="X1265" s="4">
        <v>1</v>
      </c>
      <c r="Y1265" s="4">
        <v>0</v>
      </c>
      <c r="Z1265" s="4"/>
      <c r="AA1265" s="4"/>
      <c r="AB1265" s="4"/>
    </row>
    <row r="1266" spans="1:28" x14ac:dyDescent="0.2">
      <c r="A1266" s="4">
        <v>50</v>
      </c>
      <c r="B1266" s="4">
        <v>0</v>
      </c>
      <c r="C1266" s="4">
        <v>0</v>
      </c>
      <c r="D1266" s="4">
        <v>1</v>
      </c>
      <c r="E1266" s="4">
        <v>225</v>
      </c>
      <c r="F1266" s="4">
        <f>ROUND(Source!AV1261,O1266)</f>
        <v>713567.31</v>
      </c>
      <c r="G1266" s="4" t="s">
        <v>141</v>
      </c>
      <c r="H1266" s="4" t="s">
        <v>142</v>
      </c>
      <c r="I1266" s="4"/>
      <c r="J1266" s="4"/>
      <c r="K1266" s="4">
        <v>225</v>
      </c>
      <c r="L1266" s="4">
        <v>4</v>
      </c>
      <c r="M1266" s="4">
        <v>3</v>
      </c>
      <c r="N1266" s="4" t="s">
        <v>3</v>
      </c>
      <c r="O1266" s="4">
        <v>2</v>
      </c>
      <c r="P1266" s="4"/>
      <c r="Q1266" s="4"/>
      <c r="R1266" s="4"/>
      <c r="S1266" s="4"/>
      <c r="T1266" s="4"/>
      <c r="U1266" s="4"/>
      <c r="V1266" s="4"/>
      <c r="W1266" s="4">
        <v>713567.31</v>
      </c>
      <c r="X1266" s="4">
        <v>1</v>
      </c>
      <c r="Y1266" s="4">
        <v>713567.31</v>
      </c>
      <c r="Z1266" s="4"/>
      <c r="AA1266" s="4"/>
      <c r="AB1266" s="4"/>
    </row>
    <row r="1267" spans="1:28" x14ac:dyDescent="0.2">
      <c r="A1267" s="4">
        <v>50</v>
      </c>
      <c r="B1267" s="4">
        <v>0</v>
      </c>
      <c r="C1267" s="4">
        <v>0</v>
      </c>
      <c r="D1267" s="4">
        <v>1</v>
      </c>
      <c r="E1267" s="4">
        <v>226</v>
      </c>
      <c r="F1267" s="4">
        <f>ROUND(Source!AW1261,O1267)</f>
        <v>710958.87</v>
      </c>
      <c r="G1267" s="4" t="s">
        <v>143</v>
      </c>
      <c r="H1267" s="4" t="s">
        <v>144</v>
      </c>
      <c r="I1267" s="4"/>
      <c r="J1267" s="4"/>
      <c r="K1267" s="4">
        <v>226</v>
      </c>
      <c r="L1267" s="4">
        <v>5</v>
      </c>
      <c r="M1267" s="4">
        <v>3</v>
      </c>
      <c r="N1267" s="4" t="s">
        <v>3</v>
      </c>
      <c r="O1267" s="4">
        <v>2</v>
      </c>
      <c r="P1267" s="4"/>
      <c r="Q1267" s="4"/>
      <c r="R1267" s="4"/>
      <c r="S1267" s="4"/>
      <c r="T1267" s="4"/>
      <c r="U1267" s="4"/>
      <c r="V1267" s="4"/>
      <c r="W1267" s="4">
        <v>710958.87</v>
      </c>
      <c r="X1267" s="4">
        <v>1</v>
      </c>
      <c r="Y1267" s="4">
        <v>710958.87</v>
      </c>
      <c r="Z1267" s="4"/>
      <c r="AA1267" s="4"/>
      <c r="AB1267" s="4"/>
    </row>
    <row r="1268" spans="1:28" x14ac:dyDescent="0.2">
      <c r="A1268" s="4">
        <v>50</v>
      </c>
      <c r="B1268" s="4">
        <v>0</v>
      </c>
      <c r="C1268" s="4">
        <v>0</v>
      </c>
      <c r="D1268" s="4">
        <v>1</v>
      </c>
      <c r="E1268" s="4">
        <v>227</v>
      </c>
      <c r="F1268" s="4">
        <f>ROUND(Source!AX1261,O1268)</f>
        <v>0</v>
      </c>
      <c r="G1268" s="4" t="s">
        <v>145</v>
      </c>
      <c r="H1268" s="4" t="s">
        <v>146</v>
      </c>
      <c r="I1268" s="4"/>
      <c r="J1268" s="4"/>
      <c r="K1268" s="4">
        <v>227</v>
      </c>
      <c r="L1268" s="4">
        <v>6</v>
      </c>
      <c r="M1268" s="4">
        <v>3</v>
      </c>
      <c r="N1268" s="4" t="s">
        <v>3</v>
      </c>
      <c r="O1268" s="4">
        <v>2</v>
      </c>
      <c r="P1268" s="4"/>
      <c r="Q1268" s="4"/>
      <c r="R1268" s="4"/>
      <c r="S1268" s="4"/>
      <c r="T1268" s="4"/>
      <c r="U1268" s="4"/>
      <c r="V1268" s="4"/>
      <c r="W1268" s="4">
        <v>0</v>
      </c>
      <c r="X1268" s="4">
        <v>1</v>
      </c>
      <c r="Y1268" s="4">
        <v>0</v>
      </c>
      <c r="Z1268" s="4"/>
      <c r="AA1268" s="4"/>
      <c r="AB1268" s="4"/>
    </row>
    <row r="1269" spans="1:28" x14ac:dyDescent="0.2">
      <c r="A1269" s="4">
        <v>50</v>
      </c>
      <c r="B1269" s="4">
        <v>0</v>
      </c>
      <c r="C1269" s="4">
        <v>0</v>
      </c>
      <c r="D1269" s="4">
        <v>1</v>
      </c>
      <c r="E1269" s="4">
        <v>228</v>
      </c>
      <c r="F1269" s="4">
        <f>ROUND(Source!AY1261,O1269)</f>
        <v>710958.87</v>
      </c>
      <c r="G1269" s="4" t="s">
        <v>147</v>
      </c>
      <c r="H1269" s="4" t="s">
        <v>148</v>
      </c>
      <c r="I1269" s="4"/>
      <c r="J1269" s="4"/>
      <c r="K1269" s="4">
        <v>228</v>
      </c>
      <c r="L1269" s="4">
        <v>7</v>
      </c>
      <c r="M1269" s="4">
        <v>3</v>
      </c>
      <c r="N1269" s="4" t="s">
        <v>3</v>
      </c>
      <c r="O1269" s="4">
        <v>2</v>
      </c>
      <c r="P1269" s="4"/>
      <c r="Q1269" s="4"/>
      <c r="R1269" s="4"/>
      <c r="S1269" s="4"/>
      <c r="T1269" s="4"/>
      <c r="U1269" s="4"/>
      <c r="V1269" s="4"/>
      <c r="W1269" s="4">
        <v>710958.87</v>
      </c>
      <c r="X1269" s="4">
        <v>1</v>
      </c>
      <c r="Y1269" s="4">
        <v>710958.87</v>
      </c>
      <c r="Z1269" s="4"/>
      <c r="AA1269" s="4"/>
      <c r="AB1269" s="4"/>
    </row>
    <row r="1270" spans="1:28" x14ac:dyDescent="0.2">
      <c r="A1270" s="4">
        <v>50</v>
      </c>
      <c r="B1270" s="4">
        <v>0</v>
      </c>
      <c r="C1270" s="4">
        <v>0</v>
      </c>
      <c r="D1270" s="4">
        <v>1</v>
      </c>
      <c r="E1270" s="4">
        <v>216</v>
      </c>
      <c r="F1270" s="4">
        <f>ROUND(Source!AP1261,O1270)</f>
        <v>2608.44</v>
      </c>
      <c r="G1270" s="4" t="s">
        <v>149</v>
      </c>
      <c r="H1270" s="4" t="s">
        <v>150</v>
      </c>
      <c r="I1270" s="4"/>
      <c r="J1270" s="4"/>
      <c r="K1270" s="4">
        <v>216</v>
      </c>
      <c r="L1270" s="4">
        <v>8</v>
      </c>
      <c r="M1270" s="4">
        <v>3</v>
      </c>
      <c r="N1270" s="4" t="s">
        <v>3</v>
      </c>
      <c r="O1270" s="4">
        <v>2</v>
      </c>
      <c r="P1270" s="4"/>
      <c r="Q1270" s="4"/>
      <c r="R1270" s="4"/>
      <c r="S1270" s="4"/>
      <c r="T1270" s="4"/>
      <c r="U1270" s="4"/>
      <c r="V1270" s="4"/>
      <c r="W1270" s="4">
        <v>2608.44</v>
      </c>
      <c r="X1270" s="4">
        <v>1</v>
      </c>
      <c r="Y1270" s="4">
        <v>2608.44</v>
      </c>
      <c r="Z1270" s="4"/>
      <c r="AA1270" s="4"/>
      <c r="AB1270" s="4"/>
    </row>
    <row r="1271" spans="1:28" x14ac:dyDescent="0.2">
      <c r="A1271" s="4">
        <v>50</v>
      </c>
      <c r="B1271" s="4">
        <v>0</v>
      </c>
      <c r="C1271" s="4">
        <v>0</v>
      </c>
      <c r="D1271" s="4">
        <v>1</v>
      </c>
      <c r="E1271" s="4">
        <v>223</v>
      </c>
      <c r="F1271" s="4">
        <f>ROUND(Source!AQ1261,O1271)</f>
        <v>0</v>
      </c>
      <c r="G1271" s="4" t="s">
        <v>151</v>
      </c>
      <c r="H1271" s="4" t="s">
        <v>152</v>
      </c>
      <c r="I1271" s="4"/>
      <c r="J1271" s="4"/>
      <c r="K1271" s="4">
        <v>223</v>
      </c>
      <c r="L1271" s="4">
        <v>9</v>
      </c>
      <c r="M1271" s="4">
        <v>3</v>
      </c>
      <c r="N1271" s="4" t="s">
        <v>3</v>
      </c>
      <c r="O1271" s="4">
        <v>2</v>
      </c>
      <c r="P1271" s="4"/>
      <c r="Q1271" s="4"/>
      <c r="R1271" s="4"/>
      <c r="S1271" s="4"/>
      <c r="T1271" s="4"/>
      <c r="U1271" s="4"/>
      <c r="V1271" s="4"/>
      <c r="W1271" s="4">
        <v>0</v>
      </c>
      <c r="X1271" s="4">
        <v>1</v>
      </c>
      <c r="Y1271" s="4">
        <v>0</v>
      </c>
      <c r="Z1271" s="4"/>
      <c r="AA1271" s="4"/>
      <c r="AB1271" s="4"/>
    </row>
    <row r="1272" spans="1:28" x14ac:dyDescent="0.2">
      <c r="A1272" s="4">
        <v>50</v>
      </c>
      <c r="B1272" s="4">
        <v>0</v>
      </c>
      <c r="C1272" s="4">
        <v>0</v>
      </c>
      <c r="D1272" s="4">
        <v>1</v>
      </c>
      <c r="E1272" s="4">
        <v>229</v>
      </c>
      <c r="F1272" s="4">
        <f>ROUND(Source!AZ1261,O1272)</f>
        <v>2608.44</v>
      </c>
      <c r="G1272" s="4" t="s">
        <v>153</v>
      </c>
      <c r="H1272" s="4" t="s">
        <v>154</v>
      </c>
      <c r="I1272" s="4"/>
      <c r="J1272" s="4"/>
      <c r="K1272" s="4">
        <v>229</v>
      </c>
      <c r="L1272" s="4">
        <v>10</v>
      </c>
      <c r="M1272" s="4">
        <v>3</v>
      </c>
      <c r="N1272" s="4" t="s">
        <v>3</v>
      </c>
      <c r="O1272" s="4">
        <v>2</v>
      </c>
      <c r="P1272" s="4"/>
      <c r="Q1272" s="4"/>
      <c r="R1272" s="4"/>
      <c r="S1272" s="4"/>
      <c r="T1272" s="4"/>
      <c r="U1272" s="4"/>
      <c r="V1272" s="4"/>
      <c r="W1272" s="4">
        <v>2608.44</v>
      </c>
      <c r="X1272" s="4">
        <v>1</v>
      </c>
      <c r="Y1272" s="4">
        <v>2608.44</v>
      </c>
      <c r="Z1272" s="4"/>
      <c r="AA1272" s="4"/>
      <c r="AB1272" s="4"/>
    </row>
    <row r="1273" spans="1:28" x14ac:dyDescent="0.2">
      <c r="A1273" s="4">
        <v>50</v>
      </c>
      <c r="B1273" s="4">
        <v>0</v>
      </c>
      <c r="C1273" s="4">
        <v>0</v>
      </c>
      <c r="D1273" s="4">
        <v>1</v>
      </c>
      <c r="E1273" s="4">
        <v>203</v>
      </c>
      <c r="F1273" s="4">
        <f>ROUND(Source!Q1261,O1273)</f>
        <v>16790.61</v>
      </c>
      <c r="G1273" s="4" t="s">
        <v>155</v>
      </c>
      <c r="H1273" s="4" t="s">
        <v>156</v>
      </c>
      <c r="I1273" s="4"/>
      <c r="J1273" s="4"/>
      <c r="K1273" s="4">
        <v>203</v>
      </c>
      <c r="L1273" s="4">
        <v>11</v>
      </c>
      <c r="M1273" s="4">
        <v>3</v>
      </c>
      <c r="N1273" s="4" t="s">
        <v>3</v>
      </c>
      <c r="O1273" s="4">
        <v>2</v>
      </c>
      <c r="P1273" s="4"/>
      <c r="Q1273" s="4"/>
      <c r="R1273" s="4"/>
      <c r="S1273" s="4"/>
      <c r="T1273" s="4"/>
      <c r="U1273" s="4"/>
      <c r="V1273" s="4"/>
      <c r="W1273" s="4">
        <v>16790.609999999997</v>
      </c>
      <c r="X1273" s="4">
        <v>1</v>
      </c>
      <c r="Y1273" s="4">
        <v>16790.609999999997</v>
      </c>
      <c r="Z1273" s="4"/>
      <c r="AA1273" s="4"/>
      <c r="AB1273" s="4"/>
    </row>
    <row r="1274" spans="1:28" x14ac:dyDescent="0.2">
      <c r="A1274" s="4">
        <v>50</v>
      </c>
      <c r="B1274" s="4">
        <v>0</v>
      </c>
      <c r="C1274" s="4">
        <v>0</v>
      </c>
      <c r="D1274" s="4">
        <v>1</v>
      </c>
      <c r="E1274" s="4">
        <v>231</v>
      </c>
      <c r="F1274" s="4">
        <f>ROUND(Source!BB1261,O1274)</f>
        <v>0</v>
      </c>
      <c r="G1274" s="4" t="s">
        <v>157</v>
      </c>
      <c r="H1274" s="4" t="s">
        <v>158</v>
      </c>
      <c r="I1274" s="4"/>
      <c r="J1274" s="4"/>
      <c r="K1274" s="4">
        <v>231</v>
      </c>
      <c r="L1274" s="4">
        <v>12</v>
      </c>
      <c r="M1274" s="4">
        <v>3</v>
      </c>
      <c r="N1274" s="4" t="s">
        <v>3</v>
      </c>
      <c r="O1274" s="4">
        <v>2</v>
      </c>
      <c r="P1274" s="4"/>
      <c r="Q1274" s="4"/>
      <c r="R1274" s="4"/>
      <c r="S1274" s="4"/>
      <c r="T1274" s="4"/>
      <c r="U1274" s="4"/>
      <c r="V1274" s="4"/>
      <c r="W1274" s="4">
        <v>0</v>
      </c>
      <c r="X1274" s="4">
        <v>1</v>
      </c>
      <c r="Y1274" s="4">
        <v>0</v>
      </c>
      <c r="Z1274" s="4"/>
      <c r="AA1274" s="4"/>
      <c r="AB1274" s="4"/>
    </row>
    <row r="1275" spans="1:28" x14ac:dyDescent="0.2">
      <c r="A1275" s="4">
        <v>50</v>
      </c>
      <c r="B1275" s="4">
        <v>0</v>
      </c>
      <c r="C1275" s="4">
        <v>0</v>
      </c>
      <c r="D1275" s="4">
        <v>1</v>
      </c>
      <c r="E1275" s="4">
        <v>204</v>
      </c>
      <c r="F1275" s="4">
        <f>ROUND(Source!R1261,O1275)</f>
        <v>6566.5</v>
      </c>
      <c r="G1275" s="4" t="s">
        <v>159</v>
      </c>
      <c r="H1275" s="4" t="s">
        <v>160</v>
      </c>
      <c r="I1275" s="4"/>
      <c r="J1275" s="4"/>
      <c r="K1275" s="4">
        <v>204</v>
      </c>
      <c r="L1275" s="4">
        <v>13</v>
      </c>
      <c r="M1275" s="4">
        <v>3</v>
      </c>
      <c r="N1275" s="4" t="s">
        <v>3</v>
      </c>
      <c r="O1275" s="4">
        <v>2</v>
      </c>
      <c r="P1275" s="4"/>
      <c r="Q1275" s="4"/>
      <c r="R1275" s="4"/>
      <c r="S1275" s="4"/>
      <c r="T1275" s="4"/>
      <c r="U1275" s="4"/>
      <c r="V1275" s="4"/>
      <c r="W1275" s="4">
        <v>6566.5</v>
      </c>
      <c r="X1275" s="4">
        <v>1</v>
      </c>
      <c r="Y1275" s="4">
        <v>6566.5</v>
      </c>
      <c r="Z1275" s="4"/>
      <c r="AA1275" s="4"/>
      <c r="AB1275" s="4"/>
    </row>
    <row r="1276" spans="1:28" x14ac:dyDescent="0.2">
      <c r="A1276" s="4">
        <v>50</v>
      </c>
      <c r="B1276" s="4">
        <v>0</v>
      </c>
      <c r="C1276" s="4">
        <v>0</v>
      </c>
      <c r="D1276" s="4">
        <v>1</v>
      </c>
      <c r="E1276" s="4">
        <v>205</v>
      </c>
      <c r="F1276" s="4">
        <f>ROUND(Source!S1261,O1276)</f>
        <v>211404.75</v>
      </c>
      <c r="G1276" s="4" t="s">
        <v>161</v>
      </c>
      <c r="H1276" s="4" t="s">
        <v>162</v>
      </c>
      <c r="I1276" s="4"/>
      <c r="J1276" s="4"/>
      <c r="K1276" s="4">
        <v>205</v>
      </c>
      <c r="L1276" s="4">
        <v>14</v>
      </c>
      <c r="M1276" s="4">
        <v>3</v>
      </c>
      <c r="N1276" s="4" t="s">
        <v>3</v>
      </c>
      <c r="O1276" s="4">
        <v>2</v>
      </c>
      <c r="P1276" s="4"/>
      <c r="Q1276" s="4"/>
      <c r="R1276" s="4"/>
      <c r="S1276" s="4"/>
      <c r="T1276" s="4"/>
      <c r="U1276" s="4"/>
      <c r="V1276" s="4"/>
      <c r="W1276" s="4">
        <v>211404.75000000003</v>
      </c>
      <c r="X1276" s="4">
        <v>1</v>
      </c>
      <c r="Y1276" s="4">
        <v>211404.75000000003</v>
      </c>
      <c r="Z1276" s="4"/>
      <c r="AA1276" s="4"/>
      <c r="AB1276" s="4"/>
    </row>
    <row r="1277" spans="1:28" x14ac:dyDescent="0.2">
      <c r="A1277" s="4">
        <v>50</v>
      </c>
      <c r="B1277" s="4">
        <v>0</v>
      </c>
      <c r="C1277" s="4">
        <v>0</v>
      </c>
      <c r="D1277" s="4">
        <v>1</v>
      </c>
      <c r="E1277" s="4">
        <v>232</v>
      </c>
      <c r="F1277" s="4">
        <f>ROUND(Source!BC1261,O1277)</f>
        <v>0</v>
      </c>
      <c r="G1277" s="4" t="s">
        <v>163</v>
      </c>
      <c r="H1277" s="4" t="s">
        <v>164</v>
      </c>
      <c r="I1277" s="4"/>
      <c r="J1277" s="4"/>
      <c r="K1277" s="4">
        <v>232</v>
      </c>
      <c r="L1277" s="4">
        <v>15</v>
      </c>
      <c r="M1277" s="4">
        <v>3</v>
      </c>
      <c r="N1277" s="4" t="s">
        <v>3</v>
      </c>
      <c r="O1277" s="4">
        <v>2</v>
      </c>
      <c r="P1277" s="4"/>
      <c r="Q1277" s="4"/>
      <c r="R1277" s="4"/>
      <c r="S1277" s="4"/>
      <c r="T1277" s="4"/>
      <c r="U1277" s="4"/>
      <c r="V1277" s="4"/>
      <c r="W1277" s="4">
        <v>0</v>
      </c>
      <c r="X1277" s="4">
        <v>1</v>
      </c>
      <c r="Y1277" s="4">
        <v>0</v>
      </c>
      <c r="Z1277" s="4"/>
      <c r="AA1277" s="4"/>
      <c r="AB1277" s="4"/>
    </row>
    <row r="1278" spans="1:28" x14ac:dyDescent="0.2">
      <c r="A1278" s="4">
        <v>50</v>
      </c>
      <c r="B1278" s="4">
        <v>0</v>
      </c>
      <c r="C1278" s="4">
        <v>0</v>
      </c>
      <c r="D1278" s="4">
        <v>1</v>
      </c>
      <c r="E1278" s="4">
        <v>214</v>
      </c>
      <c r="F1278" s="4">
        <f>ROUND(Source!AS1261,O1278)</f>
        <v>1337657.96</v>
      </c>
      <c r="G1278" s="4" t="s">
        <v>165</v>
      </c>
      <c r="H1278" s="4" t="s">
        <v>166</v>
      </c>
      <c r="I1278" s="4"/>
      <c r="J1278" s="4"/>
      <c r="K1278" s="4">
        <v>214</v>
      </c>
      <c r="L1278" s="4">
        <v>16</v>
      </c>
      <c r="M1278" s="4">
        <v>3</v>
      </c>
      <c r="N1278" s="4" t="s">
        <v>3</v>
      </c>
      <c r="O1278" s="4">
        <v>2</v>
      </c>
      <c r="P1278" s="4"/>
      <c r="Q1278" s="4"/>
      <c r="R1278" s="4"/>
      <c r="S1278" s="4"/>
      <c r="T1278" s="4"/>
      <c r="U1278" s="4"/>
      <c r="V1278" s="4"/>
      <c r="W1278" s="4">
        <v>1337657.96</v>
      </c>
      <c r="X1278" s="4">
        <v>1</v>
      </c>
      <c r="Y1278" s="4">
        <v>1337657.96</v>
      </c>
      <c r="Z1278" s="4"/>
      <c r="AA1278" s="4"/>
      <c r="AB1278" s="4"/>
    </row>
    <row r="1279" spans="1:28" x14ac:dyDescent="0.2">
      <c r="A1279" s="4">
        <v>50</v>
      </c>
      <c r="B1279" s="4">
        <v>0</v>
      </c>
      <c r="C1279" s="4">
        <v>0</v>
      </c>
      <c r="D1279" s="4">
        <v>1</v>
      </c>
      <c r="E1279" s="4">
        <v>215</v>
      </c>
      <c r="F1279" s="4">
        <f>ROUND(Source!AT1261,O1279)</f>
        <v>0</v>
      </c>
      <c r="G1279" s="4" t="s">
        <v>167</v>
      </c>
      <c r="H1279" s="4" t="s">
        <v>168</v>
      </c>
      <c r="I1279" s="4"/>
      <c r="J1279" s="4"/>
      <c r="K1279" s="4">
        <v>215</v>
      </c>
      <c r="L1279" s="4">
        <v>17</v>
      </c>
      <c r="M1279" s="4">
        <v>3</v>
      </c>
      <c r="N1279" s="4" t="s">
        <v>3</v>
      </c>
      <c r="O1279" s="4">
        <v>2</v>
      </c>
      <c r="P1279" s="4"/>
      <c r="Q1279" s="4"/>
      <c r="R1279" s="4"/>
      <c r="S1279" s="4"/>
      <c r="T1279" s="4"/>
      <c r="U1279" s="4"/>
      <c r="V1279" s="4"/>
      <c r="W1279" s="4">
        <v>0</v>
      </c>
      <c r="X1279" s="4">
        <v>1</v>
      </c>
      <c r="Y1279" s="4">
        <v>0</v>
      </c>
      <c r="Z1279" s="4"/>
      <c r="AA1279" s="4"/>
      <c r="AB1279" s="4"/>
    </row>
    <row r="1280" spans="1:28" x14ac:dyDescent="0.2">
      <c r="A1280" s="4">
        <v>50</v>
      </c>
      <c r="B1280" s="4">
        <v>0</v>
      </c>
      <c r="C1280" s="4">
        <v>0</v>
      </c>
      <c r="D1280" s="4">
        <v>1</v>
      </c>
      <c r="E1280" s="4">
        <v>217</v>
      </c>
      <c r="F1280" s="4">
        <f>ROUND(Source!AU1261,O1280)</f>
        <v>0</v>
      </c>
      <c r="G1280" s="4" t="s">
        <v>169</v>
      </c>
      <c r="H1280" s="4" t="s">
        <v>170</v>
      </c>
      <c r="I1280" s="4"/>
      <c r="J1280" s="4"/>
      <c r="K1280" s="4">
        <v>217</v>
      </c>
      <c r="L1280" s="4">
        <v>18</v>
      </c>
      <c r="M1280" s="4">
        <v>3</v>
      </c>
      <c r="N1280" s="4" t="s">
        <v>3</v>
      </c>
      <c r="O1280" s="4">
        <v>2</v>
      </c>
      <c r="P1280" s="4"/>
      <c r="Q1280" s="4"/>
      <c r="R1280" s="4"/>
      <c r="S1280" s="4"/>
      <c r="T1280" s="4"/>
      <c r="U1280" s="4"/>
      <c r="V1280" s="4"/>
      <c r="W1280" s="4">
        <v>0</v>
      </c>
      <c r="X1280" s="4">
        <v>1</v>
      </c>
      <c r="Y1280" s="4">
        <v>0</v>
      </c>
      <c r="Z1280" s="4"/>
      <c r="AA1280" s="4"/>
      <c r="AB1280" s="4"/>
    </row>
    <row r="1281" spans="1:245" x14ac:dyDescent="0.2">
      <c r="A1281" s="4">
        <v>50</v>
      </c>
      <c r="B1281" s="4">
        <v>0</v>
      </c>
      <c r="C1281" s="4">
        <v>0</v>
      </c>
      <c r="D1281" s="4">
        <v>1</v>
      </c>
      <c r="E1281" s="4">
        <v>230</v>
      </c>
      <c r="F1281" s="4">
        <f>ROUND(Source!BA1261,O1281)</f>
        <v>0</v>
      </c>
      <c r="G1281" s="4" t="s">
        <v>171</v>
      </c>
      <c r="H1281" s="4" t="s">
        <v>172</v>
      </c>
      <c r="I1281" s="4"/>
      <c r="J1281" s="4"/>
      <c r="K1281" s="4">
        <v>230</v>
      </c>
      <c r="L1281" s="4">
        <v>19</v>
      </c>
      <c r="M1281" s="4">
        <v>3</v>
      </c>
      <c r="N1281" s="4" t="s">
        <v>3</v>
      </c>
      <c r="O1281" s="4">
        <v>2</v>
      </c>
      <c r="P1281" s="4"/>
      <c r="Q1281" s="4"/>
      <c r="R1281" s="4"/>
      <c r="S1281" s="4"/>
      <c r="T1281" s="4"/>
      <c r="U1281" s="4"/>
      <c r="V1281" s="4"/>
      <c r="W1281" s="4">
        <v>0</v>
      </c>
      <c r="X1281" s="4">
        <v>1</v>
      </c>
      <c r="Y1281" s="4">
        <v>0</v>
      </c>
      <c r="Z1281" s="4"/>
      <c r="AA1281" s="4"/>
      <c r="AB1281" s="4"/>
    </row>
    <row r="1282" spans="1:245" x14ac:dyDescent="0.2">
      <c r="A1282" s="4">
        <v>50</v>
      </c>
      <c r="B1282" s="4">
        <v>0</v>
      </c>
      <c r="C1282" s="4">
        <v>0</v>
      </c>
      <c r="D1282" s="4">
        <v>1</v>
      </c>
      <c r="E1282" s="4">
        <v>206</v>
      </c>
      <c r="F1282" s="4">
        <f>ROUND(Source!T1261,O1282)</f>
        <v>0</v>
      </c>
      <c r="G1282" s="4" t="s">
        <v>173</v>
      </c>
      <c r="H1282" s="4" t="s">
        <v>174</v>
      </c>
      <c r="I1282" s="4"/>
      <c r="J1282" s="4"/>
      <c r="K1282" s="4">
        <v>206</v>
      </c>
      <c r="L1282" s="4">
        <v>20</v>
      </c>
      <c r="M1282" s="4">
        <v>3</v>
      </c>
      <c r="N1282" s="4" t="s">
        <v>3</v>
      </c>
      <c r="O1282" s="4">
        <v>2</v>
      </c>
      <c r="P1282" s="4"/>
      <c r="Q1282" s="4"/>
      <c r="R1282" s="4"/>
      <c r="S1282" s="4"/>
      <c r="T1282" s="4"/>
      <c r="U1282" s="4"/>
      <c r="V1282" s="4"/>
      <c r="W1282" s="4">
        <v>0</v>
      </c>
      <c r="X1282" s="4">
        <v>1</v>
      </c>
      <c r="Y1282" s="4">
        <v>0</v>
      </c>
      <c r="Z1282" s="4"/>
      <c r="AA1282" s="4"/>
      <c r="AB1282" s="4"/>
    </row>
    <row r="1283" spans="1:245" x14ac:dyDescent="0.2">
      <c r="A1283" s="4">
        <v>50</v>
      </c>
      <c r="B1283" s="4">
        <v>0</v>
      </c>
      <c r="C1283" s="4">
        <v>0</v>
      </c>
      <c r="D1283" s="4">
        <v>1</v>
      </c>
      <c r="E1283" s="4">
        <v>207</v>
      </c>
      <c r="F1283" s="4">
        <f>Source!U1261</f>
        <v>701.78633000000002</v>
      </c>
      <c r="G1283" s="4" t="s">
        <v>175</v>
      </c>
      <c r="H1283" s="4" t="s">
        <v>176</v>
      </c>
      <c r="I1283" s="4"/>
      <c r="J1283" s="4"/>
      <c r="K1283" s="4">
        <v>207</v>
      </c>
      <c r="L1283" s="4">
        <v>21</v>
      </c>
      <c r="M1283" s="4">
        <v>3</v>
      </c>
      <c r="N1283" s="4" t="s">
        <v>3</v>
      </c>
      <c r="O1283" s="4">
        <v>-1</v>
      </c>
      <c r="P1283" s="4"/>
      <c r="Q1283" s="4"/>
      <c r="R1283" s="4"/>
      <c r="S1283" s="4"/>
      <c r="T1283" s="4"/>
      <c r="U1283" s="4"/>
      <c r="V1283" s="4"/>
      <c r="W1283" s="4">
        <v>701.78633000000002</v>
      </c>
      <c r="X1283" s="4">
        <v>1</v>
      </c>
      <c r="Y1283" s="4">
        <v>701.78633000000002</v>
      </c>
      <c r="Z1283" s="4"/>
      <c r="AA1283" s="4"/>
      <c r="AB1283" s="4"/>
    </row>
    <row r="1284" spans="1:245" x14ac:dyDescent="0.2">
      <c r="A1284" s="4">
        <v>50</v>
      </c>
      <c r="B1284" s="4">
        <v>0</v>
      </c>
      <c r="C1284" s="4">
        <v>0</v>
      </c>
      <c r="D1284" s="4">
        <v>1</v>
      </c>
      <c r="E1284" s="4">
        <v>208</v>
      </c>
      <c r="F1284" s="4">
        <f>Source!V1261</f>
        <v>16.690244199999999</v>
      </c>
      <c r="G1284" s="4" t="s">
        <v>177</v>
      </c>
      <c r="H1284" s="4" t="s">
        <v>178</v>
      </c>
      <c r="I1284" s="4"/>
      <c r="J1284" s="4"/>
      <c r="K1284" s="4">
        <v>208</v>
      </c>
      <c r="L1284" s="4">
        <v>22</v>
      </c>
      <c r="M1284" s="4">
        <v>3</v>
      </c>
      <c r="N1284" s="4" t="s">
        <v>3</v>
      </c>
      <c r="O1284" s="4">
        <v>-1</v>
      </c>
      <c r="P1284" s="4"/>
      <c r="Q1284" s="4"/>
      <c r="R1284" s="4"/>
      <c r="S1284" s="4"/>
      <c r="T1284" s="4"/>
      <c r="U1284" s="4"/>
      <c r="V1284" s="4"/>
      <c r="W1284" s="4">
        <v>16.690244199999999</v>
      </c>
      <c r="X1284" s="4">
        <v>1</v>
      </c>
      <c r="Y1284" s="4">
        <v>16.690244199999999</v>
      </c>
      <c r="Z1284" s="4"/>
      <c r="AA1284" s="4"/>
      <c r="AB1284" s="4"/>
    </row>
    <row r="1285" spans="1:245" x14ac:dyDescent="0.2">
      <c r="A1285" s="4">
        <v>50</v>
      </c>
      <c r="B1285" s="4">
        <v>0</v>
      </c>
      <c r="C1285" s="4">
        <v>0</v>
      </c>
      <c r="D1285" s="4">
        <v>1</v>
      </c>
      <c r="E1285" s="4">
        <v>209</v>
      </c>
      <c r="F1285" s="4">
        <f>ROUND(Source!W1261,O1285)</f>
        <v>0</v>
      </c>
      <c r="G1285" s="4" t="s">
        <v>179</v>
      </c>
      <c r="H1285" s="4" t="s">
        <v>180</v>
      </c>
      <c r="I1285" s="4"/>
      <c r="J1285" s="4"/>
      <c r="K1285" s="4">
        <v>209</v>
      </c>
      <c r="L1285" s="4">
        <v>23</v>
      </c>
      <c r="M1285" s="4">
        <v>3</v>
      </c>
      <c r="N1285" s="4" t="s">
        <v>3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>
        <v>0</v>
      </c>
      <c r="X1285" s="4">
        <v>1</v>
      </c>
      <c r="Y1285" s="4">
        <v>0</v>
      </c>
      <c r="Z1285" s="4"/>
      <c r="AA1285" s="4"/>
      <c r="AB1285" s="4"/>
    </row>
    <row r="1286" spans="1:245" x14ac:dyDescent="0.2">
      <c r="A1286" s="4">
        <v>50</v>
      </c>
      <c r="B1286" s="4">
        <v>0</v>
      </c>
      <c r="C1286" s="4">
        <v>0</v>
      </c>
      <c r="D1286" s="4">
        <v>1</v>
      </c>
      <c r="E1286" s="4">
        <v>233</v>
      </c>
      <c r="F1286" s="4">
        <f>ROUND(Source!BD1261,O1286)</f>
        <v>0</v>
      </c>
      <c r="G1286" s="4" t="s">
        <v>181</v>
      </c>
      <c r="H1286" s="4" t="s">
        <v>182</v>
      </c>
      <c r="I1286" s="4"/>
      <c r="J1286" s="4"/>
      <c r="K1286" s="4">
        <v>233</v>
      </c>
      <c r="L1286" s="4">
        <v>24</v>
      </c>
      <c r="M1286" s="4">
        <v>3</v>
      </c>
      <c r="N1286" s="4" t="s">
        <v>3</v>
      </c>
      <c r="O1286" s="4">
        <v>2</v>
      </c>
      <c r="P1286" s="4"/>
      <c r="Q1286" s="4"/>
      <c r="R1286" s="4"/>
      <c r="S1286" s="4"/>
      <c r="T1286" s="4"/>
      <c r="U1286" s="4"/>
      <c r="V1286" s="4"/>
      <c r="W1286" s="4">
        <v>0</v>
      </c>
      <c r="X1286" s="4">
        <v>1</v>
      </c>
      <c r="Y1286" s="4">
        <v>0</v>
      </c>
      <c r="Z1286" s="4"/>
      <c r="AA1286" s="4"/>
      <c r="AB1286" s="4"/>
    </row>
    <row r="1287" spans="1:245" x14ac:dyDescent="0.2">
      <c r="A1287" s="4">
        <v>50</v>
      </c>
      <c r="B1287" s="4">
        <v>0</v>
      </c>
      <c r="C1287" s="4">
        <v>0</v>
      </c>
      <c r="D1287" s="4">
        <v>1</v>
      </c>
      <c r="E1287" s="4">
        <v>210</v>
      </c>
      <c r="F1287" s="4">
        <f>ROUND(Source!X1261,O1287)</f>
        <v>250761.33</v>
      </c>
      <c r="G1287" s="4" t="s">
        <v>183</v>
      </c>
      <c r="H1287" s="4" t="s">
        <v>184</v>
      </c>
      <c r="I1287" s="4"/>
      <c r="J1287" s="4"/>
      <c r="K1287" s="4">
        <v>210</v>
      </c>
      <c r="L1287" s="4">
        <v>25</v>
      </c>
      <c r="M1287" s="4">
        <v>3</v>
      </c>
      <c r="N1287" s="4" t="s">
        <v>3</v>
      </c>
      <c r="O1287" s="4">
        <v>2</v>
      </c>
      <c r="P1287" s="4"/>
      <c r="Q1287" s="4"/>
      <c r="R1287" s="4"/>
      <c r="S1287" s="4"/>
      <c r="T1287" s="4"/>
      <c r="U1287" s="4"/>
      <c r="V1287" s="4"/>
      <c r="W1287" s="4">
        <v>250761.33</v>
      </c>
      <c r="X1287" s="4">
        <v>1</v>
      </c>
      <c r="Y1287" s="4">
        <v>250761.33</v>
      </c>
      <c r="Z1287" s="4"/>
      <c r="AA1287" s="4"/>
      <c r="AB1287" s="4"/>
    </row>
    <row r="1288" spans="1:245" x14ac:dyDescent="0.2">
      <c r="A1288" s="4">
        <v>50</v>
      </c>
      <c r="B1288" s="4">
        <v>0</v>
      </c>
      <c r="C1288" s="4">
        <v>0</v>
      </c>
      <c r="D1288" s="4">
        <v>1</v>
      </c>
      <c r="E1288" s="4">
        <v>211</v>
      </c>
      <c r="F1288" s="4">
        <f>ROUND(Source!Y1261,O1288)</f>
        <v>147742.39999999999</v>
      </c>
      <c r="G1288" s="4" t="s">
        <v>185</v>
      </c>
      <c r="H1288" s="4" t="s">
        <v>186</v>
      </c>
      <c r="I1288" s="4"/>
      <c r="J1288" s="4"/>
      <c r="K1288" s="4">
        <v>211</v>
      </c>
      <c r="L1288" s="4">
        <v>26</v>
      </c>
      <c r="M1288" s="4">
        <v>3</v>
      </c>
      <c r="N1288" s="4" t="s">
        <v>3</v>
      </c>
      <c r="O1288" s="4">
        <v>2</v>
      </c>
      <c r="P1288" s="4"/>
      <c r="Q1288" s="4"/>
      <c r="R1288" s="4"/>
      <c r="S1288" s="4"/>
      <c r="T1288" s="4"/>
      <c r="U1288" s="4"/>
      <c r="V1288" s="4"/>
      <c r="W1288" s="4">
        <v>147742.39999999999</v>
      </c>
      <c r="X1288" s="4">
        <v>1</v>
      </c>
      <c r="Y1288" s="4">
        <v>147742.39999999999</v>
      </c>
      <c r="Z1288" s="4"/>
      <c r="AA1288" s="4"/>
      <c r="AB1288" s="4"/>
    </row>
    <row r="1289" spans="1:245" x14ac:dyDescent="0.2">
      <c r="A1289" s="4">
        <v>50</v>
      </c>
      <c r="B1289" s="4">
        <v>0</v>
      </c>
      <c r="C1289" s="4">
        <v>0</v>
      </c>
      <c r="D1289" s="4">
        <v>1</v>
      </c>
      <c r="E1289" s="4">
        <v>224</v>
      </c>
      <c r="F1289" s="4">
        <f>ROUND(Source!AR1261,O1289)</f>
        <v>1340266.3999999999</v>
      </c>
      <c r="G1289" s="4" t="s">
        <v>187</v>
      </c>
      <c r="H1289" s="4" t="s">
        <v>188</v>
      </c>
      <c r="I1289" s="4"/>
      <c r="J1289" s="4"/>
      <c r="K1289" s="4">
        <v>224</v>
      </c>
      <c r="L1289" s="4">
        <v>27</v>
      </c>
      <c r="M1289" s="4">
        <v>3</v>
      </c>
      <c r="N1289" s="4" t="s">
        <v>3</v>
      </c>
      <c r="O1289" s="4">
        <v>2</v>
      </c>
      <c r="P1289" s="4"/>
      <c r="Q1289" s="4"/>
      <c r="R1289" s="4"/>
      <c r="S1289" s="4"/>
      <c r="T1289" s="4"/>
      <c r="U1289" s="4"/>
      <c r="V1289" s="4"/>
      <c r="W1289" s="4">
        <v>1340266.3999999999</v>
      </c>
      <c r="X1289" s="4">
        <v>1</v>
      </c>
      <c r="Y1289" s="4">
        <v>1340266.3999999999</v>
      </c>
      <c r="Z1289" s="4"/>
      <c r="AA1289" s="4"/>
      <c r="AB1289" s="4"/>
    </row>
    <row r="1291" spans="1:245" x14ac:dyDescent="0.2">
      <c r="A1291" s="1">
        <v>4</v>
      </c>
      <c r="B1291" s="1">
        <v>1</v>
      </c>
      <c r="C1291" s="1"/>
      <c r="D1291" s="1">
        <f>ROW(A1317)</f>
        <v>1317</v>
      </c>
      <c r="E1291" s="1"/>
      <c r="F1291" s="1" t="s">
        <v>3</v>
      </c>
      <c r="G1291" s="1" t="s">
        <v>729</v>
      </c>
      <c r="H1291" s="1" t="s">
        <v>3</v>
      </c>
      <c r="I1291" s="1">
        <v>0</v>
      </c>
      <c r="J1291" s="1"/>
      <c r="K1291" s="1">
        <v>-1</v>
      </c>
      <c r="L1291" s="1"/>
      <c r="M1291" s="1" t="s">
        <v>3</v>
      </c>
      <c r="N1291" s="1"/>
      <c r="O1291" s="1"/>
      <c r="P1291" s="1"/>
      <c r="Q1291" s="1"/>
      <c r="R1291" s="1"/>
      <c r="S1291" s="1">
        <v>0</v>
      </c>
      <c r="T1291" s="1"/>
      <c r="U1291" s="1" t="s">
        <v>3</v>
      </c>
      <c r="V1291" s="1">
        <v>0</v>
      </c>
      <c r="W1291" s="1"/>
      <c r="X1291" s="1"/>
      <c r="Y1291" s="1"/>
      <c r="Z1291" s="1"/>
      <c r="AA1291" s="1"/>
      <c r="AB1291" s="1" t="s">
        <v>3</v>
      </c>
      <c r="AC1291" s="1" t="s">
        <v>3</v>
      </c>
      <c r="AD1291" s="1" t="s">
        <v>3</v>
      </c>
      <c r="AE1291" s="1" t="s">
        <v>3</v>
      </c>
      <c r="AF1291" s="1" t="s">
        <v>3</v>
      </c>
      <c r="AG1291" s="1" t="s">
        <v>3</v>
      </c>
      <c r="AH1291" s="1"/>
      <c r="AI1291" s="1"/>
      <c r="AJ1291" s="1"/>
      <c r="AK1291" s="1"/>
      <c r="AL1291" s="1"/>
      <c r="AM1291" s="1"/>
      <c r="AN1291" s="1"/>
      <c r="AO1291" s="1"/>
      <c r="AP1291" s="1" t="s">
        <v>3</v>
      </c>
      <c r="AQ1291" s="1" t="s">
        <v>3</v>
      </c>
      <c r="AR1291" s="1" t="s">
        <v>3</v>
      </c>
      <c r="AS1291" s="1"/>
      <c r="AT1291" s="1"/>
      <c r="AU1291" s="1"/>
      <c r="AV1291" s="1"/>
      <c r="AW1291" s="1"/>
      <c r="AX1291" s="1"/>
      <c r="AY1291" s="1"/>
      <c r="AZ1291" s="1" t="s">
        <v>3</v>
      </c>
      <c r="BA1291" s="1"/>
      <c r="BB1291" s="1" t="s">
        <v>3</v>
      </c>
      <c r="BC1291" s="1" t="s">
        <v>3</v>
      </c>
      <c r="BD1291" s="1" t="s">
        <v>3</v>
      </c>
      <c r="BE1291" s="1" t="s">
        <v>3</v>
      </c>
      <c r="BF1291" s="1" t="s">
        <v>3</v>
      </c>
      <c r="BG1291" s="1" t="s">
        <v>3</v>
      </c>
      <c r="BH1291" s="1" t="s">
        <v>3</v>
      </c>
      <c r="BI1291" s="1" t="s">
        <v>3</v>
      </c>
      <c r="BJ1291" s="1" t="s">
        <v>3</v>
      </c>
      <c r="BK1291" s="1" t="s">
        <v>3</v>
      </c>
      <c r="BL1291" s="1" t="s">
        <v>3</v>
      </c>
      <c r="BM1291" s="1" t="s">
        <v>3</v>
      </c>
      <c r="BN1291" s="1" t="s">
        <v>3</v>
      </c>
      <c r="BO1291" s="1" t="s">
        <v>3</v>
      </c>
      <c r="BP1291" s="1" t="s">
        <v>3</v>
      </c>
      <c r="BQ1291" s="1"/>
      <c r="BR1291" s="1"/>
      <c r="BS1291" s="1"/>
      <c r="BT1291" s="1"/>
      <c r="BU1291" s="1"/>
      <c r="BV1291" s="1"/>
      <c r="BW1291" s="1"/>
      <c r="BX1291" s="1">
        <v>0</v>
      </c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>
        <v>0</v>
      </c>
    </row>
    <row r="1293" spans="1:245" x14ac:dyDescent="0.2">
      <c r="A1293" s="2">
        <v>52</v>
      </c>
      <c r="B1293" s="2">
        <f t="shared" ref="B1293:G1293" si="1119">B1317</f>
        <v>1</v>
      </c>
      <c r="C1293" s="2">
        <f t="shared" si="1119"/>
        <v>4</v>
      </c>
      <c r="D1293" s="2">
        <f t="shared" si="1119"/>
        <v>1291</v>
      </c>
      <c r="E1293" s="2">
        <f t="shared" si="1119"/>
        <v>0</v>
      </c>
      <c r="F1293" s="2" t="str">
        <f t="shared" si="1119"/>
        <v/>
      </c>
      <c r="G1293" s="2" t="str">
        <f t="shared" si="1119"/>
        <v>Система ВЕ23 (В29)</v>
      </c>
      <c r="H1293" s="2"/>
      <c r="I1293" s="2"/>
      <c r="J1293" s="2"/>
      <c r="K1293" s="2"/>
      <c r="L1293" s="2"/>
      <c r="M1293" s="2"/>
      <c r="N1293" s="2"/>
      <c r="O1293" s="2">
        <f t="shared" ref="O1293:AT1293" si="1120">O1317</f>
        <v>207547.63</v>
      </c>
      <c r="P1293" s="2">
        <f t="shared" si="1120"/>
        <v>154604.31</v>
      </c>
      <c r="Q1293" s="2">
        <f t="shared" si="1120"/>
        <v>3880.93</v>
      </c>
      <c r="R1293" s="2">
        <f t="shared" si="1120"/>
        <v>1503.61</v>
      </c>
      <c r="S1293" s="2">
        <f t="shared" si="1120"/>
        <v>49062.39</v>
      </c>
      <c r="T1293" s="2">
        <f t="shared" si="1120"/>
        <v>0</v>
      </c>
      <c r="U1293" s="2">
        <f t="shared" si="1120"/>
        <v>162.77764000000002</v>
      </c>
      <c r="V1293" s="2">
        <f t="shared" si="1120"/>
        <v>3.8195755999999998</v>
      </c>
      <c r="W1293" s="2">
        <f t="shared" si="1120"/>
        <v>0</v>
      </c>
      <c r="X1293" s="2">
        <f t="shared" si="1120"/>
        <v>58262.6</v>
      </c>
      <c r="Y1293" s="2">
        <f t="shared" si="1120"/>
        <v>34337.589999999997</v>
      </c>
      <c r="Z1293" s="2">
        <f t="shared" si="1120"/>
        <v>0</v>
      </c>
      <c r="AA1293" s="2">
        <f t="shared" si="1120"/>
        <v>0</v>
      </c>
      <c r="AB1293" s="2">
        <f t="shared" si="1120"/>
        <v>207547.63</v>
      </c>
      <c r="AC1293" s="2">
        <f t="shared" si="1120"/>
        <v>154604.31</v>
      </c>
      <c r="AD1293" s="2">
        <f t="shared" si="1120"/>
        <v>3880.93</v>
      </c>
      <c r="AE1293" s="2">
        <f t="shared" si="1120"/>
        <v>1503.61</v>
      </c>
      <c r="AF1293" s="2">
        <f t="shared" si="1120"/>
        <v>49062.39</v>
      </c>
      <c r="AG1293" s="2">
        <f t="shared" si="1120"/>
        <v>0</v>
      </c>
      <c r="AH1293" s="2">
        <f t="shared" si="1120"/>
        <v>162.77764000000002</v>
      </c>
      <c r="AI1293" s="2">
        <f t="shared" si="1120"/>
        <v>3.8195755999999998</v>
      </c>
      <c r="AJ1293" s="2">
        <f t="shared" si="1120"/>
        <v>0</v>
      </c>
      <c r="AK1293" s="2">
        <f t="shared" si="1120"/>
        <v>58262.6</v>
      </c>
      <c r="AL1293" s="2">
        <f t="shared" si="1120"/>
        <v>34337.589999999997</v>
      </c>
      <c r="AM1293" s="2">
        <f t="shared" si="1120"/>
        <v>0</v>
      </c>
      <c r="AN1293" s="2">
        <f t="shared" si="1120"/>
        <v>0</v>
      </c>
      <c r="AO1293" s="2">
        <f t="shared" si="1120"/>
        <v>0</v>
      </c>
      <c r="AP1293" s="2">
        <f t="shared" si="1120"/>
        <v>1304.22</v>
      </c>
      <c r="AQ1293" s="2">
        <f t="shared" si="1120"/>
        <v>0</v>
      </c>
      <c r="AR1293" s="2">
        <f t="shared" si="1120"/>
        <v>300147.82</v>
      </c>
      <c r="AS1293" s="2">
        <f t="shared" si="1120"/>
        <v>298843.59999999998</v>
      </c>
      <c r="AT1293" s="2">
        <f t="shared" si="1120"/>
        <v>0</v>
      </c>
      <c r="AU1293" s="2">
        <f t="shared" ref="AU1293:BZ1293" si="1121">AU1317</f>
        <v>0</v>
      </c>
      <c r="AV1293" s="2">
        <f t="shared" si="1121"/>
        <v>154604.31</v>
      </c>
      <c r="AW1293" s="2">
        <f t="shared" si="1121"/>
        <v>153300.09</v>
      </c>
      <c r="AX1293" s="2">
        <f t="shared" si="1121"/>
        <v>0</v>
      </c>
      <c r="AY1293" s="2">
        <f t="shared" si="1121"/>
        <v>153300.09</v>
      </c>
      <c r="AZ1293" s="2">
        <f t="shared" si="1121"/>
        <v>1304.22</v>
      </c>
      <c r="BA1293" s="2">
        <f t="shared" si="1121"/>
        <v>0</v>
      </c>
      <c r="BB1293" s="2">
        <f t="shared" si="1121"/>
        <v>0</v>
      </c>
      <c r="BC1293" s="2">
        <f t="shared" si="1121"/>
        <v>0</v>
      </c>
      <c r="BD1293" s="2">
        <f t="shared" si="1121"/>
        <v>0</v>
      </c>
      <c r="BE1293" s="2">
        <f t="shared" si="1121"/>
        <v>0</v>
      </c>
      <c r="BF1293" s="2">
        <f t="shared" si="1121"/>
        <v>0</v>
      </c>
      <c r="BG1293" s="2">
        <f t="shared" si="1121"/>
        <v>0</v>
      </c>
      <c r="BH1293" s="2">
        <f t="shared" si="1121"/>
        <v>0</v>
      </c>
      <c r="BI1293" s="2">
        <f t="shared" si="1121"/>
        <v>0</v>
      </c>
      <c r="BJ1293" s="2">
        <f t="shared" si="1121"/>
        <v>0</v>
      </c>
      <c r="BK1293" s="2">
        <f t="shared" si="1121"/>
        <v>0</v>
      </c>
      <c r="BL1293" s="2">
        <f t="shared" si="1121"/>
        <v>0</v>
      </c>
      <c r="BM1293" s="2">
        <f t="shared" si="1121"/>
        <v>0</v>
      </c>
      <c r="BN1293" s="2">
        <f t="shared" si="1121"/>
        <v>0</v>
      </c>
      <c r="BO1293" s="2">
        <f t="shared" si="1121"/>
        <v>0</v>
      </c>
      <c r="BP1293" s="2">
        <f t="shared" si="1121"/>
        <v>0</v>
      </c>
      <c r="BQ1293" s="2">
        <f t="shared" si="1121"/>
        <v>0</v>
      </c>
      <c r="BR1293" s="2">
        <f t="shared" si="1121"/>
        <v>0</v>
      </c>
      <c r="BS1293" s="2">
        <f t="shared" si="1121"/>
        <v>0</v>
      </c>
      <c r="BT1293" s="2">
        <f t="shared" si="1121"/>
        <v>0</v>
      </c>
      <c r="BU1293" s="2">
        <f t="shared" si="1121"/>
        <v>0</v>
      </c>
      <c r="BV1293" s="2">
        <f t="shared" si="1121"/>
        <v>0</v>
      </c>
      <c r="BW1293" s="2">
        <f t="shared" si="1121"/>
        <v>0</v>
      </c>
      <c r="BX1293" s="2">
        <f t="shared" si="1121"/>
        <v>0</v>
      </c>
      <c r="BY1293" s="2">
        <f t="shared" si="1121"/>
        <v>1304.22</v>
      </c>
      <c r="BZ1293" s="2">
        <f t="shared" si="1121"/>
        <v>0</v>
      </c>
      <c r="CA1293" s="2">
        <f t="shared" ref="CA1293:DF1293" si="1122">CA1317</f>
        <v>300147.82</v>
      </c>
      <c r="CB1293" s="2">
        <f t="shared" si="1122"/>
        <v>298843.59999999998</v>
      </c>
      <c r="CC1293" s="2">
        <f t="shared" si="1122"/>
        <v>0</v>
      </c>
      <c r="CD1293" s="2">
        <f t="shared" si="1122"/>
        <v>0</v>
      </c>
      <c r="CE1293" s="2">
        <f t="shared" si="1122"/>
        <v>154604.31</v>
      </c>
      <c r="CF1293" s="2">
        <f t="shared" si="1122"/>
        <v>153300.09</v>
      </c>
      <c r="CG1293" s="2">
        <f t="shared" si="1122"/>
        <v>0</v>
      </c>
      <c r="CH1293" s="2">
        <f t="shared" si="1122"/>
        <v>153300.09</v>
      </c>
      <c r="CI1293" s="2">
        <f t="shared" si="1122"/>
        <v>1304.22</v>
      </c>
      <c r="CJ1293" s="2">
        <f t="shared" si="1122"/>
        <v>0</v>
      </c>
      <c r="CK1293" s="2">
        <f t="shared" si="1122"/>
        <v>0</v>
      </c>
      <c r="CL1293" s="2">
        <f t="shared" si="1122"/>
        <v>0</v>
      </c>
      <c r="CM1293" s="2">
        <f t="shared" si="1122"/>
        <v>0</v>
      </c>
      <c r="CN1293" s="2">
        <f t="shared" si="1122"/>
        <v>0</v>
      </c>
      <c r="CO1293" s="2">
        <f t="shared" si="1122"/>
        <v>0</v>
      </c>
      <c r="CP1293" s="2">
        <f t="shared" si="1122"/>
        <v>0</v>
      </c>
      <c r="CQ1293" s="2">
        <f t="shared" si="1122"/>
        <v>0</v>
      </c>
      <c r="CR1293" s="2">
        <f t="shared" si="1122"/>
        <v>0</v>
      </c>
      <c r="CS1293" s="2">
        <f t="shared" si="1122"/>
        <v>0</v>
      </c>
      <c r="CT1293" s="2">
        <f t="shared" si="1122"/>
        <v>0</v>
      </c>
      <c r="CU1293" s="2">
        <f t="shared" si="1122"/>
        <v>0</v>
      </c>
      <c r="CV1293" s="2">
        <f t="shared" si="1122"/>
        <v>0</v>
      </c>
      <c r="CW1293" s="2">
        <f t="shared" si="1122"/>
        <v>0</v>
      </c>
      <c r="CX1293" s="2">
        <f t="shared" si="1122"/>
        <v>0</v>
      </c>
      <c r="CY1293" s="2">
        <f t="shared" si="1122"/>
        <v>0</v>
      </c>
      <c r="CZ1293" s="2">
        <f t="shared" si="1122"/>
        <v>0</v>
      </c>
      <c r="DA1293" s="2">
        <f t="shared" si="1122"/>
        <v>0</v>
      </c>
      <c r="DB1293" s="2">
        <f t="shared" si="1122"/>
        <v>0</v>
      </c>
      <c r="DC1293" s="2">
        <f t="shared" si="1122"/>
        <v>0</v>
      </c>
      <c r="DD1293" s="2">
        <f t="shared" si="1122"/>
        <v>0</v>
      </c>
      <c r="DE1293" s="2">
        <f t="shared" si="1122"/>
        <v>0</v>
      </c>
      <c r="DF1293" s="2">
        <f t="shared" si="1122"/>
        <v>0</v>
      </c>
      <c r="DG1293" s="3">
        <f t="shared" ref="DG1293:EL1293" si="1123">DG1317</f>
        <v>0</v>
      </c>
      <c r="DH1293" s="3">
        <f t="shared" si="1123"/>
        <v>0</v>
      </c>
      <c r="DI1293" s="3">
        <f t="shared" si="1123"/>
        <v>0</v>
      </c>
      <c r="DJ1293" s="3">
        <f t="shared" si="1123"/>
        <v>0</v>
      </c>
      <c r="DK1293" s="3">
        <f t="shared" si="1123"/>
        <v>0</v>
      </c>
      <c r="DL1293" s="3">
        <f t="shared" si="1123"/>
        <v>0</v>
      </c>
      <c r="DM1293" s="3">
        <f t="shared" si="1123"/>
        <v>0</v>
      </c>
      <c r="DN1293" s="3">
        <f t="shared" si="1123"/>
        <v>0</v>
      </c>
      <c r="DO1293" s="3">
        <f t="shared" si="1123"/>
        <v>0</v>
      </c>
      <c r="DP1293" s="3">
        <f t="shared" si="1123"/>
        <v>0</v>
      </c>
      <c r="DQ1293" s="3">
        <f t="shared" si="1123"/>
        <v>0</v>
      </c>
      <c r="DR1293" s="3">
        <f t="shared" si="1123"/>
        <v>0</v>
      </c>
      <c r="DS1293" s="3">
        <f t="shared" si="1123"/>
        <v>0</v>
      </c>
      <c r="DT1293" s="3">
        <f t="shared" si="1123"/>
        <v>0</v>
      </c>
      <c r="DU1293" s="3">
        <f t="shared" si="1123"/>
        <v>0</v>
      </c>
      <c r="DV1293" s="3">
        <f t="shared" si="1123"/>
        <v>0</v>
      </c>
      <c r="DW1293" s="3">
        <f t="shared" si="1123"/>
        <v>0</v>
      </c>
      <c r="DX1293" s="3">
        <f t="shared" si="1123"/>
        <v>0</v>
      </c>
      <c r="DY1293" s="3">
        <f t="shared" si="1123"/>
        <v>0</v>
      </c>
      <c r="DZ1293" s="3">
        <f t="shared" si="1123"/>
        <v>0</v>
      </c>
      <c r="EA1293" s="3">
        <f t="shared" si="1123"/>
        <v>0</v>
      </c>
      <c r="EB1293" s="3">
        <f t="shared" si="1123"/>
        <v>0</v>
      </c>
      <c r="EC1293" s="3">
        <f t="shared" si="1123"/>
        <v>0</v>
      </c>
      <c r="ED1293" s="3">
        <f t="shared" si="1123"/>
        <v>0</v>
      </c>
      <c r="EE1293" s="3">
        <f t="shared" si="1123"/>
        <v>0</v>
      </c>
      <c r="EF1293" s="3">
        <f t="shared" si="1123"/>
        <v>0</v>
      </c>
      <c r="EG1293" s="3">
        <f t="shared" si="1123"/>
        <v>0</v>
      </c>
      <c r="EH1293" s="3">
        <f t="shared" si="1123"/>
        <v>0</v>
      </c>
      <c r="EI1293" s="3">
        <f t="shared" si="1123"/>
        <v>0</v>
      </c>
      <c r="EJ1293" s="3">
        <f t="shared" si="1123"/>
        <v>0</v>
      </c>
      <c r="EK1293" s="3">
        <f t="shared" si="1123"/>
        <v>0</v>
      </c>
      <c r="EL1293" s="3">
        <f t="shared" si="1123"/>
        <v>0</v>
      </c>
      <c r="EM1293" s="3">
        <f t="shared" ref="EM1293:FR1293" si="1124">EM1317</f>
        <v>0</v>
      </c>
      <c r="EN1293" s="3">
        <f t="shared" si="1124"/>
        <v>0</v>
      </c>
      <c r="EO1293" s="3">
        <f t="shared" si="1124"/>
        <v>0</v>
      </c>
      <c r="EP1293" s="3">
        <f t="shared" si="1124"/>
        <v>0</v>
      </c>
      <c r="EQ1293" s="3">
        <f t="shared" si="1124"/>
        <v>0</v>
      </c>
      <c r="ER1293" s="3">
        <f t="shared" si="1124"/>
        <v>0</v>
      </c>
      <c r="ES1293" s="3">
        <f t="shared" si="1124"/>
        <v>0</v>
      </c>
      <c r="ET1293" s="3">
        <f t="shared" si="1124"/>
        <v>0</v>
      </c>
      <c r="EU1293" s="3">
        <f t="shared" si="1124"/>
        <v>0</v>
      </c>
      <c r="EV1293" s="3">
        <f t="shared" si="1124"/>
        <v>0</v>
      </c>
      <c r="EW1293" s="3">
        <f t="shared" si="1124"/>
        <v>0</v>
      </c>
      <c r="EX1293" s="3">
        <f t="shared" si="1124"/>
        <v>0</v>
      </c>
      <c r="EY1293" s="3">
        <f t="shared" si="1124"/>
        <v>0</v>
      </c>
      <c r="EZ1293" s="3">
        <f t="shared" si="1124"/>
        <v>0</v>
      </c>
      <c r="FA1293" s="3">
        <f t="shared" si="1124"/>
        <v>0</v>
      </c>
      <c r="FB1293" s="3">
        <f t="shared" si="1124"/>
        <v>0</v>
      </c>
      <c r="FC1293" s="3">
        <f t="shared" si="1124"/>
        <v>0</v>
      </c>
      <c r="FD1293" s="3">
        <f t="shared" si="1124"/>
        <v>0</v>
      </c>
      <c r="FE1293" s="3">
        <f t="shared" si="1124"/>
        <v>0</v>
      </c>
      <c r="FF1293" s="3">
        <f t="shared" si="1124"/>
        <v>0</v>
      </c>
      <c r="FG1293" s="3">
        <f t="shared" si="1124"/>
        <v>0</v>
      </c>
      <c r="FH1293" s="3">
        <f t="shared" si="1124"/>
        <v>0</v>
      </c>
      <c r="FI1293" s="3">
        <f t="shared" si="1124"/>
        <v>0</v>
      </c>
      <c r="FJ1293" s="3">
        <f t="shared" si="1124"/>
        <v>0</v>
      </c>
      <c r="FK1293" s="3">
        <f t="shared" si="1124"/>
        <v>0</v>
      </c>
      <c r="FL1293" s="3">
        <f t="shared" si="1124"/>
        <v>0</v>
      </c>
      <c r="FM1293" s="3">
        <f t="shared" si="1124"/>
        <v>0</v>
      </c>
      <c r="FN1293" s="3">
        <f t="shared" si="1124"/>
        <v>0</v>
      </c>
      <c r="FO1293" s="3">
        <f t="shared" si="1124"/>
        <v>0</v>
      </c>
      <c r="FP1293" s="3">
        <f t="shared" si="1124"/>
        <v>0</v>
      </c>
      <c r="FQ1293" s="3">
        <f t="shared" si="1124"/>
        <v>0</v>
      </c>
      <c r="FR1293" s="3">
        <f t="shared" si="1124"/>
        <v>0</v>
      </c>
      <c r="FS1293" s="3">
        <f t="shared" ref="FS1293:GX1293" si="1125">FS1317</f>
        <v>0</v>
      </c>
      <c r="FT1293" s="3">
        <f t="shared" si="1125"/>
        <v>0</v>
      </c>
      <c r="FU1293" s="3">
        <f t="shared" si="1125"/>
        <v>0</v>
      </c>
      <c r="FV1293" s="3">
        <f t="shared" si="1125"/>
        <v>0</v>
      </c>
      <c r="FW1293" s="3">
        <f t="shared" si="1125"/>
        <v>0</v>
      </c>
      <c r="FX1293" s="3">
        <f t="shared" si="1125"/>
        <v>0</v>
      </c>
      <c r="FY1293" s="3">
        <f t="shared" si="1125"/>
        <v>0</v>
      </c>
      <c r="FZ1293" s="3">
        <f t="shared" si="1125"/>
        <v>0</v>
      </c>
      <c r="GA1293" s="3">
        <f t="shared" si="1125"/>
        <v>0</v>
      </c>
      <c r="GB1293" s="3">
        <f t="shared" si="1125"/>
        <v>0</v>
      </c>
      <c r="GC1293" s="3">
        <f t="shared" si="1125"/>
        <v>0</v>
      </c>
      <c r="GD1293" s="3">
        <f t="shared" si="1125"/>
        <v>0</v>
      </c>
      <c r="GE1293" s="3">
        <f t="shared" si="1125"/>
        <v>0</v>
      </c>
      <c r="GF1293" s="3">
        <f t="shared" si="1125"/>
        <v>0</v>
      </c>
      <c r="GG1293" s="3">
        <f t="shared" si="1125"/>
        <v>0</v>
      </c>
      <c r="GH1293" s="3">
        <f t="shared" si="1125"/>
        <v>0</v>
      </c>
      <c r="GI1293" s="3">
        <f t="shared" si="1125"/>
        <v>0</v>
      </c>
      <c r="GJ1293" s="3">
        <f t="shared" si="1125"/>
        <v>0</v>
      </c>
      <c r="GK1293" s="3">
        <f t="shared" si="1125"/>
        <v>0</v>
      </c>
      <c r="GL1293" s="3">
        <f t="shared" si="1125"/>
        <v>0</v>
      </c>
      <c r="GM1293" s="3">
        <f t="shared" si="1125"/>
        <v>0</v>
      </c>
      <c r="GN1293" s="3">
        <f t="shared" si="1125"/>
        <v>0</v>
      </c>
      <c r="GO1293" s="3">
        <f t="shared" si="1125"/>
        <v>0</v>
      </c>
      <c r="GP1293" s="3">
        <f t="shared" si="1125"/>
        <v>0</v>
      </c>
      <c r="GQ1293" s="3">
        <f t="shared" si="1125"/>
        <v>0</v>
      </c>
      <c r="GR1293" s="3">
        <f t="shared" si="1125"/>
        <v>0</v>
      </c>
      <c r="GS1293" s="3">
        <f t="shared" si="1125"/>
        <v>0</v>
      </c>
      <c r="GT1293" s="3">
        <f t="shared" si="1125"/>
        <v>0</v>
      </c>
      <c r="GU1293" s="3">
        <f t="shared" si="1125"/>
        <v>0</v>
      </c>
      <c r="GV1293" s="3">
        <f t="shared" si="1125"/>
        <v>0</v>
      </c>
      <c r="GW1293" s="3">
        <f t="shared" si="1125"/>
        <v>0</v>
      </c>
      <c r="GX1293" s="3">
        <f t="shared" si="1125"/>
        <v>0</v>
      </c>
    </row>
    <row r="1295" spans="1:245" x14ac:dyDescent="0.2">
      <c r="A1295">
        <v>17</v>
      </c>
      <c r="B1295">
        <v>1</v>
      </c>
      <c r="C1295">
        <f>ROW(SmtRes!A1664)</f>
        <v>1664</v>
      </c>
      <c r="D1295">
        <f>ROW(EtalonRes!A1901)</f>
        <v>1901</v>
      </c>
      <c r="E1295" t="s">
        <v>730</v>
      </c>
      <c r="F1295" t="s">
        <v>15</v>
      </c>
      <c r="G1295" t="s">
        <v>16</v>
      </c>
      <c r="H1295" t="s">
        <v>17</v>
      </c>
      <c r="I1295">
        <v>1</v>
      </c>
      <c r="J1295">
        <v>0</v>
      </c>
      <c r="K1295">
        <v>1</v>
      </c>
      <c r="O1295">
        <f t="shared" ref="O1295:O1315" si="1126">ROUND(CP1295,2)</f>
        <v>1341.74</v>
      </c>
      <c r="P1295">
        <f t="shared" ref="P1295:P1315" si="1127">ROUND(CQ1295*I1295,2)</f>
        <v>18.489999999999998</v>
      </c>
      <c r="Q1295">
        <f t="shared" ref="Q1295:Q1315" si="1128">ROUND(CR1295*I1295,2)</f>
        <v>92.16</v>
      </c>
      <c r="R1295">
        <f t="shared" ref="R1295:R1315" si="1129">ROUND(CS1295*I1295,2)</f>
        <v>21.04</v>
      </c>
      <c r="S1295">
        <f t="shared" ref="S1295:S1315" si="1130">ROUND(CT1295*I1295,2)</f>
        <v>1231.0899999999999</v>
      </c>
      <c r="T1295">
        <f t="shared" ref="T1295:T1315" si="1131">ROUND(CU1295*I1295,2)</f>
        <v>0</v>
      </c>
      <c r="U1295">
        <f t="shared" ref="U1295:U1315" si="1132">CV1295*I1295</f>
        <v>3.8325</v>
      </c>
      <c r="V1295">
        <f t="shared" ref="V1295:V1315" si="1133">CW1295*I1295</f>
        <v>5.2500000000000005E-2</v>
      </c>
      <c r="W1295">
        <f t="shared" ref="W1295:W1315" si="1134">ROUND(CX1295*I1295,2)</f>
        <v>0</v>
      </c>
      <c r="X1295">
        <f t="shared" ref="X1295:X1315" si="1135">ROUND(CY1295,2)</f>
        <v>1515.08</v>
      </c>
      <c r="Y1295">
        <f t="shared" ref="Y1295:Y1315" si="1136">ROUND(CZ1295,2)</f>
        <v>901.53</v>
      </c>
      <c r="AA1295">
        <v>51651743</v>
      </c>
      <c r="AB1295">
        <f t="shared" ref="AB1295:AB1315" si="1137">ROUND((AC1295+AD1295+AF1295),2)</f>
        <v>45.85</v>
      </c>
      <c r="AC1295">
        <f t="shared" ref="AC1295:AC1315" si="1138">ROUND((ES1295),2)</f>
        <v>2.0299999999999998</v>
      </c>
      <c r="AD1295">
        <f>ROUND(((((ET1295*ROUND(1.05,7)))-((EU1295*ROUND(1.05,7))))+AE1295),2)</f>
        <v>6.95</v>
      </c>
      <c r="AE1295">
        <f>ROUND(((EU1295*ROUND(1.05,7))),2)</f>
        <v>0.63</v>
      </c>
      <c r="AF1295">
        <f>ROUND(((EV1295*ROUND(1.05,7))),2)</f>
        <v>36.869999999999997</v>
      </c>
      <c r="AG1295">
        <f t="shared" ref="AG1295:AG1315" si="1139">ROUND((AP1295),2)</f>
        <v>0</v>
      </c>
      <c r="AH1295">
        <f>((EW1295*ROUND(1.05,7)))</f>
        <v>3.8325</v>
      </c>
      <c r="AI1295">
        <f>((EX1295*ROUND(1.05,7)))</f>
        <v>5.2500000000000005E-2</v>
      </c>
      <c r="AJ1295">
        <f t="shared" ref="AJ1295:AJ1315" si="1140">(AS1295)</f>
        <v>0</v>
      </c>
      <c r="AK1295">
        <v>43.76</v>
      </c>
      <c r="AL1295">
        <v>2.0299999999999998</v>
      </c>
      <c r="AM1295">
        <v>6.62</v>
      </c>
      <c r="AN1295">
        <v>0.6</v>
      </c>
      <c r="AO1295">
        <v>35.11</v>
      </c>
      <c r="AP1295">
        <v>0</v>
      </c>
      <c r="AQ1295">
        <v>3.65</v>
      </c>
      <c r="AR1295">
        <v>0.05</v>
      </c>
      <c r="AS1295">
        <v>0</v>
      </c>
      <c r="AT1295">
        <v>121</v>
      </c>
      <c r="AU1295">
        <v>72</v>
      </c>
      <c r="AV1295">
        <v>1</v>
      </c>
      <c r="AW1295">
        <v>1</v>
      </c>
      <c r="AZ1295">
        <v>1</v>
      </c>
      <c r="BA1295">
        <v>33.39</v>
      </c>
      <c r="BB1295">
        <v>13.26</v>
      </c>
      <c r="BC1295">
        <v>9.11</v>
      </c>
      <c r="BD1295" t="s">
        <v>3</v>
      </c>
      <c r="BE1295" t="s">
        <v>3</v>
      </c>
      <c r="BF1295" t="s">
        <v>3</v>
      </c>
      <c r="BG1295" t="s">
        <v>3</v>
      </c>
      <c r="BH1295">
        <v>0</v>
      </c>
      <c r="BI1295">
        <v>1</v>
      </c>
      <c r="BJ1295" t="s">
        <v>18</v>
      </c>
      <c r="BM1295">
        <v>20001</v>
      </c>
      <c r="BN1295">
        <v>0</v>
      </c>
      <c r="BO1295" t="s">
        <v>3</v>
      </c>
      <c r="BP1295">
        <v>0</v>
      </c>
      <c r="BQ1295">
        <v>22</v>
      </c>
      <c r="BR1295">
        <v>0</v>
      </c>
      <c r="BS1295">
        <v>33.39</v>
      </c>
      <c r="BT1295">
        <v>1</v>
      </c>
      <c r="BU1295">
        <v>1</v>
      </c>
      <c r="BV1295">
        <v>1</v>
      </c>
      <c r="BW1295">
        <v>1</v>
      </c>
      <c r="BX1295">
        <v>1</v>
      </c>
      <c r="BY1295" t="s">
        <v>3</v>
      </c>
      <c r="BZ1295">
        <v>121</v>
      </c>
      <c r="CA1295">
        <v>72</v>
      </c>
      <c r="CB1295" t="s">
        <v>3</v>
      </c>
      <c r="CE1295">
        <v>0</v>
      </c>
      <c r="CF1295">
        <v>0</v>
      </c>
      <c r="CG1295">
        <v>0</v>
      </c>
      <c r="CM1295">
        <v>0</v>
      </c>
      <c r="CN1295" t="s">
        <v>19</v>
      </c>
      <c r="CO1295">
        <v>0</v>
      </c>
      <c r="CP1295">
        <f t="shared" ref="CP1295:CP1315" si="1141">(P1295+Q1295+S1295)</f>
        <v>1341.74</v>
      </c>
      <c r="CQ1295">
        <f>AC1295*BC1295</f>
        <v>18.493299999999998</v>
      </c>
      <c r="CR1295">
        <f>AD1295*BB1295</f>
        <v>92.156999999999996</v>
      </c>
      <c r="CS1295">
        <f t="shared" ref="CS1295:CS1315" si="1142">AE1295*BS1295</f>
        <v>21.035700000000002</v>
      </c>
      <c r="CT1295">
        <f t="shared" ref="CT1295:CT1315" si="1143">AF1295*BA1295</f>
        <v>1231.0892999999999</v>
      </c>
      <c r="CU1295">
        <f t="shared" ref="CU1295:CU1315" si="1144">AG1295</f>
        <v>0</v>
      </c>
      <c r="CV1295">
        <f t="shared" ref="CV1295:CV1315" si="1145">AH1295</f>
        <v>3.8325</v>
      </c>
      <c r="CW1295">
        <f t="shared" ref="CW1295:CW1315" si="1146">AI1295</f>
        <v>5.2500000000000005E-2</v>
      </c>
      <c r="CX1295">
        <f t="shared" ref="CX1295:CX1315" si="1147">AJ1295</f>
        <v>0</v>
      </c>
      <c r="CY1295">
        <f>(((S1295+R1295)*AT1295)/100)</f>
        <v>1515.0772999999999</v>
      </c>
      <c r="CZ1295">
        <f>(((S1295+R1295)*AU1295)/100)</f>
        <v>901.53359999999986</v>
      </c>
      <c r="DC1295" t="s">
        <v>3</v>
      </c>
      <c r="DD1295" t="s">
        <v>3</v>
      </c>
      <c r="DE1295" t="s">
        <v>20</v>
      </c>
      <c r="DF1295" t="s">
        <v>20</v>
      </c>
      <c r="DG1295" t="s">
        <v>20</v>
      </c>
      <c r="DH1295" t="s">
        <v>3</v>
      </c>
      <c r="DI1295" t="s">
        <v>20</v>
      </c>
      <c r="DJ1295" t="s">
        <v>20</v>
      </c>
      <c r="DK1295" t="s">
        <v>3</v>
      </c>
      <c r="DL1295" t="s">
        <v>3</v>
      </c>
      <c r="DM1295" t="s">
        <v>3</v>
      </c>
      <c r="DN1295">
        <v>0</v>
      </c>
      <c r="DO1295">
        <v>0</v>
      </c>
      <c r="DP1295">
        <v>1</v>
      </c>
      <c r="DQ1295">
        <v>1</v>
      </c>
      <c r="DU1295">
        <v>1013</v>
      </c>
      <c r="DV1295" t="s">
        <v>17</v>
      </c>
      <c r="DW1295" t="s">
        <v>17</v>
      </c>
      <c r="DX1295">
        <v>1</v>
      </c>
      <c r="DZ1295" t="s">
        <v>3</v>
      </c>
      <c r="EA1295" t="s">
        <v>3</v>
      </c>
      <c r="EB1295" t="s">
        <v>3</v>
      </c>
      <c r="EC1295" t="s">
        <v>3</v>
      </c>
      <c r="EE1295">
        <v>50757454</v>
      </c>
      <c r="EF1295">
        <v>22</v>
      </c>
      <c r="EG1295" t="s">
        <v>21</v>
      </c>
      <c r="EH1295">
        <v>16</v>
      </c>
      <c r="EI1295" t="s">
        <v>22</v>
      </c>
      <c r="EJ1295">
        <v>1</v>
      </c>
      <c r="EK1295">
        <v>20001</v>
      </c>
      <c r="EL1295" t="s">
        <v>23</v>
      </c>
      <c r="EM1295" t="s">
        <v>24</v>
      </c>
      <c r="EO1295" t="s">
        <v>25</v>
      </c>
      <c r="EQ1295">
        <v>131072</v>
      </c>
      <c r="ER1295">
        <v>43.76</v>
      </c>
      <c r="ES1295">
        <v>2.0299999999999998</v>
      </c>
      <c r="ET1295">
        <v>6.62</v>
      </c>
      <c r="EU1295">
        <v>0.6</v>
      </c>
      <c r="EV1295">
        <v>35.11</v>
      </c>
      <c r="EW1295">
        <v>3.65</v>
      </c>
      <c r="EX1295">
        <v>0.05</v>
      </c>
      <c r="EY1295">
        <v>0</v>
      </c>
      <c r="FQ1295">
        <v>0</v>
      </c>
      <c r="FR1295">
        <f t="shared" ref="FR1295:FR1315" si="1148">ROUND(IF(BI1295=3,GM1295,0),2)</f>
        <v>0</v>
      </c>
      <c r="FS1295">
        <v>0</v>
      </c>
      <c r="FX1295">
        <v>121</v>
      </c>
      <c r="FY1295">
        <v>72</v>
      </c>
      <c r="GA1295" t="s">
        <v>3</v>
      </c>
      <c r="GD1295">
        <v>1</v>
      </c>
      <c r="GF1295">
        <v>-2090890730</v>
      </c>
      <c r="GG1295">
        <v>2</v>
      </c>
      <c r="GH1295">
        <v>1</v>
      </c>
      <c r="GI1295">
        <v>4</v>
      </c>
      <c r="GJ1295">
        <v>0</v>
      </c>
      <c r="GK1295">
        <v>0</v>
      </c>
      <c r="GL1295">
        <f t="shared" ref="GL1295:GL1315" si="1149">ROUND(IF(AND(BH1295=3,BI1295=3,FS1295&lt;&gt;0),P1295,0),2)</f>
        <v>0</v>
      </c>
      <c r="GM1295">
        <f t="shared" ref="GM1295:GM1315" si="1150">ROUND(O1295+X1295+Y1295,2)+GX1295</f>
        <v>3758.35</v>
      </c>
      <c r="GN1295">
        <f t="shared" ref="GN1295:GN1315" si="1151">IF(OR(BI1295=0,BI1295=1),GM1295,0)</f>
        <v>3758.35</v>
      </c>
      <c r="GO1295">
        <f t="shared" ref="GO1295:GO1315" si="1152">IF(BI1295=2,GM1295,0)</f>
        <v>0</v>
      </c>
      <c r="GP1295">
        <f t="shared" ref="GP1295:GP1315" si="1153">IF(BI1295=4,GM1295+GX1295,0)</f>
        <v>0</v>
      </c>
      <c r="GR1295">
        <v>0</v>
      </c>
      <c r="GS1295">
        <v>3</v>
      </c>
      <c r="GT1295">
        <v>0</v>
      </c>
      <c r="GU1295" t="s">
        <v>3</v>
      </c>
      <c r="GV1295">
        <f t="shared" ref="GV1295:GV1315" si="1154">ROUND((GT1295),2)</f>
        <v>0</v>
      </c>
      <c r="GW1295">
        <v>1</v>
      </c>
      <c r="GX1295">
        <f t="shared" ref="GX1295:GX1315" si="1155">ROUND(HC1295*I1295,2)</f>
        <v>0</v>
      </c>
      <c r="HA1295">
        <v>0</v>
      </c>
      <c r="HB1295">
        <v>0</v>
      </c>
      <c r="HC1295">
        <f t="shared" ref="HC1295:HC1315" si="1156">GV1295*GW1295</f>
        <v>0</v>
      </c>
      <c r="HE1295" t="s">
        <v>3</v>
      </c>
      <c r="HF1295" t="s">
        <v>3</v>
      </c>
      <c r="HM1295" t="s">
        <v>3</v>
      </c>
      <c r="HN1295" t="s">
        <v>26</v>
      </c>
      <c r="HO1295" t="s">
        <v>27</v>
      </c>
      <c r="HP1295" t="s">
        <v>22</v>
      </c>
      <c r="HQ1295" t="s">
        <v>22</v>
      </c>
      <c r="IK1295">
        <v>0</v>
      </c>
    </row>
    <row r="1296" spans="1:245" x14ac:dyDescent="0.2">
      <c r="A1296">
        <v>18</v>
      </c>
      <c r="B1296">
        <v>1</v>
      </c>
      <c r="C1296">
        <v>1664</v>
      </c>
      <c r="E1296" t="s">
        <v>731</v>
      </c>
      <c r="F1296" t="s">
        <v>29</v>
      </c>
      <c r="G1296" t="s">
        <v>488</v>
      </c>
      <c r="H1296" t="str">
        <f>'1.Ведомость'!C404</f>
        <v>КОМПЛ</v>
      </c>
      <c r="I1296">
        <f>I1295*J1296</f>
        <v>1</v>
      </c>
      <c r="J1296">
        <v>1</v>
      </c>
      <c r="K1296">
        <v>1</v>
      </c>
      <c r="O1296">
        <f t="shared" si="1126"/>
        <v>1304.22</v>
      </c>
      <c r="P1296">
        <f t="shared" si="1127"/>
        <v>1304.22</v>
      </c>
      <c r="Q1296">
        <f t="shared" si="1128"/>
        <v>0</v>
      </c>
      <c r="R1296">
        <f t="shared" si="1129"/>
        <v>0</v>
      </c>
      <c r="S1296">
        <f t="shared" si="1130"/>
        <v>0</v>
      </c>
      <c r="T1296">
        <f t="shared" si="1131"/>
        <v>0</v>
      </c>
      <c r="U1296">
        <f t="shared" si="1132"/>
        <v>0</v>
      </c>
      <c r="V1296">
        <f t="shared" si="1133"/>
        <v>0</v>
      </c>
      <c r="W1296">
        <f t="shared" si="1134"/>
        <v>0</v>
      </c>
      <c r="X1296">
        <f t="shared" si="1135"/>
        <v>0</v>
      </c>
      <c r="Y1296">
        <f t="shared" si="1136"/>
        <v>0</v>
      </c>
      <c r="AA1296">
        <v>51651743</v>
      </c>
      <c r="AB1296">
        <f t="shared" si="1137"/>
        <v>1304.22</v>
      </c>
      <c r="AC1296">
        <f t="shared" si="1138"/>
        <v>1304.22</v>
      </c>
      <c r="AD1296">
        <f>ROUND((ET1296),2)</f>
        <v>0</v>
      </c>
      <c r="AE1296">
        <f>ROUND((EU1296),2)</f>
        <v>0</v>
      </c>
      <c r="AF1296">
        <f>ROUND((EV1296),2)</f>
        <v>0</v>
      </c>
      <c r="AG1296">
        <f t="shared" si="1139"/>
        <v>0</v>
      </c>
      <c r="AH1296">
        <f>(EW1296)</f>
        <v>0</v>
      </c>
      <c r="AI1296">
        <f>(EX1296)</f>
        <v>0</v>
      </c>
      <c r="AJ1296">
        <f t="shared" si="1140"/>
        <v>0</v>
      </c>
      <c r="AK1296">
        <v>1304.22</v>
      </c>
      <c r="AL1296">
        <v>1304.22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1</v>
      </c>
      <c r="AW1296">
        <v>1</v>
      </c>
      <c r="AZ1296">
        <v>1</v>
      </c>
      <c r="BA1296">
        <v>1</v>
      </c>
      <c r="BB1296">
        <v>1</v>
      </c>
      <c r="BC1296">
        <v>6.13</v>
      </c>
      <c r="BD1296" t="s">
        <v>3</v>
      </c>
      <c r="BE1296" t="s">
        <v>3</v>
      </c>
      <c r="BF1296" t="s">
        <v>3</v>
      </c>
      <c r="BG1296" t="s">
        <v>3</v>
      </c>
      <c r="BH1296">
        <v>3</v>
      </c>
      <c r="BI1296">
        <v>3</v>
      </c>
      <c r="BJ1296" t="s">
        <v>3</v>
      </c>
      <c r="BM1296">
        <v>902</v>
      </c>
      <c r="BN1296">
        <v>0</v>
      </c>
      <c r="BO1296" t="s">
        <v>3</v>
      </c>
      <c r="BP1296">
        <v>0</v>
      </c>
      <c r="BQ1296">
        <v>92</v>
      </c>
      <c r="BR1296">
        <v>0</v>
      </c>
      <c r="BS1296">
        <v>1</v>
      </c>
      <c r="BT1296">
        <v>1</v>
      </c>
      <c r="BU1296">
        <v>1</v>
      </c>
      <c r="BV1296">
        <v>1</v>
      </c>
      <c r="BW1296">
        <v>1</v>
      </c>
      <c r="BX1296">
        <v>1</v>
      </c>
      <c r="BY1296" t="s">
        <v>3</v>
      </c>
      <c r="BZ1296">
        <v>0</v>
      </c>
      <c r="CA1296">
        <v>0</v>
      </c>
      <c r="CB1296" t="s">
        <v>3</v>
      </c>
      <c r="CE1296">
        <v>0</v>
      </c>
      <c r="CF1296">
        <v>0</v>
      </c>
      <c r="CG1296">
        <v>0</v>
      </c>
      <c r="CM1296">
        <v>0</v>
      </c>
      <c r="CN1296" t="s">
        <v>3</v>
      </c>
      <c r="CO1296">
        <v>0</v>
      </c>
      <c r="CP1296">
        <f t="shared" si="1141"/>
        <v>1304.22</v>
      </c>
      <c r="CQ1296">
        <f>AC1296</f>
        <v>1304.22</v>
      </c>
      <c r="CR1296">
        <f>AD1296</f>
        <v>0</v>
      </c>
      <c r="CS1296">
        <f t="shared" si="1142"/>
        <v>0</v>
      </c>
      <c r="CT1296">
        <f t="shared" si="1143"/>
        <v>0</v>
      </c>
      <c r="CU1296">
        <f t="shared" si="1144"/>
        <v>0</v>
      </c>
      <c r="CV1296">
        <f t="shared" si="1145"/>
        <v>0</v>
      </c>
      <c r="CW1296">
        <f t="shared" si="1146"/>
        <v>0</v>
      </c>
      <c r="CX1296">
        <f t="shared" si="1147"/>
        <v>0</v>
      </c>
      <c r="CY1296">
        <f>0</f>
        <v>0</v>
      </c>
      <c r="CZ1296">
        <f>0</f>
        <v>0</v>
      </c>
      <c r="DC1296" t="s">
        <v>3</v>
      </c>
      <c r="DD1296" t="s">
        <v>3</v>
      </c>
      <c r="DE1296" t="s">
        <v>3</v>
      </c>
      <c r="DF1296" t="s">
        <v>3</v>
      </c>
      <c r="DG1296" t="s">
        <v>3</v>
      </c>
      <c r="DH1296" t="s">
        <v>3</v>
      </c>
      <c r="DI1296" t="s">
        <v>3</v>
      </c>
      <c r="DJ1296" t="s">
        <v>3</v>
      </c>
      <c r="DK1296" t="s">
        <v>3</v>
      </c>
      <c r="DL1296" t="s">
        <v>3</v>
      </c>
      <c r="DM1296" t="s">
        <v>3</v>
      </c>
      <c r="DN1296">
        <v>0</v>
      </c>
      <c r="DO1296">
        <v>0</v>
      </c>
      <c r="DP1296">
        <v>1</v>
      </c>
      <c r="DQ1296">
        <v>1</v>
      </c>
      <c r="DU1296">
        <v>1013</v>
      </c>
      <c r="DV1296" t="s">
        <v>31</v>
      </c>
      <c r="DW1296" t="s">
        <v>31</v>
      </c>
      <c r="DX1296">
        <v>1</v>
      </c>
      <c r="DZ1296" t="s">
        <v>3</v>
      </c>
      <c r="EA1296" t="s">
        <v>3</v>
      </c>
      <c r="EB1296" t="s">
        <v>3</v>
      </c>
      <c r="EC1296" t="s">
        <v>3</v>
      </c>
      <c r="EE1296">
        <v>50757270</v>
      </c>
      <c r="EF1296">
        <v>92</v>
      </c>
      <c r="EG1296" t="s">
        <v>32</v>
      </c>
      <c r="EH1296">
        <v>0</v>
      </c>
      <c r="EI1296" t="s">
        <v>3</v>
      </c>
      <c r="EJ1296">
        <v>3</v>
      </c>
      <c r="EK1296">
        <v>902</v>
      </c>
      <c r="EL1296" t="s">
        <v>32</v>
      </c>
      <c r="EM1296" t="s">
        <v>33</v>
      </c>
      <c r="EO1296" t="s">
        <v>3</v>
      </c>
      <c r="EQ1296">
        <v>0</v>
      </c>
      <c r="ER1296">
        <v>1304.22</v>
      </c>
      <c r="ES1296">
        <v>1304.22</v>
      </c>
      <c r="ET1296">
        <v>0</v>
      </c>
      <c r="EU1296">
        <v>0</v>
      </c>
      <c r="EV1296">
        <v>0</v>
      </c>
      <c r="EW1296">
        <v>0</v>
      </c>
      <c r="EX1296">
        <v>0</v>
      </c>
      <c r="EZ1296">
        <v>5</v>
      </c>
      <c r="FC1296">
        <v>0</v>
      </c>
      <c r="FD1296">
        <v>18</v>
      </c>
      <c r="FF1296">
        <v>1250</v>
      </c>
      <c r="FQ1296">
        <v>0</v>
      </c>
      <c r="FR1296">
        <f t="shared" si="1148"/>
        <v>1304.22</v>
      </c>
      <c r="FS1296">
        <v>0</v>
      </c>
      <c r="FX1296">
        <v>0</v>
      </c>
      <c r="FY1296">
        <v>0</v>
      </c>
      <c r="GA1296" t="s">
        <v>34</v>
      </c>
      <c r="GD1296">
        <v>1</v>
      </c>
      <c r="GF1296">
        <v>132591301</v>
      </c>
      <c r="GG1296">
        <v>2</v>
      </c>
      <c r="GH1296">
        <v>3</v>
      </c>
      <c r="GI1296">
        <v>4</v>
      </c>
      <c r="GJ1296">
        <v>0</v>
      </c>
      <c r="GK1296">
        <v>0</v>
      </c>
      <c r="GL1296">
        <f t="shared" si="1149"/>
        <v>0</v>
      </c>
      <c r="GM1296">
        <f t="shared" si="1150"/>
        <v>1304.22</v>
      </c>
      <c r="GN1296">
        <f t="shared" si="1151"/>
        <v>0</v>
      </c>
      <c r="GO1296">
        <f t="shared" si="1152"/>
        <v>0</v>
      </c>
      <c r="GP1296">
        <f t="shared" si="1153"/>
        <v>0</v>
      </c>
      <c r="GR1296">
        <v>1</v>
      </c>
      <c r="GS1296">
        <v>1</v>
      </c>
      <c r="GT1296">
        <v>0</v>
      </c>
      <c r="GU1296" t="s">
        <v>3</v>
      </c>
      <c r="GV1296">
        <f t="shared" si="1154"/>
        <v>0</v>
      </c>
      <c r="GW1296">
        <v>1</v>
      </c>
      <c r="GX1296">
        <f t="shared" si="1155"/>
        <v>0</v>
      </c>
      <c r="HA1296">
        <v>0</v>
      </c>
      <c r="HB1296">
        <v>0</v>
      </c>
      <c r="HC1296">
        <f t="shared" si="1156"/>
        <v>0</v>
      </c>
      <c r="HE1296" t="s">
        <v>35</v>
      </c>
      <c r="HF1296" t="s">
        <v>36</v>
      </c>
      <c r="HH1296">
        <f>ROUND(AC1296*I1296,2)</f>
        <v>1304.22</v>
      </c>
      <c r="HM1296" t="s">
        <v>3</v>
      </c>
      <c r="HN1296" t="s">
        <v>3</v>
      </c>
      <c r="HO1296" t="s">
        <v>3</v>
      </c>
      <c r="HP1296" t="s">
        <v>3</v>
      </c>
      <c r="HQ1296" t="s">
        <v>3</v>
      </c>
      <c r="IK1296">
        <v>0</v>
      </c>
    </row>
    <row r="1297" spans="1:245" x14ac:dyDescent="0.2">
      <c r="A1297">
        <v>17</v>
      </c>
      <c r="B1297">
        <v>1</v>
      </c>
      <c r="C1297">
        <f>ROW(SmtRes!A1674)</f>
        <v>1674</v>
      </c>
      <c r="D1297">
        <f>ROW(EtalonRes!A1910)</f>
        <v>1910</v>
      </c>
      <c r="E1297" t="s">
        <v>732</v>
      </c>
      <c r="F1297" t="s">
        <v>38</v>
      </c>
      <c r="G1297" t="s">
        <v>39</v>
      </c>
      <c r="H1297" t="s">
        <v>17</v>
      </c>
      <c r="I1297">
        <v>15</v>
      </c>
      <c r="J1297">
        <v>0</v>
      </c>
      <c r="K1297">
        <v>15</v>
      </c>
      <c r="O1297">
        <f t="shared" si="1126"/>
        <v>10949.95</v>
      </c>
      <c r="P1297">
        <f t="shared" si="1127"/>
        <v>5593.08</v>
      </c>
      <c r="Q1297">
        <f t="shared" si="1128"/>
        <v>308.3</v>
      </c>
      <c r="R1297">
        <f t="shared" si="1129"/>
        <v>65.11</v>
      </c>
      <c r="S1297">
        <f t="shared" si="1130"/>
        <v>5048.57</v>
      </c>
      <c r="T1297">
        <f t="shared" si="1131"/>
        <v>0</v>
      </c>
      <c r="U1297">
        <f t="shared" si="1132"/>
        <v>16.852500000000003</v>
      </c>
      <c r="V1297">
        <f t="shared" si="1133"/>
        <v>0.1575</v>
      </c>
      <c r="W1297">
        <f t="shared" si="1134"/>
        <v>0</v>
      </c>
      <c r="X1297">
        <f t="shared" si="1135"/>
        <v>6187.55</v>
      </c>
      <c r="Y1297">
        <f t="shared" si="1136"/>
        <v>3681.85</v>
      </c>
      <c r="AA1297">
        <v>51651743</v>
      </c>
      <c r="AB1297">
        <f t="shared" si="1137"/>
        <v>52.56</v>
      </c>
      <c r="AC1297">
        <f t="shared" si="1138"/>
        <v>40.93</v>
      </c>
      <c r="AD1297">
        <f>ROUND(((((ET1297*ROUND(1.05,7)))-((EU1297*ROUND(1.05,7))))+AE1297),2)</f>
        <v>1.55</v>
      </c>
      <c r="AE1297">
        <f>ROUND(((EU1297*ROUND(1.05,7))),2)</f>
        <v>0.13</v>
      </c>
      <c r="AF1297">
        <f>ROUND(((EV1297*ROUND(1.05,7))),2)</f>
        <v>10.08</v>
      </c>
      <c r="AG1297">
        <f t="shared" si="1139"/>
        <v>0</v>
      </c>
      <c r="AH1297">
        <f>((EW1297*ROUND(1.05,7)))</f>
        <v>1.1235000000000002</v>
      </c>
      <c r="AI1297">
        <f>((EX1297*ROUND(1.05,7)))</f>
        <v>1.0500000000000001E-2</v>
      </c>
      <c r="AJ1297">
        <f t="shared" si="1140"/>
        <v>0</v>
      </c>
      <c r="AK1297">
        <v>52</v>
      </c>
      <c r="AL1297">
        <v>40.93</v>
      </c>
      <c r="AM1297">
        <v>1.47</v>
      </c>
      <c r="AN1297">
        <v>0.12</v>
      </c>
      <c r="AO1297">
        <v>9.6</v>
      </c>
      <c r="AP1297">
        <v>0</v>
      </c>
      <c r="AQ1297">
        <v>1.07</v>
      </c>
      <c r="AR1297">
        <v>0.01</v>
      </c>
      <c r="AS1297">
        <v>0</v>
      </c>
      <c r="AT1297">
        <v>121</v>
      </c>
      <c r="AU1297">
        <v>72</v>
      </c>
      <c r="AV1297">
        <v>1</v>
      </c>
      <c r="AW1297">
        <v>1</v>
      </c>
      <c r="AZ1297">
        <v>1</v>
      </c>
      <c r="BA1297">
        <v>33.39</v>
      </c>
      <c r="BB1297">
        <v>13.26</v>
      </c>
      <c r="BC1297">
        <v>9.11</v>
      </c>
      <c r="BD1297" t="s">
        <v>3</v>
      </c>
      <c r="BE1297" t="s">
        <v>3</v>
      </c>
      <c r="BF1297" t="s">
        <v>3</v>
      </c>
      <c r="BG1297" t="s">
        <v>3</v>
      </c>
      <c r="BH1297">
        <v>0</v>
      </c>
      <c r="BI1297">
        <v>1</v>
      </c>
      <c r="BJ1297" t="s">
        <v>40</v>
      </c>
      <c r="BM1297">
        <v>20001</v>
      </c>
      <c r="BN1297">
        <v>0</v>
      </c>
      <c r="BO1297" t="s">
        <v>3</v>
      </c>
      <c r="BP1297">
        <v>0</v>
      </c>
      <c r="BQ1297">
        <v>22</v>
      </c>
      <c r="BR1297">
        <v>0</v>
      </c>
      <c r="BS1297">
        <v>33.39</v>
      </c>
      <c r="BT1297">
        <v>1</v>
      </c>
      <c r="BU1297">
        <v>1</v>
      </c>
      <c r="BV1297">
        <v>1</v>
      </c>
      <c r="BW1297">
        <v>1</v>
      </c>
      <c r="BX1297">
        <v>1</v>
      </c>
      <c r="BY1297" t="s">
        <v>3</v>
      </c>
      <c r="BZ1297">
        <v>121</v>
      </c>
      <c r="CA1297">
        <v>72</v>
      </c>
      <c r="CB1297" t="s">
        <v>3</v>
      </c>
      <c r="CE1297">
        <v>0</v>
      </c>
      <c r="CF1297">
        <v>0</v>
      </c>
      <c r="CG1297">
        <v>0</v>
      </c>
      <c r="CM1297">
        <v>0</v>
      </c>
      <c r="CN1297" t="s">
        <v>19</v>
      </c>
      <c r="CO1297">
        <v>0</v>
      </c>
      <c r="CP1297">
        <f t="shared" si="1141"/>
        <v>10949.95</v>
      </c>
      <c r="CQ1297">
        <f>AC1297*BC1297</f>
        <v>372.8723</v>
      </c>
      <c r="CR1297">
        <f>AD1297*BB1297</f>
        <v>20.553000000000001</v>
      </c>
      <c r="CS1297">
        <f t="shared" si="1142"/>
        <v>4.3407</v>
      </c>
      <c r="CT1297">
        <f t="shared" si="1143"/>
        <v>336.57120000000003</v>
      </c>
      <c r="CU1297">
        <f t="shared" si="1144"/>
        <v>0</v>
      </c>
      <c r="CV1297">
        <f t="shared" si="1145"/>
        <v>1.1235000000000002</v>
      </c>
      <c r="CW1297">
        <f t="shared" si="1146"/>
        <v>1.0500000000000001E-2</v>
      </c>
      <c r="CX1297">
        <f t="shared" si="1147"/>
        <v>0</v>
      </c>
      <c r="CY1297">
        <f t="shared" ref="CY1297:CY1315" si="1157">(((S1297+R1297)*AT1297)/100)</f>
        <v>6187.5527999999995</v>
      </c>
      <c r="CZ1297">
        <f t="shared" ref="CZ1297:CZ1315" si="1158">(((S1297+R1297)*AU1297)/100)</f>
        <v>3681.8495999999996</v>
      </c>
      <c r="DC1297" t="s">
        <v>3</v>
      </c>
      <c r="DD1297" t="s">
        <v>3</v>
      </c>
      <c r="DE1297" t="s">
        <v>20</v>
      </c>
      <c r="DF1297" t="s">
        <v>20</v>
      </c>
      <c r="DG1297" t="s">
        <v>20</v>
      </c>
      <c r="DH1297" t="s">
        <v>3</v>
      </c>
      <c r="DI1297" t="s">
        <v>20</v>
      </c>
      <c r="DJ1297" t="s">
        <v>20</v>
      </c>
      <c r="DK1297" t="s">
        <v>3</v>
      </c>
      <c r="DL1297" t="s">
        <v>3</v>
      </c>
      <c r="DM1297" t="s">
        <v>3</v>
      </c>
      <c r="DN1297">
        <v>0</v>
      </c>
      <c r="DO1297">
        <v>0</v>
      </c>
      <c r="DP1297">
        <v>1</v>
      </c>
      <c r="DQ1297">
        <v>1</v>
      </c>
      <c r="DU1297">
        <v>1013</v>
      </c>
      <c r="DV1297" t="s">
        <v>17</v>
      </c>
      <c r="DW1297" t="s">
        <v>17</v>
      </c>
      <c r="DX1297">
        <v>1</v>
      </c>
      <c r="DZ1297" t="s">
        <v>3</v>
      </c>
      <c r="EA1297" t="s">
        <v>3</v>
      </c>
      <c r="EB1297" t="s">
        <v>3</v>
      </c>
      <c r="EC1297" t="s">
        <v>3</v>
      </c>
      <c r="EE1297">
        <v>50757454</v>
      </c>
      <c r="EF1297">
        <v>22</v>
      </c>
      <c r="EG1297" t="s">
        <v>21</v>
      </c>
      <c r="EH1297">
        <v>16</v>
      </c>
      <c r="EI1297" t="s">
        <v>22</v>
      </c>
      <c r="EJ1297">
        <v>1</v>
      </c>
      <c r="EK1297">
        <v>20001</v>
      </c>
      <c r="EL1297" t="s">
        <v>23</v>
      </c>
      <c r="EM1297" t="s">
        <v>24</v>
      </c>
      <c r="EO1297" t="s">
        <v>25</v>
      </c>
      <c r="EQ1297">
        <v>131072</v>
      </c>
      <c r="ER1297">
        <v>52</v>
      </c>
      <c r="ES1297">
        <v>40.93</v>
      </c>
      <c r="ET1297">
        <v>1.47</v>
      </c>
      <c r="EU1297">
        <v>0.12</v>
      </c>
      <c r="EV1297">
        <v>9.6</v>
      </c>
      <c r="EW1297">
        <v>1.07</v>
      </c>
      <c r="EX1297">
        <v>0.01</v>
      </c>
      <c r="EY1297">
        <v>0</v>
      </c>
      <c r="FQ1297">
        <v>0</v>
      </c>
      <c r="FR1297">
        <f t="shared" si="1148"/>
        <v>0</v>
      </c>
      <c r="FS1297">
        <v>0</v>
      </c>
      <c r="FX1297">
        <v>121</v>
      </c>
      <c r="FY1297">
        <v>72</v>
      </c>
      <c r="GA1297" t="s">
        <v>3</v>
      </c>
      <c r="GD1297">
        <v>1</v>
      </c>
      <c r="GF1297">
        <v>-476731723</v>
      </c>
      <c r="GG1297">
        <v>2</v>
      </c>
      <c r="GH1297">
        <v>1</v>
      </c>
      <c r="GI1297">
        <v>4</v>
      </c>
      <c r="GJ1297">
        <v>0</v>
      </c>
      <c r="GK1297">
        <v>0</v>
      </c>
      <c r="GL1297">
        <f t="shared" si="1149"/>
        <v>0</v>
      </c>
      <c r="GM1297">
        <f t="shared" si="1150"/>
        <v>20819.349999999999</v>
      </c>
      <c r="GN1297">
        <f t="shared" si="1151"/>
        <v>20819.349999999999</v>
      </c>
      <c r="GO1297">
        <f t="shared" si="1152"/>
        <v>0</v>
      </c>
      <c r="GP1297">
        <f t="shared" si="1153"/>
        <v>0</v>
      </c>
      <c r="GR1297">
        <v>0</v>
      </c>
      <c r="GS1297">
        <v>3</v>
      </c>
      <c r="GT1297">
        <v>0</v>
      </c>
      <c r="GU1297" t="s">
        <v>3</v>
      </c>
      <c r="GV1297">
        <f t="shared" si="1154"/>
        <v>0</v>
      </c>
      <c r="GW1297">
        <v>1</v>
      </c>
      <c r="GX1297">
        <f t="shared" si="1155"/>
        <v>0</v>
      </c>
      <c r="HA1297">
        <v>0</v>
      </c>
      <c r="HB1297">
        <v>0</v>
      </c>
      <c r="HC1297">
        <f t="shared" si="1156"/>
        <v>0</v>
      </c>
      <c r="HE1297" t="s">
        <v>3</v>
      </c>
      <c r="HF1297" t="s">
        <v>3</v>
      </c>
      <c r="HM1297" t="s">
        <v>3</v>
      </c>
      <c r="HN1297" t="s">
        <v>26</v>
      </c>
      <c r="HO1297" t="s">
        <v>27</v>
      </c>
      <c r="HP1297" t="s">
        <v>22</v>
      </c>
      <c r="HQ1297" t="s">
        <v>22</v>
      </c>
      <c r="IK1297">
        <v>0</v>
      </c>
    </row>
    <row r="1298" spans="1:245" x14ac:dyDescent="0.2">
      <c r="A1298">
        <v>18</v>
      </c>
      <c r="B1298">
        <v>1</v>
      </c>
      <c r="C1298">
        <v>1669</v>
      </c>
      <c r="E1298" t="s">
        <v>733</v>
      </c>
      <c r="F1298" t="s">
        <v>42</v>
      </c>
      <c r="G1298" t="s">
        <v>43</v>
      </c>
      <c r="H1298" t="e">
        <f>'1.Ведомость'!#REF!</f>
        <v>#REF!</v>
      </c>
      <c r="I1298">
        <f>I1297*J1298</f>
        <v>1.5</v>
      </c>
      <c r="J1298">
        <v>0.1</v>
      </c>
      <c r="K1298">
        <v>0.1</v>
      </c>
      <c r="O1298">
        <f t="shared" si="1126"/>
        <v>13.67</v>
      </c>
      <c r="P1298">
        <f t="shared" si="1127"/>
        <v>13.67</v>
      </c>
      <c r="Q1298">
        <f t="shared" si="1128"/>
        <v>0</v>
      </c>
      <c r="R1298">
        <f t="shared" si="1129"/>
        <v>0</v>
      </c>
      <c r="S1298">
        <f t="shared" si="1130"/>
        <v>0</v>
      </c>
      <c r="T1298">
        <f t="shared" si="1131"/>
        <v>0</v>
      </c>
      <c r="U1298">
        <f t="shared" si="1132"/>
        <v>0</v>
      </c>
      <c r="V1298">
        <f t="shared" si="1133"/>
        <v>0</v>
      </c>
      <c r="W1298">
        <f t="shared" si="1134"/>
        <v>0</v>
      </c>
      <c r="X1298">
        <f t="shared" si="1135"/>
        <v>0</v>
      </c>
      <c r="Y1298">
        <f t="shared" si="1136"/>
        <v>0</v>
      </c>
      <c r="AA1298">
        <v>51651743</v>
      </c>
      <c r="AB1298">
        <f t="shared" si="1137"/>
        <v>1</v>
      </c>
      <c r="AC1298">
        <f t="shared" si="1138"/>
        <v>1</v>
      </c>
      <c r="AD1298">
        <f>ROUND((((ET1298)-(EU1298))+AE1298),2)</f>
        <v>0</v>
      </c>
      <c r="AE1298">
        <f t="shared" ref="AE1298:AF1300" si="1159">ROUND((EU1298),2)</f>
        <v>0</v>
      </c>
      <c r="AF1298">
        <f t="shared" si="1159"/>
        <v>0</v>
      </c>
      <c r="AG1298">
        <f t="shared" si="1139"/>
        <v>0</v>
      </c>
      <c r="AH1298">
        <f t="shared" ref="AH1298:AI1300" si="1160">(EW1298)</f>
        <v>0</v>
      </c>
      <c r="AI1298">
        <f t="shared" si="1160"/>
        <v>0</v>
      </c>
      <c r="AJ1298">
        <f t="shared" si="1140"/>
        <v>0</v>
      </c>
      <c r="AK1298">
        <v>1</v>
      </c>
      <c r="AL1298">
        <v>1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1</v>
      </c>
      <c r="AW1298">
        <v>1</v>
      </c>
      <c r="AZ1298">
        <v>1</v>
      </c>
      <c r="BA1298">
        <v>1</v>
      </c>
      <c r="BB1298">
        <v>1</v>
      </c>
      <c r="BC1298">
        <v>9.11</v>
      </c>
      <c r="BD1298" t="s">
        <v>3</v>
      </c>
      <c r="BE1298" t="s">
        <v>3</v>
      </c>
      <c r="BF1298" t="s">
        <v>3</v>
      </c>
      <c r="BG1298" t="s">
        <v>3</v>
      </c>
      <c r="BH1298">
        <v>3</v>
      </c>
      <c r="BI1298">
        <v>1</v>
      </c>
      <c r="BJ1298" t="s">
        <v>45</v>
      </c>
      <c r="BM1298">
        <v>500001</v>
      </c>
      <c r="BN1298">
        <v>0</v>
      </c>
      <c r="BO1298" t="s">
        <v>3</v>
      </c>
      <c r="BP1298">
        <v>0</v>
      </c>
      <c r="BQ1298">
        <v>8</v>
      </c>
      <c r="BR1298">
        <v>0</v>
      </c>
      <c r="BS1298">
        <v>1</v>
      </c>
      <c r="BT1298">
        <v>1</v>
      </c>
      <c r="BU1298">
        <v>1</v>
      </c>
      <c r="BV1298">
        <v>1</v>
      </c>
      <c r="BW1298">
        <v>1</v>
      </c>
      <c r="BX1298">
        <v>1</v>
      </c>
      <c r="BY1298" t="s">
        <v>3</v>
      </c>
      <c r="BZ1298">
        <v>0</v>
      </c>
      <c r="CA1298">
        <v>0</v>
      </c>
      <c r="CB1298" t="s">
        <v>3</v>
      </c>
      <c r="CE1298">
        <v>0</v>
      </c>
      <c r="CF1298">
        <v>0</v>
      </c>
      <c r="CG1298">
        <v>0</v>
      </c>
      <c r="CM1298">
        <v>0</v>
      </c>
      <c r="CN1298" t="s">
        <v>3</v>
      </c>
      <c r="CO1298">
        <v>0</v>
      </c>
      <c r="CP1298">
        <f t="shared" si="1141"/>
        <v>13.67</v>
      </c>
      <c r="CQ1298">
        <f>AC1298*BC1298</f>
        <v>9.11</v>
      </c>
      <c r="CR1298">
        <f>AD1298*BB1298</f>
        <v>0</v>
      </c>
      <c r="CS1298">
        <f t="shared" si="1142"/>
        <v>0</v>
      </c>
      <c r="CT1298">
        <f t="shared" si="1143"/>
        <v>0</v>
      </c>
      <c r="CU1298">
        <f t="shared" si="1144"/>
        <v>0</v>
      </c>
      <c r="CV1298">
        <f t="shared" si="1145"/>
        <v>0</v>
      </c>
      <c r="CW1298">
        <f t="shared" si="1146"/>
        <v>0</v>
      </c>
      <c r="CX1298">
        <f t="shared" si="1147"/>
        <v>0</v>
      </c>
      <c r="CY1298">
        <f t="shared" si="1157"/>
        <v>0</v>
      </c>
      <c r="CZ1298">
        <f t="shared" si="1158"/>
        <v>0</v>
      </c>
      <c r="DC1298" t="s">
        <v>3</v>
      </c>
      <c r="DD1298" t="s">
        <v>3</v>
      </c>
      <c r="DE1298" t="s">
        <v>3</v>
      </c>
      <c r="DF1298" t="s">
        <v>3</v>
      </c>
      <c r="DG1298" t="s">
        <v>3</v>
      </c>
      <c r="DH1298" t="s">
        <v>3</v>
      </c>
      <c r="DI1298" t="s">
        <v>3</v>
      </c>
      <c r="DJ1298" t="s">
        <v>3</v>
      </c>
      <c r="DK1298" t="s">
        <v>3</v>
      </c>
      <c r="DL1298" t="s">
        <v>3</v>
      </c>
      <c r="DM1298" t="s">
        <v>3</v>
      </c>
      <c r="DN1298">
        <v>0</v>
      </c>
      <c r="DO1298">
        <v>0</v>
      </c>
      <c r="DP1298">
        <v>1</v>
      </c>
      <c r="DQ1298">
        <v>1</v>
      </c>
      <c r="DU1298">
        <v>1013</v>
      </c>
      <c r="DV1298" t="s">
        <v>44</v>
      </c>
      <c r="DW1298" t="s">
        <v>44</v>
      </c>
      <c r="DX1298">
        <v>1</v>
      </c>
      <c r="DZ1298" t="s">
        <v>3</v>
      </c>
      <c r="EA1298" t="s">
        <v>3</v>
      </c>
      <c r="EB1298" t="s">
        <v>3</v>
      </c>
      <c r="EC1298" t="s">
        <v>3</v>
      </c>
      <c r="EE1298">
        <v>50757674</v>
      </c>
      <c r="EF1298">
        <v>8</v>
      </c>
      <c r="EG1298" t="s">
        <v>46</v>
      </c>
      <c r="EH1298">
        <v>0</v>
      </c>
      <c r="EI1298" t="s">
        <v>3</v>
      </c>
      <c r="EJ1298">
        <v>1</v>
      </c>
      <c r="EK1298">
        <v>500001</v>
      </c>
      <c r="EL1298" t="s">
        <v>47</v>
      </c>
      <c r="EM1298" t="s">
        <v>48</v>
      </c>
      <c r="EO1298" t="s">
        <v>3</v>
      </c>
      <c r="EQ1298">
        <v>0</v>
      </c>
      <c r="ER1298">
        <v>1</v>
      </c>
      <c r="ES1298">
        <v>1</v>
      </c>
      <c r="ET1298">
        <v>0</v>
      </c>
      <c r="EU1298">
        <v>0</v>
      </c>
      <c r="EV1298">
        <v>0</v>
      </c>
      <c r="EW1298">
        <v>0</v>
      </c>
      <c r="EX1298">
        <v>0</v>
      </c>
      <c r="FQ1298">
        <v>0</v>
      </c>
      <c r="FR1298">
        <f t="shared" si="1148"/>
        <v>0</v>
      </c>
      <c r="FS1298">
        <v>0</v>
      </c>
      <c r="FX1298">
        <v>0</v>
      </c>
      <c r="FY1298">
        <v>0</v>
      </c>
      <c r="GA1298" t="s">
        <v>3</v>
      </c>
      <c r="GD1298">
        <v>1</v>
      </c>
      <c r="GF1298">
        <v>-1743999360</v>
      </c>
      <c r="GG1298">
        <v>2</v>
      </c>
      <c r="GH1298">
        <v>1</v>
      </c>
      <c r="GI1298">
        <v>4</v>
      </c>
      <c r="GJ1298">
        <v>0</v>
      </c>
      <c r="GK1298">
        <v>0</v>
      </c>
      <c r="GL1298">
        <f t="shared" si="1149"/>
        <v>0</v>
      </c>
      <c r="GM1298">
        <f t="shared" si="1150"/>
        <v>13.67</v>
      </c>
      <c r="GN1298">
        <f t="shared" si="1151"/>
        <v>13.67</v>
      </c>
      <c r="GO1298">
        <f t="shared" si="1152"/>
        <v>0</v>
      </c>
      <c r="GP1298">
        <f t="shared" si="1153"/>
        <v>0</v>
      </c>
      <c r="GR1298">
        <v>0</v>
      </c>
      <c r="GS1298">
        <v>3</v>
      </c>
      <c r="GT1298">
        <v>0</v>
      </c>
      <c r="GU1298" t="s">
        <v>3</v>
      </c>
      <c r="GV1298">
        <f t="shared" si="1154"/>
        <v>0</v>
      </c>
      <c r="GW1298">
        <v>1</v>
      </c>
      <c r="GX1298">
        <f t="shared" si="1155"/>
        <v>0</v>
      </c>
      <c r="HA1298">
        <v>0</v>
      </c>
      <c r="HB1298">
        <v>0</v>
      </c>
      <c r="HC1298">
        <f t="shared" si="1156"/>
        <v>0</v>
      </c>
      <c r="HE1298" t="s">
        <v>3</v>
      </c>
      <c r="HF1298" t="s">
        <v>3</v>
      </c>
      <c r="HM1298" t="s">
        <v>3</v>
      </c>
      <c r="HN1298" t="s">
        <v>3</v>
      </c>
      <c r="HO1298" t="s">
        <v>3</v>
      </c>
      <c r="HP1298" t="s">
        <v>3</v>
      </c>
      <c r="HQ1298" t="s">
        <v>3</v>
      </c>
      <c r="IK1298">
        <v>0</v>
      </c>
    </row>
    <row r="1299" spans="1:245" x14ac:dyDescent="0.2">
      <c r="A1299">
        <v>18</v>
      </c>
      <c r="B1299">
        <v>1</v>
      </c>
      <c r="C1299">
        <v>1673</v>
      </c>
      <c r="E1299" t="s">
        <v>734</v>
      </c>
      <c r="F1299" t="s">
        <v>50</v>
      </c>
      <c r="G1299" t="s">
        <v>51</v>
      </c>
      <c r="H1299" t="e">
        <f>'1.Ведомость'!#REF!</f>
        <v>#REF!</v>
      </c>
      <c r="I1299">
        <f>I1297*J1299</f>
        <v>-0.6</v>
      </c>
      <c r="J1299">
        <v>-0.04</v>
      </c>
      <c r="K1299">
        <v>-0.04</v>
      </c>
      <c r="O1299">
        <f t="shared" si="1126"/>
        <v>-5061.5200000000004</v>
      </c>
      <c r="P1299">
        <f t="shared" si="1127"/>
        <v>-5061.5200000000004</v>
      </c>
      <c r="Q1299">
        <f t="shared" si="1128"/>
        <v>0</v>
      </c>
      <c r="R1299">
        <f t="shared" si="1129"/>
        <v>0</v>
      </c>
      <c r="S1299">
        <f t="shared" si="1130"/>
        <v>0</v>
      </c>
      <c r="T1299">
        <f t="shared" si="1131"/>
        <v>0</v>
      </c>
      <c r="U1299">
        <f t="shared" si="1132"/>
        <v>0</v>
      </c>
      <c r="V1299">
        <f t="shared" si="1133"/>
        <v>0</v>
      </c>
      <c r="W1299">
        <f t="shared" si="1134"/>
        <v>0</v>
      </c>
      <c r="X1299">
        <f t="shared" si="1135"/>
        <v>0</v>
      </c>
      <c r="Y1299">
        <f t="shared" si="1136"/>
        <v>0</v>
      </c>
      <c r="AA1299">
        <v>51651743</v>
      </c>
      <c r="AB1299">
        <f t="shared" si="1137"/>
        <v>926</v>
      </c>
      <c r="AC1299">
        <f t="shared" si="1138"/>
        <v>926</v>
      </c>
      <c r="AD1299">
        <f>ROUND((((ET1299)-(EU1299))+AE1299),2)</f>
        <v>0</v>
      </c>
      <c r="AE1299">
        <f t="shared" si="1159"/>
        <v>0</v>
      </c>
      <c r="AF1299">
        <f t="shared" si="1159"/>
        <v>0</v>
      </c>
      <c r="AG1299">
        <f t="shared" si="1139"/>
        <v>0</v>
      </c>
      <c r="AH1299">
        <f t="shared" si="1160"/>
        <v>0</v>
      </c>
      <c r="AI1299">
        <f t="shared" si="1160"/>
        <v>0</v>
      </c>
      <c r="AJ1299">
        <f t="shared" si="1140"/>
        <v>0</v>
      </c>
      <c r="AK1299">
        <v>926</v>
      </c>
      <c r="AL1299">
        <v>926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1</v>
      </c>
      <c r="AW1299">
        <v>1</v>
      </c>
      <c r="AZ1299">
        <v>1</v>
      </c>
      <c r="BA1299">
        <v>1</v>
      </c>
      <c r="BB1299">
        <v>1</v>
      </c>
      <c r="BC1299">
        <v>9.11</v>
      </c>
      <c r="BD1299" t="s">
        <v>3</v>
      </c>
      <c r="BE1299" t="s">
        <v>3</v>
      </c>
      <c r="BF1299" t="s">
        <v>3</v>
      </c>
      <c r="BG1299" t="s">
        <v>3</v>
      </c>
      <c r="BH1299">
        <v>3</v>
      </c>
      <c r="BI1299">
        <v>1</v>
      </c>
      <c r="BJ1299" t="s">
        <v>53</v>
      </c>
      <c r="BM1299">
        <v>500001</v>
      </c>
      <c r="BN1299">
        <v>0</v>
      </c>
      <c r="BO1299" t="s">
        <v>3</v>
      </c>
      <c r="BP1299">
        <v>0</v>
      </c>
      <c r="BQ1299">
        <v>8</v>
      </c>
      <c r="BR1299">
        <v>1</v>
      </c>
      <c r="BS1299">
        <v>1</v>
      </c>
      <c r="BT1299">
        <v>1</v>
      </c>
      <c r="BU1299">
        <v>1</v>
      </c>
      <c r="BV1299">
        <v>1</v>
      </c>
      <c r="BW1299">
        <v>1</v>
      </c>
      <c r="BX1299">
        <v>1</v>
      </c>
      <c r="BY1299" t="s">
        <v>3</v>
      </c>
      <c r="BZ1299">
        <v>0</v>
      </c>
      <c r="CA1299">
        <v>0</v>
      </c>
      <c r="CB1299" t="s">
        <v>3</v>
      </c>
      <c r="CE1299">
        <v>0</v>
      </c>
      <c r="CF1299">
        <v>0</v>
      </c>
      <c r="CG1299">
        <v>0</v>
      </c>
      <c r="CM1299">
        <v>0</v>
      </c>
      <c r="CN1299" t="s">
        <v>3</v>
      </c>
      <c r="CO1299">
        <v>0</v>
      </c>
      <c r="CP1299">
        <f t="shared" si="1141"/>
        <v>-5061.5200000000004</v>
      </c>
      <c r="CQ1299">
        <f>AC1299*BC1299</f>
        <v>8435.8599999999988</v>
      </c>
      <c r="CR1299">
        <f>AD1299*BB1299</f>
        <v>0</v>
      </c>
      <c r="CS1299">
        <f t="shared" si="1142"/>
        <v>0</v>
      </c>
      <c r="CT1299">
        <f t="shared" si="1143"/>
        <v>0</v>
      </c>
      <c r="CU1299">
        <f t="shared" si="1144"/>
        <v>0</v>
      </c>
      <c r="CV1299">
        <f t="shared" si="1145"/>
        <v>0</v>
      </c>
      <c r="CW1299">
        <f t="shared" si="1146"/>
        <v>0</v>
      </c>
      <c r="CX1299">
        <f t="shared" si="1147"/>
        <v>0</v>
      </c>
      <c r="CY1299">
        <f t="shared" si="1157"/>
        <v>0</v>
      </c>
      <c r="CZ1299">
        <f t="shared" si="1158"/>
        <v>0</v>
      </c>
      <c r="DC1299" t="s">
        <v>3</v>
      </c>
      <c r="DD1299" t="s">
        <v>3</v>
      </c>
      <c r="DE1299" t="s">
        <v>3</v>
      </c>
      <c r="DF1299" t="s">
        <v>3</v>
      </c>
      <c r="DG1299" t="s">
        <v>3</v>
      </c>
      <c r="DH1299" t="s">
        <v>3</v>
      </c>
      <c r="DI1299" t="s">
        <v>3</v>
      </c>
      <c r="DJ1299" t="s">
        <v>3</v>
      </c>
      <c r="DK1299" t="s">
        <v>3</v>
      </c>
      <c r="DL1299" t="s">
        <v>3</v>
      </c>
      <c r="DM1299" t="s">
        <v>3</v>
      </c>
      <c r="DN1299">
        <v>0</v>
      </c>
      <c r="DO1299">
        <v>0</v>
      </c>
      <c r="DP1299">
        <v>1</v>
      </c>
      <c r="DQ1299">
        <v>1</v>
      </c>
      <c r="DU1299">
        <v>1005</v>
      </c>
      <c r="DV1299" t="s">
        <v>52</v>
      </c>
      <c r="DW1299" t="s">
        <v>52</v>
      </c>
      <c r="DX1299">
        <v>1</v>
      </c>
      <c r="DZ1299" t="s">
        <v>3</v>
      </c>
      <c r="EA1299" t="s">
        <v>3</v>
      </c>
      <c r="EB1299" t="s">
        <v>3</v>
      </c>
      <c r="EC1299" t="s">
        <v>3</v>
      </c>
      <c r="EE1299">
        <v>50757674</v>
      </c>
      <c r="EF1299">
        <v>8</v>
      </c>
      <c r="EG1299" t="s">
        <v>46</v>
      </c>
      <c r="EH1299">
        <v>0</v>
      </c>
      <c r="EI1299" t="s">
        <v>3</v>
      </c>
      <c r="EJ1299">
        <v>1</v>
      </c>
      <c r="EK1299">
        <v>500001</v>
      </c>
      <c r="EL1299" t="s">
        <v>47</v>
      </c>
      <c r="EM1299" t="s">
        <v>48</v>
      </c>
      <c r="EO1299" t="s">
        <v>3</v>
      </c>
      <c r="EQ1299">
        <v>32768</v>
      </c>
      <c r="ER1299">
        <v>926</v>
      </c>
      <c r="ES1299">
        <v>926</v>
      </c>
      <c r="ET1299">
        <v>0</v>
      </c>
      <c r="EU1299">
        <v>0</v>
      </c>
      <c r="EV1299">
        <v>0</v>
      </c>
      <c r="EW1299">
        <v>0</v>
      </c>
      <c r="EX1299">
        <v>0</v>
      </c>
      <c r="FQ1299">
        <v>0</v>
      </c>
      <c r="FR1299">
        <f t="shared" si="1148"/>
        <v>0</v>
      </c>
      <c r="FS1299">
        <v>0</v>
      </c>
      <c r="FX1299">
        <v>0</v>
      </c>
      <c r="FY1299">
        <v>0</v>
      </c>
      <c r="GA1299" t="s">
        <v>3</v>
      </c>
      <c r="GD1299">
        <v>1</v>
      </c>
      <c r="GF1299">
        <v>-1896968330</v>
      </c>
      <c r="GG1299">
        <v>2</v>
      </c>
      <c r="GH1299">
        <v>1</v>
      </c>
      <c r="GI1299">
        <v>4</v>
      </c>
      <c r="GJ1299">
        <v>0</v>
      </c>
      <c r="GK1299">
        <v>0</v>
      </c>
      <c r="GL1299">
        <f t="shared" si="1149"/>
        <v>0</v>
      </c>
      <c r="GM1299">
        <f t="shared" si="1150"/>
        <v>-5061.5200000000004</v>
      </c>
      <c r="GN1299">
        <f t="shared" si="1151"/>
        <v>-5061.5200000000004</v>
      </c>
      <c r="GO1299">
        <f t="shared" si="1152"/>
        <v>0</v>
      </c>
      <c r="GP1299">
        <f t="shared" si="1153"/>
        <v>0</v>
      </c>
      <c r="GR1299">
        <v>0</v>
      </c>
      <c r="GS1299">
        <v>3</v>
      </c>
      <c r="GT1299">
        <v>0</v>
      </c>
      <c r="GU1299" t="s">
        <v>3</v>
      </c>
      <c r="GV1299">
        <f t="shared" si="1154"/>
        <v>0</v>
      </c>
      <c r="GW1299">
        <v>1</v>
      </c>
      <c r="GX1299">
        <f t="shared" si="1155"/>
        <v>0</v>
      </c>
      <c r="HA1299">
        <v>0</v>
      </c>
      <c r="HB1299">
        <v>0</v>
      </c>
      <c r="HC1299">
        <f t="shared" si="1156"/>
        <v>0</v>
      </c>
      <c r="HE1299" t="s">
        <v>3</v>
      </c>
      <c r="HF1299" t="s">
        <v>3</v>
      </c>
      <c r="HM1299" t="s">
        <v>3</v>
      </c>
      <c r="HN1299" t="s">
        <v>3</v>
      </c>
      <c r="HO1299" t="s">
        <v>3</v>
      </c>
      <c r="HP1299" t="s">
        <v>3</v>
      </c>
      <c r="HQ1299" t="s">
        <v>3</v>
      </c>
      <c r="IK1299">
        <v>0</v>
      </c>
    </row>
    <row r="1300" spans="1:245" x14ac:dyDescent="0.2">
      <c r="A1300">
        <v>18</v>
      </c>
      <c r="B1300">
        <v>1</v>
      </c>
      <c r="C1300">
        <v>1674</v>
      </c>
      <c r="E1300" t="s">
        <v>735</v>
      </c>
      <c r="F1300" t="s">
        <v>29</v>
      </c>
      <c r="G1300" t="s">
        <v>493</v>
      </c>
      <c r="H1300" t="str">
        <f>'1.Ведомость'!C406</f>
        <v>ШТ</v>
      </c>
      <c r="I1300">
        <f>I1297*J1300</f>
        <v>15</v>
      </c>
      <c r="J1300">
        <v>1</v>
      </c>
      <c r="K1300">
        <v>1</v>
      </c>
      <c r="O1300">
        <f t="shared" si="1126"/>
        <v>23608.95</v>
      </c>
      <c r="P1300">
        <f t="shared" si="1127"/>
        <v>23608.95</v>
      </c>
      <c r="Q1300">
        <f t="shared" si="1128"/>
        <v>0</v>
      </c>
      <c r="R1300">
        <f t="shared" si="1129"/>
        <v>0</v>
      </c>
      <c r="S1300">
        <f t="shared" si="1130"/>
        <v>0</v>
      </c>
      <c r="T1300">
        <f t="shared" si="1131"/>
        <v>0</v>
      </c>
      <c r="U1300">
        <f t="shared" si="1132"/>
        <v>0</v>
      </c>
      <c r="V1300">
        <f t="shared" si="1133"/>
        <v>0</v>
      </c>
      <c r="W1300">
        <f t="shared" si="1134"/>
        <v>0</v>
      </c>
      <c r="X1300">
        <f t="shared" si="1135"/>
        <v>0</v>
      </c>
      <c r="Y1300">
        <f t="shared" si="1136"/>
        <v>0</v>
      </c>
      <c r="AA1300">
        <v>51651743</v>
      </c>
      <c r="AB1300">
        <f t="shared" si="1137"/>
        <v>1573.93</v>
      </c>
      <c r="AC1300">
        <f t="shared" si="1138"/>
        <v>1573.93</v>
      </c>
      <c r="AD1300">
        <f>ROUND((((ET1300)-(EU1300))+AE1300),2)</f>
        <v>0</v>
      </c>
      <c r="AE1300">
        <f t="shared" si="1159"/>
        <v>0</v>
      </c>
      <c r="AF1300">
        <f t="shared" si="1159"/>
        <v>0</v>
      </c>
      <c r="AG1300">
        <f t="shared" si="1139"/>
        <v>0</v>
      </c>
      <c r="AH1300">
        <f t="shared" si="1160"/>
        <v>0</v>
      </c>
      <c r="AI1300">
        <f t="shared" si="1160"/>
        <v>0</v>
      </c>
      <c r="AJ1300">
        <f t="shared" si="1140"/>
        <v>0</v>
      </c>
      <c r="AK1300">
        <v>1573.93</v>
      </c>
      <c r="AL1300">
        <v>1573.93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1</v>
      </c>
      <c r="AW1300">
        <v>1</v>
      </c>
      <c r="AZ1300">
        <v>1</v>
      </c>
      <c r="BA1300">
        <v>1</v>
      </c>
      <c r="BB1300">
        <v>1</v>
      </c>
      <c r="BC1300">
        <v>9.11</v>
      </c>
      <c r="BD1300" t="s">
        <v>3</v>
      </c>
      <c r="BE1300" t="s">
        <v>3</v>
      </c>
      <c r="BF1300" t="s">
        <v>3</v>
      </c>
      <c r="BG1300" t="s">
        <v>3</v>
      </c>
      <c r="BH1300">
        <v>3</v>
      </c>
      <c r="BI1300">
        <v>1</v>
      </c>
      <c r="BJ1300" t="s">
        <v>56</v>
      </c>
      <c r="BM1300">
        <v>500001</v>
      </c>
      <c r="BN1300">
        <v>0</v>
      </c>
      <c r="BO1300" t="s">
        <v>3</v>
      </c>
      <c r="BP1300">
        <v>0</v>
      </c>
      <c r="BQ1300">
        <v>8</v>
      </c>
      <c r="BR1300">
        <v>0</v>
      </c>
      <c r="BS1300">
        <v>1</v>
      </c>
      <c r="BT1300">
        <v>1</v>
      </c>
      <c r="BU1300">
        <v>1</v>
      </c>
      <c r="BV1300">
        <v>1</v>
      </c>
      <c r="BW1300">
        <v>1</v>
      </c>
      <c r="BX1300">
        <v>1</v>
      </c>
      <c r="BY1300" t="s">
        <v>3</v>
      </c>
      <c r="BZ1300">
        <v>0</v>
      </c>
      <c r="CA1300">
        <v>0</v>
      </c>
      <c r="CB1300" t="s">
        <v>3</v>
      </c>
      <c r="CE1300">
        <v>0</v>
      </c>
      <c r="CF1300">
        <v>0</v>
      </c>
      <c r="CG1300">
        <v>0</v>
      </c>
      <c r="CM1300">
        <v>0</v>
      </c>
      <c r="CN1300" t="s">
        <v>3</v>
      </c>
      <c r="CO1300">
        <v>0</v>
      </c>
      <c r="CP1300">
        <f t="shared" si="1141"/>
        <v>23608.95</v>
      </c>
      <c r="CQ1300">
        <f>AC1300</f>
        <v>1573.93</v>
      </c>
      <c r="CR1300">
        <f>AD1300</f>
        <v>0</v>
      </c>
      <c r="CS1300">
        <f t="shared" si="1142"/>
        <v>0</v>
      </c>
      <c r="CT1300">
        <f t="shared" si="1143"/>
        <v>0</v>
      </c>
      <c r="CU1300">
        <f t="shared" si="1144"/>
        <v>0</v>
      </c>
      <c r="CV1300">
        <f t="shared" si="1145"/>
        <v>0</v>
      </c>
      <c r="CW1300">
        <f t="shared" si="1146"/>
        <v>0</v>
      </c>
      <c r="CX1300">
        <f t="shared" si="1147"/>
        <v>0</v>
      </c>
      <c r="CY1300">
        <f t="shared" si="1157"/>
        <v>0</v>
      </c>
      <c r="CZ1300">
        <f t="shared" si="1158"/>
        <v>0</v>
      </c>
      <c r="DC1300" t="s">
        <v>3</v>
      </c>
      <c r="DD1300" t="s">
        <v>3</v>
      </c>
      <c r="DE1300" t="s">
        <v>3</v>
      </c>
      <c r="DF1300" t="s">
        <v>3</v>
      </c>
      <c r="DG1300" t="s">
        <v>3</v>
      </c>
      <c r="DH1300" t="s">
        <v>3</v>
      </c>
      <c r="DI1300" t="s">
        <v>3</v>
      </c>
      <c r="DJ1300" t="s">
        <v>3</v>
      </c>
      <c r="DK1300" t="s">
        <v>3</v>
      </c>
      <c r="DL1300" t="s">
        <v>3</v>
      </c>
      <c r="DM1300" t="s">
        <v>3</v>
      </c>
      <c r="DN1300">
        <v>0</v>
      </c>
      <c r="DO1300">
        <v>0</v>
      </c>
      <c r="DP1300">
        <v>1</v>
      </c>
      <c r="DQ1300">
        <v>1</v>
      </c>
      <c r="DU1300">
        <v>1013</v>
      </c>
      <c r="DV1300" t="s">
        <v>17</v>
      </c>
      <c r="DW1300" t="s">
        <v>17</v>
      </c>
      <c r="DX1300">
        <v>1</v>
      </c>
      <c r="DZ1300" t="s">
        <v>3</v>
      </c>
      <c r="EA1300" t="s">
        <v>3</v>
      </c>
      <c r="EB1300" t="s">
        <v>3</v>
      </c>
      <c r="EC1300" t="s">
        <v>3</v>
      </c>
      <c r="EE1300">
        <v>50757674</v>
      </c>
      <c r="EF1300">
        <v>8</v>
      </c>
      <c r="EG1300" t="s">
        <v>46</v>
      </c>
      <c r="EH1300">
        <v>0</v>
      </c>
      <c r="EI1300" t="s">
        <v>3</v>
      </c>
      <c r="EJ1300">
        <v>1</v>
      </c>
      <c r="EK1300">
        <v>500001</v>
      </c>
      <c r="EL1300" t="s">
        <v>47</v>
      </c>
      <c r="EM1300" t="s">
        <v>48</v>
      </c>
      <c r="EO1300" t="s">
        <v>3</v>
      </c>
      <c r="EQ1300">
        <v>0</v>
      </c>
      <c r="ER1300">
        <v>1496.67</v>
      </c>
      <c r="ES1300">
        <v>1573.93</v>
      </c>
      <c r="ET1300">
        <v>0</v>
      </c>
      <c r="EU1300">
        <v>0</v>
      </c>
      <c r="EV1300">
        <v>0</v>
      </c>
      <c r="EW1300">
        <v>0</v>
      </c>
      <c r="EX1300">
        <v>0</v>
      </c>
      <c r="EZ1300">
        <v>5</v>
      </c>
      <c r="FC1300">
        <v>0</v>
      </c>
      <c r="FD1300">
        <v>18</v>
      </c>
      <c r="FF1300">
        <v>1496.67</v>
      </c>
      <c r="FQ1300">
        <v>0</v>
      </c>
      <c r="FR1300">
        <f t="shared" si="1148"/>
        <v>0</v>
      </c>
      <c r="FS1300">
        <v>0</v>
      </c>
      <c r="FX1300">
        <v>0</v>
      </c>
      <c r="FY1300">
        <v>0</v>
      </c>
      <c r="GA1300" t="s">
        <v>494</v>
      </c>
      <c r="GD1300">
        <v>1</v>
      </c>
      <c r="GF1300">
        <v>1281068968</v>
      </c>
      <c r="GG1300">
        <v>2</v>
      </c>
      <c r="GH1300">
        <v>3</v>
      </c>
      <c r="GI1300">
        <v>4</v>
      </c>
      <c r="GJ1300">
        <v>0</v>
      </c>
      <c r="GK1300">
        <v>0</v>
      </c>
      <c r="GL1300">
        <f t="shared" si="1149"/>
        <v>0</v>
      </c>
      <c r="GM1300">
        <f t="shared" si="1150"/>
        <v>23608.95</v>
      </c>
      <c r="GN1300">
        <f t="shared" si="1151"/>
        <v>23608.95</v>
      </c>
      <c r="GO1300">
        <f t="shared" si="1152"/>
        <v>0</v>
      </c>
      <c r="GP1300">
        <f t="shared" si="1153"/>
        <v>0</v>
      </c>
      <c r="GR1300">
        <v>1</v>
      </c>
      <c r="GS1300">
        <v>1</v>
      </c>
      <c r="GT1300">
        <v>0</v>
      </c>
      <c r="GU1300" t="s">
        <v>3</v>
      </c>
      <c r="GV1300">
        <f t="shared" si="1154"/>
        <v>0</v>
      </c>
      <c r="GW1300">
        <v>1</v>
      </c>
      <c r="GX1300">
        <f t="shared" si="1155"/>
        <v>0</v>
      </c>
      <c r="HA1300">
        <v>0</v>
      </c>
      <c r="HB1300">
        <v>0</v>
      </c>
      <c r="HC1300">
        <f t="shared" si="1156"/>
        <v>0</v>
      </c>
      <c r="HE1300" t="s">
        <v>35</v>
      </c>
      <c r="HF1300" t="s">
        <v>37</v>
      </c>
      <c r="HG1300">
        <f>ROUND(AC1300*I1300,2)</f>
        <v>23608.95</v>
      </c>
      <c r="HM1300" t="s">
        <v>3</v>
      </c>
      <c r="HN1300" t="s">
        <v>3</v>
      </c>
      <c r="HO1300" t="s">
        <v>3</v>
      </c>
      <c r="HP1300" t="s">
        <v>3</v>
      </c>
      <c r="HQ1300" t="s">
        <v>3</v>
      </c>
      <c r="IK1300">
        <v>0</v>
      </c>
    </row>
    <row r="1301" spans="1:245" x14ac:dyDescent="0.2">
      <c r="A1301">
        <v>17</v>
      </c>
      <c r="B1301">
        <v>1</v>
      </c>
      <c r="C1301">
        <f>ROW(SmtRes!A1686)</f>
        <v>1686</v>
      </c>
      <c r="D1301">
        <f>ROW(EtalonRes!A1927)</f>
        <v>1927</v>
      </c>
      <c r="E1301" t="s">
        <v>736</v>
      </c>
      <c r="F1301" t="s">
        <v>74</v>
      </c>
      <c r="G1301" t="s">
        <v>75</v>
      </c>
      <c r="H1301" t="s">
        <v>76</v>
      </c>
      <c r="I1301">
        <v>4.4999999999999998E-2</v>
      </c>
      <c r="J1301">
        <v>0</v>
      </c>
      <c r="K1301">
        <v>4.4999999999999998E-2</v>
      </c>
      <c r="O1301">
        <f t="shared" si="1126"/>
        <v>2375.2399999999998</v>
      </c>
      <c r="P1301">
        <f t="shared" si="1127"/>
        <v>178.18</v>
      </c>
      <c r="Q1301">
        <f t="shared" si="1128"/>
        <v>73.569999999999993</v>
      </c>
      <c r="R1301">
        <f t="shared" si="1129"/>
        <v>23.39</v>
      </c>
      <c r="S1301">
        <f t="shared" si="1130"/>
        <v>2123.4899999999998</v>
      </c>
      <c r="T1301">
        <f t="shared" si="1131"/>
        <v>0</v>
      </c>
      <c r="U1301">
        <f t="shared" si="1132"/>
        <v>7.2765000000000004</v>
      </c>
      <c r="V1301">
        <f t="shared" si="1133"/>
        <v>5.67E-2</v>
      </c>
      <c r="W1301">
        <f t="shared" si="1134"/>
        <v>0</v>
      </c>
      <c r="X1301">
        <f t="shared" si="1135"/>
        <v>2597.7199999999998</v>
      </c>
      <c r="Y1301">
        <f t="shared" si="1136"/>
        <v>1545.75</v>
      </c>
      <c r="AA1301">
        <v>51651743</v>
      </c>
      <c r="AB1301">
        <f t="shared" si="1137"/>
        <v>1971.21</v>
      </c>
      <c r="AC1301">
        <f t="shared" si="1138"/>
        <v>434.65</v>
      </c>
      <c r="AD1301">
        <f>ROUND(((((ET1301*ROUND(1.05,7)))-((EU1301*ROUND(1.05,7))))+AE1301),2)</f>
        <v>123.3</v>
      </c>
      <c r="AE1301">
        <f>ROUND(((EU1301*ROUND(1.05,7))),2)</f>
        <v>15.57</v>
      </c>
      <c r="AF1301">
        <f>ROUND(((EV1301*ROUND(1.05,7))),2)</f>
        <v>1413.26</v>
      </c>
      <c r="AG1301">
        <f t="shared" si="1139"/>
        <v>0</v>
      </c>
      <c r="AH1301">
        <f>((EW1301*ROUND(1.05,7)))</f>
        <v>161.70000000000002</v>
      </c>
      <c r="AI1301">
        <f>((EX1301*ROUND(1.05,7)))</f>
        <v>1.26</v>
      </c>
      <c r="AJ1301">
        <f t="shared" si="1140"/>
        <v>0</v>
      </c>
      <c r="AK1301">
        <v>1898.04</v>
      </c>
      <c r="AL1301">
        <v>434.65</v>
      </c>
      <c r="AM1301">
        <v>117.43</v>
      </c>
      <c r="AN1301">
        <v>14.83</v>
      </c>
      <c r="AO1301">
        <v>1345.96</v>
      </c>
      <c r="AP1301">
        <v>0</v>
      </c>
      <c r="AQ1301">
        <v>154</v>
      </c>
      <c r="AR1301">
        <v>1.2</v>
      </c>
      <c r="AS1301">
        <v>0</v>
      </c>
      <c r="AT1301">
        <v>121</v>
      </c>
      <c r="AU1301">
        <v>72</v>
      </c>
      <c r="AV1301">
        <v>1</v>
      </c>
      <c r="AW1301">
        <v>1</v>
      </c>
      <c r="AZ1301">
        <v>1</v>
      </c>
      <c r="BA1301">
        <v>33.39</v>
      </c>
      <c r="BB1301">
        <v>13.26</v>
      </c>
      <c r="BC1301">
        <v>9.11</v>
      </c>
      <c r="BD1301" t="s">
        <v>3</v>
      </c>
      <c r="BE1301" t="s">
        <v>3</v>
      </c>
      <c r="BF1301" t="s">
        <v>3</v>
      </c>
      <c r="BG1301" t="s">
        <v>3</v>
      </c>
      <c r="BH1301">
        <v>0</v>
      </c>
      <c r="BI1301">
        <v>1</v>
      </c>
      <c r="BJ1301" t="s">
        <v>77</v>
      </c>
      <c r="BM1301">
        <v>20001</v>
      </c>
      <c r="BN1301">
        <v>0</v>
      </c>
      <c r="BO1301" t="s">
        <v>3</v>
      </c>
      <c r="BP1301">
        <v>0</v>
      </c>
      <c r="BQ1301">
        <v>22</v>
      </c>
      <c r="BR1301">
        <v>0</v>
      </c>
      <c r="BS1301">
        <v>33.39</v>
      </c>
      <c r="BT1301">
        <v>1</v>
      </c>
      <c r="BU1301">
        <v>1</v>
      </c>
      <c r="BV1301">
        <v>1</v>
      </c>
      <c r="BW1301">
        <v>1</v>
      </c>
      <c r="BX1301">
        <v>1</v>
      </c>
      <c r="BY1301" t="s">
        <v>3</v>
      </c>
      <c r="BZ1301">
        <v>121</v>
      </c>
      <c r="CA1301">
        <v>72</v>
      </c>
      <c r="CB1301" t="s">
        <v>3</v>
      </c>
      <c r="CE1301">
        <v>0</v>
      </c>
      <c r="CF1301">
        <v>0</v>
      </c>
      <c r="CG1301">
        <v>0</v>
      </c>
      <c r="CM1301">
        <v>0</v>
      </c>
      <c r="CN1301" t="s">
        <v>19</v>
      </c>
      <c r="CO1301">
        <v>0</v>
      </c>
      <c r="CP1301">
        <f t="shared" si="1141"/>
        <v>2375.2399999999998</v>
      </c>
      <c r="CQ1301">
        <f t="shared" ref="CQ1301:CQ1315" si="1161">AC1301*BC1301</f>
        <v>3959.6614999999997</v>
      </c>
      <c r="CR1301">
        <f t="shared" ref="CR1301:CR1315" si="1162">AD1301*BB1301</f>
        <v>1634.9579999999999</v>
      </c>
      <c r="CS1301">
        <f t="shared" si="1142"/>
        <v>519.88229999999999</v>
      </c>
      <c r="CT1301">
        <f t="shared" si="1143"/>
        <v>47188.751400000001</v>
      </c>
      <c r="CU1301">
        <f t="shared" si="1144"/>
        <v>0</v>
      </c>
      <c r="CV1301">
        <f t="shared" si="1145"/>
        <v>161.70000000000002</v>
      </c>
      <c r="CW1301">
        <f t="shared" si="1146"/>
        <v>1.26</v>
      </c>
      <c r="CX1301">
        <f t="shared" si="1147"/>
        <v>0</v>
      </c>
      <c r="CY1301">
        <f t="shared" si="1157"/>
        <v>2597.7247999999995</v>
      </c>
      <c r="CZ1301">
        <f t="shared" si="1158"/>
        <v>1545.7535999999998</v>
      </c>
      <c r="DC1301" t="s">
        <v>3</v>
      </c>
      <c r="DD1301" t="s">
        <v>3</v>
      </c>
      <c r="DE1301" t="s">
        <v>20</v>
      </c>
      <c r="DF1301" t="s">
        <v>20</v>
      </c>
      <c r="DG1301" t="s">
        <v>20</v>
      </c>
      <c r="DH1301" t="s">
        <v>3</v>
      </c>
      <c r="DI1301" t="s">
        <v>20</v>
      </c>
      <c r="DJ1301" t="s">
        <v>20</v>
      </c>
      <c r="DK1301" t="s">
        <v>3</v>
      </c>
      <c r="DL1301" t="s">
        <v>3</v>
      </c>
      <c r="DM1301" t="s">
        <v>3</v>
      </c>
      <c r="DN1301">
        <v>0</v>
      </c>
      <c r="DO1301">
        <v>0</v>
      </c>
      <c r="DP1301">
        <v>1</v>
      </c>
      <c r="DQ1301">
        <v>1</v>
      </c>
      <c r="DU1301">
        <v>1005</v>
      </c>
      <c r="DV1301" t="s">
        <v>76</v>
      </c>
      <c r="DW1301" t="s">
        <v>76</v>
      </c>
      <c r="DX1301">
        <v>100</v>
      </c>
      <c r="DZ1301" t="s">
        <v>3</v>
      </c>
      <c r="EA1301" t="s">
        <v>3</v>
      </c>
      <c r="EB1301" t="s">
        <v>3</v>
      </c>
      <c r="EC1301" t="s">
        <v>3</v>
      </c>
      <c r="EE1301">
        <v>50757454</v>
      </c>
      <c r="EF1301">
        <v>22</v>
      </c>
      <c r="EG1301" t="s">
        <v>21</v>
      </c>
      <c r="EH1301">
        <v>16</v>
      </c>
      <c r="EI1301" t="s">
        <v>22</v>
      </c>
      <c r="EJ1301">
        <v>1</v>
      </c>
      <c r="EK1301">
        <v>20001</v>
      </c>
      <c r="EL1301" t="s">
        <v>23</v>
      </c>
      <c r="EM1301" t="s">
        <v>24</v>
      </c>
      <c r="EO1301" t="s">
        <v>25</v>
      </c>
      <c r="EQ1301">
        <v>131072</v>
      </c>
      <c r="ER1301">
        <v>1898.04</v>
      </c>
      <c r="ES1301">
        <v>434.65</v>
      </c>
      <c r="ET1301">
        <v>117.43</v>
      </c>
      <c r="EU1301">
        <v>14.83</v>
      </c>
      <c r="EV1301">
        <v>1345.96</v>
      </c>
      <c r="EW1301">
        <v>154</v>
      </c>
      <c r="EX1301">
        <v>1.2</v>
      </c>
      <c r="EY1301">
        <v>0</v>
      </c>
      <c r="FQ1301">
        <v>0</v>
      </c>
      <c r="FR1301">
        <f t="shared" si="1148"/>
        <v>0</v>
      </c>
      <c r="FS1301">
        <v>0</v>
      </c>
      <c r="FX1301">
        <v>121</v>
      </c>
      <c r="FY1301">
        <v>72</v>
      </c>
      <c r="GA1301" t="s">
        <v>3</v>
      </c>
      <c r="GD1301">
        <v>1</v>
      </c>
      <c r="GF1301">
        <v>-706050576</v>
      </c>
      <c r="GG1301">
        <v>2</v>
      </c>
      <c r="GH1301">
        <v>1</v>
      </c>
      <c r="GI1301">
        <v>4</v>
      </c>
      <c r="GJ1301">
        <v>0</v>
      </c>
      <c r="GK1301">
        <v>0</v>
      </c>
      <c r="GL1301">
        <f t="shared" si="1149"/>
        <v>0</v>
      </c>
      <c r="GM1301">
        <f t="shared" si="1150"/>
        <v>6518.71</v>
      </c>
      <c r="GN1301">
        <f t="shared" si="1151"/>
        <v>6518.71</v>
      </c>
      <c r="GO1301">
        <f t="shared" si="1152"/>
        <v>0</v>
      </c>
      <c r="GP1301">
        <f t="shared" si="1153"/>
        <v>0</v>
      </c>
      <c r="GR1301">
        <v>0</v>
      </c>
      <c r="GS1301">
        <v>3</v>
      </c>
      <c r="GT1301">
        <v>0</v>
      </c>
      <c r="GU1301" t="s">
        <v>3</v>
      </c>
      <c r="GV1301">
        <f t="shared" si="1154"/>
        <v>0</v>
      </c>
      <c r="GW1301">
        <v>1</v>
      </c>
      <c r="GX1301">
        <f t="shared" si="1155"/>
        <v>0</v>
      </c>
      <c r="HA1301">
        <v>0</v>
      </c>
      <c r="HB1301">
        <v>0</v>
      </c>
      <c r="HC1301">
        <f t="shared" si="1156"/>
        <v>0</v>
      </c>
      <c r="HE1301" t="s">
        <v>3</v>
      </c>
      <c r="HF1301" t="s">
        <v>3</v>
      </c>
      <c r="HM1301" t="s">
        <v>3</v>
      </c>
      <c r="HN1301" t="s">
        <v>26</v>
      </c>
      <c r="HO1301" t="s">
        <v>27</v>
      </c>
      <c r="HP1301" t="s">
        <v>22</v>
      </c>
      <c r="HQ1301" t="s">
        <v>22</v>
      </c>
      <c r="IK1301">
        <v>0</v>
      </c>
    </row>
    <row r="1302" spans="1:245" x14ac:dyDescent="0.2">
      <c r="A1302">
        <v>18</v>
      </c>
      <c r="B1302">
        <v>1</v>
      </c>
      <c r="C1302">
        <v>1686</v>
      </c>
      <c r="E1302" t="s">
        <v>737</v>
      </c>
      <c r="F1302" t="s">
        <v>79</v>
      </c>
      <c r="G1302" t="s">
        <v>400</v>
      </c>
      <c r="H1302" t="str">
        <f>'1.Ведомость'!C408</f>
        <v>м2</v>
      </c>
      <c r="I1302">
        <f>I1301*J1302</f>
        <v>4.5</v>
      </c>
      <c r="J1302">
        <v>100</v>
      </c>
      <c r="K1302">
        <v>100</v>
      </c>
      <c r="O1302">
        <f t="shared" si="1126"/>
        <v>4198.3</v>
      </c>
      <c r="P1302">
        <f t="shared" si="1127"/>
        <v>4198.3</v>
      </c>
      <c r="Q1302">
        <f t="shared" si="1128"/>
        <v>0</v>
      </c>
      <c r="R1302">
        <f t="shared" si="1129"/>
        <v>0</v>
      </c>
      <c r="S1302">
        <f t="shared" si="1130"/>
        <v>0</v>
      </c>
      <c r="T1302">
        <f t="shared" si="1131"/>
        <v>0</v>
      </c>
      <c r="U1302">
        <f t="shared" si="1132"/>
        <v>0</v>
      </c>
      <c r="V1302">
        <f t="shared" si="1133"/>
        <v>0</v>
      </c>
      <c r="W1302">
        <f t="shared" si="1134"/>
        <v>0</v>
      </c>
      <c r="X1302">
        <f t="shared" si="1135"/>
        <v>0</v>
      </c>
      <c r="Y1302">
        <f t="shared" si="1136"/>
        <v>0</v>
      </c>
      <c r="AA1302">
        <v>51651743</v>
      </c>
      <c r="AB1302">
        <f t="shared" si="1137"/>
        <v>102.41</v>
      </c>
      <c r="AC1302">
        <f t="shared" si="1138"/>
        <v>102.41</v>
      </c>
      <c r="AD1302">
        <f>ROUND((((ET1302)-(EU1302))+AE1302),2)</f>
        <v>0</v>
      </c>
      <c r="AE1302">
        <f>ROUND((EU1302),2)</f>
        <v>0</v>
      </c>
      <c r="AF1302">
        <f>ROUND((EV1302),2)</f>
        <v>0</v>
      </c>
      <c r="AG1302">
        <f t="shared" si="1139"/>
        <v>0</v>
      </c>
      <c r="AH1302">
        <f>(EW1302)</f>
        <v>0</v>
      </c>
      <c r="AI1302">
        <f>(EX1302)</f>
        <v>0</v>
      </c>
      <c r="AJ1302">
        <f t="shared" si="1140"/>
        <v>0</v>
      </c>
      <c r="AK1302">
        <v>102.41</v>
      </c>
      <c r="AL1302">
        <v>102.41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1</v>
      </c>
      <c r="AW1302">
        <v>1</v>
      </c>
      <c r="AZ1302">
        <v>1</v>
      </c>
      <c r="BA1302">
        <v>1</v>
      </c>
      <c r="BB1302">
        <v>1</v>
      </c>
      <c r="BC1302">
        <v>9.11</v>
      </c>
      <c r="BD1302" t="s">
        <v>3</v>
      </c>
      <c r="BE1302" t="s">
        <v>3</v>
      </c>
      <c r="BF1302" t="s">
        <v>3</v>
      </c>
      <c r="BG1302" t="s">
        <v>3</v>
      </c>
      <c r="BH1302">
        <v>3</v>
      </c>
      <c r="BI1302">
        <v>1</v>
      </c>
      <c r="BJ1302" t="s">
        <v>81</v>
      </c>
      <c r="BM1302">
        <v>500001</v>
      </c>
      <c r="BN1302">
        <v>0</v>
      </c>
      <c r="BO1302" t="s">
        <v>3</v>
      </c>
      <c r="BP1302">
        <v>0</v>
      </c>
      <c r="BQ1302">
        <v>8</v>
      </c>
      <c r="BR1302">
        <v>0</v>
      </c>
      <c r="BS1302">
        <v>1</v>
      </c>
      <c r="BT1302">
        <v>1</v>
      </c>
      <c r="BU1302">
        <v>1</v>
      </c>
      <c r="BV1302">
        <v>1</v>
      </c>
      <c r="BW1302">
        <v>1</v>
      </c>
      <c r="BX1302">
        <v>1</v>
      </c>
      <c r="BY1302" t="s">
        <v>3</v>
      </c>
      <c r="BZ1302">
        <v>0</v>
      </c>
      <c r="CA1302">
        <v>0</v>
      </c>
      <c r="CB1302" t="s">
        <v>3</v>
      </c>
      <c r="CE1302">
        <v>0</v>
      </c>
      <c r="CF1302">
        <v>0</v>
      </c>
      <c r="CG1302">
        <v>0</v>
      </c>
      <c r="CM1302">
        <v>0</v>
      </c>
      <c r="CN1302" t="s">
        <v>3</v>
      </c>
      <c r="CO1302">
        <v>0</v>
      </c>
      <c r="CP1302">
        <f t="shared" si="1141"/>
        <v>4198.3</v>
      </c>
      <c r="CQ1302">
        <f t="shared" si="1161"/>
        <v>932.9550999999999</v>
      </c>
      <c r="CR1302">
        <f t="shared" si="1162"/>
        <v>0</v>
      </c>
      <c r="CS1302">
        <f t="shared" si="1142"/>
        <v>0</v>
      </c>
      <c r="CT1302">
        <f t="shared" si="1143"/>
        <v>0</v>
      </c>
      <c r="CU1302">
        <f t="shared" si="1144"/>
        <v>0</v>
      </c>
      <c r="CV1302">
        <f t="shared" si="1145"/>
        <v>0</v>
      </c>
      <c r="CW1302">
        <f t="shared" si="1146"/>
        <v>0</v>
      </c>
      <c r="CX1302">
        <f t="shared" si="1147"/>
        <v>0</v>
      </c>
      <c r="CY1302">
        <f t="shared" si="1157"/>
        <v>0</v>
      </c>
      <c r="CZ1302">
        <f t="shared" si="1158"/>
        <v>0</v>
      </c>
      <c r="DC1302" t="s">
        <v>3</v>
      </c>
      <c r="DD1302" t="s">
        <v>3</v>
      </c>
      <c r="DE1302" t="s">
        <v>3</v>
      </c>
      <c r="DF1302" t="s">
        <v>3</v>
      </c>
      <c r="DG1302" t="s">
        <v>3</v>
      </c>
      <c r="DH1302" t="s">
        <v>3</v>
      </c>
      <c r="DI1302" t="s">
        <v>3</v>
      </c>
      <c r="DJ1302" t="s">
        <v>3</v>
      </c>
      <c r="DK1302" t="s">
        <v>3</v>
      </c>
      <c r="DL1302" t="s">
        <v>3</v>
      </c>
      <c r="DM1302" t="s">
        <v>3</v>
      </c>
      <c r="DN1302">
        <v>0</v>
      </c>
      <c r="DO1302">
        <v>0</v>
      </c>
      <c r="DP1302">
        <v>1</v>
      </c>
      <c r="DQ1302">
        <v>1</v>
      </c>
      <c r="DU1302">
        <v>1005</v>
      </c>
      <c r="DV1302" t="s">
        <v>52</v>
      </c>
      <c r="DW1302" t="s">
        <v>52</v>
      </c>
      <c r="DX1302">
        <v>1</v>
      </c>
      <c r="DZ1302" t="s">
        <v>3</v>
      </c>
      <c r="EA1302" t="s">
        <v>3</v>
      </c>
      <c r="EB1302" t="s">
        <v>3</v>
      </c>
      <c r="EC1302" t="s">
        <v>3</v>
      </c>
      <c r="EE1302">
        <v>50757674</v>
      </c>
      <c r="EF1302">
        <v>8</v>
      </c>
      <c r="EG1302" t="s">
        <v>46</v>
      </c>
      <c r="EH1302">
        <v>0</v>
      </c>
      <c r="EI1302" t="s">
        <v>3</v>
      </c>
      <c r="EJ1302">
        <v>1</v>
      </c>
      <c r="EK1302">
        <v>500001</v>
      </c>
      <c r="EL1302" t="s">
        <v>47</v>
      </c>
      <c r="EM1302" t="s">
        <v>48</v>
      </c>
      <c r="EO1302" t="s">
        <v>3</v>
      </c>
      <c r="EQ1302">
        <v>0</v>
      </c>
      <c r="ER1302">
        <v>102.41</v>
      </c>
      <c r="ES1302">
        <v>102.41</v>
      </c>
      <c r="ET1302">
        <v>0</v>
      </c>
      <c r="EU1302">
        <v>0</v>
      </c>
      <c r="EV1302">
        <v>0</v>
      </c>
      <c r="EW1302">
        <v>0</v>
      </c>
      <c r="EX1302">
        <v>0</v>
      </c>
      <c r="FQ1302">
        <v>0</v>
      </c>
      <c r="FR1302">
        <f t="shared" si="1148"/>
        <v>0</v>
      </c>
      <c r="FS1302">
        <v>0</v>
      </c>
      <c r="FX1302">
        <v>0</v>
      </c>
      <c r="FY1302">
        <v>0</v>
      </c>
      <c r="GA1302" t="s">
        <v>3</v>
      </c>
      <c r="GD1302">
        <v>1</v>
      </c>
      <c r="GF1302">
        <v>-27747791</v>
      </c>
      <c r="GG1302">
        <v>2</v>
      </c>
      <c r="GH1302">
        <v>1</v>
      </c>
      <c r="GI1302">
        <v>4</v>
      </c>
      <c r="GJ1302">
        <v>0</v>
      </c>
      <c r="GK1302">
        <v>0</v>
      </c>
      <c r="GL1302">
        <f t="shared" si="1149"/>
        <v>0</v>
      </c>
      <c r="GM1302">
        <f t="shared" si="1150"/>
        <v>4198.3</v>
      </c>
      <c r="GN1302">
        <f t="shared" si="1151"/>
        <v>4198.3</v>
      </c>
      <c r="GO1302">
        <f t="shared" si="1152"/>
        <v>0</v>
      </c>
      <c r="GP1302">
        <f t="shared" si="1153"/>
        <v>0</v>
      </c>
      <c r="GR1302">
        <v>0</v>
      </c>
      <c r="GS1302">
        <v>3</v>
      </c>
      <c r="GT1302">
        <v>0</v>
      </c>
      <c r="GU1302" t="s">
        <v>3</v>
      </c>
      <c r="GV1302">
        <f t="shared" si="1154"/>
        <v>0</v>
      </c>
      <c r="GW1302">
        <v>1</v>
      </c>
      <c r="GX1302">
        <f t="shared" si="1155"/>
        <v>0</v>
      </c>
      <c r="HA1302">
        <v>0</v>
      </c>
      <c r="HB1302">
        <v>0</v>
      </c>
      <c r="HC1302">
        <f t="shared" si="1156"/>
        <v>0</v>
      </c>
      <c r="HE1302" t="s">
        <v>3</v>
      </c>
      <c r="HF1302" t="s">
        <v>3</v>
      </c>
      <c r="HM1302" t="s">
        <v>3</v>
      </c>
      <c r="HN1302" t="s">
        <v>3</v>
      </c>
      <c r="HO1302" t="s">
        <v>3</v>
      </c>
      <c r="HP1302" t="s">
        <v>3</v>
      </c>
      <c r="HQ1302" t="s">
        <v>3</v>
      </c>
      <c r="IK1302">
        <v>0</v>
      </c>
    </row>
    <row r="1303" spans="1:245" x14ac:dyDescent="0.2">
      <c r="A1303">
        <v>17</v>
      </c>
      <c r="B1303">
        <v>1</v>
      </c>
      <c r="C1303">
        <f>ROW(SmtRes!A1698)</f>
        <v>1698</v>
      </c>
      <c r="D1303">
        <f>ROW(EtalonRes!A1944)</f>
        <v>1944</v>
      </c>
      <c r="E1303" t="s">
        <v>738</v>
      </c>
      <c r="F1303" t="s">
        <v>74</v>
      </c>
      <c r="G1303" t="s">
        <v>75</v>
      </c>
      <c r="H1303" t="s">
        <v>76</v>
      </c>
      <c r="I1303">
        <v>2.4E-2</v>
      </c>
      <c r="J1303">
        <v>0</v>
      </c>
      <c r="K1303">
        <v>2.4E-2</v>
      </c>
      <c r="O1303">
        <f t="shared" si="1126"/>
        <v>1266.8</v>
      </c>
      <c r="P1303">
        <f t="shared" si="1127"/>
        <v>95.03</v>
      </c>
      <c r="Q1303">
        <f t="shared" si="1128"/>
        <v>39.24</v>
      </c>
      <c r="R1303">
        <f t="shared" si="1129"/>
        <v>12.48</v>
      </c>
      <c r="S1303">
        <f t="shared" si="1130"/>
        <v>1132.53</v>
      </c>
      <c r="T1303">
        <f t="shared" si="1131"/>
        <v>0</v>
      </c>
      <c r="U1303">
        <f t="shared" si="1132"/>
        <v>3.8808000000000007</v>
      </c>
      <c r="V1303">
        <f t="shared" si="1133"/>
        <v>3.024E-2</v>
      </c>
      <c r="W1303">
        <f t="shared" si="1134"/>
        <v>0</v>
      </c>
      <c r="X1303">
        <f t="shared" si="1135"/>
        <v>1385.46</v>
      </c>
      <c r="Y1303">
        <f t="shared" si="1136"/>
        <v>824.41</v>
      </c>
      <c r="AA1303">
        <v>51651743</v>
      </c>
      <c r="AB1303">
        <f t="shared" si="1137"/>
        <v>1971.21</v>
      </c>
      <c r="AC1303">
        <f t="shared" si="1138"/>
        <v>434.65</v>
      </c>
      <c r="AD1303">
        <f>ROUND(((((ET1303*ROUND(1.05,7)))-((EU1303*ROUND(1.05,7))))+AE1303),2)</f>
        <v>123.3</v>
      </c>
      <c r="AE1303">
        <f>ROUND(((EU1303*ROUND(1.05,7))),2)</f>
        <v>15.57</v>
      </c>
      <c r="AF1303">
        <f>ROUND(((EV1303*ROUND(1.05,7))),2)</f>
        <v>1413.26</v>
      </c>
      <c r="AG1303">
        <f t="shared" si="1139"/>
        <v>0</v>
      </c>
      <c r="AH1303">
        <f>((EW1303*ROUND(1.05,7)))</f>
        <v>161.70000000000002</v>
      </c>
      <c r="AI1303">
        <f>((EX1303*ROUND(1.05,7)))</f>
        <v>1.26</v>
      </c>
      <c r="AJ1303">
        <f t="shared" si="1140"/>
        <v>0</v>
      </c>
      <c r="AK1303">
        <v>1898.04</v>
      </c>
      <c r="AL1303">
        <v>434.65</v>
      </c>
      <c r="AM1303">
        <v>117.43</v>
      </c>
      <c r="AN1303">
        <v>14.83</v>
      </c>
      <c r="AO1303">
        <v>1345.96</v>
      </c>
      <c r="AP1303">
        <v>0</v>
      </c>
      <c r="AQ1303">
        <v>154</v>
      </c>
      <c r="AR1303">
        <v>1.2</v>
      </c>
      <c r="AS1303">
        <v>0</v>
      </c>
      <c r="AT1303">
        <v>121</v>
      </c>
      <c r="AU1303">
        <v>72</v>
      </c>
      <c r="AV1303">
        <v>1</v>
      </c>
      <c r="AW1303">
        <v>1</v>
      </c>
      <c r="AZ1303">
        <v>1</v>
      </c>
      <c r="BA1303">
        <v>33.39</v>
      </c>
      <c r="BB1303">
        <v>13.26</v>
      </c>
      <c r="BC1303">
        <v>9.11</v>
      </c>
      <c r="BD1303" t="s">
        <v>3</v>
      </c>
      <c r="BE1303" t="s">
        <v>3</v>
      </c>
      <c r="BF1303" t="s">
        <v>3</v>
      </c>
      <c r="BG1303" t="s">
        <v>3</v>
      </c>
      <c r="BH1303">
        <v>0</v>
      </c>
      <c r="BI1303">
        <v>1</v>
      </c>
      <c r="BJ1303" t="s">
        <v>77</v>
      </c>
      <c r="BM1303">
        <v>20001</v>
      </c>
      <c r="BN1303">
        <v>0</v>
      </c>
      <c r="BO1303" t="s">
        <v>3</v>
      </c>
      <c r="BP1303">
        <v>0</v>
      </c>
      <c r="BQ1303">
        <v>22</v>
      </c>
      <c r="BR1303">
        <v>0</v>
      </c>
      <c r="BS1303">
        <v>33.39</v>
      </c>
      <c r="BT1303">
        <v>1</v>
      </c>
      <c r="BU1303">
        <v>1</v>
      </c>
      <c r="BV1303">
        <v>1</v>
      </c>
      <c r="BW1303">
        <v>1</v>
      </c>
      <c r="BX1303">
        <v>1</v>
      </c>
      <c r="BY1303" t="s">
        <v>3</v>
      </c>
      <c r="BZ1303">
        <v>121</v>
      </c>
      <c r="CA1303">
        <v>72</v>
      </c>
      <c r="CB1303" t="s">
        <v>3</v>
      </c>
      <c r="CE1303">
        <v>0</v>
      </c>
      <c r="CF1303">
        <v>0</v>
      </c>
      <c r="CG1303">
        <v>0</v>
      </c>
      <c r="CM1303">
        <v>0</v>
      </c>
      <c r="CN1303" t="s">
        <v>19</v>
      </c>
      <c r="CO1303">
        <v>0</v>
      </c>
      <c r="CP1303">
        <f t="shared" si="1141"/>
        <v>1266.8</v>
      </c>
      <c r="CQ1303">
        <f t="shared" si="1161"/>
        <v>3959.6614999999997</v>
      </c>
      <c r="CR1303">
        <f t="shared" si="1162"/>
        <v>1634.9579999999999</v>
      </c>
      <c r="CS1303">
        <f t="shared" si="1142"/>
        <v>519.88229999999999</v>
      </c>
      <c r="CT1303">
        <f t="shared" si="1143"/>
        <v>47188.751400000001</v>
      </c>
      <c r="CU1303">
        <f t="shared" si="1144"/>
        <v>0</v>
      </c>
      <c r="CV1303">
        <f t="shared" si="1145"/>
        <v>161.70000000000002</v>
      </c>
      <c r="CW1303">
        <f t="shared" si="1146"/>
        <v>1.26</v>
      </c>
      <c r="CX1303">
        <f t="shared" si="1147"/>
        <v>0</v>
      </c>
      <c r="CY1303">
        <f t="shared" si="1157"/>
        <v>1385.4621</v>
      </c>
      <c r="CZ1303">
        <f t="shared" si="1158"/>
        <v>824.40719999999999</v>
      </c>
      <c r="DC1303" t="s">
        <v>3</v>
      </c>
      <c r="DD1303" t="s">
        <v>3</v>
      </c>
      <c r="DE1303" t="s">
        <v>20</v>
      </c>
      <c r="DF1303" t="s">
        <v>20</v>
      </c>
      <c r="DG1303" t="s">
        <v>20</v>
      </c>
      <c r="DH1303" t="s">
        <v>3</v>
      </c>
      <c r="DI1303" t="s">
        <v>20</v>
      </c>
      <c r="DJ1303" t="s">
        <v>20</v>
      </c>
      <c r="DK1303" t="s">
        <v>3</v>
      </c>
      <c r="DL1303" t="s">
        <v>3</v>
      </c>
      <c r="DM1303" t="s">
        <v>3</v>
      </c>
      <c r="DN1303">
        <v>0</v>
      </c>
      <c r="DO1303">
        <v>0</v>
      </c>
      <c r="DP1303">
        <v>1</v>
      </c>
      <c r="DQ1303">
        <v>1</v>
      </c>
      <c r="DU1303">
        <v>1005</v>
      </c>
      <c r="DV1303" t="s">
        <v>76</v>
      </c>
      <c r="DW1303" t="s">
        <v>76</v>
      </c>
      <c r="DX1303">
        <v>100</v>
      </c>
      <c r="DZ1303" t="s">
        <v>3</v>
      </c>
      <c r="EA1303" t="s">
        <v>3</v>
      </c>
      <c r="EB1303" t="s">
        <v>3</v>
      </c>
      <c r="EC1303" t="s">
        <v>3</v>
      </c>
      <c r="EE1303">
        <v>50757454</v>
      </c>
      <c r="EF1303">
        <v>22</v>
      </c>
      <c r="EG1303" t="s">
        <v>21</v>
      </c>
      <c r="EH1303">
        <v>16</v>
      </c>
      <c r="EI1303" t="s">
        <v>22</v>
      </c>
      <c r="EJ1303">
        <v>1</v>
      </c>
      <c r="EK1303">
        <v>20001</v>
      </c>
      <c r="EL1303" t="s">
        <v>23</v>
      </c>
      <c r="EM1303" t="s">
        <v>24</v>
      </c>
      <c r="EO1303" t="s">
        <v>25</v>
      </c>
      <c r="EQ1303">
        <v>131072</v>
      </c>
      <c r="ER1303">
        <v>1898.04</v>
      </c>
      <c r="ES1303">
        <v>434.65</v>
      </c>
      <c r="ET1303">
        <v>117.43</v>
      </c>
      <c r="EU1303">
        <v>14.83</v>
      </c>
      <c r="EV1303">
        <v>1345.96</v>
      </c>
      <c r="EW1303">
        <v>154</v>
      </c>
      <c r="EX1303">
        <v>1.2</v>
      </c>
      <c r="EY1303">
        <v>0</v>
      </c>
      <c r="FQ1303">
        <v>0</v>
      </c>
      <c r="FR1303">
        <f t="shared" si="1148"/>
        <v>0</v>
      </c>
      <c r="FS1303">
        <v>0</v>
      </c>
      <c r="FX1303">
        <v>121</v>
      </c>
      <c r="FY1303">
        <v>72</v>
      </c>
      <c r="GA1303" t="s">
        <v>3</v>
      </c>
      <c r="GD1303">
        <v>1</v>
      </c>
      <c r="GF1303">
        <v>-706050576</v>
      </c>
      <c r="GG1303">
        <v>2</v>
      </c>
      <c r="GH1303">
        <v>1</v>
      </c>
      <c r="GI1303">
        <v>4</v>
      </c>
      <c r="GJ1303">
        <v>0</v>
      </c>
      <c r="GK1303">
        <v>0</v>
      </c>
      <c r="GL1303">
        <f t="shared" si="1149"/>
        <v>0</v>
      </c>
      <c r="GM1303">
        <f t="shared" si="1150"/>
        <v>3476.67</v>
      </c>
      <c r="GN1303">
        <f t="shared" si="1151"/>
        <v>3476.67</v>
      </c>
      <c r="GO1303">
        <f t="shared" si="1152"/>
        <v>0</v>
      </c>
      <c r="GP1303">
        <f t="shared" si="1153"/>
        <v>0</v>
      </c>
      <c r="GR1303">
        <v>0</v>
      </c>
      <c r="GS1303">
        <v>3</v>
      </c>
      <c r="GT1303">
        <v>0</v>
      </c>
      <c r="GU1303" t="s">
        <v>3</v>
      </c>
      <c r="GV1303">
        <f t="shared" si="1154"/>
        <v>0</v>
      </c>
      <c r="GW1303">
        <v>1</v>
      </c>
      <c r="GX1303">
        <f t="shared" si="1155"/>
        <v>0</v>
      </c>
      <c r="HA1303">
        <v>0</v>
      </c>
      <c r="HB1303">
        <v>0</v>
      </c>
      <c r="HC1303">
        <f t="shared" si="1156"/>
        <v>0</v>
      </c>
      <c r="HE1303" t="s">
        <v>3</v>
      </c>
      <c r="HF1303" t="s">
        <v>3</v>
      </c>
      <c r="HM1303" t="s">
        <v>3</v>
      </c>
      <c r="HN1303" t="s">
        <v>26</v>
      </c>
      <c r="HO1303" t="s">
        <v>27</v>
      </c>
      <c r="HP1303" t="s">
        <v>22</v>
      </c>
      <c r="HQ1303" t="s">
        <v>22</v>
      </c>
      <c r="IK1303">
        <v>0</v>
      </c>
    </row>
    <row r="1304" spans="1:245" x14ac:dyDescent="0.2">
      <c r="A1304">
        <v>18</v>
      </c>
      <c r="B1304">
        <v>1</v>
      </c>
      <c r="C1304">
        <v>1698</v>
      </c>
      <c r="E1304" t="s">
        <v>739</v>
      </c>
      <c r="F1304" t="s">
        <v>79</v>
      </c>
      <c r="G1304" t="s">
        <v>80</v>
      </c>
      <c r="H1304" t="str">
        <f>'1.Ведомость'!C410</f>
        <v>м2</v>
      </c>
      <c r="I1304">
        <f>I1303*J1304</f>
        <v>2.4</v>
      </c>
      <c r="J1304">
        <v>100</v>
      </c>
      <c r="K1304">
        <v>100</v>
      </c>
      <c r="O1304">
        <f t="shared" si="1126"/>
        <v>2239.09</v>
      </c>
      <c r="P1304">
        <f t="shared" si="1127"/>
        <v>2239.09</v>
      </c>
      <c r="Q1304">
        <f t="shared" si="1128"/>
        <v>0</v>
      </c>
      <c r="R1304">
        <f t="shared" si="1129"/>
        <v>0</v>
      </c>
      <c r="S1304">
        <f t="shared" si="1130"/>
        <v>0</v>
      </c>
      <c r="T1304">
        <f t="shared" si="1131"/>
        <v>0</v>
      </c>
      <c r="U1304">
        <f t="shared" si="1132"/>
        <v>0</v>
      </c>
      <c r="V1304">
        <f t="shared" si="1133"/>
        <v>0</v>
      </c>
      <c r="W1304">
        <f t="shared" si="1134"/>
        <v>0</v>
      </c>
      <c r="X1304">
        <f t="shared" si="1135"/>
        <v>0</v>
      </c>
      <c r="Y1304">
        <f t="shared" si="1136"/>
        <v>0</v>
      </c>
      <c r="AA1304">
        <v>51651743</v>
      </c>
      <c r="AB1304">
        <f t="shared" si="1137"/>
        <v>102.41</v>
      </c>
      <c r="AC1304">
        <f t="shared" si="1138"/>
        <v>102.41</v>
      </c>
      <c r="AD1304">
        <f>ROUND((((ET1304)-(EU1304))+AE1304),2)</f>
        <v>0</v>
      </c>
      <c r="AE1304">
        <f>ROUND((EU1304),2)</f>
        <v>0</v>
      </c>
      <c r="AF1304">
        <f>ROUND((EV1304),2)</f>
        <v>0</v>
      </c>
      <c r="AG1304">
        <f t="shared" si="1139"/>
        <v>0</v>
      </c>
      <c r="AH1304">
        <f>(EW1304)</f>
        <v>0</v>
      </c>
      <c r="AI1304">
        <f>(EX1304)</f>
        <v>0</v>
      </c>
      <c r="AJ1304">
        <f t="shared" si="1140"/>
        <v>0</v>
      </c>
      <c r="AK1304">
        <v>102.41</v>
      </c>
      <c r="AL1304">
        <v>102.41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1</v>
      </c>
      <c r="AW1304">
        <v>1</v>
      </c>
      <c r="AZ1304">
        <v>1</v>
      </c>
      <c r="BA1304">
        <v>1</v>
      </c>
      <c r="BB1304">
        <v>1</v>
      </c>
      <c r="BC1304">
        <v>9.11</v>
      </c>
      <c r="BD1304" t="s">
        <v>3</v>
      </c>
      <c r="BE1304" t="s">
        <v>3</v>
      </c>
      <c r="BF1304" t="s">
        <v>3</v>
      </c>
      <c r="BG1304" t="s">
        <v>3</v>
      </c>
      <c r="BH1304">
        <v>3</v>
      </c>
      <c r="BI1304">
        <v>1</v>
      </c>
      <c r="BJ1304" t="s">
        <v>81</v>
      </c>
      <c r="BM1304">
        <v>500001</v>
      </c>
      <c r="BN1304">
        <v>0</v>
      </c>
      <c r="BO1304" t="s">
        <v>3</v>
      </c>
      <c r="BP1304">
        <v>0</v>
      </c>
      <c r="BQ1304">
        <v>8</v>
      </c>
      <c r="BR1304">
        <v>0</v>
      </c>
      <c r="BS1304">
        <v>1</v>
      </c>
      <c r="BT1304">
        <v>1</v>
      </c>
      <c r="BU1304">
        <v>1</v>
      </c>
      <c r="BV1304">
        <v>1</v>
      </c>
      <c r="BW1304">
        <v>1</v>
      </c>
      <c r="BX1304">
        <v>1</v>
      </c>
      <c r="BY1304" t="s">
        <v>3</v>
      </c>
      <c r="BZ1304">
        <v>0</v>
      </c>
      <c r="CA1304">
        <v>0</v>
      </c>
      <c r="CB1304" t="s">
        <v>3</v>
      </c>
      <c r="CE1304">
        <v>0</v>
      </c>
      <c r="CF1304">
        <v>0</v>
      </c>
      <c r="CG1304">
        <v>0</v>
      </c>
      <c r="CM1304">
        <v>0</v>
      </c>
      <c r="CN1304" t="s">
        <v>3</v>
      </c>
      <c r="CO1304">
        <v>0</v>
      </c>
      <c r="CP1304">
        <f t="shared" si="1141"/>
        <v>2239.09</v>
      </c>
      <c r="CQ1304">
        <f t="shared" si="1161"/>
        <v>932.9550999999999</v>
      </c>
      <c r="CR1304">
        <f t="shared" si="1162"/>
        <v>0</v>
      </c>
      <c r="CS1304">
        <f t="shared" si="1142"/>
        <v>0</v>
      </c>
      <c r="CT1304">
        <f t="shared" si="1143"/>
        <v>0</v>
      </c>
      <c r="CU1304">
        <f t="shared" si="1144"/>
        <v>0</v>
      </c>
      <c r="CV1304">
        <f t="shared" si="1145"/>
        <v>0</v>
      </c>
      <c r="CW1304">
        <f t="shared" si="1146"/>
        <v>0</v>
      </c>
      <c r="CX1304">
        <f t="shared" si="1147"/>
        <v>0</v>
      </c>
      <c r="CY1304">
        <f t="shared" si="1157"/>
        <v>0</v>
      </c>
      <c r="CZ1304">
        <f t="shared" si="1158"/>
        <v>0</v>
      </c>
      <c r="DC1304" t="s">
        <v>3</v>
      </c>
      <c r="DD1304" t="s">
        <v>3</v>
      </c>
      <c r="DE1304" t="s">
        <v>3</v>
      </c>
      <c r="DF1304" t="s">
        <v>3</v>
      </c>
      <c r="DG1304" t="s">
        <v>3</v>
      </c>
      <c r="DH1304" t="s">
        <v>3</v>
      </c>
      <c r="DI1304" t="s">
        <v>3</v>
      </c>
      <c r="DJ1304" t="s">
        <v>3</v>
      </c>
      <c r="DK1304" t="s">
        <v>3</v>
      </c>
      <c r="DL1304" t="s">
        <v>3</v>
      </c>
      <c r="DM1304" t="s">
        <v>3</v>
      </c>
      <c r="DN1304">
        <v>0</v>
      </c>
      <c r="DO1304">
        <v>0</v>
      </c>
      <c r="DP1304">
        <v>1</v>
      </c>
      <c r="DQ1304">
        <v>1</v>
      </c>
      <c r="DU1304">
        <v>1005</v>
      </c>
      <c r="DV1304" t="s">
        <v>52</v>
      </c>
      <c r="DW1304" t="s">
        <v>52</v>
      </c>
      <c r="DX1304">
        <v>1</v>
      </c>
      <c r="DZ1304" t="s">
        <v>3</v>
      </c>
      <c r="EA1304" t="s">
        <v>3</v>
      </c>
      <c r="EB1304" t="s">
        <v>3</v>
      </c>
      <c r="EC1304" t="s">
        <v>3</v>
      </c>
      <c r="EE1304">
        <v>50757674</v>
      </c>
      <c r="EF1304">
        <v>8</v>
      </c>
      <c r="EG1304" t="s">
        <v>46</v>
      </c>
      <c r="EH1304">
        <v>0</v>
      </c>
      <c r="EI1304" t="s">
        <v>3</v>
      </c>
      <c r="EJ1304">
        <v>1</v>
      </c>
      <c r="EK1304">
        <v>500001</v>
      </c>
      <c r="EL1304" t="s">
        <v>47</v>
      </c>
      <c r="EM1304" t="s">
        <v>48</v>
      </c>
      <c r="EO1304" t="s">
        <v>3</v>
      </c>
      <c r="EQ1304">
        <v>0</v>
      </c>
      <c r="ER1304">
        <v>102.41</v>
      </c>
      <c r="ES1304">
        <v>102.41</v>
      </c>
      <c r="ET1304">
        <v>0</v>
      </c>
      <c r="EU1304">
        <v>0</v>
      </c>
      <c r="EV1304">
        <v>0</v>
      </c>
      <c r="EW1304">
        <v>0</v>
      </c>
      <c r="EX1304">
        <v>0</v>
      </c>
      <c r="FQ1304">
        <v>0</v>
      </c>
      <c r="FR1304">
        <f t="shared" si="1148"/>
        <v>0</v>
      </c>
      <c r="FS1304">
        <v>0</v>
      </c>
      <c r="FX1304">
        <v>0</v>
      </c>
      <c r="FY1304">
        <v>0</v>
      </c>
      <c r="GA1304" t="s">
        <v>3</v>
      </c>
      <c r="GD1304">
        <v>1</v>
      </c>
      <c r="GF1304">
        <v>415678242</v>
      </c>
      <c r="GG1304">
        <v>2</v>
      </c>
      <c r="GH1304">
        <v>1</v>
      </c>
      <c r="GI1304">
        <v>4</v>
      </c>
      <c r="GJ1304">
        <v>0</v>
      </c>
      <c r="GK1304">
        <v>0</v>
      </c>
      <c r="GL1304">
        <f t="shared" si="1149"/>
        <v>0</v>
      </c>
      <c r="GM1304">
        <f t="shared" si="1150"/>
        <v>2239.09</v>
      </c>
      <c r="GN1304">
        <f t="shared" si="1151"/>
        <v>2239.09</v>
      </c>
      <c r="GO1304">
        <f t="shared" si="1152"/>
        <v>0</v>
      </c>
      <c r="GP1304">
        <f t="shared" si="1153"/>
        <v>0</v>
      </c>
      <c r="GR1304">
        <v>0</v>
      </c>
      <c r="GS1304">
        <v>3</v>
      </c>
      <c r="GT1304">
        <v>0</v>
      </c>
      <c r="GU1304" t="s">
        <v>3</v>
      </c>
      <c r="GV1304">
        <f t="shared" si="1154"/>
        <v>0</v>
      </c>
      <c r="GW1304">
        <v>1</v>
      </c>
      <c r="GX1304">
        <f t="shared" si="1155"/>
        <v>0</v>
      </c>
      <c r="HA1304">
        <v>0</v>
      </c>
      <c r="HB1304">
        <v>0</v>
      </c>
      <c r="HC1304">
        <f t="shared" si="1156"/>
        <v>0</v>
      </c>
      <c r="HE1304" t="s">
        <v>3</v>
      </c>
      <c r="HF1304" t="s">
        <v>3</v>
      </c>
      <c r="HM1304" t="s">
        <v>3</v>
      </c>
      <c r="HN1304" t="s">
        <v>3</v>
      </c>
      <c r="HO1304" t="s">
        <v>3</v>
      </c>
      <c r="HP1304" t="s">
        <v>3</v>
      </c>
      <c r="HQ1304" t="s">
        <v>3</v>
      </c>
      <c r="IK1304">
        <v>0</v>
      </c>
    </row>
    <row r="1305" spans="1:245" x14ac:dyDescent="0.2">
      <c r="A1305">
        <v>17</v>
      </c>
      <c r="B1305">
        <v>1</v>
      </c>
      <c r="C1305">
        <f>ROW(SmtRes!A1711)</f>
        <v>1711</v>
      </c>
      <c r="D1305">
        <f>ROW(EtalonRes!A1960)</f>
        <v>1960</v>
      </c>
      <c r="E1305" t="s">
        <v>740</v>
      </c>
      <c r="F1305" t="s">
        <v>95</v>
      </c>
      <c r="G1305" t="s">
        <v>96</v>
      </c>
      <c r="H1305" t="s">
        <v>76</v>
      </c>
      <c r="I1305">
        <v>0.65880000000000005</v>
      </c>
      <c r="J1305">
        <v>0</v>
      </c>
      <c r="K1305">
        <v>0.65880000000000005</v>
      </c>
      <c r="O1305">
        <f t="shared" si="1126"/>
        <v>31934.31</v>
      </c>
      <c r="P1305">
        <f t="shared" si="1127"/>
        <v>2606.16</v>
      </c>
      <c r="Q1305">
        <f t="shared" si="1128"/>
        <v>864.48</v>
      </c>
      <c r="R1305">
        <f t="shared" si="1129"/>
        <v>268.58999999999997</v>
      </c>
      <c r="S1305">
        <f t="shared" si="1130"/>
        <v>28463.67</v>
      </c>
      <c r="T1305">
        <f t="shared" si="1131"/>
        <v>0</v>
      </c>
      <c r="U1305">
        <f t="shared" si="1132"/>
        <v>97.535340000000019</v>
      </c>
      <c r="V1305">
        <f t="shared" si="1133"/>
        <v>0.65023560000000002</v>
      </c>
      <c r="W1305">
        <f t="shared" si="1134"/>
        <v>0</v>
      </c>
      <c r="X1305">
        <f t="shared" si="1135"/>
        <v>34766.03</v>
      </c>
      <c r="Y1305">
        <f t="shared" si="1136"/>
        <v>20687.23</v>
      </c>
      <c r="AA1305">
        <v>51651743</v>
      </c>
      <c r="AB1305">
        <f t="shared" si="1137"/>
        <v>1827.16</v>
      </c>
      <c r="AC1305">
        <f t="shared" si="1138"/>
        <v>434.24</v>
      </c>
      <c r="AD1305">
        <f>ROUND(((((ET1305*ROUND(1.05,7)))-((EU1305*ROUND(1.05,7))))+AE1305),2)</f>
        <v>98.96</v>
      </c>
      <c r="AE1305">
        <f>ROUND(((EU1305*ROUND(1.05,7))),2)</f>
        <v>12.21</v>
      </c>
      <c r="AF1305">
        <f>ROUND(((EV1305*ROUND(1.05,7))),2)</f>
        <v>1293.96</v>
      </c>
      <c r="AG1305">
        <f t="shared" si="1139"/>
        <v>0</v>
      </c>
      <c r="AH1305">
        <f>((EW1305*ROUND(1.05,7)))</f>
        <v>148.05000000000001</v>
      </c>
      <c r="AI1305">
        <f>((EX1305*ROUND(1.05,7)))</f>
        <v>0.98699999999999999</v>
      </c>
      <c r="AJ1305">
        <f t="shared" si="1140"/>
        <v>0</v>
      </c>
      <c r="AK1305">
        <v>1760.83</v>
      </c>
      <c r="AL1305">
        <v>434.24</v>
      </c>
      <c r="AM1305">
        <v>94.25</v>
      </c>
      <c r="AN1305">
        <v>11.63</v>
      </c>
      <c r="AO1305">
        <v>1232.3399999999999</v>
      </c>
      <c r="AP1305">
        <v>0</v>
      </c>
      <c r="AQ1305">
        <v>141</v>
      </c>
      <c r="AR1305">
        <v>0.94</v>
      </c>
      <c r="AS1305">
        <v>0</v>
      </c>
      <c r="AT1305">
        <v>121</v>
      </c>
      <c r="AU1305">
        <v>72</v>
      </c>
      <c r="AV1305">
        <v>1</v>
      </c>
      <c r="AW1305">
        <v>1</v>
      </c>
      <c r="AZ1305">
        <v>1</v>
      </c>
      <c r="BA1305">
        <v>33.39</v>
      </c>
      <c r="BB1305">
        <v>13.26</v>
      </c>
      <c r="BC1305">
        <v>9.11</v>
      </c>
      <c r="BD1305" t="s">
        <v>3</v>
      </c>
      <c r="BE1305" t="s">
        <v>3</v>
      </c>
      <c r="BF1305" t="s">
        <v>3</v>
      </c>
      <c r="BG1305" t="s">
        <v>3</v>
      </c>
      <c r="BH1305">
        <v>0</v>
      </c>
      <c r="BI1305">
        <v>1</v>
      </c>
      <c r="BJ1305" t="s">
        <v>97</v>
      </c>
      <c r="BM1305">
        <v>20001</v>
      </c>
      <c r="BN1305">
        <v>0</v>
      </c>
      <c r="BO1305" t="s">
        <v>3</v>
      </c>
      <c r="BP1305">
        <v>0</v>
      </c>
      <c r="BQ1305">
        <v>22</v>
      </c>
      <c r="BR1305">
        <v>0</v>
      </c>
      <c r="BS1305">
        <v>33.39</v>
      </c>
      <c r="BT1305">
        <v>1</v>
      </c>
      <c r="BU1305">
        <v>1</v>
      </c>
      <c r="BV1305">
        <v>1</v>
      </c>
      <c r="BW1305">
        <v>1</v>
      </c>
      <c r="BX1305">
        <v>1</v>
      </c>
      <c r="BY1305" t="s">
        <v>3</v>
      </c>
      <c r="BZ1305">
        <v>121</v>
      </c>
      <c r="CA1305">
        <v>72</v>
      </c>
      <c r="CB1305" t="s">
        <v>3</v>
      </c>
      <c r="CE1305">
        <v>0</v>
      </c>
      <c r="CF1305">
        <v>0</v>
      </c>
      <c r="CG1305">
        <v>0</v>
      </c>
      <c r="CM1305">
        <v>0</v>
      </c>
      <c r="CN1305" t="s">
        <v>19</v>
      </c>
      <c r="CO1305">
        <v>0</v>
      </c>
      <c r="CP1305">
        <f t="shared" si="1141"/>
        <v>31934.309999999998</v>
      </c>
      <c r="CQ1305">
        <f t="shared" si="1161"/>
        <v>3955.9263999999998</v>
      </c>
      <c r="CR1305">
        <f t="shared" si="1162"/>
        <v>1312.2095999999999</v>
      </c>
      <c r="CS1305">
        <f t="shared" si="1142"/>
        <v>407.69190000000003</v>
      </c>
      <c r="CT1305">
        <f t="shared" si="1143"/>
        <v>43205.324400000005</v>
      </c>
      <c r="CU1305">
        <f t="shared" si="1144"/>
        <v>0</v>
      </c>
      <c r="CV1305">
        <f t="shared" si="1145"/>
        <v>148.05000000000001</v>
      </c>
      <c r="CW1305">
        <f t="shared" si="1146"/>
        <v>0.98699999999999999</v>
      </c>
      <c r="CX1305">
        <f t="shared" si="1147"/>
        <v>0</v>
      </c>
      <c r="CY1305">
        <f t="shared" si="1157"/>
        <v>34766.034599999999</v>
      </c>
      <c r="CZ1305">
        <f t="shared" si="1158"/>
        <v>20687.227200000001</v>
      </c>
      <c r="DC1305" t="s">
        <v>3</v>
      </c>
      <c r="DD1305" t="s">
        <v>3</v>
      </c>
      <c r="DE1305" t="s">
        <v>20</v>
      </c>
      <c r="DF1305" t="s">
        <v>20</v>
      </c>
      <c r="DG1305" t="s">
        <v>20</v>
      </c>
      <c r="DH1305" t="s">
        <v>3</v>
      </c>
      <c r="DI1305" t="s">
        <v>20</v>
      </c>
      <c r="DJ1305" t="s">
        <v>20</v>
      </c>
      <c r="DK1305" t="s">
        <v>3</v>
      </c>
      <c r="DL1305" t="s">
        <v>3</v>
      </c>
      <c r="DM1305" t="s">
        <v>3</v>
      </c>
      <c r="DN1305">
        <v>0</v>
      </c>
      <c r="DO1305">
        <v>0</v>
      </c>
      <c r="DP1305">
        <v>1</v>
      </c>
      <c r="DQ1305">
        <v>1</v>
      </c>
      <c r="DU1305">
        <v>1005</v>
      </c>
      <c r="DV1305" t="s">
        <v>76</v>
      </c>
      <c r="DW1305" t="s">
        <v>76</v>
      </c>
      <c r="DX1305">
        <v>100</v>
      </c>
      <c r="DZ1305" t="s">
        <v>3</v>
      </c>
      <c r="EA1305" t="s">
        <v>3</v>
      </c>
      <c r="EB1305" t="s">
        <v>3</v>
      </c>
      <c r="EC1305" t="s">
        <v>3</v>
      </c>
      <c r="EE1305">
        <v>50757454</v>
      </c>
      <c r="EF1305">
        <v>22</v>
      </c>
      <c r="EG1305" t="s">
        <v>21</v>
      </c>
      <c r="EH1305">
        <v>16</v>
      </c>
      <c r="EI1305" t="s">
        <v>22</v>
      </c>
      <c r="EJ1305">
        <v>1</v>
      </c>
      <c r="EK1305">
        <v>20001</v>
      </c>
      <c r="EL1305" t="s">
        <v>23</v>
      </c>
      <c r="EM1305" t="s">
        <v>24</v>
      </c>
      <c r="EO1305" t="s">
        <v>25</v>
      </c>
      <c r="EQ1305">
        <v>131072</v>
      </c>
      <c r="ER1305">
        <v>1760.83</v>
      </c>
      <c r="ES1305">
        <v>434.24</v>
      </c>
      <c r="ET1305">
        <v>94.25</v>
      </c>
      <c r="EU1305">
        <v>11.63</v>
      </c>
      <c r="EV1305">
        <v>1232.3399999999999</v>
      </c>
      <c r="EW1305">
        <v>141</v>
      </c>
      <c r="EX1305">
        <v>0.94</v>
      </c>
      <c r="EY1305">
        <v>0</v>
      </c>
      <c r="FQ1305">
        <v>0</v>
      </c>
      <c r="FR1305">
        <f t="shared" si="1148"/>
        <v>0</v>
      </c>
      <c r="FS1305">
        <v>0</v>
      </c>
      <c r="FX1305">
        <v>121</v>
      </c>
      <c r="FY1305">
        <v>72</v>
      </c>
      <c r="GA1305" t="s">
        <v>3</v>
      </c>
      <c r="GD1305">
        <v>1</v>
      </c>
      <c r="GF1305">
        <v>2063072167</v>
      </c>
      <c r="GG1305">
        <v>2</v>
      </c>
      <c r="GH1305">
        <v>1</v>
      </c>
      <c r="GI1305">
        <v>4</v>
      </c>
      <c r="GJ1305">
        <v>0</v>
      </c>
      <c r="GK1305">
        <v>0</v>
      </c>
      <c r="GL1305">
        <f t="shared" si="1149"/>
        <v>0</v>
      </c>
      <c r="GM1305">
        <f t="shared" si="1150"/>
        <v>87387.57</v>
      </c>
      <c r="GN1305">
        <f t="shared" si="1151"/>
        <v>87387.57</v>
      </c>
      <c r="GO1305">
        <f t="shared" si="1152"/>
        <v>0</v>
      </c>
      <c r="GP1305">
        <f t="shared" si="1153"/>
        <v>0</v>
      </c>
      <c r="GR1305">
        <v>0</v>
      </c>
      <c r="GS1305">
        <v>3</v>
      </c>
      <c r="GT1305">
        <v>0</v>
      </c>
      <c r="GU1305" t="s">
        <v>3</v>
      </c>
      <c r="GV1305">
        <f t="shared" si="1154"/>
        <v>0</v>
      </c>
      <c r="GW1305">
        <v>1</v>
      </c>
      <c r="GX1305">
        <f t="shared" si="1155"/>
        <v>0</v>
      </c>
      <c r="HA1305">
        <v>0</v>
      </c>
      <c r="HB1305">
        <v>0</v>
      </c>
      <c r="HC1305">
        <f t="shared" si="1156"/>
        <v>0</v>
      </c>
      <c r="HE1305" t="s">
        <v>3</v>
      </c>
      <c r="HF1305" t="s">
        <v>3</v>
      </c>
      <c r="HM1305" t="s">
        <v>3</v>
      </c>
      <c r="HN1305" t="s">
        <v>26</v>
      </c>
      <c r="HO1305" t="s">
        <v>27</v>
      </c>
      <c r="HP1305" t="s">
        <v>22</v>
      </c>
      <c r="HQ1305" t="s">
        <v>22</v>
      </c>
      <c r="IK1305">
        <v>0</v>
      </c>
    </row>
    <row r="1306" spans="1:245" x14ac:dyDescent="0.2">
      <c r="A1306">
        <v>18</v>
      </c>
      <c r="B1306">
        <v>1</v>
      </c>
      <c r="C1306">
        <v>1710</v>
      </c>
      <c r="E1306" t="s">
        <v>741</v>
      </c>
      <c r="F1306" t="s">
        <v>99</v>
      </c>
      <c r="G1306" t="s">
        <v>100</v>
      </c>
      <c r="H1306" t="str">
        <f>'1.Ведомость'!C412</f>
        <v>м2</v>
      </c>
      <c r="I1306">
        <f>I1305*J1306</f>
        <v>65.88</v>
      </c>
      <c r="J1306">
        <v>99.999999999999986</v>
      </c>
      <c r="K1306">
        <v>100</v>
      </c>
      <c r="O1306">
        <f t="shared" si="1126"/>
        <v>91405.4</v>
      </c>
      <c r="P1306">
        <f t="shared" si="1127"/>
        <v>91405.4</v>
      </c>
      <c r="Q1306">
        <f t="shared" si="1128"/>
        <v>0</v>
      </c>
      <c r="R1306">
        <f t="shared" si="1129"/>
        <v>0</v>
      </c>
      <c r="S1306">
        <f t="shared" si="1130"/>
        <v>0</v>
      </c>
      <c r="T1306">
        <f t="shared" si="1131"/>
        <v>0</v>
      </c>
      <c r="U1306">
        <f t="shared" si="1132"/>
        <v>0</v>
      </c>
      <c r="V1306">
        <f t="shared" si="1133"/>
        <v>0</v>
      </c>
      <c r="W1306">
        <f t="shared" si="1134"/>
        <v>0</v>
      </c>
      <c r="X1306">
        <f t="shared" si="1135"/>
        <v>0</v>
      </c>
      <c r="Y1306">
        <f t="shared" si="1136"/>
        <v>0</v>
      </c>
      <c r="AA1306">
        <v>51651743</v>
      </c>
      <c r="AB1306">
        <f t="shared" si="1137"/>
        <v>152.30000000000001</v>
      </c>
      <c r="AC1306">
        <f t="shared" si="1138"/>
        <v>152.30000000000001</v>
      </c>
      <c r="AD1306">
        <f t="shared" ref="AD1306:AD1315" si="1163">ROUND((((ET1306)-(EU1306))+AE1306),2)</f>
        <v>0</v>
      </c>
      <c r="AE1306">
        <f t="shared" ref="AE1306:AE1315" si="1164">ROUND((EU1306),2)</f>
        <v>0</v>
      </c>
      <c r="AF1306">
        <f t="shared" ref="AF1306:AF1315" si="1165">ROUND((EV1306),2)</f>
        <v>0</v>
      </c>
      <c r="AG1306">
        <f t="shared" si="1139"/>
        <v>0</v>
      </c>
      <c r="AH1306">
        <f t="shared" ref="AH1306:AH1315" si="1166">(EW1306)</f>
        <v>0</v>
      </c>
      <c r="AI1306">
        <f t="shared" ref="AI1306:AI1315" si="1167">(EX1306)</f>
        <v>0</v>
      </c>
      <c r="AJ1306">
        <f t="shared" si="1140"/>
        <v>0</v>
      </c>
      <c r="AK1306">
        <v>152.30000000000001</v>
      </c>
      <c r="AL1306">
        <v>152.30000000000001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1</v>
      </c>
      <c r="AW1306">
        <v>1</v>
      </c>
      <c r="AZ1306">
        <v>1</v>
      </c>
      <c r="BA1306">
        <v>1</v>
      </c>
      <c r="BB1306">
        <v>1</v>
      </c>
      <c r="BC1306">
        <v>9.11</v>
      </c>
      <c r="BD1306" t="s">
        <v>3</v>
      </c>
      <c r="BE1306" t="s">
        <v>3</v>
      </c>
      <c r="BF1306" t="s">
        <v>3</v>
      </c>
      <c r="BG1306" t="s">
        <v>3</v>
      </c>
      <c r="BH1306">
        <v>3</v>
      </c>
      <c r="BI1306">
        <v>1</v>
      </c>
      <c r="BJ1306" t="s">
        <v>101</v>
      </c>
      <c r="BM1306">
        <v>500001</v>
      </c>
      <c r="BN1306">
        <v>0</v>
      </c>
      <c r="BO1306" t="s">
        <v>3</v>
      </c>
      <c r="BP1306">
        <v>0</v>
      </c>
      <c r="BQ1306">
        <v>8</v>
      </c>
      <c r="BR1306">
        <v>0</v>
      </c>
      <c r="BS1306">
        <v>1</v>
      </c>
      <c r="BT1306">
        <v>1</v>
      </c>
      <c r="BU1306">
        <v>1</v>
      </c>
      <c r="BV1306">
        <v>1</v>
      </c>
      <c r="BW1306">
        <v>1</v>
      </c>
      <c r="BX1306">
        <v>1</v>
      </c>
      <c r="BY1306" t="s">
        <v>3</v>
      </c>
      <c r="BZ1306">
        <v>0</v>
      </c>
      <c r="CA1306">
        <v>0</v>
      </c>
      <c r="CB1306" t="s">
        <v>3</v>
      </c>
      <c r="CE1306">
        <v>0</v>
      </c>
      <c r="CF1306">
        <v>0</v>
      </c>
      <c r="CG1306">
        <v>0</v>
      </c>
      <c r="CM1306">
        <v>0</v>
      </c>
      <c r="CN1306" t="s">
        <v>3</v>
      </c>
      <c r="CO1306">
        <v>0</v>
      </c>
      <c r="CP1306">
        <f t="shared" si="1141"/>
        <v>91405.4</v>
      </c>
      <c r="CQ1306">
        <f t="shared" si="1161"/>
        <v>1387.453</v>
      </c>
      <c r="CR1306">
        <f t="shared" si="1162"/>
        <v>0</v>
      </c>
      <c r="CS1306">
        <f t="shared" si="1142"/>
        <v>0</v>
      </c>
      <c r="CT1306">
        <f t="shared" si="1143"/>
        <v>0</v>
      </c>
      <c r="CU1306">
        <f t="shared" si="1144"/>
        <v>0</v>
      </c>
      <c r="CV1306">
        <f t="shared" si="1145"/>
        <v>0</v>
      </c>
      <c r="CW1306">
        <f t="shared" si="1146"/>
        <v>0</v>
      </c>
      <c r="CX1306">
        <f t="shared" si="1147"/>
        <v>0</v>
      </c>
      <c r="CY1306">
        <f t="shared" si="1157"/>
        <v>0</v>
      </c>
      <c r="CZ1306">
        <f t="shared" si="1158"/>
        <v>0</v>
      </c>
      <c r="DC1306" t="s">
        <v>3</v>
      </c>
      <c r="DD1306" t="s">
        <v>3</v>
      </c>
      <c r="DE1306" t="s">
        <v>3</v>
      </c>
      <c r="DF1306" t="s">
        <v>3</v>
      </c>
      <c r="DG1306" t="s">
        <v>3</v>
      </c>
      <c r="DH1306" t="s">
        <v>3</v>
      </c>
      <c r="DI1306" t="s">
        <v>3</v>
      </c>
      <c r="DJ1306" t="s">
        <v>3</v>
      </c>
      <c r="DK1306" t="s">
        <v>3</v>
      </c>
      <c r="DL1306" t="s">
        <v>3</v>
      </c>
      <c r="DM1306" t="s">
        <v>3</v>
      </c>
      <c r="DN1306">
        <v>0</v>
      </c>
      <c r="DO1306">
        <v>0</v>
      </c>
      <c r="DP1306">
        <v>1</v>
      </c>
      <c r="DQ1306">
        <v>1</v>
      </c>
      <c r="DU1306">
        <v>1005</v>
      </c>
      <c r="DV1306" t="s">
        <v>52</v>
      </c>
      <c r="DW1306" t="s">
        <v>52</v>
      </c>
      <c r="DX1306">
        <v>1</v>
      </c>
      <c r="DZ1306" t="s">
        <v>3</v>
      </c>
      <c r="EA1306" t="s">
        <v>3</v>
      </c>
      <c r="EB1306" t="s">
        <v>3</v>
      </c>
      <c r="EC1306" t="s">
        <v>3</v>
      </c>
      <c r="EE1306">
        <v>50757674</v>
      </c>
      <c r="EF1306">
        <v>8</v>
      </c>
      <c r="EG1306" t="s">
        <v>46</v>
      </c>
      <c r="EH1306">
        <v>0</v>
      </c>
      <c r="EI1306" t="s">
        <v>3</v>
      </c>
      <c r="EJ1306">
        <v>1</v>
      </c>
      <c r="EK1306">
        <v>500001</v>
      </c>
      <c r="EL1306" t="s">
        <v>47</v>
      </c>
      <c r="EM1306" t="s">
        <v>48</v>
      </c>
      <c r="EO1306" t="s">
        <v>3</v>
      </c>
      <c r="EQ1306">
        <v>0</v>
      </c>
      <c r="ER1306">
        <v>152.30000000000001</v>
      </c>
      <c r="ES1306">
        <v>152.30000000000001</v>
      </c>
      <c r="ET1306">
        <v>0</v>
      </c>
      <c r="EU1306">
        <v>0</v>
      </c>
      <c r="EV1306">
        <v>0</v>
      </c>
      <c r="EW1306">
        <v>0</v>
      </c>
      <c r="EX1306">
        <v>0</v>
      </c>
      <c r="FQ1306">
        <v>0</v>
      </c>
      <c r="FR1306">
        <f t="shared" si="1148"/>
        <v>0</v>
      </c>
      <c r="FS1306">
        <v>0</v>
      </c>
      <c r="FX1306">
        <v>0</v>
      </c>
      <c r="FY1306">
        <v>0</v>
      </c>
      <c r="GA1306" t="s">
        <v>3</v>
      </c>
      <c r="GD1306">
        <v>1</v>
      </c>
      <c r="GF1306">
        <v>-1977319999</v>
      </c>
      <c r="GG1306">
        <v>2</v>
      </c>
      <c r="GH1306">
        <v>1</v>
      </c>
      <c r="GI1306">
        <v>4</v>
      </c>
      <c r="GJ1306">
        <v>0</v>
      </c>
      <c r="GK1306">
        <v>0</v>
      </c>
      <c r="GL1306">
        <f t="shared" si="1149"/>
        <v>0</v>
      </c>
      <c r="GM1306">
        <f t="shared" si="1150"/>
        <v>91405.4</v>
      </c>
      <c r="GN1306">
        <f t="shared" si="1151"/>
        <v>91405.4</v>
      </c>
      <c r="GO1306">
        <f t="shared" si="1152"/>
        <v>0</v>
      </c>
      <c r="GP1306">
        <f t="shared" si="1153"/>
        <v>0</v>
      </c>
      <c r="GR1306">
        <v>0</v>
      </c>
      <c r="GS1306">
        <v>3</v>
      </c>
      <c r="GT1306">
        <v>0</v>
      </c>
      <c r="GU1306" t="s">
        <v>3</v>
      </c>
      <c r="GV1306">
        <f t="shared" si="1154"/>
        <v>0</v>
      </c>
      <c r="GW1306">
        <v>1</v>
      </c>
      <c r="GX1306">
        <f t="shared" si="1155"/>
        <v>0</v>
      </c>
      <c r="HA1306">
        <v>0</v>
      </c>
      <c r="HB1306">
        <v>0</v>
      </c>
      <c r="HC1306">
        <f t="shared" si="1156"/>
        <v>0</v>
      </c>
      <c r="HE1306" t="s">
        <v>3</v>
      </c>
      <c r="HF1306" t="s">
        <v>3</v>
      </c>
      <c r="HM1306" t="s">
        <v>3</v>
      </c>
      <c r="HN1306" t="s">
        <v>3</v>
      </c>
      <c r="HO1306" t="s">
        <v>3</v>
      </c>
      <c r="HP1306" t="s">
        <v>3</v>
      </c>
      <c r="HQ1306" t="s">
        <v>3</v>
      </c>
      <c r="IK1306">
        <v>0</v>
      </c>
    </row>
    <row r="1307" spans="1:245" x14ac:dyDescent="0.2">
      <c r="A1307">
        <v>18</v>
      </c>
      <c r="B1307">
        <v>1</v>
      </c>
      <c r="C1307">
        <v>1711</v>
      </c>
      <c r="E1307" t="s">
        <v>742</v>
      </c>
      <c r="F1307" t="s">
        <v>103</v>
      </c>
      <c r="G1307" t="s">
        <v>104</v>
      </c>
      <c r="H1307" t="str">
        <f>'1.Ведомость'!C413</f>
        <v>т</v>
      </c>
      <c r="I1307">
        <f>I1305*J1307</f>
        <v>3.5000000000000003E-2</v>
      </c>
      <c r="J1307">
        <v>5.3126897389192469E-2</v>
      </c>
      <c r="K1307">
        <v>5.3126899999999998E-2</v>
      </c>
      <c r="O1307">
        <f t="shared" si="1126"/>
        <v>9692.58</v>
      </c>
      <c r="P1307">
        <f t="shared" si="1127"/>
        <v>9692.58</v>
      </c>
      <c r="Q1307">
        <f t="shared" si="1128"/>
        <v>0</v>
      </c>
      <c r="R1307">
        <f t="shared" si="1129"/>
        <v>0</v>
      </c>
      <c r="S1307">
        <f t="shared" si="1130"/>
        <v>0</v>
      </c>
      <c r="T1307">
        <f t="shared" si="1131"/>
        <v>0</v>
      </c>
      <c r="U1307">
        <f t="shared" si="1132"/>
        <v>0</v>
      </c>
      <c r="V1307">
        <f t="shared" si="1133"/>
        <v>0</v>
      </c>
      <c r="W1307">
        <f t="shared" si="1134"/>
        <v>0</v>
      </c>
      <c r="X1307">
        <f t="shared" si="1135"/>
        <v>0</v>
      </c>
      <c r="Y1307">
        <f t="shared" si="1136"/>
        <v>0</v>
      </c>
      <c r="AA1307">
        <v>51651743</v>
      </c>
      <c r="AB1307">
        <f t="shared" si="1137"/>
        <v>30398.560000000001</v>
      </c>
      <c r="AC1307">
        <f t="shared" si="1138"/>
        <v>30398.560000000001</v>
      </c>
      <c r="AD1307">
        <f t="shared" si="1163"/>
        <v>0</v>
      </c>
      <c r="AE1307">
        <f t="shared" si="1164"/>
        <v>0</v>
      </c>
      <c r="AF1307">
        <f t="shared" si="1165"/>
        <v>0</v>
      </c>
      <c r="AG1307">
        <f t="shared" si="1139"/>
        <v>0</v>
      </c>
      <c r="AH1307">
        <f t="shared" si="1166"/>
        <v>0</v>
      </c>
      <c r="AI1307">
        <f t="shared" si="1167"/>
        <v>0</v>
      </c>
      <c r="AJ1307">
        <f t="shared" si="1140"/>
        <v>0</v>
      </c>
      <c r="AK1307">
        <v>30398.560000000001</v>
      </c>
      <c r="AL1307">
        <v>30398.560000000001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1</v>
      </c>
      <c r="AW1307">
        <v>1</v>
      </c>
      <c r="AZ1307">
        <v>1</v>
      </c>
      <c r="BA1307">
        <v>1</v>
      </c>
      <c r="BB1307">
        <v>1</v>
      </c>
      <c r="BC1307">
        <v>9.11</v>
      </c>
      <c r="BD1307" t="s">
        <v>3</v>
      </c>
      <c r="BE1307" t="s">
        <v>3</v>
      </c>
      <c r="BF1307" t="s">
        <v>3</v>
      </c>
      <c r="BG1307" t="s">
        <v>3</v>
      </c>
      <c r="BH1307">
        <v>3</v>
      </c>
      <c r="BI1307">
        <v>1</v>
      </c>
      <c r="BJ1307" t="s">
        <v>106</v>
      </c>
      <c r="BM1307">
        <v>500001</v>
      </c>
      <c r="BN1307">
        <v>0</v>
      </c>
      <c r="BO1307" t="s">
        <v>3</v>
      </c>
      <c r="BP1307">
        <v>0</v>
      </c>
      <c r="BQ1307">
        <v>8</v>
      </c>
      <c r="BR1307">
        <v>0</v>
      </c>
      <c r="BS1307">
        <v>1</v>
      </c>
      <c r="BT1307">
        <v>1</v>
      </c>
      <c r="BU1307">
        <v>1</v>
      </c>
      <c r="BV1307">
        <v>1</v>
      </c>
      <c r="BW1307">
        <v>1</v>
      </c>
      <c r="BX1307">
        <v>1</v>
      </c>
      <c r="BY1307" t="s">
        <v>3</v>
      </c>
      <c r="BZ1307">
        <v>0</v>
      </c>
      <c r="CA1307">
        <v>0</v>
      </c>
      <c r="CB1307" t="s">
        <v>3</v>
      </c>
      <c r="CE1307">
        <v>0</v>
      </c>
      <c r="CF1307">
        <v>0</v>
      </c>
      <c r="CG1307">
        <v>0</v>
      </c>
      <c r="CM1307">
        <v>0</v>
      </c>
      <c r="CN1307" t="s">
        <v>3</v>
      </c>
      <c r="CO1307">
        <v>0</v>
      </c>
      <c r="CP1307">
        <f t="shared" si="1141"/>
        <v>9692.58</v>
      </c>
      <c r="CQ1307">
        <f t="shared" si="1161"/>
        <v>276930.88160000002</v>
      </c>
      <c r="CR1307">
        <f t="shared" si="1162"/>
        <v>0</v>
      </c>
      <c r="CS1307">
        <f t="shared" si="1142"/>
        <v>0</v>
      </c>
      <c r="CT1307">
        <f t="shared" si="1143"/>
        <v>0</v>
      </c>
      <c r="CU1307">
        <f t="shared" si="1144"/>
        <v>0</v>
      </c>
      <c r="CV1307">
        <f t="shared" si="1145"/>
        <v>0</v>
      </c>
      <c r="CW1307">
        <f t="shared" si="1146"/>
        <v>0</v>
      </c>
      <c r="CX1307">
        <f t="shared" si="1147"/>
        <v>0</v>
      </c>
      <c r="CY1307">
        <f t="shared" si="1157"/>
        <v>0</v>
      </c>
      <c r="CZ1307">
        <f t="shared" si="1158"/>
        <v>0</v>
      </c>
      <c r="DC1307" t="s">
        <v>3</v>
      </c>
      <c r="DD1307" t="s">
        <v>3</v>
      </c>
      <c r="DE1307" t="s">
        <v>3</v>
      </c>
      <c r="DF1307" t="s">
        <v>3</v>
      </c>
      <c r="DG1307" t="s">
        <v>3</v>
      </c>
      <c r="DH1307" t="s">
        <v>3</v>
      </c>
      <c r="DI1307" t="s">
        <v>3</v>
      </c>
      <c r="DJ1307" t="s">
        <v>3</v>
      </c>
      <c r="DK1307" t="s">
        <v>3</v>
      </c>
      <c r="DL1307" t="s">
        <v>3</v>
      </c>
      <c r="DM1307" t="s">
        <v>3</v>
      </c>
      <c r="DN1307">
        <v>0</v>
      </c>
      <c r="DO1307">
        <v>0</v>
      </c>
      <c r="DP1307">
        <v>1</v>
      </c>
      <c r="DQ1307">
        <v>1</v>
      </c>
      <c r="DU1307">
        <v>1009</v>
      </c>
      <c r="DV1307" t="s">
        <v>105</v>
      </c>
      <c r="DW1307" t="s">
        <v>105</v>
      </c>
      <c r="DX1307">
        <v>1000</v>
      </c>
      <c r="DZ1307" t="s">
        <v>3</v>
      </c>
      <c r="EA1307" t="s">
        <v>3</v>
      </c>
      <c r="EB1307" t="s">
        <v>3</v>
      </c>
      <c r="EC1307" t="s">
        <v>3</v>
      </c>
      <c r="EE1307">
        <v>50757674</v>
      </c>
      <c r="EF1307">
        <v>8</v>
      </c>
      <c r="EG1307" t="s">
        <v>46</v>
      </c>
      <c r="EH1307">
        <v>0</v>
      </c>
      <c r="EI1307" t="s">
        <v>3</v>
      </c>
      <c r="EJ1307">
        <v>1</v>
      </c>
      <c r="EK1307">
        <v>500001</v>
      </c>
      <c r="EL1307" t="s">
        <v>47</v>
      </c>
      <c r="EM1307" t="s">
        <v>48</v>
      </c>
      <c r="EO1307" t="s">
        <v>3</v>
      </c>
      <c r="EQ1307">
        <v>0</v>
      </c>
      <c r="ER1307">
        <v>30398.560000000001</v>
      </c>
      <c r="ES1307">
        <v>30398.560000000001</v>
      </c>
      <c r="ET1307">
        <v>0</v>
      </c>
      <c r="EU1307">
        <v>0</v>
      </c>
      <c r="EV1307">
        <v>0</v>
      </c>
      <c r="EW1307">
        <v>0</v>
      </c>
      <c r="EX1307">
        <v>0</v>
      </c>
      <c r="FQ1307">
        <v>0</v>
      </c>
      <c r="FR1307">
        <f t="shared" si="1148"/>
        <v>0</v>
      </c>
      <c r="FS1307">
        <v>0</v>
      </c>
      <c r="FX1307">
        <v>0</v>
      </c>
      <c r="FY1307">
        <v>0</v>
      </c>
      <c r="GA1307" t="s">
        <v>3</v>
      </c>
      <c r="GD1307">
        <v>1</v>
      </c>
      <c r="GF1307">
        <v>-1486911088</v>
      </c>
      <c r="GG1307">
        <v>2</v>
      </c>
      <c r="GH1307">
        <v>1</v>
      </c>
      <c r="GI1307">
        <v>4</v>
      </c>
      <c r="GJ1307">
        <v>0</v>
      </c>
      <c r="GK1307">
        <v>0</v>
      </c>
      <c r="GL1307">
        <f t="shared" si="1149"/>
        <v>0</v>
      </c>
      <c r="GM1307">
        <f t="shared" si="1150"/>
        <v>9692.58</v>
      </c>
      <c r="GN1307">
        <f t="shared" si="1151"/>
        <v>9692.58</v>
      </c>
      <c r="GO1307">
        <f t="shared" si="1152"/>
        <v>0</v>
      </c>
      <c r="GP1307">
        <f t="shared" si="1153"/>
        <v>0</v>
      </c>
      <c r="GR1307">
        <v>0</v>
      </c>
      <c r="GS1307">
        <v>3</v>
      </c>
      <c r="GT1307">
        <v>0</v>
      </c>
      <c r="GU1307" t="s">
        <v>3</v>
      </c>
      <c r="GV1307">
        <f t="shared" si="1154"/>
        <v>0</v>
      </c>
      <c r="GW1307">
        <v>1</v>
      </c>
      <c r="GX1307">
        <f t="shared" si="1155"/>
        <v>0</v>
      </c>
      <c r="HA1307">
        <v>0</v>
      </c>
      <c r="HB1307">
        <v>0</v>
      </c>
      <c r="HC1307">
        <f t="shared" si="1156"/>
        <v>0</v>
      </c>
      <c r="HE1307" t="s">
        <v>3</v>
      </c>
      <c r="HF1307" t="s">
        <v>3</v>
      </c>
      <c r="HM1307" t="s">
        <v>3</v>
      </c>
      <c r="HN1307" t="s">
        <v>3</v>
      </c>
      <c r="HO1307" t="s">
        <v>3</v>
      </c>
      <c r="HP1307" t="s">
        <v>3</v>
      </c>
      <c r="HQ1307" t="s">
        <v>3</v>
      </c>
      <c r="IK1307">
        <v>0</v>
      </c>
    </row>
    <row r="1308" spans="1:245" x14ac:dyDescent="0.2">
      <c r="A1308">
        <v>17</v>
      </c>
      <c r="B1308">
        <v>1</v>
      </c>
      <c r="C1308">
        <f>ROW(SmtRes!A1718)</f>
        <v>1718</v>
      </c>
      <c r="D1308">
        <f>ROW(EtalonRes!A1968)</f>
        <v>1968</v>
      </c>
      <c r="E1308" t="s">
        <v>743</v>
      </c>
      <c r="F1308" t="s">
        <v>108</v>
      </c>
      <c r="G1308" t="s">
        <v>109</v>
      </c>
      <c r="H1308" t="s">
        <v>110</v>
      </c>
      <c r="I1308">
        <v>6.6</v>
      </c>
      <c r="J1308">
        <v>0</v>
      </c>
      <c r="K1308">
        <v>6.6</v>
      </c>
      <c r="O1308">
        <f t="shared" si="1126"/>
        <v>23613.14</v>
      </c>
      <c r="P1308">
        <f t="shared" si="1127"/>
        <v>10209.39</v>
      </c>
      <c r="Q1308">
        <f t="shared" si="1128"/>
        <v>2473.1999999999998</v>
      </c>
      <c r="R1308">
        <f t="shared" si="1129"/>
        <v>1099.67</v>
      </c>
      <c r="S1308">
        <f t="shared" si="1130"/>
        <v>10930.55</v>
      </c>
      <c r="T1308">
        <f t="shared" si="1131"/>
        <v>0</v>
      </c>
      <c r="U1308">
        <f t="shared" si="1132"/>
        <v>33</v>
      </c>
      <c r="V1308">
        <f t="shared" si="1133"/>
        <v>2.8379999999999996</v>
      </c>
      <c r="W1308">
        <f t="shared" si="1134"/>
        <v>0</v>
      </c>
      <c r="X1308">
        <f t="shared" si="1135"/>
        <v>11669.31</v>
      </c>
      <c r="Y1308">
        <f t="shared" si="1136"/>
        <v>6616.62</v>
      </c>
      <c r="AA1308">
        <v>51651743</v>
      </c>
      <c r="AB1308">
        <f t="shared" si="1137"/>
        <v>247.66</v>
      </c>
      <c r="AC1308">
        <f t="shared" si="1138"/>
        <v>169.8</v>
      </c>
      <c r="AD1308">
        <f t="shared" si="1163"/>
        <v>28.26</v>
      </c>
      <c r="AE1308">
        <f t="shared" si="1164"/>
        <v>4.99</v>
      </c>
      <c r="AF1308">
        <f t="shared" si="1165"/>
        <v>49.6</v>
      </c>
      <c r="AG1308">
        <f t="shared" si="1139"/>
        <v>0</v>
      </c>
      <c r="AH1308">
        <f t="shared" si="1166"/>
        <v>5</v>
      </c>
      <c r="AI1308">
        <f t="shared" si="1167"/>
        <v>0.43</v>
      </c>
      <c r="AJ1308">
        <f t="shared" si="1140"/>
        <v>0</v>
      </c>
      <c r="AK1308">
        <v>247.66</v>
      </c>
      <c r="AL1308">
        <v>169.8</v>
      </c>
      <c r="AM1308">
        <v>28.26</v>
      </c>
      <c r="AN1308">
        <v>4.99</v>
      </c>
      <c r="AO1308">
        <v>49.6</v>
      </c>
      <c r="AP1308">
        <v>0</v>
      </c>
      <c r="AQ1308">
        <v>5</v>
      </c>
      <c r="AR1308">
        <v>0.43</v>
      </c>
      <c r="AS1308">
        <v>0</v>
      </c>
      <c r="AT1308">
        <v>97</v>
      </c>
      <c r="AU1308">
        <v>55</v>
      </c>
      <c r="AV1308">
        <v>1</v>
      </c>
      <c r="AW1308">
        <v>1</v>
      </c>
      <c r="AZ1308">
        <v>1</v>
      </c>
      <c r="BA1308">
        <v>33.39</v>
      </c>
      <c r="BB1308">
        <v>13.26</v>
      </c>
      <c r="BC1308">
        <v>9.11</v>
      </c>
      <c r="BD1308" t="s">
        <v>3</v>
      </c>
      <c r="BE1308" t="s">
        <v>3</v>
      </c>
      <c r="BF1308" t="s">
        <v>3</v>
      </c>
      <c r="BG1308" t="s">
        <v>3</v>
      </c>
      <c r="BH1308">
        <v>0</v>
      </c>
      <c r="BI1308">
        <v>1</v>
      </c>
      <c r="BJ1308" t="s">
        <v>111</v>
      </c>
      <c r="BM1308">
        <v>26001</v>
      </c>
      <c r="BN1308">
        <v>0</v>
      </c>
      <c r="BO1308" t="s">
        <v>3</v>
      </c>
      <c r="BP1308">
        <v>0</v>
      </c>
      <c r="BQ1308">
        <v>2</v>
      </c>
      <c r="BR1308">
        <v>0</v>
      </c>
      <c r="BS1308">
        <v>33.39</v>
      </c>
      <c r="BT1308">
        <v>1</v>
      </c>
      <c r="BU1308">
        <v>1</v>
      </c>
      <c r="BV1308">
        <v>1</v>
      </c>
      <c r="BW1308">
        <v>1</v>
      </c>
      <c r="BX1308">
        <v>1</v>
      </c>
      <c r="BY1308" t="s">
        <v>3</v>
      </c>
      <c r="BZ1308">
        <v>97</v>
      </c>
      <c r="CA1308">
        <v>55</v>
      </c>
      <c r="CB1308" t="s">
        <v>3</v>
      </c>
      <c r="CE1308">
        <v>0</v>
      </c>
      <c r="CF1308">
        <v>0</v>
      </c>
      <c r="CG1308">
        <v>0</v>
      </c>
      <c r="CM1308">
        <v>0</v>
      </c>
      <c r="CN1308" t="s">
        <v>3</v>
      </c>
      <c r="CO1308">
        <v>0</v>
      </c>
      <c r="CP1308">
        <f t="shared" si="1141"/>
        <v>23613.14</v>
      </c>
      <c r="CQ1308">
        <f t="shared" si="1161"/>
        <v>1546.8779999999999</v>
      </c>
      <c r="CR1308">
        <f t="shared" si="1162"/>
        <v>374.7276</v>
      </c>
      <c r="CS1308">
        <f t="shared" si="1142"/>
        <v>166.61610000000002</v>
      </c>
      <c r="CT1308">
        <f t="shared" si="1143"/>
        <v>1656.144</v>
      </c>
      <c r="CU1308">
        <f t="shared" si="1144"/>
        <v>0</v>
      </c>
      <c r="CV1308">
        <f t="shared" si="1145"/>
        <v>5</v>
      </c>
      <c r="CW1308">
        <f t="shared" si="1146"/>
        <v>0.43</v>
      </c>
      <c r="CX1308">
        <f t="shared" si="1147"/>
        <v>0</v>
      </c>
      <c r="CY1308">
        <f t="shared" si="1157"/>
        <v>11669.313399999999</v>
      </c>
      <c r="CZ1308">
        <f t="shared" si="1158"/>
        <v>6616.6210000000001</v>
      </c>
      <c r="DC1308" t="s">
        <v>3</v>
      </c>
      <c r="DD1308" t="s">
        <v>3</v>
      </c>
      <c r="DE1308" t="s">
        <v>3</v>
      </c>
      <c r="DF1308" t="s">
        <v>3</v>
      </c>
      <c r="DG1308" t="s">
        <v>3</v>
      </c>
      <c r="DH1308" t="s">
        <v>3</v>
      </c>
      <c r="DI1308" t="s">
        <v>3</v>
      </c>
      <c r="DJ1308" t="s">
        <v>3</v>
      </c>
      <c r="DK1308" t="s">
        <v>3</v>
      </c>
      <c r="DL1308" t="s">
        <v>3</v>
      </c>
      <c r="DM1308" t="s">
        <v>3</v>
      </c>
      <c r="DN1308">
        <v>0</v>
      </c>
      <c r="DO1308">
        <v>0</v>
      </c>
      <c r="DP1308">
        <v>1</v>
      </c>
      <c r="DQ1308">
        <v>1</v>
      </c>
      <c r="DU1308">
        <v>1005</v>
      </c>
      <c r="DV1308" t="s">
        <v>110</v>
      </c>
      <c r="DW1308" t="s">
        <v>110</v>
      </c>
      <c r="DX1308">
        <v>10</v>
      </c>
      <c r="DZ1308" t="s">
        <v>3</v>
      </c>
      <c r="EA1308" t="s">
        <v>3</v>
      </c>
      <c r="EB1308" t="s">
        <v>3</v>
      </c>
      <c r="EC1308" t="s">
        <v>3</v>
      </c>
      <c r="EE1308">
        <v>50757462</v>
      </c>
      <c r="EF1308">
        <v>2</v>
      </c>
      <c r="EG1308" t="s">
        <v>112</v>
      </c>
      <c r="EH1308">
        <v>20</v>
      </c>
      <c r="EI1308" t="s">
        <v>113</v>
      </c>
      <c r="EJ1308">
        <v>1</v>
      </c>
      <c r="EK1308">
        <v>26001</v>
      </c>
      <c r="EL1308" t="s">
        <v>113</v>
      </c>
      <c r="EM1308" t="s">
        <v>114</v>
      </c>
      <c r="EO1308" t="s">
        <v>3</v>
      </c>
      <c r="EQ1308">
        <v>131072</v>
      </c>
      <c r="ER1308">
        <v>247.66</v>
      </c>
      <c r="ES1308">
        <v>169.8</v>
      </c>
      <c r="ET1308">
        <v>28.26</v>
      </c>
      <c r="EU1308">
        <v>4.99</v>
      </c>
      <c r="EV1308">
        <v>49.6</v>
      </c>
      <c r="EW1308">
        <v>5</v>
      </c>
      <c r="EX1308">
        <v>0.43</v>
      </c>
      <c r="EY1308">
        <v>0</v>
      </c>
      <c r="FQ1308">
        <v>0</v>
      </c>
      <c r="FR1308">
        <f t="shared" si="1148"/>
        <v>0</v>
      </c>
      <c r="FS1308">
        <v>0</v>
      </c>
      <c r="FX1308">
        <v>97</v>
      </c>
      <c r="FY1308">
        <v>55</v>
      </c>
      <c r="GA1308" t="s">
        <v>3</v>
      </c>
      <c r="GD1308">
        <v>1</v>
      </c>
      <c r="GF1308">
        <v>-893411855</v>
      </c>
      <c r="GG1308">
        <v>2</v>
      </c>
      <c r="GH1308">
        <v>1</v>
      </c>
      <c r="GI1308">
        <v>4</v>
      </c>
      <c r="GJ1308">
        <v>0</v>
      </c>
      <c r="GK1308">
        <v>0</v>
      </c>
      <c r="GL1308">
        <f t="shared" si="1149"/>
        <v>0</v>
      </c>
      <c r="GM1308">
        <f t="shared" si="1150"/>
        <v>41899.07</v>
      </c>
      <c r="GN1308">
        <f t="shared" si="1151"/>
        <v>41899.07</v>
      </c>
      <c r="GO1308">
        <f t="shared" si="1152"/>
        <v>0</v>
      </c>
      <c r="GP1308">
        <f t="shared" si="1153"/>
        <v>0</v>
      </c>
      <c r="GR1308">
        <v>0</v>
      </c>
      <c r="GS1308">
        <v>3</v>
      </c>
      <c r="GT1308">
        <v>0</v>
      </c>
      <c r="GU1308" t="s">
        <v>3</v>
      </c>
      <c r="GV1308">
        <f t="shared" si="1154"/>
        <v>0</v>
      </c>
      <c r="GW1308">
        <v>1</v>
      </c>
      <c r="GX1308">
        <f t="shared" si="1155"/>
        <v>0</v>
      </c>
      <c r="HA1308">
        <v>0</v>
      </c>
      <c r="HB1308">
        <v>0</v>
      </c>
      <c r="HC1308">
        <f t="shared" si="1156"/>
        <v>0</v>
      </c>
      <c r="HE1308" t="s">
        <v>3</v>
      </c>
      <c r="HF1308" t="s">
        <v>3</v>
      </c>
      <c r="HM1308" t="s">
        <v>3</v>
      </c>
      <c r="HN1308" t="s">
        <v>115</v>
      </c>
      <c r="HO1308" t="s">
        <v>116</v>
      </c>
      <c r="HP1308" t="s">
        <v>113</v>
      </c>
      <c r="HQ1308" t="s">
        <v>113</v>
      </c>
      <c r="IK1308">
        <v>0</v>
      </c>
    </row>
    <row r="1309" spans="1:245" x14ac:dyDescent="0.2">
      <c r="A1309">
        <v>18</v>
      </c>
      <c r="B1309">
        <v>1</v>
      </c>
      <c r="C1309">
        <v>1715</v>
      </c>
      <c r="E1309" t="s">
        <v>744</v>
      </c>
      <c r="F1309" t="s">
        <v>118</v>
      </c>
      <c r="G1309" t="s">
        <v>119</v>
      </c>
      <c r="H1309" t="str">
        <f>'1.Ведомость'!C415</f>
        <v>м2</v>
      </c>
      <c r="I1309">
        <f>I1308*J1309</f>
        <v>72.599999999999994</v>
      </c>
      <c r="J1309">
        <v>11</v>
      </c>
      <c r="K1309">
        <v>11</v>
      </c>
      <c r="O1309">
        <f t="shared" si="1126"/>
        <v>14881.19</v>
      </c>
      <c r="P1309">
        <f t="shared" si="1127"/>
        <v>14881.19</v>
      </c>
      <c r="Q1309">
        <f t="shared" si="1128"/>
        <v>0</v>
      </c>
      <c r="R1309">
        <f t="shared" si="1129"/>
        <v>0</v>
      </c>
      <c r="S1309">
        <f t="shared" si="1130"/>
        <v>0</v>
      </c>
      <c r="T1309">
        <f t="shared" si="1131"/>
        <v>0</v>
      </c>
      <c r="U1309">
        <f t="shared" si="1132"/>
        <v>0</v>
      </c>
      <c r="V1309">
        <f t="shared" si="1133"/>
        <v>0</v>
      </c>
      <c r="W1309">
        <f t="shared" si="1134"/>
        <v>0</v>
      </c>
      <c r="X1309">
        <f t="shared" si="1135"/>
        <v>0</v>
      </c>
      <c r="Y1309">
        <f t="shared" si="1136"/>
        <v>0</v>
      </c>
      <c r="AA1309">
        <v>51651743</v>
      </c>
      <c r="AB1309">
        <f t="shared" si="1137"/>
        <v>22.5</v>
      </c>
      <c r="AC1309">
        <f t="shared" si="1138"/>
        <v>22.5</v>
      </c>
      <c r="AD1309">
        <f t="shared" si="1163"/>
        <v>0</v>
      </c>
      <c r="AE1309">
        <f t="shared" si="1164"/>
        <v>0</v>
      </c>
      <c r="AF1309">
        <f t="shared" si="1165"/>
        <v>0</v>
      </c>
      <c r="AG1309">
        <f t="shared" si="1139"/>
        <v>0</v>
      </c>
      <c r="AH1309">
        <f t="shared" si="1166"/>
        <v>0</v>
      </c>
      <c r="AI1309">
        <f t="shared" si="1167"/>
        <v>0</v>
      </c>
      <c r="AJ1309">
        <f t="shared" si="1140"/>
        <v>0</v>
      </c>
      <c r="AK1309">
        <v>22.5</v>
      </c>
      <c r="AL1309">
        <v>22.5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1</v>
      </c>
      <c r="AW1309">
        <v>1</v>
      </c>
      <c r="AZ1309">
        <v>1</v>
      </c>
      <c r="BA1309">
        <v>1</v>
      </c>
      <c r="BB1309">
        <v>1</v>
      </c>
      <c r="BC1309">
        <v>9.11</v>
      </c>
      <c r="BD1309" t="s">
        <v>3</v>
      </c>
      <c r="BE1309" t="s">
        <v>3</v>
      </c>
      <c r="BF1309" t="s">
        <v>3</v>
      </c>
      <c r="BG1309" t="s">
        <v>3</v>
      </c>
      <c r="BH1309">
        <v>3</v>
      </c>
      <c r="BI1309">
        <v>1</v>
      </c>
      <c r="BJ1309" t="s">
        <v>120</v>
      </c>
      <c r="BM1309">
        <v>500001</v>
      </c>
      <c r="BN1309">
        <v>0</v>
      </c>
      <c r="BO1309" t="s">
        <v>3</v>
      </c>
      <c r="BP1309">
        <v>0</v>
      </c>
      <c r="BQ1309">
        <v>8</v>
      </c>
      <c r="BR1309">
        <v>0</v>
      </c>
      <c r="BS1309">
        <v>1</v>
      </c>
      <c r="BT1309">
        <v>1</v>
      </c>
      <c r="BU1309">
        <v>1</v>
      </c>
      <c r="BV1309">
        <v>1</v>
      </c>
      <c r="BW1309">
        <v>1</v>
      </c>
      <c r="BX1309">
        <v>1</v>
      </c>
      <c r="BY1309" t="s">
        <v>3</v>
      </c>
      <c r="BZ1309">
        <v>0</v>
      </c>
      <c r="CA1309">
        <v>0</v>
      </c>
      <c r="CB1309" t="s">
        <v>3</v>
      </c>
      <c r="CE1309">
        <v>0</v>
      </c>
      <c r="CF1309">
        <v>0</v>
      </c>
      <c r="CG1309">
        <v>0</v>
      </c>
      <c r="CM1309">
        <v>0</v>
      </c>
      <c r="CN1309" t="s">
        <v>3</v>
      </c>
      <c r="CO1309">
        <v>0</v>
      </c>
      <c r="CP1309">
        <f t="shared" si="1141"/>
        <v>14881.19</v>
      </c>
      <c r="CQ1309">
        <f t="shared" si="1161"/>
        <v>204.97499999999999</v>
      </c>
      <c r="CR1309">
        <f t="shared" si="1162"/>
        <v>0</v>
      </c>
      <c r="CS1309">
        <f t="shared" si="1142"/>
        <v>0</v>
      </c>
      <c r="CT1309">
        <f t="shared" si="1143"/>
        <v>0</v>
      </c>
      <c r="CU1309">
        <f t="shared" si="1144"/>
        <v>0</v>
      </c>
      <c r="CV1309">
        <f t="shared" si="1145"/>
        <v>0</v>
      </c>
      <c r="CW1309">
        <f t="shared" si="1146"/>
        <v>0</v>
      </c>
      <c r="CX1309">
        <f t="shared" si="1147"/>
        <v>0</v>
      </c>
      <c r="CY1309">
        <f t="shared" si="1157"/>
        <v>0</v>
      </c>
      <c r="CZ1309">
        <f t="shared" si="1158"/>
        <v>0</v>
      </c>
      <c r="DC1309" t="s">
        <v>3</v>
      </c>
      <c r="DD1309" t="s">
        <v>3</v>
      </c>
      <c r="DE1309" t="s">
        <v>3</v>
      </c>
      <c r="DF1309" t="s">
        <v>3</v>
      </c>
      <c r="DG1309" t="s">
        <v>3</v>
      </c>
      <c r="DH1309" t="s">
        <v>3</v>
      </c>
      <c r="DI1309" t="s">
        <v>3</v>
      </c>
      <c r="DJ1309" t="s">
        <v>3</v>
      </c>
      <c r="DK1309" t="s">
        <v>3</v>
      </c>
      <c r="DL1309" t="s">
        <v>3</v>
      </c>
      <c r="DM1309" t="s">
        <v>3</v>
      </c>
      <c r="DN1309">
        <v>0</v>
      </c>
      <c r="DO1309">
        <v>0</v>
      </c>
      <c r="DP1309">
        <v>1</v>
      </c>
      <c r="DQ1309">
        <v>1</v>
      </c>
      <c r="DU1309">
        <v>1005</v>
      </c>
      <c r="DV1309" t="s">
        <v>52</v>
      </c>
      <c r="DW1309" t="s">
        <v>52</v>
      </c>
      <c r="DX1309">
        <v>1</v>
      </c>
      <c r="DZ1309" t="s">
        <v>3</v>
      </c>
      <c r="EA1309" t="s">
        <v>3</v>
      </c>
      <c r="EB1309" t="s">
        <v>3</v>
      </c>
      <c r="EC1309" t="s">
        <v>3</v>
      </c>
      <c r="EE1309">
        <v>50757674</v>
      </c>
      <c r="EF1309">
        <v>8</v>
      </c>
      <c r="EG1309" t="s">
        <v>46</v>
      </c>
      <c r="EH1309">
        <v>0</v>
      </c>
      <c r="EI1309" t="s">
        <v>3</v>
      </c>
      <c r="EJ1309">
        <v>1</v>
      </c>
      <c r="EK1309">
        <v>500001</v>
      </c>
      <c r="EL1309" t="s">
        <v>47</v>
      </c>
      <c r="EM1309" t="s">
        <v>48</v>
      </c>
      <c r="EO1309" t="s">
        <v>3</v>
      </c>
      <c r="EQ1309">
        <v>0</v>
      </c>
      <c r="ER1309">
        <v>22.5</v>
      </c>
      <c r="ES1309">
        <v>22.5</v>
      </c>
      <c r="ET1309">
        <v>0</v>
      </c>
      <c r="EU1309">
        <v>0</v>
      </c>
      <c r="EV1309">
        <v>0</v>
      </c>
      <c r="EW1309">
        <v>0</v>
      </c>
      <c r="EX1309">
        <v>0</v>
      </c>
      <c r="FQ1309">
        <v>0</v>
      </c>
      <c r="FR1309">
        <f t="shared" si="1148"/>
        <v>0</v>
      </c>
      <c r="FS1309">
        <v>0</v>
      </c>
      <c r="FX1309">
        <v>0</v>
      </c>
      <c r="FY1309">
        <v>0</v>
      </c>
      <c r="GA1309" t="s">
        <v>3</v>
      </c>
      <c r="GD1309">
        <v>1</v>
      </c>
      <c r="GF1309">
        <v>-336429810</v>
      </c>
      <c r="GG1309">
        <v>2</v>
      </c>
      <c r="GH1309">
        <v>1</v>
      </c>
      <c r="GI1309">
        <v>4</v>
      </c>
      <c r="GJ1309">
        <v>0</v>
      </c>
      <c r="GK1309">
        <v>0</v>
      </c>
      <c r="GL1309">
        <f t="shared" si="1149"/>
        <v>0</v>
      </c>
      <c r="GM1309">
        <f t="shared" si="1150"/>
        <v>14881.19</v>
      </c>
      <c r="GN1309">
        <f t="shared" si="1151"/>
        <v>14881.19</v>
      </c>
      <c r="GO1309">
        <f t="shared" si="1152"/>
        <v>0</v>
      </c>
      <c r="GP1309">
        <f t="shared" si="1153"/>
        <v>0</v>
      </c>
      <c r="GR1309">
        <v>0</v>
      </c>
      <c r="GS1309">
        <v>3</v>
      </c>
      <c r="GT1309">
        <v>0</v>
      </c>
      <c r="GU1309" t="s">
        <v>3</v>
      </c>
      <c r="GV1309">
        <f t="shared" si="1154"/>
        <v>0</v>
      </c>
      <c r="GW1309">
        <v>1</v>
      </c>
      <c r="GX1309">
        <f t="shared" si="1155"/>
        <v>0</v>
      </c>
      <c r="HA1309">
        <v>0</v>
      </c>
      <c r="HB1309">
        <v>0</v>
      </c>
      <c r="HC1309">
        <f t="shared" si="1156"/>
        <v>0</v>
      </c>
      <c r="HE1309" t="s">
        <v>3</v>
      </c>
      <c r="HF1309" t="s">
        <v>3</v>
      </c>
      <c r="HM1309" t="s">
        <v>3</v>
      </c>
      <c r="HN1309" t="s">
        <v>3</v>
      </c>
      <c r="HO1309" t="s">
        <v>3</v>
      </c>
      <c r="HP1309" t="s">
        <v>3</v>
      </c>
      <c r="HQ1309" t="s">
        <v>3</v>
      </c>
      <c r="IK1309">
        <v>0</v>
      </c>
    </row>
    <row r="1310" spans="1:245" x14ac:dyDescent="0.2">
      <c r="A1310">
        <v>18</v>
      </c>
      <c r="B1310">
        <v>1</v>
      </c>
      <c r="C1310">
        <v>1717</v>
      </c>
      <c r="E1310" t="s">
        <v>745</v>
      </c>
      <c r="F1310" t="s">
        <v>122</v>
      </c>
      <c r="G1310" t="s">
        <v>123</v>
      </c>
      <c r="H1310" t="e">
        <f>'1.Ведомость'!#REF!</f>
        <v>#REF!</v>
      </c>
      <c r="I1310">
        <f>I1308*J1310</f>
        <v>-9.9</v>
      </c>
      <c r="J1310">
        <v>-1.5000000000000002</v>
      </c>
      <c r="K1310">
        <v>-1.5</v>
      </c>
      <c r="O1310">
        <f t="shared" si="1126"/>
        <v>-5914.59</v>
      </c>
      <c r="P1310">
        <f t="shared" si="1127"/>
        <v>-5914.59</v>
      </c>
      <c r="Q1310">
        <f t="shared" si="1128"/>
        <v>0</v>
      </c>
      <c r="R1310">
        <f t="shared" si="1129"/>
        <v>0</v>
      </c>
      <c r="S1310">
        <f t="shared" si="1130"/>
        <v>0</v>
      </c>
      <c r="T1310">
        <f t="shared" si="1131"/>
        <v>0</v>
      </c>
      <c r="U1310">
        <f t="shared" si="1132"/>
        <v>0</v>
      </c>
      <c r="V1310">
        <f t="shared" si="1133"/>
        <v>0</v>
      </c>
      <c r="W1310">
        <f t="shared" si="1134"/>
        <v>0</v>
      </c>
      <c r="X1310">
        <f t="shared" si="1135"/>
        <v>0</v>
      </c>
      <c r="Y1310">
        <f t="shared" si="1136"/>
        <v>0</v>
      </c>
      <c r="AA1310">
        <v>51651743</v>
      </c>
      <c r="AB1310">
        <f t="shared" si="1137"/>
        <v>65.58</v>
      </c>
      <c r="AC1310">
        <f t="shared" si="1138"/>
        <v>65.58</v>
      </c>
      <c r="AD1310">
        <f t="shared" si="1163"/>
        <v>0</v>
      </c>
      <c r="AE1310">
        <f t="shared" si="1164"/>
        <v>0</v>
      </c>
      <c r="AF1310">
        <f t="shared" si="1165"/>
        <v>0</v>
      </c>
      <c r="AG1310">
        <f t="shared" si="1139"/>
        <v>0</v>
      </c>
      <c r="AH1310">
        <f t="shared" si="1166"/>
        <v>0</v>
      </c>
      <c r="AI1310">
        <f t="shared" si="1167"/>
        <v>0</v>
      </c>
      <c r="AJ1310">
        <f t="shared" si="1140"/>
        <v>0</v>
      </c>
      <c r="AK1310">
        <v>65.58</v>
      </c>
      <c r="AL1310">
        <v>65.58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1</v>
      </c>
      <c r="AW1310">
        <v>1</v>
      </c>
      <c r="AZ1310">
        <v>1</v>
      </c>
      <c r="BA1310">
        <v>1</v>
      </c>
      <c r="BB1310">
        <v>1</v>
      </c>
      <c r="BC1310">
        <v>9.11</v>
      </c>
      <c r="BD1310" t="s">
        <v>3</v>
      </c>
      <c r="BE1310" t="s">
        <v>3</v>
      </c>
      <c r="BF1310" t="s">
        <v>3</v>
      </c>
      <c r="BG1310" t="s">
        <v>3</v>
      </c>
      <c r="BH1310">
        <v>3</v>
      </c>
      <c r="BI1310">
        <v>1</v>
      </c>
      <c r="BJ1310" t="s">
        <v>125</v>
      </c>
      <c r="BM1310">
        <v>500001</v>
      </c>
      <c r="BN1310">
        <v>0</v>
      </c>
      <c r="BO1310" t="s">
        <v>3</v>
      </c>
      <c r="BP1310">
        <v>0</v>
      </c>
      <c r="BQ1310">
        <v>8</v>
      </c>
      <c r="BR1310">
        <v>1</v>
      </c>
      <c r="BS1310">
        <v>1</v>
      </c>
      <c r="BT1310">
        <v>1</v>
      </c>
      <c r="BU1310">
        <v>1</v>
      </c>
      <c r="BV1310">
        <v>1</v>
      </c>
      <c r="BW1310">
        <v>1</v>
      </c>
      <c r="BX1310">
        <v>1</v>
      </c>
      <c r="BY1310" t="s">
        <v>3</v>
      </c>
      <c r="BZ1310">
        <v>0</v>
      </c>
      <c r="CA1310">
        <v>0</v>
      </c>
      <c r="CB1310" t="s">
        <v>3</v>
      </c>
      <c r="CE1310">
        <v>0</v>
      </c>
      <c r="CF1310">
        <v>0</v>
      </c>
      <c r="CG1310">
        <v>0</v>
      </c>
      <c r="CM1310">
        <v>0</v>
      </c>
      <c r="CN1310" t="s">
        <v>3</v>
      </c>
      <c r="CO1310">
        <v>0</v>
      </c>
      <c r="CP1310">
        <f t="shared" si="1141"/>
        <v>-5914.59</v>
      </c>
      <c r="CQ1310">
        <f t="shared" si="1161"/>
        <v>597.43379999999991</v>
      </c>
      <c r="CR1310">
        <f t="shared" si="1162"/>
        <v>0</v>
      </c>
      <c r="CS1310">
        <f t="shared" si="1142"/>
        <v>0</v>
      </c>
      <c r="CT1310">
        <f t="shared" si="1143"/>
        <v>0</v>
      </c>
      <c r="CU1310">
        <f t="shared" si="1144"/>
        <v>0</v>
      </c>
      <c r="CV1310">
        <f t="shared" si="1145"/>
        <v>0</v>
      </c>
      <c r="CW1310">
        <f t="shared" si="1146"/>
        <v>0</v>
      </c>
      <c r="CX1310">
        <f t="shared" si="1147"/>
        <v>0</v>
      </c>
      <c r="CY1310">
        <f t="shared" si="1157"/>
        <v>0</v>
      </c>
      <c r="CZ1310">
        <f t="shared" si="1158"/>
        <v>0</v>
      </c>
      <c r="DC1310" t="s">
        <v>3</v>
      </c>
      <c r="DD1310" t="s">
        <v>3</v>
      </c>
      <c r="DE1310" t="s">
        <v>3</v>
      </c>
      <c r="DF1310" t="s">
        <v>3</v>
      </c>
      <c r="DG1310" t="s">
        <v>3</v>
      </c>
      <c r="DH1310" t="s">
        <v>3</v>
      </c>
      <c r="DI1310" t="s">
        <v>3</v>
      </c>
      <c r="DJ1310" t="s">
        <v>3</v>
      </c>
      <c r="DK1310" t="s">
        <v>3</v>
      </c>
      <c r="DL1310" t="s">
        <v>3</v>
      </c>
      <c r="DM1310" t="s">
        <v>3</v>
      </c>
      <c r="DN1310">
        <v>0</v>
      </c>
      <c r="DO1310">
        <v>0</v>
      </c>
      <c r="DP1310">
        <v>1</v>
      </c>
      <c r="DQ1310">
        <v>1</v>
      </c>
      <c r="DU1310">
        <v>1002</v>
      </c>
      <c r="DV1310" t="s">
        <v>124</v>
      </c>
      <c r="DW1310" t="s">
        <v>124</v>
      </c>
      <c r="DX1310">
        <v>1</v>
      </c>
      <c r="DZ1310" t="s">
        <v>3</v>
      </c>
      <c r="EA1310" t="s">
        <v>3</v>
      </c>
      <c r="EB1310" t="s">
        <v>3</v>
      </c>
      <c r="EC1310" t="s">
        <v>3</v>
      </c>
      <c r="EE1310">
        <v>50757674</v>
      </c>
      <c r="EF1310">
        <v>8</v>
      </c>
      <c r="EG1310" t="s">
        <v>46</v>
      </c>
      <c r="EH1310">
        <v>0</v>
      </c>
      <c r="EI1310" t="s">
        <v>3</v>
      </c>
      <c r="EJ1310">
        <v>1</v>
      </c>
      <c r="EK1310">
        <v>500001</v>
      </c>
      <c r="EL1310" t="s">
        <v>47</v>
      </c>
      <c r="EM1310" t="s">
        <v>48</v>
      </c>
      <c r="EO1310" t="s">
        <v>3</v>
      </c>
      <c r="EQ1310">
        <v>32768</v>
      </c>
      <c r="ER1310">
        <v>65.58</v>
      </c>
      <c r="ES1310">
        <v>65.58</v>
      </c>
      <c r="ET1310">
        <v>0</v>
      </c>
      <c r="EU1310">
        <v>0</v>
      </c>
      <c r="EV1310">
        <v>0</v>
      </c>
      <c r="EW1310">
        <v>0</v>
      </c>
      <c r="EX1310">
        <v>0</v>
      </c>
      <c r="FQ1310">
        <v>0</v>
      </c>
      <c r="FR1310">
        <f t="shared" si="1148"/>
        <v>0</v>
      </c>
      <c r="FS1310">
        <v>0</v>
      </c>
      <c r="FX1310">
        <v>0</v>
      </c>
      <c r="FY1310">
        <v>0</v>
      </c>
      <c r="GA1310" t="s">
        <v>3</v>
      </c>
      <c r="GD1310">
        <v>1</v>
      </c>
      <c r="GF1310">
        <v>-1609399419</v>
      </c>
      <c r="GG1310">
        <v>2</v>
      </c>
      <c r="GH1310">
        <v>1</v>
      </c>
      <c r="GI1310">
        <v>4</v>
      </c>
      <c r="GJ1310">
        <v>0</v>
      </c>
      <c r="GK1310">
        <v>0</v>
      </c>
      <c r="GL1310">
        <f t="shared" si="1149"/>
        <v>0</v>
      </c>
      <c r="GM1310">
        <f t="shared" si="1150"/>
        <v>-5914.59</v>
      </c>
      <c r="GN1310">
        <f t="shared" si="1151"/>
        <v>-5914.59</v>
      </c>
      <c r="GO1310">
        <f t="shared" si="1152"/>
        <v>0</v>
      </c>
      <c r="GP1310">
        <f t="shared" si="1153"/>
        <v>0</v>
      </c>
      <c r="GR1310">
        <v>0</v>
      </c>
      <c r="GS1310">
        <v>3</v>
      </c>
      <c r="GT1310">
        <v>0</v>
      </c>
      <c r="GU1310" t="s">
        <v>3</v>
      </c>
      <c r="GV1310">
        <f t="shared" si="1154"/>
        <v>0</v>
      </c>
      <c r="GW1310">
        <v>1</v>
      </c>
      <c r="GX1310">
        <f t="shared" si="1155"/>
        <v>0</v>
      </c>
      <c r="HA1310">
        <v>0</v>
      </c>
      <c r="HB1310">
        <v>0</v>
      </c>
      <c r="HC1310">
        <f t="shared" si="1156"/>
        <v>0</v>
      </c>
      <c r="HE1310" t="s">
        <v>3</v>
      </c>
      <c r="HF1310" t="s">
        <v>3</v>
      </c>
      <c r="HM1310" t="s">
        <v>3</v>
      </c>
      <c r="HN1310" t="s">
        <v>3</v>
      </c>
      <c r="HO1310" t="s">
        <v>3</v>
      </c>
      <c r="HP1310" t="s">
        <v>3</v>
      </c>
      <c r="HQ1310" t="s">
        <v>3</v>
      </c>
      <c r="IK1310">
        <v>0</v>
      </c>
    </row>
    <row r="1311" spans="1:245" x14ac:dyDescent="0.2">
      <c r="A1311">
        <v>18</v>
      </c>
      <c r="B1311">
        <v>1</v>
      </c>
      <c r="C1311">
        <v>1718</v>
      </c>
      <c r="E1311" t="s">
        <v>746</v>
      </c>
      <c r="F1311" t="s">
        <v>127</v>
      </c>
      <c r="G1311" t="s">
        <v>128</v>
      </c>
      <c r="H1311" t="e">
        <f>'1.Ведомость'!#REF!</f>
        <v>#REF!</v>
      </c>
      <c r="I1311">
        <f>I1308*J1311</f>
        <v>-0.37619999999999998</v>
      </c>
      <c r="J1311">
        <v>-5.7000000000000002E-2</v>
      </c>
      <c r="K1311">
        <v>-5.7000000000000002E-2</v>
      </c>
      <c r="O1311">
        <f t="shared" si="1126"/>
        <v>-687.42</v>
      </c>
      <c r="P1311">
        <f t="shared" si="1127"/>
        <v>-687.42</v>
      </c>
      <c r="Q1311">
        <f t="shared" si="1128"/>
        <v>0</v>
      </c>
      <c r="R1311">
        <f t="shared" si="1129"/>
        <v>0</v>
      </c>
      <c r="S1311">
        <f t="shared" si="1130"/>
        <v>0</v>
      </c>
      <c r="T1311">
        <f t="shared" si="1131"/>
        <v>0</v>
      </c>
      <c r="U1311">
        <f t="shared" si="1132"/>
        <v>0</v>
      </c>
      <c r="V1311">
        <f t="shared" si="1133"/>
        <v>0</v>
      </c>
      <c r="W1311">
        <f t="shared" si="1134"/>
        <v>0</v>
      </c>
      <c r="X1311">
        <f t="shared" si="1135"/>
        <v>0</v>
      </c>
      <c r="Y1311">
        <f t="shared" si="1136"/>
        <v>0</v>
      </c>
      <c r="AA1311">
        <v>51651743</v>
      </c>
      <c r="AB1311">
        <f t="shared" si="1137"/>
        <v>200.58</v>
      </c>
      <c r="AC1311">
        <f t="shared" si="1138"/>
        <v>200.58</v>
      </c>
      <c r="AD1311">
        <f t="shared" si="1163"/>
        <v>0</v>
      </c>
      <c r="AE1311">
        <f t="shared" si="1164"/>
        <v>0</v>
      </c>
      <c r="AF1311">
        <f t="shared" si="1165"/>
        <v>0</v>
      </c>
      <c r="AG1311">
        <f t="shared" si="1139"/>
        <v>0</v>
      </c>
      <c r="AH1311">
        <f t="shared" si="1166"/>
        <v>0</v>
      </c>
      <c r="AI1311">
        <f t="shared" si="1167"/>
        <v>0</v>
      </c>
      <c r="AJ1311">
        <f t="shared" si="1140"/>
        <v>0</v>
      </c>
      <c r="AK1311">
        <v>200.58</v>
      </c>
      <c r="AL1311">
        <v>200.58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1</v>
      </c>
      <c r="AW1311">
        <v>1</v>
      </c>
      <c r="AZ1311">
        <v>1</v>
      </c>
      <c r="BA1311">
        <v>1</v>
      </c>
      <c r="BB1311">
        <v>1</v>
      </c>
      <c r="BC1311">
        <v>9.11</v>
      </c>
      <c r="BD1311" t="s">
        <v>3</v>
      </c>
      <c r="BE1311" t="s">
        <v>3</v>
      </c>
      <c r="BF1311" t="s">
        <v>3</v>
      </c>
      <c r="BG1311" t="s">
        <v>3</v>
      </c>
      <c r="BH1311">
        <v>3</v>
      </c>
      <c r="BI1311">
        <v>1</v>
      </c>
      <c r="BJ1311" t="s">
        <v>129</v>
      </c>
      <c r="BM1311">
        <v>500001</v>
      </c>
      <c r="BN1311">
        <v>0</v>
      </c>
      <c r="BO1311" t="s">
        <v>3</v>
      </c>
      <c r="BP1311">
        <v>0</v>
      </c>
      <c r="BQ1311">
        <v>8</v>
      </c>
      <c r="BR1311">
        <v>1</v>
      </c>
      <c r="BS1311">
        <v>1</v>
      </c>
      <c r="BT1311">
        <v>1</v>
      </c>
      <c r="BU1311">
        <v>1</v>
      </c>
      <c r="BV1311">
        <v>1</v>
      </c>
      <c r="BW1311">
        <v>1</v>
      </c>
      <c r="BX1311">
        <v>1</v>
      </c>
      <c r="BY1311" t="s">
        <v>3</v>
      </c>
      <c r="BZ1311">
        <v>0</v>
      </c>
      <c r="CA1311">
        <v>0</v>
      </c>
      <c r="CB1311" t="s">
        <v>3</v>
      </c>
      <c r="CE1311">
        <v>0</v>
      </c>
      <c r="CF1311">
        <v>0</v>
      </c>
      <c r="CG1311">
        <v>0</v>
      </c>
      <c r="CM1311">
        <v>0</v>
      </c>
      <c r="CN1311" t="s">
        <v>3</v>
      </c>
      <c r="CO1311">
        <v>0</v>
      </c>
      <c r="CP1311">
        <f t="shared" si="1141"/>
        <v>-687.42</v>
      </c>
      <c r="CQ1311">
        <f t="shared" si="1161"/>
        <v>1827.2837999999999</v>
      </c>
      <c r="CR1311">
        <f t="shared" si="1162"/>
        <v>0</v>
      </c>
      <c r="CS1311">
        <f t="shared" si="1142"/>
        <v>0</v>
      </c>
      <c r="CT1311">
        <f t="shared" si="1143"/>
        <v>0</v>
      </c>
      <c r="CU1311">
        <f t="shared" si="1144"/>
        <v>0</v>
      </c>
      <c r="CV1311">
        <f t="shared" si="1145"/>
        <v>0</v>
      </c>
      <c r="CW1311">
        <f t="shared" si="1146"/>
        <v>0</v>
      </c>
      <c r="CX1311">
        <f t="shared" si="1147"/>
        <v>0</v>
      </c>
      <c r="CY1311">
        <f t="shared" si="1157"/>
        <v>0</v>
      </c>
      <c r="CZ1311">
        <f t="shared" si="1158"/>
        <v>0</v>
      </c>
      <c r="DC1311" t="s">
        <v>3</v>
      </c>
      <c r="DD1311" t="s">
        <v>3</v>
      </c>
      <c r="DE1311" t="s">
        <v>3</v>
      </c>
      <c r="DF1311" t="s">
        <v>3</v>
      </c>
      <c r="DG1311" t="s">
        <v>3</v>
      </c>
      <c r="DH1311" t="s">
        <v>3</v>
      </c>
      <c r="DI1311" t="s">
        <v>3</v>
      </c>
      <c r="DJ1311" t="s">
        <v>3</v>
      </c>
      <c r="DK1311" t="s">
        <v>3</v>
      </c>
      <c r="DL1311" t="s">
        <v>3</v>
      </c>
      <c r="DM1311" t="s">
        <v>3</v>
      </c>
      <c r="DN1311">
        <v>0</v>
      </c>
      <c r="DO1311">
        <v>0</v>
      </c>
      <c r="DP1311">
        <v>1</v>
      </c>
      <c r="DQ1311">
        <v>1</v>
      </c>
      <c r="DU1311">
        <v>1002</v>
      </c>
      <c r="DV1311" t="s">
        <v>124</v>
      </c>
      <c r="DW1311" t="s">
        <v>124</v>
      </c>
      <c r="DX1311">
        <v>1</v>
      </c>
      <c r="DZ1311" t="s">
        <v>3</v>
      </c>
      <c r="EA1311" t="s">
        <v>3</v>
      </c>
      <c r="EB1311" t="s">
        <v>3</v>
      </c>
      <c r="EC1311" t="s">
        <v>3</v>
      </c>
      <c r="EE1311">
        <v>50757674</v>
      </c>
      <c r="EF1311">
        <v>8</v>
      </c>
      <c r="EG1311" t="s">
        <v>46</v>
      </c>
      <c r="EH1311">
        <v>0</v>
      </c>
      <c r="EI1311" t="s">
        <v>3</v>
      </c>
      <c r="EJ1311">
        <v>1</v>
      </c>
      <c r="EK1311">
        <v>500001</v>
      </c>
      <c r="EL1311" t="s">
        <v>47</v>
      </c>
      <c r="EM1311" t="s">
        <v>48</v>
      </c>
      <c r="EO1311" t="s">
        <v>3</v>
      </c>
      <c r="EQ1311">
        <v>32768</v>
      </c>
      <c r="ER1311">
        <v>200.58</v>
      </c>
      <c r="ES1311">
        <v>200.58</v>
      </c>
      <c r="ET1311">
        <v>0</v>
      </c>
      <c r="EU1311">
        <v>0</v>
      </c>
      <c r="EV1311">
        <v>0</v>
      </c>
      <c r="EW1311">
        <v>0</v>
      </c>
      <c r="EX1311">
        <v>0</v>
      </c>
      <c r="FQ1311">
        <v>0</v>
      </c>
      <c r="FR1311">
        <f t="shared" si="1148"/>
        <v>0</v>
      </c>
      <c r="FS1311">
        <v>0</v>
      </c>
      <c r="FX1311">
        <v>0</v>
      </c>
      <c r="FY1311">
        <v>0</v>
      </c>
      <c r="GA1311" t="s">
        <v>3</v>
      </c>
      <c r="GD1311">
        <v>1</v>
      </c>
      <c r="GF1311">
        <v>1828367933</v>
      </c>
      <c r="GG1311">
        <v>2</v>
      </c>
      <c r="GH1311">
        <v>1</v>
      </c>
      <c r="GI1311">
        <v>4</v>
      </c>
      <c r="GJ1311">
        <v>0</v>
      </c>
      <c r="GK1311">
        <v>0</v>
      </c>
      <c r="GL1311">
        <f t="shared" si="1149"/>
        <v>0</v>
      </c>
      <c r="GM1311">
        <f t="shared" si="1150"/>
        <v>-687.42</v>
      </c>
      <c r="GN1311">
        <f t="shared" si="1151"/>
        <v>-687.42</v>
      </c>
      <c r="GO1311">
        <f t="shared" si="1152"/>
        <v>0</v>
      </c>
      <c r="GP1311">
        <f t="shared" si="1153"/>
        <v>0</v>
      </c>
      <c r="GR1311">
        <v>0</v>
      </c>
      <c r="GS1311">
        <v>3</v>
      </c>
      <c r="GT1311">
        <v>0</v>
      </c>
      <c r="GU1311" t="s">
        <v>3</v>
      </c>
      <c r="GV1311">
        <f t="shared" si="1154"/>
        <v>0</v>
      </c>
      <c r="GW1311">
        <v>1</v>
      </c>
      <c r="GX1311">
        <f t="shared" si="1155"/>
        <v>0</v>
      </c>
      <c r="HA1311">
        <v>0</v>
      </c>
      <c r="HB1311">
        <v>0</v>
      </c>
      <c r="HC1311">
        <f t="shared" si="1156"/>
        <v>0</v>
      </c>
      <c r="HE1311" t="s">
        <v>3</v>
      </c>
      <c r="HF1311" t="s">
        <v>3</v>
      </c>
      <c r="HM1311" t="s">
        <v>3</v>
      </c>
      <c r="HN1311" t="s">
        <v>3</v>
      </c>
      <c r="HO1311" t="s">
        <v>3</v>
      </c>
      <c r="HP1311" t="s">
        <v>3</v>
      </c>
      <c r="HQ1311" t="s">
        <v>3</v>
      </c>
      <c r="IK1311">
        <v>0</v>
      </c>
    </row>
    <row r="1312" spans="1:245" x14ac:dyDescent="0.2">
      <c r="A1312">
        <v>17</v>
      </c>
      <c r="B1312">
        <v>1</v>
      </c>
      <c r="C1312">
        <f>ROW(SmtRes!A1725)</f>
        <v>1725</v>
      </c>
      <c r="D1312">
        <f>ROW(EtalonRes!A1976)</f>
        <v>1976</v>
      </c>
      <c r="E1312" t="s">
        <v>747</v>
      </c>
      <c r="F1312" t="s">
        <v>108</v>
      </c>
      <c r="G1312" t="s">
        <v>109</v>
      </c>
      <c r="H1312" t="s">
        <v>110</v>
      </c>
      <c r="I1312">
        <v>0.08</v>
      </c>
      <c r="J1312">
        <v>0</v>
      </c>
      <c r="K1312">
        <v>0.08</v>
      </c>
      <c r="O1312">
        <f t="shared" si="1126"/>
        <v>286.22000000000003</v>
      </c>
      <c r="P1312">
        <f t="shared" si="1127"/>
        <v>123.75</v>
      </c>
      <c r="Q1312">
        <f t="shared" si="1128"/>
        <v>29.98</v>
      </c>
      <c r="R1312">
        <f t="shared" si="1129"/>
        <v>13.33</v>
      </c>
      <c r="S1312">
        <f t="shared" si="1130"/>
        <v>132.49</v>
      </c>
      <c r="T1312">
        <f t="shared" si="1131"/>
        <v>0</v>
      </c>
      <c r="U1312">
        <f t="shared" si="1132"/>
        <v>0.4</v>
      </c>
      <c r="V1312">
        <f t="shared" si="1133"/>
        <v>3.44E-2</v>
      </c>
      <c r="W1312">
        <f t="shared" si="1134"/>
        <v>0</v>
      </c>
      <c r="X1312">
        <f t="shared" si="1135"/>
        <v>141.44999999999999</v>
      </c>
      <c r="Y1312">
        <f t="shared" si="1136"/>
        <v>80.2</v>
      </c>
      <c r="AA1312">
        <v>51651743</v>
      </c>
      <c r="AB1312">
        <f t="shared" si="1137"/>
        <v>247.66</v>
      </c>
      <c r="AC1312">
        <f t="shared" si="1138"/>
        <v>169.8</v>
      </c>
      <c r="AD1312">
        <f t="shared" si="1163"/>
        <v>28.26</v>
      </c>
      <c r="AE1312">
        <f t="shared" si="1164"/>
        <v>4.99</v>
      </c>
      <c r="AF1312">
        <f t="shared" si="1165"/>
        <v>49.6</v>
      </c>
      <c r="AG1312">
        <f t="shared" si="1139"/>
        <v>0</v>
      </c>
      <c r="AH1312">
        <f t="shared" si="1166"/>
        <v>5</v>
      </c>
      <c r="AI1312">
        <f t="shared" si="1167"/>
        <v>0.43</v>
      </c>
      <c r="AJ1312">
        <f t="shared" si="1140"/>
        <v>0</v>
      </c>
      <c r="AK1312">
        <v>247.66</v>
      </c>
      <c r="AL1312">
        <v>169.8</v>
      </c>
      <c r="AM1312">
        <v>28.26</v>
      </c>
      <c r="AN1312">
        <v>4.99</v>
      </c>
      <c r="AO1312">
        <v>49.6</v>
      </c>
      <c r="AP1312">
        <v>0</v>
      </c>
      <c r="AQ1312">
        <v>5</v>
      </c>
      <c r="AR1312">
        <v>0.43</v>
      </c>
      <c r="AS1312">
        <v>0</v>
      </c>
      <c r="AT1312">
        <v>97</v>
      </c>
      <c r="AU1312">
        <v>55</v>
      </c>
      <c r="AV1312">
        <v>1</v>
      </c>
      <c r="AW1312">
        <v>1</v>
      </c>
      <c r="AZ1312">
        <v>1</v>
      </c>
      <c r="BA1312">
        <v>33.39</v>
      </c>
      <c r="BB1312">
        <v>13.26</v>
      </c>
      <c r="BC1312">
        <v>9.11</v>
      </c>
      <c r="BD1312" t="s">
        <v>3</v>
      </c>
      <c r="BE1312" t="s">
        <v>3</v>
      </c>
      <c r="BF1312" t="s">
        <v>3</v>
      </c>
      <c r="BG1312" t="s">
        <v>3</v>
      </c>
      <c r="BH1312">
        <v>0</v>
      </c>
      <c r="BI1312">
        <v>1</v>
      </c>
      <c r="BJ1312" t="s">
        <v>111</v>
      </c>
      <c r="BM1312">
        <v>26001</v>
      </c>
      <c r="BN1312">
        <v>0</v>
      </c>
      <c r="BO1312" t="s">
        <v>3</v>
      </c>
      <c r="BP1312">
        <v>0</v>
      </c>
      <c r="BQ1312">
        <v>2</v>
      </c>
      <c r="BR1312">
        <v>0</v>
      </c>
      <c r="BS1312">
        <v>33.39</v>
      </c>
      <c r="BT1312">
        <v>1</v>
      </c>
      <c r="BU1312">
        <v>1</v>
      </c>
      <c r="BV1312">
        <v>1</v>
      </c>
      <c r="BW1312">
        <v>1</v>
      </c>
      <c r="BX1312">
        <v>1</v>
      </c>
      <c r="BY1312" t="s">
        <v>3</v>
      </c>
      <c r="BZ1312">
        <v>97</v>
      </c>
      <c r="CA1312">
        <v>55</v>
      </c>
      <c r="CB1312" t="s">
        <v>3</v>
      </c>
      <c r="CE1312">
        <v>0</v>
      </c>
      <c r="CF1312">
        <v>0</v>
      </c>
      <c r="CG1312">
        <v>0</v>
      </c>
      <c r="CM1312">
        <v>0</v>
      </c>
      <c r="CN1312" t="s">
        <v>3</v>
      </c>
      <c r="CO1312">
        <v>0</v>
      </c>
      <c r="CP1312">
        <f t="shared" si="1141"/>
        <v>286.22000000000003</v>
      </c>
      <c r="CQ1312">
        <f t="shared" si="1161"/>
        <v>1546.8779999999999</v>
      </c>
      <c r="CR1312">
        <f t="shared" si="1162"/>
        <v>374.7276</v>
      </c>
      <c r="CS1312">
        <f t="shared" si="1142"/>
        <v>166.61610000000002</v>
      </c>
      <c r="CT1312">
        <f t="shared" si="1143"/>
        <v>1656.144</v>
      </c>
      <c r="CU1312">
        <f t="shared" si="1144"/>
        <v>0</v>
      </c>
      <c r="CV1312">
        <f t="shared" si="1145"/>
        <v>5</v>
      </c>
      <c r="CW1312">
        <f t="shared" si="1146"/>
        <v>0.43</v>
      </c>
      <c r="CX1312">
        <f t="shared" si="1147"/>
        <v>0</v>
      </c>
      <c r="CY1312">
        <f t="shared" si="1157"/>
        <v>141.44540000000003</v>
      </c>
      <c r="CZ1312">
        <f t="shared" si="1158"/>
        <v>80.201000000000008</v>
      </c>
      <c r="DC1312" t="s">
        <v>3</v>
      </c>
      <c r="DD1312" t="s">
        <v>3</v>
      </c>
      <c r="DE1312" t="s">
        <v>3</v>
      </c>
      <c r="DF1312" t="s">
        <v>3</v>
      </c>
      <c r="DG1312" t="s">
        <v>3</v>
      </c>
      <c r="DH1312" t="s">
        <v>3</v>
      </c>
      <c r="DI1312" t="s">
        <v>3</v>
      </c>
      <c r="DJ1312" t="s">
        <v>3</v>
      </c>
      <c r="DK1312" t="s">
        <v>3</v>
      </c>
      <c r="DL1312" t="s">
        <v>3</v>
      </c>
      <c r="DM1312" t="s">
        <v>3</v>
      </c>
      <c r="DN1312">
        <v>0</v>
      </c>
      <c r="DO1312">
        <v>0</v>
      </c>
      <c r="DP1312">
        <v>1</v>
      </c>
      <c r="DQ1312">
        <v>1</v>
      </c>
      <c r="DU1312">
        <v>1005</v>
      </c>
      <c r="DV1312" t="s">
        <v>110</v>
      </c>
      <c r="DW1312" t="s">
        <v>110</v>
      </c>
      <c r="DX1312">
        <v>10</v>
      </c>
      <c r="DZ1312" t="s">
        <v>3</v>
      </c>
      <c r="EA1312" t="s">
        <v>3</v>
      </c>
      <c r="EB1312" t="s">
        <v>3</v>
      </c>
      <c r="EC1312" t="s">
        <v>3</v>
      </c>
      <c r="EE1312">
        <v>50757462</v>
      </c>
      <c r="EF1312">
        <v>2</v>
      </c>
      <c r="EG1312" t="s">
        <v>112</v>
      </c>
      <c r="EH1312">
        <v>20</v>
      </c>
      <c r="EI1312" t="s">
        <v>113</v>
      </c>
      <c r="EJ1312">
        <v>1</v>
      </c>
      <c r="EK1312">
        <v>26001</v>
      </c>
      <c r="EL1312" t="s">
        <v>113</v>
      </c>
      <c r="EM1312" t="s">
        <v>114</v>
      </c>
      <c r="EO1312" t="s">
        <v>3</v>
      </c>
      <c r="EQ1312">
        <v>131072</v>
      </c>
      <c r="ER1312">
        <v>247.66</v>
      </c>
      <c r="ES1312">
        <v>169.8</v>
      </c>
      <c r="ET1312">
        <v>28.26</v>
      </c>
      <c r="EU1312">
        <v>4.99</v>
      </c>
      <c r="EV1312">
        <v>49.6</v>
      </c>
      <c r="EW1312">
        <v>5</v>
      </c>
      <c r="EX1312">
        <v>0.43</v>
      </c>
      <c r="EY1312">
        <v>0</v>
      </c>
      <c r="FQ1312">
        <v>0</v>
      </c>
      <c r="FR1312">
        <f t="shared" si="1148"/>
        <v>0</v>
      </c>
      <c r="FS1312">
        <v>0</v>
      </c>
      <c r="FX1312">
        <v>97</v>
      </c>
      <c r="FY1312">
        <v>55</v>
      </c>
      <c r="GA1312" t="s">
        <v>3</v>
      </c>
      <c r="GD1312">
        <v>1</v>
      </c>
      <c r="GF1312">
        <v>-893411855</v>
      </c>
      <c r="GG1312">
        <v>2</v>
      </c>
      <c r="GH1312">
        <v>1</v>
      </c>
      <c r="GI1312">
        <v>4</v>
      </c>
      <c r="GJ1312">
        <v>0</v>
      </c>
      <c r="GK1312">
        <v>0</v>
      </c>
      <c r="GL1312">
        <f t="shared" si="1149"/>
        <v>0</v>
      </c>
      <c r="GM1312">
        <f t="shared" si="1150"/>
        <v>507.87</v>
      </c>
      <c r="GN1312">
        <f t="shared" si="1151"/>
        <v>507.87</v>
      </c>
      <c r="GO1312">
        <f t="shared" si="1152"/>
        <v>0</v>
      </c>
      <c r="GP1312">
        <f t="shared" si="1153"/>
        <v>0</v>
      </c>
      <c r="GR1312">
        <v>0</v>
      </c>
      <c r="GS1312">
        <v>3</v>
      </c>
      <c r="GT1312">
        <v>0</v>
      </c>
      <c r="GU1312" t="s">
        <v>3</v>
      </c>
      <c r="GV1312">
        <f t="shared" si="1154"/>
        <v>0</v>
      </c>
      <c r="GW1312">
        <v>1</v>
      </c>
      <c r="GX1312">
        <f t="shared" si="1155"/>
        <v>0</v>
      </c>
      <c r="HA1312">
        <v>0</v>
      </c>
      <c r="HB1312">
        <v>0</v>
      </c>
      <c r="HC1312">
        <f t="shared" si="1156"/>
        <v>0</v>
      </c>
      <c r="HE1312" t="s">
        <v>3</v>
      </c>
      <c r="HF1312" t="s">
        <v>3</v>
      </c>
      <c r="HM1312" t="s">
        <v>3</v>
      </c>
      <c r="HN1312" t="s">
        <v>115</v>
      </c>
      <c r="HO1312" t="s">
        <v>116</v>
      </c>
      <c r="HP1312" t="s">
        <v>113</v>
      </c>
      <c r="HQ1312" t="s">
        <v>113</v>
      </c>
      <c r="IK1312">
        <v>0</v>
      </c>
    </row>
    <row r="1313" spans="1:245" x14ac:dyDescent="0.2">
      <c r="A1313">
        <v>18</v>
      </c>
      <c r="B1313">
        <v>1</v>
      </c>
      <c r="C1313">
        <v>1722</v>
      </c>
      <c r="E1313" t="s">
        <v>748</v>
      </c>
      <c r="F1313" t="s">
        <v>118</v>
      </c>
      <c r="G1313" t="s">
        <v>132</v>
      </c>
      <c r="H1313" t="str">
        <f>'1.Ведомость'!C417</f>
        <v>м2</v>
      </c>
      <c r="I1313">
        <f>I1312*J1313</f>
        <v>0.88</v>
      </c>
      <c r="J1313">
        <v>11</v>
      </c>
      <c r="K1313">
        <v>11</v>
      </c>
      <c r="O1313">
        <f t="shared" si="1126"/>
        <v>180.38</v>
      </c>
      <c r="P1313">
        <f t="shared" si="1127"/>
        <v>180.38</v>
      </c>
      <c r="Q1313">
        <f t="shared" si="1128"/>
        <v>0</v>
      </c>
      <c r="R1313">
        <f t="shared" si="1129"/>
        <v>0</v>
      </c>
      <c r="S1313">
        <f t="shared" si="1130"/>
        <v>0</v>
      </c>
      <c r="T1313">
        <f t="shared" si="1131"/>
        <v>0</v>
      </c>
      <c r="U1313">
        <f t="shared" si="1132"/>
        <v>0</v>
      </c>
      <c r="V1313">
        <f t="shared" si="1133"/>
        <v>0</v>
      </c>
      <c r="W1313">
        <f t="shared" si="1134"/>
        <v>0</v>
      </c>
      <c r="X1313">
        <f t="shared" si="1135"/>
        <v>0</v>
      </c>
      <c r="Y1313">
        <f t="shared" si="1136"/>
        <v>0</v>
      </c>
      <c r="AA1313">
        <v>51651743</v>
      </c>
      <c r="AB1313">
        <f t="shared" si="1137"/>
        <v>22.5</v>
      </c>
      <c r="AC1313">
        <f t="shared" si="1138"/>
        <v>22.5</v>
      </c>
      <c r="AD1313">
        <f t="shared" si="1163"/>
        <v>0</v>
      </c>
      <c r="AE1313">
        <f t="shared" si="1164"/>
        <v>0</v>
      </c>
      <c r="AF1313">
        <f t="shared" si="1165"/>
        <v>0</v>
      </c>
      <c r="AG1313">
        <f t="shared" si="1139"/>
        <v>0</v>
      </c>
      <c r="AH1313">
        <f t="shared" si="1166"/>
        <v>0</v>
      </c>
      <c r="AI1313">
        <f t="shared" si="1167"/>
        <v>0</v>
      </c>
      <c r="AJ1313">
        <f t="shared" si="1140"/>
        <v>0</v>
      </c>
      <c r="AK1313">
        <v>22.5</v>
      </c>
      <c r="AL1313">
        <v>22.5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1</v>
      </c>
      <c r="AW1313">
        <v>1</v>
      </c>
      <c r="AZ1313">
        <v>1</v>
      </c>
      <c r="BA1313">
        <v>1</v>
      </c>
      <c r="BB1313">
        <v>1</v>
      </c>
      <c r="BC1313">
        <v>9.11</v>
      </c>
      <c r="BD1313" t="s">
        <v>3</v>
      </c>
      <c r="BE1313" t="s">
        <v>3</v>
      </c>
      <c r="BF1313" t="s">
        <v>3</v>
      </c>
      <c r="BG1313" t="s">
        <v>3</v>
      </c>
      <c r="BH1313">
        <v>3</v>
      </c>
      <c r="BI1313">
        <v>1</v>
      </c>
      <c r="BJ1313" t="s">
        <v>120</v>
      </c>
      <c r="BM1313">
        <v>500001</v>
      </c>
      <c r="BN1313">
        <v>0</v>
      </c>
      <c r="BO1313" t="s">
        <v>3</v>
      </c>
      <c r="BP1313">
        <v>0</v>
      </c>
      <c r="BQ1313">
        <v>8</v>
      </c>
      <c r="BR1313">
        <v>0</v>
      </c>
      <c r="BS1313">
        <v>1</v>
      </c>
      <c r="BT1313">
        <v>1</v>
      </c>
      <c r="BU1313">
        <v>1</v>
      </c>
      <c r="BV1313">
        <v>1</v>
      </c>
      <c r="BW1313">
        <v>1</v>
      </c>
      <c r="BX1313">
        <v>1</v>
      </c>
      <c r="BY1313" t="s">
        <v>3</v>
      </c>
      <c r="BZ1313">
        <v>0</v>
      </c>
      <c r="CA1313">
        <v>0</v>
      </c>
      <c r="CB1313" t="s">
        <v>3</v>
      </c>
      <c r="CE1313">
        <v>0</v>
      </c>
      <c r="CF1313">
        <v>0</v>
      </c>
      <c r="CG1313">
        <v>0</v>
      </c>
      <c r="CM1313">
        <v>0</v>
      </c>
      <c r="CN1313" t="s">
        <v>3</v>
      </c>
      <c r="CO1313">
        <v>0</v>
      </c>
      <c r="CP1313">
        <f t="shared" si="1141"/>
        <v>180.38</v>
      </c>
      <c r="CQ1313">
        <f t="shared" si="1161"/>
        <v>204.97499999999999</v>
      </c>
      <c r="CR1313">
        <f t="shared" si="1162"/>
        <v>0</v>
      </c>
      <c r="CS1313">
        <f t="shared" si="1142"/>
        <v>0</v>
      </c>
      <c r="CT1313">
        <f t="shared" si="1143"/>
        <v>0</v>
      </c>
      <c r="CU1313">
        <f t="shared" si="1144"/>
        <v>0</v>
      </c>
      <c r="CV1313">
        <f t="shared" si="1145"/>
        <v>0</v>
      </c>
      <c r="CW1313">
        <f t="shared" si="1146"/>
        <v>0</v>
      </c>
      <c r="CX1313">
        <f t="shared" si="1147"/>
        <v>0</v>
      </c>
      <c r="CY1313">
        <f t="shared" si="1157"/>
        <v>0</v>
      </c>
      <c r="CZ1313">
        <f t="shared" si="1158"/>
        <v>0</v>
      </c>
      <c r="DC1313" t="s">
        <v>3</v>
      </c>
      <c r="DD1313" t="s">
        <v>3</v>
      </c>
      <c r="DE1313" t="s">
        <v>3</v>
      </c>
      <c r="DF1313" t="s">
        <v>3</v>
      </c>
      <c r="DG1313" t="s">
        <v>3</v>
      </c>
      <c r="DH1313" t="s">
        <v>3</v>
      </c>
      <c r="DI1313" t="s">
        <v>3</v>
      </c>
      <c r="DJ1313" t="s">
        <v>3</v>
      </c>
      <c r="DK1313" t="s">
        <v>3</v>
      </c>
      <c r="DL1313" t="s">
        <v>3</v>
      </c>
      <c r="DM1313" t="s">
        <v>3</v>
      </c>
      <c r="DN1313">
        <v>0</v>
      </c>
      <c r="DO1313">
        <v>0</v>
      </c>
      <c r="DP1313">
        <v>1</v>
      </c>
      <c r="DQ1313">
        <v>1</v>
      </c>
      <c r="DU1313">
        <v>1005</v>
      </c>
      <c r="DV1313" t="s">
        <v>52</v>
      </c>
      <c r="DW1313" t="s">
        <v>52</v>
      </c>
      <c r="DX1313">
        <v>1</v>
      </c>
      <c r="DZ1313" t="s">
        <v>3</v>
      </c>
      <c r="EA1313" t="s">
        <v>3</v>
      </c>
      <c r="EB1313" t="s">
        <v>3</v>
      </c>
      <c r="EC1313" t="s">
        <v>3</v>
      </c>
      <c r="EE1313">
        <v>50757674</v>
      </c>
      <c r="EF1313">
        <v>8</v>
      </c>
      <c r="EG1313" t="s">
        <v>46</v>
      </c>
      <c r="EH1313">
        <v>0</v>
      </c>
      <c r="EI1313" t="s">
        <v>3</v>
      </c>
      <c r="EJ1313">
        <v>1</v>
      </c>
      <c r="EK1313">
        <v>500001</v>
      </c>
      <c r="EL1313" t="s">
        <v>47</v>
      </c>
      <c r="EM1313" t="s">
        <v>48</v>
      </c>
      <c r="EO1313" t="s">
        <v>3</v>
      </c>
      <c r="EQ1313">
        <v>0</v>
      </c>
      <c r="ER1313">
        <v>22.5</v>
      </c>
      <c r="ES1313">
        <v>22.5</v>
      </c>
      <c r="ET1313">
        <v>0</v>
      </c>
      <c r="EU1313">
        <v>0</v>
      </c>
      <c r="EV1313">
        <v>0</v>
      </c>
      <c r="EW1313">
        <v>0</v>
      </c>
      <c r="EX1313">
        <v>0</v>
      </c>
      <c r="FQ1313">
        <v>0</v>
      </c>
      <c r="FR1313">
        <f t="shared" si="1148"/>
        <v>0</v>
      </c>
      <c r="FS1313">
        <v>0</v>
      </c>
      <c r="FX1313">
        <v>0</v>
      </c>
      <c r="FY1313">
        <v>0</v>
      </c>
      <c r="GA1313" t="s">
        <v>3</v>
      </c>
      <c r="GD1313">
        <v>1</v>
      </c>
      <c r="GF1313">
        <v>2022782512</v>
      </c>
      <c r="GG1313">
        <v>2</v>
      </c>
      <c r="GH1313">
        <v>1</v>
      </c>
      <c r="GI1313">
        <v>4</v>
      </c>
      <c r="GJ1313">
        <v>0</v>
      </c>
      <c r="GK1313">
        <v>0</v>
      </c>
      <c r="GL1313">
        <f t="shared" si="1149"/>
        <v>0</v>
      </c>
      <c r="GM1313">
        <f t="shared" si="1150"/>
        <v>180.38</v>
      </c>
      <c r="GN1313">
        <f t="shared" si="1151"/>
        <v>180.38</v>
      </c>
      <c r="GO1313">
        <f t="shared" si="1152"/>
        <v>0</v>
      </c>
      <c r="GP1313">
        <f t="shared" si="1153"/>
        <v>0</v>
      </c>
      <c r="GR1313">
        <v>0</v>
      </c>
      <c r="GS1313">
        <v>3</v>
      </c>
      <c r="GT1313">
        <v>0</v>
      </c>
      <c r="GU1313" t="s">
        <v>3</v>
      </c>
      <c r="GV1313">
        <f t="shared" si="1154"/>
        <v>0</v>
      </c>
      <c r="GW1313">
        <v>1</v>
      </c>
      <c r="GX1313">
        <f t="shared" si="1155"/>
        <v>0</v>
      </c>
      <c r="HA1313">
        <v>0</v>
      </c>
      <c r="HB1313">
        <v>0</v>
      </c>
      <c r="HC1313">
        <f t="shared" si="1156"/>
        <v>0</v>
      </c>
      <c r="HE1313" t="s">
        <v>3</v>
      </c>
      <c r="HF1313" t="s">
        <v>3</v>
      </c>
      <c r="HM1313" t="s">
        <v>3</v>
      </c>
      <c r="HN1313" t="s">
        <v>3</v>
      </c>
      <c r="HO1313" t="s">
        <v>3</v>
      </c>
      <c r="HP1313" t="s">
        <v>3</v>
      </c>
      <c r="HQ1313" t="s">
        <v>3</v>
      </c>
      <c r="IK1313">
        <v>0</v>
      </c>
    </row>
    <row r="1314" spans="1:245" x14ac:dyDescent="0.2">
      <c r="A1314">
        <v>18</v>
      </c>
      <c r="B1314">
        <v>1</v>
      </c>
      <c r="C1314">
        <v>1724</v>
      </c>
      <c r="E1314" t="s">
        <v>749</v>
      </c>
      <c r="F1314" t="s">
        <v>122</v>
      </c>
      <c r="G1314" t="s">
        <v>123</v>
      </c>
      <c r="H1314" t="e">
        <f>'1.Ведомость'!#REF!</f>
        <v>#REF!</v>
      </c>
      <c r="I1314">
        <f>I1312*J1314</f>
        <v>-0.12</v>
      </c>
      <c r="J1314">
        <v>-1.5</v>
      </c>
      <c r="K1314">
        <v>-1.5</v>
      </c>
      <c r="O1314">
        <f t="shared" si="1126"/>
        <v>-71.69</v>
      </c>
      <c r="P1314">
        <f t="shared" si="1127"/>
        <v>-71.69</v>
      </c>
      <c r="Q1314">
        <f t="shared" si="1128"/>
        <v>0</v>
      </c>
      <c r="R1314">
        <f t="shared" si="1129"/>
        <v>0</v>
      </c>
      <c r="S1314">
        <f t="shared" si="1130"/>
        <v>0</v>
      </c>
      <c r="T1314">
        <f t="shared" si="1131"/>
        <v>0</v>
      </c>
      <c r="U1314">
        <f t="shared" si="1132"/>
        <v>0</v>
      </c>
      <c r="V1314">
        <f t="shared" si="1133"/>
        <v>0</v>
      </c>
      <c r="W1314">
        <f t="shared" si="1134"/>
        <v>0</v>
      </c>
      <c r="X1314">
        <f t="shared" si="1135"/>
        <v>0</v>
      </c>
      <c r="Y1314">
        <f t="shared" si="1136"/>
        <v>0</v>
      </c>
      <c r="AA1314">
        <v>51651743</v>
      </c>
      <c r="AB1314">
        <f t="shared" si="1137"/>
        <v>65.58</v>
      </c>
      <c r="AC1314">
        <f t="shared" si="1138"/>
        <v>65.58</v>
      </c>
      <c r="AD1314">
        <f t="shared" si="1163"/>
        <v>0</v>
      </c>
      <c r="AE1314">
        <f t="shared" si="1164"/>
        <v>0</v>
      </c>
      <c r="AF1314">
        <f t="shared" si="1165"/>
        <v>0</v>
      </c>
      <c r="AG1314">
        <f t="shared" si="1139"/>
        <v>0</v>
      </c>
      <c r="AH1314">
        <f t="shared" si="1166"/>
        <v>0</v>
      </c>
      <c r="AI1314">
        <f t="shared" si="1167"/>
        <v>0</v>
      </c>
      <c r="AJ1314">
        <f t="shared" si="1140"/>
        <v>0</v>
      </c>
      <c r="AK1314">
        <v>65.58</v>
      </c>
      <c r="AL1314">
        <v>65.58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1</v>
      </c>
      <c r="AW1314">
        <v>1</v>
      </c>
      <c r="AZ1314">
        <v>1</v>
      </c>
      <c r="BA1314">
        <v>1</v>
      </c>
      <c r="BB1314">
        <v>1</v>
      </c>
      <c r="BC1314">
        <v>9.11</v>
      </c>
      <c r="BD1314" t="s">
        <v>3</v>
      </c>
      <c r="BE1314" t="s">
        <v>3</v>
      </c>
      <c r="BF1314" t="s">
        <v>3</v>
      </c>
      <c r="BG1314" t="s">
        <v>3</v>
      </c>
      <c r="BH1314">
        <v>3</v>
      </c>
      <c r="BI1314">
        <v>1</v>
      </c>
      <c r="BJ1314" t="s">
        <v>125</v>
      </c>
      <c r="BM1314">
        <v>500001</v>
      </c>
      <c r="BN1314">
        <v>0</v>
      </c>
      <c r="BO1314" t="s">
        <v>3</v>
      </c>
      <c r="BP1314">
        <v>0</v>
      </c>
      <c r="BQ1314">
        <v>8</v>
      </c>
      <c r="BR1314">
        <v>1</v>
      </c>
      <c r="BS1314">
        <v>1</v>
      </c>
      <c r="BT1314">
        <v>1</v>
      </c>
      <c r="BU1314">
        <v>1</v>
      </c>
      <c r="BV1314">
        <v>1</v>
      </c>
      <c r="BW1314">
        <v>1</v>
      </c>
      <c r="BX1314">
        <v>1</v>
      </c>
      <c r="BY1314" t="s">
        <v>3</v>
      </c>
      <c r="BZ1314">
        <v>0</v>
      </c>
      <c r="CA1314">
        <v>0</v>
      </c>
      <c r="CB1314" t="s">
        <v>3</v>
      </c>
      <c r="CE1314">
        <v>0</v>
      </c>
      <c r="CF1314">
        <v>0</v>
      </c>
      <c r="CG1314">
        <v>0</v>
      </c>
      <c r="CM1314">
        <v>0</v>
      </c>
      <c r="CN1314" t="s">
        <v>3</v>
      </c>
      <c r="CO1314">
        <v>0</v>
      </c>
      <c r="CP1314">
        <f t="shared" si="1141"/>
        <v>-71.69</v>
      </c>
      <c r="CQ1314">
        <f t="shared" si="1161"/>
        <v>597.43379999999991</v>
      </c>
      <c r="CR1314">
        <f t="shared" si="1162"/>
        <v>0</v>
      </c>
      <c r="CS1314">
        <f t="shared" si="1142"/>
        <v>0</v>
      </c>
      <c r="CT1314">
        <f t="shared" si="1143"/>
        <v>0</v>
      </c>
      <c r="CU1314">
        <f t="shared" si="1144"/>
        <v>0</v>
      </c>
      <c r="CV1314">
        <f t="shared" si="1145"/>
        <v>0</v>
      </c>
      <c r="CW1314">
        <f t="shared" si="1146"/>
        <v>0</v>
      </c>
      <c r="CX1314">
        <f t="shared" si="1147"/>
        <v>0</v>
      </c>
      <c r="CY1314">
        <f t="shared" si="1157"/>
        <v>0</v>
      </c>
      <c r="CZ1314">
        <f t="shared" si="1158"/>
        <v>0</v>
      </c>
      <c r="DC1314" t="s">
        <v>3</v>
      </c>
      <c r="DD1314" t="s">
        <v>3</v>
      </c>
      <c r="DE1314" t="s">
        <v>3</v>
      </c>
      <c r="DF1314" t="s">
        <v>3</v>
      </c>
      <c r="DG1314" t="s">
        <v>3</v>
      </c>
      <c r="DH1314" t="s">
        <v>3</v>
      </c>
      <c r="DI1314" t="s">
        <v>3</v>
      </c>
      <c r="DJ1314" t="s">
        <v>3</v>
      </c>
      <c r="DK1314" t="s">
        <v>3</v>
      </c>
      <c r="DL1314" t="s">
        <v>3</v>
      </c>
      <c r="DM1314" t="s">
        <v>3</v>
      </c>
      <c r="DN1314">
        <v>0</v>
      </c>
      <c r="DO1314">
        <v>0</v>
      </c>
      <c r="DP1314">
        <v>1</v>
      </c>
      <c r="DQ1314">
        <v>1</v>
      </c>
      <c r="DU1314">
        <v>1002</v>
      </c>
      <c r="DV1314" t="s">
        <v>124</v>
      </c>
      <c r="DW1314" t="s">
        <v>124</v>
      </c>
      <c r="DX1314">
        <v>1</v>
      </c>
      <c r="DZ1314" t="s">
        <v>3</v>
      </c>
      <c r="EA1314" t="s">
        <v>3</v>
      </c>
      <c r="EB1314" t="s">
        <v>3</v>
      </c>
      <c r="EC1314" t="s">
        <v>3</v>
      </c>
      <c r="EE1314">
        <v>50757674</v>
      </c>
      <c r="EF1314">
        <v>8</v>
      </c>
      <c r="EG1314" t="s">
        <v>46</v>
      </c>
      <c r="EH1314">
        <v>0</v>
      </c>
      <c r="EI1314" t="s">
        <v>3</v>
      </c>
      <c r="EJ1314">
        <v>1</v>
      </c>
      <c r="EK1314">
        <v>500001</v>
      </c>
      <c r="EL1314" t="s">
        <v>47</v>
      </c>
      <c r="EM1314" t="s">
        <v>48</v>
      </c>
      <c r="EO1314" t="s">
        <v>3</v>
      </c>
      <c r="EQ1314">
        <v>32768</v>
      </c>
      <c r="ER1314">
        <v>65.58</v>
      </c>
      <c r="ES1314">
        <v>65.58</v>
      </c>
      <c r="ET1314">
        <v>0</v>
      </c>
      <c r="EU1314">
        <v>0</v>
      </c>
      <c r="EV1314">
        <v>0</v>
      </c>
      <c r="EW1314">
        <v>0</v>
      </c>
      <c r="EX1314">
        <v>0</v>
      </c>
      <c r="FQ1314">
        <v>0</v>
      </c>
      <c r="FR1314">
        <f t="shared" si="1148"/>
        <v>0</v>
      </c>
      <c r="FS1314">
        <v>0</v>
      </c>
      <c r="FX1314">
        <v>0</v>
      </c>
      <c r="FY1314">
        <v>0</v>
      </c>
      <c r="GA1314" t="s">
        <v>3</v>
      </c>
      <c r="GD1314">
        <v>1</v>
      </c>
      <c r="GF1314">
        <v>-1609399419</v>
      </c>
      <c r="GG1314">
        <v>2</v>
      </c>
      <c r="GH1314">
        <v>1</v>
      </c>
      <c r="GI1314">
        <v>4</v>
      </c>
      <c r="GJ1314">
        <v>0</v>
      </c>
      <c r="GK1314">
        <v>0</v>
      </c>
      <c r="GL1314">
        <f t="shared" si="1149"/>
        <v>0</v>
      </c>
      <c r="GM1314">
        <f t="shared" si="1150"/>
        <v>-71.69</v>
      </c>
      <c r="GN1314">
        <f t="shared" si="1151"/>
        <v>-71.69</v>
      </c>
      <c r="GO1314">
        <f t="shared" si="1152"/>
        <v>0</v>
      </c>
      <c r="GP1314">
        <f t="shared" si="1153"/>
        <v>0</v>
      </c>
      <c r="GR1314">
        <v>0</v>
      </c>
      <c r="GS1314">
        <v>3</v>
      </c>
      <c r="GT1314">
        <v>0</v>
      </c>
      <c r="GU1314" t="s">
        <v>3</v>
      </c>
      <c r="GV1314">
        <f t="shared" si="1154"/>
        <v>0</v>
      </c>
      <c r="GW1314">
        <v>1</v>
      </c>
      <c r="GX1314">
        <f t="shared" si="1155"/>
        <v>0</v>
      </c>
      <c r="HA1314">
        <v>0</v>
      </c>
      <c r="HB1314">
        <v>0</v>
      </c>
      <c r="HC1314">
        <f t="shared" si="1156"/>
        <v>0</v>
      </c>
      <c r="HE1314" t="s">
        <v>3</v>
      </c>
      <c r="HF1314" t="s">
        <v>3</v>
      </c>
      <c r="HM1314" t="s">
        <v>3</v>
      </c>
      <c r="HN1314" t="s">
        <v>3</v>
      </c>
      <c r="HO1314" t="s">
        <v>3</v>
      </c>
      <c r="HP1314" t="s">
        <v>3</v>
      </c>
      <c r="HQ1314" t="s">
        <v>3</v>
      </c>
      <c r="IK1314">
        <v>0</v>
      </c>
    </row>
    <row r="1315" spans="1:245" x14ac:dyDescent="0.2">
      <c r="A1315">
        <v>18</v>
      </c>
      <c r="B1315">
        <v>1</v>
      </c>
      <c r="C1315">
        <v>1725</v>
      </c>
      <c r="E1315" t="s">
        <v>750</v>
      </c>
      <c r="F1315" t="s">
        <v>127</v>
      </c>
      <c r="G1315" t="s">
        <v>128</v>
      </c>
      <c r="H1315" t="e">
        <f>'1.Ведомость'!#REF!</f>
        <v>#REF!</v>
      </c>
      <c r="I1315">
        <f>I1312*J1315</f>
        <v>-4.5599999999999998E-3</v>
      </c>
      <c r="J1315">
        <v>-5.6999999999999995E-2</v>
      </c>
      <c r="K1315">
        <v>-5.7000000000000002E-2</v>
      </c>
      <c r="O1315">
        <f t="shared" si="1126"/>
        <v>-8.33</v>
      </c>
      <c r="P1315">
        <f t="shared" si="1127"/>
        <v>-8.33</v>
      </c>
      <c r="Q1315">
        <f t="shared" si="1128"/>
        <v>0</v>
      </c>
      <c r="R1315">
        <f t="shared" si="1129"/>
        <v>0</v>
      </c>
      <c r="S1315">
        <f t="shared" si="1130"/>
        <v>0</v>
      </c>
      <c r="T1315">
        <f t="shared" si="1131"/>
        <v>0</v>
      </c>
      <c r="U1315">
        <f t="shared" si="1132"/>
        <v>0</v>
      </c>
      <c r="V1315">
        <f t="shared" si="1133"/>
        <v>0</v>
      </c>
      <c r="W1315">
        <f t="shared" si="1134"/>
        <v>0</v>
      </c>
      <c r="X1315">
        <f t="shared" si="1135"/>
        <v>0</v>
      </c>
      <c r="Y1315">
        <f t="shared" si="1136"/>
        <v>0</v>
      </c>
      <c r="AA1315">
        <v>51651743</v>
      </c>
      <c r="AB1315">
        <f t="shared" si="1137"/>
        <v>200.58</v>
      </c>
      <c r="AC1315">
        <f t="shared" si="1138"/>
        <v>200.58</v>
      </c>
      <c r="AD1315">
        <f t="shared" si="1163"/>
        <v>0</v>
      </c>
      <c r="AE1315">
        <f t="shared" si="1164"/>
        <v>0</v>
      </c>
      <c r="AF1315">
        <f t="shared" si="1165"/>
        <v>0</v>
      </c>
      <c r="AG1315">
        <f t="shared" si="1139"/>
        <v>0</v>
      </c>
      <c r="AH1315">
        <f t="shared" si="1166"/>
        <v>0</v>
      </c>
      <c r="AI1315">
        <f t="shared" si="1167"/>
        <v>0</v>
      </c>
      <c r="AJ1315">
        <f t="shared" si="1140"/>
        <v>0</v>
      </c>
      <c r="AK1315">
        <v>200.58</v>
      </c>
      <c r="AL1315">
        <v>200.58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1</v>
      </c>
      <c r="AW1315">
        <v>1</v>
      </c>
      <c r="AZ1315">
        <v>1</v>
      </c>
      <c r="BA1315">
        <v>1</v>
      </c>
      <c r="BB1315">
        <v>1</v>
      </c>
      <c r="BC1315">
        <v>9.11</v>
      </c>
      <c r="BD1315" t="s">
        <v>3</v>
      </c>
      <c r="BE1315" t="s">
        <v>3</v>
      </c>
      <c r="BF1315" t="s">
        <v>3</v>
      </c>
      <c r="BG1315" t="s">
        <v>3</v>
      </c>
      <c r="BH1315">
        <v>3</v>
      </c>
      <c r="BI1315">
        <v>1</v>
      </c>
      <c r="BJ1315" t="s">
        <v>129</v>
      </c>
      <c r="BM1315">
        <v>500001</v>
      </c>
      <c r="BN1315">
        <v>0</v>
      </c>
      <c r="BO1315" t="s">
        <v>3</v>
      </c>
      <c r="BP1315">
        <v>0</v>
      </c>
      <c r="BQ1315">
        <v>8</v>
      </c>
      <c r="BR1315">
        <v>1</v>
      </c>
      <c r="BS1315">
        <v>1</v>
      </c>
      <c r="BT1315">
        <v>1</v>
      </c>
      <c r="BU1315">
        <v>1</v>
      </c>
      <c r="BV1315">
        <v>1</v>
      </c>
      <c r="BW1315">
        <v>1</v>
      </c>
      <c r="BX1315">
        <v>1</v>
      </c>
      <c r="BY1315" t="s">
        <v>3</v>
      </c>
      <c r="BZ1315">
        <v>0</v>
      </c>
      <c r="CA1315">
        <v>0</v>
      </c>
      <c r="CB1315" t="s">
        <v>3</v>
      </c>
      <c r="CE1315">
        <v>0</v>
      </c>
      <c r="CF1315">
        <v>0</v>
      </c>
      <c r="CG1315">
        <v>0</v>
      </c>
      <c r="CM1315">
        <v>0</v>
      </c>
      <c r="CN1315" t="s">
        <v>3</v>
      </c>
      <c r="CO1315">
        <v>0</v>
      </c>
      <c r="CP1315">
        <f t="shared" si="1141"/>
        <v>-8.33</v>
      </c>
      <c r="CQ1315">
        <f t="shared" si="1161"/>
        <v>1827.2837999999999</v>
      </c>
      <c r="CR1315">
        <f t="shared" si="1162"/>
        <v>0</v>
      </c>
      <c r="CS1315">
        <f t="shared" si="1142"/>
        <v>0</v>
      </c>
      <c r="CT1315">
        <f t="shared" si="1143"/>
        <v>0</v>
      </c>
      <c r="CU1315">
        <f t="shared" si="1144"/>
        <v>0</v>
      </c>
      <c r="CV1315">
        <f t="shared" si="1145"/>
        <v>0</v>
      </c>
      <c r="CW1315">
        <f t="shared" si="1146"/>
        <v>0</v>
      </c>
      <c r="CX1315">
        <f t="shared" si="1147"/>
        <v>0</v>
      </c>
      <c r="CY1315">
        <f t="shared" si="1157"/>
        <v>0</v>
      </c>
      <c r="CZ1315">
        <f t="shared" si="1158"/>
        <v>0</v>
      </c>
      <c r="DC1315" t="s">
        <v>3</v>
      </c>
      <c r="DD1315" t="s">
        <v>3</v>
      </c>
      <c r="DE1315" t="s">
        <v>3</v>
      </c>
      <c r="DF1315" t="s">
        <v>3</v>
      </c>
      <c r="DG1315" t="s">
        <v>3</v>
      </c>
      <c r="DH1315" t="s">
        <v>3</v>
      </c>
      <c r="DI1315" t="s">
        <v>3</v>
      </c>
      <c r="DJ1315" t="s">
        <v>3</v>
      </c>
      <c r="DK1315" t="s">
        <v>3</v>
      </c>
      <c r="DL1315" t="s">
        <v>3</v>
      </c>
      <c r="DM1315" t="s">
        <v>3</v>
      </c>
      <c r="DN1315">
        <v>0</v>
      </c>
      <c r="DO1315">
        <v>0</v>
      </c>
      <c r="DP1315">
        <v>1</v>
      </c>
      <c r="DQ1315">
        <v>1</v>
      </c>
      <c r="DU1315">
        <v>1002</v>
      </c>
      <c r="DV1315" t="s">
        <v>124</v>
      </c>
      <c r="DW1315" t="s">
        <v>124</v>
      </c>
      <c r="DX1315">
        <v>1</v>
      </c>
      <c r="DZ1315" t="s">
        <v>3</v>
      </c>
      <c r="EA1315" t="s">
        <v>3</v>
      </c>
      <c r="EB1315" t="s">
        <v>3</v>
      </c>
      <c r="EC1315" t="s">
        <v>3</v>
      </c>
      <c r="EE1315">
        <v>50757674</v>
      </c>
      <c r="EF1315">
        <v>8</v>
      </c>
      <c r="EG1315" t="s">
        <v>46</v>
      </c>
      <c r="EH1315">
        <v>0</v>
      </c>
      <c r="EI1315" t="s">
        <v>3</v>
      </c>
      <c r="EJ1315">
        <v>1</v>
      </c>
      <c r="EK1315">
        <v>500001</v>
      </c>
      <c r="EL1315" t="s">
        <v>47</v>
      </c>
      <c r="EM1315" t="s">
        <v>48</v>
      </c>
      <c r="EO1315" t="s">
        <v>3</v>
      </c>
      <c r="EQ1315">
        <v>32768</v>
      </c>
      <c r="ER1315">
        <v>200.58</v>
      </c>
      <c r="ES1315">
        <v>200.58</v>
      </c>
      <c r="ET1315">
        <v>0</v>
      </c>
      <c r="EU1315">
        <v>0</v>
      </c>
      <c r="EV1315">
        <v>0</v>
      </c>
      <c r="EW1315">
        <v>0</v>
      </c>
      <c r="EX1315">
        <v>0</v>
      </c>
      <c r="FQ1315">
        <v>0</v>
      </c>
      <c r="FR1315">
        <f t="shared" si="1148"/>
        <v>0</v>
      </c>
      <c r="FS1315">
        <v>0</v>
      </c>
      <c r="FX1315">
        <v>0</v>
      </c>
      <c r="FY1315">
        <v>0</v>
      </c>
      <c r="GA1315" t="s">
        <v>3</v>
      </c>
      <c r="GD1315">
        <v>1</v>
      </c>
      <c r="GF1315">
        <v>1828367933</v>
      </c>
      <c r="GG1315">
        <v>2</v>
      </c>
      <c r="GH1315">
        <v>1</v>
      </c>
      <c r="GI1315">
        <v>4</v>
      </c>
      <c r="GJ1315">
        <v>0</v>
      </c>
      <c r="GK1315">
        <v>0</v>
      </c>
      <c r="GL1315">
        <f t="shared" si="1149"/>
        <v>0</v>
      </c>
      <c r="GM1315">
        <f t="shared" si="1150"/>
        <v>-8.33</v>
      </c>
      <c r="GN1315">
        <f t="shared" si="1151"/>
        <v>-8.33</v>
      </c>
      <c r="GO1315">
        <f t="shared" si="1152"/>
        <v>0</v>
      </c>
      <c r="GP1315">
        <f t="shared" si="1153"/>
        <v>0</v>
      </c>
      <c r="GR1315">
        <v>0</v>
      </c>
      <c r="GS1315">
        <v>3</v>
      </c>
      <c r="GT1315">
        <v>0</v>
      </c>
      <c r="GU1315" t="s">
        <v>3</v>
      </c>
      <c r="GV1315">
        <f t="shared" si="1154"/>
        <v>0</v>
      </c>
      <c r="GW1315">
        <v>1</v>
      </c>
      <c r="GX1315">
        <f t="shared" si="1155"/>
        <v>0</v>
      </c>
      <c r="HA1315">
        <v>0</v>
      </c>
      <c r="HB1315">
        <v>0</v>
      </c>
      <c r="HC1315">
        <f t="shared" si="1156"/>
        <v>0</v>
      </c>
      <c r="HE1315" t="s">
        <v>3</v>
      </c>
      <c r="HF1315" t="s">
        <v>3</v>
      </c>
      <c r="HM1315" t="s">
        <v>3</v>
      </c>
      <c r="HN1315" t="s">
        <v>3</v>
      </c>
      <c r="HO1315" t="s">
        <v>3</v>
      </c>
      <c r="HP1315" t="s">
        <v>3</v>
      </c>
      <c r="HQ1315" t="s">
        <v>3</v>
      </c>
      <c r="IK1315">
        <v>0</v>
      </c>
    </row>
    <row r="1317" spans="1:245" x14ac:dyDescent="0.2">
      <c r="A1317" s="2">
        <v>51</v>
      </c>
      <c r="B1317" s="2">
        <f>B1291</f>
        <v>1</v>
      </c>
      <c r="C1317" s="2">
        <f>A1291</f>
        <v>4</v>
      </c>
      <c r="D1317" s="2">
        <f>ROW(A1291)</f>
        <v>1291</v>
      </c>
      <c r="E1317" s="2"/>
      <c r="F1317" s="2" t="str">
        <f>IF(F1291&lt;&gt;"",F1291,"")</f>
        <v/>
      </c>
      <c r="G1317" s="2" t="str">
        <f>IF(G1291&lt;&gt;"",G1291,"")</f>
        <v>Система ВЕ23 (В29)</v>
      </c>
      <c r="H1317" s="2">
        <v>0</v>
      </c>
      <c r="I1317" s="2"/>
      <c r="J1317" s="2"/>
      <c r="K1317" s="2"/>
      <c r="L1317" s="2"/>
      <c r="M1317" s="2"/>
      <c r="N1317" s="2"/>
      <c r="O1317" s="2">
        <f t="shared" ref="O1317:T1317" si="1168">ROUND(AB1317,2)</f>
        <v>207547.63</v>
      </c>
      <c r="P1317" s="2">
        <f t="shared" si="1168"/>
        <v>154604.31</v>
      </c>
      <c r="Q1317" s="2">
        <f t="shared" si="1168"/>
        <v>3880.93</v>
      </c>
      <c r="R1317" s="2">
        <f t="shared" si="1168"/>
        <v>1503.61</v>
      </c>
      <c r="S1317" s="2">
        <f t="shared" si="1168"/>
        <v>49062.39</v>
      </c>
      <c r="T1317" s="2">
        <f t="shared" si="1168"/>
        <v>0</v>
      </c>
      <c r="U1317" s="2">
        <f>AH1317</f>
        <v>162.77764000000002</v>
      </c>
      <c r="V1317" s="2">
        <f>AI1317</f>
        <v>3.8195755999999998</v>
      </c>
      <c r="W1317" s="2">
        <f>ROUND(AJ1317,2)</f>
        <v>0</v>
      </c>
      <c r="X1317" s="2">
        <f>ROUND(AK1317,2)</f>
        <v>58262.6</v>
      </c>
      <c r="Y1317" s="2">
        <f>ROUND(AL1317,2)</f>
        <v>34337.589999999997</v>
      </c>
      <c r="Z1317" s="2"/>
      <c r="AA1317" s="2"/>
      <c r="AB1317" s="2">
        <f>ROUND(SUMIF(AA1295:AA1315,"=51651743",O1295:O1315),2)</f>
        <v>207547.63</v>
      </c>
      <c r="AC1317" s="2">
        <f>ROUND(SUMIF(AA1295:AA1315,"=51651743",P1295:P1315),2)</f>
        <v>154604.31</v>
      </c>
      <c r="AD1317" s="2">
        <f>ROUND(SUMIF(AA1295:AA1315,"=51651743",Q1295:Q1315),2)</f>
        <v>3880.93</v>
      </c>
      <c r="AE1317" s="2">
        <f>ROUND(SUMIF(AA1295:AA1315,"=51651743",R1295:R1315),2)</f>
        <v>1503.61</v>
      </c>
      <c r="AF1317" s="2">
        <f>ROUND(SUMIF(AA1295:AA1315,"=51651743",S1295:S1315),2)</f>
        <v>49062.39</v>
      </c>
      <c r="AG1317" s="2">
        <f>ROUND(SUMIF(AA1295:AA1315,"=51651743",T1295:T1315),2)</f>
        <v>0</v>
      </c>
      <c r="AH1317" s="2">
        <f>SUMIF(AA1295:AA1315,"=51651743",U1295:U1315)</f>
        <v>162.77764000000002</v>
      </c>
      <c r="AI1317" s="2">
        <f>SUMIF(AA1295:AA1315,"=51651743",V1295:V1315)</f>
        <v>3.8195755999999998</v>
      </c>
      <c r="AJ1317" s="2">
        <f>ROUND(SUMIF(AA1295:AA1315,"=51651743",W1295:W1315),2)</f>
        <v>0</v>
      </c>
      <c r="AK1317" s="2">
        <f>ROUND(SUMIF(AA1295:AA1315,"=51651743",X1295:X1315),2)</f>
        <v>58262.6</v>
      </c>
      <c r="AL1317" s="2">
        <f>ROUND(SUMIF(AA1295:AA1315,"=51651743",Y1295:Y1315),2)</f>
        <v>34337.589999999997</v>
      </c>
      <c r="AM1317" s="2"/>
      <c r="AN1317" s="2"/>
      <c r="AO1317" s="2">
        <f t="shared" ref="AO1317:BD1317" si="1169">ROUND(BX1317,2)</f>
        <v>0</v>
      </c>
      <c r="AP1317" s="2">
        <f t="shared" si="1169"/>
        <v>1304.22</v>
      </c>
      <c r="AQ1317" s="2">
        <f t="shared" si="1169"/>
        <v>0</v>
      </c>
      <c r="AR1317" s="2">
        <f t="shared" si="1169"/>
        <v>300147.82</v>
      </c>
      <c r="AS1317" s="2">
        <f t="shared" si="1169"/>
        <v>298843.59999999998</v>
      </c>
      <c r="AT1317" s="2">
        <f t="shared" si="1169"/>
        <v>0</v>
      </c>
      <c r="AU1317" s="2">
        <f t="shared" si="1169"/>
        <v>0</v>
      </c>
      <c r="AV1317" s="2">
        <f t="shared" si="1169"/>
        <v>154604.31</v>
      </c>
      <c r="AW1317" s="2">
        <f t="shared" si="1169"/>
        <v>153300.09</v>
      </c>
      <c r="AX1317" s="2">
        <f t="shared" si="1169"/>
        <v>0</v>
      </c>
      <c r="AY1317" s="2">
        <f t="shared" si="1169"/>
        <v>153300.09</v>
      </c>
      <c r="AZ1317" s="2">
        <f t="shared" si="1169"/>
        <v>1304.22</v>
      </c>
      <c r="BA1317" s="2">
        <f t="shared" si="1169"/>
        <v>0</v>
      </c>
      <c r="BB1317" s="2">
        <f t="shared" si="1169"/>
        <v>0</v>
      </c>
      <c r="BC1317" s="2">
        <f t="shared" si="1169"/>
        <v>0</v>
      </c>
      <c r="BD1317" s="2">
        <f t="shared" si="1169"/>
        <v>0</v>
      </c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>
        <f>ROUND(SUMIF(AA1295:AA1315,"=51651743",FQ1295:FQ1315),2)</f>
        <v>0</v>
      </c>
      <c r="BY1317" s="2">
        <f>ROUND(SUMIF(AA1295:AA1315,"=51651743",FR1295:FR1315),2)</f>
        <v>1304.22</v>
      </c>
      <c r="BZ1317" s="2">
        <f>ROUND(SUMIF(AA1295:AA1315,"=51651743",GL1295:GL1315),2)</f>
        <v>0</v>
      </c>
      <c r="CA1317" s="2">
        <f>ROUND(SUMIF(AA1295:AA1315,"=51651743",GM1295:GM1315),2)</f>
        <v>300147.82</v>
      </c>
      <c r="CB1317" s="2">
        <f>ROUND(SUMIF(AA1295:AA1315,"=51651743",GN1295:GN1315),2)</f>
        <v>298843.59999999998</v>
      </c>
      <c r="CC1317" s="2">
        <f>ROUND(SUMIF(AA1295:AA1315,"=51651743",GO1295:GO1315),2)</f>
        <v>0</v>
      </c>
      <c r="CD1317" s="2">
        <f>ROUND(SUMIF(AA1295:AA1315,"=51651743",GP1295:GP1315),2)</f>
        <v>0</v>
      </c>
      <c r="CE1317" s="2">
        <f>AC1317-BX1317</f>
        <v>154604.31</v>
      </c>
      <c r="CF1317" s="2">
        <f>AC1317-BY1317</f>
        <v>153300.09</v>
      </c>
      <c r="CG1317" s="2">
        <f>BX1317-BZ1317</f>
        <v>0</v>
      </c>
      <c r="CH1317" s="2">
        <f>AC1317-BX1317-BY1317+BZ1317</f>
        <v>153300.09</v>
      </c>
      <c r="CI1317" s="2">
        <f>BY1317-BZ1317</f>
        <v>1304.22</v>
      </c>
      <c r="CJ1317" s="2">
        <f>ROUND(SUMIF(AA1295:AA1315,"=51651743",GX1295:GX1315),2)</f>
        <v>0</v>
      </c>
      <c r="CK1317" s="2">
        <f>ROUND(SUMIF(AA1295:AA1315,"=51651743",GY1295:GY1315),2)</f>
        <v>0</v>
      </c>
      <c r="CL1317" s="2">
        <f>ROUND(SUMIF(AA1295:AA1315,"=51651743",GZ1295:GZ1315),2)</f>
        <v>0</v>
      </c>
      <c r="CM1317" s="2">
        <f>ROUND(SUMIF(AA1295:AA1315,"=51651743",HD1295:HD1315),2)</f>
        <v>0</v>
      </c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>
        <v>0</v>
      </c>
    </row>
    <row r="1319" spans="1:245" x14ac:dyDescent="0.2">
      <c r="A1319" s="4">
        <v>50</v>
      </c>
      <c r="B1319" s="4">
        <v>0</v>
      </c>
      <c r="C1319" s="4">
        <v>0</v>
      </c>
      <c r="D1319" s="4">
        <v>1</v>
      </c>
      <c r="E1319" s="4">
        <v>201</v>
      </c>
      <c r="F1319" s="4">
        <f>ROUND(Source!O1317,O1319)</f>
        <v>207547.63</v>
      </c>
      <c r="G1319" s="4" t="s">
        <v>135</v>
      </c>
      <c r="H1319" s="4" t="s">
        <v>136</v>
      </c>
      <c r="I1319" s="4"/>
      <c r="J1319" s="4"/>
      <c r="K1319" s="4">
        <v>201</v>
      </c>
      <c r="L1319" s="4">
        <v>1</v>
      </c>
      <c r="M1319" s="4">
        <v>3</v>
      </c>
      <c r="N1319" s="4" t="s">
        <v>3</v>
      </c>
      <c r="O1319" s="4">
        <v>2</v>
      </c>
      <c r="P1319" s="4"/>
      <c r="Q1319" s="4"/>
      <c r="R1319" s="4"/>
      <c r="S1319" s="4"/>
      <c r="T1319" s="4"/>
      <c r="U1319" s="4"/>
      <c r="V1319" s="4"/>
      <c r="W1319" s="4">
        <v>206243.40999999997</v>
      </c>
      <c r="X1319" s="4">
        <v>1</v>
      </c>
      <c r="Y1319" s="4">
        <v>206243.40999999997</v>
      </c>
      <c r="Z1319" s="4"/>
      <c r="AA1319" s="4"/>
      <c r="AB1319" s="4"/>
    </row>
    <row r="1320" spans="1:245" x14ac:dyDescent="0.2">
      <c r="A1320" s="4">
        <v>50</v>
      </c>
      <c r="B1320" s="4">
        <v>0</v>
      </c>
      <c r="C1320" s="4">
        <v>0</v>
      </c>
      <c r="D1320" s="4">
        <v>1</v>
      </c>
      <c r="E1320" s="4">
        <v>202</v>
      </c>
      <c r="F1320" s="4">
        <f>ROUND(Source!P1317,O1320)</f>
        <v>154604.31</v>
      </c>
      <c r="G1320" s="4" t="s">
        <v>137</v>
      </c>
      <c r="H1320" s="4" t="s">
        <v>138</v>
      </c>
      <c r="I1320" s="4"/>
      <c r="J1320" s="4"/>
      <c r="K1320" s="4">
        <v>202</v>
      </c>
      <c r="L1320" s="4">
        <v>2</v>
      </c>
      <c r="M1320" s="4">
        <v>3</v>
      </c>
      <c r="N1320" s="4" t="s">
        <v>3</v>
      </c>
      <c r="O1320" s="4">
        <v>2</v>
      </c>
      <c r="P1320" s="4"/>
      <c r="Q1320" s="4"/>
      <c r="R1320" s="4"/>
      <c r="S1320" s="4"/>
      <c r="T1320" s="4"/>
      <c r="U1320" s="4"/>
      <c r="V1320" s="4"/>
      <c r="W1320" s="4">
        <v>154604.31</v>
      </c>
      <c r="X1320" s="4">
        <v>1</v>
      </c>
      <c r="Y1320" s="4">
        <v>154604.31</v>
      </c>
      <c r="Z1320" s="4"/>
      <c r="AA1320" s="4"/>
      <c r="AB1320" s="4"/>
    </row>
    <row r="1321" spans="1:245" x14ac:dyDescent="0.2">
      <c r="A1321" s="4">
        <v>50</v>
      </c>
      <c r="B1321" s="4">
        <v>0</v>
      </c>
      <c r="C1321" s="4">
        <v>0</v>
      </c>
      <c r="D1321" s="4">
        <v>1</v>
      </c>
      <c r="E1321" s="4">
        <v>222</v>
      </c>
      <c r="F1321" s="4">
        <f>ROUND(Source!AO1317,O1321)</f>
        <v>0</v>
      </c>
      <c r="G1321" s="4" t="s">
        <v>139</v>
      </c>
      <c r="H1321" s="4" t="s">
        <v>140</v>
      </c>
      <c r="I1321" s="4"/>
      <c r="J1321" s="4"/>
      <c r="K1321" s="4">
        <v>222</v>
      </c>
      <c r="L1321" s="4">
        <v>3</v>
      </c>
      <c r="M1321" s="4">
        <v>3</v>
      </c>
      <c r="N1321" s="4" t="s">
        <v>3</v>
      </c>
      <c r="O1321" s="4">
        <v>2</v>
      </c>
      <c r="P1321" s="4"/>
      <c r="Q1321" s="4"/>
      <c r="R1321" s="4"/>
      <c r="S1321" s="4"/>
      <c r="T1321" s="4"/>
      <c r="U1321" s="4"/>
      <c r="V1321" s="4"/>
      <c r="W1321" s="4">
        <v>0</v>
      </c>
      <c r="X1321" s="4">
        <v>1</v>
      </c>
      <c r="Y1321" s="4">
        <v>0</v>
      </c>
      <c r="Z1321" s="4"/>
      <c r="AA1321" s="4"/>
      <c r="AB1321" s="4"/>
    </row>
    <row r="1322" spans="1:245" x14ac:dyDescent="0.2">
      <c r="A1322" s="4">
        <v>50</v>
      </c>
      <c r="B1322" s="4">
        <v>0</v>
      </c>
      <c r="C1322" s="4">
        <v>0</v>
      </c>
      <c r="D1322" s="4">
        <v>1</v>
      </c>
      <c r="E1322" s="4">
        <v>225</v>
      </c>
      <c r="F1322" s="4">
        <f>ROUND(Source!AV1317,O1322)</f>
        <v>154604.31</v>
      </c>
      <c r="G1322" s="4" t="s">
        <v>141</v>
      </c>
      <c r="H1322" s="4" t="s">
        <v>142</v>
      </c>
      <c r="I1322" s="4"/>
      <c r="J1322" s="4"/>
      <c r="K1322" s="4">
        <v>225</v>
      </c>
      <c r="L1322" s="4">
        <v>4</v>
      </c>
      <c r="M1322" s="4">
        <v>3</v>
      </c>
      <c r="N1322" s="4" t="s">
        <v>3</v>
      </c>
      <c r="O1322" s="4">
        <v>2</v>
      </c>
      <c r="P1322" s="4"/>
      <c r="Q1322" s="4"/>
      <c r="R1322" s="4"/>
      <c r="S1322" s="4"/>
      <c r="T1322" s="4"/>
      <c r="U1322" s="4"/>
      <c r="V1322" s="4"/>
      <c r="W1322" s="4">
        <v>154604.31</v>
      </c>
      <c r="X1322" s="4">
        <v>1</v>
      </c>
      <c r="Y1322" s="4">
        <v>154604.31</v>
      </c>
      <c r="Z1322" s="4"/>
      <c r="AA1322" s="4"/>
      <c r="AB1322" s="4"/>
    </row>
    <row r="1323" spans="1:245" x14ac:dyDescent="0.2">
      <c r="A1323" s="4">
        <v>50</v>
      </c>
      <c r="B1323" s="4">
        <v>0</v>
      </c>
      <c r="C1323" s="4">
        <v>0</v>
      </c>
      <c r="D1323" s="4">
        <v>1</v>
      </c>
      <c r="E1323" s="4">
        <v>226</v>
      </c>
      <c r="F1323" s="4">
        <f>ROUND(Source!AW1317,O1323)</f>
        <v>153300.09</v>
      </c>
      <c r="G1323" s="4" t="s">
        <v>143</v>
      </c>
      <c r="H1323" s="4" t="s">
        <v>144</v>
      </c>
      <c r="I1323" s="4"/>
      <c r="J1323" s="4"/>
      <c r="K1323" s="4">
        <v>226</v>
      </c>
      <c r="L1323" s="4">
        <v>5</v>
      </c>
      <c r="M1323" s="4">
        <v>3</v>
      </c>
      <c r="N1323" s="4" t="s">
        <v>3</v>
      </c>
      <c r="O1323" s="4">
        <v>2</v>
      </c>
      <c r="P1323" s="4"/>
      <c r="Q1323" s="4"/>
      <c r="R1323" s="4"/>
      <c r="S1323" s="4"/>
      <c r="T1323" s="4"/>
      <c r="U1323" s="4"/>
      <c r="V1323" s="4"/>
      <c r="W1323" s="4">
        <v>153300.09</v>
      </c>
      <c r="X1323" s="4">
        <v>1</v>
      </c>
      <c r="Y1323" s="4">
        <v>153300.09</v>
      </c>
      <c r="Z1323" s="4"/>
      <c r="AA1323" s="4"/>
      <c r="AB1323" s="4"/>
    </row>
    <row r="1324" spans="1:245" x14ac:dyDescent="0.2">
      <c r="A1324" s="4">
        <v>50</v>
      </c>
      <c r="B1324" s="4">
        <v>0</v>
      </c>
      <c r="C1324" s="4">
        <v>0</v>
      </c>
      <c r="D1324" s="4">
        <v>1</v>
      </c>
      <c r="E1324" s="4">
        <v>227</v>
      </c>
      <c r="F1324" s="4">
        <f>ROUND(Source!AX1317,O1324)</f>
        <v>0</v>
      </c>
      <c r="G1324" s="4" t="s">
        <v>145</v>
      </c>
      <c r="H1324" s="4" t="s">
        <v>146</v>
      </c>
      <c r="I1324" s="4"/>
      <c r="J1324" s="4"/>
      <c r="K1324" s="4">
        <v>227</v>
      </c>
      <c r="L1324" s="4">
        <v>6</v>
      </c>
      <c r="M1324" s="4">
        <v>3</v>
      </c>
      <c r="N1324" s="4" t="s">
        <v>3</v>
      </c>
      <c r="O1324" s="4">
        <v>2</v>
      </c>
      <c r="P1324" s="4"/>
      <c r="Q1324" s="4"/>
      <c r="R1324" s="4"/>
      <c r="S1324" s="4"/>
      <c r="T1324" s="4"/>
      <c r="U1324" s="4"/>
      <c r="V1324" s="4"/>
      <c r="W1324" s="4">
        <v>0</v>
      </c>
      <c r="X1324" s="4">
        <v>1</v>
      </c>
      <c r="Y1324" s="4">
        <v>0</v>
      </c>
      <c r="Z1324" s="4"/>
      <c r="AA1324" s="4"/>
      <c r="AB1324" s="4"/>
    </row>
    <row r="1325" spans="1:245" x14ac:dyDescent="0.2">
      <c r="A1325" s="4">
        <v>50</v>
      </c>
      <c r="B1325" s="4">
        <v>0</v>
      </c>
      <c r="C1325" s="4">
        <v>0</v>
      </c>
      <c r="D1325" s="4">
        <v>1</v>
      </c>
      <c r="E1325" s="4">
        <v>228</v>
      </c>
      <c r="F1325" s="4">
        <f>ROUND(Source!AY1317,O1325)</f>
        <v>153300.09</v>
      </c>
      <c r="G1325" s="4" t="s">
        <v>147</v>
      </c>
      <c r="H1325" s="4" t="s">
        <v>148</v>
      </c>
      <c r="I1325" s="4"/>
      <c r="J1325" s="4"/>
      <c r="K1325" s="4">
        <v>228</v>
      </c>
      <c r="L1325" s="4">
        <v>7</v>
      </c>
      <c r="M1325" s="4">
        <v>3</v>
      </c>
      <c r="N1325" s="4" t="s">
        <v>3</v>
      </c>
      <c r="O1325" s="4">
        <v>2</v>
      </c>
      <c r="P1325" s="4"/>
      <c r="Q1325" s="4"/>
      <c r="R1325" s="4"/>
      <c r="S1325" s="4"/>
      <c r="T1325" s="4"/>
      <c r="U1325" s="4"/>
      <c r="V1325" s="4"/>
      <c r="W1325" s="4">
        <v>153300.09</v>
      </c>
      <c r="X1325" s="4">
        <v>1</v>
      </c>
      <c r="Y1325" s="4">
        <v>153300.09</v>
      </c>
      <c r="Z1325" s="4"/>
      <c r="AA1325" s="4"/>
      <c r="AB1325" s="4"/>
    </row>
    <row r="1326" spans="1:245" x14ac:dyDescent="0.2">
      <c r="A1326" s="4">
        <v>50</v>
      </c>
      <c r="B1326" s="4">
        <v>0</v>
      </c>
      <c r="C1326" s="4">
        <v>0</v>
      </c>
      <c r="D1326" s="4">
        <v>1</v>
      </c>
      <c r="E1326" s="4">
        <v>216</v>
      </c>
      <c r="F1326" s="4">
        <f>ROUND(Source!AP1317,O1326)</f>
        <v>1304.22</v>
      </c>
      <c r="G1326" s="4" t="s">
        <v>149</v>
      </c>
      <c r="H1326" s="4" t="s">
        <v>150</v>
      </c>
      <c r="I1326" s="4"/>
      <c r="J1326" s="4"/>
      <c r="K1326" s="4">
        <v>216</v>
      </c>
      <c r="L1326" s="4">
        <v>8</v>
      </c>
      <c r="M1326" s="4">
        <v>3</v>
      </c>
      <c r="N1326" s="4" t="s">
        <v>3</v>
      </c>
      <c r="O1326" s="4">
        <v>2</v>
      </c>
      <c r="P1326" s="4"/>
      <c r="Q1326" s="4"/>
      <c r="R1326" s="4"/>
      <c r="S1326" s="4"/>
      <c r="T1326" s="4"/>
      <c r="U1326" s="4"/>
      <c r="V1326" s="4"/>
      <c r="W1326" s="4">
        <v>1304.22</v>
      </c>
      <c r="X1326" s="4">
        <v>1</v>
      </c>
      <c r="Y1326" s="4">
        <v>1304.22</v>
      </c>
      <c r="Z1326" s="4"/>
      <c r="AA1326" s="4"/>
      <c r="AB1326" s="4"/>
    </row>
    <row r="1327" spans="1:245" x14ac:dyDescent="0.2">
      <c r="A1327" s="4">
        <v>50</v>
      </c>
      <c r="B1327" s="4">
        <v>0</v>
      </c>
      <c r="C1327" s="4">
        <v>0</v>
      </c>
      <c r="D1327" s="4">
        <v>1</v>
      </c>
      <c r="E1327" s="4">
        <v>223</v>
      </c>
      <c r="F1327" s="4">
        <f>ROUND(Source!AQ1317,O1327)</f>
        <v>0</v>
      </c>
      <c r="G1327" s="4" t="s">
        <v>151</v>
      </c>
      <c r="H1327" s="4" t="s">
        <v>152</v>
      </c>
      <c r="I1327" s="4"/>
      <c r="J1327" s="4"/>
      <c r="K1327" s="4">
        <v>223</v>
      </c>
      <c r="L1327" s="4">
        <v>9</v>
      </c>
      <c r="M1327" s="4">
        <v>3</v>
      </c>
      <c r="N1327" s="4" t="s">
        <v>3</v>
      </c>
      <c r="O1327" s="4">
        <v>2</v>
      </c>
      <c r="P1327" s="4"/>
      <c r="Q1327" s="4"/>
      <c r="R1327" s="4"/>
      <c r="S1327" s="4"/>
      <c r="T1327" s="4"/>
      <c r="U1327" s="4"/>
      <c r="V1327" s="4"/>
      <c r="W1327" s="4">
        <v>0</v>
      </c>
      <c r="X1327" s="4">
        <v>1</v>
      </c>
      <c r="Y1327" s="4">
        <v>0</v>
      </c>
      <c r="Z1327" s="4"/>
      <c r="AA1327" s="4"/>
      <c r="AB1327" s="4"/>
    </row>
    <row r="1328" spans="1:245" x14ac:dyDescent="0.2">
      <c r="A1328" s="4">
        <v>50</v>
      </c>
      <c r="B1328" s="4">
        <v>0</v>
      </c>
      <c r="C1328" s="4">
        <v>0</v>
      </c>
      <c r="D1328" s="4">
        <v>1</v>
      </c>
      <c r="E1328" s="4">
        <v>229</v>
      </c>
      <c r="F1328" s="4">
        <f>ROUND(Source!AZ1317,O1328)</f>
        <v>1304.22</v>
      </c>
      <c r="G1328" s="4" t="s">
        <v>153</v>
      </c>
      <c r="H1328" s="4" t="s">
        <v>154</v>
      </c>
      <c r="I1328" s="4"/>
      <c r="J1328" s="4"/>
      <c r="K1328" s="4">
        <v>229</v>
      </c>
      <c r="L1328" s="4">
        <v>10</v>
      </c>
      <c r="M1328" s="4">
        <v>3</v>
      </c>
      <c r="N1328" s="4" t="s">
        <v>3</v>
      </c>
      <c r="O1328" s="4">
        <v>2</v>
      </c>
      <c r="P1328" s="4"/>
      <c r="Q1328" s="4"/>
      <c r="R1328" s="4"/>
      <c r="S1328" s="4"/>
      <c r="T1328" s="4"/>
      <c r="U1328" s="4"/>
      <c r="V1328" s="4"/>
      <c r="W1328" s="4">
        <v>1304.22</v>
      </c>
      <c r="X1328" s="4">
        <v>1</v>
      </c>
      <c r="Y1328" s="4">
        <v>1304.22</v>
      </c>
      <c r="Z1328" s="4"/>
      <c r="AA1328" s="4"/>
      <c r="AB1328" s="4"/>
    </row>
    <row r="1329" spans="1:28" x14ac:dyDescent="0.2">
      <c r="A1329" s="4">
        <v>50</v>
      </c>
      <c r="B1329" s="4">
        <v>0</v>
      </c>
      <c r="C1329" s="4">
        <v>0</v>
      </c>
      <c r="D1329" s="4">
        <v>1</v>
      </c>
      <c r="E1329" s="4">
        <v>203</v>
      </c>
      <c r="F1329" s="4">
        <f>ROUND(Source!Q1317,O1329)</f>
        <v>3880.93</v>
      </c>
      <c r="G1329" s="4" t="s">
        <v>155</v>
      </c>
      <c r="H1329" s="4" t="s">
        <v>156</v>
      </c>
      <c r="I1329" s="4"/>
      <c r="J1329" s="4"/>
      <c r="K1329" s="4">
        <v>203</v>
      </c>
      <c r="L1329" s="4">
        <v>11</v>
      </c>
      <c r="M1329" s="4">
        <v>3</v>
      </c>
      <c r="N1329" s="4" t="s">
        <v>3</v>
      </c>
      <c r="O1329" s="4">
        <v>2</v>
      </c>
      <c r="P1329" s="4"/>
      <c r="Q1329" s="4"/>
      <c r="R1329" s="4"/>
      <c r="S1329" s="4"/>
      <c r="T1329" s="4"/>
      <c r="U1329" s="4"/>
      <c r="V1329" s="4"/>
      <c r="W1329" s="4">
        <v>3880.93</v>
      </c>
      <c r="X1329" s="4">
        <v>1</v>
      </c>
      <c r="Y1329" s="4">
        <v>3880.93</v>
      </c>
      <c r="Z1329" s="4"/>
      <c r="AA1329" s="4"/>
      <c r="AB1329" s="4"/>
    </row>
    <row r="1330" spans="1:28" x14ac:dyDescent="0.2">
      <c r="A1330" s="4">
        <v>50</v>
      </c>
      <c r="B1330" s="4">
        <v>0</v>
      </c>
      <c r="C1330" s="4">
        <v>0</v>
      </c>
      <c r="D1330" s="4">
        <v>1</v>
      </c>
      <c r="E1330" s="4">
        <v>231</v>
      </c>
      <c r="F1330" s="4">
        <f>ROUND(Source!BB1317,O1330)</f>
        <v>0</v>
      </c>
      <c r="G1330" s="4" t="s">
        <v>157</v>
      </c>
      <c r="H1330" s="4" t="s">
        <v>158</v>
      </c>
      <c r="I1330" s="4"/>
      <c r="J1330" s="4"/>
      <c r="K1330" s="4">
        <v>231</v>
      </c>
      <c r="L1330" s="4">
        <v>12</v>
      </c>
      <c r="M1330" s="4">
        <v>3</v>
      </c>
      <c r="N1330" s="4" t="s">
        <v>3</v>
      </c>
      <c r="O1330" s="4">
        <v>2</v>
      </c>
      <c r="P1330" s="4"/>
      <c r="Q1330" s="4"/>
      <c r="R1330" s="4"/>
      <c r="S1330" s="4"/>
      <c r="T1330" s="4"/>
      <c r="U1330" s="4"/>
      <c r="V1330" s="4"/>
      <c r="W1330" s="4">
        <v>0</v>
      </c>
      <c r="X1330" s="4">
        <v>1</v>
      </c>
      <c r="Y1330" s="4">
        <v>0</v>
      </c>
      <c r="Z1330" s="4"/>
      <c r="AA1330" s="4"/>
      <c r="AB1330" s="4"/>
    </row>
    <row r="1331" spans="1:28" x14ac:dyDescent="0.2">
      <c r="A1331" s="4">
        <v>50</v>
      </c>
      <c r="B1331" s="4">
        <v>0</v>
      </c>
      <c r="C1331" s="4">
        <v>0</v>
      </c>
      <c r="D1331" s="4">
        <v>1</v>
      </c>
      <c r="E1331" s="4">
        <v>204</v>
      </c>
      <c r="F1331" s="4">
        <f>ROUND(Source!R1317,O1331)</f>
        <v>1503.61</v>
      </c>
      <c r="G1331" s="4" t="s">
        <v>159</v>
      </c>
      <c r="H1331" s="4" t="s">
        <v>160</v>
      </c>
      <c r="I1331" s="4"/>
      <c r="J1331" s="4"/>
      <c r="K1331" s="4">
        <v>204</v>
      </c>
      <c r="L1331" s="4">
        <v>13</v>
      </c>
      <c r="M1331" s="4">
        <v>3</v>
      </c>
      <c r="N1331" s="4" t="s">
        <v>3</v>
      </c>
      <c r="O1331" s="4">
        <v>2</v>
      </c>
      <c r="P1331" s="4"/>
      <c r="Q1331" s="4"/>
      <c r="R1331" s="4"/>
      <c r="S1331" s="4"/>
      <c r="T1331" s="4"/>
      <c r="U1331" s="4"/>
      <c r="V1331" s="4"/>
      <c r="W1331" s="4">
        <v>1503.6100000000001</v>
      </c>
      <c r="X1331" s="4">
        <v>1</v>
      </c>
      <c r="Y1331" s="4">
        <v>1503.6100000000001</v>
      </c>
      <c r="Z1331" s="4"/>
      <c r="AA1331" s="4"/>
      <c r="AB1331" s="4"/>
    </row>
    <row r="1332" spans="1:28" x14ac:dyDescent="0.2">
      <c r="A1332" s="4">
        <v>50</v>
      </c>
      <c r="B1332" s="4">
        <v>0</v>
      </c>
      <c r="C1332" s="4">
        <v>0</v>
      </c>
      <c r="D1332" s="4">
        <v>1</v>
      </c>
      <c r="E1332" s="4">
        <v>205</v>
      </c>
      <c r="F1332" s="4">
        <f>ROUND(Source!S1317,O1332)</f>
        <v>49062.39</v>
      </c>
      <c r="G1332" s="4" t="s">
        <v>161</v>
      </c>
      <c r="H1332" s="4" t="s">
        <v>162</v>
      </c>
      <c r="I1332" s="4"/>
      <c r="J1332" s="4"/>
      <c r="K1332" s="4">
        <v>205</v>
      </c>
      <c r="L1332" s="4">
        <v>14</v>
      </c>
      <c r="M1332" s="4">
        <v>3</v>
      </c>
      <c r="N1332" s="4" t="s">
        <v>3</v>
      </c>
      <c r="O1332" s="4">
        <v>2</v>
      </c>
      <c r="P1332" s="4"/>
      <c r="Q1332" s="4"/>
      <c r="R1332" s="4"/>
      <c r="S1332" s="4"/>
      <c r="T1332" s="4"/>
      <c r="U1332" s="4"/>
      <c r="V1332" s="4"/>
      <c r="W1332" s="4">
        <v>49062.389999999992</v>
      </c>
      <c r="X1332" s="4">
        <v>1</v>
      </c>
      <c r="Y1332" s="4">
        <v>49062.389999999992</v>
      </c>
      <c r="Z1332" s="4"/>
      <c r="AA1332" s="4"/>
      <c r="AB1332" s="4"/>
    </row>
    <row r="1333" spans="1:28" x14ac:dyDescent="0.2">
      <c r="A1333" s="4">
        <v>50</v>
      </c>
      <c r="B1333" s="4">
        <v>0</v>
      </c>
      <c r="C1333" s="4">
        <v>0</v>
      </c>
      <c r="D1333" s="4">
        <v>1</v>
      </c>
      <c r="E1333" s="4">
        <v>232</v>
      </c>
      <c r="F1333" s="4">
        <f>ROUND(Source!BC1317,O1333)</f>
        <v>0</v>
      </c>
      <c r="G1333" s="4" t="s">
        <v>163</v>
      </c>
      <c r="H1333" s="4" t="s">
        <v>164</v>
      </c>
      <c r="I1333" s="4"/>
      <c r="J1333" s="4"/>
      <c r="K1333" s="4">
        <v>232</v>
      </c>
      <c r="L1333" s="4">
        <v>15</v>
      </c>
      <c r="M1333" s="4">
        <v>3</v>
      </c>
      <c r="N1333" s="4" t="s">
        <v>3</v>
      </c>
      <c r="O1333" s="4">
        <v>2</v>
      </c>
      <c r="P1333" s="4"/>
      <c r="Q1333" s="4"/>
      <c r="R1333" s="4"/>
      <c r="S1333" s="4"/>
      <c r="T1333" s="4"/>
      <c r="U1333" s="4"/>
      <c r="V1333" s="4"/>
      <c r="W1333" s="4">
        <v>0</v>
      </c>
      <c r="X1333" s="4">
        <v>1</v>
      </c>
      <c r="Y1333" s="4">
        <v>0</v>
      </c>
      <c r="Z1333" s="4"/>
      <c r="AA1333" s="4"/>
      <c r="AB1333" s="4"/>
    </row>
    <row r="1334" spans="1:28" x14ac:dyDescent="0.2">
      <c r="A1334" s="4">
        <v>50</v>
      </c>
      <c r="B1334" s="4">
        <v>0</v>
      </c>
      <c r="C1334" s="4">
        <v>0</v>
      </c>
      <c r="D1334" s="4">
        <v>1</v>
      </c>
      <c r="E1334" s="4">
        <v>214</v>
      </c>
      <c r="F1334" s="4">
        <f>ROUND(Source!AS1317,O1334)</f>
        <v>298843.59999999998</v>
      </c>
      <c r="G1334" s="4" t="s">
        <v>165</v>
      </c>
      <c r="H1334" s="4" t="s">
        <v>166</v>
      </c>
      <c r="I1334" s="4"/>
      <c r="J1334" s="4"/>
      <c r="K1334" s="4">
        <v>214</v>
      </c>
      <c r="L1334" s="4">
        <v>16</v>
      </c>
      <c r="M1334" s="4">
        <v>3</v>
      </c>
      <c r="N1334" s="4" t="s">
        <v>3</v>
      </c>
      <c r="O1334" s="4">
        <v>2</v>
      </c>
      <c r="P1334" s="4"/>
      <c r="Q1334" s="4"/>
      <c r="R1334" s="4"/>
      <c r="S1334" s="4"/>
      <c r="T1334" s="4"/>
      <c r="U1334" s="4"/>
      <c r="V1334" s="4"/>
      <c r="W1334" s="4">
        <v>298843.59999999998</v>
      </c>
      <c r="X1334" s="4">
        <v>1</v>
      </c>
      <c r="Y1334" s="4">
        <v>298843.59999999998</v>
      </c>
      <c r="Z1334" s="4"/>
      <c r="AA1334" s="4"/>
      <c r="AB1334" s="4"/>
    </row>
    <row r="1335" spans="1:28" x14ac:dyDescent="0.2">
      <c r="A1335" s="4">
        <v>50</v>
      </c>
      <c r="B1335" s="4">
        <v>0</v>
      </c>
      <c r="C1335" s="4">
        <v>0</v>
      </c>
      <c r="D1335" s="4">
        <v>1</v>
      </c>
      <c r="E1335" s="4">
        <v>215</v>
      </c>
      <c r="F1335" s="4">
        <f>ROUND(Source!AT1317,O1335)</f>
        <v>0</v>
      </c>
      <c r="G1335" s="4" t="s">
        <v>167</v>
      </c>
      <c r="H1335" s="4" t="s">
        <v>168</v>
      </c>
      <c r="I1335" s="4"/>
      <c r="J1335" s="4"/>
      <c r="K1335" s="4">
        <v>215</v>
      </c>
      <c r="L1335" s="4">
        <v>17</v>
      </c>
      <c r="M1335" s="4">
        <v>3</v>
      </c>
      <c r="N1335" s="4" t="s">
        <v>3</v>
      </c>
      <c r="O1335" s="4">
        <v>2</v>
      </c>
      <c r="P1335" s="4"/>
      <c r="Q1335" s="4"/>
      <c r="R1335" s="4"/>
      <c r="S1335" s="4"/>
      <c r="T1335" s="4"/>
      <c r="U1335" s="4"/>
      <c r="V1335" s="4"/>
      <c r="W1335" s="4">
        <v>0</v>
      </c>
      <c r="X1335" s="4">
        <v>1</v>
      </c>
      <c r="Y1335" s="4">
        <v>0</v>
      </c>
      <c r="Z1335" s="4"/>
      <c r="AA1335" s="4"/>
      <c r="AB1335" s="4"/>
    </row>
    <row r="1336" spans="1:28" x14ac:dyDescent="0.2">
      <c r="A1336" s="4">
        <v>50</v>
      </c>
      <c r="B1336" s="4">
        <v>0</v>
      </c>
      <c r="C1336" s="4">
        <v>0</v>
      </c>
      <c r="D1336" s="4">
        <v>1</v>
      </c>
      <c r="E1336" s="4">
        <v>217</v>
      </c>
      <c r="F1336" s="4">
        <f>ROUND(Source!AU1317,O1336)</f>
        <v>0</v>
      </c>
      <c r="G1336" s="4" t="s">
        <v>169</v>
      </c>
      <c r="H1336" s="4" t="s">
        <v>170</v>
      </c>
      <c r="I1336" s="4"/>
      <c r="J1336" s="4"/>
      <c r="K1336" s="4">
        <v>217</v>
      </c>
      <c r="L1336" s="4">
        <v>18</v>
      </c>
      <c r="M1336" s="4">
        <v>3</v>
      </c>
      <c r="N1336" s="4" t="s">
        <v>3</v>
      </c>
      <c r="O1336" s="4">
        <v>2</v>
      </c>
      <c r="P1336" s="4"/>
      <c r="Q1336" s="4"/>
      <c r="R1336" s="4"/>
      <c r="S1336" s="4"/>
      <c r="T1336" s="4"/>
      <c r="U1336" s="4"/>
      <c r="V1336" s="4"/>
      <c r="W1336" s="4">
        <v>0</v>
      </c>
      <c r="X1336" s="4">
        <v>1</v>
      </c>
      <c r="Y1336" s="4">
        <v>0</v>
      </c>
      <c r="Z1336" s="4"/>
      <c r="AA1336" s="4"/>
      <c r="AB1336" s="4"/>
    </row>
    <row r="1337" spans="1:28" x14ac:dyDescent="0.2">
      <c r="A1337" s="4">
        <v>50</v>
      </c>
      <c r="B1337" s="4">
        <v>0</v>
      </c>
      <c r="C1337" s="4">
        <v>0</v>
      </c>
      <c r="D1337" s="4">
        <v>1</v>
      </c>
      <c r="E1337" s="4">
        <v>230</v>
      </c>
      <c r="F1337" s="4">
        <f>ROUND(Source!BA1317,O1337)</f>
        <v>0</v>
      </c>
      <c r="G1337" s="4" t="s">
        <v>171</v>
      </c>
      <c r="H1337" s="4" t="s">
        <v>172</v>
      </c>
      <c r="I1337" s="4"/>
      <c r="J1337" s="4"/>
      <c r="K1337" s="4">
        <v>230</v>
      </c>
      <c r="L1337" s="4">
        <v>19</v>
      </c>
      <c r="M1337" s="4">
        <v>3</v>
      </c>
      <c r="N1337" s="4" t="s">
        <v>3</v>
      </c>
      <c r="O1337" s="4">
        <v>2</v>
      </c>
      <c r="P1337" s="4"/>
      <c r="Q1337" s="4"/>
      <c r="R1337" s="4"/>
      <c r="S1337" s="4"/>
      <c r="T1337" s="4"/>
      <c r="U1337" s="4"/>
      <c r="V1337" s="4"/>
      <c r="W1337" s="4">
        <v>0</v>
      </c>
      <c r="X1337" s="4">
        <v>1</v>
      </c>
      <c r="Y1337" s="4">
        <v>0</v>
      </c>
      <c r="Z1337" s="4"/>
      <c r="AA1337" s="4"/>
      <c r="AB1337" s="4"/>
    </row>
    <row r="1338" spans="1:28" x14ac:dyDescent="0.2">
      <c r="A1338" s="4">
        <v>50</v>
      </c>
      <c r="B1338" s="4">
        <v>0</v>
      </c>
      <c r="C1338" s="4">
        <v>0</v>
      </c>
      <c r="D1338" s="4">
        <v>1</v>
      </c>
      <c r="E1338" s="4">
        <v>206</v>
      </c>
      <c r="F1338" s="4">
        <f>ROUND(Source!T1317,O1338)</f>
        <v>0</v>
      </c>
      <c r="G1338" s="4" t="s">
        <v>173</v>
      </c>
      <c r="H1338" s="4" t="s">
        <v>174</v>
      </c>
      <c r="I1338" s="4"/>
      <c r="J1338" s="4"/>
      <c r="K1338" s="4">
        <v>206</v>
      </c>
      <c r="L1338" s="4">
        <v>20</v>
      </c>
      <c r="M1338" s="4">
        <v>3</v>
      </c>
      <c r="N1338" s="4" t="s">
        <v>3</v>
      </c>
      <c r="O1338" s="4">
        <v>2</v>
      </c>
      <c r="P1338" s="4"/>
      <c r="Q1338" s="4"/>
      <c r="R1338" s="4"/>
      <c r="S1338" s="4"/>
      <c r="T1338" s="4"/>
      <c r="U1338" s="4"/>
      <c r="V1338" s="4"/>
      <c r="W1338" s="4">
        <v>0</v>
      </c>
      <c r="X1338" s="4">
        <v>1</v>
      </c>
      <c r="Y1338" s="4">
        <v>0</v>
      </c>
      <c r="Z1338" s="4"/>
      <c r="AA1338" s="4"/>
      <c r="AB1338" s="4"/>
    </row>
    <row r="1339" spans="1:28" x14ac:dyDescent="0.2">
      <c r="A1339" s="4">
        <v>50</v>
      </c>
      <c r="B1339" s="4">
        <v>0</v>
      </c>
      <c r="C1339" s="4">
        <v>0</v>
      </c>
      <c r="D1339" s="4">
        <v>1</v>
      </c>
      <c r="E1339" s="4">
        <v>207</v>
      </c>
      <c r="F1339" s="4">
        <f>Source!U1317</f>
        <v>162.77764000000002</v>
      </c>
      <c r="G1339" s="4" t="s">
        <v>175</v>
      </c>
      <c r="H1339" s="4" t="s">
        <v>176</v>
      </c>
      <c r="I1339" s="4"/>
      <c r="J1339" s="4"/>
      <c r="K1339" s="4">
        <v>207</v>
      </c>
      <c r="L1339" s="4">
        <v>21</v>
      </c>
      <c r="M1339" s="4">
        <v>3</v>
      </c>
      <c r="N1339" s="4" t="s">
        <v>3</v>
      </c>
      <c r="O1339" s="4">
        <v>-1</v>
      </c>
      <c r="P1339" s="4"/>
      <c r="Q1339" s="4"/>
      <c r="R1339" s="4"/>
      <c r="S1339" s="4"/>
      <c r="T1339" s="4"/>
      <c r="U1339" s="4"/>
      <c r="V1339" s="4"/>
      <c r="W1339" s="4">
        <v>162.77763999999999</v>
      </c>
      <c r="X1339" s="4">
        <v>1</v>
      </c>
      <c r="Y1339" s="4">
        <v>162.77763999999999</v>
      </c>
      <c r="Z1339" s="4"/>
      <c r="AA1339" s="4"/>
      <c r="AB1339" s="4"/>
    </row>
    <row r="1340" spans="1:28" x14ac:dyDescent="0.2">
      <c r="A1340" s="4">
        <v>50</v>
      </c>
      <c r="B1340" s="4">
        <v>0</v>
      </c>
      <c r="C1340" s="4">
        <v>0</v>
      </c>
      <c r="D1340" s="4">
        <v>1</v>
      </c>
      <c r="E1340" s="4">
        <v>208</v>
      </c>
      <c r="F1340" s="4">
        <f>Source!V1317</f>
        <v>3.8195755999999998</v>
      </c>
      <c r="G1340" s="4" t="s">
        <v>177</v>
      </c>
      <c r="H1340" s="4" t="s">
        <v>178</v>
      </c>
      <c r="I1340" s="4"/>
      <c r="J1340" s="4"/>
      <c r="K1340" s="4">
        <v>208</v>
      </c>
      <c r="L1340" s="4">
        <v>22</v>
      </c>
      <c r="M1340" s="4">
        <v>3</v>
      </c>
      <c r="N1340" s="4" t="s">
        <v>3</v>
      </c>
      <c r="O1340" s="4">
        <v>-1</v>
      </c>
      <c r="P1340" s="4"/>
      <c r="Q1340" s="4"/>
      <c r="R1340" s="4"/>
      <c r="S1340" s="4"/>
      <c r="T1340" s="4"/>
      <c r="U1340" s="4"/>
      <c r="V1340" s="4"/>
      <c r="W1340" s="4">
        <v>3.8195755999999998</v>
      </c>
      <c r="X1340" s="4">
        <v>1</v>
      </c>
      <c r="Y1340" s="4">
        <v>3.8195755999999998</v>
      </c>
      <c r="Z1340" s="4"/>
      <c r="AA1340" s="4"/>
      <c r="AB1340" s="4"/>
    </row>
    <row r="1341" spans="1:28" x14ac:dyDescent="0.2">
      <c r="A1341" s="4">
        <v>50</v>
      </c>
      <c r="B1341" s="4">
        <v>0</v>
      </c>
      <c r="C1341" s="4">
        <v>0</v>
      </c>
      <c r="D1341" s="4">
        <v>1</v>
      </c>
      <c r="E1341" s="4">
        <v>209</v>
      </c>
      <c r="F1341" s="4">
        <f>ROUND(Source!W1317,O1341)</f>
        <v>0</v>
      </c>
      <c r="G1341" s="4" t="s">
        <v>179</v>
      </c>
      <c r="H1341" s="4" t="s">
        <v>180</v>
      </c>
      <c r="I1341" s="4"/>
      <c r="J1341" s="4"/>
      <c r="K1341" s="4">
        <v>209</v>
      </c>
      <c r="L1341" s="4">
        <v>23</v>
      </c>
      <c r="M1341" s="4">
        <v>3</v>
      </c>
      <c r="N1341" s="4" t="s">
        <v>3</v>
      </c>
      <c r="O1341" s="4">
        <v>2</v>
      </c>
      <c r="P1341" s="4"/>
      <c r="Q1341" s="4"/>
      <c r="R1341" s="4"/>
      <c r="S1341" s="4"/>
      <c r="T1341" s="4"/>
      <c r="U1341" s="4"/>
      <c r="V1341" s="4"/>
      <c r="W1341" s="4">
        <v>0</v>
      </c>
      <c r="X1341" s="4">
        <v>1</v>
      </c>
      <c r="Y1341" s="4">
        <v>0</v>
      </c>
      <c r="Z1341" s="4"/>
      <c r="AA1341" s="4"/>
      <c r="AB1341" s="4"/>
    </row>
    <row r="1342" spans="1:28" x14ac:dyDescent="0.2">
      <c r="A1342" s="4">
        <v>50</v>
      </c>
      <c r="B1342" s="4">
        <v>0</v>
      </c>
      <c r="C1342" s="4">
        <v>0</v>
      </c>
      <c r="D1342" s="4">
        <v>1</v>
      </c>
      <c r="E1342" s="4">
        <v>233</v>
      </c>
      <c r="F1342" s="4">
        <f>ROUND(Source!BD1317,O1342)</f>
        <v>0</v>
      </c>
      <c r="G1342" s="4" t="s">
        <v>181</v>
      </c>
      <c r="H1342" s="4" t="s">
        <v>182</v>
      </c>
      <c r="I1342" s="4"/>
      <c r="J1342" s="4"/>
      <c r="K1342" s="4">
        <v>233</v>
      </c>
      <c r="L1342" s="4">
        <v>24</v>
      </c>
      <c r="M1342" s="4">
        <v>3</v>
      </c>
      <c r="N1342" s="4" t="s">
        <v>3</v>
      </c>
      <c r="O1342" s="4">
        <v>2</v>
      </c>
      <c r="P1342" s="4"/>
      <c r="Q1342" s="4"/>
      <c r="R1342" s="4"/>
      <c r="S1342" s="4"/>
      <c r="T1342" s="4"/>
      <c r="U1342" s="4"/>
      <c r="V1342" s="4"/>
      <c r="W1342" s="4">
        <v>0</v>
      </c>
      <c r="X1342" s="4">
        <v>1</v>
      </c>
      <c r="Y1342" s="4">
        <v>0</v>
      </c>
      <c r="Z1342" s="4"/>
      <c r="AA1342" s="4"/>
      <c r="AB1342" s="4"/>
    </row>
    <row r="1343" spans="1:28" x14ac:dyDescent="0.2">
      <c r="A1343" s="4">
        <v>50</v>
      </c>
      <c r="B1343" s="4">
        <v>0</v>
      </c>
      <c r="C1343" s="4">
        <v>0</v>
      </c>
      <c r="D1343" s="4">
        <v>1</v>
      </c>
      <c r="E1343" s="4">
        <v>210</v>
      </c>
      <c r="F1343" s="4">
        <f>ROUND(Source!X1317,O1343)</f>
        <v>58262.6</v>
      </c>
      <c r="G1343" s="4" t="s">
        <v>183</v>
      </c>
      <c r="H1343" s="4" t="s">
        <v>184</v>
      </c>
      <c r="I1343" s="4"/>
      <c r="J1343" s="4"/>
      <c r="K1343" s="4">
        <v>210</v>
      </c>
      <c r="L1343" s="4">
        <v>25</v>
      </c>
      <c r="M1343" s="4">
        <v>3</v>
      </c>
      <c r="N1343" s="4" t="s">
        <v>3</v>
      </c>
      <c r="O1343" s="4">
        <v>2</v>
      </c>
      <c r="P1343" s="4"/>
      <c r="Q1343" s="4"/>
      <c r="R1343" s="4"/>
      <c r="S1343" s="4"/>
      <c r="T1343" s="4"/>
      <c r="U1343" s="4"/>
      <c r="V1343" s="4"/>
      <c r="W1343" s="4">
        <v>58262.6</v>
      </c>
      <c r="X1343" s="4">
        <v>1</v>
      </c>
      <c r="Y1343" s="4">
        <v>58262.6</v>
      </c>
      <c r="Z1343" s="4"/>
      <c r="AA1343" s="4"/>
      <c r="AB1343" s="4"/>
    </row>
    <row r="1344" spans="1:28" x14ac:dyDescent="0.2">
      <c r="A1344" s="4">
        <v>50</v>
      </c>
      <c r="B1344" s="4">
        <v>0</v>
      </c>
      <c r="C1344" s="4">
        <v>0</v>
      </c>
      <c r="D1344" s="4">
        <v>1</v>
      </c>
      <c r="E1344" s="4">
        <v>211</v>
      </c>
      <c r="F1344" s="4">
        <f>ROUND(Source!Y1317,O1344)</f>
        <v>34337.589999999997</v>
      </c>
      <c r="G1344" s="4" t="s">
        <v>185</v>
      </c>
      <c r="H1344" s="4" t="s">
        <v>186</v>
      </c>
      <c r="I1344" s="4"/>
      <c r="J1344" s="4"/>
      <c r="K1344" s="4">
        <v>211</v>
      </c>
      <c r="L1344" s="4">
        <v>26</v>
      </c>
      <c r="M1344" s="4">
        <v>3</v>
      </c>
      <c r="N1344" s="4" t="s">
        <v>3</v>
      </c>
      <c r="O1344" s="4">
        <v>2</v>
      </c>
      <c r="P1344" s="4"/>
      <c r="Q1344" s="4"/>
      <c r="R1344" s="4"/>
      <c r="S1344" s="4"/>
      <c r="T1344" s="4"/>
      <c r="U1344" s="4"/>
      <c r="V1344" s="4"/>
      <c r="W1344" s="4">
        <v>34337.589999999997</v>
      </c>
      <c r="X1344" s="4">
        <v>1</v>
      </c>
      <c r="Y1344" s="4">
        <v>34337.589999999997</v>
      </c>
      <c r="Z1344" s="4"/>
      <c r="AA1344" s="4"/>
      <c r="AB1344" s="4"/>
    </row>
    <row r="1345" spans="1:245" x14ac:dyDescent="0.2">
      <c r="A1345" s="4">
        <v>50</v>
      </c>
      <c r="B1345" s="4">
        <v>0</v>
      </c>
      <c r="C1345" s="4">
        <v>0</v>
      </c>
      <c r="D1345" s="4">
        <v>1</v>
      </c>
      <c r="E1345" s="4">
        <v>224</v>
      </c>
      <c r="F1345" s="4">
        <f>ROUND(Source!AR1317,O1345)</f>
        <v>300147.82</v>
      </c>
      <c r="G1345" s="4" t="s">
        <v>187</v>
      </c>
      <c r="H1345" s="4" t="s">
        <v>188</v>
      </c>
      <c r="I1345" s="4"/>
      <c r="J1345" s="4"/>
      <c r="K1345" s="4">
        <v>224</v>
      </c>
      <c r="L1345" s="4">
        <v>27</v>
      </c>
      <c r="M1345" s="4">
        <v>3</v>
      </c>
      <c r="N1345" s="4" t="s">
        <v>3</v>
      </c>
      <c r="O1345" s="4">
        <v>2</v>
      </c>
      <c r="P1345" s="4"/>
      <c r="Q1345" s="4"/>
      <c r="R1345" s="4"/>
      <c r="S1345" s="4"/>
      <c r="T1345" s="4"/>
      <c r="U1345" s="4"/>
      <c r="V1345" s="4"/>
      <c r="W1345" s="4">
        <v>300147.81999999995</v>
      </c>
      <c r="X1345" s="4">
        <v>1</v>
      </c>
      <c r="Y1345" s="4">
        <v>300147.81999999995</v>
      </c>
      <c r="Z1345" s="4"/>
      <c r="AA1345" s="4"/>
      <c r="AB1345" s="4"/>
    </row>
    <row r="1347" spans="1:245" x14ac:dyDescent="0.2">
      <c r="A1347" s="1">
        <v>4</v>
      </c>
      <c r="B1347" s="1">
        <v>1</v>
      </c>
      <c r="C1347" s="1"/>
      <c r="D1347" s="1">
        <f>ROW(A1371)</f>
        <v>1371</v>
      </c>
      <c r="E1347" s="1"/>
      <c r="F1347" s="1" t="s">
        <v>3</v>
      </c>
      <c r="G1347" s="1" t="s">
        <v>751</v>
      </c>
      <c r="H1347" s="1" t="s">
        <v>3</v>
      </c>
      <c r="I1347" s="1">
        <v>0</v>
      </c>
      <c r="J1347" s="1"/>
      <c r="K1347" s="1">
        <v>-1</v>
      </c>
      <c r="L1347" s="1"/>
      <c r="M1347" s="1" t="s">
        <v>3</v>
      </c>
      <c r="N1347" s="1"/>
      <c r="O1347" s="1"/>
      <c r="P1347" s="1"/>
      <c r="Q1347" s="1"/>
      <c r="R1347" s="1"/>
      <c r="S1347" s="1">
        <v>0</v>
      </c>
      <c r="T1347" s="1"/>
      <c r="U1347" s="1" t="s">
        <v>3</v>
      </c>
      <c r="V1347" s="1">
        <v>0</v>
      </c>
      <c r="W1347" s="1"/>
      <c r="X1347" s="1"/>
      <c r="Y1347" s="1"/>
      <c r="Z1347" s="1"/>
      <c r="AA1347" s="1"/>
      <c r="AB1347" s="1" t="s">
        <v>3</v>
      </c>
      <c r="AC1347" s="1" t="s">
        <v>3</v>
      </c>
      <c r="AD1347" s="1" t="s">
        <v>3</v>
      </c>
      <c r="AE1347" s="1" t="s">
        <v>3</v>
      </c>
      <c r="AF1347" s="1" t="s">
        <v>3</v>
      </c>
      <c r="AG1347" s="1" t="s">
        <v>3</v>
      </c>
      <c r="AH1347" s="1"/>
      <c r="AI1347" s="1"/>
      <c r="AJ1347" s="1"/>
      <c r="AK1347" s="1"/>
      <c r="AL1347" s="1"/>
      <c r="AM1347" s="1"/>
      <c r="AN1347" s="1"/>
      <c r="AO1347" s="1"/>
      <c r="AP1347" s="1" t="s">
        <v>3</v>
      </c>
      <c r="AQ1347" s="1" t="s">
        <v>3</v>
      </c>
      <c r="AR1347" s="1" t="s">
        <v>3</v>
      </c>
      <c r="AS1347" s="1"/>
      <c r="AT1347" s="1"/>
      <c r="AU1347" s="1"/>
      <c r="AV1347" s="1"/>
      <c r="AW1347" s="1"/>
      <c r="AX1347" s="1"/>
      <c r="AY1347" s="1"/>
      <c r="AZ1347" s="1" t="s">
        <v>3</v>
      </c>
      <c r="BA1347" s="1"/>
      <c r="BB1347" s="1" t="s">
        <v>3</v>
      </c>
      <c r="BC1347" s="1" t="s">
        <v>3</v>
      </c>
      <c r="BD1347" s="1" t="s">
        <v>3</v>
      </c>
      <c r="BE1347" s="1" t="s">
        <v>3</v>
      </c>
      <c r="BF1347" s="1" t="s">
        <v>3</v>
      </c>
      <c r="BG1347" s="1" t="s">
        <v>3</v>
      </c>
      <c r="BH1347" s="1" t="s">
        <v>3</v>
      </c>
      <c r="BI1347" s="1" t="s">
        <v>3</v>
      </c>
      <c r="BJ1347" s="1" t="s">
        <v>3</v>
      </c>
      <c r="BK1347" s="1" t="s">
        <v>3</v>
      </c>
      <c r="BL1347" s="1" t="s">
        <v>3</v>
      </c>
      <c r="BM1347" s="1" t="s">
        <v>3</v>
      </c>
      <c r="BN1347" s="1" t="s">
        <v>3</v>
      </c>
      <c r="BO1347" s="1" t="s">
        <v>3</v>
      </c>
      <c r="BP1347" s="1" t="s">
        <v>3</v>
      </c>
      <c r="BQ1347" s="1"/>
      <c r="BR1347" s="1"/>
      <c r="BS1347" s="1"/>
      <c r="BT1347" s="1"/>
      <c r="BU1347" s="1"/>
      <c r="BV1347" s="1"/>
      <c r="BW1347" s="1"/>
      <c r="BX1347" s="1">
        <v>0</v>
      </c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>
        <v>0</v>
      </c>
    </row>
    <row r="1349" spans="1:245" x14ac:dyDescent="0.2">
      <c r="A1349" s="2">
        <v>52</v>
      </c>
      <c r="B1349" s="2">
        <f t="shared" ref="B1349:G1349" si="1170">B1371</f>
        <v>1</v>
      </c>
      <c r="C1349" s="2">
        <f t="shared" si="1170"/>
        <v>4</v>
      </c>
      <c r="D1349" s="2">
        <f t="shared" si="1170"/>
        <v>1347</v>
      </c>
      <c r="E1349" s="2">
        <f t="shared" si="1170"/>
        <v>0</v>
      </c>
      <c r="F1349" s="2" t="str">
        <f t="shared" si="1170"/>
        <v/>
      </c>
      <c r="G1349" s="2" t="str">
        <f t="shared" si="1170"/>
        <v>Система ВЕ24</v>
      </c>
      <c r="H1349" s="2"/>
      <c r="I1349" s="2"/>
      <c r="J1349" s="2"/>
      <c r="K1349" s="2"/>
      <c r="L1349" s="2"/>
      <c r="M1349" s="2"/>
      <c r="N1349" s="2"/>
      <c r="O1349" s="2">
        <f t="shared" ref="O1349:AT1349" si="1171">O1371</f>
        <v>81016.89</v>
      </c>
      <c r="P1349" s="2">
        <f t="shared" si="1171"/>
        <v>56304.85</v>
      </c>
      <c r="Q1349" s="2">
        <f t="shared" si="1171"/>
        <v>2225.77</v>
      </c>
      <c r="R1349" s="2">
        <f t="shared" si="1171"/>
        <v>791.05</v>
      </c>
      <c r="S1349" s="2">
        <f t="shared" si="1171"/>
        <v>22486.27</v>
      </c>
      <c r="T1349" s="2">
        <f t="shared" si="1171"/>
        <v>0</v>
      </c>
      <c r="U1349" s="2">
        <f t="shared" si="1171"/>
        <v>74.306259999999995</v>
      </c>
      <c r="V1349" s="2">
        <f t="shared" si="1171"/>
        <v>2.0226961999999999</v>
      </c>
      <c r="W1349" s="2">
        <f t="shared" si="1171"/>
        <v>0</v>
      </c>
      <c r="X1349" s="2">
        <f t="shared" si="1171"/>
        <v>26404.76</v>
      </c>
      <c r="Y1349" s="2">
        <f t="shared" si="1171"/>
        <v>15512.45</v>
      </c>
      <c r="Z1349" s="2">
        <f t="shared" si="1171"/>
        <v>0</v>
      </c>
      <c r="AA1349" s="2">
        <f t="shared" si="1171"/>
        <v>0</v>
      </c>
      <c r="AB1349" s="2">
        <f t="shared" si="1171"/>
        <v>81016.89</v>
      </c>
      <c r="AC1349" s="2">
        <f t="shared" si="1171"/>
        <v>56304.85</v>
      </c>
      <c r="AD1349" s="2">
        <f t="shared" si="1171"/>
        <v>2225.77</v>
      </c>
      <c r="AE1349" s="2">
        <f t="shared" si="1171"/>
        <v>791.05</v>
      </c>
      <c r="AF1349" s="2">
        <f t="shared" si="1171"/>
        <v>22486.27</v>
      </c>
      <c r="AG1349" s="2">
        <f t="shared" si="1171"/>
        <v>0</v>
      </c>
      <c r="AH1349" s="2">
        <f t="shared" si="1171"/>
        <v>74.306259999999995</v>
      </c>
      <c r="AI1349" s="2">
        <f t="shared" si="1171"/>
        <v>2.0226961999999999</v>
      </c>
      <c r="AJ1349" s="2">
        <f t="shared" si="1171"/>
        <v>0</v>
      </c>
      <c r="AK1349" s="2">
        <f t="shared" si="1171"/>
        <v>26404.76</v>
      </c>
      <c r="AL1349" s="2">
        <f t="shared" si="1171"/>
        <v>15512.45</v>
      </c>
      <c r="AM1349" s="2">
        <f t="shared" si="1171"/>
        <v>0</v>
      </c>
      <c r="AN1349" s="2">
        <f t="shared" si="1171"/>
        <v>0</v>
      </c>
      <c r="AO1349" s="2">
        <f t="shared" si="1171"/>
        <v>0</v>
      </c>
      <c r="AP1349" s="2">
        <f t="shared" si="1171"/>
        <v>0</v>
      </c>
      <c r="AQ1349" s="2">
        <f t="shared" si="1171"/>
        <v>0</v>
      </c>
      <c r="AR1349" s="2">
        <f t="shared" si="1171"/>
        <v>122934.1</v>
      </c>
      <c r="AS1349" s="2">
        <f t="shared" si="1171"/>
        <v>122934.1</v>
      </c>
      <c r="AT1349" s="2">
        <f t="shared" si="1171"/>
        <v>0</v>
      </c>
      <c r="AU1349" s="2">
        <f t="shared" ref="AU1349:BZ1349" si="1172">AU1371</f>
        <v>0</v>
      </c>
      <c r="AV1349" s="2">
        <f t="shared" si="1172"/>
        <v>56304.85</v>
      </c>
      <c r="AW1349" s="2">
        <f t="shared" si="1172"/>
        <v>56304.85</v>
      </c>
      <c r="AX1349" s="2">
        <f t="shared" si="1172"/>
        <v>0</v>
      </c>
      <c r="AY1349" s="2">
        <f t="shared" si="1172"/>
        <v>56304.85</v>
      </c>
      <c r="AZ1349" s="2">
        <f t="shared" si="1172"/>
        <v>0</v>
      </c>
      <c r="BA1349" s="2">
        <f t="shared" si="1172"/>
        <v>0</v>
      </c>
      <c r="BB1349" s="2">
        <f t="shared" si="1172"/>
        <v>0</v>
      </c>
      <c r="BC1349" s="2">
        <f t="shared" si="1172"/>
        <v>0</v>
      </c>
      <c r="BD1349" s="2">
        <f t="shared" si="1172"/>
        <v>0</v>
      </c>
      <c r="BE1349" s="2">
        <f t="shared" si="1172"/>
        <v>0</v>
      </c>
      <c r="BF1349" s="2">
        <f t="shared" si="1172"/>
        <v>0</v>
      </c>
      <c r="BG1349" s="2">
        <f t="shared" si="1172"/>
        <v>0</v>
      </c>
      <c r="BH1349" s="2">
        <f t="shared" si="1172"/>
        <v>0</v>
      </c>
      <c r="BI1349" s="2">
        <f t="shared" si="1172"/>
        <v>0</v>
      </c>
      <c r="BJ1349" s="2">
        <f t="shared" si="1172"/>
        <v>0</v>
      </c>
      <c r="BK1349" s="2">
        <f t="shared" si="1172"/>
        <v>0</v>
      </c>
      <c r="BL1349" s="2">
        <f t="shared" si="1172"/>
        <v>0</v>
      </c>
      <c r="BM1349" s="2">
        <f t="shared" si="1172"/>
        <v>0</v>
      </c>
      <c r="BN1349" s="2">
        <f t="shared" si="1172"/>
        <v>0</v>
      </c>
      <c r="BO1349" s="2">
        <f t="shared" si="1172"/>
        <v>0</v>
      </c>
      <c r="BP1349" s="2">
        <f t="shared" si="1172"/>
        <v>0</v>
      </c>
      <c r="BQ1349" s="2">
        <f t="shared" si="1172"/>
        <v>0</v>
      </c>
      <c r="BR1349" s="2">
        <f t="shared" si="1172"/>
        <v>0</v>
      </c>
      <c r="BS1349" s="2">
        <f t="shared" si="1172"/>
        <v>0</v>
      </c>
      <c r="BT1349" s="2">
        <f t="shared" si="1172"/>
        <v>0</v>
      </c>
      <c r="BU1349" s="2">
        <f t="shared" si="1172"/>
        <v>0</v>
      </c>
      <c r="BV1349" s="2">
        <f t="shared" si="1172"/>
        <v>0</v>
      </c>
      <c r="BW1349" s="2">
        <f t="shared" si="1172"/>
        <v>0</v>
      </c>
      <c r="BX1349" s="2">
        <f t="shared" si="1172"/>
        <v>0</v>
      </c>
      <c r="BY1349" s="2">
        <f t="shared" si="1172"/>
        <v>0</v>
      </c>
      <c r="BZ1349" s="2">
        <f t="shared" si="1172"/>
        <v>0</v>
      </c>
      <c r="CA1349" s="2">
        <f t="shared" ref="CA1349:DF1349" si="1173">CA1371</f>
        <v>122934.1</v>
      </c>
      <c r="CB1349" s="2">
        <f t="shared" si="1173"/>
        <v>122934.1</v>
      </c>
      <c r="CC1349" s="2">
        <f t="shared" si="1173"/>
        <v>0</v>
      </c>
      <c r="CD1349" s="2">
        <f t="shared" si="1173"/>
        <v>0</v>
      </c>
      <c r="CE1349" s="2">
        <f t="shared" si="1173"/>
        <v>56304.85</v>
      </c>
      <c r="CF1349" s="2">
        <f t="shared" si="1173"/>
        <v>56304.85</v>
      </c>
      <c r="CG1349" s="2">
        <f t="shared" si="1173"/>
        <v>0</v>
      </c>
      <c r="CH1349" s="2">
        <f t="shared" si="1173"/>
        <v>56304.85</v>
      </c>
      <c r="CI1349" s="2">
        <f t="shared" si="1173"/>
        <v>0</v>
      </c>
      <c r="CJ1349" s="2">
        <f t="shared" si="1173"/>
        <v>0</v>
      </c>
      <c r="CK1349" s="2">
        <f t="shared" si="1173"/>
        <v>0</v>
      </c>
      <c r="CL1349" s="2">
        <f t="shared" si="1173"/>
        <v>0</v>
      </c>
      <c r="CM1349" s="2">
        <f t="shared" si="1173"/>
        <v>0</v>
      </c>
      <c r="CN1349" s="2">
        <f t="shared" si="1173"/>
        <v>0</v>
      </c>
      <c r="CO1349" s="2">
        <f t="shared" si="1173"/>
        <v>0</v>
      </c>
      <c r="CP1349" s="2">
        <f t="shared" si="1173"/>
        <v>0</v>
      </c>
      <c r="CQ1349" s="2">
        <f t="shared" si="1173"/>
        <v>0</v>
      </c>
      <c r="CR1349" s="2">
        <f t="shared" si="1173"/>
        <v>0</v>
      </c>
      <c r="CS1349" s="2">
        <f t="shared" si="1173"/>
        <v>0</v>
      </c>
      <c r="CT1349" s="2">
        <f t="shared" si="1173"/>
        <v>0</v>
      </c>
      <c r="CU1349" s="2">
        <f t="shared" si="1173"/>
        <v>0</v>
      </c>
      <c r="CV1349" s="2">
        <f t="shared" si="1173"/>
        <v>0</v>
      </c>
      <c r="CW1349" s="2">
        <f t="shared" si="1173"/>
        <v>0</v>
      </c>
      <c r="CX1349" s="2">
        <f t="shared" si="1173"/>
        <v>0</v>
      </c>
      <c r="CY1349" s="2">
        <f t="shared" si="1173"/>
        <v>0</v>
      </c>
      <c r="CZ1349" s="2">
        <f t="shared" si="1173"/>
        <v>0</v>
      </c>
      <c r="DA1349" s="2">
        <f t="shared" si="1173"/>
        <v>0</v>
      </c>
      <c r="DB1349" s="2">
        <f t="shared" si="1173"/>
        <v>0</v>
      </c>
      <c r="DC1349" s="2">
        <f t="shared" si="1173"/>
        <v>0</v>
      </c>
      <c r="DD1349" s="2">
        <f t="shared" si="1173"/>
        <v>0</v>
      </c>
      <c r="DE1349" s="2">
        <f t="shared" si="1173"/>
        <v>0</v>
      </c>
      <c r="DF1349" s="2">
        <f t="shared" si="1173"/>
        <v>0</v>
      </c>
      <c r="DG1349" s="3">
        <f t="shared" ref="DG1349:EL1349" si="1174">DG1371</f>
        <v>0</v>
      </c>
      <c r="DH1349" s="3">
        <f t="shared" si="1174"/>
        <v>0</v>
      </c>
      <c r="DI1349" s="3">
        <f t="shared" si="1174"/>
        <v>0</v>
      </c>
      <c r="DJ1349" s="3">
        <f t="shared" si="1174"/>
        <v>0</v>
      </c>
      <c r="DK1349" s="3">
        <f t="shared" si="1174"/>
        <v>0</v>
      </c>
      <c r="DL1349" s="3">
        <f t="shared" si="1174"/>
        <v>0</v>
      </c>
      <c r="DM1349" s="3">
        <f t="shared" si="1174"/>
        <v>0</v>
      </c>
      <c r="DN1349" s="3">
        <f t="shared" si="1174"/>
        <v>0</v>
      </c>
      <c r="DO1349" s="3">
        <f t="shared" si="1174"/>
        <v>0</v>
      </c>
      <c r="DP1349" s="3">
        <f t="shared" si="1174"/>
        <v>0</v>
      </c>
      <c r="DQ1349" s="3">
        <f t="shared" si="1174"/>
        <v>0</v>
      </c>
      <c r="DR1349" s="3">
        <f t="shared" si="1174"/>
        <v>0</v>
      </c>
      <c r="DS1349" s="3">
        <f t="shared" si="1174"/>
        <v>0</v>
      </c>
      <c r="DT1349" s="3">
        <f t="shared" si="1174"/>
        <v>0</v>
      </c>
      <c r="DU1349" s="3">
        <f t="shared" si="1174"/>
        <v>0</v>
      </c>
      <c r="DV1349" s="3">
        <f t="shared" si="1174"/>
        <v>0</v>
      </c>
      <c r="DW1349" s="3">
        <f t="shared" si="1174"/>
        <v>0</v>
      </c>
      <c r="DX1349" s="3">
        <f t="shared" si="1174"/>
        <v>0</v>
      </c>
      <c r="DY1349" s="3">
        <f t="shared" si="1174"/>
        <v>0</v>
      </c>
      <c r="DZ1349" s="3">
        <f t="shared" si="1174"/>
        <v>0</v>
      </c>
      <c r="EA1349" s="3">
        <f t="shared" si="1174"/>
        <v>0</v>
      </c>
      <c r="EB1349" s="3">
        <f t="shared" si="1174"/>
        <v>0</v>
      </c>
      <c r="EC1349" s="3">
        <f t="shared" si="1174"/>
        <v>0</v>
      </c>
      <c r="ED1349" s="3">
        <f t="shared" si="1174"/>
        <v>0</v>
      </c>
      <c r="EE1349" s="3">
        <f t="shared" si="1174"/>
        <v>0</v>
      </c>
      <c r="EF1349" s="3">
        <f t="shared" si="1174"/>
        <v>0</v>
      </c>
      <c r="EG1349" s="3">
        <f t="shared" si="1174"/>
        <v>0</v>
      </c>
      <c r="EH1349" s="3">
        <f t="shared" si="1174"/>
        <v>0</v>
      </c>
      <c r="EI1349" s="3">
        <f t="shared" si="1174"/>
        <v>0</v>
      </c>
      <c r="EJ1349" s="3">
        <f t="shared" si="1174"/>
        <v>0</v>
      </c>
      <c r="EK1349" s="3">
        <f t="shared" si="1174"/>
        <v>0</v>
      </c>
      <c r="EL1349" s="3">
        <f t="shared" si="1174"/>
        <v>0</v>
      </c>
      <c r="EM1349" s="3">
        <f t="shared" ref="EM1349:FR1349" si="1175">EM1371</f>
        <v>0</v>
      </c>
      <c r="EN1349" s="3">
        <f t="shared" si="1175"/>
        <v>0</v>
      </c>
      <c r="EO1349" s="3">
        <f t="shared" si="1175"/>
        <v>0</v>
      </c>
      <c r="EP1349" s="3">
        <f t="shared" si="1175"/>
        <v>0</v>
      </c>
      <c r="EQ1349" s="3">
        <f t="shared" si="1175"/>
        <v>0</v>
      </c>
      <c r="ER1349" s="3">
        <f t="shared" si="1175"/>
        <v>0</v>
      </c>
      <c r="ES1349" s="3">
        <f t="shared" si="1175"/>
        <v>0</v>
      </c>
      <c r="ET1349" s="3">
        <f t="shared" si="1175"/>
        <v>0</v>
      </c>
      <c r="EU1349" s="3">
        <f t="shared" si="1175"/>
        <v>0</v>
      </c>
      <c r="EV1349" s="3">
        <f t="shared" si="1175"/>
        <v>0</v>
      </c>
      <c r="EW1349" s="3">
        <f t="shared" si="1175"/>
        <v>0</v>
      </c>
      <c r="EX1349" s="3">
        <f t="shared" si="1175"/>
        <v>0</v>
      </c>
      <c r="EY1349" s="3">
        <f t="shared" si="1175"/>
        <v>0</v>
      </c>
      <c r="EZ1349" s="3">
        <f t="shared" si="1175"/>
        <v>0</v>
      </c>
      <c r="FA1349" s="3">
        <f t="shared" si="1175"/>
        <v>0</v>
      </c>
      <c r="FB1349" s="3">
        <f t="shared" si="1175"/>
        <v>0</v>
      </c>
      <c r="FC1349" s="3">
        <f t="shared" si="1175"/>
        <v>0</v>
      </c>
      <c r="FD1349" s="3">
        <f t="shared" si="1175"/>
        <v>0</v>
      </c>
      <c r="FE1349" s="3">
        <f t="shared" si="1175"/>
        <v>0</v>
      </c>
      <c r="FF1349" s="3">
        <f t="shared" si="1175"/>
        <v>0</v>
      </c>
      <c r="FG1349" s="3">
        <f t="shared" si="1175"/>
        <v>0</v>
      </c>
      <c r="FH1349" s="3">
        <f t="shared" si="1175"/>
        <v>0</v>
      </c>
      <c r="FI1349" s="3">
        <f t="shared" si="1175"/>
        <v>0</v>
      </c>
      <c r="FJ1349" s="3">
        <f t="shared" si="1175"/>
        <v>0</v>
      </c>
      <c r="FK1349" s="3">
        <f t="shared" si="1175"/>
        <v>0</v>
      </c>
      <c r="FL1349" s="3">
        <f t="shared" si="1175"/>
        <v>0</v>
      </c>
      <c r="FM1349" s="3">
        <f t="shared" si="1175"/>
        <v>0</v>
      </c>
      <c r="FN1349" s="3">
        <f t="shared" si="1175"/>
        <v>0</v>
      </c>
      <c r="FO1349" s="3">
        <f t="shared" si="1175"/>
        <v>0</v>
      </c>
      <c r="FP1349" s="3">
        <f t="shared" si="1175"/>
        <v>0</v>
      </c>
      <c r="FQ1349" s="3">
        <f t="shared" si="1175"/>
        <v>0</v>
      </c>
      <c r="FR1349" s="3">
        <f t="shared" si="1175"/>
        <v>0</v>
      </c>
      <c r="FS1349" s="3">
        <f t="shared" ref="FS1349:GX1349" si="1176">FS1371</f>
        <v>0</v>
      </c>
      <c r="FT1349" s="3">
        <f t="shared" si="1176"/>
        <v>0</v>
      </c>
      <c r="FU1349" s="3">
        <f t="shared" si="1176"/>
        <v>0</v>
      </c>
      <c r="FV1349" s="3">
        <f t="shared" si="1176"/>
        <v>0</v>
      </c>
      <c r="FW1349" s="3">
        <f t="shared" si="1176"/>
        <v>0</v>
      </c>
      <c r="FX1349" s="3">
        <f t="shared" si="1176"/>
        <v>0</v>
      </c>
      <c r="FY1349" s="3">
        <f t="shared" si="1176"/>
        <v>0</v>
      </c>
      <c r="FZ1349" s="3">
        <f t="shared" si="1176"/>
        <v>0</v>
      </c>
      <c r="GA1349" s="3">
        <f t="shared" si="1176"/>
        <v>0</v>
      </c>
      <c r="GB1349" s="3">
        <f t="shared" si="1176"/>
        <v>0</v>
      </c>
      <c r="GC1349" s="3">
        <f t="shared" si="1176"/>
        <v>0</v>
      </c>
      <c r="GD1349" s="3">
        <f t="shared" si="1176"/>
        <v>0</v>
      </c>
      <c r="GE1349" s="3">
        <f t="shared" si="1176"/>
        <v>0</v>
      </c>
      <c r="GF1349" s="3">
        <f t="shared" si="1176"/>
        <v>0</v>
      </c>
      <c r="GG1349" s="3">
        <f t="shared" si="1176"/>
        <v>0</v>
      </c>
      <c r="GH1349" s="3">
        <f t="shared" si="1176"/>
        <v>0</v>
      </c>
      <c r="GI1349" s="3">
        <f t="shared" si="1176"/>
        <v>0</v>
      </c>
      <c r="GJ1349" s="3">
        <f t="shared" si="1176"/>
        <v>0</v>
      </c>
      <c r="GK1349" s="3">
        <f t="shared" si="1176"/>
        <v>0</v>
      </c>
      <c r="GL1349" s="3">
        <f t="shared" si="1176"/>
        <v>0</v>
      </c>
      <c r="GM1349" s="3">
        <f t="shared" si="1176"/>
        <v>0</v>
      </c>
      <c r="GN1349" s="3">
        <f t="shared" si="1176"/>
        <v>0</v>
      </c>
      <c r="GO1349" s="3">
        <f t="shared" si="1176"/>
        <v>0</v>
      </c>
      <c r="GP1349" s="3">
        <f t="shared" si="1176"/>
        <v>0</v>
      </c>
      <c r="GQ1349" s="3">
        <f t="shared" si="1176"/>
        <v>0</v>
      </c>
      <c r="GR1349" s="3">
        <f t="shared" si="1176"/>
        <v>0</v>
      </c>
      <c r="GS1349" s="3">
        <f t="shared" si="1176"/>
        <v>0</v>
      </c>
      <c r="GT1349" s="3">
        <f t="shared" si="1176"/>
        <v>0</v>
      </c>
      <c r="GU1349" s="3">
        <f t="shared" si="1176"/>
        <v>0</v>
      </c>
      <c r="GV1349" s="3">
        <f t="shared" si="1176"/>
        <v>0</v>
      </c>
      <c r="GW1349" s="3">
        <f t="shared" si="1176"/>
        <v>0</v>
      </c>
      <c r="GX1349" s="3">
        <f t="shared" si="1176"/>
        <v>0</v>
      </c>
    </row>
    <row r="1351" spans="1:245" x14ac:dyDescent="0.2">
      <c r="A1351">
        <v>17</v>
      </c>
      <c r="B1351">
        <v>1</v>
      </c>
      <c r="C1351">
        <f>ROW(SmtRes!A1735)</f>
        <v>1735</v>
      </c>
      <c r="D1351">
        <f>ROW(EtalonRes!A1985)</f>
        <v>1985</v>
      </c>
      <c r="E1351" t="s">
        <v>752</v>
      </c>
      <c r="F1351" t="s">
        <v>753</v>
      </c>
      <c r="G1351" t="s">
        <v>754</v>
      </c>
      <c r="H1351" t="s">
        <v>17</v>
      </c>
      <c r="I1351">
        <v>1</v>
      </c>
      <c r="J1351">
        <v>0</v>
      </c>
      <c r="K1351">
        <v>1</v>
      </c>
      <c r="O1351">
        <f t="shared" ref="O1351:O1369" si="1177">ROUND(CP1351,2)</f>
        <v>943.26</v>
      </c>
      <c r="P1351">
        <f t="shared" ref="P1351:P1369" si="1178">ROUND(CQ1351*I1351,2)</f>
        <v>586.14</v>
      </c>
      <c r="Q1351">
        <f t="shared" ref="Q1351:Q1369" si="1179">ROUND(CR1351*I1351,2)</f>
        <v>20.55</v>
      </c>
      <c r="R1351">
        <f t="shared" ref="R1351:R1369" si="1180">ROUND(CS1351*I1351,2)</f>
        <v>4.34</v>
      </c>
      <c r="S1351">
        <f t="shared" ref="S1351:S1369" si="1181">ROUND(CT1351*I1351,2)</f>
        <v>336.57</v>
      </c>
      <c r="T1351">
        <f t="shared" ref="T1351:T1369" si="1182">ROUND(CU1351*I1351,2)</f>
        <v>0</v>
      </c>
      <c r="U1351">
        <f t="shared" ref="U1351:U1369" si="1183">CV1351*I1351</f>
        <v>1.1235000000000002</v>
      </c>
      <c r="V1351">
        <f t="shared" ref="V1351:V1369" si="1184">CW1351*I1351</f>
        <v>1.0500000000000001E-2</v>
      </c>
      <c r="W1351">
        <f t="shared" ref="W1351:W1369" si="1185">ROUND(CX1351*I1351,2)</f>
        <v>0</v>
      </c>
      <c r="X1351">
        <f t="shared" ref="X1351:X1369" si="1186">ROUND(CY1351,2)</f>
        <v>412.5</v>
      </c>
      <c r="Y1351">
        <f t="shared" ref="Y1351:Y1369" si="1187">ROUND(CZ1351,2)</f>
        <v>245.46</v>
      </c>
      <c r="AA1351">
        <v>51651743</v>
      </c>
      <c r="AB1351">
        <f t="shared" ref="AB1351:AB1369" si="1188">ROUND((AC1351+AD1351+AF1351),2)</f>
        <v>75.97</v>
      </c>
      <c r="AC1351">
        <f t="shared" ref="AC1351:AC1369" si="1189">ROUND((ES1351),2)</f>
        <v>64.34</v>
      </c>
      <c r="AD1351">
        <f>ROUND(((((ET1351*ROUND(1.05,7)))-((EU1351*ROUND(1.05,7))))+AE1351),2)</f>
        <v>1.55</v>
      </c>
      <c r="AE1351">
        <f>ROUND(((EU1351*ROUND(1.05,7))),2)</f>
        <v>0.13</v>
      </c>
      <c r="AF1351">
        <f>ROUND(((EV1351*ROUND(1.05,7))),2)</f>
        <v>10.08</v>
      </c>
      <c r="AG1351">
        <f t="shared" ref="AG1351:AG1369" si="1190">ROUND((AP1351),2)</f>
        <v>0</v>
      </c>
      <c r="AH1351">
        <f>((EW1351*ROUND(1.05,7)))</f>
        <v>1.1235000000000002</v>
      </c>
      <c r="AI1351">
        <f>((EX1351*ROUND(1.05,7)))</f>
        <v>1.0500000000000001E-2</v>
      </c>
      <c r="AJ1351">
        <f t="shared" ref="AJ1351:AJ1369" si="1191">(AS1351)</f>
        <v>0</v>
      </c>
      <c r="AK1351">
        <v>75.41</v>
      </c>
      <c r="AL1351">
        <v>64.34</v>
      </c>
      <c r="AM1351">
        <v>1.47</v>
      </c>
      <c r="AN1351">
        <v>0.12</v>
      </c>
      <c r="AO1351">
        <v>9.6</v>
      </c>
      <c r="AP1351">
        <v>0</v>
      </c>
      <c r="AQ1351">
        <v>1.07</v>
      </c>
      <c r="AR1351">
        <v>0.01</v>
      </c>
      <c r="AS1351">
        <v>0</v>
      </c>
      <c r="AT1351">
        <v>121</v>
      </c>
      <c r="AU1351">
        <v>72</v>
      </c>
      <c r="AV1351">
        <v>1</v>
      </c>
      <c r="AW1351">
        <v>1</v>
      </c>
      <c r="AZ1351">
        <v>1</v>
      </c>
      <c r="BA1351">
        <v>33.39</v>
      </c>
      <c r="BB1351">
        <v>13.26</v>
      </c>
      <c r="BC1351">
        <v>9.11</v>
      </c>
      <c r="BD1351" t="s">
        <v>3</v>
      </c>
      <c r="BE1351" t="s">
        <v>3</v>
      </c>
      <c r="BF1351" t="s">
        <v>3</v>
      </c>
      <c r="BG1351" t="s">
        <v>3</v>
      </c>
      <c r="BH1351">
        <v>0</v>
      </c>
      <c r="BI1351">
        <v>1</v>
      </c>
      <c r="BJ1351" t="s">
        <v>755</v>
      </c>
      <c r="BM1351">
        <v>20001</v>
      </c>
      <c r="BN1351">
        <v>0</v>
      </c>
      <c r="BO1351" t="s">
        <v>3</v>
      </c>
      <c r="BP1351">
        <v>0</v>
      </c>
      <c r="BQ1351">
        <v>22</v>
      </c>
      <c r="BR1351">
        <v>0</v>
      </c>
      <c r="BS1351">
        <v>33.39</v>
      </c>
      <c r="BT1351">
        <v>1</v>
      </c>
      <c r="BU1351">
        <v>1</v>
      </c>
      <c r="BV1351">
        <v>1</v>
      </c>
      <c r="BW1351">
        <v>1</v>
      </c>
      <c r="BX1351">
        <v>1</v>
      </c>
      <c r="BY1351" t="s">
        <v>3</v>
      </c>
      <c r="BZ1351">
        <v>121</v>
      </c>
      <c r="CA1351">
        <v>72</v>
      </c>
      <c r="CB1351" t="s">
        <v>3</v>
      </c>
      <c r="CE1351">
        <v>0</v>
      </c>
      <c r="CF1351">
        <v>0</v>
      </c>
      <c r="CG1351">
        <v>0</v>
      </c>
      <c r="CM1351">
        <v>0</v>
      </c>
      <c r="CN1351" t="s">
        <v>19</v>
      </c>
      <c r="CO1351">
        <v>0</v>
      </c>
      <c r="CP1351">
        <f t="shared" ref="CP1351:CP1369" si="1192">(P1351+Q1351+S1351)</f>
        <v>943.26</v>
      </c>
      <c r="CQ1351">
        <f>AC1351*BC1351</f>
        <v>586.13739999999996</v>
      </c>
      <c r="CR1351">
        <f>AD1351*BB1351</f>
        <v>20.553000000000001</v>
      </c>
      <c r="CS1351">
        <f t="shared" ref="CS1351:CS1369" si="1193">AE1351*BS1351</f>
        <v>4.3407</v>
      </c>
      <c r="CT1351">
        <f t="shared" ref="CT1351:CT1369" si="1194">AF1351*BA1351</f>
        <v>336.57120000000003</v>
      </c>
      <c r="CU1351">
        <f t="shared" ref="CU1351:CU1369" si="1195">AG1351</f>
        <v>0</v>
      </c>
      <c r="CV1351">
        <f t="shared" ref="CV1351:CV1369" si="1196">AH1351</f>
        <v>1.1235000000000002</v>
      </c>
      <c r="CW1351">
        <f t="shared" ref="CW1351:CW1369" si="1197">AI1351</f>
        <v>1.0500000000000001E-2</v>
      </c>
      <c r="CX1351">
        <f t="shared" ref="CX1351:CX1369" si="1198">AJ1351</f>
        <v>0</v>
      </c>
      <c r="CY1351">
        <f t="shared" ref="CY1351:CY1369" si="1199">(((S1351+R1351)*AT1351)/100)</f>
        <v>412.50109999999995</v>
      </c>
      <c r="CZ1351">
        <f t="shared" ref="CZ1351:CZ1369" si="1200">(((S1351+R1351)*AU1351)/100)</f>
        <v>245.45519999999996</v>
      </c>
      <c r="DC1351" t="s">
        <v>3</v>
      </c>
      <c r="DD1351" t="s">
        <v>3</v>
      </c>
      <c r="DE1351" t="s">
        <v>20</v>
      </c>
      <c r="DF1351" t="s">
        <v>20</v>
      </c>
      <c r="DG1351" t="s">
        <v>20</v>
      </c>
      <c r="DH1351" t="s">
        <v>3</v>
      </c>
      <c r="DI1351" t="s">
        <v>20</v>
      </c>
      <c r="DJ1351" t="s">
        <v>20</v>
      </c>
      <c r="DK1351" t="s">
        <v>3</v>
      </c>
      <c r="DL1351" t="s">
        <v>3</v>
      </c>
      <c r="DM1351" t="s">
        <v>3</v>
      </c>
      <c r="DN1351">
        <v>0</v>
      </c>
      <c r="DO1351">
        <v>0</v>
      </c>
      <c r="DP1351">
        <v>1</v>
      </c>
      <c r="DQ1351">
        <v>1</v>
      </c>
      <c r="DU1351">
        <v>1013</v>
      </c>
      <c r="DV1351" t="s">
        <v>17</v>
      </c>
      <c r="DW1351" t="s">
        <v>17</v>
      </c>
      <c r="DX1351">
        <v>1</v>
      </c>
      <c r="DZ1351" t="s">
        <v>3</v>
      </c>
      <c r="EA1351" t="s">
        <v>3</v>
      </c>
      <c r="EB1351" t="s">
        <v>3</v>
      </c>
      <c r="EC1351" t="s">
        <v>3</v>
      </c>
      <c r="EE1351">
        <v>50757454</v>
      </c>
      <c r="EF1351">
        <v>22</v>
      </c>
      <c r="EG1351" t="s">
        <v>21</v>
      </c>
      <c r="EH1351">
        <v>16</v>
      </c>
      <c r="EI1351" t="s">
        <v>22</v>
      </c>
      <c r="EJ1351">
        <v>1</v>
      </c>
      <c r="EK1351">
        <v>20001</v>
      </c>
      <c r="EL1351" t="s">
        <v>23</v>
      </c>
      <c r="EM1351" t="s">
        <v>24</v>
      </c>
      <c r="EO1351" t="s">
        <v>25</v>
      </c>
      <c r="EQ1351">
        <v>131072</v>
      </c>
      <c r="ER1351">
        <v>75.41</v>
      </c>
      <c r="ES1351">
        <v>64.34</v>
      </c>
      <c r="ET1351">
        <v>1.47</v>
      </c>
      <c r="EU1351">
        <v>0.12</v>
      </c>
      <c r="EV1351">
        <v>9.6</v>
      </c>
      <c r="EW1351">
        <v>1.07</v>
      </c>
      <c r="EX1351">
        <v>0.01</v>
      </c>
      <c r="EY1351">
        <v>0</v>
      </c>
      <c r="FQ1351">
        <v>0</v>
      </c>
      <c r="FR1351">
        <f t="shared" ref="FR1351:FR1369" si="1201">ROUND(IF(BI1351=3,GM1351,0),2)</f>
        <v>0</v>
      </c>
      <c r="FS1351">
        <v>0</v>
      </c>
      <c r="FX1351">
        <v>121</v>
      </c>
      <c r="FY1351">
        <v>72</v>
      </c>
      <c r="GA1351" t="s">
        <v>3</v>
      </c>
      <c r="GD1351">
        <v>1</v>
      </c>
      <c r="GF1351">
        <v>517960785</v>
      </c>
      <c r="GG1351">
        <v>2</v>
      </c>
      <c r="GH1351">
        <v>1</v>
      </c>
      <c r="GI1351">
        <v>4</v>
      </c>
      <c r="GJ1351">
        <v>0</v>
      </c>
      <c r="GK1351">
        <v>0</v>
      </c>
      <c r="GL1351">
        <f t="shared" ref="GL1351:GL1369" si="1202">ROUND(IF(AND(BH1351=3,BI1351=3,FS1351&lt;&gt;0),P1351,0),2)</f>
        <v>0</v>
      </c>
      <c r="GM1351">
        <f t="shared" ref="GM1351:GM1369" si="1203">ROUND(O1351+X1351+Y1351,2)+GX1351</f>
        <v>1601.22</v>
      </c>
      <c r="GN1351">
        <f t="shared" ref="GN1351:GN1369" si="1204">IF(OR(BI1351=0,BI1351=1),GM1351,0)</f>
        <v>1601.22</v>
      </c>
      <c r="GO1351">
        <f t="shared" ref="GO1351:GO1369" si="1205">IF(BI1351=2,GM1351,0)</f>
        <v>0</v>
      </c>
      <c r="GP1351">
        <f t="shared" ref="GP1351:GP1369" si="1206">IF(BI1351=4,GM1351+GX1351,0)</f>
        <v>0</v>
      </c>
      <c r="GR1351">
        <v>0</v>
      </c>
      <c r="GS1351">
        <v>3</v>
      </c>
      <c r="GT1351">
        <v>0</v>
      </c>
      <c r="GU1351" t="s">
        <v>3</v>
      </c>
      <c r="GV1351">
        <f t="shared" ref="GV1351:GV1369" si="1207">ROUND((GT1351),2)</f>
        <v>0</v>
      </c>
      <c r="GW1351">
        <v>1</v>
      </c>
      <c r="GX1351">
        <f t="shared" ref="GX1351:GX1369" si="1208">ROUND(HC1351*I1351,2)</f>
        <v>0</v>
      </c>
      <c r="HA1351">
        <v>0</v>
      </c>
      <c r="HB1351">
        <v>0</v>
      </c>
      <c r="HC1351">
        <f t="shared" ref="HC1351:HC1369" si="1209">GV1351*GW1351</f>
        <v>0</v>
      </c>
      <c r="HE1351" t="s">
        <v>3</v>
      </c>
      <c r="HF1351" t="s">
        <v>3</v>
      </c>
      <c r="HM1351" t="s">
        <v>3</v>
      </c>
      <c r="HN1351" t="s">
        <v>26</v>
      </c>
      <c r="HO1351" t="s">
        <v>27</v>
      </c>
      <c r="HP1351" t="s">
        <v>22</v>
      </c>
      <c r="HQ1351" t="s">
        <v>22</v>
      </c>
      <c r="IK1351">
        <v>0</v>
      </c>
    </row>
    <row r="1352" spans="1:245" x14ac:dyDescent="0.2">
      <c r="A1352">
        <v>18</v>
      </c>
      <c r="B1352">
        <v>1</v>
      </c>
      <c r="C1352">
        <v>1730</v>
      </c>
      <c r="E1352" t="s">
        <v>756</v>
      </c>
      <c r="F1352" t="s">
        <v>42</v>
      </c>
      <c r="G1352" t="s">
        <v>43</v>
      </c>
      <c r="H1352" t="e">
        <f>'1.Ведомость'!#REF!</f>
        <v>#REF!</v>
      </c>
      <c r="I1352">
        <f>I1351*J1352</f>
        <v>0.1</v>
      </c>
      <c r="J1352">
        <v>0.1</v>
      </c>
      <c r="K1352">
        <v>0.1</v>
      </c>
      <c r="O1352">
        <f t="shared" si="1177"/>
        <v>0.91</v>
      </c>
      <c r="P1352">
        <f t="shared" si="1178"/>
        <v>0.91</v>
      </c>
      <c r="Q1352">
        <f t="shared" si="1179"/>
        <v>0</v>
      </c>
      <c r="R1352">
        <f t="shared" si="1180"/>
        <v>0</v>
      </c>
      <c r="S1352">
        <f t="shared" si="1181"/>
        <v>0</v>
      </c>
      <c r="T1352">
        <f t="shared" si="1182"/>
        <v>0</v>
      </c>
      <c r="U1352">
        <f t="shared" si="1183"/>
        <v>0</v>
      </c>
      <c r="V1352">
        <f t="shared" si="1184"/>
        <v>0</v>
      </c>
      <c r="W1352">
        <f t="shared" si="1185"/>
        <v>0</v>
      </c>
      <c r="X1352">
        <f t="shared" si="1186"/>
        <v>0</v>
      </c>
      <c r="Y1352">
        <f t="shared" si="1187"/>
        <v>0</v>
      </c>
      <c r="AA1352">
        <v>51651743</v>
      </c>
      <c r="AB1352">
        <f t="shared" si="1188"/>
        <v>1</v>
      </c>
      <c r="AC1352">
        <f t="shared" si="1189"/>
        <v>1</v>
      </c>
      <c r="AD1352">
        <f>ROUND((((ET1352)-(EU1352))+AE1352),2)</f>
        <v>0</v>
      </c>
      <c r="AE1352">
        <f t="shared" ref="AE1352:AF1354" si="1210">ROUND((EU1352),2)</f>
        <v>0</v>
      </c>
      <c r="AF1352">
        <f t="shared" si="1210"/>
        <v>0</v>
      </c>
      <c r="AG1352">
        <f t="shared" si="1190"/>
        <v>0</v>
      </c>
      <c r="AH1352">
        <f t="shared" ref="AH1352:AI1354" si="1211">(EW1352)</f>
        <v>0</v>
      </c>
      <c r="AI1352">
        <f t="shared" si="1211"/>
        <v>0</v>
      </c>
      <c r="AJ1352">
        <f t="shared" si="1191"/>
        <v>0</v>
      </c>
      <c r="AK1352">
        <v>1</v>
      </c>
      <c r="AL1352">
        <v>1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1</v>
      </c>
      <c r="AW1352">
        <v>1</v>
      </c>
      <c r="AZ1352">
        <v>1</v>
      </c>
      <c r="BA1352">
        <v>1</v>
      </c>
      <c r="BB1352">
        <v>1</v>
      </c>
      <c r="BC1352">
        <v>9.11</v>
      </c>
      <c r="BD1352" t="s">
        <v>3</v>
      </c>
      <c r="BE1352" t="s">
        <v>3</v>
      </c>
      <c r="BF1352" t="s">
        <v>3</v>
      </c>
      <c r="BG1352" t="s">
        <v>3</v>
      </c>
      <c r="BH1352">
        <v>3</v>
      </c>
      <c r="BI1352">
        <v>1</v>
      </c>
      <c r="BJ1352" t="s">
        <v>45</v>
      </c>
      <c r="BM1352">
        <v>500001</v>
      </c>
      <c r="BN1352">
        <v>0</v>
      </c>
      <c r="BO1352" t="s">
        <v>3</v>
      </c>
      <c r="BP1352">
        <v>0</v>
      </c>
      <c r="BQ1352">
        <v>8</v>
      </c>
      <c r="BR1352">
        <v>0</v>
      </c>
      <c r="BS1352">
        <v>1</v>
      </c>
      <c r="BT1352">
        <v>1</v>
      </c>
      <c r="BU1352">
        <v>1</v>
      </c>
      <c r="BV1352">
        <v>1</v>
      </c>
      <c r="BW1352">
        <v>1</v>
      </c>
      <c r="BX1352">
        <v>1</v>
      </c>
      <c r="BY1352" t="s">
        <v>3</v>
      </c>
      <c r="BZ1352">
        <v>0</v>
      </c>
      <c r="CA1352">
        <v>0</v>
      </c>
      <c r="CB1352" t="s">
        <v>3</v>
      </c>
      <c r="CE1352">
        <v>0</v>
      </c>
      <c r="CF1352">
        <v>0</v>
      </c>
      <c r="CG1352">
        <v>0</v>
      </c>
      <c r="CM1352">
        <v>0</v>
      </c>
      <c r="CN1352" t="s">
        <v>3</v>
      </c>
      <c r="CO1352">
        <v>0</v>
      </c>
      <c r="CP1352">
        <f t="shared" si="1192"/>
        <v>0.91</v>
      </c>
      <c r="CQ1352">
        <f>AC1352*BC1352</f>
        <v>9.11</v>
      </c>
      <c r="CR1352">
        <f>AD1352*BB1352</f>
        <v>0</v>
      </c>
      <c r="CS1352">
        <f t="shared" si="1193"/>
        <v>0</v>
      </c>
      <c r="CT1352">
        <f t="shared" si="1194"/>
        <v>0</v>
      </c>
      <c r="CU1352">
        <f t="shared" si="1195"/>
        <v>0</v>
      </c>
      <c r="CV1352">
        <f t="shared" si="1196"/>
        <v>0</v>
      </c>
      <c r="CW1352">
        <f t="shared" si="1197"/>
        <v>0</v>
      </c>
      <c r="CX1352">
        <f t="shared" si="1198"/>
        <v>0</v>
      </c>
      <c r="CY1352">
        <f t="shared" si="1199"/>
        <v>0</v>
      </c>
      <c r="CZ1352">
        <f t="shared" si="1200"/>
        <v>0</v>
      </c>
      <c r="DC1352" t="s">
        <v>3</v>
      </c>
      <c r="DD1352" t="s">
        <v>3</v>
      </c>
      <c r="DE1352" t="s">
        <v>3</v>
      </c>
      <c r="DF1352" t="s">
        <v>3</v>
      </c>
      <c r="DG1352" t="s">
        <v>3</v>
      </c>
      <c r="DH1352" t="s">
        <v>3</v>
      </c>
      <c r="DI1352" t="s">
        <v>3</v>
      </c>
      <c r="DJ1352" t="s">
        <v>3</v>
      </c>
      <c r="DK1352" t="s">
        <v>3</v>
      </c>
      <c r="DL1352" t="s">
        <v>3</v>
      </c>
      <c r="DM1352" t="s">
        <v>3</v>
      </c>
      <c r="DN1352">
        <v>0</v>
      </c>
      <c r="DO1352">
        <v>0</v>
      </c>
      <c r="DP1352">
        <v>1</v>
      </c>
      <c r="DQ1352">
        <v>1</v>
      </c>
      <c r="DU1352">
        <v>1013</v>
      </c>
      <c r="DV1352" t="s">
        <v>44</v>
      </c>
      <c r="DW1352" t="s">
        <v>44</v>
      </c>
      <c r="DX1352">
        <v>1</v>
      </c>
      <c r="DZ1352" t="s">
        <v>3</v>
      </c>
      <c r="EA1352" t="s">
        <v>3</v>
      </c>
      <c r="EB1352" t="s">
        <v>3</v>
      </c>
      <c r="EC1352" t="s">
        <v>3</v>
      </c>
      <c r="EE1352">
        <v>50757674</v>
      </c>
      <c r="EF1352">
        <v>8</v>
      </c>
      <c r="EG1352" t="s">
        <v>46</v>
      </c>
      <c r="EH1352">
        <v>0</v>
      </c>
      <c r="EI1352" t="s">
        <v>3</v>
      </c>
      <c r="EJ1352">
        <v>1</v>
      </c>
      <c r="EK1352">
        <v>500001</v>
      </c>
      <c r="EL1352" t="s">
        <v>47</v>
      </c>
      <c r="EM1352" t="s">
        <v>48</v>
      </c>
      <c r="EO1352" t="s">
        <v>3</v>
      </c>
      <c r="EQ1352">
        <v>0</v>
      </c>
      <c r="ER1352">
        <v>1</v>
      </c>
      <c r="ES1352">
        <v>1</v>
      </c>
      <c r="ET1352">
        <v>0</v>
      </c>
      <c r="EU1352">
        <v>0</v>
      </c>
      <c r="EV1352">
        <v>0</v>
      </c>
      <c r="EW1352">
        <v>0</v>
      </c>
      <c r="EX1352">
        <v>0</v>
      </c>
      <c r="FQ1352">
        <v>0</v>
      </c>
      <c r="FR1352">
        <f t="shared" si="1201"/>
        <v>0</v>
      </c>
      <c r="FS1352">
        <v>0</v>
      </c>
      <c r="FX1352">
        <v>0</v>
      </c>
      <c r="FY1352">
        <v>0</v>
      </c>
      <c r="GA1352" t="s">
        <v>3</v>
      </c>
      <c r="GD1352">
        <v>1</v>
      </c>
      <c r="GF1352">
        <v>-1743999360</v>
      </c>
      <c r="GG1352">
        <v>2</v>
      </c>
      <c r="GH1352">
        <v>1</v>
      </c>
      <c r="GI1352">
        <v>4</v>
      </c>
      <c r="GJ1352">
        <v>0</v>
      </c>
      <c r="GK1352">
        <v>0</v>
      </c>
      <c r="GL1352">
        <f t="shared" si="1202"/>
        <v>0</v>
      </c>
      <c r="GM1352">
        <f t="shared" si="1203"/>
        <v>0.91</v>
      </c>
      <c r="GN1352">
        <f t="shared" si="1204"/>
        <v>0.91</v>
      </c>
      <c r="GO1352">
        <f t="shared" si="1205"/>
        <v>0</v>
      </c>
      <c r="GP1352">
        <f t="shared" si="1206"/>
        <v>0</v>
      </c>
      <c r="GR1352">
        <v>0</v>
      </c>
      <c r="GS1352">
        <v>3</v>
      </c>
      <c r="GT1352">
        <v>0</v>
      </c>
      <c r="GU1352" t="s">
        <v>3</v>
      </c>
      <c r="GV1352">
        <f t="shared" si="1207"/>
        <v>0</v>
      </c>
      <c r="GW1352">
        <v>1</v>
      </c>
      <c r="GX1352">
        <f t="shared" si="1208"/>
        <v>0</v>
      </c>
      <c r="HA1352">
        <v>0</v>
      </c>
      <c r="HB1352">
        <v>0</v>
      </c>
      <c r="HC1352">
        <f t="shared" si="1209"/>
        <v>0</v>
      </c>
      <c r="HE1352" t="s">
        <v>3</v>
      </c>
      <c r="HF1352" t="s">
        <v>3</v>
      </c>
      <c r="HM1352" t="s">
        <v>3</v>
      </c>
      <c r="HN1352" t="s">
        <v>3</v>
      </c>
      <c r="HO1352" t="s">
        <v>3</v>
      </c>
      <c r="HP1352" t="s">
        <v>3</v>
      </c>
      <c r="HQ1352" t="s">
        <v>3</v>
      </c>
      <c r="IK1352">
        <v>0</v>
      </c>
    </row>
    <row r="1353" spans="1:245" x14ac:dyDescent="0.2">
      <c r="A1353">
        <v>18</v>
      </c>
      <c r="B1353">
        <v>1</v>
      </c>
      <c r="C1353">
        <v>1734</v>
      </c>
      <c r="E1353" t="s">
        <v>757</v>
      </c>
      <c r="F1353" t="s">
        <v>758</v>
      </c>
      <c r="G1353" t="s">
        <v>759</v>
      </c>
      <c r="H1353" t="e">
        <f>'1.Ведомость'!#REF!</f>
        <v>#REF!</v>
      </c>
      <c r="I1353">
        <f>I1351*J1353</f>
        <v>-0.08</v>
      </c>
      <c r="J1353">
        <v>-0.08</v>
      </c>
      <c r="K1353">
        <v>-0.08</v>
      </c>
      <c r="O1353">
        <f t="shared" si="1177"/>
        <v>-548.79</v>
      </c>
      <c r="P1353">
        <f t="shared" si="1178"/>
        <v>-548.79</v>
      </c>
      <c r="Q1353">
        <f t="shared" si="1179"/>
        <v>0</v>
      </c>
      <c r="R1353">
        <f t="shared" si="1180"/>
        <v>0</v>
      </c>
      <c r="S1353">
        <f t="shared" si="1181"/>
        <v>0</v>
      </c>
      <c r="T1353">
        <f t="shared" si="1182"/>
        <v>0</v>
      </c>
      <c r="U1353">
        <f t="shared" si="1183"/>
        <v>0</v>
      </c>
      <c r="V1353">
        <f t="shared" si="1184"/>
        <v>0</v>
      </c>
      <c r="W1353">
        <f t="shared" si="1185"/>
        <v>0</v>
      </c>
      <c r="X1353">
        <f t="shared" si="1186"/>
        <v>0</v>
      </c>
      <c r="Y1353">
        <f t="shared" si="1187"/>
        <v>0</v>
      </c>
      <c r="AA1353">
        <v>51651743</v>
      </c>
      <c r="AB1353">
        <f t="shared" si="1188"/>
        <v>753</v>
      </c>
      <c r="AC1353">
        <f t="shared" si="1189"/>
        <v>753</v>
      </c>
      <c r="AD1353">
        <f>ROUND((((ET1353)-(EU1353))+AE1353),2)</f>
        <v>0</v>
      </c>
      <c r="AE1353">
        <f t="shared" si="1210"/>
        <v>0</v>
      </c>
      <c r="AF1353">
        <f t="shared" si="1210"/>
        <v>0</v>
      </c>
      <c r="AG1353">
        <f t="shared" si="1190"/>
        <v>0</v>
      </c>
      <c r="AH1353">
        <f t="shared" si="1211"/>
        <v>0</v>
      </c>
      <c r="AI1353">
        <f t="shared" si="1211"/>
        <v>0</v>
      </c>
      <c r="AJ1353">
        <f t="shared" si="1191"/>
        <v>0</v>
      </c>
      <c r="AK1353">
        <v>753</v>
      </c>
      <c r="AL1353">
        <v>753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1</v>
      </c>
      <c r="AW1353">
        <v>1</v>
      </c>
      <c r="AZ1353">
        <v>1</v>
      </c>
      <c r="BA1353">
        <v>1</v>
      </c>
      <c r="BB1353">
        <v>1</v>
      </c>
      <c r="BC1353">
        <v>9.11</v>
      </c>
      <c r="BD1353" t="s">
        <v>3</v>
      </c>
      <c r="BE1353" t="s">
        <v>3</v>
      </c>
      <c r="BF1353" t="s">
        <v>3</v>
      </c>
      <c r="BG1353" t="s">
        <v>3</v>
      </c>
      <c r="BH1353">
        <v>3</v>
      </c>
      <c r="BI1353">
        <v>1</v>
      </c>
      <c r="BJ1353" t="s">
        <v>760</v>
      </c>
      <c r="BM1353">
        <v>500001</v>
      </c>
      <c r="BN1353">
        <v>0</v>
      </c>
      <c r="BO1353" t="s">
        <v>3</v>
      </c>
      <c r="BP1353">
        <v>0</v>
      </c>
      <c r="BQ1353">
        <v>8</v>
      </c>
      <c r="BR1353">
        <v>1</v>
      </c>
      <c r="BS1353">
        <v>1</v>
      </c>
      <c r="BT1353">
        <v>1</v>
      </c>
      <c r="BU1353">
        <v>1</v>
      </c>
      <c r="BV1353">
        <v>1</v>
      </c>
      <c r="BW1353">
        <v>1</v>
      </c>
      <c r="BX1353">
        <v>1</v>
      </c>
      <c r="BY1353" t="s">
        <v>3</v>
      </c>
      <c r="BZ1353">
        <v>0</v>
      </c>
      <c r="CA1353">
        <v>0</v>
      </c>
      <c r="CB1353" t="s">
        <v>3</v>
      </c>
      <c r="CE1353">
        <v>0</v>
      </c>
      <c r="CF1353">
        <v>0</v>
      </c>
      <c r="CG1353">
        <v>0</v>
      </c>
      <c r="CM1353">
        <v>0</v>
      </c>
      <c r="CN1353" t="s">
        <v>3</v>
      </c>
      <c r="CO1353">
        <v>0</v>
      </c>
      <c r="CP1353">
        <f t="shared" si="1192"/>
        <v>-548.79</v>
      </c>
      <c r="CQ1353">
        <f>AC1353*BC1353</f>
        <v>6859.83</v>
      </c>
      <c r="CR1353">
        <f>AD1353*BB1353</f>
        <v>0</v>
      </c>
      <c r="CS1353">
        <f t="shared" si="1193"/>
        <v>0</v>
      </c>
      <c r="CT1353">
        <f t="shared" si="1194"/>
        <v>0</v>
      </c>
      <c r="CU1353">
        <f t="shared" si="1195"/>
        <v>0</v>
      </c>
      <c r="CV1353">
        <f t="shared" si="1196"/>
        <v>0</v>
      </c>
      <c r="CW1353">
        <f t="shared" si="1197"/>
        <v>0</v>
      </c>
      <c r="CX1353">
        <f t="shared" si="1198"/>
        <v>0</v>
      </c>
      <c r="CY1353">
        <f t="shared" si="1199"/>
        <v>0</v>
      </c>
      <c r="CZ1353">
        <f t="shared" si="1200"/>
        <v>0</v>
      </c>
      <c r="DC1353" t="s">
        <v>3</v>
      </c>
      <c r="DD1353" t="s">
        <v>3</v>
      </c>
      <c r="DE1353" t="s">
        <v>3</v>
      </c>
      <c r="DF1353" t="s">
        <v>3</v>
      </c>
      <c r="DG1353" t="s">
        <v>3</v>
      </c>
      <c r="DH1353" t="s">
        <v>3</v>
      </c>
      <c r="DI1353" t="s">
        <v>3</v>
      </c>
      <c r="DJ1353" t="s">
        <v>3</v>
      </c>
      <c r="DK1353" t="s">
        <v>3</v>
      </c>
      <c r="DL1353" t="s">
        <v>3</v>
      </c>
      <c r="DM1353" t="s">
        <v>3</v>
      </c>
      <c r="DN1353">
        <v>0</v>
      </c>
      <c r="DO1353">
        <v>0</v>
      </c>
      <c r="DP1353">
        <v>1</v>
      </c>
      <c r="DQ1353">
        <v>1</v>
      </c>
      <c r="DU1353">
        <v>1005</v>
      </c>
      <c r="DV1353" t="s">
        <v>52</v>
      </c>
      <c r="DW1353" t="s">
        <v>52</v>
      </c>
      <c r="DX1353">
        <v>1</v>
      </c>
      <c r="DZ1353" t="s">
        <v>3</v>
      </c>
      <c r="EA1353" t="s">
        <v>3</v>
      </c>
      <c r="EB1353" t="s">
        <v>3</v>
      </c>
      <c r="EC1353" t="s">
        <v>3</v>
      </c>
      <c r="EE1353">
        <v>50757674</v>
      </c>
      <c r="EF1353">
        <v>8</v>
      </c>
      <c r="EG1353" t="s">
        <v>46</v>
      </c>
      <c r="EH1353">
        <v>0</v>
      </c>
      <c r="EI1353" t="s">
        <v>3</v>
      </c>
      <c r="EJ1353">
        <v>1</v>
      </c>
      <c r="EK1353">
        <v>500001</v>
      </c>
      <c r="EL1353" t="s">
        <v>47</v>
      </c>
      <c r="EM1353" t="s">
        <v>48</v>
      </c>
      <c r="EO1353" t="s">
        <v>3</v>
      </c>
      <c r="EQ1353">
        <v>0</v>
      </c>
      <c r="ER1353">
        <v>753</v>
      </c>
      <c r="ES1353">
        <v>753</v>
      </c>
      <c r="ET1353">
        <v>0</v>
      </c>
      <c r="EU1353">
        <v>0</v>
      </c>
      <c r="EV1353">
        <v>0</v>
      </c>
      <c r="EW1353">
        <v>0</v>
      </c>
      <c r="EX1353">
        <v>0</v>
      </c>
      <c r="FQ1353">
        <v>0</v>
      </c>
      <c r="FR1353">
        <f t="shared" si="1201"/>
        <v>0</v>
      </c>
      <c r="FS1353">
        <v>0</v>
      </c>
      <c r="FX1353">
        <v>0</v>
      </c>
      <c r="FY1353">
        <v>0</v>
      </c>
      <c r="GA1353" t="s">
        <v>3</v>
      </c>
      <c r="GD1353">
        <v>1</v>
      </c>
      <c r="GF1353">
        <v>-2094634206</v>
      </c>
      <c r="GG1353">
        <v>2</v>
      </c>
      <c r="GH1353">
        <v>1</v>
      </c>
      <c r="GI1353">
        <v>4</v>
      </c>
      <c r="GJ1353">
        <v>0</v>
      </c>
      <c r="GK1353">
        <v>0</v>
      </c>
      <c r="GL1353">
        <f t="shared" si="1202"/>
        <v>0</v>
      </c>
      <c r="GM1353">
        <f t="shared" si="1203"/>
        <v>-548.79</v>
      </c>
      <c r="GN1353">
        <f t="shared" si="1204"/>
        <v>-548.79</v>
      </c>
      <c r="GO1353">
        <f t="shared" si="1205"/>
        <v>0</v>
      </c>
      <c r="GP1353">
        <f t="shared" si="1206"/>
        <v>0</v>
      </c>
      <c r="GR1353">
        <v>0</v>
      </c>
      <c r="GS1353">
        <v>3</v>
      </c>
      <c r="GT1353">
        <v>0</v>
      </c>
      <c r="GU1353" t="s">
        <v>3</v>
      </c>
      <c r="GV1353">
        <f t="shared" si="1207"/>
        <v>0</v>
      </c>
      <c r="GW1353">
        <v>1</v>
      </c>
      <c r="GX1353">
        <f t="shared" si="1208"/>
        <v>0</v>
      </c>
      <c r="HA1353">
        <v>0</v>
      </c>
      <c r="HB1353">
        <v>0</v>
      </c>
      <c r="HC1353">
        <f t="shared" si="1209"/>
        <v>0</v>
      </c>
      <c r="HE1353" t="s">
        <v>3</v>
      </c>
      <c r="HF1353" t="s">
        <v>3</v>
      </c>
      <c r="HM1353" t="s">
        <v>3</v>
      </c>
      <c r="HN1353" t="s">
        <v>3</v>
      </c>
      <c r="HO1353" t="s">
        <v>3</v>
      </c>
      <c r="HP1353" t="s">
        <v>3</v>
      </c>
      <c r="HQ1353" t="s">
        <v>3</v>
      </c>
      <c r="IK1353">
        <v>0</v>
      </c>
    </row>
    <row r="1354" spans="1:245" x14ac:dyDescent="0.2">
      <c r="A1354">
        <v>18</v>
      </c>
      <c r="B1354">
        <v>1</v>
      </c>
      <c r="C1354">
        <v>1735</v>
      </c>
      <c r="E1354" t="s">
        <v>761</v>
      </c>
      <c r="F1354" t="s">
        <v>29</v>
      </c>
      <c r="G1354" t="s">
        <v>762</v>
      </c>
      <c r="H1354" t="str">
        <f>'1.Ведомость'!C420</f>
        <v>ШТ</v>
      </c>
      <c r="I1354">
        <f>I1351*J1354</f>
        <v>1</v>
      </c>
      <c r="J1354">
        <v>1</v>
      </c>
      <c r="K1354">
        <v>1</v>
      </c>
      <c r="O1354">
        <f t="shared" si="1177"/>
        <v>2261.86</v>
      </c>
      <c r="P1354">
        <f t="shared" si="1178"/>
        <v>2261.86</v>
      </c>
      <c r="Q1354">
        <f t="shared" si="1179"/>
        <v>0</v>
      </c>
      <c r="R1354">
        <f t="shared" si="1180"/>
        <v>0</v>
      </c>
      <c r="S1354">
        <f t="shared" si="1181"/>
        <v>0</v>
      </c>
      <c r="T1354">
        <f t="shared" si="1182"/>
        <v>0</v>
      </c>
      <c r="U1354">
        <f t="shared" si="1183"/>
        <v>0</v>
      </c>
      <c r="V1354">
        <f t="shared" si="1184"/>
        <v>0</v>
      </c>
      <c r="W1354">
        <f t="shared" si="1185"/>
        <v>0</v>
      </c>
      <c r="X1354">
        <f t="shared" si="1186"/>
        <v>0</v>
      </c>
      <c r="Y1354">
        <f t="shared" si="1187"/>
        <v>0</v>
      </c>
      <c r="AA1354">
        <v>51651743</v>
      </c>
      <c r="AB1354">
        <f t="shared" si="1188"/>
        <v>2261.86</v>
      </c>
      <c r="AC1354">
        <f t="shared" si="1189"/>
        <v>2261.86</v>
      </c>
      <c r="AD1354">
        <f>ROUND((((ET1354)-(EU1354))+AE1354),2)</f>
        <v>0</v>
      </c>
      <c r="AE1354">
        <f t="shared" si="1210"/>
        <v>0</v>
      </c>
      <c r="AF1354">
        <f t="shared" si="1210"/>
        <v>0</v>
      </c>
      <c r="AG1354">
        <f t="shared" si="1190"/>
        <v>0</v>
      </c>
      <c r="AH1354">
        <f t="shared" si="1211"/>
        <v>0</v>
      </c>
      <c r="AI1354">
        <f t="shared" si="1211"/>
        <v>0</v>
      </c>
      <c r="AJ1354">
        <f t="shared" si="1191"/>
        <v>0</v>
      </c>
      <c r="AK1354">
        <v>2261.8599999999997</v>
      </c>
      <c r="AL1354">
        <v>2261.8599999999997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1</v>
      </c>
      <c r="AW1354">
        <v>1</v>
      </c>
      <c r="AZ1354">
        <v>1</v>
      </c>
      <c r="BA1354">
        <v>1</v>
      </c>
      <c r="BB1354">
        <v>1</v>
      </c>
      <c r="BC1354">
        <v>9.11</v>
      </c>
      <c r="BD1354" t="s">
        <v>3</v>
      </c>
      <c r="BE1354" t="s">
        <v>3</v>
      </c>
      <c r="BF1354" t="s">
        <v>3</v>
      </c>
      <c r="BG1354" t="s">
        <v>3</v>
      </c>
      <c r="BH1354">
        <v>3</v>
      </c>
      <c r="BI1354">
        <v>1</v>
      </c>
      <c r="BJ1354" t="s">
        <v>763</v>
      </c>
      <c r="BM1354">
        <v>500001</v>
      </c>
      <c r="BN1354">
        <v>0</v>
      </c>
      <c r="BO1354" t="s">
        <v>3</v>
      </c>
      <c r="BP1354">
        <v>0</v>
      </c>
      <c r="BQ1354">
        <v>8</v>
      </c>
      <c r="BR1354">
        <v>0</v>
      </c>
      <c r="BS1354">
        <v>1</v>
      </c>
      <c r="BT1354">
        <v>1</v>
      </c>
      <c r="BU1354">
        <v>1</v>
      </c>
      <c r="BV1354">
        <v>1</v>
      </c>
      <c r="BW1354">
        <v>1</v>
      </c>
      <c r="BX1354">
        <v>1</v>
      </c>
      <c r="BY1354" t="s">
        <v>3</v>
      </c>
      <c r="BZ1354">
        <v>0</v>
      </c>
      <c r="CA1354">
        <v>0</v>
      </c>
      <c r="CB1354" t="s">
        <v>3</v>
      </c>
      <c r="CE1354">
        <v>0</v>
      </c>
      <c r="CF1354">
        <v>0</v>
      </c>
      <c r="CG1354">
        <v>0</v>
      </c>
      <c r="CM1354">
        <v>0</v>
      </c>
      <c r="CN1354" t="s">
        <v>3</v>
      </c>
      <c r="CO1354">
        <v>0</v>
      </c>
      <c r="CP1354">
        <f t="shared" si="1192"/>
        <v>2261.86</v>
      </c>
      <c r="CQ1354">
        <f>AC1354</f>
        <v>2261.86</v>
      </c>
      <c r="CR1354">
        <f>AD1354</f>
        <v>0</v>
      </c>
      <c r="CS1354">
        <f t="shared" si="1193"/>
        <v>0</v>
      </c>
      <c r="CT1354">
        <f t="shared" si="1194"/>
        <v>0</v>
      </c>
      <c r="CU1354">
        <f t="shared" si="1195"/>
        <v>0</v>
      </c>
      <c r="CV1354">
        <f t="shared" si="1196"/>
        <v>0</v>
      </c>
      <c r="CW1354">
        <f t="shared" si="1197"/>
        <v>0</v>
      </c>
      <c r="CX1354">
        <f t="shared" si="1198"/>
        <v>0</v>
      </c>
      <c r="CY1354">
        <f t="shared" si="1199"/>
        <v>0</v>
      </c>
      <c r="CZ1354">
        <f t="shared" si="1200"/>
        <v>0</v>
      </c>
      <c r="DC1354" t="s">
        <v>3</v>
      </c>
      <c r="DD1354" t="s">
        <v>3</v>
      </c>
      <c r="DE1354" t="s">
        <v>3</v>
      </c>
      <c r="DF1354" t="s">
        <v>3</v>
      </c>
      <c r="DG1354" t="s">
        <v>3</v>
      </c>
      <c r="DH1354" t="s">
        <v>3</v>
      </c>
      <c r="DI1354" t="s">
        <v>3</v>
      </c>
      <c r="DJ1354" t="s">
        <v>3</v>
      </c>
      <c r="DK1354" t="s">
        <v>3</v>
      </c>
      <c r="DL1354" t="s">
        <v>3</v>
      </c>
      <c r="DM1354" t="s">
        <v>3</v>
      </c>
      <c r="DN1354">
        <v>0</v>
      </c>
      <c r="DO1354">
        <v>0</v>
      </c>
      <c r="DP1354">
        <v>1</v>
      </c>
      <c r="DQ1354">
        <v>1</v>
      </c>
      <c r="DU1354">
        <v>1013</v>
      </c>
      <c r="DV1354" t="s">
        <v>17</v>
      </c>
      <c r="DW1354" t="s">
        <v>17</v>
      </c>
      <c r="DX1354">
        <v>1</v>
      </c>
      <c r="DZ1354" t="s">
        <v>3</v>
      </c>
      <c r="EA1354" t="s">
        <v>3</v>
      </c>
      <c r="EB1354" t="s">
        <v>3</v>
      </c>
      <c r="EC1354" t="s">
        <v>3</v>
      </c>
      <c r="EE1354">
        <v>50757674</v>
      </c>
      <c r="EF1354">
        <v>8</v>
      </c>
      <c r="EG1354" t="s">
        <v>46</v>
      </c>
      <c r="EH1354">
        <v>0</v>
      </c>
      <c r="EI1354" t="s">
        <v>3</v>
      </c>
      <c r="EJ1354">
        <v>1</v>
      </c>
      <c r="EK1354">
        <v>500001</v>
      </c>
      <c r="EL1354" t="s">
        <v>47</v>
      </c>
      <c r="EM1354" t="s">
        <v>48</v>
      </c>
      <c r="EO1354" t="s">
        <v>3</v>
      </c>
      <c r="EQ1354">
        <v>0</v>
      </c>
      <c r="ER1354">
        <v>2150.83</v>
      </c>
      <c r="ES1354">
        <v>2261.8599999999997</v>
      </c>
      <c r="ET1354">
        <v>0</v>
      </c>
      <c r="EU1354">
        <v>0</v>
      </c>
      <c r="EV1354">
        <v>0</v>
      </c>
      <c r="EW1354">
        <v>0</v>
      </c>
      <c r="EX1354">
        <v>0</v>
      </c>
      <c r="EZ1354">
        <v>5</v>
      </c>
      <c r="FC1354">
        <v>0</v>
      </c>
      <c r="FD1354">
        <v>18</v>
      </c>
      <c r="FF1354">
        <v>2150.83</v>
      </c>
      <c r="FQ1354">
        <v>0</v>
      </c>
      <c r="FR1354">
        <f t="shared" si="1201"/>
        <v>0</v>
      </c>
      <c r="FS1354">
        <v>0</v>
      </c>
      <c r="FX1354">
        <v>0</v>
      </c>
      <c r="FY1354">
        <v>0</v>
      </c>
      <c r="GA1354" t="s">
        <v>764</v>
      </c>
      <c r="GD1354">
        <v>1</v>
      </c>
      <c r="GF1354">
        <v>-162344162</v>
      </c>
      <c r="GG1354">
        <v>2</v>
      </c>
      <c r="GH1354">
        <v>3</v>
      </c>
      <c r="GI1354">
        <v>4</v>
      </c>
      <c r="GJ1354">
        <v>0</v>
      </c>
      <c r="GK1354">
        <v>0</v>
      </c>
      <c r="GL1354">
        <f t="shared" si="1202"/>
        <v>0</v>
      </c>
      <c r="GM1354">
        <f t="shared" si="1203"/>
        <v>2261.86</v>
      </c>
      <c r="GN1354">
        <f t="shared" si="1204"/>
        <v>2261.86</v>
      </c>
      <c r="GO1354">
        <f t="shared" si="1205"/>
        <v>0</v>
      </c>
      <c r="GP1354">
        <f t="shared" si="1206"/>
        <v>0</v>
      </c>
      <c r="GR1354">
        <v>1</v>
      </c>
      <c r="GS1354">
        <v>1</v>
      </c>
      <c r="GT1354">
        <v>0</v>
      </c>
      <c r="GU1354" t="s">
        <v>3</v>
      </c>
      <c r="GV1354">
        <f t="shared" si="1207"/>
        <v>0</v>
      </c>
      <c r="GW1354">
        <v>1</v>
      </c>
      <c r="GX1354">
        <f t="shared" si="1208"/>
        <v>0</v>
      </c>
      <c r="HA1354">
        <v>0</v>
      </c>
      <c r="HB1354">
        <v>0</v>
      </c>
      <c r="HC1354">
        <f t="shared" si="1209"/>
        <v>0</v>
      </c>
      <c r="HE1354" t="s">
        <v>35</v>
      </c>
      <c r="HF1354" t="s">
        <v>37</v>
      </c>
      <c r="HG1354">
        <f>ROUND(AC1354*I1354,2)</f>
        <v>2261.86</v>
      </c>
      <c r="HM1354" t="s">
        <v>3</v>
      </c>
      <c r="HN1354" t="s">
        <v>3</v>
      </c>
      <c r="HO1354" t="s">
        <v>3</v>
      </c>
      <c r="HP1354" t="s">
        <v>3</v>
      </c>
      <c r="HQ1354" t="s">
        <v>3</v>
      </c>
      <c r="IK1354">
        <v>0</v>
      </c>
    </row>
    <row r="1355" spans="1:245" x14ac:dyDescent="0.2">
      <c r="A1355">
        <v>17</v>
      </c>
      <c r="B1355">
        <v>1</v>
      </c>
      <c r="C1355">
        <f>ROW(SmtRes!A1747)</f>
        <v>1747</v>
      </c>
      <c r="D1355">
        <f>ROW(EtalonRes!A2002)</f>
        <v>2002</v>
      </c>
      <c r="E1355" t="s">
        <v>765</v>
      </c>
      <c r="F1355" t="s">
        <v>766</v>
      </c>
      <c r="G1355" t="s">
        <v>767</v>
      </c>
      <c r="H1355" t="s">
        <v>76</v>
      </c>
      <c r="I1355">
        <v>5.0000000000000001E-3</v>
      </c>
      <c r="J1355">
        <v>0</v>
      </c>
      <c r="K1355">
        <v>5.0000000000000001E-3</v>
      </c>
      <c r="O1355">
        <f t="shared" si="1177"/>
        <v>263.91000000000003</v>
      </c>
      <c r="P1355">
        <f t="shared" si="1178"/>
        <v>19.8</v>
      </c>
      <c r="Q1355">
        <f t="shared" si="1179"/>
        <v>8.17</v>
      </c>
      <c r="R1355">
        <f t="shared" si="1180"/>
        <v>2.6</v>
      </c>
      <c r="S1355">
        <f t="shared" si="1181"/>
        <v>235.94</v>
      </c>
      <c r="T1355">
        <f t="shared" si="1182"/>
        <v>0</v>
      </c>
      <c r="U1355">
        <f t="shared" si="1183"/>
        <v>0.80850000000000011</v>
      </c>
      <c r="V1355">
        <f t="shared" si="1184"/>
        <v>6.3E-3</v>
      </c>
      <c r="W1355">
        <f t="shared" si="1185"/>
        <v>0</v>
      </c>
      <c r="X1355">
        <f t="shared" si="1186"/>
        <v>288.63</v>
      </c>
      <c r="Y1355">
        <f t="shared" si="1187"/>
        <v>171.75</v>
      </c>
      <c r="AA1355">
        <v>51651743</v>
      </c>
      <c r="AB1355">
        <f t="shared" si="1188"/>
        <v>1971.21</v>
      </c>
      <c r="AC1355">
        <f t="shared" si="1189"/>
        <v>434.65</v>
      </c>
      <c r="AD1355">
        <f>ROUND(((((ET1355*ROUND(1.05,7)))-((EU1355*ROUND(1.05,7))))+AE1355),2)</f>
        <v>123.3</v>
      </c>
      <c r="AE1355">
        <f>ROUND(((EU1355*ROUND(1.05,7))),2)</f>
        <v>15.57</v>
      </c>
      <c r="AF1355">
        <f>ROUND(((EV1355*ROUND(1.05,7))),2)</f>
        <v>1413.26</v>
      </c>
      <c r="AG1355">
        <f t="shared" si="1190"/>
        <v>0</v>
      </c>
      <c r="AH1355">
        <f>((EW1355*ROUND(1.05,7)))</f>
        <v>161.70000000000002</v>
      </c>
      <c r="AI1355">
        <f>((EX1355*ROUND(1.05,7)))</f>
        <v>1.26</v>
      </c>
      <c r="AJ1355">
        <f t="shared" si="1191"/>
        <v>0</v>
      </c>
      <c r="AK1355">
        <v>1898.04</v>
      </c>
      <c r="AL1355">
        <v>434.65</v>
      </c>
      <c r="AM1355">
        <v>117.43</v>
      </c>
      <c r="AN1355">
        <v>14.83</v>
      </c>
      <c r="AO1355">
        <v>1345.96</v>
      </c>
      <c r="AP1355">
        <v>0</v>
      </c>
      <c r="AQ1355">
        <v>154</v>
      </c>
      <c r="AR1355">
        <v>1.2</v>
      </c>
      <c r="AS1355">
        <v>0</v>
      </c>
      <c r="AT1355">
        <v>121</v>
      </c>
      <c r="AU1355">
        <v>72</v>
      </c>
      <c r="AV1355">
        <v>1</v>
      </c>
      <c r="AW1355">
        <v>1</v>
      </c>
      <c r="AZ1355">
        <v>1</v>
      </c>
      <c r="BA1355">
        <v>33.39</v>
      </c>
      <c r="BB1355">
        <v>13.26</v>
      </c>
      <c r="BC1355">
        <v>9.11</v>
      </c>
      <c r="BD1355" t="s">
        <v>3</v>
      </c>
      <c r="BE1355" t="s">
        <v>3</v>
      </c>
      <c r="BF1355" t="s">
        <v>3</v>
      </c>
      <c r="BG1355" t="s">
        <v>3</v>
      </c>
      <c r="BH1355">
        <v>0</v>
      </c>
      <c r="BI1355">
        <v>1</v>
      </c>
      <c r="BJ1355" t="s">
        <v>768</v>
      </c>
      <c r="BM1355">
        <v>20001</v>
      </c>
      <c r="BN1355">
        <v>0</v>
      </c>
      <c r="BO1355" t="s">
        <v>3</v>
      </c>
      <c r="BP1355">
        <v>0</v>
      </c>
      <c r="BQ1355">
        <v>22</v>
      </c>
      <c r="BR1355">
        <v>0</v>
      </c>
      <c r="BS1355">
        <v>33.39</v>
      </c>
      <c r="BT1355">
        <v>1</v>
      </c>
      <c r="BU1355">
        <v>1</v>
      </c>
      <c r="BV1355">
        <v>1</v>
      </c>
      <c r="BW1355">
        <v>1</v>
      </c>
      <c r="BX1355">
        <v>1</v>
      </c>
      <c r="BY1355" t="s">
        <v>3</v>
      </c>
      <c r="BZ1355">
        <v>121</v>
      </c>
      <c r="CA1355">
        <v>72</v>
      </c>
      <c r="CB1355" t="s">
        <v>3</v>
      </c>
      <c r="CE1355">
        <v>0</v>
      </c>
      <c r="CF1355">
        <v>0</v>
      </c>
      <c r="CG1355">
        <v>0</v>
      </c>
      <c r="CM1355">
        <v>0</v>
      </c>
      <c r="CN1355" t="s">
        <v>19</v>
      </c>
      <c r="CO1355">
        <v>0</v>
      </c>
      <c r="CP1355">
        <f t="shared" si="1192"/>
        <v>263.90999999999997</v>
      </c>
      <c r="CQ1355">
        <f t="shared" ref="CQ1355:CQ1369" si="1212">AC1355*BC1355</f>
        <v>3959.6614999999997</v>
      </c>
      <c r="CR1355">
        <f t="shared" ref="CR1355:CR1369" si="1213">AD1355*BB1355</f>
        <v>1634.9579999999999</v>
      </c>
      <c r="CS1355">
        <f t="shared" si="1193"/>
        <v>519.88229999999999</v>
      </c>
      <c r="CT1355">
        <f t="shared" si="1194"/>
        <v>47188.751400000001</v>
      </c>
      <c r="CU1355">
        <f t="shared" si="1195"/>
        <v>0</v>
      </c>
      <c r="CV1355">
        <f t="shared" si="1196"/>
        <v>161.70000000000002</v>
      </c>
      <c r="CW1355">
        <f t="shared" si="1197"/>
        <v>1.26</v>
      </c>
      <c r="CX1355">
        <f t="shared" si="1198"/>
        <v>0</v>
      </c>
      <c r="CY1355">
        <f t="shared" si="1199"/>
        <v>288.63339999999999</v>
      </c>
      <c r="CZ1355">
        <f t="shared" si="1200"/>
        <v>171.74880000000002</v>
      </c>
      <c r="DC1355" t="s">
        <v>3</v>
      </c>
      <c r="DD1355" t="s">
        <v>3</v>
      </c>
      <c r="DE1355" t="s">
        <v>20</v>
      </c>
      <c r="DF1355" t="s">
        <v>20</v>
      </c>
      <c r="DG1355" t="s">
        <v>20</v>
      </c>
      <c r="DH1355" t="s">
        <v>3</v>
      </c>
      <c r="DI1355" t="s">
        <v>20</v>
      </c>
      <c r="DJ1355" t="s">
        <v>20</v>
      </c>
      <c r="DK1355" t="s">
        <v>3</v>
      </c>
      <c r="DL1355" t="s">
        <v>3</v>
      </c>
      <c r="DM1355" t="s">
        <v>3</v>
      </c>
      <c r="DN1355">
        <v>0</v>
      </c>
      <c r="DO1355">
        <v>0</v>
      </c>
      <c r="DP1355">
        <v>1</v>
      </c>
      <c r="DQ1355">
        <v>1</v>
      </c>
      <c r="DU1355">
        <v>1005</v>
      </c>
      <c r="DV1355" t="s">
        <v>76</v>
      </c>
      <c r="DW1355" t="s">
        <v>76</v>
      </c>
      <c r="DX1355">
        <v>100</v>
      </c>
      <c r="DZ1355" t="s">
        <v>3</v>
      </c>
      <c r="EA1355" t="s">
        <v>3</v>
      </c>
      <c r="EB1355" t="s">
        <v>3</v>
      </c>
      <c r="EC1355" t="s">
        <v>3</v>
      </c>
      <c r="EE1355">
        <v>50757454</v>
      </c>
      <c r="EF1355">
        <v>22</v>
      </c>
      <c r="EG1355" t="s">
        <v>21</v>
      </c>
      <c r="EH1355">
        <v>16</v>
      </c>
      <c r="EI1355" t="s">
        <v>22</v>
      </c>
      <c r="EJ1355">
        <v>1</v>
      </c>
      <c r="EK1355">
        <v>20001</v>
      </c>
      <c r="EL1355" t="s">
        <v>23</v>
      </c>
      <c r="EM1355" t="s">
        <v>24</v>
      </c>
      <c r="EO1355" t="s">
        <v>25</v>
      </c>
      <c r="EQ1355">
        <v>131072</v>
      </c>
      <c r="ER1355">
        <v>1898.04</v>
      </c>
      <c r="ES1355">
        <v>434.65</v>
      </c>
      <c r="ET1355">
        <v>117.43</v>
      </c>
      <c r="EU1355">
        <v>14.83</v>
      </c>
      <c r="EV1355">
        <v>1345.96</v>
      </c>
      <c r="EW1355">
        <v>154</v>
      </c>
      <c r="EX1355">
        <v>1.2</v>
      </c>
      <c r="EY1355">
        <v>0</v>
      </c>
      <c r="FQ1355">
        <v>0</v>
      </c>
      <c r="FR1355">
        <f t="shared" si="1201"/>
        <v>0</v>
      </c>
      <c r="FS1355">
        <v>0</v>
      </c>
      <c r="FX1355">
        <v>121</v>
      </c>
      <c r="FY1355">
        <v>72</v>
      </c>
      <c r="GA1355" t="s">
        <v>3</v>
      </c>
      <c r="GD1355">
        <v>1</v>
      </c>
      <c r="GF1355">
        <v>1651361282</v>
      </c>
      <c r="GG1355">
        <v>2</v>
      </c>
      <c r="GH1355">
        <v>1</v>
      </c>
      <c r="GI1355">
        <v>4</v>
      </c>
      <c r="GJ1355">
        <v>0</v>
      </c>
      <c r="GK1355">
        <v>0</v>
      </c>
      <c r="GL1355">
        <f t="shared" si="1202"/>
        <v>0</v>
      </c>
      <c r="GM1355">
        <f t="shared" si="1203"/>
        <v>724.29</v>
      </c>
      <c r="GN1355">
        <f t="shared" si="1204"/>
        <v>724.29</v>
      </c>
      <c r="GO1355">
        <f t="shared" si="1205"/>
        <v>0</v>
      </c>
      <c r="GP1355">
        <f t="shared" si="1206"/>
        <v>0</v>
      </c>
      <c r="GR1355">
        <v>0</v>
      </c>
      <c r="GS1355">
        <v>3</v>
      </c>
      <c r="GT1355">
        <v>0</v>
      </c>
      <c r="GU1355" t="s">
        <v>3</v>
      </c>
      <c r="GV1355">
        <f t="shared" si="1207"/>
        <v>0</v>
      </c>
      <c r="GW1355">
        <v>1</v>
      </c>
      <c r="GX1355">
        <f t="shared" si="1208"/>
        <v>0</v>
      </c>
      <c r="HA1355">
        <v>0</v>
      </c>
      <c r="HB1355">
        <v>0</v>
      </c>
      <c r="HC1355">
        <f t="shared" si="1209"/>
        <v>0</v>
      </c>
      <c r="HE1355" t="s">
        <v>3</v>
      </c>
      <c r="HF1355" t="s">
        <v>3</v>
      </c>
      <c r="HM1355" t="s">
        <v>3</v>
      </c>
      <c r="HN1355" t="s">
        <v>26</v>
      </c>
      <c r="HO1355" t="s">
        <v>27</v>
      </c>
      <c r="HP1355" t="s">
        <v>22</v>
      </c>
      <c r="HQ1355" t="s">
        <v>22</v>
      </c>
      <c r="IK1355">
        <v>0</v>
      </c>
    </row>
    <row r="1356" spans="1:245" x14ac:dyDescent="0.2">
      <c r="A1356">
        <v>18</v>
      </c>
      <c r="B1356">
        <v>1</v>
      </c>
      <c r="C1356">
        <v>1747</v>
      </c>
      <c r="E1356" t="s">
        <v>769</v>
      </c>
      <c r="F1356" t="s">
        <v>770</v>
      </c>
      <c r="G1356" t="s">
        <v>771</v>
      </c>
      <c r="H1356" t="str">
        <f>'1.Ведомость'!C422</f>
        <v>м2</v>
      </c>
      <c r="I1356">
        <f>I1355*J1356</f>
        <v>0.5</v>
      </c>
      <c r="J1356">
        <v>100</v>
      </c>
      <c r="K1356">
        <v>100</v>
      </c>
      <c r="O1356">
        <f t="shared" si="1177"/>
        <v>438.6</v>
      </c>
      <c r="P1356">
        <f t="shared" si="1178"/>
        <v>438.6</v>
      </c>
      <c r="Q1356">
        <f t="shared" si="1179"/>
        <v>0</v>
      </c>
      <c r="R1356">
        <f t="shared" si="1180"/>
        <v>0</v>
      </c>
      <c r="S1356">
        <f t="shared" si="1181"/>
        <v>0</v>
      </c>
      <c r="T1356">
        <f t="shared" si="1182"/>
        <v>0</v>
      </c>
      <c r="U1356">
        <f t="shared" si="1183"/>
        <v>0</v>
      </c>
      <c r="V1356">
        <f t="shared" si="1184"/>
        <v>0</v>
      </c>
      <c r="W1356">
        <f t="shared" si="1185"/>
        <v>0</v>
      </c>
      <c r="X1356">
        <f t="shared" si="1186"/>
        <v>0</v>
      </c>
      <c r="Y1356">
        <f t="shared" si="1187"/>
        <v>0</v>
      </c>
      <c r="AA1356">
        <v>51651743</v>
      </c>
      <c r="AB1356">
        <f t="shared" si="1188"/>
        <v>96.29</v>
      </c>
      <c r="AC1356">
        <f t="shared" si="1189"/>
        <v>96.29</v>
      </c>
      <c r="AD1356">
        <f>ROUND((((ET1356)-(EU1356))+AE1356),2)</f>
        <v>0</v>
      </c>
      <c r="AE1356">
        <f>ROUND((EU1356),2)</f>
        <v>0</v>
      </c>
      <c r="AF1356">
        <f>ROUND((EV1356),2)</f>
        <v>0</v>
      </c>
      <c r="AG1356">
        <f t="shared" si="1190"/>
        <v>0</v>
      </c>
      <c r="AH1356">
        <f>(EW1356)</f>
        <v>0</v>
      </c>
      <c r="AI1356">
        <f>(EX1356)</f>
        <v>0</v>
      </c>
      <c r="AJ1356">
        <f t="shared" si="1191"/>
        <v>0</v>
      </c>
      <c r="AK1356">
        <v>96.29</v>
      </c>
      <c r="AL1356">
        <v>96.29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1</v>
      </c>
      <c r="AW1356">
        <v>1</v>
      </c>
      <c r="AZ1356">
        <v>1</v>
      </c>
      <c r="BA1356">
        <v>1</v>
      </c>
      <c r="BB1356">
        <v>1</v>
      </c>
      <c r="BC1356">
        <v>9.11</v>
      </c>
      <c r="BD1356" t="s">
        <v>3</v>
      </c>
      <c r="BE1356" t="s">
        <v>3</v>
      </c>
      <c r="BF1356" t="s">
        <v>3</v>
      </c>
      <c r="BG1356" t="s">
        <v>3</v>
      </c>
      <c r="BH1356">
        <v>3</v>
      </c>
      <c r="BI1356">
        <v>1</v>
      </c>
      <c r="BJ1356" t="s">
        <v>772</v>
      </c>
      <c r="BM1356">
        <v>500001</v>
      </c>
      <c r="BN1356">
        <v>0</v>
      </c>
      <c r="BO1356" t="s">
        <v>3</v>
      </c>
      <c r="BP1356">
        <v>0</v>
      </c>
      <c r="BQ1356">
        <v>8</v>
      </c>
      <c r="BR1356">
        <v>0</v>
      </c>
      <c r="BS1356">
        <v>1</v>
      </c>
      <c r="BT1356">
        <v>1</v>
      </c>
      <c r="BU1356">
        <v>1</v>
      </c>
      <c r="BV1356">
        <v>1</v>
      </c>
      <c r="BW1356">
        <v>1</v>
      </c>
      <c r="BX1356">
        <v>1</v>
      </c>
      <c r="BY1356" t="s">
        <v>3</v>
      </c>
      <c r="BZ1356">
        <v>0</v>
      </c>
      <c r="CA1356">
        <v>0</v>
      </c>
      <c r="CB1356" t="s">
        <v>3</v>
      </c>
      <c r="CE1356">
        <v>0</v>
      </c>
      <c r="CF1356">
        <v>0</v>
      </c>
      <c r="CG1356">
        <v>0</v>
      </c>
      <c r="CM1356">
        <v>0</v>
      </c>
      <c r="CN1356" t="s">
        <v>3</v>
      </c>
      <c r="CO1356">
        <v>0</v>
      </c>
      <c r="CP1356">
        <f t="shared" si="1192"/>
        <v>438.6</v>
      </c>
      <c r="CQ1356">
        <f t="shared" si="1212"/>
        <v>877.20190000000002</v>
      </c>
      <c r="CR1356">
        <f t="shared" si="1213"/>
        <v>0</v>
      </c>
      <c r="CS1356">
        <f t="shared" si="1193"/>
        <v>0</v>
      </c>
      <c r="CT1356">
        <f t="shared" si="1194"/>
        <v>0</v>
      </c>
      <c r="CU1356">
        <f t="shared" si="1195"/>
        <v>0</v>
      </c>
      <c r="CV1356">
        <f t="shared" si="1196"/>
        <v>0</v>
      </c>
      <c r="CW1356">
        <f t="shared" si="1197"/>
        <v>0</v>
      </c>
      <c r="CX1356">
        <f t="shared" si="1198"/>
        <v>0</v>
      </c>
      <c r="CY1356">
        <f t="shared" si="1199"/>
        <v>0</v>
      </c>
      <c r="CZ1356">
        <f t="shared" si="1200"/>
        <v>0</v>
      </c>
      <c r="DC1356" t="s">
        <v>3</v>
      </c>
      <c r="DD1356" t="s">
        <v>3</v>
      </c>
      <c r="DE1356" t="s">
        <v>3</v>
      </c>
      <c r="DF1356" t="s">
        <v>3</v>
      </c>
      <c r="DG1356" t="s">
        <v>3</v>
      </c>
      <c r="DH1356" t="s">
        <v>3</v>
      </c>
      <c r="DI1356" t="s">
        <v>3</v>
      </c>
      <c r="DJ1356" t="s">
        <v>3</v>
      </c>
      <c r="DK1356" t="s">
        <v>3</v>
      </c>
      <c r="DL1356" t="s">
        <v>3</v>
      </c>
      <c r="DM1356" t="s">
        <v>3</v>
      </c>
      <c r="DN1356">
        <v>0</v>
      </c>
      <c r="DO1356">
        <v>0</v>
      </c>
      <c r="DP1356">
        <v>1</v>
      </c>
      <c r="DQ1356">
        <v>1</v>
      </c>
      <c r="DU1356">
        <v>1005</v>
      </c>
      <c r="DV1356" t="s">
        <v>52</v>
      </c>
      <c r="DW1356" t="s">
        <v>52</v>
      </c>
      <c r="DX1356">
        <v>1</v>
      </c>
      <c r="DZ1356" t="s">
        <v>3</v>
      </c>
      <c r="EA1356" t="s">
        <v>3</v>
      </c>
      <c r="EB1356" t="s">
        <v>3</v>
      </c>
      <c r="EC1356" t="s">
        <v>3</v>
      </c>
      <c r="EE1356">
        <v>50757674</v>
      </c>
      <c r="EF1356">
        <v>8</v>
      </c>
      <c r="EG1356" t="s">
        <v>46</v>
      </c>
      <c r="EH1356">
        <v>0</v>
      </c>
      <c r="EI1356" t="s">
        <v>3</v>
      </c>
      <c r="EJ1356">
        <v>1</v>
      </c>
      <c r="EK1356">
        <v>500001</v>
      </c>
      <c r="EL1356" t="s">
        <v>47</v>
      </c>
      <c r="EM1356" t="s">
        <v>48</v>
      </c>
      <c r="EO1356" t="s">
        <v>3</v>
      </c>
      <c r="EQ1356">
        <v>0</v>
      </c>
      <c r="ER1356">
        <v>96.29</v>
      </c>
      <c r="ES1356">
        <v>96.29</v>
      </c>
      <c r="ET1356">
        <v>0</v>
      </c>
      <c r="EU1356">
        <v>0</v>
      </c>
      <c r="EV1356">
        <v>0</v>
      </c>
      <c r="EW1356">
        <v>0</v>
      </c>
      <c r="EX1356">
        <v>0</v>
      </c>
      <c r="FQ1356">
        <v>0</v>
      </c>
      <c r="FR1356">
        <f t="shared" si="1201"/>
        <v>0</v>
      </c>
      <c r="FS1356">
        <v>0</v>
      </c>
      <c r="FX1356">
        <v>0</v>
      </c>
      <c r="FY1356">
        <v>0</v>
      </c>
      <c r="GA1356" t="s">
        <v>3</v>
      </c>
      <c r="GD1356">
        <v>1</v>
      </c>
      <c r="GF1356">
        <v>1911137992</v>
      </c>
      <c r="GG1356">
        <v>2</v>
      </c>
      <c r="GH1356">
        <v>1</v>
      </c>
      <c r="GI1356">
        <v>4</v>
      </c>
      <c r="GJ1356">
        <v>0</v>
      </c>
      <c r="GK1356">
        <v>0</v>
      </c>
      <c r="GL1356">
        <f t="shared" si="1202"/>
        <v>0</v>
      </c>
      <c r="GM1356">
        <f t="shared" si="1203"/>
        <v>438.6</v>
      </c>
      <c r="GN1356">
        <f t="shared" si="1204"/>
        <v>438.6</v>
      </c>
      <c r="GO1356">
        <f t="shared" si="1205"/>
        <v>0</v>
      </c>
      <c r="GP1356">
        <f t="shared" si="1206"/>
        <v>0</v>
      </c>
      <c r="GR1356">
        <v>0</v>
      </c>
      <c r="GS1356">
        <v>3</v>
      </c>
      <c r="GT1356">
        <v>0</v>
      </c>
      <c r="GU1356" t="s">
        <v>3</v>
      </c>
      <c r="GV1356">
        <f t="shared" si="1207"/>
        <v>0</v>
      </c>
      <c r="GW1356">
        <v>1</v>
      </c>
      <c r="GX1356">
        <f t="shared" si="1208"/>
        <v>0</v>
      </c>
      <c r="HA1356">
        <v>0</v>
      </c>
      <c r="HB1356">
        <v>0</v>
      </c>
      <c r="HC1356">
        <f t="shared" si="1209"/>
        <v>0</v>
      </c>
      <c r="HE1356" t="s">
        <v>3</v>
      </c>
      <c r="HF1356" t="s">
        <v>3</v>
      </c>
      <c r="HM1356" t="s">
        <v>3</v>
      </c>
      <c r="HN1356" t="s">
        <v>3</v>
      </c>
      <c r="HO1356" t="s">
        <v>3</v>
      </c>
      <c r="HP1356" t="s">
        <v>3</v>
      </c>
      <c r="HQ1356" t="s">
        <v>3</v>
      </c>
      <c r="IK1356">
        <v>0</v>
      </c>
    </row>
    <row r="1357" spans="1:245" x14ac:dyDescent="0.2">
      <c r="A1357">
        <v>17</v>
      </c>
      <c r="B1357">
        <v>1</v>
      </c>
      <c r="C1357">
        <f>ROW(SmtRes!A1759)</f>
        <v>1759</v>
      </c>
      <c r="D1357">
        <f>ROW(EtalonRes!A2018)</f>
        <v>2018</v>
      </c>
      <c r="E1357" t="s">
        <v>773</v>
      </c>
      <c r="F1357" t="s">
        <v>95</v>
      </c>
      <c r="G1357" t="s">
        <v>96</v>
      </c>
      <c r="H1357" t="s">
        <v>76</v>
      </c>
      <c r="I1357">
        <v>5.0000000000000001E-3</v>
      </c>
      <c r="J1357">
        <v>0</v>
      </c>
      <c r="K1357">
        <v>5.0000000000000001E-3</v>
      </c>
      <c r="O1357">
        <f t="shared" si="1177"/>
        <v>242.37</v>
      </c>
      <c r="P1357">
        <f t="shared" si="1178"/>
        <v>19.78</v>
      </c>
      <c r="Q1357">
        <f t="shared" si="1179"/>
        <v>6.56</v>
      </c>
      <c r="R1357">
        <f t="shared" si="1180"/>
        <v>2.04</v>
      </c>
      <c r="S1357">
        <f t="shared" si="1181"/>
        <v>216.03</v>
      </c>
      <c r="T1357">
        <f t="shared" si="1182"/>
        <v>0</v>
      </c>
      <c r="U1357">
        <f t="shared" si="1183"/>
        <v>0.74025000000000007</v>
      </c>
      <c r="V1357">
        <f t="shared" si="1184"/>
        <v>4.9350000000000002E-3</v>
      </c>
      <c r="W1357">
        <f t="shared" si="1185"/>
        <v>0</v>
      </c>
      <c r="X1357">
        <f t="shared" si="1186"/>
        <v>263.86</v>
      </c>
      <c r="Y1357">
        <f t="shared" si="1187"/>
        <v>157.01</v>
      </c>
      <c r="AA1357">
        <v>51651743</v>
      </c>
      <c r="AB1357">
        <f t="shared" si="1188"/>
        <v>1827.16</v>
      </c>
      <c r="AC1357">
        <f t="shared" si="1189"/>
        <v>434.24</v>
      </c>
      <c r="AD1357">
        <f>ROUND(((((ET1357*ROUND(1.05,7)))-((EU1357*ROUND(1.05,7))))+AE1357),2)</f>
        <v>98.96</v>
      </c>
      <c r="AE1357">
        <f>ROUND(((EU1357*ROUND(1.05,7))),2)</f>
        <v>12.21</v>
      </c>
      <c r="AF1357">
        <f>ROUND(((EV1357*ROUND(1.05,7))),2)</f>
        <v>1293.96</v>
      </c>
      <c r="AG1357">
        <f t="shared" si="1190"/>
        <v>0</v>
      </c>
      <c r="AH1357">
        <f>((EW1357*ROUND(1.05,7)))</f>
        <v>148.05000000000001</v>
      </c>
      <c r="AI1357">
        <f>((EX1357*ROUND(1.05,7)))</f>
        <v>0.98699999999999999</v>
      </c>
      <c r="AJ1357">
        <f t="shared" si="1191"/>
        <v>0</v>
      </c>
      <c r="AK1357">
        <v>1760.83</v>
      </c>
      <c r="AL1357">
        <v>434.24</v>
      </c>
      <c r="AM1357">
        <v>94.25</v>
      </c>
      <c r="AN1357">
        <v>11.63</v>
      </c>
      <c r="AO1357">
        <v>1232.3399999999999</v>
      </c>
      <c r="AP1357">
        <v>0</v>
      </c>
      <c r="AQ1357">
        <v>141</v>
      </c>
      <c r="AR1357">
        <v>0.94</v>
      </c>
      <c r="AS1357">
        <v>0</v>
      </c>
      <c r="AT1357">
        <v>121</v>
      </c>
      <c r="AU1357">
        <v>72</v>
      </c>
      <c r="AV1357">
        <v>1</v>
      </c>
      <c r="AW1357">
        <v>1</v>
      </c>
      <c r="AZ1357">
        <v>1</v>
      </c>
      <c r="BA1357">
        <v>33.39</v>
      </c>
      <c r="BB1357">
        <v>13.26</v>
      </c>
      <c r="BC1357">
        <v>9.11</v>
      </c>
      <c r="BD1357" t="s">
        <v>3</v>
      </c>
      <c r="BE1357" t="s">
        <v>3</v>
      </c>
      <c r="BF1357" t="s">
        <v>3</v>
      </c>
      <c r="BG1357" t="s">
        <v>3</v>
      </c>
      <c r="BH1357">
        <v>0</v>
      </c>
      <c r="BI1357">
        <v>1</v>
      </c>
      <c r="BJ1357" t="s">
        <v>97</v>
      </c>
      <c r="BM1357">
        <v>20001</v>
      </c>
      <c r="BN1357">
        <v>0</v>
      </c>
      <c r="BO1357" t="s">
        <v>3</v>
      </c>
      <c r="BP1357">
        <v>0</v>
      </c>
      <c r="BQ1357">
        <v>22</v>
      </c>
      <c r="BR1357">
        <v>0</v>
      </c>
      <c r="BS1357">
        <v>33.39</v>
      </c>
      <c r="BT1357">
        <v>1</v>
      </c>
      <c r="BU1357">
        <v>1</v>
      </c>
      <c r="BV1357">
        <v>1</v>
      </c>
      <c r="BW1357">
        <v>1</v>
      </c>
      <c r="BX1357">
        <v>1</v>
      </c>
      <c r="BY1357" t="s">
        <v>3</v>
      </c>
      <c r="BZ1357">
        <v>121</v>
      </c>
      <c r="CA1357">
        <v>72</v>
      </c>
      <c r="CB1357" t="s">
        <v>3</v>
      </c>
      <c r="CE1357">
        <v>0</v>
      </c>
      <c r="CF1357">
        <v>0</v>
      </c>
      <c r="CG1357">
        <v>0</v>
      </c>
      <c r="CM1357">
        <v>0</v>
      </c>
      <c r="CN1357" t="s">
        <v>19</v>
      </c>
      <c r="CO1357">
        <v>0</v>
      </c>
      <c r="CP1357">
        <f t="shared" si="1192"/>
        <v>242.37</v>
      </c>
      <c r="CQ1357">
        <f t="shared" si="1212"/>
        <v>3955.9263999999998</v>
      </c>
      <c r="CR1357">
        <f t="shared" si="1213"/>
        <v>1312.2095999999999</v>
      </c>
      <c r="CS1357">
        <f t="shared" si="1193"/>
        <v>407.69190000000003</v>
      </c>
      <c r="CT1357">
        <f t="shared" si="1194"/>
        <v>43205.324400000005</v>
      </c>
      <c r="CU1357">
        <f t="shared" si="1195"/>
        <v>0</v>
      </c>
      <c r="CV1357">
        <f t="shared" si="1196"/>
        <v>148.05000000000001</v>
      </c>
      <c r="CW1357">
        <f t="shared" si="1197"/>
        <v>0.98699999999999999</v>
      </c>
      <c r="CX1357">
        <f t="shared" si="1198"/>
        <v>0</v>
      </c>
      <c r="CY1357">
        <f t="shared" si="1199"/>
        <v>263.86469999999997</v>
      </c>
      <c r="CZ1357">
        <f t="shared" si="1200"/>
        <v>157.0104</v>
      </c>
      <c r="DC1357" t="s">
        <v>3</v>
      </c>
      <c r="DD1357" t="s">
        <v>3</v>
      </c>
      <c r="DE1357" t="s">
        <v>20</v>
      </c>
      <c r="DF1357" t="s">
        <v>20</v>
      </c>
      <c r="DG1357" t="s">
        <v>20</v>
      </c>
      <c r="DH1357" t="s">
        <v>3</v>
      </c>
      <c r="DI1357" t="s">
        <v>20</v>
      </c>
      <c r="DJ1357" t="s">
        <v>20</v>
      </c>
      <c r="DK1357" t="s">
        <v>3</v>
      </c>
      <c r="DL1357" t="s">
        <v>3</v>
      </c>
      <c r="DM1357" t="s">
        <v>3</v>
      </c>
      <c r="DN1357">
        <v>0</v>
      </c>
      <c r="DO1357">
        <v>0</v>
      </c>
      <c r="DP1357">
        <v>1</v>
      </c>
      <c r="DQ1357">
        <v>1</v>
      </c>
      <c r="DU1357">
        <v>1005</v>
      </c>
      <c r="DV1357" t="s">
        <v>76</v>
      </c>
      <c r="DW1357" t="s">
        <v>76</v>
      </c>
      <c r="DX1357">
        <v>100</v>
      </c>
      <c r="DZ1357" t="s">
        <v>3</v>
      </c>
      <c r="EA1357" t="s">
        <v>3</v>
      </c>
      <c r="EB1357" t="s">
        <v>3</v>
      </c>
      <c r="EC1357" t="s">
        <v>3</v>
      </c>
      <c r="EE1357">
        <v>50757454</v>
      </c>
      <c r="EF1357">
        <v>22</v>
      </c>
      <c r="EG1357" t="s">
        <v>21</v>
      </c>
      <c r="EH1357">
        <v>16</v>
      </c>
      <c r="EI1357" t="s">
        <v>22</v>
      </c>
      <c r="EJ1357">
        <v>1</v>
      </c>
      <c r="EK1357">
        <v>20001</v>
      </c>
      <c r="EL1357" t="s">
        <v>23</v>
      </c>
      <c r="EM1357" t="s">
        <v>24</v>
      </c>
      <c r="EO1357" t="s">
        <v>25</v>
      </c>
      <c r="EQ1357">
        <v>131072</v>
      </c>
      <c r="ER1357">
        <v>1760.83</v>
      </c>
      <c r="ES1357">
        <v>434.24</v>
      </c>
      <c r="ET1357">
        <v>94.25</v>
      </c>
      <c r="EU1357">
        <v>11.63</v>
      </c>
      <c r="EV1357">
        <v>1232.3399999999999</v>
      </c>
      <c r="EW1357">
        <v>141</v>
      </c>
      <c r="EX1357">
        <v>0.94</v>
      </c>
      <c r="EY1357">
        <v>0</v>
      </c>
      <c r="FQ1357">
        <v>0</v>
      </c>
      <c r="FR1357">
        <f t="shared" si="1201"/>
        <v>0</v>
      </c>
      <c r="FS1357">
        <v>0</v>
      </c>
      <c r="FX1357">
        <v>121</v>
      </c>
      <c r="FY1357">
        <v>72</v>
      </c>
      <c r="GA1357" t="s">
        <v>3</v>
      </c>
      <c r="GD1357">
        <v>1</v>
      </c>
      <c r="GF1357">
        <v>2063072167</v>
      </c>
      <c r="GG1357">
        <v>2</v>
      </c>
      <c r="GH1357">
        <v>1</v>
      </c>
      <c r="GI1357">
        <v>4</v>
      </c>
      <c r="GJ1357">
        <v>0</v>
      </c>
      <c r="GK1357">
        <v>0</v>
      </c>
      <c r="GL1357">
        <f t="shared" si="1202"/>
        <v>0</v>
      </c>
      <c r="GM1357">
        <f t="shared" si="1203"/>
        <v>663.24</v>
      </c>
      <c r="GN1357">
        <f t="shared" si="1204"/>
        <v>663.24</v>
      </c>
      <c r="GO1357">
        <f t="shared" si="1205"/>
        <v>0</v>
      </c>
      <c r="GP1357">
        <f t="shared" si="1206"/>
        <v>0</v>
      </c>
      <c r="GR1357">
        <v>0</v>
      </c>
      <c r="GS1357">
        <v>3</v>
      </c>
      <c r="GT1357">
        <v>0</v>
      </c>
      <c r="GU1357" t="s">
        <v>3</v>
      </c>
      <c r="GV1357">
        <f t="shared" si="1207"/>
        <v>0</v>
      </c>
      <c r="GW1357">
        <v>1</v>
      </c>
      <c r="GX1357">
        <f t="shared" si="1208"/>
        <v>0</v>
      </c>
      <c r="HA1357">
        <v>0</v>
      </c>
      <c r="HB1357">
        <v>0</v>
      </c>
      <c r="HC1357">
        <f t="shared" si="1209"/>
        <v>0</v>
      </c>
      <c r="HE1357" t="s">
        <v>3</v>
      </c>
      <c r="HF1357" t="s">
        <v>3</v>
      </c>
      <c r="HM1357" t="s">
        <v>3</v>
      </c>
      <c r="HN1357" t="s">
        <v>26</v>
      </c>
      <c r="HO1357" t="s">
        <v>27</v>
      </c>
      <c r="HP1357" t="s">
        <v>22</v>
      </c>
      <c r="HQ1357" t="s">
        <v>22</v>
      </c>
      <c r="IK1357">
        <v>0</v>
      </c>
    </row>
    <row r="1358" spans="1:245" x14ac:dyDescent="0.2">
      <c r="A1358">
        <v>18</v>
      </c>
      <c r="B1358">
        <v>1</v>
      </c>
      <c r="C1358">
        <v>1759</v>
      </c>
      <c r="E1358" t="s">
        <v>774</v>
      </c>
      <c r="F1358" t="s">
        <v>775</v>
      </c>
      <c r="G1358" t="s">
        <v>776</v>
      </c>
      <c r="H1358" t="str">
        <f>'1.Ведомость'!C424</f>
        <v>м2</v>
      </c>
      <c r="I1358">
        <f>I1357*J1358</f>
        <v>0.5</v>
      </c>
      <c r="J1358">
        <v>100</v>
      </c>
      <c r="K1358">
        <v>100</v>
      </c>
      <c r="O1358">
        <f t="shared" si="1177"/>
        <v>689.81</v>
      </c>
      <c r="P1358">
        <f t="shared" si="1178"/>
        <v>689.81</v>
      </c>
      <c r="Q1358">
        <f t="shared" si="1179"/>
        <v>0</v>
      </c>
      <c r="R1358">
        <f t="shared" si="1180"/>
        <v>0</v>
      </c>
      <c r="S1358">
        <f t="shared" si="1181"/>
        <v>0</v>
      </c>
      <c r="T1358">
        <f t="shared" si="1182"/>
        <v>0</v>
      </c>
      <c r="U1358">
        <f t="shared" si="1183"/>
        <v>0</v>
      </c>
      <c r="V1358">
        <f t="shared" si="1184"/>
        <v>0</v>
      </c>
      <c r="W1358">
        <f t="shared" si="1185"/>
        <v>0</v>
      </c>
      <c r="X1358">
        <f t="shared" si="1186"/>
        <v>0</v>
      </c>
      <c r="Y1358">
        <f t="shared" si="1187"/>
        <v>0</v>
      </c>
      <c r="AA1358">
        <v>51651743</v>
      </c>
      <c r="AB1358">
        <f t="shared" si="1188"/>
        <v>151.44</v>
      </c>
      <c r="AC1358">
        <f t="shared" si="1189"/>
        <v>151.44</v>
      </c>
      <c r="AD1358">
        <f>ROUND((((ET1358)-(EU1358))+AE1358),2)</f>
        <v>0</v>
      </c>
      <c r="AE1358">
        <f>ROUND((EU1358),2)</f>
        <v>0</v>
      </c>
      <c r="AF1358">
        <f>ROUND((EV1358),2)</f>
        <v>0</v>
      </c>
      <c r="AG1358">
        <f t="shared" si="1190"/>
        <v>0</v>
      </c>
      <c r="AH1358">
        <f>(EW1358)</f>
        <v>0</v>
      </c>
      <c r="AI1358">
        <f>(EX1358)</f>
        <v>0</v>
      </c>
      <c r="AJ1358">
        <f t="shared" si="1191"/>
        <v>0</v>
      </c>
      <c r="AK1358">
        <v>151.44</v>
      </c>
      <c r="AL1358">
        <v>151.44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1</v>
      </c>
      <c r="AW1358">
        <v>1</v>
      </c>
      <c r="AZ1358">
        <v>1</v>
      </c>
      <c r="BA1358">
        <v>1</v>
      </c>
      <c r="BB1358">
        <v>1</v>
      </c>
      <c r="BC1358">
        <v>9.11</v>
      </c>
      <c r="BD1358" t="s">
        <v>3</v>
      </c>
      <c r="BE1358" t="s">
        <v>3</v>
      </c>
      <c r="BF1358" t="s">
        <v>3</v>
      </c>
      <c r="BG1358" t="s">
        <v>3</v>
      </c>
      <c r="BH1358">
        <v>3</v>
      </c>
      <c r="BI1358">
        <v>1</v>
      </c>
      <c r="BJ1358" t="s">
        <v>777</v>
      </c>
      <c r="BM1358">
        <v>500001</v>
      </c>
      <c r="BN1358">
        <v>0</v>
      </c>
      <c r="BO1358" t="s">
        <v>3</v>
      </c>
      <c r="BP1358">
        <v>0</v>
      </c>
      <c r="BQ1358">
        <v>8</v>
      </c>
      <c r="BR1358">
        <v>0</v>
      </c>
      <c r="BS1358">
        <v>1</v>
      </c>
      <c r="BT1358">
        <v>1</v>
      </c>
      <c r="BU1358">
        <v>1</v>
      </c>
      <c r="BV1358">
        <v>1</v>
      </c>
      <c r="BW1358">
        <v>1</v>
      </c>
      <c r="BX1358">
        <v>1</v>
      </c>
      <c r="BY1358" t="s">
        <v>3</v>
      </c>
      <c r="BZ1358">
        <v>0</v>
      </c>
      <c r="CA1358">
        <v>0</v>
      </c>
      <c r="CB1358" t="s">
        <v>3</v>
      </c>
      <c r="CE1358">
        <v>0</v>
      </c>
      <c r="CF1358">
        <v>0</v>
      </c>
      <c r="CG1358">
        <v>0</v>
      </c>
      <c r="CM1358">
        <v>0</v>
      </c>
      <c r="CN1358" t="s">
        <v>3</v>
      </c>
      <c r="CO1358">
        <v>0</v>
      </c>
      <c r="CP1358">
        <f t="shared" si="1192"/>
        <v>689.81</v>
      </c>
      <c r="CQ1358">
        <f t="shared" si="1212"/>
        <v>1379.6183999999998</v>
      </c>
      <c r="CR1358">
        <f t="shared" si="1213"/>
        <v>0</v>
      </c>
      <c r="CS1358">
        <f t="shared" si="1193"/>
        <v>0</v>
      </c>
      <c r="CT1358">
        <f t="shared" si="1194"/>
        <v>0</v>
      </c>
      <c r="CU1358">
        <f t="shared" si="1195"/>
        <v>0</v>
      </c>
      <c r="CV1358">
        <f t="shared" si="1196"/>
        <v>0</v>
      </c>
      <c r="CW1358">
        <f t="shared" si="1197"/>
        <v>0</v>
      </c>
      <c r="CX1358">
        <f t="shared" si="1198"/>
        <v>0</v>
      </c>
      <c r="CY1358">
        <f t="shared" si="1199"/>
        <v>0</v>
      </c>
      <c r="CZ1358">
        <f t="shared" si="1200"/>
        <v>0</v>
      </c>
      <c r="DC1358" t="s">
        <v>3</v>
      </c>
      <c r="DD1358" t="s">
        <v>3</v>
      </c>
      <c r="DE1358" t="s">
        <v>3</v>
      </c>
      <c r="DF1358" t="s">
        <v>3</v>
      </c>
      <c r="DG1358" t="s">
        <v>3</v>
      </c>
      <c r="DH1358" t="s">
        <v>3</v>
      </c>
      <c r="DI1358" t="s">
        <v>3</v>
      </c>
      <c r="DJ1358" t="s">
        <v>3</v>
      </c>
      <c r="DK1358" t="s">
        <v>3</v>
      </c>
      <c r="DL1358" t="s">
        <v>3</v>
      </c>
      <c r="DM1358" t="s">
        <v>3</v>
      </c>
      <c r="DN1358">
        <v>0</v>
      </c>
      <c r="DO1358">
        <v>0</v>
      </c>
      <c r="DP1358">
        <v>1</v>
      </c>
      <c r="DQ1358">
        <v>1</v>
      </c>
      <c r="DU1358">
        <v>1005</v>
      </c>
      <c r="DV1358" t="s">
        <v>52</v>
      </c>
      <c r="DW1358" t="s">
        <v>52</v>
      </c>
      <c r="DX1358">
        <v>1</v>
      </c>
      <c r="DZ1358" t="s">
        <v>3</v>
      </c>
      <c r="EA1358" t="s">
        <v>3</v>
      </c>
      <c r="EB1358" t="s">
        <v>3</v>
      </c>
      <c r="EC1358" t="s">
        <v>3</v>
      </c>
      <c r="EE1358">
        <v>50757674</v>
      </c>
      <c r="EF1358">
        <v>8</v>
      </c>
      <c r="EG1358" t="s">
        <v>46</v>
      </c>
      <c r="EH1358">
        <v>0</v>
      </c>
      <c r="EI1358" t="s">
        <v>3</v>
      </c>
      <c r="EJ1358">
        <v>1</v>
      </c>
      <c r="EK1358">
        <v>500001</v>
      </c>
      <c r="EL1358" t="s">
        <v>47</v>
      </c>
      <c r="EM1358" t="s">
        <v>48</v>
      </c>
      <c r="EO1358" t="s">
        <v>3</v>
      </c>
      <c r="EQ1358">
        <v>0</v>
      </c>
      <c r="ER1358">
        <v>151.44</v>
      </c>
      <c r="ES1358">
        <v>151.44</v>
      </c>
      <c r="ET1358">
        <v>0</v>
      </c>
      <c r="EU1358">
        <v>0</v>
      </c>
      <c r="EV1358">
        <v>0</v>
      </c>
      <c r="EW1358">
        <v>0</v>
      </c>
      <c r="EX1358">
        <v>0</v>
      </c>
      <c r="FQ1358">
        <v>0</v>
      </c>
      <c r="FR1358">
        <f t="shared" si="1201"/>
        <v>0</v>
      </c>
      <c r="FS1358">
        <v>0</v>
      </c>
      <c r="FX1358">
        <v>0</v>
      </c>
      <c r="FY1358">
        <v>0</v>
      </c>
      <c r="GA1358" t="s">
        <v>3</v>
      </c>
      <c r="GD1358">
        <v>1</v>
      </c>
      <c r="GF1358">
        <v>179590291</v>
      </c>
      <c r="GG1358">
        <v>2</v>
      </c>
      <c r="GH1358">
        <v>1</v>
      </c>
      <c r="GI1358">
        <v>4</v>
      </c>
      <c r="GJ1358">
        <v>0</v>
      </c>
      <c r="GK1358">
        <v>0</v>
      </c>
      <c r="GL1358">
        <f t="shared" si="1202"/>
        <v>0</v>
      </c>
      <c r="GM1358">
        <f t="shared" si="1203"/>
        <v>689.81</v>
      </c>
      <c r="GN1358">
        <f t="shared" si="1204"/>
        <v>689.81</v>
      </c>
      <c r="GO1358">
        <f t="shared" si="1205"/>
        <v>0</v>
      </c>
      <c r="GP1358">
        <f t="shared" si="1206"/>
        <v>0</v>
      </c>
      <c r="GR1358">
        <v>0</v>
      </c>
      <c r="GS1358">
        <v>3</v>
      </c>
      <c r="GT1358">
        <v>0</v>
      </c>
      <c r="GU1358" t="s">
        <v>3</v>
      </c>
      <c r="GV1358">
        <f t="shared" si="1207"/>
        <v>0</v>
      </c>
      <c r="GW1358">
        <v>1</v>
      </c>
      <c r="GX1358">
        <f t="shared" si="1208"/>
        <v>0</v>
      </c>
      <c r="HA1358">
        <v>0</v>
      </c>
      <c r="HB1358">
        <v>0</v>
      </c>
      <c r="HC1358">
        <f t="shared" si="1209"/>
        <v>0</v>
      </c>
      <c r="HE1358" t="s">
        <v>3</v>
      </c>
      <c r="HF1358" t="s">
        <v>3</v>
      </c>
      <c r="HM1358" t="s">
        <v>3</v>
      </c>
      <c r="HN1358" t="s">
        <v>3</v>
      </c>
      <c r="HO1358" t="s">
        <v>3</v>
      </c>
      <c r="HP1358" t="s">
        <v>3</v>
      </c>
      <c r="HQ1358" t="s">
        <v>3</v>
      </c>
      <c r="IK1358">
        <v>0</v>
      </c>
    </row>
    <row r="1359" spans="1:245" x14ac:dyDescent="0.2">
      <c r="A1359">
        <v>17</v>
      </c>
      <c r="B1359">
        <v>1</v>
      </c>
      <c r="C1359">
        <f>ROW(SmtRes!A1773)</f>
        <v>1773</v>
      </c>
      <c r="D1359">
        <f>ROW(EtalonRes!A2036)</f>
        <v>2036</v>
      </c>
      <c r="E1359" t="s">
        <v>778</v>
      </c>
      <c r="F1359" t="s">
        <v>779</v>
      </c>
      <c r="G1359" t="s">
        <v>780</v>
      </c>
      <c r="H1359" t="s">
        <v>76</v>
      </c>
      <c r="I1359">
        <v>0.40210000000000001</v>
      </c>
      <c r="J1359">
        <v>0</v>
      </c>
      <c r="K1359">
        <v>0.40210000000000001</v>
      </c>
      <c r="O1359">
        <f t="shared" si="1177"/>
        <v>17138.59</v>
      </c>
      <c r="P1359">
        <f t="shared" si="1178"/>
        <v>1424.63</v>
      </c>
      <c r="Q1359">
        <f t="shared" si="1179"/>
        <v>682.21</v>
      </c>
      <c r="R1359">
        <f t="shared" si="1180"/>
        <v>111.44</v>
      </c>
      <c r="S1359">
        <f t="shared" si="1181"/>
        <v>15031.75</v>
      </c>
      <c r="T1359">
        <f t="shared" si="1182"/>
        <v>0</v>
      </c>
      <c r="U1359">
        <f t="shared" si="1183"/>
        <v>51.509009999999996</v>
      </c>
      <c r="V1359">
        <f t="shared" si="1184"/>
        <v>0.27021120000000004</v>
      </c>
      <c r="W1359">
        <f t="shared" si="1185"/>
        <v>0</v>
      </c>
      <c r="X1359">
        <f t="shared" si="1186"/>
        <v>18323.259999999998</v>
      </c>
      <c r="Y1359">
        <f t="shared" si="1187"/>
        <v>10903.1</v>
      </c>
      <c r="AA1359">
        <v>51651743</v>
      </c>
      <c r="AB1359">
        <f t="shared" si="1188"/>
        <v>1636.45</v>
      </c>
      <c r="AC1359">
        <f t="shared" si="1189"/>
        <v>388.91</v>
      </c>
      <c r="AD1359">
        <f>ROUND(((((ET1359*ROUND(1.05,7)))-((EU1359*ROUND(1.05,7))))+AE1359),2)</f>
        <v>127.95</v>
      </c>
      <c r="AE1359">
        <f>ROUND(((EU1359*ROUND(1.05,7))),2)</f>
        <v>8.3000000000000007</v>
      </c>
      <c r="AF1359">
        <f>ROUND(((EV1359*ROUND(1.05,7))),2)</f>
        <v>1119.5899999999999</v>
      </c>
      <c r="AG1359">
        <f t="shared" si="1190"/>
        <v>0</v>
      </c>
      <c r="AH1359">
        <f>((EW1359*ROUND(1.05,7)))</f>
        <v>128.1</v>
      </c>
      <c r="AI1359">
        <f>((EX1359*ROUND(1.05,7)))</f>
        <v>0.67200000000000004</v>
      </c>
      <c r="AJ1359">
        <f t="shared" si="1191"/>
        <v>0</v>
      </c>
      <c r="AK1359">
        <v>1577.04</v>
      </c>
      <c r="AL1359">
        <v>388.91</v>
      </c>
      <c r="AM1359">
        <v>121.85</v>
      </c>
      <c r="AN1359">
        <v>7.9</v>
      </c>
      <c r="AO1359">
        <v>1066.28</v>
      </c>
      <c r="AP1359">
        <v>0</v>
      </c>
      <c r="AQ1359">
        <v>122</v>
      </c>
      <c r="AR1359">
        <v>0.64</v>
      </c>
      <c r="AS1359">
        <v>0</v>
      </c>
      <c r="AT1359">
        <v>121</v>
      </c>
      <c r="AU1359">
        <v>72</v>
      </c>
      <c r="AV1359">
        <v>1</v>
      </c>
      <c r="AW1359">
        <v>1</v>
      </c>
      <c r="AZ1359">
        <v>1</v>
      </c>
      <c r="BA1359">
        <v>33.39</v>
      </c>
      <c r="BB1359">
        <v>13.26</v>
      </c>
      <c r="BC1359">
        <v>9.11</v>
      </c>
      <c r="BD1359" t="s">
        <v>3</v>
      </c>
      <c r="BE1359" t="s">
        <v>3</v>
      </c>
      <c r="BF1359" t="s">
        <v>3</v>
      </c>
      <c r="BG1359" t="s">
        <v>3</v>
      </c>
      <c r="BH1359">
        <v>0</v>
      </c>
      <c r="BI1359">
        <v>1</v>
      </c>
      <c r="BJ1359" t="s">
        <v>781</v>
      </c>
      <c r="BM1359">
        <v>20001</v>
      </c>
      <c r="BN1359">
        <v>0</v>
      </c>
      <c r="BO1359" t="s">
        <v>3</v>
      </c>
      <c r="BP1359">
        <v>0</v>
      </c>
      <c r="BQ1359">
        <v>22</v>
      </c>
      <c r="BR1359">
        <v>0</v>
      </c>
      <c r="BS1359">
        <v>33.39</v>
      </c>
      <c r="BT1359">
        <v>1</v>
      </c>
      <c r="BU1359">
        <v>1</v>
      </c>
      <c r="BV1359">
        <v>1</v>
      </c>
      <c r="BW1359">
        <v>1</v>
      </c>
      <c r="BX1359">
        <v>1</v>
      </c>
      <c r="BY1359" t="s">
        <v>3</v>
      </c>
      <c r="BZ1359">
        <v>121</v>
      </c>
      <c r="CA1359">
        <v>72</v>
      </c>
      <c r="CB1359" t="s">
        <v>3</v>
      </c>
      <c r="CE1359">
        <v>0</v>
      </c>
      <c r="CF1359">
        <v>0</v>
      </c>
      <c r="CG1359">
        <v>0</v>
      </c>
      <c r="CM1359">
        <v>0</v>
      </c>
      <c r="CN1359" t="s">
        <v>19</v>
      </c>
      <c r="CO1359">
        <v>0</v>
      </c>
      <c r="CP1359">
        <f t="shared" si="1192"/>
        <v>17138.59</v>
      </c>
      <c r="CQ1359">
        <f t="shared" si="1212"/>
        <v>3542.9701</v>
      </c>
      <c r="CR1359">
        <f t="shared" si="1213"/>
        <v>1696.617</v>
      </c>
      <c r="CS1359">
        <f t="shared" si="1193"/>
        <v>277.137</v>
      </c>
      <c r="CT1359">
        <f t="shared" si="1194"/>
        <v>37383.110099999998</v>
      </c>
      <c r="CU1359">
        <f t="shared" si="1195"/>
        <v>0</v>
      </c>
      <c r="CV1359">
        <f t="shared" si="1196"/>
        <v>128.1</v>
      </c>
      <c r="CW1359">
        <f t="shared" si="1197"/>
        <v>0.67200000000000004</v>
      </c>
      <c r="CX1359">
        <f t="shared" si="1198"/>
        <v>0</v>
      </c>
      <c r="CY1359">
        <f t="shared" si="1199"/>
        <v>18323.259900000001</v>
      </c>
      <c r="CZ1359">
        <f t="shared" si="1200"/>
        <v>10903.096799999999</v>
      </c>
      <c r="DC1359" t="s">
        <v>3</v>
      </c>
      <c r="DD1359" t="s">
        <v>3</v>
      </c>
      <c r="DE1359" t="s">
        <v>20</v>
      </c>
      <c r="DF1359" t="s">
        <v>20</v>
      </c>
      <c r="DG1359" t="s">
        <v>20</v>
      </c>
      <c r="DH1359" t="s">
        <v>3</v>
      </c>
      <c r="DI1359" t="s">
        <v>20</v>
      </c>
      <c r="DJ1359" t="s">
        <v>20</v>
      </c>
      <c r="DK1359" t="s">
        <v>3</v>
      </c>
      <c r="DL1359" t="s">
        <v>3</v>
      </c>
      <c r="DM1359" t="s">
        <v>3</v>
      </c>
      <c r="DN1359">
        <v>0</v>
      </c>
      <c r="DO1359">
        <v>0</v>
      </c>
      <c r="DP1359">
        <v>1</v>
      </c>
      <c r="DQ1359">
        <v>1</v>
      </c>
      <c r="DU1359">
        <v>1005</v>
      </c>
      <c r="DV1359" t="s">
        <v>76</v>
      </c>
      <c r="DW1359" t="s">
        <v>76</v>
      </c>
      <c r="DX1359">
        <v>100</v>
      </c>
      <c r="DZ1359" t="s">
        <v>3</v>
      </c>
      <c r="EA1359" t="s">
        <v>3</v>
      </c>
      <c r="EB1359" t="s">
        <v>3</v>
      </c>
      <c r="EC1359" t="s">
        <v>3</v>
      </c>
      <c r="EE1359">
        <v>50757454</v>
      </c>
      <c r="EF1359">
        <v>22</v>
      </c>
      <c r="EG1359" t="s">
        <v>21</v>
      </c>
      <c r="EH1359">
        <v>16</v>
      </c>
      <c r="EI1359" t="s">
        <v>22</v>
      </c>
      <c r="EJ1359">
        <v>1</v>
      </c>
      <c r="EK1359">
        <v>20001</v>
      </c>
      <c r="EL1359" t="s">
        <v>23</v>
      </c>
      <c r="EM1359" t="s">
        <v>24</v>
      </c>
      <c r="EO1359" t="s">
        <v>25</v>
      </c>
      <c r="EQ1359">
        <v>131072</v>
      </c>
      <c r="ER1359">
        <v>1577.04</v>
      </c>
      <c r="ES1359">
        <v>388.91</v>
      </c>
      <c r="ET1359">
        <v>121.85</v>
      </c>
      <c r="EU1359">
        <v>7.9</v>
      </c>
      <c r="EV1359">
        <v>1066.28</v>
      </c>
      <c r="EW1359">
        <v>122</v>
      </c>
      <c r="EX1359">
        <v>0.64</v>
      </c>
      <c r="EY1359">
        <v>0</v>
      </c>
      <c r="FQ1359">
        <v>0</v>
      </c>
      <c r="FR1359">
        <f t="shared" si="1201"/>
        <v>0</v>
      </c>
      <c r="FS1359">
        <v>0</v>
      </c>
      <c r="FX1359">
        <v>121</v>
      </c>
      <c r="FY1359">
        <v>72</v>
      </c>
      <c r="GA1359" t="s">
        <v>3</v>
      </c>
      <c r="GD1359">
        <v>1</v>
      </c>
      <c r="GF1359">
        <v>178217713</v>
      </c>
      <c r="GG1359">
        <v>2</v>
      </c>
      <c r="GH1359">
        <v>1</v>
      </c>
      <c r="GI1359">
        <v>4</v>
      </c>
      <c r="GJ1359">
        <v>0</v>
      </c>
      <c r="GK1359">
        <v>0</v>
      </c>
      <c r="GL1359">
        <f t="shared" si="1202"/>
        <v>0</v>
      </c>
      <c r="GM1359">
        <f t="shared" si="1203"/>
        <v>46364.95</v>
      </c>
      <c r="GN1359">
        <f t="shared" si="1204"/>
        <v>46364.95</v>
      </c>
      <c r="GO1359">
        <f t="shared" si="1205"/>
        <v>0</v>
      </c>
      <c r="GP1359">
        <f t="shared" si="1206"/>
        <v>0</v>
      </c>
      <c r="GR1359">
        <v>0</v>
      </c>
      <c r="GS1359">
        <v>3</v>
      </c>
      <c r="GT1359">
        <v>0</v>
      </c>
      <c r="GU1359" t="s">
        <v>3</v>
      </c>
      <c r="GV1359">
        <f t="shared" si="1207"/>
        <v>0</v>
      </c>
      <c r="GW1359">
        <v>1</v>
      </c>
      <c r="GX1359">
        <f t="shared" si="1208"/>
        <v>0</v>
      </c>
      <c r="HA1359">
        <v>0</v>
      </c>
      <c r="HB1359">
        <v>0</v>
      </c>
      <c r="HC1359">
        <f t="shared" si="1209"/>
        <v>0</v>
      </c>
      <c r="HE1359" t="s">
        <v>3</v>
      </c>
      <c r="HF1359" t="s">
        <v>3</v>
      </c>
      <c r="HM1359" t="s">
        <v>3</v>
      </c>
      <c r="HN1359" t="s">
        <v>26</v>
      </c>
      <c r="HO1359" t="s">
        <v>27</v>
      </c>
      <c r="HP1359" t="s">
        <v>22</v>
      </c>
      <c r="HQ1359" t="s">
        <v>22</v>
      </c>
      <c r="IK1359">
        <v>0</v>
      </c>
    </row>
    <row r="1360" spans="1:245" x14ac:dyDescent="0.2">
      <c r="A1360">
        <v>18</v>
      </c>
      <c r="B1360">
        <v>1</v>
      </c>
      <c r="C1360">
        <v>1772</v>
      </c>
      <c r="E1360" t="s">
        <v>782</v>
      </c>
      <c r="F1360" t="s">
        <v>783</v>
      </c>
      <c r="G1360" t="s">
        <v>784</v>
      </c>
      <c r="H1360" t="str">
        <f>'1.Ведомость'!C426</f>
        <v>м2</v>
      </c>
      <c r="I1360">
        <f>I1359*J1360</f>
        <v>40.21</v>
      </c>
      <c r="J1360">
        <v>100</v>
      </c>
      <c r="K1360">
        <v>100</v>
      </c>
      <c r="O1360">
        <f t="shared" si="1177"/>
        <v>33213.61</v>
      </c>
      <c r="P1360">
        <f t="shared" si="1178"/>
        <v>33213.61</v>
      </c>
      <c r="Q1360">
        <f t="shared" si="1179"/>
        <v>0</v>
      </c>
      <c r="R1360">
        <f t="shared" si="1180"/>
        <v>0</v>
      </c>
      <c r="S1360">
        <f t="shared" si="1181"/>
        <v>0</v>
      </c>
      <c r="T1360">
        <f t="shared" si="1182"/>
        <v>0</v>
      </c>
      <c r="U1360">
        <f t="shared" si="1183"/>
        <v>0</v>
      </c>
      <c r="V1360">
        <f t="shared" si="1184"/>
        <v>0</v>
      </c>
      <c r="W1360">
        <f t="shared" si="1185"/>
        <v>0</v>
      </c>
      <c r="X1360">
        <f t="shared" si="1186"/>
        <v>0</v>
      </c>
      <c r="Y1360">
        <f t="shared" si="1187"/>
        <v>0</v>
      </c>
      <c r="AA1360">
        <v>51651743</v>
      </c>
      <c r="AB1360">
        <f t="shared" si="1188"/>
        <v>90.67</v>
      </c>
      <c r="AC1360">
        <f t="shared" si="1189"/>
        <v>90.67</v>
      </c>
      <c r="AD1360">
        <f t="shared" ref="AD1360:AD1369" si="1214">ROUND((((ET1360)-(EU1360))+AE1360),2)</f>
        <v>0</v>
      </c>
      <c r="AE1360">
        <f t="shared" ref="AE1360:AE1369" si="1215">ROUND((EU1360),2)</f>
        <v>0</v>
      </c>
      <c r="AF1360">
        <f t="shared" ref="AF1360:AF1369" si="1216">ROUND((EV1360),2)</f>
        <v>0</v>
      </c>
      <c r="AG1360">
        <f t="shared" si="1190"/>
        <v>0</v>
      </c>
      <c r="AH1360">
        <f t="shared" ref="AH1360:AH1369" si="1217">(EW1360)</f>
        <v>0</v>
      </c>
      <c r="AI1360">
        <f t="shared" ref="AI1360:AI1369" si="1218">(EX1360)</f>
        <v>0</v>
      </c>
      <c r="AJ1360">
        <f t="shared" si="1191"/>
        <v>0</v>
      </c>
      <c r="AK1360">
        <v>90.67</v>
      </c>
      <c r="AL1360">
        <v>90.67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1</v>
      </c>
      <c r="AW1360">
        <v>1</v>
      </c>
      <c r="AZ1360">
        <v>1</v>
      </c>
      <c r="BA1360">
        <v>1</v>
      </c>
      <c r="BB1360">
        <v>1</v>
      </c>
      <c r="BC1360">
        <v>9.11</v>
      </c>
      <c r="BD1360" t="s">
        <v>3</v>
      </c>
      <c r="BE1360" t="s">
        <v>3</v>
      </c>
      <c r="BF1360" t="s">
        <v>3</v>
      </c>
      <c r="BG1360" t="s">
        <v>3</v>
      </c>
      <c r="BH1360">
        <v>3</v>
      </c>
      <c r="BI1360">
        <v>1</v>
      </c>
      <c r="BJ1360" t="s">
        <v>785</v>
      </c>
      <c r="BM1360">
        <v>500001</v>
      </c>
      <c r="BN1360">
        <v>0</v>
      </c>
      <c r="BO1360" t="s">
        <v>3</v>
      </c>
      <c r="BP1360">
        <v>0</v>
      </c>
      <c r="BQ1360">
        <v>8</v>
      </c>
      <c r="BR1360">
        <v>0</v>
      </c>
      <c r="BS1360">
        <v>1</v>
      </c>
      <c r="BT1360">
        <v>1</v>
      </c>
      <c r="BU1360">
        <v>1</v>
      </c>
      <c r="BV1360">
        <v>1</v>
      </c>
      <c r="BW1360">
        <v>1</v>
      </c>
      <c r="BX1360">
        <v>1</v>
      </c>
      <c r="BY1360" t="s">
        <v>3</v>
      </c>
      <c r="BZ1360">
        <v>0</v>
      </c>
      <c r="CA1360">
        <v>0</v>
      </c>
      <c r="CB1360" t="s">
        <v>3</v>
      </c>
      <c r="CE1360">
        <v>0</v>
      </c>
      <c r="CF1360">
        <v>0</v>
      </c>
      <c r="CG1360">
        <v>0</v>
      </c>
      <c r="CM1360">
        <v>0</v>
      </c>
      <c r="CN1360" t="s">
        <v>3</v>
      </c>
      <c r="CO1360">
        <v>0</v>
      </c>
      <c r="CP1360">
        <f t="shared" si="1192"/>
        <v>33213.61</v>
      </c>
      <c r="CQ1360">
        <f t="shared" si="1212"/>
        <v>826.00369999999998</v>
      </c>
      <c r="CR1360">
        <f t="shared" si="1213"/>
        <v>0</v>
      </c>
      <c r="CS1360">
        <f t="shared" si="1193"/>
        <v>0</v>
      </c>
      <c r="CT1360">
        <f t="shared" si="1194"/>
        <v>0</v>
      </c>
      <c r="CU1360">
        <f t="shared" si="1195"/>
        <v>0</v>
      </c>
      <c r="CV1360">
        <f t="shared" si="1196"/>
        <v>0</v>
      </c>
      <c r="CW1360">
        <f t="shared" si="1197"/>
        <v>0</v>
      </c>
      <c r="CX1360">
        <f t="shared" si="1198"/>
        <v>0</v>
      </c>
      <c r="CY1360">
        <f t="shared" si="1199"/>
        <v>0</v>
      </c>
      <c r="CZ1360">
        <f t="shared" si="1200"/>
        <v>0</v>
      </c>
      <c r="DC1360" t="s">
        <v>3</v>
      </c>
      <c r="DD1360" t="s">
        <v>3</v>
      </c>
      <c r="DE1360" t="s">
        <v>3</v>
      </c>
      <c r="DF1360" t="s">
        <v>3</v>
      </c>
      <c r="DG1360" t="s">
        <v>3</v>
      </c>
      <c r="DH1360" t="s">
        <v>3</v>
      </c>
      <c r="DI1360" t="s">
        <v>3</v>
      </c>
      <c r="DJ1360" t="s">
        <v>3</v>
      </c>
      <c r="DK1360" t="s">
        <v>3</v>
      </c>
      <c r="DL1360" t="s">
        <v>3</v>
      </c>
      <c r="DM1360" t="s">
        <v>3</v>
      </c>
      <c r="DN1360">
        <v>0</v>
      </c>
      <c r="DO1360">
        <v>0</v>
      </c>
      <c r="DP1360">
        <v>1</v>
      </c>
      <c r="DQ1360">
        <v>1</v>
      </c>
      <c r="DU1360">
        <v>1005</v>
      </c>
      <c r="DV1360" t="s">
        <v>52</v>
      </c>
      <c r="DW1360" t="s">
        <v>52</v>
      </c>
      <c r="DX1360">
        <v>1</v>
      </c>
      <c r="DZ1360" t="s">
        <v>3</v>
      </c>
      <c r="EA1360" t="s">
        <v>3</v>
      </c>
      <c r="EB1360" t="s">
        <v>3</v>
      </c>
      <c r="EC1360" t="s">
        <v>3</v>
      </c>
      <c r="EE1360">
        <v>50757674</v>
      </c>
      <c r="EF1360">
        <v>8</v>
      </c>
      <c r="EG1360" t="s">
        <v>46</v>
      </c>
      <c r="EH1360">
        <v>0</v>
      </c>
      <c r="EI1360" t="s">
        <v>3</v>
      </c>
      <c r="EJ1360">
        <v>1</v>
      </c>
      <c r="EK1360">
        <v>500001</v>
      </c>
      <c r="EL1360" t="s">
        <v>47</v>
      </c>
      <c r="EM1360" t="s">
        <v>48</v>
      </c>
      <c r="EO1360" t="s">
        <v>3</v>
      </c>
      <c r="EQ1360">
        <v>0</v>
      </c>
      <c r="ER1360">
        <v>90.67</v>
      </c>
      <c r="ES1360">
        <v>90.67</v>
      </c>
      <c r="ET1360">
        <v>0</v>
      </c>
      <c r="EU1360">
        <v>0</v>
      </c>
      <c r="EV1360">
        <v>0</v>
      </c>
      <c r="EW1360">
        <v>0</v>
      </c>
      <c r="EX1360">
        <v>0</v>
      </c>
      <c r="FQ1360">
        <v>0</v>
      </c>
      <c r="FR1360">
        <f t="shared" si="1201"/>
        <v>0</v>
      </c>
      <c r="FS1360">
        <v>0</v>
      </c>
      <c r="FX1360">
        <v>0</v>
      </c>
      <c r="FY1360">
        <v>0</v>
      </c>
      <c r="GA1360" t="s">
        <v>3</v>
      </c>
      <c r="GD1360">
        <v>1</v>
      </c>
      <c r="GF1360">
        <v>1764191888</v>
      </c>
      <c r="GG1360">
        <v>2</v>
      </c>
      <c r="GH1360">
        <v>1</v>
      </c>
      <c r="GI1360">
        <v>4</v>
      </c>
      <c r="GJ1360">
        <v>0</v>
      </c>
      <c r="GK1360">
        <v>0</v>
      </c>
      <c r="GL1360">
        <f t="shared" si="1202"/>
        <v>0</v>
      </c>
      <c r="GM1360">
        <f t="shared" si="1203"/>
        <v>33213.61</v>
      </c>
      <c r="GN1360">
        <f t="shared" si="1204"/>
        <v>33213.61</v>
      </c>
      <c r="GO1360">
        <f t="shared" si="1205"/>
        <v>0</v>
      </c>
      <c r="GP1360">
        <f t="shared" si="1206"/>
        <v>0</v>
      </c>
      <c r="GR1360">
        <v>0</v>
      </c>
      <c r="GS1360">
        <v>3</v>
      </c>
      <c r="GT1360">
        <v>0</v>
      </c>
      <c r="GU1360" t="s">
        <v>3</v>
      </c>
      <c r="GV1360">
        <f t="shared" si="1207"/>
        <v>0</v>
      </c>
      <c r="GW1360">
        <v>1</v>
      </c>
      <c r="GX1360">
        <f t="shared" si="1208"/>
        <v>0</v>
      </c>
      <c r="HA1360">
        <v>0</v>
      </c>
      <c r="HB1360">
        <v>0</v>
      </c>
      <c r="HC1360">
        <f t="shared" si="1209"/>
        <v>0</v>
      </c>
      <c r="HE1360" t="s">
        <v>3</v>
      </c>
      <c r="HF1360" t="s">
        <v>3</v>
      </c>
      <c r="HM1360" t="s">
        <v>3</v>
      </c>
      <c r="HN1360" t="s">
        <v>3</v>
      </c>
      <c r="HO1360" t="s">
        <v>3</v>
      </c>
      <c r="HP1360" t="s">
        <v>3</v>
      </c>
      <c r="HQ1360" t="s">
        <v>3</v>
      </c>
      <c r="IK1360">
        <v>0</v>
      </c>
    </row>
    <row r="1361" spans="1:245" x14ac:dyDescent="0.2">
      <c r="A1361">
        <v>18</v>
      </c>
      <c r="B1361">
        <v>1</v>
      </c>
      <c r="C1361">
        <v>1773</v>
      </c>
      <c r="E1361" t="s">
        <v>786</v>
      </c>
      <c r="F1361" t="s">
        <v>103</v>
      </c>
      <c r="G1361" t="s">
        <v>104</v>
      </c>
      <c r="H1361" t="str">
        <f>'1.Ведомость'!C427</f>
        <v>т</v>
      </c>
      <c r="I1361">
        <f>I1359*J1361</f>
        <v>2.5000000000000001E-2</v>
      </c>
      <c r="J1361">
        <v>6.2173588659537427E-2</v>
      </c>
      <c r="K1361">
        <v>6.2173600000000002E-2</v>
      </c>
      <c r="O1361">
        <f t="shared" si="1177"/>
        <v>6923.27</v>
      </c>
      <c r="P1361">
        <f t="shared" si="1178"/>
        <v>6923.27</v>
      </c>
      <c r="Q1361">
        <f t="shared" si="1179"/>
        <v>0</v>
      </c>
      <c r="R1361">
        <f t="shared" si="1180"/>
        <v>0</v>
      </c>
      <c r="S1361">
        <f t="shared" si="1181"/>
        <v>0</v>
      </c>
      <c r="T1361">
        <f t="shared" si="1182"/>
        <v>0</v>
      </c>
      <c r="U1361">
        <f t="shared" si="1183"/>
        <v>0</v>
      </c>
      <c r="V1361">
        <f t="shared" si="1184"/>
        <v>0</v>
      </c>
      <c r="W1361">
        <f t="shared" si="1185"/>
        <v>0</v>
      </c>
      <c r="X1361">
        <f t="shared" si="1186"/>
        <v>0</v>
      </c>
      <c r="Y1361">
        <f t="shared" si="1187"/>
        <v>0</v>
      </c>
      <c r="AA1361">
        <v>51651743</v>
      </c>
      <c r="AB1361">
        <f t="shared" si="1188"/>
        <v>30398.560000000001</v>
      </c>
      <c r="AC1361">
        <f t="shared" si="1189"/>
        <v>30398.560000000001</v>
      </c>
      <c r="AD1361">
        <f t="shared" si="1214"/>
        <v>0</v>
      </c>
      <c r="AE1361">
        <f t="shared" si="1215"/>
        <v>0</v>
      </c>
      <c r="AF1361">
        <f t="shared" si="1216"/>
        <v>0</v>
      </c>
      <c r="AG1361">
        <f t="shared" si="1190"/>
        <v>0</v>
      </c>
      <c r="AH1361">
        <f t="shared" si="1217"/>
        <v>0</v>
      </c>
      <c r="AI1361">
        <f t="shared" si="1218"/>
        <v>0</v>
      </c>
      <c r="AJ1361">
        <f t="shared" si="1191"/>
        <v>0</v>
      </c>
      <c r="AK1361">
        <v>30398.560000000001</v>
      </c>
      <c r="AL1361">
        <v>30398.560000000001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1</v>
      </c>
      <c r="AW1361">
        <v>1</v>
      </c>
      <c r="AZ1361">
        <v>1</v>
      </c>
      <c r="BA1361">
        <v>1</v>
      </c>
      <c r="BB1361">
        <v>1</v>
      </c>
      <c r="BC1361">
        <v>9.11</v>
      </c>
      <c r="BD1361" t="s">
        <v>3</v>
      </c>
      <c r="BE1361" t="s">
        <v>3</v>
      </c>
      <c r="BF1361" t="s">
        <v>3</v>
      </c>
      <c r="BG1361" t="s">
        <v>3</v>
      </c>
      <c r="BH1361">
        <v>3</v>
      </c>
      <c r="BI1361">
        <v>1</v>
      </c>
      <c r="BJ1361" t="s">
        <v>106</v>
      </c>
      <c r="BM1361">
        <v>500001</v>
      </c>
      <c r="BN1361">
        <v>0</v>
      </c>
      <c r="BO1361" t="s">
        <v>3</v>
      </c>
      <c r="BP1361">
        <v>0</v>
      </c>
      <c r="BQ1361">
        <v>8</v>
      </c>
      <c r="BR1361">
        <v>0</v>
      </c>
      <c r="BS1361">
        <v>1</v>
      </c>
      <c r="BT1361">
        <v>1</v>
      </c>
      <c r="BU1361">
        <v>1</v>
      </c>
      <c r="BV1361">
        <v>1</v>
      </c>
      <c r="BW1361">
        <v>1</v>
      </c>
      <c r="BX1361">
        <v>1</v>
      </c>
      <c r="BY1361" t="s">
        <v>3</v>
      </c>
      <c r="BZ1361">
        <v>0</v>
      </c>
      <c r="CA1361">
        <v>0</v>
      </c>
      <c r="CB1361" t="s">
        <v>3</v>
      </c>
      <c r="CE1361">
        <v>0</v>
      </c>
      <c r="CF1361">
        <v>0</v>
      </c>
      <c r="CG1361">
        <v>0</v>
      </c>
      <c r="CM1361">
        <v>0</v>
      </c>
      <c r="CN1361" t="s">
        <v>3</v>
      </c>
      <c r="CO1361">
        <v>0</v>
      </c>
      <c r="CP1361">
        <f t="shared" si="1192"/>
        <v>6923.27</v>
      </c>
      <c r="CQ1361">
        <f t="shared" si="1212"/>
        <v>276930.88160000002</v>
      </c>
      <c r="CR1361">
        <f t="shared" si="1213"/>
        <v>0</v>
      </c>
      <c r="CS1361">
        <f t="shared" si="1193"/>
        <v>0</v>
      </c>
      <c r="CT1361">
        <f t="shared" si="1194"/>
        <v>0</v>
      </c>
      <c r="CU1361">
        <f t="shared" si="1195"/>
        <v>0</v>
      </c>
      <c r="CV1361">
        <f t="shared" si="1196"/>
        <v>0</v>
      </c>
      <c r="CW1361">
        <f t="shared" si="1197"/>
        <v>0</v>
      </c>
      <c r="CX1361">
        <f t="shared" si="1198"/>
        <v>0</v>
      </c>
      <c r="CY1361">
        <f t="shared" si="1199"/>
        <v>0</v>
      </c>
      <c r="CZ1361">
        <f t="shared" si="1200"/>
        <v>0</v>
      </c>
      <c r="DC1361" t="s">
        <v>3</v>
      </c>
      <c r="DD1361" t="s">
        <v>3</v>
      </c>
      <c r="DE1361" t="s">
        <v>3</v>
      </c>
      <c r="DF1361" t="s">
        <v>3</v>
      </c>
      <c r="DG1361" t="s">
        <v>3</v>
      </c>
      <c r="DH1361" t="s">
        <v>3</v>
      </c>
      <c r="DI1361" t="s">
        <v>3</v>
      </c>
      <c r="DJ1361" t="s">
        <v>3</v>
      </c>
      <c r="DK1361" t="s">
        <v>3</v>
      </c>
      <c r="DL1361" t="s">
        <v>3</v>
      </c>
      <c r="DM1361" t="s">
        <v>3</v>
      </c>
      <c r="DN1361">
        <v>0</v>
      </c>
      <c r="DO1361">
        <v>0</v>
      </c>
      <c r="DP1361">
        <v>1</v>
      </c>
      <c r="DQ1361">
        <v>1</v>
      </c>
      <c r="DU1361">
        <v>1009</v>
      </c>
      <c r="DV1361" t="s">
        <v>105</v>
      </c>
      <c r="DW1361" t="s">
        <v>105</v>
      </c>
      <c r="DX1361">
        <v>1000</v>
      </c>
      <c r="DZ1361" t="s">
        <v>3</v>
      </c>
      <c r="EA1361" t="s">
        <v>3</v>
      </c>
      <c r="EB1361" t="s">
        <v>3</v>
      </c>
      <c r="EC1361" t="s">
        <v>3</v>
      </c>
      <c r="EE1361">
        <v>50757674</v>
      </c>
      <c r="EF1361">
        <v>8</v>
      </c>
      <c r="EG1361" t="s">
        <v>46</v>
      </c>
      <c r="EH1361">
        <v>0</v>
      </c>
      <c r="EI1361" t="s">
        <v>3</v>
      </c>
      <c r="EJ1361">
        <v>1</v>
      </c>
      <c r="EK1361">
        <v>500001</v>
      </c>
      <c r="EL1361" t="s">
        <v>47</v>
      </c>
      <c r="EM1361" t="s">
        <v>48</v>
      </c>
      <c r="EO1361" t="s">
        <v>3</v>
      </c>
      <c r="EQ1361">
        <v>0</v>
      </c>
      <c r="ER1361">
        <v>30398.560000000001</v>
      </c>
      <c r="ES1361">
        <v>30398.560000000001</v>
      </c>
      <c r="ET1361">
        <v>0</v>
      </c>
      <c r="EU1361">
        <v>0</v>
      </c>
      <c r="EV1361">
        <v>0</v>
      </c>
      <c r="EW1361">
        <v>0</v>
      </c>
      <c r="EX1361">
        <v>0</v>
      </c>
      <c r="FQ1361">
        <v>0</v>
      </c>
      <c r="FR1361">
        <f t="shared" si="1201"/>
        <v>0</v>
      </c>
      <c r="FS1361">
        <v>0</v>
      </c>
      <c r="FX1361">
        <v>0</v>
      </c>
      <c r="FY1361">
        <v>0</v>
      </c>
      <c r="GA1361" t="s">
        <v>3</v>
      </c>
      <c r="GD1361">
        <v>1</v>
      </c>
      <c r="GF1361">
        <v>-1486911088</v>
      </c>
      <c r="GG1361">
        <v>2</v>
      </c>
      <c r="GH1361">
        <v>1</v>
      </c>
      <c r="GI1361">
        <v>4</v>
      </c>
      <c r="GJ1361">
        <v>0</v>
      </c>
      <c r="GK1361">
        <v>0</v>
      </c>
      <c r="GL1361">
        <f t="shared" si="1202"/>
        <v>0</v>
      </c>
      <c r="GM1361">
        <f t="shared" si="1203"/>
        <v>6923.27</v>
      </c>
      <c r="GN1361">
        <f t="shared" si="1204"/>
        <v>6923.27</v>
      </c>
      <c r="GO1361">
        <f t="shared" si="1205"/>
        <v>0</v>
      </c>
      <c r="GP1361">
        <f t="shared" si="1206"/>
        <v>0</v>
      </c>
      <c r="GR1361">
        <v>0</v>
      </c>
      <c r="GS1361">
        <v>3</v>
      </c>
      <c r="GT1361">
        <v>0</v>
      </c>
      <c r="GU1361" t="s">
        <v>3</v>
      </c>
      <c r="GV1361">
        <f t="shared" si="1207"/>
        <v>0</v>
      </c>
      <c r="GW1361">
        <v>1</v>
      </c>
      <c r="GX1361">
        <f t="shared" si="1208"/>
        <v>0</v>
      </c>
      <c r="HA1361">
        <v>0</v>
      </c>
      <c r="HB1361">
        <v>0</v>
      </c>
      <c r="HC1361">
        <f t="shared" si="1209"/>
        <v>0</v>
      </c>
      <c r="HE1361" t="s">
        <v>3</v>
      </c>
      <c r="HF1361" t="s">
        <v>3</v>
      </c>
      <c r="HM1361" t="s">
        <v>3</v>
      </c>
      <c r="HN1361" t="s">
        <v>3</v>
      </c>
      <c r="HO1361" t="s">
        <v>3</v>
      </c>
      <c r="HP1361" t="s">
        <v>3</v>
      </c>
      <c r="HQ1361" t="s">
        <v>3</v>
      </c>
      <c r="IK1361">
        <v>0</v>
      </c>
    </row>
    <row r="1362" spans="1:245" x14ac:dyDescent="0.2">
      <c r="A1362">
        <v>17</v>
      </c>
      <c r="B1362">
        <v>1</v>
      </c>
      <c r="C1362">
        <f>ROW(SmtRes!A1780)</f>
        <v>1780</v>
      </c>
      <c r="D1362">
        <f>ROW(EtalonRes!A2044)</f>
        <v>2044</v>
      </c>
      <c r="E1362" t="s">
        <v>787</v>
      </c>
      <c r="F1362" t="s">
        <v>108</v>
      </c>
      <c r="G1362" t="s">
        <v>109</v>
      </c>
      <c r="H1362" t="s">
        <v>110</v>
      </c>
      <c r="I1362">
        <v>4</v>
      </c>
      <c r="J1362">
        <v>0</v>
      </c>
      <c r="K1362">
        <v>4</v>
      </c>
      <c r="O1362">
        <f t="shared" si="1177"/>
        <v>14311</v>
      </c>
      <c r="P1362">
        <f t="shared" si="1178"/>
        <v>6187.51</v>
      </c>
      <c r="Q1362">
        <f t="shared" si="1179"/>
        <v>1498.91</v>
      </c>
      <c r="R1362">
        <f t="shared" si="1180"/>
        <v>666.46</v>
      </c>
      <c r="S1362">
        <f t="shared" si="1181"/>
        <v>6624.58</v>
      </c>
      <c r="T1362">
        <f t="shared" si="1182"/>
        <v>0</v>
      </c>
      <c r="U1362">
        <f t="shared" si="1183"/>
        <v>20</v>
      </c>
      <c r="V1362">
        <f t="shared" si="1184"/>
        <v>1.72</v>
      </c>
      <c r="W1362">
        <f t="shared" si="1185"/>
        <v>0</v>
      </c>
      <c r="X1362">
        <f t="shared" si="1186"/>
        <v>7072.31</v>
      </c>
      <c r="Y1362">
        <f t="shared" si="1187"/>
        <v>4010.07</v>
      </c>
      <c r="AA1362">
        <v>51651743</v>
      </c>
      <c r="AB1362">
        <f t="shared" si="1188"/>
        <v>247.66</v>
      </c>
      <c r="AC1362">
        <f t="shared" si="1189"/>
        <v>169.8</v>
      </c>
      <c r="AD1362">
        <f t="shared" si="1214"/>
        <v>28.26</v>
      </c>
      <c r="AE1362">
        <f t="shared" si="1215"/>
        <v>4.99</v>
      </c>
      <c r="AF1362">
        <f t="shared" si="1216"/>
        <v>49.6</v>
      </c>
      <c r="AG1362">
        <f t="shared" si="1190"/>
        <v>0</v>
      </c>
      <c r="AH1362">
        <f t="shared" si="1217"/>
        <v>5</v>
      </c>
      <c r="AI1362">
        <f t="shared" si="1218"/>
        <v>0.43</v>
      </c>
      <c r="AJ1362">
        <f t="shared" si="1191"/>
        <v>0</v>
      </c>
      <c r="AK1362">
        <v>247.66</v>
      </c>
      <c r="AL1362">
        <v>169.8</v>
      </c>
      <c r="AM1362">
        <v>28.26</v>
      </c>
      <c r="AN1362">
        <v>4.99</v>
      </c>
      <c r="AO1362">
        <v>49.6</v>
      </c>
      <c r="AP1362">
        <v>0</v>
      </c>
      <c r="AQ1362">
        <v>5</v>
      </c>
      <c r="AR1362">
        <v>0.43</v>
      </c>
      <c r="AS1362">
        <v>0</v>
      </c>
      <c r="AT1362">
        <v>97</v>
      </c>
      <c r="AU1362">
        <v>55</v>
      </c>
      <c r="AV1362">
        <v>1</v>
      </c>
      <c r="AW1362">
        <v>1</v>
      </c>
      <c r="AZ1362">
        <v>1</v>
      </c>
      <c r="BA1362">
        <v>33.39</v>
      </c>
      <c r="BB1362">
        <v>13.26</v>
      </c>
      <c r="BC1362">
        <v>9.11</v>
      </c>
      <c r="BD1362" t="s">
        <v>3</v>
      </c>
      <c r="BE1362" t="s">
        <v>3</v>
      </c>
      <c r="BF1362" t="s">
        <v>3</v>
      </c>
      <c r="BG1362" t="s">
        <v>3</v>
      </c>
      <c r="BH1362">
        <v>0</v>
      </c>
      <c r="BI1362">
        <v>1</v>
      </c>
      <c r="BJ1362" t="s">
        <v>111</v>
      </c>
      <c r="BM1362">
        <v>26001</v>
      </c>
      <c r="BN1362">
        <v>0</v>
      </c>
      <c r="BO1362" t="s">
        <v>3</v>
      </c>
      <c r="BP1362">
        <v>0</v>
      </c>
      <c r="BQ1362">
        <v>2</v>
      </c>
      <c r="BR1362">
        <v>0</v>
      </c>
      <c r="BS1362">
        <v>33.39</v>
      </c>
      <c r="BT1362">
        <v>1</v>
      </c>
      <c r="BU1362">
        <v>1</v>
      </c>
      <c r="BV1362">
        <v>1</v>
      </c>
      <c r="BW1362">
        <v>1</v>
      </c>
      <c r="BX1362">
        <v>1</v>
      </c>
      <c r="BY1362" t="s">
        <v>3</v>
      </c>
      <c r="BZ1362">
        <v>97</v>
      </c>
      <c r="CA1362">
        <v>55</v>
      </c>
      <c r="CB1362" t="s">
        <v>3</v>
      </c>
      <c r="CE1362">
        <v>0</v>
      </c>
      <c r="CF1362">
        <v>0</v>
      </c>
      <c r="CG1362">
        <v>0</v>
      </c>
      <c r="CM1362">
        <v>0</v>
      </c>
      <c r="CN1362" t="s">
        <v>3</v>
      </c>
      <c r="CO1362">
        <v>0</v>
      </c>
      <c r="CP1362">
        <f t="shared" si="1192"/>
        <v>14311</v>
      </c>
      <c r="CQ1362">
        <f t="shared" si="1212"/>
        <v>1546.8779999999999</v>
      </c>
      <c r="CR1362">
        <f t="shared" si="1213"/>
        <v>374.7276</v>
      </c>
      <c r="CS1362">
        <f t="shared" si="1193"/>
        <v>166.61610000000002</v>
      </c>
      <c r="CT1362">
        <f t="shared" si="1194"/>
        <v>1656.144</v>
      </c>
      <c r="CU1362">
        <f t="shared" si="1195"/>
        <v>0</v>
      </c>
      <c r="CV1362">
        <f t="shared" si="1196"/>
        <v>5</v>
      </c>
      <c r="CW1362">
        <f t="shared" si="1197"/>
        <v>0.43</v>
      </c>
      <c r="CX1362">
        <f t="shared" si="1198"/>
        <v>0</v>
      </c>
      <c r="CY1362">
        <f t="shared" si="1199"/>
        <v>7072.3087999999998</v>
      </c>
      <c r="CZ1362">
        <f t="shared" si="1200"/>
        <v>4010.0720000000001</v>
      </c>
      <c r="DC1362" t="s">
        <v>3</v>
      </c>
      <c r="DD1362" t="s">
        <v>3</v>
      </c>
      <c r="DE1362" t="s">
        <v>3</v>
      </c>
      <c r="DF1362" t="s">
        <v>3</v>
      </c>
      <c r="DG1362" t="s">
        <v>3</v>
      </c>
      <c r="DH1362" t="s">
        <v>3</v>
      </c>
      <c r="DI1362" t="s">
        <v>3</v>
      </c>
      <c r="DJ1362" t="s">
        <v>3</v>
      </c>
      <c r="DK1362" t="s">
        <v>3</v>
      </c>
      <c r="DL1362" t="s">
        <v>3</v>
      </c>
      <c r="DM1362" t="s">
        <v>3</v>
      </c>
      <c r="DN1362">
        <v>0</v>
      </c>
      <c r="DO1362">
        <v>0</v>
      </c>
      <c r="DP1362">
        <v>1</v>
      </c>
      <c r="DQ1362">
        <v>1</v>
      </c>
      <c r="DU1362">
        <v>1005</v>
      </c>
      <c r="DV1362" t="s">
        <v>110</v>
      </c>
      <c r="DW1362" t="s">
        <v>110</v>
      </c>
      <c r="DX1362">
        <v>10</v>
      </c>
      <c r="DZ1362" t="s">
        <v>3</v>
      </c>
      <c r="EA1362" t="s">
        <v>3</v>
      </c>
      <c r="EB1362" t="s">
        <v>3</v>
      </c>
      <c r="EC1362" t="s">
        <v>3</v>
      </c>
      <c r="EE1362">
        <v>50757462</v>
      </c>
      <c r="EF1362">
        <v>2</v>
      </c>
      <c r="EG1362" t="s">
        <v>112</v>
      </c>
      <c r="EH1362">
        <v>20</v>
      </c>
      <c r="EI1362" t="s">
        <v>113</v>
      </c>
      <c r="EJ1362">
        <v>1</v>
      </c>
      <c r="EK1362">
        <v>26001</v>
      </c>
      <c r="EL1362" t="s">
        <v>113</v>
      </c>
      <c r="EM1362" t="s">
        <v>114</v>
      </c>
      <c r="EO1362" t="s">
        <v>3</v>
      </c>
      <c r="EQ1362">
        <v>131072</v>
      </c>
      <c r="ER1362">
        <v>247.66</v>
      </c>
      <c r="ES1362">
        <v>169.8</v>
      </c>
      <c r="ET1362">
        <v>28.26</v>
      </c>
      <c r="EU1362">
        <v>4.99</v>
      </c>
      <c r="EV1362">
        <v>49.6</v>
      </c>
      <c r="EW1362">
        <v>5</v>
      </c>
      <c r="EX1362">
        <v>0.43</v>
      </c>
      <c r="EY1362">
        <v>0</v>
      </c>
      <c r="FQ1362">
        <v>0</v>
      </c>
      <c r="FR1362">
        <f t="shared" si="1201"/>
        <v>0</v>
      </c>
      <c r="FS1362">
        <v>0</v>
      </c>
      <c r="FX1362">
        <v>97</v>
      </c>
      <c r="FY1362">
        <v>55</v>
      </c>
      <c r="GA1362" t="s">
        <v>3</v>
      </c>
      <c r="GD1362">
        <v>1</v>
      </c>
      <c r="GF1362">
        <v>-893411855</v>
      </c>
      <c r="GG1362">
        <v>2</v>
      </c>
      <c r="GH1362">
        <v>1</v>
      </c>
      <c r="GI1362">
        <v>4</v>
      </c>
      <c r="GJ1362">
        <v>0</v>
      </c>
      <c r="GK1362">
        <v>0</v>
      </c>
      <c r="GL1362">
        <f t="shared" si="1202"/>
        <v>0</v>
      </c>
      <c r="GM1362">
        <f t="shared" si="1203"/>
        <v>25393.38</v>
      </c>
      <c r="GN1362">
        <f t="shared" si="1204"/>
        <v>25393.38</v>
      </c>
      <c r="GO1362">
        <f t="shared" si="1205"/>
        <v>0</v>
      </c>
      <c r="GP1362">
        <f t="shared" si="1206"/>
        <v>0</v>
      </c>
      <c r="GR1362">
        <v>0</v>
      </c>
      <c r="GS1362">
        <v>3</v>
      </c>
      <c r="GT1362">
        <v>0</v>
      </c>
      <c r="GU1362" t="s">
        <v>3</v>
      </c>
      <c r="GV1362">
        <f t="shared" si="1207"/>
        <v>0</v>
      </c>
      <c r="GW1362">
        <v>1</v>
      </c>
      <c r="GX1362">
        <f t="shared" si="1208"/>
        <v>0</v>
      </c>
      <c r="HA1362">
        <v>0</v>
      </c>
      <c r="HB1362">
        <v>0</v>
      </c>
      <c r="HC1362">
        <f t="shared" si="1209"/>
        <v>0</v>
      </c>
      <c r="HE1362" t="s">
        <v>3</v>
      </c>
      <c r="HF1362" t="s">
        <v>3</v>
      </c>
      <c r="HM1362" t="s">
        <v>3</v>
      </c>
      <c r="HN1362" t="s">
        <v>115</v>
      </c>
      <c r="HO1362" t="s">
        <v>116</v>
      </c>
      <c r="HP1362" t="s">
        <v>113</v>
      </c>
      <c r="HQ1362" t="s">
        <v>113</v>
      </c>
      <c r="IK1362">
        <v>0</v>
      </c>
    </row>
    <row r="1363" spans="1:245" x14ac:dyDescent="0.2">
      <c r="A1363">
        <v>18</v>
      </c>
      <c r="B1363">
        <v>1</v>
      </c>
      <c r="C1363">
        <v>1777</v>
      </c>
      <c r="E1363" t="s">
        <v>788</v>
      </c>
      <c r="F1363" t="s">
        <v>118</v>
      </c>
      <c r="G1363" t="s">
        <v>119</v>
      </c>
      <c r="H1363" t="str">
        <f>'1.Ведомость'!C429</f>
        <v>м2</v>
      </c>
      <c r="I1363">
        <f>I1362*J1363</f>
        <v>44</v>
      </c>
      <c r="J1363">
        <v>11</v>
      </c>
      <c r="K1363">
        <v>11</v>
      </c>
      <c r="O1363">
        <f t="shared" si="1177"/>
        <v>9018.9</v>
      </c>
      <c r="P1363">
        <f t="shared" si="1178"/>
        <v>9018.9</v>
      </c>
      <c r="Q1363">
        <f t="shared" si="1179"/>
        <v>0</v>
      </c>
      <c r="R1363">
        <f t="shared" si="1180"/>
        <v>0</v>
      </c>
      <c r="S1363">
        <f t="shared" si="1181"/>
        <v>0</v>
      </c>
      <c r="T1363">
        <f t="shared" si="1182"/>
        <v>0</v>
      </c>
      <c r="U1363">
        <f t="shared" si="1183"/>
        <v>0</v>
      </c>
      <c r="V1363">
        <f t="shared" si="1184"/>
        <v>0</v>
      </c>
      <c r="W1363">
        <f t="shared" si="1185"/>
        <v>0</v>
      </c>
      <c r="X1363">
        <f t="shared" si="1186"/>
        <v>0</v>
      </c>
      <c r="Y1363">
        <f t="shared" si="1187"/>
        <v>0</v>
      </c>
      <c r="AA1363">
        <v>51651743</v>
      </c>
      <c r="AB1363">
        <f t="shared" si="1188"/>
        <v>22.5</v>
      </c>
      <c r="AC1363">
        <f t="shared" si="1189"/>
        <v>22.5</v>
      </c>
      <c r="AD1363">
        <f t="shared" si="1214"/>
        <v>0</v>
      </c>
      <c r="AE1363">
        <f t="shared" si="1215"/>
        <v>0</v>
      </c>
      <c r="AF1363">
        <f t="shared" si="1216"/>
        <v>0</v>
      </c>
      <c r="AG1363">
        <f t="shared" si="1190"/>
        <v>0</v>
      </c>
      <c r="AH1363">
        <f t="shared" si="1217"/>
        <v>0</v>
      </c>
      <c r="AI1363">
        <f t="shared" si="1218"/>
        <v>0</v>
      </c>
      <c r="AJ1363">
        <f t="shared" si="1191"/>
        <v>0</v>
      </c>
      <c r="AK1363">
        <v>22.5</v>
      </c>
      <c r="AL1363">
        <v>22.5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1</v>
      </c>
      <c r="AW1363">
        <v>1</v>
      </c>
      <c r="AZ1363">
        <v>1</v>
      </c>
      <c r="BA1363">
        <v>1</v>
      </c>
      <c r="BB1363">
        <v>1</v>
      </c>
      <c r="BC1363">
        <v>9.11</v>
      </c>
      <c r="BD1363" t="s">
        <v>3</v>
      </c>
      <c r="BE1363" t="s">
        <v>3</v>
      </c>
      <c r="BF1363" t="s">
        <v>3</v>
      </c>
      <c r="BG1363" t="s">
        <v>3</v>
      </c>
      <c r="BH1363">
        <v>3</v>
      </c>
      <c r="BI1363">
        <v>1</v>
      </c>
      <c r="BJ1363" t="s">
        <v>120</v>
      </c>
      <c r="BM1363">
        <v>500001</v>
      </c>
      <c r="BN1363">
        <v>0</v>
      </c>
      <c r="BO1363" t="s">
        <v>3</v>
      </c>
      <c r="BP1363">
        <v>0</v>
      </c>
      <c r="BQ1363">
        <v>8</v>
      </c>
      <c r="BR1363">
        <v>0</v>
      </c>
      <c r="BS1363">
        <v>1</v>
      </c>
      <c r="BT1363">
        <v>1</v>
      </c>
      <c r="BU1363">
        <v>1</v>
      </c>
      <c r="BV1363">
        <v>1</v>
      </c>
      <c r="BW1363">
        <v>1</v>
      </c>
      <c r="BX1363">
        <v>1</v>
      </c>
      <c r="BY1363" t="s">
        <v>3</v>
      </c>
      <c r="BZ1363">
        <v>0</v>
      </c>
      <c r="CA1363">
        <v>0</v>
      </c>
      <c r="CB1363" t="s">
        <v>3</v>
      </c>
      <c r="CE1363">
        <v>0</v>
      </c>
      <c r="CF1363">
        <v>0</v>
      </c>
      <c r="CG1363">
        <v>0</v>
      </c>
      <c r="CM1363">
        <v>0</v>
      </c>
      <c r="CN1363" t="s">
        <v>3</v>
      </c>
      <c r="CO1363">
        <v>0</v>
      </c>
      <c r="CP1363">
        <f t="shared" si="1192"/>
        <v>9018.9</v>
      </c>
      <c r="CQ1363">
        <f t="shared" si="1212"/>
        <v>204.97499999999999</v>
      </c>
      <c r="CR1363">
        <f t="shared" si="1213"/>
        <v>0</v>
      </c>
      <c r="CS1363">
        <f t="shared" si="1193"/>
        <v>0</v>
      </c>
      <c r="CT1363">
        <f t="shared" si="1194"/>
        <v>0</v>
      </c>
      <c r="CU1363">
        <f t="shared" si="1195"/>
        <v>0</v>
      </c>
      <c r="CV1363">
        <f t="shared" si="1196"/>
        <v>0</v>
      </c>
      <c r="CW1363">
        <f t="shared" si="1197"/>
        <v>0</v>
      </c>
      <c r="CX1363">
        <f t="shared" si="1198"/>
        <v>0</v>
      </c>
      <c r="CY1363">
        <f t="shared" si="1199"/>
        <v>0</v>
      </c>
      <c r="CZ1363">
        <f t="shared" si="1200"/>
        <v>0</v>
      </c>
      <c r="DC1363" t="s">
        <v>3</v>
      </c>
      <c r="DD1363" t="s">
        <v>3</v>
      </c>
      <c r="DE1363" t="s">
        <v>3</v>
      </c>
      <c r="DF1363" t="s">
        <v>3</v>
      </c>
      <c r="DG1363" t="s">
        <v>3</v>
      </c>
      <c r="DH1363" t="s">
        <v>3</v>
      </c>
      <c r="DI1363" t="s">
        <v>3</v>
      </c>
      <c r="DJ1363" t="s">
        <v>3</v>
      </c>
      <c r="DK1363" t="s">
        <v>3</v>
      </c>
      <c r="DL1363" t="s">
        <v>3</v>
      </c>
      <c r="DM1363" t="s">
        <v>3</v>
      </c>
      <c r="DN1363">
        <v>0</v>
      </c>
      <c r="DO1363">
        <v>0</v>
      </c>
      <c r="DP1363">
        <v>1</v>
      </c>
      <c r="DQ1363">
        <v>1</v>
      </c>
      <c r="DU1363">
        <v>1005</v>
      </c>
      <c r="DV1363" t="s">
        <v>52</v>
      </c>
      <c r="DW1363" t="s">
        <v>52</v>
      </c>
      <c r="DX1363">
        <v>1</v>
      </c>
      <c r="DZ1363" t="s">
        <v>3</v>
      </c>
      <c r="EA1363" t="s">
        <v>3</v>
      </c>
      <c r="EB1363" t="s">
        <v>3</v>
      </c>
      <c r="EC1363" t="s">
        <v>3</v>
      </c>
      <c r="EE1363">
        <v>50757674</v>
      </c>
      <c r="EF1363">
        <v>8</v>
      </c>
      <c r="EG1363" t="s">
        <v>46</v>
      </c>
      <c r="EH1363">
        <v>0</v>
      </c>
      <c r="EI1363" t="s">
        <v>3</v>
      </c>
      <c r="EJ1363">
        <v>1</v>
      </c>
      <c r="EK1363">
        <v>500001</v>
      </c>
      <c r="EL1363" t="s">
        <v>47</v>
      </c>
      <c r="EM1363" t="s">
        <v>48</v>
      </c>
      <c r="EO1363" t="s">
        <v>3</v>
      </c>
      <c r="EQ1363">
        <v>0</v>
      </c>
      <c r="ER1363">
        <v>22.5</v>
      </c>
      <c r="ES1363">
        <v>22.5</v>
      </c>
      <c r="ET1363">
        <v>0</v>
      </c>
      <c r="EU1363">
        <v>0</v>
      </c>
      <c r="EV1363">
        <v>0</v>
      </c>
      <c r="EW1363">
        <v>0</v>
      </c>
      <c r="EX1363">
        <v>0</v>
      </c>
      <c r="FQ1363">
        <v>0</v>
      </c>
      <c r="FR1363">
        <f t="shared" si="1201"/>
        <v>0</v>
      </c>
      <c r="FS1363">
        <v>0</v>
      </c>
      <c r="FX1363">
        <v>0</v>
      </c>
      <c r="FY1363">
        <v>0</v>
      </c>
      <c r="GA1363" t="s">
        <v>3</v>
      </c>
      <c r="GD1363">
        <v>1</v>
      </c>
      <c r="GF1363">
        <v>-336429810</v>
      </c>
      <c r="GG1363">
        <v>2</v>
      </c>
      <c r="GH1363">
        <v>1</v>
      </c>
      <c r="GI1363">
        <v>4</v>
      </c>
      <c r="GJ1363">
        <v>0</v>
      </c>
      <c r="GK1363">
        <v>0</v>
      </c>
      <c r="GL1363">
        <f t="shared" si="1202"/>
        <v>0</v>
      </c>
      <c r="GM1363">
        <f t="shared" si="1203"/>
        <v>9018.9</v>
      </c>
      <c r="GN1363">
        <f t="shared" si="1204"/>
        <v>9018.9</v>
      </c>
      <c r="GO1363">
        <f t="shared" si="1205"/>
        <v>0</v>
      </c>
      <c r="GP1363">
        <f t="shared" si="1206"/>
        <v>0</v>
      </c>
      <c r="GR1363">
        <v>0</v>
      </c>
      <c r="GS1363">
        <v>3</v>
      </c>
      <c r="GT1363">
        <v>0</v>
      </c>
      <c r="GU1363" t="s">
        <v>3</v>
      </c>
      <c r="GV1363">
        <f t="shared" si="1207"/>
        <v>0</v>
      </c>
      <c r="GW1363">
        <v>1</v>
      </c>
      <c r="GX1363">
        <f t="shared" si="1208"/>
        <v>0</v>
      </c>
      <c r="HA1363">
        <v>0</v>
      </c>
      <c r="HB1363">
        <v>0</v>
      </c>
      <c r="HC1363">
        <f t="shared" si="1209"/>
        <v>0</v>
      </c>
      <c r="HE1363" t="s">
        <v>3</v>
      </c>
      <c r="HF1363" t="s">
        <v>3</v>
      </c>
      <c r="HM1363" t="s">
        <v>3</v>
      </c>
      <c r="HN1363" t="s">
        <v>3</v>
      </c>
      <c r="HO1363" t="s">
        <v>3</v>
      </c>
      <c r="HP1363" t="s">
        <v>3</v>
      </c>
      <c r="HQ1363" t="s">
        <v>3</v>
      </c>
      <c r="IK1363">
        <v>0</v>
      </c>
    </row>
    <row r="1364" spans="1:245" x14ac:dyDescent="0.2">
      <c r="A1364">
        <v>18</v>
      </c>
      <c r="B1364">
        <v>1</v>
      </c>
      <c r="C1364">
        <v>1779</v>
      </c>
      <c r="E1364" t="s">
        <v>789</v>
      </c>
      <c r="F1364" t="s">
        <v>122</v>
      </c>
      <c r="G1364" t="s">
        <v>123</v>
      </c>
      <c r="H1364" t="e">
        <f>'1.Ведомость'!#REF!</f>
        <v>#REF!</v>
      </c>
      <c r="I1364">
        <f>I1362*J1364</f>
        <v>-6</v>
      </c>
      <c r="J1364">
        <v>-1.5</v>
      </c>
      <c r="K1364">
        <v>-1.5</v>
      </c>
      <c r="O1364">
        <f t="shared" si="1177"/>
        <v>-3584.6</v>
      </c>
      <c r="P1364">
        <f t="shared" si="1178"/>
        <v>-3584.6</v>
      </c>
      <c r="Q1364">
        <f t="shared" si="1179"/>
        <v>0</v>
      </c>
      <c r="R1364">
        <f t="shared" si="1180"/>
        <v>0</v>
      </c>
      <c r="S1364">
        <f t="shared" si="1181"/>
        <v>0</v>
      </c>
      <c r="T1364">
        <f t="shared" si="1182"/>
        <v>0</v>
      </c>
      <c r="U1364">
        <f t="shared" si="1183"/>
        <v>0</v>
      </c>
      <c r="V1364">
        <f t="shared" si="1184"/>
        <v>0</v>
      </c>
      <c r="W1364">
        <f t="shared" si="1185"/>
        <v>0</v>
      </c>
      <c r="X1364">
        <f t="shared" si="1186"/>
        <v>0</v>
      </c>
      <c r="Y1364">
        <f t="shared" si="1187"/>
        <v>0</v>
      </c>
      <c r="AA1364">
        <v>51651743</v>
      </c>
      <c r="AB1364">
        <f t="shared" si="1188"/>
        <v>65.58</v>
      </c>
      <c r="AC1364">
        <f t="shared" si="1189"/>
        <v>65.58</v>
      </c>
      <c r="AD1364">
        <f t="shared" si="1214"/>
        <v>0</v>
      </c>
      <c r="AE1364">
        <f t="shared" si="1215"/>
        <v>0</v>
      </c>
      <c r="AF1364">
        <f t="shared" si="1216"/>
        <v>0</v>
      </c>
      <c r="AG1364">
        <f t="shared" si="1190"/>
        <v>0</v>
      </c>
      <c r="AH1364">
        <f t="shared" si="1217"/>
        <v>0</v>
      </c>
      <c r="AI1364">
        <f t="shared" si="1218"/>
        <v>0</v>
      </c>
      <c r="AJ1364">
        <f t="shared" si="1191"/>
        <v>0</v>
      </c>
      <c r="AK1364">
        <v>65.58</v>
      </c>
      <c r="AL1364">
        <v>65.58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1</v>
      </c>
      <c r="AW1364">
        <v>1</v>
      </c>
      <c r="AZ1364">
        <v>1</v>
      </c>
      <c r="BA1364">
        <v>1</v>
      </c>
      <c r="BB1364">
        <v>1</v>
      </c>
      <c r="BC1364">
        <v>9.11</v>
      </c>
      <c r="BD1364" t="s">
        <v>3</v>
      </c>
      <c r="BE1364" t="s">
        <v>3</v>
      </c>
      <c r="BF1364" t="s">
        <v>3</v>
      </c>
      <c r="BG1364" t="s">
        <v>3</v>
      </c>
      <c r="BH1364">
        <v>3</v>
      </c>
      <c r="BI1364">
        <v>1</v>
      </c>
      <c r="BJ1364" t="s">
        <v>125</v>
      </c>
      <c r="BM1364">
        <v>500001</v>
      </c>
      <c r="BN1364">
        <v>0</v>
      </c>
      <c r="BO1364" t="s">
        <v>3</v>
      </c>
      <c r="BP1364">
        <v>0</v>
      </c>
      <c r="BQ1364">
        <v>8</v>
      </c>
      <c r="BR1364">
        <v>1</v>
      </c>
      <c r="BS1364">
        <v>1</v>
      </c>
      <c r="BT1364">
        <v>1</v>
      </c>
      <c r="BU1364">
        <v>1</v>
      </c>
      <c r="BV1364">
        <v>1</v>
      </c>
      <c r="BW1364">
        <v>1</v>
      </c>
      <c r="BX1364">
        <v>1</v>
      </c>
      <c r="BY1364" t="s">
        <v>3</v>
      </c>
      <c r="BZ1364">
        <v>0</v>
      </c>
      <c r="CA1364">
        <v>0</v>
      </c>
      <c r="CB1364" t="s">
        <v>3</v>
      </c>
      <c r="CE1364">
        <v>0</v>
      </c>
      <c r="CF1364">
        <v>0</v>
      </c>
      <c r="CG1364">
        <v>0</v>
      </c>
      <c r="CM1364">
        <v>0</v>
      </c>
      <c r="CN1364" t="s">
        <v>3</v>
      </c>
      <c r="CO1364">
        <v>0</v>
      </c>
      <c r="CP1364">
        <f t="shared" si="1192"/>
        <v>-3584.6</v>
      </c>
      <c r="CQ1364">
        <f t="shared" si="1212"/>
        <v>597.43379999999991</v>
      </c>
      <c r="CR1364">
        <f t="shared" si="1213"/>
        <v>0</v>
      </c>
      <c r="CS1364">
        <f t="shared" si="1193"/>
        <v>0</v>
      </c>
      <c r="CT1364">
        <f t="shared" si="1194"/>
        <v>0</v>
      </c>
      <c r="CU1364">
        <f t="shared" si="1195"/>
        <v>0</v>
      </c>
      <c r="CV1364">
        <f t="shared" si="1196"/>
        <v>0</v>
      </c>
      <c r="CW1364">
        <f t="shared" si="1197"/>
        <v>0</v>
      </c>
      <c r="CX1364">
        <f t="shared" si="1198"/>
        <v>0</v>
      </c>
      <c r="CY1364">
        <f t="shared" si="1199"/>
        <v>0</v>
      </c>
      <c r="CZ1364">
        <f t="shared" si="1200"/>
        <v>0</v>
      </c>
      <c r="DC1364" t="s">
        <v>3</v>
      </c>
      <c r="DD1364" t="s">
        <v>3</v>
      </c>
      <c r="DE1364" t="s">
        <v>3</v>
      </c>
      <c r="DF1364" t="s">
        <v>3</v>
      </c>
      <c r="DG1364" t="s">
        <v>3</v>
      </c>
      <c r="DH1364" t="s">
        <v>3</v>
      </c>
      <c r="DI1364" t="s">
        <v>3</v>
      </c>
      <c r="DJ1364" t="s">
        <v>3</v>
      </c>
      <c r="DK1364" t="s">
        <v>3</v>
      </c>
      <c r="DL1364" t="s">
        <v>3</v>
      </c>
      <c r="DM1364" t="s">
        <v>3</v>
      </c>
      <c r="DN1364">
        <v>0</v>
      </c>
      <c r="DO1364">
        <v>0</v>
      </c>
      <c r="DP1364">
        <v>1</v>
      </c>
      <c r="DQ1364">
        <v>1</v>
      </c>
      <c r="DU1364">
        <v>1002</v>
      </c>
      <c r="DV1364" t="s">
        <v>124</v>
      </c>
      <c r="DW1364" t="s">
        <v>124</v>
      </c>
      <c r="DX1364">
        <v>1</v>
      </c>
      <c r="DZ1364" t="s">
        <v>3</v>
      </c>
      <c r="EA1364" t="s">
        <v>3</v>
      </c>
      <c r="EB1364" t="s">
        <v>3</v>
      </c>
      <c r="EC1364" t="s">
        <v>3</v>
      </c>
      <c r="EE1364">
        <v>50757674</v>
      </c>
      <c r="EF1364">
        <v>8</v>
      </c>
      <c r="EG1364" t="s">
        <v>46</v>
      </c>
      <c r="EH1364">
        <v>0</v>
      </c>
      <c r="EI1364" t="s">
        <v>3</v>
      </c>
      <c r="EJ1364">
        <v>1</v>
      </c>
      <c r="EK1364">
        <v>500001</v>
      </c>
      <c r="EL1364" t="s">
        <v>47</v>
      </c>
      <c r="EM1364" t="s">
        <v>48</v>
      </c>
      <c r="EO1364" t="s">
        <v>3</v>
      </c>
      <c r="EQ1364">
        <v>32768</v>
      </c>
      <c r="ER1364">
        <v>65.58</v>
      </c>
      <c r="ES1364">
        <v>65.58</v>
      </c>
      <c r="ET1364">
        <v>0</v>
      </c>
      <c r="EU1364">
        <v>0</v>
      </c>
      <c r="EV1364">
        <v>0</v>
      </c>
      <c r="EW1364">
        <v>0</v>
      </c>
      <c r="EX1364">
        <v>0</v>
      </c>
      <c r="FQ1364">
        <v>0</v>
      </c>
      <c r="FR1364">
        <f t="shared" si="1201"/>
        <v>0</v>
      </c>
      <c r="FS1364">
        <v>0</v>
      </c>
      <c r="FX1364">
        <v>0</v>
      </c>
      <c r="FY1364">
        <v>0</v>
      </c>
      <c r="GA1364" t="s">
        <v>3</v>
      </c>
      <c r="GD1364">
        <v>1</v>
      </c>
      <c r="GF1364">
        <v>-1609399419</v>
      </c>
      <c r="GG1364">
        <v>2</v>
      </c>
      <c r="GH1364">
        <v>1</v>
      </c>
      <c r="GI1364">
        <v>4</v>
      </c>
      <c r="GJ1364">
        <v>0</v>
      </c>
      <c r="GK1364">
        <v>0</v>
      </c>
      <c r="GL1364">
        <f t="shared" si="1202"/>
        <v>0</v>
      </c>
      <c r="GM1364">
        <f t="shared" si="1203"/>
        <v>-3584.6</v>
      </c>
      <c r="GN1364">
        <f t="shared" si="1204"/>
        <v>-3584.6</v>
      </c>
      <c r="GO1364">
        <f t="shared" si="1205"/>
        <v>0</v>
      </c>
      <c r="GP1364">
        <f t="shared" si="1206"/>
        <v>0</v>
      </c>
      <c r="GR1364">
        <v>0</v>
      </c>
      <c r="GS1364">
        <v>3</v>
      </c>
      <c r="GT1364">
        <v>0</v>
      </c>
      <c r="GU1364" t="s">
        <v>3</v>
      </c>
      <c r="GV1364">
        <f t="shared" si="1207"/>
        <v>0</v>
      </c>
      <c r="GW1364">
        <v>1</v>
      </c>
      <c r="GX1364">
        <f t="shared" si="1208"/>
        <v>0</v>
      </c>
      <c r="HA1364">
        <v>0</v>
      </c>
      <c r="HB1364">
        <v>0</v>
      </c>
      <c r="HC1364">
        <f t="shared" si="1209"/>
        <v>0</v>
      </c>
      <c r="HE1364" t="s">
        <v>3</v>
      </c>
      <c r="HF1364" t="s">
        <v>3</v>
      </c>
      <c r="HM1364" t="s">
        <v>3</v>
      </c>
      <c r="HN1364" t="s">
        <v>3</v>
      </c>
      <c r="HO1364" t="s">
        <v>3</v>
      </c>
      <c r="HP1364" t="s">
        <v>3</v>
      </c>
      <c r="HQ1364" t="s">
        <v>3</v>
      </c>
      <c r="IK1364">
        <v>0</v>
      </c>
    </row>
    <row r="1365" spans="1:245" x14ac:dyDescent="0.2">
      <c r="A1365">
        <v>18</v>
      </c>
      <c r="B1365">
        <v>1</v>
      </c>
      <c r="C1365">
        <v>1780</v>
      </c>
      <c r="E1365" t="s">
        <v>790</v>
      </c>
      <c r="F1365" t="s">
        <v>127</v>
      </c>
      <c r="G1365" t="s">
        <v>128</v>
      </c>
      <c r="H1365" t="e">
        <f>'1.Ведомость'!#REF!</f>
        <v>#REF!</v>
      </c>
      <c r="I1365">
        <f>I1362*J1365</f>
        <v>-0.22800000000000001</v>
      </c>
      <c r="J1365">
        <v>-5.7000000000000002E-2</v>
      </c>
      <c r="K1365">
        <v>-5.7000000000000002E-2</v>
      </c>
      <c r="O1365">
        <f t="shared" si="1177"/>
        <v>-416.62</v>
      </c>
      <c r="P1365">
        <f t="shared" si="1178"/>
        <v>-416.62</v>
      </c>
      <c r="Q1365">
        <f t="shared" si="1179"/>
        <v>0</v>
      </c>
      <c r="R1365">
        <f t="shared" si="1180"/>
        <v>0</v>
      </c>
      <c r="S1365">
        <f t="shared" si="1181"/>
        <v>0</v>
      </c>
      <c r="T1365">
        <f t="shared" si="1182"/>
        <v>0</v>
      </c>
      <c r="U1365">
        <f t="shared" si="1183"/>
        <v>0</v>
      </c>
      <c r="V1365">
        <f t="shared" si="1184"/>
        <v>0</v>
      </c>
      <c r="W1365">
        <f t="shared" si="1185"/>
        <v>0</v>
      </c>
      <c r="X1365">
        <f t="shared" si="1186"/>
        <v>0</v>
      </c>
      <c r="Y1365">
        <f t="shared" si="1187"/>
        <v>0</v>
      </c>
      <c r="AA1365">
        <v>51651743</v>
      </c>
      <c r="AB1365">
        <f t="shared" si="1188"/>
        <v>200.58</v>
      </c>
      <c r="AC1365">
        <f t="shared" si="1189"/>
        <v>200.58</v>
      </c>
      <c r="AD1365">
        <f t="shared" si="1214"/>
        <v>0</v>
      </c>
      <c r="AE1365">
        <f t="shared" si="1215"/>
        <v>0</v>
      </c>
      <c r="AF1365">
        <f t="shared" si="1216"/>
        <v>0</v>
      </c>
      <c r="AG1365">
        <f t="shared" si="1190"/>
        <v>0</v>
      </c>
      <c r="AH1365">
        <f t="shared" si="1217"/>
        <v>0</v>
      </c>
      <c r="AI1365">
        <f t="shared" si="1218"/>
        <v>0</v>
      </c>
      <c r="AJ1365">
        <f t="shared" si="1191"/>
        <v>0</v>
      </c>
      <c r="AK1365">
        <v>200.58</v>
      </c>
      <c r="AL1365">
        <v>200.58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1</v>
      </c>
      <c r="AW1365">
        <v>1</v>
      </c>
      <c r="AZ1365">
        <v>1</v>
      </c>
      <c r="BA1365">
        <v>1</v>
      </c>
      <c r="BB1365">
        <v>1</v>
      </c>
      <c r="BC1365">
        <v>9.11</v>
      </c>
      <c r="BD1365" t="s">
        <v>3</v>
      </c>
      <c r="BE1365" t="s">
        <v>3</v>
      </c>
      <c r="BF1365" t="s">
        <v>3</v>
      </c>
      <c r="BG1365" t="s">
        <v>3</v>
      </c>
      <c r="BH1365">
        <v>3</v>
      </c>
      <c r="BI1365">
        <v>1</v>
      </c>
      <c r="BJ1365" t="s">
        <v>129</v>
      </c>
      <c r="BM1365">
        <v>500001</v>
      </c>
      <c r="BN1365">
        <v>0</v>
      </c>
      <c r="BO1365" t="s">
        <v>3</v>
      </c>
      <c r="BP1365">
        <v>0</v>
      </c>
      <c r="BQ1365">
        <v>8</v>
      </c>
      <c r="BR1365">
        <v>1</v>
      </c>
      <c r="BS1365">
        <v>1</v>
      </c>
      <c r="BT1365">
        <v>1</v>
      </c>
      <c r="BU1365">
        <v>1</v>
      </c>
      <c r="BV1365">
        <v>1</v>
      </c>
      <c r="BW1365">
        <v>1</v>
      </c>
      <c r="BX1365">
        <v>1</v>
      </c>
      <c r="BY1365" t="s">
        <v>3</v>
      </c>
      <c r="BZ1365">
        <v>0</v>
      </c>
      <c r="CA1365">
        <v>0</v>
      </c>
      <c r="CB1365" t="s">
        <v>3</v>
      </c>
      <c r="CE1365">
        <v>0</v>
      </c>
      <c r="CF1365">
        <v>0</v>
      </c>
      <c r="CG1365">
        <v>0</v>
      </c>
      <c r="CM1365">
        <v>0</v>
      </c>
      <c r="CN1365" t="s">
        <v>3</v>
      </c>
      <c r="CO1365">
        <v>0</v>
      </c>
      <c r="CP1365">
        <f t="shared" si="1192"/>
        <v>-416.62</v>
      </c>
      <c r="CQ1365">
        <f t="shared" si="1212"/>
        <v>1827.2837999999999</v>
      </c>
      <c r="CR1365">
        <f t="shared" si="1213"/>
        <v>0</v>
      </c>
      <c r="CS1365">
        <f t="shared" si="1193"/>
        <v>0</v>
      </c>
      <c r="CT1365">
        <f t="shared" si="1194"/>
        <v>0</v>
      </c>
      <c r="CU1365">
        <f t="shared" si="1195"/>
        <v>0</v>
      </c>
      <c r="CV1365">
        <f t="shared" si="1196"/>
        <v>0</v>
      </c>
      <c r="CW1365">
        <f t="shared" si="1197"/>
        <v>0</v>
      </c>
      <c r="CX1365">
        <f t="shared" si="1198"/>
        <v>0</v>
      </c>
      <c r="CY1365">
        <f t="shared" si="1199"/>
        <v>0</v>
      </c>
      <c r="CZ1365">
        <f t="shared" si="1200"/>
        <v>0</v>
      </c>
      <c r="DC1365" t="s">
        <v>3</v>
      </c>
      <c r="DD1365" t="s">
        <v>3</v>
      </c>
      <c r="DE1365" t="s">
        <v>3</v>
      </c>
      <c r="DF1365" t="s">
        <v>3</v>
      </c>
      <c r="DG1365" t="s">
        <v>3</v>
      </c>
      <c r="DH1365" t="s">
        <v>3</v>
      </c>
      <c r="DI1365" t="s">
        <v>3</v>
      </c>
      <c r="DJ1365" t="s">
        <v>3</v>
      </c>
      <c r="DK1365" t="s">
        <v>3</v>
      </c>
      <c r="DL1365" t="s">
        <v>3</v>
      </c>
      <c r="DM1365" t="s">
        <v>3</v>
      </c>
      <c r="DN1365">
        <v>0</v>
      </c>
      <c r="DO1365">
        <v>0</v>
      </c>
      <c r="DP1365">
        <v>1</v>
      </c>
      <c r="DQ1365">
        <v>1</v>
      </c>
      <c r="DU1365">
        <v>1002</v>
      </c>
      <c r="DV1365" t="s">
        <v>124</v>
      </c>
      <c r="DW1365" t="s">
        <v>124</v>
      </c>
      <c r="DX1365">
        <v>1</v>
      </c>
      <c r="DZ1365" t="s">
        <v>3</v>
      </c>
      <c r="EA1365" t="s">
        <v>3</v>
      </c>
      <c r="EB1365" t="s">
        <v>3</v>
      </c>
      <c r="EC1365" t="s">
        <v>3</v>
      </c>
      <c r="EE1365">
        <v>50757674</v>
      </c>
      <c r="EF1365">
        <v>8</v>
      </c>
      <c r="EG1365" t="s">
        <v>46</v>
      </c>
      <c r="EH1365">
        <v>0</v>
      </c>
      <c r="EI1365" t="s">
        <v>3</v>
      </c>
      <c r="EJ1365">
        <v>1</v>
      </c>
      <c r="EK1365">
        <v>500001</v>
      </c>
      <c r="EL1365" t="s">
        <v>47</v>
      </c>
      <c r="EM1365" t="s">
        <v>48</v>
      </c>
      <c r="EO1365" t="s">
        <v>3</v>
      </c>
      <c r="EQ1365">
        <v>32768</v>
      </c>
      <c r="ER1365">
        <v>200.58</v>
      </c>
      <c r="ES1365">
        <v>200.58</v>
      </c>
      <c r="ET1365">
        <v>0</v>
      </c>
      <c r="EU1365">
        <v>0</v>
      </c>
      <c r="EV1365">
        <v>0</v>
      </c>
      <c r="EW1365">
        <v>0</v>
      </c>
      <c r="EX1365">
        <v>0</v>
      </c>
      <c r="FQ1365">
        <v>0</v>
      </c>
      <c r="FR1365">
        <f t="shared" si="1201"/>
        <v>0</v>
      </c>
      <c r="FS1365">
        <v>0</v>
      </c>
      <c r="FX1365">
        <v>0</v>
      </c>
      <c r="FY1365">
        <v>0</v>
      </c>
      <c r="GA1365" t="s">
        <v>3</v>
      </c>
      <c r="GD1365">
        <v>1</v>
      </c>
      <c r="GF1365">
        <v>1828367933</v>
      </c>
      <c r="GG1365">
        <v>2</v>
      </c>
      <c r="GH1365">
        <v>1</v>
      </c>
      <c r="GI1365">
        <v>4</v>
      </c>
      <c r="GJ1365">
        <v>0</v>
      </c>
      <c r="GK1365">
        <v>0</v>
      </c>
      <c r="GL1365">
        <f t="shared" si="1202"/>
        <v>0</v>
      </c>
      <c r="GM1365">
        <f t="shared" si="1203"/>
        <v>-416.62</v>
      </c>
      <c r="GN1365">
        <f t="shared" si="1204"/>
        <v>-416.62</v>
      </c>
      <c r="GO1365">
        <f t="shared" si="1205"/>
        <v>0</v>
      </c>
      <c r="GP1365">
        <f t="shared" si="1206"/>
        <v>0</v>
      </c>
      <c r="GR1365">
        <v>0</v>
      </c>
      <c r="GS1365">
        <v>3</v>
      </c>
      <c r="GT1365">
        <v>0</v>
      </c>
      <c r="GU1365" t="s">
        <v>3</v>
      </c>
      <c r="GV1365">
        <f t="shared" si="1207"/>
        <v>0</v>
      </c>
      <c r="GW1365">
        <v>1</v>
      </c>
      <c r="GX1365">
        <f t="shared" si="1208"/>
        <v>0</v>
      </c>
      <c r="HA1365">
        <v>0</v>
      </c>
      <c r="HB1365">
        <v>0</v>
      </c>
      <c r="HC1365">
        <f t="shared" si="1209"/>
        <v>0</v>
      </c>
      <c r="HE1365" t="s">
        <v>3</v>
      </c>
      <c r="HF1365" t="s">
        <v>3</v>
      </c>
      <c r="HM1365" t="s">
        <v>3</v>
      </c>
      <c r="HN1365" t="s">
        <v>3</v>
      </c>
      <c r="HO1365" t="s">
        <v>3</v>
      </c>
      <c r="HP1365" t="s">
        <v>3</v>
      </c>
      <c r="HQ1365" t="s">
        <v>3</v>
      </c>
      <c r="IK1365">
        <v>0</v>
      </c>
    </row>
    <row r="1366" spans="1:245" x14ac:dyDescent="0.2">
      <c r="A1366">
        <v>17</v>
      </c>
      <c r="B1366">
        <v>1</v>
      </c>
      <c r="C1366">
        <f>ROW(SmtRes!A1787)</f>
        <v>1787</v>
      </c>
      <c r="D1366">
        <f>ROW(EtalonRes!A2052)</f>
        <v>2052</v>
      </c>
      <c r="E1366" t="s">
        <v>791</v>
      </c>
      <c r="F1366" t="s">
        <v>108</v>
      </c>
      <c r="G1366" t="s">
        <v>109</v>
      </c>
      <c r="H1366" t="s">
        <v>110</v>
      </c>
      <c r="I1366">
        <v>2.5000000000000001E-2</v>
      </c>
      <c r="J1366">
        <v>0</v>
      </c>
      <c r="K1366">
        <v>2.5000000000000001E-2</v>
      </c>
      <c r="O1366">
        <f t="shared" si="1177"/>
        <v>89.44</v>
      </c>
      <c r="P1366">
        <f t="shared" si="1178"/>
        <v>38.67</v>
      </c>
      <c r="Q1366">
        <f t="shared" si="1179"/>
        <v>9.3699999999999992</v>
      </c>
      <c r="R1366">
        <f t="shared" si="1180"/>
        <v>4.17</v>
      </c>
      <c r="S1366">
        <f t="shared" si="1181"/>
        <v>41.4</v>
      </c>
      <c r="T1366">
        <f t="shared" si="1182"/>
        <v>0</v>
      </c>
      <c r="U1366">
        <f t="shared" si="1183"/>
        <v>0.125</v>
      </c>
      <c r="V1366">
        <f t="shared" si="1184"/>
        <v>1.0750000000000001E-2</v>
      </c>
      <c r="W1366">
        <f t="shared" si="1185"/>
        <v>0</v>
      </c>
      <c r="X1366">
        <f t="shared" si="1186"/>
        <v>44.2</v>
      </c>
      <c r="Y1366">
        <f t="shared" si="1187"/>
        <v>25.06</v>
      </c>
      <c r="AA1366">
        <v>51651743</v>
      </c>
      <c r="AB1366">
        <f t="shared" si="1188"/>
        <v>247.66</v>
      </c>
      <c r="AC1366">
        <f t="shared" si="1189"/>
        <v>169.8</v>
      </c>
      <c r="AD1366">
        <f t="shared" si="1214"/>
        <v>28.26</v>
      </c>
      <c r="AE1366">
        <f t="shared" si="1215"/>
        <v>4.99</v>
      </c>
      <c r="AF1366">
        <f t="shared" si="1216"/>
        <v>49.6</v>
      </c>
      <c r="AG1366">
        <f t="shared" si="1190"/>
        <v>0</v>
      </c>
      <c r="AH1366">
        <f t="shared" si="1217"/>
        <v>5</v>
      </c>
      <c r="AI1366">
        <f t="shared" si="1218"/>
        <v>0.43</v>
      </c>
      <c r="AJ1366">
        <f t="shared" si="1191"/>
        <v>0</v>
      </c>
      <c r="AK1366">
        <v>247.66</v>
      </c>
      <c r="AL1366">
        <v>169.8</v>
      </c>
      <c r="AM1366">
        <v>28.26</v>
      </c>
      <c r="AN1366">
        <v>4.99</v>
      </c>
      <c r="AO1366">
        <v>49.6</v>
      </c>
      <c r="AP1366">
        <v>0</v>
      </c>
      <c r="AQ1366">
        <v>5</v>
      </c>
      <c r="AR1366">
        <v>0.43</v>
      </c>
      <c r="AS1366">
        <v>0</v>
      </c>
      <c r="AT1366">
        <v>97</v>
      </c>
      <c r="AU1366">
        <v>55</v>
      </c>
      <c r="AV1366">
        <v>1</v>
      </c>
      <c r="AW1366">
        <v>1</v>
      </c>
      <c r="AZ1366">
        <v>1</v>
      </c>
      <c r="BA1366">
        <v>33.39</v>
      </c>
      <c r="BB1366">
        <v>13.26</v>
      </c>
      <c r="BC1366">
        <v>9.11</v>
      </c>
      <c r="BD1366" t="s">
        <v>3</v>
      </c>
      <c r="BE1366" t="s">
        <v>3</v>
      </c>
      <c r="BF1366" t="s">
        <v>3</v>
      </c>
      <c r="BG1366" t="s">
        <v>3</v>
      </c>
      <c r="BH1366">
        <v>0</v>
      </c>
      <c r="BI1366">
        <v>1</v>
      </c>
      <c r="BJ1366" t="s">
        <v>111</v>
      </c>
      <c r="BM1366">
        <v>26001</v>
      </c>
      <c r="BN1366">
        <v>0</v>
      </c>
      <c r="BO1366" t="s">
        <v>3</v>
      </c>
      <c r="BP1366">
        <v>0</v>
      </c>
      <c r="BQ1366">
        <v>2</v>
      </c>
      <c r="BR1366">
        <v>0</v>
      </c>
      <c r="BS1366">
        <v>33.39</v>
      </c>
      <c r="BT1366">
        <v>1</v>
      </c>
      <c r="BU1366">
        <v>1</v>
      </c>
      <c r="BV1366">
        <v>1</v>
      </c>
      <c r="BW1366">
        <v>1</v>
      </c>
      <c r="BX1366">
        <v>1</v>
      </c>
      <c r="BY1366" t="s">
        <v>3</v>
      </c>
      <c r="BZ1366">
        <v>97</v>
      </c>
      <c r="CA1366">
        <v>55</v>
      </c>
      <c r="CB1366" t="s">
        <v>3</v>
      </c>
      <c r="CE1366">
        <v>0</v>
      </c>
      <c r="CF1366">
        <v>0</v>
      </c>
      <c r="CG1366">
        <v>0</v>
      </c>
      <c r="CM1366">
        <v>0</v>
      </c>
      <c r="CN1366" t="s">
        <v>3</v>
      </c>
      <c r="CO1366">
        <v>0</v>
      </c>
      <c r="CP1366">
        <f t="shared" si="1192"/>
        <v>89.44</v>
      </c>
      <c r="CQ1366">
        <f t="shared" si="1212"/>
        <v>1546.8779999999999</v>
      </c>
      <c r="CR1366">
        <f t="shared" si="1213"/>
        <v>374.7276</v>
      </c>
      <c r="CS1366">
        <f t="shared" si="1193"/>
        <v>166.61610000000002</v>
      </c>
      <c r="CT1366">
        <f t="shared" si="1194"/>
        <v>1656.144</v>
      </c>
      <c r="CU1366">
        <f t="shared" si="1195"/>
        <v>0</v>
      </c>
      <c r="CV1366">
        <f t="shared" si="1196"/>
        <v>5</v>
      </c>
      <c r="CW1366">
        <f t="shared" si="1197"/>
        <v>0.43</v>
      </c>
      <c r="CX1366">
        <f t="shared" si="1198"/>
        <v>0</v>
      </c>
      <c r="CY1366">
        <f t="shared" si="1199"/>
        <v>44.2029</v>
      </c>
      <c r="CZ1366">
        <f t="shared" si="1200"/>
        <v>25.063499999999998</v>
      </c>
      <c r="DC1366" t="s">
        <v>3</v>
      </c>
      <c r="DD1366" t="s">
        <v>3</v>
      </c>
      <c r="DE1366" t="s">
        <v>3</v>
      </c>
      <c r="DF1366" t="s">
        <v>3</v>
      </c>
      <c r="DG1366" t="s">
        <v>3</v>
      </c>
      <c r="DH1366" t="s">
        <v>3</v>
      </c>
      <c r="DI1366" t="s">
        <v>3</v>
      </c>
      <c r="DJ1366" t="s">
        <v>3</v>
      </c>
      <c r="DK1366" t="s">
        <v>3</v>
      </c>
      <c r="DL1366" t="s">
        <v>3</v>
      </c>
      <c r="DM1366" t="s">
        <v>3</v>
      </c>
      <c r="DN1366">
        <v>0</v>
      </c>
      <c r="DO1366">
        <v>0</v>
      </c>
      <c r="DP1366">
        <v>1</v>
      </c>
      <c r="DQ1366">
        <v>1</v>
      </c>
      <c r="DU1366">
        <v>1005</v>
      </c>
      <c r="DV1366" t="s">
        <v>110</v>
      </c>
      <c r="DW1366" t="s">
        <v>110</v>
      </c>
      <c r="DX1366">
        <v>10</v>
      </c>
      <c r="DZ1366" t="s">
        <v>3</v>
      </c>
      <c r="EA1366" t="s">
        <v>3</v>
      </c>
      <c r="EB1366" t="s">
        <v>3</v>
      </c>
      <c r="EC1366" t="s">
        <v>3</v>
      </c>
      <c r="EE1366">
        <v>50757462</v>
      </c>
      <c r="EF1366">
        <v>2</v>
      </c>
      <c r="EG1366" t="s">
        <v>112</v>
      </c>
      <c r="EH1366">
        <v>20</v>
      </c>
      <c r="EI1366" t="s">
        <v>113</v>
      </c>
      <c r="EJ1366">
        <v>1</v>
      </c>
      <c r="EK1366">
        <v>26001</v>
      </c>
      <c r="EL1366" t="s">
        <v>113</v>
      </c>
      <c r="EM1366" t="s">
        <v>114</v>
      </c>
      <c r="EO1366" t="s">
        <v>3</v>
      </c>
      <c r="EQ1366">
        <v>131072</v>
      </c>
      <c r="ER1366">
        <v>247.66</v>
      </c>
      <c r="ES1366">
        <v>169.8</v>
      </c>
      <c r="ET1366">
        <v>28.26</v>
      </c>
      <c r="EU1366">
        <v>4.99</v>
      </c>
      <c r="EV1366">
        <v>49.6</v>
      </c>
      <c r="EW1366">
        <v>5</v>
      </c>
      <c r="EX1366">
        <v>0.43</v>
      </c>
      <c r="EY1366">
        <v>0</v>
      </c>
      <c r="FQ1366">
        <v>0</v>
      </c>
      <c r="FR1366">
        <f t="shared" si="1201"/>
        <v>0</v>
      </c>
      <c r="FS1366">
        <v>0</v>
      </c>
      <c r="FX1366">
        <v>97</v>
      </c>
      <c r="FY1366">
        <v>55</v>
      </c>
      <c r="GA1366" t="s">
        <v>3</v>
      </c>
      <c r="GD1366">
        <v>1</v>
      </c>
      <c r="GF1366">
        <v>-893411855</v>
      </c>
      <c r="GG1366">
        <v>2</v>
      </c>
      <c r="GH1366">
        <v>1</v>
      </c>
      <c r="GI1366">
        <v>4</v>
      </c>
      <c r="GJ1366">
        <v>0</v>
      </c>
      <c r="GK1366">
        <v>0</v>
      </c>
      <c r="GL1366">
        <f t="shared" si="1202"/>
        <v>0</v>
      </c>
      <c r="GM1366">
        <f t="shared" si="1203"/>
        <v>158.69999999999999</v>
      </c>
      <c r="GN1366">
        <f t="shared" si="1204"/>
        <v>158.69999999999999</v>
      </c>
      <c r="GO1366">
        <f t="shared" si="1205"/>
        <v>0</v>
      </c>
      <c r="GP1366">
        <f t="shared" si="1206"/>
        <v>0</v>
      </c>
      <c r="GR1366">
        <v>0</v>
      </c>
      <c r="GS1366">
        <v>3</v>
      </c>
      <c r="GT1366">
        <v>0</v>
      </c>
      <c r="GU1366" t="s">
        <v>3</v>
      </c>
      <c r="GV1366">
        <f t="shared" si="1207"/>
        <v>0</v>
      </c>
      <c r="GW1366">
        <v>1</v>
      </c>
      <c r="GX1366">
        <f t="shared" si="1208"/>
        <v>0</v>
      </c>
      <c r="HA1366">
        <v>0</v>
      </c>
      <c r="HB1366">
        <v>0</v>
      </c>
      <c r="HC1366">
        <f t="shared" si="1209"/>
        <v>0</v>
      </c>
      <c r="HE1366" t="s">
        <v>3</v>
      </c>
      <c r="HF1366" t="s">
        <v>3</v>
      </c>
      <c r="HM1366" t="s">
        <v>3</v>
      </c>
      <c r="HN1366" t="s">
        <v>115</v>
      </c>
      <c r="HO1366" t="s">
        <v>116</v>
      </c>
      <c r="HP1366" t="s">
        <v>113</v>
      </c>
      <c r="HQ1366" t="s">
        <v>113</v>
      </c>
      <c r="IK1366">
        <v>0</v>
      </c>
    </row>
    <row r="1367" spans="1:245" x14ac:dyDescent="0.2">
      <c r="A1367">
        <v>18</v>
      </c>
      <c r="B1367">
        <v>1</v>
      </c>
      <c r="C1367">
        <v>1784</v>
      </c>
      <c r="E1367" t="s">
        <v>792</v>
      </c>
      <c r="F1367" t="s">
        <v>118</v>
      </c>
      <c r="G1367" t="s">
        <v>132</v>
      </c>
      <c r="H1367" t="str">
        <f>'1.Ведомость'!C431</f>
        <v>м2</v>
      </c>
      <c r="I1367">
        <f>I1366*J1367</f>
        <v>0.27500000000000002</v>
      </c>
      <c r="J1367">
        <v>11</v>
      </c>
      <c r="K1367">
        <v>11</v>
      </c>
      <c r="O1367">
        <f t="shared" si="1177"/>
        <v>56.37</v>
      </c>
      <c r="P1367">
        <f t="shared" si="1178"/>
        <v>56.37</v>
      </c>
      <c r="Q1367">
        <f t="shared" si="1179"/>
        <v>0</v>
      </c>
      <c r="R1367">
        <f t="shared" si="1180"/>
        <v>0</v>
      </c>
      <c r="S1367">
        <f t="shared" si="1181"/>
        <v>0</v>
      </c>
      <c r="T1367">
        <f t="shared" si="1182"/>
        <v>0</v>
      </c>
      <c r="U1367">
        <f t="shared" si="1183"/>
        <v>0</v>
      </c>
      <c r="V1367">
        <f t="shared" si="1184"/>
        <v>0</v>
      </c>
      <c r="W1367">
        <f t="shared" si="1185"/>
        <v>0</v>
      </c>
      <c r="X1367">
        <f t="shared" si="1186"/>
        <v>0</v>
      </c>
      <c r="Y1367">
        <f t="shared" si="1187"/>
        <v>0</v>
      </c>
      <c r="AA1367">
        <v>51651743</v>
      </c>
      <c r="AB1367">
        <f t="shared" si="1188"/>
        <v>22.5</v>
      </c>
      <c r="AC1367">
        <f t="shared" si="1189"/>
        <v>22.5</v>
      </c>
      <c r="AD1367">
        <f t="shared" si="1214"/>
        <v>0</v>
      </c>
      <c r="AE1367">
        <f t="shared" si="1215"/>
        <v>0</v>
      </c>
      <c r="AF1367">
        <f t="shared" si="1216"/>
        <v>0</v>
      </c>
      <c r="AG1367">
        <f t="shared" si="1190"/>
        <v>0</v>
      </c>
      <c r="AH1367">
        <f t="shared" si="1217"/>
        <v>0</v>
      </c>
      <c r="AI1367">
        <f t="shared" si="1218"/>
        <v>0</v>
      </c>
      <c r="AJ1367">
        <f t="shared" si="1191"/>
        <v>0</v>
      </c>
      <c r="AK1367">
        <v>22.5</v>
      </c>
      <c r="AL1367">
        <v>22.5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1</v>
      </c>
      <c r="AW1367">
        <v>1</v>
      </c>
      <c r="AZ1367">
        <v>1</v>
      </c>
      <c r="BA1367">
        <v>1</v>
      </c>
      <c r="BB1367">
        <v>1</v>
      </c>
      <c r="BC1367">
        <v>9.11</v>
      </c>
      <c r="BD1367" t="s">
        <v>3</v>
      </c>
      <c r="BE1367" t="s">
        <v>3</v>
      </c>
      <c r="BF1367" t="s">
        <v>3</v>
      </c>
      <c r="BG1367" t="s">
        <v>3</v>
      </c>
      <c r="BH1367">
        <v>3</v>
      </c>
      <c r="BI1367">
        <v>1</v>
      </c>
      <c r="BJ1367" t="s">
        <v>120</v>
      </c>
      <c r="BM1367">
        <v>500001</v>
      </c>
      <c r="BN1367">
        <v>0</v>
      </c>
      <c r="BO1367" t="s">
        <v>3</v>
      </c>
      <c r="BP1367">
        <v>0</v>
      </c>
      <c r="BQ1367">
        <v>8</v>
      </c>
      <c r="BR1367">
        <v>0</v>
      </c>
      <c r="BS1367">
        <v>1</v>
      </c>
      <c r="BT1367">
        <v>1</v>
      </c>
      <c r="BU1367">
        <v>1</v>
      </c>
      <c r="BV1367">
        <v>1</v>
      </c>
      <c r="BW1367">
        <v>1</v>
      </c>
      <c r="BX1367">
        <v>1</v>
      </c>
      <c r="BY1367" t="s">
        <v>3</v>
      </c>
      <c r="BZ1367">
        <v>0</v>
      </c>
      <c r="CA1367">
        <v>0</v>
      </c>
      <c r="CB1367" t="s">
        <v>3</v>
      </c>
      <c r="CE1367">
        <v>0</v>
      </c>
      <c r="CF1367">
        <v>0</v>
      </c>
      <c r="CG1367">
        <v>0</v>
      </c>
      <c r="CM1367">
        <v>0</v>
      </c>
      <c r="CN1367" t="s">
        <v>3</v>
      </c>
      <c r="CO1367">
        <v>0</v>
      </c>
      <c r="CP1367">
        <f t="shared" si="1192"/>
        <v>56.37</v>
      </c>
      <c r="CQ1367">
        <f t="shared" si="1212"/>
        <v>204.97499999999999</v>
      </c>
      <c r="CR1367">
        <f t="shared" si="1213"/>
        <v>0</v>
      </c>
      <c r="CS1367">
        <f t="shared" si="1193"/>
        <v>0</v>
      </c>
      <c r="CT1367">
        <f t="shared" si="1194"/>
        <v>0</v>
      </c>
      <c r="CU1367">
        <f t="shared" si="1195"/>
        <v>0</v>
      </c>
      <c r="CV1367">
        <f t="shared" si="1196"/>
        <v>0</v>
      </c>
      <c r="CW1367">
        <f t="shared" si="1197"/>
        <v>0</v>
      </c>
      <c r="CX1367">
        <f t="shared" si="1198"/>
        <v>0</v>
      </c>
      <c r="CY1367">
        <f t="shared" si="1199"/>
        <v>0</v>
      </c>
      <c r="CZ1367">
        <f t="shared" si="1200"/>
        <v>0</v>
      </c>
      <c r="DC1367" t="s">
        <v>3</v>
      </c>
      <c r="DD1367" t="s">
        <v>3</v>
      </c>
      <c r="DE1367" t="s">
        <v>3</v>
      </c>
      <c r="DF1367" t="s">
        <v>3</v>
      </c>
      <c r="DG1367" t="s">
        <v>3</v>
      </c>
      <c r="DH1367" t="s">
        <v>3</v>
      </c>
      <c r="DI1367" t="s">
        <v>3</v>
      </c>
      <c r="DJ1367" t="s">
        <v>3</v>
      </c>
      <c r="DK1367" t="s">
        <v>3</v>
      </c>
      <c r="DL1367" t="s">
        <v>3</v>
      </c>
      <c r="DM1367" t="s">
        <v>3</v>
      </c>
      <c r="DN1367">
        <v>0</v>
      </c>
      <c r="DO1367">
        <v>0</v>
      </c>
      <c r="DP1367">
        <v>1</v>
      </c>
      <c r="DQ1367">
        <v>1</v>
      </c>
      <c r="DU1367">
        <v>1005</v>
      </c>
      <c r="DV1367" t="s">
        <v>52</v>
      </c>
      <c r="DW1367" t="s">
        <v>52</v>
      </c>
      <c r="DX1367">
        <v>1</v>
      </c>
      <c r="DZ1367" t="s">
        <v>3</v>
      </c>
      <c r="EA1367" t="s">
        <v>3</v>
      </c>
      <c r="EB1367" t="s">
        <v>3</v>
      </c>
      <c r="EC1367" t="s">
        <v>3</v>
      </c>
      <c r="EE1367">
        <v>50757674</v>
      </c>
      <c r="EF1367">
        <v>8</v>
      </c>
      <c r="EG1367" t="s">
        <v>46</v>
      </c>
      <c r="EH1367">
        <v>0</v>
      </c>
      <c r="EI1367" t="s">
        <v>3</v>
      </c>
      <c r="EJ1367">
        <v>1</v>
      </c>
      <c r="EK1367">
        <v>500001</v>
      </c>
      <c r="EL1367" t="s">
        <v>47</v>
      </c>
      <c r="EM1367" t="s">
        <v>48</v>
      </c>
      <c r="EO1367" t="s">
        <v>3</v>
      </c>
      <c r="EQ1367">
        <v>0</v>
      </c>
      <c r="ER1367">
        <v>22.5</v>
      </c>
      <c r="ES1367">
        <v>22.5</v>
      </c>
      <c r="ET1367">
        <v>0</v>
      </c>
      <c r="EU1367">
        <v>0</v>
      </c>
      <c r="EV1367">
        <v>0</v>
      </c>
      <c r="EW1367">
        <v>0</v>
      </c>
      <c r="EX1367">
        <v>0</v>
      </c>
      <c r="FQ1367">
        <v>0</v>
      </c>
      <c r="FR1367">
        <f t="shared" si="1201"/>
        <v>0</v>
      </c>
      <c r="FS1367">
        <v>0</v>
      </c>
      <c r="FX1367">
        <v>0</v>
      </c>
      <c r="FY1367">
        <v>0</v>
      </c>
      <c r="GA1367" t="s">
        <v>3</v>
      </c>
      <c r="GD1367">
        <v>1</v>
      </c>
      <c r="GF1367">
        <v>2022782512</v>
      </c>
      <c r="GG1367">
        <v>2</v>
      </c>
      <c r="GH1367">
        <v>1</v>
      </c>
      <c r="GI1367">
        <v>4</v>
      </c>
      <c r="GJ1367">
        <v>0</v>
      </c>
      <c r="GK1367">
        <v>0</v>
      </c>
      <c r="GL1367">
        <f t="shared" si="1202"/>
        <v>0</v>
      </c>
      <c r="GM1367">
        <f t="shared" si="1203"/>
        <v>56.37</v>
      </c>
      <c r="GN1367">
        <f t="shared" si="1204"/>
        <v>56.37</v>
      </c>
      <c r="GO1367">
        <f t="shared" si="1205"/>
        <v>0</v>
      </c>
      <c r="GP1367">
        <f t="shared" si="1206"/>
        <v>0</v>
      </c>
      <c r="GR1367">
        <v>0</v>
      </c>
      <c r="GS1367">
        <v>3</v>
      </c>
      <c r="GT1367">
        <v>0</v>
      </c>
      <c r="GU1367" t="s">
        <v>3</v>
      </c>
      <c r="GV1367">
        <f t="shared" si="1207"/>
        <v>0</v>
      </c>
      <c r="GW1367">
        <v>1</v>
      </c>
      <c r="GX1367">
        <f t="shared" si="1208"/>
        <v>0</v>
      </c>
      <c r="HA1367">
        <v>0</v>
      </c>
      <c r="HB1367">
        <v>0</v>
      </c>
      <c r="HC1367">
        <f t="shared" si="1209"/>
        <v>0</v>
      </c>
      <c r="HE1367" t="s">
        <v>3</v>
      </c>
      <c r="HF1367" t="s">
        <v>3</v>
      </c>
      <c r="HM1367" t="s">
        <v>3</v>
      </c>
      <c r="HN1367" t="s">
        <v>3</v>
      </c>
      <c r="HO1367" t="s">
        <v>3</v>
      </c>
      <c r="HP1367" t="s">
        <v>3</v>
      </c>
      <c r="HQ1367" t="s">
        <v>3</v>
      </c>
      <c r="IK1367">
        <v>0</v>
      </c>
    </row>
    <row r="1368" spans="1:245" x14ac:dyDescent="0.2">
      <c r="A1368">
        <v>18</v>
      </c>
      <c r="B1368">
        <v>1</v>
      </c>
      <c r="C1368">
        <v>1786</v>
      </c>
      <c r="E1368" t="s">
        <v>793</v>
      </c>
      <c r="F1368" t="s">
        <v>122</v>
      </c>
      <c r="G1368" t="s">
        <v>123</v>
      </c>
      <c r="H1368" t="e">
        <f>'1.Ведомость'!#REF!</f>
        <v>#REF!</v>
      </c>
      <c r="I1368">
        <f>I1366*J1368</f>
        <v>-3.7499999999999999E-2</v>
      </c>
      <c r="J1368">
        <v>-1.4999999999999998</v>
      </c>
      <c r="K1368">
        <v>-1.5</v>
      </c>
      <c r="O1368">
        <f t="shared" si="1177"/>
        <v>-22.4</v>
      </c>
      <c r="P1368">
        <f t="shared" si="1178"/>
        <v>-22.4</v>
      </c>
      <c r="Q1368">
        <f t="shared" si="1179"/>
        <v>0</v>
      </c>
      <c r="R1368">
        <f t="shared" si="1180"/>
        <v>0</v>
      </c>
      <c r="S1368">
        <f t="shared" si="1181"/>
        <v>0</v>
      </c>
      <c r="T1368">
        <f t="shared" si="1182"/>
        <v>0</v>
      </c>
      <c r="U1368">
        <f t="shared" si="1183"/>
        <v>0</v>
      </c>
      <c r="V1368">
        <f t="shared" si="1184"/>
        <v>0</v>
      </c>
      <c r="W1368">
        <f t="shared" si="1185"/>
        <v>0</v>
      </c>
      <c r="X1368">
        <f t="shared" si="1186"/>
        <v>0</v>
      </c>
      <c r="Y1368">
        <f t="shared" si="1187"/>
        <v>0</v>
      </c>
      <c r="AA1368">
        <v>51651743</v>
      </c>
      <c r="AB1368">
        <f t="shared" si="1188"/>
        <v>65.58</v>
      </c>
      <c r="AC1368">
        <f t="shared" si="1189"/>
        <v>65.58</v>
      </c>
      <c r="AD1368">
        <f t="shared" si="1214"/>
        <v>0</v>
      </c>
      <c r="AE1368">
        <f t="shared" si="1215"/>
        <v>0</v>
      </c>
      <c r="AF1368">
        <f t="shared" si="1216"/>
        <v>0</v>
      </c>
      <c r="AG1368">
        <f t="shared" si="1190"/>
        <v>0</v>
      </c>
      <c r="AH1368">
        <f t="shared" si="1217"/>
        <v>0</v>
      </c>
      <c r="AI1368">
        <f t="shared" si="1218"/>
        <v>0</v>
      </c>
      <c r="AJ1368">
        <f t="shared" si="1191"/>
        <v>0</v>
      </c>
      <c r="AK1368">
        <v>65.58</v>
      </c>
      <c r="AL1368">
        <v>65.58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1</v>
      </c>
      <c r="AW1368">
        <v>1</v>
      </c>
      <c r="AZ1368">
        <v>1</v>
      </c>
      <c r="BA1368">
        <v>1</v>
      </c>
      <c r="BB1368">
        <v>1</v>
      </c>
      <c r="BC1368">
        <v>9.11</v>
      </c>
      <c r="BD1368" t="s">
        <v>3</v>
      </c>
      <c r="BE1368" t="s">
        <v>3</v>
      </c>
      <c r="BF1368" t="s">
        <v>3</v>
      </c>
      <c r="BG1368" t="s">
        <v>3</v>
      </c>
      <c r="BH1368">
        <v>3</v>
      </c>
      <c r="BI1368">
        <v>1</v>
      </c>
      <c r="BJ1368" t="s">
        <v>125</v>
      </c>
      <c r="BM1368">
        <v>500001</v>
      </c>
      <c r="BN1368">
        <v>0</v>
      </c>
      <c r="BO1368" t="s">
        <v>3</v>
      </c>
      <c r="BP1368">
        <v>0</v>
      </c>
      <c r="BQ1368">
        <v>8</v>
      </c>
      <c r="BR1368">
        <v>1</v>
      </c>
      <c r="BS1368">
        <v>1</v>
      </c>
      <c r="BT1368">
        <v>1</v>
      </c>
      <c r="BU1368">
        <v>1</v>
      </c>
      <c r="BV1368">
        <v>1</v>
      </c>
      <c r="BW1368">
        <v>1</v>
      </c>
      <c r="BX1368">
        <v>1</v>
      </c>
      <c r="BY1368" t="s">
        <v>3</v>
      </c>
      <c r="BZ1368">
        <v>0</v>
      </c>
      <c r="CA1368">
        <v>0</v>
      </c>
      <c r="CB1368" t="s">
        <v>3</v>
      </c>
      <c r="CE1368">
        <v>0</v>
      </c>
      <c r="CF1368">
        <v>0</v>
      </c>
      <c r="CG1368">
        <v>0</v>
      </c>
      <c r="CM1368">
        <v>0</v>
      </c>
      <c r="CN1368" t="s">
        <v>3</v>
      </c>
      <c r="CO1368">
        <v>0</v>
      </c>
      <c r="CP1368">
        <f t="shared" si="1192"/>
        <v>-22.4</v>
      </c>
      <c r="CQ1368">
        <f t="shared" si="1212"/>
        <v>597.43379999999991</v>
      </c>
      <c r="CR1368">
        <f t="shared" si="1213"/>
        <v>0</v>
      </c>
      <c r="CS1368">
        <f t="shared" si="1193"/>
        <v>0</v>
      </c>
      <c r="CT1368">
        <f t="shared" si="1194"/>
        <v>0</v>
      </c>
      <c r="CU1368">
        <f t="shared" si="1195"/>
        <v>0</v>
      </c>
      <c r="CV1368">
        <f t="shared" si="1196"/>
        <v>0</v>
      </c>
      <c r="CW1368">
        <f t="shared" si="1197"/>
        <v>0</v>
      </c>
      <c r="CX1368">
        <f t="shared" si="1198"/>
        <v>0</v>
      </c>
      <c r="CY1368">
        <f t="shared" si="1199"/>
        <v>0</v>
      </c>
      <c r="CZ1368">
        <f t="shared" si="1200"/>
        <v>0</v>
      </c>
      <c r="DC1368" t="s">
        <v>3</v>
      </c>
      <c r="DD1368" t="s">
        <v>3</v>
      </c>
      <c r="DE1368" t="s">
        <v>3</v>
      </c>
      <c r="DF1368" t="s">
        <v>3</v>
      </c>
      <c r="DG1368" t="s">
        <v>3</v>
      </c>
      <c r="DH1368" t="s">
        <v>3</v>
      </c>
      <c r="DI1368" t="s">
        <v>3</v>
      </c>
      <c r="DJ1368" t="s">
        <v>3</v>
      </c>
      <c r="DK1368" t="s">
        <v>3</v>
      </c>
      <c r="DL1368" t="s">
        <v>3</v>
      </c>
      <c r="DM1368" t="s">
        <v>3</v>
      </c>
      <c r="DN1368">
        <v>0</v>
      </c>
      <c r="DO1368">
        <v>0</v>
      </c>
      <c r="DP1368">
        <v>1</v>
      </c>
      <c r="DQ1368">
        <v>1</v>
      </c>
      <c r="DU1368">
        <v>1002</v>
      </c>
      <c r="DV1368" t="s">
        <v>124</v>
      </c>
      <c r="DW1368" t="s">
        <v>124</v>
      </c>
      <c r="DX1368">
        <v>1</v>
      </c>
      <c r="DZ1368" t="s">
        <v>3</v>
      </c>
      <c r="EA1368" t="s">
        <v>3</v>
      </c>
      <c r="EB1368" t="s">
        <v>3</v>
      </c>
      <c r="EC1368" t="s">
        <v>3</v>
      </c>
      <c r="EE1368">
        <v>50757674</v>
      </c>
      <c r="EF1368">
        <v>8</v>
      </c>
      <c r="EG1368" t="s">
        <v>46</v>
      </c>
      <c r="EH1368">
        <v>0</v>
      </c>
      <c r="EI1368" t="s">
        <v>3</v>
      </c>
      <c r="EJ1368">
        <v>1</v>
      </c>
      <c r="EK1368">
        <v>500001</v>
      </c>
      <c r="EL1368" t="s">
        <v>47</v>
      </c>
      <c r="EM1368" t="s">
        <v>48</v>
      </c>
      <c r="EO1368" t="s">
        <v>3</v>
      </c>
      <c r="EQ1368">
        <v>32768</v>
      </c>
      <c r="ER1368">
        <v>65.58</v>
      </c>
      <c r="ES1368">
        <v>65.58</v>
      </c>
      <c r="ET1368">
        <v>0</v>
      </c>
      <c r="EU1368">
        <v>0</v>
      </c>
      <c r="EV1368">
        <v>0</v>
      </c>
      <c r="EW1368">
        <v>0</v>
      </c>
      <c r="EX1368">
        <v>0</v>
      </c>
      <c r="FQ1368">
        <v>0</v>
      </c>
      <c r="FR1368">
        <f t="shared" si="1201"/>
        <v>0</v>
      </c>
      <c r="FS1368">
        <v>0</v>
      </c>
      <c r="FX1368">
        <v>0</v>
      </c>
      <c r="FY1368">
        <v>0</v>
      </c>
      <c r="GA1368" t="s">
        <v>3</v>
      </c>
      <c r="GD1368">
        <v>1</v>
      </c>
      <c r="GF1368">
        <v>-1609399419</v>
      </c>
      <c r="GG1368">
        <v>2</v>
      </c>
      <c r="GH1368">
        <v>1</v>
      </c>
      <c r="GI1368">
        <v>4</v>
      </c>
      <c r="GJ1368">
        <v>0</v>
      </c>
      <c r="GK1368">
        <v>0</v>
      </c>
      <c r="GL1368">
        <f t="shared" si="1202"/>
        <v>0</v>
      </c>
      <c r="GM1368">
        <f t="shared" si="1203"/>
        <v>-22.4</v>
      </c>
      <c r="GN1368">
        <f t="shared" si="1204"/>
        <v>-22.4</v>
      </c>
      <c r="GO1368">
        <f t="shared" si="1205"/>
        <v>0</v>
      </c>
      <c r="GP1368">
        <f t="shared" si="1206"/>
        <v>0</v>
      </c>
      <c r="GR1368">
        <v>0</v>
      </c>
      <c r="GS1368">
        <v>3</v>
      </c>
      <c r="GT1368">
        <v>0</v>
      </c>
      <c r="GU1368" t="s">
        <v>3</v>
      </c>
      <c r="GV1368">
        <f t="shared" si="1207"/>
        <v>0</v>
      </c>
      <c r="GW1368">
        <v>1</v>
      </c>
      <c r="GX1368">
        <f t="shared" si="1208"/>
        <v>0</v>
      </c>
      <c r="HA1368">
        <v>0</v>
      </c>
      <c r="HB1368">
        <v>0</v>
      </c>
      <c r="HC1368">
        <f t="shared" si="1209"/>
        <v>0</v>
      </c>
      <c r="HE1368" t="s">
        <v>3</v>
      </c>
      <c r="HF1368" t="s">
        <v>3</v>
      </c>
      <c r="HM1368" t="s">
        <v>3</v>
      </c>
      <c r="HN1368" t="s">
        <v>3</v>
      </c>
      <c r="HO1368" t="s">
        <v>3</v>
      </c>
      <c r="HP1368" t="s">
        <v>3</v>
      </c>
      <c r="HQ1368" t="s">
        <v>3</v>
      </c>
      <c r="IK1368">
        <v>0</v>
      </c>
    </row>
    <row r="1369" spans="1:245" x14ac:dyDescent="0.2">
      <c r="A1369">
        <v>18</v>
      </c>
      <c r="B1369">
        <v>1</v>
      </c>
      <c r="C1369">
        <v>1787</v>
      </c>
      <c r="E1369" t="s">
        <v>794</v>
      </c>
      <c r="F1369" t="s">
        <v>127</v>
      </c>
      <c r="G1369" t="s">
        <v>128</v>
      </c>
      <c r="H1369" t="e">
        <f>'1.Ведомость'!#REF!</f>
        <v>#REF!</v>
      </c>
      <c r="I1369">
        <f>I1366*J1369</f>
        <v>-1.4250000000000001E-3</v>
      </c>
      <c r="J1369">
        <v>-5.7000000000000002E-2</v>
      </c>
      <c r="K1369">
        <v>-5.7000000000000002E-2</v>
      </c>
      <c r="O1369">
        <f t="shared" si="1177"/>
        <v>-2.6</v>
      </c>
      <c r="P1369">
        <f t="shared" si="1178"/>
        <v>-2.6</v>
      </c>
      <c r="Q1369">
        <f t="shared" si="1179"/>
        <v>0</v>
      </c>
      <c r="R1369">
        <f t="shared" si="1180"/>
        <v>0</v>
      </c>
      <c r="S1369">
        <f t="shared" si="1181"/>
        <v>0</v>
      </c>
      <c r="T1369">
        <f t="shared" si="1182"/>
        <v>0</v>
      </c>
      <c r="U1369">
        <f t="shared" si="1183"/>
        <v>0</v>
      </c>
      <c r="V1369">
        <f t="shared" si="1184"/>
        <v>0</v>
      </c>
      <c r="W1369">
        <f t="shared" si="1185"/>
        <v>0</v>
      </c>
      <c r="X1369">
        <f t="shared" si="1186"/>
        <v>0</v>
      </c>
      <c r="Y1369">
        <f t="shared" si="1187"/>
        <v>0</v>
      </c>
      <c r="AA1369">
        <v>51651743</v>
      </c>
      <c r="AB1369">
        <f t="shared" si="1188"/>
        <v>200.58</v>
      </c>
      <c r="AC1369">
        <f t="shared" si="1189"/>
        <v>200.58</v>
      </c>
      <c r="AD1369">
        <f t="shared" si="1214"/>
        <v>0</v>
      </c>
      <c r="AE1369">
        <f t="shared" si="1215"/>
        <v>0</v>
      </c>
      <c r="AF1369">
        <f t="shared" si="1216"/>
        <v>0</v>
      </c>
      <c r="AG1369">
        <f t="shared" si="1190"/>
        <v>0</v>
      </c>
      <c r="AH1369">
        <f t="shared" si="1217"/>
        <v>0</v>
      </c>
      <c r="AI1369">
        <f t="shared" si="1218"/>
        <v>0</v>
      </c>
      <c r="AJ1369">
        <f t="shared" si="1191"/>
        <v>0</v>
      </c>
      <c r="AK1369">
        <v>200.58</v>
      </c>
      <c r="AL1369">
        <v>200.58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1</v>
      </c>
      <c r="AW1369">
        <v>1</v>
      </c>
      <c r="AZ1369">
        <v>1</v>
      </c>
      <c r="BA1369">
        <v>1</v>
      </c>
      <c r="BB1369">
        <v>1</v>
      </c>
      <c r="BC1369">
        <v>9.11</v>
      </c>
      <c r="BD1369" t="s">
        <v>3</v>
      </c>
      <c r="BE1369" t="s">
        <v>3</v>
      </c>
      <c r="BF1369" t="s">
        <v>3</v>
      </c>
      <c r="BG1369" t="s">
        <v>3</v>
      </c>
      <c r="BH1369">
        <v>3</v>
      </c>
      <c r="BI1369">
        <v>1</v>
      </c>
      <c r="BJ1369" t="s">
        <v>129</v>
      </c>
      <c r="BM1369">
        <v>500001</v>
      </c>
      <c r="BN1369">
        <v>0</v>
      </c>
      <c r="BO1369" t="s">
        <v>3</v>
      </c>
      <c r="BP1369">
        <v>0</v>
      </c>
      <c r="BQ1369">
        <v>8</v>
      </c>
      <c r="BR1369">
        <v>1</v>
      </c>
      <c r="BS1369">
        <v>1</v>
      </c>
      <c r="BT1369">
        <v>1</v>
      </c>
      <c r="BU1369">
        <v>1</v>
      </c>
      <c r="BV1369">
        <v>1</v>
      </c>
      <c r="BW1369">
        <v>1</v>
      </c>
      <c r="BX1369">
        <v>1</v>
      </c>
      <c r="BY1369" t="s">
        <v>3</v>
      </c>
      <c r="BZ1369">
        <v>0</v>
      </c>
      <c r="CA1369">
        <v>0</v>
      </c>
      <c r="CB1369" t="s">
        <v>3</v>
      </c>
      <c r="CE1369">
        <v>0</v>
      </c>
      <c r="CF1369">
        <v>0</v>
      </c>
      <c r="CG1369">
        <v>0</v>
      </c>
      <c r="CM1369">
        <v>0</v>
      </c>
      <c r="CN1369" t="s">
        <v>3</v>
      </c>
      <c r="CO1369">
        <v>0</v>
      </c>
      <c r="CP1369">
        <f t="shared" si="1192"/>
        <v>-2.6</v>
      </c>
      <c r="CQ1369">
        <f t="shared" si="1212"/>
        <v>1827.2837999999999</v>
      </c>
      <c r="CR1369">
        <f t="shared" si="1213"/>
        <v>0</v>
      </c>
      <c r="CS1369">
        <f t="shared" si="1193"/>
        <v>0</v>
      </c>
      <c r="CT1369">
        <f t="shared" si="1194"/>
        <v>0</v>
      </c>
      <c r="CU1369">
        <f t="shared" si="1195"/>
        <v>0</v>
      </c>
      <c r="CV1369">
        <f t="shared" si="1196"/>
        <v>0</v>
      </c>
      <c r="CW1369">
        <f t="shared" si="1197"/>
        <v>0</v>
      </c>
      <c r="CX1369">
        <f t="shared" si="1198"/>
        <v>0</v>
      </c>
      <c r="CY1369">
        <f t="shared" si="1199"/>
        <v>0</v>
      </c>
      <c r="CZ1369">
        <f t="shared" si="1200"/>
        <v>0</v>
      </c>
      <c r="DC1369" t="s">
        <v>3</v>
      </c>
      <c r="DD1369" t="s">
        <v>3</v>
      </c>
      <c r="DE1369" t="s">
        <v>3</v>
      </c>
      <c r="DF1369" t="s">
        <v>3</v>
      </c>
      <c r="DG1369" t="s">
        <v>3</v>
      </c>
      <c r="DH1369" t="s">
        <v>3</v>
      </c>
      <c r="DI1369" t="s">
        <v>3</v>
      </c>
      <c r="DJ1369" t="s">
        <v>3</v>
      </c>
      <c r="DK1369" t="s">
        <v>3</v>
      </c>
      <c r="DL1369" t="s">
        <v>3</v>
      </c>
      <c r="DM1369" t="s">
        <v>3</v>
      </c>
      <c r="DN1369">
        <v>0</v>
      </c>
      <c r="DO1369">
        <v>0</v>
      </c>
      <c r="DP1369">
        <v>1</v>
      </c>
      <c r="DQ1369">
        <v>1</v>
      </c>
      <c r="DU1369">
        <v>1002</v>
      </c>
      <c r="DV1369" t="s">
        <v>124</v>
      </c>
      <c r="DW1369" t="s">
        <v>124</v>
      </c>
      <c r="DX1369">
        <v>1</v>
      </c>
      <c r="DZ1369" t="s">
        <v>3</v>
      </c>
      <c r="EA1369" t="s">
        <v>3</v>
      </c>
      <c r="EB1369" t="s">
        <v>3</v>
      </c>
      <c r="EC1369" t="s">
        <v>3</v>
      </c>
      <c r="EE1369">
        <v>50757674</v>
      </c>
      <c r="EF1369">
        <v>8</v>
      </c>
      <c r="EG1369" t="s">
        <v>46</v>
      </c>
      <c r="EH1369">
        <v>0</v>
      </c>
      <c r="EI1369" t="s">
        <v>3</v>
      </c>
      <c r="EJ1369">
        <v>1</v>
      </c>
      <c r="EK1369">
        <v>500001</v>
      </c>
      <c r="EL1369" t="s">
        <v>47</v>
      </c>
      <c r="EM1369" t="s">
        <v>48</v>
      </c>
      <c r="EO1369" t="s">
        <v>3</v>
      </c>
      <c r="EQ1369">
        <v>32768</v>
      </c>
      <c r="ER1369">
        <v>200.58</v>
      </c>
      <c r="ES1369">
        <v>200.58</v>
      </c>
      <c r="ET1369">
        <v>0</v>
      </c>
      <c r="EU1369">
        <v>0</v>
      </c>
      <c r="EV1369">
        <v>0</v>
      </c>
      <c r="EW1369">
        <v>0</v>
      </c>
      <c r="EX1369">
        <v>0</v>
      </c>
      <c r="FQ1369">
        <v>0</v>
      </c>
      <c r="FR1369">
        <f t="shared" si="1201"/>
        <v>0</v>
      </c>
      <c r="FS1369">
        <v>0</v>
      </c>
      <c r="FX1369">
        <v>0</v>
      </c>
      <c r="FY1369">
        <v>0</v>
      </c>
      <c r="GA1369" t="s">
        <v>3</v>
      </c>
      <c r="GD1369">
        <v>1</v>
      </c>
      <c r="GF1369">
        <v>1828367933</v>
      </c>
      <c r="GG1369">
        <v>2</v>
      </c>
      <c r="GH1369">
        <v>1</v>
      </c>
      <c r="GI1369">
        <v>4</v>
      </c>
      <c r="GJ1369">
        <v>0</v>
      </c>
      <c r="GK1369">
        <v>0</v>
      </c>
      <c r="GL1369">
        <f t="shared" si="1202"/>
        <v>0</v>
      </c>
      <c r="GM1369">
        <f t="shared" si="1203"/>
        <v>-2.6</v>
      </c>
      <c r="GN1369">
        <f t="shared" si="1204"/>
        <v>-2.6</v>
      </c>
      <c r="GO1369">
        <f t="shared" si="1205"/>
        <v>0</v>
      </c>
      <c r="GP1369">
        <f t="shared" si="1206"/>
        <v>0</v>
      </c>
      <c r="GR1369">
        <v>0</v>
      </c>
      <c r="GS1369">
        <v>3</v>
      </c>
      <c r="GT1369">
        <v>0</v>
      </c>
      <c r="GU1369" t="s">
        <v>3</v>
      </c>
      <c r="GV1369">
        <f t="shared" si="1207"/>
        <v>0</v>
      </c>
      <c r="GW1369">
        <v>1</v>
      </c>
      <c r="GX1369">
        <f t="shared" si="1208"/>
        <v>0</v>
      </c>
      <c r="HA1369">
        <v>0</v>
      </c>
      <c r="HB1369">
        <v>0</v>
      </c>
      <c r="HC1369">
        <f t="shared" si="1209"/>
        <v>0</v>
      </c>
      <c r="HE1369" t="s">
        <v>3</v>
      </c>
      <c r="HF1369" t="s">
        <v>3</v>
      </c>
      <c r="HM1369" t="s">
        <v>3</v>
      </c>
      <c r="HN1369" t="s">
        <v>3</v>
      </c>
      <c r="HO1369" t="s">
        <v>3</v>
      </c>
      <c r="HP1369" t="s">
        <v>3</v>
      </c>
      <c r="HQ1369" t="s">
        <v>3</v>
      </c>
      <c r="IK1369">
        <v>0</v>
      </c>
    </row>
    <row r="1371" spans="1:245" x14ac:dyDescent="0.2">
      <c r="A1371" s="2">
        <v>51</v>
      </c>
      <c r="B1371" s="2">
        <f>B1347</f>
        <v>1</v>
      </c>
      <c r="C1371" s="2">
        <f>A1347</f>
        <v>4</v>
      </c>
      <c r="D1371" s="2">
        <f>ROW(A1347)</f>
        <v>1347</v>
      </c>
      <c r="E1371" s="2"/>
      <c r="F1371" s="2" t="str">
        <f>IF(F1347&lt;&gt;"",F1347,"")</f>
        <v/>
      </c>
      <c r="G1371" s="2" t="str">
        <f>IF(G1347&lt;&gt;"",G1347,"")</f>
        <v>Система ВЕ24</v>
      </c>
      <c r="H1371" s="2">
        <v>0</v>
      </c>
      <c r="I1371" s="2"/>
      <c r="J1371" s="2"/>
      <c r="K1371" s="2"/>
      <c r="L1371" s="2"/>
      <c r="M1371" s="2"/>
      <c r="N1371" s="2"/>
      <c r="O1371" s="2">
        <f t="shared" ref="O1371:T1371" si="1219">ROUND(AB1371,2)</f>
        <v>81016.89</v>
      </c>
      <c r="P1371" s="2">
        <f t="shared" si="1219"/>
        <v>56304.85</v>
      </c>
      <c r="Q1371" s="2">
        <f t="shared" si="1219"/>
        <v>2225.77</v>
      </c>
      <c r="R1371" s="2">
        <f t="shared" si="1219"/>
        <v>791.05</v>
      </c>
      <c r="S1371" s="2">
        <f t="shared" si="1219"/>
        <v>22486.27</v>
      </c>
      <c r="T1371" s="2">
        <f t="shared" si="1219"/>
        <v>0</v>
      </c>
      <c r="U1371" s="2">
        <f>AH1371</f>
        <v>74.306259999999995</v>
      </c>
      <c r="V1371" s="2">
        <f>AI1371</f>
        <v>2.0226961999999999</v>
      </c>
      <c r="W1371" s="2">
        <f>ROUND(AJ1371,2)</f>
        <v>0</v>
      </c>
      <c r="X1371" s="2">
        <f>ROUND(AK1371,2)</f>
        <v>26404.76</v>
      </c>
      <c r="Y1371" s="2">
        <f>ROUND(AL1371,2)</f>
        <v>15512.45</v>
      </c>
      <c r="Z1371" s="2"/>
      <c r="AA1371" s="2"/>
      <c r="AB1371" s="2">
        <f>ROUND(SUMIF(AA1351:AA1369,"=51651743",O1351:O1369),2)</f>
        <v>81016.89</v>
      </c>
      <c r="AC1371" s="2">
        <f>ROUND(SUMIF(AA1351:AA1369,"=51651743",P1351:P1369),2)</f>
        <v>56304.85</v>
      </c>
      <c r="AD1371" s="2">
        <f>ROUND(SUMIF(AA1351:AA1369,"=51651743",Q1351:Q1369),2)</f>
        <v>2225.77</v>
      </c>
      <c r="AE1371" s="2">
        <f>ROUND(SUMIF(AA1351:AA1369,"=51651743",R1351:R1369),2)</f>
        <v>791.05</v>
      </c>
      <c r="AF1371" s="2">
        <f>ROUND(SUMIF(AA1351:AA1369,"=51651743",S1351:S1369),2)</f>
        <v>22486.27</v>
      </c>
      <c r="AG1371" s="2">
        <f>ROUND(SUMIF(AA1351:AA1369,"=51651743",T1351:T1369),2)</f>
        <v>0</v>
      </c>
      <c r="AH1371" s="2">
        <f>SUMIF(AA1351:AA1369,"=51651743",U1351:U1369)</f>
        <v>74.306259999999995</v>
      </c>
      <c r="AI1371" s="2">
        <f>SUMIF(AA1351:AA1369,"=51651743",V1351:V1369)</f>
        <v>2.0226961999999999</v>
      </c>
      <c r="AJ1371" s="2">
        <f>ROUND(SUMIF(AA1351:AA1369,"=51651743",W1351:W1369),2)</f>
        <v>0</v>
      </c>
      <c r="AK1371" s="2">
        <f>ROUND(SUMIF(AA1351:AA1369,"=51651743",X1351:X1369),2)</f>
        <v>26404.76</v>
      </c>
      <c r="AL1371" s="2">
        <f>ROUND(SUMIF(AA1351:AA1369,"=51651743",Y1351:Y1369),2)</f>
        <v>15512.45</v>
      </c>
      <c r="AM1371" s="2"/>
      <c r="AN1371" s="2"/>
      <c r="AO1371" s="2">
        <f t="shared" ref="AO1371:BD1371" si="1220">ROUND(BX1371,2)</f>
        <v>0</v>
      </c>
      <c r="AP1371" s="2">
        <f t="shared" si="1220"/>
        <v>0</v>
      </c>
      <c r="AQ1371" s="2">
        <f t="shared" si="1220"/>
        <v>0</v>
      </c>
      <c r="AR1371" s="2">
        <f t="shared" si="1220"/>
        <v>122934.1</v>
      </c>
      <c r="AS1371" s="2">
        <f t="shared" si="1220"/>
        <v>122934.1</v>
      </c>
      <c r="AT1371" s="2">
        <f t="shared" si="1220"/>
        <v>0</v>
      </c>
      <c r="AU1371" s="2">
        <f t="shared" si="1220"/>
        <v>0</v>
      </c>
      <c r="AV1371" s="2">
        <f t="shared" si="1220"/>
        <v>56304.85</v>
      </c>
      <c r="AW1371" s="2">
        <f t="shared" si="1220"/>
        <v>56304.85</v>
      </c>
      <c r="AX1371" s="2">
        <f t="shared" si="1220"/>
        <v>0</v>
      </c>
      <c r="AY1371" s="2">
        <f t="shared" si="1220"/>
        <v>56304.85</v>
      </c>
      <c r="AZ1371" s="2">
        <f t="shared" si="1220"/>
        <v>0</v>
      </c>
      <c r="BA1371" s="2">
        <f t="shared" si="1220"/>
        <v>0</v>
      </c>
      <c r="BB1371" s="2">
        <f t="shared" si="1220"/>
        <v>0</v>
      </c>
      <c r="BC1371" s="2">
        <f t="shared" si="1220"/>
        <v>0</v>
      </c>
      <c r="BD1371" s="2">
        <f t="shared" si="1220"/>
        <v>0</v>
      </c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>
        <f>ROUND(SUMIF(AA1351:AA1369,"=51651743",FQ1351:FQ1369),2)</f>
        <v>0</v>
      </c>
      <c r="BY1371" s="2">
        <f>ROUND(SUMIF(AA1351:AA1369,"=51651743",FR1351:FR1369),2)</f>
        <v>0</v>
      </c>
      <c r="BZ1371" s="2">
        <f>ROUND(SUMIF(AA1351:AA1369,"=51651743",GL1351:GL1369),2)</f>
        <v>0</v>
      </c>
      <c r="CA1371" s="2">
        <f>ROUND(SUMIF(AA1351:AA1369,"=51651743",GM1351:GM1369),2)</f>
        <v>122934.1</v>
      </c>
      <c r="CB1371" s="2">
        <f>ROUND(SUMIF(AA1351:AA1369,"=51651743",GN1351:GN1369),2)</f>
        <v>122934.1</v>
      </c>
      <c r="CC1371" s="2">
        <f>ROUND(SUMIF(AA1351:AA1369,"=51651743",GO1351:GO1369),2)</f>
        <v>0</v>
      </c>
      <c r="CD1371" s="2">
        <f>ROUND(SUMIF(AA1351:AA1369,"=51651743",GP1351:GP1369),2)</f>
        <v>0</v>
      </c>
      <c r="CE1371" s="2">
        <f>AC1371-BX1371</f>
        <v>56304.85</v>
      </c>
      <c r="CF1371" s="2">
        <f>AC1371-BY1371</f>
        <v>56304.85</v>
      </c>
      <c r="CG1371" s="2">
        <f>BX1371-BZ1371</f>
        <v>0</v>
      </c>
      <c r="CH1371" s="2">
        <f>AC1371-BX1371-BY1371+BZ1371</f>
        <v>56304.85</v>
      </c>
      <c r="CI1371" s="2">
        <f>BY1371-BZ1371</f>
        <v>0</v>
      </c>
      <c r="CJ1371" s="2">
        <f>ROUND(SUMIF(AA1351:AA1369,"=51651743",GX1351:GX1369),2)</f>
        <v>0</v>
      </c>
      <c r="CK1371" s="2">
        <f>ROUND(SUMIF(AA1351:AA1369,"=51651743",GY1351:GY1369),2)</f>
        <v>0</v>
      </c>
      <c r="CL1371" s="2">
        <f>ROUND(SUMIF(AA1351:AA1369,"=51651743",GZ1351:GZ1369),2)</f>
        <v>0</v>
      </c>
      <c r="CM1371" s="2">
        <f>ROUND(SUMIF(AA1351:AA1369,"=51651743",HD1351:HD1369),2)</f>
        <v>0</v>
      </c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>
        <v>0</v>
      </c>
    </row>
    <row r="1373" spans="1:245" x14ac:dyDescent="0.2">
      <c r="A1373" s="4">
        <v>50</v>
      </c>
      <c r="B1373" s="4">
        <v>0</v>
      </c>
      <c r="C1373" s="4">
        <v>0</v>
      </c>
      <c r="D1373" s="4">
        <v>1</v>
      </c>
      <c r="E1373" s="4">
        <v>201</v>
      </c>
      <c r="F1373" s="4">
        <f>ROUND(Source!O1371,O1373)</f>
        <v>81016.89</v>
      </c>
      <c r="G1373" s="4" t="s">
        <v>135</v>
      </c>
      <c r="H1373" s="4" t="s">
        <v>136</v>
      </c>
      <c r="I1373" s="4"/>
      <c r="J1373" s="4"/>
      <c r="K1373" s="4">
        <v>201</v>
      </c>
      <c r="L1373" s="4">
        <v>1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>
        <v>81016.89</v>
      </c>
      <c r="X1373" s="4">
        <v>1</v>
      </c>
      <c r="Y1373" s="4">
        <v>81016.89</v>
      </c>
      <c r="Z1373" s="4"/>
      <c r="AA1373" s="4"/>
      <c r="AB1373" s="4"/>
    </row>
    <row r="1374" spans="1:245" x14ac:dyDescent="0.2">
      <c r="A1374" s="4">
        <v>50</v>
      </c>
      <c r="B1374" s="4">
        <v>0</v>
      </c>
      <c r="C1374" s="4">
        <v>0</v>
      </c>
      <c r="D1374" s="4">
        <v>1</v>
      </c>
      <c r="E1374" s="4">
        <v>202</v>
      </c>
      <c r="F1374" s="4">
        <f>ROUND(Source!P1371,O1374)</f>
        <v>56304.85</v>
      </c>
      <c r="G1374" s="4" t="s">
        <v>137</v>
      </c>
      <c r="H1374" s="4" t="s">
        <v>138</v>
      </c>
      <c r="I1374" s="4"/>
      <c r="J1374" s="4"/>
      <c r="K1374" s="4">
        <v>202</v>
      </c>
      <c r="L1374" s="4">
        <v>2</v>
      </c>
      <c r="M1374" s="4">
        <v>3</v>
      </c>
      <c r="N1374" s="4" t="s">
        <v>3</v>
      </c>
      <c r="O1374" s="4">
        <v>2</v>
      </c>
      <c r="P1374" s="4"/>
      <c r="Q1374" s="4"/>
      <c r="R1374" s="4"/>
      <c r="S1374" s="4"/>
      <c r="T1374" s="4"/>
      <c r="U1374" s="4"/>
      <c r="V1374" s="4"/>
      <c r="W1374" s="4">
        <v>56304.85</v>
      </c>
      <c r="X1374" s="4">
        <v>1</v>
      </c>
      <c r="Y1374" s="4">
        <v>56304.85</v>
      </c>
      <c r="Z1374" s="4"/>
      <c r="AA1374" s="4"/>
      <c r="AB1374" s="4"/>
    </row>
    <row r="1375" spans="1:245" x14ac:dyDescent="0.2">
      <c r="A1375" s="4">
        <v>50</v>
      </c>
      <c r="B1375" s="4">
        <v>0</v>
      </c>
      <c r="C1375" s="4">
        <v>0</v>
      </c>
      <c r="D1375" s="4">
        <v>1</v>
      </c>
      <c r="E1375" s="4">
        <v>222</v>
      </c>
      <c r="F1375" s="4">
        <f>ROUND(Source!AO1371,O1375)</f>
        <v>0</v>
      </c>
      <c r="G1375" s="4" t="s">
        <v>139</v>
      </c>
      <c r="H1375" s="4" t="s">
        <v>140</v>
      </c>
      <c r="I1375" s="4"/>
      <c r="J1375" s="4"/>
      <c r="K1375" s="4">
        <v>222</v>
      </c>
      <c r="L1375" s="4">
        <v>3</v>
      </c>
      <c r="M1375" s="4">
        <v>3</v>
      </c>
      <c r="N1375" s="4" t="s">
        <v>3</v>
      </c>
      <c r="O1375" s="4">
        <v>2</v>
      </c>
      <c r="P1375" s="4"/>
      <c r="Q1375" s="4"/>
      <c r="R1375" s="4"/>
      <c r="S1375" s="4"/>
      <c r="T1375" s="4"/>
      <c r="U1375" s="4"/>
      <c r="V1375" s="4"/>
      <c r="W1375" s="4">
        <v>0</v>
      </c>
      <c r="X1375" s="4">
        <v>1</v>
      </c>
      <c r="Y1375" s="4">
        <v>0</v>
      </c>
      <c r="Z1375" s="4"/>
      <c r="AA1375" s="4"/>
      <c r="AB1375" s="4"/>
    </row>
    <row r="1376" spans="1:245" x14ac:dyDescent="0.2">
      <c r="A1376" s="4">
        <v>50</v>
      </c>
      <c r="B1376" s="4">
        <v>0</v>
      </c>
      <c r="C1376" s="4">
        <v>0</v>
      </c>
      <c r="D1376" s="4">
        <v>1</v>
      </c>
      <c r="E1376" s="4">
        <v>225</v>
      </c>
      <c r="F1376" s="4">
        <f>ROUND(Source!AV1371,O1376)</f>
        <v>56304.85</v>
      </c>
      <c r="G1376" s="4" t="s">
        <v>141</v>
      </c>
      <c r="H1376" s="4" t="s">
        <v>142</v>
      </c>
      <c r="I1376" s="4"/>
      <c r="J1376" s="4"/>
      <c r="K1376" s="4">
        <v>225</v>
      </c>
      <c r="L1376" s="4">
        <v>4</v>
      </c>
      <c r="M1376" s="4">
        <v>3</v>
      </c>
      <c r="N1376" s="4" t="s">
        <v>3</v>
      </c>
      <c r="O1376" s="4">
        <v>2</v>
      </c>
      <c r="P1376" s="4"/>
      <c r="Q1376" s="4"/>
      <c r="R1376" s="4"/>
      <c r="S1376" s="4"/>
      <c r="T1376" s="4"/>
      <c r="U1376" s="4"/>
      <c r="V1376" s="4"/>
      <c r="W1376" s="4">
        <v>56304.85</v>
      </c>
      <c r="X1376" s="4">
        <v>1</v>
      </c>
      <c r="Y1376" s="4">
        <v>56304.85</v>
      </c>
      <c r="Z1376" s="4"/>
      <c r="AA1376" s="4"/>
      <c r="AB1376" s="4"/>
    </row>
    <row r="1377" spans="1:28" x14ac:dyDescent="0.2">
      <c r="A1377" s="4">
        <v>50</v>
      </c>
      <c r="B1377" s="4">
        <v>0</v>
      </c>
      <c r="C1377" s="4">
        <v>0</v>
      </c>
      <c r="D1377" s="4">
        <v>1</v>
      </c>
      <c r="E1377" s="4">
        <v>226</v>
      </c>
      <c r="F1377" s="4">
        <f>ROUND(Source!AW1371,O1377)</f>
        <v>56304.85</v>
      </c>
      <c r="G1377" s="4" t="s">
        <v>143</v>
      </c>
      <c r="H1377" s="4" t="s">
        <v>144</v>
      </c>
      <c r="I1377" s="4"/>
      <c r="J1377" s="4"/>
      <c r="K1377" s="4">
        <v>226</v>
      </c>
      <c r="L1377" s="4">
        <v>5</v>
      </c>
      <c r="M1377" s="4">
        <v>3</v>
      </c>
      <c r="N1377" s="4" t="s">
        <v>3</v>
      </c>
      <c r="O1377" s="4">
        <v>2</v>
      </c>
      <c r="P1377" s="4"/>
      <c r="Q1377" s="4"/>
      <c r="R1377" s="4"/>
      <c r="S1377" s="4"/>
      <c r="T1377" s="4"/>
      <c r="U1377" s="4"/>
      <c r="V1377" s="4"/>
      <c r="W1377" s="4">
        <v>56304.85</v>
      </c>
      <c r="X1377" s="4">
        <v>1</v>
      </c>
      <c r="Y1377" s="4">
        <v>56304.85</v>
      </c>
      <c r="Z1377" s="4"/>
      <c r="AA1377" s="4"/>
      <c r="AB1377" s="4"/>
    </row>
    <row r="1378" spans="1:28" x14ac:dyDescent="0.2">
      <c r="A1378" s="4">
        <v>50</v>
      </c>
      <c r="B1378" s="4">
        <v>0</v>
      </c>
      <c r="C1378" s="4">
        <v>0</v>
      </c>
      <c r="D1378" s="4">
        <v>1</v>
      </c>
      <c r="E1378" s="4">
        <v>227</v>
      </c>
      <c r="F1378" s="4">
        <f>ROUND(Source!AX1371,O1378)</f>
        <v>0</v>
      </c>
      <c r="G1378" s="4" t="s">
        <v>145</v>
      </c>
      <c r="H1378" s="4" t="s">
        <v>146</v>
      </c>
      <c r="I1378" s="4"/>
      <c r="J1378" s="4"/>
      <c r="K1378" s="4">
        <v>227</v>
      </c>
      <c r="L1378" s="4">
        <v>6</v>
      </c>
      <c r="M1378" s="4">
        <v>3</v>
      </c>
      <c r="N1378" s="4" t="s">
        <v>3</v>
      </c>
      <c r="O1378" s="4">
        <v>2</v>
      </c>
      <c r="P1378" s="4"/>
      <c r="Q1378" s="4"/>
      <c r="R1378" s="4"/>
      <c r="S1378" s="4"/>
      <c r="T1378" s="4"/>
      <c r="U1378" s="4"/>
      <c r="V1378" s="4"/>
      <c r="W1378" s="4">
        <v>0</v>
      </c>
      <c r="X1378" s="4">
        <v>1</v>
      </c>
      <c r="Y1378" s="4">
        <v>0</v>
      </c>
      <c r="Z1378" s="4"/>
      <c r="AA1378" s="4"/>
      <c r="AB1378" s="4"/>
    </row>
    <row r="1379" spans="1:28" x14ac:dyDescent="0.2">
      <c r="A1379" s="4">
        <v>50</v>
      </c>
      <c r="B1379" s="4">
        <v>0</v>
      </c>
      <c r="C1379" s="4">
        <v>0</v>
      </c>
      <c r="D1379" s="4">
        <v>1</v>
      </c>
      <c r="E1379" s="4">
        <v>228</v>
      </c>
      <c r="F1379" s="4">
        <f>ROUND(Source!AY1371,O1379)</f>
        <v>56304.85</v>
      </c>
      <c r="G1379" s="4" t="s">
        <v>147</v>
      </c>
      <c r="H1379" s="4" t="s">
        <v>148</v>
      </c>
      <c r="I1379" s="4"/>
      <c r="J1379" s="4"/>
      <c r="K1379" s="4">
        <v>228</v>
      </c>
      <c r="L1379" s="4">
        <v>7</v>
      </c>
      <c r="M1379" s="4">
        <v>3</v>
      </c>
      <c r="N1379" s="4" t="s">
        <v>3</v>
      </c>
      <c r="O1379" s="4">
        <v>2</v>
      </c>
      <c r="P1379" s="4"/>
      <c r="Q1379" s="4"/>
      <c r="R1379" s="4"/>
      <c r="S1379" s="4"/>
      <c r="T1379" s="4"/>
      <c r="U1379" s="4"/>
      <c r="V1379" s="4"/>
      <c r="W1379" s="4">
        <v>56304.85</v>
      </c>
      <c r="X1379" s="4">
        <v>1</v>
      </c>
      <c r="Y1379" s="4">
        <v>56304.85</v>
      </c>
      <c r="Z1379" s="4"/>
      <c r="AA1379" s="4"/>
      <c r="AB1379" s="4"/>
    </row>
    <row r="1380" spans="1:28" x14ac:dyDescent="0.2">
      <c r="A1380" s="4">
        <v>50</v>
      </c>
      <c r="B1380" s="4">
        <v>0</v>
      </c>
      <c r="C1380" s="4">
        <v>0</v>
      </c>
      <c r="D1380" s="4">
        <v>1</v>
      </c>
      <c r="E1380" s="4">
        <v>216</v>
      </c>
      <c r="F1380" s="4">
        <f>ROUND(Source!AP1371,O1380)</f>
        <v>0</v>
      </c>
      <c r="G1380" s="4" t="s">
        <v>149</v>
      </c>
      <c r="H1380" s="4" t="s">
        <v>150</v>
      </c>
      <c r="I1380" s="4"/>
      <c r="J1380" s="4"/>
      <c r="K1380" s="4">
        <v>216</v>
      </c>
      <c r="L1380" s="4">
        <v>8</v>
      </c>
      <c r="M1380" s="4">
        <v>3</v>
      </c>
      <c r="N1380" s="4" t="s">
        <v>3</v>
      </c>
      <c r="O1380" s="4">
        <v>2</v>
      </c>
      <c r="P1380" s="4"/>
      <c r="Q1380" s="4"/>
      <c r="R1380" s="4"/>
      <c r="S1380" s="4"/>
      <c r="T1380" s="4"/>
      <c r="U1380" s="4"/>
      <c r="V1380" s="4"/>
      <c r="W1380" s="4">
        <v>0</v>
      </c>
      <c r="X1380" s="4">
        <v>1</v>
      </c>
      <c r="Y1380" s="4">
        <v>0</v>
      </c>
      <c r="Z1380" s="4"/>
      <c r="AA1380" s="4"/>
      <c r="AB1380" s="4"/>
    </row>
    <row r="1381" spans="1:28" x14ac:dyDescent="0.2">
      <c r="A1381" s="4">
        <v>50</v>
      </c>
      <c r="B1381" s="4">
        <v>0</v>
      </c>
      <c r="C1381" s="4">
        <v>0</v>
      </c>
      <c r="D1381" s="4">
        <v>1</v>
      </c>
      <c r="E1381" s="4">
        <v>223</v>
      </c>
      <c r="F1381" s="4">
        <f>ROUND(Source!AQ1371,O1381)</f>
        <v>0</v>
      </c>
      <c r="G1381" s="4" t="s">
        <v>151</v>
      </c>
      <c r="H1381" s="4" t="s">
        <v>152</v>
      </c>
      <c r="I1381" s="4"/>
      <c r="J1381" s="4"/>
      <c r="K1381" s="4">
        <v>223</v>
      </c>
      <c r="L1381" s="4">
        <v>9</v>
      </c>
      <c r="M1381" s="4">
        <v>3</v>
      </c>
      <c r="N1381" s="4" t="s">
        <v>3</v>
      </c>
      <c r="O1381" s="4">
        <v>2</v>
      </c>
      <c r="P1381" s="4"/>
      <c r="Q1381" s="4"/>
      <c r="R1381" s="4"/>
      <c r="S1381" s="4"/>
      <c r="T1381" s="4"/>
      <c r="U1381" s="4"/>
      <c r="V1381" s="4"/>
      <c r="W1381" s="4">
        <v>0</v>
      </c>
      <c r="X1381" s="4">
        <v>1</v>
      </c>
      <c r="Y1381" s="4">
        <v>0</v>
      </c>
      <c r="Z1381" s="4"/>
      <c r="AA1381" s="4"/>
      <c r="AB1381" s="4"/>
    </row>
    <row r="1382" spans="1:28" x14ac:dyDescent="0.2">
      <c r="A1382" s="4">
        <v>50</v>
      </c>
      <c r="B1382" s="4">
        <v>0</v>
      </c>
      <c r="C1382" s="4">
        <v>0</v>
      </c>
      <c r="D1382" s="4">
        <v>1</v>
      </c>
      <c r="E1382" s="4">
        <v>229</v>
      </c>
      <c r="F1382" s="4">
        <f>ROUND(Source!AZ1371,O1382)</f>
        <v>0</v>
      </c>
      <c r="G1382" s="4" t="s">
        <v>153</v>
      </c>
      <c r="H1382" s="4" t="s">
        <v>154</v>
      </c>
      <c r="I1382" s="4"/>
      <c r="J1382" s="4"/>
      <c r="K1382" s="4">
        <v>229</v>
      </c>
      <c r="L1382" s="4">
        <v>10</v>
      </c>
      <c r="M1382" s="4">
        <v>3</v>
      </c>
      <c r="N1382" s="4" t="s">
        <v>3</v>
      </c>
      <c r="O1382" s="4">
        <v>2</v>
      </c>
      <c r="P1382" s="4"/>
      <c r="Q1382" s="4"/>
      <c r="R1382" s="4"/>
      <c r="S1382" s="4"/>
      <c r="T1382" s="4"/>
      <c r="U1382" s="4"/>
      <c r="V1382" s="4"/>
      <c r="W1382" s="4">
        <v>0</v>
      </c>
      <c r="X1382" s="4">
        <v>1</v>
      </c>
      <c r="Y1382" s="4">
        <v>0</v>
      </c>
      <c r="Z1382" s="4"/>
      <c r="AA1382" s="4"/>
      <c r="AB1382" s="4"/>
    </row>
    <row r="1383" spans="1:28" x14ac:dyDescent="0.2">
      <c r="A1383" s="4">
        <v>50</v>
      </c>
      <c r="B1383" s="4">
        <v>0</v>
      </c>
      <c r="C1383" s="4">
        <v>0</v>
      </c>
      <c r="D1383" s="4">
        <v>1</v>
      </c>
      <c r="E1383" s="4">
        <v>203</v>
      </c>
      <c r="F1383" s="4">
        <f>ROUND(Source!Q1371,O1383)</f>
        <v>2225.77</v>
      </c>
      <c r="G1383" s="4" t="s">
        <v>155</v>
      </c>
      <c r="H1383" s="4" t="s">
        <v>156</v>
      </c>
      <c r="I1383" s="4"/>
      <c r="J1383" s="4"/>
      <c r="K1383" s="4">
        <v>203</v>
      </c>
      <c r="L1383" s="4">
        <v>11</v>
      </c>
      <c r="M1383" s="4">
        <v>3</v>
      </c>
      <c r="N1383" s="4" t="s">
        <v>3</v>
      </c>
      <c r="O1383" s="4">
        <v>2</v>
      </c>
      <c r="P1383" s="4"/>
      <c r="Q1383" s="4"/>
      <c r="R1383" s="4"/>
      <c r="S1383" s="4"/>
      <c r="T1383" s="4"/>
      <c r="U1383" s="4"/>
      <c r="V1383" s="4"/>
      <c r="W1383" s="4">
        <v>2225.77</v>
      </c>
      <c r="X1383" s="4">
        <v>1</v>
      </c>
      <c r="Y1383" s="4">
        <v>2225.77</v>
      </c>
      <c r="Z1383" s="4"/>
      <c r="AA1383" s="4"/>
      <c r="AB1383" s="4"/>
    </row>
    <row r="1384" spans="1:28" x14ac:dyDescent="0.2">
      <c r="A1384" s="4">
        <v>50</v>
      </c>
      <c r="B1384" s="4">
        <v>0</v>
      </c>
      <c r="C1384" s="4">
        <v>0</v>
      </c>
      <c r="D1384" s="4">
        <v>1</v>
      </c>
      <c r="E1384" s="4">
        <v>231</v>
      </c>
      <c r="F1384" s="4">
        <f>ROUND(Source!BB1371,O1384)</f>
        <v>0</v>
      </c>
      <c r="G1384" s="4" t="s">
        <v>157</v>
      </c>
      <c r="H1384" s="4" t="s">
        <v>158</v>
      </c>
      <c r="I1384" s="4"/>
      <c r="J1384" s="4"/>
      <c r="K1384" s="4">
        <v>231</v>
      </c>
      <c r="L1384" s="4">
        <v>12</v>
      </c>
      <c r="M1384" s="4">
        <v>3</v>
      </c>
      <c r="N1384" s="4" t="s">
        <v>3</v>
      </c>
      <c r="O1384" s="4">
        <v>2</v>
      </c>
      <c r="P1384" s="4"/>
      <c r="Q1384" s="4"/>
      <c r="R1384" s="4"/>
      <c r="S1384" s="4"/>
      <c r="T1384" s="4"/>
      <c r="U1384" s="4"/>
      <c r="V1384" s="4"/>
      <c r="W1384" s="4">
        <v>0</v>
      </c>
      <c r="X1384" s="4">
        <v>1</v>
      </c>
      <c r="Y1384" s="4">
        <v>0</v>
      </c>
      <c r="Z1384" s="4"/>
      <c r="AA1384" s="4"/>
      <c r="AB1384" s="4"/>
    </row>
    <row r="1385" spans="1:28" x14ac:dyDescent="0.2">
      <c r="A1385" s="4">
        <v>50</v>
      </c>
      <c r="B1385" s="4">
        <v>0</v>
      </c>
      <c r="C1385" s="4">
        <v>0</v>
      </c>
      <c r="D1385" s="4">
        <v>1</v>
      </c>
      <c r="E1385" s="4">
        <v>204</v>
      </c>
      <c r="F1385" s="4">
        <f>ROUND(Source!R1371,O1385)</f>
        <v>791.05</v>
      </c>
      <c r="G1385" s="4" t="s">
        <v>159</v>
      </c>
      <c r="H1385" s="4" t="s">
        <v>160</v>
      </c>
      <c r="I1385" s="4"/>
      <c r="J1385" s="4"/>
      <c r="K1385" s="4">
        <v>204</v>
      </c>
      <c r="L1385" s="4">
        <v>13</v>
      </c>
      <c r="M1385" s="4">
        <v>3</v>
      </c>
      <c r="N1385" s="4" t="s">
        <v>3</v>
      </c>
      <c r="O1385" s="4">
        <v>2</v>
      </c>
      <c r="P1385" s="4"/>
      <c r="Q1385" s="4"/>
      <c r="R1385" s="4"/>
      <c r="S1385" s="4"/>
      <c r="T1385" s="4"/>
      <c r="U1385" s="4"/>
      <c r="V1385" s="4"/>
      <c r="W1385" s="4">
        <v>791.05</v>
      </c>
      <c r="X1385" s="4">
        <v>1</v>
      </c>
      <c r="Y1385" s="4">
        <v>791.05</v>
      </c>
      <c r="Z1385" s="4"/>
      <c r="AA1385" s="4"/>
      <c r="AB1385" s="4"/>
    </row>
    <row r="1386" spans="1:28" x14ac:dyDescent="0.2">
      <c r="A1386" s="4">
        <v>50</v>
      </c>
      <c r="B1386" s="4">
        <v>0</v>
      </c>
      <c r="C1386" s="4">
        <v>0</v>
      </c>
      <c r="D1386" s="4">
        <v>1</v>
      </c>
      <c r="E1386" s="4">
        <v>205</v>
      </c>
      <c r="F1386" s="4">
        <f>ROUND(Source!S1371,O1386)</f>
        <v>22486.27</v>
      </c>
      <c r="G1386" s="4" t="s">
        <v>161</v>
      </c>
      <c r="H1386" s="4" t="s">
        <v>162</v>
      </c>
      <c r="I1386" s="4"/>
      <c r="J1386" s="4"/>
      <c r="K1386" s="4">
        <v>205</v>
      </c>
      <c r="L1386" s="4">
        <v>14</v>
      </c>
      <c r="M1386" s="4">
        <v>3</v>
      </c>
      <c r="N1386" s="4" t="s">
        <v>3</v>
      </c>
      <c r="O1386" s="4">
        <v>2</v>
      </c>
      <c r="P1386" s="4"/>
      <c r="Q1386" s="4"/>
      <c r="R1386" s="4"/>
      <c r="S1386" s="4"/>
      <c r="T1386" s="4"/>
      <c r="U1386" s="4"/>
      <c r="V1386" s="4"/>
      <c r="W1386" s="4">
        <v>22486.270000000004</v>
      </c>
      <c r="X1386" s="4">
        <v>1</v>
      </c>
      <c r="Y1386" s="4">
        <v>22486.270000000004</v>
      </c>
      <c r="Z1386" s="4"/>
      <c r="AA1386" s="4"/>
      <c r="AB1386" s="4"/>
    </row>
    <row r="1387" spans="1:28" x14ac:dyDescent="0.2">
      <c r="A1387" s="4">
        <v>50</v>
      </c>
      <c r="B1387" s="4">
        <v>0</v>
      </c>
      <c r="C1387" s="4">
        <v>0</v>
      </c>
      <c r="D1387" s="4">
        <v>1</v>
      </c>
      <c r="E1387" s="4">
        <v>232</v>
      </c>
      <c r="F1387" s="4">
        <f>ROUND(Source!BC1371,O1387)</f>
        <v>0</v>
      </c>
      <c r="G1387" s="4" t="s">
        <v>163</v>
      </c>
      <c r="H1387" s="4" t="s">
        <v>164</v>
      </c>
      <c r="I1387" s="4"/>
      <c r="J1387" s="4"/>
      <c r="K1387" s="4">
        <v>232</v>
      </c>
      <c r="L1387" s="4">
        <v>15</v>
      </c>
      <c r="M1387" s="4">
        <v>3</v>
      </c>
      <c r="N1387" s="4" t="s">
        <v>3</v>
      </c>
      <c r="O1387" s="4">
        <v>2</v>
      </c>
      <c r="P1387" s="4"/>
      <c r="Q1387" s="4"/>
      <c r="R1387" s="4"/>
      <c r="S1387" s="4"/>
      <c r="T1387" s="4"/>
      <c r="U1387" s="4"/>
      <c r="V1387" s="4"/>
      <c r="W1387" s="4">
        <v>0</v>
      </c>
      <c r="X1387" s="4">
        <v>1</v>
      </c>
      <c r="Y1387" s="4">
        <v>0</v>
      </c>
      <c r="Z1387" s="4"/>
      <c r="AA1387" s="4"/>
      <c r="AB1387" s="4"/>
    </row>
    <row r="1388" spans="1:28" x14ac:dyDescent="0.2">
      <c r="A1388" s="4">
        <v>50</v>
      </c>
      <c r="B1388" s="4">
        <v>0</v>
      </c>
      <c r="C1388" s="4">
        <v>0</v>
      </c>
      <c r="D1388" s="4">
        <v>1</v>
      </c>
      <c r="E1388" s="4">
        <v>214</v>
      </c>
      <c r="F1388" s="4">
        <f>ROUND(Source!AS1371,O1388)</f>
        <v>122934.1</v>
      </c>
      <c r="G1388" s="4" t="s">
        <v>165</v>
      </c>
      <c r="H1388" s="4" t="s">
        <v>166</v>
      </c>
      <c r="I1388" s="4"/>
      <c r="J1388" s="4"/>
      <c r="K1388" s="4">
        <v>214</v>
      </c>
      <c r="L1388" s="4">
        <v>16</v>
      </c>
      <c r="M1388" s="4">
        <v>3</v>
      </c>
      <c r="N1388" s="4" t="s">
        <v>3</v>
      </c>
      <c r="O1388" s="4">
        <v>2</v>
      </c>
      <c r="P1388" s="4"/>
      <c r="Q1388" s="4"/>
      <c r="R1388" s="4"/>
      <c r="S1388" s="4"/>
      <c r="T1388" s="4"/>
      <c r="U1388" s="4"/>
      <c r="V1388" s="4"/>
      <c r="W1388" s="4">
        <v>122934.1</v>
      </c>
      <c r="X1388" s="4">
        <v>1</v>
      </c>
      <c r="Y1388" s="4">
        <v>122934.1</v>
      </c>
      <c r="Z1388" s="4"/>
      <c r="AA1388" s="4"/>
      <c r="AB1388" s="4"/>
    </row>
    <row r="1389" spans="1:28" x14ac:dyDescent="0.2">
      <c r="A1389" s="4">
        <v>50</v>
      </c>
      <c r="B1389" s="4">
        <v>0</v>
      </c>
      <c r="C1389" s="4">
        <v>0</v>
      </c>
      <c r="D1389" s="4">
        <v>1</v>
      </c>
      <c r="E1389" s="4">
        <v>215</v>
      </c>
      <c r="F1389" s="4">
        <f>ROUND(Source!AT1371,O1389)</f>
        <v>0</v>
      </c>
      <c r="G1389" s="4" t="s">
        <v>167</v>
      </c>
      <c r="H1389" s="4" t="s">
        <v>168</v>
      </c>
      <c r="I1389" s="4"/>
      <c r="J1389" s="4"/>
      <c r="K1389" s="4">
        <v>215</v>
      </c>
      <c r="L1389" s="4">
        <v>17</v>
      </c>
      <c r="M1389" s="4">
        <v>3</v>
      </c>
      <c r="N1389" s="4" t="s">
        <v>3</v>
      </c>
      <c r="O1389" s="4">
        <v>2</v>
      </c>
      <c r="P1389" s="4"/>
      <c r="Q1389" s="4"/>
      <c r="R1389" s="4"/>
      <c r="S1389" s="4"/>
      <c r="T1389" s="4"/>
      <c r="U1389" s="4"/>
      <c r="V1389" s="4"/>
      <c r="W1389" s="4">
        <v>0</v>
      </c>
      <c r="X1389" s="4">
        <v>1</v>
      </c>
      <c r="Y1389" s="4">
        <v>0</v>
      </c>
      <c r="Z1389" s="4"/>
      <c r="AA1389" s="4"/>
      <c r="AB1389" s="4"/>
    </row>
    <row r="1390" spans="1:28" x14ac:dyDescent="0.2">
      <c r="A1390" s="4">
        <v>50</v>
      </c>
      <c r="B1390" s="4">
        <v>0</v>
      </c>
      <c r="C1390" s="4">
        <v>0</v>
      </c>
      <c r="D1390" s="4">
        <v>1</v>
      </c>
      <c r="E1390" s="4">
        <v>217</v>
      </c>
      <c r="F1390" s="4">
        <f>ROUND(Source!AU1371,O1390)</f>
        <v>0</v>
      </c>
      <c r="G1390" s="4" t="s">
        <v>169</v>
      </c>
      <c r="H1390" s="4" t="s">
        <v>170</v>
      </c>
      <c r="I1390" s="4"/>
      <c r="J1390" s="4"/>
      <c r="K1390" s="4">
        <v>217</v>
      </c>
      <c r="L1390" s="4">
        <v>18</v>
      </c>
      <c r="M1390" s="4">
        <v>3</v>
      </c>
      <c r="N1390" s="4" t="s">
        <v>3</v>
      </c>
      <c r="O1390" s="4">
        <v>2</v>
      </c>
      <c r="P1390" s="4"/>
      <c r="Q1390" s="4"/>
      <c r="R1390" s="4"/>
      <c r="S1390" s="4"/>
      <c r="T1390" s="4"/>
      <c r="U1390" s="4"/>
      <c r="V1390" s="4"/>
      <c r="W1390" s="4">
        <v>0</v>
      </c>
      <c r="X1390" s="4">
        <v>1</v>
      </c>
      <c r="Y1390" s="4">
        <v>0</v>
      </c>
      <c r="Z1390" s="4"/>
      <c r="AA1390" s="4"/>
      <c r="AB1390" s="4"/>
    </row>
    <row r="1391" spans="1:28" x14ac:dyDescent="0.2">
      <c r="A1391" s="4">
        <v>50</v>
      </c>
      <c r="B1391" s="4">
        <v>0</v>
      </c>
      <c r="C1391" s="4">
        <v>0</v>
      </c>
      <c r="D1391" s="4">
        <v>1</v>
      </c>
      <c r="E1391" s="4">
        <v>230</v>
      </c>
      <c r="F1391" s="4">
        <f>ROUND(Source!BA1371,O1391)</f>
        <v>0</v>
      </c>
      <c r="G1391" s="4" t="s">
        <v>171</v>
      </c>
      <c r="H1391" s="4" t="s">
        <v>172</v>
      </c>
      <c r="I1391" s="4"/>
      <c r="J1391" s="4"/>
      <c r="K1391" s="4">
        <v>230</v>
      </c>
      <c r="L1391" s="4">
        <v>19</v>
      </c>
      <c r="M1391" s="4">
        <v>3</v>
      </c>
      <c r="N1391" s="4" t="s">
        <v>3</v>
      </c>
      <c r="O1391" s="4">
        <v>2</v>
      </c>
      <c r="P1391" s="4"/>
      <c r="Q1391" s="4"/>
      <c r="R1391" s="4"/>
      <c r="S1391" s="4"/>
      <c r="T1391" s="4"/>
      <c r="U1391" s="4"/>
      <c r="V1391" s="4"/>
      <c r="W1391" s="4">
        <v>0</v>
      </c>
      <c r="X1391" s="4">
        <v>1</v>
      </c>
      <c r="Y1391" s="4">
        <v>0</v>
      </c>
      <c r="Z1391" s="4"/>
      <c r="AA1391" s="4"/>
      <c r="AB1391" s="4"/>
    </row>
    <row r="1392" spans="1:28" x14ac:dyDescent="0.2">
      <c r="A1392" s="4">
        <v>50</v>
      </c>
      <c r="B1392" s="4">
        <v>0</v>
      </c>
      <c r="C1392" s="4">
        <v>0</v>
      </c>
      <c r="D1392" s="4">
        <v>1</v>
      </c>
      <c r="E1392" s="4">
        <v>206</v>
      </c>
      <c r="F1392" s="4">
        <f>ROUND(Source!T1371,O1392)</f>
        <v>0</v>
      </c>
      <c r="G1392" s="4" t="s">
        <v>173</v>
      </c>
      <c r="H1392" s="4" t="s">
        <v>174</v>
      </c>
      <c r="I1392" s="4"/>
      <c r="J1392" s="4"/>
      <c r="K1392" s="4">
        <v>206</v>
      </c>
      <c r="L1392" s="4">
        <v>20</v>
      </c>
      <c r="M1392" s="4">
        <v>3</v>
      </c>
      <c r="N1392" s="4" t="s">
        <v>3</v>
      </c>
      <c r="O1392" s="4">
        <v>2</v>
      </c>
      <c r="P1392" s="4"/>
      <c r="Q1392" s="4"/>
      <c r="R1392" s="4"/>
      <c r="S1392" s="4"/>
      <c r="T1392" s="4"/>
      <c r="U1392" s="4"/>
      <c r="V1392" s="4"/>
      <c r="W1392" s="4">
        <v>0</v>
      </c>
      <c r="X1392" s="4">
        <v>1</v>
      </c>
      <c r="Y1392" s="4">
        <v>0</v>
      </c>
      <c r="Z1392" s="4"/>
      <c r="AA1392" s="4"/>
      <c r="AB1392" s="4"/>
    </row>
    <row r="1393" spans="1:245" x14ac:dyDescent="0.2">
      <c r="A1393" s="4">
        <v>50</v>
      </c>
      <c r="B1393" s="4">
        <v>0</v>
      </c>
      <c r="C1393" s="4">
        <v>0</v>
      </c>
      <c r="D1393" s="4">
        <v>1</v>
      </c>
      <c r="E1393" s="4">
        <v>207</v>
      </c>
      <c r="F1393" s="4">
        <f>Source!U1371</f>
        <v>74.306259999999995</v>
      </c>
      <c r="G1393" s="4" t="s">
        <v>175</v>
      </c>
      <c r="H1393" s="4" t="s">
        <v>176</v>
      </c>
      <c r="I1393" s="4"/>
      <c r="J1393" s="4"/>
      <c r="K1393" s="4">
        <v>207</v>
      </c>
      <c r="L1393" s="4">
        <v>21</v>
      </c>
      <c r="M1393" s="4">
        <v>3</v>
      </c>
      <c r="N1393" s="4" t="s">
        <v>3</v>
      </c>
      <c r="O1393" s="4">
        <v>-1</v>
      </c>
      <c r="P1393" s="4"/>
      <c r="Q1393" s="4"/>
      <c r="R1393" s="4"/>
      <c r="S1393" s="4"/>
      <c r="T1393" s="4"/>
      <c r="U1393" s="4"/>
      <c r="V1393" s="4"/>
      <c r="W1393" s="4">
        <v>74.306259999999995</v>
      </c>
      <c r="X1393" s="4">
        <v>1</v>
      </c>
      <c r="Y1393" s="4">
        <v>74.306259999999995</v>
      </c>
      <c r="Z1393" s="4"/>
      <c r="AA1393" s="4"/>
      <c r="AB1393" s="4"/>
    </row>
    <row r="1394" spans="1:245" x14ac:dyDescent="0.2">
      <c r="A1394" s="4">
        <v>50</v>
      </c>
      <c r="B1394" s="4">
        <v>0</v>
      </c>
      <c r="C1394" s="4">
        <v>0</v>
      </c>
      <c r="D1394" s="4">
        <v>1</v>
      </c>
      <c r="E1394" s="4">
        <v>208</v>
      </c>
      <c r="F1394" s="4">
        <f>Source!V1371</f>
        <v>2.0226961999999999</v>
      </c>
      <c r="G1394" s="4" t="s">
        <v>177</v>
      </c>
      <c r="H1394" s="4" t="s">
        <v>178</v>
      </c>
      <c r="I1394" s="4"/>
      <c r="J1394" s="4"/>
      <c r="K1394" s="4">
        <v>208</v>
      </c>
      <c r="L1394" s="4">
        <v>22</v>
      </c>
      <c r="M1394" s="4">
        <v>3</v>
      </c>
      <c r="N1394" s="4" t="s">
        <v>3</v>
      </c>
      <c r="O1394" s="4">
        <v>-1</v>
      </c>
      <c r="P1394" s="4"/>
      <c r="Q1394" s="4"/>
      <c r="R1394" s="4"/>
      <c r="S1394" s="4"/>
      <c r="T1394" s="4"/>
      <c r="U1394" s="4"/>
      <c r="V1394" s="4"/>
      <c r="W1394" s="4">
        <v>2.0226961999999999</v>
      </c>
      <c r="X1394" s="4">
        <v>1</v>
      </c>
      <c r="Y1394" s="4">
        <v>2.0226961999999999</v>
      </c>
      <c r="Z1394" s="4"/>
      <c r="AA1394" s="4"/>
      <c r="AB1394" s="4"/>
    </row>
    <row r="1395" spans="1:245" x14ac:dyDescent="0.2">
      <c r="A1395" s="4">
        <v>50</v>
      </c>
      <c r="B1395" s="4">
        <v>0</v>
      </c>
      <c r="C1395" s="4">
        <v>0</v>
      </c>
      <c r="D1395" s="4">
        <v>1</v>
      </c>
      <c r="E1395" s="4">
        <v>209</v>
      </c>
      <c r="F1395" s="4">
        <f>ROUND(Source!W1371,O1395)</f>
        <v>0</v>
      </c>
      <c r="G1395" s="4" t="s">
        <v>179</v>
      </c>
      <c r="H1395" s="4" t="s">
        <v>180</v>
      </c>
      <c r="I1395" s="4"/>
      <c r="J1395" s="4"/>
      <c r="K1395" s="4">
        <v>209</v>
      </c>
      <c r="L1395" s="4">
        <v>23</v>
      </c>
      <c r="M1395" s="4">
        <v>3</v>
      </c>
      <c r="N1395" s="4" t="s">
        <v>3</v>
      </c>
      <c r="O1395" s="4">
        <v>2</v>
      </c>
      <c r="P1395" s="4"/>
      <c r="Q1395" s="4"/>
      <c r="R1395" s="4"/>
      <c r="S1395" s="4"/>
      <c r="T1395" s="4"/>
      <c r="U1395" s="4"/>
      <c r="V1395" s="4"/>
      <c r="W1395" s="4">
        <v>0</v>
      </c>
      <c r="X1395" s="4">
        <v>1</v>
      </c>
      <c r="Y1395" s="4">
        <v>0</v>
      </c>
      <c r="Z1395" s="4"/>
      <c r="AA1395" s="4"/>
      <c r="AB1395" s="4"/>
    </row>
    <row r="1396" spans="1:245" x14ac:dyDescent="0.2">
      <c r="A1396" s="4">
        <v>50</v>
      </c>
      <c r="B1396" s="4">
        <v>0</v>
      </c>
      <c r="C1396" s="4">
        <v>0</v>
      </c>
      <c r="D1396" s="4">
        <v>1</v>
      </c>
      <c r="E1396" s="4">
        <v>233</v>
      </c>
      <c r="F1396" s="4">
        <f>ROUND(Source!BD1371,O1396)</f>
        <v>0</v>
      </c>
      <c r="G1396" s="4" t="s">
        <v>181</v>
      </c>
      <c r="H1396" s="4" t="s">
        <v>182</v>
      </c>
      <c r="I1396" s="4"/>
      <c r="J1396" s="4"/>
      <c r="K1396" s="4">
        <v>233</v>
      </c>
      <c r="L1396" s="4">
        <v>24</v>
      </c>
      <c r="M1396" s="4">
        <v>3</v>
      </c>
      <c r="N1396" s="4" t="s">
        <v>3</v>
      </c>
      <c r="O1396" s="4">
        <v>2</v>
      </c>
      <c r="P1396" s="4"/>
      <c r="Q1396" s="4"/>
      <c r="R1396" s="4"/>
      <c r="S1396" s="4"/>
      <c r="T1396" s="4"/>
      <c r="U1396" s="4"/>
      <c r="V1396" s="4"/>
      <c r="W1396" s="4">
        <v>0</v>
      </c>
      <c r="X1396" s="4">
        <v>1</v>
      </c>
      <c r="Y1396" s="4">
        <v>0</v>
      </c>
      <c r="Z1396" s="4"/>
      <c r="AA1396" s="4"/>
      <c r="AB1396" s="4"/>
    </row>
    <row r="1397" spans="1:245" x14ac:dyDescent="0.2">
      <c r="A1397" s="4">
        <v>50</v>
      </c>
      <c r="B1397" s="4">
        <v>0</v>
      </c>
      <c r="C1397" s="4">
        <v>0</v>
      </c>
      <c r="D1397" s="4">
        <v>1</v>
      </c>
      <c r="E1397" s="4">
        <v>210</v>
      </c>
      <c r="F1397" s="4">
        <f>ROUND(Source!X1371,O1397)</f>
        <v>26404.76</v>
      </c>
      <c r="G1397" s="4" t="s">
        <v>183</v>
      </c>
      <c r="H1397" s="4" t="s">
        <v>184</v>
      </c>
      <c r="I1397" s="4"/>
      <c r="J1397" s="4"/>
      <c r="K1397" s="4">
        <v>210</v>
      </c>
      <c r="L1397" s="4">
        <v>25</v>
      </c>
      <c r="M1397" s="4">
        <v>3</v>
      </c>
      <c r="N1397" s="4" t="s">
        <v>3</v>
      </c>
      <c r="O1397" s="4">
        <v>2</v>
      </c>
      <c r="P1397" s="4"/>
      <c r="Q1397" s="4"/>
      <c r="R1397" s="4"/>
      <c r="S1397" s="4"/>
      <c r="T1397" s="4"/>
      <c r="U1397" s="4"/>
      <c r="V1397" s="4"/>
      <c r="W1397" s="4">
        <v>26404.76</v>
      </c>
      <c r="X1397" s="4">
        <v>1</v>
      </c>
      <c r="Y1397" s="4">
        <v>26404.76</v>
      </c>
      <c r="Z1397" s="4"/>
      <c r="AA1397" s="4"/>
      <c r="AB1397" s="4"/>
    </row>
    <row r="1398" spans="1:245" x14ac:dyDescent="0.2">
      <c r="A1398" s="4">
        <v>50</v>
      </c>
      <c r="B1398" s="4">
        <v>0</v>
      </c>
      <c r="C1398" s="4">
        <v>0</v>
      </c>
      <c r="D1398" s="4">
        <v>1</v>
      </c>
      <c r="E1398" s="4">
        <v>211</v>
      </c>
      <c r="F1398" s="4">
        <f>ROUND(Source!Y1371,O1398)</f>
        <v>15512.45</v>
      </c>
      <c r="G1398" s="4" t="s">
        <v>185</v>
      </c>
      <c r="H1398" s="4" t="s">
        <v>186</v>
      </c>
      <c r="I1398" s="4"/>
      <c r="J1398" s="4"/>
      <c r="K1398" s="4">
        <v>211</v>
      </c>
      <c r="L1398" s="4">
        <v>26</v>
      </c>
      <c r="M1398" s="4">
        <v>3</v>
      </c>
      <c r="N1398" s="4" t="s">
        <v>3</v>
      </c>
      <c r="O1398" s="4">
        <v>2</v>
      </c>
      <c r="P1398" s="4"/>
      <c r="Q1398" s="4"/>
      <c r="R1398" s="4"/>
      <c r="S1398" s="4"/>
      <c r="T1398" s="4"/>
      <c r="U1398" s="4"/>
      <c r="V1398" s="4"/>
      <c r="W1398" s="4">
        <v>15512.45</v>
      </c>
      <c r="X1398" s="4">
        <v>1</v>
      </c>
      <c r="Y1398" s="4">
        <v>15512.45</v>
      </c>
      <c r="Z1398" s="4"/>
      <c r="AA1398" s="4"/>
      <c r="AB1398" s="4"/>
    </row>
    <row r="1399" spans="1:245" x14ac:dyDescent="0.2">
      <c r="A1399" s="4">
        <v>50</v>
      </c>
      <c r="B1399" s="4">
        <v>0</v>
      </c>
      <c r="C1399" s="4">
        <v>0</v>
      </c>
      <c r="D1399" s="4">
        <v>1</v>
      </c>
      <c r="E1399" s="4">
        <v>224</v>
      </c>
      <c r="F1399" s="4">
        <f>ROUND(Source!AR1371,O1399)</f>
        <v>122934.1</v>
      </c>
      <c r="G1399" s="4" t="s">
        <v>187</v>
      </c>
      <c r="H1399" s="4" t="s">
        <v>188</v>
      </c>
      <c r="I1399" s="4"/>
      <c r="J1399" s="4"/>
      <c r="K1399" s="4">
        <v>224</v>
      </c>
      <c r="L1399" s="4">
        <v>27</v>
      </c>
      <c r="M1399" s="4">
        <v>3</v>
      </c>
      <c r="N1399" s="4" t="s">
        <v>3</v>
      </c>
      <c r="O1399" s="4">
        <v>2</v>
      </c>
      <c r="P1399" s="4"/>
      <c r="Q1399" s="4"/>
      <c r="R1399" s="4"/>
      <c r="S1399" s="4"/>
      <c r="T1399" s="4"/>
      <c r="U1399" s="4"/>
      <c r="V1399" s="4"/>
      <c r="W1399" s="4">
        <v>122934.09999999999</v>
      </c>
      <c r="X1399" s="4">
        <v>1</v>
      </c>
      <c r="Y1399" s="4">
        <v>122934.09999999999</v>
      </c>
      <c r="Z1399" s="4"/>
      <c r="AA1399" s="4"/>
      <c r="AB1399" s="4"/>
    </row>
    <row r="1401" spans="1:245" x14ac:dyDescent="0.2">
      <c r="A1401" s="1">
        <v>4</v>
      </c>
      <c r="B1401" s="1">
        <v>1</v>
      </c>
      <c r="C1401" s="1"/>
      <c r="D1401" s="1">
        <f>ROW(A1413)</f>
        <v>1413</v>
      </c>
      <c r="E1401" s="1"/>
      <c r="F1401" s="1" t="s">
        <v>3</v>
      </c>
      <c r="G1401" s="1" t="s">
        <v>795</v>
      </c>
      <c r="H1401" s="1" t="s">
        <v>3</v>
      </c>
      <c r="I1401" s="1">
        <v>0</v>
      </c>
      <c r="J1401" s="1"/>
      <c r="K1401" s="1">
        <v>-1</v>
      </c>
      <c r="L1401" s="1"/>
      <c r="M1401" s="1" t="s">
        <v>3</v>
      </c>
      <c r="N1401" s="1"/>
      <c r="O1401" s="1"/>
      <c r="P1401" s="1"/>
      <c r="Q1401" s="1"/>
      <c r="R1401" s="1"/>
      <c r="S1401" s="1">
        <v>0</v>
      </c>
      <c r="T1401" s="1"/>
      <c r="U1401" s="1" t="s">
        <v>3</v>
      </c>
      <c r="V1401" s="1">
        <v>0</v>
      </c>
      <c r="W1401" s="1"/>
      <c r="X1401" s="1"/>
      <c r="Y1401" s="1"/>
      <c r="Z1401" s="1"/>
      <c r="AA1401" s="1"/>
      <c r="AB1401" s="1" t="s">
        <v>3</v>
      </c>
      <c r="AC1401" s="1" t="s">
        <v>3</v>
      </c>
      <c r="AD1401" s="1" t="s">
        <v>3</v>
      </c>
      <c r="AE1401" s="1" t="s">
        <v>3</v>
      </c>
      <c r="AF1401" s="1" t="s">
        <v>3</v>
      </c>
      <c r="AG1401" s="1" t="s">
        <v>3</v>
      </c>
      <c r="AH1401" s="1"/>
      <c r="AI1401" s="1"/>
      <c r="AJ1401" s="1"/>
      <c r="AK1401" s="1"/>
      <c r="AL1401" s="1"/>
      <c r="AM1401" s="1"/>
      <c r="AN1401" s="1"/>
      <c r="AO1401" s="1"/>
      <c r="AP1401" s="1" t="s">
        <v>3</v>
      </c>
      <c r="AQ1401" s="1" t="s">
        <v>3</v>
      </c>
      <c r="AR1401" s="1" t="s">
        <v>3</v>
      </c>
      <c r="AS1401" s="1"/>
      <c r="AT1401" s="1"/>
      <c r="AU1401" s="1"/>
      <c r="AV1401" s="1"/>
      <c r="AW1401" s="1"/>
      <c r="AX1401" s="1"/>
      <c r="AY1401" s="1"/>
      <c r="AZ1401" s="1" t="s">
        <v>3</v>
      </c>
      <c r="BA1401" s="1"/>
      <c r="BB1401" s="1" t="s">
        <v>3</v>
      </c>
      <c r="BC1401" s="1" t="s">
        <v>3</v>
      </c>
      <c r="BD1401" s="1" t="s">
        <v>3</v>
      </c>
      <c r="BE1401" s="1" t="s">
        <v>3</v>
      </c>
      <c r="BF1401" s="1" t="s">
        <v>3</v>
      </c>
      <c r="BG1401" s="1" t="s">
        <v>3</v>
      </c>
      <c r="BH1401" s="1" t="s">
        <v>3</v>
      </c>
      <c r="BI1401" s="1" t="s">
        <v>3</v>
      </c>
      <c r="BJ1401" s="1" t="s">
        <v>3</v>
      </c>
      <c r="BK1401" s="1" t="s">
        <v>3</v>
      </c>
      <c r="BL1401" s="1" t="s">
        <v>3</v>
      </c>
      <c r="BM1401" s="1" t="s">
        <v>3</v>
      </c>
      <c r="BN1401" s="1" t="s">
        <v>3</v>
      </c>
      <c r="BO1401" s="1" t="s">
        <v>3</v>
      </c>
      <c r="BP1401" s="1" t="s">
        <v>3</v>
      </c>
      <c r="BQ1401" s="1"/>
      <c r="BR1401" s="1"/>
      <c r="BS1401" s="1"/>
      <c r="BT1401" s="1"/>
      <c r="BU1401" s="1"/>
      <c r="BV1401" s="1"/>
      <c r="BW1401" s="1"/>
      <c r="BX1401" s="1">
        <v>0</v>
      </c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>
        <v>0</v>
      </c>
    </row>
    <row r="1403" spans="1:245" x14ac:dyDescent="0.2">
      <c r="A1403" s="2">
        <v>52</v>
      </c>
      <c r="B1403" s="2">
        <f t="shared" ref="B1403:G1403" si="1221">B1413</f>
        <v>1</v>
      </c>
      <c r="C1403" s="2">
        <f t="shared" si="1221"/>
        <v>4</v>
      </c>
      <c r="D1403" s="2">
        <f t="shared" si="1221"/>
        <v>1401</v>
      </c>
      <c r="E1403" s="2">
        <f t="shared" si="1221"/>
        <v>0</v>
      </c>
      <c r="F1403" s="2" t="str">
        <f t="shared" si="1221"/>
        <v/>
      </c>
      <c r="G1403" s="2" t="str">
        <f t="shared" si="1221"/>
        <v>Система ВЕ1.1, ВЕ1.3</v>
      </c>
      <c r="H1403" s="2"/>
      <c r="I1403" s="2"/>
      <c r="J1403" s="2"/>
      <c r="K1403" s="2"/>
      <c r="L1403" s="2"/>
      <c r="M1403" s="2"/>
      <c r="N1403" s="2"/>
      <c r="O1403" s="2">
        <f t="shared" ref="O1403:AT1403" si="1222">O1413</f>
        <v>25048.880000000001</v>
      </c>
      <c r="P1403" s="2">
        <f t="shared" si="1222"/>
        <v>21136.1</v>
      </c>
      <c r="Q1403" s="2">
        <f t="shared" si="1222"/>
        <v>139.1</v>
      </c>
      <c r="R1403" s="2">
        <f t="shared" si="1222"/>
        <v>23.2</v>
      </c>
      <c r="S1403" s="2">
        <f t="shared" si="1222"/>
        <v>3773.68</v>
      </c>
      <c r="T1403" s="2">
        <f t="shared" si="1222"/>
        <v>0</v>
      </c>
      <c r="U1403" s="2">
        <f t="shared" si="1222"/>
        <v>13.040369999999999</v>
      </c>
      <c r="V1403" s="2">
        <f t="shared" si="1222"/>
        <v>5.68344E-2</v>
      </c>
      <c r="W1403" s="2">
        <f t="shared" si="1222"/>
        <v>0</v>
      </c>
      <c r="X1403" s="2">
        <f t="shared" si="1222"/>
        <v>4594.2299999999996</v>
      </c>
      <c r="Y1403" s="2">
        <f t="shared" si="1222"/>
        <v>2733.76</v>
      </c>
      <c r="Z1403" s="2">
        <f t="shared" si="1222"/>
        <v>0</v>
      </c>
      <c r="AA1403" s="2">
        <f t="shared" si="1222"/>
        <v>0</v>
      </c>
      <c r="AB1403" s="2">
        <f t="shared" si="1222"/>
        <v>25048.880000000001</v>
      </c>
      <c r="AC1403" s="2">
        <f t="shared" si="1222"/>
        <v>21136.1</v>
      </c>
      <c r="AD1403" s="2">
        <f t="shared" si="1222"/>
        <v>139.1</v>
      </c>
      <c r="AE1403" s="2">
        <f t="shared" si="1222"/>
        <v>23.2</v>
      </c>
      <c r="AF1403" s="2">
        <f t="shared" si="1222"/>
        <v>3773.68</v>
      </c>
      <c r="AG1403" s="2">
        <f t="shared" si="1222"/>
        <v>0</v>
      </c>
      <c r="AH1403" s="2">
        <f t="shared" si="1222"/>
        <v>13.040369999999999</v>
      </c>
      <c r="AI1403" s="2">
        <f t="shared" si="1222"/>
        <v>5.68344E-2</v>
      </c>
      <c r="AJ1403" s="2">
        <f t="shared" si="1222"/>
        <v>0</v>
      </c>
      <c r="AK1403" s="2">
        <f t="shared" si="1222"/>
        <v>4594.2299999999996</v>
      </c>
      <c r="AL1403" s="2">
        <f t="shared" si="1222"/>
        <v>2733.76</v>
      </c>
      <c r="AM1403" s="2">
        <f t="shared" si="1222"/>
        <v>0</v>
      </c>
      <c r="AN1403" s="2">
        <f t="shared" si="1222"/>
        <v>0</v>
      </c>
      <c r="AO1403" s="2">
        <f t="shared" si="1222"/>
        <v>0</v>
      </c>
      <c r="AP1403" s="2">
        <f t="shared" si="1222"/>
        <v>0</v>
      </c>
      <c r="AQ1403" s="2">
        <f t="shared" si="1222"/>
        <v>0</v>
      </c>
      <c r="AR1403" s="2">
        <f t="shared" si="1222"/>
        <v>32376.87</v>
      </c>
      <c r="AS1403" s="2">
        <f t="shared" si="1222"/>
        <v>32376.87</v>
      </c>
      <c r="AT1403" s="2">
        <f t="shared" si="1222"/>
        <v>0</v>
      </c>
      <c r="AU1403" s="2">
        <f t="shared" ref="AU1403:BZ1403" si="1223">AU1413</f>
        <v>0</v>
      </c>
      <c r="AV1403" s="2">
        <f t="shared" si="1223"/>
        <v>21136.1</v>
      </c>
      <c r="AW1403" s="2">
        <f t="shared" si="1223"/>
        <v>21136.1</v>
      </c>
      <c r="AX1403" s="2">
        <f t="shared" si="1223"/>
        <v>0</v>
      </c>
      <c r="AY1403" s="2">
        <f t="shared" si="1223"/>
        <v>21136.1</v>
      </c>
      <c r="AZ1403" s="2">
        <f t="shared" si="1223"/>
        <v>0</v>
      </c>
      <c r="BA1403" s="2">
        <f t="shared" si="1223"/>
        <v>0</v>
      </c>
      <c r="BB1403" s="2">
        <f t="shared" si="1223"/>
        <v>0</v>
      </c>
      <c r="BC1403" s="2">
        <f t="shared" si="1223"/>
        <v>0</v>
      </c>
      <c r="BD1403" s="2">
        <f t="shared" si="1223"/>
        <v>0</v>
      </c>
      <c r="BE1403" s="2">
        <f t="shared" si="1223"/>
        <v>0</v>
      </c>
      <c r="BF1403" s="2">
        <f t="shared" si="1223"/>
        <v>0</v>
      </c>
      <c r="BG1403" s="2">
        <f t="shared" si="1223"/>
        <v>0</v>
      </c>
      <c r="BH1403" s="2">
        <f t="shared" si="1223"/>
        <v>0</v>
      </c>
      <c r="BI1403" s="2">
        <f t="shared" si="1223"/>
        <v>0</v>
      </c>
      <c r="BJ1403" s="2">
        <f t="shared" si="1223"/>
        <v>0</v>
      </c>
      <c r="BK1403" s="2">
        <f t="shared" si="1223"/>
        <v>0</v>
      </c>
      <c r="BL1403" s="2">
        <f t="shared" si="1223"/>
        <v>0</v>
      </c>
      <c r="BM1403" s="2">
        <f t="shared" si="1223"/>
        <v>0</v>
      </c>
      <c r="BN1403" s="2">
        <f t="shared" si="1223"/>
        <v>0</v>
      </c>
      <c r="BO1403" s="2">
        <f t="shared" si="1223"/>
        <v>0</v>
      </c>
      <c r="BP1403" s="2">
        <f t="shared" si="1223"/>
        <v>0</v>
      </c>
      <c r="BQ1403" s="2">
        <f t="shared" si="1223"/>
        <v>0</v>
      </c>
      <c r="BR1403" s="2">
        <f t="shared" si="1223"/>
        <v>0</v>
      </c>
      <c r="BS1403" s="2">
        <f t="shared" si="1223"/>
        <v>0</v>
      </c>
      <c r="BT1403" s="2">
        <f t="shared" si="1223"/>
        <v>0</v>
      </c>
      <c r="BU1403" s="2">
        <f t="shared" si="1223"/>
        <v>0</v>
      </c>
      <c r="BV1403" s="2">
        <f t="shared" si="1223"/>
        <v>0</v>
      </c>
      <c r="BW1403" s="2">
        <f t="shared" si="1223"/>
        <v>0</v>
      </c>
      <c r="BX1403" s="2">
        <f t="shared" si="1223"/>
        <v>0</v>
      </c>
      <c r="BY1403" s="2">
        <f t="shared" si="1223"/>
        <v>0</v>
      </c>
      <c r="BZ1403" s="2">
        <f t="shared" si="1223"/>
        <v>0</v>
      </c>
      <c r="CA1403" s="2">
        <f t="shared" ref="CA1403:DF1403" si="1224">CA1413</f>
        <v>32376.87</v>
      </c>
      <c r="CB1403" s="2">
        <f t="shared" si="1224"/>
        <v>32376.87</v>
      </c>
      <c r="CC1403" s="2">
        <f t="shared" si="1224"/>
        <v>0</v>
      </c>
      <c r="CD1403" s="2">
        <f t="shared" si="1224"/>
        <v>0</v>
      </c>
      <c r="CE1403" s="2">
        <f t="shared" si="1224"/>
        <v>21136.1</v>
      </c>
      <c r="CF1403" s="2">
        <f t="shared" si="1224"/>
        <v>21136.1</v>
      </c>
      <c r="CG1403" s="2">
        <f t="shared" si="1224"/>
        <v>0</v>
      </c>
      <c r="CH1403" s="2">
        <f t="shared" si="1224"/>
        <v>21136.1</v>
      </c>
      <c r="CI1403" s="2">
        <f t="shared" si="1224"/>
        <v>0</v>
      </c>
      <c r="CJ1403" s="2">
        <f t="shared" si="1224"/>
        <v>0</v>
      </c>
      <c r="CK1403" s="2">
        <f t="shared" si="1224"/>
        <v>0</v>
      </c>
      <c r="CL1403" s="2">
        <f t="shared" si="1224"/>
        <v>0</v>
      </c>
      <c r="CM1403" s="2">
        <f t="shared" si="1224"/>
        <v>0</v>
      </c>
      <c r="CN1403" s="2">
        <f t="shared" si="1224"/>
        <v>0</v>
      </c>
      <c r="CO1403" s="2">
        <f t="shared" si="1224"/>
        <v>0</v>
      </c>
      <c r="CP1403" s="2">
        <f t="shared" si="1224"/>
        <v>0</v>
      </c>
      <c r="CQ1403" s="2">
        <f t="shared" si="1224"/>
        <v>0</v>
      </c>
      <c r="CR1403" s="2">
        <f t="shared" si="1224"/>
        <v>0</v>
      </c>
      <c r="CS1403" s="2">
        <f t="shared" si="1224"/>
        <v>0</v>
      </c>
      <c r="CT1403" s="2">
        <f t="shared" si="1224"/>
        <v>0</v>
      </c>
      <c r="CU1403" s="2">
        <f t="shared" si="1224"/>
        <v>0</v>
      </c>
      <c r="CV1403" s="2">
        <f t="shared" si="1224"/>
        <v>0</v>
      </c>
      <c r="CW1403" s="2">
        <f t="shared" si="1224"/>
        <v>0</v>
      </c>
      <c r="CX1403" s="2">
        <f t="shared" si="1224"/>
        <v>0</v>
      </c>
      <c r="CY1403" s="2">
        <f t="shared" si="1224"/>
        <v>0</v>
      </c>
      <c r="CZ1403" s="2">
        <f t="shared" si="1224"/>
        <v>0</v>
      </c>
      <c r="DA1403" s="2">
        <f t="shared" si="1224"/>
        <v>0</v>
      </c>
      <c r="DB1403" s="2">
        <f t="shared" si="1224"/>
        <v>0</v>
      </c>
      <c r="DC1403" s="2">
        <f t="shared" si="1224"/>
        <v>0</v>
      </c>
      <c r="DD1403" s="2">
        <f t="shared" si="1224"/>
        <v>0</v>
      </c>
      <c r="DE1403" s="2">
        <f t="shared" si="1224"/>
        <v>0</v>
      </c>
      <c r="DF1403" s="2">
        <f t="shared" si="1224"/>
        <v>0</v>
      </c>
      <c r="DG1403" s="3">
        <f t="shared" ref="DG1403:EL1403" si="1225">DG1413</f>
        <v>0</v>
      </c>
      <c r="DH1403" s="3">
        <f t="shared" si="1225"/>
        <v>0</v>
      </c>
      <c r="DI1403" s="3">
        <f t="shared" si="1225"/>
        <v>0</v>
      </c>
      <c r="DJ1403" s="3">
        <f t="shared" si="1225"/>
        <v>0</v>
      </c>
      <c r="DK1403" s="3">
        <f t="shared" si="1225"/>
        <v>0</v>
      </c>
      <c r="DL1403" s="3">
        <f t="shared" si="1225"/>
        <v>0</v>
      </c>
      <c r="DM1403" s="3">
        <f t="shared" si="1225"/>
        <v>0</v>
      </c>
      <c r="DN1403" s="3">
        <f t="shared" si="1225"/>
        <v>0</v>
      </c>
      <c r="DO1403" s="3">
        <f t="shared" si="1225"/>
        <v>0</v>
      </c>
      <c r="DP1403" s="3">
        <f t="shared" si="1225"/>
        <v>0</v>
      </c>
      <c r="DQ1403" s="3">
        <f t="shared" si="1225"/>
        <v>0</v>
      </c>
      <c r="DR1403" s="3">
        <f t="shared" si="1225"/>
        <v>0</v>
      </c>
      <c r="DS1403" s="3">
        <f t="shared" si="1225"/>
        <v>0</v>
      </c>
      <c r="DT1403" s="3">
        <f t="shared" si="1225"/>
        <v>0</v>
      </c>
      <c r="DU1403" s="3">
        <f t="shared" si="1225"/>
        <v>0</v>
      </c>
      <c r="DV1403" s="3">
        <f t="shared" si="1225"/>
        <v>0</v>
      </c>
      <c r="DW1403" s="3">
        <f t="shared" si="1225"/>
        <v>0</v>
      </c>
      <c r="DX1403" s="3">
        <f t="shared" si="1225"/>
        <v>0</v>
      </c>
      <c r="DY1403" s="3">
        <f t="shared" si="1225"/>
        <v>0</v>
      </c>
      <c r="DZ1403" s="3">
        <f t="shared" si="1225"/>
        <v>0</v>
      </c>
      <c r="EA1403" s="3">
        <f t="shared" si="1225"/>
        <v>0</v>
      </c>
      <c r="EB1403" s="3">
        <f t="shared" si="1225"/>
        <v>0</v>
      </c>
      <c r="EC1403" s="3">
        <f t="shared" si="1225"/>
        <v>0</v>
      </c>
      <c r="ED1403" s="3">
        <f t="shared" si="1225"/>
        <v>0</v>
      </c>
      <c r="EE1403" s="3">
        <f t="shared" si="1225"/>
        <v>0</v>
      </c>
      <c r="EF1403" s="3">
        <f t="shared" si="1225"/>
        <v>0</v>
      </c>
      <c r="EG1403" s="3">
        <f t="shared" si="1225"/>
        <v>0</v>
      </c>
      <c r="EH1403" s="3">
        <f t="shared" si="1225"/>
        <v>0</v>
      </c>
      <c r="EI1403" s="3">
        <f t="shared" si="1225"/>
        <v>0</v>
      </c>
      <c r="EJ1403" s="3">
        <f t="shared" si="1225"/>
        <v>0</v>
      </c>
      <c r="EK1403" s="3">
        <f t="shared" si="1225"/>
        <v>0</v>
      </c>
      <c r="EL1403" s="3">
        <f t="shared" si="1225"/>
        <v>0</v>
      </c>
      <c r="EM1403" s="3">
        <f t="shared" ref="EM1403:FR1403" si="1226">EM1413</f>
        <v>0</v>
      </c>
      <c r="EN1403" s="3">
        <f t="shared" si="1226"/>
        <v>0</v>
      </c>
      <c r="EO1403" s="3">
        <f t="shared" si="1226"/>
        <v>0</v>
      </c>
      <c r="EP1403" s="3">
        <f t="shared" si="1226"/>
        <v>0</v>
      </c>
      <c r="EQ1403" s="3">
        <f t="shared" si="1226"/>
        <v>0</v>
      </c>
      <c r="ER1403" s="3">
        <f t="shared" si="1226"/>
        <v>0</v>
      </c>
      <c r="ES1403" s="3">
        <f t="shared" si="1226"/>
        <v>0</v>
      </c>
      <c r="ET1403" s="3">
        <f t="shared" si="1226"/>
        <v>0</v>
      </c>
      <c r="EU1403" s="3">
        <f t="shared" si="1226"/>
        <v>0</v>
      </c>
      <c r="EV1403" s="3">
        <f t="shared" si="1226"/>
        <v>0</v>
      </c>
      <c r="EW1403" s="3">
        <f t="shared" si="1226"/>
        <v>0</v>
      </c>
      <c r="EX1403" s="3">
        <f t="shared" si="1226"/>
        <v>0</v>
      </c>
      <c r="EY1403" s="3">
        <f t="shared" si="1226"/>
        <v>0</v>
      </c>
      <c r="EZ1403" s="3">
        <f t="shared" si="1226"/>
        <v>0</v>
      </c>
      <c r="FA1403" s="3">
        <f t="shared" si="1226"/>
        <v>0</v>
      </c>
      <c r="FB1403" s="3">
        <f t="shared" si="1226"/>
        <v>0</v>
      </c>
      <c r="FC1403" s="3">
        <f t="shared" si="1226"/>
        <v>0</v>
      </c>
      <c r="FD1403" s="3">
        <f t="shared" si="1226"/>
        <v>0</v>
      </c>
      <c r="FE1403" s="3">
        <f t="shared" si="1226"/>
        <v>0</v>
      </c>
      <c r="FF1403" s="3">
        <f t="shared" si="1226"/>
        <v>0</v>
      </c>
      <c r="FG1403" s="3">
        <f t="shared" si="1226"/>
        <v>0</v>
      </c>
      <c r="FH1403" s="3">
        <f t="shared" si="1226"/>
        <v>0</v>
      </c>
      <c r="FI1403" s="3">
        <f t="shared" si="1226"/>
        <v>0</v>
      </c>
      <c r="FJ1403" s="3">
        <f t="shared" si="1226"/>
        <v>0</v>
      </c>
      <c r="FK1403" s="3">
        <f t="shared" si="1226"/>
        <v>0</v>
      </c>
      <c r="FL1403" s="3">
        <f t="shared" si="1226"/>
        <v>0</v>
      </c>
      <c r="FM1403" s="3">
        <f t="shared" si="1226"/>
        <v>0</v>
      </c>
      <c r="FN1403" s="3">
        <f t="shared" si="1226"/>
        <v>0</v>
      </c>
      <c r="FO1403" s="3">
        <f t="shared" si="1226"/>
        <v>0</v>
      </c>
      <c r="FP1403" s="3">
        <f t="shared" si="1226"/>
        <v>0</v>
      </c>
      <c r="FQ1403" s="3">
        <f t="shared" si="1226"/>
        <v>0</v>
      </c>
      <c r="FR1403" s="3">
        <f t="shared" si="1226"/>
        <v>0</v>
      </c>
      <c r="FS1403" s="3">
        <f t="shared" ref="FS1403:GX1403" si="1227">FS1413</f>
        <v>0</v>
      </c>
      <c r="FT1403" s="3">
        <f t="shared" si="1227"/>
        <v>0</v>
      </c>
      <c r="FU1403" s="3">
        <f t="shared" si="1227"/>
        <v>0</v>
      </c>
      <c r="FV1403" s="3">
        <f t="shared" si="1227"/>
        <v>0</v>
      </c>
      <c r="FW1403" s="3">
        <f t="shared" si="1227"/>
        <v>0</v>
      </c>
      <c r="FX1403" s="3">
        <f t="shared" si="1227"/>
        <v>0</v>
      </c>
      <c r="FY1403" s="3">
        <f t="shared" si="1227"/>
        <v>0</v>
      </c>
      <c r="FZ1403" s="3">
        <f t="shared" si="1227"/>
        <v>0</v>
      </c>
      <c r="GA1403" s="3">
        <f t="shared" si="1227"/>
        <v>0</v>
      </c>
      <c r="GB1403" s="3">
        <f t="shared" si="1227"/>
        <v>0</v>
      </c>
      <c r="GC1403" s="3">
        <f t="shared" si="1227"/>
        <v>0</v>
      </c>
      <c r="GD1403" s="3">
        <f t="shared" si="1227"/>
        <v>0</v>
      </c>
      <c r="GE1403" s="3">
        <f t="shared" si="1227"/>
        <v>0</v>
      </c>
      <c r="GF1403" s="3">
        <f t="shared" si="1227"/>
        <v>0</v>
      </c>
      <c r="GG1403" s="3">
        <f t="shared" si="1227"/>
        <v>0</v>
      </c>
      <c r="GH1403" s="3">
        <f t="shared" si="1227"/>
        <v>0</v>
      </c>
      <c r="GI1403" s="3">
        <f t="shared" si="1227"/>
        <v>0</v>
      </c>
      <c r="GJ1403" s="3">
        <f t="shared" si="1227"/>
        <v>0</v>
      </c>
      <c r="GK1403" s="3">
        <f t="shared" si="1227"/>
        <v>0</v>
      </c>
      <c r="GL1403" s="3">
        <f t="shared" si="1227"/>
        <v>0</v>
      </c>
      <c r="GM1403" s="3">
        <f t="shared" si="1227"/>
        <v>0</v>
      </c>
      <c r="GN1403" s="3">
        <f t="shared" si="1227"/>
        <v>0</v>
      </c>
      <c r="GO1403" s="3">
        <f t="shared" si="1227"/>
        <v>0</v>
      </c>
      <c r="GP1403" s="3">
        <f t="shared" si="1227"/>
        <v>0</v>
      </c>
      <c r="GQ1403" s="3">
        <f t="shared" si="1227"/>
        <v>0</v>
      </c>
      <c r="GR1403" s="3">
        <f t="shared" si="1227"/>
        <v>0</v>
      </c>
      <c r="GS1403" s="3">
        <f t="shared" si="1227"/>
        <v>0</v>
      </c>
      <c r="GT1403" s="3">
        <f t="shared" si="1227"/>
        <v>0</v>
      </c>
      <c r="GU1403" s="3">
        <f t="shared" si="1227"/>
        <v>0</v>
      </c>
      <c r="GV1403" s="3">
        <f t="shared" si="1227"/>
        <v>0</v>
      </c>
      <c r="GW1403" s="3">
        <f t="shared" si="1227"/>
        <v>0</v>
      </c>
      <c r="GX1403" s="3">
        <f t="shared" si="1227"/>
        <v>0</v>
      </c>
    </row>
    <row r="1405" spans="1:245" x14ac:dyDescent="0.2">
      <c r="A1405">
        <v>17</v>
      </c>
      <c r="B1405">
        <v>1</v>
      </c>
      <c r="C1405">
        <f>ROW(SmtRes!A1795)</f>
        <v>1795</v>
      </c>
      <c r="D1405">
        <f>ROW(EtalonRes!A2061)</f>
        <v>2061</v>
      </c>
      <c r="E1405" t="s">
        <v>796</v>
      </c>
      <c r="F1405" t="s">
        <v>797</v>
      </c>
      <c r="G1405" t="s">
        <v>798</v>
      </c>
      <c r="H1405" t="s">
        <v>17</v>
      </c>
      <c r="I1405">
        <v>2</v>
      </c>
      <c r="J1405">
        <v>0</v>
      </c>
      <c r="K1405">
        <v>2</v>
      </c>
      <c r="O1405">
        <f t="shared" ref="O1405:O1411" si="1228">ROUND(CP1405,2)</f>
        <v>469.05</v>
      </c>
      <c r="P1405">
        <f t="shared" ref="P1405:P1411" si="1229">ROUND(CQ1405*I1405,2)</f>
        <v>55.75</v>
      </c>
      <c r="Q1405">
        <f t="shared" ref="Q1405:Q1411" si="1230">ROUND(CR1405*I1405,2)</f>
        <v>46.68</v>
      </c>
      <c r="R1405">
        <f t="shared" ref="R1405:R1411" si="1231">ROUND(CS1405*I1405,2)</f>
        <v>8.68</v>
      </c>
      <c r="S1405">
        <f t="shared" ref="S1405:S1411" si="1232">ROUND(CT1405*I1405,2)</f>
        <v>366.62</v>
      </c>
      <c r="T1405">
        <f t="shared" ref="T1405:T1411" si="1233">ROUND(CU1405*I1405,2)</f>
        <v>0</v>
      </c>
      <c r="U1405">
        <f t="shared" ref="U1405:U1411" si="1234">CV1405*I1405</f>
        <v>1.1969999999999998</v>
      </c>
      <c r="V1405">
        <f t="shared" ref="V1405:V1411" si="1235">CW1405*I1405</f>
        <v>2.1000000000000001E-2</v>
      </c>
      <c r="W1405">
        <f t="shared" ref="W1405:W1411" si="1236">ROUND(CX1405*I1405,2)</f>
        <v>0</v>
      </c>
      <c r="X1405">
        <f t="shared" ref="X1405:Y1411" si="1237">ROUND(CY1405,2)</f>
        <v>454.11</v>
      </c>
      <c r="Y1405">
        <f t="shared" si="1237"/>
        <v>270.22000000000003</v>
      </c>
      <c r="AA1405">
        <v>51651743</v>
      </c>
      <c r="AB1405">
        <f t="shared" ref="AB1405:AB1411" si="1238">ROUND((AC1405+AD1405+AF1405),2)</f>
        <v>10.31</v>
      </c>
      <c r="AC1405">
        <f t="shared" ref="AC1405:AC1411" si="1239">ROUND((ES1405),2)</f>
        <v>3.06</v>
      </c>
      <c r="AD1405">
        <f>ROUND(((((ET1405*ROUND(1.05,7)))-((EU1405*ROUND(1.05,7))))+AE1405),2)</f>
        <v>1.76</v>
      </c>
      <c r="AE1405">
        <f>ROUND(((EU1405*ROUND(1.05,7))),2)</f>
        <v>0.13</v>
      </c>
      <c r="AF1405">
        <f>ROUND(((EV1405*ROUND(1.05,7))),2)</f>
        <v>5.49</v>
      </c>
      <c r="AG1405">
        <f t="shared" ref="AG1405:AG1411" si="1240">ROUND((AP1405),2)</f>
        <v>0</v>
      </c>
      <c r="AH1405">
        <f>((EW1405*ROUND(1.05,7)))</f>
        <v>0.59849999999999992</v>
      </c>
      <c r="AI1405">
        <f>((EX1405*ROUND(1.05,7)))</f>
        <v>1.0500000000000001E-2</v>
      </c>
      <c r="AJ1405">
        <f t="shared" ref="AJ1405:AJ1411" si="1241">(AS1405)</f>
        <v>0</v>
      </c>
      <c r="AK1405">
        <v>9.9600000000000009</v>
      </c>
      <c r="AL1405">
        <v>3.06</v>
      </c>
      <c r="AM1405">
        <v>1.67</v>
      </c>
      <c r="AN1405">
        <v>0.12</v>
      </c>
      <c r="AO1405">
        <v>5.23</v>
      </c>
      <c r="AP1405">
        <v>0</v>
      </c>
      <c r="AQ1405">
        <v>0.56999999999999995</v>
      </c>
      <c r="AR1405">
        <v>0.01</v>
      </c>
      <c r="AS1405">
        <v>0</v>
      </c>
      <c r="AT1405">
        <v>121</v>
      </c>
      <c r="AU1405">
        <v>72</v>
      </c>
      <c r="AV1405">
        <v>1</v>
      </c>
      <c r="AW1405">
        <v>1</v>
      </c>
      <c r="AZ1405">
        <v>1</v>
      </c>
      <c r="BA1405">
        <v>33.39</v>
      </c>
      <c r="BB1405">
        <v>13.26</v>
      </c>
      <c r="BC1405">
        <v>9.11</v>
      </c>
      <c r="BD1405" t="s">
        <v>3</v>
      </c>
      <c r="BE1405" t="s">
        <v>3</v>
      </c>
      <c r="BF1405" t="s">
        <v>3</v>
      </c>
      <c r="BG1405" t="s">
        <v>3</v>
      </c>
      <c r="BH1405">
        <v>0</v>
      </c>
      <c r="BI1405">
        <v>1</v>
      </c>
      <c r="BJ1405" t="s">
        <v>799</v>
      </c>
      <c r="BM1405">
        <v>20001</v>
      </c>
      <c r="BN1405">
        <v>0</v>
      </c>
      <c r="BO1405" t="s">
        <v>3</v>
      </c>
      <c r="BP1405">
        <v>0</v>
      </c>
      <c r="BQ1405">
        <v>22</v>
      </c>
      <c r="BR1405">
        <v>0</v>
      </c>
      <c r="BS1405">
        <v>33.39</v>
      </c>
      <c r="BT1405">
        <v>1</v>
      </c>
      <c r="BU1405">
        <v>1</v>
      </c>
      <c r="BV1405">
        <v>1</v>
      </c>
      <c r="BW1405">
        <v>1</v>
      </c>
      <c r="BX1405">
        <v>1</v>
      </c>
      <c r="BY1405" t="s">
        <v>3</v>
      </c>
      <c r="BZ1405">
        <v>121</v>
      </c>
      <c r="CA1405">
        <v>72</v>
      </c>
      <c r="CB1405" t="s">
        <v>3</v>
      </c>
      <c r="CE1405">
        <v>0</v>
      </c>
      <c r="CF1405">
        <v>0</v>
      </c>
      <c r="CG1405">
        <v>0</v>
      </c>
      <c r="CM1405">
        <v>0</v>
      </c>
      <c r="CN1405" t="s">
        <v>19</v>
      </c>
      <c r="CO1405">
        <v>0</v>
      </c>
      <c r="CP1405">
        <f t="shared" ref="CP1405:CP1411" si="1242">(P1405+Q1405+S1405)</f>
        <v>469.05</v>
      </c>
      <c r="CQ1405">
        <f t="shared" ref="CQ1405:CQ1411" si="1243">AC1405*BC1405</f>
        <v>27.8766</v>
      </c>
      <c r="CR1405">
        <f t="shared" ref="CR1405:CR1411" si="1244">AD1405*BB1405</f>
        <v>23.337599999999998</v>
      </c>
      <c r="CS1405">
        <f t="shared" ref="CS1405:CS1411" si="1245">AE1405*BS1405</f>
        <v>4.3407</v>
      </c>
      <c r="CT1405">
        <f t="shared" ref="CT1405:CT1411" si="1246">AF1405*BA1405</f>
        <v>183.31110000000001</v>
      </c>
      <c r="CU1405">
        <f t="shared" ref="CU1405:CX1411" si="1247">AG1405</f>
        <v>0</v>
      </c>
      <c r="CV1405">
        <f t="shared" si="1247"/>
        <v>0.59849999999999992</v>
      </c>
      <c r="CW1405">
        <f t="shared" si="1247"/>
        <v>1.0500000000000001E-2</v>
      </c>
      <c r="CX1405">
        <f t="shared" si="1247"/>
        <v>0</v>
      </c>
      <c r="CY1405">
        <f t="shared" ref="CY1405:CY1411" si="1248">(((S1405+R1405)*AT1405)/100)</f>
        <v>454.11300000000006</v>
      </c>
      <c r="CZ1405">
        <f t="shared" ref="CZ1405:CZ1411" si="1249">(((S1405+R1405)*AU1405)/100)</f>
        <v>270.21600000000001</v>
      </c>
      <c r="DC1405" t="s">
        <v>3</v>
      </c>
      <c r="DD1405" t="s">
        <v>3</v>
      </c>
      <c r="DE1405" t="s">
        <v>20</v>
      </c>
      <c r="DF1405" t="s">
        <v>20</v>
      </c>
      <c r="DG1405" t="s">
        <v>20</v>
      </c>
      <c r="DH1405" t="s">
        <v>3</v>
      </c>
      <c r="DI1405" t="s">
        <v>20</v>
      </c>
      <c r="DJ1405" t="s">
        <v>20</v>
      </c>
      <c r="DK1405" t="s">
        <v>3</v>
      </c>
      <c r="DL1405" t="s">
        <v>3</v>
      </c>
      <c r="DM1405" t="s">
        <v>3</v>
      </c>
      <c r="DN1405">
        <v>0</v>
      </c>
      <c r="DO1405">
        <v>0</v>
      </c>
      <c r="DP1405">
        <v>1</v>
      </c>
      <c r="DQ1405">
        <v>1</v>
      </c>
      <c r="DU1405">
        <v>1013</v>
      </c>
      <c r="DV1405" t="s">
        <v>17</v>
      </c>
      <c r="DW1405" t="s">
        <v>17</v>
      </c>
      <c r="DX1405">
        <v>1</v>
      </c>
      <c r="DZ1405" t="s">
        <v>3</v>
      </c>
      <c r="EA1405" t="s">
        <v>3</v>
      </c>
      <c r="EB1405" t="s">
        <v>3</v>
      </c>
      <c r="EC1405" t="s">
        <v>3</v>
      </c>
      <c r="EE1405">
        <v>50757454</v>
      </c>
      <c r="EF1405">
        <v>22</v>
      </c>
      <c r="EG1405" t="s">
        <v>21</v>
      </c>
      <c r="EH1405">
        <v>16</v>
      </c>
      <c r="EI1405" t="s">
        <v>22</v>
      </c>
      <c r="EJ1405">
        <v>1</v>
      </c>
      <c r="EK1405">
        <v>20001</v>
      </c>
      <c r="EL1405" t="s">
        <v>23</v>
      </c>
      <c r="EM1405" t="s">
        <v>24</v>
      </c>
      <c r="EO1405" t="s">
        <v>25</v>
      </c>
      <c r="EQ1405">
        <v>131072</v>
      </c>
      <c r="ER1405">
        <v>9.9600000000000009</v>
      </c>
      <c r="ES1405">
        <v>3.06</v>
      </c>
      <c r="ET1405">
        <v>1.67</v>
      </c>
      <c r="EU1405">
        <v>0.12</v>
      </c>
      <c r="EV1405">
        <v>5.23</v>
      </c>
      <c r="EW1405">
        <v>0.56999999999999995</v>
      </c>
      <c r="EX1405">
        <v>0.01</v>
      </c>
      <c r="EY1405">
        <v>0</v>
      </c>
      <c r="FQ1405">
        <v>0</v>
      </c>
      <c r="FR1405">
        <f t="shared" ref="FR1405:FR1411" si="1250">ROUND(IF(BI1405=3,GM1405,0),2)</f>
        <v>0</v>
      </c>
      <c r="FS1405">
        <v>0</v>
      </c>
      <c r="FX1405">
        <v>121</v>
      </c>
      <c r="FY1405">
        <v>72</v>
      </c>
      <c r="GA1405" t="s">
        <v>3</v>
      </c>
      <c r="GD1405">
        <v>1</v>
      </c>
      <c r="GF1405">
        <v>-1825715007</v>
      </c>
      <c r="GG1405">
        <v>2</v>
      </c>
      <c r="GH1405">
        <v>1</v>
      </c>
      <c r="GI1405">
        <v>4</v>
      </c>
      <c r="GJ1405">
        <v>0</v>
      </c>
      <c r="GK1405">
        <v>0</v>
      </c>
      <c r="GL1405">
        <f t="shared" ref="GL1405:GL1411" si="1251">ROUND(IF(AND(BH1405=3,BI1405=3,FS1405&lt;&gt;0),P1405,0),2)</f>
        <v>0</v>
      </c>
      <c r="GM1405">
        <f t="shared" ref="GM1405:GM1411" si="1252">ROUND(O1405+X1405+Y1405,2)+GX1405</f>
        <v>1193.3800000000001</v>
      </c>
      <c r="GN1405">
        <f t="shared" ref="GN1405:GN1411" si="1253">IF(OR(BI1405=0,BI1405=1),GM1405,0)</f>
        <v>1193.3800000000001</v>
      </c>
      <c r="GO1405">
        <f t="shared" ref="GO1405:GO1411" si="1254">IF(BI1405=2,GM1405,0)</f>
        <v>0</v>
      </c>
      <c r="GP1405">
        <f t="shared" ref="GP1405:GP1411" si="1255">IF(BI1405=4,GM1405+GX1405,0)</f>
        <v>0</v>
      </c>
      <c r="GR1405">
        <v>0</v>
      </c>
      <c r="GS1405">
        <v>3</v>
      </c>
      <c r="GT1405">
        <v>0</v>
      </c>
      <c r="GU1405" t="s">
        <v>3</v>
      </c>
      <c r="GV1405">
        <f t="shared" ref="GV1405:GV1411" si="1256">ROUND((GT1405),2)</f>
        <v>0</v>
      </c>
      <c r="GW1405">
        <v>1</v>
      </c>
      <c r="GX1405">
        <f t="shared" ref="GX1405:GX1411" si="1257">ROUND(HC1405*I1405,2)</f>
        <v>0</v>
      </c>
      <c r="HA1405">
        <v>0</v>
      </c>
      <c r="HB1405">
        <v>0</v>
      </c>
      <c r="HC1405">
        <f t="shared" ref="HC1405:HC1411" si="1258">GV1405*GW1405</f>
        <v>0</v>
      </c>
      <c r="HE1405" t="s">
        <v>3</v>
      </c>
      <c r="HF1405" t="s">
        <v>3</v>
      </c>
      <c r="HM1405" t="s">
        <v>3</v>
      </c>
      <c r="HN1405" t="s">
        <v>26</v>
      </c>
      <c r="HO1405" t="s">
        <v>27</v>
      </c>
      <c r="HP1405" t="s">
        <v>22</v>
      </c>
      <c r="HQ1405" t="s">
        <v>22</v>
      </c>
      <c r="IK1405">
        <v>0</v>
      </c>
    </row>
    <row r="1406" spans="1:245" x14ac:dyDescent="0.2">
      <c r="A1406">
        <v>18</v>
      </c>
      <c r="B1406">
        <v>1</v>
      </c>
      <c r="C1406">
        <v>1795</v>
      </c>
      <c r="E1406" t="s">
        <v>800</v>
      </c>
      <c r="F1406" t="s">
        <v>801</v>
      </c>
      <c r="G1406" t="s">
        <v>802</v>
      </c>
      <c r="H1406" t="str">
        <f>'1.Ведомость'!C434</f>
        <v>ШТ</v>
      </c>
      <c r="I1406">
        <f>I1405*J1406</f>
        <v>2</v>
      </c>
      <c r="J1406">
        <v>1</v>
      </c>
      <c r="K1406">
        <v>1</v>
      </c>
      <c r="O1406">
        <f t="shared" si="1228"/>
        <v>3871.02</v>
      </c>
      <c r="P1406">
        <f t="shared" si="1229"/>
        <v>3871.02</v>
      </c>
      <c r="Q1406">
        <f t="shared" si="1230"/>
        <v>0</v>
      </c>
      <c r="R1406">
        <f t="shared" si="1231"/>
        <v>0</v>
      </c>
      <c r="S1406">
        <f t="shared" si="1232"/>
        <v>0</v>
      </c>
      <c r="T1406">
        <f t="shared" si="1233"/>
        <v>0</v>
      </c>
      <c r="U1406">
        <f t="shared" si="1234"/>
        <v>0</v>
      </c>
      <c r="V1406">
        <f t="shared" si="1235"/>
        <v>0</v>
      </c>
      <c r="W1406">
        <f t="shared" si="1236"/>
        <v>0</v>
      </c>
      <c r="X1406">
        <f t="shared" si="1237"/>
        <v>0</v>
      </c>
      <c r="Y1406">
        <f t="shared" si="1237"/>
        <v>0</v>
      </c>
      <c r="AA1406">
        <v>51651743</v>
      </c>
      <c r="AB1406">
        <f t="shared" si="1238"/>
        <v>212.46</v>
      </c>
      <c r="AC1406">
        <f t="shared" si="1239"/>
        <v>212.46</v>
      </c>
      <c r="AD1406">
        <f>ROUND((((ET1406)-(EU1406))+AE1406),2)</f>
        <v>0</v>
      </c>
      <c r="AE1406">
        <f>ROUND((EU1406),2)</f>
        <v>0</v>
      </c>
      <c r="AF1406">
        <f>ROUND((EV1406),2)</f>
        <v>0</v>
      </c>
      <c r="AG1406">
        <f t="shared" si="1240"/>
        <v>0</v>
      </c>
      <c r="AH1406">
        <f>(EW1406)</f>
        <v>0</v>
      </c>
      <c r="AI1406">
        <f>(EX1406)</f>
        <v>0</v>
      </c>
      <c r="AJ1406">
        <f t="shared" si="1241"/>
        <v>0</v>
      </c>
      <c r="AK1406">
        <v>212.46</v>
      </c>
      <c r="AL1406">
        <v>212.46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1</v>
      </c>
      <c r="AW1406">
        <v>1</v>
      </c>
      <c r="AZ1406">
        <v>1</v>
      </c>
      <c r="BA1406">
        <v>1</v>
      </c>
      <c r="BB1406">
        <v>1</v>
      </c>
      <c r="BC1406">
        <v>9.11</v>
      </c>
      <c r="BD1406" t="s">
        <v>3</v>
      </c>
      <c r="BE1406" t="s">
        <v>3</v>
      </c>
      <c r="BF1406" t="s">
        <v>3</v>
      </c>
      <c r="BG1406" t="s">
        <v>3</v>
      </c>
      <c r="BH1406">
        <v>3</v>
      </c>
      <c r="BI1406">
        <v>1</v>
      </c>
      <c r="BJ1406" t="s">
        <v>803</v>
      </c>
      <c r="BM1406">
        <v>500001</v>
      </c>
      <c r="BN1406">
        <v>0</v>
      </c>
      <c r="BO1406" t="s">
        <v>3</v>
      </c>
      <c r="BP1406">
        <v>0</v>
      </c>
      <c r="BQ1406">
        <v>8</v>
      </c>
      <c r="BR1406">
        <v>0</v>
      </c>
      <c r="BS1406">
        <v>1</v>
      </c>
      <c r="BT1406">
        <v>1</v>
      </c>
      <c r="BU1406">
        <v>1</v>
      </c>
      <c r="BV1406">
        <v>1</v>
      </c>
      <c r="BW1406">
        <v>1</v>
      </c>
      <c r="BX1406">
        <v>1</v>
      </c>
      <c r="BY1406" t="s">
        <v>3</v>
      </c>
      <c r="BZ1406">
        <v>0</v>
      </c>
      <c r="CA1406">
        <v>0</v>
      </c>
      <c r="CB1406" t="s">
        <v>3</v>
      </c>
      <c r="CE1406">
        <v>0</v>
      </c>
      <c r="CF1406">
        <v>0</v>
      </c>
      <c r="CG1406">
        <v>0</v>
      </c>
      <c r="CM1406">
        <v>0</v>
      </c>
      <c r="CN1406" t="s">
        <v>3</v>
      </c>
      <c r="CO1406">
        <v>0</v>
      </c>
      <c r="CP1406">
        <f t="shared" si="1242"/>
        <v>3871.02</v>
      </c>
      <c r="CQ1406">
        <f t="shared" si="1243"/>
        <v>1935.5105999999998</v>
      </c>
      <c r="CR1406">
        <f t="shared" si="1244"/>
        <v>0</v>
      </c>
      <c r="CS1406">
        <f t="shared" si="1245"/>
        <v>0</v>
      </c>
      <c r="CT1406">
        <f t="shared" si="1246"/>
        <v>0</v>
      </c>
      <c r="CU1406">
        <f t="shared" si="1247"/>
        <v>0</v>
      </c>
      <c r="CV1406">
        <f t="shared" si="1247"/>
        <v>0</v>
      </c>
      <c r="CW1406">
        <f t="shared" si="1247"/>
        <v>0</v>
      </c>
      <c r="CX1406">
        <f t="shared" si="1247"/>
        <v>0</v>
      </c>
      <c r="CY1406">
        <f t="shared" si="1248"/>
        <v>0</v>
      </c>
      <c r="CZ1406">
        <f t="shared" si="1249"/>
        <v>0</v>
      </c>
      <c r="DC1406" t="s">
        <v>3</v>
      </c>
      <c r="DD1406" t="s">
        <v>3</v>
      </c>
      <c r="DE1406" t="s">
        <v>3</v>
      </c>
      <c r="DF1406" t="s">
        <v>3</v>
      </c>
      <c r="DG1406" t="s">
        <v>3</v>
      </c>
      <c r="DH1406" t="s">
        <v>3</v>
      </c>
      <c r="DI1406" t="s">
        <v>3</v>
      </c>
      <c r="DJ1406" t="s">
        <v>3</v>
      </c>
      <c r="DK1406" t="s">
        <v>3</v>
      </c>
      <c r="DL1406" t="s">
        <v>3</v>
      </c>
      <c r="DM1406" t="s">
        <v>3</v>
      </c>
      <c r="DN1406">
        <v>0</v>
      </c>
      <c r="DO1406">
        <v>0</v>
      </c>
      <c r="DP1406">
        <v>1</v>
      </c>
      <c r="DQ1406">
        <v>1</v>
      </c>
      <c r="DU1406">
        <v>1013</v>
      </c>
      <c r="DV1406" t="s">
        <v>17</v>
      </c>
      <c r="DW1406" t="s">
        <v>17</v>
      </c>
      <c r="DX1406">
        <v>1</v>
      </c>
      <c r="DZ1406" t="s">
        <v>3</v>
      </c>
      <c r="EA1406" t="s">
        <v>3</v>
      </c>
      <c r="EB1406" t="s">
        <v>3</v>
      </c>
      <c r="EC1406" t="s">
        <v>3</v>
      </c>
      <c r="EE1406">
        <v>50757674</v>
      </c>
      <c r="EF1406">
        <v>8</v>
      </c>
      <c r="EG1406" t="s">
        <v>46</v>
      </c>
      <c r="EH1406">
        <v>0</v>
      </c>
      <c r="EI1406" t="s">
        <v>3</v>
      </c>
      <c r="EJ1406">
        <v>1</v>
      </c>
      <c r="EK1406">
        <v>500001</v>
      </c>
      <c r="EL1406" t="s">
        <v>47</v>
      </c>
      <c r="EM1406" t="s">
        <v>48</v>
      </c>
      <c r="EO1406" t="s">
        <v>3</v>
      </c>
      <c r="EQ1406">
        <v>0</v>
      </c>
      <c r="ER1406">
        <v>212.46</v>
      </c>
      <c r="ES1406">
        <v>212.46</v>
      </c>
      <c r="ET1406">
        <v>0</v>
      </c>
      <c r="EU1406">
        <v>0</v>
      </c>
      <c r="EV1406">
        <v>0</v>
      </c>
      <c r="EW1406">
        <v>0</v>
      </c>
      <c r="EX1406">
        <v>0</v>
      </c>
      <c r="FQ1406">
        <v>0</v>
      </c>
      <c r="FR1406">
        <f t="shared" si="1250"/>
        <v>0</v>
      </c>
      <c r="FS1406">
        <v>0</v>
      </c>
      <c r="FX1406">
        <v>0</v>
      </c>
      <c r="FY1406">
        <v>0</v>
      </c>
      <c r="GA1406" t="s">
        <v>3</v>
      </c>
      <c r="GD1406">
        <v>1</v>
      </c>
      <c r="GF1406">
        <v>-1340946399</v>
      </c>
      <c r="GG1406">
        <v>2</v>
      </c>
      <c r="GH1406">
        <v>1</v>
      </c>
      <c r="GI1406">
        <v>4</v>
      </c>
      <c r="GJ1406">
        <v>0</v>
      </c>
      <c r="GK1406">
        <v>0</v>
      </c>
      <c r="GL1406">
        <f t="shared" si="1251"/>
        <v>0</v>
      </c>
      <c r="GM1406">
        <f t="shared" si="1252"/>
        <v>3871.02</v>
      </c>
      <c r="GN1406">
        <f t="shared" si="1253"/>
        <v>3871.02</v>
      </c>
      <c r="GO1406">
        <f t="shared" si="1254"/>
        <v>0</v>
      </c>
      <c r="GP1406">
        <f t="shared" si="1255"/>
        <v>0</v>
      </c>
      <c r="GR1406">
        <v>0</v>
      </c>
      <c r="GS1406">
        <v>3</v>
      </c>
      <c r="GT1406">
        <v>0</v>
      </c>
      <c r="GU1406" t="s">
        <v>3</v>
      </c>
      <c r="GV1406">
        <f t="shared" si="1256"/>
        <v>0</v>
      </c>
      <c r="GW1406">
        <v>1</v>
      </c>
      <c r="GX1406">
        <f t="shared" si="1257"/>
        <v>0</v>
      </c>
      <c r="HA1406">
        <v>0</v>
      </c>
      <c r="HB1406">
        <v>0</v>
      </c>
      <c r="HC1406">
        <f t="shared" si="1258"/>
        <v>0</v>
      </c>
      <c r="HE1406" t="s">
        <v>3</v>
      </c>
      <c r="HF1406" t="s">
        <v>3</v>
      </c>
      <c r="HM1406" t="s">
        <v>3</v>
      </c>
      <c r="HN1406" t="s">
        <v>3</v>
      </c>
      <c r="HO1406" t="s">
        <v>3</v>
      </c>
      <c r="HP1406" t="s">
        <v>3</v>
      </c>
      <c r="HQ1406" t="s">
        <v>3</v>
      </c>
      <c r="IK1406">
        <v>0</v>
      </c>
    </row>
    <row r="1407" spans="1:245" x14ac:dyDescent="0.2">
      <c r="A1407">
        <v>17</v>
      </c>
      <c r="B1407">
        <v>1</v>
      </c>
      <c r="C1407">
        <f>ROW(SmtRes!A1805)</f>
        <v>1805</v>
      </c>
      <c r="D1407">
        <f>ROW(EtalonRes!A2071)</f>
        <v>2071</v>
      </c>
      <c r="E1407" t="s">
        <v>804</v>
      </c>
      <c r="F1407" t="s">
        <v>805</v>
      </c>
      <c r="G1407" t="s">
        <v>806</v>
      </c>
      <c r="H1407" t="s">
        <v>807</v>
      </c>
      <c r="I1407">
        <v>0.2</v>
      </c>
      <c r="J1407">
        <v>0</v>
      </c>
      <c r="K1407">
        <v>0.2</v>
      </c>
      <c r="O1407">
        <f t="shared" si="1228"/>
        <v>2207.98</v>
      </c>
      <c r="P1407">
        <f t="shared" si="1229"/>
        <v>181.8</v>
      </c>
      <c r="Q1407">
        <f t="shared" si="1230"/>
        <v>28.46</v>
      </c>
      <c r="R1407">
        <f t="shared" si="1231"/>
        <v>4.07</v>
      </c>
      <c r="S1407">
        <f t="shared" si="1232"/>
        <v>1997.72</v>
      </c>
      <c r="T1407">
        <f t="shared" si="1233"/>
        <v>0</v>
      </c>
      <c r="U1407">
        <f t="shared" si="1234"/>
        <v>7.0140000000000002</v>
      </c>
      <c r="V1407">
        <f t="shared" si="1235"/>
        <v>1.0500000000000002E-2</v>
      </c>
      <c r="W1407">
        <f t="shared" si="1236"/>
        <v>0</v>
      </c>
      <c r="X1407">
        <f t="shared" si="1237"/>
        <v>2422.17</v>
      </c>
      <c r="Y1407">
        <f t="shared" si="1237"/>
        <v>1441.29</v>
      </c>
      <c r="AA1407">
        <v>51651743</v>
      </c>
      <c r="AB1407">
        <f t="shared" si="1238"/>
        <v>409.66</v>
      </c>
      <c r="AC1407">
        <f t="shared" si="1239"/>
        <v>99.78</v>
      </c>
      <c r="AD1407">
        <f>ROUND(((((ET1407*ROUND(1.05,7)))-((EU1407*ROUND(1.05,7))))+AE1407),2)</f>
        <v>10.73</v>
      </c>
      <c r="AE1407">
        <f>ROUND(((EU1407*ROUND(1.05,7))),2)</f>
        <v>0.61</v>
      </c>
      <c r="AF1407">
        <f>ROUND(((EV1407*ROUND(1.05,7))),2)</f>
        <v>299.14999999999998</v>
      </c>
      <c r="AG1407">
        <f t="shared" si="1240"/>
        <v>0</v>
      </c>
      <c r="AH1407">
        <f>((EW1407*ROUND(1.05,7)))</f>
        <v>35.07</v>
      </c>
      <c r="AI1407">
        <f>((EX1407*ROUND(1.05,7)))</f>
        <v>5.2500000000000005E-2</v>
      </c>
      <c r="AJ1407">
        <f t="shared" si="1241"/>
        <v>0</v>
      </c>
      <c r="AK1407">
        <v>394.9</v>
      </c>
      <c r="AL1407">
        <v>99.78</v>
      </c>
      <c r="AM1407">
        <v>10.220000000000001</v>
      </c>
      <c r="AN1407">
        <v>0.57999999999999996</v>
      </c>
      <c r="AO1407">
        <v>284.89999999999998</v>
      </c>
      <c r="AP1407">
        <v>0</v>
      </c>
      <c r="AQ1407">
        <v>33.4</v>
      </c>
      <c r="AR1407">
        <v>0.05</v>
      </c>
      <c r="AS1407">
        <v>0</v>
      </c>
      <c r="AT1407">
        <v>121</v>
      </c>
      <c r="AU1407">
        <v>72</v>
      </c>
      <c r="AV1407">
        <v>1</v>
      </c>
      <c r="AW1407">
        <v>1</v>
      </c>
      <c r="AZ1407">
        <v>1</v>
      </c>
      <c r="BA1407">
        <v>33.39</v>
      </c>
      <c r="BB1407">
        <v>13.26</v>
      </c>
      <c r="BC1407">
        <v>9.11</v>
      </c>
      <c r="BD1407" t="s">
        <v>3</v>
      </c>
      <c r="BE1407" t="s">
        <v>3</v>
      </c>
      <c r="BF1407" t="s">
        <v>3</v>
      </c>
      <c r="BG1407" t="s">
        <v>3</v>
      </c>
      <c r="BH1407">
        <v>0</v>
      </c>
      <c r="BI1407">
        <v>1</v>
      </c>
      <c r="BJ1407" t="s">
        <v>808</v>
      </c>
      <c r="BM1407">
        <v>20001</v>
      </c>
      <c r="BN1407">
        <v>0</v>
      </c>
      <c r="BO1407" t="s">
        <v>3</v>
      </c>
      <c r="BP1407">
        <v>0</v>
      </c>
      <c r="BQ1407">
        <v>22</v>
      </c>
      <c r="BR1407">
        <v>0</v>
      </c>
      <c r="BS1407">
        <v>33.39</v>
      </c>
      <c r="BT1407">
        <v>1</v>
      </c>
      <c r="BU1407">
        <v>1</v>
      </c>
      <c r="BV1407">
        <v>1</v>
      </c>
      <c r="BW1407">
        <v>1</v>
      </c>
      <c r="BX1407">
        <v>1</v>
      </c>
      <c r="BY1407" t="s">
        <v>3</v>
      </c>
      <c r="BZ1407">
        <v>121</v>
      </c>
      <c r="CA1407">
        <v>72</v>
      </c>
      <c r="CB1407" t="s">
        <v>3</v>
      </c>
      <c r="CE1407">
        <v>0</v>
      </c>
      <c r="CF1407">
        <v>0</v>
      </c>
      <c r="CG1407">
        <v>0</v>
      </c>
      <c r="CM1407">
        <v>0</v>
      </c>
      <c r="CN1407" t="s">
        <v>19</v>
      </c>
      <c r="CO1407">
        <v>0</v>
      </c>
      <c r="CP1407">
        <f t="shared" si="1242"/>
        <v>2207.98</v>
      </c>
      <c r="CQ1407">
        <f t="shared" si="1243"/>
        <v>908.99579999999992</v>
      </c>
      <c r="CR1407">
        <f t="shared" si="1244"/>
        <v>142.27979999999999</v>
      </c>
      <c r="CS1407">
        <f t="shared" si="1245"/>
        <v>20.367899999999999</v>
      </c>
      <c r="CT1407">
        <f t="shared" si="1246"/>
        <v>9988.6184999999987</v>
      </c>
      <c r="CU1407">
        <f t="shared" si="1247"/>
        <v>0</v>
      </c>
      <c r="CV1407">
        <f t="shared" si="1247"/>
        <v>35.07</v>
      </c>
      <c r="CW1407">
        <f t="shared" si="1247"/>
        <v>5.2500000000000005E-2</v>
      </c>
      <c r="CX1407">
        <f t="shared" si="1247"/>
        <v>0</v>
      </c>
      <c r="CY1407">
        <f t="shared" si="1248"/>
        <v>2422.1659</v>
      </c>
      <c r="CZ1407">
        <f t="shared" si="1249"/>
        <v>1441.2888</v>
      </c>
      <c r="DC1407" t="s">
        <v>3</v>
      </c>
      <c r="DD1407" t="s">
        <v>3</v>
      </c>
      <c r="DE1407" t="s">
        <v>20</v>
      </c>
      <c r="DF1407" t="s">
        <v>20</v>
      </c>
      <c r="DG1407" t="s">
        <v>20</v>
      </c>
      <c r="DH1407" t="s">
        <v>3</v>
      </c>
      <c r="DI1407" t="s">
        <v>20</v>
      </c>
      <c r="DJ1407" t="s">
        <v>20</v>
      </c>
      <c r="DK1407" t="s">
        <v>3</v>
      </c>
      <c r="DL1407" t="s">
        <v>3</v>
      </c>
      <c r="DM1407" t="s">
        <v>3</v>
      </c>
      <c r="DN1407">
        <v>0</v>
      </c>
      <c r="DO1407">
        <v>0</v>
      </c>
      <c r="DP1407">
        <v>1</v>
      </c>
      <c r="DQ1407">
        <v>1</v>
      </c>
      <c r="DU1407">
        <v>1013</v>
      </c>
      <c r="DV1407" t="s">
        <v>807</v>
      </c>
      <c r="DW1407" t="s">
        <v>807</v>
      </c>
      <c r="DX1407">
        <v>1</v>
      </c>
      <c r="DZ1407" t="s">
        <v>3</v>
      </c>
      <c r="EA1407" t="s">
        <v>3</v>
      </c>
      <c r="EB1407" t="s">
        <v>3</v>
      </c>
      <c r="EC1407" t="s">
        <v>3</v>
      </c>
      <c r="EE1407">
        <v>50757454</v>
      </c>
      <c r="EF1407">
        <v>22</v>
      </c>
      <c r="EG1407" t="s">
        <v>21</v>
      </c>
      <c r="EH1407">
        <v>16</v>
      </c>
      <c r="EI1407" t="s">
        <v>22</v>
      </c>
      <c r="EJ1407">
        <v>1</v>
      </c>
      <c r="EK1407">
        <v>20001</v>
      </c>
      <c r="EL1407" t="s">
        <v>23</v>
      </c>
      <c r="EM1407" t="s">
        <v>24</v>
      </c>
      <c r="EO1407" t="s">
        <v>25</v>
      </c>
      <c r="EQ1407">
        <v>131072</v>
      </c>
      <c r="ER1407">
        <v>394.9</v>
      </c>
      <c r="ES1407">
        <v>99.78</v>
      </c>
      <c r="ET1407">
        <v>10.220000000000001</v>
      </c>
      <c r="EU1407">
        <v>0.57999999999999996</v>
      </c>
      <c r="EV1407">
        <v>284.89999999999998</v>
      </c>
      <c r="EW1407">
        <v>33.4</v>
      </c>
      <c r="EX1407">
        <v>0.05</v>
      </c>
      <c r="EY1407">
        <v>0</v>
      </c>
      <c r="FQ1407">
        <v>0</v>
      </c>
      <c r="FR1407">
        <f t="shared" si="1250"/>
        <v>0</v>
      </c>
      <c r="FS1407">
        <v>0</v>
      </c>
      <c r="FX1407">
        <v>121</v>
      </c>
      <c r="FY1407">
        <v>72</v>
      </c>
      <c r="GA1407" t="s">
        <v>3</v>
      </c>
      <c r="GD1407">
        <v>1</v>
      </c>
      <c r="GF1407">
        <v>-1980791739</v>
      </c>
      <c r="GG1407">
        <v>2</v>
      </c>
      <c r="GH1407">
        <v>1</v>
      </c>
      <c r="GI1407">
        <v>4</v>
      </c>
      <c r="GJ1407">
        <v>0</v>
      </c>
      <c r="GK1407">
        <v>0</v>
      </c>
      <c r="GL1407">
        <f t="shared" si="1251"/>
        <v>0</v>
      </c>
      <c r="GM1407">
        <f t="shared" si="1252"/>
        <v>6071.44</v>
      </c>
      <c r="GN1407">
        <f t="shared" si="1253"/>
        <v>6071.44</v>
      </c>
      <c r="GO1407">
        <f t="shared" si="1254"/>
        <v>0</v>
      </c>
      <c r="GP1407">
        <f t="shared" si="1255"/>
        <v>0</v>
      </c>
      <c r="GR1407">
        <v>0</v>
      </c>
      <c r="GS1407">
        <v>3</v>
      </c>
      <c r="GT1407">
        <v>0</v>
      </c>
      <c r="GU1407" t="s">
        <v>3</v>
      </c>
      <c r="GV1407">
        <f t="shared" si="1256"/>
        <v>0</v>
      </c>
      <c r="GW1407">
        <v>1</v>
      </c>
      <c r="GX1407">
        <f t="shared" si="1257"/>
        <v>0</v>
      </c>
      <c r="HA1407">
        <v>0</v>
      </c>
      <c r="HB1407">
        <v>0</v>
      </c>
      <c r="HC1407">
        <f t="shared" si="1258"/>
        <v>0</v>
      </c>
      <c r="HE1407" t="s">
        <v>3</v>
      </c>
      <c r="HF1407" t="s">
        <v>3</v>
      </c>
      <c r="HM1407" t="s">
        <v>3</v>
      </c>
      <c r="HN1407" t="s">
        <v>26</v>
      </c>
      <c r="HO1407" t="s">
        <v>27</v>
      </c>
      <c r="HP1407" t="s">
        <v>22</v>
      </c>
      <c r="HQ1407" t="s">
        <v>22</v>
      </c>
      <c r="IK1407">
        <v>0</v>
      </c>
    </row>
    <row r="1408" spans="1:245" x14ac:dyDescent="0.2">
      <c r="A1408">
        <v>18</v>
      </c>
      <c r="B1408">
        <v>1</v>
      </c>
      <c r="C1408">
        <v>1805</v>
      </c>
      <c r="E1408" t="s">
        <v>809</v>
      </c>
      <c r="F1408" t="s">
        <v>810</v>
      </c>
      <c r="G1408" t="s">
        <v>811</v>
      </c>
      <c r="H1408" t="str">
        <f>'1.Ведомость'!C436</f>
        <v>ШТ</v>
      </c>
      <c r="I1408">
        <f>I1407*J1408</f>
        <v>2</v>
      </c>
      <c r="J1408">
        <v>10</v>
      </c>
      <c r="K1408">
        <v>10</v>
      </c>
      <c r="O1408">
        <f t="shared" si="1228"/>
        <v>13652.79</v>
      </c>
      <c r="P1408">
        <f t="shared" si="1229"/>
        <v>13652.79</v>
      </c>
      <c r="Q1408">
        <f t="shared" si="1230"/>
        <v>0</v>
      </c>
      <c r="R1408">
        <f t="shared" si="1231"/>
        <v>0</v>
      </c>
      <c r="S1408">
        <f t="shared" si="1232"/>
        <v>0</v>
      </c>
      <c r="T1408">
        <f t="shared" si="1233"/>
        <v>0</v>
      </c>
      <c r="U1408">
        <f t="shared" si="1234"/>
        <v>0</v>
      </c>
      <c r="V1408">
        <f t="shared" si="1235"/>
        <v>0</v>
      </c>
      <c r="W1408">
        <f t="shared" si="1236"/>
        <v>0</v>
      </c>
      <c r="X1408">
        <f t="shared" si="1237"/>
        <v>0</v>
      </c>
      <c r="Y1408">
        <f t="shared" si="1237"/>
        <v>0</v>
      </c>
      <c r="AA1408">
        <v>51651743</v>
      </c>
      <c r="AB1408">
        <f t="shared" si="1238"/>
        <v>749.33</v>
      </c>
      <c r="AC1408">
        <f t="shared" si="1239"/>
        <v>749.33</v>
      </c>
      <c r="AD1408">
        <f>ROUND((((ET1408)-(EU1408))+AE1408),2)</f>
        <v>0</v>
      </c>
      <c r="AE1408">
        <f>ROUND((EU1408),2)</f>
        <v>0</v>
      </c>
      <c r="AF1408">
        <f>ROUND((EV1408),2)</f>
        <v>0</v>
      </c>
      <c r="AG1408">
        <f t="shared" si="1240"/>
        <v>0</v>
      </c>
      <c r="AH1408">
        <f>(EW1408)</f>
        <v>0</v>
      </c>
      <c r="AI1408">
        <f>(EX1408)</f>
        <v>0</v>
      </c>
      <c r="AJ1408">
        <f t="shared" si="1241"/>
        <v>0</v>
      </c>
      <c r="AK1408">
        <v>749.33</v>
      </c>
      <c r="AL1408">
        <v>749.33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1</v>
      </c>
      <c r="AW1408">
        <v>1</v>
      </c>
      <c r="AZ1408">
        <v>1</v>
      </c>
      <c r="BA1408">
        <v>1</v>
      </c>
      <c r="BB1408">
        <v>1</v>
      </c>
      <c r="BC1408">
        <v>9.11</v>
      </c>
      <c r="BD1408" t="s">
        <v>3</v>
      </c>
      <c r="BE1408" t="s">
        <v>3</v>
      </c>
      <c r="BF1408" t="s">
        <v>3</v>
      </c>
      <c r="BG1408" t="s">
        <v>3</v>
      </c>
      <c r="BH1408">
        <v>3</v>
      </c>
      <c r="BI1408">
        <v>1</v>
      </c>
      <c r="BJ1408" t="s">
        <v>812</v>
      </c>
      <c r="BM1408">
        <v>500001</v>
      </c>
      <c r="BN1408">
        <v>0</v>
      </c>
      <c r="BO1408" t="s">
        <v>3</v>
      </c>
      <c r="BP1408">
        <v>0</v>
      </c>
      <c r="BQ1408">
        <v>8</v>
      </c>
      <c r="BR1408">
        <v>0</v>
      </c>
      <c r="BS1408">
        <v>1</v>
      </c>
      <c r="BT1408">
        <v>1</v>
      </c>
      <c r="BU1408">
        <v>1</v>
      </c>
      <c r="BV1408">
        <v>1</v>
      </c>
      <c r="BW1408">
        <v>1</v>
      </c>
      <c r="BX1408">
        <v>1</v>
      </c>
      <c r="BY1408" t="s">
        <v>3</v>
      </c>
      <c r="BZ1408">
        <v>0</v>
      </c>
      <c r="CA1408">
        <v>0</v>
      </c>
      <c r="CB1408" t="s">
        <v>3</v>
      </c>
      <c r="CE1408">
        <v>0</v>
      </c>
      <c r="CF1408">
        <v>0</v>
      </c>
      <c r="CG1408">
        <v>0</v>
      </c>
      <c r="CM1408">
        <v>0</v>
      </c>
      <c r="CN1408" t="s">
        <v>3</v>
      </c>
      <c r="CO1408">
        <v>0</v>
      </c>
      <c r="CP1408">
        <f t="shared" si="1242"/>
        <v>13652.79</v>
      </c>
      <c r="CQ1408">
        <f t="shared" si="1243"/>
        <v>6826.3963000000003</v>
      </c>
      <c r="CR1408">
        <f t="shared" si="1244"/>
        <v>0</v>
      </c>
      <c r="CS1408">
        <f t="shared" si="1245"/>
        <v>0</v>
      </c>
      <c r="CT1408">
        <f t="shared" si="1246"/>
        <v>0</v>
      </c>
      <c r="CU1408">
        <f t="shared" si="1247"/>
        <v>0</v>
      </c>
      <c r="CV1408">
        <f t="shared" si="1247"/>
        <v>0</v>
      </c>
      <c r="CW1408">
        <f t="shared" si="1247"/>
        <v>0</v>
      </c>
      <c r="CX1408">
        <f t="shared" si="1247"/>
        <v>0</v>
      </c>
      <c r="CY1408">
        <f t="shared" si="1248"/>
        <v>0</v>
      </c>
      <c r="CZ1408">
        <f t="shared" si="1249"/>
        <v>0</v>
      </c>
      <c r="DC1408" t="s">
        <v>3</v>
      </c>
      <c r="DD1408" t="s">
        <v>3</v>
      </c>
      <c r="DE1408" t="s">
        <v>3</v>
      </c>
      <c r="DF1408" t="s">
        <v>3</v>
      </c>
      <c r="DG1408" t="s">
        <v>3</v>
      </c>
      <c r="DH1408" t="s">
        <v>3</v>
      </c>
      <c r="DI1408" t="s">
        <v>3</v>
      </c>
      <c r="DJ1408" t="s">
        <v>3</v>
      </c>
      <c r="DK1408" t="s">
        <v>3</v>
      </c>
      <c r="DL1408" t="s">
        <v>3</v>
      </c>
      <c r="DM1408" t="s">
        <v>3</v>
      </c>
      <c r="DN1408">
        <v>0</v>
      </c>
      <c r="DO1408">
        <v>0</v>
      </c>
      <c r="DP1408">
        <v>1</v>
      </c>
      <c r="DQ1408">
        <v>1</v>
      </c>
      <c r="DU1408">
        <v>1013</v>
      </c>
      <c r="DV1408" t="s">
        <v>17</v>
      </c>
      <c r="DW1408" t="s">
        <v>17</v>
      </c>
      <c r="DX1408">
        <v>1</v>
      </c>
      <c r="DZ1408" t="s">
        <v>3</v>
      </c>
      <c r="EA1408" t="s">
        <v>3</v>
      </c>
      <c r="EB1408" t="s">
        <v>3</v>
      </c>
      <c r="EC1408" t="s">
        <v>3</v>
      </c>
      <c r="EE1408">
        <v>50757674</v>
      </c>
      <c r="EF1408">
        <v>8</v>
      </c>
      <c r="EG1408" t="s">
        <v>46</v>
      </c>
      <c r="EH1408">
        <v>0</v>
      </c>
      <c r="EI1408" t="s">
        <v>3</v>
      </c>
      <c r="EJ1408">
        <v>1</v>
      </c>
      <c r="EK1408">
        <v>500001</v>
      </c>
      <c r="EL1408" t="s">
        <v>47</v>
      </c>
      <c r="EM1408" t="s">
        <v>48</v>
      </c>
      <c r="EO1408" t="s">
        <v>3</v>
      </c>
      <c r="EQ1408">
        <v>0</v>
      </c>
      <c r="ER1408">
        <v>749.33</v>
      </c>
      <c r="ES1408">
        <v>749.33</v>
      </c>
      <c r="ET1408">
        <v>0</v>
      </c>
      <c r="EU1408">
        <v>0</v>
      </c>
      <c r="EV1408">
        <v>0</v>
      </c>
      <c r="EW1408">
        <v>0</v>
      </c>
      <c r="EX1408">
        <v>0</v>
      </c>
      <c r="FQ1408">
        <v>0</v>
      </c>
      <c r="FR1408">
        <f t="shared" si="1250"/>
        <v>0</v>
      </c>
      <c r="FS1408">
        <v>0</v>
      </c>
      <c r="FX1408">
        <v>0</v>
      </c>
      <c r="FY1408">
        <v>0</v>
      </c>
      <c r="GA1408" t="s">
        <v>3</v>
      </c>
      <c r="GD1408">
        <v>1</v>
      </c>
      <c r="GF1408">
        <v>-1432920179</v>
      </c>
      <c r="GG1408">
        <v>2</v>
      </c>
      <c r="GH1408">
        <v>1</v>
      </c>
      <c r="GI1408">
        <v>4</v>
      </c>
      <c r="GJ1408">
        <v>0</v>
      </c>
      <c r="GK1408">
        <v>0</v>
      </c>
      <c r="GL1408">
        <f t="shared" si="1251"/>
        <v>0</v>
      </c>
      <c r="GM1408">
        <f t="shared" si="1252"/>
        <v>13652.79</v>
      </c>
      <c r="GN1408">
        <f t="shared" si="1253"/>
        <v>13652.79</v>
      </c>
      <c r="GO1408">
        <f t="shared" si="1254"/>
        <v>0</v>
      </c>
      <c r="GP1408">
        <f t="shared" si="1255"/>
        <v>0</v>
      </c>
      <c r="GR1408">
        <v>0</v>
      </c>
      <c r="GS1408">
        <v>3</v>
      </c>
      <c r="GT1408">
        <v>0</v>
      </c>
      <c r="GU1408" t="s">
        <v>3</v>
      </c>
      <c r="GV1408">
        <f t="shared" si="1256"/>
        <v>0</v>
      </c>
      <c r="GW1408">
        <v>1</v>
      </c>
      <c r="GX1408">
        <f t="shared" si="1257"/>
        <v>0</v>
      </c>
      <c r="HA1408">
        <v>0</v>
      </c>
      <c r="HB1408">
        <v>0</v>
      </c>
      <c r="HC1408">
        <f t="shared" si="1258"/>
        <v>0</v>
      </c>
      <c r="HE1408" t="s">
        <v>3</v>
      </c>
      <c r="HF1408" t="s">
        <v>3</v>
      </c>
      <c r="HM1408" t="s">
        <v>3</v>
      </c>
      <c r="HN1408" t="s">
        <v>3</v>
      </c>
      <c r="HO1408" t="s">
        <v>3</v>
      </c>
      <c r="HP1408" t="s">
        <v>3</v>
      </c>
      <c r="HQ1408" t="s">
        <v>3</v>
      </c>
      <c r="IK1408">
        <v>0</v>
      </c>
    </row>
    <row r="1409" spans="1:245" x14ac:dyDescent="0.2">
      <c r="A1409">
        <v>17</v>
      </c>
      <c r="B1409">
        <v>1</v>
      </c>
      <c r="C1409">
        <f>ROW(SmtRes!A1819)</f>
        <v>1819</v>
      </c>
      <c r="D1409">
        <f>ROW(EtalonRes!A2089)</f>
        <v>2089</v>
      </c>
      <c r="E1409" t="s">
        <v>813</v>
      </c>
      <c r="F1409" t="s">
        <v>779</v>
      </c>
      <c r="G1409" t="s">
        <v>780</v>
      </c>
      <c r="H1409" t="s">
        <v>76</v>
      </c>
      <c r="I1409">
        <v>3.7699999999999997E-2</v>
      </c>
      <c r="J1409">
        <v>0</v>
      </c>
      <c r="K1409">
        <v>3.7699999999999997E-2</v>
      </c>
      <c r="O1409">
        <f t="shared" si="1228"/>
        <v>1606.87</v>
      </c>
      <c r="P1409">
        <f t="shared" si="1229"/>
        <v>133.57</v>
      </c>
      <c r="Q1409">
        <f t="shared" si="1230"/>
        <v>63.96</v>
      </c>
      <c r="R1409">
        <f t="shared" si="1231"/>
        <v>10.45</v>
      </c>
      <c r="S1409">
        <f t="shared" si="1232"/>
        <v>1409.34</v>
      </c>
      <c r="T1409">
        <f t="shared" si="1233"/>
        <v>0</v>
      </c>
      <c r="U1409">
        <f t="shared" si="1234"/>
        <v>4.8293699999999991</v>
      </c>
      <c r="V1409">
        <f t="shared" si="1235"/>
        <v>2.53344E-2</v>
      </c>
      <c r="W1409">
        <f t="shared" si="1236"/>
        <v>0</v>
      </c>
      <c r="X1409">
        <f t="shared" si="1237"/>
        <v>1717.95</v>
      </c>
      <c r="Y1409">
        <f t="shared" si="1237"/>
        <v>1022.25</v>
      </c>
      <c r="AA1409">
        <v>51651743</v>
      </c>
      <c r="AB1409">
        <f t="shared" si="1238"/>
        <v>1636.45</v>
      </c>
      <c r="AC1409">
        <f t="shared" si="1239"/>
        <v>388.91</v>
      </c>
      <c r="AD1409">
        <f>ROUND(((((ET1409*ROUND(1.05,7)))-((EU1409*ROUND(1.05,7))))+AE1409),2)</f>
        <v>127.95</v>
      </c>
      <c r="AE1409">
        <f>ROUND(((EU1409*ROUND(1.05,7))),2)</f>
        <v>8.3000000000000007</v>
      </c>
      <c r="AF1409">
        <f>ROUND(((EV1409*ROUND(1.05,7))),2)</f>
        <v>1119.5899999999999</v>
      </c>
      <c r="AG1409">
        <f t="shared" si="1240"/>
        <v>0</v>
      </c>
      <c r="AH1409">
        <f>((EW1409*ROUND(1.05,7)))</f>
        <v>128.1</v>
      </c>
      <c r="AI1409">
        <f>((EX1409*ROUND(1.05,7)))</f>
        <v>0.67200000000000004</v>
      </c>
      <c r="AJ1409">
        <f t="shared" si="1241"/>
        <v>0</v>
      </c>
      <c r="AK1409">
        <v>1577.04</v>
      </c>
      <c r="AL1409">
        <v>388.91</v>
      </c>
      <c r="AM1409">
        <v>121.85</v>
      </c>
      <c r="AN1409">
        <v>7.9</v>
      </c>
      <c r="AO1409">
        <v>1066.28</v>
      </c>
      <c r="AP1409">
        <v>0</v>
      </c>
      <c r="AQ1409">
        <v>122</v>
      </c>
      <c r="AR1409">
        <v>0.64</v>
      </c>
      <c r="AS1409">
        <v>0</v>
      </c>
      <c r="AT1409">
        <v>121</v>
      </c>
      <c r="AU1409">
        <v>72</v>
      </c>
      <c r="AV1409">
        <v>1</v>
      </c>
      <c r="AW1409">
        <v>1</v>
      </c>
      <c r="AZ1409">
        <v>1</v>
      </c>
      <c r="BA1409">
        <v>33.39</v>
      </c>
      <c r="BB1409">
        <v>13.26</v>
      </c>
      <c r="BC1409">
        <v>9.11</v>
      </c>
      <c r="BD1409" t="s">
        <v>3</v>
      </c>
      <c r="BE1409" t="s">
        <v>3</v>
      </c>
      <c r="BF1409" t="s">
        <v>3</v>
      </c>
      <c r="BG1409" t="s">
        <v>3</v>
      </c>
      <c r="BH1409">
        <v>0</v>
      </c>
      <c r="BI1409">
        <v>1</v>
      </c>
      <c r="BJ1409" t="s">
        <v>781</v>
      </c>
      <c r="BM1409">
        <v>20001</v>
      </c>
      <c r="BN1409">
        <v>0</v>
      </c>
      <c r="BO1409" t="s">
        <v>3</v>
      </c>
      <c r="BP1409">
        <v>0</v>
      </c>
      <c r="BQ1409">
        <v>22</v>
      </c>
      <c r="BR1409">
        <v>0</v>
      </c>
      <c r="BS1409">
        <v>33.39</v>
      </c>
      <c r="BT1409">
        <v>1</v>
      </c>
      <c r="BU1409">
        <v>1</v>
      </c>
      <c r="BV1409">
        <v>1</v>
      </c>
      <c r="BW1409">
        <v>1</v>
      </c>
      <c r="BX1409">
        <v>1</v>
      </c>
      <c r="BY1409" t="s">
        <v>3</v>
      </c>
      <c r="BZ1409">
        <v>121</v>
      </c>
      <c r="CA1409">
        <v>72</v>
      </c>
      <c r="CB1409" t="s">
        <v>3</v>
      </c>
      <c r="CE1409">
        <v>0</v>
      </c>
      <c r="CF1409">
        <v>0</v>
      </c>
      <c r="CG1409">
        <v>0</v>
      </c>
      <c r="CM1409">
        <v>0</v>
      </c>
      <c r="CN1409" t="s">
        <v>19</v>
      </c>
      <c r="CO1409">
        <v>0</v>
      </c>
      <c r="CP1409">
        <f t="shared" si="1242"/>
        <v>1606.87</v>
      </c>
      <c r="CQ1409">
        <f t="shared" si="1243"/>
        <v>3542.9701</v>
      </c>
      <c r="CR1409">
        <f t="shared" si="1244"/>
        <v>1696.617</v>
      </c>
      <c r="CS1409">
        <f t="shared" si="1245"/>
        <v>277.137</v>
      </c>
      <c r="CT1409">
        <f t="shared" si="1246"/>
        <v>37383.110099999998</v>
      </c>
      <c r="CU1409">
        <f t="shared" si="1247"/>
        <v>0</v>
      </c>
      <c r="CV1409">
        <f t="shared" si="1247"/>
        <v>128.1</v>
      </c>
      <c r="CW1409">
        <f t="shared" si="1247"/>
        <v>0.67200000000000004</v>
      </c>
      <c r="CX1409">
        <f t="shared" si="1247"/>
        <v>0</v>
      </c>
      <c r="CY1409">
        <f t="shared" si="1248"/>
        <v>1717.9458999999999</v>
      </c>
      <c r="CZ1409">
        <f t="shared" si="1249"/>
        <v>1022.2488000000001</v>
      </c>
      <c r="DC1409" t="s">
        <v>3</v>
      </c>
      <c r="DD1409" t="s">
        <v>3</v>
      </c>
      <c r="DE1409" t="s">
        <v>20</v>
      </c>
      <c r="DF1409" t="s">
        <v>20</v>
      </c>
      <c r="DG1409" t="s">
        <v>20</v>
      </c>
      <c r="DH1409" t="s">
        <v>3</v>
      </c>
      <c r="DI1409" t="s">
        <v>20</v>
      </c>
      <c r="DJ1409" t="s">
        <v>20</v>
      </c>
      <c r="DK1409" t="s">
        <v>3</v>
      </c>
      <c r="DL1409" t="s">
        <v>3</v>
      </c>
      <c r="DM1409" t="s">
        <v>3</v>
      </c>
      <c r="DN1409">
        <v>0</v>
      </c>
      <c r="DO1409">
        <v>0</v>
      </c>
      <c r="DP1409">
        <v>1</v>
      </c>
      <c r="DQ1409">
        <v>1</v>
      </c>
      <c r="DU1409">
        <v>1005</v>
      </c>
      <c r="DV1409" t="s">
        <v>76</v>
      </c>
      <c r="DW1409" t="s">
        <v>76</v>
      </c>
      <c r="DX1409">
        <v>100</v>
      </c>
      <c r="DZ1409" t="s">
        <v>3</v>
      </c>
      <c r="EA1409" t="s">
        <v>3</v>
      </c>
      <c r="EB1409" t="s">
        <v>3</v>
      </c>
      <c r="EC1409" t="s">
        <v>3</v>
      </c>
      <c r="EE1409">
        <v>50757454</v>
      </c>
      <c r="EF1409">
        <v>22</v>
      </c>
      <c r="EG1409" t="s">
        <v>21</v>
      </c>
      <c r="EH1409">
        <v>16</v>
      </c>
      <c r="EI1409" t="s">
        <v>22</v>
      </c>
      <c r="EJ1409">
        <v>1</v>
      </c>
      <c r="EK1409">
        <v>20001</v>
      </c>
      <c r="EL1409" t="s">
        <v>23</v>
      </c>
      <c r="EM1409" t="s">
        <v>24</v>
      </c>
      <c r="EO1409" t="s">
        <v>25</v>
      </c>
      <c r="EQ1409">
        <v>131072</v>
      </c>
      <c r="ER1409">
        <v>1577.04</v>
      </c>
      <c r="ES1409">
        <v>388.91</v>
      </c>
      <c r="ET1409">
        <v>121.85</v>
      </c>
      <c r="EU1409">
        <v>7.9</v>
      </c>
      <c r="EV1409">
        <v>1066.28</v>
      </c>
      <c r="EW1409">
        <v>122</v>
      </c>
      <c r="EX1409">
        <v>0.64</v>
      </c>
      <c r="EY1409">
        <v>0</v>
      </c>
      <c r="FQ1409">
        <v>0</v>
      </c>
      <c r="FR1409">
        <f t="shared" si="1250"/>
        <v>0</v>
      </c>
      <c r="FS1409">
        <v>0</v>
      </c>
      <c r="FX1409">
        <v>121</v>
      </c>
      <c r="FY1409">
        <v>72</v>
      </c>
      <c r="GA1409" t="s">
        <v>3</v>
      </c>
      <c r="GD1409">
        <v>1</v>
      </c>
      <c r="GF1409">
        <v>178217713</v>
      </c>
      <c r="GG1409">
        <v>2</v>
      </c>
      <c r="GH1409">
        <v>1</v>
      </c>
      <c r="GI1409">
        <v>4</v>
      </c>
      <c r="GJ1409">
        <v>0</v>
      </c>
      <c r="GK1409">
        <v>0</v>
      </c>
      <c r="GL1409">
        <f t="shared" si="1251"/>
        <v>0</v>
      </c>
      <c r="GM1409">
        <f t="shared" si="1252"/>
        <v>4347.07</v>
      </c>
      <c r="GN1409">
        <f t="shared" si="1253"/>
        <v>4347.07</v>
      </c>
      <c r="GO1409">
        <f t="shared" si="1254"/>
        <v>0</v>
      </c>
      <c r="GP1409">
        <f t="shared" si="1255"/>
        <v>0</v>
      </c>
      <c r="GR1409">
        <v>0</v>
      </c>
      <c r="GS1409">
        <v>3</v>
      </c>
      <c r="GT1409">
        <v>0</v>
      </c>
      <c r="GU1409" t="s">
        <v>3</v>
      </c>
      <c r="GV1409">
        <f t="shared" si="1256"/>
        <v>0</v>
      </c>
      <c r="GW1409">
        <v>1</v>
      </c>
      <c r="GX1409">
        <f t="shared" si="1257"/>
        <v>0</v>
      </c>
      <c r="HA1409">
        <v>0</v>
      </c>
      <c r="HB1409">
        <v>0</v>
      </c>
      <c r="HC1409">
        <f t="shared" si="1258"/>
        <v>0</v>
      </c>
      <c r="HE1409" t="s">
        <v>3</v>
      </c>
      <c r="HF1409" t="s">
        <v>3</v>
      </c>
      <c r="HM1409" t="s">
        <v>3</v>
      </c>
      <c r="HN1409" t="s">
        <v>26</v>
      </c>
      <c r="HO1409" t="s">
        <v>27</v>
      </c>
      <c r="HP1409" t="s">
        <v>22</v>
      </c>
      <c r="HQ1409" t="s">
        <v>22</v>
      </c>
      <c r="IK1409">
        <v>0</v>
      </c>
    </row>
    <row r="1410" spans="1:245" x14ac:dyDescent="0.2">
      <c r="A1410">
        <v>18</v>
      </c>
      <c r="B1410">
        <v>1</v>
      </c>
      <c r="C1410">
        <v>1819</v>
      </c>
      <c r="E1410" t="s">
        <v>814</v>
      </c>
      <c r="F1410" t="s">
        <v>783</v>
      </c>
      <c r="G1410" t="s">
        <v>815</v>
      </c>
      <c r="H1410" t="str">
        <f>'1.Ведомость'!C438</f>
        <v>м2</v>
      </c>
      <c r="I1410">
        <f>I1409*J1410</f>
        <v>3.7700000000000005</v>
      </c>
      <c r="J1410">
        <v>100.00000000000001</v>
      </c>
      <c r="K1410">
        <v>100</v>
      </c>
      <c r="O1410">
        <f t="shared" si="1228"/>
        <v>3114.03</v>
      </c>
      <c r="P1410">
        <f t="shared" si="1229"/>
        <v>3114.03</v>
      </c>
      <c r="Q1410">
        <f t="shared" si="1230"/>
        <v>0</v>
      </c>
      <c r="R1410">
        <f t="shared" si="1231"/>
        <v>0</v>
      </c>
      <c r="S1410">
        <f t="shared" si="1232"/>
        <v>0</v>
      </c>
      <c r="T1410">
        <f t="shared" si="1233"/>
        <v>0</v>
      </c>
      <c r="U1410">
        <f t="shared" si="1234"/>
        <v>0</v>
      </c>
      <c r="V1410">
        <f t="shared" si="1235"/>
        <v>0</v>
      </c>
      <c r="W1410">
        <f t="shared" si="1236"/>
        <v>0</v>
      </c>
      <c r="X1410">
        <f t="shared" si="1237"/>
        <v>0</v>
      </c>
      <c r="Y1410">
        <f t="shared" si="1237"/>
        <v>0</v>
      </c>
      <c r="AA1410">
        <v>51651743</v>
      </c>
      <c r="AB1410">
        <f t="shared" si="1238"/>
        <v>90.67</v>
      </c>
      <c r="AC1410">
        <f t="shared" si="1239"/>
        <v>90.67</v>
      </c>
      <c r="AD1410">
        <f>ROUND((((ET1410)-(EU1410))+AE1410),2)</f>
        <v>0</v>
      </c>
      <c r="AE1410">
        <f>ROUND((EU1410),2)</f>
        <v>0</v>
      </c>
      <c r="AF1410">
        <f>ROUND((EV1410),2)</f>
        <v>0</v>
      </c>
      <c r="AG1410">
        <f t="shared" si="1240"/>
        <v>0</v>
      </c>
      <c r="AH1410">
        <f>(EW1410)</f>
        <v>0</v>
      </c>
      <c r="AI1410">
        <f>(EX1410)</f>
        <v>0</v>
      </c>
      <c r="AJ1410">
        <f t="shared" si="1241"/>
        <v>0</v>
      </c>
      <c r="AK1410">
        <v>90.67</v>
      </c>
      <c r="AL1410">
        <v>90.67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1</v>
      </c>
      <c r="AW1410">
        <v>1</v>
      </c>
      <c r="AZ1410">
        <v>1</v>
      </c>
      <c r="BA1410">
        <v>1</v>
      </c>
      <c r="BB1410">
        <v>1</v>
      </c>
      <c r="BC1410">
        <v>9.11</v>
      </c>
      <c r="BD1410" t="s">
        <v>3</v>
      </c>
      <c r="BE1410" t="s">
        <v>3</v>
      </c>
      <c r="BF1410" t="s">
        <v>3</v>
      </c>
      <c r="BG1410" t="s">
        <v>3</v>
      </c>
      <c r="BH1410">
        <v>3</v>
      </c>
      <c r="BI1410">
        <v>1</v>
      </c>
      <c r="BJ1410" t="s">
        <v>785</v>
      </c>
      <c r="BM1410">
        <v>500001</v>
      </c>
      <c r="BN1410">
        <v>0</v>
      </c>
      <c r="BO1410" t="s">
        <v>3</v>
      </c>
      <c r="BP1410">
        <v>0</v>
      </c>
      <c r="BQ1410">
        <v>8</v>
      </c>
      <c r="BR1410">
        <v>0</v>
      </c>
      <c r="BS1410">
        <v>1</v>
      </c>
      <c r="BT1410">
        <v>1</v>
      </c>
      <c r="BU1410">
        <v>1</v>
      </c>
      <c r="BV1410">
        <v>1</v>
      </c>
      <c r="BW1410">
        <v>1</v>
      </c>
      <c r="BX1410">
        <v>1</v>
      </c>
      <c r="BY1410" t="s">
        <v>3</v>
      </c>
      <c r="BZ1410">
        <v>0</v>
      </c>
      <c r="CA1410">
        <v>0</v>
      </c>
      <c r="CB1410" t="s">
        <v>3</v>
      </c>
      <c r="CE1410">
        <v>0</v>
      </c>
      <c r="CF1410">
        <v>0</v>
      </c>
      <c r="CG1410">
        <v>0</v>
      </c>
      <c r="CM1410">
        <v>0</v>
      </c>
      <c r="CN1410" t="s">
        <v>3</v>
      </c>
      <c r="CO1410">
        <v>0</v>
      </c>
      <c r="CP1410">
        <f t="shared" si="1242"/>
        <v>3114.03</v>
      </c>
      <c r="CQ1410">
        <f t="shared" si="1243"/>
        <v>826.00369999999998</v>
      </c>
      <c r="CR1410">
        <f t="shared" si="1244"/>
        <v>0</v>
      </c>
      <c r="CS1410">
        <f t="shared" si="1245"/>
        <v>0</v>
      </c>
      <c r="CT1410">
        <f t="shared" si="1246"/>
        <v>0</v>
      </c>
      <c r="CU1410">
        <f t="shared" si="1247"/>
        <v>0</v>
      </c>
      <c r="CV1410">
        <f t="shared" si="1247"/>
        <v>0</v>
      </c>
      <c r="CW1410">
        <f t="shared" si="1247"/>
        <v>0</v>
      </c>
      <c r="CX1410">
        <f t="shared" si="1247"/>
        <v>0</v>
      </c>
      <c r="CY1410">
        <f t="shared" si="1248"/>
        <v>0</v>
      </c>
      <c r="CZ1410">
        <f t="shared" si="1249"/>
        <v>0</v>
      </c>
      <c r="DC1410" t="s">
        <v>3</v>
      </c>
      <c r="DD1410" t="s">
        <v>3</v>
      </c>
      <c r="DE1410" t="s">
        <v>3</v>
      </c>
      <c r="DF1410" t="s">
        <v>3</v>
      </c>
      <c r="DG1410" t="s">
        <v>3</v>
      </c>
      <c r="DH1410" t="s">
        <v>3</v>
      </c>
      <c r="DI1410" t="s">
        <v>3</v>
      </c>
      <c r="DJ1410" t="s">
        <v>3</v>
      </c>
      <c r="DK1410" t="s">
        <v>3</v>
      </c>
      <c r="DL1410" t="s">
        <v>3</v>
      </c>
      <c r="DM1410" t="s">
        <v>3</v>
      </c>
      <c r="DN1410">
        <v>0</v>
      </c>
      <c r="DO1410">
        <v>0</v>
      </c>
      <c r="DP1410">
        <v>1</v>
      </c>
      <c r="DQ1410">
        <v>1</v>
      </c>
      <c r="DU1410">
        <v>1005</v>
      </c>
      <c r="DV1410" t="s">
        <v>52</v>
      </c>
      <c r="DW1410" t="s">
        <v>52</v>
      </c>
      <c r="DX1410">
        <v>1</v>
      </c>
      <c r="DZ1410" t="s">
        <v>3</v>
      </c>
      <c r="EA1410" t="s">
        <v>3</v>
      </c>
      <c r="EB1410" t="s">
        <v>3</v>
      </c>
      <c r="EC1410" t="s">
        <v>3</v>
      </c>
      <c r="EE1410">
        <v>50757674</v>
      </c>
      <c r="EF1410">
        <v>8</v>
      </c>
      <c r="EG1410" t="s">
        <v>46</v>
      </c>
      <c r="EH1410">
        <v>0</v>
      </c>
      <c r="EI1410" t="s">
        <v>3</v>
      </c>
      <c r="EJ1410">
        <v>1</v>
      </c>
      <c r="EK1410">
        <v>500001</v>
      </c>
      <c r="EL1410" t="s">
        <v>47</v>
      </c>
      <c r="EM1410" t="s">
        <v>48</v>
      </c>
      <c r="EO1410" t="s">
        <v>3</v>
      </c>
      <c r="EQ1410">
        <v>0</v>
      </c>
      <c r="ER1410">
        <v>90.67</v>
      </c>
      <c r="ES1410">
        <v>90.67</v>
      </c>
      <c r="ET1410">
        <v>0</v>
      </c>
      <c r="EU1410">
        <v>0</v>
      </c>
      <c r="EV1410">
        <v>0</v>
      </c>
      <c r="EW1410">
        <v>0</v>
      </c>
      <c r="EX1410">
        <v>0</v>
      </c>
      <c r="FQ1410">
        <v>0</v>
      </c>
      <c r="FR1410">
        <f t="shared" si="1250"/>
        <v>0</v>
      </c>
      <c r="FS1410">
        <v>0</v>
      </c>
      <c r="FX1410">
        <v>0</v>
      </c>
      <c r="FY1410">
        <v>0</v>
      </c>
      <c r="GA1410" t="s">
        <v>3</v>
      </c>
      <c r="GD1410">
        <v>1</v>
      </c>
      <c r="GF1410">
        <v>308439079</v>
      </c>
      <c r="GG1410">
        <v>2</v>
      </c>
      <c r="GH1410">
        <v>1</v>
      </c>
      <c r="GI1410">
        <v>4</v>
      </c>
      <c r="GJ1410">
        <v>0</v>
      </c>
      <c r="GK1410">
        <v>0</v>
      </c>
      <c r="GL1410">
        <f t="shared" si="1251"/>
        <v>0</v>
      </c>
      <c r="GM1410">
        <f t="shared" si="1252"/>
        <v>3114.03</v>
      </c>
      <c r="GN1410">
        <f t="shared" si="1253"/>
        <v>3114.03</v>
      </c>
      <c r="GO1410">
        <f t="shared" si="1254"/>
        <v>0</v>
      </c>
      <c r="GP1410">
        <f t="shared" si="1255"/>
        <v>0</v>
      </c>
      <c r="GR1410">
        <v>0</v>
      </c>
      <c r="GS1410">
        <v>3</v>
      </c>
      <c r="GT1410">
        <v>0</v>
      </c>
      <c r="GU1410" t="s">
        <v>3</v>
      </c>
      <c r="GV1410">
        <f t="shared" si="1256"/>
        <v>0</v>
      </c>
      <c r="GW1410">
        <v>1</v>
      </c>
      <c r="GX1410">
        <f t="shared" si="1257"/>
        <v>0</v>
      </c>
      <c r="HA1410">
        <v>0</v>
      </c>
      <c r="HB1410">
        <v>0</v>
      </c>
      <c r="HC1410">
        <f t="shared" si="1258"/>
        <v>0</v>
      </c>
      <c r="HE1410" t="s">
        <v>3</v>
      </c>
      <c r="HF1410" t="s">
        <v>3</v>
      </c>
      <c r="HM1410" t="s">
        <v>3</v>
      </c>
      <c r="HN1410" t="s">
        <v>3</v>
      </c>
      <c r="HO1410" t="s">
        <v>3</v>
      </c>
      <c r="HP1410" t="s">
        <v>3</v>
      </c>
      <c r="HQ1410" t="s">
        <v>3</v>
      </c>
      <c r="IK1410">
        <v>0</v>
      </c>
    </row>
    <row r="1411" spans="1:245" x14ac:dyDescent="0.2">
      <c r="A1411">
        <v>18</v>
      </c>
      <c r="B1411">
        <v>1</v>
      </c>
      <c r="C1411">
        <v>1817</v>
      </c>
      <c r="E1411" t="s">
        <v>816</v>
      </c>
      <c r="F1411" t="s">
        <v>817</v>
      </c>
      <c r="G1411" t="s">
        <v>818</v>
      </c>
      <c r="H1411" t="str">
        <f>'1.Ведомость'!C439</f>
        <v>м2</v>
      </c>
      <c r="I1411">
        <f>I1409*J1411</f>
        <v>0.4</v>
      </c>
      <c r="J1411">
        <v>10.610079575596819</v>
      </c>
      <c r="K1411">
        <v>10.610079600000001</v>
      </c>
      <c r="O1411">
        <f t="shared" si="1228"/>
        <v>127.14</v>
      </c>
      <c r="P1411">
        <f t="shared" si="1229"/>
        <v>127.14</v>
      </c>
      <c r="Q1411">
        <f t="shared" si="1230"/>
        <v>0</v>
      </c>
      <c r="R1411">
        <f t="shared" si="1231"/>
        <v>0</v>
      </c>
      <c r="S1411">
        <f t="shared" si="1232"/>
        <v>0</v>
      </c>
      <c r="T1411">
        <f t="shared" si="1233"/>
        <v>0</v>
      </c>
      <c r="U1411">
        <f t="shared" si="1234"/>
        <v>0</v>
      </c>
      <c r="V1411">
        <f t="shared" si="1235"/>
        <v>0</v>
      </c>
      <c r="W1411">
        <f t="shared" si="1236"/>
        <v>0</v>
      </c>
      <c r="X1411">
        <f t="shared" si="1237"/>
        <v>0</v>
      </c>
      <c r="Y1411">
        <f t="shared" si="1237"/>
        <v>0</v>
      </c>
      <c r="AA1411">
        <v>51651743</v>
      </c>
      <c r="AB1411">
        <f t="shared" si="1238"/>
        <v>34.89</v>
      </c>
      <c r="AC1411">
        <f t="shared" si="1239"/>
        <v>34.89</v>
      </c>
      <c r="AD1411">
        <f>ROUND((((ET1411)-(EU1411))+AE1411),2)</f>
        <v>0</v>
      </c>
      <c r="AE1411">
        <f>ROUND((EU1411),2)</f>
        <v>0</v>
      </c>
      <c r="AF1411">
        <f>ROUND((EV1411),2)</f>
        <v>0</v>
      </c>
      <c r="AG1411">
        <f t="shared" si="1240"/>
        <v>0</v>
      </c>
      <c r="AH1411">
        <f>(EW1411)</f>
        <v>0</v>
      </c>
      <c r="AI1411">
        <f>(EX1411)</f>
        <v>0</v>
      </c>
      <c r="AJ1411">
        <f t="shared" si="1241"/>
        <v>0</v>
      </c>
      <c r="AK1411">
        <v>34.89</v>
      </c>
      <c r="AL1411">
        <v>34.89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1</v>
      </c>
      <c r="AW1411">
        <v>1</v>
      </c>
      <c r="AZ1411">
        <v>1</v>
      </c>
      <c r="BA1411">
        <v>1</v>
      </c>
      <c r="BB1411">
        <v>1</v>
      </c>
      <c r="BC1411">
        <v>9.11</v>
      </c>
      <c r="BD1411" t="s">
        <v>3</v>
      </c>
      <c r="BE1411" t="s">
        <v>3</v>
      </c>
      <c r="BF1411" t="s">
        <v>3</v>
      </c>
      <c r="BG1411" t="s">
        <v>3</v>
      </c>
      <c r="BH1411">
        <v>3</v>
      </c>
      <c r="BI1411">
        <v>1</v>
      </c>
      <c r="BJ1411" t="s">
        <v>819</v>
      </c>
      <c r="BM1411">
        <v>500001</v>
      </c>
      <c r="BN1411">
        <v>0</v>
      </c>
      <c r="BO1411" t="s">
        <v>3</v>
      </c>
      <c r="BP1411">
        <v>0</v>
      </c>
      <c r="BQ1411">
        <v>8</v>
      </c>
      <c r="BR1411">
        <v>0</v>
      </c>
      <c r="BS1411">
        <v>1</v>
      </c>
      <c r="BT1411">
        <v>1</v>
      </c>
      <c r="BU1411">
        <v>1</v>
      </c>
      <c r="BV1411">
        <v>1</v>
      </c>
      <c r="BW1411">
        <v>1</v>
      </c>
      <c r="BX1411">
        <v>1</v>
      </c>
      <c r="BY1411" t="s">
        <v>3</v>
      </c>
      <c r="BZ1411">
        <v>0</v>
      </c>
      <c r="CA1411">
        <v>0</v>
      </c>
      <c r="CB1411" t="s">
        <v>3</v>
      </c>
      <c r="CE1411">
        <v>0</v>
      </c>
      <c r="CF1411">
        <v>0</v>
      </c>
      <c r="CG1411">
        <v>0</v>
      </c>
      <c r="CM1411">
        <v>0</v>
      </c>
      <c r="CN1411" t="s">
        <v>3</v>
      </c>
      <c r="CO1411">
        <v>0</v>
      </c>
      <c r="CP1411">
        <f t="shared" si="1242"/>
        <v>127.14</v>
      </c>
      <c r="CQ1411">
        <f t="shared" si="1243"/>
        <v>317.84789999999998</v>
      </c>
      <c r="CR1411">
        <f t="shared" si="1244"/>
        <v>0</v>
      </c>
      <c r="CS1411">
        <f t="shared" si="1245"/>
        <v>0</v>
      </c>
      <c r="CT1411">
        <f t="shared" si="1246"/>
        <v>0</v>
      </c>
      <c r="CU1411">
        <f t="shared" si="1247"/>
        <v>0</v>
      </c>
      <c r="CV1411">
        <f t="shared" si="1247"/>
        <v>0</v>
      </c>
      <c r="CW1411">
        <f t="shared" si="1247"/>
        <v>0</v>
      </c>
      <c r="CX1411">
        <f t="shared" si="1247"/>
        <v>0</v>
      </c>
      <c r="CY1411">
        <f t="shared" si="1248"/>
        <v>0</v>
      </c>
      <c r="CZ1411">
        <f t="shared" si="1249"/>
        <v>0</v>
      </c>
      <c r="DC1411" t="s">
        <v>3</v>
      </c>
      <c r="DD1411" t="s">
        <v>3</v>
      </c>
      <c r="DE1411" t="s">
        <v>3</v>
      </c>
      <c r="DF1411" t="s">
        <v>3</v>
      </c>
      <c r="DG1411" t="s">
        <v>3</v>
      </c>
      <c r="DH1411" t="s">
        <v>3</v>
      </c>
      <c r="DI1411" t="s">
        <v>3</v>
      </c>
      <c r="DJ1411" t="s">
        <v>3</v>
      </c>
      <c r="DK1411" t="s">
        <v>3</v>
      </c>
      <c r="DL1411" t="s">
        <v>3</v>
      </c>
      <c r="DM1411" t="s">
        <v>3</v>
      </c>
      <c r="DN1411">
        <v>0</v>
      </c>
      <c r="DO1411">
        <v>0</v>
      </c>
      <c r="DP1411">
        <v>1</v>
      </c>
      <c r="DQ1411">
        <v>1</v>
      </c>
      <c r="DU1411">
        <v>1005</v>
      </c>
      <c r="DV1411" t="s">
        <v>52</v>
      </c>
      <c r="DW1411" t="s">
        <v>52</v>
      </c>
      <c r="DX1411">
        <v>1</v>
      </c>
      <c r="DZ1411" t="s">
        <v>3</v>
      </c>
      <c r="EA1411" t="s">
        <v>3</v>
      </c>
      <c r="EB1411" t="s">
        <v>3</v>
      </c>
      <c r="EC1411" t="s">
        <v>3</v>
      </c>
      <c r="EE1411">
        <v>50757674</v>
      </c>
      <c r="EF1411">
        <v>8</v>
      </c>
      <c r="EG1411" t="s">
        <v>46</v>
      </c>
      <c r="EH1411">
        <v>0</v>
      </c>
      <c r="EI1411" t="s">
        <v>3</v>
      </c>
      <c r="EJ1411">
        <v>1</v>
      </c>
      <c r="EK1411">
        <v>500001</v>
      </c>
      <c r="EL1411" t="s">
        <v>47</v>
      </c>
      <c r="EM1411" t="s">
        <v>48</v>
      </c>
      <c r="EO1411" t="s">
        <v>3</v>
      </c>
      <c r="EQ1411">
        <v>0</v>
      </c>
      <c r="ER1411">
        <v>34.89</v>
      </c>
      <c r="ES1411">
        <v>34.89</v>
      </c>
      <c r="ET1411">
        <v>0</v>
      </c>
      <c r="EU1411">
        <v>0</v>
      </c>
      <c r="EV1411">
        <v>0</v>
      </c>
      <c r="EW1411">
        <v>0</v>
      </c>
      <c r="EX1411">
        <v>0</v>
      </c>
      <c r="FQ1411">
        <v>0</v>
      </c>
      <c r="FR1411">
        <f t="shared" si="1250"/>
        <v>0</v>
      </c>
      <c r="FS1411">
        <v>0</v>
      </c>
      <c r="FX1411">
        <v>0</v>
      </c>
      <c r="FY1411">
        <v>0</v>
      </c>
      <c r="GA1411" t="s">
        <v>3</v>
      </c>
      <c r="GD1411">
        <v>1</v>
      </c>
      <c r="GF1411">
        <v>-1409393109</v>
      </c>
      <c r="GG1411">
        <v>2</v>
      </c>
      <c r="GH1411">
        <v>1</v>
      </c>
      <c r="GI1411">
        <v>4</v>
      </c>
      <c r="GJ1411">
        <v>0</v>
      </c>
      <c r="GK1411">
        <v>0</v>
      </c>
      <c r="GL1411">
        <f t="shared" si="1251"/>
        <v>0</v>
      </c>
      <c r="GM1411">
        <f t="shared" si="1252"/>
        <v>127.14</v>
      </c>
      <c r="GN1411">
        <f t="shared" si="1253"/>
        <v>127.14</v>
      </c>
      <c r="GO1411">
        <f t="shared" si="1254"/>
        <v>0</v>
      </c>
      <c r="GP1411">
        <f t="shared" si="1255"/>
        <v>0</v>
      </c>
      <c r="GR1411">
        <v>0</v>
      </c>
      <c r="GS1411">
        <v>3</v>
      </c>
      <c r="GT1411">
        <v>0</v>
      </c>
      <c r="GU1411" t="s">
        <v>3</v>
      </c>
      <c r="GV1411">
        <f t="shared" si="1256"/>
        <v>0</v>
      </c>
      <c r="GW1411">
        <v>1</v>
      </c>
      <c r="GX1411">
        <f t="shared" si="1257"/>
        <v>0</v>
      </c>
      <c r="HA1411">
        <v>0</v>
      </c>
      <c r="HB1411">
        <v>0</v>
      </c>
      <c r="HC1411">
        <f t="shared" si="1258"/>
        <v>0</v>
      </c>
      <c r="HE1411" t="s">
        <v>3</v>
      </c>
      <c r="HF1411" t="s">
        <v>3</v>
      </c>
      <c r="HM1411" t="s">
        <v>3</v>
      </c>
      <c r="HN1411" t="s">
        <v>3</v>
      </c>
      <c r="HO1411" t="s">
        <v>3</v>
      </c>
      <c r="HP1411" t="s">
        <v>3</v>
      </c>
      <c r="HQ1411" t="s">
        <v>3</v>
      </c>
      <c r="IK1411">
        <v>0</v>
      </c>
    </row>
    <row r="1413" spans="1:245" x14ac:dyDescent="0.2">
      <c r="A1413" s="2">
        <v>51</v>
      </c>
      <c r="B1413" s="2">
        <f>B1401</f>
        <v>1</v>
      </c>
      <c r="C1413" s="2">
        <f>A1401</f>
        <v>4</v>
      </c>
      <c r="D1413" s="2">
        <f>ROW(A1401)</f>
        <v>1401</v>
      </c>
      <c r="E1413" s="2"/>
      <c r="F1413" s="2" t="str">
        <f>IF(F1401&lt;&gt;"",F1401,"")</f>
        <v/>
      </c>
      <c r="G1413" s="2" t="str">
        <f>IF(G1401&lt;&gt;"",G1401,"")</f>
        <v>Система ВЕ1.1, ВЕ1.3</v>
      </c>
      <c r="H1413" s="2">
        <v>0</v>
      </c>
      <c r="I1413" s="2"/>
      <c r="J1413" s="2"/>
      <c r="K1413" s="2"/>
      <c r="L1413" s="2"/>
      <c r="M1413" s="2"/>
      <c r="N1413" s="2"/>
      <c r="O1413" s="2">
        <f t="shared" ref="O1413:T1413" si="1259">ROUND(AB1413,2)</f>
        <v>25048.880000000001</v>
      </c>
      <c r="P1413" s="2">
        <f t="shared" si="1259"/>
        <v>21136.1</v>
      </c>
      <c r="Q1413" s="2">
        <f t="shared" si="1259"/>
        <v>139.1</v>
      </c>
      <c r="R1413" s="2">
        <f t="shared" si="1259"/>
        <v>23.2</v>
      </c>
      <c r="S1413" s="2">
        <f t="shared" si="1259"/>
        <v>3773.68</v>
      </c>
      <c r="T1413" s="2">
        <f t="shared" si="1259"/>
        <v>0</v>
      </c>
      <c r="U1413" s="2">
        <f>AH1413</f>
        <v>13.040369999999999</v>
      </c>
      <c r="V1413" s="2">
        <f>AI1413</f>
        <v>5.68344E-2</v>
      </c>
      <c r="W1413" s="2">
        <f>ROUND(AJ1413,2)</f>
        <v>0</v>
      </c>
      <c r="X1413" s="2">
        <f>ROUND(AK1413,2)</f>
        <v>4594.2299999999996</v>
      </c>
      <c r="Y1413" s="2">
        <f>ROUND(AL1413,2)</f>
        <v>2733.76</v>
      </c>
      <c r="Z1413" s="2"/>
      <c r="AA1413" s="2"/>
      <c r="AB1413" s="2">
        <f>ROUND(SUMIF(AA1405:AA1411,"=51651743",O1405:O1411),2)</f>
        <v>25048.880000000001</v>
      </c>
      <c r="AC1413" s="2">
        <f>ROUND(SUMIF(AA1405:AA1411,"=51651743",P1405:P1411),2)</f>
        <v>21136.1</v>
      </c>
      <c r="AD1413" s="2">
        <f>ROUND(SUMIF(AA1405:AA1411,"=51651743",Q1405:Q1411),2)</f>
        <v>139.1</v>
      </c>
      <c r="AE1413" s="2">
        <f>ROUND(SUMIF(AA1405:AA1411,"=51651743",R1405:R1411),2)</f>
        <v>23.2</v>
      </c>
      <c r="AF1413" s="2">
        <f>ROUND(SUMIF(AA1405:AA1411,"=51651743",S1405:S1411),2)</f>
        <v>3773.68</v>
      </c>
      <c r="AG1413" s="2">
        <f>ROUND(SUMIF(AA1405:AA1411,"=51651743",T1405:T1411),2)</f>
        <v>0</v>
      </c>
      <c r="AH1413" s="2">
        <f>SUMIF(AA1405:AA1411,"=51651743",U1405:U1411)</f>
        <v>13.040369999999999</v>
      </c>
      <c r="AI1413" s="2">
        <f>SUMIF(AA1405:AA1411,"=51651743",V1405:V1411)</f>
        <v>5.68344E-2</v>
      </c>
      <c r="AJ1413" s="2">
        <f>ROUND(SUMIF(AA1405:AA1411,"=51651743",W1405:W1411),2)</f>
        <v>0</v>
      </c>
      <c r="AK1413" s="2">
        <f>ROUND(SUMIF(AA1405:AA1411,"=51651743",X1405:X1411),2)</f>
        <v>4594.2299999999996</v>
      </c>
      <c r="AL1413" s="2">
        <f>ROUND(SUMIF(AA1405:AA1411,"=51651743",Y1405:Y1411),2)</f>
        <v>2733.76</v>
      </c>
      <c r="AM1413" s="2"/>
      <c r="AN1413" s="2"/>
      <c r="AO1413" s="2">
        <f t="shared" ref="AO1413:BD1413" si="1260">ROUND(BX1413,2)</f>
        <v>0</v>
      </c>
      <c r="AP1413" s="2">
        <f t="shared" si="1260"/>
        <v>0</v>
      </c>
      <c r="AQ1413" s="2">
        <f t="shared" si="1260"/>
        <v>0</v>
      </c>
      <c r="AR1413" s="2">
        <f t="shared" si="1260"/>
        <v>32376.87</v>
      </c>
      <c r="AS1413" s="2">
        <f t="shared" si="1260"/>
        <v>32376.87</v>
      </c>
      <c r="AT1413" s="2">
        <f t="shared" si="1260"/>
        <v>0</v>
      </c>
      <c r="AU1413" s="2">
        <f t="shared" si="1260"/>
        <v>0</v>
      </c>
      <c r="AV1413" s="2">
        <f t="shared" si="1260"/>
        <v>21136.1</v>
      </c>
      <c r="AW1413" s="2">
        <f t="shared" si="1260"/>
        <v>21136.1</v>
      </c>
      <c r="AX1413" s="2">
        <f t="shared" si="1260"/>
        <v>0</v>
      </c>
      <c r="AY1413" s="2">
        <f t="shared" si="1260"/>
        <v>21136.1</v>
      </c>
      <c r="AZ1413" s="2">
        <f t="shared" si="1260"/>
        <v>0</v>
      </c>
      <c r="BA1413" s="2">
        <f t="shared" si="1260"/>
        <v>0</v>
      </c>
      <c r="BB1413" s="2">
        <f t="shared" si="1260"/>
        <v>0</v>
      </c>
      <c r="BC1413" s="2">
        <f t="shared" si="1260"/>
        <v>0</v>
      </c>
      <c r="BD1413" s="2">
        <f t="shared" si="1260"/>
        <v>0</v>
      </c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>
        <f>ROUND(SUMIF(AA1405:AA1411,"=51651743",FQ1405:FQ1411),2)</f>
        <v>0</v>
      </c>
      <c r="BY1413" s="2">
        <f>ROUND(SUMIF(AA1405:AA1411,"=51651743",FR1405:FR1411),2)</f>
        <v>0</v>
      </c>
      <c r="BZ1413" s="2">
        <f>ROUND(SUMIF(AA1405:AA1411,"=51651743",GL1405:GL1411),2)</f>
        <v>0</v>
      </c>
      <c r="CA1413" s="2">
        <f>ROUND(SUMIF(AA1405:AA1411,"=51651743",GM1405:GM1411),2)</f>
        <v>32376.87</v>
      </c>
      <c r="CB1413" s="2">
        <f>ROUND(SUMIF(AA1405:AA1411,"=51651743",GN1405:GN1411),2)</f>
        <v>32376.87</v>
      </c>
      <c r="CC1413" s="2">
        <f>ROUND(SUMIF(AA1405:AA1411,"=51651743",GO1405:GO1411),2)</f>
        <v>0</v>
      </c>
      <c r="CD1413" s="2">
        <f>ROUND(SUMIF(AA1405:AA1411,"=51651743",GP1405:GP1411),2)</f>
        <v>0</v>
      </c>
      <c r="CE1413" s="2">
        <f>AC1413-BX1413</f>
        <v>21136.1</v>
      </c>
      <c r="CF1413" s="2">
        <f>AC1413-BY1413</f>
        <v>21136.1</v>
      </c>
      <c r="CG1413" s="2">
        <f>BX1413-BZ1413</f>
        <v>0</v>
      </c>
      <c r="CH1413" s="2">
        <f>AC1413-BX1413-BY1413+BZ1413</f>
        <v>21136.1</v>
      </c>
      <c r="CI1413" s="2">
        <f>BY1413-BZ1413</f>
        <v>0</v>
      </c>
      <c r="CJ1413" s="2">
        <f>ROUND(SUMIF(AA1405:AA1411,"=51651743",GX1405:GX1411),2)</f>
        <v>0</v>
      </c>
      <c r="CK1413" s="2">
        <f>ROUND(SUMIF(AA1405:AA1411,"=51651743",GY1405:GY1411),2)</f>
        <v>0</v>
      </c>
      <c r="CL1413" s="2">
        <f>ROUND(SUMIF(AA1405:AA1411,"=51651743",GZ1405:GZ1411),2)</f>
        <v>0</v>
      </c>
      <c r="CM1413" s="2">
        <f>ROUND(SUMIF(AA1405:AA1411,"=51651743",HD1405:HD1411),2)</f>
        <v>0</v>
      </c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>
        <v>0</v>
      </c>
    </row>
    <row r="1415" spans="1:245" x14ac:dyDescent="0.2">
      <c r="A1415" s="4">
        <v>50</v>
      </c>
      <c r="B1415" s="4">
        <v>0</v>
      </c>
      <c r="C1415" s="4">
        <v>0</v>
      </c>
      <c r="D1415" s="4">
        <v>1</v>
      </c>
      <c r="E1415" s="4">
        <v>201</v>
      </c>
      <c r="F1415" s="4">
        <f>ROUND(Source!O1413,O1415)</f>
        <v>25048.880000000001</v>
      </c>
      <c r="G1415" s="4" t="s">
        <v>135</v>
      </c>
      <c r="H1415" s="4" t="s">
        <v>136</v>
      </c>
      <c r="I1415" s="4"/>
      <c r="J1415" s="4"/>
      <c r="K1415" s="4">
        <v>201</v>
      </c>
      <c r="L1415" s="4">
        <v>1</v>
      </c>
      <c r="M1415" s="4">
        <v>3</v>
      </c>
      <c r="N1415" s="4" t="s">
        <v>3</v>
      </c>
      <c r="O1415" s="4">
        <v>2</v>
      </c>
      <c r="P1415" s="4"/>
      <c r="Q1415" s="4"/>
      <c r="R1415" s="4"/>
      <c r="S1415" s="4"/>
      <c r="T1415" s="4"/>
      <c r="U1415" s="4"/>
      <c r="V1415" s="4"/>
      <c r="W1415" s="4">
        <v>25048.879999999997</v>
      </c>
      <c r="X1415" s="4">
        <v>1</v>
      </c>
      <c r="Y1415" s="4">
        <v>25048.879999999997</v>
      </c>
      <c r="Z1415" s="4"/>
      <c r="AA1415" s="4"/>
      <c r="AB1415" s="4"/>
    </row>
    <row r="1416" spans="1:245" x14ac:dyDescent="0.2">
      <c r="A1416" s="4">
        <v>50</v>
      </c>
      <c r="B1416" s="4">
        <v>0</v>
      </c>
      <c r="C1416" s="4">
        <v>0</v>
      </c>
      <c r="D1416" s="4">
        <v>1</v>
      </c>
      <c r="E1416" s="4">
        <v>202</v>
      </c>
      <c r="F1416" s="4">
        <f>ROUND(Source!P1413,O1416)</f>
        <v>21136.1</v>
      </c>
      <c r="G1416" s="4" t="s">
        <v>137</v>
      </c>
      <c r="H1416" s="4" t="s">
        <v>138</v>
      </c>
      <c r="I1416" s="4"/>
      <c r="J1416" s="4"/>
      <c r="K1416" s="4">
        <v>202</v>
      </c>
      <c r="L1416" s="4">
        <v>2</v>
      </c>
      <c r="M1416" s="4">
        <v>3</v>
      </c>
      <c r="N1416" s="4" t="s">
        <v>3</v>
      </c>
      <c r="O1416" s="4">
        <v>2</v>
      </c>
      <c r="P1416" s="4"/>
      <c r="Q1416" s="4"/>
      <c r="R1416" s="4"/>
      <c r="S1416" s="4"/>
      <c r="T1416" s="4"/>
      <c r="U1416" s="4"/>
      <c r="V1416" s="4"/>
      <c r="W1416" s="4">
        <v>21136.1</v>
      </c>
      <c r="X1416" s="4">
        <v>1</v>
      </c>
      <c r="Y1416" s="4">
        <v>21136.1</v>
      </c>
      <c r="Z1416" s="4"/>
      <c r="AA1416" s="4"/>
      <c r="AB1416" s="4"/>
    </row>
    <row r="1417" spans="1:245" x14ac:dyDescent="0.2">
      <c r="A1417" s="4">
        <v>50</v>
      </c>
      <c r="B1417" s="4">
        <v>0</v>
      </c>
      <c r="C1417" s="4">
        <v>0</v>
      </c>
      <c r="D1417" s="4">
        <v>1</v>
      </c>
      <c r="E1417" s="4">
        <v>222</v>
      </c>
      <c r="F1417" s="4">
        <f>ROUND(Source!AO1413,O1417)</f>
        <v>0</v>
      </c>
      <c r="G1417" s="4" t="s">
        <v>139</v>
      </c>
      <c r="H1417" s="4" t="s">
        <v>140</v>
      </c>
      <c r="I1417" s="4"/>
      <c r="J1417" s="4"/>
      <c r="K1417" s="4">
        <v>222</v>
      </c>
      <c r="L1417" s="4">
        <v>3</v>
      </c>
      <c r="M1417" s="4">
        <v>3</v>
      </c>
      <c r="N1417" s="4" t="s">
        <v>3</v>
      </c>
      <c r="O1417" s="4">
        <v>2</v>
      </c>
      <c r="P1417" s="4"/>
      <c r="Q1417" s="4"/>
      <c r="R1417" s="4"/>
      <c r="S1417" s="4"/>
      <c r="T1417" s="4"/>
      <c r="U1417" s="4"/>
      <c r="V1417" s="4"/>
      <c r="W1417" s="4">
        <v>0</v>
      </c>
      <c r="X1417" s="4">
        <v>1</v>
      </c>
      <c r="Y1417" s="4">
        <v>0</v>
      </c>
      <c r="Z1417" s="4"/>
      <c r="AA1417" s="4"/>
      <c r="AB1417" s="4"/>
    </row>
    <row r="1418" spans="1:245" x14ac:dyDescent="0.2">
      <c r="A1418" s="4">
        <v>50</v>
      </c>
      <c r="B1418" s="4">
        <v>0</v>
      </c>
      <c r="C1418" s="4">
        <v>0</v>
      </c>
      <c r="D1418" s="4">
        <v>1</v>
      </c>
      <c r="E1418" s="4">
        <v>225</v>
      </c>
      <c r="F1418" s="4">
        <f>ROUND(Source!AV1413,O1418)</f>
        <v>21136.1</v>
      </c>
      <c r="G1418" s="4" t="s">
        <v>141</v>
      </c>
      <c r="H1418" s="4" t="s">
        <v>142</v>
      </c>
      <c r="I1418" s="4"/>
      <c r="J1418" s="4"/>
      <c r="K1418" s="4">
        <v>225</v>
      </c>
      <c r="L1418" s="4">
        <v>4</v>
      </c>
      <c r="M1418" s="4">
        <v>3</v>
      </c>
      <c r="N1418" s="4" t="s">
        <v>3</v>
      </c>
      <c r="O1418" s="4">
        <v>2</v>
      </c>
      <c r="P1418" s="4"/>
      <c r="Q1418" s="4"/>
      <c r="R1418" s="4"/>
      <c r="S1418" s="4"/>
      <c r="T1418" s="4"/>
      <c r="U1418" s="4"/>
      <c r="V1418" s="4"/>
      <c r="W1418" s="4">
        <v>21136.1</v>
      </c>
      <c r="X1418" s="4">
        <v>1</v>
      </c>
      <c r="Y1418" s="4">
        <v>21136.1</v>
      </c>
      <c r="Z1418" s="4"/>
      <c r="AA1418" s="4"/>
      <c r="AB1418" s="4"/>
    </row>
    <row r="1419" spans="1:245" x14ac:dyDescent="0.2">
      <c r="A1419" s="4">
        <v>50</v>
      </c>
      <c r="B1419" s="4">
        <v>0</v>
      </c>
      <c r="C1419" s="4">
        <v>0</v>
      </c>
      <c r="D1419" s="4">
        <v>1</v>
      </c>
      <c r="E1419" s="4">
        <v>226</v>
      </c>
      <c r="F1419" s="4">
        <f>ROUND(Source!AW1413,O1419)</f>
        <v>21136.1</v>
      </c>
      <c r="G1419" s="4" t="s">
        <v>143</v>
      </c>
      <c r="H1419" s="4" t="s">
        <v>144</v>
      </c>
      <c r="I1419" s="4"/>
      <c r="J1419" s="4"/>
      <c r="K1419" s="4">
        <v>226</v>
      </c>
      <c r="L1419" s="4">
        <v>5</v>
      </c>
      <c r="M1419" s="4">
        <v>3</v>
      </c>
      <c r="N1419" s="4" t="s">
        <v>3</v>
      </c>
      <c r="O1419" s="4">
        <v>2</v>
      </c>
      <c r="P1419" s="4"/>
      <c r="Q1419" s="4"/>
      <c r="R1419" s="4"/>
      <c r="S1419" s="4"/>
      <c r="T1419" s="4"/>
      <c r="U1419" s="4"/>
      <c r="V1419" s="4"/>
      <c r="W1419" s="4">
        <v>21136.1</v>
      </c>
      <c r="X1419" s="4">
        <v>1</v>
      </c>
      <c r="Y1419" s="4">
        <v>21136.1</v>
      </c>
      <c r="Z1419" s="4"/>
      <c r="AA1419" s="4"/>
      <c r="AB1419" s="4"/>
    </row>
    <row r="1420" spans="1:245" x14ac:dyDescent="0.2">
      <c r="A1420" s="4">
        <v>50</v>
      </c>
      <c r="B1420" s="4">
        <v>0</v>
      </c>
      <c r="C1420" s="4">
        <v>0</v>
      </c>
      <c r="D1420" s="4">
        <v>1</v>
      </c>
      <c r="E1420" s="4">
        <v>227</v>
      </c>
      <c r="F1420" s="4">
        <f>ROUND(Source!AX1413,O1420)</f>
        <v>0</v>
      </c>
      <c r="G1420" s="4" t="s">
        <v>145</v>
      </c>
      <c r="H1420" s="4" t="s">
        <v>146</v>
      </c>
      <c r="I1420" s="4"/>
      <c r="J1420" s="4"/>
      <c r="K1420" s="4">
        <v>227</v>
      </c>
      <c r="L1420" s="4">
        <v>6</v>
      </c>
      <c r="M1420" s="4">
        <v>3</v>
      </c>
      <c r="N1420" s="4" t="s">
        <v>3</v>
      </c>
      <c r="O1420" s="4">
        <v>2</v>
      </c>
      <c r="P1420" s="4"/>
      <c r="Q1420" s="4"/>
      <c r="R1420" s="4"/>
      <c r="S1420" s="4"/>
      <c r="T1420" s="4"/>
      <c r="U1420" s="4"/>
      <c r="V1420" s="4"/>
      <c r="W1420" s="4">
        <v>0</v>
      </c>
      <c r="X1420" s="4">
        <v>1</v>
      </c>
      <c r="Y1420" s="4">
        <v>0</v>
      </c>
      <c r="Z1420" s="4"/>
      <c r="AA1420" s="4"/>
      <c r="AB1420" s="4"/>
    </row>
    <row r="1421" spans="1:245" x14ac:dyDescent="0.2">
      <c r="A1421" s="4">
        <v>50</v>
      </c>
      <c r="B1421" s="4">
        <v>0</v>
      </c>
      <c r="C1421" s="4">
        <v>0</v>
      </c>
      <c r="D1421" s="4">
        <v>1</v>
      </c>
      <c r="E1421" s="4">
        <v>228</v>
      </c>
      <c r="F1421" s="4">
        <f>ROUND(Source!AY1413,O1421)</f>
        <v>21136.1</v>
      </c>
      <c r="G1421" s="4" t="s">
        <v>147</v>
      </c>
      <c r="H1421" s="4" t="s">
        <v>148</v>
      </c>
      <c r="I1421" s="4"/>
      <c r="J1421" s="4"/>
      <c r="K1421" s="4">
        <v>228</v>
      </c>
      <c r="L1421" s="4">
        <v>7</v>
      </c>
      <c r="M1421" s="4">
        <v>3</v>
      </c>
      <c r="N1421" s="4" t="s">
        <v>3</v>
      </c>
      <c r="O1421" s="4">
        <v>2</v>
      </c>
      <c r="P1421" s="4"/>
      <c r="Q1421" s="4"/>
      <c r="R1421" s="4"/>
      <c r="S1421" s="4"/>
      <c r="T1421" s="4"/>
      <c r="U1421" s="4"/>
      <c r="V1421" s="4"/>
      <c r="W1421" s="4">
        <v>21136.1</v>
      </c>
      <c r="X1421" s="4">
        <v>1</v>
      </c>
      <c r="Y1421" s="4">
        <v>21136.1</v>
      </c>
      <c r="Z1421" s="4"/>
      <c r="AA1421" s="4"/>
      <c r="AB1421" s="4"/>
    </row>
    <row r="1422" spans="1:245" x14ac:dyDescent="0.2">
      <c r="A1422" s="4">
        <v>50</v>
      </c>
      <c r="B1422" s="4">
        <v>0</v>
      </c>
      <c r="C1422" s="4">
        <v>0</v>
      </c>
      <c r="D1422" s="4">
        <v>1</v>
      </c>
      <c r="E1422" s="4">
        <v>216</v>
      </c>
      <c r="F1422" s="4">
        <f>ROUND(Source!AP1413,O1422)</f>
        <v>0</v>
      </c>
      <c r="G1422" s="4" t="s">
        <v>149</v>
      </c>
      <c r="H1422" s="4" t="s">
        <v>150</v>
      </c>
      <c r="I1422" s="4"/>
      <c r="J1422" s="4"/>
      <c r="K1422" s="4">
        <v>216</v>
      </c>
      <c r="L1422" s="4">
        <v>8</v>
      </c>
      <c r="M1422" s="4">
        <v>3</v>
      </c>
      <c r="N1422" s="4" t="s">
        <v>3</v>
      </c>
      <c r="O1422" s="4">
        <v>2</v>
      </c>
      <c r="P1422" s="4"/>
      <c r="Q1422" s="4"/>
      <c r="R1422" s="4"/>
      <c r="S1422" s="4"/>
      <c r="T1422" s="4"/>
      <c r="U1422" s="4"/>
      <c r="V1422" s="4"/>
      <c r="W1422" s="4">
        <v>0</v>
      </c>
      <c r="X1422" s="4">
        <v>1</v>
      </c>
      <c r="Y1422" s="4">
        <v>0</v>
      </c>
      <c r="Z1422" s="4"/>
      <c r="AA1422" s="4"/>
      <c r="AB1422" s="4"/>
    </row>
    <row r="1423" spans="1:245" x14ac:dyDescent="0.2">
      <c r="A1423" s="4">
        <v>50</v>
      </c>
      <c r="B1423" s="4">
        <v>0</v>
      </c>
      <c r="C1423" s="4">
        <v>0</v>
      </c>
      <c r="D1423" s="4">
        <v>1</v>
      </c>
      <c r="E1423" s="4">
        <v>223</v>
      </c>
      <c r="F1423" s="4">
        <f>ROUND(Source!AQ1413,O1423)</f>
        <v>0</v>
      </c>
      <c r="G1423" s="4" t="s">
        <v>151</v>
      </c>
      <c r="H1423" s="4" t="s">
        <v>152</v>
      </c>
      <c r="I1423" s="4"/>
      <c r="J1423" s="4"/>
      <c r="K1423" s="4">
        <v>223</v>
      </c>
      <c r="L1423" s="4">
        <v>9</v>
      </c>
      <c r="M1423" s="4">
        <v>3</v>
      </c>
      <c r="N1423" s="4" t="s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>
        <v>0</v>
      </c>
      <c r="X1423" s="4">
        <v>1</v>
      </c>
      <c r="Y1423" s="4">
        <v>0</v>
      </c>
      <c r="Z1423" s="4"/>
      <c r="AA1423" s="4"/>
      <c r="AB1423" s="4"/>
    </row>
    <row r="1424" spans="1:245" x14ac:dyDescent="0.2">
      <c r="A1424" s="4">
        <v>50</v>
      </c>
      <c r="B1424" s="4">
        <v>0</v>
      </c>
      <c r="C1424" s="4">
        <v>0</v>
      </c>
      <c r="D1424" s="4">
        <v>1</v>
      </c>
      <c r="E1424" s="4">
        <v>229</v>
      </c>
      <c r="F1424" s="4">
        <f>ROUND(Source!AZ1413,O1424)</f>
        <v>0</v>
      </c>
      <c r="G1424" s="4" t="s">
        <v>153</v>
      </c>
      <c r="H1424" s="4" t="s">
        <v>154</v>
      </c>
      <c r="I1424" s="4"/>
      <c r="J1424" s="4"/>
      <c r="K1424" s="4">
        <v>229</v>
      </c>
      <c r="L1424" s="4">
        <v>10</v>
      </c>
      <c r="M1424" s="4">
        <v>3</v>
      </c>
      <c r="N1424" s="4" t="s">
        <v>3</v>
      </c>
      <c r="O1424" s="4">
        <v>2</v>
      </c>
      <c r="P1424" s="4"/>
      <c r="Q1424" s="4"/>
      <c r="R1424" s="4"/>
      <c r="S1424" s="4"/>
      <c r="T1424" s="4"/>
      <c r="U1424" s="4"/>
      <c r="V1424" s="4"/>
      <c r="W1424" s="4">
        <v>0</v>
      </c>
      <c r="X1424" s="4">
        <v>1</v>
      </c>
      <c r="Y1424" s="4">
        <v>0</v>
      </c>
      <c r="Z1424" s="4"/>
      <c r="AA1424" s="4"/>
      <c r="AB1424" s="4"/>
    </row>
    <row r="1425" spans="1:28" x14ac:dyDescent="0.2">
      <c r="A1425" s="4">
        <v>50</v>
      </c>
      <c r="B1425" s="4">
        <v>0</v>
      </c>
      <c r="C1425" s="4">
        <v>0</v>
      </c>
      <c r="D1425" s="4">
        <v>1</v>
      </c>
      <c r="E1425" s="4">
        <v>203</v>
      </c>
      <c r="F1425" s="4">
        <f>ROUND(Source!Q1413,O1425)</f>
        <v>139.1</v>
      </c>
      <c r="G1425" s="4" t="s">
        <v>155</v>
      </c>
      <c r="H1425" s="4" t="s">
        <v>156</v>
      </c>
      <c r="I1425" s="4"/>
      <c r="J1425" s="4"/>
      <c r="K1425" s="4">
        <v>203</v>
      </c>
      <c r="L1425" s="4">
        <v>11</v>
      </c>
      <c r="M1425" s="4">
        <v>3</v>
      </c>
      <c r="N1425" s="4" t="s">
        <v>3</v>
      </c>
      <c r="O1425" s="4">
        <v>2</v>
      </c>
      <c r="P1425" s="4"/>
      <c r="Q1425" s="4"/>
      <c r="R1425" s="4"/>
      <c r="S1425" s="4"/>
      <c r="T1425" s="4"/>
      <c r="U1425" s="4"/>
      <c r="V1425" s="4"/>
      <c r="W1425" s="4">
        <v>139.1</v>
      </c>
      <c r="X1425" s="4">
        <v>1</v>
      </c>
      <c r="Y1425" s="4">
        <v>139.1</v>
      </c>
      <c r="Z1425" s="4"/>
      <c r="AA1425" s="4"/>
      <c r="AB1425" s="4"/>
    </row>
    <row r="1426" spans="1:28" x14ac:dyDescent="0.2">
      <c r="A1426" s="4">
        <v>50</v>
      </c>
      <c r="B1426" s="4">
        <v>0</v>
      </c>
      <c r="C1426" s="4">
        <v>0</v>
      </c>
      <c r="D1426" s="4">
        <v>1</v>
      </c>
      <c r="E1426" s="4">
        <v>231</v>
      </c>
      <c r="F1426" s="4">
        <f>ROUND(Source!BB1413,O1426)</f>
        <v>0</v>
      </c>
      <c r="G1426" s="4" t="s">
        <v>157</v>
      </c>
      <c r="H1426" s="4" t="s">
        <v>158</v>
      </c>
      <c r="I1426" s="4"/>
      <c r="J1426" s="4"/>
      <c r="K1426" s="4">
        <v>231</v>
      </c>
      <c r="L1426" s="4">
        <v>12</v>
      </c>
      <c r="M1426" s="4">
        <v>3</v>
      </c>
      <c r="N1426" s="4" t="s">
        <v>3</v>
      </c>
      <c r="O1426" s="4">
        <v>2</v>
      </c>
      <c r="P1426" s="4"/>
      <c r="Q1426" s="4"/>
      <c r="R1426" s="4"/>
      <c r="S1426" s="4"/>
      <c r="T1426" s="4"/>
      <c r="U1426" s="4"/>
      <c r="V1426" s="4"/>
      <c r="W1426" s="4">
        <v>0</v>
      </c>
      <c r="X1426" s="4">
        <v>1</v>
      </c>
      <c r="Y1426" s="4">
        <v>0</v>
      </c>
      <c r="Z1426" s="4"/>
      <c r="AA1426" s="4"/>
      <c r="AB1426" s="4"/>
    </row>
    <row r="1427" spans="1:28" x14ac:dyDescent="0.2">
      <c r="A1427" s="4">
        <v>50</v>
      </c>
      <c r="B1427" s="4">
        <v>0</v>
      </c>
      <c r="C1427" s="4">
        <v>0</v>
      </c>
      <c r="D1427" s="4">
        <v>1</v>
      </c>
      <c r="E1427" s="4">
        <v>204</v>
      </c>
      <c r="F1427" s="4">
        <f>ROUND(Source!R1413,O1427)</f>
        <v>23.2</v>
      </c>
      <c r="G1427" s="4" t="s">
        <v>159</v>
      </c>
      <c r="H1427" s="4" t="s">
        <v>160</v>
      </c>
      <c r="I1427" s="4"/>
      <c r="J1427" s="4"/>
      <c r="K1427" s="4">
        <v>204</v>
      </c>
      <c r="L1427" s="4">
        <v>13</v>
      </c>
      <c r="M1427" s="4">
        <v>3</v>
      </c>
      <c r="N1427" s="4" t="s">
        <v>3</v>
      </c>
      <c r="O1427" s="4">
        <v>2</v>
      </c>
      <c r="P1427" s="4"/>
      <c r="Q1427" s="4"/>
      <c r="R1427" s="4"/>
      <c r="S1427" s="4"/>
      <c r="T1427" s="4"/>
      <c r="U1427" s="4"/>
      <c r="V1427" s="4"/>
      <c r="W1427" s="4">
        <v>23.2</v>
      </c>
      <c r="X1427" s="4">
        <v>1</v>
      </c>
      <c r="Y1427" s="4">
        <v>23.2</v>
      </c>
      <c r="Z1427" s="4"/>
      <c r="AA1427" s="4"/>
      <c r="AB1427" s="4"/>
    </row>
    <row r="1428" spans="1:28" x14ac:dyDescent="0.2">
      <c r="A1428" s="4">
        <v>50</v>
      </c>
      <c r="B1428" s="4">
        <v>0</v>
      </c>
      <c r="C1428" s="4">
        <v>0</v>
      </c>
      <c r="D1428" s="4">
        <v>1</v>
      </c>
      <c r="E1428" s="4">
        <v>205</v>
      </c>
      <c r="F1428" s="4">
        <f>ROUND(Source!S1413,O1428)</f>
        <v>3773.68</v>
      </c>
      <c r="G1428" s="4" t="s">
        <v>161</v>
      </c>
      <c r="H1428" s="4" t="s">
        <v>162</v>
      </c>
      <c r="I1428" s="4"/>
      <c r="J1428" s="4"/>
      <c r="K1428" s="4">
        <v>205</v>
      </c>
      <c r="L1428" s="4">
        <v>14</v>
      </c>
      <c r="M1428" s="4">
        <v>3</v>
      </c>
      <c r="N1428" s="4" t="s">
        <v>3</v>
      </c>
      <c r="O1428" s="4">
        <v>2</v>
      </c>
      <c r="P1428" s="4"/>
      <c r="Q1428" s="4"/>
      <c r="R1428" s="4"/>
      <c r="S1428" s="4"/>
      <c r="T1428" s="4"/>
      <c r="U1428" s="4"/>
      <c r="V1428" s="4"/>
      <c r="W1428" s="4">
        <v>3773.6800000000003</v>
      </c>
      <c r="X1428" s="4">
        <v>1</v>
      </c>
      <c r="Y1428" s="4">
        <v>3773.6800000000003</v>
      </c>
      <c r="Z1428" s="4"/>
      <c r="AA1428" s="4"/>
      <c r="AB1428" s="4"/>
    </row>
    <row r="1429" spans="1:28" x14ac:dyDescent="0.2">
      <c r="A1429" s="4">
        <v>50</v>
      </c>
      <c r="B1429" s="4">
        <v>0</v>
      </c>
      <c r="C1429" s="4">
        <v>0</v>
      </c>
      <c r="D1429" s="4">
        <v>1</v>
      </c>
      <c r="E1429" s="4">
        <v>232</v>
      </c>
      <c r="F1429" s="4">
        <f>ROUND(Source!BC1413,O1429)</f>
        <v>0</v>
      </c>
      <c r="G1429" s="4" t="s">
        <v>163</v>
      </c>
      <c r="H1429" s="4" t="s">
        <v>164</v>
      </c>
      <c r="I1429" s="4"/>
      <c r="J1429" s="4"/>
      <c r="K1429" s="4">
        <v>232</v>
      </c>
      <c r="L1429" s="4">
        <v>15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>
        <v>0</v>
      </c>
      <c r="X1429" s="4">
        <v>1</v>
      </c>
      <c r="Y1429" s="4">
        <v>0</v>
      </c>
      <c r="Z1429" s="4"/>
      <c r="AA1429" s="4"/>
      <c r="AB1429" s="4"/>
    </row>
    <row r="1430" spans="1:28" x14ac:dyDescent="0.2">
      <c r="A1430" s="4">
        <v>50</v>
      </c>
      <c r="B1430" s="4">
        <v>0</v>
      </c>
      <c r="C1430" s="4">
        <v>0</v>
      </c>
      <c r="D1430" s="4">
        <v>1</v>
      </c>
      <c r="E1430" s="4">
        <v>214</v>
      </c>
      <c r="F1430" s="4">
        <f>ROUND(Source!AS1413,O1430)</f>
        <v>32376.87</v>
      </c>
      <c r="G1430" s="4" t="s">
        <v>165</v>
      </c>
      <c r="H1430" s="4" t="s">
        <v>166</v>
      </c>
      <c r="I1430" s="4"/>
      <c r="J1430" s="4"/>
      <c r="K1430" s="4">
        <v>214</v>
      </c>
      <c r="L1430" s="4">
        <v>16</v>
      </c>
      <c r="M1430" s="4">
        <v>3</v>
      </c>
      <c r="N1430" s="4" t="s">
        <v>3</v>
      </c>
      <c r="O1430" s="4">
        <v>2</v>
      </c>
      <c r="P1430" s="4"/>
      <c r="Q1430" s="4"/>
      <c r="R1430" s="4"/>
      <c r="S1430" s="4"/>
      <c r="T1430" s="4"/>
      <c r="U1430" s="4"/>
      <c r="V1430" s="4"/>
      <c r="W1430" s="4">
        <v>32376.87</v>
      </c>
      <c r="X1430" s="4">
        <v>1</v>
      </c>
      <c r="Y1430" s="4">
        <v>32376.87</v>
      </c>
      <c r="Z1430" s="4"/>
      <c r="AA1430" s="4"/>
      <c r="AB1430" s="4"/>
    </row>
    <row r="1431" spans="1:28" x14ac:dyDescent="0.2">
      <c r="A1431" s="4">
        <v>50</v>
      </c>
      <c r="B1431" s="4">
        <v>0</v>
      </c>
      <c r="C1431" s="4">
        <v>0</v>
      </c>
      <c r="D1431" s="4">
        <v>1</v>
      </c>
      <c r="E1431" s="4">
        <v>215</v>
      </c>
      <c r="F1431" s="4">
        <f>ROUND(Source!AT1413,O1431)</f>
        <v>0</v>
      </c>
      <c r="G1431" s="4" t="s">
        <v>167</v>
      </c>
      <c r="H1431" s="4" t="s">
        <v>168</v>
      </c>
      <c r="I1431" s="4"/>
      <c r="J1431" s="4"/>
      <c r="K1431" s="4">
        <v>215</v>
      </c>
      <c r="L1431" s="4">
        <v>17</v>
      </c>
      <c r="M1431" s="4">
        <v>3</v>
      </c>
      <c r="N1431" s="4" t="s">
        <v>3</v>
      </c>
      <c r="O1431" s="4">
        <v>2</v>
      </c>
      <c r="P1431" s="4"/>
      <c r="Q1431" s="4"/>
      <c r="R1431" s="4"/>
      <c r="S1431" s="4"/>
      <c r="T1431" s="4"/>
      <c r="U1431" s="4"/>
      <c r="V1431" s="4"/>
      <c r="W1431" s="4">
        <v>0</v>
      </c>
      <c r="X1431" s="4">
        <v>1</v>
      </c>
      <c r="Y1431" s="4">
        <v>0</v>
      </c>
      <c r="Z1431" s="4"/>
      <c r="AA1431" s="4"/>
      <c r="AB1431" s="4"/>
    </row>
    <row r="1432" spans="1:28" x14ac:dyDescent="0.2">
      <c r="A1432" s="4">
        <v>50</v>
      </c>
      <c r="B1432" s="4">
        <v>0</v>
      </c>
      <c r="C1432" s="4">
        <v>0</v>
      </c>
      <c r="D1432" s="4">
        <v>1</v>
      </c>
      <c r="E1432" s="4">
        <v>217</v>
      </c>
      <c r="F1432" s="4">
        <f>ROUND(Source!AU1413,O1432)</f>
        <v>0</v>
      </c>
      <c r="G1432" s="4" t="s">
        <v>169</v>
      </c>
      <c r="H1432" s="4" t="s">
        <v>170</v>
      </c>
      <c r="I1432" s="4"/>
      <c r="J1432" s="4"/>
      <c r="K1432" s="4">
        <v>217</v>
      </c>
      <c r="L1432" s="4">
        <v>18</v>
      </c>
      <c r="M1432" s="4">
        <v>3</v>
      </c>
      <c r="N1432" s="4" t="s">
        <v>3</v>
      </c>
      <c r="O1432" s="4">
        <v>2</v>
      </c>
      <c r="P1432" s="4"/>
      <c r="Q1432" s="4"/>
      <c r="R1432" s="4"/>
      <c r="S1432" s="4"/>
      <c r="T1432" s="4"/>
      <c r="U1432" s="4"/>
      <c r="V1432" s="4"/>
      <c r="W1432" s="4">
        <v>0</v>
      </c>
      <c r="X1432" s="4">
        <v>1</v>
      </c>
      <c r="Y1432" s="4">
        <v>0</v>
      </c>
      <c r="Z1432" s="4"/>
      <c r="AA1432" s="4"/>
      <c r="AB1432" s="4"/>
    </row>
    <row r="1433" spans="1:28" x14ac:dyDescent="0.2">
      <c r="A1433" s="4">
        <v>50</v>
      </c>
      <c r="B1433" s="4">
        <v>0</v>
      </c>
      <c r="C1433" s="4">
        <v>0</v>
      </c>
      <c r="D1433" s="4">
        <v>1</v>
      </c>
      <c r="E1433" s="4">
        <v>230</v>
      </c>
      <c r="F1433" s="4">
        <f>ROUND(Source!BA1413,O1433)</f>
        <v>0</v>
      </c>
      <c r="G1433" s="4" t="s">
        <v>171</v>
      </c>
      <c r="H1433" s="4" t="s">
        <v>172</v>
      </c>
      <c r="I1433" s="4"/>
      <c r="J1433" s="4"/>
      <c r="K1433" s="4">
        <v>230</v>
      </c>
      <c r="L1433" s="4">
        <v>19</v>
      </c>
      <c r="M1433" s="4">
        <v>3</v>
      </c>
      <c r="N1433" s="4" t="s">
        <v>3</v>
      </c>
      <c r="O1433" s="4">
        <v>2</v>
      </c>
      <c r="P1433" s="4"/>
      <c r="Q1433" s="4"/>
      <c r="R1433" s="4"/>
      <c r="S1433" s="4"/>
      <c r="T1433" s="4"/>
      <c r="U1433" s="4"/>
      <c r="V1433" s="4"/>
      <c r="W1433" s="4">
        <v>0</v>
      </c>
      <c r="X1433" s="4">
        <v>1</v>
      </c>
      <c r="Y1433" s="4">
        <v>0</v>
      </c>
      <c r="Z1433" s="4"/>
      <c r="AA1433" s="4"/>
      <c r="AB1433" s="4"/>
    </row>
    <row r="1434" spans="1:28" x14ac:dyDescent="0.2">
      <c r="A1434" s="4">
        <v>50</v>
      </c>
      <c r="B1434" s="4">
        <v>0</v>
      </c>
      <c r="C1434" s="4">
        <v>0</v>
      </c>
      <c r="D1434" s="4">
        <v>1</v>
      </c>
      <c r="E1434" s="4">
        <v>206</v>
      </c>
      <c r="F1434" s="4">
        <f>ROUND(Source!T1413,O1434)</f>
        <v>0</v>
      </c>
      <c r="G1434" s="4" t="s">
        <v>173</v>
      </c>
      <c r="H1434" s="4" t="s">
        <v>174</v>
      </c>
      <c r="I1434" s="4"/>
      <c r="J1434" s="4"/>
      <c r="K1434" s="4">
        <v>206</v>
      </c>
      <c r="L1434" s="4">
        <v>20</v>
      </c>
      <c r="M1434" s="4">
        <v>3</v>
      </c>
      <c r="N1434" s="4" t="s">
        <v>3</v>
      </c>
      <c r="O1434" s="4">
        <v>2</v>
      </c>
      <c r="P1434" s="4"/>
      <c r="Q1434" s="4"/>
      <c r="R1434" s="4"/>
      <c r="S1434" s="4"/>
      <c r="T1434" s="4"/>
      <c r="U1434" s="4"/>
      <c r="V1434" s="4"/>
      <c r="W1434" s="4">
        <v>0</v>
      </c>
      <c r="X1434" s="4">
        <v>1</v>
      </c>
      <c r="Y1434" s="4">
        <v>0</v>
      </c>
      <c r="Z1434" s="4"/>
      <c r="AA1434" s="4"/>
      <c r="AB1434" s="4"/>
    </row>
    <row r="1435" spans="1:28" x14ac:dyDescent="0.2">
      <c r="A1435" s="4">
        <v>50</v>
      </c>
      <c r="B1435" s="4">
        <v>0</v>
      </c>
      <c r="C1435" s="4">
        <v>0</v>
      </c>
      <c r="D1435" s="4">
        <v>1</v>
      </c>
      <c r="E1435" s="4">
        <v>207</v>
      </c>
      <c r="F1435" s="4">
        <f>Source!U1413</f>
        <v>13.040369999999999</v>
      </c>
      <c r="G1435" s="4" t="s">
        <v>175</v>
      </c>
      <c r="H1435" s="4" t="s">
        <v>176</v>
      </c>
      <c r="I1435" s="4"/>
      <c r="J1435" s="4"/>
      <c r="K1435" s="4">
        <v>207</v>
      </c>
      <c r="L1435" s="4">
        <v>21</v>
      </c>
      <c r="M1435" s="4">
        <v>3</v>
      </c>
      <c r="N1435" s="4" t="s">
        <v>3</v>
      </c>
      <c r="O1435" s="4">
        <v>-1</v>
      </c>
      <c r="P1435" s="4"/>
      <c r="Q1435" s="4"/>
      <c r="R1435" s="4"/>
      <c r="S1435" s="4"/>
      <c r="T1435" s="4"/>
      <c r="U1435" s="4"/>
      <c r="V1435" s="4"/>
      <c r="W1435" s="4">
        <v>13.040369999999999</v>
      </c>
      <c r="X1435" s="4">
        <v>1</v>
      </c>
      <c r="Y1435" s="4">
        <v>13.040369999999999</v>
      </c>
      <c r="Z1435" s="4"/>
      <c r="AA1435" s="4"/>
      <c r="AB1435" s="4"/>
    </row>
    <row r="1436" spans="1:28" x14ac:dyDescent="0.2">
      <c r="A1436" s="4">
        <v>50</v>
      </c>
      <c r="B1436" s="4">
        <v>0</v>
      </c>
      <c r="C1436" s="4">
        <v>0</v>
      </c>
      <c r="D1436" s="4">
        <v>1</v>
      </c>
      <c r="E1436" s="4">
        <v>208</v>
      </c>
      <c r="F1436" s="4">
        <f>Source!V1413</f>
        <v>5.68344E-2</v>
      </c>
      <c r="G1436" s="4" t="s">
        <v>177</v>
      </c>
      <c r="H1436" s="4" t="s">
        <v>178</v>
      </c>
      <c r="I1436" s="4"/>
      <c r="J1436" s="4"/>
      <c r="K1436" s="4">
        <v>208</v>
      </c>
      <c r="L1436" s="4">
        <v>22</v>
      </c>
      <c r="M1436" s="4">
        <v>3</v>
      </c>
      <c r="N1436" s="4" t="s">
        <v>3</v>
      </c>
      <c r="O1436" s="4">
        <v>-1</v>
      </c>
      <c r="P1436" s="4"/>
      <c r="Q1436" s="4"/>
      <c r="R1436" s="4"/>
      <c r="S1436" s="4"/>
      <c r="T1436" s="4"/>
      <c r="U1436" s="4"/>
      <c r="V1436" s="4"/>
      <c r="W1436" s="4">
        <v>5.68344E-2</v>
      </c>
      <c r="X1436" s="4">
        <v>1</v>
      </c>
      <c r="Y1436" s="4">
        <v>5.68344E-2</v>
      </c>
      <c r="Z1436" s="4"/>
      <c r="AA1436" s="4"/>
      <c r="AB1436" s="4"/>
    </row>
    <row r="1437" spans="1:28" x14ac:dyDescent="0.2">
      <c r="A1437" s="4">
        <v>50</v>
      </c>
      <c r="B1437" s="4">
        <v>0</v>
      </c>
      <c r="C1437" s="4">
        <v>0</v>
      </c>
      <c r="D1437" s="4">
        <v>1</v>
      </c>
      <c r="E1437" s="4">
        <v>209</v>
      </c>
      <c r="F1437" s="4">
        <f>ROUND(Source!W1413,O1437)</f>
        <v>0</v>
      </c>
      <c r="G1437" s="4" t="s">
        <v>179</v>
      </c>
      <c r="H1437" s="4" t="s">
        <v>180</v>
      </c>
      <c r="I1437" s="4"/>
      <c r="J1437" s="4"/>
      <c r="K1437" s="4">
        <v>209</v>
      </c>
      <c r="L1437" s="4">
        <v>23</v>
      </c>
      <c r="M1437" s="4">
        <v>3</v>
      </c>
      <c r="N1437" s="4" t="s">
        <v>3</v>
      </c>
      <c r="O1437" s="4">
        <v>2</v>
      </c>
      <c r="P1437" s="4"/>
      <c r="Q1437" s="4"/>
      <c r="R1437" s="4"/>
      <c r="S1437" s="4"/>
      <c r="T1437" s="4"/>
      <c r="U1437" s="4"/>
      <c r="V1437" s="4"/>
      <c r="W1437" s="4">
        <v>0</v>
      </c>
      <c r="X1437" s="4">
        <v>1</v>
      </c>
      <c r="Y1437" s="4">
        <v>0</v>
      </c>
      <c r="Z1437" s="4"/>
      <c r="AA1437" s="4"/>
      <c r="AB1437" s="4"/>
    </row>
    <row r="1438" spans="1:28" x14ac:dyDescent="0.2">
      <c r="A1438" s="4">
        <v>50</v>
      </c>
      <c r="B1438" s="4">
        <v>0</v>
      </c>
      <c r="C1438" s="4">
        <v>0</v>
      </c>
      <c r="D1438" s="4">
        <v>1</v>
      </c>
      <c r="E1438" s="4">
        <v>233</v>
      </c>
      <c r="F1438" s="4">
        <f>ROUND(Source!BD1413,O1438)</f>
        <v>0</v>
      </c>
      <c r="G1438" s="4" t="s">
        <v>181</v>
      </c>
      <c r="H1438" s="4" t="s">
        <v>182</v>
      </c>
      <c r="I1438" s="4"/>
      <c r="J1438" s="4"/>
      <c r="K1438" s="4">
        <v>233</v>
      </c>
      <c r="L1438" s="4">
        <v>24</v>
      </c>
      <c r="M1438" s="4">
        <v>3</v>
      </c>
      <c r="N1438" s="4" t="s">
        <v>3</v>
      </c>
      <c r="O1438" s="4">
        <v>2</v>
      </c>
      <c r="P1438" s="4"/>
      <c r="Q1438" s="4"/>
      <c r="R1438" s="4"/>
      <c r="S1438" s="4"/>
      <c r="T1438" s="4"/>
      <c r="U1438" s="4"/>
      <c r="V1438" s="4"/>
      <c r="W1438" s="4">
        <v>0</v>
      </c>
      <c r="X1438" s="4">
        <v>1</v>
      </c>
      <c r="Y1438" s="4">
        <v>0</v>
      </c>
      <c r="Z1438" s="4"/>
      <c r="AA1438" s="4"/>
      <c r="AB1438" s="4"/>
    </row>
    <row r="1439" spans="1:28" x14ac:dyDescent="0.2">
      <c r="A1439" s="4">
        <v>50</v>
      </c>
      <c r="B1439" s="4">
        <v>0</v>
      </c>
      <c r="C1439" s="4">
        <v>0</v>
      </c>
      <c r="D1439" s="4">
        <v>1</v>
      </c>
      <c r="E1439" s="4">
        <v>210</v>
      </c>
      <c r="F1439" s="4">
        <f>ROUND(Source!X1413,O1439)</f>
        <v>4594.2299999999996</v>
      </c>
      <c r="G1439" s="4" t="s">
        <v>183</v>
      </c>
      <c r="H1439" s="4" t="s">
        <v>184</v>
      </c>
      <c r="I1439" s="4"/>
      <c r="J1439" s="4"/>
      <c r="K1439" s="4">
        <v>210</v>
      </c>
      <c r="L1439" s="4">
        <v>25</v>
      </c>
      <c r="M1439" s="4">
        <v>3</v>
      </c>
      <c r="N1439" s="4" t="s">
        <v>3</v>
      </c>
      <c r="O1439" s="4">
        <v>2</v>
      </c>
      <c r="P1439" s="4"/>
      <c r="Q1439" s="4"/>
      <c r="R1439" s="4"/>
      <c r="S1439" s="4"/>
      <c r="T1439" s="4"/>
      <c r="U1439" s="4"/>
      <c r="V1439" s="4"/>
      <c r="W1439" s="4">
        <v>4594.2299999999996</v>
      </c>
      <c r="X1439" s="4">
        <v>1</v>
      </c>
      <c r="Y1439" s="4">
        <v>4594.2299999999996</v>
      </c>
      <c r="Z1439" s="4"/>
      <c r="AA1439" s="4"/>
      <c r="AB1439" s="4"/>
    </row>
    <row r="1440" spans="1:28" x14ac:dyDescent="0.2">
      <c r="A1440" s="4">
        <v>50</v>
      </c>
      <c r="B1440" s="4">
        <v>0</v>
      </c>
      <c r="C1440" s="4">
        <v>0</v>
      </c>
      <c r="D1440" s="4">
        <v>1</v>
      </c>
      <c r="E1440" s="4">
        <v>211</v>
      </c>
      <c r="F1440" s="4">
        <f>ROUND(Source!Y1413,O1440)</f>
        <v>2733.76</v>
      </c>
      <c r="G1440" s="4" t="s">
        <v>185</v>
      </c>
      <c r="H1440" s="4" t="s">
        <v>186</v>
      </c>
      <c r="I1440" s="4"/>
      <c r="J1440" s="4"/>
      <c r="K1440" s="4">
        <v>211</v>
      </c>
      <c r="L1440" s="4">
        <v>26</v>
      </c>
      <c r="M1440" s="4">
        <v>3</v>
      </c>
      <c r="N1440" s="4" t="s">
        <v>3</v>
      </c>
      <c r="O1440" s="4">
        <v>2</v>
      </c>
      <c r="P1440" s="4"/>
      <c r="Q1440" s="4"/>
      <c r="R1440" s="4"/>
      <c r="S1440" s="4"/>
      <c r="T1440" s="4"/>
      <c r="U1440" s="4"/>
      <c r="V1440" s="4"/>
      <c r="W1440" s="4">
        <v>2733.76</v>
      </c>
      <c r="X1440" s="4">
        <v>1</v>
      </c>
      <c r="Y1440" s="4">
        <v>2733.76</v>
      </c>
      <c r="Z1440" s="4"/>
      <c r="AA1440" s="4"/>
      <c r="AB1440" s="4"/>
    </row>
    <row r="1441" spans="1:245" x14ac:dyDescent="0.2">
      <c r="A1441" s="4">
        <v>50</v>
      </c>
      <c r="B1441" s="4">
        <v>0</v>
      </c>
      <c r="C1441" s="4">
        <v>0</v>
      </c>
      <c r="D1441" s="4">
        <v>1</v>
      </c>
      <c r="E1441" s="4">
        <v>224</v>
      </c>
      <c r="F1441" s="4">
        <f>ROUND(Source!AR1413,O1441)</f>
        <v>32376.87</v>
      </c>
      <c r="G1441" s="4" t="s">
        <v>187</v>
      </c>
      <c r="H1441" s="4" t="s">
        <v>188</v>
      </c>
      <c r="I1441" s="4"/>
      <c r="J1441" s="4"/>
      <c r="K1441" s="4">
        <v>224</v>
      </c>
      <c r="L1441" s="4">
        <v>27</v>
      </c>
      <c r="M1441" s="4">
        <v>3</v>
      </c>
      <c r="N1441" s="4" t="s">
        <v>3</v>
      </c>
      <c r="O1441" s="4">
        <v>2</v>
      </c>
      <c r="P1441" s="4"/>
      <c r="Q1441" s="4"/>
      <c r="R1441" s="4"/>
      <c r="S1441" s="4"/>
      <c r="T1441" s="4"/>
      <c r="U1441" s="4"/>
      <c r="V1441" s="4"/>
      <c r="W1441" s="4">
        <v>32376.869999999995</v>
      </c>
      <c r="X1441" s="4">
        <v>1</v>
      </c>
      <c r="Y1441" s="4">
        <v>32376.869999999995</v>
      </c>
      <c r="Z1441" s="4"/>
      <c r="AA1441" s="4"/>
      <c r="AB1441" s="4"/>
    </row>
    <row r="1443" spans="1:245" x14ac:dyDescent="0.2">
      <c r="A1443" s="1">
        <v>4</v>
      </c>
      <c r="B1443" s="1">
        <v>1</v>
      </c>
      <c r="C1443" s="1"/>
      <c r="D1443" s="1">
        <f>ROW(A1455)</f>
        <v>1455</v>
      </c>
      <c r="E1443" s="1"/>
      <c r="F1443" s="1" t="s">
        <v>3</v>
      </c>
      <c r="G1443" s="1" t="s">
        <v>820</v>
      </c>
      <c r="H1443" s="1" t="s">
        <v>3</v>
      </c>
      <c r="I1443" s="1">
        <v>0</v>
      </c>
      <c r="J1443" s="1"/>
      <c r="K1443" s="1">
        <v>-1</v>
      </c>
      <c r="L1443" s="1"/>
      <c r="M1443" s="1" t="s">
        <v>3</v>
      </c>
      <c r="N1443" s="1"/>
      <c r="O1443" s="1"/>
      <c r="P1443" s="1"/>
      <c r="Q1443" s="1"/>
      <c r="R1443" s="1"/>
      <c r="S1443" s="1">
        <v>0</v>
      </c>
      <c r="T1443" s="1"/>
      <c r="U1443" s="1" t="s">
        <v>3</v>
      </c>
      <c r="V1443" s="1">
        <v>0</v>
      </c>
      <c r="W1443" s="1"/>
      <c r="X1443" s="1"/>
      <c r="Y1443" s="1"/>
      <c r="Z1443" s="1"/>
      <c r="AA1443" s="1"/>
      <c r="AB1443" s="1" t="s">
        <v>3</v>
      </c>
      <c r="AC1443" s="1" t="s">
        <v>3</v>
      </c>
      <c r="AD1443" s="1" t="s">
        <v>3</v>
      </c>
      <c r="AE1443" s="1" t="s">
        <v>3</v>
      </c>
      <c r="AF1443" s="1" t="s">
        <v>3</v>
      </c>
      <c r="AG1443" s="1" t="s">
        <v>3</v>
      </c>
      <c r="AH1443" s="1"/>
      <c r="AI1443" s="1"/>
      <c r="AJ1443" s="1"/>
      <c r="AK1443" s="1"/>
      <c r="AL1443" s="1"/>
      <c r="AM1443" s="1"/>
      <c r="AN1443" s="1"/>
      <c r="AO1443" s="1"/>
      <c r="AP1443" s="1" t="s">
        <v>3</v>
      </c>
      <c r="AQ1443" s="1" t="s">
        <v>3</v>
      </c>
      <c r="AR1443" s="1" t="s">
        <v>3</v>
      </c>
      <c r="AS1443" s="1"/>
      <c r="AT1443" s="1"/>
      <c r="AU1443" s="1"/>
      <c r="AV1443" s="1"/>
      <c r="AW1443" s="1"/>
      <c r="AX1443" s="1"/>
      <c r="AY1443" s="1"/>
      <c r="AZ1443" s="1" t="s">
        <v>3</v>
      </c>
      <c r="BA1443" s="1"/>
      <c r="BB1443" s="1" t="s">
        <v>3</v>
      </c>
      <c r="BC1443" s="1" t="s">
        <v>3</v>
      </c>
      <c r="BD1443" s="1" t="s">
        <v>3</v>
      </c>
      <c r="BE1443" s="1" t="s">
        <v>3</v>
      </c>
      <c r="BF1443" s="1" t="s">
        <v>3</v>
      </c>
      <c r="BG1443" s="1" t="s">
        <v>3</v>
      </c>
      <c r="BH1443" s="1" t="s">
        <v>3</v>
      </c>
      <c r="BI1443" s="1" t="s">
        <v>3</v>
      </c>
      <c r="BJ1443" s="1" t="s">
        <v>3</v>
      </c>
      <c r="BK1443" s="1" t="s">
        <v>3</v>
      </c>
      <c r="BL1443" s="1" t="s">
        <v>3</v>
      </c>
      <c r="BM1443" s="1" t="s">
        <v>3</v>
      </c>
      <c r="BN1443" s="1" t="s">
        <v>3</v>
      </c>
      <c r="BO1443" s="1" t="s">
        <v>3</v>
      </c>
      <c r="BP1443" s="1" t="s">
        <v>3</v>
      </c>
      <c r="BQ1443" s="1"/>
      <c r="BR1443" s="1"/>
      <c r="BS1443" s="1"/>
      <c r="BT1443" s="1"/>
      <c r="BU1443" s="1"/>
      <c r="BV1443" s="1"/>
      <c r="BW1443" s="1"/>
      <c r="BX1443" s="1">
        <v>0</v>
      </c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>
        <v>0</v>
      </c>
    </row>
    <row r="1445" spans="1:245" x14ac:dyDescent="0.2">
      <c r="A1445" s="2">
        <v>52</v>
      </c>
      <c r="B1445" s="2">
        <f t="shared" ref="B1445:G1445" si="1261">B1455</f>
        <v>1</v>
      </c>
      <c r="C1445" s="2">
        <f t="shared" si="1261"/>
        <v>4</v>
      </c>
      <c r="D1445" s="2">
        <f t="shared" si="1261"/>
        <v>1443</v>
      </c>
      <c r="E1445" s="2">
        <f t="shared" si="1261"/>
        <v>0</v>
      </c>
      <c r="F1445" s="2" t="str">
        <f t="shared" si="1261"/>
        <v/>
      </c>
      <c r="G1445" s="2" t="str">
        <f t="shared" si="1261"/>
        <v>Система ВЕ1.2, ВЕ1.4</v>
      </c>
      <c r="H1445" s="2"/>
      <c r="I1445" s="2"/>
      <c r="J1445" s="2"/>
      <c r="K1445" s="2"/>
      <c r="L1445" s="2"/>
      <c r="M1445" s="2"/>
      <c r="N1445" s="2"/>
      <c r="O1445" s="2">
        <f t="shared" ref="O1445:AT1445" si="1262">O1455</f>
        <v>21811.91</v>
      </c>
      <c r="P1445" s="2">
        <f t="shared" si="1262"/>
        <v>18594.04</v>
      </c>
      <c r="Q1445" s="2">
        <f t="shared" si="1262"/>
        <v>104.99</v>
      </c>
      <c r="R1445" s="2">
        <f t="shared" si="1262"/>
        <v>18.510000000000002</v>
      </c>
      <c r="S1445" s="2">
        <f t="shared" si="1262"/>
        <v>3112.88</v>
      </c>
      <c r="T1445" s="2">
        <f t="shared" si="1262"/>
        <v>0</v>
      </c>
      <c r="U1445" s="2">
        <f t="shared" si="1262"/>
        <v>10.755570000000001</v>
      </c>
      <c r="V1445" s="2">
        <f t="shared" si="1262"/>
        <v>4.5158400000000001E-2</v>
      </c>
      <c r="W1445" s="2">
        <f t="shared" si="1262"/>
        <v>0</v>
      </c>
      <c r="X1445" s="2">
        <f t="shared" si="1262"/>
        <v>3788.99</v>
      </c>
      <c r="Y1445" s="2">
        <f t="shared" si="1262"/>
        <v>2254.61</v>
      </c>
      <c r="Z1445" s="2">
        <f t="shared" si="1262"/>
        <v>0</v>
      </c>
      <c r="AA1445" s="2">
        <f t="shared" si="1262"/>
        <v>0</v>
      </c>
      <c r="AB1445" s="2">
        <f t="shared" si="1262"/>
        <v>21811.91</v>
      </c>
      <c r="AC1445" s="2">
        <f t="shared" si="1262"/>
        <v>18594.04</v>
      </c>
      <c r="AD1445" s="2">
        <f t="shared" si="1262"/>
        <v>104.99</v>
      </c>
      <c r="AE1445" s="2">
        <f t="shared" si="1262"/>
        <v>18.510000000000002</v>
      </c>
      <c r="AF1445" s="2">
        <f t="shared" si="1262"/>
        <v>3112.88</v>
      </c>
      <c r="AG1445" s="2">
        <f t="shared" si="1262"/>
        <v>0</v>
      </c>
      <c r="AH1445" s="2">
        <f t="shared" si="1262"/>
        <v>10.755570000000001</v>
      </c>
      <c r="AI1445" s="2">
        <f t="shared" si="1262"/>
        <v>4.5158400000000001E-2</v>
      </c>
      <c r="AJ1445" s="2">
        <f t="shared" si="1262"/>
        <v>0</v>
      </c>
      <c r="AK1445" s="2">
        <f t="shared" si="1262"/>
        <v>3788.99</v>
      </c>
      <c r="AL1445" s="2">
        <f t="shared" si="1262"/>
        <v>2254.61</v>
      </c>
      <c r="AM1445" s="2">
        <f t="shared" si="1262"/>
        <v>0</v>
      </c>
      <c r="AN1445" s="2">
        <f t="shared" si="1262"/>
        <v>0</v>
      </c>
      <c r="AO1445" s="2">
        <f t="shared" si="1262"/>
        <v>0</v>
      </c>
      <c r="AP1445" s="2">
        <f t="shared" si="1262"/>
        <v>0</v>
      </c>
      <c r="AQ1445" s="2">
        <f t="shared" si="1262"/>
        <v>0</v>
      </c>
      <c r="AR1445" s="2">
        <f t="shared" si="1262"/>
        <v>27855.51</v>
      </c>
      <c r="AS1445" s="2">
        <f t="shared" si="1262"/>
        <v>27855.51</v>
      </c>
      <c r="AT1445" s="2">
        <f t="shared" si="1262"/>
        <v>0</v>
      </c>
      <c r="AU1445" s="2">
        <f t="shared" ref="AU1445:BZ1445" si="1263">AU1455</f>
        <v>0</v>
      </c>
      <c r="AV1445" s="2">
        <f t="shared" si="1263"/>
        <v>18594.04</v>
      </c>
      <c r="AW1445" s="2">
        <f t="shared" si="1263"/>
        <v>18594.04</v>
      </c>
      <c r="AX1445" s="2">
        <f t="shared" si="1263"/>
        <v>0</v>
      </c>
      <c r="AY1445" s="2">
        <f t="shared" si="1263"/>
        <v>18594.04</v>
      </c>
      <c r="AZ1445" s="2">
        <f t="shared" si="1263"/>
        <v>0</v>
      </c>
      <c r="BA1445" s="2">
        <f t="shared" si="1263"/>
        <v>0</v>
      </c>
      <c r="BB1445" s="2">
        <f t="shared" si="1263"/>
        <v>0</v>
      </c>
      <c r="BC1445" s="2">
        <f t="shared" si="1263"/>
        <v>0</v>
      </c>
      <c r="BD1445" s="2">
        <f t="shared" si="1263"/>
        <v>0</v>
      </c>
      <c r="BE1445" s="2">
        <f t="shared" si="1263"/>
        <v>0</v>
      </c>
      <c r="BF1445" s="2">
        <f t="shared" si="1263"/>
        <v>0</v>
      </c>
      <c r="BG1445" s="2">
        <f t="shared" si="1263"/>
        <v>0</v>
      </c>
      <c r="BH1445" s="2">
        <f t="shared" si="1263"/>
        <v>0</v>
      </c>
      <c r="BI1445" s="2">
        <f t="shared" si="1263"/>
        <v>0</v>
      </c>
      <c r="BJ1445" s="2">
        <f t="shared" si="1263"/>
        <v>0</v>
      </c>
      <c r="BK1445" s="2">
        <f t="shared" si="1263"/>
        <v>0</v>
      </c>
      <c r="BL1445" s="2">
        <f t="shared" si="1263"/>
        <v>0</v>
      </c>
      <c r="BM1445" s="2">
        <f t="shared" si="1263"/>
        <v>0</v>
      </c>
      <c r="BN1445" s="2">
        <f t="shared" si="1263"/>
        <v>0</v>
      </c>
      <c r="BO1445" s="2">
        <f t="shared" si="1263"/>
        <v>0</v>
      </c>
      <c r="BP1445" s="2">
        <f t="shared" si="1263"/>
        <v>0</v>
      </c>
      <c r="BQ1445" s="2">
        <f t="shared" si="1263"/>
        <v>0</v>
      </c>
      <c r="BR1445" s="2">
        <f t="shared" si="1263"/>
        <v>0</v>
      </c>
      <c r="BS1445" s="2">
        <f t="shared" si="1263"/>
        <v>0</v>
      </c>
      <c r="BT1445" s="2">
        <f t="shared" si="1263"/>
        <v>0</v>
      </c>
      <c r="BU1445" s="2">
        <f t="shared" si="1263"/>
        <v>0</v>
      </c>
      <c r="BV1445" s="2">
        <f t="shared" si="1263"/>
        <v>0</v>
      </c>
      <c r="BW1445" s="2">
        <f t="shared" si="1263"/>
        <v>0</v>
      </c>
      <c r="BX1445" s="2">
        <f t="shared" si="1263"/>
        <v>0</v>
      </c>
      <c r="BY1445" s="2">
        <f t="shared" si="1263"/>
        <v>0</v>
      </c>
      <c r="BZ1445" s="2">
        <f t="shared" si="1263"/>
        <v>0</v>
      </c>
      <c r="CA1445" s="2">
        <f t="shared" ref="CA1445:DF1445" si="1264">CA1455</f>
        <v>27855.51</v>
      </c>
      <c r="CB1445" s="2">
        <f t="shared" si="1264"/>
        <v>27855.51</v>
      </c>
      <c r="CC1445" s="2">
        <f t="shared" si="1264"/>
        <v>0</v>
      </c>
      <c r="CD1445" s="2">
        <f t="shared" si="1264"/>
        <v>0</v>
      </c>
      <c r="CE1445" s="2">
        <f t="shared" si="1264"/>
        <v>18594.04</v>
      </c>
      <c r="CF1445" s="2">
        <f t="shared" si="1264"/>
        <v>18594.04</v>
      </c>
      <c r="CG1445" s="2">
        <f t="shared" si="1264"/>
        <v>0</v>
      </c>
      <c r="CH1445" s="2">
        <f t="shared" si="1264"/>
        <v>18594.04</v>
      </c>
      <c r="CI1445" s="2">
        <f t="shared" si="1264"/>
        <v>0</v>
      </c>
      <c r="CJ1445" s="2">
        <f t="shared" si="1264"/>
        <v>0</v>
      </c>
      <c r="CK1445" s="2">
        <f t="shared" si="1264"/>
        <v>0</v>
      </c>
      <c r="CL1445" s="2">
        <f t="shared" si="1264"/>
        <v>0</v>
      </c>
      <c r="CM1445" s="2">
        <f t="shared" si="1264"/>
        <v>0</v>
      </c>
      <c r="CN1445" s="2">
        <f t="shared" si="1264"/>
        <v>0</v>
      </c>
      <c r="CO1445" s="2">
        <f t="shared" si="1264"/>
        <v>0</v>
      </c>
      <c r="CP1445" s="2">
        <f t="shared" si="1264"/>
        <v>0</v>
      </c>
      <c r="CQ1445" s="2">
        <f t="shared" si="1264"/>
        <v>0</v>
      </c>
      <c r="CR1445" s="2">
        <f t="shared" si="1264"/>
        <v>0</v>
      </c>
      <c r="CS1445" s="2">
        <f t="shared" si="1264"/>
        <v>0</v>
      </c>
      <c r="CT1445" s="2">
        <f t="shared" si="1264"/>
        <v>0</v>
      </c>
      <c r="CU1445" s="2">
        <f t="shared" si="1264"/>
        <v>0</v>
      </c>
      <c r="CV1445" s="2">
        <f t="shared" si="1264"/>
        <v>0</v>
      </c>
      <c r="CW1445" s="2">
        <f t="shared" si="1264"/>
        <v>0</v>
      </c>
      <c r="CX1445" s="2">
        <f t="shared" si="1264"/>
        <v>0</v>
      </c>
      <c r="CY1445" s="2">
        <f t="shared" si="1264"/>
        <v>0</v>
      </c>
      <c r="CZ1445" s="2">
        <f t="shared" si="1264"/>
        <v>0</v>
      </c>
      <c r="DA1445" s="2">
        <f t="shared" si="1264"/>
        <v>0</v>
      </c>
      <c r="DB1445" s="2">
        <f t="shared" si="1264"/>
        <v>0</v>
      </c>
      <c r="DC1445" s="2">
        <f t="shared" si="1264"/>
        <v>0</v>
      </c>
      <c r="DD1445" s="2">
        <f t="shared" si="1264"/>
        <v>0</v>
      </c>
      <c r="DE1445" s="2">
        <f t="shared" si="1264"/>
        <v>0</v>
      </c>
      <c r="DF1445" s="2">
        <f t="shared" si="1264"/>
        <v>0</v>
      </c>
      <c r="DG1445" s="3">
        <f t="shared" ref="DG1445:EL1445" si="1265">DG1455</f>
        <v>0</v>
      </c>
      <c r="DH1445" s="3">
        <f t="shared" si="1265"/>
        <v>0</v>
      </c>
      <c r="DI1445" s="3">
        <f t="shared" si="1265"/>
        <v>0</v>
      </c>
      <c r="DJ1445" s="3">
        <f t="shared" si="1265"/>
        <v>0</v>
      </c>
      <c r="DK1445" s="3">
        <f t="shared" si="1265"/>
        <v>0</v>
      </c>
      <c r="DL1445" s="3">
        <f t="shared" si="1265"/>
        <v>0</v>
      </c>
      <c r="DM1445" s="3">
        <f t="shared" si="1265"/>
        <v>0</v>
      </c>
      <c r="DN1445" s="3">
        <f t="shared" si="1265"/>
        <v>0</v>
      </c>
      <c r="DO1445" s="3">
        <f t="shared" si="1265"/>
        <v>0</v>
      </c>
      <c r="DP1445" s="3">
        <f t="shared" si="1265"/>
        <v>0</v>
      </c>
      <c r="DQ1445" s="3">
        <f t="shared" si="1265"/>
        <v>0</v>
      </c>
      <c r="DR1445" s="3">
        <f t="shared" si="1265"/>
        <v>0</v>
      </c>
      <c r="DS1445" s="3">
        <f t="shared" si="1265"/>
        <v>0</v>
      </c>
      <c r="DT1445" s="3">
        <f t="shared" si="1265"/>
        <v>0</v>
      </c>
      <c r="DU1445" s="3">
        <f t="shared" si="1265"/>
        <v>0</v>
      </c>
      <c r="DV1445" s="3">
        <f t="shared" si="1265"/>
        <v>0</v>
      </c>
      <c r="DW1445" s="3">
        <f t="shared" si="1265"/>
        <v>0</v>
      </c>
      <c r="DX1445" s="3">
        <f t="shared" si="1265"/>
        <v>0</v>
      </c>
      <c r="DY1445" s="3">
        <f t="shared" si="1265"/>
        <v>0</v>
      </c>
      <c r="DZ1445" s="3">
        <f t="shared" si="1265"/>
        <v>0</v>
      </c>
      <c r="EA1445" s="3">
        <f t="shared" si="1265"/>
        <v>0</v>
      </c>
      <c r="EB1445" s="3">
        <f t="shared" si="1265"/>
        <v>0</v>
      </c>
      <c r="EC1445" s="3">
        <f t="shared" si="1265"/>
        <v>0</v>
      </c>
      <c r="ED1445" s="3">
        <f t="shared" si="1265"/>
        <v>0</v>
      </c>
      <c r="EE1445" s="3">
        <f t="shared" si="1265"/>
        <v>0</v>
      </c>
      <c r="EF1445" s="3">
        <f t="shared" si="1265"/>
        <v>0</v>
      </c>
      <c r="EG1445" s="3">
        <f t="shared" si="1265"/>
        <v>0</v>
      </c>
      <c r="EH1445" s="3">
        <f t="shared" si="1265"/>
        <v>0</v>
      </c>
      <c r="EI1445" s="3">
        <f t="shared" si="1265"/>
        <v>0</v>
      </c>
      <c r="EJ1445" s="3">
        <f t="shared" si="1265"/>
        <v>0</v>
      </c>
      <c r="EK1445" s="3">
        <f t="shared" si="1265"/>
        <v>0</v>
      </c>
      <c r="EL1445" s="3">
        <f t="shared" si="1265"/>
        <v>0</v>
      </c>
      <c r="EM1445" s="3">
        <f t="shared" ref="EM1445:FR1445" si="1266">EM1455</f>
        <v>0</v>
      </c>
      <c r="EN1445" s="3">
        <f t="shared" si="1266"/>
        <v>0</v>
      </c>
      <c r="EO1445" s="3">
        <f t="shared" si="1266"/>
        <v>0</v>
      </c>
      <c r="EP1445" s="3">
        <f t="shared" si="1266"/>
        <v>0</v>
      </c>
      <c r="EQ1445" s="3">
        <f t="shared" si="1266"/>
        <v>0</v>
      </c>
      <c r="ER1445" s="3">
        <f t="shared" si="1266"/>
        <v>0</v>
      </c>
      <c r="ES1445" s="3">
        <f t="shared" si="1266"/>
        <v>0</v>
      </c>
      <c r="ET1445" s="3">
        <f t="shared" si="1266"/>
        <v>0</v>
      </c>
      <c r="EU1445" s="3">
        <f t="shared" si="1266"/>
        <v>0</v>
      </c>
      <c r="EV1445" s="3">
        <f t="shared" si="1266"/>
        <v>0</v>
      </c>
      <c r="EW1445" s="3">
        <f t="shared" si="1266"/>
        <v>0</v>
      </c>
      <c r="EX1445" s="3">
        <f t="shared" si="1266"/>
        <v>0</v>
      </c>
      <c r="EY1445" s="3">
        <f t="shared" si="1266"/>
        <v>0</v>
      </c>
      <c r="EZ1445" s="3">
        <f t="shared" si="1266"/>
        <v>0</v>
      </c>
      <c r="FA1445" s="3">
        <f t="shared" si="1266"/>
        <v>0</v>
      </c>
      <c r="FB1445" s="3">
        <f t="shared" si="1266"/>
        <v>0</v>
      </c>
      <c r="FC1445" s="3">
        <f t="shared" si="1266"/>
        <v>0</v>
      </c>
      <c r="FD1445" s="3">
        <f t="shared" si="1266"/>
        <v>0</v>
      </c>
      <c r="FE1445" s="3">
        <f t="shared" si="1266"/>
        <v>0</v>
      </c>
      <c r="FF1445" s="3">
        <f t="shared" si="1266"/>
        <v>0</v>
      </c>
      <c r="FG1445" s="3">
        <f t="shared" si="1266"/>
        <v>0</v>
      </c>
      <c r="FH1445" s="3">
        <f t="shared" si="1266"/>
        <v>0</v>
      </c>
      <c r="FI1445" s="3">
        <f t="shared" si="1266"/>
        <v>0</v>
      </c>
      <c r="FJ1445" s="3">
        <f t="shared" si="1266"/>
        <v>0</v>
      </c>
      <c r="FK1445" s="3">
        <f t="shared" si="1266"/>
        <v>0</v>
      </c>
      <c r="FL1445" s="3">
        <f t="shared" si="1266"/>
        <v>0</v>
      </c>
      <c r="FM1445" s="3">
        <f t="shared" si="1266"/>
        <v>0</v>
      </c>
      <c r="FN1445" s="3">
        <f t="shared" si="1266"/>
        <v>0</v>
      </c>
      <c r="FO1445" s="3">
        <f t="shared" si="1266"/>
        <v>0</v>
      </c>
      <c r="FP1445" s="3">
        <f t="shared" si="1266"/>
        <v>0</v>
      </c>
      <c r="FQ1445" s="3">
        <f t="shared" si="1266"/>
        <v>0</v>
      </c>
      <c r="FR1445" s="3">
        <f t="shared" si="1266"/>
        <v>0</v>
      </c>
      <c r="FS1445" s="3">
        <f t="shared" ref="FS1445:GX1445" si="1267">FS1455</f>
        <v>0</v>
      </c>
      <c r="FT1445" s="3">
        <f t="shared" si="1267"/>
        <v>0</v>
      </c>
      <c r="FU1445" s="3">
        <f t="shared" si="1267"/>
        <v>0</v>
      </c>
      <c r="FV1445" s="3">
        <f t="shared" si="1267"/>
        <v>0</v>
      </c>
      <c r="FW1445" s="3">
        <f t="shared" si="1267"/>
        <v>0</v>
      </c>
      <c r="FX1445" s="3">
        <f t="shared" si="1267"/>
        <v>0</v>
      </c>
      <c r="FY1445" s="3">
        <f t="shared" si="1267"/>
        <v>0</v>
      </c>
      <c r="FZ1445" s="3">
        <f t="shared" si="1267"/>
        <v>0</v>
      </c>
      <c r="GA1445" s="3">
        <f t="shared" si="1267"/>
        <v>0</v>
      </c>
      <c r="GB1445" s="3">
        <f t="shared" si="1267"/>
        <v>0</v>
      </c>
      <c r="GC1445" s="3">
        <f t="shared" si="1267"/>
        <v>0</v>
      </c>
      <c r="GD1445" s="3">
        <f t="shared" si="1267"/>
        <v>0</v>
      </c>
      <c r="GE1445" s="3">
        <f t="shared" si="1267"/>
        <v>0</v>
      </c>
      <c r="GF1445" s="3">
        <f t="shared" si="1267"/>
        <v>0</v>
      </c>
      <c r="GG1445" s="3">
        <f t="shared" si="1267"/>
        <v>0</v>
      </c>
      <c r="GH1445" s="3">
        <f t="shared" si="1267"/>
        <v>0</v>
      </c>
      <c r="GI1445" s="3">
        <f t="shared" si="1267"/>
        <v>0</v>
      </c>
      <c r="GJ1445" s="3">
        <f t="shared" si="1267"/>
        <v>0</v>
      </c>
      <c r="GK1445" s="3">
        <f t="shared" si="1267"/>
        <v>0</v>
      </c>
      <c r="GL1445" s="3">
        <f t="shared" si="1267"/>
        <v>0</v>
      </c>
      <c r="GM1445" s="3">
        <f t="shared" si="1267"/>
        <v>0</v>
      </c>
      <c r="GN1445" s="3">
        <f t="shared" si="1267"/>
        <v>0</v>
      </c>
      <c r="GO1445" s="3">
        <f t="shared" si="1267"/>
        <v>0</v>
      </c>
      <c r="GP1445" s="3">
        <f t="shared" si="1267"/>
        <v>0</v>
      </c>
      <c r="GQ1445" s="3">
        <f t="shared" si="1267"/>
        <v>0</v>
      </c>
      <c r="GR1445" s="3">
        <f t="shared" si="1267"/>
        <v>0</v>
      </c>
      <c r="GS1445" s="3">
        <f t="shared" si="1267"/>
        <v>0</v>
      </c>
      <c r="GT1445" s="3">
        <f t="shared" si="1267"/>
        <v>0</v>
      </c>
      <c r="GU1445" s="3">
        <f t="shared" si="1267"/>
        <v>0</v>
      </c>
      <c r="GV1445" s="3">
        <f t="shared" si="1267"/>
        <v>0</v>
      </c>
      <c r="GW1445" s="3">
        <f t="shared" si="1267"/>
        <v>0</v>
      </c>
      <c r="GX1445" s="3">
        <f t="shared" si="1267"/>
        <v>0</v>
      </c>
    </row>
    <row r="1447" spans="1:245" x14ac:dyDescent="0.2">
      <c r="A1447">
        <v>17</v>
      </c>
      <c r="B1447">
        <v>1</v>
      </c>
      <c r="C1447">
        <f>ROW(SmtRes!A1827)</f>
        <v>1827</v>
      </c>
      <c r="D1447">
        <f>ROW(EtalonRes!A2098)</f>
        <v>2098</v>
      </c>
      <c r="E1447" t="s">
        <v>821</v>
      </c>
      <c r="F1447" t="s">
        <v>822</v>
      </c>
      <c r="G1447" t="s">
        <v>823</v>
      </c>
      <c r="H1447" t="s">
        <v>17</v>
      </c>
      <c r="I1447">
        <v>2</v>
      </c>
      <c r="J1447">
        <v>0</v>
      </c>
      <c r="K1447">
        <v>2</v>
      </c>
      <c r="O1447">
        <f t="shared" ref="O1447:O1453" si="1268">ROUND(CP1447,2)</f>
        <v>412.23</v>
      </c>
      <c r="P1447">
        <f t="shared" ref="P1447:P1453" si="1269">ROUND(CQ1447*I1447,2)</f>
        <v>53.93</v>
      </c>
      <c r="Q1447">
        <f t="shared" ref="Q1447:Q1453" si="1270">ROUND(CR1447*I1447,2)</f>
        <v>42.43</v>
      </c>
      <c r="R1447">
        <f t="shared" ref="R1447:R1453" si="1271">ROUND(CS1447*I1447,2)</f>
        <v>8.68</v>
      </c>
      <c r="S1447">
        <f t="shared" ref="S1447:S1453" si="1272">ROUND(CT1447*I1447,2)</f>
        <v>315.87</v>
      </c>
      <c r="T1447">
        <f t="shared" ref="T1447:T1453" si="1273">ROUND(CU1447*I1447,2)</f>
        <v>0</v>
      </c>
      <c r="U1447">
        <f t="shared" ref="U1447:U1453" si="1274">CV1447*I1447</f>
        <v>1.0289999999999999</v>
      </c>
      <c r="V1447">
        <f t="shared" ref="V1447:V1453" si="1275">CW1447*I1447</f>
        <v>2.1000000000000001E-2</v>
      </c>
      <c r="W1447">
        <f t="shared" ref="W1447:W1453" si="1276">ROUND(CX1447*I1447,2)</f>
        <v>0</v>
      </c>
      <c r="X1447">
        <f t="shared" ref="X1447:Y1453" si="1277">ROUND(CY1447,2)</f>
        <v>392.71</v>
      </c>
      <c r="Y1447">
        <f t="shared" si="1277"/>
        <v>233.68</v>
      </c>
      <c r="AA1447">
        <v>51651743</v>
      </c>
      <c r="AB1447">
        <f t="shared" ref="AB1447:AB1453" si="1278">ROUND((AC1447+AD1447+AF1447),2)</f>
        <v>9.2899999999999991</v>
      </c>
      <c r="AC1447">
        <f t="shared" ref="AC1447:AC1453" si="1279">ROUND((ES1447),2)</f>
        <v>2.96</v>
      </c>
      <c r="AD1447">
        <f>ROUND(((((ET1447*ROUND(1.05,7)))-((EU1447*ROUND(1.05,7))))+AE1447),2)</f>
        <v>1.6</v>
      </c>
      <c r="AE1447">
        <f>ROUND(((EU1447*ROUND(1.05,7))),2)</f>
        <v>0.13</v>
      </c>
      <c r="AF1447">
        <f>ROUND(((EV1447*ROUND(1.05,7))),2)</f>
        <v>4.7300000000000004</v>
      </c>
      <c r="AG1447">
        <f t="shared" ref="AG1447:AG1453" si="1280">ROUND((AP1447),2)</f>
        <v>0</v>
      </c>
      <c r="AH1447">
        <f>((EW1447*ROUND(1.05,7)))</f>
        <v>0.51449999999999996</v>
      </c>
      <c r="AI1447">
        <f>((EX1447*ROUND(1.05,7)))</f>
        <v>1.0500000000000001E-2</v>
      </c>
      <c r="AJ1447">
        <f t="shared" ref="AJ1447:AJ1453" si="1281">(AS1447)</f>
        <v>0</v>
      </c>
      <c r="AK1447">
        <v>8.98</v>
      </c>
      <c r="AL1447">
        <v>2.96</v>
      </c>
      <c r="AM1447">
        <v>1.52</v>
      </c>
      <c r="AN1447">
        <v>0.12</v>
      </c>
      <c r="AO1447">
        <v>4.5</v>
      </c>
      <c r="AP1447">
        <v>0</v>
      </c>
      <c r="AQ1447">
        <v>0.49</v>
      </c>
      <c r="AR1447">
        <v>0.01</v>
      </c>
      <c r="AS1447">
        <v>0</v>
      </c>
      <c r="AT1447">
        <v>121</v>
      </c>
      <c r="AU1447">
        <v>72</v>
      </c>
      <c r="AV1447">
        <v>1</v>
      </c>
      <c r="AW1447">
        <v>1</v>
      </c>
      <c r="AZ1447">
        <v>1</v>
      </c>
      <c r="BA1447">
        <v>33.39</v>
      </c>
      <c r="BB1447">
        <v>13.26</v>
      </c>
      <c r="BC1447">
        <v>9.11</v>
      </c>
      <c r="BD1447" t="s">
        <v>3</v>
      </c>
      <c r="BE1447" t="s">
        <v>3</v>
      </c>
      <c r="BF1447" t="s">
        <v>3</v>
      </c>
      <c r="BG1447" t="s">
        <v>3</v>
      </c>
      <c r="BH1447">
        <v>0</v>
      </c>
      <c r="BI1447">
        <v>1</v>
      </c>
      <c r="BJ1447" t="s">
        <v>824</v>
      </c>
      <c r="BM1447">
        <v>20001</v>
      </c>
      <c r="BN1447">
        <v>0</v>
      </c>
      <c r="BO1447" t="s">
        <v>3</v>
      </c>
      <c r="BP1447">
        <v>0</v>
      </c>
      <c r="BQ1447">
        <v>22</v>
      </c>
      <c r="BR1447">
        <v>0</v>
      </c>
      <c r="BS1447">
        <v>33.39</v>
      </c>
      <c r="BT1447">
        <v>1</v>
      </c>
      <c r="BU1447">
        <v>1</v>
      </c>
      <c r="BV1447">
        <v>1</v>
      </c>
      <c r="BW1447">
        <v>1</v>
      </c>
      <c r="BX1447">
        <v>1</v>
      </c>
      <c r="BY1447" t="s">
        <v>3</v>
      </c>
      <c r="BZ1447">
        <v>121</v>
      </c>
      <c r="CA1447">
        <v>72</v>
      </c>
      <c r="CB1447" t="s">
        <v>3</v>
      </c>
      <c r="CE1447">
        <v>0</v>
      </c>
      <c r="CF1447">
        <v>0</v>
      </c>
      <c r="CG1447">
        <v>0</v>
      </c>
      <c r="CM1447">
        <v>0</v>
      </c>
      <c r="CN1447" t="s">
        <v>19</v>
      </c>
      <c r="CO1447">
        <v>0</v>
      </c>
      <c r="CP1447">
        <f t="shared" ref="CP1447:CP1453" si="1282">(P1447+Q1447+S1447)</f>
        <v>412.23</v>
      </c>
      <c r="CQ1447">
        <f t="shared" ref="CQ1447:CQ1453" si="1283">AC1447*BC1447</f>
        <v>26.965599999999998</v>
      </c>
      <c r="CR1447">
        <f t="shared" ref="CR1447:CR1453" si="1284">AD1447*BB1447</f>
        <v>21.216000000000001</v>
      </c>
      <c r="CS1447">
        <f t="shared" ref="CS1447:CS1453" si="1285">AE1447*BS1447</f>
        <v>4.3407</v>
      </c>
      <c r="CT1447">
        <f t="shared" ref="CT1447:CT1453" si="1286">AF1447*BA1447</f>
        <v>157.93470000000002</v>
      </c>
      <c r="CU1447">
        <f t="shared" ref="CU1447:CX1453" si="1287">AG1447</f>
        <v>0</v>
      </c>
      <c r="CV1447">
        <f t="shared" si="1287"/>
        <v>0.51449999999999996</v>
      </c>
      <c r="CW1447">
        <f t="shared" si="1287"/>
        <v>1.0500000000000001E-2</v>
      </c>
      <c r="CX1447">
        <f t="shared" si="1287"/>
        <v>0</v>
      </c>
      <c r="CY1447">
        <f t="shared" ref="CY1447:CY1453" si="1288">(((S1447+R1447)*AT1447)/100)</f>
        <v>392.70550000000003</v>
      </c>
      <c r="CZ1447">
        <f t="shared" ref="CZ1447:CZ1453" si="1289">(((S1447+R1447)*AU1447)/100)</f>
        <v>233.67600000000002</v>
      </c>
      <c r="DC1447" t="s">
        <v>3</v>
      </c>
      <c r="DD1447" t="s">
        <v>3</v>
      </c>
      <c r="DE1447" t="s">
        <v>20</v>
      </c>
      <c r="DF1447" t="s">
        <v>20</v>
      </c>
      <c r="DG1447" t="s">
        <v>20</v>
      </c>
      <c r="DH1447" t="s">
        <v>3</v>
      </c>
      <c r="DI1447" t="s">
        <v>20</v>
      </c>
      <c r="DJ1447" t="s">
        <v>20</v>
      </c>
      <c r="DK1447" t="s">
        <v>3</v>
      </c>
      <c r="DL1447" t="s">
        <v>3</v>
      </c>
      <c r="DM1447" t="s">
        <v>3</v>
      </c>
      <c r="DN1447">
        <v>0</v>
      </c>
      <c r="DO1447">
        <v>0</v>
      </c>
      <c r="DP1447">
        <v>1</v>
      </c>
      <c r="DQ1447">
        <v>1</v>
      </c>
      <c r="DU1447">
        <v>1013</v>
      </c>
      <c r="DV1447" t="s">
        <v>17</v>
      </c>
      <c r="DW1447" t="s">
        <v>17</v>
      </c>
      <c r="DX1447">
        <v>1</v>
      </c>
      <c r="DZ1447" t="s">
        <v>3</v>
      </c>
      <c r="EA1447" t="s">
        <v>3</v>
      </c>
      <c r="EB1447" t="s">
        <v>3</v>
      </c>
      <c r="EC1447" t="s">
        <v>3</v>
      </c>
      <c r="EE1447">
        <v>50757454</v>
      </c>
      <c r="EF1447">
        <v>22</v>
      </c>
      <c r="EG1447" t="s">
        <v>21</v>
      </c>
      <c r="EH1447">
        <v>16</v>
      </c>
      <c r="EI1447" t="s">
        <v>22</v>
      </c>
      <c r="EJ1447">
        <v>1</v>
      </c>
      <c r="EK1447">
        <v>20001</v>
      </c>
      <c r="EL1447" t="s">
        <v>23</v>
      </c>
      <c r="EM1447" t="s">
        <v>24</v>
      </c>
      <c r="EO1447" t="s">
        <v>25</v>
      </c>
      <c r="EQ1447">
        <v>131072</v>
      </c>
      <c r="ER1447">
        <v>8.98</v>
      </c>
      <c r="ES1447">
        <v>2.96</v>
      </c>
      <c r="ET1447">
        <v>1.52</v>
      </c>
      <c r="EU1447">
        <v>0.12</v>
      </c>
      <c r="EV1447">
        <v>4.5</v>
      </c>
      <c r="EW1447">
        <v>0.49</v>
      </c>
      <c r="EX1447">
        <v>0.01</v>
      </c>
      <c r="EY1447">
        <v>0</v>
      </c>
      <c r="FQ1447">
        <v>0</v>
      </c>
      <c r="FR1447">
        <f t="shared" ref="FR1447:FR1453" si="1290">ROUND(IF(BI1447=3,GM1447,0),2)</f>
        <v>0</v>
      </c>
      <c r="FS1447">
        <v>0</v>
      </c>
      <c r="FX1447">
        <v>121</v>
      </c>
      <c r="FY1447">
        <v>72</v>
      </c>
      <c r="GA1447" t="s">
        <v>3</v>
      </c>
      <c r="GD1447">
        <v>1</v>
      </c>
      <c r="GF1447">
        <v>-567919083</v>
      </c>
      <c r="GG1447">
        <v>2</v>
      </c>
      <c r="GH1447">
        <v>1</v>
      </c>
      <c r="GI1447">
        <v>4</v>
      </c>
      <c r="GJ1447">
        <v>0</v>
      </c>
      <c r="GK1447">
        <v>0</v>
      </c>
      <c r="GL1447">
        <f t="shared" ref="GL1447:GL1453" si="1291">ROUND(IF(AND(BH1447=3,BI1447=3,FS1447&lt;&gt;0),P1447,0),2)</f>
        <v>0</v>
      </c>
      <c r="GM1447">
        <f t="shared" ref="GM1447:GM1453" si="1292">ROUND(O1447+X1447+Y1447,2)+GX1447</f>
        <v>1038.6199999999999</v>
      </c>
      <c r="GN1447">
        <f t="shared" ref="GN1447:GN1453" si="1293">IF(OR(BI1447=0,BI1447=1),GM1447,0)</f>
        <v>1038.6199999999999</v>
      </c>
      <c r="GO1447">
        <f t="shared" ref="GO1447:GO1453" si="1294">IF(BI1447=2,GM1447,0)</f>
        <v>0</v>
      </c>
      <c r="GP1447">
        <f t="shared" ref="GP1447:GP1453" si="1295">IF(BI1447=4,GM1447+GX1447,0)</f>
        <v>0</v>
      </c>
      <c r="GR1447">
        <v>0</v>
      </c>
      <c r="GS1447">
        <v>3</v>
      </c>
      <c r="GT1447">
        <v>0</v>
      </c>
      <c r="GU1447" t="s">
        <v>3</v>
      </c>
      <c r="GV1447">
        <f t="shared" ref="GV1447:GV1453" si="1296">ROUND((GT1447),2)</f>
        <v>0</v>
      </c>
      <c r="GW1447">
        <v>1</v>
      </c>
      <c r="GX1447">
        <f t="shared" ref="GX1447:GX1453" si="1297">ROUND(HC1447*I1447,2)</f>
        <v>0</v>
      </c>
      <c r="HA1447">
        <v>0</v>
      </c>
      <c r="HB1447">
        <v>0</v>
      </c>
      <c r="HC1447">
        <f t="shared" ref="HC1447:HC1453" si="1298">GV1447*GW1447</f>
        <v>0</v>
      </c>
      <c r="HE1447" t="s">
        <v>3</v>
      </c>
      <c r="HF1447" t="s">
        <v>3</v>
      </c>
      <c r="HM1447" t="s">
        <v>3</v>
      </c>
      <c r="HN1447" t="s">
        <v>26</v>
      </c>
      <c r="HO1447" t="s">
        <v>27</v>
      </c>
      <c r="HP1447" t="s">
        <v>22</v>
      </c>
      <c r="HQ1447" t="s">
        <v>22</v>
      </c>
      <c r="IK1447">
        <v>0</v>
      </c>
    </row>
    <row r="1448" spans="1:245" x14ac:dyDescent="0.2">
      <c r="A1448">
        <v>18</v>
      </c>
      <c r="B1448">
        <v>1</v>
      </c>
      <c r="C1448">
        <v>1827</v>
      </c>
      <c r="E1448" t="s">
        <v>825</v>
      </c>
      <c r="F1448" t="s">
        <v>826</v>
      </c>
      <c r="G1448" t="s">
        <v>827</v>
      </c>
      <c r="H1448" t="str">
        <f>'1.Ведомость'!C442</f>
        <v>ШТ</v>
      </c>
      <c r="I1448">
        <f>I1447*J1448</f>
        <v>2</v>
      </c>
      <c r="J1448">
        <v>1</v>
      </c>
      <c r="K1448">
        <v>1</v>
      </c>
      <c r="O1448">
        <f t="shared" si="1268"/>
        <v>3048.75</v>
      </c>
      <c r="P1448">
        <f t="shared" si="1269"/>
        <v>3048.75</v>
      </c>
      <c r="Q1448">
        <f t="shared" si="1270"/>
        <v>0</v>
      </c>
      <c r="R1448">
        <f t="shared" si="1271"/>
        <v>0</v>
      </c>
      <c r="S1448">
        <f t="shared" si="1272"/>
        <v>0</v>
      </c>
      <c r="T1448">
        <f t="shared" si="1273"/>
        <v>0</v>
      </c>
      <c r="U1448">
        <f t="shared" si="1274"/>
        <v>0</v>
      </c>
      <c r="V1448">
        <f t="shared" si="1275"/>
        <v>0</v>
      </c>
      <c r="W1448">
        <f t="shared" si="1276"/>
        <v>0</v>
      </c>
      <c r="X1448">
        <f t="shared" si="1277"/>
        <v>0</v>
      </c>
      <c r="Y1448">
        <f t="shared" si="1277"/>
        <v>0</v>
      </c>
      <c r="AA1448">
        <v>51651743</v>
      </c>
      <c r="AB1448">
        <f t="shared" si="1278"/>
        <v>167.33</v>
      </c>
      <c r="AC1448">
        <f t="shared" si="1279"/>
        <v>167.33</v>
      </c>
      <c r="AD1448">
        <f>ROUND((((ET1448)-(EU1448))+AE1448),2)</f>
        <v>0</v>
      </c>
      <c r="AE1448">
        <f>ROUND((EU1448),2)</f>
        <v>0</v>
      </c>
      <c r="AF1448">
        <f>ROUND((EV1448),2)</f>
        <v>0</v>
      </c>
      <c r="AG1448">
        <f t="shared" si="1280"/>
        <v>0</v>
      </c>
      <c r="AH1448">
        <f>(EW1448)</f>
        <v>0</v>
      </c>
      <c r="AI1448">
        <f>(EX1448)</f>
        <v>0</v>
      </c>
      <c r="AJ1448">
        <f t="shared" si="1281"/>
        <v>0</v>
      </c>
      <c r="AK1448">
        <v>167.33</v>
      </c>
      <c r="AL1448">
        <v>167.33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1</v>
      </c>
      <c r="AW1448">
        <v>1</v>
      </c>
      <c r="AZ1448">
        <v>1</v>
      </c>
      <c r="BA1448">
        <v>1</v>
      </c>
      <c r="BB1448">
        <v>1</v>
      </c>
      <c r="BC1448">
        <v>9.11</v>
      </c>
      <c r="BD1448" t="s">
        <v>3</v>
      </c>
      <c r="BE1448" t="s">
        <v>3</v>
      </c>
      <c r="BF1448" t="s">
        <v>3</v>
      </c>
      <c r="BG1448" t="s">
        <v>3</v>
      </c>
      <c r="BH1448">
        <v>3</v>
      </c>
      <c r="BI1448">
        <v>1</v>
      </c>
      <c r="BJ1448" t="s">
        <v>828</v>
      </c>
      <c r="BM1448">
        <v>500001</v>
      </c>
      <c r="BN1448">
        <v>0</v>
      </c>
      <c r="BO1448" t="s">
        <v>3</v>
      </c>
      <c r="BP1448">
        <v>0</v>
      </c>
      <c r="BQ1448">
        <v>8</v>
      </c>
      <c r="BR1448">
        <v>0</v>
      </c>
      <c r="BS1448">
        <v>1</v>
      </c>
      <c r="BT1448">
        <v>1</v>
      </c>
      <c r="BU1448">
        <v>1</v>
      </c>
      <c r="BV1448">
        <v>1</v>
      </c>
      <c r="BW1448">
        <v>1</v>
      </c>
      <c r="BX1448">
        <v>1</v>
      </c>
      <c r="BY1448" t="s">
        <v>3</v>
      </c>
      <c r="BZ1448">
        <v>0</v>
      </c>
      <c r="CA1448">
        <v>0</v>
      </c>
      <c r="CB1448" t="s">
        <v>3</v>
      </c>
      <c r="CE1448">
        <v>0</v>
      </c>
      <c r="CF1448">
        <v>0</v>
      </c>
      <c r="CG1448">
        <v>0</v>
      </c>
      <c r="CM1448">
        <v>0</v>
      </c>
      <c r="CN1448" t="s">
        <v>3</v>
      </c>
      <c r="CO1448">
        <v>0</v>
      </c>
      <c r="CP1448">
        <f t="shared" si="1282"/>
        <v>3048.75</v>
      </c>
      <c r="CQ1448">
        <f t="shared" si="1283"/>
        <v>1524.3763000000001</v>
      </c>
      <c r="CR1448">
        <f t="shared" si="1284"/>
        <v>0</v>
      </c>
      <c r="CS1448">
        <f t="shared" si="1285"/>
        <v>0</v>
      </c>
      <c r="CT1448">
        <f t="shared" si="1286"/>
        <v>0</v>
      </c>
      <c r="CU1448">
        <f t="shared" si="1287"/>
        <v>0</v>
      </c>
      <c r="CV1448">
        <f t="shared" si="1287"/>
        <v>0</v>
      </c>
      <c r="CW1448">
        <f t="shared" si="1287"/>
        <v>0</v>
      </c>
      <c r="CX1448">
        <f t="shared" si="1287"/>
        <v>0</v>
      </c>
      <c r="CY1448">
        <f t="shared" si="1288"/>
        <v>0</v>
      </c>
      <c r="CZ1448">
        <f t="shared" si="1289"/>
        <v>0</v>
      </c>
      <c r="DC1448" t="s">
        <v>3</v>
      </c>
      <c r="DD1448" t="s">
        <v>3</v>
      </c>
      <c r="DE1448" t="s">
        <v>3</v>
      </c>
      <c r="DF1448" t="s">
        <v>3</v>
      </c>
      <c r="DG1448" t="s">
        <v>3</v>
      </c>
      <c r="DH1448" t="s">
        <v>3</v>
      </c>
      <c r="DI1448" t="s">
        <v>3</v>
      </c>
      <c r="DJ1448" t="s">
        <v>3</v>
      </c>
      <c r="DK1448" t="s">
        <v>3</v>
      </c>
      <c r="DL1448" t="s">
        <v>3</v>
      </c>
      <c r="DM1448" t="s">
        <v>3</v>
      </c>
      <c r="DN1448">
        <v>0</v>
      </c>
      <c r="DO1448">
        <v>0</v>
      </c>
      <c r="DP1448">
        <v>1</v>
      </c>
      <c r="DQ1448">
        <v>1</v>
      </c>
      <c r="DU1448">
        <v>1013</v>
      </c>
      <c r="DV1448" t="s">
        <v>17</v>
      </c>
      <c r="DW1448" t="s">
        <v>17</v>
      </c>
      <c r="DX1448">
        <v>1</v>
      </c>
      <c r="DZ1448" t="s">
        <v>3</v>
      </c>
      <c r="EA1448" t="s">
        <v>3</v>
      </c>
      <c r="EB1448" t="s">
        <v>3</v>
      </c>
      <c r="EC1448" t="s">
        <v>3</v>
      </c>
      <c r="EE1448">
        <v>50757674</v>
      </c>
      <c r="EF1448">
        <v>8</v>
      </c>
      <c r="EG1448" t="s">
        <v>46</v>
      </c>
      <c r="EH1448">
        <v>0</v>
      </c>
      <c r="EI1448" t="s">
        <v>3</v>
      </c>
      <c r="EJ1448">
        <v>1</v>
      </c>
      <c r="EK1448">
        <v>500001</v>
      </c>
      <c r="EL1448" t="s">
        <v>47</v>
      </c>
      <c r="EM1448" t="s">
        <v>48</v>
      </c>
      <c r="EO1448" t="s">
        <v>3</v>
      </c>
      <c r="EQ1448">
        <v>0</v>
      </c>
      <c r="ER1448">
        <v>167.33</v>
      </c>
      <c r="ES1448">
        <v>167.33</v>
      </c>
      <c r="ET1448">
        <v>0</v>
      </c>
      <c r="EU1448">
        <v>0</v>
      </c>
      <c r="EV1448">
        <v>0</v>
      </c>
      <c r="EW1448">
        <v>0</v>
      </c>
      <c r="EX1448">
        <v>0</v>
      </c>
      <c r="FQ1448">
        <v>0</v>
      </c>
      <c r="FR1448">
        <f t="shared" si="1290"/>
        <v>0</v>
      </c>
      <c r="FS1448">
        <v>0</v>
      </c>
      <c r="FX1448">
        <v>0</v>
      </c>
      <c r="FY1448">
        <v>0</v>
      </c>
      <c r="GA1448" t="s">
        <v>3</v>
      </c>
      <c r="GD1448">
        <v>1</v>
      </c>
      <c r="GF1448">
        <v>1567491247</v>
      </c>
      <c r="GG1448">
        <v>2</v>
      </c>
      <c r="GH1448">
        <v>1</v>
      </c>
      <c r="GI1448">
        <v>4</v>
      </c>
      <c r="GJ1448">
        <v>0</v>
      </c>
      <c r="GK1448">
        <v>0</v>
      </c>
      <c r="GL1448">
        <f t="shared" si="1291"/>
        <v>0</v>
      </c>
      <c r="GM1448">
        <f t="shared" si="1292"/>
        <v>3048.75</v>
      </c>
      <c r="GN1448">
        <f t="shared" si="1293"/>
        <v>3048.75</v>
      </c>
      <c r="GO1448">
        <f t="shared" si="1294"/>
        <v>0</v>
      </c>
      <c r="GP1448">
        <f t="shared" si="1295"/>
        <v>0</v>
      </c>
      <c r="GR1448">
        <v>0</v>
      </c>
      <c r="GS1448">
        <v>3</v>
      </c>
      <c r="GT1448">
        <v>0</v>
      </c>
      <c r="GU1448" t="s">
        <v>3</v>
      </c>
      <c r="GV1448">
        <f t="shared" si="1296"/>
        <v>0</v>
      </c>
      <c r="GW1448">
        <v>1</v>
      </c>
      <c r="GX1448">
        <f t="shared" si="1297"/>
        <v>0</v>
      </c>
      <c r="HA1448">
        <v>0</v>
      </c>
      <c r="HB1448">
        <v>0</v>
      </c>
      <c r="HC1448">
        <f t="shared" si="1298"/>
        <v>0</v>
      </c>
      <c r="HE1448" t="s">
        <v>3</v>
      </c>
      <c r="HF1448" t="s">
        <v>3</v>
      </c>
      <c r="HM1448" t="s">
        <v>3</v>
      </c>
      <c r="HN1448" t="s">
        <v>3</v>
      </c>
      <c r="HO1448" t="s">
        <v>3</v>
      </c>
      <c r="HP1448" t="s">
        <v>3</v>
      </c>
      <c r="HQ1448" t="s">
        <v>3</v>
      </c>
      <c r="IK1448">
        <v>0</v>
      </c>
    </row>
    <row r="1449" spans="1:245" x14ac:dyDescent="0.2">
      <c r="A1449">
        <v>17</v>
      </c>
      <c r="B1449">
        <v>1</v>
      </c>
      <c r="C1449">
        <f>ROW(SmtRes!A1837)</f>
        <v>1837</v>
      </c>
      <c r="D1449">
        <f>ROW(EtalonRes!A2108)</f>
        <v>2108</v>
      </c>
      <c r="E1449" t="s">
        <v>829</v>
      </c>
      <c r="F1449" t="s">
        <v>830</v>
      </c>
      <c r="G1449" t="s">
        <v>831</v>
      </c>
      <c r="H1449" t="s">
        <v>807</v>
      </c>
      <c r="I1449">
        <v>0.2</v>
      </c>
      <c r="J1449">
        <v>0</v>
      </c>
      <c r="K1449">
        <v>0.2</v>
      </c>
      <c r="O1449">
        <f t="shared" si="1268"/>
        <v>1825.27</v>
      </c>
      <c r="P1449">
        <f t="shared" si="1269"/>
        <v>126.37</v>
      </c>
      <c r="Q1449">
        <f t="shared" si="1270"/>
        <v>12.17</v>
      </c>
      <c r="R1449">
        <f t="shared" si="1271"/>
        <v>1.6</v>
      </c>
      <c r="S1449">
        <f t="shared" si="1272"/>
        <v>1686.73</v>
      </c>
      <c r="T1449">
        <f t="shared" si="1273"/>
        <v>0</v>
      </c>
      <c r="U1449">
        <f t="shared" si="1274"/>
        <v>5.9220000000000006</v>
      </c>
      <c r="V1449">
        <f t="shared" si="1275"/>
        <v>4.2000000000000006E-3</v>
      </c>
      <c r="W1449">
        <f t="shared" si="1276"/>
        <v>0</v>
      </c>
      <c r="X1449">
        <f t="shared" si="1277"/>
        <v>2042.88</v>
      </c>
      <c r="Y1449">
        <f t="shared" si="1277"/>
        <v>1215.5999999999999</v>
      </c>
      <c r="AA1449">
        <v>51651743</v>
      </c>
      <c r="AB1449">
        <f t="shared" si="1278"/>
        <v>326.52999999999997</v>
      </c>
      <c r="AC1449">
        <f t="shared" si="1279"/>
        <v>69.36</v>
      </c>
      <c r="AD1449">
        <f>ROUND(((((ET1449*ROUND(1.05,7)))-((EU1449*ROUND(1.05,7))))+AE1449),2)</f>
        <v>4.59</v>
      </c>
      <c r="AE1449">
        <f>ROUND(((EU1449*ROUND(1.05,7))),2)</f>
        <v>0.24</v>
      </c>
      <c r="AF1449">
        <f>ROUND(((EV1449*ROUND(1.05,7))),2)</f>
        <v>252.58</v>
      </c>
      <c r="AG1449">
        <f t="shared" si="1280"/>
        <v>0</v>
      </c>
      <c r="AH1449">
        <f>((EW1449*ROUND(1.05,7)))</f>
        <v>29.61</v>
      </c>
      <c r="AI1449">
        <f>((EX1449*ROUND(1.05,7)))</f>
        <v>2.1000000000000001E-2</v>
      </c>
      <c r="AJ1449">
        <f t="shared" si="1281"/>
        <v>0</v>
      </c>
      <c r="AK1449">
        <v>314.27999999999997</v>
      </c>
      <c r="AL1449">
        <v>69.36</v>
      </c>
      <c r="AM1449">
        <v>4.37</v>
      </c>
      <c r="AN1449">
        <v>0.23</v>
      </c>
      <c r="AO1449">
        <v>240.55</v>
      </c>
      <c r="AP1449">
        <v>0</v>
      </c>
      <c r="AQ1449">
        <v>28.2</v>
      </c>
      <c r="AR1449">
        <v>0.02</v>
      </c>
      <c r="AS1449">
        <v>0</v>
      </c>
      <c r="AT1449">
        <v>121</v>
      </c>
      <c r="AU1449">
        <v>72</v>
      </c>
      <c r="AV1449">
        <v>1</v>
      </c>
      <c r="AW1449">
        <v>1</v>
      </c>
      <c r="AZ1449">
        <v>1</v>
      </c>
      <c r="BA1449">
        <v>33.39</v>
      </c>
      <c r="BB1449">
        <v>13.26</v>
      </c>
      <c r="BC1449">
        <v>9.11</v>
      </c>
      <c r="BD1449" t="s">
        <v>3</v>
      </c>
      <c r="BE1449" t="s">
        <v>3</v>
      </c>
      <c r="BF1449" t="s">
        <v>3</v>
      </c>
      <c r="BG1449" t="s">
        <v>3</v>
      </c>
      <c r="BH1449">
        <v>0</v>
      </c>
      <c r="BI1449">
        <v>1</v>
      </c>
      <c r="BJ1449" t="s">
        <v>832</v>
      </c>
      <c r="BM1449">
        <v>20001</v>
      </c>
      <c r="BN1449">
        <v>0</v>
      </c>
      <c r="BO1449" t="s">
        <v>3</v>
      </c>
      <c r="BP1449">
        <v>0</v>
      </c>
      <c r="BQ1449">
        <v>22</v>
      </c>
      <c r="BR1449">
        <v>0</v>
      </c>
      <c r="BS1449">
        <v>33.39</v>
      </c>
      <c r="BT1449">
        <v>1</v>
      </c>
      <c r="BU1449">
        <v>1</v>
      </c>
      <c r="BV1449">
        <v>1</v>
      </c>
      <c r="BW1449">
        <v>1</v>
      </c>
      <c r="BX1449">
        <v>1</v>
      </c>
      <c r="BY1449" t="s">
        <v>3</v>
      </c>
      <c r="BZ1449">
        <v>121</v>
      </c>
      <c r="CA1449">
        <v>72</v>
      </c>
      <c r="CB1449" t="s">
        <v>3</v>
      </c>
      <c r="CE1449">
        <v>0</v>
      </c>
      <c r="CF1449">
        <v>0</v>
      </c>
      <c r="CG1449">
        <v>0</v>
      </c>
      <c r="CM1449">
        <v>0</v>
      </c>
      <c r="CN1449" t="s">
        <v>19</v>
      </c>
      <c r="CO1449">
        <v>0</v>
      </c>
      <c r="CP1449">
        <f t="shared" si="1282"/>
        <v>1825.27</v>
      </c>
      <c r="CQ1449">
        <f t="shared" si="1283"/>
        <v>631.86959999999999</v>
      </c>
      <c r="CR1449">
        <f t="shared" si="1284"/>
        <v>60.863399999999999</v>
      </c>
      <c r="CS1449">
        <f t="shared" si="1285"/>
        <v>8.0136000000000003</v>
      </c>
      <c r="CT1449">
        <f t="shared" si="1286"/>
        <v>8433.646200000001</v>
      </c>
      <c r="CU1449">
        <f t="shared" si="1287"/>
        <v>0</v>
      </c>
      <c r="CV1449">
        <f t="shared" si="1287"/>
        <v>29.61</v>
      </c>
      <c r="CW1449">
        <f t="shared" si="1287"/>
        <v>2.1000000000000001E-2</v>
      </c>
      <c r="CX1449">
        <f t="shared" si="1287"/>
        <v>0</v>
      </c>
      <c r="CY1449">
        <f t="shared" si="1288"/>
        <v>2042.8792999999998</v>
      </c>
      <c r="CZ1449">
        <f t="shared" si="1289"/>
        <v>1215.5976000000001</v>
      </c>
      <c r="DC1449" t="s">
        <v>3</v>
      </c>
      <c r="DD1449" t="s">
        <v>3</v>
      </c>
      <c r="DE1449" t="s">
        <v>20</v>
      </c>
      <c r="DF1449" t="s">
        <v>20</v>
      </c>
      <c r="DG1449" t="s">
        <v>20</v>
      </c>
      <c r="DH1449" t="s">
        <v>3</v>
      </c>
      <c r="DI1449" t="s">
        <v>20</v>
      </c>
      <c r="DJ1449" t="s">
        <v>20</v>
      </c>
      <c r="DK1449" t="s">
        <v>3</v>
      </c>
      <c r="DL1449" t="s">
        <v>3</v>
      </c>
      <c r="DM1449" t="s">
        <v>3</v>
      </c>
      <c r="DN1449">
        <v>0</v>
      </c>
      <c r="DO1449">
        <v>0</v>
      </c>
      <c r="DP1449">
        <v>1</v>
      </c>
      <c r="DQ1449">
        <v>1</v>
      </c>
      <c r="DU1449">
        <v>1013</v>
      </c>
      <c r="DV1449" t="s">
        <v>807</v>
      </c>
      <c r="DW1449" t="s">
        <v>807</v>
      </c>
      <c r="DX1449">
        <v>1</v>
      </c>
      <c r="DZ1449" t="s">
        <v>3</v>
      </c>
      <c r="EA1449" t="s">
        <v>3</v>
      </c>
      <c r="EB1449" t="s">
        <v>3</v>
      </c>
      <c r="EC1449" t="s">
        <v>3</v>
      </c>
      <c r="EE1449">
        <v>50757454</v>
      </c>
      <c r="EF1449">
        <v>22</v>
      </c>
      <c r="EG1449" t="s">
        <v>21</v>
      </c>
      <c r="EH1449">
        <v>16</v>
      </c>
      <c r="EI1449" t="s">
        <v>22</v>
      </c>
      <c r="EJ1449">
        <v>1</v>
      </c>
      <c r="EK1449">
        <v>20001</v>
      </c>
      <c r="EL1449" t="s">
        <v>23</v>
      </c>
      <c r="EM1449" t="s">
        <v>24</v>
      </c>
      <c r="EO1449" t="s">
        <v>25</v>
      </c>
      <c r="EQ1449">
        <v>131072</v>
      </c>
      <c r="ER1449">
        <v>314.27999999999997</v>
      </c>
      <c r="ES1449">
        <v>69.36</v>
      </c>
      <c r="ET1449">
        <v>4.37</v>
      </c>
      <c r="EU1449">
        <v>0.23</v>
      </c>
      <c r="EV1449">
        <v>240.55</v>
      </c>
      <c r="EW1449">
        <v>28.2</v>
      </c>
      <c r="EX1449">
        <v>0.02</v>
      </c>
      <c r="EY1449">
        <v>0</v>
      </c>
      <c r="FQ1449">
        <v>0</v>
      </c>
      <c r="FR1449">
        <f t="shared" si="1290"/>
        <v>0</v>
      </c>
      <c r="FS1449">
        <v>0</v>
      </c>
      <c r="FX1449">
        <v>121</v>
      </c>
      <c r="FY1449">
        <v>72</v>
      </c>
      <c r="GA1449" t="s">
        <v>3</v>
      </c>
      <c r="GD1449">
        <v>1</v>
      </c>
      <c r="GF1449">
        <v>782781724</v>
      </c>
      <c r="GG1449">
        <v>2</v>
      </c>
      <c r="GH1449">
        <v>1</v>
      </c>
      <c r="GI1449">
        <v>4</v>
      </c>
      <c r="GJ1449">
        <v>0</v>
      </c>
      <c r="GK1449">
        <v>0</v>
      </c>
      <c r="GL1449">
        <f t="shared" si="1291"/>
        <v>0</v>
      </c>
      <c r="GM1449">
        <f t="shared" si="1292"/>
        <v>5083.75</v>
      </c>
      <c r="GN1449">
        <f t="shared" si="1293"/>
        <v>5083.75</v>
      </c>
      <c r="GO1449">
        <f t="shared" si="1294"/>
        <v>0</v>
      </c>
      <c r="GP1449">
        <f t="shared" si="1295"/>
        <v>0</v>
      </c>
      <c r="GR1449">
        <v>0</v>
      </c>
      <c r="GS1449">
        <v>3</v>
      </c>
      <c r="GT1449">
        <v>0</v>
      </c>
      <c r="GU1449" t="s">
        <v>3</v>
      </c>
      <c r="GV1449">
        <f t="shared" si="1296"/>
        <v>0</v>
      </c>
      <c r="GW1449">
        <v>1</v>
      </c>
      <c r="GX1449">
        <f t="shared" si="1297"/>
        <v>0</v>
      </c>
      <c r="HA1449">
        <v>0</v>
      </c>
      <c r="HB1449">
        <v>0</v>
      </c>
      <c r="HC1449">
        <f t="shared" si="1298"/>
        <v>0</v>
      </c>
      <c r="HE1449" t="s">
        <v>3</v>
      </c>
      <c r="HF1449" t="s">
        <v>3</v>
      </c>
      <c r="HM1449" t="s">
        <v>3</v>
      </c>
      <c r="HN1449" t="s">
        <v>26</v>
      </c>
      <c r="HO1449" t="s">
        <v>27</v>
      </c>
      <c r="HP1449" t="s">
        <v>22</v>
      </c>
      <c r="HQ1449" t="s">
        <v>22</v>
      </c>
      <c r="IK1449">
        <v>0</v>
      </c>
    </row>
    <row r="1450" spans="1:245" x14ac:dyDescent="0.2">
      <c r="A1450">
        <v>18</v>
      </c>
      <c r="B1450">
        <v>1</v>
      </c>
      <c r="C1450">
        <v>1837</v>
      </c>
      <c r="E1450" t="s">
        <v>833</v>
      </c>
      <c r="F1450" t="s">
        <v>834</v>
      </c>
      <c r="G1450" t="s">
        <v>835</v>
      </c>
      <c r="H1450" t="str">
        <f>'1.Ведомость'!C444</f>
        <v>ШТ</v>
      </c>
      <c r="I1450">
        <f>I1449*J1450</f>
        <v>2</v>
      </c>
      <c r="J1450">
        <v>10</v>
      </c>
      <c r="K1450">
        <v>10</v>
      </c>
      <c r="O1450">
        <f t="shared" si="1268"/>
        <v>12711.18</v>
      </c>
      <c r="P1450">
        <f t="shared" si="1269"/>
        <v>12711.18</v>
      </c>
      <c r="Q1450">
        <f t="shared" si="1270"/>
        <v>0</v>
      </c>
      <c r="R1450">
        <f t="shared" si="1271"/>
        <v>0</v>
      </c>
      <c r="S1450">
        <f t="shared" si="1272"/>
        <v>0</v>
      </c>
      <c r="T1450">
        <f t="shared" si="1273"/>
        <v>0</v>
      </c>
      <c r="U1450">
        <f t="shared" si="1274"/>
        <v>0</v>
      </c>
      <c r="V1450">
        <f t="shared" si="1275"/>
        <v>0</v>
      </c>
      <c r="W1450">
        <f t="shared" si="1276"/>
        <v>0</v>
      </c>
      <c r="X1450">
        <f t="shared" si="1277"/>
        <v>0</v>
      </c>
      <c r="Y1450">
        <f t="shared" si="1277"/>
        <v>0</v>
      </c>
      <c r="AA1450">
        <v>51651743</v>
      </c>
      <c r="AB1450">
        <f t="shared" si="1278"/>
        <v>697.65</v>
      </c>
      <c r="AC1450">
        <f t="shared" si="1279"/>
        <v>697.65</v>
      </c>
      <c r="AD1450">
        <f>ROUND((((ET1450)-(EU1450))+AE1450),2)</f>
        <v>0</v>
      </c>
      <c r="AE1450">
        <f>ROUND((EU1450),2)</f>
        <v>0</v>
      </c>
      <c r="AF1450">
        <f>ROUND((EV1450),2)</f>
        <v>0</v>
      </c>
      <c r="AG1450">
        <f t="shared" si="1280"/>
        <v>0</v>
      </c>
      <c r="AH1450">
        <f>(EW1450)</f>
        <v>0</v>
      </c>
      <c r="AI1450">
        <f>(EX1450)</f>
        <v>0</v>
      </c>
      <c r="AJ1450">
        <f t="shared" si="1281"/>
        <v>0</v>
      </c>
      <c r="AK1450">
        <v>697.65</v>
      </c>
      <c r="AL1450">
        <v>697.65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1</v>
      </c>
      <c r="AW1450">
        <v>1</v>
      </c>
      <c r="AZ1450">
        <v>1</v>
      </c>
      <c r="BA1450">
        <v>1</v>
      </c>
      <c r="BB1450">
        <v>1</v>
      </c>
      <c r="BC1450">
        <v>9.11</v>
      </c>
      <c r="BD1450" t="s">
        <v>3</v>
      </c>
      <c r="BE1450" t="s">
        <v>3</v>
      </c>
      <c r="BF1450" t="s">
        <v>3</v>
      </c>
      <c r="BG1450" t="s">
        <v>3</v>
      </c>
      <c r="BH1450">
        <v>3</v>
      </c>
      <c r="BI1450">
        <v>1</v>
      </c>
      <c r="BJ1450" t="s">
        <v>836</v>
      </c>
      <c r="BM1450">
        <v>500001</v>
      </c>
      <c r="BN1450">
        <v>0</v>
      </c>
      <c r="BO1450" t="s">
        <v>3</v>
      </c>
      <c r="BP1450">
        <v>0</v>
      </c>
      <c r="BQ1450">
        <v>8</v>
      </c>
      <c r="BR1450">
        <v>0</v>
      </c>
      <c r="BS1450">
        <v>1</v>
      </c>
      <c r="BT1450">
        <v>1</v>
      </c>
      <c r="BU1450">
        <v>1</v>
      </c>
      <c r="BV1450">
        <v>1</v>
      </c>
      <c r="BW1450">
        <v>1</v>
      </c>
      <c r="BX1450">
        <v>1</v>
      </c>
      <c r="BY1450" t="s">
        <v>3</v>
      </c>
      <c r="BZ1450">
        <v>0</v>
      </c>
      <c r="CA1450">
        <v>0</v>
      </c>
      <c r="CB1450" t="s">
        <v>3</v>
      </c>
      <c r="CE1450">
        <v>0</v>
      </c>
      <c r="CF1450">
        <v>0</v>
      </c>
      <c r="CG1450">
        <v>0</v>
      </c>
      <c r="CM1450">
        <v>0</v>
      </c>
      <c r="CN1450" t="s">
        <v>3</v>
      </c>
      <c r="CO1450">
        <v>0</v>
      </c>
      <c r="CP1450">
        <f t="shared" si="1282"/>
        <v>12711.18</v>
      </c>
      <c r="CQ1450">
        <f t="shared" si="1283"/>
        <v>6355.5914999999995</v>
      </c>
      <c r="CR1450">
        <f t="shared" si="1284"/>
        <v>0</v>
      </c>
      <c r="CS1450">
        <f t="shared" si="1285"/>
        <v>0</v>
      </c>
      <c r="CT1450">
        <f t="shared" si="1286"/>
        <v>0</v>
      </c>
      <c r="CU1450">
        <f t="shared" si="1287"/>
        <v>0</v>
      </c>
      <c r="CV1450">
        <f t="shared" si="1287"/>
        <v>0</v>
      </c>
      <c r="CW1450">
        <f t="shared" si="1287"/>
        <v>0</v>
      </c>
      <c r="CX1450">
        <f t="shared" si="1287"/>
        <v>0</v>
      </c>
      <c r="CY1450">
        <f t="shared" si="1288"/>
        <v>0</v>
      </c>
      <c r="CZ1450">
        <f t="shared" si="1289"/>
        <v>0</v>
      </c>
      <c r="DC1450" t="s">
        <v>3</v>
      </c>
      <c r="DD1450" t="s">
        <v>3</v>
      </c>
      <c r="DE1450" t="s">
        <v>3</v>
      </c>
      <c r="DF1450" t="s">
        <v>3</v>
      </c>
      <c r="DG1450" t="s">
        <v>3</v>
      </c>
      <c r="DH1450" t="s">
        <v>3</v>
      </c>
      <c r="DI1450" t="s">
        <v>3</v>
      </c>
      <c r="DJ1450" t="s">
        <v>3</v>
      </c>
      <c r="DK1450" t="s">
        <v>3</v>
      </c>
      <c r="DL1450" t="s">
        <v>3</v>
      </c>
      <c r="DM1450" t="s">
        <v>3</v>
      </c>
      <c r="DN1450">
        <v>0</v>
      </c>
      <c r="DO1450">
        <v>0</v>
      </c>
      <c r="DP1450">
        <v>1</v>
      </c>
      <c r="DQ1450">
        <v>1</v>
      </c>
      <c r="DU1450">
        <v>1013</v>
      </c>
      <c r="DV1450" t="s">
        <v>17</v>
      </c>
      <c r="DW1450" t="s">
        <v>17</v>
      </c>
      <c r="DX1450">
        <v>1</v>
      </c>
      <c r="DZ1450" t="s">
        <v>3</v>
      </c>
      <c r="EA1450" t="s">
        <v>3</v>
      </c>
      <c r="EB1450" t="s">
        <v>3</v>
      </c>
      <c r="EC1450" t="s">
        <v>3</v>
      </c>
      <c r="EE1450">
        <v>50757674</v>
      </c>
      <c r="EF1450">
        <v>8</v>
      </c>
      <c r="EG1450" t="s">
        <v>46</v>
      </c>
      <c r="EH1450">
        <v>0</v>
      </c>
      <c r="EI1450" t="s">
        <v>3</v>
      </c>
      <c r="EJ1450">
        <v>1</v>
      </c>
      <c r="EK1450">
        <v>500001</v>
      </c>
      <c r="EL1450" t="s">
        <v>47</v>
      </c>
      <c r="EM1450" t="s">
        <v>48</v>
      </c>
      <c r="EO1450" t="s">
        <v>3</v>
      </c>
      <c r="EQ1450">
        <v>0</v>
      </c>
      <c r="ER1450">
        <v>697.65</v>
      </c>
      <c r="ES1450">
        <v>697.65</v>
      </c>
      <c r="ET1450">
        <v>0</v>
      </c>
      <c r="EU1450">
        <v>0</v>
      </c>
      <c r="EV1450">
        <v>0</v>
      </c>
      <c r="EW1450">
        <v>0</v>
      </c>
      <c r="EX1450">
        <v>0</v>
      </c>
      <c r="FQ1450">
        <v>0</v>
      </c>
      <c r="FR1450">
        <f t="shared" si="1290"/>
        <v>0</v>
      </c>
      <c r="FS1450">
        <v>0</v>
      </c>
      <c r="FX1450">
        <v>0</v>
      </c>
      <c r="FY1450">
        <v>0</v>
      </c>
      <c r="GA1450" t="s">
        <v>3</v>
      </c>
      <c r="GD1450">
        <v>1</v>
      </c>
      <c r="GF1450">
        <v>-415874007</v>
      </c>
      <c r="GG1450">
        <v>2</v>
      </c>
      <c r="GH1450">
        <v>1</v>
      </c>
      <c r="GI1450">
        <v>4</v>
      </c>
      <c r="GJ1450">
        <v>0</v>
      </c>
      <c r="GK1450">
        <v>0</v>
      </c>
      <c r="GL1450">
        <f t="shared" si="1291"/>
        <v>0</v>
      </c>
      <c r="GM1450">
        <f t="shared" si="1292"/>
        <v>12711.18</v>
      </c>
      <c r="GN1450">
        <f t="shared" si="1293"/>
        <v>12711.18</v>
      </c>
      <c r="GO1450">
        <f t="shared" si="1294"/>
        <v>0</v>
      </c>
      <c r="GP1450">
        <f t="shared" si="1295"/>
        <v>0</v>
      </c>
      <c r="GR1450">
        <v>0</v>
      </c>
      <c r="GS1450">
        <v>3</v>
      </c>
      <c r="GT1450">
        <v>0</v>
      </c>
      <c r="GU1450" t="s">
        <v>3</v>
      </c>
      <c r="GV1450">
        <f t="shared" si="1296"/>
        <v>0</v>
      </c>
      <c r="GW1450">
        <v>1</v>
      </c>
      <c r="GX1450">
        <f t="shared" si="1297"/>
        <v>0</v>
      </c>
      <c r="HA1450">
        <v>0</v>
      </c>
      <c r="HB1450">
        <v>0</v>
      </c>
      <c r="HC1450">
        <f t="shared" si="1298"/>
        <v>0</v>
      </c>
      <c r="HE1450" t="s">
        <v>3</v>
      </c>
      <c r="HF1450" t="s">
        <v>3</v>
      </c>
      <c r="HM1450" t="s">
        <v>3</v>
      </c>
      <c r="HN1450" t="s">
        <v>3</v>
      </c>
      <c r="HO1450" t="s">
        <v>3</v>
      </c>
      <c r="HP1450" t="s">
        <v>3</v>
      </c>
      <c r="HQ1450" t="s">
        <v>3</v>
      </c>
      <c r="IK1450">
        <v>0</v>
      </c>
    </row>
    <row r="1451" spans="1:245" x14ac:dyDescent="0.2">
      <c r="A1451">
        <v>17</v>
      </c>
      <c r="B1451">
        <v>1</v>
      </c>
      <c r="C1451">
        <f>ROW(SmtRes!A1851)</f>
        <v>1851</v>
      </c>
      <c r="D1451">
        <f>ROW(EtalonRes!A2126)</f>
        <v>2126</v>
      </c>
      <c r="E1451" t="s">
        <v>837</v>
      </c>
      <c r="F1451" t="s">
        <v>779</v>
      </c>
      <c r="G1451" t="s">
        <v>780</v>
      </c>
      <c r="H1451" t="s">
        <v>76</v>
      </c>
      <c r="I1451">
        <v>2.9700000000000001E-2</v>
      </c>
      <c r="J1451">
        <v>0</v>
      </c>
      <c r="K1451">
        <v>2.9700000000000001E-2</v>
      </c>
      <c r="O1451">
        <f t="shared" si="1268"/>
        <v>1265.9000000000001</v>
      </c>
      <c r="P1451">
        <f t="shared" si="1269"/>
        <v>105.23</v>
      </c>
      <c r="Q1451">
        <f t="shared" si="1270"/>
        <v>50.39</v>
      </c>
      <c r="R1451">
        <f t="shared" si="1271"/>
        <v>8.23</v>
      </c>
      <c r="S1451">
        <f t="shared" si="1272"/>
        <v>1110.28</v>
      </c>
      <c r="T1451">
        <f t="shared" si="1273"/>
        <v>0</v>
      </c>
      <c r="U1451">
        <f t="shared" si="1274"/>
        <v>3.80457</v>
      </c>
      <c r="V1451">
        <f t="shared" si="1275"/>
        <v>1.9958400000000001E-2</v>
      </c>
      <c r="W1451">
        <f t="shared" si="1276"/>
        <v>0</v>
      </c>
      <c r="X1451">
        <f t="shared" si="1277"/>
        <v>1353.4</v>
      </c>
      <c r="Y1451">
        <f t="shared" si="1277"/>
        <v>805.33</v>
      </c>
      <c r="AA1451">
        <v>51651743</v>
      </c>
      <c r="AB1451">
        <f t="shared" si="1278"/>
        <v>1636.45</v>
      </c>
      <c r="AC1451">
        <f t="shared" si="1279"/>
        <v>388.91</v>
      </c>
      <c r="AD1451">
        <f>ROUND(((((ET1451*ROUND(1.05,7)))-((EU1451*ROUND(1.05,7))))+AE1451),2)</f>
        <v>127.95</v>
      </c>
      <c r="AE1451">
        <f>ROUND(((EU1451*ROUND(1.05,7))),2)</f>
        <v>8.3000000000000007</v>
      </c>
      <c r="AF1451">
        <f>ROUND(((EV1451*ROUND(1.05,7))),2)</f>
        <v>1119.5899999999999</v>
      </c>
      <c r="AG1451">
        <f t="shared" si="1280"/>
        <v>0</v>
      </c>
      <c r="AH1451">
        <f>((EW1451*ROUND(1.05,7)))</f>
        <v>128.1</v>
      </c>
      <c r="AI1451">
        <f>((EX1451*ROUND(1.05,7)))</f>
        <v>0.67200000000000004</v>
      </c>
      <c r="AJ1451">
        <f t="shared" si="1281"/>
        <v>0</v>
      </c>
      <c r="AK1451">
        <v>1577.04</v>
      </c>
      <c r="AL1451">
        <v>388.91</v>
      </c>
      <c r="AM1451">
        <v>121.85</v>
      </c>
      <c r="AN1451">
        <v>7.9</v>
      </c>
      <c r="AO1451">
        <v>1066.28</v>
      </c>
      <c r="AP1451">
        <v>0</v>
      </c>
      <c r="AQ1451">
        <v>122</v>
      </c>
      <c r="AR1451">
        <v>0.64</v>
      </c>
      <c r="AS1451">
        <v>0</v>
      </c>
      <c r="AT1451">
        <v>121</v>
      </c>
      <c r="AU1451">
        <v>72</v>
      </c>
      <c r="AV1451">
        <v>1</v>
      </c>
      <c r="AW1451">
        <v>1</v>
      </c>
      <c r="AZ1451">
        <v>1</v>
      </c>
      <c r="BA1451">
        <v>33.39</v>
      </c>
      <c r="BB1451">
        <v>13.26</v>
      </c>
      <c r="BC1451">
        <v>9.11</v>
      </c>
      <c r="BD1451" t="s">
        <v>3</v>
      </c>
      <c r="BE1451" t="s">
        <v>3</v>
      </c>
      <c r="BF1451" t="s">
        <v>3</v>
      </c>
      <c r="BG1451" t="s">
        <v>3</v>
      </c>
      <c r="BH1451">
        <v>0</v>
      </c>
      <c r="BI1451">
        <v>1</v>
      </c>
      <c r="BJ1451" t="s">
        <v>781</v>
      </c>
      <c r="BM1451">
        <v>20001</v>
      </c>
      <c r="BN1451">
        <v>0</v>
      </c>
      <c r="BO1451" t="s">
        <v>3</v>
      </c>
      <c r="BP1451">
        <v>0</v>
      </c>
      <c r="BQ1451">
        <v>22</v>
      </c>
      <c r="BR1451">
        <v>0</v>
      </c>
      <c r="BS1451">
        <v>33.39</v>
      </c>
      <c r="BT1451">
        <v>1</v>
      </c>
      <c r="BU1451">
        <v>1</v>
      </c>
      <c r="BV1451">
        <v>1</v>
      </c>
      <c r="BW1451">
        <v>1</v>
      </c>
      <c r="BX1451">
        <v>1</v>
      </c>
      <c r="BY1451" t="s">
        <v>3</v>
      </c>
      <c r="BZ1451">
        <v>121</v>
      </c>
      <c r="CA1451">
        <v>72</v>
      </c>
      <c r="CB1451" t="s">
        <v>3</v>
      </c>
      <c r="CE1451">
        <v>0</v>
      </c>
      <c r="CF1451">
        <v>0</v>
      </c>
      <c r="CG1451">
        <v>0</v>
      </c>
      <c r="CM1451">
        <v>0</v>
      </c>
      <c r="CN1451" t="s">
        <v>19</v>
      </c>
      <c r="CO1451">
        <v>0</v>
      </c>
      <c r="CP1451">
        <f t="shared" si="1282"/>
        <v>1265.9000000000001</v>
      </c>
      <c r="CQ1451">
        <f t="shared" si="1283"/>
        <v>3542.9701</v>
      </c>
      <c r="CR1451">
        <f t="shared" si="1284"/>
        <v>1696.617</v>
      </c>
      <c r="CS1451">
        <f t="shared" si="1285"/>
        <v>277.137</v>
      </c>
      <c r="CT1451">
        <f t="shared" si="1286"/>
        <v>37383.110099999998</v>
      </c>
      <c r="CU1451">
        <f t="shared" si="1287"/>
        <v>0</v>
      </c>
      <c r="CV1451">
        <f t="shared" si="1287"/>
        <v>128.1</v>
      </c>
      <c r="CW1451">
        <f t="shared" si="1287"/>
        <v>0.67200000000000004</v>
      </c>
      <c r="CX1451">
        <f t="shared" si="1287"/>
        <v>0</v>
      </c>
      <c r="CY1451">
        <f t="shared" si="1288"/>
        <v>1353.3970999999999</v>
      </c>
      <c r="CZ1451">
        <f t="shared" si="1289"/>
        <v>805.32720000000006</v>
      </c>
      <c r="DC1451" t="s">
        <v>3</v>
      </c>
      <c r="DD1451" t="s">
        <v>3</v>
      </c>
      <c r="DE1451" t="s">
        <v>20</v>
      </c>
      <c r="DF1451" t="s">
        <v>20</v>
      </c>
      <c r="DG1451" t="s">
        <v>20</v>
      </c>
      <c r="DH1451" t="s">
        <v>3</v>
      </c>
      <c r="DI1451" t="s">
        <v>20</v>
      </c>
      <c r="DJ1451" t="s">
        <v>20</v>
      </c>
      <c r="DK1451" t="s">
        <v>3</v>
      </c>
      <c r="DL1451" t="s">
        <v>3</v>
      </c>
      <c r="DM1451" t="s">
        <v>3</v>
      </c>
      <c r="DN1451">
        <v>0</v>
      </c>
      <c r="DO1451">
        <v>0</v>
      </c>
      <c r="DP1451">
        <v>1</v>
      </c>
      <c r="DQ1451">
        <v>1</v>
      </c>
      <c r="DU1451">
        <v>1005</v>
      </c>
      <c r="DV1451" t="s">
        <v>76</v>
      </c>
      <c r="DW1451" t="s">
        <v>76</v>
      </c>
      <c r="DX1451">
        <v>100</v>
      </c>
      <c r="DZ1451" t="s">
        <v>3</v>
      </c>
      <c r="EA1451" t="s">
        <v>3</v>
      </c>
      <c r="EB1451" t="s">
        <v>3</v>
      </c>
      <c r="EC1451" t="s">
        <v>3</v>
      </c>
      <c r="EE1451">
        <v>50757454</v>
      </c>
      <c r="EF1451">
        <v>22</v>
      </c>
      <c r="EG1451" t="s">
        <v>21</v>
      </c>
      <c r="EH1451">
        <v>16</v>
      </c>
      <c r="EI1451" t="s">
        <v>22</v>
      </c>
      <c r="EJ1451">
        <v>1</v>
      </c>
      <c r="EK1451">
        <v>20001</v>
      </c>
      <c r="EL1451" t="s">
        <v>23</v>
      </c>
      <c r="EM1451" t="s">
        <v>24</v>
      </c>
      <c r="EO1451" t="s">
        <v>25</v>
      </c>
      <c r="EQ1451">
        <v>131072</v>
      </c>
      <c r="ER1451">
        <v>1577.04</v>
      </c>
      <c r="ES1451">
        <v>388.91</v>
      </c>
      <c r="ET1451">
        <v>121.85</v>
      </c>
      <c r="EU1451">
        <v>7.9</v>
      </c>
      <c r="EV1451">
        <v>1066.28</v>
      </c>
      <c r="EW1451">
        <v>122</v>
      </c>
      <c r="EX1451">
        <v>0.64</v>
      </c>
      <c r="EY1451">
        <v>0</v>
      </c>
      <c r="FQ1451">
        <v>0</v>
      </c>
      <c r="FR1451">
        <f t="shared" si="1290"/>
        <v>0</v>
      </c>
      <c r="FS1451">
        <v>0</v>
      </c>
      <c r="FX1451">
        <v>121</v>
      </c>
      <c r="FY1451">
        <v>72</v>
      </c>
      <c r="GA1451" t="s">
        <v>3</v>
      </c>
      <c r="GD1451">
        <v>1</v>
      </c>
      <c r="GF1451">
        <v>178217713</v>
      </c>
      <c r="GG1451">
        <v>2</v>
      </c>
      <c r="GH1451">
        <v>1</v>
      </c>
      <c r="GI1451">
        <v>4</v>
      </c>
      <c r="GJ1451">
        <v>0</v>
      </c>
      <c r="GK1451">
        <v>0</v>
      </c>
      <c r="GL1451">
        <f t="shared" si="1291"/>
        <v>0</v>
      </c>
      <c r="GM1451">
        <f t="shared" si="1292"/>
        <v>3424.63</v>
      </c>
      <c r="GN1451">
        <f t="shared" si="1293"/>
        <v>3424.63</v>
      </c>
      <c r="GO1451">
        <f t="shared" si="1294"/>
        <v>0</v>
      </c>
      <c r="GP1451">
        <f t="shared" si="1295"/>
        <v>0</v>
      </c>
      <c r="GR1451">
        <v>0</v>
      </c>
      <c r="GS1451">
        <v>3</v>
      </c>
      <c r="GT1451">
        <v>0</v>
      </c>
      <c r="GU1451" t="s">
        <v>3</v>
      </c>
      <c r="GV1451">
        <f t="shared" si="1296"/>
        <v>0</v>
      </c>
      <c r="GW1451">
        <v>1</v>
      </c>
      <c r="GX1451">
        <f t="shared" si="1297"/>
        <v>0</v>
      </c>
      <c r="HA1451">
        <v>0</v>
      </c>
      <c r="HB1451">
        <v>0</v>
      </c>
      <c r="HC1451">
        <f t="shared" si="1298"/>
        <v>0</v>
      </c>
      <c r="HE1451" t="s">
        <v>3</v>
      </c>
      <c r="HF1451" t="s">
        <v>3</v>
      </c>
      <c r="HM1451" t="s">
        <v>3</v>
      </c>
      <c r="HN1451" t="s">
        <v>26</v>
      </c>
      <c r="HO1451" t="s">
        <v>27</v>
      </c>
      <c r="HP1451" t="s">
        <v>22</v>
      </c>
      <c r="HQ1451" t="s">
        <v>22</v>
      </c>
      <c r="IK1451">
        <v>0</v>
      </c>
    </row>
    <row r="1452" spans="1:245" x14ac:dyDescent="0.2">
      <c r="A1452">
        <v>18</v>
      </c>
      <c r="B1452">
        <v>1</v>
      </c>
      <c r="C1452">
        <v>1851</v>
      </c>
      <c r="E1452" t="s">
        <v>838</v>
      </c>
      <c r="F1452" t="s">
        <v>783</v>
      </c>
      <c r="G1452" t="s">
        <v>839</v>
      </c>
      <c r="H1452" t="str">
        <f>'1.Ведомость'!C446</f>
        <v>м2</v>
      </c>
      <c r="I1452">
        <f>I1451*J1452</f>
        <v>2.97</v>
      </c>
      <c r="J1452">
        <v>100</v>
      </c>
      <c r="K1452">
        <v>100</v>
      </c>
      <c r="O1452">
        <f t="shared" si="1268"/>
        <v>2453.23</v>
      </c>
      <c r="P1452">
        <f t="shared" si="1269"/>
        <v>2453.23</v>
      </c>
      <c r="Q1452">
        <f t="shared" si="1270"/>
        <v>0</v>
      </c>
      <c r="R1452">
        <f t="shared" si="1271"/>
        <v>0</v>
      </c>
      <c r="S1452">
        <f t="shared" si="1272"/>
        <v>0</v>
      </c>
      <c r="T1452">
        <f t="shared" si="1273"/>
        <v>0</v>
      </c>
      <c r="U1452">
        <f t="shared" si="1274"/>
        <v>0</v>
      </c>
      <c r="V1452">
        <f t="shared" si="1275"/>
        <v>0</v>
      </c>
      <c r="W1452">
        <f t="shared" si="1276"/>
        <v>0</v>
      </c>
      <c r="X1452">
        <f t="shared" si="1277"/>
        <v>0</v>
      </c>
      <c r="Y1452">
        <f t="shared" si="1277"/>
        <v>0</v>
      </c>
      <c r="AA1452">
        <v>51651743</v>
      </c>
      <c r="AB1452">
        <f t="shared" si="1278"/>
        <v>90.67</v>
      </c>
      <c r="AC1452">
        <f t="shared" si="1279"/>
        <v>90.67</v>
      </c>
      <c r="AD1452">
        <f>ROUND((((ET1452)-(EU1452))+AE1452),2)</f>
        <v>0</v>
      </c>
      <c r="AE1452">
        <f>ROUND((EU1452),2)</f>
        <v>0</v>
      </c>
      <c r="AF1452">
        <f>ROUND((EV1452),2)</f>
        <v>0</v>
      </c>
      <c r="AG1452">
        <f t="shared" si="1280"/>
        <v>0</v>
      </c>
      <c r="AH1452">
        <f>(EW1452)</f>
        <v>0</v>
      </c>
      <c r="AI1452">
        <f>(EX1452)</f>
        <v>0</v>
      </c>
      <c r="AJ1452">
        <f t="shared" si="1281"/>
        <v>0</v>
      </c>
      <c r="AK1452">
        <v>90.67</v>
      </c>
      <c r="AL1452">
        <v>90.67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1</v>
      </c>
      <c r="AW1452">
        <v>1</v>
      </c>
      <c r="AZ1452">
        <v>1</v>
      </c>
      <c r="BA1452">
        <v>1</v>
      </c>
      <c r="BB1452">
        <v>1</v>
      </c>
      <c r="BC1452">
        <v>9.11</v>
      </c>
      <c r="BD1452" t="s">
        <v>3</v>
      </c>
      <c r="BE1452" t="s">
        <v>3</v>
      </c>
      <c r="BF1452" t="s">
        <v>3</v>
      </c>
      <c r="BG1452" t="s">
        <v>3</v>
      </c>
      <c r="BH1452">
        <v>3</v>
      </c>
      <c r="BI1452">
        <v>1</v>
      </c>
      <c r="BJ1452" t="s">
        <v>785</v>
      </c>
      <c r="BM1452">
        <v>500001</v>
      </c>
      <c r="BN1452">
        <v>0</v>
      </c>
      <c r="BO1452" t="s">
        <v>3</v>
      </c>
      <c r="BP1452">
        <v>0</v>
      </c>
      <c r="BQ1452">
        <v>8</v>
      </c>
      <c r="BR1452">
        <v>0</v>
      </c>
      <c r="BS1452">
        <v>1</v>
      </c>
      <c r="BT1452">
        <v>1</v>
      </c>
      <c r="BU1452">
        <v>1</v>
      </c>
      <c r="BV1452">
        <v>1</v>
      </c>
      <c r="BW1452">
        <v>1</v>
      </c>
      <c r="BX1452">
        <v>1</v>
      </c>
      <c r="BY1452" t="s">
        <v>3</v>
      </c>
      <c r="BZ1452">
        <v>0</v>
      </c>
      <c r="CA1452">
        <v>0</v>
      </c>
      <c r="CB1452" t="s">
        <v>3</v>
      </c>
      <c r="CE1452">
        <v>0</v>
      </c>
      <c r="CF1452">
        <v>0</v>
      </c>
      <c r="CG1452">
        <v>0</v>
      </c>
      <c r="CM1452">
        <v>0</v>
      </c>
      <c r="CN1452" t="s">
        <v>3</v>
      </c>
      <c r="CO1452">
        <v>0</v>
      </c>
      <c r="CP1452">
        <f t="shared" si="1282"/>
        <v>2453.23</v>
      </c>
      <c r="CQ1452">
        <f t="shared" si="1283"/>
        <v>826.00369999999998</v>
      </c>
      <c r="CR1452">
        <f t="shared" si="1284"/>
        <v>0</v>
      </c>
      <c r="CS1452">
        <f t="shared" si="1285"/>
        <v>0</v>
      </c>
      <c r="CT1452">
        <f t="shared" si="1286"/>
        <v>0</v>
      </c>
      <c r="CU1452">
        <f t="shared" si="1287"/>
        <v>0</v>
      </c>
      <c r="CV1452">
        <f t="shared" si="1287"/>
        <v>0</v>
      </c>
      <c r="CW1452">
        <f t="shared" si="1287"/>
        <v>0</v>
      </c>
      <c r="CX1452">
        <f t="shared" si="1287"/>
        <v>0</v>
      </c>
      <c r="CY1452">
        <f t="shared" si="1288"/>
        <v>0</v>
      </c>
      <c r="CZ1452">
        <f t="shared" si="1289"/>
        <v>0</v>
      </c>
      <c r="DC1452" t="s">
        <v>3</v>
      </c>
      <c r="DD1452" t="s">
        <v>3</v>
      </c>
      <c r="DE1452" t="s">
        <v>3</v>
      </c>
      <c r="DF1452" t="s">
        <v>3</v>
      </c>
      <c r="DG1452" t="s">
        <v>3</v>
      </c>
      <c r="DH1452" t="s">
        <v>3</v>
      </c>
      <c r="DI1452" t="s">
        <v>3</v>
      </c>
      <c r="DJ1452" t="s">
        <v>3</v>
      </c>
      <c r="DK1452" t="s">
        <v>3</v>
      </c>
      <c r="DL1452" t="s">
        <v>3</v>
      </c>
      <c r="DM1452" t="s">
        <v>3</v>
      </c>
      <c r="DN1452">
        <v>0</v>
      </c>
      <c r="DO1452">
        <v>0</v>
      </c>
      <c r="DP1452">
        <v>1</v>
      </c>
      <c r="DQ1452">
        <v>1</v>
      </c>
      <c r="DU1452">
        <v>1005</v>
      </c>
      <c r="DV1452" t="s">
        <v>52</v>
      </c>
      <c r="DW1452" t="s">
        <v>52</v>
      </c>
      <c r="DX1452">
        <v>1</v>
      </c>
      <c r="DZ1452" t="s">
        <v>3</v>
      </c>
      <c r="EA1452" t="s">
        <v>3</v>
      </c>
      <c r="EB1452" t="s">
        <v>3</v>
      </c>
      <c r="EC1452" t="s">
        <v>3</v>
      </c>
      <c r="EE1452">
        <v>50757674</v>
      </c>
      <c r="EF1452">
        <v>8</v>
      </c>
      <c r="EG1452" t="s">
        <v>46</v>
      </c>
      <c r="EH1452">
        <v>0</v>
      </c>
      <c r="EI1452" t="s">
        <v>3</v>
      </c>
      <c r="EJ1452">
        <v>1</v>
      </c>
      <c r="EK1452">
        <v>500001</v>
      </c>
      <c r="EL1452" t="s">
        <v>47</v>
      </c>
      <c r="EM1452" t="s">
        <v>48</v>
      </c>
      <c r="EO1452" t="s">
        <v>3</v>
      </c>
      <c r="EQ1452">
        <v>0</v>
      </c>
      <c r="ER1452">
        <v>90.67</v>
      </c>
      <c r="ES1452">
        <v>90.67</v>
      </c>
      <c r="ET1452">
        <v>0</v>
      </c>
      <c r="EU1452">
        <v>0</v>
      </c>
      <c r="EV1452">
        <v>0</v>
      </c>
      <c r="EW1452">
        <v>0</v>
      </c>
      <c r="EX1452">
        <v>0</v>
      </c>
      <c r="FQ1452">
        <v>0</v>
      </c>
      <c r="FR1452">
        <f t="shared" si="1290"/>
        <v>0</v>
      </c>
      <c r="FS1452">
        <v>0</v>
      </c>
      <c r="FX1452">
        <v>0</v>
      </c>
      <c r="FY1452">
        <v>0</v>
      </c>
      <c r="GA1452" t="s">
        <v>3</v>
      </c>
      <c r="GD1452">
        <v>1</v>
      </c>
      <c r="GF1452">
        <v>-1225961939</v>
      </c>
      <c r="GG1452">
        <v>2</v>
      </c>
      <c r="GH1452">
        <v>1</v>
      </c>
      <c r="GI1452">
        <v>4</v>
      </c>
      <c r="GJ1452">
        <v>0</v>
      </c>
      <c r="GK1452">
        <v>0</v>
      </c>
      <c r="GL1452">
        <f t="shared" si="1291"/>
        <v>0</v>
      </c>
      <c r="GM1452">
        <f t="shared" si="1292"/>
        <v>2453.23</v>
      </c>
      <c r="GN1452">
        <f t="shared" si="1293"/>
        <v>2453.23</v>
      </c>
      <c r="GO1452">
        <f t="shared" si="1294"/>
        <v>0</v>
      </c>
      <c r="GP1452">
        <f t="shared" si="1295"/>
        <v>0</v>
      </c>
      <c r="GR1452">
        <v>0</v>
      </c>
      <c r="GS1452">
        <v>3</v>
      </c>
      <c r="GT1452">
        <v>0</v>
      </c>
      <c r="GU1452" t="s">
        <v>3</v>
      </c>
      <c r="GV1452">
        <f t="shared" si="1296"/>
        <v>0</v>
      </c>
      <c r="GW1452">
        <v>1</v>
      </c>
      <c r="GX1452">
        <f t="shared" si="1297"/>
        <v>0</v>
      </c>
      <c r="HA1452">
        <v>0</v>
      </c>
      <c r="HB1452">
        <v>0</v>
      </c>
      <c r="HC1452">
        <f t="shared" si="1298"/>
        <v>0</v>
      </c>
      <c r="HE1452" t="s">
        <v>3</v>
      </c>
      <c r="HF1452" t="s">
        <v>3</v>
      </c>
      <c r="HM1452" t="s">
        <v>3</v>
      </c>
      <c r="HN1452" t="s">
        <v>3</v>
      </c>
      <c r="HO1452" t="s">
        <v>3</v>
      </c>
      <c r="HP1452" t="s">
        <v>3</v>
      </c>
      <c r="HQ1452" t="s">
        <v>3</v>
      </c>
      <c r="IK1452">
        <v>0</v>
      </c>
    </row>
    <row r="1453" spans="1:245" x14ac:dyDescent="0.2">
      <c r="A1453">
        <v>18</v>
      </c>
      <c r="B1453">
        <v>1</v>
      </c>
      <c r="C1453">
        <v>1849</v>
      </c>
      <c r="E1453" t="s">
        <v>840</v>
      </c>
      <c r="F1453" t="s">
        <v>817</v>
      </c>
      <c r="G1453" t="s">
        <v>818</v>
      </c>
      <c r="H1453" t="str">
        <f>'1.Ведомость'!C447</f>
        <v>м2</v>
      </c>
      <c r="I1453">
        <f>I1451*J1453</f>
        <v>0.3</v>
      </c>
      <c r="J1453">
        <v>10.1010101010101</v>
      </c>
      <c r="K1453">
        <v>10.1010101</v>
      </c>
      <c r="O1453">
        <f t="shared" si="1268"/>
        <v>95.35</v>
      </c>
      <c r="P1453">
        <f t="shared" si="1269"/>
        <v>95.35</v>
      </c>
      <c r="Q1453">
        <f t="shared" si="1270"/>
        <v>0</v>
      </c>
      <c r="R1453">
        <f t="shared" si="1271"/>
        <v>0</v>
      </c>
      <c r="S1453">
        <f t="shared" si="1272"/>
        <v>0</v>
      </c>
      <c r="T1453">
        <f t="shared" si="1273"/>
        <v>0</v>
      </c>
      <c r="U1453">
        <f t="shared" si="1274"/>
        <v>0</v>
      </c>
      <c r="V1453">
        <f t="shared" si="1275"/>
        <v>0</v>
      </c>
      <c r="W1453">
        <f t="shared" si="1276"/>
        <v>0</v>
      </c>
      <c r="X1453">
        <f t="shared" si="1277"/>
        <v>0</v>
      </c>
      <c r="Y1453">
        <f t="shared" si="1277"/>
        <v>0</v>
      </c>
      <c r="AA1453">
        <v>51651743</v>
      </c>
      <c r="AB1453">
        <f t="shared" si="1278"/>
        <v>34.89</v>
      </c>
      <c r="AC1453">
        <f t="shared" si="1279"/>
        <v>34.89</v>
      </c>
      <c r="AD1453">
        <f>ROUND((((ET1453)-(EU1453))+AE1453),2)</f>
        <v>0</v>
      </c>
      <c r="AE1453">
        <f>ROUND((EU1453),2)</f>
        <v>0</v>
      </c>
      <c r="AF1453">
        <f>ROUND((EV1453),2)</f>
        <v>0</v>
      </c>
      <c r="AG1453">
        <f t="shared" si="1280"/>
        <v>0</v>
      </c>
      <c r="AH1453">
        <f>(EW1453)</f>
        <v>0</v>
      </c>
      <c r="AI1453">
        <f>(EX1453)</f>
        <v>0</v>
      </c>
      <c r="AJ1453">
        <f t="shared" si="1281"/>
        <v>0</v>
      </c>
      <c r="AK1453">
        <v>34.89</v>
      </c>
      <c r="AL1453">
        <v>34.89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1</v>
      </c>
      <c r="AW1453">
        <v>1</v>
      </c>
      <c r="AZ1453">
        <v>1</v>
      </c>
      <c r="BA1453">
        <v>1</v>
      </c>
      <c r="BB1453">
        <v>1</v>
      </c>
      <c r="BC1453">
        <v>9.11</v>
      </c>
      <c r="BD1453" t="s">
        <v>3</v>
      </c>
      <c r="BE1453" t="s">
        <v>3</v>
      </c>
      <c r="BF1453" t="s">
        <v>3</v>
      </c>
      <c r="BG1453" t="s">
        <v>3</v>
      </c>
      <c r="BH1453">
        <v>3</v>
      </c>
      <c r="BI1453">
        <v>1</v>
      </c>
      <c r="BJ1453" t="s">
        <v>819</v>
      </c>
      <c r="BM1453">
        <v>500001</v>
      </c>
      <c r="BN1453">
        <v>0</v>
      </c>
      <c r="BO1453" t="s">
        <v>3</v>
      </c>
      <c r="BP1453">
        <v>0</v>
      </c>
      <c r="BQ1453">
        <v>8</v>
      </c>
      <c r="BR1453">
        <v>0</v>
      </c>
      <c r="BS1453">
        <v>1</v>
      </c>
      <c r="BT1453">
        <v>1</v>
      </c>
      <c r="BU1453">
        <v>1</v>
      </c>
      <c r="BV1453">
        <v>1</v>
      </c>
      <c r="BW1453">
        <v>1</v>
      </c>
      <c r="BX1453">
        <v>1</v>
      </c>
      <c r="BY1453" t="s">
        <v>3</v>
      </c>
      <c r="BZ1453">
        <v>0</v>
      </c>
      <c r="CA1453">
        <v>0</v>
      </c>
      <c r="CB1453" t="s">
        <v>3</v>
      </c>
      <c r="CE1453">
        <v>0</v>
      </c>
      <c r="CF1453">
        <v>0</v>
      </c>
      <c r="CG1453">
        <v>0</v>
      </c>
      <c r="CM1453">
        <v>0</v>
      </c>
      <c r="CN1453" t="s">
        <v>3</v>
      </c>
      <c r="CO1453">
        <v>0</v>
      </c>
      <c r="CP1453">
        <f t="shared" si="1282"/>
        <v>95.35</v>
      </c>
      <c r="CQ1453">
        <f t="shared" si="1283"/>
        <v>317.84789999999998</v>
      </c>
      <c r="CR1453">
        <f t="shared" si="1284"/>
        <v>0</v>
      </c>
      <c r="CS1453">
        <f t="shared" si="1285"/>
        <v>0</v>
      </c>
      <c r="CT1453">
        <f t="shared" si="1286"/>
        <v>0</v>
      </c>
      <c r="CU1453">
        <f t="shared" si="1287"/>
        <v>0</v>
      </c>
      <c r="CV1453">
        <f t="shared" si="1287"/>
        <v>0</v>
      </c>
      <c r="CW1453">
        <f t="shared" si="1287"/>
        <v>0</v>
      </c>
      <c r="CX1453">
        <f t="shared" si="1287"/>
        <v>0</v>
      </c>
      <c r="CY1453">
        <f t="shared" si="1288"/>
        <v>0</v>
      </c>
      <c r="CZ1453">
        <f t="shared" si="1289"/>
        <v>0</v>
      </c>
      <c r="DC1453" t="s">
        <v>3</v>
      </c>
      <c r="DD1453" t="s">
        <v>3</v>
      </c>
      <c r="DE1453" t="s">
        <v>3</v>
      </c>
      <c r="DF1453" t="s">
        <v>3</v>
      </c>
      <c r="DG1453" t="s">
        <v>3</v>
      </c>
      <c r="DH1453" t="s">
        <v>3</v>
      </c>
      <c r="DI1453" t="s">
        <v>3</v>
      </c>
      <c r="DJ1453" t="s">
        <v>3</v>
      </c>
      <c r="DK1453" t="s">
        <v>3</v>
      </c>
      <c r="DL1453" t="s">
        <v>3</v>
      </c>
      <c r="DM1453" t="s">
        <v>3</v>
      </c>
      <c r="DN1453">
        <v>0</v>
      </c>
      <c r="DO1453">
        <v>0</v>
      </c>
      <c r="DP1453">
        <v>1</v>
      </c>
      <c r="DQ1453">
        <v>1</v>
      </c>
      <c r="DU1453">
        <v>1005</v>
      </c>
      <c r="DV1453" t="s">
        <v>52</v>
      </c>
      <c r="DW1453" t="s">
        <v>52</v>
      </c>
      <c r="DX1453">
        <v>1</v>
      </c>
      <c r="DZ1453" t="s">
        <v>3</v>
      </c>
      <c r="EA1453" t="s">
        <v>3</v>
      </c>
      <c r="EB1453" t="s">
        <v>3</v>
      </c>
      <c r="EC1453" t="s">
        <v>3</v>
      </c>
      <c r="EE1453">
        <v>50757674</v>
      </c>
      <c r="EF1453">
        <v>8</v>
      </c>
      <c r="EG1453" t="s">
        <v>46</v>
      </c>
      <c r="EH1453">
        <v>0</v>
      </c>
      <c r="EI1453" t="s">
        <v>3</v>
      </c>
      <c r="EJ1453">
        <v>1</v>
      </c>
      <c r="EK1453">
        <v>500001</v>
      </c>
      <c r="EL1453" t="s">
        <v>47</v>
      </c>
      <c r="EM1453" t="s">
        <v>48</v>
      </c>
      <c r="EO1453" t="s">
        <v>3</v>
      </c>
      <c r="EQ1453">
        <v>0</v>
      </c>
      <c r="ER1453">
        <v>34.89</v>
      </c>
      <c r="ES1453">
        <v>34.89</v>
      </c>
      <c r="ET1453">
        <v>0</v>
      </c>
      <c r="EU1453">
        <v>0</v>
      </c>
      <c r="EV1453">
        <v>0</v>
      </c>
      <c r="EW1453">
        <v>0</v>
      </c>
      <c r="EX1453">
        <v>0</v>
      </c>
      <c r="FQ1453">
        <v>0</v>
      </c>
      <c r="FR1453">
        <f t="shared" si="1290"/>
        <v>0</v>
      </c>
      <c r="FS1453">
        <v>0</v>
      </c>
      <c r="FX1453">
        <v>0</v>
      </c>
      <c r="FY1453">
        <v>0</v>
      </c>
      <c r="GA1453" t="s">
        <v>3</v>
      </c>
      <c r="GD1453">
        <v>1</v>
      </c>
      <c r="GF1453">
        <v>-1409393109</v>
      </c>
      <c r="GG1453">
        <v>2</v>
      </c>
      <c r="GH1453">
        <v>1</v>
      </c>
      <c r="GI1453">
        <v>4</v>
      </c>
      <c r="GJ1453">
        <v>0</v>
      </c>
      <c r="GK1453">
        <v>0</v>
      </c>
      <c r="GL1453">
        <f t="shared" si="1291"/>
        <v>0</v>
      </c>
      <c r="GM1453">
        <f t="shared" si="1292"/>
        <v>95.35</v>
      </c>
      <c r="GN1453">
        <f t="shared" si="1293"/>
        <v>95.35</v>
      </c>
      <c r="GO1453">
        <f t="shared" si="1294"/>
        <v>0</v>
      </c>
      <c r="GP1453">
        <f t="shared" si="1295"/>
        <v>0</v>
      </c>
      <c r="GR1453">
        <v>0</v>
      </c>
      <c r="GS1453">
        <v>3</v>
      </c>
      <c r="GT1453">
        <v>0</v>
      </c>
      <c r="GU1453" t="s">
        <v>3</v>
      </c>
      <c r="GV1453">
        <f t="shared" si="1296"/>
        <v>0</v>
      </c>
      <c r="GW1453">
        <v>1</v>
      </c>
      <c r="GX1453">
        <f t="shared" si="1297"/>
        <v>0</v>
      </c>
      <c r="HA1453">
        <v>0</v>
      </c>
      <c r="HB1453">
        <v>0</v>
      </c>
      <c r="HC1453">
        <f t="shared" si="1298"/>
        <v>0</v>
      </c>
      <c r="HE1453" t="s">
        <v>3</v>
      </c>
      <c r="HF1453" t="s">
        <v>3</v>
      </c>
      <c r="HM1453" t="s">
        <v>3</v>
      </c>
      <c r="HN1453" t="s">
        <v>3</v>
      </c>
      <c r="HO1453" t="s">
        <v>3</v>
      </c>
      <c r="HP1453" t="s">
        <v>3</v>
      </c>
      <c r="HQ1453" t="s">
        <v>3</v>
      </c>
      <c r="IK1453">
        <v>0</v>
      </c>
    </row>
    <row r="1455" spans="1:245" x14ac:dyDescent="0.2">
      <c r="A1455" s="2">
        <v>51</v>
      </c>
      <c r="B1455" s="2">
        <f>B1443</f>
        <v>1</v>
      </c>
      <c r="C1455" s="2">
        <f>A1443</f>
        <v>4</v>
      </c>
      <c r="D1455" s="2">
        <f>ROW(A1443)</f>
        <v>1443</v>
      </c>
      <c r="E1455" s="2"/>
      <c r="F1455" s="2" t="str">
        <f>IF(F1443&lt;&gt;"",F1443,"")</f>
        <v/>
      </c>
      <c r="G1455" s="2" t="str">
        <f>IF(G1443&lt;&gt;"",G1443,"")</f>
        <v>Система ВЕ1.2, ВЕ1.4</v>
      </c>
      <c r="H1455" s="2">
        <v>0</v>
      </c>
      <c r="I1455" s="2"/>
      <c r="J1455" s="2"/>
      <c r="K1455" s="2"/>
      <c r="L1455" s="2"/>
      <c r="M1455" s="2"/>
      <c r="N1455" s="2"/>
      <c r="O1455" s="2">
        <f t="shared" ref="O1455:T1455" si="1299">ROUND(AB1455,2)</f>
        <v>21811.91</v>
      </c>
      <c r="P1455" s="2">
        <f t="shared" si="1299"/>
        <v>18594.04</v>
      </c>
      <c r="Q1455" s="2">
        <f t="shared" si="1299"/>
        <v>104.99</v>
      </c>
      <c r="R1455" s="2">
        <f t="shared" si="1299"/>
        <v>18.510000000000002</v>
      </c>
      <c r="S1455" s="2">
        <f t="shared" si="1299"/>
        <v>3112.88</v>
      </c>
      <c r="T1455" s="2">
        <f t="shared" si="1299"/>
        <v>0</v>
      </c>
      <c r="U1455" s="2">
        <f>AH1455</f>
        <v>10.755570000000001</v>
      </c>
      <c r="V1455" s="2">
        <f>AI1455</f>
        <v>4.5158400000000001E-2</v>
      </c>
      <c r="W1455" s="2">
        <f>ROUND(AJ1455,2)</f>
        <v>0</v>
      </c>
      <c r="X1455" s="2">
        <f>ROUND(AK1455,2)</f>
        <v>3788.99</v>
      </c>
      <c r="Y1455" s="2">
        <f>ROUND(AL1455,2)</f>
        <v>2254.61</v>
      </c>
      <c r="Z1455" s="2"/>
      <c r="AA1455" s="2"/>
      <c r="AB1455" s="2">
        <f>ROUND(SUMIF(AA1447:AA1453,"=51651743",O1447:O1453),2)</f>
        <v>21811.91</v>
      </c>
      <c r="AC1455" s="2">
        <f>ROUND(SUMIF(AA1447:AA1453,"=51651743",P1447:P1453),2)</f>
        <v>18594.04</v>
      </c>
      <c r="AD1455" s="2">
        <f>ROUND(SUMIF(AA1447:AA1453,"=51651743",Q1447:Q1453),2)</f>
        <v>104.99</v>
      </c>
      <c r="AE1455" s="2">
        <f>ROUND(SUMIF(AA1447:AA1453,"=51651743",R1447:R1453),2)</f>
        <v>18.510000000000002</v>
      </c>
      <c r="AF1455" s="2">
        <f>ROUND(SUMIF(AA1447:AA1453,"=51651743",S1447:S1453),2)</f>
        <v>3112.88</v>
      </c>
      <c r="AG1455" s="2">
        <f>ROUND(SUMIF(AA1447:AA1453,"=51651743",T1447:T1453),2)</f>
        <v>0</v>
      </c>
      <c r="AH1455" s="2">
        <f>SUMIF(AA1447:AA1453,"=51651743",U1447:U1453)</f>
        <v>10.755570000000001</v>
      </c>
      <c r="AI1455" s="2">
        <f>SUMIF(AA1447:AA1453,"=51651743",V1447:V1453)</f>
        <v>4.5158400000000001E-2</v>
      </c>
      <c r="AJ1455" s="2">
        <f>ROUND(SUMIF(AA1447:AA1453,"=51651743",W1447:W1453),2)</f>
        <v>0</v>
      </c>
      <c r="AK1455" s="2">
        <f>ROUND(SUMIF(AA1447:AA1453,"=51651743",X1447:X1453),2)</f>
        <v>3788.99</v>
      </c>
      <c r="AL1455" s="2">
        <f>ROUND(SUMIF(AA1447:AA1453,"=51651743",Y1447:Y1453),2)</f>
        <v>2254.61</v>
      </c>
      <c r="AM1455" s="2"/>
      <c r="AN1455" s="2"/>
      <c r="AO1455" s="2">
        <f t="shared" ref="AO1455:BD1455" si="1300">ROUND(BX1455,2)</f>
        <v>0</v>
      </c>
      <c r="AP1455" s="2">
        <f t="shared" si="1300"/>
        <v>0</v>
      </c>
      <c r="AQ1455" s="2">
        <f t="shared" si="1300"/>
        <v>0</v>
      </c>
      <c r="AR1455" s="2">
        <f t="shared" si="1300"/>
        <v>27855.51</v>
      </c>
      <c r="AS1455" s="2">
        <f t="shared" si="1300"/>
        <v>27855.51</v>
      </c>
      <c r="AT1455" s="2">
        <f t="shared" si="1300"/>
        <v>0</v>
      </c>
      <c r="AU1455" s="2">
        <f t="shared" si="1300"/>
        <v>0</v>
      </c>
      <c r="AV1455" s="2">
        <f t="shared" si="1300"/>
        <v>18594.04</v>
      </c>
      <c r="AW1455" s="2">
        <f t="shared" si="1300"/>
        <v>18594.04</v>
      </c>
      <c r="AX1455" s="2">
        <f t="shared" si="1300"/>
        <v>0</v>
      </c>
      <c r="AY1455" s="2">
        <f t="shared" si="1300"/>
        <v>18594.04</v>
      </c>
      <c r="AZ1455" s="2">
        <f t="shared" si="1300"/>
        <v>0</v>
      </c>
      <c r="BA1455" s="2">
        <f t="shared" si="1300"/>
        <v>0</v>
      </c>
      <c r="BB1455" s="2">
        <f t="shared" si="1300"/>
        <v>0</v>
      </c>
      <c r="BC1455" s="2">
        <f t="shared" si="1300"/>
        <v>0</v>
      </c>
      <c r="BD1455" s="2">
        <f t="shared" si="1300"/>
        <v>0</v>
      </c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>
        <f>ROUND(SUMIF(AA1447:AA1453,"=51651743",FQ1447:FQ1453),2)</f>
        <v>0</v>
      </c>
      <c r="BY1455" s="2">
        <f>ROUND(SUMIF(AA1447:AA1453,"=51651743",FR1447:FR1453),2)</f>
        <v>0</v>
      </c>
      <c r="BZ1455" s="2">
        <f>ROUND(SUMIF(AA1447:AA1453,"=51651743",GL1447:GL1453),2)</f>
        <v>0</v>
      </c>
      <c r="CA1455" s="2">
        <f>ROUND(SUMIF(AA1447:AA1453,"=51651743",GM1447:GM1453),2)</f>
        <v>27855.51</v>
      </c>
      <c r="CB1455" s="2">
        <f>ROUND(SUMIF(AA1447:AA1453,"=51651743",GN1447:GN1453),2)</f>
        <v>27855.51</v>
      </c>
      <c r="CC1455" s="2">
        <f>ROUND(SUMIF(AA1447:AA1453,"=51651743",GO1447:GO1453),2)</f>
        <v>0</v>
      </c>
      <c r="CD1455" s="2">
        <f>ROUND(SUMIF(AA1447:AA1453,"=51651743",GP1447:GP1453),2)</f>
        <v>0</v>
      </c>
      <c r="CE1455" s="2">
        <f>AC1455-BX1455</f>
        <v>18594.04</v>
      </c>
      <c r="CF1455" s="2">
        <f>AC1455-BY1455</f>
        <v>18594.04</v>
      </c>
      <c r="CG1455" s="2">
        <f>BX1455-BZ1455</f>
        <v>0</v>
      </c>
      <c r="CH1455" s="2">
        <f>AC1455-BX1455-BY1455+BZ1455</f>
        <v>18594.04</v>
      </c>
      <c r="CI1455" s="2">
        <f>BY1455-BZ1455</f>
        <v>0</v>
      </c>
      <c r="CJ1455" s="2">
        <f>ROUND(SUMIF(AA1447:AA1453,"=51651743",GX1447:GX1453),2)</f>
        <v>0</v>
      </c>
      <c r="CK1455" s="2">
        <f>ROUND(SUMIF(AA1447:AA1453,"=51651743",GY1447:GY1453),2)</f>
        <v>0</v>
      </c>
      <c r="CL1455" s="2">
        <f>ROUND(SUMIF(AA1447:AA1453,"=51651743",GZ1447:GZ1453),2)</f>
        <v>0</v>
      </c>
      <c r="CM1455" s="2">
        <f>ROUND(SUMIF(AA1447:AA1453,"=51651743",HD1447:HD1453),2)</f>
        <v>0</v>
      </c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>
        <v>0</v>
      </c>
    </row>
    <row r="1457" spans="1:28" x14ac:dyDescent="0.2">
      <c r="A1457" s="4">
        <v>50</v>
      </c>
      <c r="B1457" s="4">
        <v>0</v>
      </c>
      <c r="C1457" s="4">
        <v>0</v>
      </c>
      <c r="D1457" s="4">
        <v>1</v>
      </c>
      <c r="E1457" s="4">
        <v>201</v>
      </c>
      <c r="F1457" s="4">
        <f>ROUND(Source!O1455,O1457)</f>
        <v>21811.91</v>
      </c>
      <c r="G1457" s="4" t="s">
        <v>135</v>
      </c>
      <c r="H1457" s="4" t="s">
        <v>136</v>
      </c>
      <c r="I1457" s="4"/>
      <c r="J1457" s="4"/>
      <c r="K1457" s="4">
        <v>201</v>
      </c>
      <c r="L1457" s="4">
        <v>1</v>
      </c>
      <c r="M1457" s="4">
        <v>3</v>
      </c>
      <c r="N1457" s="4" t="s">
        <v>3</v>
      </c>
      <c r="O1457" s="4">
        <v>2</v>
      </c>
      <c r="P1457" s="4"/>
      <c r="Q1457" s="4"/>
      <c r="R1457" s="4"/>
      <c r="S1457" s="4"/>
      <c r="T1457" s="4"/>
      <c r="U1457" s="4"/>
      <c r="V1457" s="4"/>
      <c r="W1457" s="4">
        <v>21811.91</v>
      </c>
      <c r="X1457" s="4">
        <v>1</v>
      </c>
      <c r="Y1457" s="4">
        <v>21811.91</v>
      </c>
      <c r="Z1457" s="4"/>
      <c r="AA1457" s="4"/>
      <c r="AB1457" s="4"/>
    </row>
    <row r="1458" spans="1:28" x14ac:dyDescent="0.2">
      <c r="A1458" s="4">
        <v>50</v>
      </c>
      <c r="B1458" s="4">
        <v>0</v>
      </c>
      <c r="C1458" s="4">
        <v>0</v>
      </c>
      <c r="D1458" s="4">
        <v>1</v>
      </c>
      <c r="E1458" s="4">
        <v>202</v>
      </c>
      <c r="F1458" s="4">
        <f>ROUND(Source!P1455,O1458)</f>
        <v>18594.04</v>
      </c>
      <c r="G1458" s="4" t="s">
        <v>137</v>
      </c>
      <c r="H1458" s="4" t="s">
        <v>138</v>
      </c>
      <c r="I1458" s="4"/>
      <c r="J1458" s="4"/>
      <c r="K1458" s="4">
        <v>202</v>
      </c>
      <c r="L1458" s="4">
        <v>2</v>
      </c>
      <c r="M1458" s="4">
        <v>3</v>
      </c>
      <c r="N1458" s="4" t="s">
        <v>3</v>
      </c>
      <c r="O1458" s="4">
        <v>2</v>
      </c>
      <c r="P1458" s="4"/>
      <c r="Q1458" s="4"/>
      <c r="R1458" s="4"/>
      <c r="S1458" s="4"/>
      <c r="T1458" s="4"/>
      <c r="U1458" s="4"/>
      <c r="V1458" s="4"/>
      <c r="W1458" s="4">
        <v>18594.04</v>
      </c>
      <c r="X1458" s="4">
        <v>1</v>
      </c>
      <c r="Y1458" s="4">
        <v>18594.04</v>
      </c>
      <c r="Z1458" s="4"/>
      <c r="AA1458" s="4"/>
      <c r="AB1458" s="4"/>
    </row>
    <row r="1459" spans="1:28" x14ac:dyDescent="0.2">
      <c r="A1459" s="4">
        <v>50</v>
      </c>
      <c r="B1459" s="4">
        <v>0</v>
      </c>
      <c r="C1459" s="4">
        <v>0</v>
      </c>
      <c r="D1459" s="4">
        <v>1</v>
      </c>
      <c r="E1459" s="4">
        <v>222</v>
      </c>
      <c r="F1459" s="4">
        <f>ROUND(Source!AO1455,O1459)</f>
        <v>0</v>
      </c>
      <c r="G1459" s="4" t="s">
        <v>139</v>
      </c>
      <c r="H1459" s="4" t="s">
        <v>140</v>
      </c>
      <c r="I1459" s="4"/>
      <c r="J1459" s="4"/>
      <c r="K1459" s="4">
        <v>222</v>
      </c>
      <c r="L1459" s="4">
        <v>3</v>
      </c>
      <c r="M1459" s="4">
        <v>3</v>
      </c>
      <c r="N1459" s="4" t="s">
        <v>3</v>
      </c>
      <c r="O1459" s="4">
        <v>2</v>
      </c>
      <c r="P1459" s="4"/>
      <c r="Q1459" s="4"/>
      <c r="R1459" s="4"/>
      <c r="S1459" s="4"/>
      <c r="T1459" s="4"/>
      <c r="U1459" s="4"/>
      <c r="V1459" s="4"/>
      <c r="W1459" s="4">
        <v>0</v>
      </c>
      <c r="X1459" s="4">
        <v>1</v>
      </c>
      <c r="Y1459" s="4">
        <v>0</v>
      </c>
      <c r="Z1459" s="4"/>
      <c r="AA1459" s="4"/>
      <c r="AB1459" s="4"/>
    </row>
    <row r="1460" spans="1:28" x14ac:dyDescent="0.2">
      <c r="A1460" s="4">
        <v>50</v>
      </c>
      <c r="B1460" s="4">
        <v>0</v>
      </c>
      <c r="C1460" s="4">
        <v>0</v>
      </c>
      <c r="D1460" s="4">
        <v>1</v>
      </c>
      <c r="E1460" s="4">
        <v>225</v>
      </c>
      <c r="F1460" s="4">
        <f>ROUND(Source!AV1455,O1460)</f>
        <v>18594.04</v>
      </c>
      <c r="G1460" s="4" t="s">
        <v>141</v>
      </c>
      <c r="H1460" s="4" t="s">
        <v>142</v>
      </c>
      <c r="I1460" s="4"/>
      <c r="J1460" s="4"/>
      <c r="K1460" s="4">
        <v>225</v>
      </c>
      <c r="L1460" s="4">
        <v>4</v>
      </c>
      <c r="M1460" s="4">
        <v>3</v>
      </c>
      <c r="N1460" s="4" t="s">
        <v>3</v>
      </c>
      <c r="O1460" s="4">
        <v>2</v>
      </c>
      <c r="P1460" s="4"/>
      <c r="Q1460" s="4"/>
      <c r="R1460" s="4"/>
      <c r="S1460" s="4"/>
      <c r="T1460" s="4"/>
      <c r="U1460" s="4"/>
      <c r="V1460" s="4"/>
      <c r="W1460" s="4">
        <v>18594.04</v>
      </c>
      <c r="X1460" s="4">
        <v>1</v>
      </c>
      <c r="Y1460" s="4">
        <v>18594.04</v>
      </c>
      <c r="Z1460" s="4"/>
      <c r="AA1460" s="4"/>
      <c r="AB1460" s="4"/>
    </row>
    <row r="1461" spans="1:28" x14ac:dyDescent="0.2">
      <c r="A1461" s="4">
        <v>50</v>
      </c>
      <c r="B1461" s="4">
        <v>0</v>
      </c>
      <c r="C1461" s="4">
        <v>0</v>
      </c>
      <c r="D1461" s="4">
        <v>1</v>
      </c>
      <c r="E1461" s="4">
        <v>226</v>
      </c>
      <c r="F1461" s="4">
        <f>ROUND(Source!AW1455,O1461)</f>
        <v>18594.04</v>
      </c>
      <c r="G1461" s="4" t="s">
        <v>143</v>
      </c>
      <c r="H1461" s="4" t="s">
        <v>144</v>
      </c>
      <c r="I1461" s="4"/>
      <c r="J1461" s="4"/>
      <c r="K1461" s="4">
        <v>226</v>
      </c>
      <c r="L1461" s="4">
        <v>5</v>
      </c>
      <c r="M1461" s="4">
        <v>3</v>
      </c>
      <c r="N1461" s="4" t="s">
        <v>3</v>
      </c>
      <c r="O1461" s="4">
        <v>2</v>
      </c>
      <c r="P1461" s="4"/>
      <c r="Q1461" s="4"/>
      <c r="R1461" s="4"/>
      <c r="S1461" s="4"/>
      <c r="T1461" s="4"/>
      <c r="U1461" s="4"/>
      <c r="V1461" s="4"/>
      <c r="W1461" s="4">
        <v>18594.04</v>
      </c>
      <c r="X1461" s="4">
        <v>1</v>
      </c>
      <c r="Y1461" s="4">
        <v>18594.04</v>
      </c>
      <c r="Z1461" s="4"/>
      <c r="AA1461" s="4"/>
      <c r="AB1461" s="4"/>
    </row>
    <row r="1462" spans="1:28" x14ac:dyDescent="0.2">
      <c r="A1462" s="4">
        <v>50</v>
      </c>
      <c r="B1462" s="4">
        <v>0</v>
      </c>
      <c r="C1462" s="4">
        <v>0</v>
      </c>
      <c r="D1462" s="4">
        <v>1</v>
      </c>
      <c r="E1462" s="4">
        <v>227</v>
      </c>
      <c r="F1462" s="4">
        <f>ROUND(Source!AX1455,O1462)</f>
        <v>0</v>
      </c>
      <c r="G1462" s="4" t="s">
        <v>145</v>
      </c>
      <c r="H1462" s="4" t="s">
        <v>146</v>
      </c>
      <c r="I1462" s="4"/>
      <c r="J1462" s="4"/>
      <c r="K1462" s="4">
        <v>227</v>
      </c>
      <c r="L1462" s="4">
        <v>6</v>
      </c>
      <c r="M1462" s="4">
        <v>3</v>
      </c>
      <c r="N1462" s="4" t="s">
        <v>3</v>
      </c>
      <c r="O1462" s="4">
        <v>2</v>
      </c>
      <c r="P1462" s="4"/>
      <c r="Q1462" s="4"/>
      <c r="R1462" s="4"/>
      <c r="S1462" s="4"/>
      <c r="T1462" s="4"/>
      <c r="U1462" s="4"/>
      <c r="V1462" s="4"/>
      <c r="W1462" s="4">
        <v>0</v>
      </c>
      <c r="X1462" s="4">
        <v>1</v>
      </c>
      <c r="Y1462" s="4">
        <v>0</v>
      </c>
      <c r="Z1462" s="4"/>
      <c r="AA1462" s="4"/>
      <c r="AB1462" s="4"/>
    </row>
    <row r="1463" spans="1:28" x14ac:dyDescent="0.2">
      <c r="A1463" s="4">
        <v>50</v>
      </c>
      <c r="B1463" s="4">
        <v>0</v>
      </c>
      <c r="C1463" s="4">
        <v>0</v>
      </c>
      <c r="D1463" s="4">
        <v>1</v>
      </c>
      <c r="E1463" s="4">
        <v>228</v>
      </c>
      <c r="F1463" s="4">
        <f>ROUND(Source!AY1455,O1463)</f>
        <v>18594.04</v>
      </c>
      <c r="G1463" s="4" t="s">
        <v>147</v>
      </c>
      <c r="H1463" s="4" t="s">
        <v>148</v>
      </c>
      <c r="I1463" s="4"/>
      <c r="J1463" s="4"/>
      <c r="K1463" s="4">
        <v>228</v>
      </c>
      <c r="L1463" s="4">
        <v>7</v>
      </c>
      <c r="M1463" s="4">
        <v>3</v>
      </c>
      <c r="N1463" s="4" t="s">
        <v>3</v>
      </c>
      <c r="O1463" s="4">
        <v>2</v>
      </c>
      <c r="P1463" s="4"/>
      <c r="Q1463" s="4"/>
      <c r="R1463" s="4"/>
      <c r="S1463" s="4"/>
      <c r="T1463" s="4"/>
      <c r="U1463" s="4"/>
      <c r="V1463" s="4"/>
      <c r="W1463" s="4">
        <v>18594.04</v>
      </c>
      <c r="X1463" s="4">
        <v>1</v>
      </c>
      <c r="Y1463" s="4">
        <v>18594.04</v>
      </c>
      <c r="Z1463" s="4"/>
      <c r="AA1463" s="4"/>
      <c r="AB1463" s="4"/>
    </row>
    <row r="1464" spans="1:28" x14ac:dyDescent="0.2">
      <c r="A1464" s="4">
        <v>50</v>
      </c>
      <c r="B1464" s="4">
        <v>0</v>
      </c>
      <c r="C1464" s="4">
        <v>0</v>
      </c>
      <c r="D1464" s="4">
        <v>1</v>
      </c>
      <c r="E1464" s="4">
        <v>216</v>
      </c>
      <c r="F1464" s="4">
        <f>ROUND(Source!AP1455,O1464)</f>
        <v>0</v>
      </c>
      <c r="G1464" s="4" t="s">
        <v>149</v>
      </c>
      <c r="H1464" s="4" t="s">
        <v>150</v>
      </c>
      <c r="I1464" s="4"/>
      <c r="J1464" s="4"/>
      <c r="K1464" s="4">
        <v>216</v>
      </c>
      <c r="L1464" s="4">
        <v>8</v>
      </c>
      <c r="M1464" s="4">
        <v>3</v>
      </c>
      <c r="N1464" s="4" t="s">
        <v>3</v>
      </c>
      <c r="O1464" s="4">
        <v>2</v>
      </c>
      <c r="P1464" s="4"/>
      <c r="Q1464" s="4"/>
      <c r="R1464" s="4"/>
      <c r="S1464" s="4"/>
      <c r="T1464" s="4"/>
      <c r="U1464" s="4"/>
      <c r="V1464" s="4"/>
      <c r="W1464" s="4">
        <v>0</v>
      </c>
      <c r="X1464" s="4">
        <v>1</v>
      </c>
      <c r="Y1464" s="4">
        <v>0</v>
      </c>
      <c r="Z1464" s="4"/>
      <c r="AA1464" s="4"/>
      <c r="AB1464" s="4"/>
    </row>
    <row r="1465" spans="1:28" x14ac:dyDescent="0.2">
      <c r="A1465" s="4">
        <v>50</v>
      </c>
      <c r="B1465" s="4">
        <v>0</v>
      </c>
      <c r="C1465" s="4">
        <v>0</v>
      </c>
      <c r="D1465" s="4">
        <v>1</v>
      </c>
      <c r="E1465" s="4">
        <v>223</v>
      </c>
      <c r="F1465" s="4">
        <f>ROUND(Source!AQ1455,O1465)</f>
        <v>0</v>
      </c>
      <c r="G1465" s="4" t="s">
        <v>151</v>
      </c>
      <c r="H1465" s="4" t="s">
        <v>152</v>
      </c>
      <c r="I1465" s="4"/>
      <c r="J1465" s="4"/>
      <c r="K1465" s="4">
        <v>223</v>
      </c>
      <c r="L1465" s="4">
        <v>9</v>
      </c>
      <c r="M1465" s="4">
        <v>3</v>
      </c>
      <c r="N1465" s="4" t="s">
        <v>3</v>
      </c>
      <c r="O1465" s="4">
        <v>2</v>
      </c>
      <c r="P1465" s="4"/>
      <c r="Q1465" s="4"/>
      <c r="R1465" s="4"/>
      <c r="S1465" s="4"/>
      <c r="T1465" s="4"/>
      <c r="U1465" s="4"/>
      <c r="V1465" s="4"/>
      <c r="W1465" s="4">
        <v>0</v>
      </c>
      <c r="X1465" s="4">
        <v>1</v>
      </c>
      <c r="Y1465" s="4">
        <v>0</v>
      </c>
      <c r="Z1465" s="4"/>
      <c r="AA1465" s="4"/>
      <c r="AB1465" s="4"/>
    </row>
    <row r="1466" spans="1:28" x14ac:dyDescent="0.2">
      <c r="A1466" s="4">
        <v>50</v>
      </c>
      <c r="B1466" s="4">
        <v>0</v>
      </c>
      <c r="C1466" s="4">
        <v>0</v>
      </c>
      <c r="D1466" s="4">
        <v>1</v>
      </c>
      <c r="E1466" s="4">
        <v>229</v>
      </c>
      <c r="F1466" s="4">
        <f>ROUND(Source!AZ1455,O1466)</f>
        <v>0</v>
      </c>
      <c r="G1466" s="4" t="s">
        <v>153</v>
      </c>
      <c r="H1466" s="4" t="s">
        <v>154</v>
      </c>
      <c r="I1466" s="4"/>
      <c r="J1466" s="4"/>
      <c r="K1466" s="4">
        <v>229</v>
      </c>
      <c r="L1466" s="4">
        <v>10</v>
      </c>
      <c r="M1466" s="4">
        <v>3</v>
      </c>
      <c r="N1466" s="4" t="s">
        <v>3</v>
      </c>
      <c r="O1466" s="4">
        <v>2</v>
      </c>
      <c r="P1466" s="4"/>
      <c r="Q1466" s="4"/>
      <c r="R1466" s="4"/>
      <c r="S1466" s="4"/>
      <c r="T1466" s="4"/>
      <c r="U1466" s="4"/>
      <c r="V1466" s="4"/>
      <c r="W1466" s="4">
        <v>0</v>
      </c>
      <c r="X1466" s="4">
        <v>1</v>
      </c>
      <c r="Y1466" s="4">
        <v>0</v>
      </c>
      <c r="Z1466" s="4"/>
      <c r="AA1466" s="4"/>
      <c r="AB1466" s="4"/>
    </row>
    <row r="1467" spans="1:28" x14ac:dyDescent="0.2">
      <c r="A1467" s="4">
        <v>50</v>
      </c>
      <c r="B1467" s="4">
        <v>0</v>
      </c>
      <c r="C1467" s="4">
        <v>0</v>
      </c>
      <c r="D1467" s="4">
        <v>1</v>
      </c>
      <c r="E1467" s="4">
        <v>203</v>
      </c>
      <c r="F1467" s="4">
        <f>ROUND(Source!Q1455,O1467)</f>
        <v>104.99</v>
      </c>
      <c r="G1467" s="4" t="s">
        <v>155</v>
      </c>
      <c r="H1467" s="4" t="s">
        <v>156</v>
      </c>
      <c r="I1467" s="4"/>
      <c r="J1467" s="4"/>
      <c r="K1467" s="4">
        <v>203</v>
      </c>
      <c r="L1467" s="4">
        <v>11</v>
      </c>
      <c r="M1467" s="4">
        <v>3</v>
      </c>
      <c r="N1467" s="4" t="s">
        <v>3</v>
      </c>
      <c r="O1467" s="4">
        <v>2</v>
      </c>
      <c r="P1467" s="4"/>
      <c r="Q1467" s="4"/>
      <c r="R1467" s="4"/>
      <c r="S1467" s="4"/>
      <c r="T1467" s="4"/>
      <c r="U1467" s="4"/>
      <c r="V1467" s="4"/>
      <c r="W1467" s="4">
        <v>104.99000000000001</v>
      </c>
      <c r="X1467" s="4">
        <v>1</v>
      </c>
      <c r="Y1467" s="4">
        <v>104.99000000000001</v>
      </c>
      <c r="Z1467" s="4"/>
      <c r="AA1467" s="4"/>
      <c r="AB1467" s="4"/>
    </row>
    <row r="1468" spans="1:28" x14ac:dyDescent="0.2">
      <c r="A1468" s="4">
        <v>50</v>
      </c>
      <c r="B1468" s="4">
        <v>0</v>
      </c>
      <c r="C1468" s="4">
        <v>0</v>
      </c>
      <c r="D1468" s="4">
        <v>1</v>
      </c>
      <c r="E1468" s="4">
        <v>231</v>
      </c>
      <c r="F1468" s="4">
        <f>ROUND(Source!BB1455,O1468)</f>
        <v>0</v>
      </c>
      <c r="G1468" s="4" t="s">
        <v>157</v>
      </c>
      <c r="H1468" s="4" t="s">
        <v>158</v>
      </c>
      <c r="I1468" s="4"/>
      <c r="J1468" s="4"/>
      <c r="K1468" s="4">
        <v>231</v>
      </c>
      <c r="L1468" s="4">
        <v>12</v>
      </c>
      <c r="M1468" s="4">
        <v>3</v>
      </c>
      <c r="N1468" s="4" t="s">
        <v>3</v>
      </c>
      <c r="O1468" s="4">
        <v>2</v>
      </c>
      <c r="P1468" s="4"/>
      <c r="Q1468" s="4"/>
      <c r="R1468" s="4"/>
      <c r="S1468" s="4"/>
      <c r="T1468" s="4"/>
      <c r="U1468" s="4"/>
      <c r="V1468" s="4"/>
      <c r="W1468" s="4">
        <v>0</v>
      </c>
      <c r="X1468" s="4">
        <v>1</v>
      </c>
      <c r="Y1468" s="4">
        <v>0</v>
      </c>
      <c r="Z1468" s="4"/>
      <c r="AA1468" s="4"/>
      <c r="AB1468" s="4"/>
    </row>
    <row r="1469" spans="1:28" x14ac:dyDescent="0.2">
      <c r="A1469" s="4">
        <v>50</v>
      </c>
      <c r="B1469" s="4">
        <v>0</v>
      </c>
      <c r="C1469" s="4">
        <v>0</v>
      </c>
      <c r="D1469" s="4">
        <v>1</v>
      </c>
      <c r="E1469" s="4">
        <v>204</v>
      </c>
      <c r="F1469" s="4">
        <f>ROUND(Source!R1455,O1469)</f>
        <v>18.510000000000002</v>
      </c>
      <c r="G1469" s="4" t="s">
        <v>159</v>
      </c>
      <c r="H1469" s="4" t="s">
        <v>160</v>
      </c>
      <c r="I1469" s="4"/>
      <c r="J1469" s="4"/>
      <c r="K1469" s="4">
        <v>204</v>
      </c>
      <c r="L1469" s="4">
        <v>13</v>
      </c>
      <c r="M1469" s="4">
        <v>3</v>
      </c>
      <c r="N1469" s="4" t="s">
        <v>3</v>
      </c>
      <c r="O1469" s="4">
        <v>2</v>
      </c>
      <c r="P1469" s="4"/>
      <c r="Q1469" s="4"/>
      <c r="R1469" s="4"/>
      <c r="S1469" s="4"/>
      <c r="T1469" s="4"/>
      <c r="U1469" s="4"/>
      <c r="V1469" s="4"/>
      <c r="W1469" s="4">
        <v>18.509999999999998</v>
      </c>
      <c r="X1469" s="4">
        <v>1</v>
      </c>
      <c r="Y1469" s="4">
        <v>18.509999999999998</v>
      </c>
      <c r="Z1469" s="4"/>
      <c r="AA1469" s="4"/>
      <c r="AB1469" s="4"/>
    </row>
    <row r="1470" spans="1:28" x14ac:dyDescent="0.2">
      <c r="A1470" s="4">
        <v>50</v>
      </c>
      <c r="B1470" s="4">
        <v>0</v>
      </c>
      <c r="C1470" s="4">
        <v>0</v>
      </c>
      <c r="D1470" s="4">
        <v>1</v>
      </c>
      <c r="E1470" s="4">
        <v>205</v>
      </c>
      <c r="F1470" s="4">
        <f>ROUND(Source!S1455,O1470)</f>
        <v>3112.88</v>
      </c>
      <c r="G1470" s="4" t="s">
        <v>161</v>
      </c>
      <c r="H1470" s="4" t="s">
        <v>162</v>
      </c>
      <c r="I1470" s="4"/>
      <c r="J1470" s="4"/>
      <c r="K1470" s="4">
        <v>205</v>
      </c>
      <c r="L1470" s="4">
        <v>14</v>
      </c>
      <c r="M1470" s="4">
        <v>3</v>
      </c>
      <c r="N1470" s="4" t="s">
        <v>3</v>
      </c>
      <c r="O1470" s="4">
        <v>2</v>
      </c>
      <c r="P1470" s="4"/>
      <c r="Q1470" s="4"/>
      <c r="R1470" s="4"/>
      <c r="S1470" s="4"/>
      <c r="T1470" s="4"/>
      <c r="U1470" s="4"/>
      <c r="V1470" s="4"/>
      <c r="W1470" s="4">
        <v>3112.88</v>
      </c>
      <c r="X1470" s="4">
        <v>1</v>
      </c>
      <c r="Y1470" s="4">
        <v>3112.88</v>
      </c>
      <c r="Z1470" s="4"/>
      <c r="AA1470" s="4"/>
      <c r="AB1470" s="4"/>
    </row>
    <row r="1471" spans="1:28" x14ac:dyDescent="0.2">
      <c r="A1471" s="4">
        <v>50</v>
      </c>
      <c r="B1471" s="4">
        <v>0</v>
      </c>
      <c r="C1471" s="4">
        <v>0</v>
      </c>
      <c r="D1471" s="4">
        <v>1</v>
      </c>
      <c r="E1471" s="4">
        <v>232</v>
      </c>
      <c r="F1471" s="4">
        <f>ROUND(Source!BC1455,O1471)</f>
        <v>0</v>
      </c>
      <c r="G1471" s="4" t="s">
        <v>163</v>
      </c>
      <c r="H1471" s="4" t="s">
        <v>164</v>
      </c>
      <c r="I1471" s="4"/>
      <c r="J1471" s="4"/>
      <c r="K1471" s="4">
        <v>232</v>
      </c>
      <c r="L1471" s="4">
        <v>15</v>
      </c>
      <c r="M1471" s="4">
        <v>3</v>
      </c>
      <c r="N1471" s="4" t="s">
        <v>3</v>
      </c>
      <c r="O1471" s="4">
        <v>2</v>
      </c>
      <c r="P1471" s="4"/>
      <c r="Q1471" s="4"/>
      <c r="R1471" s="4"/>
      <c r="S1471" s="4"/>
      <c r="T1471" s="4"/>
      <c r="U1471" s="4"/>
      <c r="V1471" s="4"/>
      <c r="W1471" s="4">
        <v>0</v>
      </c>
      <c r="X1471" s="4">
        <v>1</v>
      </c>
      <c r="Y1471" s="4">
        <v>0</v>
      </c>
      <c r="Z1471" s="4"/>
      <c r="AA1471" s="4"/>
      <c r="AB1471" s="4"/>
    </row>
    <row r="1472" spans="1:28" x14ac:dyDescent="0.2">
      <c r="A1472" s="4">
        <v>50</v>
      </c>
      <c r="B1472" s="4">
        <v>0</v>
      </c>
      <c r="C1472" s="4">
        <v>0</v>
      </c>
      <c r="D1472" s="4">
        <v>1</v>
      </c>
      <c r="E1472" s="4">
        <v>214</v>
      </c>
      <c r="F1472" s="4">
        <f>ROUND(Source!AS1455,O1472)</f>
        <v>27855.51</v>
      </c>
      <c r="G1472" s="4" t="s">
        <v>165</v>
      </c>
      <c r="H1472" s="4" t="s">
        <v>166</v>
      </c>
      <c r="I1472" s="4"/>
      <c r="J1472" s="4"/>
      <c r="K1472" s="4">
        <v>214</v>
      </c>
      <c r="L1472" s="4">
        <v>16</v>
      </c>
      <c r="M1472" s="4">
        <v>3</v>
      </c>
      <c r="N1472" s="4" t="s">
        <v>3</v>
      </c>
      <c r="O1472" s="4">
        <v>2</v>
      </c>
      <c r="P1472" s="4"/>
      <c r="Q1472" s="4"/>
      <c r="R1472" s="4"/>
      <c r="S1472" s="4"/>
      <c r="T1472" s="4"/>
      <c r="U1472" s="4"/>
      <c r="V1472" s="4"/>
      <c r="W1472" s="4">
        <v>27855.51</v>
      </c>
      <c r="X1472" s="4">
        <v>1</v>
      </c>
      <c r="Y1472" s="4">
        <v>27855.51</v>
      </c>
      <c r="Z1472" s="4"/>
      <c r="AA1472" s="4"/>
      <c r="AB1472" s="4"/>
    </row>
    <row r="1473" spans="1:206" x14ac:dyDescent="0.2">
      <c r="A1473" s="4">
        <v>50</v>
      </c>
      <c r="B1473" s="4">
        <v>0</v>
      </c>
      <c r="C1473" s="4">
        <v>0</v>
      </c>
      <c r="D1473" s="4">
        <v>1</v>
      </c>
      <c r="E1473" s="4">
        <v>215</v>
      </c>
      <c r="F1473" s="4">
        <f>ROUND(Source!AT1455,O1473)</f>
        <v>0</v>
      </c>
      <c r="G1473" s="4" t="s">
        <v>167</v>
      </c>
      <c r="H1473" s="4" t="s">
        <v>168</v>
      </c>
      <c r="I1473" s="4"/>
      <c r="J1473" s="4"/>
      <c r="K1473" s="4">
        <v>215</v>
      </c>
      <c r="L1473" s="4">
        <v>17</v>
      </c>
      <c r="M1473" s="4">
        <v>3</v>
      </c>
      <c r="N1473" s="4" t="s">
        <v>3</v>
      </c>
      <c r="O1473" s="4">
        <v>2</v>
      </c>
      <c r="P1473" s="4"/>
      <c r="Q1473" s="4"/>
      <c r="R1473" s="4"/>
      <c r="S1473" s="4"/>
      <c r="T1473" s="4"/>
      <c r="U1473" s="4"/>
      <c r="V1473" s="4"/>
      <c r="W1473" s="4">
        <v>0</v>
      </c>
      <c r="X1473" s="4">
        <v>1</v>
      </c>
      <c r="Y1473" s="4">
        <v>0</v>
      </c>
      <c r="Z1473" s="4"/>
      <c r="AA1473" s="4"/>
      <c r="AB1473" s="4"/>
    </row>
    <row r="1474" spans="1:206" x14ac:dyDescent="0.2">
      <c r="A1474" s="4">
        <v>50</v>
      </c>
      <c r="B1474" s="4">
        <v>0</v>
      </c>
      <c r="C1474" s="4">
        <v>0</v>
      </c>
      <c r="D1474" s="4">
        <v>1</v>
      </c>
      <c r="E1474" s="4">
        <v>217</v>
      </c>
      <c r="F1474" s="4">
        <f>ROUND(Source!AU1455,O1474)</f>
        <v>0</v>
      </c>
      <c r="G1474" s="4" t="s">
        <v>169</v>
      </c>
      <c r="H1474" s="4" t="s">
        <v>170</v>
      </c>
      <c r="I1474" s="4"/>
      <c r="J1474" s="4"/>
      <c r="K1474" s="4">
        <v>217</v>
      </c>
      <c r="L1474" s="4">
        <v>18</v>
      </c>
      <c r="M1474" s="4">
        <v>3</v>
      </c>
      <c r="N1474" s="4" t="s">
        <v>3</v>
      </c>
      <c r="O1474" s="4">
        <v>2</v>
      </c>
      <c r="P1474" s="4"/>
      <c r="Q1474" s="4"/>
      <c r="R1474" s="4"/>
      <c r="S1474" s="4"/>
      <c r="T1474" s="4"/>
      <c r="U1474" s="4"/>
      <c r="V1474" s="4"/>
      <c r="W1474" s="4">
        <v>0</v>
      </c>
      <c r="X1474" s="4">
        <v>1</v>
      </c>
      <c r="Y1474" s="4">
        <v>0</v>
      </c>
      <c r="Z1474" s="4"/>
      <c r="AA1474" s="4"/>
      <c r="AB1474" s="4"/>
    </row>
    <row r="1475" spans="1:206" x14ac:dyDescent="0.2">
      <c r="A1475" s="4">
        <v>50</v>
      </c>
      <c r="B1475" s="4">
        <v>0</v>
      </c>
      <c r="C1475" s="4">
        <v>0</v>
      </c>
      <c r="D1475" s="4">
        <v>1</v>
      </c>
      <c r="E1475" s="4">
        <v>230</v>
      </c>
      <c r="F1475" s="4">
        <f>ROUND(Source!BA1455,O1475)</f>
        <v>0</v>
      </c>
      <c r="G1475" s="4" t="s">
        <v>171</v>
      </c>
      <c r="H1475" s="4" t="s">
        <v>172</v>
      </c>
      <c r="I1475" s="4"/>
      <c r="J1475" s="4"/>
      <c r="K1475" s="4">
        <v>230</v>
      </c>
      <c r="L1475" s="4">
        <v>19</v>
      </c>
      <c r="M1475" s="4">
        <v>3</v>
      </c>
      <c r="N1475" s="4" t="s">
        <v>3</v>
      </c>
      <c r="O1475" s="4">
        <v>2</v>
      </c>
      <c r="P1475" s="4"/>
      <c r="Q1475" s="4"/>
      <c r="R1475" s="4"/>
      <c r="S1475" s="4"/>
      <c r="T1475" s="4"/>
      <c r="U1475" s="4"/>
      <c r="V1475" s="4"/>
      <c r="W1475" s="4">
        <v>0</v>
      </c>
      <c r="X1475" s="4">
        <v>1</v>
      </c>
      <c r="Y1475" s="4">
        <v>0</v>
      </c>
      <c r="Z1475" s="4"/>
      <c r="AA1475" s="4"/>
      <c r="AB1475" s="4"/>
    </row>
    <row r="1476" spans="1:206" x14ac:dyDescent="0.2">
      <c r="A1476" s="4">
        <v>50</v>
      </c>
      <c r="B1476" s="4">
        <v>0</v>
      </c>
      <c r="C1476" s="4">
        <v>0</v>
      </c>
      <c r="D1476" s="4">
        <v>1</v>
      </c>
      <c r="E1476" s="4">
        <v>206</v>
      </c>
      <c r="F1476" s="4">
        <f>ROUND(Source!T1455,O1476)</f>
        <v>0</v>
      </c>
      <c r="G1476" s="4" t="s">
        <v>173</v>
      </c>
      <c r="H1476" s="4" t="s">
        <v>174</v>
      </c>
      <c r="I1476" s="4"/>
      <c r="J1476" s="4"/>
      <c r="K1476" s="4">
        <v>206</v>
      </c>
      <c r="L1476" s="4">
        <v>20</v>
      </c>
      <c r="M1476" s="4">
        <v>3</v>
      </c>
      <c r="N1476" s="4" t="s">
        <v>3</v>
      </c>
      <c r="O1476" s="4">
        <v>2</v>
      </c>
      <c r="P1476" s="4"/>
      <c r="Q1476" s="4"/>
      <c r="R1476" s="4"/>
      <c r="S1476" s="4"/>
      <c r="T1476" s="4"/>
      <c r="U1476" s="4"/>
      <c r="V1476" s="4"/>
      <c r="W1476" s="4">
        <v>0</v>
      </c>
      <c r="X1476" s="4">
        <v>1</v>
      </c>
      <c r="Y1476" s="4">
        <v>0</v>
      </c>
      <c r="Z1476" s="4"/>
      <c r="AA1476" s="4"/>
      <c r="AB1476" s="4"/>
    </row>
    <row r="1477" spans="1:206" x14ac:dyDescent="0.2">
      <c r="A1477" s="4">
        <v>50</v>
      </c>
      <c r="B1477" s="4">
        <v>0</v>
      </c>
      <c r="C1477" s="4">
        <v>0</v>
      </c>
      <c r="D1477" s="4">
        <v>1</v>
      </c>
      <c r="E1477" s="4">
        <v>207</v>
      </c>
      <c r="F1477" s="4">
        <f>Source!U1455</f>
        <v>10.755570000000001</v>
      </c>
      <c r="G1477" s="4" t="s">
        <v>175</v>
      </c>
      <c r="H1477" s="4" t="s">
        <v>176</v>
      </c>
      <c r="I1477" s="4"/>
      <c r="J1477" s="4"/>
      <c r="K1477" s="4">
        <v>207</v>
      </c>
      <c r="L1477" s="4">
        <v>21</v>
      </c>
      <c r="M1477" s="4">
        <v>3</v>
      </c>
      <c r="N1477" s="4" t="s">
        <v>3</v>
      </c>
      <c r="O1477" s="4">
        <v>-1</v>
      </c>
      <c r="P1477" s="4"/>
      <c r="Q1477" s="4"/>
      <c r="R1477" s="4"/>
      <c r="S1477" s="4"/>
      <c r="T1477" s="4"/>
      <c r="U1477" s="4"/>
      <c r="V1477" s="4"/>
      <c r="W1477" s="4">
        <v>10.755570000000001</v>
      </c>
      <c r="X1477" s="4">
        <v>1</v>
      </c>
      <c r="Y1477" s="4">
        <v>10.755570000000001</v>
      </c>
      <c r="Z1477" s="4"/>
      <c r="AA1477" s="4"/>
      <c r="AB1477" s="4"/>
    </row>
    <row r="1478" spans="1:206" x14ac:dyDescent="0.2">
      <c r="A1478" s="4">
        <v>50</v>
      </c>
      <c r="B1478" s="4">
        <v>0</v>
      </c>
      <c r="C1478" s="4">
        <v>0</v>
      </c>
      <c r="D1478" s="4">
        <v>1</v>
      </c>
      <c r="E1478" s="4">
        <v>208</v>
      </c>
      <c r="F1478" s="4">
        <f>Source!V1455</f>
        <v>4.5158400000000001E-2</v>
      </c>
      <c r="G1478" s="4" t="s">
        <v>177</v>
      </c>
      <c r="H1478" s="4" t="s">
        <v>178</v>
      </c>
      <c r="I1478" s="4"/>
      <c r="J1478" s="4"/>
      <c r="K1478" s="4">
        <v>208</v>
      </c>
      <c r="L1478" s="4">
        <v>22</v>
      </c>
      <c r="M1478" s="4">
        <v>3</v>
      </c>
      <c r="N1478" s="4" t="s">
        <v>3</v>
      </c>
      <c r="O1478" s="4">
        <v>-1</v>
      </c>
      <c r="P1478" s="4"/>
      <c r="Q1478" s="4"/>
      <c r="R1478" s="4"/>
      <c r="S1478" s="4"/>
      <c r="T1478" s="4"/>
      <c r="U1478" s="4"/>
      <c r="V1478" s="4"/>
      <c r="W1478" s="4">
        <v>4.5158400000000001E-2</v>
      </c>
      <c r="X1478" s="4">
        <v>1</v>
      </c>
      <c r="Y1478" s="4">
        <v>4.5158400000000001E-2</v>
      </c>
      <c r="Z1478" s="4"/>
      <c r="AA1478" s="4"/>
      <c r="AB1478" s="4"/>
    </row>
    <row r="1479" spans="1:206" x14ac:dyDescent="0.2">
      <c r="A1479" s="4">
        <v>50</v>
      </c>
      <c r="B1479" s="4">
        <v>0</v>
      </c>
      <c r="C1479" s="4">
        <v>0</v>
      </c>
      <c r="D1479" s="4">
        <v>1</v>
      </c>
      <c r="E1479" s="4">
        <v>209</v>
      </c>
      <c r="F1479" s="4">
        <f>ROUND(Source!W1455,O1479)</f>
        <v>0</v>
      </c>
      <c r="G1479" s="4" t="s">
        <v>179</v>
      </c>
      <c r="H1479" s="4" t="s">
        <v>180</v>
      </c>
      <c r="I1479" s="4"/>
      <c r="J1479" s="4"/>
      <c r="K1479" s="4">
        <v>209</v>
      </c>
      <c r="L1479" s="4">
        <v>23</v>
      </c>
      <c r="M1479" s="4">
        <v>3</v>
      </c>
      <c r="N1479" s="4" t="s">
        <v>3</v>
      </c>
      <c r="O1479" s="4">
        <v>2</v>
      </c>
      <c r="P1479" s="4"/>
      <c r="Q1479" s="4"/>
      <c r="R1479" s="4"/>
      <c r="S1479" s="4"/>
      <c r="T1479" s="4"/>
      <c r="U1479" s="4"/>
      <c r="V1479" s="4"/>
      <c r="W1479" s="4">
        <v>0</v>
      </c>
      <c r="X1479" s="4">
        <v>1</v>
      </c>
      <c r="Y1479" s="4">
        <v>0</v>
      </c>
      <c r="Z1479" s="4"/>
      <c r="AA1479" s="4"/>
      <c r="AB1479" s="4"/>
    </row>
    <row r="1480" spans="1:206" x14ac:dyDescent="0.2">
      <c r="A1480" s="4">
        <v>50</v>
      </c>
      <c r="B1480" s="4">
        <v>0</v>
      </c>
      <c r="C1480" s="4">
        <v>0</v>
      </c>
      <c r="D1480" s="4">
        <v>1</v>
      </c>
      <c r="E1480" s="4">
        <v>233</v>
      </c>
      <c r="F1480" s="4">
        <f>ROUND(Source!BD1455,O1480)</f>
        <v>0</v>
      </c>
      <c r="G1480" s="4" t="s">
        <v>181</v>
      </c>
      <c r="H1480" s="4" t="s">
        <v>182</v>
      </c>
      <c r="I1480" s="4"/>
      <c r="J1480" s="4"/>
      <c r="K1480" s="4">
        <v>233</v>
      </c>
      <c r="L1480" s="4">
        <v>24</v>
      </c>
      <c r="M1480" s="4">
        <v>3</v>
      </c>
      <c r="N1480" s="4" t="s">
        <v>3</v>
      </c>
      <c r="O1480" s="4">
        <v>2</v>
      </c>
      <c r="P1480" s="4"/>
      <c r="Q1480" s="4"/>
      <c r="R1480" s="4"/>
      <c r="S1480" s="4"/>
      <c r="T1480" s="4"/>
      <c r="U1480" s="4"/>
      <c r="V1480" s="4"/>
      <c r="W1480" s="4">
        <v>0</v>
      </c>
      <c r="X1480" s="4">
        <v>1</v>
      </c>
      <c r="Y1480" s="4">
        <v>0</v>
      </c>
      <c r="Z1480" s="4"/>
      <c r="AA1480" s="4"/>
      <c r="AB1480" s="4"/>
    </row>
    <row r="1481" spans="1:206" x14ac:dyDescent="0.2">
      <c r="A1481" s="4">
        <v>50</v>
      </c>
      <c r="B1481" s="4">
        <v>0</v>
      </c>
      <c r="C1481" s="4">
        <v>0</v>
      </c>
      <c r="D1481" s="4">
        <v>1</v>
      </c>
      <c r="E1481" s="4">
        <v>210</v>
      </c>
      <c r="F1481" s="4">
        <f>ROUND(Source!X1455,O1481)</f>
        <v>3788.99</v>
      </c>
      <c r="G1481" s="4" t="s">
        <v>183</v>
      </c>
      <c r="H1481" s="4" t="s">
        <v>184</v>
      </c>
      <c r="I1481" s="4"/>
      <c r="J1481" s="4"/>
      <c r="K1481" s="4">
        <v>210</v>
      </c>
      <c r="L1481" s="4">
        <v>25</v>
      </c>
      <c r="M1481" s="4">
        <v>3</v>
      </c>
      <c r="N1481" s="4" t="s">
        <v>3</v>
      </c>
      <c r="O1481" s="4">
        <v>2</v>
      </c>
      <c r="P1481" s="4"/>
      <c r="Q1481" s="4"/>
      <c r="R1481" s="4"/>
      <c r="S1481" s="4"/>
      <c r="T1481" s="4"/>
      <c r="U1481" s="4"/>
      <c r="V1481" s="4"/>
      <c r="W1481" s="4">
        <v>3788.99</v>
      </c>
      <c r="X1481" s="4">
        <v>1</v>
      </c>
      <c r="Y1481" s="4">
        <v>3788.99</v>
      </c>
      <c r="Z1481" s="4"/>
      <c r="AA1481" s="4"/>
      <c r="AB1481" s="4"/>
    </row>
    <row r="1482" spans="1:206" x14ac:dyDescent="0.2">
      <c r="A1482" s="4">
        <v>50</v>
      </c>
      <c r="B1482" s="4">
        <v>0</v>
      </c>
      <c r="C1482" s="4">
        <v>0</v>
      </c>
      <c r="D1482" s="4">
        <v>1</v>
      </c>
      <c r="E1482" s="4">
        <v>211</v>
      </c>
      <c r="F1482" s="4">
        <f>ROUND(Source!Y1455,O1482)</f>
        <v>2254.61</v>
      </c>
      <c r="G1482" s="4" t="s">
        <v>185</v>
      </c>
      <c r="H1482" s="4" t="s">
        <v>186</v>
      </c>
      <c r="I1482" s="4"/>
      <c r="J1482" s="4"/>
      <c r="K1482" s="4">
        <v>211</v>
      </c>
      <c r="L1482" s="4">
        <v>26</v>
      </c>
      <c r="M1482" s="4">
        <v>3</v>
      </c>
      <c r="N1482" s="4" t="s">
        <v>3</v>
      </c>
      <c r="O1482" s="4">
        <v>2</v>
      </c>
      <c r="P1482" s="4"/>
      <c r="Q1482" s="4"/>
      <c r="R1482" s="4"/>
      <c r="S1482" s="4"/>
      <c r="T1482" s="4"/>
      <c r="U1482" s="4"/>
      <c r="V1482" s="4"/>
      <c r="W1482" s="4">
        <v>2254.61</v>
      </c>
      <c r="X1482" s="4">
        <v>1</v>
      </c>
      <c r="Y1482" s="4">
        <v>2254.61</v>
      </c>
      <c r="Z1482" s="4"/>
      <c r="AA1482" s="4"/>
      <c r="AB1482" s="4"/>
    </row>
    <row r="1483" spans="1:206" x14ac:dyDescent="0.2">
      <c r="A1483" s="4">
        <v>50</v>
      </c>
      <c r="B1483" s="4">
        <v>0</v>
      </c>
      <c r="C1483" s="4">
        <v>0</v>
      </c>
      <c r="D1483" s="4">
        <v>1</v>
      </c>
      <c r="E1483" s="4">
        <v>224</v>
      </c>
      <c r="F1483" s="4">
        <f>ROUND(Source!AR1455,O1483)</f>
        <v>27855.51</v>
      </c>
      <c r="G1483" s="4" t="s">
        <v>187</v>
      </c>
      <c r="H1483" s="4" t="s">
        <v>188</v>
      </c>
      <c r="I1483" s="4"/>
      <c r="J1483" s="4"/>
      <c r="K1483" s="4">
        <v>224</v>
      </c>
      <c r="L1483" s="4">
        <v>27</v>
      </c>
      <c r="M1483" s="4">
        <v>3</v>
      </c>
      <c r="N1483" s="4" t="s">
        <v>3</v>
      </c>
      <c r="O1483" s="4">
        <v>2</v>
      </c>
      <c r="P1483" s="4"/>
      <c r="Q1483" s="4"/>
      <c r="R1483" s="4"/>
      <c r="S1483" s="4"/>
      <c r="T1483" s="4"/>
      <c r="U1483" s="4"/>
      <c r="V1483" s="4"/>
      <c r="W1483" s="4">
        <v>27855.510000000002</v>
      </c>
      <c r="X1483" s="4">
        <v>1</v>
      </c>
      <c r="Y1483" s="4">
        <v>27855.510000000002</v>
      </c>
      <c r="Z1483" s="4"/>
      <c r="AA1483" s="4"/>
      <c r="AB1483" s="4"/>
    </row>
    <row r="1485" spans="1:206" x14ac:dyDescent="0.2">
      <c r="A1485" s="2">
        <v>51</v>
      </c>
      <c r="B1485" s="2">
        <f>B20</f>
        <v>1</v>
      </c>
      <c r="C1485" s="2">
        <f>A20</f>
        <v>3</v>
      </c>
      <c r="D1485" s="2">
        <f>ROW(A20)</f>
        <v>20</v>
      </c>
      <c r="E1485" s="2"/>
      <c r="F1485" s="2" t="str">
        <f>IF(F20&lt;&gt;"",F20,"")</f>
        <v>5.12.2.3</v>
      </c>
      <c r="G1485" s="2" t="str">
        <f>IF(G20&lt;&gt;"",G20,"")</f>
        <v>Система естественной вентиляции</v>
      </c>
      <c r="H1485" s="2">
        <v>0</v>
      </c>
      <c r="I1485" s="2"/>
      <c r="J1485" s="2"/>
      <c r="K1485" s="2"/>
      <c r="L1485" s="2"/>
      <c r="M1485" s="2"/>
      <c r="N1485" s="2"/>
      <c r="O1485" s="2">
        <f t="shared" ref="O1485:T1485" si="1301">ROUND(O58+O119+O183+O239+O295+O352+O408+O469+O525+O579+O635+O691+O751+O807+O868+O933+O998+O1063+O1128+O1193+O1261+O1317+O1371+O1413+O1455+AB1485,2)</f>
        <v>11372977.439999999</v>
      </c>
      <c r="P1485" s="2">
        <f t="shared" si="1301"/>
        <v>8524661.2599999998</v>
      </c>
      <c r="Q1485" s="2">
        <f t="shared" si="1301"/>
        <v>211525.89</v>
      </c>
      <c r="R1485" s="2">
        <f t="shared" si="1301"/>
        <v>83184.63</v>
      </c>
      <c r="S1485" s="2">
        <f t="shared" si="1301"/>
        <v>2636790.29</v>
      </c>
      <c r="T1485" s="2">
        <f t="shared" si="1301"/>
        <v>0</v>
      </c>
      <c r="U1485" s="2">
        <f>U58+U119+U183+U239+U295+U352+U408+U469+U525+U579+U635+U691+U751+U807+U868+U933+U998+U1063+U1128+U1193+U1261+U1317+U1371+U1413+U1455+AH1485</f>
        <v>8750.5221550000006</v>
      </c>
      <c r="V1485" s="2">
        <f>V58+V119+V183+V239+V295+V352+V408+V469+V525+V579+V635+V691+V751+V807+V868+V933+V998+V1063+V1128+V1193+V1261+V1317+V1371+V1413+V1455+AI1485</f>
        <v>211.53595790000003</v>
      </c>
      <c r="W1485" s="2">
        <f>ROUND(W58+W119+W183+W239+W295+W352+W408+W469+W525+W579+W635+W691+W751+W807+W868+W933+W998+W1063+W1128+W1193+W1261+W1317+W1371+W1413+W1455+AJ1485,2)</f>
        <v>0</v>
      </c>
      <c r="X1485" s="2">
        <f>ROUND(X58+X119+X183+X239+X295+X352+X408+X469+X525+X579+X635+X691+X751+X807+X868+X933+X998+X1063+X1128+X1193+X1261+X1317+X1371+X1413+X1455+AK1485,2)</f>
        <v>3125091.46</v>
      </c>
      <c r="Y1485" s="2">
        <f>ROUND(Y58+Y119+Y183+Y239+Y295+Y352+Y408+Y469+Y525+Y579+Y635+Y691+Y751+Y807+Y868+Y933+Y998+Y1063+Y1128+Y1193+Y1261+Y1317+Y1371+Y1413+Y1455+AL1485,2)</f>
        <v>1840743.17</v>
      </c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>
        <f t="shared" ref="AO1485:BD1485" si="1302">ROUND(AO58+AO119+AO183+AO239+AO295+AO352+AO408+AO469+AO525+AO579+AO635+AO691+AO751+AO807+AO868+AO933+AO998+AO1063+AO1128+AO1193+AO1261+AO1317+AO1371+AO1413+AO1455+BX1485,2)</f>
        <v>0</v>
      </c>
      <c r="AP1485" s="2">
        <f t="shared" si="1302"/>
        <v>35213.94</v>
      </c>
      <c r="AQ1485" s="2">
        <f t="shared" si="1302"/>
        <v>0</v>
      </c>
      <c r="AR1485" s="2">
        <f t="shared" si="1302"/>
        <v>16338812.07</v>
      </c>
      <c r="AS1485" s="2">
        <f t="shared" si="1302"/>
        <v>16303598.130000001</v>
      </c>
      <c r="AT1485" s="2">
        <f t="shared" si="1302"/>
        <v>0</v>
      </c>
      <c r="AU1485" s="2">
        <f t="shared" si="1302"/>
        <v>0</v>
      </c>
      <c r="AV1485" s="2">
        <f t="shared" si="1302"/>
        <v>8524661.2599999998</v>
      </c>
      <c r="AW1485" s="2">
        <f t="shared" si="1302"/>
        <v>8489447.3200000003</v>
      </c>
      <c r="AX1485" s="2">
        <f t="shared" si="1302"/>
        <v>0</v>
      </c>
      <c r="AY1485" s="2">
        <f t="shared" si="1302"/>
        <v>8489447.3200000003</v>
      </c>
      <c r="AZ1485" s="2">
        <f t="shared" si="1302"/>
        <v>35213.94</v>
      </c>
      <c r="BA1485" s="2">
        <f t="shared" si="1302"/>
        <v>0</v>
      </c>
      <c r="BB1485" s="2">
        <f t="shared" si="1302"/>
        <v>0</v>
      </c>
      <c r="BC1485" s="2">
        <f t="shared" si="1302"/>
        <v>0</v>
      </c>
      <c r="BD1485" s="2">
        <f t="shared" si="1302"/>
        <v>0</v>
      </c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>
        <v>0</v>
      </c>
    </row>
    <row r="1487" spans="1:206" x14ac:dyDescent="0.2">
      <c r="A1487" s="4">
        <v>50</v>
      </c>
      <c r="B1487" s="4">
        <v>0</v>
      </c>
      <c r="C1487" s="4">
        <v>0</v>
      </c>
      <c r="D1487" s="4">
        <v>1</v>
      </c>
      <c r="E1487" s="4">
        <v>201</v>
      </c>
      <c r="F1487" s="4">
        <f>ROUND(Source!O1485,O1487)</f>
        <v>11372977.439999999</v>
      </c>
      <c r="G1487" s="4" t="s">
        <v>135</v>
      </c>
      <c r="H1487" s="4" t="s">
        <v>136</v>
      </c>
      <c r="I1487" s="4"/>
      <c r="J1487" s="4"/>
      <c r="K1487" s="4">
        <v>201</v>
      </c>
      <c r="L1487" s="4">
        <v>1</v>
      </c>
      <c r="M1487" s="4">
        <v>3</v>
      </c>
      <c r="N1487" s="4" t="s">
        <v>3</v>
      </c>
      <c r="O1487" s="4">
        <v>2</v>
      </c>
      <c r="P1487" s="4"/>
      <c r="Q1487" s="4"/>
      <c r="R1487" s="4"/>
      <c r="S1487" s="4"/>
      <c r="T1487" s="4"/>
      <c r="U1487" s="4"/>
      <c r="V1487" s="4"/>
      <c r="W1487" s="4">
        <v>11337763.5</v>
      </c>
      <c r="X1487" s="4">
        <v>1</v>
      </c>
      <c r="Y1487" s="4">
        <v>11337763.5</v>
      </c>
      <c r="Z1487" s="4"/>
      <c r="AA1487" s="4"/>
      <c r="AB1487" s="4"/>
    </row>
    <row r="1488" spans="1:206" x14ac:dyDescent="0.2">
      <c r="A1488" s="4">
        <v>50</v>
      </c>
      <c r="B1488" s="4">
        <v>0</v>
      </c>
      <c r="C1488" s="4">
        <v>0</v>
      </c>
      <c r="D1488" s="4">
        <v>1</v>
      </c>
      <c r="E1488" s="4">
        <v>202</v>
      </c>
      <c r="F1488" s="4">
        <f>ROUND(Source!P1485,O1488)</f>
        <v>8524661.2599999998</v>
      </c>
      <c r="G1488" s="4" t="s">
        <v>137</v>
      </c>
      <c r="H1488" s="4" t="s">
        <v>138</v>
      </c>
      <c r="I1488" s="4"/>
      <c r="J1488" s="4"/>
      <c r="K1488" s="4">
        <v>202</v>
      </c>
      <c r="L1488" s="4">
        <v>2</v>
      </c>
      <c r="M1488" s="4">
        <v>3</v>
      </c>
      <c r="N1488" s="4" t="s">
        <v>3</v>
      </c>
      <c r="O1488" s="4">
        <v>2</v>
      </c>
      <c r="P1488" s="4"/>
      <c r="Q1488" s="4"/>
      <c r="R1488" s="4"/>
      <c r="S1488" s="4"/>
      <c r="T1488" s="4"/>
      <c r="U1488" s="4"/>
      <c r="V1488" s="4"/>
      <c r="W1488" s="4">
        <v>8524661.2599999998</v>
      </c>
      <c r="X1488" s="4">
        <v>1</v>
      </c>
      <c r="Y1488" s="4">
        <v>8524661.2599999998</v>
      </c>
      <c r="Z1488" s="4"/>
      <c r="AA1488" s="4"/>
      <c r="AB1488" s="4"/>
    </row>
    <row r="1489" spans="1:28" x14ac:dyDescent="0.2">
      <c r="A1489" s="4">
        <v>50</v>
      </c>
      <c r="B1489" s="4">
        <v>0</v>
      </c>
      <c r="C1489" s="4">
        <v>0</v>
      </c>
      <c r="D1489" s="4">
        <v>1</v>
      </c>
      <c r="E1489" s="4">
        <v>222</v>
      </c>
      <c r="F1489" s="4">
        <f>ROUND(Source!AO1485,O1489)</f>
        <v>0</v>
      </c>
      <c r="G1489" s="4" t="s">
        <v>139</v>
      </c>
      <c r="H1489" s="4" t="s">
        <v>140</v>
      </c>
      <c r="I1489" s="4"/>
      <c r="J1489" s="4"/>
      <c r="K1489" s="4">
        <v>222</v>
      </c>
      <c r="L1489" s="4">
        <v>3</v>
      </c>
      <c r="M1489" s="4">
        <v>3</v>
      </c>
      <c r="N1489" s="4" t="s">
        <v>3</v>
      </c>
      <c r="O1489" s="4">
        <v>2</v>
      </c>
      <c r="P1489" s="4"/>
      <c r="Q1489" s="4"/>
      <c r="R1489" s="4"/>
      <c r="S1489" s="4"/>
      <c r="T1489" s="4"/>
      <c r="U1489" s="4"/>
      <c r="V1489" s="4"/>
      <c r="W1489" s="4">
        <v>0</v>
      </c>
      <c r="X1489" s="4">
        <v>1</v>
      </c>
      <c r="Y1489" s="4">
        <v>0</v>
      </c>
      <c r="Z1489" s="4"/>
      <c r="AA1489" s="4"/>
      <c r="AB1489" s="4"/>
    </row>
    <row r="1490" spans="1:28" x14ac:dyDescent="0.2">
      <c r="A1490" s="4">
        <v>50</v>
      </c>
      <c r="B1490" s="4">
        <v>0</v>
      </c>
      <c r="C1490" s="4">
        <v>0</v>
      </c>
      <c r="D1490" s="4">
        <v>1</v>
      </c>
      <c r="E1490" s="4">
        <v>225</v>
      </c>
      <c r="F1490" s="4">
        <f>ROUND(Source!AV1485,O1490)</f>
        <v>8524661.2599999998</v>
      </c>
      <c r="G1490" s="4" t="s">
        <v>141</v>
      </c>
      <c r="H1490" s="4" t="s">
        <v>142</v>
      </c>
      <c r="I1490" s="4"/>
      <c r="J1490" s="4"/>
      <c r="K1490" s="4">
        <v>225</v>
      </c>
      <c r="L1490" s="4">
        <v>4</v>
      </c>
      <c r="M1490" s="4">
        <v>3</v>
      </c>
      <c r="N1490" s="4" t="s">
        <v>3</v>
      </c>
      <c r="O1490" s="4">
        <v>2</v>
      </c>
      <c r="P1490" s="4"/>
      <c r="Q1490" s="4"/>
      <c r="R1490" s="4"/>
      <c r="S1490" s="4"/>
      <c r="T1490" s="4"/>
      <c r="U1490" s="4"/>
      <c r="V1490" s="4"/>
      <c r="W1490" s="4">
        <v>8524661.2599999998</v>
      </c>
      <c r="X1490" s="4">
        <v>1</v>
      </c>
      <c r="Y1490" s="4">
        <v>8524661.2599999998</v>
      </c>
      <c r="Z1490" s="4"/>
      <c r="AA1490" s="4"/>
      <c r="AB1490" s="4"/>
    </row>
    <row r="1491" spans="1:28" x14ac:dyDescent="0.2">
      <c r="A1491" s="4">
        <v>50</v>
      </c>
      <c r="B1491" s="4">
        <v>0</v>
      </c>
      <c r="C1491" s="4">
        <v>0</v>
      </c>
      <c r="D1491" s="4">
        <v>1</v>
      </c>
      <c r="E1491" s="4">
        <v>226</v>
      </c>
      <c r="F1491" s="4">
        <f>ROUND(Source!AW1485,O1491)</f>
        <v>8489447.3200000003</v>
      </c>
      <c r="G1491" s="4" t="s">
        <v>143</v>
      </c>
      <c r="H1491" s="4" t="s">
        <v>144</v>
      </c>
      <c r="I1491" s="4"/>
      <c r="J1491" s="4"/>
      <c r="K1491" s="4">
        <v>226</v>
      </c>
      <c r="L1491" s="4">
        <v>5</v>
      </c>
      <c r="M1491" s="4">
        <v>3</v>
      </c>
      <c r="N1491" s="4" t="s">
        <v>3</v>
      </c>
      <c r="O1491" s="4">
        <v>2</v>
      </c>
      <c r="P1491" s="4"/>
      <c r="Q1491" s="4"/>
      <c r="R1491" s="4"/>
      <c r="S1491" s="4"/>
      <c r="T1491" s="4"/>
      <c r="U1491" s="4"/>
      <c r="V1491" s="4"/>
      <c r="W1491" s="4">
        <v>8489447.3200000003</v>
      </c>
      <c r="X1491" s="4">
        <v>1</v>
      </c>
      <c r="Y1491" s="4">
        <v>8489447.3200000003</v>
      </c>
      <c r="Z1491" s="4"/>
      <c r="AA1491" s="4"/>
      <c r="AB1491" s="4"/>
    </row>
    <row r="1492" spans="1:28" x14ac:dyDescent="0.2">
      <c r="A1492" s="4">
        <v>50</v>
      </c>
      <c r="B1492" s="4">
        <v>0</v>
      </c>
      <c r="C1492" s="4">
        <v>0</v>
      </c>
      <c r="D1492" s="4">
        <v>1</v>
      </c>
      <c r="E1492" s="4">
        <v>227</v>
      </c>
      <c r="F1492" s="4">
        <f>ROUND(Source!AX1485,O1492)</f>
        <v>0</v>
      </c>
      <c r="G1492" s="4" t="s">
        <v>145</v>
      </c>
      <c r="H1492" s="4" t="s">
        <v>146</v>
      </c>
      <c r="I1492" s="4"/>
      <c r="J1492" s="4"/>
      <c r="K1492" s="4">
        <v>227</v>
      </c>
      <c r="L1492" s="4">
        <v>6</v>
      </c>
      <c r="M1492" s="4">
        <v>3</v>
      </c>
      <c r="N1492" s="4" t="s">
        <v>3</v>
      </c>
      <c r="O1492" s="4">
        <v>2</v>
      </c>
      <c r="P1492" s="4"/>
      <c r="Q1492" s="4"/>
      <c r="R1492" s="4"/>
      <c r="S1492" s="4"/>
      <c r="T1492" s="4"/>
      <c r="U1492" s="4"/>
      <c r="V1492" s="4"/>
      <c r="W1492" s="4">
        <v>0</v>
      </c>
      <c r="X1492" s="4">
        <v>1</v>
      </c>
      <c r="Y1492" s="4">
        <v>0</v>
      </c>
      <c r="Z1492" s="4"/>
      <c r="AA1492" s="4"/>
      <c r="AB1492" s="4"/>
    </row>
    <row r="1493" spans="1:28" x14ac:dyDescent="0.2">
      <c r="A1493" s="4">
        <v>50</v>
      </c>
      <c r="B1493" s="4">
        <v>0</v>
      </c>
      <c r="C1493" s="4">
        <v>0</v>
      </c>
      <c r="D1493" s="4">
        <v>1</v>
      </c>
      <c r="E1493" s="4">
        <v>228</v>
      </c>
      <c r="F1493" s="4">
        <f>ROUND(Source!AY1485,O1493)</f>
        <v>8489447.3200000003</v>
      </c>
      <c r="G1493" s="4" t="s">
        <v>147</v>
      </c>
      <c r="H1493" s="4" t="s">
        <v>148</v>
      </c>
      <c r="I1493" s="4"/>
      <c r="J1493" s="4"/>
      <c r="K1493" s="4">
        <v>228</v>
      </c>
      <c r="L1493" s="4">
        <v>7</v>
      </c>
      <c r="M1493" s="4">
        <v>3</v>
      </c>
      <c r="N1493" s="4" t="s">
        <v>3</v>
      </c>
      <c r="O1493" s="4">
        <v>2</v>
      </c>
      <c r="P1493" s="4"/>
      <c r="Q1493" s="4"/>
      <c r="R1493" s="4"/>
      <c r="S1493" s="4"/>
      <c r="T1493" s="4"/>
      <c r="U1493" s="4"/>
      <c r="V1493" s="4"/>
      <c r="W1493" s="4">
        <v>8489447.3200000003</v>
      </c>
      <c r="X1493" s="4">
        <v>1</v>
      </c>
      <c r="Y1493" s="4">
        <v>8489447.3200000003</v>
      </c>
      <c r="Z1493" s="4"/>
      <c r="AA1493" s="4"/>
      <c r="AB1493" s="4"/>
    </row>
    <row r="1494" spans="1:28" x14ac:dyDescent="0.2">
      <c r="A1494" s="4">
        <v>50</v>
      </c>
      <c r="B1494" s="4">
        <v>0</v>
      </c>
      <c r="C1494" s="4">
        <v>0</v>
      </c>
      <c r="D1494" s="4">
        <v>1</v>
      </c>
      <c r="E1494" s="4">
        <v>216</v>
      </c>
      <c r="F1494" s="4">
        <f>ROUND(Source!AP1485,O1494)</f>
        <v>35213.94</v>
      </c>
      <c r="G1494" s="4" t="s">
        <v>149</v>
      </c>
      <c r="H1494" s="4" t="s">
        <v>150</v>
      </c>
      <c r="I1494" s="4"/>
      <c r="J1494" s="4"/>
      <c r="K1494" s="4">
        <v>216</v>
      </c>
      <c r="L1494" s="4">
        <v>8</v>
      </c>
      <c r="M1494" s="4">
        <v>3</v>
      </c>
      <c r="N1494" s="4" t="s">
        <v>3</v>
      </c>
      <c r="O1494" s="4">
        <v>2</v>
      </c>
      <c r="P1494" s="4"/>
      <c r="Q1494" s="4"/>
      <c r="R1494" s="4"/>
      <c r="S1494" s="4"/>
      <c r="T1494" s="4"/>
      <c r="U1494" s="4"/>
      <c r="V1494" s="4"/>
      <c r="W1494" s="4">
        <v>35213.94</v>
      </c>
      <c r="X1494" s="4">
        <v>1</v>
      </c>
      <c r="Y1494" s="4">
        <v>35213.94</v>
      </c>
      <c r="Z1494" s="4"/>
      <c r="AA1494" s="4"/>
      <c r="AB1494" s="4"/>
    </row>
    <row r="1495" spans="1:28" x14ac:dyDescent="0.2">
      <c r="A1495" s="4">
        <v>50</v>
      </c>
      <c r="B1495" s="4">
        <v>0</v>
      </c>
      <c r="C1495" s="4">
        <v>0</v>
      </c>
      <c r="D1495" s="4">
        <v>1</v>
      </c>
      <c r="E1495" s="4">
        <v>223</v>
      </c>
      <c r="F1495" s="4">
        <f>ROUND(Source!AQ1485,O1495)</f>
        <v>0</v>
      </c>
      <c r="G1495" s="4" t="s">
        <v>151</v>
      </c>
      <c r="H1495" s="4" t="s">
        <v>152</v>
      </c>
      <c r="I1495" s="4"/>
      <c r="J1495" s="4"/>
      <c r="K1495" s="4">
        <v>223</v>
      </c>
      <c r="L1495" s="4">
        <v>9</v>
      </c>
      <c r="M1495" s="4">
        <v>3</v>
      </c>
      <c r="N1495" s="4" t="s">
        <v>3</v>
      </c>
      <c r="O1495" s="4">
        <v>2</v>
      </c>
      <c r="P1495" s="4"/>
      <c r="Q1495" s="4"/>
      <c r="R1495" s="4"/>
      <c r="S1495" s="4"/>
      <c r="T1495" s="4"/>
      <c r="U1495" s="4"/>
      <c r="V1495" s="4"/>
      <c r="W1495" s="4">
        <v>0</v>
      </c>
      <c r="X1495" s="4">
        <v>1</v>
      </c>
      <c r="Y1495" s="4">
        <v>0</v>
      </c>
      <c r="Z1495" s="4"/>
      <c r="AA1495" s="4"/>
      <c r="AB1495" s="4"/>
    </row>
    <row r="1496" spans="1:28" x14ac:dyDescent="0.2">
      <c r="A1496" s="4">
        <v>50</v>
      </c>
      <c r="B1496" s="4">
        <v>0</v>
      </c>
      <c r="C1496" s="4">
        <v>0</v>
      </c>
      <c r="D1496" s="4">
        <v>1</v>
      </c>
      <c r="E1496" s="4">
        <v>229</v>
      </c>
      <c r="F1496" s="4">
        <f>ROUND(Source!AZ1485,O1496)</f>
        <v>35213.94</v>
      </c>
      <c r="G1496" s="4" t="s">
        <v>153</v>
      </c>
      <c r="H1496" s="4" t="s">
        <v>154</v>
      </c>
      <c r="I1496" s="4"/>
      <c r="J1496" s="4"/>
      <c r="K1496" s="4">
        <v>229</v>
      </c>
      <c r="L1496" s="4">
        <v>10</v>
      </c>
      <c r="M1496" s="4">
        <v>3</v>
      </c>
      <c r="N1496" s="4" t="s">
        <v>3</v>
      </c>
      <c r="O1496" s="4">
        <v>2</v>
      </c>
      <c r="P1496" s="4"/>
      <c r="Q1496" s="4"/>
      <c r="R1496" s="4"/>
      <c r="S1496" s="4"/>
      <c r="T1496" s="4"/>
      <c r="U1496" s="4"/>
      <c r="V1496" s="4"/>
      <c r="W1496" s="4">
        <v>35213.94</v>
      </c>
      <c r="X1496" s="4">
        <v>1</v>
      </c>
      <c r="Y1496" s="4">
        <v>35213.94</v>
      </c>
      <c r="Z1496" s="4"/>
      <c r="AA1496" s="4"/>
      <c r="AB1496" s="4"/>
    </row>
    <row r="1497" spans="1:28" x14ac:dyDescent="0.2">
      <c r="A1497" s="4">
        <v>50</v>
      </c>
      <c r="B1497" s="4">
        <v>0</v>
      </c>
      <c r="C1497" s="4">
        <v>0</v>
      </c>
      <c r="D1497" s="4">
        <v>1</v>
      </c>
      <c r="E1497" s="4">
        <v>203</v>
      </c>
      <c r="F1497" s="4">
        <f>ROUND(Source!Q1485,O1497)</f>
        <v>211525.89</v>
      </c>
      <c r="G1497" s="4" t="s">
        <v>155</v>
      </c>
      <c r="H1497" s="4" t="s">
        <v>156</v>
      </c>
      <c r="I1497" s="4"/>
      <c r="J1497" s="4"/>
      <c r="K1497" s="4">
        <v>203</v>
      </c>
      <c r="L1497" s="4">
        <v>11</v>
      </c>
      <c r="M1497" s="4">
        <v>3</v>
      </c>
      <c r="N1497" s="4" t="s">
        <v>3</v>
      </c>
      <c r="O1497" s="4">
        <v>2</v>
      </c>
      <c r="P1497" s="4"/>
      <c r="Q1497" s="4"/>
      <c r="R1497" s="4"/>
      <c r="S1497" s="4"/>
      <c r="T1497" s="4"/>
      <c r="U1497" s="4"/>
      <c r="V1497" s="4"/>
      <c r="W1497" s="4">
        <v>211525.88999999998</v>
      </c>
      <c r="X1497" s="4">
        <v>1</v>
      </c>
      <c r="Y1497" s="4">
        <v>211525.88999999998</v>
      </c>
      <c r="Z1497" s="4"/>
      <c r="AA1497" s="4"/>
      <c r="AB1497" s="4"/>
    </row>
    <row r="1498" spans="1:28" x14ac:dyDescent="0.2">
      <c r="A1498" s="4">
        <v>50</v>
      </c>
      <c r="B1498" s="4">
        <v>0</v>
      </c>
      <c r="C1498" s="4">
        <v>0</v>
      </c>
      <c r="D1498" s="4">
        <v>1</v>
      </c>
      <c r="E1498" s="4">
        <v>231</v>
      </c>
      <c r="F1498" s="4">
        <f>ROUND(Source!BB1485,O1498)</f>
        <v>0</v>
      </c>
      <c r="G1498" s="4" t="s">
        <v>157</v>
      </c>
      <c r="H1498" s="4" t="s">
        <v>158</v>
      </c>
      <c r="I1498" s="4"/>
      <c r="J1498" s="4"/>
      <c r="K1498" s="4">
        <v>231</v>
      </c>
      <c r="L1498" s="4">
        <v>12</v>
      </c>
      <c r="M1498" s="4">
        <v>3</v>
      </c>
      <c r="N1498" s="4" t="s">
        <v>3</v>
      </c>
      <c r="O1498" s="4">
        <v>2</v>
      </c>
      <c r="P1498" s="4"/>
      <c r="Q1498" s="4"/>
      <c r="R1498" s="4"/>
      <c r="S1498" s="4"/>
      <c r="T1498" s="4"/>
      <c r="U1498" s="4"/>
      <c r="V1498" s="4"/>
      <c r="W1498" s="4">
        <v>0</v>
      </c>
      <c r="X1498" s="4">
        <v>1</v>
      </c>
      <c r="Y1498" s="4">
        <v>0</v>
      </c>
      <c r="Z1498" s="4"/>
      <c r="AA1498" s="4"/>
      <c r="AB1498" s="4"/>
    </row>
    <row r="1499" spans="1:28" x14ac:dyDescent="0.2">
      <c r="A1499" s="4">
        <v>50</v>
      </c>
      <c r="B1499" s="4">
        <v>0</v>
      </c>
      <c r="C1499" s="4">
        <v>0</v>
      </c>
      <c r="D1499" s="4">
        <v>1</v>
      </c>
      <c r="E1499" s="4">
        <v>204</v>
      </c>
      <c r="F1499" s="4">
        <f>ROUND(Source!R1485,O1499)</f>
        <v>83184.63</v>
      </c>
      <c r="G1499" s="4" t="s">
        <v>159</v>
      </c>
      <c r="H1499" s="4" t="s">
        <v>160</v>
      </c>
      <c r="I1499" s="4"/>
      <c r="J1499" s="4"/>
      <c r="K1499" s="4">
        <v>204</v>
      </c>
      <c r="L1499" s="4">
        <v>13</v>
      </c>
      <c r="M1499" s="4">
        <v>3</v>
      </c>
      <c r="N1499" s="4" t="s">
        <v>3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>
        <v>83184.62999999999</v>
      </c>
      <c r="X1499" s="4">
        <v>1</v>
      </c>
      <c r="Y1499" s="4">
        <v>83184.62999999999</v>
      </c>
      <c r="Z1499" s="4"/>
      <c r="AA1499" s="4"/>
      <c r="AB1499" s="4"/>
    </row>
    <row r="1500" spans="1:28" x14ac:dyDescent="0.2">
      <c r="A1500" s="4">
        <v>50</v>
      </c>
      <c r="B1500" s="4">
        <v>0</v>
      </c>
      <c r="C1500" s="4">
        <v>0</v>
      </c>
      <c r="D1500" s="4">
        <v>1</v>
      </c>
      <c r="E1500" s="4">
        <v>205</v>
      </c>
      <c r="F1500" s="4">
        <f>ROUND(Source!S1485,O1500)</f>
        <v>2636790.29</v>
      </c>
      <c r="G1500" s="4" t="s">
        <v>161</v>
      </c>
      <c r="H1500" s="4" t="s">
        <v>162</v>
      </c>
      <c r="I1500" s="4"/>
      <c r="J1500" s="4"/>
      <c r="K1500" s="4">
        <v>205</v>
      </c>
      <c r="L1500" s="4">
        <v>14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>
        <v>2636790.2900000005</v>
      </c>
      <c r="X1500" s="4">
        <v>1</v>
      </c>
      <c r="Y1500" s="4">
        <v>2636790.2900000005</v>
      </c>
      <c r="Z1500" s="4"/>
      <c r="AA1500" s="4"/>
      <c r="AB1500" s="4"/>
    </row>
    <row r="1501" spans="1:28" x14ac:dyDescent="0.2">
      <c r="A1501" s="4">
        <v>50</v>
      </c>
      <c r="B1501" s="4">
        <v>0</v>
      </c>
      <c r="C1501" s="4">
        <v>0</v>
      </c>
      <c r="D1501" s="4">
        <v>1</v>
      </c>
      <c r="E1501" s="4">
        <v>232</v>
      </c>
      <c r="F1501" s="4">
        <f>ROUND(Source!BC1485,O1501)</f>
        <v>0</v>
      </c>
      <c r="G1501" s="4" t="s">
        <v>163</v>
      </c>
      <c r="H1501" s="4" t="s">
        <v>164</v>
      </c>
      <c r="I1501" s="4"/>
      <c r="J1501" s="4"/>
      <c r="K1501" s="4">
        <v>232</v>
      </c>
      <c r="L1501" s="4">
        <v>15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>
        <v>0</v>
      </c>
      <c r="X1501" s="4">
        <v>1</v>
      </c>
      <c r="Y1501" s="4">
        <v>0</v>
      </c>
      <c r="Z1501" s="4"/>
      <c r="AA1501" s="4"/>
      <c r="AB1501" s="4"/>
    </row>
    <row r="1502" spans="1:28" x14ac:dyDescent="0.2">
      <c r="A1502" s="4">
        <v>50</v>
      </c>
      <c r="B1502" s="4">
        <v>0</v>
      </c>
      <c r="C1502" s="4">
        <v>0</v>
      </c>
      <c r="D1502" s="4">
        <v>1</v>
      </c>
      <c r="E1502" s="4">
        <v>214</v>
      </c>
      <c r="F1502" s="4">
        <f>ROUND(Source!AS1485,O1502)</f>
        <v>16303598.130000001</v>
      </c>
      <c r="G1502" s="4" t="s">
        <v>165</v>
      </c>
      <c r="H1502" s="4" t="s">
        <v>166</v>
      </c>
      <c r="I1502" s="4"/>
      <c r="J1502" s="4"/>
      <c r="K1502" s="4">
        <v>214</v>
      </c>
      <c r="L1502" s="4">
        <v>16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>
        <v>16303598.130000001</v>
      </c>
      <c r="X1502" s="4">
        <v>1</v>
      </c>
      <c r="Y1502" s="4">
        <v>16303598.130000001</v>
      </c>
      <c r="Z1502" s="4"/>
      <c r="AA1502" s="4"/>
      <c r="AB1502" s="4"/>
    </row>
    <row r="1503" spans="1:28" x14ac:dyDescent="0.2">
      <c r="A1503" s="4">
        <v>50</v>
      </c>
      <c r="B1503" s="4">
        <v>0</v>
      </c>
      <c r="C1503" s="4">
        <v>0</v>
      </c>
      <c r="D1503" s="4">
        <v>1</v>
      </c>
      <c r="E1503" s="4">
        <v>215</v>
      </c>
      <c r="F1503" s="4">
        <f>ROUND(Source!AT1485,O1503)</f>
        <v>0</v>
      </c>
      <c r="G1503" s="4" t="s">
        <v>167</v>
      </c>
      <c r="H1503" s="4" t="s">
        <v>168</v>
      </c>
      <c r="I1503" s="4"/>
      <c r="J1503" s="4"/>
      <c r="K1503" s="4">
        <v>215</v>
      </c>
      <c r="L1503" s="4">
        <v>17</v>
      </c>
      <c r="M1503" s="4">
        <v>3</v>
      </c>
      <c r="N1503" s="4" t="s">
        <v>3</v>
      </c>
      <c r="O1503" s="4">
        <v>2</v>
      </c>
      <c r="P1503" s="4"/>
      <c r="Q1503" s="4"/>
      <c r="R1503" s="4"/>
      <c r="S1503" s="4"/>
      <c r="T1503" s="4"/>
      <c r="U1503" s="4"/>
      <c r="V1503" s="4"/>
      <c r="W1503" s="4">
        <v>0</v>
      </c>
      <c r="X1503" s="4">
        <v>1</v>
      </c>
      <c r="Y1503" s="4">
        <v>0</v>
      </c>
      <c r="Z1503" s="4"/>
      <c r="AA1503" s="4"/>
      <c r="AB1503" s="4"/>
    </row>
    <row r="1504" spans="1:28" x14ac:dyDescent="0.2">
      <c r="A1504" s="4">
        <v>50</v>
      </c>
      <c r="B1504" s="4">
        <v>0</v>
      </c>
      <c r="C1504" s="4">
        <v>0</v>
      </c>
      <c r="D1504" s="4">
        <v>1</v>
      </c>
      <c r="E1504" s="4">
        <v>217</v>
      </c>
      <c r="F1504" s="4">
        <f>ROUND(Source!AU1485,O1504)</f>
        <v>0</v>
      </c>
      <c r="G1504" s="4" t="s">
        <v>169</v>
      </c>
      <c r="H1504" s="4" t="s">
        <v>170</v>
      </c>
      <c r="I1504" s="4"/>
      <c r="J1504" s="4"/>
      <c r="K1504" s="4">
        <v>217</v>
      </c>
      <c r="L1504" s="4">
        <v>18</v>
      </c>
      <c r="M1504" s="4">
        <v>3</v>
      </c>
      <c r="N1504" s="4" t="s">
        <v>3</v>
      </c>
      <c r="O1504" s="4">
        <v>2</v>
      </c>
      <c r="P1504" s="4"/>
      <c r="Q1504" s="4"/>
      <c r="R1504" s="4"/>
      <c r="S1504" s="4"/>
      <c r="T1504" s="4"/>
      <c r="U1504" s="4"/>
      <c r="V1504" s="4"/>
      <c r="W1504" s="4">
        <v>0</v>
      </c>
      <c r="X1504" s="4">
        <v>1</v>
      </c>
      <c r="Y1504" s="4">
        <v>0</v>
      </c>
      <c r="Z1504" s="4"/>
      <c r="AA1504" s="4"/>
      <c r="AB1504" s="4"/>
    </row>
    <row r="1505" spans="1:206" x14ac:dyDescent="0.2">
      <c r="A1505" s="4">
        <v>50</v>
      </c>
      <c r="B1505" s="4">
        <v>0</v>
      </c>
      <c r="C1505" s="4">
        <v>0</v>
      </c>
      <c r="D1505" s="4">
        <v>1</v>
      </c>
      <c r="E1505" s="4">
        <v>230</v>
      </c>
      <c r="F1505" s="4">
        <f>ROUND(Source!BA1485,O1505)</f>
        <v>0</v>
      </c>
      <c r="G1505" s="4" t="s">
        <v>171</v>
      </c>
      <c r="H1505" s="4" t="s">
        <v>172</v>
      </c>
      <c r="I1505" s="4"/>
      <c r="J1505" s="4"/>
      <c r="K1505" s="4">
        <v>230</v>
      </c>
      <c r="L1505" s="4">
        <v>19</v>
      </c>
      <c r="M1505" s="4">
        <v>3</v>
      </c>
      <c r="N1505" s="4" t="s">
        <v>3</v>
      </c>
      <c r="O1505" s="4">
        <v>2</v>
      </c>
      <c r="P1505" s="4"/>
      <c r="Q1505" s="4"/>
      <c r="R1505" s="4"/>
      <c r="S1505" s="4"/>
      <c r="T1505" s="4"/>
      <c r="U1505" s="4"/>
      <c r="V1505" s="4"/>
      <c r="W1505" s="4">
        <v>0</v>
      </c>
      <c r="X1505" s="4">
        <v>1</v>
      </c>
      <c r="Y1505" s="4">
        <v>0</v>
      </c>
      <c r="Z1505" s="4"/>
      <c r="AA1505" s="4"/>
      <c r="AB1505" s="4"/>
    </row>
    <row r="1506" spans="1:206" x14ac:dyDescent="0.2">
      <c r="A1506" s="4">
        <v>50</v>
      </c>
      <c r="B1506" s="4">
        <v>0</v>
      </c>
      <c r="C1506" s="4">
        <v>0</v>
      </c>
      <c r="D1506" s="4">
        <v>1</v>
      </c>
      <c r="E1506" s="4">
        <v>206</v>
      </c>
      <c r="F1506" s="4">
        <f>ROUND(Source!T1485,O1506)</f>
        <v>0</v>
      </c>
      <c r="G1506" s="4" t="s">
        <v>173</v>
      </c>
      <c r="H1506" s="4" t="s">
        <v>174</v>
      </c>
      <c r="I1506" s="4"/>
      <c r="J1506" s="4"/>
      <c r="K1506" s="4">
        <v>206</v>
      </c>
      <c r="L1506" s="4">
        <v>20</v>
      </c>
      <c r="M1506" s="4">
        <v>3</v>
      </c>
      <c r="N1506" s="4" t="s">
        <v>3</v>
      </c>
      <c r="O1506" s="4">
        <v>2</v>
      </c>
      <c r="P1506" s="4"/>
      <c r="Q1506" s="4"/>
      <c r="R1506" s="4"/>
      <c r="S1506" s="4"/>
      <c r="T1506" s="4"/>
      <c r="U1506" s="4"/>
      <c r="V1506" s="4"/>
      <c r="W1506" s="4">
        <v>0</v>
      </c>
      <c r="X1506" s="4">
        <v>1</v>
      </c>
      <c r="Y1506" s="4">
        <v>0</v>
      </c>
      <c r="Z1506" s="4"/>
      <c r="AA1506" s="4"/>
      <c r="AB1506" s="4"/>
    </row>
    <row r="1507" spans="1:206" x14ac:dyDescent="0.2">
      <c r="A1507" s="4">
        <v>50</v>
      </c>
      <c r="B1507" s="4">
        <v>0</v>
      </c>
      <c r="C1507" s="4">
        <v>0</v>
      </c>
      <c r="D1507" s="4">
        <v>1</v>
      </c>
      <c r="E1507" s="4">
        <v>207</v>
      </c>
      <c r="F1507" s="4">
        <f>Source!U1485</f>
        <v>8750.5221550000006</v>
      </c>
      <c r="G1507" s="4" t="s">
        <v>175</v>
      </c>
      <c r="H1507" s="4" t="s">
        <v>176</v>
      </c>
      <c r="I1507" s="4"/>
      <c r="J1507" s="4"/>
      <c r="K1507" s="4">
        <v>207</v>
      </c>
      <c r="L1507" s="4">
        <v>21</v>
      </c>
      <c r="M1507" s="4">
        <v>3</v>
      </c>
      <c r="N1507" s="4" t="s">
        <v>3</v>
      </c>
      <c r="O1507" s="4">
        <v>-1</v>
      </c>
      <c r="P1507" s="4"/>
      <c r="Q1507" s="4"/>
      <c r="R1507" s="4"/>
      <c r="S1507" s="4"/>
      <c r="T1507" s="4"/>
      <c r="U1507" s="4"/>
      <c r="V1507" s="4"/>
      <c r="W1507" s="4">
        <v>8750.5221550000006</v>
      </c>
      <c r="X1507" s="4">
        <v>1</v>
      </c>
      <c r="Y1507" s="4">
        <v>8750.5221550000006</v>
      </c>
      <c r="Z1507" s="4"/>
      <c r="AA1507" s="4"/>
      <c r="AB1507" s="4"/>
    </row>
    <row r="1508" spans="1:206" x14ac:dyDescent="0.2">
      <c r="A1508" s="4">
        <v>50</v>
      </c>
      <c r="B1508" s="4">
        <v>0</v>
      </c>
      <c r="C1508" s="4">
        <v>0</v>
      </c>
      <c r="D1508" s="4">
        <v>1</v>
      </c>
      <c r="E1508" s="4">
        <v>208</v>
      </c>
      <c r="F1508" s="4">
        <f>Source!V1485</f>
        <v>211.53595790000003</v>
      </c>
      <c r="G1508" s="4" t="s">
        <v>177</v>
      </c>
      <c r="H1508" s="4" t="s">
        <v>178</v>
      </c>
      <c r="I1508" s="4"/>
      <c r="J1508" s="4"/>
      <c r="K1508" s="4">
        <v>208</v>
      </c>
      <c r="L1508" s="4">
        <v>22</v>
      </c>
      <c r="M1508" s="4">
        <v>3</v>
      </c>
      <c r="N1508" s="4" t="s">
        <v>3</v>
      </c>
      <c r="O1508" s="4">
        <v>-1</v>
      </c>
      <c r="P1508" s="4"/>
      <c r="Q1508" s="4"/>
      <c r="R1508" s="4"/>
      <c r="S1508" s="4"/>
      <c r="T1508" s="4"/>
      <c r="U1508" s="4"/>
      <c r="V1508" s="4"/>
      <c r="W1508" s="4">
        <v>211.5359579</v>
      </c>
      <c r="X1508" s="4">
        <v>1</v>
      </c>
      <c r="Y1508" s="4">
        <v>211.5359579</v>
      </c>
      <c r="Z1508" s="4"/>
      <c r="AA1508" s="4"/>
      <c r="AB1508" s="4"/>
    </row>
    <row r="1509" spans="1:206" x14ac:dyDescent="0.2">
      <c r="A1509" s="4">
        <v>50</v>
      </c>
      <c r="B1509" s="4">
        <v>0</v>
      </c>
      <c r="C1509" s="4">
        <v>0</v>
      </c>
      <c r="D1509" s="4">
        <v>1</v>
      </c>
      <c r="E1509" s="4">
        <v>209</v>
      </c>
      <c r="F1509" s="4">
        <f>ROUND(Source!W1485,O1509)</f>
        <v>0</v>
      </c>
      <c r="G1509" s="4" t="s">
        <v>179</v>
      </c>
      <c r="H1509" s="4" t="s">
        <v>180</v>
      </c>
      <c r="I1509" s="4"/>
      <c r="J1509" s="4"/>
      <c r="K1509" s="4">
        <v>209</v>
      </c>
      <c r="L1509" s="4">
        <v>23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>
        <v>0</v>
      </c>
      <c r="X1509" s="4">
        <v>1</v>
      </c>
      <c r="Y1509" s="4">
        <v>0</v>
      </c>
      <c r="Z1509" s="4"/>
      <c r="AA1509" s="4"/>
      <c r="AB1509" s="4"/>
    </row>
    <row r="1510" spans="1:206" x14ac:dyDescent="0.2">
      <c r="A1510" s="4">
        <v>50</v>
      </c>
      <c r="B1510" s="4">
        <v>0</v>
      </c>
      <c r="C1510" s="4">
        <v>0</v>
      </c>
      <c r="D1510" s="4">
        <v>1</v>
      </c>
      <c r="E1510" s="4">
        <v>233</v>
      </c>
      <c r="F1510" s="4">
        <f>ROUND(Source!BD1485,O1510)</f>
        <v>0</v>
      </c>
      <c r="G1510" s="4" t="s">
        <v>181</v>
      </c>
      <c r="H1510" s="4" t="s">
        <v>182</v>
      </c>
      <c r="I1510" s="4"/>
      <c r="J1510" s="4"/>
      <c r="K1510" s="4">
        <v>233</v>
      </c>
      <c r="L1510" s="4">
        <v>24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>
        <v>0</v>
      </c>
      <c r="X1510" s="4">
        <v>1</v>
      </c>
      <c r="Y1510" s="4">
        <v>0</v>
      </c>
      <c r="Z1510" s="4"/>
      <c r="AA1510" s="4"/>
      <c r="AB1510" s="4"/>
    </row>
    <row r="1511" spans="1:206" x14ac:dyDescent="0.2">
      <c r="A1511" s="4">
        <v>50</v>
      </c>
      <c r="B1511" s="4">
        <v>0</v>
      </c>
      <c r="C1511" s="4">
        <v>0</v>
      </c>
      <c r="D1511" s="4">
        <v>1</v>
      </c>
      <c r="E1511" s="4">
        <v>210</v>
      </c>
      <c r="F1511" s="4">
        <f>ROUND(Source!X1485,O1511)</f>
        <v>3125091.46</v>
      </c>
      <c r="G1511" s="4" t="s">
        <v>183</v>
      </c>
      <c r="H1511" s="4" t="s">
        <v>184</v>
      </c>
      <c r="I1511" s="4"/>
      <c r="J1511" s="4"/>
      <c r="K1511" s="4">
        <v>210</v>
      </c>
      <c r="L1511" s="4">
        <v>25</v>
      </c>
      <c r="M1511" s="4">
        <v>3</v>
      </c>
      <c r="N1511" s="4" t="s">
        <v>3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>
        <v>3125091.46</v>
      </c>
      <c r="X1511" s="4">
        <v>1</v>
      </c>
      <c r="Y1511" s="4">
        <v>3125091.46</v>
      </c>
      <c r="Z1511" s="4"/>
      <c r="AA1511" s="4"/>
      <c r="AB1511" s="4"/>
    </row>
    <row r="1512" spans="1:206" x14ac:dyDescent="0.2">
      <c r="A1512" s="4">
        <v>50</v>
      </c>
      <c r="B1512" s="4">
        <v>0</v>
      </c>
      <c r="C1512" s="4">
        <v>0</v>
      </c>
      <c r="D1512" s="4">
        <v>1</v>
      </c>
      <c r="E1512" s="4">
        <v>211</v>
      </c>
      <c r="F1512" s="4">
        <f>ROUND(Source!Y1485,O1512)</f>
        <v>1840743.17</v>
      </c>
      <c r="G1512" s="4" t="s">
        <v>185</v>
      </c>
      <c r="H1512" s="4" t="s">
        <v>186</v>
      </c>
      <c r="I1512" s="4"/>
      <c r="J1512" s="4"/>
      <c r="K1512" s="4">
        <v>211</v>
      </c>
      <c r="L1512" s="4">
        <v>26</v>
      </c>
      <c r="M1512" s="4">
        <v>3</v>
      </c>
      <c r="N1512" s="4" t="s">
        <v>3</v>
      </c>
      <c r="O1512" s="4">
        <v>2</v>
      </c>
      <c r="P1512" s="4"/>
      <c r="Q1512" s="4"/>
      <c r="R1512" s="4"/>
      <c r="S1512" s="4"/>
      <c r="T1512" s="4"/>
      <c r="U1512" s="4"/>
      <c r="V1512" s="4"/>
      <c r="W1512" s="4">
        <v>1840743.17</v>
      </c>
      <c r="X1512" s="4">
        <v>1</v>
      </c>
      <c r="Y1512" s="4">
        <v>1840743.17</v>
      </c>
      <c r="Z1512" s="4"/>
      <c r="AA1512" s="4"/>
      <c r="AB1512" s="4"/>
    </row>
    <row r="1513" spans="1:206" x14ac:dyDescent="0.2">
      <c r="A1513" s="4">
        <v>50</v>
      </c>
      <c r="B1513" s="4">
        <v>0</v>
      </c>
      <c r="C1513" s="4">
        <v>0</v>
      </c>
      <c r="D1513" s="4">
        <v>1</v>
      </c>
      <c r="E1513" s="4">
        <v>224</v>
      </c>
      <c r="F1513" s="4">
        <f>ROUND(Source!AR1485,O1513)</f>
        <v>16338812.07</v>
      </c>
      <c r="G1513" s="4" t="s">
        <v>187</v>
      </c>
      <c r="H1513" s="4" t="s">
        <v>188</v>
      </c>
      <c r="I1513" s="4"/>
      <c r="J1513" s="4"/>
      <c r="K1513" s="4">
        <v>224</v>
      </c>
      <c r="L1513" s="4">
        <v>27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>
        <v>16338812.069999998</v>
      </c>
      <c r="X1513" s="4">
        <v>1</v>
      </c>
      <c r="Y1513" s="4">
        <v>16338812.069999998</v>
      </c>
      <c r="Z1513" s="4"/>
      <c r="AA1513" s="4"/>
      <c r="AB1513" s="4"/>
    </row>
    <row r="1515" spans="1:206" x14ac:dyDescent="0.2">
      <c r="A1515" s="2">
        <v>51</v>
      </c>
      <c r="B1515" s="2">
        <f>B12</f>
        <v>1569</v>
      </c>
      <c r="C1515" s="2">
        <f>A12</f>
        <v>1</v>
      </c>
      <c r="D1515" s="2">
        <f>ROW(A12)</f>
        <v>12</v>
      </c>
      <c r="E1515" s="2"/>
      <c r="F1515" s="2" t="str">
        <f>IF(F12&lt;&gt;"",F12,"")</f>
        <v>5.12.2.3 Система естественной вентиляции (Лип. 18.1) Р</v>
      </c>
      <c r="G1515" s="2" t="str">
        <f>IF(G12&lt;&gt;"",G12,"")</f>
        <v>5.12.2.3 Система естественной вентиляции (Лип. 18.1) Р</v>
      </c>
      <c r="H1515" s="2">
        <v>0</v>
      </c>
      <c r="I1515" s="2"/>
      <c r="J1515" s="2"/>
      <c r="K1515" s="2"/>
      <c r="L1515" s="2"/>
      <c r="M1515" s="2"/>
      <c r="N1515" s="2"/>
      <c r="O1515" s="2">
        <f t="shared" ref="O1515:T1515" si="1303">ROUND(O1485,2)</f>
        <v>11372977.439999999</v>
      </c>
      <c r="P1515" s="2">
        <f t="shared" si="1303"/>
        <v>8524661.2599999998</v>
      </c>
      <c r="Q1515" s="2">
        <f t="shared" si="1303"/>
        <v>211525.89</v>
      </c>
      <c r="R1515" s="2">
        <f t="shared" si="1303"/>
        <v>83184.63</v>
      </c>
      <c r="S1515" s="2">
        <f t="shared" si="1303"/>
        <v>2636790.29</v>
      </c>
      <c r="T1515" s="2">
        <f t="shared" si="1303"/>
        <v>0</v>
      </c>
      <c r="U1515" s="2">
        <f>U1485</f>
        <v>8750.5221550000006</v>
      </c>
      <c r="V1515" s="2">
        <f>V1485</f>
        <v>211.53595790000003</v>
      </c>
      <c r="W1515" s="2">
        <f>ROUND(W1485,2)</f>
        <v>0</v>
      </c>
      <c r="X1515" s="2">
        <f>ROUND(X1485,2)</f>
        <v>3125091.46</v>
      </c>
      <c r="Y1515" s="2">
        <f>ROUND(Y1485,2)</f>
        <v>1840743.17</v>
      </c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>
        <f t="shared" ref="AO1515:BD1515" si="1304">ROUND(AO1485,2)</f>
        <v>0</v>
      </c>
      <c r="AP1515" s="2">
        <f t="shared" si="1304"/>
        <v>35213.94</v>
      </c>
      <c r="AQ1515" s="2">
        <f t="shared" si="1304"/>
        <v>0</v>
      </c>
      <c r="AR1515" s="2">
        <f t="shared" si="1304"/>
        <v>16338812.07</v>
      </c>
      <c r="AS1515" s="2">
        <f t="shared" si="1304"/>
        <v>16303598.130000001</v>
      </c>
      <c r="AT1515" s="2">
        <f t="shared" si="1304"/>
        <v>0</v>
      </c>
      <c r="AU1515" s="2">
        <f t="shared" si="1304"/>
        <v>0</v>
      </c>
      <c r="AV1515" s="2">
        <f t="shared" si="1304"/>
        <v>8524661.2599999998</v>
      </c>
      <c r="AW1515" s="2">
        <f t="shared" si="1304"/>
        <v>8489447.3200000003</v>
      </c>
      <c r="AX1515" s="2">
        <f t="shared" si="1304"/>
        <v>0</v>
      </c>
      <c r="AY1515" s="2">
        <f t="shared" si="1304"/>
        <v>8489447.3200000003</v>
      </c>
      <c r="AZ1515" s="2">
        <f t="shared" si="1304"/>
        <v>35213.94</v>
      </c>
      <c r="BA1515" s="2">
        <f t="shared" si="1304"/>
        <v>0</v>
      </c>
      <c r="BB1515" s="2">
        <f t="shared" si="1304"/>
        <v>0</v>
      </c>
      <c r="BC1515" s="2">
        <f t="shared" si="1304"/>
        <v>0</v>
      </c>
      <c r="BD1515" s="2">
        <f t="shared" si="1304"/>
        <v>0</v>
      </c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>
        <v>0</v>
      </c>
    </row>
    <row r="1517" spans="1:206" x14ac:dyDescent="0.2">
      <c r="A1517" s="4">
        <v>50</v>
      </c>
      <c r="B1517" s="4">
        <v>0</v>
      </c>
      <c r="C1517" s="4">
        <v>0</v>
      </c>
      <c r="D1517" s="4">
        <v>1</v>
      </c>
      <c r="E1517" s="4">
        <v>201</v>
      </c>
      <c r="F1517" s="4">
        <f>ROUND(Source!O1515,O1517)</f>
        <v>11372977.439999999</v>
      </c>
      <c r="G1517" s="4" t="s">
        <v>135</v>
      </c>
      <c r="H1517" s="4" t="s">
        <v>136</v>
      </c>
      <c r="I1517" s="4"/>
      <c r="J1517" s="4"/>
      <c r="K1517" s="4">
        <v>201</v>
      </c>
      <c r="L1517" s="4">
        <v>1</v>
      </c>
      <c r="M1517" s="4">
        <v>3</v>
      </c>
      <c r="N1517" s="4" t="s">
        <v>3</v>
      </c>
      <c r="O1517" s="4">
        <v>2</v>
      </c>
      <c r="P1517" s="4"/>
      <c r="Q1517" s="4"/>
      <c r="R1517" s="4"/>
      <c r="S1517" s="4"/>
      <c r="T1517" s="4"/>
      <c r="U1517" s="4"/>
      <c r="V1517" s="4"/>
      <c r="W1517" s="4">
        <v>11337763.5</v>
      </c>
      <c r="X1517" s="4">
        <v>1</v>
      </c>
      <c r="Y1517" s="4">
        <v>11337763.5</v>
      </c>
      <c r="Z1517" s="4"/>
      <c r="AA1517" s="4"/>
      <c r="AB1517" s="4"/>
    </row>
    <row r="1518" spans="1:206" x14ac:dyDescent="0.2">
      <c r="A1518" s="4">
        <v>50</v>
      </c>
      <c r="B1518" s="4">
        <v>0</v>
      </c>
      <c r="C1518" s="4">
        <v>0</v>
      </c>
      <c r="D1518" s="4">
        <v>1</v>
      </c>
      <c r="E1518" s="4">
        <v>202</v>
      </c>
      <c r="F1518" s="4">
        <f>ROUND(Source!P1515,O1518)</f>
        <v>8524661.2599999998</v>
      </c>
      <c r="G1518" s="4" t="s">
        <v>137</v>
      </c>
      <c r="H1518" s="4" t="s">
        <v>138</v>
      </c>
      <c r="I1518" s="4"/>
      <c r="J1518" s="4"/>
      <c r="K1518" s="4">
        <v>202</v>
      </c>
      <c r="L1518" s="4">
        <v>2</v>
      </c>
      <c r="M1518" s="4">
        <v>3</v>
      </c>
      <c r="N1518" s="4" t="s">
        <v>3</v>
      </c>
      <c r="O1518" s="4">
        <v>2</v>
      </c>
      <c r="P1518" s="4"/>
      <c r="Q1518" s="4"/>
      <c r="R1518" s="4"/>
      <c r="S1518" s="4"/>
      <c r="T1518" s="4"/>
      <c r="U1518" s="4"/>
      <c r="V1518" s="4"/>
      <c r="W1518" s="4">
        <v>8524661.2599999998</v>
      </c>
      <c r="X1518" s="4">
        <v>1</v>
      </c>
      <c r="Y1518" s="4">
        <v>8524661.2599999998</v>
      </c>
      <c r="Z1518" s="4"/>
      <c r="AA1518" s="4"/>
      <c r="AB1518" s="4"/>
    </row>
    <row r="1519" spans="1:206" x14ac:dyDescent="0.2">
      <c r="A1519" s="4">
        <v>50</v>
      </c>
      <c r="B1519" s="4">
        <v>0</v>
      </c>
      <c r="C1519" s="4">
        <v>0</v>
      </c>
      <c r="D1519" s="4">
        <v>1</v>
      </c>
      <c r="E1519" s="4">
        <v>222</v>
      </c>
      <c r="F1519" s="4">
        <f>ROUND(Source!AO1515,O1519)</f>
        <v>0</v>
      </c>
      <c r="G1519" s="4" t="s">
        <v>139</v>
      </c>
      <c r="H1519" s="4" t="s">
        <v>140</v>
      </c>
      <c r="I1519" s="4"/>
      <c r="J1519" s="4"/>
      <c r="K1519" s="4">
        <v>222</v>
      </c>
      <c r="L1519" s="4">
        <v>3</v>
      </c>
      <c r="M1519" s="4">
        <v>3</v>
      </c>
      <c r="N1519" s="4" t="s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>
        <v>0</v>
      </c>
      <c r="X1519" s="4">
        <v>1</v>
      </c>
      <c r="Y1519" s="4">
        <v>0</v>
      </c>
      <c r="Z1519" s="4"/>
      <c r="AA1519" s="4"/>
      <c r="AB1519" s="4"/>
    </row>
    <row r="1520" spans="1:206" x14ac:dyDescent="0.2">
      <c r="A1520" s="4">
        <v>50</v>
      </c>
      <c r="B1520" s="4">
        <v>0</v>
      </c>
      <c r="C1520" s="4">
        <v>0</v>
      </c>
      <c r="D1520" s="4">
        <v>1</v>
      </c>
      <c r="E1520" s="4">
        <v>225</v>
      </c>
      <c r="F1520" s="4">
        <f>ROUND(Source!AV1515,O1520)</f>
        <v>8524661.2599999998</v>
      </c>
      <c r="G1520" s="4" t="s">
        <v>141</v>
      </c>
      <c r="H1520" s="4" t="s">
        <v>142</v>
      </c>
      <c r="I1520" s="4"/>
      <c r="J1520" s="4"/>
      <c r="K1520" s="4">
        <v>225</v>
      </c>
      <c r="L1520" s="4">
        <v>4</v>
      </c>
      <c r="M1520" s="4">
        <v>3</v>
      </c>
      <c r="N1520" s="4" t="s">
        <v>3</v>
      </c>
      <c r="O1520" s="4">
        <v>2</v>
      </c>
      <c r="P1520" s="4"/>
      <c r="Q1520" s="4"/>
      <c r="R1520" s="4"/>
      <c r="S1520" s="4"/>
      <c r="T1520" s="4"/>
      <c r="U1520" s="4"/>
      <c r="V1520" s="4"/>
      <c r="W1520" s="4">
        <v>8524661.2599999998</v>
      </c>
      <c r="X1520" s="4">
        <v>1</v>
      </c>
      <c r="Y1520" s="4">
        <v>8524661.2599999998</v>
      </c>
      <c r="Z1520" s="4"/>
      <c r="AA1520" s="4"/>
      <c r="AB1520" s="4"/>
    </row>
    <row r="1521" spans="1:28" x14ac:dyDescent="0.2">
      <c r="A1521" s="4">
        <v>50</v>
      </c>
      <c r="B1521" s="4">
        <v>0</v>
      </c>
      <c r="C1521" s="4">
        <v>0</v>
      </c>
      <c r="D1521" s="4">
        <v>1</v>
      </c>
      <c r="E1521" s="4">
        <v>226</v>
      </c>
      <c r="F1521" s="4">
        <f>ROUND(Source!AW1515,O1521)</f>
        <v>8489447.3200000003</v>
      </c>
      <c r="G1521" s="4" t="s">
        <v>143</v>
      </c>
      <c r="H1521" s="4" t="s">
        <v>144</v>
      </c>
      <c r="I1521" s="4"/>
      <c r="J1521" s="4"/>
      <c r="K1521" s="4">
        <v>226</v>
      </c>
      <c r="L1521" s="4">
        <v>5</v>
      </c>
      <c r="M1521" s="4">
        <v>3</v>
      </c>
      <c r="N1521" s="4" t="s">
        <v>3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>
        <v>8489447.3200000003</v>
      </c>
      <c r="X1521" s="4">
        <v>1</v>
      </c>
      <c r="Y1521" s="4">
        <v>8489447.3200000003</v>
      </c>
      <c r="Z1521" s="4"/>
      <c r="AA1521" s="4"/>
      <c r="AB1521" s="4"/>
    </row>
    <row r="1522" spans="1:28" x14ac:dyDescent="0.2">
      <c r="A1522" s="4">
        <v>50</v>
      </c>
      <c r="B1522" s="4">
        <v>0</v>
      </c>
      <c r="C1522" s="4">
        <v>0</v>
      </c>
      <c r="D1522" s="4">
        <v>1</v>
      </c>
      <c r="E1522" s="4">
        <v>227</v>
      </c>
      <c r="F1522" s="4">
        <f>ROUND(Source!AX1515,O1522)</f>
        <v>0</v>
      </c>
      <c r="G1522" s="4" t="s">
        <v>145</v>
      </c>
      <c r="H1522" s="4" t="s">
        <v>146</v>
      </c>
      <c r="I1522" s="4"/>
      <c r="J1522" s="4"/>
      <c r="K1522" s="4">
        <v>227</v>
      </c>
      <c r="L1522" s="4">
        <v>6</v>
      </c>
      <c r="M1522" s="4">
        <v>3</v>
      </c>
      <c r="N1522" s="4" t="s">
        <v>3</v>
      </c>
      <c r="O1522" s="4">
        <v>2</v>
      </c>
      <c r="P1522" s="4"/>
      <c r="Q1522" s="4"/>
      <c r="R1522" s="4"/>
      <c r="S1522" s="4"/>
      <c r="T1522" s="4"/>
      <c r="U1522" s="4"/>
      <c r="V1522" s="4"/>
      <c r="W1522" s="4">
        <v>0</v>
      </c>
      <c r="X1522" s="4">
        <v>1</v>
      </c>
      <c r="Y1522" s="4">
        <v>0</v>
      </c>
      <c r="Z1522" s="4"/>
      <c r="AA1522" s="4"/>
      <c r="AB1522" s="4"/>
    </row>
    <row r="1523" spans="1:28" x14ac:dyDescent="0.2">
      <c r="A1523" s="4">
        <v>50</v>
      </c>
      <c r="B1523" s="4">
        <v>0</v>
      </c>
      <c r="C1523" s="4">
        <v>0</v>
      </c>
      <c r="D1523" s="4">
        <v>1</v>
      </c>
      <c r="E1523" s="4">
        <v>228</v>
      </c>
      <c r="F1523" s="4">
        <f>ROUND(Source!AY1515,O1523)</f>
        <v>8489447.3200000003</v>
      </c>
      <c r="G1523" s="4" t="s">
        <v>147</v>
      </c>
      <c r="H1523" s="4" t="s">
        <v>148</v>
      </c>
      <c r="I1523" s="4"/>
      <c r="J1523" s="4"/>
      <c r="K1523" s="4">
        <v>228</v>
      </c>
      <c r="L1523" s="4">
        <v>7</v>
      </c>
      <c r="M1523" s="4">
        <v>3</v>
      </c>
      <c r="N1523" s="4" t="s">
        <v>3</v>
      </c>
      <c r="O1523" s="4">
        <v>2</v>
      </c>
      <c r="P1523" s="4"/>
      <c r="Q1523" s="4"/>
      <c r="R1523" s="4"/>
      <c r="S1523" s="4"/>
      <c r="T1523" s="4"/>
      <c r="U1523" s="4"/>
      <c r="V1523" s="4"/>
      <c r="W1523" s="4">
        <v>8489447.3200000003</v>
      </c>
      <c r="X1523" s="4">
        <v>1</v>
      </c>
      <c r="Y1523" s="4">
        <v>8489447.3200000003</v>
      </c>
      <c r="Z1523" s="4"/>
      <c r="AA1523" s="4"/>
      <c r="AB1523" s="4"/>
    </row>
    <row r="1524" spans="1:28" x14ac:dyDescent="0.2">
      <c r="A1524" s="4">
        <v>50</v>
      </c>
      <c r="B1524" s="4">
        <v>0</v>
      </c>
      <c r="C1524" s="4">
        <v>0</v>
      </c>
      <c r="D1524" s="4">
        <v>1</v>
      </c>
      <c r="E1524" s="4">
        <v>216</v>
      </c>
      <c r="F1524" s="4">
        <f>ROUND(Source!AP1515,O1524)</f>
        <v>35213.94</v>
      </c>
      <c r="G1524" s="4" t="s">
        <v>149</v>
      </c>
      <c r="H1524" s="4" t="s">
        <v>150</v>
      </c>
      <c r="I1524" s="4"/>
      <c r="J1524" s="4"/>
      <c r="K1524" s="4">
        <v>216</v>
      </c>
      <c r="L1524" s="4">
        <v>8</v>
      </c>
      <c r="M1524" s="4">
        <v>3</v>
      </c>
      <c r="N1524" s="4" t="s">
        <v>3</v>
      </c>
      <c r="O1524" s="4">
        <v>2</v>
      </c>
      <c r="P1524" s="4"/>
      <c r="Q1524" s="4"/>
      <c r="R1524" s="4"/>
      <c r="S1524" s="4"/>
      <c r="T1524" s="4"/>
      <c r="U1524" s="4"/>
      <c r="V1524" s="4"/>
      <c r="W1524" s="4">
        <v>35213.94</v>
      </c>
      <c r="X1524" s="4">
        <v>1</v>
      </c>
      <c r="Y1524" s="4">
        <v>35213.94</v>
      </c>
      <c r="Z1524" s="4"/>
      <c r="AA1524" s="4"/>
      <c r="AB1524" s="4"/>
    </row>
    <row r="1525" spans="1:28" x14ac:dyDescent="0.2">
      <c r="A1525" s="4">
        <v>50</v>
      </c>
      <c r="B1525" s="4">
        <v>0</v>
      </c>
      <c r="C1525" s="4">
        <v>0</v>
      </c>
      <c r="D1525" s="4">
        <v>1</v>
      </c>
      <c r="E1525" s="4">
        <v>223</v>
      </c>
      <c r="F1525" s="4">
        <f>ROUND(Source!AQ1515,O1525)</f>
        <v>0</v>
      </c>
      <c r="G1525" s="4" t="s">
        <v>151</v>
      </c>
      <c r="H1525" s="4" t="s">
        <v>152</v>
      </c>
      <c r="I1525" s="4"/>
      <c r="J1525" s="4"/>
      <c r="K1525" s="4">
        <v>223</v>
      </c>
      <c r="L1525" s="4">
        <v>9</v>
      </c>
      <c r="M1525" s="4">
        <v>3</v>
      </c>
      <c r="N1525" s="4" t="s">
        <v>3</v>
      </c>
      <c r="O1525" s="4">
        <v>2</v>
      </c>
      <c r="P1525" s="4"/>
      <c r="Q1525" s="4"/>
      <c r="R1525" s="4"/>
      <c r="S1525" s="4"/>
      <c r="T1525" s="4"/>
      <c r="U1525" s="4"/>
      <c r="V1525" s="4"/>
      <c r="W1525" s="4">
        <v>0</v>
      </c>
      <c r="X1525" s="4">
        <v>1</v>
      </c>
      <c r="Y1525" s="4">
        <v>0</v>
      </c>
      <c r="Z1525" s="4"/>
      <c r="AA1525" s="4"/>
      <c r="AB1525" s="4"/>
    </row>
    <row r="1526" spans="1:28" x14ac:dyDescent="0.2">
      <c r="A1526" s="4">
        <v>50</v>
      </c>
      <c r="B1526" s="4">
        <v>0</v>
      </c>
      <c r="C1526" s="4">
        <v>0</v>
      </c>
      <c r="D1526" s="4">
        <v>1</v>
      </c>
      <c r="E1526" s="4">
        <v>229</v>
      </c>
      <c r="F1526" s="4">
        <f>ROUND(Source!AZ1515,O1526)</f>
        <v>35213.94</v>
      </c>
      <c r="G1526" s="4" t="s">
        <v>153</v>
      </c>
      <c r="H1526" s="4" t="s">
        <v>154</v>
      </c>
      <c r="I1526" s="4"/>
      <c r="J1526" s="4"/>
      <c r="K1526" s="4">
        <v>229</v>
      </c>
      <c r="L1526" s="4">
        <v>10</v>
      </c>
      <c r="M1526" s="4">
        <v>3</v>
      </c>
      <c r="N1526" s="4" t="s">
        <v>3</v>
      </c>
      <c r="O1526" s="4">
        <v>2</v>
      </c>
      <c r="P1526" s="4"/>
      <c r="Q1526" s="4"/>
      <c r="R1526" s="4"/>
      <c r="S1526" s="4"/>
      <c r="T1526" s="4"/>
      <c r="U1526" s="4"/>
      <c r="V1526" s="4"/>
      <c r="W1526" s="4">
        <v>35213.94</v>
      </c>
      <c r="X1526" s="4">
        <v>1</v>
      </c>
      <c r="Y1526" s="4">
        <v>35213.94</v>
      </c>
      <c r="Z1526" s="4"/>
      <c r="AA1526" s="4"/>
      <c r="AB1526" s="4"/>
    </row>
    <row r="1527" spans="1:28" x14ac:dyDescent="0.2">
      <c r="A1527" s="4">
        <v>50</v>
      </c>
      <c r="B1527" s="4">
        <v>0</v>
      </c>
      <c r="C1527" s="4">
        <v>0</v>
      </c>
      <c r="D1527" s="4">
        <v>1</v>
      </c>
      <c r="E1527" s="4">
        <v>203</v>
      </c>
      <c r="F1527" s="4">
        <f>ROUND(Source!Q1515,O1527)</f>
        <v>211525.89</v>
      </c>
      <c r="G1527" s="4" t="s">
        <v>155</v>
      </c>
      <c r="H1527" s="4" t="s">
        <v>156</v>
      </c>
      <c r="I1527" s="4"/>
      <c r="J1527" s="4"/>
      <c r="K1527" s="4">
        <v>203</v>
      </c>
      <c r="L1527" s="4">
        <v>11</v>
      </c>
      <c r="M1527" s="4">
        <v>3</v>
      </c>
      <c r="N1527" s="4" t="s">
        <v>3</v>
      </c>
      <c r="O1527" s="4">
        <v>2</v>
      </c>
      <c r="P1527" s="4"/>
      <c r="Q1527" s="4"/>
      <c r="R1527" s="4"/>
      <c r="S1527" s="4"/>
      <c r="T1527" s="4"/>
      <c r="U1527" s="4"/>
      <c r="V1527" s="4"/>
      <c r="W1527" s="4">
        <v>211525.89000000007</v>
      </c>
      <c r="X1527" s="4">
        <v>1</v>
      </c>
      <c r="Y1527" s="4">
        <v>211525.89000000007</v>
      </c>
      <c r="Z1527" s="4"/>
      <c r="AA1527" s="4"/>
      <c r="AB1527" s="4"/>
    </row>
    <row r="1528" spans="1:28" x14ac:dyDescent="0.2">
      <c r="A1528" s="4">
        <v>50</v>
      </c>
      <c r="B1528" s="4">
        <v>0</v>
      </c>
      <c r="C1528" s="4">
        <v>0</v>
      </c>
      <c r="D1528" s="4">
        <v>1</v>
      </c>
      <c r="E1528" s="4">
        <v>231</v>
      </c>
      <c r="F1528" s="4">
        <f>ROUND(Source!BB1515,O1528)</f>
        <v>0</v>
      </c>
      <c r="G1528" s="4" t="s">
        <v>157</v>
      </c>
      <c r="H1528" s="4" t="s">
        <v>158</v>
      </c>
      <c r="I1528" s="4"/>
      <c r="J1528" s="4"/>
      <c r="K1528" s="4">
        <v>231</v>
      </c>
      <c r="L1528" s="4">
        <v>12</v>
      </c>
      <c r="M1528" s="4">
        <v>3</v>
      </c>
      <c r="N1528" s="4" t="s">
        <v>3</v>
      </c>
      <c r="O1528" s="4">
        <v>2</v>
      </c>
      <c r="P1528" s="4"/>
      <c r="Q1528" s="4"/>
      <c r="R1528" s="4"/>
      <c r="S1528" s="4"/>
      <c r="T1528" s="4"/>
      <c r="U1528" s="4"/>
      <c r="V1528" s="4"/>
      <c r="W1528" s="4">
        <v>0</v>
      </c>
      <c r="X1528" s="4">
        <v>1</v>
      </c>
      <c r="Y1528" s="4">
        <v>0</v>
      </c>
      <c r="Z1528" s="4"/>
      <c r="AA1528" s="4"/>
      <c r="AB1528" s="4"/>
    </row>
    <row r="1529" spans="1:28" x14ac:dyDescent="0.2">
      <c r="A1529" s="4">
        <v>50</v>
      </c>
      <c r="B1529" s="4">
        <v>0</v>
      </c>
      <c r="C1529" s="4">
        <v>0</v>
      </c>
      <c r="D1529" s="4">
        <v>1</v>
      </c>
      <c r="E1529" s="4">
        <v>204</v>
      </c>
      <c r="F1529" s="4">
        <f>ROUND(Source!R1515,O1529)</f>
        <v>83184.63</v>
      </c>
      <c r="G1529" s="4" t="s">
        <v>159</v>
      </c>
      <c r="H1529" s="4" t="s">
        <v>160</v>
      </c>
      <c r="I1529" s="4"/>
      <c r="J1529" s="4"/>
      <c r="K1529" s="4">
        <v>204</v>
      </c>
      <c r="L1529" s="4">
        <v>13</v>
      </c>
      <c r="M1529" s="4">
        <v>3</v>
      </c>
      <c r="N1529" s="4" t="s">
        <v>3</v>
      </c>
      <c r="O1529" s="4">
        <v>2</v>
      </c>
      <c r="P1529" s="4"/>
      <c r="Q1529" s="4"/>
      <c r="R1529" s="4"/>
      <c r="S1529" s="4"/>
      <c r="T1529" s="4"/>
      <c r="U1529" s="4"/>
      <c r="V1529" s="4"/>
      <c r="W1529" s="4">
        <v>83184.629999999961</v>
      </c>
      <c r="X1529" s="4">
        <v>1</v>
      </c>
      <c r="Y1529" s="4">
        <v>83184.629999999961</v>
      </c>
      <c r="Z1529" s="4"/>
      <c r="AA1529" s="4"/>
      <c r="AB1529" s="4"/>
    </row>
    <row r="1530" spans="1:28" x14ac:dyDescent="0.2">
      <c r="A1530" s="4">
        <v>50</v>
      </c>
      <c r="B1530" s="4">
        <v>0</v>
      </c>
      <c r="C1530" s="4">
        <v>0</v>
      </c>
      <c r="D1530" s="4">
        <v>1</v>
      </c>
      <c r="E1530" s="4">
        <v>205</v>
      </c>
      <c r="F1530" s="4">
        <f>ROUND(Source!S1515,O1530)</f>
        <v>2636790.29</v>
      </c>
      <c r="G1530" s="4" t="s">
        <v>161</v>
      </c>
      <c r="H1530" s="4" t="s">
        <v>162</v>
      </c>
      <c r="I1530" s="4"/>
      <c r="J1530" s="4"/>
      <c r="K1530" s="4">
        <v>205</v>
      </c>
      <c r="L1530" s="4">
        <v>14</v>
      </c>
      <c r="M1530" s="4">
        <v>3</v>
      </c>
      <c r="N1530" s="4" t="s">
        <v>3</v>
      </c>
      <c r="O1530" s="4">
        <v>2</v>
      </c>
      <c r="P1530" s="4"/>
      <c r="Q1530" s="4"/>
      <c r="R1530" s="4"/>
      <c r="S1530" s="4"/>
      <c r="T1530" s="4"/>
      <c r="U1530" s="4"/>
      <c r="V1530" s="4"/>
      <c r="W1530" s="4">
        <v>2636790.29</v>
      </c>
      <c r="X1530" s="4">
        <v>1</v>
      </c>
      <c r="Y1530" s="4">
        <v>2636790.29</v>
      </c>
      <c r="Z1530" s="4"/>
      <c r="AA1530" s="4"/>
      <c r="AB1530" s="4"/>
    </row>
    <row r="1531" spans="1:28" x14ac:dyDescent="0.2">
      <c r="A1531" s="4">
        <v>50</v>
      </c>
      <c r="B1531" s="4">
        <v>0</v>
      </c>
      <c r="C1531" s="4">
        <v>0</v>
      </c>
      <c r="D1531" s="4">
        <v>1</v>
      </c>
      <c r="E1531" s="4">
        <v>232</v>
      </c>
      <c r="F1531" s="4">
        <f>ROUND(Source!BC1515,O1531)</f>
        <v>0</v>
      </c>
      <c r="G1531" s="4" t="s">
        <v>163</v>
      </c>
      <c r="H1531" s="4" t="s">
        <v>164</v>
      </c>
      <c r="I1531" s="4"/>
      <c r="J1531" s="4"/>
      <c r="K1531" s="4">
        <v>232</v>
      </c>
      <c r="L1531" s="4">
        <v>15</v>
      </c>
      <c r="M1531" s="4">
        <v>3</v>
      </c>
      <c r="N1531" s="4" t="s">
        <v>3</v>
      </c>
      <c r="O1531" s="4">
        <v>2</v>
      </c>
      <c r="P1531" s="4"/>
      <c r="Q1531" s="4"/>
      <c r="R1531" s="4"/>
      <c r="S1531" s="4"/>
      <c r="T1531" s="4"/>
      <c r="U1531" s="4"/>
      <c r="V1531" s="4"/>
      <c r="W1531" s="4">
        <v>0</v>
      </c>
      <c r="X1531" s="4">
        <v>1</v>
      </c>
      <c r="Y1531" s="4">
        <v>0</v>
      </c>
      <c r="Z1531" s="4"/>
      <c r="AA1531" s="4"/>
      <c r="AB1531" s="4"/>
    </row>
    <row r="1532" spans="1:28" x14ac:dyDescent="0.2">
      <c r="A1532" s="4">
        <v>50</v>
      </c>
      <c r="B1532" s="4">
        <v>0</v>
      </c>
      <c r="C1532" s="4">
        <v>0</v>
      </c>
      <c r="D1532" s="4">
        <v>1</v>
      </c>
      <c r="E1532" s="4">
        <v>214</v>
      </c>
      <c r="F1532" s="4">
        <f>ROUND(Source!AS1515,O1532)</f>
        <v>16303598.130000001</v>
      </c>
      <c r="G1532" s="4" t="s">
        <v>165</v>
      </c>
      <c r="H1532" s="4" t="s">
        <v>166</v>
      </c>
      <c r="I1532" s="4"/>
      <c r="J1532" s="4"/>
      <c r="K1532" s="4">
        <v>214</v>
      </c>
      <c r="L1532" s="4">
        <v>16</v>
      </c>
      <c r="M1532" s="4">
        <v>3</v>
      </c>
      <c r="N1532" s="4" t="s">
        <v>3</v>
      </c>
      <c r="O1532" s="4">
        <v>2</v>
      </c>
      <c r="P1532" s="4"/>
      <c r="Q1532" s="4"/>
      <c r="R1532" s="4"/>
      <c r="S1532" s="4"/>
      <c r="T1532" s="4"/>
      <c r="U1532" s="4"/>
      <c r="V1532" s="4"/>
      <c r="W1532" s="4">
        <v>16303598.130000001</v>
      </c>
      <c r="X1532" s="4">
        <v>1</v>
      </c>
      <c r="Y1532" s="4">
        <v>16303598.130000001</v>
      </c>
      <c r="Z1532" s="4"/>
      <c r="AA1532" s="4"/>
      <c r="AB1532" s="4"/>
    </row>
    <row r="1533" spans="1:28" x14ac:dyDescent="0.2">
      <c r="A1533" s="4">
        <v>50</v>
      </c>
      <c r="B1533" s="4">
        <v>0</v>
      </c>
      <c r="C1533" s="4">
        <v>0</v>
      </c>
      <c r="D1533" s="4">
        <v>1</v>
      </c>
      <c r="E1533" s="4">
        <v>215</v>
      </c>
      <c r="F1533" s="4">
        <f>ROUND(Source!AT1515,O1533)</f>
        <v>0</v>
      </c>
      <c r="G1533" s="4" t="s">
        <v>167</v>
      </c>
      <c r="H1533" s="4" t="s">
        <v>168</v>
      </c>
      <c r="I1533" s="4"/>
      <c r="J1533" s="4"/>
      <c r="K1533" s="4">
        <v>215</v>
      </c>
      <c r="L1533" s="4">
        <v>17</v>
      </c>
      <c r="M1533" s="4">
        <v>3</v>
      </c>
      <c r="N1533" s="4" t="s">
        <v>3</v>
      </c>
      <c r="O1533" s="4">
        <v>2</v>
      </c>
      <c r="P1533" s="4"/>
      <c r="Q1533" s="4"/>
      <c r="R1533" s="4"/>
      <c r="S1533" s="4"/>
      <c r="T1533" s="4"/>
      <c r="U1533" s="4"/>
      <c r="V1533" s="4"/>
      <c r="W1533" s="4">
        <v>0</v>
      </c>
      <c r="X1533" s="4">
        <v>1</v>
      </c>
      <c r="Y1533" s="4">
        <v>0</v>
      </c>
      <c r="Z1533" s="4"/>
      <c r="AA1533" s="4"/>
      <c r="AB1533" s="4"/>
    </row>
    <row r="1534" spans="1:28" x14ac:dyDescent="0.2">
      <c r="A1534" s="4">
        <v>50</v>
      </c>
      <c r="B1534" s="4">
        <v>0</v>
      </c>
      <c r="C1534" s="4">
        <v>0</v>
      </c>
      <c r="D1534" s="4">
        <v>1</v>
      </c>
      <c r="E1534" s="4">
        <v>217</v>
      </c>
      <c r="F1534" s="4">
        <f>ROUND(Source!AU1515,O1534)</f>
        <v>0</v>
      </c>
      <c r="G1534" s="4" t="s">
        <v>169</v>
      </c>
      <c r="H1534" s="4" t="s">
        <v>170</v>
      </c>
      <c r="I1534" s="4"/>
      <c r="J1534" s="4"/>
      <c r="K1534" s="4">
        <v>217</v>
      </c>
      <c r="L1534" s="4">
        <v>18</v>
      </c>
      <c r="M1534" s="4">
        <v>3</v>
      </c>
      <c r="N1534" s="4" t="s">
        <v>3</v>
      </c>
      <c r="O1534" s="4">
        <v>2</v>
      </c>
      <c r="P1534" s="4"/>
      <c r="Q1534" s="4"/>
      <c r="R1534" s="4"/>
      <c r="S1534" s="4"/>
      <c r="T1534" s="4"/>
      <c r="U1534" s="4"/>
      <c r="V1534" s="4"/>
      <c r="W1534" s="4">
        <v>0</v>
      </c>
      <c r="X1534" s="4">
        <v>1</v>
      </c>
      <c r="Y1534" s="4">
        <v>0</v>
      </c>
      <c r="Z1534" s="4"/>
      <c r="AA1534" s="4"/>
      <c r="AB1534" s="4"/>
    </row>
    <row r="1535" spans="1:28" x14ac:dyDescent="0.2">
      <c r="A1535" s="4">
        <v>50</v>
      </c>
      <c r="B1535" s="4">
        <v>0</v>
      </c>
      <c r="C1535" s="4">
        <v>0</v>
      </c>
      <c r="D1535" s="4">
        <v>1</v>
      </c>
      <c r="E1535" s="4">
        <v>230</v>
      </c>
      <c r="F1535" s="4">
        <f>ROUND(Source!BA1515,O1535)</f>
        <v>0</v>
      </c>
      <c r="G1535" s="4" t="s">
        <v>171</v>
      </c>
      <c r="H1535" s="4" t="s">
        <v>172</v>
      </c>
      <c r="I1535" s="4"/>
      <c r="J1535" s="4"/>
      <c r="K1535" s="4">
        <v>230</v>
      </c>
      <c r="L1535" s="4">
        <v>19</v>
      </c>
      <c r="M1535" s="4">
        <v>3</v>
      </c>
      <c r="N1535" s="4" t="s">
        <v>3</v>
      </c>
      <c r="O1535" s="4">
        <v>2</v>
      </c>
      <c r="P1535" s="4"/>
      <c r="Q1535" s="4"/>
      <c r="R1535" s="4"/>
      <c r="S1535" s="4"/>
      <c r="T1535" s="4"/>
      <c r="U1535" s="4"/>
      <c r="V1535" s="4"/>
      <c r="W1535" s="4">
        <v>0</v>
      </c>
      <c r="X1535" s="4">
        <v>1</v>
      </c>
      <c r="Y1535" s="4">
        <v>0</v>
      </c>
      <c r="Z1535" s="4"/>
      <c r="AA1535" s="4"/>
      <c r="AB1535" s="4"/>
    </row>
    <row r="1536" spans="1:28" x14ac:dyDescent="0.2">
      <c r="A1536" s="4">
        <v>50</v>
      </c>
      <c r="B1536" s="4">
        <v>0</v>
      </c>
      <c r="C1536" s="4">
        <v>0</v>
      </c>
      <c r="D1536" s="4">
        <v>1</v>
      </c>
      <c r="E1536" s="4">
        <v>206</v>
      </c>
      <c r="F1536" s="4">
        <f>ROUND(Source!T1515,O1536)</f>
        <v>0</v>
      </c>
      <c r="G1536" s="4" t="s">
        <v>173</v>
      </c>
      <c r="H1536" s="4" t="s">
        <v>174</v>
      </c>
      <c r="I1536" s="4"/>
      <c r="J1536" s="4"/>
      <c r="K1536" s="4">
        <v>206</v>
      </c>
      <c r="L1536" s="4">
        <v>20</v>
      </c>
      <c r="M1536" s="4">
        <v>3</v>
      </c>
      <c r="N1536" s="4" t="s">
        <v>3</v>
      </c>
      <c r="O1536" s="4">
        <v>2</v>
      </c>
      <c r="P1536" s="4"/>
      <c r="Q1536" s="4"/>
      <c r="R1536" s="4"/>
      <c r="S1536" s="4"/>
      <c r="T1536" s="4"/>
      <c r="U1536" s="4"/>
      <c r="V1536" s="4"/>
      <c r="W1536" s="4">
        <v>0</v>
      </c>
      <c r="X1536" s="4">
        <v>1</v>
      </c>
      <c r="Y1536" s="4">
        <v>0</v>
      </c>
      <c r="Z1536" s="4"/>
      <c r="AA1536" s="4"/>
      <c r="AB1536" s="4"/>
    </row>
    <row r="1537" spans="1:28" x14ac:dyDescent="0.2">
      <c r="A1537" s="4">
        <v>50</v>
      </c>
      <c r="B1537" s="4">
        <v>0</v>
      </c>
      <c r="C1537" s="4">
        <v>0</v>
      </c>
      <c r="D1537" s="4">
        <v>1</v>
      </c>
      <c r="E1537" s="4">
        <v>207</v>
      </c>
      <c r="F1537" s="4">
        <f>Source!U1515</f>
        <v>8750.5221550000006</v>
      </c>
      <c r="G1537" s="4" t="s">
        <v>175</v>
      </c>
      <c r="H1537" s="4" t="s">
        <v>176</v>
      </c>
      <c r="I1537" s="4"/>
      <c r="J1537" s="4"/>
      <c r="K1537" s="4">
        <v>207</v>
      </c>
      <c r="L1537" s="4">
        <v>21</v>
      </c>
      <c r="M1537" s="4">
        <v>3</v>
      </c>
      <c r="N1537" s="4" t="s">
        <v>3</v>
      </c>
      <c r="O1537" s="4">
        <v>-1</v>
      </c>
      <c r="P1537" s="4"/>
      <c r="Q1537" s="4"/>
      <c r="R1537" s="4"/>
      <c r="S1537" s="4"/>
      <c r="T1537" s="4"/>
      <c r="U1537" s="4"/>
      <c r="V1537" s="4"/>
      <c r="W1537" s="4">
        <v>8750.5221550000006</v>
      </c>
      <c r="X1537" s="4">
        <v>1</v>
      </c>
      <c r="Y1537" s="4">
        <v>8750.5221550000006</v>
      </c>
      <c r="Z1537" s="4"/>
      <c r="AA1537" s="4"/>
      <c r="AB1537" s="4"/>
    </row>
    <row r="1538" spans="1:28" x14ac:dyDescent="0.2">
      <c r="A1538" s="4">
        <v>50</v>
      </c>
      <c r="B1538" s="4">
        <v>0</v>
      </c>
      <c r="C1538" s="4">
        <v>0</v>
      </c>
      <c r="D1538" s="4">
        <v>1</v>
      </c>
      <c r="E1538" s="4">
        <v>208</v>
      </c>
      <c r="F1538" s="4">
        <f>Source!V1515</f>
        <v>211.53595790000003</v>
      </c>
      <c r="G1538" s="4" t="s">
        <v>177</v>
      </c>
      <c r="H1538" s="4" t="s">
        <v>178</v>
      </c>
      <c r="I1538" s="4"/>
      <c r="J1538" s="4"/>
      <c r="K1538" s="4">
        <v>208</v>
      </c>
      <c r="L1538" s="4">
        <v>22</v>
      </c>
      <c r="M1538" s="4">
        <v>3</v>
      </c>
      <c r="N1538" s="4" t="s">
        <v>3</v>
      </c>
      <c r="O1538" s="4">
        <v>-1</v>
      </c>
      <c r="P1538" s="4"/>
      <c r="Q1538" s="4"/>
      <c r="R1538" s="4"/>
      <c r="S1538" s="4"/>
      <c r="T1538" s="4"/>
      <c r="U1538" s="4"/>
      <c r="V1538" s="4"/>
      <c r="W1538" s="4">
        <v>211.5359579</v>
      </c>
      <c r="X1538" s="4">
        <v>1</v>
      </c>
      <c r="Y1538" s="4">
        <v>211.5359579</v>
      </c>
      <c r="Z1538" s="4"/>
      <c r="AA1538" s="4"/>
      <c r="AB1538" s="4"/>
    </row>
    <row r="1539" spans="1:28" x14ac:dyDescent="0.2">
      <c r="A1539" s="4">
        <v>50</v>
      </c>
      <c r="B1539" s="4">
        <v>0</v>
      </c>
      <c r="C1539" s="4">
        <v>0</v>
      </c>
      <c r="D1539" s="4">
        <v>1</v>
      </c>
      <c r="E1539" s="4">
        <v>209</v>
      </c>
      <c r="F1539" s="4">
        <f>ROUND(Source!W1515,O1539)</f>
        <v>0</v>
      </c>
      <c r="G1539" s="4" t="s">
        <v>179</v>
      </c>
      <c r="H1539" s="4" t="s">
        <v>180</v>
      </c>
      <c r="I1539" s="4"/>
      <c r="J1539" s="4"/>
      <c r="K1539" s="4">
        <v>209</v>
      </c>
      <c r="L1539" s="4">
        <v>23</v>
      </c>
      <c r="M1539" s="4">
        <v>3</v>
      </c>
      <c r="N1539" s="4" t="s">
        <v>3</v>
      </c>
      <c r="O1539" s="4">
        <v>2</v>
      </c>
      <c r="P1539" s="4"/>
      <c r="Q1539" s="4"/>
      <c r="R1539" s="4"/>
      <c r="S1539" s="4"/>
      <c r="T1539" s="4"/>
      <c r="U1539" s="4"/>
      <c r="V1539" s="4"/>
      <c r="W1539" s="4">
        <v>0</v>
      </c>
      <c r="X1539" s="4">
        <v>1</v>
      </c>
      <c r="Y1539" s="4">
        <v>0</v>
      </c>
      <c r="Z1539" s="4"/>
      <c r="AA1539" s="4"/>
      <c r="AB1539" s="4"/>
    </row>
    <row r="1540" spans="1:28" x14ac:dyDescent="0.2">
      <c r="A1540" s="4">
        <v>50</v>
      </c>
      <c r="B1540" s="4">
        <v>0</v>
      </c>
      <c r="C1540" s="4">
        <v>0</v>
      </c>
      <c r="D1540" s="4">
        <v>1</v>
      </c>
      <c r="E1540" s="4">
        <v>233</v>
      </c>
      <c r="F1540" s="4">
        <f>ROUND(Source!BD1515,O1540)</f>
        <v>0</v>
      </c>
      <c r="G1540" s="4" t="s">
        <v>181</v>
      </c>
      <c r="H1540" s="4" t="s">
        <v>182</v>
      </c>
      <c r="I1540" s="4"/>
      <c r="J1540" s="4"/>
      <c r="K1540" s="4">
        <v>233</v>
      </c>
      <c r="L1540" s="4">
        <v>24</v>
      </c>
      <c r="M1540" s="4">
        <v>3</v>
      </c>
      <c r="N1540" s="4" t="s">
        <v>3</v>
      </c>
      <c r="O1540" s="4">
        <v>2</v>
      </c>
      <c r="P1540" s="4"/>
      <c r="Q1540" s="4"/>
      <c r="R1540" s="4"/>
      <c r="S1540" s="4"/>
      <c r="T1540" s="4"/>
      <c r="U1540" s="4"/>
      <c r="V1540" s="4"/>
      <c r="W1540" s="4">
        <v>0</v>
      </c>
      <c r="X1540" s="4">
        <v>1</v>
      </c>
      <c r="Y1540" s="4">
        <v>0</v>
      </c>
      <c r="Z1540" s="4"/>
      <c r="AA1540" s="4"/>
      <c r="AB1540" s="4"/>
    </row>
    <row r="1541" spans="1:28" x14ac:dyDescent="0.2">
      <c r="A1541" s="4">
        <v>50</v>
      </c>
      <c r="B1541" s="4">
        <v>0</v>
      </c>
      <c r="C1541" s="4">
        <v>0</v>
      </c>
      <c r="D1541" s="4">
        <v>1</v>
      </c>
      <c r="E1541" s="4">
        <v>210</v>
      </c>
      <c r="F1541" s="4">
        <f>ROUND(Source!X1515,O1541)</f>
        <v>3125091.46</v>
      </c>
      <c r="G1541" s="4" t="s">
        <v>183</v>
      </c>
      <c r="H1541" s="4" t="s">
        <v>184</v>
      </c>
      <c r="I1541" s="4"/>
      <c r="J1541" s="4"/>
      <c r="K1541" s="4">
        <v>210</v>
      </c>
      <c r="L1541" s="4">
        <v>25</v>
      </c>
      <c r="M1541" s="4">
        <v>3</v>
      </c>
      <c r="N1541" s="4" t="s">
        <v>3</v>
      </c>
      <c r="O1541" s="4">
        <v>2</v>
      </c>
      <c r="P1541" s="4"/>
      <c r="Q1541" s="4"/>
      <c r="R1541" s="4"/>
      <c r="S1541" s="4"/>
      <c r="T1541" s="4"/>
      <c r="U1541" s="4"/>
      <c r="V1541" s="4"/>
      <c r="W1541" s="4">
        <v>3125091.46</v>
      </c>
      <c r="X1541" s="4">
        <v>1</v>
      </c>
      <c r="Y1541" s="4">
        <v>3125091.46</v>
      </c>
      <c r="Z1541" s="4"/>
      <c r="AA1541" s="4"/>
      <c r="AB1541" s="4"/>
    </row>
    <row r="1542" spans="1:28" x14ac:dyDescent="0.2">
      <c r="A1542" s="4">
        <v>50</v>
      </c>
      <c r="B1542" s="4">
        <v>0</v>
      </c>
      <c r="C1542" s="4">
        <v>0</v>
      </c>
      <c r="D1542" s="4">
        <v>1</v>
      </c>
      <c r="E1542" s="4">
        <v>211</v>
      </c>
      <c r="F1542" s="4">
        <f>ROUND(Source!Y1515,O1542)</f>
        <v>1840743.17</v>
      </c>
      <c r="G1542" s="4" t="s">
        <v>185</v>
      </c>
      <c r="H1542" s="4" t="s">
        <v>186</v>
      </c>
      <c r="I1542" s="4"/>
      <c r="J1542" s="4"/>
      <c r="K1542" s="4">
        <v>211</v>
      </c>
      <c r="L1542" s="4">
        <v>26</v>
      </c>
      <c r="M1542" s="4">
        <v>3</v>
      </c>
      <c r="N1542" s="4" t="s">
        <v>3</v>
      </c>
      <c r="O1542" s="4">
        <v>2</v>
      </c>
      <c r="P1542" s="4"/>
      <c r="Q1542" s="4"/>
      <c r="R1542" s="4"/>
      <c r="S1542" s="4"/>
      <c r="T1542" s="4"/>
      <c r="U1542" s="4"/>
      <c r="V1542" s="4"/>
      <c r="W1542" s="4">
        <v>1840743.17</v>
      </c>
      <c r="X1542" s="4">
        <v>1</v>
      </c>
      <c r="Y1542" s="4">
        <v>1840743.17</v>
      </c>
      <c r="Z1542" s="4"/>
      <c r="AA1542" s="4"/>
      <c r="AB1542" s="4"/>
    </row>
    <row r="1543" spans="1:28" x14ac:dyDescent="0.2">
      <c r="A1543" s="4">
        <v>50</v>
      </c>
      <c r="B1543" s="4">
        <v>0</v>
      </c>
      <c r="C1543" s="4">
        <v>0</v>
      </c>
      <c r="D1543" s="4">
        <v>1</v>
      </c>
      <c r="E1543" s="4">
        <v>224</v>
      </c>
      <c r="F1543" s="4">
        <f>ROUND(Source!AR1515,O1543)</f>
        <v>16338812.07</v>
      </c>
      <c r="G1543" s="4" t="s">
        <v>187</v>
      </c>
      <c r="H1543" s="4" t="s">
        <v>188</v>
      </c>
      <c r="I1543" s="4"/>
      <c r="J1543" s="4"/>
      <c r="K1543" s="4">
        <v>224</v>
      </c>
      <c r="L1543" s="4">
        <v>27</v>
      </c>
      <c r="M1543" s="4">
        <v>3</v>
      </c>
      <c r="N1543" s="4" t="s">
        <v>3</v>
      </c>
      <c r="O1543" s="4">
        <v>2</v>
      </c>
      <c r="P1543" s="4"/>
      <c r="Q1543" s="4"/>
      <c r="R1543" s="4"/>
      <c r="S1543" s="4"/>
      <c r="T1543" s="4"/>
      <c r="U1543" s="4"/>
      <c r="V1543" s="4"/>
      <c r="W1543" s="4">
        <v>16338812.069999998</v>
      </c>
      <c r="X1543" s="4">
        <v>1</v>
      </c>
      <c r="Y1543" s="4">
        <v>16338812.069999998</v>
      </c>
      <c r="Z1543" s="4"/>
      <c r="AA1543" s="4"/>
      <c r="AB1543" s="4"/>
    </row>
    <row r="1546" spans="1:28" x14ac:dyDescent="0.2">
      <c r="A1546">
        <v>70</v>
      </c>
      <c r="B1546">
        <v>1</v>
      </c>
      <c r="D1546">
        <v>1</v>
      </c>
      <c r="E1546" t="s">
        <v>841</v>
      </c>
      <c r="F1546" t="s">
        <v>842</v>
      </c>
      <c r="G1546">
        <v>1</v>
      </c>
      <c r="H1546">
        <v>0</v>
      </c>
      <c r="I1546" t="s">
        <v>3</v>
      </c>
      <c r="J1546">
        <v>1</v>
      </c>
      <c r="K1546">
        <v>0</v>
      </c>
      <c r="L1546" t="s">
        <v>3</v>
      </c>
      <c r="M1546" t="s">
        <v>3</v>
      </c>
      <c r="N1546">
        <v>0</v>
      </c>
      <c r="P1546" t="s">
        <v>843</v>
      </c>
    </row>
    <row r="1547" spans="1:28" x14ac:dyDescent="0.2">
      <c r="A1547">
        <v>70</v>
      </c>
      <c r="B1547">
        <v>1</v>
      </c>
      <c r="D1547">
        <v>2</v>
      </c>
      <c r="E1547" t="s">
        <v>844</v>
      </c>
      <c r="F1547" t="s">
        <v>845</v>
      </c>
      <c r="G1547">
        <v>0</v>
      </c>
      <c r="H1547">
        <v>0</v>
      </c>
      <c r="I1547" t="s">
        <v>3</v>
      </c>
      <c r="J1547">
        <v>1</v>
      </c>
      <c r="K1547">
        <v>0</v>
      </c>
      <c r="L1547" t="s">
        <v>3</v>
      </c>
      <c r="M1547" t="s">
        <v>3</v>
      </c>
      <c r="N1547">
        <v>0</v>
      </c>
      <c r="P1547" t="s">
        <v>846</v>
      </c>
    </row>
    <row r="1548" spans="1:28" x14ac:dyDescent="0.2">
      <c r="A1548">
        <v>70</v>
      </c>
      <c r="B1548">
        <v>1</v>
      </c>
      <c r="D1548">
        <v>3</v>
      </c>
      <c r="E1548" t="s">
        <v>847</v>
      </c>
      <c r="F1548" t="s">
        <v>848</v>
      </c>
      <c r="G1548">
        <v>0</v>
      </c>
      <c r="H1548">
        <v>0</v>
      </c>
      <c r="I1548" t="s">
        <v>3</v>
      </c>
      <c r="J1548">
        <v>1</v>
      </c>
      <c r="K1548">
        <v>0</v>
      </c>
      <c r="L1548" t="s">
        <v>3</v>
      </c>
      <c r="M1548" t="s">
        <v>3</v>
      </c>
      <c r="N1548">
        <v>0</v>
      </c>
      <c r="P1548" t="s">
        <v>849</v>
      </c>
    </row>
    <row r="1549" spans="1:28" x14ac:dyDescent="0.2">
      <c r="A1549">
        <v>70</v>
      </c>
      <c r="B1549">
        <v>1</v>
      </c>
      <c r="D1549">
        <v>4</v>
      </c>
      <c r="E1549" t="s">
        <v>850</v>
      </c>
      <c r="F1549" t="s">
        <v>851</v>
      </c>
      <c r="G1549">
        <v>1</v>
      </c>
      <c r="H1549">
        <v>0</v>
      </c>
      <c r="I1549" t="s">
        <v>3</v>
      </c>
      <c r="J1549">
        <v>2</v>
      </c>
      <c r="K1549">
        <v>0</v>
      </c>
      <c r="L1549" t="s">
        <v>3</v>
      </c>
      <c r="M1549" t="s">
        <v>3</v>
      </c>
      <c r="N1549">
        <v>0</v>
      </c>
      <c r="P1549" t="s">
        <v>3</v>
      </c>
    </row>
    <row r="1550" spans="1:28" x14ac:dyDescent="0.2">
      <c r="A1550">
        <v>70</v>
      </c>
      <c r="B1550">
        <v>1</v>
      </c>
      <c r="D1550">
        <v>5</v>
      </c>
      <c r="E1550" t="s">
        <v>852</v>
      </c>
      <c r="F1550" t="s">
        <v>853</v>
      </c>
      <c r="G1550">
        <v>0</v>
      </c>
      <c r="H1550">
        <v>0</v>
      </c>
      <c r="I1550" t="s">
        <v>3</v>
      </c>
      <c r="J1550">
        <v>2</v>
      </c>
      <c r="K1550">
        <v>0</v>
      </c>
      <c r="L1550" t="s">
        <v>3</v>
      </c>
      <c r="M1550" t="s">
        <v>3</v>
      </c>
      <c r="N1550">
        <v>0</v>
      </c>
      <c r="P1550" t="s">
        <v>3</v>
      </c>
    </row>
    <row r="1551" spans="1:28" x14ac:dyDescent="0.2">
      <c r="A1551">
        <v>70</v>
      </c>
      <c r="B1551">
        <v>1</v>
      </c>
      <c r="D1551">
        <v>6</v>
      </c>
      <c r="E1551" t="s">
        <v>854</v>
      </c>
      <c r="F1551" t="s">
        <v>855</v>
      </c>
      <c r="G1551">
        <v>0</v>
      </c>
      <c r="H1551">
        <v>0</v>
      </c>
      <c r="I1551" t="s">
        <v>3</v>
      </c>
      <c r="J1551">
        <v>2</v>
      </c>
      <c r="K1551">
        <v>0</v>
      </c>
      <c r="L1551" t="s">
        <v>3</v>
      </c>
      <c r="M1551" t="s">
        <v>3</v>
      </c>
      <c r="N1551">
        <v>0</v>
      </c>
      <c r="P1551" t="s">
        <v>3</v>
      </c>
    </row>
    <row r="1552" spans="1:28" x14ac:dyDescent="0.2">
      <c r="A1552">
        <v>70</v>
      </c>
      <c r="B1552">
        <v>1</v>
      </c>
      <c r="D1552">
        <v>7</v>
      </c>
      <c r="E1552" t="s">
        <v>856</v>
      </c>
      <c r="F1552" t="s">
        <v>857</v>
      </c>
      <c r="G1552">
        <v>0</v>
      </c>
      <c r="H1552">
        <v>0</v>
      </c>
      <c r="I1552" t="s">
        <v>858</v>
      </c>
      <c r="J1552">
        <v>0</v>
      </c>
      <c r="K1552">
        <v>0</v>
      </c>
      <c r="L1552" t="s">
        <v>3</v>
      </c>
      <c r="M1552" t="s">
        <v>3</v>
      </c>
      <c r="N1552">
        <v>0</v>
      </c>
      <c r="P1552" t="s">
        <v>859</v>
      </c>
    </row>
    <row r="1553" spans="1:16" x14ac:dyDescent="0.2">
      <c r="A1553">
        <v>70</v>
      </c>
      <c r="B1553">
        <v>1</v>
      </c>
      <c r="D1553">
        <v>8</v>
      </c>
      <c r="E1553" t="s">
        <v>860</v>
      </c>
      <c r="F1553" t="s">
        <v>861</v>
      </c>
      <c r="G1553">
        <v>0</v>
      </c>
      <c r="H1553">
        <v>0</v>
      </c>
      <c r="I1553" t="s">
        <v>862</v>
      </c>
      <c r="J1553">
        <v>0</v>
      </c>
      <c r="K1553">
        <v>0</v>
      </c>
      <c r="L1553" t="s">
        <v>3</v>
      </c>
      <c r="M1553" t="s">
        <v>3</v>
      </c>
      <c r="N1553">
        <v>0</v>
      </c>
      <c r="P1553" t="s">
        <v>860</v>
      </c>
    </row>
    <row r="1554" spans="1:16" x14ac:dyDescent="0.2">
      <c r="A1554">
        <v>70</v>
      </c>
      <c r="B1554">
        <v>1</v>
      </c>
      <c r="D1554">
        <v>9</v>
      </c>
      <c r="E1554" t="s">
        <v>863</v>
      </c>
      <c r="F1554" t="s">
        <v>864</v>
      </c>
      <c r="G1554">
        <v>0</v>
      </c>
      <c r="H1554">
        <v>0</v>
      </c>
      <c r="I1554" t="s">
        <v>865</v>
      </c>
      <c r="J1554">
        <v>0</v>
      </c>
      <c r="K1554">
        <v>0</v>
      </c>
      <c r="L1554" t="s">
        <v>3</v>
      </c>
      <c r="M1554" t="s">
        <v>3</v>
      </c>
      <c r="N1554">
        <v>0</v>
      </c>
      <c r="P1554" t="s">
        <v>866</v>
      </c>
    </row>
    <row r="1555" spans="1:16" x14ac:dyDescent="0.2">
      <c r="A1555">
        <v>70</v>
      </c>
      <c r="B1555">
        <v>1</v>
      </c>
      <c r="D1555">
        <v>10</v>
      </c>
      <c r="E1555" t="s">
        <v>867</v>
      </c>
      <c r="F1555" t="s">
        <v>868</v>
      </c>
      <c r="G1555">
        <v>0</v>
      </c>
      <c r="H1555">
        <v>0</v>
      </c>
      <c r="I1555" t="s">
        <v>869</v>
      </c>
      <c r="J1555">
        <v>0</v>
      </c>
      <c r="K1555">
        <v>0</v>
      </c>
      <c r="L1555" t="s">
        <v>3</v>
      </c>
      <c r="M1555" t="s">
        <v>3</v>
      </c>
      <c r="N1555">
        <v>0</v>
      </c>
      <c r="P1555" t="s">
        <v>870</v>
      </c>
    </row>
    <row r="1556" spans="1:16" x14ac:dyDescent="0.2">
      <c r="A1556">
        <v>70</v>
      </c>
      <c r="B1556">
        <v>1</v>
      </c>
      <c r="D1556">
        <v>11</v>
      </c>
      <c r="E1556" t="s">
        <v>871</v>
      </c>
      <c r="F1556" t="s">
        <v>872</v>
      </c>
      <c r="G1556">
        <v>0</v>
      </c>
      <c r="H1556">
        <v>0</v>
      </c>
      <c r="I1556" t="s">
        <v>873</v>
      </c>
      <c r="J1556">
        <v>0</v>
      </c>
      <c r="K1556">
        <v>0</v>
      </c>
      <c r="L1556" t="s">
        <v>3</v>
      </c>
      <c r="M1556" t="s">
        <v>3</v>
      </c>
      <c r="N1556">
        <v>0</v>
      </c>
      <c r="P1556" t="s">
        <v>874</v>
      </c>
    </row>
    <row r="1557" spans="1:16" x14ac:dyDescent="0.2">
      <c r="A1557">
        <v>70</v>
      </c>
      <c r="B1557">
        <v>1</v>
      </c>
      <c r="D1557">
        <v>12</v>
      </c>
      <c r="E1557" t="s">
        <v>875</v>
      </c>
      <c r="F1557" t="s">
        <v>876</v>
      </c>
      <c r="G1557">
        <v>0</v>
      </c>
      <c r="H1557">
        <v>0</v>
      </c>
      <c r="I1557" t="s">
        <v>3</v>
      </c>
      <c r="J1557">
        <v>0</v>
      </c>
      <c r="K1557">
        <v>0</v>
      </c>
      <c r="L1557" t="s">
        <v>3</v>
      </c>
      <c r="M1557" t="s">
        <v>3</v>
      </c>
      <c r="N1557">
        <v>0</v>
      </c>
      <c r="P1557" t="s">
        <v>877</v>
      </c>
    </row>
    <row r="1558" spans="1:16" x14ac:dyDescent="0.2">
      <c r="A1558">
        <v>70</v>
      </c>
      <c r="B1558">
        <v>1</v>
      </c>
      <c r="D1558">
        <v>13</v>
      </c>
      <c r="E1558" t="s">
        <v>878</v>
      </c>
      <c r="F1558" t="s">
        <v>879</v>
      </c>
      <c r="G1558">
        <v>0</v>
      </c>
      <c r="H1558">
        <v>0</v>
      </c>
      <c r="I1558" t="s">
        <v>3</v>
      </c>
      <c r="J1558">
        <v>3</v>
      </c>
      <c r="K1558">
        <v>0</v>
      </c>
      <c r="L1558" t="s">
        <v>3</v>
      </c>
      <c r="M1558" t="s">
        <v>3</v>
      </c>
      <c r="N1558">
        <v>0</v>
      </c>
      <c r="P1558" t="s">
        <v>3</v>
      </c>
    </row>
    <row r="1559" spans="1:16" x14ac:dyDescent="0.2">
      <c r="A1559">
        <v>70</v>
      </c>
      <c r="B1559">
        <v>1</v>
      </c>
      <c r="D1559">
        <v>14</v>
      </c>
      <c r="E1559" t="s">
        <v>880</v>
      </c>
      <c r="F1559" t="s">
        <v>881</v>
      </c>
      <c r="G1559">
        <v>1</v>
      </c>
      <c r="H1559">
        <v>0</v>
      </c>
      <c r="I1559" t="s">
        <v>3</v>
      </c>
      <c r="J1559">
        <v>3</v>
      </c>
      <c r="K1559">
        <v>0</v>
      </c>
      <c r="L1559" t="s">
        <v>3</v>
      </c>
      <c r="M1559" t="s">
        <v>3</v>
      </c>
      <c r="N1559">
        <v>0</v>
      </c>
      <c r="P1559" t="s">
        <v>3</v>
      </c>
    </row>
    <row r="1560" spans="1:16" x14ac:dyDescent="0.2">
      <c r="A1560">
        <v>70</v>
      </c>
      <c r="B1560">
        <v>1</v>
      </c>
      <c r="D1560">
        <v>1</v>
      </c>
      <c r="E1560" t="s">
        <v>882</v>
      </c>
      <c r="F1560" t="s">
        <v>883</v>
      </c>
      <c r="G1560">
        <v>0.9</v>
      </c>
      <c r="H1560">
        <v>1</v>
      </c>
      <c r="I1560" t="s">
        <v>884</v>
      </c>
      <c r="J1560">
        <v>0</v>
      </c>
      <c r="K1560">
        <v>0</v>
      </c>
      <c r="L1560" t="s">
        <v>3</v>
      </c>
      <c r="M1560" t="s">
        <v>3</v>
      </c>
      <c r="N1560">
        <v>0</v>
      </c>
      <c r="P1560" t="s">
        <v>885</v>
      </c>
    </row>
    <row r="1561" spans="1:16" x14ac:dyDescent="0.2">
      <c r="A1561">
        <v>70</v>
      </c>
      <c r="B1561">
        <v>1</v>
      </c>
      <c r="D1561">
        <v>2</v>
      </c>
      <c r="E1561" t="s">
        <v>886</v>
      </c>
      <c r="F1561" t="s">
        <v>887</v>
      </c>
      <c r="G1561">
        <v>0.85</v>
      </c>
      <c r="H1561">
        <v>1</v>
      </c>
      <c r="I1561" t="s">
        <v>888</v>
      </c>
      <c r="J1561">
        <v>0</v>
      </c>
      <c r="K1561">
        <v>0</v>
      </c>
      <c r="L1561" t="s">
        <v>3</v>
      </c>
      <c r="M1561" t="s">
        <v>3</v>
      </c>
      <c r="N1561">
        <v>0</v>
      </c>
      <c r="P1561" t="s">
        <v>889</v>
      </c>
    </row>
    <row r="1562" spans="1:16" x14ac:dyDescent="0.2">
      <c r="A1562">
        <v>70</v>
      </c>
      <c r="B1562">
        <v>1</v>
      </c>
      <c r="D1562">
        <v>3</v>
      </c>
      <c r="E1562" t="s">
        <v>890</v>
      </c>
      <c r="F1562" t="s">
        <v>891</v>
      </c>
      <c r="G1562">
        <v>1.03</v>
      </c>
      <c r="H1562">
        <v>0</v>
      </c>
      <c r="I1562" t="s">
        <v>3</v>
      </c>
      <c r="J1562">
        <v>0</v>
      </c>
      <c r="K1562">
        <v>0</v>
      </c>
      <c r="L1562" t="s">
        <v>3</v>
      </c>
      <c r="M1562" t="s">
        <v>3</v>
      </c>
      <c r="N1562">
        <v>0</v>
      </c>
      <c r="P1562" t="s">
        <v>892</v>
      </c>
    </row>
    <row r="1563" spans="1:16" x14ac:dyDescent="0.2">
      <c r="A1563">
        <v>70</v>
      </c>
      <c r="B1563">
        <v>1</v>
      </c>
      <c r="D1563">
        <v>4</v>
      </c>
      <c r="E1563" t="s">
        <v>893</v>
      </c>
      <c r="F1563" t="s">
        <v>894</v>
      </c>
      <c r="G1563">
        <v>1.1499999999999999</v>
      </c>
      <c r="H1563">
        <v>0</v>
      </c>
      <c r="I1563" t="s">
        <v>3</v>
      </c>
      <c r="J1563">
        <v>0</v>
      </c>
      <c r="K1563">
        <v>0</v>
      </c>
      <c r="L1563" t="s">
        <v>3</v>
      </c>
      <c r="M1563" t="s">
        <v>3</v>
      </c>
      <c r="N1563">
        <v>0</v>
      </c>
      <c r="P1563" t="s">
        <v>895</v>
      </c>
    </row>
    <row r="1564" spans="1:16" x14ac:dyDescent="0.2">
      <c r="A1564">
        <v>70</v>
      </c>
      <c r="B1564">
        <v>1</v>
      </c>
      <c r="D1564">
        <v>5</v>
      </c>
      <c r="E1564" t="s">
        <v>896</v>
      </c>
      <c r="F1564" t="s">
        <v>897</v>
      </c>
      <c r="G1564">
        <v>7</v>
      </c>
      <c r="H1564">
        <v>0</v>
      </c>
      <c r="I1564" t="s">
        <v>3</v>
      </c>
      <c r="J1564">
        <v>0</v>
      </c>
      <c r="K1564">
        <v>0</v>
      </c>
      <c r="L1564" t="s">
        <v>3</v>
      </c>
      <c r="M1564" t="s">
        <v>3</v>
      </c>
      <c r="N1564">
        <v>0</v>
      </c>
      <c r="P1564" t="s">
        <v>3</v>
      </c>
    </row>
    <row r="1565" spans="1:16" x14ac:dyDescent="0.2">
      <c r="A1565">
        <v>70</v>
      </c>
      <c r="B1565">
        <v>1</v>
      </c>
      <c r="D1565">
        <v>6</v>
      </c>
      <c r="E1565" t="s">
        <v>898</v>
      </c>
      <c r="F1565" t="s">
        <v>3</v>
      </c>
      <c r="G1565">
        <v>2</v>
      </c>
      <c r="H1565">
        <v>0</v>
      </c>
      <c r="I1565" t="s">
        <v>3</v>
      </c>
      <c r="J1565">
        <v>0</v>
      </c>
      <c r="K1565">
        <v>0</v>
      </c>
      <c r="L1565" t="s">
        <v>3</v>
      </c>
      <c r="M1565" t="s">
        <v>3</v>
      </c>
      <c r="N1565">
        <v>0</v>
      </c>
      <c r="P1565" t="s">
        <v>3</v>
      </c>
    </row>
    <row r="1567" spans="1:16" x14ac:dyDescent="0.2">
      <c r="A1567">
        <v>-1</v>
      </c>
    </row>
    <row r="1569" spans="1:40" x14ac:dyDescent="0.2">
      <c r="A1569" s="3">
        <v>75</v>
      </c>
      <c r="B1569" s="3" t="s">
        <v>899</v>
      </c>
      <c r="C1569" s="3">
        <v>2024</v>
      </c>
      <c r="D1569" s="3">
        <v>4</v>
      </c>
      <c r="E1569" s="3">
        <v>0</v>
      </c>
      <c r="F1569" s="3">
        <v>0</v>
      </c>
      <c r="G1569" s="3">
        <v>0</v>
      </c>
      <c r="H1569" s="3">
        <v>1</v>
      </c>
      <c r="I1569" s="3">
        <v>0</v>
      </c>
      <c r="J1569" s="3">
        <v>4</v>
      </c>
      <c r="K1569" s="3">
        <v>0</v>
      </c>
      <c r="L1569" s="3">
        <v>0</v>
      </c>
      <c r="M1569" s="3">
        <v>0</v>
      </c>
      <c r="N1569" s="3">
        <v>51651743</v>
      </c>
      <c r="O1569" s="3">
        <v>1</v>
      </c>
    </row>
    <row r="1570" spans="1:40" x14ac:dyDescent="0.2">
      <c r="A1570" s="5">
        <v>3</v>
      </c>
      <c r="B1570" s="5" t="s">
        <v>900</v>
      </c>
      <c r="C1570" s="5">
        <v>1</v>
      </c>
      <c r="D1570" s="5">
        <v>9.11</v>
      </c>
      <c r="E1570" s="5">
        <v>13.26</v>
      </c>
      <c r="F1570" s="5">
        <v>33.39</v>
      </c>
      <c r="G1570" s="5">
        <v>33.39</v>
      </c>
      <c r="H1570" s="5">
        <v>6.13</v>
      </c>
      <c r="I1570" s="5">
        <v>1</v>
      </c>
      <c r="J1570" s="5">
        <v>2</v>
      </c>
      <c r="K1570" s="5">
        <v>33.39</v>
      </c>
      <c r="L1570" s="5">
        <v>1</v>
      </c>
      <c r="M1570" s="5">
        <v>1</v>
      </c>
      <c r="N1570" s="5">
        <v>9.11</v>
      </c>
      <c r="O1570" s="5">
        <v>6.13</v>
      </c>
      <c r="P1570" s="5">
        <v>1</v>
      </c>
      <c r="Q1570" s="5">
        <v>33.39</v>
      </c>
      <c r="R1570" s="5">
        <v>1</v>
      </c>
      <c r="S1570" s="5" t="s">
        <v>3</v>
      </c>
      <c r="T1570" s="5" t="s">
        <v>3</v>
      </c>
      <c r="U1570" s="5" t="s">
        <v>3</v>
      </c>
      <c r="V1570" s="5" t="s">
        <v>3</v>
      </c>
      <c r="W1570" s="5" t="s">
        <v>3</v>
      </c>
      <c r="X1570" s="5" t="s">
        <v>3</v>
      </c>
      <c r="Y1570" s="5" t="s">
        <v>3</v>
      </c>
      <c r="Z1570" s="5" t="s">
        <v>3</v>
      </c>
      <c r="AA1570" s="5" t="s">
        <v>3</v>
      </c>
      <c r="AB1570" s="5" t="s">
        <v>3</v>
      </c>
      <c r="AC1570" s="5" t="s">
        <v>3</v>
      </c>
      <c r="AD1570" s="5" t="s">
        <v>3</v>
      </c>
      <c r="AE1570" s="5" t="s">
        <v>3</v>
      </c>
      <c r="AF1570" s="5" t="s">
        <v>3</v>
      </c>
      <c r="AG1570" s="5" t="s">
        <v>3</v>
      </c>
      <c r="AH1570" s="5" t="s">
        <v>3</v>
      </c>
      <c r="AI1570" s="5"/>
      <c r="AJ1570" s="5"/>
      <c r="AK1570" s="5"/>
      <c r="AL1570" s="5"/>
      <c r="AM1570" s="5"/>
      <c r="AN1570" s="5">
        <v>51651744</v>
      </c>
    </row>
    <row r="1574" spans="1:40" x14ac:dyDescent="0.2">
      <c r="A1574">
        <v>65</v>
      </c>
      <c r="C1574">
        <v>1</v>
      </c>
      <c r="D1574">
        <v>0</v>
      </c>
      <c r="E1574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901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62522</v>
      </c>
      <c r="M1">
        <v>49542862</v>
      </c>
      <c r="N1">
        <v>11</v>
      </c>
      <c r="O1">
        <v>7</v>
      </c>
      <c r="P1">
        <v>0</v>
      </c>
      <c r="Q1">
        <v>3</v>
      </c>
    </row>
    <row r="12" spans="1:133" x14ac:dyDescent="0.2">
      <c r="A12" s="1">
        <v>1</v>
      </c>
      <c r="B12" s="1">
        <v>51</v>
      </c>
      <c r="C12" s="1">
        <v>0</v>
      </c>
      <c r="D12" s="1"/>
      <c r="E12" s="1">
        <v>0</v>
      </c>
      <c r="F12" s="1" t="s">
        <v>4</v>
      </c>
      <c r="G12" s="1" t="s">
        <v>4</v>
      </c>
      <c r="H12" s="1" t="s">
        <v>3</v>
      </c>
      <c r="I12" s="1">
        <v>0</v>
      </c>
      <c r="J12" s="1" t="s">
        <v>5</v>
      </c>
      <c r="K12" s="1">
        <v>0</v>
      </c>
      <c r="L12" s="1">
        <v>0</v>
      </c>
      <c r="M12" s="1">
        <v>131083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4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2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3</v>
      </c>
      <c r="CB12" s="1" t="s">
        <v>3</v>
      </c>
      <c r="CC12" s="1" t="s">
        <v>3</v>
      </c>
      <c r="CD12" s="1" t="s">
        <v>3</v>
      </c>
      <c r="CE12" s="1" t="s">
        <v>10</v>
      </c>
      <c r="CF12" s="1">
        <v>0</v>
      </c>
      <c r="CG12" s="1">
        <v>0</v>
      </c>
      <c r="CH12" s="1">
        <v>489201672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>
        <v>0</v>
      </c>
      <c r="CZ12" s="1" t="s">
        <v>3</v>
      </c>
      <c r="DA12" s="1" t="s">
        <v>3</v>
      </c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1</v>
      </c>
      <c r="C14" s="1">
        <v>0</v>
      </c>
      <c r="D14" s="1">
        <v>51651743</v>
      </c>
      <c r="E14" s="1">
        <v>0</v>
      </c>
      <c r="F14" s="1">
        <v>2</v>
      </c>
      <c r="G14" s="1">
        <v>1</v>
      </c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6">
        <v>3</v>
      </c>
      <c r="B16" s="6">
        <v>0</v>
      </c>
      <c r="C16" s="6" t="s">
        <v>11</v>
      </c>
      <c r="D16" s="6" t="s">
        <v>12</v>
      </c>
      <c r="E16" s="7">
        <f>ROUND((Source!F1502)/1000,2)</f>
        <v>16303.6</v>
      </c>
      <c r="F16" s="7">
        <f>ROUND((Source!F1503)/1000,2)</f>
        <v>0</v>
      </c>
      <c r="G16" s="7">
        <f>ROUND((Source!F1494)/1000,2)</f>
        <v>35.21</v>
      </c>
      <c r="H16" s="7">
        <f>ROUND((Source!F1504)/1000+(Source!F1505)/1000,2)</f>
        <v>0</v>
      </c>
      <c r="I16" s="7">
        <f>E16+F16+G16+H16</f>
        <v>16338.81</v>
      </c>
      <c r="J16" s="7">
        <f>ROUND((Source!F1500+Source!F1499)/1000,2)</f>
        <v>2719.97</v>
      </c>
      <c r="AI16" s="6">
        <v>0</v>
      </c>
      <c r="AJ16" s="6">
        <v>-1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11337763.5</v>
      </c>
      <c r="AU16" s="7">
        <v>8524661.2599999998</v>
      </c>
      <c r="AV16" s="7">
        <v>0</v>
      </c>
      <c r="AW16" s="7">
        <v>35213.94</v>
      </c>
      <c r="AX16" s="7">
        <v>0</v>
      </c>
      <c r="AY16" s="7">
        <v>211525.88999999998</v>
      </c>
      <c r="AZ16" s="7">
        <v>83184.62999999999</v>
      </c>
      <c r="BA16" s="7">
        <v>2636790.2900000005</v>
      </c>
      <c r="BB16" s="7">
        <v>16303598.130000001</v>
      </c>
      <c r="BC16" s="7">
        <v>0</v>
      </c>
      <c r="BD16" s="7">
        <v>0</v>
      </c>
      <c r="BE16" s="7">
        <v>0</v>
      </c>
      <c r="BF16" s="7">
        <v>8750.5221550000006</v>
      </c>
      <c r="BG16" s="7">
        <v>211.5359579</v>
      </c>
      <c r="BH16" s="7">
        <v>0</v>
      </c>
      <c r="BI16" s="7">
        <v>3125091.46</v>
      </c>
      <c r="BJ16" s="7">
        <v>1840743.17</v>
      </c>
      <c r="BK16" s="7">
        <v>16338812.069999998</v>
      </c>
    </row>
    <row r="18" spans="1:19" x14ac:dyDescent="0.2">
      <c r="A18">
        <v>51</v>
      </c>
      <c r="E18" s="8">
        <f>SUMIF(A16:A17,3,E16:E17)</f>
        <v>16303.6</v>
      </c>
      <c r="F18" s="8">
        <f>SUMIF(A16:A17,3,F16:F17)</f>
        <v>0</v>
      </c>
      <c r="G18" s="8">
        <f>SUMIF(A16:A17,3,G16:G17)</f>
        <v>35.21</v>
      </c>
      <c r="H18" s="8">
        <f>SUMIF(A16:A17,3,H16:H17)</f>
        <v>0</v>
      </c>
      <c r="I18" s="8">
        <f>SUMIF(A16:A17,3,I16:I17)</f>
        <v>16338.81</v>
      </c>
      <c r="J18" s="8">
        <f>SUMIF(A16:A17,3,J16:J17)</f>
        <v>2719.97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11337763.5</v>
      </c>
      <c r="G20" s="4" t="s">
        <v>135</v>
      </c>
      <c r="H20" s="4" t="s">
        <v>136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8524661.2599999998</v>
      </c>
      <c r="G21" s="4" t="s">
        <v>137</v>
      </c>
      <c r="H21" s="4" t="s">
        <v>138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139</v>
      </c>
      <c r="H22" s="4" t="s">
        <v>140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8524661.2599999998</v>
      </c>
      <c r="G23" s="4" t="s">
        <v>141</v>
      </c>
      <c r="H23" s="4" t="s">
        <v>142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8489447.3200000003</v>
      </c>
      <c r="G24" s="4" t="s">
        <v>143</v>
      </c>
      <c r="H24" s="4" t="s">
        <v>144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145</v>
      </c>
      <c r="H25" s="4" t="s">
        <v>146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8489447.3200000003</v>
      </c>
      <c r="G26" s="4" t="s">
        <v>147</v>
      </c>
      <c r="H26" s="4" t="s">
        <v>148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35213.94</v>
      </c>
      <c r="G27" s="4" t="s">
        <v>149</v>
      </c>
      <c r="H27" s="4" t="s">
        <v>150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151</v>
      </c>
      <c r="H28" s="4" t="s">
        <v>152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35213.94</v>
      </c>
      <c r="G29" s="4" t="s">
        <v>153</v>
      </c>
      <c r="H29" s="4" t="s">
        <v>154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211525.89000000007</v>
      </c>
      <c r="G30" s="4" t="s">
        <v>155</v>
      </c>
      <c r="H30" s="4" t="s">
        <v>156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157</v>
      </c>
      <c r="H31" s="4" t="s">
        <v>158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83184.629999999961</v>
      </c>
      <c r="G32" s="4" t="s">
        <v>159</v>
      </c>
      <c r="H32" s="4" t="s">
        <v>160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2636790.29</v>
      </c>
      <c r="G33" s="4" t="s">
        <v>161</v>
      </c>
      <c r="H33" s="4" t="s">
        <v>162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163</v>
      </c>
      <c r="H34" s="4" t="s">
        <v>164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16303598.130000001</v>
      </c>
      <c r="G35" s="4" t="s">
        <v>165</v>
      </c>
      <c r="H35" s="4" t="s">
        <v>166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0</v>
      </c>
      <c r="G36" s="4" t="s">
        <v>167</v>
      </c>
      <c r="H36" s="4" t="s">
        <v>168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169</v>
      </c>
      <c r="H37" s="4" t="s">
        <v>170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171</v>
      </c>
      <c r="H38" s="4" t="s">
        <v>172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173</v>
      </c>
      <c r="H39" s="4" t="s">
        <v>174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8750.5221550000006</v>
      </c>
      <c r="G40" s="4" t="s">
        <v>175</v>
      </c>
      <c r="H40" s="4" t="s">
        <v>176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211.5359579</v>
      </c>
      <c r="G41" s="4" t="s">
        <v>177</v>
      </c>
      <c r="H41" s="4" t="s">
        <v>178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179</v>
      </c>
      <c r="H42" s="4" t="s">
        <v>180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0</v>
      </c>
      <c r="G43" s="4" t="s">
        <v>181</v>
      </c>
      <c r="H43" s="4" t="s">
        <v>182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3125091.46</v>
      </c>
      <c r="G44" s="4" t="s">
        <v>183</v>
      </c>
      <c r="H44" s="4" t="s">
        <v>184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1840743.17</v>
      </c>
      <c r="G45" s="4" t="s">
        <v>185</v>
      </c>
      <c r="H45" s="4" t="s">
        <v>186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0</v>
      </c>
      <c r="C46" s="4">
        <v>0</v>
      </c>
      <c r="D46" s="4">
        <v>1</v>
      </c>
      <c r="E46" s="4">
        <v>224</v>
      </c>
      <c r="F46" s="4">
        <v>16338812.069999998</v>
      </c>
      <c r="G46" s="4" t="s">
        <v>187</v>
      </c>
      <c r="H46" s="4" t="s">
        <v>188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8" spans="1:16" x14ac:dyDescent="0.2">
      <c r="A48">
        <v>-1</v>
      </c>
    </row>
    <row r="51" spans="1:40" x14ac:dyDescent="0.2">
      <c r="A51" s="3">
        <v>75</v>
      </c>
      <c r="B51" s="3" t="s">
        <v>899</v>
      </c>
      <c r="C51" s="3">
        <v>2024</v>
      </c>
      <c r="D51" s="3">
        <v>4</v>
      </c>
      <c r="E51" s="3">
        <v>0</v>
      </c>
      <c r="F51" s="3">
        <v>0</v>
      </c>
      <c r="G51" s="3">
        <v>0</v>
      </c>
      <c r="H51" s="3">
        <v>1</v>
      </c>
      <c r="I51" s="3">
        <v>0</v>
      </c>
      <c r="J51" s="3">
        <v>4</v>
      </c>
      <c r="K51" s="3">
        <v>0</v>
      </c>
      <c r="L51" s="3">
        <v>0</v>
      </c>
      <c r="M51" s="3">
        <v>0</v>
      </c>
      <c r="N51" s="3">
        <v>51651743</v>
      </c>
      <c r="O51" s="3">
        <v>1</v>
      </c>
    </row>
    <row r="52" spans="1:40" x14ac:dyDescent="0.2">
      <c r="A52" s="5">
        <v>3</v>
      </c>
      <c r="B52" s="5" t="s">
        <v>900</v>
      </c>
      <c r="C52" s="5">
        <v>1</v>
      </c>
      <c r="D52" s="5">
        <v>9.11</v>
      </c>
      <c r="E52" s="5">
        <v>13.26</v>
      </c>
      <c r="F52" s="5">
        <v>33.39</v>
      </c>
      <c r="G52" s="5">
        <v>33.39</v>
      </c>
      <c r="H52" s="5">
        <v>6.13</v>
      </c>
      <c r="I52" s="5">
        <v>1</v>
      </c>
      <c r="J52" s="5">
        <v>2</v>
      </c>
      <c r="K52" s="5">
        <v>33.39</v>
      </c>
      <c r="L52" s="5">
        <v>1</v>
      </c>
      <c r="M52" s="5">
        <v>1</v>
      </c>
      <c r="N52" s="5">
        <v>9.11</v>
      </c>
      <c r="O52" s="5">
        <v>6.13</v>
      </c>
      <c r="P52" s="5">
        <v>1</v>
      </c>
      <c r="Q52" s="5">
        <v>33.39</v>
      </c>
      <c r="R52" s="5">
        <v>1</v>
      </c>
      <c r="S52" s="5" t="s">
        <v>3</v>
      </c>
      <c r="T52" s="5" t="s">
        <v>3</v>
      </c>
      <c r="U52" s="5" t="s">
        <v>3</v>
      </c>
      <c r="V52" s="5" t="s">
        <v>3</v>
      </c>
      <c r="W52" s="5" t="s">
        <v>3</v>
      </c>
      <c r="X52" s="5" t="s">
        <v>3</v>
      </c>
      <c r="Y52" s="5" t="s">
        <v>3</v>
      </c>
      <c r="Z52" s="5" t="s">
        <v>3</v>
      </c>
      <c r="AA52" s="5" t="s">
        <v>3</v>
      </c>
      <c r="AB52" s="5" t="s">
        <v>3</v>
      </c>
      <c r="AC52" s="5" t="s">
        <v>3</v>
      </c>
      <c r="AD52" s="5" t="s">
        <v>3</v>
      </c>
      <c r="AE52" s="5" t="s">
        <v>3</v>
      </c>
      <c r="AF52" s="5" t="s">
        <v>3</v>
      </c>
      <c r="AG52" s="5" t="s">
        <v>3</v>
      </c>
      <c r="AH52" s="5" t="s">
        <v>3</v>
      </c>
      <c r="AI52" s="5"/>
      <c r="AJ52" s="5"/>
      <c r="AK52" s="5"/>
      <c r="AL52" s="5"/>
      <c r="AM52" s="5"/>
      <c r="AN52" s="5">
        <v>51651744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851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19" x14ac:dyDescent="0.2">
      <c r="A1">
        <f>ROW(Source!A28)</f>
        <v>28</v>
      </c>
      <c r="B1">
        <v>51651743</v>
      </c>
      <c r="C1">
        <v>51653257</v>
      </c>
      <c r="D1">
        <v>49510757</v>
      </c>
      <c r="E1">
        <v>70</v>
      </c>
      <c r="F1">
        <v>1</v>
      </c>
      <c r="G1">
        <v>1</v>
      </c>
      <c r="H1">
        <v>1</v>
      </c>
      <c r="I1" t="s">
        <v>902</v>
      </c>
      <c r="J1" t="s">
        <v>3</v>
      </c>
      <c r="K1" t="s">
        <v>903</v>
      </c>
      <c r="L1">
        <v>1191</v>
      </c>
      <c r="N1">
        <v>1013</v>
      </c>
      <c r="O1" t="s">
        <v>904</v>
      </c>
      <c r="P1" t="s">
        <v>904</v>
      </c>
      <c r="Q1">
        <v>1</v>
      </c>
      <c r="W1">
        <v>0</v>
      </c>
      <c r="X1">
        <v>-1111239348</v>
      </c>
      <c r="Y1">
        <f>(AT1*ROUND(1.05,7))</f>
        <v>3.8325</v>
      </c>
      <c r="AA1">
        <v>0</v>
      </c>
      <c r="AB1">
        <v>0</v>
      </c>
      <c r="AC1">
        <v>0</v>
      </c>
      <c r="AD1">
        <v>321.20999999999998</v>
      </c>
      <c r="AE1">
        <v>0</v>
      </c>
      <c r="AF1">
        <v>0</v>
      </c>
      <c r="AG1">
        <v>0</v>
      </c>
      <c r="AH1">
        <v>9.6199999999999992</v>
      </c>
      <c r="AI1">
        <v>1</v>
      </c>
      <c r="AJ1">
        <v>1</v>
      </c>
      <c r="AK1">
        <v>1</v>
      </c>
      <c r="AL1">
        <v>33.39</v>
      </c>
      <c r="AM1">
        <v>4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3.65</v>
      </c>
      <c r="AU1" t="s">
        <v>20</v>
      </c>
      <c r="AV1">
        <v>1</v>
      </c>
      <c r="AW1">
        <v>2</v>
      </c>
      <c r="AX1">
        <v>51653267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U1">
        <f>ROUND(AT1*Source!I28*AH1*AL1,2)</f>
        <v>2344.85</v>
      </c>
      <c r="CV1">
        <f>ROUND(Y1*Source!I28,7)</f>
        <v>7.665</v>
      </c>
      <c r="CW1">
        <v>0</v>
      </c>
      <c r="CX1">
        <f>ROUND(Y1*Source!I28,7)</f>
        <v>7.665</v>
      </c>
      <c r="CY1">
        <f>AD1</f>
        <v>321.20999999999998</v>
      </c>
      <c r="CZ1">
        <f>AH1</f>
        <v>9.6199999999999992</v>
      </c>
      <c r="DA1">
        <f>AL1</f>
        <v>33.39</v>
      </c>
      <c r="DB1">
        <f>ROUND((ROUND(AT1*CZ1,2)*ROUND(1.05,7)),2)</f>
        <v>36.869999999999997</v>
      </c>
      <c r="DC1">
        <f>ROUND((ROUND(AT1*AG1,2)*ROUND(1.05,7)),2)</f>
        <v>0</v>
      </c>
      <c r="DD1" t="s">
        <v>3</v>
      </c>
      <c r="DE1" t="s">
        <v>3</v>
      </c>
      <c r="DF1">
        <f>ROUND(ROUND(AE1,2)*CX1,2)</f>
        <v>0</v>
      </c>
      <c r="DG1">
        <f>ROUND(ROUND(AF1,2)*CX1,2)</f>
        <v>0</v>
      </c>
      <c r="DH1">
        <f>ROUND(ROUND(AG1,2)*CX1,2)</f>
        <v>0</v>
      </c>
      <c r="DI1">
        <f>ROUND(ROUND(AH1*AL1,2)*CX1,2)</f>
        <v>2462.0700000000002</v>
      </c>
      <c r="DJ1">
        <f>DI1</f>
        <v>2462.0700000000002</v>
      </c>
      <c r="DK1">
        <v>0</v>
      </c>
      <c r="DL1" t="s">
        <v>3</v>
      </c>
      <c r="DM1">
        <v>0</v>
      </c>
      <c r="DN1" t="s">
        <v>3</v>
      </c>
      <c r="DO1">
        <v>0</v>
      </c>
    </row>
    <row r="2" spans="1:119" x14ac:dyDescent="0.2">
      <c r="A2">
        <f>ROW(Source!A28)</f>
        <v>28</v>
      </c>
      <c r="B2">
        <v>51651743</v>
      </c>
      <c r="C2">
        <v>51653257</v>
      </c>
      <c r="D2">
        <v>49510905</v>
      </c>
      <c r="E2">
        <v>70</v>
      </c>
      <c r="F2">
        <v>1</v>
      </c>
      <c r="G2">
        <v>1</v>
      </c>
      <c r="H2">
        <v>1</v>
      </c>
      <c r="I2" t="s">
        <v>905</v>
      </c>
      <c r="J2" t="s">
        <v>3</v>
      </c>
      <c r="K2" t="s">
        <v>906</v>
      </c>
      <c r="L2">
        <v>1191</v>
      </c>
      <c r="N2">
        <v>1013</v>
      </c>
      <c r="O2" t="s">
        <v>904</v>
      </c>
      <c r="P2" t="s">
        <v>904</v>
      </c>
      <c r="Q2">
        <v>1</v>
      </c>
      <c r="W2">
        <v>0</v>
      </c>
      <c r="X2">
        <v>-1417349443</v>
      </c>
      <c r="Y2">
        <f>(AT2*ROUND(1.05,7))</f>
        <v>5.2500000000000005E-2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33.39</v>
      </c>
      <c r="AL2">
        <v>1</v>
      </c>
      <c r="AM2">
        <v>4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3</v>
      </c>
      <c r="AT2">
        <v>0.05</v>
      </c>
      <c r="AU2" t="s">
        <v>20</v>
      </c>
      <c r="AV2">
        <v>2</v>
      </c>
      <c r="AW2">
        <v>2</v>
      </c>
      <c r="AX2">
        <v>51653268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V2">
        <v>0</v>
      </c>
      <c r="CW2">
        <v>0</v>
      </c>
      <c r="CX2">
        <f>ROUND(Y2*Source!I28,7)</f>
        <v>0.105</v>
      </c>
      <c r="CY2">
        <f>AD2</f>
        <v>0</v>
      </c>
      <c r="CZ2">
        <f>AH2</f>
        <v>0</v>
      </c>
      <c r="DA2">
        <f>AL2</f>
        <v>1</v>
      </c>
      <c r="DB2">
        <f>ROUND((ROUND(AT2*CZ2,2)*ROUND(1.05,7)),2)</f>
        <v>0</v>
      </c>
      <c r="DC2">
        <f>ROUND((ROUND(AT2*AG2,2)*ROUND(1.05,7)),2)</f>
        <v>0</v>
      </c>
      <c r="DD2" t="s">
        <v>3</v>
      </c>
      <c r="DE2" t="s">
        <v>3</v>
      </c>
      <c r="DF2">
        <f>ROUND(ROUND(AE2,2)*CX2,2)</f>
        <v>0</v>
      </c>
      <c r="DG2">
        <f>ROUND(ROUND(AF2,2)*CX2,2)</f>
        <v>0</v>
      </c>
      <c r="DH2">
        <f>ROUND(ROUND(AG2*AK2,2)*CX2,2)</f>
        <v>0</v>
      </c>
      <c r="DI2">
        <f t="shared" ref="DI2:DI8" si="0">ROUND(ROUND(AH2,2)*CX2,2)</f>
        <v>0</v>
      </c>
      <c r="DJ2">
        <f>DI2</f>
        <v>0</v>
      </c>
      <c r="DK2">
        <v>0</v>
      </c>
      <c r="DL2" t="s">
        <v>3</v>
      </c>
      <c r="DM2">
        <v>0</v>
      </c>
      <c r="DN2" t="s">
        <v>3</v>
      </c>
      <c r="DO2">
        <v>0</v>
      </c>
    </row>
    <row r="3" spans="1:119" x14ac:dyDescent="0.2">
      <c r="A3">
        <f>ROW(Source!A28)</f>
        <v>28</v>
      </c>
      <c r="B3">
        <v>51651743</v>
      </c>
      <c r="C3">
        <v>51653257</v>
      </c>
      <c r="D3">
        <v>49672573</v>
      </c>
      <c r="E3">
        <v>1</v>
      </c>
      <c r="F3">
        <v>1</v>
      </c>
      <c r="G3">
        <v>1</v>
      </c>
      <c r="H3">
        <v>2</v>
      </c>
      <c r="I3" t="s">
        <v>907</v>
      </c>
      <c r="J3" t="s">
        <v>908</v>
      </c>
      <c r="K3" t="s">
        <v>909</v>
      </c>
      <c r="L3">
        <v>1367</v>
      </c>
      <c r="N3">
        <v>1011</v>
      </c>
      <c r="O3" t="s">
        <v>910</v>
      </c>
      <c r="P3" t="s">
        <v>910</v>
      </c>
      <c r="Q3">
        <v>1</v>
      </c>
      <c r="W3">
        <v>0</v>
      </c>
      <c r="X3">
        <v>-430484415</v>
      </c>
      <c r="Y3">
        <f>(AT3*ROUND(1.05,7))</f>
        <v>1.0500000000000001E-2</v>
      </c>
      <c r="AA3">
        <v>0</v>
      </c>
      <c r="AB3">
        <v>1530.2</v>
      </c>
      <c r="AC3">
        <v>450.77</v>
      </c>
      <c r="AD3">
        <v>0</v>
      </c>
      <c r="AE3">
        <v>0</v>
      </c>
      <c r="AF3">
        <v>115.4</v>
      </c>
      <c r="AG3">
        <v>13.5</v>
      </c>
      <c r="AH3">
        <v>0</v>
      </c>
      <c r="AI3">
        <v>1</v>
      </c>
      <c r="AJ3">
        <v>13.26</v>
      </c>
      <c r="AK3">
        <v>33.39</v>
      </c>
      <c r="AL3">
        <v>1</v>
      </c>
      <c r="AM3">
        <v>4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3</v>
      </c>
      <c r="AT3">
        <v>0.01</v>
      </c>
      <c r="AU3" t="s">
        <v>20</v>
      </c>
      <c r="AV3">
        <v>0</v>
      </c>
      <c r="AW3">
        <v>2</v>
      </c>
      <c r="AX3">
        <v>51653269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V3">
        <v>0</v>
      </c>
      <c r="CW3">
        <f>ROUND(Y3*Source!I28,7)</f>
        <v>2.1000000000000001E-2</v>
      </c>
      <c r="CX3">
        <f>ROUND(Y3*Source!I28,7)</f>
        <v>2.1000000000000001E-2</v>
      </c>
      <c r="CY3">
        <f>AB3</f>
        <v>1530.2</v>
      </c>
      <c r="CZ3">
        <f>AF3</f>
        <v>115.4</v>
      </c>
      <c r="DA3">
        <f>AJ3</f>
        <v>13.26</v>
      </c>
      <c r="DB3">
        <f>ROUND((ROUND(AT3*CZ3,2)*ROUND(1.05,7)),2)</f>
        <v>1.21</v>
      </c>
      <c r="DC3">
        <f>ROUND((ROUND(AT3*AG3,2)*ROUND(1.05,7)),2)</f>
        <v>0.15</v>
      </c>
      <c r="DD3" t="s">
        <v>3</v>
      </c>
      <c r="DE3" t="s">
        <v>3</v>
      </c>
      <c r="DF3">
        <f>ROUND(ROUND(AE3,2)*CX3,2)</f>
        <v>0</v>
      </c>
      <c r="DG3">
        <f>ROUND(ROUND(AF3*AJ3,2)*CX3,2)</f>
        <v>32.130000000000003</v>
      </c>
      <c r="DH3">
        <f>ROUND(ROUND(AG3*AK3,2)*CX3,2)</f>
        <v>9.4700000000000006</v>
      </c>
      <c r="DI3">
        <f t="shared" si="0"/>
        <v>0</v>
      </c>
      <c r="DJ3">
        <f>DG3</f>
        <v>32.130000000000003</v>
      </c>
      <c r="DK3">
        <v>0</v>
      </c>
      <c r="DL3" t="s">
        <v>3</v>
      </c>
      <c r="DM3">
        <v>0</v>
      </c>
      <c r="DN3" t="s">
        <v>3</v>
      </c>
      <c r="DO3">
        <v>0</v>
      </c>
    </row>
    <row r="4" spans="1:119" x14ac:dyDescent="0.2">
      <c r="A4">
        <f>ROW(Source!A28)</f>
        <v>28</v>
      </c>
      <c r="B4">
        <v>51651743</v>
      </c>
      <c r="C4">
        <v>51653257</v>
      </c>
      <c r="D4">
        <v>49672695</v>
      </c>
      <c r="E4">
        <v>1</v>
      </c>
      <c r="F4">
        <v>1</v>
      </c>
      <c r="G4">
        <v>1</v>
      </c>
      <c r="H4">
        <v>2</v>
      </c>
      <c r="I4" t="s">
        <v>911</v>
      </c>
      <c r="J4" t="s">
        <v>912</v>
      </c>
      <c r="K4" t="s">
        <v>913</v>
      </c>
      <c r="L4">
        <v>1367</v>
      </c>
      <c r="N4">
        <v>1011</v>
      </c>
      <c r="O4" t="s">
        <v>910</v>
      </c>
      <c r="P4" t="s">
        <v>910</v>
      </c>
      <c r="Q4">
        <v>1</v>
      </c>
      <c r="W4">
        <v>0</v>
      </c>
      <c r="X4">
        <v>1063590936</v>
      </c>
      <c r="Y4">
        <f>(AT4*ROUND(1.05,7))</f>
        <v>0.95550000000000013</v>
      </c>
      <c r="AA4">
        <v>0</v>
      </c>
      <c r="AB4">
        <v>41.37</v>
      </c>
      <c r="AC4">
        <v>0</v>
      </c>
      <c r="AD4">
        <v>0</v>
      </c>
      <c r="AE4">
        <v>0</v>
      </c>
      <c r="AF4">
        <v>3.12</v>
      </c>
      <c r="AG4">
        <v>0</v>
      </c>
      <c r="AH4">
        <v>0</v>
      </c>
      <c r="AI4">
        <v>1</v>
      </c>
      <c r="AJ4">
        <v>13.26</v>
      </c>
      <c r="AK4">
        <v>33.39</v>
      </c>
      <c r="AL4">
        <v>1</v>
      </c>
      <c r="AM4">
        <v>4</v>
      </c>
      <c r="AN4">
        <v>0</v>
      </c>
      <c r="AO4">
        <v>1</v>
      </c>
      <c r="AP4">
        <v>1</v>
      </c>
      <c r="AQ4">
        <v>0</v>
      </c>
      <c r="AR4">
        <v>0</v>
      </c>
      <c r="AS4" t="s">
        <v>3</v>
      </c>
      <c r="AT4">
        <v>0.91</v>
      </c>
      <c r="AU4" t="s">
        <v>20</v>
      </c>
      <c r="AV4">
        <v>0</v>
      </c>
      <c r="AW4">
        <v>2</v>
      </c>
      <c r="AX4">
        <v>51653270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V4">
        <v>0</v>
      </c>
      <c r="CW4">
        <f>ROUND(Y4*Source!I28,7)</f>
        <v>1.911</v>
      </c>
      <c r="CX4">
        <f>ROUND(Y4*Source!I28,7)</f>
        <v>1.911</v>
      </c>
      <c r="CY4">
        <f>AB4</f>
        <v>41.37</v>
      </c>
      <c r="CZ4">
        <f>AF4</f>
        <v>3.12</v>
      </c>
      <c r="DA4">
        <f>AJ4</f>
        <v>13.26</v>
      </c>
      <c r="DB4">
        <f>ROUND((ROUND(AT4*CZ4,2)*ROUND(1.05,7)),2)</f>
        <v>2.98</v>
      </c>
      <c r="DC4">
        <f>ROUND((ROUND(AT4*AG4,2)*ROUND(1.05,7)),2)</f>
        <v>0</v>
      </c>
      <c r="DD4" t="s">
        <v>3</v>
      </c>
      <c r="DE4" t="s">
        <v>3</v>
      </c>
      <c r="DF4">
        <f>ROUND(ROUND(AE4,2)*CX4,2)</f>
        <v>0</v>
      </c>
      <c r="DG4">
        <f>ROUND(ROUND(AF4*AJ4,2)*CX4,2)</f>
        <v>79.06</v>
      </c>
      <c r="DH4">
        <f>ROUND(ROUND(AG4*AK4,2)*CX4,2)</f>
        <v>0</v>
      </c>
      <c r="DI4">
        <f t="shared" si="0"/>
        <v>0</v>
      </c>
      <c r="DJ4">
        <f>DG4</f>
        <v>79.06</v>
      </c>
      <c r="DK4">
        <v>0</v>
      </c>
      <c r="DL4" t="s">
        <v>3</v>
      </c>
      <c r="DM4">
        <v>0</v>
      </c>
      <c r="DN4" t="s">
        <v>3</v>
      </c>
      <c r="DO4">
        <v>0</v>
      </c>
    </row>
    <row r="5" spans="1:119" x14ac:dyDescent="0.2">
      <c r="A5">
        <f>ROW(Source!A28)</f>
        <v>28</v>
      </c>
      <c r="B5">
        <v>51651743</v>
      </c>
      <c r="C5">
        <v>51653257</v>
      </c>
      <c r="D5">
        <v>49673503</v>
      </c>
      <c r="E5">
        <v>1</v>
      </c>
      <c r="F5">
        <v>1</v>
      </c>
      <c r="G5">
        <v>1</v>
      </c>
      <c r="H5">
        <v>2</v>
      </c>
      <c r="I5" t="s">
        <v>914</v>
      </c>
      <c r="J5" t="s">
        <v>915</v>
      </c>
      <c r="K5" t="s">
        <v>916</v>
      </c>
      <c r="L5">
        <v>1367</v>
      </c>
      <c r="N5">
        <v>1011</v>
      </c>
      <c r="O5" t="s">
        <v>910</v>
      </c>
      <c r="P5" t="s">
        <v>910</v>
      </c>
      <c r="Q5">
        <v>1</v>
      </c>
      <c r="W5">
        <v>0</v>
      </c>
      <c r="X5">
        <v>509054691</v>
      </c>
      <c r="Y5">
        <f>(AT5*ROUND(1.05,7))</f>
        <v>4.2000000000000003E-2</v>
      </c>
      <c r="AA5">
        <v>0</v>
      </c>
      <c r="AB5">
        <v>871.31</v>
      </c>
      <c r="AC5">
        <v>387.32</v>
      </c>
      <c r="AD5">
        <v>0</v>
      </c>
      <c r="AE5">
        <v>0</v>
      </c>
      <c r="AF5">
        <v>65.709999999999994</v>
      </c>
      <c r="AG5">
        <v>11.6</v>
      </c>
      <c r="AH5">
        <v>0</v>
      </c>
      <c r="AI5">
        <v>1</v>
      </c>
      <c r="AJ5">
        <v>13.26</v>
      </c>
      <c r="AK5">
        <v>33.39</v>
      </c>
      <c r="AL5">
        <v>1</v>
      </c>
      <c r="AM5">
        <v>4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3</v>
      </c>
      <c r="AT5">
        <v>0.04</v>
      </c>
      <c r="AU5" t="s">
        <v>20</v>
      </c>
      <c r="AV5">
        <v>0</v>
      </c>
      <c r="AW5">
        <v>2</v>
      </c>
      <c r="AX5">
        <v>51653271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V5">
        <v>0</v>
      </c>
      <c r="CW5">
        <f>ROUND(Y5*Source!I28,7)</f>
        <v>8.4000000000000005E-2</v>
      </c>
      <c r="CX5">
        <f>ROUND(Y5*Source!I28,7)</f>
        <v>8.4000000000000005E-2</v>
      </c>
      <c r="CY5">
        <f>AB5</f>
        <v>871.31</v>
      </c>
      <c r="CZ5">
        <f>AF5</f>
        <v>65.709999999999994</v>
      </c>
      <c r="DA5">
        <f>AJ5</f>
        <v>13.26</v>
      </c>
      <c r="DB5">
        <f>ROUND((ROUND(AT5*CZ5,2)*ROUND(1.05,7)),2)</f>
        <v>2.76</v>
      </c>
      <c r="DC5">
        <f>ROUND((ROUND(AT5*AG5,2)*ROUND(1.05,7)),2)</f>
        <v>0.48</v>
      </c>
      <c r="DD5" t="s">
        <v>3</v>
      </c>
      <c r="DE5" t="s">
        <v>3</v>
      </c>
      <c r="DF5">
        <f>ROUND(ROUND(AE5,2)*CX5,2)</f>
        <v>0</v>
      </c>
      <c r="DG5">
        <f>ROUND(ROUND(AF5*AJ5,2)*CX5,2)</f>
        <v>73.19</v>
      </c>
      <c r="DH5">
        <f>ROUND(ROUND(AG5*AK5,2)*CX5,2)</f>
        <v>32.53</v>
      </c>
      <c r="DI5">
        <f t="shared" si="0"/>
        <v>0</v>
      </c>
      <c r="DJ5">
        <f>DG5</f>
        <v>73.19</v>
      </c>
      <c r="DK5">
        <v>0</v>
      </c>
      <c r="DL5" t="s">
        <v>3</v>
      </c>
      <c r="DM5">
        <v>0</v>
      </c>
      <c r="DN5" t="s">
        <v>3</v>
      </c>
      <c r="DO5">
        <v>0</v>
      </c>
    </row>
    <row r="6" spans="1:119" x14ac:dyDescent="0.2">
      <c r="A6">
        <f>ROW(Source!A28)</f>
        <v>28</v>
      </c>
      <c r="B6">
        <v>51651743</v>
      </c>
      <c r="C6">
        <v>51653257</v>
      </c>
      <c r="D6">
        <v>49525488</v>
      </c>
      <c r="E6">
        <v>1</v>
      </c>
      <c r="F6">
        <v>1</v>
      </c>
      <c r="G6">
        <v>1</v>
      </c>
      <c r="H6">
        <v>3</v>
      </c>
      <c r="I6" t="s">
        <v>917</v>
      </c>
      <c r="J6" t="s">
        <v>918</v>
      </c>
      <c r="K6" t="s">
        <v>919</v>
      </c>
      <c r="L6">
        <v>1346</v>
      </c>
      <c r="N6">
        <v>1009</v>
      </c>
      <c r="O6" t="s">
        <v>920</v>
      </c>
      <c r="P6" t="s">
        <v>920</v>
      </c>
      <c r="Q6">
        <v>1</v>
      </c>
      <c r="W6">
        <v>0</v>
      </c>
      <c r="X6">
        <v>-1864341761</v>
      </c>
      <c r="Y6">
        <f>AT6</f>
        <v>0.02</v>
      </c>
      <c r="AA6">
        <v>82.35</v>
      </c>
      <c r="AB6">
        <v>0</v>
      </c>
      <c r="AC6">
        <v>0</v>
      </c>
      <c r="AD6">
        <v>0</v>
      </c>
      <c r="AE6">
        <v>9.0399999999999991</v>
      </c>
      <c r="AF6">
        <v>0</v>
      </c>
      <c r="AG6">
        <v>0</v>
      </c>
      <c r="AH6">
        <v>0</v>
      </c>
      <c r="AI6">
        <v>9.11</v>
      </c>
      <c r="AJ6">
        <v>1</v>
      </c>
      <c r="AK6">
        <v>1</v>
      </c>
      <c r="AL6">
        <v>1</v>
      </c>
      <c r="AM6">
        <v>4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3</v>
      </c>
      <c r="AT6">
        <v>0.02</v>
      </c>
      <c r="AU6" t="s">
        <v>3</v>
      </c>
      <c r="AV6">
        <v>0</v>
      </c>
      <c r="AW6">
        <v>2</v>
      </c>
      <c r="AX6">
        <v>51653272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V6">
        <v>0</v>
      </c>
      <c r="CW6">
        <v>0</v>
      </c>
      <c r="CX6">
        <f>ROUND(Y6*Source!I28,7)</f>
        <v>0.04</v>
      </c>
      <c r="CY6">
        <f>AA6</f>
        <v>82.35</v>
      </c>
      <c r="CZ6">
        <f>AE6</f>
        <v>9.0399999999999991</v>
      </c>
      <c r="DA6">
        <f>AI6</f>
        <v>9.11</v>
      </c>
      <c r="DB6">
        <f>ROUND(ROUND(AT6*CZ6,2),2)</f>
        <v>0.18</v>
      </c>
      <c r="DC6">
        <f>ROUND(ROUND(AT6*AG6,2),2)</f>
        <v>0</v>
      </c>
      <c r="DD6" t="s">
        <v>3</v>
      </c>
      <c r="DE6" t="s">
        <v>3</v>
      </c>
      <c r="DF6">
        <f>ROUND(ROUND(AE6*AI6,2)*CX6,2)</f>
        <v>3.29</v>
      </c>
      <c r="DG6">
        <f>ROUND(ROUND(AF6,2)*CX6,2)</f>
        <v>0</v>
      </c>
      <c r="DH6">
        <f>ROUND(ROUND(AG6,2)*CX6,2)</f>
        <v>0</v>
      </c>
      <c r="DI6">
        <f t="shared" si="0"/>
        <v>0</v>
      </c>
      <c r="DJ6">
        <f>DF6</f>
        <v>3.29</v>
      </c>
      <c r="DK6">
        <v>0</v>
      </c>
      <c r="DL6" t="s">
        <v>3</v>
      </c>
      <c r="DM6">
        <v>0</v>
      </c>
      <c r="DN6" t="s">
        <v>3</v>
      </c>
      <c r="DO6">
        <v>0</v>
      </c>
    </row>
    <row r="7" spans="1:119" x14ac:dyDescent="0.2">
      <c r="A7">
        <f>ROW(Source!A28)</f>
        <v>28</v>
      </c>
      <c r="B7">
        <v>51651743</v>
      </c>
      <c r="C7">
        <v>51653257</v>
      </c>
      <c r="D7">
        <v>49526492</v>
      </c>
      <c r="E7">
        <v>1</v>
      </c>
      <c r="F7">
        <v>1</v>
      </c>
      <c r="G7">
        <v>1</v>
      </c>
      <c r="H7">
        <v>3</v>
      </c>
      <c r="I7" t="s">
        <v>921</v>
      </c>
      <c r="J7" t="s">
        <v>922</v>
      </c>
      <c r="K7" t="s">
        <v>923</v>
      </c>
      <c r="L7">
        <v>1346</v>
      </c>
      <c r="N7">
        <v>1009</v>
      </c>
      <c r="O7" t="s">
        <v>920</v>
      </c>
      <c r="P7" t="s">
        <v>920</v>
      </c>
      <c r="Q7">
        <v>1</v>
      </c>
      <c r="W7">
        <v>0</v>
      </c>
      <c r="X7">
        <v>497341279</v>
      </c>
      <c r="Y7">
        <f>AT7</f>
        <v>0.08</v>
      </c>
      <c r="AA7">
        <v>210.35</v>
      </c>
      <c r="AB7">
        <v>0</v>
      </c>
      <c r="AC7">
        <v>0</v>
      </c>
      <c r="AD7">
        <v>0</v>
      </c>
      <c r="AE7">
        <v>23.09</v>
      </c>
      <c r="AF7">
        <v>0</v>
      </c>
      <c r="AG7">
        <v>0</v>
      </c>
      <c r="AH7">
        <v>0</v>
      </c>
      <c r="AI7">
        <v>9.11</v>
      </c>
      <c r="AJ7">
        <v>1</v>
      </c>
      <c r="AK7">
        <v>1</v>
      </c>
      <c r="AL7">
        <v>1</v>
      </c>
      <c r="AM7">
        <v>4</v>
      </c>
      <c r="AN7">
        <v>0</v>
      </c>
      <c r="AO7">
        <v>1</v>
      </c>
      <c r="AP7">
        <v>1</v>
      </c>
      <c r="AQ7">
        <v>0</v>
      </c>
      <c r="AR7">
        <v>0</v>
      </c>
      <c r="AS7" t="s">
        <v>3</v>
      </c>
      <c r="AT7">
        <v>0.08</v>
      </c>
      <c r="AU7" t="s">
        <v>3</v>
      </c>
      <c r="AV7">
        <v>0</v>
      </c>
      <c r="AW7">
        <v>2</v>
      </c>
      <c r="AX7">
        <v>51653273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V7">
        <v>0</v>
      </c>
      <c r="CW7">
        <v>0</v>
      </c>
      <c r="CX7">
        <f>ROUND(Y7*Source!I28,7)</f>
        <v>0.16</v>
      </c>
      <c r="CY7">
        <f>AA7</f>
        <v>210.35</v>
      </c>
      <c r="CZ7">
        <f>AE7</f>
        <v>23.09</v>
      </c>
      <c r="DA7">
        <f>AI7</f>
        <v>9.11</v>
      </c>
      <c r="DB7">
        <f>ROUND(ROUND(AT7*CZ7,2),2)</f>
        <v>1.85</v>
      </c>
      <c r="DC7">
        <f>ROUND(ROUND(AT7*AG7,2),2)</f>
        <v>0</v>
      </c>
      <c r="DD7" t="s">
        <v>3</v>
      </c>
      <c r="DE7" t="s">
        <v>3</v>
      </c>
      <c r="DF7">
        <f>ROUND(ROUND(AE7*AI7,2)*CX7,2)</f>
        <v>33.659999999999997</v>
      </c>
      <c r="DG7">
        <f>ROUND(ROUND(AF7,2)*CX7,2)</f>
        <v>0</v>
      </c>
      <c r="DH7">
        <f>ROUND(ROUND(AG7,2)*CX7,2)</f>
        <v>0</v>
      </c>
      <c r="DI7">
        <f t="shared" si="0"/>
        <v>0</v>
      </c>
      <c r="DJ7">
        <f>DF7</f>
        <v>33.659999999999997</v>
      </c>
      <c r="DK7">
        <v>0</v>
      </c>
      <c r="DL7" t="s">
        <v>3</v>
      </c>
      <c r="DM7">
        <v>0</v>
      </c>
      <c r="DN7" t="s">
        <v>3</v>
      </c>
      <c r="DO7">
        <v>0</v>
      </c>
    </row>
    <row r="8" spans="1:119" x14ac:dyDescent="0.2">
      <c r="A8">
        <f>ROW(Source!A28)</f>
        <v>28</v>
      </c>
      <c r="B8">
        <v>51651743</v>
      </c>
      <c r="C8">
        <v>51653257</v>
      </c>
      <c r="D8">
        <v>0</v>
      </c>
      <c r="E8">
        <v>0</v>
      </c>
      <c r="F8">
        <v>1</v>
      </c>
      <c r="G8">
        <v>1</v>
      </c>
      <c r="H8">
        <v>3</v>
      </c>
      <c r="I8" t="s">
        <v>29</v>
      </c>
      <c r="J8" t="s">
        <v>3</v>
      </c>
      <c r="K8" t="s">
        <v>30</v>
      </c>
      <c r="L8">
        <v>1377</v>
      </c>
      <c r="N8">
        <v>1013</v>
      </c>
      <c r="O8" t="s">
        <v>31</v>
      </c>
      <c r="P8" t="s">
        <v>31</v>
      </c>
      <c r="Q8">
        <v>1</v>
      </c>
      <c r="W8">
        <v>0</v>
      </c>
      <c r="X8">
        <v>1152127660</v>
      </c>
      <c r="Y8">
        <f>AT8</f>
        <v>1</v>
      </c>
      <c r="AA8">
        <v>1250</v>
      </c>
      <c r="AB8">
        <v>0</v>
      </c>
      <c r="AC8">
        <v>0</v>
      </c>
      <c r="AD8">
        <v>0</v>
      </c>
      <c r="AE8">
        <v>1304.22</v>
      </c>
      <c r="AF8">
        <v>0</v>
      </c>
      <c r="AG8">
        <v>0</v>
      </c>
      <c r="AH8">
        <v>0</v>
      </c>
      <c r="AI8">
        <v>6.13</v>
      </c>
      <c r="AJ8">
        <v>1</v>
      </c>
      <c r="AK8">
        <v>1</v>
      </c>
      <c r="AL8">
        <v>1</v>
      </c>
      <c r="AM8">
        <v>0</v>
      </c>
      <c r="AN8">
        <v>0</v>
      </c>
      <c r="AO8">
        <v>0</v>
      </c>
      <c r="AP8">
        <v>1</v>
      </c>
      <c r="AQ8">
        <v>0</v>
      </c>
      <c r="AR8">
        <v>0</v>
      </c>
      <c r="AS8" t="s">
        <v>3</v>
      </c>
      <c r="AT8">
        <v>1</v>
      </c>
      <c r="AU8" t="s">
        <v>3</v>
      </c>
      <c r="AV8">
        <v>0</v>
      </c>
      <c r="AW8">
        <v>1</v>
      </c>
      <c r="AX8">
        <v>-1</v>
      </c>
      <c r="AY8">
        <v>0</v>
      </c>
      <c r="AZ8">
        <v>0</v>
      </c>
      <c r="BA8" t="s">
        <v>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V8">
        <v>0</v>
      </c>
      <c r="CW8">
        <v>0</v>
      </c>
      <c r="CX8">
        <f>ROUND(Y8*Source!I28,7)</f>
        <v>2</v>
      </c>
      <c r="CY8">
        <f>AA8</f>
        <v>1250</v>
      </c>
      <c r="CZ8">
        <f>AE8</f>
        <v>1304.22</v>
      </c>
      <c r="DA8">
        <f>AI8</f>
        <v>6.13</v>
      </c>
      <c r="DB8">
        <f>ROUND(ROUND(AT8*CZ8,2),2)</f>
        <v>1304.22</v>
      </c>
      <c r="DC8">
        <f>ROUND(ROUND(AT8*AG8,2),2)</f>
        <v>0</v>
      </c>
      <c r="DD8" t="s">
        <v>3</v>
      </c>
      <c r="DE8" t="s">
        <v>3</v>
      </c>
      <c r="DF8">
        <f>ROUND(ROUND(AE8*AI8,2)*CX8,2)</f>
        <v>15989.74</v>
      </c>
      <c r="DG8">
        <f>ROUND(ROUND(AF8,2)*CX8,2)</f>
        <v>0</v>
      </c>
      <c r="DH8">
        <f>ROUND(ROUND(AG8,2)*CX8,2)</f>
        <v>0</v>
      </c>
      <c r="DI8">
        <f t="shared" si="0"/>
        <v>0</v>
      </c>
      <c r="DJ8">
        <f>DF8</f>
        <v>15989.74</v>
      </c>
      <c r="DK8">
        <v>0</v>
      </c>
      <c r="DL8" t="s">
        <v>3</v>
      </c>
      <c r="DM8">
        <v>0</v>
      </c>
      <c r="DN8" t="s">
        <v>3</v>
      </c>
      <c r="DO8">
        <v>0</v>
      </c>
    </row>
    <row r="9" spans="1:119" x14ac:dyDescent="0.2">
      <c r="A9">
        <f>ROW(Source!A30)</f>
        <v>30</v>
      </c>
      <c r="B9">
        <v>51651743</v>
      </c>
      <c r="C9">
        <v>51653275</v>
      </c>
      <c r="D9">
        <v>49510723</v>
      </c>
      <c r="E9">
        <v>70</v>
      </c>
      <c r="F9">
        <v>1</v>
      </c>
      <c r="G9">
        <v>1</v>
      </c>
      <c r="H9">
        <v>1</v>
      </c>
      <c r="I9" t="s">
        <v>924</v>
      </c>
      <c r="J9" t="s">
        <v>3</v>
      </c>
      <c r="K9" t="s">
        <v>925</v>
      </c>
      <c r="L9">
        <v>1191</v>
      </c>
      <c r="N9">
        <v>1013</v>
      </c>
      <c r="O9" t="s">
        <v>904</v>
      </c>
      <c r="P9" t="s">
        <v>904</v>
      </c>
      <c r="Q9">
        <v>1</v>
      </c>
      <c r="W9">
        <v>0</v>
      </c>
      <c r="X9">
        <v>-112797078</v>
      </c>
      <c r="Y9">
        <f>(AT9*ROUND(1.05,7))</f>
        <v>1.1235000000000002</v>
      </c>
      <c r="AA9">
        <v>0</v>
      </c>
      <c r="AB9">
        <v>0</v>
      </c>
      <c r="AC9">
        <v>0</v>
      </c>
      <c r="AD9">
        <v>299.51</v>
      </c>
      <c r="AE9">
        <v>0</v>
      </c>
      <c r="AF9">
        <v>0</v>
      </c>
      <c r="AG9">
        <v>0</v>
      </c>
      <c r="AH9">
        <v>8.9700000000000006</v>
      </c>
      <c r="AI9">
        <v>1</v>
      </c>
      <c r="AJ9">
        <v>1</v>
      </c>
      <c r="AK9">
        <v>1</v>
      </c>
      <c r="AL9">
        <v>33.39</v>
      </c>
      <c r="AM9">
        <v>4</v>
      </c>
      <c r="AN9">
        <v>0</v>
      </c>
      <c r="AO9">
        <v>1</v>
      </c>
      <c r="AP9">
        <v>1</v>
      </c>
      <c r="AQ9">
        <v>0</v>
      </c>
      <c r="AR9">
        <v>0</v>
      </c>
      <c r="AS9" t="s">
        <v>3</v>
      </c>
      <c r="AT9">
        <v>1.07</v>
      </c>
      <c r="AU9" t="s">
        <v>20</v>
      </c>
      <c r="AV9">
        <v>1</v>
      </c>
      <c r="AW9">
        <v>2</v>
      </c>
      <c r="AX9">
        <v>51653287</v>
      </c>
      <c r="AY9">
        <v>1</v>
      </c>
      <c r="AZ9">
        <v>0</v>
      </c>
      <c r="BA9">
        <v>8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U9">
        <f>ROUND(AT9*Source!I30*AH9*AL9,2)</f>
        <v>6409.48</v>
      </c>
      <c r="CV9">
        <f>ROUND(Y9*Source!I30,7)</f>
        <v>22.47</v>
      </c>
      <c r="CW9">
        <v>0</v>
      </c>
      <c r="CX9">
        <f>ROUND(Y9*Source!I30,7)</f>
        <v>22.47</v>
      </c>
      <c r="CY9">
        <f>AD9</f>
        <v>299.51</v>
      </c>
      <c r="CZ9">
        <f>AH9</f>
        <v>8.9700000000000006</v>
      </c>
      <c r="DA9">
        <f>AL9</f>
        <v>33.39</v>
      </c>
      <c r="DB9">
        <f>ROUND((ROUND(AT9*CZ9,2)*ROUND(1.05,7)),2)</f>
        <v>10.08</v>
      </c>
      <c r="DC9">
        <f>ROUND((ROUND(AT9*AG9,2)*ROUND(1.05,7)),2)</f>
        <v>0</v>
      </c>
      <c r="DD9" t="s">
        <v>3</v>
      </c>
      <c r="DE9" t="s">
        <v>3</v>
      </c>
      <c r="DF9">
        <f>ROUND(ROUND(AE9,2)*CX9,2)</f>
        <v>0</v>
      </c>
      <c r="DG9">
        <f>ROUND(ROUND(AF9,2)*CX9,2)</f>
        <v>0</v>
      </c>
      <c r="DH9">
        <f>ROUND(ROUND(AG9,2)*CX9,2)</f>
        <v>0</v>
      </c>
      <c r="DI9">
        <f>ROUND(ROUND(AH9*AL9,2)*CX9,2)</f>
        <v>6729.99</v>
      </c>
      <c r="DJ9">
        <f>DI9</f>
        <v>6729.99</v>
      </c>
      <c r="DK9">
        <v>0</v>
      </c>
      <c r="DL9" t="s">
        <v>3</v>
      </c>
      <c r="DM9">
        <v>0</v>
      </c>
      <c r="DN9" t="s">
        <v>3</v>
      </c>
      <c r="DO9">
        <v>0</v>
      </c>
    </row>
    <row r="10" spans="1:119" x14ac:dyDescent="0.2">
      <c r="A10">
        <f>ROW(Source!A30)</f>
        <v>30</v>
      </c>
      <c r="B10">
        <v>51651743</v>
      </c>
      <c r="C10">
        <v>51653275</v>
      </c>
      <c r="D10">
        <v>49510905</v>
      </c>
      <c r="E10">
        <v>70</v>
      </c>
      <c r="F10">
        <v>1</v>
      </c>
      <c r="G10">
        <v>1</v>
      </c>
      <c r="H10">
        <v>1</v>
      </c>
      <c r="I10" t="s">
        <v>905</v>
      </c>
      <c r="J10" t="s">
        <v>3</v>
      </c>
      <c r="K10" t="s">
        <v>906</v>
      </c>
      <c r="L10">
        <v>1191</v>
      </c>
      <c r="N10">
        <v>1013</v>
      </c>
      <c r="O10" t="s">
        <v>904</v>
      </c>
      <c r="P10" t="s">
        <v>904</v>
      </c>
      <c r="Q10">
        <v>1</v>
      </c>
      <c r="W10">
        <v>0</v>
      </c>
      <c r="X10">
        <v>-1417349443</v>
      </c>
      <c r="Y10">
        <f>(AT10*ROUND(1.05,7))</f>
        <v>1.0500000000000001E-2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</v>
      </c>
      <c r="AJ10">
        <v>1</v>
      </c>
      <c r="AK10">
        <v>33.39</v>
      </c>
      <c r="AL10">
        <v>1</v>
      </c>
      <c r="AM10">
        <v>4</v>
      </c>
      <c r="AN10">
        <v>0</v>
      </c>
      <c r="AO10">
        <v>1</v>
      </c>
      <c r="AP10">
        <v>1</v>
      </c>
      <c r="AQ10">
        <v>0</v>
      </c>
      <c r="AR10">
        <v>0</v>
      </c>
      <c r="AS10" t="s">
        <v>3</v>
      </c>
      <c r="AT10">
        <v>0.01</v>
      </c>
      <c r="AU10" t="s">
        <v>20</v>
      </c>
      <c r="AV10">
        <v>2</v>
      </c>
      <c r="AW10">
        <v>2</v>
      </c>
      <c r="AX10">
        <v>51653288</v>
      </c>
      <c r="AY10">
        <v>1</v>
      </c>
      <c r="AZ10">
        <v>0</v>
      </c>
      <c r="BA10">
        <v>9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V10">
        <v>0</v>
      </c>
      <c r="CW10">
        <v>0</v>
      </c>
      <c r="CX10">
        <f>ROUND(Y10*Source!I30,7)</f>
        <v>0.21</v>
      </c>
      <c r="CY10">
        <f>AD10</f>
        <v>0</v>
      </c>
      <c r="CZ10">
        <f>AH10</f>
        <v>0</v>
      </c>
      <c r="DA10">
        <f>AL10</f>
        <v>1</v>
      </c>
      <c r="DB10">
        <f>ROUND((ROUND(AT10*CZ10,2)*ROUND(1.05,7)),2)</f>
        <v>0</v>
      </c>
      <c r="DC10">
        <f>ROUND((ROUND(AT10*AG10,2)*ROUND(1.05,7)),2)</f>
        <v>0</v>
      </c>
      <c r="DD10" t="s">
        <v>3</v>
      </c>
      <c r="DE10" t="s">
        <v>3</v>
      </c>
      <c r="DF10">
        <f>ROUND(ROUND(AE10,2)*CX10,2)</f>
        <v>0</v>
      </c>
      <c r="DG10">
        <f>ROUND(ROUND(AF10,2)*CX10,2)</f>
        <v>0</v>
      </c>
      <c r="DH10">
        <f>ROUND(ROUND(AG10*AK10,2)*CX10,2)</f>
        <v>0</v>
      </c>
      <c r="DI10">
        <f t="shared" ref="DI10:DI18" si="1">ROUND(ROUND(AH10,2)*CX10,2)</f>
        <v>0</v>
      </c>
      <c r="DJ10">
        <f>DI10</f>
        <v>0</v>
      </c>
      <c r="DK10">
        <v>0</v>
      </c>
      <c r="DL10" t="s">
        <v>3</v>
      </c>
      <c r="DM10">
        <v>0</v>
      </c>
      <c r="DN10" t="s">
        <v>3</v>
      </c>
      <c r="DO10">
        <v>0</v>
      </c>
    </row>
    <row r="11" spans="1:119" x14ac:dyDescent="0.2">
      <c r="A11">
        <f>ROW(Source!A30)</f>
        <v>30</v>
      </c>
      <c r="B11">
        <v>51651743</v>
      </c>
      <c r="C11">
        <v>51653275</v>
      </c>
      <c r="D11">
        <v>49673503</v>
      </c>
      <c r="E11">
        <v>1</v>
      </c>
      <c r="F11">
        <v>1</v>
      </c>
      <c r="G11">
        <v>1</v>
      </c>
      <c r="H11">
        <v>2</v>
      </c>
      <c r="I11" t="s">
        <v>914</v>
      </c>
      <c r="J11" t="s">
        <v>915</v>
      </c>
      <c r="K11" t="s">
        <v>916</v>
      </c>
      <c r="L11">
        <v>1367</v>
      </c>
      <c r="N11">
        <v>1011</v>
      </c>
      <c r="O11" t="s">
        <v>910</v>
      </c>
      <c r="P11" t="s">
        <v>910</v>
      </c>
      <c r="Q11">
        <v>1</v>
      </c>
      <c r="W11">
        <v>0</v>
      </c>
      <c r="X11">
        <v>509054691</v>
      </c>
      <c r="Y11">
        <f>(AT11*ROUND(1.05,7))</f>
        <v>1.0500000000000001E-2</v>
      </c>
      <c r="AA11">
        <v>0</v>
      </c>
      <c r="AB11">
        <v>871.31</v>
      </c>
      <c r="AC11">
        <v>387.32</v>
      </c>
      <c r="AD11">
        <v>0</v>
      </c>
      <c r="AE11">
        <v>0</v>
      </c>
      <c r="AF11">
        <v>65.709999999999994</v>
      </c>
      <c r="AG11">
        <v>11.6</v>
      </c>
      <c r="AH11">
        <v>0</v>
      </c>
      <c r="AI11">
        <v>1</v>
      </c>
      <c r="AJ11">
        <v>13.26</v>
      </c>
      <c r="AK11">
        <v>33.39</v>
      </c>
      <c r="AL11">
        <v>1</v>
      </c>
      <c r="AM11">
        <v>4</v>
      </c>
      <c r="AN11">
        <v>0</v>
      </c>
      <c r="AO11">
        <v>1</v>
      </c>
      <c r="AP11">
        <v>1</v>
      </c>
      <c r="AQ11">
        <v>0</v>
      </c>
      <c r="AR11">
        <v>0</v>
      </c>
      <c r="AS11" t="s">
        <v>3</v>
      </c>
      <c r="AT11">
        <v>0.01</v>
      </c>
      <c r="AU11" t="s">
        <v>20</v>
      </c>
      <c r="AV11">
        <v>0</v>
      </c>
      <c r="AW11">
        <v>2</v>
      </c>
      <c r="AX11">
        <v>51653289</v>
      </c>
      <c r="AY11">
        <v>1</v>
      </c>
      <c r="AZ11">
        <v>0</v>
      </c>
      <c r="BA11">
        <v>10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V11">
        <v>0</v>
      </c>
      <c r="CW11">
        <f>ROUND(Y11*Source!I30,7)</f>
        <v>0.21</v>
      </c>
      <c r="CX11">
        <f>ROUND(Y11*Source!I30,7)</f>
        <v>0.21</v>
      </c>
      <c r="CY11">
        <f>AB11</f>
        <v>871.31</v>
      </c>
      <c r="CZ11">
        <f>AF11</f>
        <v>65.709999999999994</v>
      </c>
      <c r="DA11">
        <f>AJ11</f>
        <v>13.26</v>
      </c>
      <c r="DB11">
        <f>ROUND((ROUND(AT11*CZ11,2)*ROUND(1.05,7)),2)</f>
        <v>0.69</v>
      </c>
      <c r="DC11">
        <f>ROUND((ROUND(AT11*AG11,2)*ROUND(1.05,7)),2)</f>
        <v>0.13</v>
      </c>
      <c r="DD11" t="s">
        <v>3</v>
      </c>
      <c r="DE11" t="s">
        <v>3</v>
      </c>
      <c r="DF11">
        <f>ROUND(ROUND(AE11,2)*CX11,2)</f>
        <v>0</v>
      </c>
      <c r="DG11">
        <f>ROUND(ROUND(AF11*AJ11,2)*CX11,2)</f>
        <v>182.98</v>
      </c>
      <c r="DH11">
        <f>ROUND(ROUND(AG11*AK11,2)*CX11,2)</f>
        <v>81.34</v>
      </c>
      <c r="DI11">
        <f t="shared" si="1"/>
        <v>0</v>
      </c>
      <c r="DJ11">
        <f>DG11</f>
        <v>182.98</v>
      </c>
      <c r="DK11">
        <v>0</v>
      </c>
      <c r="DL11" t="s">
        <v>3</v>
      </c>
      <c r="DM11">
        <v>0</v>
      </c>
      <c r="DN11" t="s">
        <v>3</v>
      </c>
      <c r="DO11">
        <v>0</v>
      </c>
    </row>
    <row r="12" spans="1:119" x14ac:dyDescent="0.2">
      <c r="A12">
        <f>ROW(Source!A30)</f>
        <v>30</v>
      </c>
      <c r="B12">
        <v>51651743</v>
      </c>
      <c r="C12">
        <v>51653275</v>
      </c>
      <c r="D12">
        <v>49673715</v>
      </c>
      <c r="E12">
        <v>1</v>
      </c>
      <c r="F12">
        <v>1</v>
      </c>
      <c r="G12">
        <v>1</v>
      </c>
      <c r="H12">
        <v>2</v>
      </c>
      <c r="I12" t="s">
        <v>926</v>
      </c>
      <c r="J12" t="s">
        <v>927</v>
      </c>
      <c r="K12" t="s">
        <v>928</v>
      </c>
      <c r="L12">
        <v>1367</v>
      </c>
      <c r="N12">
        <v>1011</v>
      </c>
      <c r="O12" t="s">
        <v>910</v>
      </c>
      <c r="P12" t="s">
        <v>910</v>
      </c>
      <c r="Q12">
        <v>1</v>
      </c>
      <c r="W12">
        <v>0</v>
      </c>
      <c r="X12">
        <v>829370094</v>
      </c>
      <c r="Y12">
        <f>(AT12*ROUND(1.05,7))</f>
        <v>0.10500000000000001</v>
      </c>
      <c r="AA12">
        <v>0</v>
      </c>
      <c r="AB12">
        <v>107.41</v>
      </c>
      <c r="AC12">
        <v>0</v>
      </c>
      <c r="AD12">
        <v>0</v>
      </c>
      <c r="AE12">
        <v>0</v>
      </c>
      <c r="AF12">
        <v>8.1</v>
      </c>
      <c r="AG12">
        <v>0</v>
      </c>
      <c r="AH12">
        <v>0</v>
      </c>
      <c r="AI12">
        <v>1</v>
      </c>
      <c r="AJ12">
        <v>13.26</v>
      </c>
      <c r="AK12">
        <v>33.39</v>
      </c>
      <c r="AL12">
        <v>1</v>
      </c>
      <c r="AM12">
        <v>4</v>
      </c>
      <c r="AN12">
        <v>0</v>
      </c>
      <c r="AO12">
        <v>1</v>
      </c>
      <c r="AP12">
        <v>1</v>
      </c>
      <c r="AQ12">
        <v>0</v>
      </c>
      <c r="AR12">
        <v>0</v>
      </c>
      <c r="AS12" t="s">
        <v>3</v>
      </c>
      <c r="AT12">
        <v>0.1</v>
      </c>
      <c r="AU12" t="s">
        <v>20</v>
      </c>
      <c r="AV12">
        <v>0</v>
      </c>
      <c r="AW12">
        <v>2</v>
      </c>
      <c r="AX12">
        <v>51653290</v>
      </c>
      <c r="AY12">
        <v>1</v>
      </c>
      <c r="AZ12">
        <v>0</v>
      </c>
      <c r="BA12">
        <v>11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V12">
        <v>0</v>
      </c>
      <c r="CW12">
        <f>ROUND(Y12*Source!I30,7)</f>
        <v>2.1</v>
      </c>
      <c r="CX12">
        <f>ROUND(Y12*Source!I30,7)</f>
        <v>2.1</v>
      </c>
      <c r="CY12">
        <f>AB12</f>
        <v>107.41</v>
      </c>
      <c r="CZ12">
        <f>AF12</f>
        <v>8.1</v>
      </c>
      <c r="DA12">
        <f>AJ12</f>
        <v>13.26</v>
      </c>
      <c r="DB12">
        <f>ROUND((ROUND(AT12*CZ12,2)*ROUND(1.05,7)),2)</f>
        <v>0.85</v>
      </c>
      <c r="DC12">
        <f>ROUND((ROUND(AT12*AG12,2)*ROUND(1.05,7)),2)</f>
        <v>0</v>
      </c>
      <c r="DD12" t="s">
        <v>3</v>
      </c>
      <c r="DE12" t="s">
        <v>3</v>
      </c>
      <c r="DF12">
        <f>ROUND(ROUND(AE12,2)*CX12,2)</f>
        <v>0</v>
      </c>
      <c r="DG12">
        <f>ROUND(ROUND(AF12*AJ12,2)*CX12,2)</f>
        <v>225.56</v>
      </c>
      <c r="DH12">
        <f>ROUND(ROUND(AG12*AK12,2)*CX12,2)</f>
        <v>0</v>
      </c>
      <c r="DI12">
        <f t="shared" si="1"/>
        <v>0</v>
      </c>
      <c r="DJ12">
        <f>DG12</f>
        <v>225.56</v>
      </c>
      <c r="DK12">
        <v>0</v>
      </c>
      <c r="DL12" t="s">
        <v>3</v>
      </c>
      <c r="DM12">
        <v>0</v>
      </c>
      <c r="DN12" t="s">
        <v>3</v>
      </c>
      <c r="DO12">
        <v>0</v>
      </c>
    </row>
    <row r="13" spans="1:119" x14ac:dyDescent="0.2">
      <c r="A13">
        <f>ROW(Source!A30)</f>
        <v>30</v>
      </c>
      <c r="B13">
        <v>51651743</v>
      </c>
      <c r="C13">
        <v>51653275</v>
      </c>
      <c r="D13">
        <v>49523218</v>
      </c>
      <c r="E13">
        <v>1</v>
      </c>
      <c r="F13">
        <v>1</v>
      </c>
      <c r="G13">
        <v>1</v>
      </c>
      <c r="H13">
        <v>3</v>
      </c>
      <c r="I13" t="s">
        <v>42</v>
      </c>
      <c r="J13" t="s">
        <v>45</v>
      </c>
      <c r="K13" t="s">
        <v>43</v>
      </c>
      <c r="L13">
        <v>1374</v>
      </c>
      <c r="N13">
        <v>1013</v>
      </c>
      <c r="O13" t="s">
        <v>44</v>
      </c>
      <c r="P13" t="s">
        <v>44</v>
      </c>
      <c r="Q13">
        <v>1</v>
      </c>
      <c r="W13">
        <v>0</v>
      </c>
      <c r="X13">
        <v>-1743999360</v>
      </c>
      <c r="Y13">
        <f t="shared" ref="Y13:Y18" si="2">AT13</f>
        <v>0.1</v>
      </c>
      <c r="AA13">
        <v>9.11</v>
      </c>
      <c r="AB13">
        <v>0</v>
      </c>
      <c r="AC13">
        <v>0</v>
      </c>
      <c r="AD13">
        <v>0</v>
      </c>
      <c r="AE13">
        <v>1</v>
      </c>
      <c r="AF13">
        <v>0</v>
      </c>
      <c r="AG13">
        <v>0</v>
      </c>
      <c r="AH13">
        <v>0</v>
      </c>
      <c r="AI13">
        <v>9.11</v>
      </c>
      <c r="AJ13">
        <v>1</v>
      </c>
      <c r="AK13">
        <v>1</v>
      </c>
      <c r="AL13">
        <v>1</v>
      </c>
      <c r="AM13">
        <v>0</v>
      </c>
      <c r="AN13">
        <v>0</v>
      </c>
      <c r="AO13">
        <v>0</v>
      </c>
      <c r="AP13">
        <v>1</v>
      </c>
      <c r="AQ13">
        <v>0</v>
      </c>
      <c r="AR13">
        <v>0</v>
      </c>
      <c r="AS13" t="s">
        <v>3</v>
      </c>
      <c r="AT13">
        <v>0.1</v>
      </c>
      <c r="AU13" t="s">
        <v>3</v>
      </c>
      <c r="AV13">
        <v>0</v>
      </c>
      <c r="AW13">
        <v>2</v>
      </c>
      <c r="AX13">
        <v>51653291</v>
      </c>
      <c r="AY13">
        <v>1</v>
      </c>
      <c r="AZ13">
        <v>0</v>
      </c>
      <c r="BA13">
        <v>12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V13">
        <v>0</v>
      </c>
      <c r="CW13">
        <v>0</v>
      </c>
      <c r="CX13">
        <f>ROUND(Y13*Source!I30,7)</f>
        <v>2</v>
      </c>
      <c r="CY13">
        <f t="shared" ref="CY13:CY18" si="3">AA13</f>
        <v>9.11</v>
      </c>
      <c r="CZ13">
        <f t="shared" ref="CZ13:CZ18" si="4">AE13</f>
        <v>1</v>
      </c>
      <c r="DA13">
        <f t="shared" ref="DA13:DA18" si="5">AI13</f>
        <v>9.11</v>
      </c>
      <c r="DB13">
        <f t="shared" ref="DB13:DB18" si="6">ROUND(ROUND(AT13*CZ13,2),2)</f>
        <v>0.1</v>
      </c>
      <c r="DC13">
        <f t="shared" ref="DC13:DC18" si="7">ROUND(ROUND(AT13*AG13,2),2)</f>
        <v>0</v>
      </c>
      <c r="DD13" t="s">
        <v>3</v>
      </c>
      <c r="DE13" t="s">
        <v>3</v>
      </c>
      <c r="DF13">
        <f t="shared" ref="DF13:DF18" si="8">ROUND(ROUND(AE13*AI13,2)*CX13,2)</f>
        <v>18.22</v>
      </c>
      <c r="DG13">
        <f t="shared" ref="DG13:DG20" si="9">ROUND(ROUND(AF13,2)*CX13,2)</f>
        <v>0</v>
      </c>
      <c r="DH13">
        <f t="shared" ref="DH13:DH19" si="10">ROUND(ROUND(AG13,2)*CX13,2)</f>
        <v>0</v>
      </c>
      <c r="DI13">
        <f t="shared" si="1"/>
        <v>0</v>
      </c>
      <c r="DJ13">
        <f t="shared" ref="DJ13:DJ18" si="11">DF13</f>
        <v>18.22</v>
      </c>
      <c r="DK13">
        <v>0</v>
      </c>
      <c r="DL13" t="s">
        <v>3</v>
      </c>
      <c r="DM13">
        <v>0</v>
      </c>
      <c r="DN13" t="s">
        <v>3</v>
      </c>
      <c r="DO13">
        <v>0</v>
      </c>
    </row>
    <row r="14" spans="1:119" x14ac:dyDescent="0.2">
      <c r="A14">
        <f>ROW(Source!A30)</f>
        <v>30</v>
      </c>
      <c r="B14">
        <v>51651743</v>
      </c>
      <c r="C14">
        <v>51653275</v>
      </c>
      <c r="D14">
        <v>49524301</v>
      </c>
      <c r="E14">
        <v>1</v>
      </c>
      <c r="F14">
        <v>1</v>
      </c>
      <c r="G14">
        <v>1</v>
      </c>
      <c r="H14">
        <v>3</v>
      </c>
      <c r="I14" t="s">
        <v>929</v>
      </c>
      <c r="J14" t="s">
        <v>930</v>
      </c>
      <c r="K14" t="s">
        <v>931</v>
      </c>
      <c r="L14">
        <v>1348</v>
      </c>
      <c r="N14">
        <v>1009</v>
      </c>
      <c r="O14" t="s">
        <v>105</v>
      </c>
      <c r="P14" t="s">
        <v>105</v>
      </c>
      <c r="Q14">
        <v>1000</v>
      </c>
      <c r="W14">
        <v>0</v>
      </c>
      <c r="X14">
        <v>1824693337</v>
      </c>
      <c r="Y14">
        <f t="shared" si="2"/>
        <v>1.0000000000000001E-5</v>
      </c>
      <c r="AA14">
        <v>94397.82</v>
      </c>
      <c r="AB14">
        <v>0</v>
      </c>
      <c r="AC14">
        <v>0</v>
      </c>
      <c r="AD14">
        <v>0</v>
      </c>
      <c r="AE14">
        <v>10362</v>
      </c>
      <c r="AF14">
        <v>0</v>
      </c>
      <c r="AG14">
        <v>0</v>
      </c>
      <c r="AH14">
        <v>0</v>
      </c>
      <c r="AI14">
        <v>9.11</v>
      </c>
      <c r="AJ14">
        <v>1</v>
      </c>
      <c r="AK14">
        <v>1</v>
      </c>
      <c r="AL14">
        <v>1</v>
      </c>
      <c r="AM14">
        <v>4</v>
      </c>
      <c r="AN14">
        <v>0</v>
      </c>
      <c r="AO14">
        <v>1</v>
      </c>
      <c r="AP14">
        <v>1</v>
      </c>
      <c r="AQ14">
        <v>0</v>
      </c>
      <c r="AR14">
        <v>0</v>
      </c>
      <c r="AS14" t="s">
        <v>3</v>
      </c>
      <c r="AT14">
        <v>1.0000000000000001E-5</v>
      </c>
      <c r="AU14" t="s">
        <v>3</v>
      </c>
      <c r="AV14">
        <v>0</v>
      </c>
      <c r="AW14">
        <v>2</v>
      </c>
      <c r="AX14">
        <v>51653292</v>
      </c>
      <c r="AY14">
        <v>1</v>
      </c>
      <c r="AZ14">
        <v>0</v>
      </c>
      <c r="BA14">
        <v>13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V14">
        <v>0</v>
      </c>
      <c r="CW14">
        <v>0</v>
      </c>
      <c r="CX14">
        <f>ROUND(Y14*Source!I30,7)</f>
        <v>2.0000000000000001E-4</v>
      </c>
      <c r="CY14">
        <f t="shared" si="3"/>
        <v>94397.82</v>
      </c>
      <c r="CZ14">
        <f t="shared" si="4"/>
        <v>10362</v>
      </c>
      <c r="DA14">
        <f t="shared" si="5"/>
        <v>9.11</v>
      </c>
      <c r="DB14">
        <f t="shared" si="6"/>
        <v>0.1</v>
      </c>
      <c r="DC14">
        <f t="shared" si="7"/>
        <v>0</v>
      </c>
      <c r="DD14" t="s">
        <v>3</v>
      </c>
      <c r="DE14" t="s">
        <v>3</v>
      </c>
      <c r="DF14">
        <f t="shared" si="8"/>
        <v>18.88</v>
      </c>
      <c r="DG14">
        <f t="shared" si="9"/>
        <v>0</v>
      </c>
      <c r="DH14">
        <f t="shared" si="10"/>
        <v>0</v>
      </c>
      <c r="DI14">
        <f t="shared" si="1"/>
        <v>0</v>
      </c>
      <c r="DJ14">
        <f t="shared" si="11"/>
        <v>18.88</v>
      </c>
      <c r="DK14">
        <v>0</v>
      </c>
      <c r="DL14" t="s">
        <v>3</v>
      </c>
      <c r="DM14">
        <v>0</v>
      </c>
      <c r="DN14" t="s">
        <v>3</v>
      </c>
      <c r="DO14">
        <v>0</v>
      </c>
    </row>
    <row r="15" spans="1:119" x14ac:dyDescent="0.2">
      <c r="A15">
        <f>ROW(Source!A30)</f>
        <v>30</v>
      </c>
      <c r="B15">
        <v>51651743</v>
      </c>
      <c r="C15">
        <v>51653275</v>
      </c>
      <c r="D15">
        <v>49525498</v>
      </c>
      <c r="E15">
        <v>1</v>
      </c>
      <c r="F15">
        <v>1</v>
      </c>
      <c r="G15">
        <v>1</v>
      </c>
      <c r="H15">
        <v>3</v>
      </c>
      <c r="I15" t="s">
        <v>932</v>
      </c>
      <c r="J15" t="s">
        <v>933</v>
      </c>
      <c r="K15" t="s">
        <v>934</v>
      </c>
      <c r="L15">
        <v>1348</v>
      </c>
      <c r="N15">
        <v>1009</v>
      </c>
      <c r="O15" t="s">
        <v>105</v>
      </c>
      <c r="P15" t="s">
        <v>105</v>
      </c>
      <c r="Q15">
        <v>1000</v>
      </c>
      <c r="W15">
        <v>0</v>
      </c>
      <c r="X15">
        <v>226918189</v>
      </c>
      <c r="Y15">
        <f t="shared" si="2"/>
        <v>8.0000000000000007E-5</v>
      </c>
      <c r="AA15">
        <v>113237.3</v>
      </c>
      <c r="AB15">
        <v>0</v>
      </c>
      <c r="AC15">
        <v>0</v>
      </c>
      <c r="AD15">
        <v>0</v>
      </c>
      <c r="AE15">
        <v>12430</v>
      </c>
      <c r="AF15">
        <v>0</v>
      </c>
      <c r="AG15">
        <v>0</v>
      </c>
      <c r="AH15">
        <v>0</v>
      </c>
      <c r="AI15">
        <v>9.11</v>
      </c>
      <c r="AJ15">
        <v>1</v>
      </c>
      <c r="AK15">
        <v>1</v>
      </c>
      <c r="AL15">
        <v>1</v>
      </c>
      <c r="AM15">
        <v>4</v>
      </c>
      <c r="AN15">
        <v>0</v>
      </c>
      <c r="AO15">
        <v>1</v>
      </c>
      <c r="AP15">
        <v>1</v>
      </c>
      <c r="AQ15">
        <v>0</v>
      </c>
      <c r="AR15">
        <v>0</v>
      </c>
      <c r="AS15" t="s">
        <v>3</v>
      </c>
      <c r="AT15">
        <v>8.0000000000000007E-5</v>
      </c>
      <c r="AU15" t="s">
        <v>3</v>
      </c>
      <c r="AV15">
        <v>0</v>
      </c>
      <c r="AW15">
        <v>2</v>
      </c>
      <c r="AX15">
        <v>51653293</v>
      </c>
      <c r="AY15">
        <v>1</v>
      </c>
      <c r="AZ15">
        <v>0</v>
      </c>
      <c r="BA15">
        <v>14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V15">
        <v>0</v>
      </c>
      <c r="CW15">
        <v>0</v>
      </c>
      <c r="CX15">
        <f>ROUND(Y15*Source!I30,7)</f>
        <v>1.6000000000000001E-3</v>
      </c>
      <c r="CY15">
        <f t="shared" si="3"/>
        <v>113237.3</v>
      </c>
      <c r="CZ15">
        <f t="shared" si="4"/>
        <v>12430</v>
      </c>
      <c r="DA15">
        <f t="shared" si="5"/>
        <v>9.11</v>
      </c>
      <c r="DB15">
        <f t="shared" si="6"/>
        <v>0.99</v>
      </c>
      <c r="DC15">
        <f t="shared" si="7"/>
        <v>0</v>
      </c>
      <c r="DD15" t="s">
        <v>3</v>
      </c>
      <c r="DE15" t="s">
        <v>3</v>
      </c>
      <c r="DF15">
        <f t="shared" si="8"/>
        <v>181.18</v>
      </c>
      <c r="DG15">
        <f t="shared" si="9"/>
        <v>0</v>
      </c>
      <c r="DH15">
        <f t="shared" si="10"/>
        <v>0</v>
      </c>
      <c r="DI15">
        <f t="shared" si="1"/>
        <v>0</v>
      </c>
      <c r="DJ15">
        <f t="shared" si="11"/>
        <v>181.18</v>
      </c>
      <c r="DK15">
        <v>0</v>
      </c>
      <c r="DL15" t="s">
        <v>3</v>
      </c>
      <c r="DM15">
        <v>0</v>
      </c>
      <c r="DN15" t="s">
        <v>3</v>
      </c>
      <c r="DO15">
        <v>0</v>
      </c>
    </row>
    <row r="16" spans="1:119" x14ac:dyDescent="0.2">
      <c r="A16">
        <f>ROW(Source!A30)</f>
        <v>30</v>
      </c>
      <c r="B16">
        <v>51651743</v>
      </c>
      <c r="C16">
        <v>51653275</v>
      </c>
      <c r="D16">
        <v>49543539</v>
      </c>
      <c r="E16">
        <v>1</v>
      </c>
      <c r="F16">
        <v>1</v>
      </c>
      <c r="G16">
        <v>1</v>
      </c>
      <c r="H16">
        <v>3</v>
      </c>
      <c r="I16" t="s">
        <v>935</v>
      </c>
      <c r="J16" t="s">
        <v>936</v>
      </c>
      <c r="K16" t="s">
        <v>937</v>
      </c>
      <c r="L16">
        <v>1348</v>
      </c>
      <c r="N16">
        <v>1009</v>
      </c>
      <c r="O16" t="s">
        <v>105</v>
      </c>
      <c r="P16" t="s">
        <v>105</v>
      </c>
      <c r="Q16">
        <v>1000</v>
      </c>
      <c r="W16">
        <v>0</v>
      </c>
      <c r="X16">
        <v>-2055168211</v>
      </c>
      <c r="Y16">
        <f t="shared" si="2"/>
        <v>4.2999999999999999E-4</v>
      </c>
      <c r="AA16">
        <v>59294.71</v>
      </c>
      <c r="AB16">
        <v>0</v>
      </c>
      <c r="AC16">
        <v>0</v>
      </c>
      <c r="AD16">
        <v>0</v>
      </c>
      <c r="AE16">
        <v>6508.75</v>
      </c>
      <c r="AF16">
        <v>0</v>
      </c>
      <c r="AG16">
        <v>0</v>
      </c>
      <c r="AH16">
        <v>0</v>
      </c>
      <c r="AI16">
        <v>9.11</v>
      </c>
      <c r="AJ16">
        <v>1</v>
      </c>
      <c r="AK16">
        <v>1</v>
      </c>
      <c r="AL16">
        <v>1</v>
      </c>
      <c r="AM16">
        <v>4</v>
      </c>
      <c r="AN16">
        <v>0</v>
      </c>
      <c r="AO16">
        <v>1</v>
      </c>
      <c r="AP16">
        <v>1</v>
      </c>
      <c r="AQ16">
        <v>0</v>
      </c>
      <c r="AR16">
        <v>0</v>
      </c>
      <c r="AS16" t="s">
        <v>3</v>
      </c>
      <c r="AT16">
        <v>4.2999999999999999E-4</v>
      </c>
      <c r="AU16" t="s">
        <v>3</v>
      </c>
      <c r="AV16">
        <v>0</v>
      </c>
      <c r="AW16">
        <v>2</v>
      </c>
      <c r="AX16">
        <v>51653294</v>
      </c>
      <c r="AY16">
        <v>1</v>
      </c>
      <c r="AZ16">
        <v>0</v>
      </c>
      <c r="BA16">
        <v>15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V16">
        <v>0</v>
      </c>
      <c r="CW16">
        <v>0</v>
      </c>
      <c r="CX16">
        <f>ROUND(Y16*Source!I30,7)</f>
        <v>8.6E-3</v>
      </c>
      <c r="CY16">
        <f t="shared" si="3"/>
        <v>59294.71</v>
      </c>
      <c r="CZ16">
        <f t="shared" si="4"/>
        <v>6508.75</v>
      </c>
      <c r="DA16">
        <f t="shared" si="5"/>
        <v>9.11</v>
      </c>
      <c r="DB16">
        <f t="shared" si="6"/>
        <v>2.8</v>
      </c>
      <c r="DC16">
        <f t="shared" si="7"/>
        <v>0</v>
      </c>
      <c r="DD16" t="s">
        <v>3</v>
      </c>
      <c r="DE16" t="s">
        <v>3</v>
      </c>
      <c r="DF16">
        <f t="shared" si="8"/>
        <v>509.93</v>
      </c>
      <c r="DG16">
        <f t="shared" si="9"/>
        <v>0</v>
      </c>
      <c r="DH16">
        <f t="shared" si="10"/>
        <v>0</v>
      </c>
      <c r="DI16">
        <f t="shared" si="1"/>
        <v>0</v>
      </c>
      <c r="DJ16">
        <f t="shared" si="11"/>
        <v>509.93</v>
      </c>
      <c r="DK16">
        <v>0</v>
      </c>
      <c r="DL16" t="s">
        <v>3</v>
      </c>
      <c r="DM16">
        <v>0</v>
      </c>
      <c r="DN16" t="s">
        <v>3</v>
      </c>
      <c r="DO16">
        <v>0</v>
      </c>
    </row>
    <row r="17" spans="1:119" x14ac:dyDescent="0.2">
      <c r="A17">
        <f>ROW(Source!A30)</f>
        <v>30</v>
      </c>
      <c r="B17">
        <v>51651743</v>
      </c>
      <c r="C17">
        <v>51653275</v>
      </c>
      <c r="D17">
        <v>49565711</v>
      </c>
      <c r="E17">
        <v>1</v>
      </c>
      <c r="F17">
        <v>1</v>
      </c>
      <c r="G17">
        <v>1</v>
      </c>
      <c r="H17">
        <v>3</v>
      </c>
      <c r="I17" t="s">
        <v>50</v>
      </c>
      <c r="J17" t="s">
        <v>53</v>
      </c>
      <c r="K17" t="s">
        <v>51</v>
      </c>
      <c r="L17">
        <v>1327</v>
      </c>
      <c r="N17">
        <v>1005</v>
      </c>
      <c r="O17" t="s">
        <v>52</v>
      </c>
      <c r="P17" t="s">
        <v>52</v>
      </c>
      <c r="Q17">
        <v>1</v>
      </c>
      <c r="W17">
        <v>1</v>
      </c>
      <c r="X17">
        <v>-1896968330</v>
      </c>
      <c r="Y17">
        <f t="shared" si="2"/>
        <v>-0.04</v>
      </c>
      <c r="AA17">
        <v>8435.86</v>
      </c>
      <c r="AB17">
        <v>0</v>
      </c>
      <c r="AC17">
        <v>0</v>
      </c>
      <c r="AD17">
        <v>0</v>
      </c>
      <c r="AE17">
        <v>926</v>
      </c>
      <c r="AF17">
        <v>0</v>
      </c>
      <c r="AG17">
        <v>0</v>
      </c>
      <c r="AH17">
        <v>0</v>
      </c>
      <c r="AI17">
        <v>9.11</v>
      </c>
      <c r="AJ17">
        <v>1</v>
      </c>
      <c r="AK17">
        <v>1</v>
      </c>
      <c r="AL17">
        <v>1</v>
      </c>
      <c r="AM17">
        <v>4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3</v>
      </c>
      <c r="AT17">
        <v>-0.04</v>
      </c>
      <c r="AU17" t="s">
        <v>3</v>
      </c>
      <c r="AV17">
        <v>0</v>
      </c>
      <c r="AW17">
        <v>2</v>
      </c>
      <c r="AX17">
        <v>51653295</v>
      </c>
      <c r="AY17">
        <v>1</v>
      </c>
      <c r="AZ17">
        <v>6144</v>
      </c>
      <c r="BA17">
        <v>16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V17">
        <v>0</v>
      </c>
      <c r="CW17">
        <v>0</v>
      </c>
      <c r="CX17">
        <f>ROUND(Y17*Source!I30,7)</f>
        <v>-0.8</v>
      </c>
      <c r="CY17">
        <f t="shared" si="3"/>
        <v>8435.86</v>
      </c>
      <c r="CZ17">
        <f t="shared" si="4"/>
        <v>926</v>
      </c>
      <c r="DA17">
        <f t="shared" si="5"/>
        <v>9.11</v>
      </c>
      <c r="DB17">
        <f t="shared" si="6"/>
        <v>-37.04</v>
      </c>
      <c r="DC17">
        <f t="shared" si="7"/>
        <v>0</v>
      </c>
      <c r="DD17" t="s">
        <v>3</v>
      </c>
      <c r="DE17" t="s">
        <v>3</v>
      </c>
      <c r="DF17">
        <f t="shared" si="8"/>
        <v>-6748.69</v>
      </c>
      <c r="DG17">
        <f t="shared" si="9"/>
        <v>0</v>
      </c>
      <c r="DH17">
        <f t="shared" si="10"/>
        <v>0</v>
      </c>
      <c r="DI17">
        <f t="shared" si="1"/>
        <v>0</v>
      </c>
      <c r="DJ17">
        <f t="shared" si="11"/>
        <v>-6748.69</v>
      </c>
      <c r="DK17">
        <v>0</v>
      </c>
      <c r="DL17" t="s">
        <v>3</v>
      </c>
      <c r="DM17">
        <v>0</v>
      </c>
      <c r="DN17" t="s">
        <v>3</v>
      </c>
      <c r="DO17">
        <v>0</v>
      </c>
    </row>
    <row r="18" spans="1:119" x14ac:dyDescent="0.2">
      <c r="A18">
        <f>ROW(Source!A30)</f>
        <v>30</v>
      </c>
      <c r="B18">
        <v>51651743</v>
      </c>
      <c r="C18">
        <v>51653275</v>
      </c>
      <c r="D18">
        <v>49565299</v>
      </c>
      <c r="E18">
        <v>1</v>
      </c>
      <c r="F18">
        <v>1</v>
      </c>
      <c r="G18">
        <v>1</v>
      </c>
      <c r="H18">
        <v>3</v>
      </c>
      <c r="I18" t="s">
        <v>29</v>
      </c>
      <c r="J18" t="s">
        <v>56</v>
      </c>
      <c r="K18" t="s">
        <v>55</v>
      </c>
      <c r="L18">
        <v>1371</v>
      </c>
      <c r="N18">
        <v>1013</v>
      </c>
      <c r="O18" t="s">
        <v>17</v>
      </c>
      <c r="P18" t="s">
        <v>17</v>
      </c>
      <c r="Q18">
        <v>1</v>
      </c>
      <c r="W18">
        <v>0</v>
      </c>
      <c r="X18">
        <v>-1802594515</v>
      </c>
      <c r="Y18">
        <f t="shared" si="2"/>
        <v>1</v>
      </c>
      <c r="AA18">
        <v>1644.17</v>
      </c>
      <c r="AB18">
        <v>0</v>
      </c>
      <c r="AC18">
        <v>0</v>
      </c>
      <c r="AD18">
        <v>0</v>
      </c>
      <c r="AE18">
        <v>1729.0400000000002</v>
      </c>
      <c r="AF18">
        <v>0</v>
      </c>
      <c r="AG18">
        <v>0</v>
      </c>
      <c r="AH18">
        <v>0</v>
      </c>
      <c r="AI18">
        <v>9.11</v>
      </c>
      <c r="AJ18">
        <v>1</v>
      </c>
      <c r="AK18">
        <v>1</v>
      </c>
      <c r="AL18">
        <v>1</v>
      </c>
      <c r="AM18">
        <v>0</v>
      </c>
      <c r="AN18">
        <v>0</v>
      </c>
      <c r="AO18">
        <v>0</v>
      </c>
      <c r="AP18">
        <v>1</v>
      </c>
      <c r="AQ18">
        <v>0</v>
      </c>
      <c r="AR18">
        <v>0</v>
      </c>
      <c r="AS18" t="s">
        <v>3</v>
      </c>
      <c r="AT18">
        <v>1</v>
      </c>
      <c r="AU18" t="s">
        <v>3</v>
      </c>
      <c r="AV18">
        <v>0</v>
      </c>
      <c r="AW18">
        <v>1</v>
      </c>
      <c r="AX18">
        <v>-1</v>
      </c>
      <c r="AY18">
        <v>0</v>
      </c>
      <c r="AZ18">
        <v>0</v>
      </c>
      <c r="BA18" t="s">
        <v>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V18">
        <v>0</v>
      </c>
      <c r="CW18">
        <v>0</v>
      </c>
      <c r="CX18">
        <f>ROUND(Y18*Source!I30,7)</f>
        <v>20</v>
      </c>
      <c r="CY18">
        <f t="shared" si="3"/>
        <v>1644.17</v>
      </c>
      <c r="CZ18">
        <f t="shared" si="4"/>
        <v>1729.0400000000002</v>
      </c>
      <c r="DA18">
        <f t="shared" si="5"/>
        <v>9.11</v>
      </c>
      <c r="DB18">
        <f t="shared" si="6"/>
        <v>1729.04</v>
      </c>
      <c r="DC18">
        <f t="shared" si="7"/>
        <v>0</v>
      </c>
      <c r="DD18" t="s">
        <v>3</v>
      </c>
      <c r="DE18" t="s">
        <v>3</v>
      </c>
      <c r="DF18">
        <f t="shared" si="8"/>
        <v>315031</v>
      </c>
      <c r="DG18">
        <f t="shared" si="9"/>
        <v>0</v>
      </c>
      <c r="DH18">
        <f t="shared" si="10"/>
        <v>0</v>
      </c>
      <c r="DI18">
        <f t="shared" si="1"/>
        <v>0</v>
      </c>
      <c r="DJ18">
        <f t="shared" si="11"/>
        <v>315031</v>
      </c>
      <c r="DK18">
        <v>0</v>
      </c>
      <c r="DL18" t="s">
        <v>3</v>
      </c>
      <c r="DM18">
        <v>0</v>
      </c>
      <c r="DN18" t="s">
        <v>3</v>
      </c>
      <c r="DO18">
        <v>0</v>
      </c>
    </row>
    <row r="19" spans="1:119" x14ac:dyDescent="0.2">
      <c r="A19">
        <f>ROW(Source!A34)</f>
        <v>34</v>
      </c>
      <c r="B19">
        <v>51651743</v>
      </c>
      <c r="C19">
        <v>51653299</v>
      </c>
      <c r="D19">
        <v>49510723</v>
      </c>
      <c r="E19">
        <v>70</v>
      </c>
      <c r="F19">
        <v>1</v>
      </c>
      <c r="G19">
        <v>1</v>
      </c>
      <c r="H19">
        <v>1</v>
      </c>
      <c r="I19" t="s">
        <v>924</v>
      </c>
      <c r="J19" t="s">
        <v>3</v>
      </c>
      <c r="K19" t="s">
        <v>925</v>
      </c>
      <c r="L19">
        <v>1191</v>
      </c>
      <c r="N19">
        <v>1013</v>
      </c>
      <c r="O19" t="s">
        <v>904</v>
      </c>
      <c r="P19" t="s">
        <v>904</v>
      </c>
      <c r="Q19">
        <v>1</v>
      </c>
      <c r="W19">
        <v>0</v>
      </c>
      <c r="X19">
        <v>-112797078</v>
      </c>
      <c r="Y19">
        <f>(AT19*ROUND(1.05,7))</f>
        <v>1.1235000000000002</v>
      </c>
      <c r="AA19">
        <v>0</v>
      </c>
      <c r="AB19">
        <v>0</v>
      </c>
      <c r="AC19">
        <v>0</v>
      </c>
      <c r="AD19">
        <v>299.51</v>
      </c>
      <c r="AE19">
        <v>0</v>
      </c>
      <c r="AF19">
        <v>0</v>
      </c>
      <c r="AG19">
        <v>0</v>
      </c>
      <c r="AH19">
        <v>8.9700000000000006</v>
      </c>
      <c r="AI19">
        <v>1</v>
      </c>
      <c r="AJ19">
        <v>1</v>
      </c>
      <c r="AK19">
        <v>1</v>
      </c>
      <c r="AL19">
        <v>33.39</v>
      </c>
      <c r="AM19">
        <v>4</v>
      </c>
      <c r="AN19">
        <v>0</v>
      </c>
      <c r="AO19">
        <v>1</v>
      </c>
      <c r="AP19">
        <v>1</v>
      </c>
      <c r="AQ19">
        <v>0</v>
      </c>
      <c r="AR19">
        <v>0</v>
      </c>
      <c r="AS19" t="s">
        <v>3</v>
      </c>
      <c r="AT19">
        <v>1.07</v>
      </c>
      <c r="AU19" t="s">
        <v>20</v>
      </c>
      <c r="AV19">
        <v>1</v>
      </c>
      <c r="AW19">
        <v>2</v>
      </c>
      <c r="AX19">
        <v>51653311</v>
      </c>
      <c r="AY19">
        <v>1</v>
      </c>
      <c r="AZ19">
        <v>0</v>
      </c>
      <c r="BA19">
        <v>17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U19">
        <f>ROUND(AT19*Source!I34*AH19*AL19,2)</f>
        <v>6409.48</v>
      </c>
      <c r="CV19">
        <f>ROUND(Y19*Source!I34,7)</f>
        <v>22.47</v>
      </c>
      <c r="CW19">
        <v>0</v>
      </c>
      <c r="CX19">
        <f>ROUND(Y19*Source!I34,7)</f>
        <v>22.47</v>
      </c>
      <c r="CY19">
        <f>AD19</f>
        <v>299.51</v>
      </c>
      <c r="CZ19">
        <f>AH19</f>
        <v>8.9700000000000006</v>
      </c>
      <c r="DA19">
        <f>AL19</f>
        <v>33.39</v>
      </c>
      <c r="DB19">
        <f>ROUND((ROUND(AT19*CZ19,2)*ROUND(1.05,7)),2)</f>
        <v>10.08</v>
      </c>
      <c r="DC19">
        <f>ROUND((ROUND(AT19*AG19,2)*ROUND(1.05,7)),2)</f>
        <v>0</v>
      </c>
      <c r="DD19" t="s">
        <v>3</v>
      </c>
      <c r="DE19" t="s">
        <v>3</v>
      </c>
      <c r="DF19">
        <f>ROUND(ROUND(AE19,2)*CX19,2)</f>
        <v>0</v>
      </c>
      <c r="DG19">
        <f t="shared" si="9"/>
        <v>0</v>
      </c>
      <c r="DH19">
        <f t="shared" si="10"/>
        <v>0</v>
      </c>
      <c r="DI19">
        <f>ROUND(ROUND(AH19*AL19,2)*CX19,2)</f>
        <v>6729.99</v>
      </c>
      <c r="DJ19">
        <f>DI19</f>
        <v>6729.99</v>
      </c>
      <c r="DK19">
        <v>0</v>
      </c>
      <c r="DL19" t="s">
        <v>3</v>
      </c>
      <c r="DM19">
        <v>0</v>
      </c>
      <c r="DN19" t="s">
        <v>3</v>
      </c>
      <c r="DO19">
        <v>0</v>
      </c>
    </row>
    <row r="20" spans="1:119" x14ac:dyDescent="0.2">
      <c r="A20">
        <f>ROW(Source!A34)</f>
        <v>34</v>
      </c>
      <c r="B20">
        <v>51651743</v>
      </c>
      <c r="C20">
        <v>51653299</v>
      </c>
      <c r="D20">
        <v>49510905</v>
      </c>
      <c r="E20">
        <v>70</v>
      </c>
      <c r="F20">
        <v>1</v>
      </c>
      <c r="G20">
        <v>1</v>
      </c>
      <c r="H20">
        <v>1</v>
      </c>
      <c r="I20" t="s">
        <v>905</v>
      </c>
      <c r="J20" t="s">
        <v>3</v>
      </c>
      <c r="K20" t="s">
        <v>906</v>
      </c>
      <c r="L20">
        <v>1191</v>
      </c>
      <c r="N20">
        <v>1013</v>
      </c>
      <c r="O20" t="s">
        <v>904</v>
      </c>
      <c r="P20" t="s">
        <v>904</v>
      </c>
      <c r="Q20">
        <v>1</v>
      </c>
      <c r="W20">
        <v>0</v>
      </c>
      <c r="X20">
        <v>-1417349443</v>
      </c>
      <c r="Y20">
        <f>(AT20*ROUND(1.05,7))</f>
        <v>1.0500000000000001E-2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1</v>
      </c>
      <c r="AJ20">
        <v>1</v>
      </c>
      <c r="AK20">
        <v>33.39</v>
      </c>
      <c r="AL20">
        <v>1</v>
      </c>
      <c r="AM20">
        <v>4</v>
      </c>
      <c r="AN20">
        <v>0</v>
      </c>
      <c r="AO20">
        <v>1</v>
      </c>
      <c r="AP20">
        <v>1</v>
      </c>
      <c r="AQ20">
        <v>0</v>
      </c>
      <c r="AR20">
        <v>0</v>
      </c>
      <c r="AS20" t="s">
        <v>3</v>
      </c>
      <c r="AT20">
        <v>0.01</v>
      </c>
      <c r="AU20" t="s">
        <v>20</v>
      </c>
      <c r="AV20">
        <v>2</v>
      </c>
      <c r="AW20">
        <v>2</v>
      </c>
      <c r="AX20">
        <v>51653312</v>
      </c>
      <c r="AY20">
        <v>1</v>
      </c>
      <c r="AZ20">
        <v>0</v>
      </c>
      <c r="BA20">
        <v>18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V20">
        <v>0</v>
      </c>
      <c r="CW20">
        <v>0</v>
      </c>
      <c r="CX20">
        <f>ROUND(Y20*Source!I34,7)</f>
        <v>0.21</v>
      </c>
      <c r="CY20">
        <f>AD20</f>
        <v>0</v>
      </c>
      <c r="CZ20">
        <f>AH20</f>
        <v>0</v>
      </c>
      <c r="DA20">
        <f>AL20</f>
        <v>1</v>
      </c>
      <c r="DB20">
        <f>ROUND((ROUND(AT20*CZ20,2)*ROUND(1.05,7)),2)</f>
        <v>0</v>
      </c>
      <c r="DC20">
        <f>ROUND((ROUND(AT20*AG20,2)*ROUND(1.05,7)),2)</f>
        <v>0</v>
      </c>
      <c r="DD20" t="s">
        <v>3</v>
      </c>
      <c r="DE20" t="s">
        <v>3</v>
      </c>
      <c r="DF20">
        <f>ROUND(ROUND(AE20,2)*CX20,2)</f>
        <v>0</v>
      </c>
      <c r="DG20">
        <f t="shared" si="9"/>
        <v>0</v>
      </c>
      <c r="DH20">
        <f>ROUND(ROUND(AG20*AK20,2)*CX20,2)</f>
        <v>0</v>
      </c>
      <c r="DI20">
        <f t="shared" ref="DI20:DI28" si="12">ROUND(ROUND(AH20,2)*CX20,2)</f>
        <v>0</v>
      </c>
      <c r="DJ20">
        <f>DI20</f>
        <v>0</v>
      </c>
      <c r="DK20">
        <v>0</v>
      </c>
      <c r="DL20" t="s">
        <v>3</v>
      </c>
      <c r="DM20">
        <v>0</v>
      </c>
      <c r="DN20" t="s">
        <v>3</v>
      </c>
      <c r="DO20">
        <v>0</v>
      </c>
    </row>
    <row r="21" spans="1:119" x14ac:dyDescent="0.2">
      <c r="A21">
        <f>ROW(Source!A34)</f>
        <v>34</v>
      </c>
      <c r="B21">
        <v>51651743</v>
      </c>
      <c r="C21">
        <v>51653299</v>
      </c>
      <c r="D21">
        <v>49673503</v>
      </c>
      <c r="E21">
        <v>1</v>
      </c>
      <c r="F21">
        <v>1</v>
      </c>
      <c r="G21">
        <v>1</v>
      </c>
      <c r="H21">
        <v>2</v>
      </c>
      <c r="I21" t="s">
        <v>914</v>
      </c>
      <c r="J21" t="s">
        <v>915</v>
      </c>
      <c r="K21" t="s">
        <v>916</v>
      </c>
      <c r="L21">
        <v>1367</v>
      </c>
      <c r="N21">
        <v>1011</v>
      </c>
      <c r="O21" t="s">
        <v>910</v>
      </c>
      <c r="P21" t="s">
        <v>910</v>
      </c>
      <c r="Q21">
        <v>1</v>
      </c>
      <c r="W21">
        <v>0</v>
      </c>
      <c r="X21">
        <v>509054691</v>
      </c>
      <c r="Y21">
        <f>(AT21*ROUND(1.05,7))</f>
        <v>1.0500000000000001E-2</v>
      </c>
      <c r="AA21">
        <v>0</v>
      </c>
      <c r="AB21">
        <v>871.31</v>
      </c>
      <c r="AC21">
        <v>387.32</v>
      </c>
      <c r="AD21">
        <v>0</v>
      </c>
      <c r="AE21">
        <v>0</v>
      </c>
      <c r="AF21">
        <v>65.709999999999994</v>
      </c>
      <c r="AG21">
        <v>11.6</v>
      </c>
      <c r="AH21">
        <v>0</v>
      </c>
      <c r="AI21">
        <v>1</v>
      </c>
      <c r="AJ21">
        <v>13.26</v>
      </c>
      <c r="AK21">
        <v>33.39</v>
      </c>
      <c r="AL21">
        <v>1</v>
      </c>
      <c r="AM21">
        <v>4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0.01</v>
      </c>
      <c r="AU21" t="s">
        <v>20</v>
      </c>
      <c r="AV21">
        <v>0</v>
      </c>
      <c r="AW21">
        <v>2</v>
      </c>
      <c r="AX21">
        <v>51653313</v>
      </c>
      <c r="AY21">
        <v>1</v>
      </c>
      <c r="AZ21">
        <v>0</v>
      </c>
      <c r="BA21">
        <v>19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V21">
        <v>0</v>
      </c>
      <c r="CW21">
        <f>ROUND(Y21*Source!I34,7)</f>
        <v>0.21</v>
      </c>
      <c r="CX21">
        <f>ROUND(Y21*Source!I34,7)</f>
        <v>0.21</v>
      </c>
      <c r="CY21">
        <f>AB21</f>
        <v>871.31</v>
      </c>
      <c r="CZ21">
        <f>AF21</f>
        <v>65.709999999999994</v>
      </c>
      <c r="DA21">
        <f>AJ21</f>
        <v>13.26</v>
      </c>
      <c r="DB21">
        <f>ROUND((ROUND(AT21*CZ21,2)*ROUND(1.05,7)),2)</f>
        <v>0.69</v>
      </c>
      <c r="DC21">
        <f>ROUND((ROUND(AT21*AG21,2)*ROUND(1.05,7)),2)</f>
        <v>0.13</v>
      </c>
      <c r="DD21" t="s">
        <v>3</v>
      </c>
      <c r="DE21" t="s">
        <v>3</v>
      </c>
      <c r="DF21">
        <f>ROUND(ROUND(AE21,2)*CX21,2)</f>
        <v>0</v>
      </c>
      <c r="DG21">
        <f>ROUND(ROUND(AF21*AJ21,2)*CX21,2)</f>
        <v>182.98</v>
      </c>
      <c r="DH21">
        <f>ROUND(ROUND(AG21*AK21,2)*CX21,2)</f>
        <v>81.34</v>
      </c>
      <c r="DI21">
        <f t="shared" si="12"/>
        <v>0</v>
      </c>
      <c r="DJ21">
        <f>DG21</f>
        <v>182.98</v>
      </c>
      <c r="DK21">
        <v>0</v>
      </c>
      <c r="DL21" t="s">
        <v>3</v>
      </c>
      <c r="DM21">
        <v>0</v>
      </c>
      <c r="DN21" t="s">
        <v>3</v>
      </c>
      <c r="DO21">
        <v>0</v>
      </c>
    </row>
    <row r="22" spans="1:119" x14ac:dyDescent="0.2">
      <c r="A22">
        <f>ROW(Source!A34)</f>
        <v>34</v>
      </c>
      <c r="B22">
        <v>51651743</v>
      </c>
      <c r="C22">
        <v>51653299</v>
      </c>
      <c r="D22">
        <v>49673715</v>
      </c>
      <c r="E22">
        <v>1</v>
      </c>
      <c r="F22">
        <v>1</v>
      </c>
      <c r="G22">
        <v>1</v>
      </c>
      <c r="H22">
        <v>2</v>
      </c>
      <c r="I22" t="s">
        <v>926</v>
      </c>
      <c r="J22" t="s">
        <v>927</v>
      </c>
      <c r="K22" t="s">
        <v>928</v>
      </c>
      <c r="L22">
        <v>1367</v>
      </c>
      <c r="N22">
        <v>1011</v>
      </c>
      <c r="O22" t="s">
        <v>910</v>
      </c>
      <c r="P22" t="s">
        <v>910</v>
      </c>
      <c r="Q22">
        <v>1</v>
      </c>
      <c r="W22">
        <v>0</v>
      </c>
      <c r="X22">
        <v>829370094</v>
      </c>
      <c r="Y22">
        <f>(AT22*ROUND(1.05,7))</f>
        <v>0.10500000000000001</v>
      </c>
      <c r="AA22">
        <v>0</v>
      </c>
      <c r="AB22">
        <v>107.41</v>
      </c>
      <c r="AC22">
        <v>0</v>
      </c>
      <c r="AD22">
        <v>0</v>
      </c>
      <c r="AE22">
        <v>0</v>
      </c>
      <c r="AF22">
        <v>8.1</v>
      </c>
      <c r="AG22">
        <v>0</v>
      </c>
      <c r="AH22">
        <v>0</v>
      </c>
      <c r="AI22">
        <v>1</v>
      </c>
      <c r="AJ22">
        <v>13.26</v>
      </c>
      <c r="AK22">
        <v>33.39</v>
      </c>
      <c r="AL22">
        <v>1</v>
      </c>
      <c r="AM22">
        <v>4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0.1</v>
      </c>
      <c r="AU22" t="s">
        <v>20</v>
      </c>
      <c r="AV22">
        <v>0</v>
      </c>
      <c r="AW22">
        <v>2</v>
      </c>
      <c r="AX22">
        <v>51653314</v>
      </c>
      <c r="AY22">
        <v>1</v>
      </c>
      <c r="AZ22">
        <v>0</v>
      </c>
      <c r="BA22">
        <v>20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V22">
        <v>0</v>
      </c>
      <c r="CW22">
        <f>ROUND(Y22*Source!I34,7)</f>
        <v>2.1</v>
      </c>
      <c r="CX22">
        <f>ROUND(Y22*Source!I34,7)</f>
        <v>2.1</v>
      </c>
      <c r="CY22">
        <f>AB22</f>
        <v>107.41</v>
      </c>
      <c r="CZ22">
        <f>AF22</f>
        <v>8.1</v>
      </c>
      <c r="DA22">
        <f>AJ22</f>
        <v>13.26</v>
      </c>
      <c r="DB22">
        <f>ROUND((ROUND(AT22*CZ22,2)*ROUND(1.05,7)),2)</f>
        <v>0.85</v>
      </c>
      <c r="DC22">
        <f>ROUND((ROUND(AT22*AG22,2)*ROUND(1.05,7)),2)</f>
        <v>0</v>
      </c>
      <c r="DD22" t="s">
        <v>3</v>
      </c>
      <c r="DE22" t="s">
        <v>3</v>
      </c>
      <c r="DF22">
        <f>ROUND(ROUND(AE22,2)*CX22,2)</f>
        <v>0</v>
      </c>
      <c r="DG22">
        <f>ROUND(ROUND(AF22*AJ22,2)*CX22,2)</f>
        <v>225.56</v>
      </c>
      <c r="DH22">
        <f>ROUND(ROUND(AG22*AK22,2)*CX22,2)</f>
        <v>0</v>
      </c>
      <c r="DI22">
        <f t="shared" si="12"/>
        <v>0</v>
      </c>
      <c r="DJ22">
        <f>DG22</f>
        <v>225.56</v>
      </c>
      <c r="DK22">
        <v>0</v>
      </c>
      <c r="DL22" t="s">
        <v>3</v>
      </c>
      <c r="DM22">
        <v>0</v>
      </c>
      <c r="DN22" t="s">
        <v>3</v>
      </c>
      <c r="DO22">
        <v>0</v>
      </c>
    </row>
    <row r="23" spans="1:119" x14ac:dyDescent="0.2">
      <c r="A23">
        <f>ROW(Source!A34)</f>
        <v>34</v>
      </c>
      <c r="B23">
        <v>51651743</v>
      </c>
      <c r="C23">
        <v>51653299</v>
      </c>
      <c r="D23">
        <v>49523218</v>
      </c>
      <c r="E23">
        <v>1</v>
      </c>
      <c r="F23">
        <v>1</v>
      </c>
      <c r="G23">
        <v>1</v>
      </c>
      <c r="H23">
        <v>3</v>
      </c>
      <c r="I23" t="s">
        <v>42</v>
      </c>
      <c r="J23" t="s">
        <v>45</v>
      </c>
      <c r="K23" t="s">
        <v>43</v>
      </c>
      <c r="L23">
        <v>1374</v>
      </c>
      <c r="N23">
        <v>1013</v>
      </c>
      <c r="O23" t="s">
        <v>44</v>
      </c>
      <c r="P23" t="s">
        <v>44</v>
      </c>
      <c r="Q23">
        <v>1</v>
      </c>
      <c r="W23">
        <v>0</v>
      </c>
      <c r="X23">
        <v>-1743999360</v>
      </c>
      <c r="Y23">
        <f t="shared" ref="Y23:Y28" si="13">AT23</f>
        <v>0.1</v>
      </c>
      <c r="AA23">
        <v>9.11</v>
      </c>
      <c r="AB23">
        <v>0</v>
      </c>
      <c r="AC23">
        <v>0</v>
      </c>
      <c r="AD23">
        <v>0</v>
      </c>
      <c r="AE23">
        <v>1</v>
      </c>
      <c r="AF23">
        <v>0</v>
      </c>
      <c r="AG23">
        <v>0</v>
      </c>
      <c r="AH23">
        <v>0</v>
      </c>
      <c r="AI23">
        <v>9.11</v>
      </c>
      <c r="AJ23">
        <v>1</v>
      </c>
      <c r="AK23">
        <v>1</v>
      </c>
      <c r="AL23">
        <v>1</v>
      </c>
      <c r="AM23">
        <v>0</v>
      </c>
      <c r="AN23">
        <v>0</v>
      </c>
      <c r="AO23">
        <v>0</v>
      </c>
      <c r="AP23">
        <v>1</v>
      </c>
      <c r="AQ23">
        <v>0</v>
      </c>
      <c r="AR23">
        <v>0</v>
      </c>
      <c r="AS23" t="s">
        <v>3</v>
      </c>
      <c r="AT23">
        <v>0.1</v>
      </c>
      <c r="AU23" t="s">
        <v>3</v>
      </c>
      <c r="AV23">
        <v>0</v>
      </c>
      <c r="AW23">
        <v>2</v>
      </c>
      <c r="AX23">
        <v>51653315</v>
      </c>
      <c r="AY23">
        <v>1</v>
      </c>
      <c r="AZ23">
        <v>0</v>
      </c>
      <c r="BA23">
        <v>21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V23">
        <v>0</v>
      </c>
      <c r="CW23">
        <v>0</v>
      </c>
      <c r="CX23">
        <f>ROUND(Y23*Source!I34,7)</f>
        <v>2</v>
      </c>
      <c r="CY23">
        <f t="shared" ref="CY23:CY28" si="14">AA23</f>
        <v>9.11</v>
      </c>
      <c r="CZ23">
        <f t="shared" ref="CZ23:CZ28" si="15">AE23</f>
        <v>1</v>
      </c>
      <c r="DA23">
        <f t="shared" ref="DA23:DA28" si="16">AI23</f>
        <v>9.11</v>
      </c>
      <c r="DB23">
        <f t="shared" ref="DB23:DB28" si="17">ROUND(ROUND(AT23*CZ23,2),2)</f>
        <v>0.1</v>
      </c>
      <c r="DC23">
        <f t="shared" ref="DC23:DC28" si="18">ROUND(ROUND(AT23*AG23,2),2)</f>
        <v>0</v>
      </c>
      <c r="DD23" t="s">
        <v>3</v>
      </c>
      <c r="DE23" t="s">
        <v>3</v>
      </c>
      <c r="DF23">
        <f t="shared" ref="DF23:DF28" si="19">ROUND(ROUND(AE23*AI23,2)*CX23,2)</f>
        <v>18.22</v>
      </c>
      <c r="DG23">
        <f t="shared" ref="DG23:DG30" si="20">ROUND(ROUND(AF23,2)*CX23,2)</f>
        <v>0</v>
      </c>
      <c r="DH23">
        <f t="shared" ref="DH23:DH29" si="21">ROUND(ROUND(AG23,2)*CX23,2)</f>
        <v>0</v>
      </c>
      <c r="DI23">
        <f t="shared" si="12"/>
        <v>0</v>
      </c>
      <c r="DJ23">
        <f t="shared" ref="DJ23:DJ28" si="22">DF23</f>
        <v>18.22</v>
      </c>
      <c r="DK23">
        <v>0</v>
      </c>
      <c r="DL23" t="s">
        <v>3</v>
      </c>
      <c r="DM23">
        <v>0</v>
      </c>
      <c r="DN23" t="s">
        <v>3</v>
      </c>
      <c r="DO23">
        <v>0</v>
      </c>
    </row>
    <row r="24" spans="1:119" x14ac:dyDescent="0.2">
      <c r="A24">
        <f>ROW(Source!A34)</f>
        <v>34</v>
      </c>
      <c r="B24">
        <v>51651743</v>
      </c>
      <c r="C24">
        <v>51653299</v>
      </c>
      <c r="D24">
        <v>49524301</v>
      </c>
      <c r="E24">
        <v>1</v>
      </c>
      <c r="F24">
        <v>1</v>
      </c>
      <c r="G24">
        <v>1</v>
      </c>
      <c r="H24">
        <v>3</v>
      </c>
      <c r="I24" t="s">
        <v>929</v>
      </c>
      <c r="J24" t="s">
        <v>930</v>
      </c>
      <c r="K24" t="s">
        <v>931</v>
      </c>
      <c r="L24">
        <v>1348</v>
      </c>
      <c r="N24">
        <v>1009</v>
      </c>
      <c r="O24" t="s">
        <v>105</v>
      </c>
      <c r="P24" t="s">
        <v>105</v>
      </c>
      <c r="Q24">
        <v>1000</v>
      </c>
      <c r="W24">
        <v>0</v>
      </c>
      <c r="X24">
        <v>1824693337</v>
      </c>
      <c r="Y24">
        <f t="shared" si="13"/>
        <v>1.0000000000000001E-5</v>
      </c>
      <c r="AA24">
        <v>94397.82</v>
      </c>
      <c r="AB24">
        <v>0</v>
      </c>
      <c r="AC24">
        <v>0</v>
      </c>
      <c r="AD24">
        <v>0</v>
      </c>
      <c r="AE24">
        <v>10362</v>
      </c>
      <c r="AF24">
        <v>0</v>
      </c>
      <c r="AG24">
        <v>0</v>
      </c>
      <c r="AH24">
        <v>0</v>
      </c>
      <c r="AI24">
        <v>9.11</v>
      </c>
      <c r="AJ24">
        <v>1</v>
      </c>
      <c r="AK24">
        <v>1</v>
      </c>
      <c r="AL24">
        <v>1</v>
      </c>
      <c r="AM24">
        <v>4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1.0000000000000001E-5</v>
      </c>
      <c r="AU24" t="s">
        <v>3</v>
      </c>
      <c r="AV24">
        <v>0</v>
      </c>
      <c r="AW24">
        <v>2</v>
      </c>
      <c r="AX24">
        <v>51653316</v>
      </c>
      <c r="AY24">
        <v>1</v>
      </c>
      <c r="AZ24">
        <v>0</v>
      </c>
      <c r="BA24">
        <v>22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V24">
        <v>0</v>
      </c>
      <c r="CW24">
        <v>0</v>
      </c>
      <c r="CX24">
        <f>ROUND(Y24*Source!I34,7)</f>
        <v>2.0000000000000001E-4</v>
      </c>
      <c r="CY24">
        <f t="shared" si="14"/>
        <v>94397.82</v>
      </c>
      <c r="CZ24">
        <f t="shared" si="15"/>
        <v>10362</v>
      </c>
      <c r="DA24">
        <f t="shared" si="16"/>
        <v>9.11</v>
      </c>
      <c r="DB24">
        <f t="shared" si="17"/>
        <v>0.1</v>
      </c>
      <c r="DC24">
        <f t="shared" si="18"/>
        <v>0</v>
      </c>
      <c r="DD24" t="s">
        <v>3</v>
      </c>
      <c r="DE24" t="s">
        <v>3</v>
      </c>
      <c r="DF24">
        <f t="shared" si="19"/>
        <v>18.88</v>
      </c>
      <c r="DG24">
        <f t="shared" si="20"/>
        <v>0</v>
      </c>
      <c r="DH24">
        <f t="shared" si="21"/>
        <v>0</v>
      </c>
      <c r="DI24">
        <f t="shared" si="12"/>
        <v>0</v>
      </c>
      <c r="DJ24">
        <f t="shared" si="22"/>
        <v>18.88</v>
      </c>
      <c r="DK24">
        <v>0</v>
      </c>
      <c r="DL24" t="s">
        <v>3</v>
      </c>
      <c r="DM24">
        <v>0</v>
      </c>
      <c r="DN24" t="s">
        <v>3</v>
      </c>
      <c r="DO24">
        <v>0</v>
      </c>
    </row>
    <row r="25" spans="1:119" x14ac:dyDescent="0.2">
      <c r="A25">
        <f>ROW(Source!A34)</f>
        <v>34</v>
      </c>
      <c r="B25">
        <v>51651743</v>
      </c>
      <c r="C25">
        <v>51653299</v>
      </c>
      <c r="D25">
        <v>49525498</v>
      </c>
      <c r="E25">
        <v>1</v>
      </c>
      <c r="F25">
        <v>1</v>
      </c>
      <c r="G25">
        <v>1</v>
      </c>
      <c r="H25">
        <v>3</v>
      </c>
      <c r="I25" t="s">
        <v>932</v>
      </c>
      <c r="J25" t="s">
        <v>933</v>
      </c>
      <c r="K25" t="s">
        <v>934</v>
      </c>
      <c r="L25">
        <v>1348</v>
      </c>
      <c r="N25">
        <v>1009</v>
      </c>
      <c r="O25" t="s">
        <v>105</v>
      </c>
      <c r="P25" t="s">
        <v>105</v>
      </c>
      <c r="Q25">
        <v>1000</v>
      </c>
      <c r="W25">
        <v>0</v>
      </c>
      <c r="X25">
        <v>226918189</v>
      </c>
      <c r="Y25">
        <f t="shared" si="13"/>
        <v>8.0000000000000007E-5</v>
      </c>
      <c r="AA25">
        <v>113237.3</v>
      </c>
      <c r="AB25">
        <v>0</v>
      </c>
      <c r="AC25">
        <v>0</v>
      </c>
      <c r="AD25">
        <v>0</v>
      </c>
      <c r="AE25">
        <v>12430</v>
      </c>
      <c r="AF25">
        <v>0</v>
      </c>
      <c r="AG25">
        <v>0</v>
      </c>
      <c r="AH25">
        <v>0</v>
      </c>
      <c r="AI25">
        <v>9.11</v>
      </c>
      <c r="AJ25">
        <v>1</v>
      </c>
      <c r="AK25">
        <v>1</v>
      </c>
      <c r="AL25">
        <v>1</v>
      </c>
      <c r="AM25">
        <v>4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8.0000000000000007E-5</v>
      </c>
      <c r="AU25" t="s">
        <v>3</v>
      </c>
      <c r="AV25">
        <v>0</v>
      </c>
      <c r="AW25">
        <v>2</v>
      </c>
      <c r="AX25">
        <v>51653317</v>
      </c>
      <c r="AY25">
        <v>1</v>
      </c>
      <c r="AZ25">
        <v>0</v>
      </c>
      <c r="BA25">
        <v>23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V25">
        <v>0</v>
      </c>
      <c r="CW25">
        <v>0</v>
      </c>
      <c r="CX25">
        <f>ROUND(Y25*Source!I34,7)</f>
        <v>1.6000000000000001E-3</v>
      </c>
      <c r="CY25">
        <f t="shared" si="14"/>
        <v>113237.3</v>
      </c>
      <c r="CZ25">
        <f t="shared" si="15"/>
        <v>12430</v>
      </c>
      <c r="DA25">
        <f t="shared" si="16"/>
        <v>9.11</v>
      </c>
      <c r="DB25">
        <f t="shared" si="17"/>
        <v>0.99</v>
      </c>
      <c r="DC25">
        <f t="shared" si="18"/>
        <v>0</v>
      </c>
      <c r="DD25" t="s">
        <v>3</v>
      </c>
      <c r="DE25" t="s">
        <v>3</v>
      </c>
      <c r="DF25">
        <f t="shared" si="19"/>
        <v>181.18</v>
      </c>
      <c r="DG25">
        <f t="shared" si="20"/>
        <v>0</v>
      </c>
      <c r="DH25">
        <f t="shared" si="21"/>
        <v>0</v>
      </c>
      <c r="DI25">
        <f t="shared" si="12"/>
        <v>0</v>
      </c>
      <c r="DJ25">
        <f t="shared" si="22"/>
        <v>181.18</v>
      </c>
      <c r="DK25">
        <v>0</v>
      </c>
      <c r="DL25" t="s">
        <v>3</v>
      </c>
      <c r="DM25">
        <v>0</v>
      </c>
      <c r="DN25" t="s">
        <v>3</v>
      </c>
      <c r="DO25">
        <v>0</v>
      </c>
    </row>
    <row r="26" spans="1:119" x14ac:dyDescent="0.2">
      <c r="A26">
        <f>ROW(Source!A34)</f>
        <v>34</v>
      </c>
      <c r="B26">
        <v>51651743</v>
      </c>
      <c r="C26">
        <v>51653299</v>
      </c>
      <c r="D26">
        <v>49543539</v>
      </c>
      <c r="E26">
        <v>1</v>
      </c>
      <c r="F26">
        <v>1</v>
      </c>
      <c r="G26">
        <v>1</v>
      </c>
      <c r="H26">
        <v>3</v>
      </c>
      <c r="I26" t="s">
        <v>935</v>
      </c>
      <c r="J26" t="s">
        <v>936</v>
      </c>
      <c r="K26" t="s">
        <v>937</v>
      </c>
      <c r="L26">
        <v>1348</v>
      </c>
      <c r="N26">
        <v>1009</v>
      </c>
      <c r="O26" t="s">
        <v>105</v>
      </c>
      <c r="P26" t="s">
        <v>105</v>
      </c>
      <c r="Q26">
        <v>1000</v>
      </c>
      <c r="W26">
        <v>0</v>
      </c>
      <c r="X26">
        <v>-2055168211</v>
      </c>
      <c r="Y26">
        <f t="shared" si="13"/>
        <v>4.2999999999999999E-4</v>
      </c>
      <c r="AA26">
        <v>59294.71</v>
      </c>
      <c r="AB26">
        <v>0</v>
      </c>
      <c r="AC26">
        <v>0</v>
      </c>
      <c r="AD26">
        <v>0</v>
      </c>
      <c r="AE26">
        <v>6508.75</v>
      </c>
      <c r="AF26">
        <v>0</v>
      </c>
      <c r="AG26">
        <v>0</v>
      </c>
      <c r="AH26">
        <v>0</v>
      </c>
      <c r="AI26">
        <v>9.11</v>
      </c>
      <c r="AJ26">
        <v>1</v>
      </c>
      <c r="AK26">
        <v>1</v>
      </c>
      <c r="AL26">
        <v>1</v>
      </c>
      <c r="AM26">
        <v>4</v>
      </c>
      <c r="AN26">
        <v>0</v>
      </c>
      <c r="AO26">
        <v>1</v>
      </c>
      <c r="AP26">
        <v>1</v>
      </c>
      <c r="AQ26">
        <v>0</v>
      </c>
      <c r="AR26">
        <v>0</v>
      </c>
      <c r="AS26" t="s">
        <v>3</v>
      </c>
      <c r="AT26">
        <v>4.2999999999999999E-4</v>
      </c>
      <c r="AU26" t="s">
        <v>3</v>
      </c>
      <c r="AV26">
        <v>0</v>
      </c>
      <c r="AW26">
        <v>2</v>
      </c>
      <c r="AX26">
        <v>51653318</v>
      </c>
      <c r="AY26">
        <v>1</v>
      </c>
      <c r="AZ26">
        <v>0</v>
      </c>
      <c r="BA26">
        <v>24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V26">
        <v>0</v>
      </c>
      <c r="CW26">
        <v>0</v>
      </c>
      <c r="CX26">
        <f>ROUND(Y26*Source!I34,7)</f>
        <v>8.6E-3</v>
      </c>
      <c r="CY26">
        <f t="shared" si="14"/>
        <v>59294.71</v>
      </c>
      <c r="CZ26">
        <f t="shared" si="15"/>
        <v>6508.75</v>
      </c>
      <c r="DA26">
        <f t="shared" si="16"/>
        <v>9.11</v>
      </c>
      <c r="DB26">
        <f t="shared" si="17"/>
        <v>2.8</v>
      </c>
      <c r="DC26">
        <f t="shared" si="18"/>
        <v>0</v>
      </c>
      <c r="DD26" t="s">
        <v>3</v>
      </c>
      <c r="DE26" t="s">
        <v>3</v>
      </c>
      <c r="DF26">
        <f t="shared" si="19"/>
        <v>509.93</v>
      </c>
      <c r="DG26">
        <f t="shared" si="20"/>
        <v>0</v>
      </c>
      <c r="DH26">
        <f t="shared" si="21"/>
        <v>0</v>
      </c>
      <c r="DI26">
        <f t="shared" si="12"/>
        <v>0</v>
      </c>
      <c r="DJ26">
        <f t="shared" si="22"/>
        <v>509.93</v>
      </c>
      <c r="DK26">
        <v>0</v>
      </c>
      <c r="DL26" t="s">
        <v>3</v>
      </c>
      <c r="DM26">
        <v>0</v>
      </c>
      <c r="DN26" t="s">
        <v>3</v>
      </c>
      <c r="DO26">
        <v>0</v>
      </c>
    </row>
    <row r="27" spans="1:119" x14ac:dyDescent="0.2">
      <c r="A27">
        <f>ROW(Source!A34)</f>
        <v>34</v>
      </c>
      <c r="B27">
        <v>51651743</v>
      </c>
      <c r="C27">
        <v>51653299</v>
      </c>
      <c r="D27">
        <v>49565711</v>
      </c>
      <c r="E27">
        <v>1</v>
      </c>
      <c r="F27">
        <v>1</v>
      </c>
      <c r="G27">
        <v>1</v>
      </c>
      <c r="H27">
        <v>3</v>
      </c>
      <c r="I27" t="s">
        <v>50</v>
      </c>
      <c r="J27" t="s">
        <v>53</v>
      </c>
      <c r="K27" t="s">
        <v>51</v>
      </c>
      <c r="L27">
        <v>1327</v>
      </c>
      <c r="N27">
        <v>1005</v>
      </c>
      <c r="O27" t="s">
        <v>52</v>
      </c>
      <c r="P27" t="s">
        <v>52</v>
      </c>
      <c r="Q27">
        <v>1</v>
      </c>
      <c r="W27">
        <v>1</v>
      </c>
      <c r="X27">
        <v>-1896968330</v>
      </c>
      <c r="Y27">
        <f t="shared" si="13"/>
        <v>-0.04</v>
      </c>
      <c r="AA27">
        <v>8435.86</v>
      </c>
      <c r="AB27">
        <v>0</v>
      </c>
      <c r="AC27">
        <v>0</v>
      </c>
      <c r="AD27">
        <v>0</v>
      </c>
      <c r="AE27">
        <v>926</v>
      </c>
      <c r="AF27">
        <v>0</v>
      </c>
      <c r="AG27">
        <v>0</v>
      </c>
      <c r="AH27">
        <v>0</v>
      </c>
      <c r="AI27">
        <v>9.11</v>
      </c>
      <c r="AJ27">
        <v>1</v>
      </c>
      <c r="AK27">
        <v>1</v>
      </c>
      <c r="AL27">
        <v>1</v>
      </c>
      <c r="AM27">
        <v>4</v>
      </c>
      <c r="AN27">
        <v>0</v>
      </c>
      <c r="AO27">
        <v>1</v>
      </c>
      <c r="AP27">
        <v>1</v>
      </c>
      <c r="AQ27">
        <v>0</v>
      </c>
      <c r="AR27">
        <v>0</v>
      </c>
      <c r="AS27" t="s">
        <v>3</v>
      </c>
      <c r="AT27">
        <v>-0.04</v>
      </c>
      <c r="AU27" t="s">
        <v>3</v>
      </c>
      <c r="AV27">
        <v>0</v>
      </c>
      <c r="AW27">
        <v>2</v>
      </c>
      <c r="AX27">
        <v>51653319</v>
      </c>
      <c r="AY27">
        <v>1</v>
      </c>
      <c r="AZ27">
        <v>6144</v>
      </c>
      <c r="BA27">
        <v>25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V27">
        <v>0</v>
      </c>
      <c r="CW27">
        <v>0</v>
      </c>
      <c r="CX27">
        <f>ROUND(Y27*Source!I34,7)</f>
        <v>-0.8</v>
      </c>
      <c r="CY27">
        <f t="shared" si="14"/>
        <v>8435.86</v>
      </c>
      <c r="CZ27">
        <f t="shared" si="15"/>
        <v>926</v>
      </c>
      <c r="DA27">
        <f t="shared" si="16"/>
        <v>9.11</v>
      </c>
      <c r="DB27">
        <f t="shared" si="17"/>
        <v>-37.04</v>
      </c>
      <c r="DC27">
        <f t="shared" si="18"/>
        <v>0</v>
      </c>
      <c r="DD27" t="s">
        <v>3</v>
      </c>
      <c r="DE27" t="s">
        <v>3</v>
      </c>
      <c r="DF27">
        <f t="shared" si="19"/>
        <v>-6748.69</v>
      </c>
      <c r="DG27">
        <f t="shared" si="20"/>
        <v>0</v>
      </c>
      <c r="DH27">
        <f t="shared" si="21"/>
        <v>0</v>
      </c>
      <c r="DI27">
        <f t="shared" si="12"/>
        <v>0</v>
      </c>
      <c r="DJ27">
        <f t="shared" si="22"/>
        <v>-6748.69</v>
      </c>
      <c r="DK27">
        <v>0</v>
      </c>
      <c r="DL27" t="s">
        <v>3</v>
      </c>
      <c r="DM27">
        <v>0</v>
      </c>
      <c r="DN27" t="s">
        <v>3</v>
      </c>
      <c r="DO27">
        <v>0</v>
      </c>
    </row>
    <row r="28" spans="1:119" x14ac:dyDescent="0.2">
      <c r="A28">
        <f>ROW(Source!A34)</f>
        <v>34</v>
      </c>
      <c r="B28">
        <v>51651743</v>
      </c>
      <c r="C28">
        <v>51653299</v>
      </c>
      <c r="D28">
        <v>49565300</v>
      </c>
      <c r="E28">
        <v>1</v>
      </c>
      <c r="F28">
        <v>1</v>
      </c>
      <c r="G28">
        <v>1</v>
      </c>
      <c r="H28">
        <v>3</v>
      </c>
      <c r="I28" t="s">
        <v>29</v>
      </c>
      <c r="J28" t="s">
        <v>62</v>
      </c>
      <c r="K28" t="s">
        <v>61</v>
      </c>
      <c r="L28">
        <v>1371</v>
      </c>
      <c r="N28">
        <v>1013</v>
      </c>
      <c r="O28" t="s">
        <v>17</v>
      </c>
      <c r="P28" t="s">
        <v>17</v>
      </c>
      <c r="Q28">
        <v>1</v>
      </c>
      <c r="W28">
        <v>0</v>
      </c>
      <c r="X28">
        <v>1622522504</v>
      </c>
      <c r="Y28">
        <f t="shared" si="13"/>
        <v>1</v>
      </c>
      <c r="AA28">
        <v>1800</v>
      </c>
      <c r="AB28">
        <v>0</v>
      </c>
      <c r="AC28">
        <v>0</v>
      </c>
      <c r="AD28">
        <v>0</v>
      </c>
      <c r="AE28">
        <v>1892.9199999999998</v>
      </c>
      <c r="AF28">
        <v>0</v>
      </c>
      <c r="AG28">
        <v>0</v>
      </c>
      <c r="AH28">
        <v>0</v>
      </c>
      <c r="AI28">
        <v>9.11</v>
      </c>
      <c r="AJ28">
        <v>1</v>
      </c>
      <c r="AK28">
        <v>1</v>
      </c>
      <c r="AL28">
        <v>1</v>
      </c>
      <c r="AM28">
        <v>0</v>
      </c>
      <c r="AN28">
        <v>0</v>
      </c>
      <c r="AO28">
        <v>0</v>
      </c>
      <c r="AP28">
        <v>1</v>
      </c>
      <c r="AQ28">
        <v>0</v>
      </c>
      <c r="AR28">
        <v>0</v>
      </c>
      <c r="AS28" t="s">
        <v>3</v>
      </c>
      <c r="AT28">
        <v>1</v>
      </c>
      <c r="AU28" t="s">
        <v>3</v>
      </c>
      <c r="AV28">
        <v>0</v>
      </c>
      <c r="AW28">
        <v>1</v>
      </c>
      <c r="AX28">
        <v>-1</v>
      </c>
      <c r="AY28">
        <v>0</v>
      </c>
      <c r="AZ28">
        <v>0</v>
      </c>
      <c r="BA28" t="s">
        <v>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V28">
        <v>0</v>
      </c>
      <c r="CW28">
        <v>0</v>
      </c>
      <c r="CX28">
        <f>ROUND(Y28*Source!I34,7)</f>
        <v>20</v>
      </c>
      <c r="CY28">
        <f t="shared" si="14"/>
        <v>1800</v>
      </c>
      <c r="CZ28">
        <f t="shared" si="15"/>
        <v>1892.9199999999998</v>
      </c>
      <c r="DA28">
        <f t="shared" si="16"/>
        <v>9.11</v>
      </c>
      <c r="DB28">
        <f t="shared" si="17"/>
        <v>1892.92</v>
      </c>
      <c r="DC28">
        <f t="shared" si="18"/>
        <v>0</v>
      </c>
      <c r="DD28" t="s">
        <v>3</v>
      </c>
      <c r="DE28" t="s">
        <v>3</v>
      </c>
      <c r="DF28">
        <f t="shared" si="19"/>
        <v>344890</v>
      </c>
      <c r="DG28">
        <f t="shared" si="20"/>
        <v>0</v>
      </c>
      <c r="DH28">
        <f t="shared" si="21"/>
        <v>0</v>
      </c>
      <c r="DI28">
        <f t="shared" si="12"/>
        <v>0</v>
      </c>
      <c r="DJ28">
        <f t="shared" si="22"/>
        <v>344890</v>
      </c>
      <c r="DK28">
        <v>0</v>
      </c>
      <c r="DL28" t="s">
        <v>3</v>
      </c>
      <c r="DM28">
        <v>0</v>
      </c>
      <c r="DN28" t="s">
        <v>3</v>
      </c>
      <c r="DO28">
        <v>0</v>
      </c>
    </row>
    <row r="29" spans="1:119" x14ac:dyDescent="0.2">
      <c r="A29">
        <f>ROW(Source!A38)</f>
        <v>38</v>
      </c>
      <c r="B29">
        <v>51651743</v>
      </c>
      <c r="C29">
        <v>51653323</v>
      </c>
      <c r="D29">
        <v>49510723</v>
      </c>
      <c r="E29">
        <v>70</v>
      </c>
      <c r="F29">
        <v>1</v>
      </c>
      <c r="G29">
        <v>1</v>
      </c>
      <c r="H29">
        <v>1</v>
      </c>
      <c r="I29" t="s">
        <v>924</v>
      </c>
      <c r="J29" t="s">
        <v>3</v>
      </c>
      <c r="K29" t="s">
        <v>925</v>
      </c>
      <c r="L29">
        <v>1191</v>
      </c>
      <c r="N29">
        <v>1013</v>
      </c>
      <c r="O29" t="s">
        <v>904</v>
      </c>
      <c r="P29" t="s">
        <v>904</v>
      </c>
      <c r="Q29">
        <v>1</v>
      </c>
      <c r="W29">
        <v>0</v>
      </c>
      <c r="X29">
        <v>-112797078</v>
      </c>
      <c r="Y29">
        <f>(AT29*ROUND(1.05,7))</f>
        <v>1.1235000000000002</v>
      </c>
      <c r="AA29">
        <v>0</v>
      </c>
      <c r="AB29">
        <v>0</v>
      </c>
      <c r="AC29">
        <v>0</v>
      </c>
      <c r="AD29">
        <v>299.51</v>
      </c>
      <c r="AE29">
        <v>0</v>
      </c>
      <c r="AF29">
        <v>0</v>
      </c>
      <c r="AG29">
        <v>0</v>
      </c>
      <c r="AH29">
        <v>8.9700000000000006</v>
      </c>
      <c r="AI29">
        <v>1</v>
      </c>
      <c r="AJ29">
        <v>1</v>
      </c>
      <c r="AK29">
        <v>1</v>
      </c>
      <c r="AL29">
        <v>33.39</v>
      </c>
      <c r="AM29">
        <v>4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3</v>
      </c>
      <c r="AT29">
        <v>1.07</v>
      </c>
      <c r="AU29" t="s">
        <v>20</v>
      </c>
      <c r="AV29">
        <v>1</v>
      </c>
      <c r="AW29">
        <v>2</v>
      </c>
      <c r="AX29">
        <v>51653334</v>
      </c>
      <c r="AY29">
        <v>1</v>
      </c>
      <c r="AZ29">
        <v>0</v>
      </c>
      <c r="BA29">
        <v>26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U29">
        <f>ROUND(AT29*Source!I38*AH29*AL29,2)</f>
        <v>6729.95</v>
      </c>
      <c r="CV29">
        <f>ROUND(Y29*Source!I38,7)</f>
        <v>23.593499999999999</v>
      </c>
      <c r="CW29">
        <v>0</v>
      </c>
      <c r="CX29">
        <f>ROUND(Y29*Source!I38,7)</f>
        <v>23.593499999999999</v>
      </c>
      <c r="CY29">
        <f>AD29</f>
        <v>299.51</v>
      </c>
      <c r="CZ29">
        <f>AH29</f>
        <v>8.9700000000000006</v>
      </c>
      <c r="DA29">
        <f>AL29</f>
        <v>33.39</v>
      </c>
      <c r="DB29">
        <f>ROUND((ROUND(AT29*CZ29,2)*ROUND(1.05,7)),2)</f>
        <v>10.08</v>
      </c>
      <c r="DC29">
        <f>ROUND((ROUND(AT29*AG29,2)*ROUND(1.05,7)),2)</f>
        <v>0</v>
      </c>
      <c r="DD29" t="s">
        <v>3</v>
      </c>
      <c r="DE29" t="s">
        <v>3</v>
      </c>
      <c r="DF29">
        <f>ROUND(ROUND(AE29,2)*CX29,2)</f>
        <v>0</v>
      </c>
      <c r="DG29">
        <f t="shared" si="20"/>
        <v>0</v>
      </c>
      <c r="DH29">
        <f t="shared" si="21"/>
        <v>0</v>
      </c>
      <c r="DI29">
        <f>ROUND(ROUND(AH29*AL29,2)*CX29,2)</f>
        <v>7066.49</v>
      </c>
      <c r="DJ29">
        <f>DI29</f>
        <v>7066.49</v>
      </c>
      <c r="DK29">
        <v>0</v>
      </c>
      <c r="DL29" t="s">
        <v>3</v>
      </c>
      <c r="DM29">
        <v>0</v>
      </c>
      <c r="DN29" t="s">
        <v>3</v>
      </c>
      <c r="DO29">
        <v>0</v>
      </c>
    </row>
    <row r="30" spans="1:119" x14ac:dyDescent="0.2">
      <c r="A30">
        <f>ROW(Source!A38)</f>
        <v>38</v>
      </c>
      <c r="B30">
        <v>51651743</v>
      </c>
      <c r="C30">
        <v>51653323</v>
      </c>
      <c r="D30">
        <v>49510905</v>
      </c>
      <c r="E30">
        <v>70</v>
      </c>
      <c r="F30">
        <v>1</v>
      </c>
      <c r="G30">
        <v>1</v>
      </c>
      <c r="H30">
        <v>1</v>
      </c>
      <c r="I30" t="s">
        <v>905</v>
      </c>
      <c r="J30" t="s">
        <v>3</v>
      </c>
      <c r="K30" t="s">
        <v>906</v>
      </c>
      <c r="L30">
        <v>1191</v>
      </c>
      <c r="N30">
        <v>1013</v>
      </c>
      <c r="O30" t="s">
        <v>904</v>
      </c>
      <c r="P30" t="s">
        <v>904</v>
      </c>
      <c r="Q30">
        <v>1</v>
      </c>
      <c r="W30">
        <v>0</v>
      </c>
      <c r="X30">
        <v>-1417349443</v>
      </c>
      <c r="Y30">
        <f>(AT30*ROUND(1.05,7))</f>
        <v>1.0500000000000001E-2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  <c r="AJ30">
        <v>1</v>
      </c>
      <c r="AK30">
        <v>33.39</v>
      </c>
      <c r="AL30">
        <v>1</v>
      </c>
      <c r="AM30">
        <v>4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0.01</v>
      </c>
      <c r="AU30" t="s">
        <v>20</v>
      </c>
      <c r="AV30">
        <v>2</v>
      </c>
      <c r="AW30">
        <v>2</v>
      </c>
      <c r="AX30">
        <v>51653335</v>
      </c>
      <c r="AY30">
        <v>1</v>
      </c>
      <c r="AZ30">
        <v>0</v>
      </c>
      <c r="BA30">
        <v>27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V30">
        <v>0</v>
      </c>
      <c r="CW30">
        <v>0</v>
      </c>
      <c r="CX30">
        <f>ROUND(Y30*Source!I38,7)</f>
        <v>0.2205</v>
      </c>
      <c r="CY30">
        <f>AD30</f>
        <v>0</v>
      </c>
      <c r="CZ30">
        <f>AH30</f>
        <v>0</v>
      </c>
      <c r="DA30">
        <f>AL30</f>
        <v>1</v>
      </c>
      <c r="DB30">
        <f>ROUND((ROUND(AT30*CZ30,2)*ROUND(1.05,7)),2)</f>
        <v>0</v>
      </c>
      <c r="DC30">
        <f>ROUND((ROUND(AT30*AG30,2)*ROUND(1.05,7)),2)</f>
        <v>0</v>
      </c>
      <c r="DD30" t="s">
        <v>3</v>
      </c>
      <c r="DE30" t="s">
        <v>3</v>
      </c>
      <c r="DF30">
        <f>ROUND(ROUND(AE30,2)*CX30,2)</f>
        <v>0</v>
      </c>
      <c r="DG30">
        <f t="shared" si="20"/>
        <v>0</v>
      </c>
      <c r="DH30">
        <f>ROUND(ROUND(AG30*AK30,2)*CX30,2)</f>
        <v>0</v>
      </c>
      <c r="DI30">
        <f t="shared" ref="DI30:DI37" si="23">ROUND(ROUND(AH30,2)*CX30,2)</f>
        <v>0</v>
      </c>
      <c r="DJ30">
        <f>DI30</f>
        <v>0</v>
      </c>
      <c r="DK30">
        <v>0</v>
      </c>
      <c r="DL30" t="s">
        <v>3</v>
      </c>
      <c r="DM30">
        <v>0</v>
      </c>
      <c r="DN30" t="s">
        <v>3</v>
      </c>
      <c r="DO30">
        <v>0</v>
      </c>
    </row>
    <row r="31" spans="1:119" x14ac:dyDescent="0.2">
      <c r="A31">
        <f>ROW(Source!A38)</f>
        <v>38</v>
      </c>
      <c r="B31">
        <v>51651743</v>
      </c>
      <c r="C31">
        <v>51653323</v>
      </c>
      <c r="D31">
        <v>49673503</v>
      </c>
      <c r="E31">
        <v>1</v>
      </c>
      <c r="F31">
        <v>1</v>
      </c>
      <c r="G31">
        <v>1</v>
      </c>
      <c r="H31">
        <v>2</v>
      </c>
      <c r="I31" t="s">
        <v>914</v>
      </c>
      <c r="J31" t="s">
        <v>915</v>
      </c>
      <c r="K31" t="s">
        <v>916</v>
      </c>
      <c r="L31">
        <v>1367</v>
      </c>
      <c r="N31">
        <v>1011</v>
      </c>
      <c r="O31" t="s">
        <v>910</v>
      </c>
      <c r="P31" t="s">
        <v>910</v>
      </c>
      <c r="Q31">
        <v>1</v>
      </c>
      <c r="W31">
        <v>0</v>
      </c>
      <c r="X31">
        <v>509054691</v>
      </c>
      <c r="Y31">
        <f>(AT31*ROUND(1.05,7))</f>
        <v>1.0500000000000001E-2</v>
      </c>
      <c r="AA31">
        <v>0</v>
      </c>
      <c r="AB31">
        <v>871.31</v>
      </c>
      <c r="AC31">
        <v>387.32</v>
      </c>
      <c r="AD31">
        <v>0</v>
      </c>
      <c r="AE31">
        <v>0</v>
      </c>
      <c r="AF31">
        <v>65.709999999999994</v>
      </c>
      <c r="AG31">
        <v>11.6</v>
      </c>
      <c r="AH31">
        <v>0</v>
      </c>
      <c r="AI31">
        <v>1</v>
      </c>
      <c r="AJ31">
        <v>13.26</v>
      </c>
      <c r="AK31">
        <v>33.39</v>
      </c>
      <c r="AL31">
        <v>1</v>
      </c>
      <c r="AM31">
        <v>4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0.01</v>
      </c>
      <c r="AU31" t="s">
        <v>20</v>
      </c>
      <c r="AV31">
        <v>0</v>
      </c>
      <c r="AW31">
        <v>2</v>
      </c>
      <c r="AX31">
        <v>51653336</v>
      </c>
      <c r="AY31">
        <v>1</v>
      </c>
      <c r="AZ31">
        <v>0</v>
      </c>
      <c r="BA31">
        <v>28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V31">
        <v>0</v>
      </c>
      <c r="CW31">
        <f>ROUND(Y31*Source!I38,7)</f>
        <v>0.2205</v>
      </c>
      <c r="CX31">
        <f>ROUND(Y31*Source!I38,7)</f>
        <v>0.2205</v>
      </c>
      <c r="CY31">
        <f>AB31</f>
        <v>871.31</v>
      </c>
      <c r="CZ31">
        <f>AF31</f>
        <v>65.709999999999994</v>
      </c>
      <c r="DA31">
        <f>AJ31</f>
        <v>13.26</v>
      </c>
      <c r="DB31">
        <f>ROUND((ROUND(AT31*CZ31,2)*ROUND(1.05,7)),2)</f>
        <v>0.69</v>
      </c>
      <c r="DC31">
        <f>ROUND((ROUND(AT31*AG31,2)*ROUND(1.05,7)),2)</f>
        <v>0.13</v>
      </c>
      <c r="DD31" t="s">
        <v>3</v>
      </c>
      <c r="DE31" t="s">
        <v>3</v>
      </c>
      <c r="DF31">
        <f>ROUND(ROUND(AE31,2)*CX31,2)</f>
        <v>0</v>
      </c>
      <c r="DG31">
        <f>ROUND(ROUND(AF31*AJ31,2)*CX31,2)</f>
        <v>192.12</v>
      </c>
      <c r="DH31">
        <f>ROUND(ROUND(AG31*AK31,2)*CX31,2)</f>
        <v>85.4</v>
      </c>
      <c r="DI31">
        <f t="shared" si="23"/>
        <v>0</v>
      </c>
      <c r="DJ31">
        <f>DG31</f>
        <v>192.12</v>
      </c>
      <c r="DK31">
        <v>0</v>
      </c>
      <c r="DL31" t="s">
        <v>3</v>
      </c>
      <c r="DM31">
        <v>0</v>
      </c>
      <c r="DN31" t="s">
        <v>3</v>
      </c>
      <c r="DO31">
        <v>0</v>
      </c>
    </row>
    <row r="32" spans="1:119" x14ac:dyDescent="0.2">
      <c r="A32">
        <f>ROW(Source!A38)</f>
        <v>38</v>
      </c>
      <c r="B32">
        <v>51651743</v>
      </c>
      <c r="C32">
        <v>51653323</v>
      </c>
      <c r="D32">
        <v>49673715</v>
      </c>
      <c r="E32">
        <v>1</v>
      </c>
      <c r="F32">
        <v>1</v>
      </c>
      <c r="G32">
        <v>1</v>
      </c>
      <c r="H32">
        <v>2</v>
      </c>
      <c r="I32" t="s">
        <v>926</v>
      </c>
      <c r="J32" t="s">
        <v>927</v>
      </c>
      <c r="K32" t="s">
        <v>928</v>
      </c>
      <c r="L32">
        <v>1367</v>
      </c>
      <c r="N32">
        <v>1011</v>
      </c>
      <c r="O32" t="s">
        <v>910</v>
      </c>
      <c r="P32" t="s">
        <v>910</v>
      </c>
      <c r="Q32">
        <v>1</v>
      </c>
      <c r="W32">
        <v>0</v>
      </c>
      <c r="X32">
        <v>829370094</v>
      </c>
      <c r="Y32">
        <f>(AT32*ROUND(1.05,7))</f>
        <v>0.10500000000000001</v>
      </c>
      <c r="AA32">
        <v>0</v>
      </c>
      <c r="AB32">
        <v>107.41</v>
      </c>
      <c r="AC32">
        <v>0</v>
      </c>
      <c r="AD32">
        <v>0</v>
      </c>
      <c r="AE32">
        <v>0</v>
      </c>
      <c r="AF32">
        <v>8.1</v>
      </c>
      <c r="AG32">
        <v>0</v>
      </c>
      <c r="AH32">
        <v>0</v>
      </c>
      <c r="AI32">
        <v>1</v>
      </c>
      <c r="AJ32">
        <v>13.26</v>
      </c>
      <c r="AK32">
        <v>33.39</v>
      </c>
      <c r="AL32">
        <v>1</v>
      </c>
      <c r="AM32">
        <v>4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0.1</v>
      </c>
      <c r="AU32" t="s">
        <v>20</v>
      </c>
      <c r="AV32">
        <v>0</v>
      </c>
      <c r="AW32">
        <v>2</v>
      </c>
      <c r="AX32">
        <v>51653337</v>
      </c>
      <c r="AY32">
        <v>1</v>
      </c>
      <c r="AZ32">
        <v>0</v>
      </c>
      <c r="BA32">
        <v>29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V32">
        <v>0</v>
      </c>
      <c r="CW32">
        <f>ROUND(Y32*Source!I38,7)</f>
        <v>2.2050000000000001</v>
      </c>
      <c r="CX32">
        <f>ROUND(Y32*Source!I38,7)</f>
        <v>2.2050000000000001</v>
      </c>
      <c r="CY32">
        <f>AB32</f>
        <v>107.41</v>
      </c>
      <c r="CZ32">
        <f>AF32</f>
        <v>8.1</v>
      </c>
      <c r="DA32">
        <f>AJ32</f>
        <v>13.26</v>
      </c>
      <c r="DB32">
        <f>ROUND((ROUND(AT32*CZ32,2)*ROUND(1.05,7)),2)</f>
        <v>0.85</v>
      </c>
      <c r="DC32">
        <f>ROUND((ROUND(AT32*AG32,2)*ROUND(1.05,7)),2)</f>
        <v>0</v>
      </c>
      <c r="DD32" t="s">
        <v>3</v>
      </c>
      <c r="DE32" t="s">
        <v>3</v>
      </c>
      <c r="DF32">
        <f>ROUND(ROUND(AE32,2)*CX32,2)</f>
        <v>0</v>
      </c>
      <c r="DG32">
        <f>ROUND(ROUND(AF32*AJ32,2)*CX32,2)</f>
        <v>236.84</v>
      </c>
      <c r="DH32">
        <f>ROUND(ROUND(AG32*AK32,2)*CX32,2)</f>
        <v>0</v>
      </c>
      <c r="DI32">
        <f t="shared" si="23"/>
        <v>0</v>
      </c>
      <c r="DJ32">
        <f>DG32</f>
        <v>236.84</v>
      </c>
      <c r="DK32">
        <v>0</v>
      </c>
      <c r="DL32" t="s">
        <v>3</v>
      </c>
      <c r="DM32">
        <v>0</v>
      </c>
      <c r="DN32" t="s">
        <v>3</v>
      </c>
      <c r="DO32">
        <v>0</v>
      </c>
    </row>
    <row r="33" spans="1:119" x14ac:dyDescent="0.2">
      <c r="A33">
        <f>ROW(Source!A38)</f>
        <v>38</v>
      </c>
      <c r="B33">
        <v>51651743</v>
      </c>
      <c r="C33">
        <v>51653323</v>
      </c>
      <c r="D33">
        <v>49523218</v>
      </c>
      <c r="E33">
        <v>1</v>
      </c>
      <c r="F33">
        <v>1</v>
      </c>
      <c r="G33">
        <v>1</v>
      </c>
      <c r="H33">
        <v>3</v>
      </c>
      <c r="I33" t="s">
        <v>42</v>
      </c>
      <c r="J33" t="s">
        <v>45</v>
      </c>
      <c r="K33" t="s">
        <v>43</v>
      </c>
      <c r="L33">
        <v>1374</v>
      </c>
      <c r="N33">
        <v>1013</v>
      </c>
      <c r="O33" t="s">
        <v>44</v>
      </c>
      <c r="P33" t="s">
        <v>44</v>
      </c>
      <c r="Q33">
        <v>1</v>
      </c>
      <c r="W33">
        <v>0</v>
      </c>
      <c r="X33">
        <v>-1743999360</v>
      </c>
      <c r="Y33">
        <f>AT33</f>
        <v>0.1</v>
      </c>
      <c r="AA33">
        <v>9.11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9.11</v>
      </c>
      <c r="AJ33">
        <v>1</v>
      </c>
      <c r="AK33">
        <v>1</v>
      </c>
      <c r="AL33">
        <v>1</v>
      </c>
      <c r="AM33">
        <v>0</v>
      </c>
      <c r="AN33">
        <v>0</v>
      </c>
      <c r="AO33">
        <v>0</v>
      </c>
      <c r="AP33">
        <v>1</v>
      </c>
      <c r="AQ33">
        <v>0</v>
      </c>
      <c r="AR33">
        <v>0</v>
      </c>
      <c r="AS33" t="s">
        <v>3</v>
      </c>
      <c r="AT33">
        <v>0.1</v>
      </c>
      <c r="AU33" t="s">
        <v>3</v>
      </c>
      <c r="AV33">
        <v>0</v>
      </c>
      <c r="AW33">
        <v>2</v>
      </c>
      <c r="AX33">
        <v>51653338</v>
      </c>
      <c r="AY33">
        <v>1</v>
      </c>
      <c r="AZ33">
        <v>0</v>
      </c>
      <c r="BA33">
        <v>30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V33">
        <v>0</v>
      </c>
      <c r="CW33">
        <v>0</v>
      </c>
      <c r="CX33">
        <f>ROUND(Y33*Source!I38,7)</f>
        <v>2.1</v>
      </c>
      <c r="CY33">
        <f>AA33</f>
        <v>9.11</v>
      </c>
      <c r="CZ33">
        <f>AE33</f>
        <v>1</v>
      </c>
      <c r="DA33">
        <f>AI33</f>
        <v>9.11</v>
      </c>
      <c r="DB33">
        <f>ROUND(ROUND(AT33*CZ33,2),2)</f>
        <v>0.1</v>
      </c>
      <c r="DC33">
        <f>ROUND(ROUND(AT33*AG33,2),2)</f>
        <v>0</v>
      </c>
      <c r="DD33" t="s">
        <v>3</v>
      </c>
      <c r="DE33" t="s">
        <v>3</v>
      </c>
      <c r="DF33">
        <f>ROUND(ROUND(AE33*AI33,2)*CX33,2)</f>
        <v>19.13</v>
      </c>
      <c r="DG33">
        <f t="shared" ref="DG33:DG39" si="24">ROUND(ROUND(AF33,2)*CX33,2)</f>
        <v>0</v>
      </c>
      <c r="DH33">
        <f t="shared" ref="DH33:DH38" si="25">ROUND(ROUND(AG33,2)*CX33,2)</f>
        <v>0</v>
      </c>
      <c r="DI33">
        <f t="shared" si="23"/>
        <v>0</v>
      </c>
      <c r="DJ33">
        <f>DF33</f>
        <v>19.13</v>
      </c>
      <c r="DK33">
        <v>0</v>
      </c>
      <c r="DL33" t="s">
        <v>3</v>
      </c>
      <c r="DM33">
        <v>0</v>
      </c>
      <c r="DN33" t="s">
        <v>3</v>
      </c>
      <c r="DO33">
        <v>0</v>
      </c>
    </row>
    <row r="34" spans="1:119" x14ac:dyDescent="0.2">
      <c r="A34">
        <f>ROW(Source!A38)</f>
        <v>38</v>
      </c>
      <c r="B34">
        <v>51651743</v>
      </c>
      <c r="C34">
        <v>51653323</v>
      </c>
      <c r="D34">
        <v>49524301</v>
      </c>
      <c r="E34">
        <v>1</v>
      </c>
      <c r="F34">
        <v>1</v>
      </c>
      <c r="G34">
        <v>1</v>
      </c>
      <c r="H34">
        <v>3</v>
      </c>
      <c r="I34" t="s">
        <v>929</v>
      </c>
      <c r="J34" t="s">
        <v>930</v>
      </c>
      <c r="K34" t="s">
        <v>931</v>
      </c>
      <c r="L34">
        <v>1348</v>
      </c>
      <c r="N34">
        <v>1009</v>
      </c>
      <c r="O34" t="s">
        <v>105</v>
      </c>
      <c r="P34" t="s">
        <v>105</v>
      </c>
      <c r="Q34">
        <v>1000</v>
      </c>
      <c r="W34">
        <v>0</v>
      </c>
      <c r="X34">
        <v>1824693337</v>
      </c>
      <c r="Y34">
        <f>AT34</f>
        <v>1.1E-4</v>
      </c>
      <c r="AA34">
        <v>94397.82</v>
      </c>
      <c r="AB34">
        <v>0</v>
      </c>
      <c r="AC34">
        <v>0</v>
      </c>
      <c r="AD34">
        <v>0</v>
      </c>
      <c r="AE34">
        <v>10362</v>
      </c>
      <c r="AF34">
        <v>0</v>
      </c>
      <c r="AG34">
        <v>0</v>
      </c>
      <c r="AH34">
        <v>0</v>
      </c>
      <c r="AI34">
        <v>9.11</v>
      </c>
      <c r="AJ34">
        <v>1</v>
      </c>
      <c r="AK34">
        <v>1</v>
      </c>
      <c r="AL34">
        <v>1</v>
      </c>
      <c r="AM34">
        <v>4</v>
      </c>
      <c r="AN34">
        <v>0</v>
      </c>
      <c r="AO34">
        <v>1</v>
      </c>
      <c r="AP34">
        <v>1</v>
      </c>
      <c r="AQ34">
        <v>0</v>
      </c>
      <c r="AR34">
        <v>0</v>
      </c>
      <c r="AS34" t="s">
        <v>3</v>
      </c>
      <c r="AT34">
        <v>1.1E-4</v>
      </c>
      <c r="AU34" t="s">
        <v>3</v>
      </c>
      <c r="AV34">
        <v>0</v>
      </c>
      <c r="AW34">
        <v>2</v>
      </c>
      <c r="AX34">
        <v>51653339</v>
      </c>
      <c r="AY34">
        <v>1</v>
      </c>
      <c r="AZ34">
        <v>0</v>
      </c>
      <c r="BA34">
        <v>31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V34">
        <v>0</v>
      </c>
      <c r="CW34">
        <v>0</v>
      </c>
      <c r="CX34">
        <f>ROUND(Y34*Source!I38,7)</f>
        <v>2.31E-3</v>
      </c>
      <c r="CY34">
        <f>AA34</f>
        <v>94397.82</v>
      </c>
      <c r="CZ34">
        <f>AE34</f>
        <v>10362</v>
      </c>
      <c r="DA34">
        <f>AI34</f>
        <v>9.11</v>
      </c>
      <c r="DB34">
        <f>ROUND(ROUND(AT34*CZ34,2),2)</f>
        <v>1.1399999999999999</v>
      </c>
      <c r="DC34">
        <f>ROUND(ROUND(AT34*AG34,2),2)</f>
        <v>0</v>
      </c>
      <c r="DD34" t="s">
        <v>3</v>
      </c>
      <c r="DE34" t="s">
        <v>3</v>
      </c>
      <c r="DF34">
        <f>ROUND(ROUND(AE34*AI34,2)*CX34,2)</f>
        <v>218.06</v>
      </c>
      <c r="DG34">
        <f t="shared" si="24"/>
        <v>0</v>
      </c>
      <c r="DH34">
        <f t="shared" si="25"/>
        <v>0</v>
      </c>
      <c r="DI34">
        <f t="shared" si="23"/>
        <v>0</v>
      </c>
      <c r="DJ34">
        <f>DF34</f>
        <v>218.06</v>
      </c>
      <c r="DK34">
        <v>0</v>
      </c>
      <c r="DL34" t="s">
        <v>3</v>
      </c>
      <c r="DM34">
        <v>0</v>
      </c>
      <c r="DN34" t="s">
        <v>3</v>
      </c>
      <c r="DO34">
        <v>0</v>
      </c>
    </row>
    <row r="35" spans="1:119" x14ac:dyDescent="0.2">
      <c r="A35">
        <f>ROW(Source!A38)</f>
        <v>38</v>
      </c>
      <c r="B35">
        <v>51651743</v>
      </c>
      <c r="C35">
        <v>51653323</v>
      </c>
      <c r="D35">
        <v>49528527</v>
      </c>
      <c r="E35">
        <v>1</v>
      </c>
      <c r="F35">
        <v>1</v>
      </c>
      <c r="G35">
        <v>1</v>
      </c>
      <c r="H35">
        <v>3</v>
      </c>
      <c r="I35" t="s">
        <v>938</v>
      </c>
      <c r="J35" t="s">
        <v>939</v>
      </c>
      <c r="K35" t="s">
        <v>940</v>
      </c>
      <c r="L35">
        <v>1339</v>
      </c>
      <c r="N35">
        <v>1007</v>
      </c>
      <c r="O35" t="s">
        <v>941</v>
      </c>
      <c r="P35" t="s">
        <v>941</v>
      </c>
      <c r="Q35">
        <v>1</v>
      </c>
      <c r="W35">
        <v>0</v>
      </c>
      <c r="X35">
        <v>461598558</v>
      </c>
      <c r="Y35">
        <f>AT35</f>
        <v>2.9999999999999997E-4</v>
      </c>
      <c r="AA35">
        <v>4735.38</v>
      </c>
      <c r="AB35">
        <v>0</v>
      </c>
      <c r="AC35">
        <v>0</v>
      </c>
      <c r="AD35">
        <v>0</v>
      </c>
      <c r="AE35">
        <v>519.79999999999995</v>
      </c>
      <c r="AF35">
        <v>0</v>
      </c>
      <c r="AG35">
        <v>0</v>
      </c>
      <c r="AH35">
        <v>0</v>
      </c>
      <c r="AI35">
        <v>9.11</v>
      </c>
      <c r="AJ35">
        <v>1</v>
      </c>
      <c r="AK35">
        <v>1</v>
      </c>
      <c r="AL35">
        <v>1</v>
      </c>
      <c r="AM35">
        <v>4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3</v>
      </c>
      <c r="AT35">
        <v>2.9999999999999997E-4</v>
      </c>
      <c r="AU35" t="s">
        <v>3</v>
      </c>
      <c r="AV35">
        <v>0</v>
      </c>
      <c r="AW35">
        <v>2</v>
      </c>
      <c r="AX35">
        <v>51653340</v>
      </c>
      <c r="AY35">
        <v>1</v>
      </c>
      <c r="AZ35">
        <v>0</v>
      </c>
      <c r="BA35">
        <v>32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V35">
        <v>0</v>
      </c>
      <c r="CW35">
        <v>0</v>
      </c>
      <c r="CX35">
        <f>ROUND(Y35*Source!I38,7)</f>
        <v>6.3E-3</v>
      </c>
      <c r="CY35">
        <f>AA35</f>
        <v>4735.38</v>
      </c>
      <c r="CZ35">
        <f>AE35</f>
        <v>519.79999999999995</v>
      </c>
      <c r="DA35">
        <f>AI35</f>
        <v>9.11</v>
      </c>
      <c r="DB35">
        <f>ROUND(ROUND(AT35*CZ35,2),2)</f>
        <v>0.16</v>
      </c>
      <c r="DC35">
        <f>ROUND(ROUND(AT35*AG35,2),2)</f>
        <v>0</v>
      </c>
      <c r="DD35" t="s">
        <v>3</v>
      </c>
      <c r="DE35" t="s">
        <v>3</v>
      </c>
      <c r="DF35">
        <f>ROUND(ROUND(AE35*AI35,2)*CX35,2)</f>
        <v>29.83</v>
      </c>
      <c r="DG35">
        <f t="shared" si="24"/>
        <v>0</v>
      </c>
      <c r="DH35">
        <f t="shared" si="25"/>
        <v>0</v>
      </c>
      <c r="DI35">
        <f t="shared" si="23"/>
        <v>0</v>
      </c>
      <c r="DJ35">
        <f>DF35</f>
        <v>29.83</v>
      </c>
      <c r="DK35">
        <v>0</v>
      </c>
      <c r="DL35" t="s">
        <v>3</v>
      </c>
      <c r="DM35">
        <v>0</v>
      </c>
      <c r="DN35" t="s">
        <v>3</v>
      </c>
      <c r="DO35">
        <v>0</v>
      </c>
    </row>
    <row r="36" spans="1:119" x14ac:dyDescent="0.2">
      <c r="A36">
        <f>ROW(Source!A38)</f>
        <v>38</v>
      </c>
      <c r="B36">
        <v>51651743</v>
      </c>
      <c r="C36">
        <v>51653323</v>
      </c>
      <c r="D36">
        <v>49543539</v>
      </c>
      <c r="E36">
        <v>1</v>
      </c>
      <c r="F36">
        <v>1</v>
      </c>
      <c r="G36">
        <v>1</v>
      </c>
      <c r="H36">
        <v>3</v>
      </c>
      <c r="I36" t="s">
        <v>935</v>
      </c>
      <c r="J36" t="s">
        <v>936</v>
      </c>
      <c r="K36" t="s">
        <v>937</v>
      </c>
      <c r="L36">
        <v>1348</v>
      </c>
      <c r="N36">
        <v>1009</v>
      </c>
      <c r="O36" t="s">
        <v>105</v>
      </c>
      <c r="P36" t="s">
        <v>105</v>
      </c>
      <c r="Q36">
        <v>1000</v>
      </c>
      <c r="W36">
        <v>0</v>
      </c>
      <c r="X36">
        <v>-2055168211</v>
      </c>
      <c r="Y36">
        <f>AT36</f>
        <v>4.2999999999999999E-4</v>
      </c>
      <c r="AA36">
        <v>59294.71</v>
      </c>
      <c r="AB36">
        <v>0</v>
      </c>
      <c r="AC36">
        <v>0</v>
      </c>
      <c r="AD36">
        <v>0</v>
      </c>
      <c r="AE36">
        <v>6508.75</v>
      </c>
      <c r="AF36">
        <v>0</v>
      </c>
      <c r="AG36">
        <v>0</v>
      </c>
      <c r="AH36">
        <v>0</v>
      </c>
      <c r="AI36">
        <v>9.11</v>
      </c>
      <c r="AJ36">
        <v>1</v>
      </c>
      <c r="AK36">
        <v>1</v>
      </c>
      <c r="AL36">
        <v>1</v>
      </c>
      <c r="AM36">
        <v>4</v>
      </c>
      <c r="AN36">
        <v>0</v>
      </c>
      <c r="AO36">
        <v>1</v>
      </c>
      <c r="AP36">
        <v>1</v>
      </c>
      <c r="AQ36">
        <v>0</v>
      </c>
      <c r="AR36">
        <v>0</v>
      </c>
      <c r="AS36" t="s">
        <v>3</v>
      </c>
      <c r="AT36">
        <v>4.2999999999999999E-4</v>
      </c>
      <c r="AU36" t="s">
        <v>3</v>
      </c>
      <c r="AV36">
        <v>0</v>
      </c>
      <c r="AW36">
        <v>2</v>
      </c>
      <c r="AX36">
        <v>51653341</v>
      </c>
      <c r="AY36">
        <v>1</v>
      </c>
      <c r="AZ36">
        <v>0</v>
      </c>
      <c r="BA36">
        <v>33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V36">
        <v>0</v>
      </c>
      <c r="CW36">
        <v>0</v>
      </c>
      <c r="CX36">
        <f>ROUND(Y36*Source!I38,7)</f>
        <v>9.0299999999999998E-3</v>
      </c>
      <c r="CY36">
        <f>AA36</f>
        <v>59294.71</v>
      </c>
      <c r="CZ36">
        <f>AE36</f>
        <v>6508.75</v>
      </c>
      <c r="DA36">
        <f>AI36</f>
        <v>9.11</v>
      </c>
      <c r="DB36">
        <f>ROUND(ROUND(AT36*CZ36,2),2)</f>
        <v>2.8</v>
      </c>
      <c r="DC36">
        <f>ROUND(ROUND(AT36*AG36,2),2)</f>
        <v>0</v>
      </c>
      <c r="DD36" t="s">
        <v>3</v>
      </c>
      <c r="DE36" t="s">
        <v>3</v>
      </c>
      <c r="DF36">
        <f>ROUND(ROUND(AE36*AI36,2)*CX36,2)</f>
        <v>535.42999999999995</v>
      </c>
      <c r="DG36">
        <f t="shared" si="24"/>
        <v>0</v>
      </c>
      <c r="DH36">
        <f t="shared" si="25"/>
        <v>0</v>
      </c>
      <c r="DI36">
        <f t="shared" si="23"/>
        <v>0</v>
      </c>
      <c r="DJ36">
        <f>DF36</f>
        <v>535.42999999999995</v>
      </c>
      <c r="DK36">
        <v>0</v>
      </c>
      <c r="DL36" t="s">
        <v>3</v>
      </c>
      <c r="DM36">
        <v>0</v>
      </c>
      <c r="DN36" t="s">
        <v>3</v>
      </c>
      <c r="DO36">
        <v>0</v>
      </c>
    </row>
    <row r="37" spans="1:119" x14ac:dyDescent="0.2">
      <c r="A37">
        <f>ROW(Source!A38)</f>
        <v>38</v>
      </c>
      <c r="B37">
        <v>51651743</v>
      </c>
      <c r="C37">
        <v>51653323</v>
      </c>
      <c r="D37">
        <v>49565227</v>
      </c>
      <c r="E37">
        <v>1</v>
      </c>
      <c r="F37">
        <v>1</v>
      </c>
      <c r="G37">
        <v>1</v>
      </c>
      <c r="H37">
        <v>3</v>
      </c>
      <c r="I37" t="s">
        <v>29</v>
      </c>
      <c r="J37" t="s">
        <v>71</v>
      </c>
      <c r="K37" t="s">
        <v>70</v>
      </c>
      <c r="L37">
        <v>1371</v>
      </c>
      <c r="N37">
        <v>1013</v>
      </c>
      <c r="O37" t="s">
        <v>17</v>
      </c>
      <c r="P37" t="s">
        <v>17</v>
      </c>
      <c r="Q37">
        <v>1</v>
      </c>
      <c r="W37">
        <v>0</v>
      </c>
      <c r="X37">
        <v>-521630453</v>
      </c>
      <c r="Y37">
        <f>AT37</f>
        <v>1</v>
      </c>
      <c r="AA37">
        <v>2472.5</v>
      </c>
      <c r="AB37">
        <v>0</v>
      </c>
      <c r="AC37">
        <v>0</v>
      </c>
      <c r="AD37">
        <v>0</v>
      </c>
      <c r="AE37">
        <v>2600.13</v>
      </c>
      <c r="AF37">
        <v>0</v>
      </c>
      <c r="AG37">
        <v>0</v>
      </c>
      <c r="AH37">
        <v>0</v>
      </c>
      <c r="AI37">
        <v>9.11</v>
      </c>
      <c r="AJ37">
        <v>1</v>
      </c>
      <c r="AK37">
        <v>1</v>
      </c>
      <c r="AL37">
        <v>1</v>
      </c>
      <c r="AM37">
        <v>0</v>
      </c>
      <c r="AN37">
        <v>0</v>
      </c>
      <c r="AO37">
        <v>0</v>
      </c>
      <c r="AP37">
        <v>1</v>
      </c>
      <c r="AQ37">
        <v>0</v>
      </c>
      <c r="AR37">
        <v>0</v>
      </c>
      <c r="AS37" t="s">
        <v>3</v>
      </c>
      <c r="AT37">
        <v>1</v>
      </c>
      <c r="AU37" t="s">
        <v>3</v>
      </c>
      <c r="AV37">
        <v>0</v>
      </c>
      <c r="AW37">
        <v>1</v>
      </c>
      <c r="AX37">
        <v>-1</v>
      </c>
      <c r="AY37">
        <v>0</v>
      </c>
      <c r="AZ37">
        <v>0</v>
      </c>
      <c r="BA37" t="s">
        <v>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V37">
        <v>0</v>
      </c>
      <c r="CW37">
        <v>0</v>
      </c>
      <c r="CX37">
        <f>ROUND(Y37*Source!I38,7)</f>
        <v>21</v>
      </c>
      <c r="CY37">
        <f>AA37</f>
        <v>2472.5</v>
      </c>
      <c r="CZ37">
        <f>AE37</f>
        <v>2600.13</v>
      </c>
      <c r="DA37">
        <f>AI37</f>
        <v>9.11</v>
      </c>
      <c r="DB37">
        <f>ROUND(ROUND(AT37*CZ37,2),2)</f>
        <v>2600.13</v>
      </c>
      <c r="DC37">
        <f>ROUND(ROUND(AT37*AG37,2),2)</f>
        <v>0</v>
      </c>
      <c r="DD37" t="s">
        <v>3</v>
      </c>
      <c r="DE37" t="s">
        <v>3</v>
      </c>
      <c r="DF37">
        <f>ROUND(ROUND(AE37*AI37,2)*CX37,2)</f>
        <v>497430.78</v>
      </c>
      <c r="DG37">
        <f t="shared" si="24"/>
        <v>0</v>
      </c>
      <c r="DH37">
        <f t="shared" si="25"/>
        <v>0</v>
      </c>
      <c r="DI37">
        <f t="shared" si="23"/>
        <v>0</v>
      </c>
      <c r="DJ37">
        <f>DF37</f>
        <v>497430.78</v>
      </c>
      <c r="DK37">
        <v>0</v>
      </c>
      <c r="DL37" t="s">
        <v>3</v>
      </c>
      <c r="DM37">
        <v>0</v>
      </c>
      <c r="DN37" t="s">
        <v>3</v>
      </c>
      <c r="DO37">
        <v>0</v>
      </c>
    </row>
    <row r="38" spans="1:119" x14ac:dyDescent="0.2">
      <c r="A38">
        <f>ROW(Source!A41)</f>
        <v>41</v>
      </c>
      <c r="B38">
        <v>51651743</v>
      </c>
      <c r="C38">
        <v>51653345</v>
      </c>
      <c r="D38">
        <v>49510719</v>
      </c>
      <c r="E38">
        <v>70</v>
      </c>
      <c r="F38">
        <v>1</v>
      </c>
      <c r="G38">
        <v>1</v>
      </c>
      <c r="H38">
        <v>1</v>
      </c>
      <c r="I38" t="s">
        <v>942</v>
      </c>
      <c r="J38" t="s">
        <v>3</v>
      </c>
      <c r="K38" t="s">
        <v>943</v>
      </c>
      <c r="L38">
        <v>1191</v>
      </c>
      <c r="N38">
        <v>1013</v>
      </c>
      <c r="O38" t="s">
        <v>904</v>
      </c>
      <c r="P38" t="s">
        <v>904</v>
      </c>
      <c r="Q38">
        <v>1</v>
      </c>
      <c r="W38">
        <v>0</v>
      </c>
      <c r="X38">
        <v>784619160</v>
      </c>
      <c r="Y38">
        <f t="shared" ref="Y38:Y43" si="26">(AT38*ROUND(1.05,7))</f>
        <v>161.70000000000002</v>
      </c>
      <c r="AA38">
        <v>0</v>
      </c>
      <c r="AB38">
        <v>0</v>
      </c>
      <c r="AC38">
        <v>0</v>
      </c>
      <c r="AD38">
        <v>291.83</v>
      </c>
      <c r="AE38">
        <v>0</v>
      </c>
      <c r="AF38">
        <v>0</v>
      </c>
      <c r="AG38">
        <v>0</v>
      </c>
      <c r="AH38">
        <v>8.74</v>
      </c>
      <c r="AI38">
        <v>1</v>
      </c>
      <c r="AJ38">
        <v>1</v>
      </c>
      <c r="AK38">
        <v>1</v>
      </c>
      <c r="AL38">
        <v>33.39</v>
      </c>
      <c r="AM38">
        <v>4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154</v>
      </c>
      <c r="AU38" t="s">
        <v>20</v>
      </c>
      <c r="AV38">
        <v>1</v>
      </c>
      <c r="AW38">
        <v>2</v>
      </c>
      <c r="AX38">
        <v>51653359</v>
      </c>
      <c r="AY38">
        <v>1</v>
      </c>
      <c r="AZ38">
        <v>0</v>
      </c>
      <c r="BA38">
        <v>35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U38">
        <f>ROUND(AT38*Source!I41*AH38*AL38,2)</f>
        <v>134.82</v>
      </c>
      <c r="CV38">
        <f>ROUND(Y38*Source!I41,7)</f>
        <v>0.48509999999999998</v>
      </c>
      <c r="CW38">
        <v>0</v>
      </c>
      <c r="CX38">
        <f>ROUND(Y38*Source!I41,7)</f>
        <v>0.48509999999999998</v>
      </c>
      <c r="CY38">
        <f>AD38</f>
        <v>291.83</v>
      </c>
      <c r="CZ38">
        <f>AH38</f>
        <v>8.74</v>
      </c>
      <c r="DA38">
        <f>AL38</f>
        <v>33.39</v>
      </c>
      <c r="DB38">
        <f t="shared" ref="DB38:DB43" si="27">ROUND((ROUND(AT38*CZ38,2)*ROUND(1.05,7)),2)</f>
        <v>1413.26</v>
      </c>
      <c r="DC38">
        <f t="shared" ref="DC38:DC43" si="28">ROUND((ROUND(AT38*AG38,2)*ROUND(1.05,7)),2)</f>
        <v>0</v>
      </c>
      <c r="DD38" t="s">
        <v>3</v>
      </c>
      <c r="DE38" t="s">
        <v>3</v>
      </c>
      <c r="DF38">
        <f t="shared" ref="DF38:DF43" si="29">ROUND(ROUND(AE38,2)*CX38,2)</f>
        <v>0</v>
      </c>
      <c r="DG38">
        <f t="shared" si="24"/>
        <v>0</v>
      </c>
      <c r="DH38">
        <f t="shared" si="25"/>
        <v>0</v>
      </c>
      <c r="DI38">
        <f>ROUND(ROUND(AH38*AL38,2)*CX38,2)</f>
        <v>141.57</v>
      </c>
      <c r="DJ38">
        <f>DI38</f>
        <v>141.57</v>
      </c>
      <c r="DK38">
        <v>0</v>
      </c>
      <c r="DL38" t="s">
        <v>3</v>
      </c>
      <c r="DM38">
        <v>0</v>
      </c>
      <c r="DN38" t="s">
        <v>3</v>
      </c>
      <c r="DO38">
        <v>0</v>
      </c>
    </row>
    <row r="39" spans="1:119" x14ac:dyDescent="0.2">
      <c r="A39">
        <f>ROW(Source!A41)</f>
        <v>41</v>
      </c>
      <c r="B39">
        <v>51651743</v>
      </c>
      <c r="C39">
        <v>51653345</v>
      </c>
      <c r="D39">
        <v>49510905</v>
      </c>
      <c r="E39">
        <v>70</v>
      </c>
      <c r="F39">
        <v>1</v>
      </c>
      <c r="G39">
        <v>1</v>
      </c>
      <c r="H39">
        <v>1</v>
      </c>
      <c r="I39" t="s">
        <v>905</v>
      </c>
      <c r="J39" t="s">
        <v>3</v>
      </c>
      <c r="K39" t="s">
        <v>906</v>
      </c>
      <c r="L39">
        <v>1191</v>
      </c>
      <c r="N39">
        <v>1013</v>
      </c>
      <c r="O39" t="s">
        <v>904</v>
      </c>
      <c r="P39" t="s">
        <v>904</v>
      </c>
      <c r="Q39">
        <v>1</v>
      </c>
      <c r="W39">
        <v>0</v>
      </c>
      <c r="X39">
        <v>-1417349443</v>
      </c>
      <c r="Y39">
        <f t="shared" si="26"/>
        <v>1.26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33.39</v>
      </c>
      <c r="AL39">
        <v>1</v>
      </c>
      <c r="AM39">
        <v>4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1.2</v>
      </c>
      <c r="AU39" t="s">
        <v>20</v>
      </c>
      <c r="AV39">
        <v>2</v>
      </c>
      <c r="AW39">
        <v>2</v>
      </c>
      <c r="AX39">
        <v>51653360</v>
      </c>
      <c r="AY39">
        <v>1</v>
      </c>
      <c r="AZ39">
        <v>0</v>
      </c>
      <c r="BA39">
        <v>36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V39">
        <v>0</v>
      </c>
      <c r="CW39">
        <v>0</v>
      </c>
      <c r="CX39">
        <f>ROUND(Y39*Source!I41,7)</f>
        <v>3.7799999999999999E-3</v>
      </c>
      <c r="CY39">
        <f>AD39</f>
        <v>0</v>
      </c>
      <c r="CZ39">
        <f>AH39</f>
        <v>0</v>
      </c>
      <c r="DA39">
        <f>AL39</f>
        <v>1</v>
      </c>
      <c r="DB39">
        <f t="shared" si="27"/>
        <v>0</v>
      </c>
      <c r="DC39">
        <f t="shared" si="28"/>
        <v>0</v>
      </c>
      <c r="DD39" t="s">
        <v>3</v>
      </c>
      <c r="DE39" t="s">
        <v>3</v>
      </c>
      <c r="DF39">
        <f t="shared" si="29"/>
        <v>0</v>
      </c>
      <c r="DG39">
        <f t="shared" si="24"/>
        <v>0</v>
      </c>
      <c r="DH39">
        <f>ROUND(ROUND(AG39*AK39,2)*CX39,2)</f>
        <v>0</v>
      </c>
      <c r="DI39">
        <f t="shared" ref="DI39:DI49" si="30">ROUND(ROUND(AH39,2)*CX39,2)</f>
        <v>0</v>
      </c>
      <c r="DJ39">
        <f>DI39</f>
        <v>0</v>
      </c>
      <c r="DK39">
        <v>0</v>
      </c>
      <c r="DL39" t="s">
        <v>3</v>
      </c>
      <c r="DM39">
        <v>0</v>
      </c>
      <c r="DN39" t="s">
        <v>3</v>
      </c>
      <c r="DO39">
        <v>0</v>
      </c>
    </row>
    <row r="40" spans="1:119" x14ac:dyDescent="0.2">
      <c r="A40">
        <f>ROW(Source!A41)</f>
        <v>41</v>
      </c>
      <c r="B40">
        <v>51651743</v>
      </c>
      <c r="C40">
        <v>51653345</v>
      </c>
      <c r="D40">
        <v>49672573</v>
      </c>
      <c r="E40">
        <v>1</v>
      </c>
      <c r="F40">
        <v>1</v>
      </c>
      <c r="G40">
        <v>1</v>
      </c>
      <c r="H40">
        <v>2</v>
      </c>
      <c r="I40" t="s">
        <v>907</v>
      </c>
      <c r="J40" t="s">
        <v>908</v>
      </c>
      <c r="K40" t="s">
        <v>909</v>
      </c>
      <c r="L40">
        <v>1367</v>
      </c>
      <c r="N40">
        <v>1011</v>
      </c>
      <c r="O40" t="s">
        <v>910</v>
      </c>
      <c r="P40" t="s">
        <v>910</v>
      </c>
      <c r="Q40">
        <v>1</v>
      </c>
      <c r="W40">
        <v>0</v>
      </c>
      <c r="X40">
        <v>-430484415</v>
      </c>
      <c r="Y40">
        <f t="shared" si="26"/>
        <v>0.504</v>
      </c>
      <c r="AA40">
        <v>0</v>
      </c>
      <c r="AB40">
        <v>1530.2</v>
      </c>
      <c r="AC40">
        <v>450.77</v>
      </c>
      <c r="AD40">
        <v>0</v>
      </c>
      <c r="AE40">
        <v>0</v>
      </c>
      <c r="AF40">
        <v>115.4</v>
      </c>
      <c r="AG40">
        <v>13.5</v>
      </c>
      <c r="AH40">
        <v>0</v>
      </c>
      <c r="AI40">
        <v>1</v>
      </c>
      <c r="AJ40">
        <v>13.26</v>
      </c>
      <c r="AK40">
        <v>33.39</v>
      </c>
      <c r="AL40">
        <v>1</v>
      </c>
      <c r="AM40">
        <v>4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0.48</v>
      </c>
      <c r="AU40" t="s">
        <v>20</v>
      </c>
      <c r="AV40">
        <v>0</v>
      </c>
      <c r="AW40">
        <v>2</v>
      </c>
      <c r="AX40">
        <v>51653361</v>
      </c>
      <c r="AY40">
        <v>1</v>
      </c>
      <c r="AZ40">
        <v>0</v>
      </c>
      <c r="BA40">
        <v>37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V40">
        <v>0</v>
      </c>
      <c r="CW40">
        <f>ROUND(Y40*Source!I41,7)</f>
        <v>1.5120000000000001E-3</v>
      </c>
      <c r="CX40">
        <f>ROUND(Y40*Source!I41,7)</f>
        <v>1.5120000000000001E-3</v>
      </c>
      <c r="CY40">
        <f>AB40</f>
        <v>1530.2</v>
      </c>
      <c r="CZ40">
        <f>AF40</f>
        <v>115.4</v>
      </c>
      <c r="DA40">
        <f>AJ40</f>
        <v>13.26</v>
      </c>
      <c r="DB40">
        <f t="shared" si="27"/>
        <v>58.16</v>
      </c>
      <c r="DC40">
        <f t="shared" si="28"/>
        <v>6.8</v>
      </c>
      <c r="DD40" t="s">
        <v>3</v>
      </c>
      <c r="DE40" t="s">
        <v>3</v>
      </c>
      <c r="DF40">
        <f t="shared" si="29"/>
        <v>0</v>
      </c>
      <c r="DG40">
        <f>ROUND(ROUND(AF40*AJ40,2)*CX40,2)</f>
        <v>2.31</v>
      </c>
      <c r="DH40">
        <f>ROUND(ROUND(AG40*AK40,2)*CX40,2)</f>
        <v>0.68</v>
      </c>
      <c r="DI40">
        <f t="shared" si="30"/>
        <v>0</v>
      </c>
      <c r="DJ40">
        <f>DG40</f>
        <v>2.31</v>
      </c>
      <c r="DK40">
        <v>0</v>
      </c>
      <c r="DL40" t="s">
        <v>3</v>
      </c>
      <c r="DM40">
        <v>0</v>
      </c>
      <c r="DN40" t="s">
        <v>3</v>
      </c>
      <c r="DO40">
        <v>0</v>
      </c>
    </row>
    <row r="41" spans="1:119" x14ac:dyDescent="0.2">
      <c r="A41">
        <f>ROW(Source!A41)</f>
        <v>41</v>
      </c>
      <c r="B41">
        <v>51651743</v>
      </c>
      <c r="C41">
        <v>51653345</v>
      </c>
      <c r="D41">
        <v>49672703</v>
      </c>
      <c r="E41">
        <v>1</v>
      </c>
      <c r="F41">
        <v>1</v>
      </c>
      <c r="G41">
        <v>1</v>
      </c>
      <c r="H41">
        <v>2</v>
      </c>
      <c r="I41" t="s">
        <v>944</v>
      </c>
      <c r="J41" t="s">
        <v>945</v>
      </c>
      <c r="K41" t="s">
        <v>946</v>
      </c>
      <c r="L41">
        <v>1367</v>
      </c>
      <c r="N41">
        <v>1011</v>
      </c>
      <c r="O41" t="s">
        <v>910</v>
      </c>
      <c r="P41" t="s">
        <v>910</v>
      </c>
      <c r="Q41">
        <v>1</v>
      </c>
      <c r="W41">
        <v>0</v>
      </c>
      <c r="X41">
        <v>-1424865896</v>
      </c>
      <c r="Y41">
        <f t="shared" si="26"/>
        <v>0.35700000000000004</v>
      </c>
      <c r="AA41">
        <v>0</v>
      </c>
      <c r="AB41">
        <v>88.31</v>
      </c>
      <c r="AC41">
        <v>0</v>
      </c>
      <c r="AD41">
        <v>0</v>
      </c>
      <c r="AE41">
        <v>0</v>
      </c>
      <c r="AF41">
        <v>6.66</v>
      </c>
      <c r="AG41">
        <v>0</v>
      </c>
      <c r="AH41">
        <v>0</v>
      </c>
      <c r="AI41">
        <v>1</v>
      </c>
      <c r="AJ41">
        <v>13.26</v>
      </c>
      <c r="AK41">
        <v>33.39</v>
      </c>
      <c r="AL41">
        <v>1</v>
      </c>
      <c r="AM41">
        <v>4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0.34</v>
      </c>
      <c r="AU41" t="s">
        <v>20</v>
      </c>
      <c r="AV41">
        <v>0</v>
      </c>
      <c r="AW41">
        <v>2</v>
      </c>
      <c r="AX41">
        <v>51653362</v>
      </c>
      <c r="AY41">
        <v>1</v>
      </c>
      <c r="AZ41">
        <v>0</v>
      </c>
      <c r="BA41">
        <v>38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V41">
        <v>0</v>
      </c>
      <c r="CW41">
        <f>ROUND(Y41*Source!I41,7)</f>
        <v>1.0709999999999999E-3</v>
      </c>
      <c r="CX41">
        <f>ROUND(Y41*Source!I41,7)</f>
        <v>1.0709999999999999E-3</v>
      </c>
      <c r="CY41">
        <f>AB41</f>
        <v>88.31</v>
      </c>
      <c r="CZ41">
        <f>AF41</f>
        <v>6.66</v>
      </c>
      <c r="DA41">
        <f>AJ41</f>
        <v>13.26</v>
      </c>
      <c r="DB41">
        <f t="shared" si="27"/>
        <v>2.37</v>
      </c>
      <c r="DC41">
        <f t="shared" si="28"/>
        <v>0</v>
      </c>
      <c r="DD41" t="s">
        <v>3</v>
      </c>
      <c r="DE41" t="s">
        <v>3</v>
      </c>
      <c r="DF41">
        <f t="shared" si="29"/>
        <v>0</v>
      </c>
      <c r="DG41">
        <f>ROUND(ROUND(AF41*AJ41,2)*CX41,2)</f>
        <v>0.09</v>
      </c>
      <c r="DH41">
        <f>ROUND(ROUND(AG41*AK41,2)*CX41,2)</f>
        <v>0</v>
      </c>
      <c r="DI41">
        <f t="shared" si="30"/>
        <v>0</v>
      </c>
      <c r="DJ41">
        <f>DG41</f>
        <v>0.09</v>
      </c>
      <c r="DK41">
        <v>0</v>
      </c>
      <c r="DL41" t="s">
        <v>3</v>
      </c>
      <c r="DM41">
        <v>0</v>
      </c>
      <c r="DN41" t="s">
        <v>3</v>
      </c>
      <c r="DO41">
        <v>0</v>
      </c>
    </row>
    <row r="42" spans="1:119" x14ac:dyDescent="0.2">
      <c r="A42">
        <f>ROW(Source!A41)</f>
        <v>41</v>
      </c>
      <c r="B42">
        <v>51651743</v>
      </c>
      <c r="C42">
        <v>51653345</v>
      </c>
      <c r="D42">
        <v>49673503</v>
      </c>
      <c r="E42">
        <v>1</v>
      </c>
      <c r="F42">
        <v>1</v>
      </c>
      <c r="G42">
        <v>1</v>
      </c>
      <c r="H42">
        <v>2</v>
      </c>
      <c r="I42" t="s">
        <v>914</v>
      </c>
      <c r="J42" t="s">
        <v>915</v>
      </c>
      <c r="K42" t="s">
        <v>916</v>
      </c>
      <c r="L42">
        <v>1367</v>
      </c>
      <c r="N42">
        <v>1011</v>
      </c>
      <c r="O42" t="s">
        <v>910</v>
      </c>
      <c r="P42" t="s">
        <v>910</v>
      </c>
      <c r="Q42">
        <v>1</v>
      </c>
      <c r="W42">
        <v>0</v>
      </c>
      <c r="X42">
        <v>509054691</v>
      </c>
      <c r="Y42">
        <f t="shared" si="26"/>
        <v>0.75600000000000001</v>
      </c>
      <c r="AA42">
        <v>0</v>
      </c>
      <c r="AB42">
        <v>871.31</v>
      </c>
      <c r="AC42">
        <v>387.32</v>
      </c>
      <c r="AD42">
        <v>0</v>
      </c>
      <c r="AE42">
        <v>0</v>
      </c>
      <c r="AF42">
        <v>65.709999999999994</v>
      </c>
      <c r="AG42">
        <v>11.6</v>
      </c>
      <c r="AH42">
        <v>0</v>
      </c>
      <c r="AI42">
        <v>1</v>
      </c>
      <c r="AJ42">
        <v>13.26</v>
      </c>
      <c r="AK42">
        <v>33.39</v>
      </c>
      <c r="AL42">
        <v>1</v>
      </c>
      <c r="AM42">
        <v>4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0.72</v>
      </c>
      <c r="AU42" t="s">
        <v>20</v>
      </c>
      <c r="AV42">
        <v>0</v>
      </c>
      <c r="AW42">
        <v>2</v>
      </c>
      <c r="AX42">
        <v>51653363</v>
      </c>
      <c r="AY42">
        <v>1</v>
      </c>
      <c r="AZ42">
        <v>0</v>
      </c>
      <c r="BA42">
        <v>39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V42">
        <v>0</v>
      </c>
      <c r="CW42">
        <f>ROUND(Y42*Source!I41,7)</f>
        <v>2.2680000000000001E-3</v>
      </c>
      <c r="CX42">
        <f>ROUND(Y42*Source!I41,7)</f>
        <v>2.2680000000000001E-3</v>
      </c>
      <c r="CY42">
        <f>AB42</f>
        <v>871.31</v>
      </c>
      <c r="CZ42">
        <f>AF42</f>
        <v>65.709999999999994</v>
      </c>
      <c r="DA42">
        <f>AJ42</f>
        <v>13.26</v>
      </c>
      <c r="DB42">
        <f t="shared" si="27"/>
        <v>49.68</v>
      </c>
      <c r="DC42">
        <f t="shared" si="28"/>
        <v>8.77</v>
      </c>
      <c r="DD42" t="s">
        <v>3</v>
      </c>
      <c r="DE42" t="s">
        <v>3</v>
      </c>
      <c r="DF42">
        <f t="shared" si="29"/>
        <v>0</v>
      </c>
      <c r="DG42">
        <f>ROUND(ROUND(AF42*AJ42,2)*CX42,2)</f>
        <v>1.98</v>
      </c>
      <c r="DH42">
        <f>ROUND(ROUND(AG42*AK42,2)*CX42,2)</f>
        <v>0.88</v>
      </c>
      <c r="DI42">
        <f t="shared" si="30"/>
        <v>0</v>
      </c>
      <c r="DJ42">
        <f>DG42</f>
        <v>1.98</v>
      </c>
      <c r="DK42">
        <v>0</v>
      </c>
      <c r="DL42" t="s">
        <v>3</v>
      </c>
      <c r="DM42">
        <v>0</v>
      </c>
      <c r="DN42" t="s">
        <v>3</v>
      </c>
      <c r="DO42">
        <v>0</v>
      </c>
    </row>
    <row r="43" spans="1:119" x14ac:dyDescent="0.2">
      <c r="A43">
        <f>ROW(Source!A41)</f>
        <v>41</v>
      </c>
      <c r="B43">
        <v>51651743</v>
      </c>
      <c r="C43">
        <v>51653345</v>
      </c>
      <c r="D43">
        <v>49673715</v>
      </c>
      <c r="E43">
        <v>1</v>
      </c>
      <c r="F43">
        <v>1</v>
      </c>
      <c r="G43">
        <v>1</v>
      </c>
      <c r="H43">
        <v>2</v>
      </c>
      <c r="I43" t="s">
        <v>926</v>
      </c>
      <c r="J43" t="s">
        <v>927</v>
      </c>
      <c r="K43" t="s">
        <v>928</v>
      </c>
      <c r="L43">
        <v>1367</v>
      </c>
      <c r="N43">
        <v>1011</v>
      </c>
      <c r="O43" t="s">
        <v>910</v>
      </c>
      <c r="P43" t="s">
        <v>910</v>
      </c>
      <c r="Q43">
        <v>1</v>
      </c>
      <c r="W43">
        <v>0</v>
      </c>
      <c r="X43">
        <v>829370094</v>
      </c>
      <c r="Y43">
        <f t="shared" si="26"/>
        <v>1.6170000000000002</v>
      </c>
      <c r="AA43">
        <v>0</v>
      </c>
      <c r="AB43">
        <v>107.41</v>
      </c>
      <c r="AC43">
        <v>0</v>
      </c>
      <c r="AD43">
        <v>0</v>
      </c>
      <c r="AE43">
        <v>0</v>
      </c>
      <c r="AF43">
        <v>8.1</v>
      </c>
      <c r="AG43">
        <v>0</v>
      </c>
      <c r="AH43">
        <v>0</v>
      </c>
      <c r="AI43">
        <v>1</v>
      </c>
      <c r="AJ43">
        <v>13.26</v>
      </c>
      <c r="AK43">
        <v>33.39</v>
      </c>
      <c r="AL43">
        <v>1</v>
      </c>
      <c r="AM43">
        <v>4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1.54</v>
      </c>
      <c r="AU43" t="s">
        <v>20</v>
      </c>
      <c r="AV43">
        <v>0</v>
      </c>
      <c r="AW43">
        <v>2</v>
      </c>
      <c r="AX43">
        <v>51653364</v>
      </c>
      <c r="AY43">
        <v>1</v>
      </c>
      <c r="AZ43">
        <v>0</v>
      </c>
      <c r="BA43">
        <v>40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V43">
        <v>0</v>
      </c>
      <c r="CW43">
        <f>ROUND(Y43*Source!I41,7)</f>
        <v>4.8510000000000003E-3</v>
      </c>
      <c r="CX43">
        <f>ROUND(Y43*Source!I41,7)</f>
        <v>4.8510000000000003E-3</v>
      </c>
      <c r="CY43">
        <f>AB43</f>
        <v>107.41</v>
      </c>
      <c r="CZ43">
        <f>AF43</f>
        <v>8.1</v>
      </c>
      <c r="DA43">
        <f>AJ43</f>
        <v>13.26</v>
      </c>
      <c r="DB43">
        <f t="shared" si="27"/>
        <v>13.09</v>
      </c>
      <c r="DC43">
        <f t="shared" si="28"/>
        <v>0</v>
      </c>
      <c r="DD43" t="s">
        <v>3</v>
      </c>
      <c r="DE43" t="s">
        <v>3</v>
      </c>
      <c r="DF43">
        <f t="shared" si="29"/>
        <v>0</v>
      </c>
      <c r="DG43">
        <f>ROUND(ROUND(AF43*AJ43,2)*CX43,2)</f>
        <v>0.52</v>
      </c>
      <c r="DH43">
        <f>ROUND(ROUND(AG43*AK43,2)*CX43,2)</f>
        <v>0</v>
      </c>
      <c r="DI43">
        <f t="shared" si="30"/>
        <v>0</v>
      </c>
      <c r="DJ43">
        <f>DG43</f>
        <v>0.52</v>
      </c>
      <c r="DK43">
        <v>0</v>
      </c>
      <c r="DL43" t="s">
        <v>3</v>
      </c>
      <c r="DM43">
        <v>0</v>
      </c>
      <c r="DN43" t="s">
        <v>3</v>
      </c>
      <c r="DO43">
        <v>0</v>
      </c>
    </row>
    <row r="44" spans="1:119" x14ac:dyDescent="0.2">
      <c r="A44">
        <f>ROW(Source!A41)</f>
        <v>41</v>
      </c>
      <c r="B44">
        <v>51651743</v>
      </c>
      <c r="C44">
        <v>51653345</v>
      </c>
      <c r="D44">
        <v>49521144</v>
      </c>
      <c r="E44">
        <v>1</v>
      </c>
      <c r="F44">
        <v>1</v>
      </c>
      <c r="G44">
        <v>1</v>
      </c>
      <c r="H44">
        <v>3</v>
      </c>
      <c r="I44" t="s">
        <v>947</v>
      </c>
      <c r="J44" t="s">
        <v>948</v>
      </c>
      <c r="K44" t="s">
        <v>949</v>
      </c>
      <c r="L44">
        <v>1348</v>
      </c>
      <c r="N44">
        <v>1009</v>
      </c>
      <c r="O44" t="s">
        <v>105</v>
      </c>
      <c r="P44" t="s">
        <v>105</v>
      </c>
      <c r="Q44">
        <v>1000</v>
      </c>
      <c r="W44">
        <v>0</v>
      </c>
      <c r="X44">
        <v>-847628873</v>
      </c>
      <c r="Y44">
        <f t="shared" ref="Y44:Y49" si="31">AT44</f>
        <v>8.8999999999999995E-4</v>
      </c>
      <c r="AA44">
        <v>241405.89</v>
      </c>
      <c r="AB44">
        <v>0</v>
      </c>
      <c r="AC44">
        <v>0</v>
      </c>
      <c r="AD44">
        <v>0</v>
      </c>
      <c r="AE44">
        <v>26499</v>
      </c>
      <c r="AF44">
        <v>0</v>
      </c>
      <c r="AG44">
        <v>0</v>
      </c>
      <c r="AH44">
        <v>0</v>
      </c>
      <c r="AI44">
        <v>9.11</v>
      </c>
      <c r="AJ44">
        <v>1</v>
      </c>
      <c r="AK44">
        <v>1</v>
      </c>
      <c r="AL44">
        <v>1</v>
      </c>
      <c r="AM44">
        <v>4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8.8999999999999995E-4</v>
      </c>
      <c r="AU44" t="s">
        <v>3</v>
      </c>
      <c r="AV44">
        <v>0</v>
      </c>
      <c r="AW44">
        <v>2</v>
      </c>
      <c r="AX44">
        <v>51653365</v>
      </c>
      <c r="AY44">
        <v>1</v>
      </c>
      <c r="AZ44">
        <v>0</v>
      </c>
      <c r="BA44">
        <v>41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V44">
        <v>0</v>
      </c>
      <c r="CW44">
        <v>0</v>
      </c>
      <c r="CX44">
        <f>ROUND(Y44*Source!I41,7)</f>
        <v>2.7E-6</v>
      </c>
      <c r="CY44">
        <f t="shared" ref="CY44:CY49" si="32">AA44</f>
        <v>241405.89</v>
      </c>
      <c r="CZ44">
        <f t="shared" ref="CZ44:CZ49" si="33">AE44</f>
        <v>26499</v>
      </c>
      <c r="DA44">
        <f t="shared" ref="DA44:DA49" si="34">AI44</f>
        <v>9.11</v>
      </c>
      <c r="DB44">
        <f t="shared" ref="DB44:DB49" si="35">ROUND(ROUND(AT44*CZ44,2),2)</f>
        <v>23.58</v>
      </c>
      <c r="DC44">
        <f t="shared" ref="DC44:DC49" si="36">ROUND(ROUND(AT44*AG44,2),2)</f>
        <v>0</v>
      </c>
      <c r="DD44" t="s">
        <v>3</v>
      </c>
      <c r="DE44" t="s">
        <v>3</v>
      </c>
      <c r="DF44">
        <f t="shared" ref="DF44:DF49" si="37">ROUND(ROUND(AE44*AI44,2)*CX44,2)</f>
        <v>0.65</v>
      </c>
      <c r="DG44">
        <f t="shared" ref="DG44:DG51" si="38">ROUND(ROUND(AF44,2)*CX44,2)</f>
        <v>0</v>
      </c>
      <c r="DH44">
        <f t="shared" ref="DH44:DH50" si="39">ROUND(ROUND(AG44,2)*CX44,2)</f>
        <v>0</v>
      </c>
      <c r="DI44">
        <f t="shared" si="30"/>
        <v>0</v>
      </c>
      <c r="DJ44">
        <f t="shared" ref="DJ44:DJ49" si="40">DF44</f>
        <v>0.65</v>
      </c>
      <c r="DK44">
        <v>0</v>
      </c>
      <c r="DL44" t="s">
        <v>3</v>
      </c>
      <c r="DM44">
        <v>0</v>
      </c>
      <c r="DN44" t="s">
        <v>3</v>
      </c>
      <c r="DO44">
        <v>0</v>
      </c>
    </row>
    <row r="45" spans="1:119" x14ac:dyDescent="0.2">
      <c r="A45">
        <f>ROW(Source!A41)</f>
        <v>41</v>
      </c>
      <c r="B45">
        <v>51651743</v>
      </c>
      <c r="C45">
        <v>51653345</v>
      </c>
      <c r="D45">
        <v>49524301</v>
      </c>
      <c r="E45">
        <v>1</v>
      </c>
      <c r="F45">
        <v>1</v>
      </c>
      <c r="G45">
        <v>1</v>
      </c>
      <c r="H45">
        <v>3</v>
      </c>
      <c r="I45" t="s">
        <v>929</v>
      </c>
      <c r="J45" t="s">
        <v>930</v>
      </c>
      <c r="K45" t="s">
        <v>931</v>
      </c>
      <c r="L45">
        <v>1348</v>
      </c>
      <c r="N45">
        <v>1009</v>
      </c>
      <c r="O45" t="s">
        <v>105</v>
      </c>
      <c r="P45" t="s">
        <v>105</v>
      </c>
      <c r="Q45">
        <v>1000</v>
      </c>
      <c r="W45">
        <v>0</v>
      </c>
      <c r="X45">
        <v>1824693337</v>
      </c>
      <c r="Y45">
        <f t="shared" si="31"/>
        <v>4.4999999999999999E-4</v>
      </c>
      <c r="AA45">
        <v>94397.82</v>
      </c>
      <c r="AB45">
        <v>0</v>
      </c>
      <c r="AC45">
        <v>0</v>
      </c>
      <c r="AD45">
        <v>0</v>
      </c>
      <c r="AE45">
        <v>10362</v>
      </c>
      <c r="AF45">
        <v>0</v>
      </c>
      <c r="AG45">
        <v>0</v>
      </c>
      <c r="AH45">
        <v>0</v>
      </c>
      <c r="AI45">
        <v>9.11</v>
      </c>
      <c r="AJ45">
        <v>1</v>
      </c>
      <c r="AK45">
        <v>1</v>
      </c>
      <c r="AL45">
        <v>1</v>
      </c>
      <c r="AM45">
        <v>4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4.4999999999999999E-4</v>
      </c>
      <c r="AU45" t="s">
        <v>3</v>
      </c>
      <c r="AV45">
        <v>0</v>
      </c>
      <c r="AW45">
        <v>2</v>
      </c>
      <c r="AX45">
        <v>51653366</v>
      </c>
      <c r="AY45">
        <v>1</v>
      </c>
      <c r="AZ45">
        <v>0</v>
      </c>
      <c r="BA45">
        <v>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V45">
        <v>0</v>
      </c>
      <c r="CW45">
        <v>0</v>
      </c>
      <c r="CX45">
        <f>ROUND(Y45*Source!I41,7)</f>
        <v>1.3999999999999999E-6</v>
      </c>
      <c r="CY45">
        <f t="shared" si="32"/>
        <v>94397.82</v>
      </c>
      <c r="CZ45">
        <f t="shared" si="33"/>
        <v>10362</v>
      </c>
      <c r="DA45">
        <f t="shared" si="34"/>
        <v>9.11</v>
      </c>
      <c r="DB45">
        <f t="shared" si="35"/>
        <v>4.66</v>
      </c>
      <c r="DC45">
        <f t="shared" si="36"/>
        <v>0</v>
      </c>
      <c r="DD45" t="s">
        <v>3</v>
      </c>
      <c r="DE45" t="s">
        <v>3</v>
      </c>
      <c r="DF45">
        <f t="shared" si="37"/>
        <v>0.13</v>
      </c>
      <c r="DG45">
        <f t="shared" si="38"/>
        <v>0</v>
      </c>
      <c r="DH45">
        <f t="shared" si="39"/>
        <v>0</v>
      </c>
      <c r="DI45">
        <f t="shared" si="30"/>
        <v>0</v>
      </c>
      <c r="DJ45">
        <f t="shared" si="40"/>
        <v>0.13</v>
      </c>
      <c r="DK45">
        <v>0</v>
      </c>
      <c r="DL45" t="s">
        <v>3</v>
      </c>
      <c r="DM45">
        <v>0</v>
      </c>
      <c r="DN45" t="s">
        <v>3</v>
      </c>
      <c r="DO45">
        <v>0</v>
      </c>
    </row>
    <row r="46" spans="1:119" x14ac:dyDescent="0.2">
      <c r="A46">
        <f>ROW(Source!A41)</f>
        <v>41</v>
      </c>
      <c r="B46">
        <v>51651743</v>
      </c>
      <c r="C46">
        <v>51653345</v>
      </c>
      <c r="D46">
        <v>49525488</v>
      </c>
      <c r="E46">
        <v>1</v>
      </c>
      <c r="F46">
        <v>1</v>
      </c>
      <c r="G46">
        <v>1</v>
      </c>
      <c r="H46">
        <v>3</v>
      </c>
      <c r="I46" t="s">
        <v>917</v>
      </c>
      <c r="J46" t="s">
        <v>918</v>
      </c>
      <c r="K46" t="s">
        <v>919</v>
      </c>
      <c r="L46">
        <v>1346</v>
      </c>
      <c r="N46">
        <v>1009</v>
      </c>
      <c r="O46" t="s">
        <v>920</v>
      </c>
      <c r="P46" t="s">
        <v>920</v>
      </c>
      <c r="Q46">
        <v>1</v>
      </c>
      <c r="W46">
        <v>0</v>
      </c>
      <c r="X46">
        <v>-1864341761</v>
      </c>
      <c r="Y46">
        <f t="shared" si="31"/>
        <v>15</v>
      </c>
      <c r="AA46">
        <v>82.35</v>
      </c>
      <c r="AB46">
        <v>0</v>
      </c>
      <c r="AC46">
        <v>0</v>
      </c>
      <c r="AD46">
        <v>0</v>
      </c>
      <c r="AE46">
        <v>9.0399999999999991</v>
      </c>
      <c r="AF46">
        <v>0</v>
      </c>
      <c r="AG46">
        <v>0</v>
      </c>
      <c r="AH46">
        <v>0</v>
      </c>
      <c r="AI46">
        <v>9.11</v>
      </c>
      <c r="AJ46">
        <v>1</v>
      </c>
      <c r="AK46">
        <v>1</v>
      </c>
      <c r="AL46">
        <v>1</v>
      </c>
      <c r="AM46">
        <v>4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3</v>
      </c>
      <c r="AT46">
        <v>15</v>
      </c>
      <c r="AU46" t="s">
        <v>3</v>
      </c>
      <c r="AV46">
        <v>0</v>
      </c>
      <c r="AW46">
        <v>2</v>
      </c>
      <c r="AX46">
        <v>51653367</v>
      </c>
      <c r="AY46">
        <v>1</v>
      </c>
      <c r="AZ46">
        <v>0</v>
      </c>
      <c r="BA46">
        <v>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V46">
        <v>0</v>
      </c>
      <c r="CW46">
        <v>0</v>
      </c>
      <c r="CX46">
        <f>ROUND(Y46*Source!I41,7)</f>
        <v>4.4999999999999998E-2</v>
      </c>
      <c r="CY46">
        <f t="shared" si="32"/>
        <v>82.35</v>
      </c>
      <c r="CZ46">
        <f t="shared" si="33"/>
        <v>9.0399999999999991</v>
      </c>
      <c r="DA46">
        <f t="shared" si="34"/>
        <v>9.11</v>
      </c>
      <c r="DB46">
        <f t="shared" si="35"/>
        <v>135.6</v>
      </c>
      <c r="DC46">
        <f t="shared" si="36"/>
        <v>0</v>
      </c>
      <c r="DD46" t="s">
        <v>3</v>
      </c>
      <c r="DE46" t="s">
        <v>3</v>
      </c>
      <c r="DF46">
        <f t="shared" si="37"/>
        <v>3.71</v>
      </c>
      <c r="DG46">
        <f t="shared" si="38"/>
        <v>0</v>
      </c>
      <c r="DH46">
        <f t="shared" si="39"/>
        <v>0</v>
      </c>
      <c r="DI46">
        <f t="shared" si="30"/>
        <v>0</v>
      </c>
      <c r="DJ46">
        <f t="shared" si="40"/>
        <v>3.71</v>
      </c>
      <c r="DK46">
        <v>0</v>
      </c>
      <c r="DL46" t="s">
        <v>3</v>
      </c>
      <c r="DM46">
        <v>0</v>
      </c>
      <c r="DN46" t="s">
        <v>3</v>
      </c>
      <c r="DO46">
        <v>0</v>
      </c>
    </row>
    <row r="47" spans="1:119" x14ac:dyDescent="0.2">
      <c r="A47">
        <f>ROW(Source!A41)</f>
        <v>41</v>
      </c>
      <c r="B47">
        <v>51651743</v>
      </c>
      <c r="C47">
        <v>51653345</v>
      </c>
      <c r="D47">
        <v>49526492</v>
      </c>
      <c r="E47">
        <v>1</v>
      </c>
      <c r="F47">
        <v>1</v>
      </c>
      <c r="G47">
        <v>1</v>
      </c>
      <c r="H47">
        <v>3</v>
      </c>
      <c r="I47" t="s">
        <v>921</v>
      </c>
      <c r="J47" t="s">
        <v>922</v>
      </c>
      <c r="K47" t="s">
        <v>923</v>
      </c>
      <c r="L47">
        <v>1346</v>
      </c>
      <c r="N47">
        <v>1009</v>
      </c>
      <c r="O47" t="s">
        <v>920</v>
      </c>
      <c r="P47" t="s">
        <v>920</v>
      </c>
      <c r="Q47">
        <v>1</v>
      </c>
      <c r="W47">
        <v>0</v>
      </c>
      <c r="X47">
        <v>497341279</v>
      </c>
      <c r="Y47">
        <f t="shared" si="31"/>
        <v>8</v>
      </c>
      <c r="AA47">
        <v>210.35</v>
      </c>
      <c r="AB47">
        <v>0</v>
      </c>
      <c r="AC47">
        <v>0</v>
      </c>
      <c r="AD47">
        <v>0</v>
      </c>
      <c r="AE47">
        <v>23.09</v>
      </c>
      <c r="AF47">
        <v>0</v>
      </c>
      <c r="AG47">
        <v>0</v>
      </c>
      <c r="AH47">
        <v>0</v>
      </c>
      <c r="AI47">
        <v>9.11</v>
      </c>
      <c r="AJ47">
        <v>1</v>
      </c>
      <c r="AK47">
        <v>1</v>
      </c>
      <c r="AL47">
        <v>1</v>
      </c>
      <c r="AM47">
        <v>4</v>
      </c>
      <c r="AN47">
        <v>0</v>
      </c>
      <c r="AO47">
        <v>1</v>
      </c>
      <c r="AP47">
        <v>1</v>
      </c>
      <c r="AQ47">
        <v>0</v>
      </c>
      <c r="AR47">
        <v>0</v>
      </c>
      <c r="AS47" t="s">
        <v>3</v>
      </c>
      <c r="AT47">
        <v>8</v>
      </c>
      <c r="AU47" t="s">
        <v>3</v>
      </c>
      <c r="AV47">
        <v>0</v>
      </c>
      <c r="AW47">
        <v>2</v>
      </c>
      <c r="AX47">
        <v>51653368</v>
      </c>
      <c r="AY47">
        <v>1</v>
      </c>
      <c r="AZ47">
        <v>0</v>
      </c>
      <c r="BA47">
        <v>44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V47">
        <v>0</v>
      </c>
      <c r="CW47">
        <v>0</v>
      </c>
      <c r="CX47">
        <f>ROUND(Y47*Source!I41,7)</f>
        <v>2.4E-2</v>
      </c>
      <c r="CY47">
        <f t="shared" si="32"/>
        <v>210.35</v>
      </c>
      <c r="CZ47">
        <f t="shared" si="33"/>
        <v>23.09</v>
      </c>
      <c r="DA47">
        <f t="shared" si="34"/>
        <v>9.11</v>
      </c>
      <c r="DB47">
        <f t="shared" si="35"/>
        <v>184.72</v>
      </c>
      <c r="DC47">
        <f t="shared" si="36"/>
        <v>0</v>
      </c>
      <c r="DD47" t="s">
        <v>3</v>
      </c>
      <c r="DE47" t="s">
        <v>3</v>
      </c>
      <c r="DF47">
        <f t="shared" si="37"/>
        <v>5.05</v>
      </c>
      <c r="DG47">
        <f t="shared" si="38"/>
        <v>0</v>
      </c>
      <c r="DH47">
        <f t="shared" si="39"/>
        <v>0</v>
      </c>
      <c r="DI47">
        <f t="shared" si="30"/>
        <v>0</v>
      </c>
      <c r="DJ47">
        <f t="shared" si="40"/>
        <v>5.05</v>
      </c>
      <c r="DK47">
        <v>0</v>
      </c>
      <c r="DL47" t="s">
        <v>3</v>
      </c>
      <c r="DM47">
        <v>0</v>
      </c>
      <c r="DN47" t="s">
        <v>3</v>
      </c>
      <c r="DO47">
        <v>0</v>
      </c>
    </row>
    <row r="48" spans="1:119" x14ac:dyDescent="0.2">
      <c r="A48">
        <f>ROW(Source!A41)</f>
        <v>41</v>
      </c>
      <c r="B48">
        <v>51651743</v>
      </c>
      <c r="C48">
        <v>51653345</v>
      </c>
      <c r="D48">
        <v>49555131</v>
      </c>
      <c r="E48">
        <v>1</v>
      </c>
      <c r="F48">
        <v>1</v>
      </c>
      <c r="G48">
        <v>1</v>
      </c>
      <c r="H48">
        <v>3</v>
      </c>
      <c r="I48" t="s">
        <v>950</v>
      </c>
      <c r="J48" t="s">
        <v>951</v>
      </c>
      <c r="K48" t="s">
        <v>952</v>
      </c>
      <c r="L48">
        <v>1348</v>
      </c>
      <c r="N48">
        <v>1009</v>
      </c>
      <c r="O48" t="s">
        <v>105</v>
      </c>
      <c r="P48" t="s">
        <v>105</v>
      </c>
      <c r="Q48">
        <v>1000</v>
      </c>
      <c r="W48">
        <v>0</v>
      </c>
      <c r="X48">
        <v>-364749507</v>
      </c>
      <c r="Y48">
        <f t="shared" si="31"/>
        <v>5.0099999999999997E-3</v>
      </c>
      <c r="AA48">
        <v>156537.13</v>
      </c>
      <c r="AB48">
        <v>0</v>
      </c>
      <c r="AC48">
        <v>0</v>
      </c>
      <c r="AD48">
        <v>0</v>
      </c>
      <c r="AE48">
        <v>17183</v>
      </c>
      <c r="AF48">
        <v>0</v>
      </c>
      <c r="AG48">
        <v>0</v>
      </c>
      <c r="AH48">
        <v>0</v>
      </c>
      <c r="AI48">
        <v>9.11</v>
      </c>
      <c r="AJ48">
        <v>1</v>
      </c>
      <c r="AK48">
        <v>1</v>
      </c>
      <c r="AL48">
        <v>1</v>
      </c>
      <c r="AM48">
        <v>4</v>
      </c>
      <c r="AN48">
        <v>0</v>
      </c>
      <c r="AO48">
        <v>1</v>
      </c>
      <c r="AP48">
        <v>1</v>
      </c>
      <c r="AQ48">
        <v>0</v>
      </c>
      <c r="AR48">
        <v>0</v>
      </c>
      <c r="AS48" t="s">
        <v>3</v>
      </c>
      <c r="AT48">
        <v>5.0099999999999997E-3</v>
      </c>
      <c r="AU48" t="s">
        <v>3</v>
      </c>
      <c r="AV48">
        <v>0</v>
      </c>
      <c r="AW48">
        <v>2</v>
      </c>
      <c r="AX48">
        <v>51653370</v>
      </c>
      <c r="AY48">
        <v>1</v>
      </c>
      <c r="AZ48">
        <v>0</v>
      </c>
      <c r="BA48">
        <v>46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V48">
        <v>0</v>
      </c>
      <c r="CW48">
        <v>0</v>
      </c>
      <c r="CX48">
        <f>ROUND(Y48*Source!I41,7)</f>
        <v>1.5E-5</v>
      </c>
      <c r="CY48">
        <f t="shared" si="32"/>
        <v>156537.13</v>
      </c>
      <c r="CZ48">
        <f t="shared" si="33"/>
        <v>17183</v>
      </c>
      <c r="DA48">
        <f t="shared" si="34"/>
        <v>9.11</v>
      </c>
      <c r="DB48">
        <f t="shared" si="35"/>
        <v>86.09</v>
      </c>
      <c r="DC48">
        <f t="shared" si="36"/>
        <v>0</v>
      </c>
      <c r="DD48" t="s">
        <v>3</v>
      </c>
      <c r="DE48" t="s">
        <v>3</v>
      </c>
      <c r="DF48">
        <f t="shared" si="37"/>
        <v>2.35</v>
      </c>
      <c r="DG48">
        <f t="shared" si="38"/>
        <v>0</v>
      </c>
      <c r="DH48">
        <f t="shared" si="39"/>
        <v>0</v>
      </c>
      <c r="DI48">
        <f t="shared" si="30"/>
        <v>0</v>
      </c>
      <c r="DJ48">
        <f t="shared" si="40"/>
        <v>2.35</v>
      </c>
      <c r="DK48">
        <v>0</v>
      </c>
      <c r="DL48" t="s">
        <v>3</v>
      </c>
      <c r="DM48">
        <v>0</v>
      </c>
      <c r="DN48" t="s">
        <v>3</v>
      </c>
      <c r="DO48">
        <v>0</v>
      </c>
    </row>
    <row r="49" spans="1:119" x14ac:dyDescent="0.2">
      <c r="A49">
        <f>ROW(Source!A41)</f>
        <v>41</v>
      </c>
      <c r="B49">
        <v>51651743</v>
      </c>
      <c r="C49">
        <v>51653345</v>
      </c>
      <c r="D49">
        <v>49564260</v>
      </c>
      <c r="E49">
        <v>1</v>
      </c>
      <c r="F49">
        <v>1</v>
      </c>
      <c r="G49">
        <v>1</v>
      </c>
      <c r="H49">
        <v>3</v>
      </c>
      <c r="I49" t="s">
        <v>79</v>
      </c>
      <c r="J49" t="s">
        <v>81</v>
      </c>
      <c r="K49" t="s">
        <v>80</v>
      </c>
      <c r="L49">
        <v>1327</v>
      </c>
      <c r="N49">
        <v>1005</v>
      </c>
      <c r="O49" t="s">
        <v>52</v>
      </c>
      <c r="P49" t="s">
        <v>52</v>
      </c>
      <c r="Q49">
        <v>1</v>
      </c>
      <c r="W49">
        <v>0</v>
      </c>
      <c r="X49">
        <v>415678242</v>
      </c>
      <c r="Y49">
        <f t="shared" si="31"/>
        <v>100</v>
      </c>
      <c r="AA49">
        <v>932.96</v>
      </c>
      <c r="AB49">
        <v>0</v>
      </c>
      <c r="AC49">
        <v>0</v>
      </c>
      <c r="AD49">
        <v>0</v>
      </c>
      <c r="AE49">
        <v>102.41</v>
      </c>
      <c r="AF49">
        <v>0</v>
      </c>
      <c r="AG49">
        <v>0</v>
      </c>
      <c r="AH49">
        <v>0</v>
      </c>
      <c r="AI49">
        <v>9.11</v>
      </c>
      <c r="AJ49">
        <v>1</v>
      </c>
      <c r="AK49">
        <v>1</v>
      </c>
      <c r="AL49">
        <v>1</v>
      </c>
      <c r="AM49">
        <v>0</v>
      </c>
      <c r="AN49">
        <v>0</v>
      </c>
      <c r="AO49">
        <v>0</v>
      </c>
      <c r="AP49">
        <v>1</v>
      </c>
      <c r="AQ49">
        <v>0</v>
      </c>
      <c r="AR49">
        <v>0</v>
      </c>
      <c r="AS49" t="s">
        <v>3</v>
      </c>
      <c r="AT49">
        <v>100</v>
      </c>
      <c r="AU49" t="s">
        <v>3</v>
      </c>
      <c r="AV49">
        <v>0</v>
      </c>
      <c r="AW49">
        <v>1</v>
      </c>
      <c r="AX49">
        <v>-1</v>
      </c>
      <c r="AY49">
        <v>0</v>
      </c>
      <c r="AZ49">
        <v>0</v>
      </c>
      <c r="BA49" t="s">
        <v>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V49">
        <v>0</v>
      </c>
      <c r="CW49">
        <v>0</v>
      </c>
      <c r="CX49">
        <f>ROUND(Y49*Source!I41,7)</f>
        <v>0.3</v>
      </c>
      <c r="CY49">
        <f t="shared" si="32"/>
        <v>932.96</v>
      </c>
      <c r="CZ49">
        <f t="shared" si="33"/>
        <v>102.41</v>
      </c>
      <c r="DA49">
        <f t="shared" si="34"/>
        <v>9.11</v>
      </c>
      <c r="DB49">
        <f t="shared" si="35"/>
        <v>10241</v>
      </c>
      <c r="DC49">
        <f t="shared" si="36"/>
        <v>0</v>
      </c>
      <c r="DD49" t="s">
        <v>3</v>
      </c>
      <c r="DE49" t="s">
        <v>3</v>
      </c>
      <c r="DF49">
        <f t="shared" si="37"/>
        <v>279.89</v>
      </c>
      <c r="DG49">
        <f t="shared" si="38"/>
        <v>0</v>
      </c>
      <c r="DH49">
        <f t="shared" si="39"/>
        <v>0</v>
      </c>
      <c r="DI49">
        <f t="shared" si="30"/>
        <v>0</v>
      </c>
      <c r="DJ49">
        <f t="shared" si="40"/>
        <v>279.89</v>
      </c>
      <c r="DK49">
        <v>0</v>
      </c>
      <c r="DL49" t="s">
        <v>3</v>
      </c>
      <c r="DM49">
        <v>0</v>
      </c>
      <c r="DN49" t="s">
        <v>3</v>
      </c>
      <c r="DO49">
        <v>0</v>
      </c>
    </row>
    <row r="50" spans="1:119" x14ac:dyDescent="0.2">
      <c r="A50">
        <f>ROW(Source!A43)</f>
        <v>43</v>
      </c>
      <c r="B50">
        <v>51651743</v>
      </c>
      <c r="C50">
        <v>51653377</v>
      </c>
      <c r="D50">
        <v>49510719</v>
      </c>
      <c r="E50">
        <v>70</v>
      </c>
      <c r="F50">
        <v>1</v>
      </c>
      <c r="G50">
        <v>1</v>
      </c>
      <c r="H50">
        <v>1</v>
      </c>
      <c r="I50" t="s">
        <v>942</v>
      </c>
      <c r="J50" t="s">
        <v>3</v>
      </c>
      <c r="K50" t="s">
        <v>943</v>
      </c>
      <c r="L50">
        <v>1191</v>
      </c>
      <c r="N50">
        <v>1013</v>
      </c>
      <c r="O50" t="s">
        <v>904</v>
      </c>
      <c r="P50" t="s">
        <v>904</v>
      </c>
      <c r="Q50">
        <v>1</v>
      </c>
      <c r="W50">
        <v>0</v>
      </c>
      <c r="X50">
        <v>784619160</v>
      </c>
      <c r="Y50">
        <f t="shared" ref="Y50:Y55" si="41">(AT50*ROUND(1.05,7))</f>
        <v>148.05000000000001</v>
      </c>
      <c r="AA50">
        <v>0</v>
      </c>
      <c r="AB50">
        <v>0</v>
      </c>
      <c r="AC50">
        <v>0</v>
      </c>
      <c r="AD50">
        <v>291.83</v>
      </c>
      <c r="AE50">
        <v>0</v>
      </c>
      <c r="AF50">
        <v>0</v>
      </c>
      <c r="AG50">
        <v>0</v>
      </c>
      <c r="AH50">
        <v>8.74</v>
      </c>
      <c r="AI50">
        <v>1</v>
      </c>
      <c r="AJ50">
        <v>1</v>
      </c>
      <c r="AK50">
        <v>1</v>
      </c>
      <c r="AL50">
        <v>33.39</v>
      </c>
      <c r="AM50">
        <v>4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141</v>
      </c>
      <c r="AU50" t="s">
        <v>20</v>
      </c>
      <c r="AV50">
        <v>1</v>
      </c>
      <c r="AW50">
        <v>2</v>
      </c>
      <c r="AX50">
        <v>51653393</v>
      </c>
      <c r="AY50">
        <v>1</v>
      </c>
      <c r="AZ50">
        <v>0</v>
      </c>
      <c r="BA50">
        <v>52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U50">
        <f>ROUND(AT50*Source!I43*AH50*AL50,2)</f>
        <v>9422.85</v>
      </c>
      <c r="CV50">
        <f>ROUND(Y50*Source!I43,7)</f>
        <v>33.903449999999999</v>
      </c>
      <c r="CW50">
        <v>0</v>
      </c>
      <c r="CX50">
        <f>ROUND(Y50*Source!I43,7)</f>
        <v>33.903449999999999</v>
      </c>
      <c r="CY50">
        <f>AD50</f>
        <v>291.83</v>
      </c>
      <c r="CZ50">
        <f>AH50</f>
        <v>8.74</v>
      </c>
      <c r="DA50">
        <f>AL50</f>
        <v>33.39</v>
      </c>
      <c r="DB50">
        <f t="shared" ref="DB50:DB55" si="42">ROUND((ROUND(AT50*CZ50,2)*ROUND(1.05,7)),2)</f>
        <v>1293.96</v>
      </c>
      <c r="DC50">
        <f t="shared" ref="DC50:DC55" si="43">ROUND((ROUND(AT50*AG50,2)*ROUND(1.05,7)),2)</f>
        <v>0</v>
      </c>
      <c r="DD50" t="s">
        <v>3</v>
      </c>
      <c r="DE50" t="s">
        <v>3</v>
      </c>
      <c r="DF50">
        <f t="shared" ref="DF50:DF55" si="44">ROUND(ROUND(AE50,2)*CX50,2)</f>
        <v>0</v>
      </c>
      <c r="DG50">
        <f t="shared" si="38"/>
        <v>0</v>
      </c>
      <c r="DH50">
        <f t="shared" si="39"/>
        <v>0</v>
      </c>
      <c r="DI50">
        <f>ROUND(ROUND(AH50*AL50,2)*CX50,2)</f>
        <v>9894.0400000000009</v>
      </c>
      <c r="DJ50">
        <f>DI50</f>
        <v>9894.0400000000009</v>
      </c>
      <c r="DK50">
        <v>0</v>
      </c>
      <c r="DL50" t="s">
        <v>3</v>
      </c>
      <c r="DM50">
        <v>0</v>
      </c>
      <c r="DN50" t="s">
        <v>3</v>
      </c>
      <c r="DO50">
        <v>0</v>
      </c>
    </row>
    <row r="51" spans="1:119" x14ac:dyDescent="0.2">
      <c r="A51">
        <f>ROW(Source!A43)</f>
        <v>43</v>
      </c>
      <c r="B51">
        <v>51651743</v>
      </c>
      <c r="C51">
        <v>51653377</v>
      </c>
      <c r="D51">
        <v>49510905</v>
      </c>
      <c r="E51">
        <v>70</v>
      </c>
      <c r="F51">
        <v>1</v>
      </c>
      <c r="G51">
        <v>1</v>
      </c>
      <c r="H51">
        <v>1</v>
      </c>
      <c r="I51" t="s">
        <v>905</v>
      </c>
      <c r="J51" t="s">
        <v>3</v>
      </c>
      <c r="K51" t="s">
        <v>906</v>
      </c>
      <c r="L51">
        <v>1191</v>
      </c>
      <c r="N51">
        <v>1013</v>
      </c>
      <c r="O51" t="s">
        <v>904</v>
      </c>
      <c r="P51" t="s">
        <v>904</v>
      </c>
      <c r="Q51">
        <v>1</v>
      </c>
      <c r="W51">
        <v>0</v>
      </c>
      <c r="X51">
        <v>-1417349443</v>
      </c>
      <c r="Y51">
        <f t="shared" si="41"/>
        <v>0.98699999999999999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33.39</v>
      </c>
      <c r="AL51">
        <v>1</v>
      </c>
      <c r="AM51">
        <v>4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0.94</v>
      </c>
      <c r="AU51" t="s">
        <v>20</v>
      </c>
      <c r="AV51">
        <v>2</v>
      </c>
      <c r="AW51">
        <v>2</v>
      </c>
      <c r="AX51">
        <v>51653394</v>
      </c>
      <c r="AY51">
        <v>1</v>
      </c>
      <c r="AZ51">
        <v>0</v>
      </c>
      <c r="BA51">
        <v>53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V51">
        <v>0</v>
      </c>
      <c r="CW51">
        <v>0</v>
      </c>
      <c r="CX51">
        <f>ROUND(Y51*Source!I43,7)</f>
        <v>0.226023</v>
      </c>
      <c r="CY51">
        <f>AD51</f>
        <v>0</v>
      </c>
      <c r="CZ51">
        <f>AH51</f>
        <v>0</v>
      </c>
      <c r="DA51">
        <f>AL51</f>
        <v>1</v>
      </c>
      <c r="DB51">
        <f t="shared" si="42"/>
        <v>0</v>
      </c>
      <c r="DC51">
        <f t="shared" si="43"/>
        <v>0</v>
      </c>
      <c r="DD51" t="s">
        <v>3</v>
      </c>
      <c r="DE51" t="s">
        <v>3</v>
      </c>
      <c r="DF51">
        <f t="shared" si="44"/>
        <v>0</v>
      </c>
      <c r="DG51">
        <f t="shared" si="38"/>
        <v>0</v>
      </c>
      <c r="DH51">
        <f>ROUND(ROUND(AG51*AK51,2)*CX51,2)</f>
        <v>0</v>
      </c>
      <c r="DI51">
        <f t="shared" ref="DI51:DI62" si="45">ROUND(ROUND(AH51,2)*CX51,2)</f>
        <v>0</v>
      </c>
      <c r="DJ51">
        <f>DI51</f>
        <v>0</v>
      </c>
      <c r="DK51">
        <v>0</v>
      </c>
      <c r="DL51" t="s">
        <v>3</v>
      </c>
      <c r="DM51">
        <v>0</v>
      </c>
      <c r="DN51" t="s">
        <v>3</v>
      </c>
      <c r="DO51">
        <v>0</v>
      </c>
    </row>
    <row r="52" spans="1:119" x14ac:dyDescent="0.2">
      <c r="A52">
        <f>ROW(Source!A43)</f>
        <v>43</v>
      </c>
      <c r="B52">
        <v>51651743</v>
      </c>
      <c r="C52">
        <v>51653377</v>
      </c>
      <c r="D52">
        <v>49672573</v>
      </c>
      <c r="E52">
        <v>1</v>
      </c>
      <c r="F52">
        <v>1</v>
      </c>
      <c r="G52">
        <v>1</v>
      </c>
      <c r="H52">
        <v>2</v>
      </c>
      <c r="I52" t="s">
        <v>907</v>
      </c>
      <c r="J52" t="s">
        <v>908</v>
      </c>
      <c r="K52" t="s">
        <v>909</v>
      </c>
      <c r="L52">
        <v>1367</v>
      </c>
      <c r="N52">
        <v>1011</v>
      </c>
      <c r="O52" t="s">
        <v>910</v>
      </c>
      <c r="P52" t="s">
        <v>910</v>
      </c>
      <c r="Q52">
        <v>1</v>
      </c>
      <c r="W52">
        <v>0</v>
      </c>
      <c r="X52">
        <v>-430484415</v>
      </c>
      <c r="Y52">
        <f t="shared" si="41"/>
        <v>0.39900000000000002</v>
      </c>
      <c r="AA52">
        <v>0</v>
      </c>
      <c r="AB52">
        <v>1530.2</v>
      </c>
      <c r="AC52">
        <v>450.77</v>
      </c>
      <c r="AD52">
        <v>0</v>
      </c>
      <c r="AE52">
        <v>0</v>
      </c>
      <c r="AF52">
        <v>115.4</v>
      </c>
      <c r="AG52">
        <v>13.5</v>
      </c>
      <c r="AH52">
        <v>0</v>
      </c>
      <c r="AI52">
        <v>1</v>
      </c>
      <c r="AJ52">
        <v>13.26</v>
      </c>
      <c r="AK52">
        <v>33.39</v>
      </c>
      <c r="AL52">
        <v>1</v>
      </c>
      <c r="AM52">
        <v>4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0.38</v>
      </c>
      <c r="AU52" t="s">
        <v>20</v>
      </c>
      <c r="AV52">
        <v>0</v>
      </c>
      <c r="AW52">
        <v>2</v>
      </c>
      <c r="AX52">
        <v>51653395</v>
      </c>
      <c r="AY52">
        <v>1</v>
      </c>
      <c r="AZ52">
        <v>0</v>
      </c>
      <c r="BA52">
        <v>54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V52">
        <v>0</v>
      </c>
      <c r="CW52">
        <f>ROUND(Y52*Source!I43,7)</f>
        <v>9.1370999999999994E-2</v>
      </c>
      <c r="CX52">
        <f>ROUND(Y52*Source!I43,7)</f>
        <v>9.1370999999999994E-2</v>
      </c>
      <c r="CY52">
        <f>AB52</f>
        <v>1530.2</v>
      </c>
      <c r="CZ52">
        <f>AF52</f>
        <v>115.4</v>
      </c>
      <c r="DA52">
        <f>AJ52</f>
        <v>13.26</v>
      </c>
      <c r="DB52">
        <f t="shared" si="42"/>
        <v>46.04</v>
      </c>
      <c r="DC52">
        <f t="shared" si="43"/>
        <v>5.39</v>
      </c>
      <c r="DD52" t="s">
        <v>3</v>
      </c>
      <c r="DE52" t="s">
        <v>3</v>
      </c>
      <c r="DF52">
        <f t="shared" si="44"/>
        <v>0</v>
      </c>
      <c r="DG52">
        <f>ROUND(ROUND(AF52*AJ52,2)*CX52,2)</f>
        <v>139.82</v>
      </c>
      <c r="DH52">
        <f>ROUND(ROUND(AG52*AK52,2)*CX52,2)</f>
        <v>41.19</v>
      </c>
      <c r="DI52">
        <f t="shared" si="45"/>
        <v>0</v>
      </c>
      <c r="DJ52">
        <f>DG52</f>
        <v>139.82</v>
      </c>
      <c r="DK52">
        <v>0</v>
      </c>
      <c r="DL52" t="s">
        <v>3</v>
      </c>
      <c r="DM52">
        <v>0</v>
      </c>
      <c r="DN52" t="s">
        <v>3</v>
      </c>
      <c r="DO52">
        <v>0</v>
      </c>
    </row>
    <row r="53" spans="1:119" x14ac:dyDescent="0.2">
      <c r="A53">
        <f>ROW(Source!A43)</f>
        <v>43</v>
      </c>
      <c r="B53">
        <v>51651743</v>
      </c>
      <c r="C53">
        <v>51653377</v>
      </c>
      <c r="D53">
        <v>49672703</v>
      </c>
      <c r="E53">
        <v>1</v>
      </c>
      <c r="F53">
        <v>1</v>
      </c>
      <c r="G53">
        <v>1</v>
      </c>
      <c r="H53">
        <v>2</v>
      </c>
      <c r="I53" t="s">
        <v>944</v>
      </c>
      <c r="J53" t="s">
        <v>945</v>
      </c>
      <c r="K53" t="s">
        <v>946</v>
      </c>
      <c r="L53">
        <v>1367</v>
      </c>
      <c r="N53">
        <v>1011</v>
      </c>
      <c r="O53" t="s">
        <v>910</v>
      </c>
      <c r="P53" t="s">
        <v>910</v>
      </c>
      <c r="Q53">
        <v>1</v>
      </c>
      <c r="W53">
        <v>0</v>
      </c>
      <c r="X53">
        <v>-1424865896</v>
      </c>
      <c r="Y53">
        <f t="shared" si="41"/>
        <v>0.35700000000000004</v>
      </c>
      <c r="AA53">
        <v>0</v>
      </c>
      <c r="AB53">
        <v>88.31</v>
      </c>
      <c r="AC53">
        <v>0</v>
      </c>
      <c r="AD53">
        <v>0</v>
      </c>
      <c r="AE53">
        <v>0</v>
      </c>
      <c r="AF53">
        <v>6.66</v>
      </c>
      <c r="AG53">
        <v>0</v>
      </c>
      <c r="AH53">
        <v>0</v>
      </c>
      <c r="AI53">
        <v>1</v>
      </c>
      <c r="AJ53">
        <v>13.26</v>
      </c>
      <c r="AK53">
        <v>33.39</v>
      </c>
      <c r="AL53">
        <v>1</v>
      </c>
      <c r="AM53">
        <v>4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0.34</v>
      </c>
      <c r="AU53" t="s">
        <v>20</v>
      </c>
      <c r="AV53">
        <v>0</v>
      </c>
      <c r="AW53">
        <v>2</v>
      </c>
      <c r="AX53">
        <v>51653396</v>
      </c>
      <c r="AY53">
        <v>1</v>
      </c>
      <c r="AZ53">
        <v>0</v>
      </c>
      <c r="BA53">
        <v>55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V53">
        <v>0</v>
      </c>
      <c r="CW53">
        <f>ROUND(Y53*Source!I43,7)</f>
        <v>8.1753000000000006E-2</v>
      </c>
      <c r="CX53">
        <f>ROUND(Y53*Source!I43,7)</f>
        <v>8.1753000000000006E-2</v>
      </c>
      <c r="CY53">
        <f>AB53</f>
        <v>88.31</v>
      </c>
      <c r="CZ53">
        <f>AF53</f>
        <v>6.66</v>
      </c>
      <c r="DA53">
        <f>AJ53</f>
        <v>13.26</v>
      </c>
      <c r="DB53">
        <f t="shared" si="42"/>
        <v>2.37</v>
      </c>
      <c r="DC53">
        <f t="shared" si="43"/>
        <v>0</v>
      </c>
      <c r="DD53" t="s">
        <v>3</v>
      </c>
      <c r="DE53" t="s">
        <v>3</v>
      </c>
      <c r="DF53">
        <f t="shared" si="44"/>
        <v>0</v>
      </c>
      <c r="DG53">
        <f>ROUND(ROUND(AF53*AJ53,2)*CX53,2)</f>
        <v>7.22</v>
      </c>
      <c r="DH53">
        <f>ROUND(ROUND(AG53*AK53,2)*CX53,2)</f>
        <v>0</v>
      </c>
      <c r="DI53">
        <f t="shared" si="45"/>
        <v>0</v>
      </c>
      <c r="DJ53">
        <f>DG53</f>
        <v>7.22</v>
      </c>
      <c r="DK53">
        <v>0</v>
      </c>
      <c r="DL53" t="s">
        <v>3</v>
      </c>
      <c r="DM53">
        <v>0</v>
      </c>
      <c r="DN53" t="s">
        <v>3</v>
      </c>
      <c r="DO53">
        <v>0</v>
      </c>
    </row>
    <row r="54" spans="1:119" x14ac:dyDescent="0.2">
      <c r="A54">
        <f>ROW(Source!A43)</f>
        <v>43</v>
      </c>
      <c r="B54">
        <v>51651743</v>
      </c>
      <c r="C54">
        <v>51653377</v>
      </c>
      <c r="D54">
        <v>49673503</v>
      </c>
      <c r="E54">
        <v>1</v>
      </c>
      <c r="F54">
        <v>1</v>
      </c>
      <c r="G54">
        <v>1</v>
      </c>
      <c r="H54">
        <v>2</v>
      </c>
      <c r="I54" t="s">
        <v>914</v>
      </c>
      <c r="J54" t="s">
        <v>915</v>
      </c>
      <c r="K54" t="s">
        <v>916</v>
      </c>
      <c r="L54">
        <v>1367</v>
      </c>
      <c r="N54">
        <v>1011</v>
      </c>
      <c r="O54" t="s">
        <v>910</v>
      </c>
      <c r="P54" t="s">
        <v>910</v>
      </c>
      <c r="Q54">
        <v>1</v>
      </c>
      <c r="W54">
        <v>0</v>
      </c>
      <c r="X54">
        <v>509054691</v>
      </c>
      <c r="Y54">
        <f t="shared" si="41"/>
        <v>0.58800000000000008</v>
      </c>
      <c r="AA54">
        <v>0</v>
      </c>
      <c r="AB54">
        <v>871.31</v>
      </c>
      <c r="AC54">
        <v>387.32</v>
      </c>
      <c r="AD54">
        <v>0</v>
      </c>
      <c r="AE54">
        <v>0</v>
      </c>
      <c r="AF54">
        <v>65.709999999999994</v>
      </c>
      <c r="AG54">
        <v>11.6</v>
      </c>
      <c r="AH54">
        <v>0</v>
      </c>
      <c r="AI54">
        <v>1</v>
      </c>
      <c r="AJ54">
        <v>13.26</v>
      </c>
      <c r="AK54">
        <v>33.39</v>
      </c>
      <c r="AL54">
        <v>1</v>
      </c>
      <c r="AM54">
        <v>4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3</v>
      </c>
      <c r="AT54">
        <v>0.56000000000000005</v>
      </c>
      <c r="AU54" t="s">
        <v>20</v>
      </c>
      <c r="AV54">
        <v>0</v>
      </c>
      <c r="AW54">
        <v>2</v>
      </c>
      <c r="AX54">
        <v>51653397</v>
      </c>
      <c r="AY54">
        <v>1</v>
      </c>
      <c r="AZ54">
        <v>0</v>
      </c>
      <c r="BA54">
        <v>56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V54">
        <v>0</v>
      </c>
      <c r="CW54">
        <f>ROUND(Y54*Source!I43,7)</f>
        <v>0.13465199999999999</v>
      </c>
      <c r="CX54">
        <f>ROUND(Y54*Source!I43,7)</f>
        <v>0.13465199999999999</v>
      </c>
      <c r="CY54">
        <f>AB54</f>
        <v>871.31</v>
      </c>
      <c r="CZ54">
        <f>AF54</f>
        <v>65.709999999999994</v>
      </c>
      <c r="DA54">
        <f>AJ54</f>
        <v>13.26</v>
      </c>
      <c r="DB54">
        <f t="shared" si="42"/>
        <v>38.64</v>
      </c>
      <c r="DC54">
        <f t="shared" si="43"/>
        <v>6.83</v>
      </c>
      <c r="DD54" t="s">
        <v>3</v>
      </c>
      <c r="DE54" t="s">
        <v>3</v>
      </c>
      <c r="DF54">
        <f t="shared" si="44"/>
        <v>0</v>
      </c>
      <c r="DG54">
        <f>ROUND(ROUND(AF54*AJ54,2)*CX54,2)</f>
        <v>117.32</v>
      </c>
      <c r="DH54">
        <f>ROUND(ROUND(AG54*AK54,2)*CX54,2)</f>
        <v>52.15</v>
      </c>
      <c r="DI54">
        <f t="shared" si="45"/>
        <v>0</v>
      </c>
      <c r="DJ54">
        <f>DG54</f>
        <v>117.32</v>
      </c>
      <c r="DK54">
        <v>0</v>
      </c>
      <c r="DL54" t="s">
        <v>3</v>
      </c>
      <c r="DM54">
        <v>0</v>
      </c>
      <c r="DN54" t="s">
        <v>3</v>
      </c>
      <c r="DO54">
        <v>0</v>
      </c>
    </row>
    <row r="55" spans="1:119" x14ac:dyDescent="0.2">
      <c r="A55">
        <f>ROW(Source!A43)</f>
        <v>43</v>
      </c>
      <c r="B55">
        <v>51651743</v>
      </c>
      <c r="C55">
        <v>51653377</v>
      </c>
      <c r="D55">
        <v>49673715</v>
      </c>
      <c r="E55">
        <v>1</v>
      </c>
      <c r="F55">
        <v>1</v>
      </c>
      <c r="G55">
        <v>1</v>
      </c>
      <c r="H55">
        <v>2</v>
      </c>
      <c r="I55" t="s">
        <v>926</v>
      </c>
      <c r="J55" t="s">
        <v>927</v>
      </c>
      <c r="K55" t="s">
        <v>928</v>
      </c>
      <c r="L55">
        <v>1367</v>
      </c>
      <c r="N55">
        <v>1011</v>
      </c>
      <c r="O55" t="s">
        <v>910</v>
      </c>
      <c r="P55" t="s">
        <v>910</v>
      </c>
      <c r="Q55">
        <v>1</v>
      </c>
      <c r="W55">
        <v>0</v>
      </c>
      <c r="X55">
        <v>829370094</v>
      </c>
      <c r="Y55">
        <f t="shared" si="41"/>
        <v>1.47</v>
      </c>
      <c r="AA55">
        <v>0</v>
      </c>
      <c r="AB55">
        <v>107.41</v>
      </c>
      <c r="AC55">
        <v>0</v>
      </c>
      <c r="AD55">
        <v>0</v>
      </c>
      <c r="AE55">
        <v>0</v>
      </c>
      <c r="AF55">
        <v>8.1</v>
      </c>
      <c r="AG55">
        <v>0</v>
      </c>
      <c r="AH55">
        <v>0</v>
      </c>
      <c r="AI55">
        <v>1</v>
      </c>
      <c r="AJ55">
        <v>13.26</v>
      </c>
      <c r="AK55">
        <v>33.39</v>
      </c>
      <c r="AL55">
        <v>1</v>
      </c>
      <c r="AM55">
        <v>4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1.4</v>
      </c>
      <c r="AU55" t="s">
        <v>20</v>
      </c>
      <c r="AV55">
        <v>0</v>
      </c>
      <c r="AW55">
        <v>2</v>
      </c>
      <c r="AX55">
        <v>51653398</v>
      </c>
      <c r="AY55">
        <v>1</v>
      </c>
      <c r="AZ55">
        <v>0</v>
      </c>
      <c r="BA55">
        <v>57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V55">
        <v>0</v>
      </c>
      <c r="CW55">
        <f>ROUND(Y55*Source!I43,7)</f>
        <v>0.33662999999999998</v>
      </c>
      <c r="CX55">
        <f>ROUND(Y55*Source!I43,7)</f>
        <v>0.33662999999999998</v>
      </c>
      <c r="CY55">
        <f>AB55</f>
        <v>107.41</v>
      </c>
      <c r="CZ55">
        <f>AF55</f>
        <v>8.1</v>
      </c>
      <c r="DA55">
        <f>AJ55</f>
        <v>13.26</v>
      </c>
      <c r="DB55">
        <f t="shared" si="42"/>
        <v>11.91</v>
      </c>
      <c r="DC55">
        <f t="shared" si="43"/>
        <v>0</v>
      </c>
      <c r="DD55" t="s">
        <v>3</v>
      </c>
      <c r="DE55" t="s">
        <v>3</v>
      </c>
      <c r="DF55">
        <f t="shared" si="44"/>
        <v>0</v>
      </c>
      <c r="DG55">
        <f>ROUND(ROUND(AF55*AJ55,2)*CX55,2)</f>
        <v>36.159999999999997</v>
      </c>
      <c r="DH55">
        <f>ROUND(ROUND(AG55*AK55,2)*CX55,2)</f>
        <v>0</v>
      </c>
      <c r="DI55">
        <f t="shared" si="45"/>
        <v>0</v>
      </c>
      <c r="DJ55">
        <f>DG55</f>
        <v>36.159999999999997</v>
      </c>
      <c r="DK55">
        <v>0</v>
      </c>
      <c r="DL55" t="s">
        <v>3</v>
      </c>
      <c r="DM55">
        <v>0</v>
      </c>
      <c r="DN55" t="s">
        <v>3</v>
      </c>
      <c r="DO55">
        <v>0</v>
      </c>
    </row>
    <row r="56" spans="1:119" x14ac:dyDescent="0.2">
      <c r="A56">
        <f>ROW(Source!A43)</f>
        <v>43</v>
      </c>
      <c r="B56">
        <v>51651743</v>
      </c>
      <c r="C56">
        <v>51653377</v>
      </c>
      <c r="D56">
        <v>49521144</v>
      </c>
      <c r="E56">
        <v>1</v>
      </c>
      <c r="F56">
        <v>1</v>
      </c>
      <c r="G56">
        <v>1</v>
      </c>
      <c r="H56">
        <v>3</v>
      </c>
      <c r="I56" t="s">
        <v>947</v>
      </c>
      <c r="J56" t="s">
        <v>948</v>
      </c>
      <c r="K56" t="s">
        <v>949</v>
      </c>
      <c r="L56">
        <v>1348</v>
      </c>
      <c r="N56">
        <v>1009</v>
      </c>
      <c r="O56" t="s">
        <v>105</v>
      </c>
      <c r="P56" t="s">
        <v>105</v>
      </c>
      <c r="Q56">
        <v>1000</v>
      </c>
      <c r="W56">
        <v>0</v>
      </c>
      <c r="X56">
        <v>-847628873</v>
      </c>
      <c r="Y56">
        <f t="shared" ref="Y56:Y62" si="46">AT56</f>
        <v>8.8999999999999995E-4</v>
      </c>
      <c r="AA56">
        <v>241405.89</v>
      </c>
      <c r="AB56">
        <v>0</v>
      </c>
      <c r="AC56">
        <v>0</v>
      </c>
      <c r="AD56">
        <v>0</v>
      </c>
      <c r="AE56">
        <v>26499</v>
      </c>
      <c r="AF56">
        <v>0</v>
      </c>
      <c r="AG56">
        <v>0</v>
      </c>
      <c r="AH56">
        <v>0</v>
      </c>
      <c r="AI56">
        <v>9.11</v>
      </c>
      <c r="AJ56">
        <v>1</v>
      </c>
      <c r="AK56">
        <v>1</v>
      </c>
      <c r="AL56">
        <v>1</v>
      </c>
      <c r="AM56">
        <v>4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8.8999999999999995E-4</v>
      </c>
      <c r="AU56" t="s">
        <v>3</v>
      </c>
      <c r="AV56">
        <v>0</v>
      </c>
      <c r="AW56">
        <v>2</v>
      </c>
      <c r="AX56">
        <v>51653399</v>
      </c>
      <c r="AY56">
        <v>1</v>
      </c>
      <c r="AZ56">
        <v>0</v>
      </c>
      <c r="BA56">
        <v>58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V56">
        <v>0</v>
      </c>
      <c r="CW56">
        <v>0</v>
      </c>
      <c r="CX56">
        <f>ROUND(Y56*Source!I43,7)</f>
        <v>2.0379999999999999E-4</v>
      </c>
      <c r="CY56">
        <f t="shared" ref="CY56:CY62" si="47">AA56</f>
        <v>241405.89</v>
      </c>
      <c r="CZ56">
        <f t="shared" ref="CZ56:CZ62" si="48">AE56</f>
        <v>26499</v>
      </c>
      <c r="DA56">
        <f t="shared" ref="DA56:DA62" si="49">AI56</f>
        <v>9.11</v>
      </c>
      <c r="DB56">
        <f t="shared" ref="DB56:DB62" si="50">ROUND(ROUND(AT56*CZ56,2),2)</f>
        <v>23.58</v>
      </c>
      <c r="DC56">
        <f t="shared" ref="DC56:DC62" si="51">ROUND(ROUND(AT56*AG56,2),2)</f>
        <v>0</v>
      </c>
      <c r="DD56" t="s">
        <v>3</v>
      </c>
      <c r="DE56" t="s">
        <v>3</v>
      </c>
      <c r="DF56">
        <f t="shared" ref="DF56:DF62" si="52">ROUND(ROUND(AE56*AI56,2)*CX56,2)</f>
        <v>49.2</v>
      </c>
      <c r="DG56">
        <f t="shared" ref="DG56:DG64" si="53">ROUND(ROUND(AF56,2)*CX56,2)</f>
        <v>0</v>
      </c>
      <c r="DH56">
        <f t="shared" ref="DH56:DH63" si="54">ROUND(ROUND(AG56,2)*CX56,2)</f>
        <v>0</v>
      </c>
      <c r="DI56">
        <f t="shared" si="45"/>
        <v>0</v>
      </c>
      <c r="DJ56">
        <f t="shared" ref="DJ56:DJ62" si="55">DF56</f>
        <v>49.2</v>
      </c>
      <c r="DK56">
        <v>0</v>
      </c>
      <c r="DL56" t="s">
        <v>3</v>
      </c>
      <c r="DM56">
        <v>0</v>
      </c>
      <c r="DN56" t="s">
        <v>3</v>
      </c>
      <c r="DO56">
        <v>0</v>
      </c>
    </row>
    <row r="57" spans="1:119" x14ac:dyDescent="0.2">
      <c r="A57">
        <f>ROW(Source!A43)</f>
        <v>43</v>
      </c>
      <c r="B57">
        <v>51651743</v>
      </c>
      <c r="C57">
        <v>51653377</v>
      </c>
      <c r="D57">
        <v>49524301</v>
      </c>
      <c r="E57">
        <v>1</v>
      </c>
      <c r="F57">
        <v>1</v>
      </c>
      <c r="G57">
        <v>1</v>
      </c>
      <c r="H57">
        <v>3</v>
      </c>
      <c r="I57" t="s">
        <v>929</v>
      </c>
      <c r="J57" t="s">
        <v>930</v>
      </c>
      <c r="K57" t="s">
        <v>931</v>
      </c>
      <c r="L57">
        <v>1348</v>
      </c>
      <c r="N57">
        <v>1009</v>
      </c>
      <c r="O57" t="s">
        <v>105</v>
      </c>
      <c r="P57" t="s">
        <v>105</v>
      </c>
      <c r="Q57">
        <v>1000</v>
      </c>
      <c r="W57">
        <v>0</v>
      </c>
      <c r="X57">
        <v>1824693337</v>
      </c>
      <c r="Y57">
        <f t="shared" si="46"/>
        <v>4.0999999999999999E-4</v>
      </c>
      <c r="AA57">
        <v>94397.82</v>
      </c>
      <c r="AB57">
        <v>0</v>
      </c>
      <c r="AC57">
        <v>0</v>
      </c>
      <c r="AD57">
        <v>0</v>
      </c>
      <c r="AE57">
        <v>10362</v>
      </c>
      <c r="AF57">
        <v>0</v>
      </c>
      <c r="AG57">
        <v>0</v>
      </c>
      <c r="AH57">
        <v>0</v>
      </c>
      <c r="AI57">
        <v>9.11</v>
      </c>
      <c r="AJ57">
        <v>1</v>
      </c>
      <c r="AK57">
        <v>1</v>
      </c>
      <c r="AL57">
        <v>1</v>
      </c>
      <c r="AM57">
        <v>4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3</v>
      </c>
      <c r="AT57">
        <v>4.0999999999999999E-4</v>
      </c>
      <c r="AU57" t="s">
        <v>3</v>
      </c>
      <c r="AV57">
        <v>0</v>
      </c>
      <c r="AW57">
        <v>2</v>
      </c>
      <c r="AX57">
        <v>51653400</v>
      </c>
      <c r="AY57">
        <v>1</v>
      </c>
      <c r="AZ57">
        <v>0</v>
      </c>
      <c r="BA57">
        <v>59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V57">
        <v>0</v>
      </c>
      <c r="CW57">
        <v>0</v>
      </c>
      <c r="CX57">
        <f>ROUND(Y57*Source!I43,7)</f>
        <v>9.3900000000000006E-5</v>
      </c>
      <c r="CY57">
        <f t="shared" si="47"/>
        <v>94397.82</v>
      </c>
      <c r="CZ57">
        <f t="shared" si="48"/>
        <v>10362</v>
      </c>
      <c r="DA57">
        <f t="shared" si="49"/>
        <v>9.11</v>
      </c>
      <c r="DB57">
        <f t="shared" si="50"/>
        <v>4.25</v>
      </c>
      <c r="DC57">
        <f t="shared" si="51"/>
        <v>0</v>
      </c>
      <c r="DD57" t="s">
        <v>3</v>
      </c>
      <c r="DE57" t="s">
        <v>3</v>
      </c>
      <c r="DF57">
        <f t="shared" si="52"/>
        <v>8.86</v>
      </c>
      <c r="DG57">
        <f t="shared" si="53"/>
        <v>0</v>
      </c>
      <c r="DH57">
        <f t="shared" si="54"/>
        <v>0</v>
      </c>
      <c r="DI57">
        <f t="shared" si="45"/>
        <v>0</v>
      </c>
      <c r="DJ57">
        <f t="shared" si="55"/>
        <v>8.86</v>
      </c>
      <c r="DK57">
        <v>0</v>
      </c>
      <c r="DL57" t="s">
        <v>3</v>
      </c>
      <c r="DM57">
        <v>0</v>
      </c>
      <c r="DN57" t="s">
        <v>3</v>
      </c>
      <c r="DO57">
        <v>0</v>
      </c>
    </row>
    <row r="58" spans="1:119" x14ac:dyDescent="0.2">
      <c r="A58">
        <f>ROW(Source!A43)</f>
        <v>43</v>
      </c>
      <c r="B58">
        <v>51651743</v>
      </c>
      <c r="C58">
        <v>51653377</v>
      </c>
      <c r="D58">
        <v>49525488</v>
      </c>
      <c r="E58">
        <v>1</v>
      </c>
      <c r="F58">
        <v>1</v>
      </c>
      <c r="G58">
        <v>1</v>
      </c>
      <c r="H58">
        <v>3</v>
      </c>
      <c r="I58" t="s">
        <v>917</v>
      </c>
      <c r="J58" t="s">
        <v>918</v>
      </c>
      <c r="K58" t="s">
        <v>919</v>
      </c>
      <c r="L58">
        <v>1346</v>
      </c>
      <c r="N58">
        <v>1009</v>
      </c>
      <c r="O58" t="s">
        <v>920</v>
      </c>
      <c r="P58" t="s">
        <v>920</v>
      </c>
      <c r="Q58">
        <v>1</v>
      </c>
      <c r="W58">
        <v>0</v>
      </c>
      <c r="X58">
        <v>-1864341761</v>
      </c>
      <c r="Y58">
        <f t="shared" si="46"/>
        <v>15</v>
      </c>
      <c r="AA58">
        <v>82.35</v>
      </c>
      <c r="AB58">
        <v>0</v>
      </c>
      <c r="AC58">
        <v>0</v>
      </c>
      <c r="AD58">
        <v>0</v>
      </c>
      <c r="AE58">
        <v>9.0399999999999991</v>
      </c>
      <c r="AF58">
        <v>0</v>
      </c>
      <c r="AG58">
        <v>0</v>
      </c>
      <c r="AH58">
        <v>0</v>
      </c>
      <c r="AI58">
        <v>9.11</v>
      </c>
      <c r="AJ58">
        <v>1</v>
      </c>
      <c r="AK58">
        <v>1</v>
      </c>
      <c r="AL58">
        <v>1</v>
      </c>
      <c r="AM58">
        <v>4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15</v>
      </c>
      <c r="AU58" t="s">
        <v>3</v>
      </c>
      <c r="AV58">
        <v>0</v>
      </c>
      <c r="AW58">
        <v>2</v>
      </c>
      <c r="AX58">
        <v>51653401</v>
      </c>
      <c r="AY58">
        <v>1</v>
      </c>
      <c r="AZ58">
        <v>0</v>
      </c>
      <c r="BA58">
        <v>60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V58">
        <v>0</v>
      </c>
      <c r="CW58">
        <v>0</v>
      </c>
      <c r="CX58">
        <f>ROUND(Y58*Source!I43,7)</f>
        <v>3.4350000000000001</v>
      </c>
      <c r="CY58">
        <f t="shared" si="47"/>
        <v>82.35</v>
      </c>
      <c r="CZ58">
        <f t="shared" si="48"/>
        <v>9.0399999999999991</v>
      </c>
      <c r="DA58">
        <f t="shared" si="49"/>
        <v>9.11</v>
      </c>
      <c r="DB58">
        <f t="shared" si="50"/>
        <v>135.6</v>
      </c>
      <c r="DC58">
        <f t="shared" si="51"/>
        <v>0</v>
      </c>
      <c r="DD58" t="s">
        <v>3</v>
      </c>
      <c r="DE58" t="s">
        <v>3</v>
      </c>
      <c r="DF58">
        <f t="shared" si="52"/>
        <v>282.87</v>
      </c>
      <c r="DG58">
        <f t="shared" si="53"/>
        <v>0</v>
      </c>
      <c r="DH58">
        <f t="shared" si="54"/>
        <v>0</v>
      </c>
      <c r="DI58">
        <f t="shared" si="45"/>
        <v>0</v>
      </c>
      <c r="DJ58">
        <f t="shared" si="55"/>
        <v>282.87</v>
      </c>
      <c r="DK58">
        <v>0</v>
      </c>
      <c r="DL58" t="s">
        <v>3</v>
      </c>
      <c r="DM58">
        <v>0</v>
      </c>
      <c r="DN58" t="s">
        <v>3</v>
      </c>
      <c r="DO58">
        <v>0</v>
      </c>
    </row>
    <row r="59" spans="1:119" x14ac:dyDescent="0.2">
      <c r="A59">
        <f>ROW(Source!A43)</f>
        <v>43</v>
      </c>
      <c r="B59">
        <v>51651743</v>
      </c>
      <c r="C59">
        <v>51653377</v>
      </c>
      <c r="D59">
        <v>49526492</v>
      </c>
      <c r="E59">
        <v>1</v>
      </c>
      <c r="F59">
        <v>1</v>
      </c>
      <c r="G59">
        <v>1</v>
      </c>
      <c r="H59">
        <v>3</v>
      </c>
      <c r="I59" t="s">
        <v>921</v>
      </c>
      <c r="J59" t="s">
        <v>922</v>
      </c>
      <c r="K59" t="s">
        <v>923</v>
      </c>
      <c r="L59">
        <v>1346</v>
      </c>
      <c r="N59">
        <v>1009</v>
      </c>
      <c r="O59" t="s">
        <v>920</v>
      </c>
      <c r="P59" t="s">
        <v>920</v>
      </c>
      <c r="Q59">
        <v>1</v>
      </c>
      <c r="W59">
        <v>0</v>
      </c>
      <c r="X59">
        <v>497341279</v>
      </c>
      <c r="Y59">
        <f t="shared" si="46"/>
        <v>8</v>
      </c>
      <c r="AA59">
        <v>210.35</v>
      </c>
      <c r="AB59">
        <v>0</v>
      </c>
      <c r="AC59">
        <v>0</v>
      </c>
      <c r="AD59">
        <v>0</v>
      </c>
      <c r="AE59">
        <v>23.09</v>
      </c>
      <c r="AF59">
        <v>0</v>
      </c>
      <c r="AG59">
        <v>0</v>
      </c>
      <c r="AH59">
        <v>0</v>
      </c>
      <c r="AI59">
        <v>9.11</v>
      </c>
      <c r="AJ59">
        <v>1</v>
      </c>
      <c r="AK59">
        <v>1</v>
      </c>
      <c r="AL59">
        <v>1</v>
      </c>
      <c r="AM59">
        <v>4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3</v>
      </c>
      <c r="AT59">
        <v>8</v>
      </c>
      <c r="AU59" t="s">
        <v>3</v>
      </c>
      <c r="AV59">
        <v>0</v>
      </c>
      <c r="AW59">
        <v>2</v>
      </c>
      <c r="AX59">
        <v>51653402</v>
      </c>
      <c r="AY59">
        <v>1</v>
      </c>
      <c r="AZ59">
        <v>0</v>
      </c>
      <c r="BA59">
        <v>61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V59">
        <v>0</v>
      </c>
      <c r="CW59">
        <v>0</v>
      </c>
      <c r="CX59">
        <f>ROUND(Y59*Source!I43,7)</f>
        <v>1.8320000000000001</v>
      </c>
      <c r="CY59">
        <f t="shared" si="47"/>
        <v>210.35</v>
      </c>
      <c r="CZ59">
        <f t="shared" si="48"/>
        <v>23.09</v>
      </c>
      <c r="DA59">
        <f t="shared" si="49"/>
        <v>9.11</v>
      </c>
      <c r="DB59">
        <f t="shared" si="50"/>
        <v>184.72</v>
      </c>
      <c r="DC59">
        <f t="shared" si="51"/>
        <v>0</v>
      </c>
      <c r="DD59" t="s">
        <v>3</v>
      </c>
      <c r="DE59" t="s">
        <v>3</v>
      </c>
      <c r="DF59">
        <f t="shared" si="52"/>
        <v>385.36</v>
      </c>
      <c r="DG59">
        <f t="shared" si="53"/>
        <v>0</v>
      </c>
      <c r="DH59">
        <f t="shared" si="54"/>
        <v>0</v>
      </c>
      <c r="DI59">
        <f t="shared" si="45"/>
        <v>0</v>
      </c>
      <c r="DJ59">
        <f t="shared" si="55"/>
        <v>385.36</v>
      </c>
      <c r="DK59">
        <v>0</v>
      </c>
      <c r="DL59" t="s">
        <v>3</v>
      </c>
      <c r="DM59">
        <v>0</v>
      </c>
      <c r="DN59" t="s">
        <v>3</v>
      </c>
      <c r="DO59">
        <v>0</v>
      </c>
    </row>
    <row r="60" spans="1:119" x14ac:dyDescent="0.2">
      <c r="A60">
        <f>ROW(Source!A43)</f>
        <v>43</v>
      </c>
      <c r="B60">
        <v>51651743</v>
      </c>
      <c r="C60">
        <v>51653377</v>
      </c>
      <c r="D60">
        <v>49555131</v>
      </c>
      <c r="E60">
        <v>1</v>
      </c>
      <c r="F60">
        <v>1</v>
      </c>
      <c r="G60">
        <v>1</v>
      </c>
      <c r="H60">
        <v>3</v>
      </c>
      <c r="I60" t="s">
        <v>950</v>
      </c>
      <c r="J60" t="s">
        <v>951</v>
      </c>
      <c r="K60" t="s">
        <v>952</v>
      </c>
      <c r="L60">
        <v>1348</v>
      </c>
      <c r="N60">
        <v>1009</v>
      </c>
      <c r="O60" t="s">
        <v>105</v>
      </c>
      <c r="P60" t="s">
        <v>105</v>
      </c>
      <c r="Q60">
        <v>1000</v>
      </c>
      <c r="W60">
        <v>0</v>
      </c>
      <c r="X60">
        <v>-364749507</v>
      </c>
      <c r="Y60">
        <f t="shared" si="46"/>
        <v>5.0099999999999997E-3</v>
      </c>
      <c r="AA60">
        <v>156537.13</v>
      </c>
      <c r="AB60">
        <v>0</v>
      </c>
      <c r="AC60">
        <v>0</v>
      </c>
      <c r="AD60">
        <v>0</v>
      </c>
      <c r="AE60">
        <v>17183</v>
      </c>
      <c r="AF60">
        <v>0</v>
      </c>
      <c r="AG60">
        <v>0</v>
      </c>
      <c r="AH60">
        <v>0</v>
      </c>
      <c r="AI60">
        <v>9.11</v>
      </c>
      <c r="AJ60">
        <v>1</v>
      </c>
      <c r="AK60">
        <v>1</v>
      </c>
      <c r="AL60">
        <v>1</v>
      </c>
      <c r="AM60">
        <v>4</v>
      </c>
      <c r="AN60">
        <v>0</v>
      </c>
      <c r="AO60">
        <v>1</v>
      </c>
      <c r="AP60">
        <v>1</v>
      </c>
      <c r="AQ60">
        <v>0</v>
      </c>
      <c r="AR60">
        <v>0</v>
      </c>
      <c r="AS60" t="s">
        <v>3</v>
      </c>
      <c r="AT60">
        <v>5.0099999999999997E-3</v>
      </c>
      <c r="AU60" t="s">
        <v>3</v>
      </c>
      <c r="AV60">
        <v>0</v>
      </c>
      <c r="AW60">
        <v>2</v>
      </c>
      <c r="AX60">
        <v>51653404</v>
      </c>
      <c r="AY60">
        <v>1</v>
      </c>
      <c r="AZ60">
        <v>0</v>
      </c>
      <c r="BA60">
        <v>63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V60">
        <v>0</v>
      </c>
      <c r="CW60">
        <v>0</v>
      </c>
      <c r="CX60">
        <f>ROUND(Y60*Source!I43,7)</f>
        <v>1.1473E-3</v>
      </c>
      <c r="CY60">
        <f t="shared" si="47"/>
        <v>156537.13</v>
      </c>
      <c r="CZ60">
        <f t="shared" si="48"/>
        <v>17183</v>
      </c>
      <c r="DA60">
        <f t="shared" si="49"/>
        <v>9.11</v>
      </c>
      <c r="DB60">
        <f t="shared" si="50"/>
        <v>86.09</v>
      </c>
      <c r="DC60">
        <f t="shared" si="51"/>
        <v>0</v>
      </c>
      <c r="DD60" t="s">
        <v>3</v>
      </c>
      <c r="DE60" t="s">
        <v>3</v>
      </c>
      <c r="DF60">
        <f t="shared" si="52"/>
        <v>179.6</v>
      </c>
      <c r="DG60">
        <f t="shared" si="53"/>
        <v>0</v>
      </c>
      <c r="DH60">
        <f t="shared" si="54"/>
        <v>0</v>
      </c>
      <c r="DI60">
        <f t="shared" si="45"/>
        <v>0</v>
      </c>
      <c r="DJ60">
        <f t="shared" si="55"/>
        <v>179.6</v>
      </c>
      <c r="DK60">
        <v>0</v>
      </c>
      <c r="DL60" t="s">
        <v>3</v>
      </c>
      <c r="DM60">
        <v>0</v>
      </c>
      <c r="DN60" t="s">
        <v>3</v>
      </c>
      <c r="DO60">
        <v>0</v>
      </c>
    </row>
    <row r="61" spans="1:119" x14ac:dyDescent="0.2">
      <c r="A61">
        <f>ROW(Source!A43)</f>
        <v>43</v>
      </c>
      <c r="B61">
        <v>51651743</v>
      </c>
      <c r="C61">
        <v>51653377</v>
      </c>
      <c r="D61">
        <v>49564241</v>
      </c>
      <c r="E61">
        <v>1</v>
      </c>
      <c r="F61">
        <v>1</v>
      </c>
      <c r="G61">
        <v>1</v>
      </c>
      <c r="H61">
        <v>3</v>
      </c>
      <c r="I61" t="s">
        <v>87</v>
      </c>
      <c r="J61" t="s">
        <v>89</v>
      </c>
      <c r="K61" t="s">
        <v>88</v>
      </c>
      <c r="L61">
        <v>1327</v>
      </c>
      <c r="N61">
        <v>1005</v>
      </c>
      <c r="O61" t="s">
        <v>52</v>
      </c>
      <c r="P61" t="s">
        <v>52</v>
      </c>
      <c r="Q61">
        <v>1</v>
      </c>
      <c r="W61">
        <v>0</v>
      </c>
      <c r="X61">
        <v>2012835886</v>
      </c>
      <c r="Y61">
        <f t="shared" si="46"/>
        <v>82.532751099999999</v>
      </c>
      <c r="AA61">
        <v>1217.19</v>
      </c>
      <c r="AB61">
        <v>0</v>
      </c>
      <c r="AC61">
        <v>0</v>
      </c>
      <c r="AD61">
        <v>0</v>
      </c>
      <c r="AE61">
        <v>133.61000000000001</v>
      </c>
      <c r="AF61">
        <v>0</v>
      </c>
      <c r="AG61">
        <v>0</v>
      </c>
      <c r="AH61">
        <v>0</v>
      </c>
      <c r="AI61">
        <v>9.11</v>
      </c>
      <c r="AJ61">
        <v>1</v>
      </c>
      <c r="AK61">
        <v>1</v>
      </c>
      <c r="AL61">
        <v>1</v>
      </c>
      <c r="AM61">
        <v>0</v>
      </c>
      <c r="AN61">
        <v>0</v>
      </c>
      <c r="AO61">
        <v>0</v>
      </c>
      <c r="AP61">
        <v>1</v>
      </c>
      <c r="AQ61">
        <v>0</v>
      </c>
      <c r="AR61">
        <v>0</v>
      </c>
      <c r="AS61" t="s">
        <v>3</v>
      </c>
      <c r="AT61">
        <v>82.532751099999999</v>
      </c>
      <c r="AU61" t="s">
        <v>3</v>
      </c>
      <c r="AV61">
        <v>0</v>
      </c>
      <c r="AW61">
        <v>1</v>
      </c>
      <c r="AX61">
        <v>-1</v>
      </c>
      <c r="AY61">
        <v>0</v>
      </c>
      <c r="AZ61">
        <v>0</v>
      </c>
      <c r="BA61" t="s">
        <v>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V61">
        <v>0</v>
      </c>
      <c r="CW61">
        <v>0</v>
      </c>
      <c r="CX61">
        <f>ROUND(Y61*Source!I43,7)</f>
        <v>18.899999999999999</v>
      </c>
      <c r="CY61">
        <f t="shared" si="47"/>
        <v>1217.19</v>
      </c>
      <c r="CZ61">
        <f t="shared" si="48"/>
        <v>133.61000000000001</v>
      </c>
      <c r="DA61">
        <f t="shared" si="49"/>
        <v>9.11</v>
      </c>
      <c r="DB61">
        <f t="shared" si="50"/>
        <v>11027.2</v>
      </c>
      <c r="DC61">
        <f t="shared" si="51"/>
        <v>0</v>
      </c>
      <c r="DD61" t="s">
        <v>3</v>
      </c>
      <c r="DE61" t="s">
        <v>3</v>
      </c>
      <c r="DF61">
        <f t="shared" si="52"/>
        <v>23004.89</v>
      </c>
      <c r="DG61">
        <f t="shared" si="53"/>
        <v>0</v>
      </c>
      <c r="DH61">
        <f t="shared" si="54"/>
        <v>0</v>
      </c>
      <c r="DI61">
        <f t="shared" si="45"/>
        <v>0</v>
      </c>
      <c r="DJ61">
        <f t="shared" si="55"/>
        <v>23004.89</v>
      </c>
      <c r="DK61">
        <v>0</v>
      </c>
      <c r="DL61" t="s">
        <v>3</v>
      </c>
      <c r="DM61">
        <v>0</v>
      </c>
      <c r="DN61" t="s">
        <v>3</v>
      </c>
      <c r="DO61">
        <v>0</v>
      </c>
    </row>
    <row r="62" spans="1:119" x14ac:dyDescent="0.2">
      <c r="A62">
        <f>ROW(Source!A43)</f>
        <v>43</v>
      </c>
      <c r="B62">
        <v>51651743</v>
      </c>
      <c r="C62">
        <v>51653377</v>
      </c>
      <c r="D62">
        <v>49564242</v>
      </c>
      <c r="E62">
        <v>1</v>
      </c>
      <c r="F62">
        <v>1</v>
      </c>
      <c r="G62">
        <v>1</v>
      </c>
      <c r="H62">
        <v>3</v>
      </c>
      <c r="I62" t="s">
        <v>91</v>
      </c>
      <c r="J62" t="s">
        <v>93</v>
      </c>
      <c r="K62" t="s">
        <v>92</v>
      </c>
      <c r="L62">
        <v>1327</v>
      </c>
      <c r="N62">
        <v>1005</v>
      </c>
      <c r="O62" t="s">
        <v>52</v>
      </c>
      <c r="P62" t="s">
        <v>52</v>
      </c>
      <c r="Q62">
        <v>1</v>
      </c>
      <c r="W62">
        <v>0</v>
      </c>
      <c r="X62">
        <v>-1325074599</v>
      </c>
      <c r="Y62">
        <f t="shared" si="46"/>
        <v>17.467248900000001</v>
      </c>
      <c r="AA62">
        <v>1187.67</v>
      </c>
      <c r="AB62">
        <v>0</v>
      </c>
      <c r="AC62">
        <v>0</v>
      </c>
      <c r="AD62">
        <v>0</v>
      </c>
      <c r="AE62">
        <v>130.37</v>
      </c>
      <c r="AF62">
        <v>0</v>
      </c>
      <c r="AG62">
        <v>0</v>
      </c>
      <c r="AH62">
        <v>0</v>
      </c>
      <c r="AI62">
        <v>9.11</v>
      </c>
      <c r="AJ62">
        <v>1</v>
      </c>
      <c r="AK62">
        <v>1</v>
      </c>
      <c r="AL62">
        <v>1</v>
      </c>
      <c r="AM62">
        <v>0</v>
      </c>
      <c r="AN62">
        <v>0</v>
      </c>
      <c r="AO62">
        <v>0</v>
      </c>
      <c r="AP62">
        <v>1</v>
      </c>
      <c r="AQ62">
        <v>0</v>
      </c>
      <c r="AR62">
        <v>0</v>
      </c>
      <c r="AS62" t="s">
        <v>3</v>
      </c>
      <c r="AT62">
        <v>17.467248900000001</v>
      </c>
      <c r="AU62" t="s">
        <v>3</v>
      </c>
      <c r="AV62">
        <v>0</v>
      </c>
      <c r="AW62">
        <v>1</v>
      </c>
      <c r="AX62">
        <v>-1</v>
      </c>
      <c r="AY62">
        <v>0</v>
      </c>
      <c r="AZ62">
        <v>0</v>
      </c>
      <c r="BA62" t="s">
        <v>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V62">
        <v>0</v>
      </c>
      <c r="CW62">
        <v>0</v>
      </c>
      <c r="CX62">
        <f>ROUND(Y62*Source!I43,7)</f>
        <v>4</v>
      </c>
      <c r="CY62">
        <f t="shared" si="47"/>
        <v>1187.67</v>
      </c>
      <c r="CZ62">
        <f t="shared" si="48"/>
        <v>130.37</v>
      </c>
      <c r="DA62">
        <f t="shared" si="49"/>
        <v>9.11</v>
      </c>
      <c r="DB62">
        <f t="shared" si="50"/>
        <v>2277.21</v>
      </c>
      <c r="DC62">
        <f t="shared" si="51"/>
        <v>0</v>
      </c>
      <c r="DD62" t="s">
        <v>3</v>
      </c>
      <c r="DE62" t="s">
        <v>3</v>
      </c>
      <c r="DF62">
        <f t="shared" si="52"/>
        <v>4750.68</v>
      </c>
      <c r="DG62">
        <f t="shared" si="53"/>
        <v>0</v>
      </c>
      <c r="DH62">
        <f t="shared" si="54"/>
        <v>0</v>
      </c>
      <c r="DI62">
        <f t="shared" si="45"/>
        <v>0</v>
      </c>
      <c r="DJ62">
        <f t="shared" si="55"/>
        <v>4750.68</v>
      </c>
      <c r="DK62">
        <v>0</v>
      </c>
      <c r="DL62" t="s">
        <v>3</v>
      </c>
      <c r="DM62">
        <v>0</v>
      </c>
      <c r="DN62" t="s">
        <v>3</v>
      </c>
      <c r="DO62">
        <v>0</v>
      </c>
    </row>
    <row r="63" spans="1:119" x14ac:dyDescent="0.2">
      <c r="A63">
        <f>ROW(Source!A46)</f>
        <v>46</v>
      </c>
      <c r="B63">
        <v>51651743</v>
      </c>
      <c r="C63">
        <v>51653412</v>
      </c>
      <c r="D63">
        <v>49510719</v>
      </c>
      <c r="E63">
        <v>70</v>
      </c>
      <c r="F63">
        <v>1</v>
      </c>
      <c r="G63">
        <v>1</v>
      </c>
      <c r="H63">
        <v>1</v>
      </c>
      <c r="I63" t="s">
        <v>942</v>
      </c>
      <c r="J63" t="s">
        <v>3</v>
      </c>
      <c r="K63" t="s">
        <v>943</v>
      </c>
      <c r="L63">
        <v>1191</v>
      </c>
      <c r="N63">
        <v>1013</v>
      </c>
      <c r="O63" t="s">
        <v>904</v>
      </c>
      <c r="P63" t="s">
        <v>904</v>
      </c>
      <c r="Q63">
        <v>1</v>
      </c>
      <c r="W63">
        <v>0</v>
      </c>
      <c r="X63">
        <v>784619160</v>
      </c>
      <c r="Y63">
        <f t="shared" ref="Y63:Y68" si="56">(AT63*ROUND(1.05,7))</f>
        <v>148.05000000000001</v>
      </c>
      <c r="AA63">
        <v>0</v>
      </c>
      <c r="AB63">
        <v>0</v>
      </c>
      <c r="AC63">
        <v>0</v>
      </c>
      <c r="AD63">
        <v>291.83</v>
      </c>
      <c r="AE63">
        <v>0</v>
      </c>
      <c r="AF63">
        <v>0</v>
      </c>
      <c r="AG63">
        <v>0</v>
      </c>
      <c r="AH63">
        <v>8.74</v>
      </c>
      <c r="AI63">
        <v>1</v>
      </c>
      <c r="AJ63">
        <v>1</v>
      </c>
      <c r="AK63">
        <v>1</v>
      </c>
      <c r="AL63">
        <v>33.39</v>
      </c>
      <c r="AM63">
        <v>4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3</v>
      </c>
      <c r="AT63">
        <v>141</v>
      </c>
      <c r="AU63" t="s">
        <v>20</v>
      </c>
      <c r="AV63">
        <v>1</v>
      </c>
      <c r="AW63">
        <v>2</v>
      </c>
      <c r="AX63">
        <v>51653428</v>
      </c>
      <c r="AY63">
        <v>1</v>
      </c>
      <c r="AZ63">
        <v>0</v>
      </c>
      <c r="BA63">
        <v>69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U63">
        <f>ROUND(AT63*Source!I46*AH63*AL63,2)</f>
        <v>117798.02</v>
      </c>
      <c r="CV63">
        <f>ROUND(Y63*Source!I46,7)</f>
        <v>423.83753999999999</v>
      </c>
      <c r="CW63">
        <v>0</v>
      </c>
      <c r="CX63">
        <f>ROUND(Y63*Source!I46,7)</f>
        <v>423.83753999999999</v>
      </c>
      <c r="CY63">
        <f>AD63</f>
        <v>291.83</v>
      </c>
      <c r="CZ63">
        <f>AH63</f>
        <v>8.74</v>
      </c>
      <c r="DA63">
        <f>AL63</f>
        <v>33.39</v>
      </c>
      <c r="DB63">
        <f t="shared" ref="DB63:DB68" si="57">ROUND((ROUND(AT63*CZ63,2)*ROUND(1.05,7)),2)</f>
        <v>1293.96</v>
      </c>
      <c r="DC63">
        <f t="shared" ref="DC63:DC68" si="58">ROUND((ROUND(AT63*AG63,2)*ROUND(1.05,7)),2)</f>
        <v>0</v>
      </c>
      <c r="DD63" t="s">
        <v>3</v>
      </c>
      <c r="DE63" t="s">
        <v>3</v>
      </c>
      <c r="DF63">
        <f t="shared" ref="DF63:DF68" si="59">ROUND(ROUND(AE63,2)*CX63,2)</f>
        <v>0</v>
      </c>
      <c r="DG63">
        <f t="shared" si="53"/>
        <v>0</v>
      </c>
      <c r="DH63">
        <f t="shared" si="54"/>
        <v>0</v>
      </c>
      <c r="DI63">
        <f>ROUND(ROUND(AH63*AL63,2)*CX63,2)</f>
        <v>123688.51</v>
      </c>
      <c r="DJ63">
        <f>DI63</f>
        <v>123688.51</v>
      </c>
      <c r="DK63">
        <v>0</v>
      </c>
      <c r="DL63" t="s">
        <v>3</v>
      </c>
      <c r="DM63">
        <v>0</v>
      </c>
      <c r="DN63" t="s">
        <v>3</v>
      </c>
      <c r="DO63">
        <v>0</v>
      </c>
    </row>
    <row r="64" spans="1:119" x14ac:dyDescent="0.2">
      <c r="A64">
        <f>ROW(Source!A46)</f>
        <v>46</v>
      </c>
      <c r="B64">
        <v>51651743</v>
      </c>
      <c r="C64">
        <v>51653412</v>
      </c>
      <c r="D64">
        <v>49510905</v>
      </c>
      <c r="E64">
        <v>70</v>
      </c>
      <c r="F64">
        <v>1</v>
      </c>
      <c r="G64">
        <v>1</v>
      </c>
      <c r="H64">
        <v>1</v>
      </c>
      <c r="I64" t="s">
        <v>905</v>
      </c>
      <c r="J64" t="s">
        <v>3</v>
      </c>
      <c r="K64" t="s">
        <v>906</v>
      </c>
      <c r="L64">
        <v>1191</v>
      </c>
      <c r="N64">
        <v>1013</v>
      </c>
      <c r="O64" t="s">
        <v>904</v>
      </c>
      <c r="P64" t="s">
        <v>904</v>
      </c>
      <c r="Q64">
        <v>1</v>
      </c>
      <c r="W64">
        <v>0</v>
      </c>
      <c r="X64">
        <v>-1417349443</v>
      </c>
      <c r="Y64">
        <f t="shared" si="56"/>
        <v>0.98699999999999999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33.39</v>
      </c>
      <c r="AL64">
        <v>1</v>
      </c>
      <c r="AM64">
        <v>4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0.94</v>
      </c>
      <c r="AU64" t="s">
        <v>20</v>
      </c>
      <c r="AV64">
        <v>2</v>
      </c>
      <c r="AW64">
        <v>2</v>
      </c>
      <c r="AX64">
        <v>51653429</v>
      </c>
      <c r="AY64">
        <v>1</v>
      </c>
      <c r="AZ64">
        <v>0</v>
      </c>
      <c r="BA64">
        <v>70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V64">
        <v>0</v>
      </c>
      <c r="CW64">
        <v>0</v>
      </c>
      <c r="CX64">
        <f>ROUND(Y64*Source!I46,7)</f>
        <v>2.8255835999999999</v>
      </c>
      <c r="CY64">
        <f>AD64</f>
        <v>0</v>
      </c>
      <c r="CZ64">
        <f>AH64</f>
        <v>0</v>
      </c>
      <c r="DA64">
        <f>AL64</f>
        <v>1</v>
      </c>
      <c r="DB64">
        <f t="shared" si="57"/>
        <v>0</v>
      </c>
      <c r="DC64">
        <f t="shared" si="58"/>
        <v>0</v>
      </c>
      <c r="DD64" t="s">
        <v>3</v>
      </c>
      <c r="DE64" t="s">
        <v>3</v>
      </c>
      <c r="DF64">
        <f t="shared" si="59"/>
        <v>0</v>
      </c>
      <c r="DG64">
        <f t="shared" si="53"/>
        <v>0</v>
      </c>
      <c r="DH64">
        <f>ROUND(ROUND(AG64*AK64,2)*CX64,2)</f>
        <v>0</v>
      </c>
      <c r="DI64">
        <f t="shared" ref="DI64:DI75" si="60">ROUND(ROUND(AH64,2)*CX64,2)</f>
        <v>0</v>
      </c>
      <c r="DJ64">
        <f>DI64</f>
        <v>0</v>
      </c>
      <c r="DK64">
        <v>0</v>
      </c>
      <c r="DL64" t="s">
        <v>3</v>
      </c>
      <c r="DM64">
        <v>0</v>
      </c>
      <c r="DN64" t="s">
        <v>3</v>
      </c>
      <c r="DO64">
        <v>0</v>
      </c>
    </row>
    <row r="65" spans="1:119" x14ac:dyDescent="0.2">
      <c r="A65">
        <f>ROW(Source!A46)</f>
        <v>46</v>
      </c>
      <c r="B65">
        <v>51651743</v>
      </c>
      <c r="C65">
        <v>51653412</v>
      </c>
      <c r="D65">
        <v>49672573</v>
      </c>
      <c r="E65">
        <v>1</v>
      </c>
      <c r="F65">
        <v>1</v>
      </c>
      <c r="G65">
        <v>1</v>
      </c>
      <c r="H65">
        <v>2</v>
      </c>
      <c r="I65" t="s">
        <v>907</v>
      </c>
      <c r="J65" t="s">
        <v>908</v>
      </c>
      <c r="K65" t="s">
        <v>909</v>
      </c>
      <c r="L65">
        <v>1367</v>
      </c>
      <c r="N65">
        <v>1011</v>
      </c>
      <c r="O65" t="s">
        <v>910</v>
      </c>
      <c r="P65" t="s">
        <v>910</v>
      </c>
      <c r="Q65">
        <v>1</v>
      </c>
      <c r="W65">
        <v>0</v>
      </c>
      <c r="X65">
        <v>-430484415</v>
      </c>
      <c r="Y65">
        <f t="shared" si="56"/>
        <v>0.39900000000000002</v>
      </c>
      <c r="AA65">
        <v>0</v>
      </c>
      <c r="AB65">
        <v>1530.2</v>
      </c>
      <c r="AC65">
        <v>450.77</v>
      </c>
      <c r="AD65">
        <v>0</v>
      </c>
      <c r="AE65">
        <v>0</v>
      </c>
      <c r="AF65">
        <v>115.4</v>
      </c>
      <c r="AG65">
        <v>13.5</v>
      </c>
      <c r="AH65">
        <v>0</v>
      </c>
      <c r="AI65">
        <v>1</v>
      </c>
      <c r="AJ65">
        <v>13.26</v>
      </c>
      <c r="AK65">
        <v>33.39</v>
      </c>
      <c r="AL65">
        <v>1</v>
      </c>
      <c r="AM65">
        <v>4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0.38</v>
      </c>
      <c r="AU65" t="s">
        <v>20</v>
      </c>
      <c r="AV65">
        <v>0</v>
      </c>
      <c r="AW65">
        <v>2</v>
      </c>
      <c r="AX65">
        <v>51653430</v>
      </c>
      <c r="AY65">
        <v>1</v>
      </c>
      <c r="AZ65">
        <v>0</v>
      </c>
      <c r="BA65">
        <v>71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V65">
        <v>0</v>
      </c>
      <c r="CW65">
        <f>ROUND(Y65*Source!I46,7)</f>
        <v>1.1422572</v>
      </c>
      <c r="CX65">
        <f>ROUND(Y65*Source!I46,7)</f>
        <v>1.1422572</v>
      </c>
      <c r="CY65">
        <f>AB65</f>
        <v>1530.2</v>
      </c>
      <c r="CZ65">
        <f>AF65</f>
        <v>115.4</v>
      </c>
      <c r="DA65">
        <f>AJ65</f>
        <v>13.26</v>
      </c>
      <c r="DB65">
        <f t="shared" si="57"/>
        <v>46.04</v>
      </c>
      <c r="DC65">
        <f t="shared" si="58"/>
        <v>5.39</v>
      </c>
      <c r="DD65" t="s">
        <v>3</v>
      </c>
      <c r="DE65" t="s">
        <v>3</v>
      </c>
      <c r="DF65">
        <f t="shared" si="59"/>
        <v>0</v>
      </c>
      <c r="DG65">
        <f>ROUND(ROUND(AF65*AJ65,2)*CX65,2)</f>
        <v>1747.88</v>
      </c>
      <c r="DH65">
        <f>ROUND(ROUND(AG65*AK65,2)*CX65,2)</f>
        <v>514.9</v>
      </c>
      <c r="DI65">
        <f t="shared" si="60"/>
        <v>0</v>
      </c>
      <c r="DJ65">
        <f>DG65</f>
        <v>1747.88</v>
      </c>
      <c r="DK65">
        <v>0</v>
      </c>
      <c r="DL65" t="s">
        <v>3</v>
      </c>
      <c r="DM65">
        <v>0</v>
      </c>
      <c r="DN65" t="s">
        <v>3</v>
      </c>
      <c r="DO65">
        <v>0</v>
      </c>
    </row>
    <row r="66" spans="1:119" x14ac:dyDescent="0.2">
      <c r="A66">
        <f>ROW(Source!A46)</f>
        <v>46</v>
      </c>
      <c r="B66">
        <v>51651743</v>
      </c>
      <c r="C66">
        <v>51653412</v>
      </c>
      <c r="D66">
        <v>49672703</v>
      </c>
      <c r="E66">
        <v>1</v>
      </c>
      <c r="F66">
        <v>1</v>
      </c>
      <c r="G66">
        <v>1</v>
      </c>
      <c r="H66">
        <v>2</v>
      </c>
      <c r="I66" t="s">
        <v>944</v>
      </c>
      <c r="J66" t="s">
        <v>945</v>
      </c>
      <c r="K66" t="s">
        <v>946</v>
      </c>
      <c r="L66">
        <v>1367</v>
      </c>
      <c r="N66">
        <v>1011</v>
      </c>
      <c r="O66" t="s">
        <v>910</v>
      </c>
      <c r="P66" t="s">
        <v>910</v>
      </c>
      <c r="Q66">
        <v>1</v>
      </c>
      <c r="W66">
        <v>0</v>
      </c>
      <c r="X66">
        <v>-1424865896</v>
      </c>
      <c r="Y66">
        <f t="shared" si="56"/>
        <v>0.35700000000000004</v>
      </c>
      <c r="AA66">
        <v>0</v>
      </c>
      <c r="AB66">
        <v>88.31</v>
      </c>
      <c r="AC66">
        <v>0</v>
      </c>
      <c r="AD66">
        <v>0</v>
      </c>
      <c r="AE66">
        <v>0</v>
      </c>
      <c r="AF66">
        <v>6.66</v>
      </c>
      <c r="AG66">
        <v>0</v>
      </c>
      <c r="AH66">
        <v>0</v>
      </c>
      <c r="AI66">
        <v>1</v>
      </c>
      <c r="AJ66">
        <v>13.26</v>
      </c>
      <c r="AK66">
        <v>33.39</v>
      </c>
      <c r="AL66">
        <v>1</v>
      </c>
      <c r="AM66">
        <v>4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0.34</v>
      </c>
      <c r="AU66" t="s">
        <v>20</v>
      </c>
      <c r="AV66">
        <v>0</v>
      </c>
      <c r="AW66">
        <v>2</v>
      </c>
      <c r="AX66">
        <v>51653431</v>
      </c>
      <c r="AY66">
        <v>1</v>
      </c>
      <c r="AZ66">
        <v>0</v>
      </c>
      <c r="BA66">
        <v>72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V66">
        <v>0</v>
      </c>
      <c r="CW66">
        <f>ROUND(Y66*Source!I46,7)</f>
        <v>1.0220195999999999</v>
      </c>
      <c r="CX66">
        <f>ROUND(Y66*Source!I46,7)</f>
        <v>1.0220195999999999</v>
      </c>
      <c r="CY66">
        <f>AB66</f>
        <v>88.31</v>
      </c>
      <c r="CZ66">
        <f>AF66</f>
        <v>6.66</v>
      </c>
      <c r="DA66">
        <f>AJ66</f>
        <v>13.26</v>
      </c>
      <c r="DB66">
        <f t="shared" si="57"/>
        <v>2.37</v>
      </c>
      <c r="DC66">
        <f t="shared" si="58"/>
        <v>0</v>
      </c>
      <c r="DD66" t="s">
        <v>3</v>
      </c>
      <c r="DE66" t="s">
        <v>3</v>
      </c>
      <c r="DF66">
        <f t="shared" si="59"/>
        <v>0</v>
      </c>
      <c r="DG66">
        <f>ROUND(ROUND(AF66*AJ66,2)*CX66,2)</f>
        <v>90.25</v>
      </c>
      <c r="DH66">
        <f>ROUND(ROUND(AG66*AK66,2)*CX66,2)</f>
        <v>0</v>
      </c>
      <c r="DI66">
        <f t="shared" si="60"/>
        <v>0</v>
      </c>
      <c r="DJ66">
        <f>DG66</f>
        <v>90.25</v>
      </c>
      <c r="DK66">
        <v>0</v>
      </c>
      <c r="DL66" t="s">
        <v>3</v>
      </c>
      <c r="DM66">
        <v>0</v>
      </c>
      <c r="DN66" t="s">
        <v>3</v>
      </c>
      <c r="DO66">
        <v>0</v>
      </c>
    </row>
    <row r="67" spans="1:119" x14ac:dyDescent="0.2">
      <c r="A67">
        <f>ROW(Source!A46)</f>
        <v>46</v>
      </c>
      <c r="B67">
        <v>51651743</v>
      </c>
      <c r="C67">
        <v>51653412</v>
      </c>
      <c r="D67">
        <v>49673503</v>
      </c>
      <c r="E67">
        <v>1</v>
      </c>
      <c r="F67">
        <v>1</v>
      </c>
      <c r="G67">
        <v>1</v>
      </c>
      <c r="H67">
        <v>2</v>
      </c>
      <c r="I67" t="s">
        <v>914</v>
      </c>
      <c r="J67" t="s">
        <v>915</v>
      </c>
      <c r="K67" t="s">
        <v>916</v>
      </c>
      <c r="L67">
        <v>1367</v>
      </c>
      <c r="N67">
        <v>1011</v>
      </c>
      <c r="O67" t="s">
        <v>910</v>
      </c>
      <c r="P67" t="s">
        <v>910</v>
      </c>
      <c r="Q67">
        <v>1</v>
      </c>
      <c r="W67">
        <v>0</v>
      </c>
      <c r="X67">
        <v>509054691</v>
      </c>
      <c r="Y67">
        <f t="shared" si="56"/>
        <v>0.58800000000000008</v>
      </c>
      <c r="AA67">
        <v>0</v>
      </c>
      <c r="AB67">
        <v>871.31</v>
      </c>
      <c r="AC67">
        <v>387.32</v>
      </c>
      <c r="AD67">
        <v>0</v>
      </c>
      <c r="AE67">
        <v>0</v>
      </c>
      <c r="AF67">
        <v>65.709999999999994</v>
      </c>
      <c r="AG67">
        <v>11.6</v>
      </c>
      <c r="AH67">
        <v>0</v>
      </c>
      <c r="AI67">
        <v>1</v>
      </c>
      <c r="AJ67">
        <v>13.26</v>
      </c>
      <c r="AK67">
        <v>33.39</v>
      </c>
      <c r="AL67">
        <v>1</v>
      </c>
      <c r="AM67">
        <v>4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0.56000000000000005</v>
      </c>
      <c r="AU67" t="s">
        <v>20</v>
      </c>
      <c r="AV67">
        <v>0</v>
      </c>
      <c r="AW67">
        <v>2</v>
      </c>
      <c r="AX67">
        <v>51653432</v>
      </c>
      <c r="AY67">
        <v>1</v>
      </c>
      <c r="AZ67">
        <v>0</v>
      </c>
      <c r="BA67">
        <v>73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V67">
        <v>0</v>
      </c>
      <c r="CW67">
        <f>ROUND(Y67*Source!I46,7)</f>
        <v>1.6833263999999999</v>
      </c>
      <c r="CX67">
        <f>ROUND(Y67*Source!I46,7)</f>
        <v>1.6833263999999999</v>
      </c>
      <c r="CY67">
        <f>AB67</f>
        <v>871.31</v>
      </c>
      <c r="CZ67">
        <f>AF67</f>
        <v>65.709999999999994</v>
      </c>
      <c r="DA67">
        <f>AJ67</f>
        <v>13.26</v>
      </c>
      <c r="DB67">
        <f t="shared" si="57"/>
        <v>38.64</v>
      </c>
      <c r="DC67">
        <f t="shared" si="58"/>
        <v>6.83</v>
      </c>
      <c r="DD67" t="s">
        <v>3</v>
      </c>
      <c r="DE67" t="s">
        <v>3</v>
      </c>
      <c r="DF67">
        <f t="shared" si="59"/>
        <v>0</v>
      </c>
      <c r="DG67">
        <f>ROUND(ROUND(AF67*AJ67,2)*CX67,2)</f>
        <v>1466.7</v>
      </c>
      <c r="DH67">
        <f>ROUND(ROUND(AG67*AK67,2)*CX67,2)</f>
        <v>651.99</v>
      </c>
      <c r="DI67">
        <f t="shared" si="60"/>
        <v>0</v>
      </c>
      <c r="DJ67">
        <f>DG67</f>
        <v>1466.7</v>
      </c>
      <c r="DK67">
        <v>0</v>
      </c>
      <c r="DL67" t="s">
        <v>3</v>
      </c>
      <c r="DM67">
        <v>0</v>
      </c>
      <c r="DN67" t="s">
        <v>3</v>
      </c>
      <c r="DO67">
        <v>0</v>
      </c>
    </row>
    <row r="68" spans="1:119" x14ac:dyDescent="0.2">
      <c r="A68">
        <f>ROW(Source!A46)</f>
        <v>46</v>
      </c>
      <c r="B68">
        <v>51651743</v>
      </c>
      <c r="C68">
        <v>51653412</v>
      </c>
      <c r="D68">
        <v>49673715</v>
      </c>
      <c r="E68">
        <v>1</v>
      </c>
      <c r="F68">
        <v>1</v>
      </c>
      <c r="G68">
        <v>1</v>
      </c>
      <c r="H68">
        <v>2</v>
      </c>
      <c r="I68" t="s">
        <v>926</v>
      </c>
      <c r="J68" t="s">
        <v>927</v>
      </c>
      <c r="K68" t="s">
        <v>928</v>
      </c>
      <c r="L68">
        <v>1367</v>
      </c>
      <c r="N68">
        <v>1011</v>
      </c>
      <c r="O68" t="s">
        <v>910</v>
      </c>
      <c r="P68" t="s">
        <v>910</v>
      </c>
      <c r="Q68">
        <v>1</v>
      </c>
      <c r="W68">
        <v>0</v>
      </c>
      <c r="X68">
        <v>829370094</v>
      </c>
      <c r="Y68">
        <f t="shared" si="56"/>
        <v>1.47</v>
      </c>
      <c r="AA68">
        <v>0</v>
      </c>
      <c r="AB68">
        <v>107.41</v>
      </c>
      <c r="AC68">
        <v>0</v>
      </c>
      <c r="AD68">
        <v>0</v>
      </c>
      <c r="AE68">
        <v>0</v>
      </c>
      <c r="AF68">
        <v>8.1</v>
      </c>
      <c r="AG68">
        <v>0</v>
      </c>
      <c r="AH68">
        <v>0</v>
      </c>
      <c r="AI68">
        <v>1</v>
      </c>
      <c r="AJ68">
        <v>13.26</v>
      </c>
      <c r="AK68">
        <v>33.39</v>
      </c>
      <c r="AL68">
        <v>1</v>
      </c>
      <c r="AM68">
        <v>4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1.4</v>
      </c>
      <c r="AU68" t="s">
        <v>20</v>
      </c>
      <c r="AV68">
        <v>0</v>
      </c>
      <c r="AW68">
        <v>2</v>
      </c>
      <c r="AX68">
        <v>51653433</v>
      </c>
      <c r="AY68">
        <v>1</v>
      </c>
      <c r="AZ68">
        <v>0</v>
      </c>
      <c r="BA68">
        <v>74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V68">
        <v>0</v>
      </c>
      <c r="CW68">
        <f>ROUND(Y68*Source!I46,7)</f>
        <v>4.2083159999999999</v>
      </c>
      <c r="CX68">
        <f>ROUND(Y68*Source!I46,7)</f>
        <v>4.2083159999999999</v>
      </c>
      <c r="CY68">
        <f>AB68</f>
        <v>107.41</v>
      </c>
      <c r="CZ68">
        <f>AF68</f>
        <v>8.1</v>
      </c>
      <c r="DA68">
        <f>AJ68</f>
        <v>13.26</v>
      </c>
      <c r="DB68">
        <f t="shared" si="57"/>
        <v>11.91</v>
      </c>
      <c r="DC68">
        <f t="shared" si="58"/>
        <v>0</v>
      </c>
      <c r="DD68" t="s">
        <v>3</v>
      </c>
      <c r="DE68" t="s">
        <v>3</v>
      </c>
      <c r="DF68">
        <f t="shared" si="59"/>
        <v>0</v>
      </c>
      <c r="DG68">
        <f>ROUND(ROUND(AF68*AJ68,2)*CX68,2)</f>
        <v>452.02</v>
      </c>
      <c r="DH68">
        <f>ROUND(ROUND(AG68*AK68,2)*CX68,2)</f>
        <v>0</v>
      </c>
      <c r="DI68">
        <f t="shared" si="60"/>
        <v>0</v>
      </c>
      <c r="DJ68">
        <f>DG68</f>
        <v>452.02</v>
      </c>
      <c r="DK68">
        <v>0</v>
      </c>
      <c r="DL68" t="s">
        <v>3</v>
      </c>
      <c r="DM68">
        <v>0</v>
      </c>
      <c r="DN68" t="s">
        <v>3</v>
      </c>
      <c r="DO68">
        <v>0</v>
      </c>
    </row>
    <row r="69" spans="1:119" x14ac:dyDescent="0.2">
      <c r="A69">
        <f>ROW(Source!A46)</f>
        <v>46</v>
      </c>
      <c r="B69">
        <v>51651743</v>
      </c>
      <c r="C69">
        <v>51653412</v>
      </c>
      <c r="D69">
        <v>49521144</v>
      </c>
      <c r="E69">
        <v>1</v>
      </c>
      <c r="F69">
        <v>1</v>
      </c>
      <c r="G69">
        <v>1</v>
      </c>
      <c r="H69">
        <v>3</v>
      </c>
      <c r="I69" t="s">
        <v>947</v>
      </c>
      <c r="J69" t="s">
        <v>948</v>
      </c>
      <c r="K69" t="s">
        <v>949</v>
      </c>
      <c r="L69">
        <v>1348</v>
      </c>
      <c r="N69">
        <v>1009</v>
      </c>
      <c r="O69" t="s">
        <v>105</v>
      </c>
      <c r="P69" t="s">
        <v>105</v>
      </c>
      <c r="Q69">
        <v>1000</v>
      </c>
      <c r="W69">
        <v>0</v>
      </c>
      <c r="X69">
        <v>-847628873</v>
      </c>
      <c r="Y69">
        <f t="shared" ref="Y69:Y89" si="61">AT69</f>
        <v>8.8999999999999995E-4</v>
      </c>
      <c r="AA69">
        <v>241405.89</v>
      </c>
      <c r="AB69">
        <v>0</v>
      </c>
      <c r="AC69">
        <v>0</v>
      </c>
      <c r="AD69">
        <v>0</v>
      </c>
      <c r="AE69">
        <v>26499</v>
      </c>
      <c r="AF69">
        <v>0</v>
      </c>
      <c r="AG69">
        <v>0</v>
      </c>
      <c r="AH69">
        <v>0</v>
      </c>
      <c r="AI69">
        <v>9.11</v>
      </c>
      <c r="AJ69">
        <v>1</v>
      </c>
      <c r="AK69">
        <v>1</v>
      </c>
      <c r="AL69">
        <v>1</v>
      </c>
      <c r="AM69">
        <v>4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3</v>
      </c>
      <c r="AT69">
        <v>8.8999999999999995E-4</v>
      </c>
      <c r="AU69" t="s">
        <v>3</v>
      </c>
      <c r="AV69">
        <v>0</v>
      </c>
      <c r="AW69">
        <v>2</v>
      </c>
      <c r="AX69">
        <v>51653434</v>
      </c>
      <c r="AY69">
        <v>1</v>
      </c>
      <c r="AZ69">
        <v>0</v>
      </c>
      <c r="BA69">
        <v>75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V69">
        <v>0</v>
      </c>
      <c r="CW69">
        <v>0</v>
      </c>
      <c r="CX69">
        <f>ROUND(Y69*Source!I46,7)</f>
        <v>2.5479000000000001E-3</v>
      </c>
      <c r="CY69">
        <f t="shared" ref="CY69:CY75" si="62">AA69</f>
        <v>241405.89</v>
      </c>
      <c r="CZ69">
        <f t="shared" ref="CZ69:CZ75" si="63">AE69</f>
        <v>26499</v>
      </c>
      <c r="DA69">
        <f t="shared" ref="DA69:DA75" si="64">AI69</f>
        <v>9.11</v>
      </c>
      <c r="DB69">
        <f t="shared" ref="DB69:DB89" si="65">ROUND(ROUND(AT69*CZ69,2),2)</f>
        <v>23.58</v>
      </c>
      <c r="DC69">
        <f t="shared" ref="DC69:DC89" si="66">ROUND(ROUND(AT69*AG69,2),2)</f>
        <v>0</v>
      </c>
      <c r="DD69" t="s">
        <v>3</v>
      </c>
      <c r="DE69" t="s">
        <v>3</v>
      </c>
      <c r="DF69">
        <f t="shared" ref="DF69:DF75" si="67">ROUND(ROUND(AE69*AI69,2)*CX69,2)</f>
        <v>615.08000000000004</v>
      </c>
      <c r="DG69">
        <f t="shared" ref="DG69:DG77" si="68">ROUND(ROUND(AF69,2)*CX69,2)</f>
        <v>0</v>
      </c>
      <c r="DH69">
        <f t="shared" ref="DH69:DH76" si="69">ROUND(ROUND(AG69,2)*CX69,2)</f>
        <v>0</v>
      </c>
      <c r="DI69">
        <f t="shared" si="60"/>
        <v>0</v>
      </c>
      <c r="DJ69">
        <f t="shared" ref="DJ69:DJ75" si="70">DF69</f>
        <v>615.08000000000004</v>
      </c>
      <c r="DK69">
        <v>0</v>
      </c>
      <c r="DL69" t="s">
        <v>3</v>
      </c>
      <c r="DM69">
        <v>0</v>
      </c>
      <c r="DN69" t="s">
        <v>3</v>
      </c>
      <c r="DO69">
        <v>0</v>
      </c>
    </row>
    <row r="70" spans="1:119" x14ac:dyDescent="0.2">
      <c r="A70">
        <f>ROW(Source!A46)</f>
        <v>46</v>
      </c>
      <c r="B70">
        <v>51651743</v>
      </c>
      <c r="C70">
        <v>51653412</v>
      </c>
      <c r="D70">
        <v>49524301</v>
      </c>
      <c r="E70">
        <v>1</v>
      </c>
      <c r="F70">
        <v>1</v>
      </c>
      <c r="G70">
        <v>1</v>
      </c>
      <c r="H70">
        <v>3</v>
      </c>
      <c r="I70" t="s">
        <v>929</v>
      </c>
      <c r="J70" t="s">
        <v>930</v>
      </c>
      <c r="K70" t="s">
        <v>931</v>
      </c>
      <c r="L70">
        <v>1348</v>
      </c>
      <c r="N70">
        <v>1009</v>
      </c>
      <c r="O70" t="s">
        <v>105</v>
      </c>
      <c r="P70" t="s">
        <v>105</v>
      </c>
      <c r="Q70">
        <v>1000</v>
      </c>
      <c r="W70">
        <v>0</v>
      </c>
      <c r="X70">
        <v>1824693337</v>
      </c>
      <c r="Y70">
        <f t="shared" si="61"/>
        <v>4.0999999999999999E-4</v>
      </c>
      <c r="AA70">
        <v>94397.82</v>
      </c>
      <c r="AB70">
        <v>0</v>
      </c>
      <c r="AC70">
        <v>0</v>
      </c>
      <c r="AD70">
        <v>0</v>
      </c>
      <c r="AE70">
        <v>10362</v>
      </c>
      <c r="AF70">
        <v>0</v>
      </c>
      <c r="AG70">
        <v>0</v>
      </c>
      <c r="AH70">
        <v>0</v>
      </c>
      <c r="AI70">
        <v>9.11</v>
      </c>
      <c r="AJ70">
        <v>1</v>
      </c>
      <c r="AK70">
        <v>1</v>
      </c>
      <c r="AL70">
        <v>1</v>
      </c>
      <c r="AM70">
        <v>4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4.0999999999999999E-4</v>
      </c>
      <c r="AU70" t="s">
        <v>3</v>
      </c>
      <c r="AV70">
        <v>0</v>
      </c>
      <c r="AW70">
        <v>2</v>
      </c>
      <c r="AX70">
        <v>51653435</v>
      </c>
      <c r="AY70">
        <v>1</v>
      </c>
      <c r="AZ70">
        <v>0</v>
      </c>
      <c r="BA70">
        <v>76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V70">
        <v>0</v>
      </c>
      <c r="CW70">
        <v>0</v>
      </c>
      <c r="CX70">
        <f>ROUND(Y70*Source!I46,7)</f>
        <v>1.1737E-3</v>
      </c>
      <c r="CY70">
        <f t="shared" si="62"/>
        <v>94397.82</v>
      </c>
      <c r="CZ70">
        <f t="shared" si="63"/>
        <v>10362</v>
      </c>
      <c r="DA70">
        <f t="shared" si="64"/>
        <v>9.11</v>
      </c>
      <c r="DB70">
        <f t="shared" si="65"/>
        <v>4.25</v>
      </c>
      <c r="DC70">
        <f t="shared" si="66"/>
        <v>0</v>
      </c>
      <c r="DD70" t="s">
        <v>3</v>
      </c>
      <c r="DE70" t="s">
        <v>3</v>
      </c>
      <c r="DF70">
        <f t="shared" si="67"/>
        <v>110.79</v>
      </c>
      <c r="DG70">
        <f t="shared" si="68"/>
        <v>0</v>
      </c>
      <c r="DH70">
        <f t="shared" si="69"/>
        <v>0</v>
      </c>
      <c r="DI70">
        <f t="shared" si="60"/>
        <v>0</v>
      </c>
      <c r="DJ70">
        <f t="shared" si="70"/>
        <v>110.79</v>
      </c>
      <c r="DK70">
        <v>0</v>
      </c>
      <c r="DL70" t="s">
        <v>3</v>
      </c>
      <c r="DM70">
        <v>0</v>
      </c>
      <c r="DN70" t="s">
        <v>3</v>
      </c>
      <c r="DO70">
        <v>0</v>
      </c>
    </row>
    <row r="71" spans="1:119" x14ac:dyDescent="0.2">
      <c r="A71">
        <f>ROW(Source!A46)</f>
        <v>46</v>
      </c>
      <c r="B71">
        <v>51651743</v>
      </c>
      <c r="C71">
        <v>51653412</v>
      </c>
      <c r="D71">
        <v>49525488</v>
      </c>
      <c r="E71">
        <v>1</v>
      </c>
      <c r="F71">
        <v>1</v>
      </c>
      <c r="G71">
        <v>1</v>
      </c>
      <c r="H71">
        <v>3</v>
      </c>
      <c r="I71" t="s">
        <v>917</v>
      </c>
      <c r="J71" t="s">
        <v>918</v>
      </c>
      <c r="K71" t="s">
        <v>919</v>
      </c>
      <c r="L71">
        <v>1346</v>
      </c>
      <c r="N71">
        <v>1009</v>
      </c>
      <c r="O71" t="s">
        <v>920</v>
      </c>
      <c r="P71" t="s">
        <v>920</v>
      </c>
      <c r="Q71">
        <v>1</v>
      </c>
      <c r="W71">
        <v>0</v>
      </c>
      <c r="X71">
        <v>-1864341761</v>
      </c>
      <c r="Y71">
        <f t="shared" si="61"/>
        <v>15</v>
      </c>
      <c r="AA71">
        <v>82.35</v>
      </c>
      <c r="AB71">
        <v>0</v>
      </c>
      <c r="AC71">
        <v>0</v>
      </c>
      <c r="AD71">
        <v>0</v>
      </c>
      <c r="AE71">
        <v>9.0399999999999991</v>
      </c>
      <c r="AF71">
        <v>0</v>
      </c>
      <c r="AG71">
        <v>0</v>
      </c>
      <c r="AH71">
        <v>0</v>
      </c>
      <c r="AI71">
        <v>9.11</v>
      </c>
      <c r="AJ71">
        <v>1</v>
      </c>
      <c r="AK71">
        <v>1</v>
      </c>
      <c r="AL71">
        <v>1</v>
      </c>
      <c r="AM71">
        <v>4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15</v>
      </c>
      <c r="AU71" t="s">
        <v>3</v>
      </c>
      <c r="AV71">
        <v>0</v>
      </c>
      <c r="AW71">
        <v>2</v>
      </c>
      <c r="AX71">
        <v>51653436</v>
      </c>
      <c r="AY71">
        <v>1</v>
      </c>
      <c r="AZ71">
        <v>0</v>
      </c>
      <c r="BA71">
        <v>77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V71">
        <v>0</v>
      </c>
      <c r="CW71">
        <v>0</v>
      </c>
      <c r="CX71">
        <f>ROUND(Y71*Source!I46,7)</f>
        <v>42.942</v>
      </c>
      <c r="CY71">
        <f t="shared" si="62"/>
        <v>82.35</v>
      </c>
      <c r="CZ71">
        <f t="shared" si="63"/>
        <v>9.0399999999999991</v>
      </c>
      <c r="DA71">
        <f t="shared" si="64"/>
        <v>9.11</v>
      </c>
      <c r="DB71">
        <f t="shared" si="65"/>
        <v>135.6</v>
      </c>
      <c r="DC71">
        <f t="shared" si="66"/>
        <v>0</v>
      </c>
      <c r="DD71" t="s">
        <v>3</v>
      </c>
      <c r="DE71" t="s">
        <v>3</v>
      </c>
      <c r="DF71">
        <f t="shared" si="67"/>
        <v>3536.27</v>
      </c>
      <c r="DG71">
        <f t="shared" si="68"/>
        <v>0</v>
      </c>
      <c r="DH71">
        <f t="shared" si="69"/>
        <v>0</v>
      </c>
      <c r="DI71">
        <f t="shared" si="60"/>
        <v>0</v>
      </c>
      <c r="DJ71">
        <f t="shared" si="70"/>
        <v>3536.27</v>
      </c>
      <c r="DK71">
        <v>0</v>
      </c>
      <c r="DL71" t="s">
        <v>3</v>
      </c>
      <c r="DM71">
        <v>0</v>
      </c>
      <c r="DN71" t="s">
        <v>3</v>
      </c>
      <c r="DO71">
        <v>0</v>
      </c>
    </row>
    <row r="72" spans="1:119" x14ac:dyDescent="0.2">
      <c r="A72">
        <f>ROW(Source!A46)</f>
        <v>46</v>
      </c>
      <c r="B72">
        <v>51651743</v>
      </c>
      <c r="C72">
        <v>51653412</v>
      </c>
      <c r="D72">
        <v>49526492</v>
      </c>
      <c r="E72">
        <v>1</v>
      </c>
      <c r="F72">
        <v>1</v>
      </c>
      <c r="G72">
        <v>1</v>
      </c>
      <c r="H72">
        <v>3</v>
      </c>
      <c r="I72" t="s">
        <v>921</v>
      </c>
      <c r="J72" t="s">
        <v>922</v>
      </c>
      <c r="K72" t="s">
        <v>923</v>
      </c>
      <c r="L72">
        <v>1346</v>
      </c>
      <c r="N72">
        <v>1009</v>
      </c>
      <c r="O72" t="s">
        <v>920</v>
      </c>
      <c r="P72" t="s">
        <v>920</v>
      </c>
      <c r="Q72">
        <v>1</v>
      </c>
      <c r="W72">
        <v>0</v>
      </c>
      <c r="X72">
        <v>497341279</v>
      </c>
      <c r="Y72">
        <f t="shared" si="61"/>
        <v>8</v>
      </c>
      <c r="AA72">
        <v>210.35</v>
      </c>
      <c r="AB72">
        <v>0</v>
      </c>
      <c r="AC72">
        <v>0</v>
      </c>
      <c r="AD72">
        <v>0</v>
      </c>
      <c r="AE72">
        <v>23.09</v>
      </c>
      <c r="AF72">
        <v>0</v>
      </c>
      <c r="AG72">
        <v>0</v>
      </c>
      <c r="AH72">
        <v>0</v>
      </c>
      <c r="AI72">
        <v>9.11</v>
      </c>
      <c r="AJ72">
        <v>1</v>
      </c>
      <c r="AK72">
        <v>1</v>
      </c>
      <c r="AL72">
        <v>1</v>
      </c>
      <c r="AM72">
        <v>4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8</v>
      </c>
      <c r="AU72" t="s">
        <v>3</v>
      </c>
      <c r="AV72">
        <v>0</v>
      </c>
      <c r="AW72">
        <v>2</v>
      </c>
      <c r="AX72">
        <v>51653437</v>
      </c>
      <c r="AY72">
        <v>1</v>
      </c>
      <c r="AZ72">
        <v>0</v>
      </c>
      <c r="BA72">
        <v>78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V72">
        <v>0</v>
      </c>
      <c r="CW72">
        <v>0</v>
      </c>
      <c r="CX72">
        <f>ROUND(Y72*Source!I46,7)</f>
        <v>22.9024</v>
      </c>
      <c r="CY72">
        <f t="shared" si="62"/>
        <v>210.35</v>
      </c>
      <c r="CZ72">
        <f t="shared" si="63"/>
        <v>23.09</v>
      </c>
      <c r="DA72">
        <f t="shared" si="64"/>
        <v>9.11</v>
      </c>
      <c r="DB72">
        <f t="shared" si="65"/>
        <v>184.72</v>
      </c>
      <c r="DC72">
        <f t="shared" si="66"/>
        <v>0</v>
      </c>
      <c r="DD72" t="s">
        <v>3</v>
      </c>
      <c r="DE72" t="s">
        <v>3</v>
      </c>
      <c r="DF72">
        <f t="shared" si="67"/>
        <v>4817.5200000000004</v>
      </c>
      <c r="DG72">
        <f t="shared" si="68"/>
        <v>0</v>
      </c>
      <c r="DH72">
        <f t="shared" si="69"/>
        <v>0</v>
      </c>
      <c r="DI72">
        <f t="shared" si="60"/>
        <v>0</v>
      </c>
      <c r="DJ72">
        <f t="shared" si="70"/>
        <v>4817.5200000000004</v>
      </c>
      <c r="DK72">
        <v>0</v>
      </c>
      <c r="DL72" t="s">
        <v>3</v>
      </c>
      <c r="DM72">
        <v>0</v>
      </c>
      <c r="DN72" t="s">
        <v>3</v>
      </c>
      <c r="DO72">
        <v>0</v>
      </c>
    </row>
    <row r="73" spans="1:119" x14ac:dyDescent="0.2">
      <c r="A73">
        <f>ROW(Source!A46)</f>
        <v>46</v>
      </c>
      <c r="B73">
        <v>51651743</v>
      </c>
      <c r="C73">
        <v>51653412</v>
      </c>
      <c r="D73">
        <v>49555131</v>
      </c>
      <c r="E73">
        <v>1</v>
      </c>
      <c r="F73">
        <v>1</v>
      </c>
      <c r="G73">
        <v>1</v>
      </c>
      <c r="H73">
        <v>3</v>
      </c>
      <c r="I73" t="s">
        <v>950</v>
      </c>
      <c r="J73" t="s">
        <v>951</v>
      </c>
      <c r="K73" t="s">
        <v>952</v>
      </c>
      <c r="L73">
        <v>1348</v>
      </c>
      <c r="N73">
        <v>1009</v>
      </c>
      <c r="O73" t="s">
        <v>105</v>
      </c>
      <c r="P73" t="s">
        <v>105</v>
      </c>
      <c r="Q73">
        <v>1000</v>
      </c>
      <c r="W73">
        <v>0</v>
      </c>
      <c r="X73">
        <v>-364749507</v>
      </c>
      <c r="Y73">
        <f t="shared" si="61"/>
        <v>5.0099999999999997E-3</v>
      </c>
      <c r="AA73">
        <v>156537.13</v>
      </c>
      <c r="AB73">
        <v>0</v>
      </c>
      <c r="AC73">
        <v>0</v>
      </c>
      <c r="AD73">
        <v>0</v>
      </c>
      <c r="AE73">
        <v>17183</v>
      </c>
      <c r="AF73">
        <v>0</v>
      </c>
      <c r="AG73">
        <v>0</v>
      </c>
      <c r="AH73">
        <v>0</v>
      </c>
      <c r="AI73">
        <v>9.11</v>
      </c>
      <c r="AJ73">
        <v>1</v>
      </c>
      <c r="AK73">
        <v>1</v>
      </c>
      <c r="AL73">
        <v>1</v>
      </c>
      <c r="AM73">
        <v>4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5.0099999999999997E-3</v>
      </c>
      <c r="AU73" t="s">
        <v>3</v>
      </c>
      <c r="AV73">
        <v>0</v>
      </c>
      <c r="AW73">
        <v>2</v>
      </c>
      <c r="AX73">
        <v>51653439</v>
      </c>
      <c r="AY73">
        <v>1</v>
      </c>
      <c r="AZ73">
        <v>0</v>
      </c>
      <c r="BA73">
        <v>80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V73">
        <v>0</v>
      </c>
      <c r="CW73">
        <v>0</v>
      </c>
      <c r="CX73">
        <f>ROUND(Y73*Source!I46,7)</f>
        <v>1.43426E-2</v>
      </c>
      <c r="CY73">
        <f t="shared" si="62"/>
        <v>156537.13</v>
      </c>
      <c r="CZ73">
        <f t="shared" si="63"/>
        <v>17183</v>
      </c>
      <c r="DA73">
        <f t="shared" si="64"/>
        <v>9.11</v>
      </c>
      <c r="DB73">
        <f t="shared" si="65"/>
        <v>86.09</v>
      </c>
      <c r="DC73">
        <f t="shared" si="66"/>
        <v>0</v>
      </c>
      <c r="DD73" t="s">
        <v>3</v>
      </c>
      <c r="DE73" t="s">
        <v>3</v>
      </c>
      <c r="DF73">
        <f t="shared" si="67"/>
        <v>2245.15</v>
      </c>
      <c r="DG73">
        <f t="shared" si="68"/>
        <v>0</v>
      </c>
      <c r="DH73">
        <f t="shared" si="69"/>
        <v>0</v>
      </c>
      <c r="DI73">
        <f t="shared" si="60"/>
        <v>0</v>
      </c>
      <c r="DJ73">
        <f t="shared" si="70"/>
        <v>2245.15</v>
      </c>
      <c r="DK73">
        <v>0</v>
      </c>
      <c r="DL73" t="s">
        <v>3</v>
      </c>
      <c r="DM73">
        <v>0</v>
      </c>
      <c r="DN73" t="s">
        <v>3</v>
      </c>
      <c r="DO73">
        <v>0</v>
      </c>
    </row>
    <row r="74" spans="1:119" x14ac:dyDescent="0.2">
      <c r="A74">
        <f>ROW(Source!A46)</f>
        <v>46</v>
      </c>
      <c r="B74">
        <v>51651743</v>
      </c>
      <c r="C74">
        <v>51653412</v>
      </c>
      <c r="D74">
        <v>49564235</v>
      </c>
      <c r="E74">
        <v>1</v>
      </c>
      <c r="F74">
        <v>1</v>
      </c>
      <c r="G74">
        <v>1</v>
      </c>
      <c r="H74">
        <v>3</v>
      </c>
      <c r="I74" t="s">
        <v>99</v>
      </c>
      <c r="J74" t="s">
        <v>101</v>
      </c>
      <c r="K74" t="s">
        <v>100</v>
      </c>
      <c r="L74">
        <v>1327</v>
      </c>
      <c r="N74">
        <v>1005</v>
      </c>
      <c r="O74" t="s">
        <v>52</v>
      </c>
      <c r="P74" t="s">
        <v>52</v>
      </c>
      <c r="Q74">
        <v>1</v>
      </c>
      <c r="W74">
        <v>0</v>
      </c>
      <c r="X74">
        <v>-1977319999</v>
      </c>
      <c r="Y74">
        <f t="shared" si="61"/>
        <v>100</v>
      </c>
      <c r="AA74">
        <v>1387.45</v>
      </c>
      <c r="AB74">
        <v>0</v>
      </c>
      <c r="AC74">
        <v>0</v>
      </c>
      <c r="AD74">
        <v>0</v>
      </c>
      <c r="AE74">
        <v>152.30000000000001</v>
      </c>
      <c r="AF74">
        <v>0</v>
      </c>
      <c r="AG74">
        <v>0</v>
      </c>
      <c r="AH74">
        <v>0</v>
      </c>
      <c r="AI74">
        <v>9.11</v>
      </c>
      <c r="AJ74">
        <v>1</v>
      </c>
      <c r="AK74">
        <v>1</v>
      </c>
      <c r="AL74">
        <v>1</v>
      </c>
      <c r="AM74">
        <v>0</v>
      </c>
      <c r="AN74">
        <v>0</v>
      </c>
      <c r="AO74">
        <v>0</v>
      </c>
      <c r="AP74">
        <v>1</v>
      </c>
      <c r="AQ74">
        <v>0</v>
      </c>
      <c r="AR74">
        <v>0</v>
      </c>
      <c r="AS74" t="s">
        <v>3</v>
      </c>
      <c r="AT74">
        <v>100</v>
      </c>
      <c r="AU74" t="s">
        <v>3</v>
      </c>
      <c r="AV74">
        <v>0</v>
      </c>
      <c r="AW74">
        <v>1</v>
      </c>
      <c r="AX74">
        <v>-1</v>
      </c>
      <c r="AY74">
        <v>0</v>
      </c>
      <c r="AZ74">
        <v>0</v>
      </c>
      <c r="BA74" t="s">
        <v>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V74">
        <v>0</v>
      </c>
      <c r="CW74">
        <v>0</v>
      </c>
      <c r="CX74">
        <f>ROUND(Y74*Source!I46,7)</f>
        <v>286.27999999999997</v>
      </c>
      <c r="CY74">
        <f t="shared" si="62"/>
        <v>1387.45</v>
      </c>
      <c r="CZ74">
        <f t="shared" si="63"/>
        <v>152.30000000000001</v>
      </c>
      <c r="DA74">
        <f t="shared" si="64"/>
        <v>9.11</v>
      </c>
      <c r="DB74">
        <f t="shared" si="65"/>
        <v>15230</v>
      </c>
      <c r="DC74">
        <f t="shared" si="66"/>
        <v>0</v>
      </c>
      <c r="DD74" t="s">
        <v>3</v>
      </c>
      <c r="DE74" t="s">
        <v>3</v>
      </c>
      <c r="DF74">
        <f t="shared" si="67"/>
        <v>397199.19</v>
      </c>
      <c r="DG74">
        <f t="shared" si="68"/>
        <v>0</v>
      </c>
      <c r="DH74">
        <f t="shared" si="69"/>
        <v>0</v>
      </c>
      <c r="DI74">
        <f t="shared" si="60"/>
        <v>0</v>
      </c>
      <c r="DJ74">
        <f t="shared" si="70"/>
        <v>397199.19</v>
      </c>
      <c r="DK74">
        <v>0</v>
      </c>
      <c r="DL74" t="s">
        <v>3</v>
      </c>
      <c r="DM74">
        <v>0</v>
      </c>
      <c r="DN74" t="s">
        <v>3</v>
      </c>
      <c r="DO74">
        <v>0</v>
      </c>
    </row>
    <row r="75" spans="1:119" x14ac:dyDescent="0.2">
      <c r="A75">
        <f>ROW(Source!A46)</f>
        <v>46</v>
      </c>
      <c r="B75">
        <v>51651743</v>
      </c>
      <c r="C75">
        <v>51653412</v>
      </c>
      <c r="D75">
        <v>49564577</v>
      </c>
      <c r="E75">
        <v>1</v>
      </c>
      <c r="F75">
        <v>1</v>
      </c>
      <c r="G75">
        <v>1</v>
      </c>
      <c r="H75">
        <v>3</v>
      </c>
      <c r="I75" t="s">
        <v>103</v>
      </c>
      <c r="J75" t="s">
        <v>106</v>
      </c>
      <c r="K75" t="s">
        <v>104</v>
      </c>
      <c r="L75">
        <v>1348</v>
      </c>
      <c r="N75">
        <v>1009</v>
      </c>
      <c r="O75" t="s">
        <v>105</v>
      </c>
      <c r="P75" t="s">
        <v>105</v>
      </c>
      <c r="Q75">
        <v>1000</v>
      </c>
      <c r="W75">
        <v>0</v>
      </c>
      <c r="X75">
        <v>-1486911088</v>
      </c>
      <c r="Y75">
        <f t="shared" si="61"/>
        <v>4.1917000000000003E-2</v>
      </c>
      <c r="AA75">
        <v>276930.88</v>
      </c>
      <c r="AB75">
        <v>0</v>
      </c>
      <c r="AC75">
        <v>0</v>
      </c>
      <c r="AD75">
        <v>0</v>
      </c>
      <c r="AE75">
        <v>30398.560000000001</v>
      </c>
      <c r="AF75">
        <v>0</v>
      </c>
      <c r="AG75">
        <v>0</v>
      </c>
      <c r="AH75">
        <v>0</v>
      </c>
      <c r="AI75">
        <v>9.11</v>
      </c>
      <c r="AJ75">
        <v>1</v>
      </c>
      <c r="AK75">
        <v>1</v>
      </c>
      <c r="AL75">
        <v>1</v>
      </c>
      <c r="AM75">
        <v>0</v>
      </c>
      <c r="AN75">
        <v>0</v>
      </c>
      <c r="AO75">
        <v>0</v>
      </c>
      <c r="AP75">
        <v>1</v>
      </c>
      <c r="AQ75">
        <v>0</v>
      </c>
      <c r="AR75">
        <v>0</v>
      </c>
      <c r="AS75" t="s">
        <v>3</v>
      </c>
      <c r="AT75">
        <v>4.1917000000000003E-2</v>
      </c>
      <c r="AU75" t="s">
        <v>3</v>
      </c>
      <c r="AV75">
        <v>0</v>
      </c>
      <c r="AW75">
        <v>1</v>
      </c>
      <c r="AX75">
        <v>-1</v>
      </c>
      <c r="AY75">
        <v>0</v>
      </c>
      <c r="AZ75">
        <v>0</v>
      </c>
      <c r="BA75" t="s">
        <v>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V75">
        <v>0</v>
      </c>
      <c r="CW75">
        <v>0</v>
      </c>
      <c r="CX75">
        <f>ROUND(Y75*Source!I46,7)</f>
        <v>0.12</v>
      </c>
      <c r="CY75">
        <f t="shared" si="62"/>
        <v>276930.88</v>
      </c>
      <c r="CZ75">
        <f t="shared" si="63"/>
        <v>30398.560000000001</v>
      </c>
      <c r="DA75">
        <f t="shared" si="64"/>
        <v>9.11</v>
      </c>
      <c r="DB75">
        <f t="shared" si="65"/>
        <v>1274.22</v>
      </c>
      <c r="DC75">
        <f t="shared" si="66"/>
        <v>0</v>
      </c>
      <c r="DD75" t="s">
        <v>3</v>
      </c>
      <c r="DE75" t="s">
        <v>3</v>
      </c>
      <c r="DF75">
        <f t="shared" si="67"/>
        <v>33231.71</v>
      </c>
      <c r="DG75">
        <f t="shared" si="68"/>
        <v>0</v>
      </c>
      <c r="DH75">
        <f t="shared" si="69"/>
        <v>0</v>
      </c>
      <c r="DI75">
        <f t="shared" si="60"/>
        <v>0</v>
      </c>
      <c r="DJ75">
        <f t="shared" si="70"/>
        <v>33231.71</v>
      </c>
      <c r="DK75">
        <v>0</v>
      </c>
      <c r="DL75" t="s">
        <v>3</v>
      </c>
      <c r="DM75">
        <v>0</v>
      </c>
      <c r="DN75" t="s">
        <v>3</v>
      </c>
      <c r="DO75">
        <v>0</v>
      </c>
    </row>
    <row r="76" spans="1:119" x14ac:dyDescent="0.2">
      <c r="A76">
        <f>ROW(Source!A49)</f>
        <v>49</v>
      </c>
      <c r="B76">
        <v>51651743</v>
      </c>
      <c r="C76">
        <v>51653446</v>
      </c>
      <c r="D76">
        <v>49510767</v>
      </c>
      <c r="E76">
        <v>70</v>
      </c>
      <c r="F76">
        <v>1</v>
      </c>
      <c r="G76">
        <v>1</v>
      </c>
      <c r="H76">
        <v>1</v>
      </c>
      <c r="I76" t="s">
        <v>953</v>
      </c>
      <c r="J76" t="s">
        <v>3</v>
      </c>
      <c r="K76" t="s">
        <v>954</v>
      </c>
      <c r="L76">
        <v>1191</v>
      </c>
      <c r="N76">
        <v>1013</v>
      </c>
      <c r="O76" t="s">
        <v>904</v>
      </c>
      <c r="P76" t="s">
        <v>904</v>
      </c>
      <c r="Q76">
        <v>1</v>
      </c>
      <c r="W76">
        <v>0</v>
      </c>
      <c r="X76">
        <v>-1936699058</v>
      </c>
      <c r="Y76">
        <f t="shared" si="61"/>
        <v>5</v>
      </c>
      <c r="AA76">
        <v>0</v>
      </c>
      <c r="AB76">
        <v>0</v>
      </c>
      <c r="AC76">
        <v>0</v>
      </c>
      <c r="AD76">
        <v>331.23</v>
      </c>
      <c r="AE76">
        <v>0</v>
      </c>
      <c r="AF76">
        <v>0</v>
      </c>
      <c r="AG76">
        <v>0</v>
      </c>
      <c r="AH76">
        <v>9.92</v>
      </c>
      <c r="AI76">
        <v>1</v>
      </c>
      <c r="AJ76">
        <v>1</v>
      </c>
      <c r="AK76">
        <v>1</v>
      </c>
      <c r="AL76">
        <v>33.39</v>
      </c>
      <c r="AM76">
        <v>4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5</v>
      </c>
      <c r="AU76" t="s">
        <v>3</v>
      </c>
      <c r="AV76">
        <v>1</v>
      </c>
      <c r="AW76">
        <v>2</v>
      </c>
      <c r="AX76">
        <v>51653455</v>
      </c>
      <c r="AY76">
        <v>1</v>
      </c>
      <c r="AZ76">
        <v>0</v>
      </c>
      <c r="BA76">
        <v>85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U76">
        <f>ROUND(AT76*Source!I49*AH76*AL76,2)</f>
        <v>47365.72</v>
      </c>
      <c r="CV76">
        <f>ROUND(Y76*Source!I49,7)</f>
        <v>143</v>
      </c>
      <c r="CW76">
        <v>0</v>
      </c>
      <c r="CX76">
        <f>ROUND(Y76*Source!I49,7)</f>
        <v>143</v>
      </c>
      <c r="CY76">
        <f>AD76</f>
        <v>331.23</v>
      </c>
      <c r="CZ76">
        <f>AH76</f>
        <v>9.92</v>
      </c>
      <c r="DA76">
        <f>AL76</f>
        <v>33.39</v>
      </c>
      <c r="DB76">
        <f t="shared" si="65"/>
        <v>49.6</v>
      </c>
      <c r="DC76">
        <f t="shared" si="66"/>
        <v>0</v>
      </c>
      <c r="DD76" t="s">
        <v>3</v>
      </c>
      <c r="DE76" t="s">
        <v>3</v>
      </c>
      <c r="DF76">
        <f>ROUND(ROUND(AE76,2)*CX76,2)</f>
        <v>0</v>
      </c>
      <c r="DG76">
        <f t="shared" si="68"/>
        <v>0</v>
      </c>
      <c r="DH76">
        <f t="shared" si="69"/>
        <v>0</v>
      </c>
      <c r="DI76">
        <f>ROUND(ROUND(AH76*AL76,2)*CX76,2)</f>
        <v>47365.89</v>
      </c>
      <c r="DJ76">
        <f>DI76</f>
        <v>47365.89</v>
      </c>
      <c r="DK76">
        <v>0</v>
      </c>
      <c r="DL76" t="s">
        <v>3</v>
      </c>
      <c r="DM76">
        <v>0</v>
      </c>
      <c r="DN76" t="s">
        <v>3</v>
      </c>
      <c r="DO76">
        <v>0</v>
      </c>
    </row>
    <row r="77" spans="1:119" x14ac:dyDescent="0.2">
      <c r="A77">
        <f>ROW(Source!A49)</f>
        <v>49</v>
      </c>
      <c r="B77">
        <v>51651743</v>
      </c>
      <c r="C77">
        <v>51653446</v>
      </c>
      <c r="D77">
        <v>49510905</v>
      </c>
      <c r="E77">
        <v>70</v>
      </c>
      <c r="F77">
        <v>1</v>
      </c>
      <c r="G77">
        <v>1</v>
      </c>
      <c r="H77">
        <v>1</v>
      </c>
      <c r="I77" t="s">
        <v>905</v>
      </c>
      <c r="J77" t="s">
        <v>3</v>
      </c>
      <c r="K77" t="s">
        <v>906</v>
      </c>
      <c r="L77">
        <v>1191</v>
      </c>
      <c r="N77">
        <v>1013</v>
      </c>
      <c r="O77" t="s">
        <v>904</v>
      </c>
      <c r="P77" t="s">
        <v>904</v>
      </c>
      <c r="Q77">
        <v>1</v>
      </c>
      <c r="W77">
        <v>0</v>
      </c>
      <c r="X77">
        <v>-1417349443</v>
      </c>
      <c r="Y77">
        <f t="shared" si="61"/>
        <v>0.43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33.39</v>
      </c>
      <c r="AL77">
        <v>1</v>
      </c>
      <c r="AM77">
        <v>4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0.43</v>
      </c>
      <c r="AU77" t="s">
        <v>3</v>
      </c>
      <c r="AV77">
        <v>2</v>
      </c>
      <c r="AW77">
        <v>2</v>
      </c>
      <c r="AX77">
        <v>51653456</v>
      </c>
      <c r="AY77">
        <v>1</v>
      </c>
      <c r="AZ77">
        <v>0</v>
      </c>
      <c r="BA77">
        <v>86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V77">
        <v>0</v>
      </c>
      <c r="CW77">
        <v>0</v>
      </c>
      <c r="CX77">
        <f>ROUND(Y77*Source!I49,7)</f>
        <v>12.298</v>
      </c>
      <c r="CY77">
        <f>AD77</f>
        <v>0</v>
      </c>
      <c r="CZ77">
        <f>AH77</f>
        <v>0</v>
      </c>
      <c r="DA77">
        <f>AL77</f>
        <v>1</v>
      </c>
      <c r="DB77">
        <f t="shared" si="65"/>
        <v>0</v>
      </c>
      <c r="DC77">
        <f t="shared" si="66"/>
        <v>0</v>
      </c>
      <c r="DD77" t="s">
        <v>3</v>
      </c>
      <c r="DE77" t="s">
        <v>3</v>
      </c>
      <c r="DF77">
        <f>ROUND(ROUND(AE77,2)*CX77,2)</f>
        <v>0</v>
      </c>
      <c r="DG77">
        <f t="shared" si="68"/>
        <v>0</v>
      </c>
      <c r="DH77">
        <f>ROUND(ROUND(AG77*AK77,2)*CX77,2)</f>
        <v>0</v>
      </c>
      <c r="DI77">
        <f t="shared" ref="DI77:DI82" si="71">ROUND(ROUND(AH77,2)*CX77,2)</f>
        <v>0</v>
      </c>
      <c r="DJ77">
        <f>DI77</f>
        <v>0</v>
      </c>
      <c r="DK77">
        <v>0</v>
      </c>
      <c r="DL77" t="s">
        <v>3</v>
      </c>
      <c r="DM77">
        <v>0</v>
      </c>
      <c r="DN77" t="s">
        <v>3</v>
      </c>
      <c r="DO77">
        <v>0</v>
      </c>
    </row>
    <row r="78" spans="1:119" x14ac:dyDescent="0.2">
      <c r="A78">
        <f>ROW(Source!A49)</f>
        <v>49</v>
      </c>
      <c r="B78">
        <v>51651743</v>
      </c>
      <c r="C78">
        <v>51653446</v>
      </c>
      <c r="D78">
        <v>49673503</v>
      </c>
      <c r="E78">
        <v>1</v>
      </c>
      <c r="F78">
        <v>1</v>
      </c>
      <c r="G78">
        <v>1</v>
      </c>
      <c r="H78">
        <v>2</v>
      </c>
      <c r="I78" t="s">
        <v>914</v>
      </c>
      <c r="J78" t="s">
        <v>915</v>
      </c>
      <c r="K78" t="s">
        <v>916</v>
      </c>
      <c r="L78">
        <v>1367</v>
      </c>
      <c r="N78">
        <v>1011</v>
      </c>
      <c r="O78" t="s">
        <v>910</v>
      </c>
      <c r="P78" t="s">
        <v>910</v>
      </c>
      <c r="Q78">
        <v>1</v>
      </c>
      <c r="W78">
        <v>0</v>
      </c>
      <c r="X78">
        <v>509054691</v>
      </c>
      <c r="Y78">
        <f t="shared" si="61"/>
        <v>0.43</v>
      </c>
      <c r="AA78">
        <v>0</v>
      </c>
      <c r="AB78">
        <v>871.31</v>
      </c>
      <c r="AC78">
        <v>387.32</v>
      </c>
      <c r="AD78">
        <v>0</v>
      </c>
      <c r="AE78">
        <v>0</v>
      </c>
      <c r="AF78">
        <v>65.709999999999994</v>
      </c>
      <c r="AG78">
        <v>11.6</v>
      </c>
      <c r="AH78">
        <v>0</v>
      </c>
      <c r="AI78">
        <v>1</v>
      </c>
      <c r="AJ78">
        <v>13.26</v>
      </c>
      <c r="AK78">
        <v>33.39</v>
      </c>
      <c r="AL78">
        <v>1</v>
      </c>
      <c r="AM78">
        <v>4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3</v>
      </c>
      <c r="AT78">
        <v>0.43</v>
      </c>
      <c r="AU78" t="s">
        <v>3</v>
      </c>
      <c r="AV78">
        <v>0</v>
      </c>
      <c r="AW78">
        <v>2</v>
      </c>
      <c r="AX78">
        <v>51653457</v>
      </c>
      <c r="AY78">
        <v>1</v>
      </c>
      <c r="AZ78">
        <v>0</v>
      </c>
      <c r="BA78">
        <v>87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V78">
        <v>0</v>
      </c>
      <c r="CW78">
        <f>ROUND(Y78*Source!I49,7)</f>
        <v>12.298</v>
      </c>
      <c r="CX78">
        <f>ROUND(Y78*Source!I49,7)</f>
        <v>12.298</v>
      </c>
      <c r="CY78">
        <f>AB78</f>
        <v>871.31</v>
      </c>
      <c r="CZ78">
        <f>AF78</f>
        <v>65.709999999999994</v>
      </c>
      <c r="DA78">
        <f>AJ78</f>
        <v>13.26</v>
      </c>
      <c r="DB78">
        <f t="shared" si="65"/>
        <v>28.26</v>
      </c>
      <c r="DC78">
        <f t="shared" si="66"/>
        <v>4.99</v>
      </c>
      <c r="DD78" t="s">
        <v>3</v>
      </c>
      <c r="DE78" t="s">
        <v>3</v>
      </c>
      <c r="DF78">
        <f>ROUND(ROUND(AE78,2)*CX78,2)</f>
        <v>0</v>
      </c>
      <c r="DG78">
        <f>ROUND(ROUND(AF78*AJ78,2)*CX78,2)</f>
        <v>10715.37</v>
      </c>
      <c r="DH78">
        <f>ROUND(ROUND(AG78*AK78,2)*CX78,2)</f>
        <v>4763.26</v>
      </c>
      <c r="DI78">
        <f t="shared" si="71"/>
        <v>0</v>
      </c>
      <c r="DJ78">
        <f>DG78</f>
        <v>10715.37</v>
      </c>
      <c r="DK78">
        <v>0</v>
      </c>
      <c r="DL78" t="s">
        <v>3</v>
      </c>
      <c r="DM78">
        <v>0</v>
      </c>
      <c r="DN78" t="s">
        <v>3</v>
      </c>
      <c r="DO78">
        <v>0</v>
      </c>
    </row>
    <row r="79" spans="1:119" x14ac:dyDescent="0.2">
      <c r="A79">
        <f>ROW(Source!A49)</f>
        <v>49</v>
      </c>
      <c r="B79">
        <v>51651743</v>
      </c>
      <c r="C79">
        <v>51653446</v>
      </c>
      <c r="D79">
        <v>49521440</v>
      </c>
      <c r="E79">
        <v>1</v>
      </c>
      <c r="F79">
        <v>1</v>
      </c>
      <c r="G79">
        <v>1</v>
      </c>
      <c r="H79">
        <v>3</v>
      </c>
      <c r="I79" t="s">
        <v>118</v>
      </c>
      <c r="J79" t="s">
        <v>120</v>
      </c>
      <c r="K79" t="s">
        <v>119</v>
      </c>
      <c r="L79">
        <v>1327</v>
      </c>
      <c r="N79">
        <v>1005</v>
      </c>
      <c r="O79" t="s">
        <v>52</v>
      </c>
      <c r="P79" t="s">
        <v>52</v>
      </c>
      <c r="Q79">
        <v>1</v>
      </c>
      <c r="W79">
        <v>0</v>
      </c>
      <c r="X79">
        <v>-336429810</v>
      </c>
      <c r="Y79">
        <f t="shared" si="61"/>
        <v>11</v>
      </c>
      <c r="AA79">
        <v>204.98</v>
      </c>
      <c r="AB79">
        <v>0</v>
      </c>
      <c r="AC79">
        <v>0</v>
      </c>
      <c r="AD79">
        <v>0</v>
      </c>
      <c r="AE79">
        <v>22.5</v>
      </c>
      <c r="AF79">
        <v>0</v>
      </c>
      <c r="AG79">
        <v>0</v>
      </c>
      <c r="AH79">
        <v>0</v>
      </c>
      <c r="AI79">
        <v>9.11</v>
      </c>
      <c r="AJ79">
        <v>1</v>
      </c>
      <c r="AK79">
        <v>1</v>
      </c>
      <c r="AL79">
        <v>1</v>
      </c>
      <c r="AM79">
        <v>0</v>
      </c>
      <c r="AN79">
        <v>0</v>
      </c>
      <c r="AO79">
        <v>0</v>
      </c>
      <c r="AP79">
        <v>1</v>
      </c>
      <c r="AQ79">
        <v>0</v>
      </c>
      <c r="AR79">
        <v>0</v>
      </c>
      <c r="AS79" t="s">
        <v>3</v>
      </c>
      <c r="AT79">
        <v>11</v>
      </c>
      <c r="AU79" t="s">
        <v>3</v>
      </c>
      <c r="AV79">
        <v>0</v>
      </c>
      <c r="AW79">
        <v>1</v>
      </c>
      <c r="AX79">
        <v>-1</v>
      </c>
      <c r="AY79">
        <v>0</v>
      </c>
      <c r="AZ79">
        <v>0</v>
      </c>
      <c r="BA79" t="s">
        <v>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V79">
        <v>0</v>
      </c>
      <c r="CW79">
        <v>0</v>
      </c>
      <c r="CX79">
        <f>ROUND(Y79*Source!I49,7)</f>
        <v>314.60000000000002</v>
      </c>
      <c r="CY79">
        <f>AA79</f>
        <v>204.98</v>
      </c>
      <c r="CZ79">
        <f>AE79</f>
        <v>22.5</v>
      </c>
      <c r="DA79">
        <f>AI79</f>
        <v>9.11</v>
      </c>
      <c r="DB79">
        <f t="shared" si="65"/>
        <v>247.5</v>
      </c>
      <c r="DC79">
        <f t="shared" si="66"/>
        <v>0</v>
      </c>
      <c r="DD79" t="s">
        <v>3</v>
      </c>
      <c r="DE79" t="s">
        <v>3</v>
      </c>
      <c r="DF79">
        <f>ROUND(ROUND(AE79*AI79,2)*CX79,2)</f>
        <v>64486.71</v>
      </c>
      <c r="DG79">
        <f t="shared" ref="DG79:DG84" si="72">ROUND(ROUND(AF79,2)*CX79,2)</f>
        <v>0</v>
      </c>
      <c r="DH79">
        <f>ROUND(ROUND(AG79,2)*CX79,2)</f>
        <v>0</v>
      </c>
      <c r="DI79">
        <f t="shared" si="71"/>
        <v>0</v>
      </c>
      <c r="DJ79">
        <f>DF79</f>
        <v>64486.71</v>
      </c>
      <c r="DK79">
        <v>0</v>
      </c>
      <c r="DL79" t="s">
        <v>3</v>
      </c>
      <c r="DM79">
        <v>0</v>
      </c>
      <c r="DN79" t="s">
        <v>3</v>
      </c>
      <c r="DO79">
        <v>0</v>
      </c>
    </row>
    <row r="80" spans="1:119" x14ac:dyDescent="0.2">
      <c r="A80">
        <f>ROW(Source!A49)</f>
        <v>49</v>
      </c>
      <c r="B80">
        <v>51651743</v>
      </c>
      <c r="C80">
        <v>51653446</v>
      </c>
      <c r="D80">
        <v>49523581</v>
      </c>
      <c r="E80">
        <v>1</v>
      </c>
      <c r="F80">
        <v>1</v>
      </c>
      <c r="G80">
        <v>1</v>
      </c>
      <c r="H80">
        <v>3</v>
      </c>
      <c r="I80" t="s">
        <v>955</v>
      </c>
      <c r="J80" t="s">
        <v>956</v>
      </c>
      <c r="K80" t="s">
        <v>957</v>
      </c>
      <c r="L80">
        <v>1301</v>
      </c>
      <c r="N80">
        <v>1003</v>
      </c>
      <c r="O80" t="s">
        <v>958</v>
      </c>
      <c r="P80" t="s">
        <v>958</v>
      </c>
      <c r="Q80">
        <v>1</v>
      </c>
      <c r="W80">
        <v>0</v>
      </c>
      <c r="X80">
        <v>-2092502019</v>
      </c>
      <c r="Y80">
        <f t="shared" si="61"/>
        <v>20</v>
      </c>
      <c r="AA80">
        <v>27.33</v>
      </c>
      <c r="AB80">
        <v>0</v>
      </c>
      <c r="AC80">
        <v>0</v>
      </c>
      <c r="AD80">
        <v>0</v>
      </c>
      <c r="AE80">
        <v>3</v>
      </c>
      <c r="AF80">
        <v>0</v>
      </c>
      <c r="AG80">
        <v>0</v>
      </c>
      <c r="AH80">
        <v>0</v>
      </c>
      <c r="AI80">
        <v>9.11</v>
      </c>
      <c r="AJ80">
        <v>1</v>
      </c>
      <c r="AK80">
        <v>1</v>
      </c>
      <c r="AL80">
        <v>1</v>
      </c>
      <c r="AM80">
        <v>4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20</v>
      </c>
      <c r="AU80" t="s">
        <v>3</v>
      </c>
      <c r="AV80">
        <v>0</v>
      </c>
      <c r="AW80">
        <v>2</v>
      </c>
      <c r="AX80">
        <v>51653458</v>
      </c>
      <c r="AY80">
        <v>1</v>
      </c>
      <c r="AZ80">
        <v>0</v>
      </c>
      <c r="BA80">
        <v>88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V80">
        <v>0</v>
      </c>
      <c r="CW80">
        <v>0</v>
      </c>
      <c r="CX80">
        <f>ROUND(Y80*Source!I49,7)</f>
        <v>572</v>
      </c>
      <c r="CY80">
        <f>AA80</f>
        <v>27.33</v>
      </c>
      <c r="CZ80">
        <f>AE80</f>
        <v>3</v>
      </c>
      <c r="DA80">
        <f>AI80</f>
        <v>9.11</v>
      </c>
      <c r="DB80">
        <f t="shared" si="65"/>
        <v>60</v>
      </c>
      <c r="DC80">
        <f t="shared" si="66"/>
        <v>0</v>
      </c>
      <c r="DD80" t="s">
        <v>3</v>
      </c>
      <c r="DE80" t="s">
        <v>3</v>
      </c>
      <c r="DF80">
        <f>ROUND(ROUND(AE80*AI80,2)*CX80,2)</f>
        <v>15632.76</v>
      </c>
      <c r="DG80">
        <f t="shared" si="72"/>
        <v>0</v>
      </c>
      <c r="DH80">
        <f>ROUND(ROUND(AG80,2)*CX80,2)</f>
        <v>0</v>
      </c>
      <c r="DI80">
        <f t="shared" si="71"/>
        <v>0</v>
      </c>
      <c r="DJ80">
        <f>DF80</f>
        <v>15632.76</v>
      </c>
      <c r="DK80">
        <v>0</v>
      </c>
      <c r="DL80" t="s">
        <v>3</v>
      </c>
      <c r="DM80">
        <v>0</v>
      </c>
      <c r="DN80" t="s">
        <v>3</v>
      </c>
      <c r="DO80">
        <v>0</v>
      </c>
    </row>
    <row r="81" spans="1:119" x14ac:dyDescent="0.2">
      <c r="A81">
        <f>ROW(Source!A49)</f>
        <v>49</v>
      </c>
      <c r="B81">
        <v>51651743</v>
      </c>
      <c r="C81">
        <v>51653446</v>
      </c>
      <c r="D81">
        <v>49553409</v>
      </c>
      <c r="E81">
        <v>1</v>
      </c>
      <c r="F81">
        <v>1</v>
      </c>
      <c r="G81">
        <v>1</v>
      </c>
      <c r="H81">
        <v>3</v>
      </c>
      <c r="I81" t="s">
        <v>122</v>
      </c>
      <c r="J81" t="s">
        <v>125</v>
      </c>
      <c r="K81" t="s">
        <v>123</v>
      </c>
      <c r="L81">
        <v>1296</v>
      </c>
      <c r="N81">
        <v>1002</v>
      </c>
      <c r="O81" t="s">
        <v>124</v>
      </c>
      <c r="P81" t="s">
        <v>124</v>
      </c>
      <c r="Q81">
        <v>1</v>
      </c>
      <c r="W81">
        <v>1</v>
      </c>
      <c r="X81">
        <v>-1609399419</v>
      </c>
      <c r="Y81">
        <f t="shared" si="61"/>
        <v>-1.5</v>
      </c>
      <c r="AA81">
        <v>597.42999999999995</v>
      </c>
      <c r="AB81">
        <v>0</v>
      </c>
      <c r="AC81">
        <v>0</v>
      </c>
      <c r="AD81">
        <v>0</v>
      </c>
      <c r="AE81">
        <v>65.58</v>
      </c>
      <c r="AF81">
        <v>0</v>
      </c>
      <c r="AG81">
        <v>0</v>
      </c>
      <c r="AH81">
        <v>0</v>
      </c>
      <c r="AI81">
        <v>9.11</v>
      </c>
      <c r="AJ81">
        <v>1</v>
      </c>
      <c r="AK81">
        <v>1</v>
      </c>
      <c r="AL81">
        <v>1</v>
      </c>
      <c r="AM81">
        <v>4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-1.5</v>
      </c>
      <c r="AU81" t="s">
        <v>3</v>
      </c>
      <c r="AV81">
        <v>0</v>
      </c>
      <c r="AW81">
        <v>2</v>
      </c>
      <c r="AX81">
        <v>51653460</v>
      </c>
      <c r="AY81">
        <v>1</v>
      </c>
      <c r="AZ81">
        <v>6144</v>
      </c>
      <c r="BA81">
        <v>90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V81">
        <v>0</v>
      </c>
      <c r="CW81">
        <v>0</v>
      </c>
      <c r="CX81">
        <f>ROUND(Y81*Source!I49,7)</f>
        <v>-42.9</v>
      </c>
      <c r="CY81">
        <f>AA81</f>
        <v>597.42999999999995</v>
      </c>
      <c r="CZ81">
        <f>AE81</f>
        <v>65.58</v>
      </c>
      <c r="DA81">
        <f>AI81</f>
        <v>9.11</v>
      </c>
      <c r="DB81">
        <f t="shared" si="65"/>
        <v>-98.37</v>
      </c>
      <c r="DC81">
        <f t="shared" si="66"/>
        <v>0</v>
      </c>
      <c r="DD81" t="s">
        <v>3</v>
      </c>
      <c r="DE81" t="s">
        <v>3</v>
      </c>
      <c r="DF81">
        <f>ROUND(ROUND(AE81*AI81,2)*CX81,2)</f>
        <v>-25629.75</v>
      </c>
      <c r="DG81">
        <f t="shared" si="72"/>
        <v>0</v>
      </c>
      <c r="DH81">
        <f>ROUND(ROUND(AG81,2)*CX81,2)</f>
        <v>0</v>
      </c>
      <c r="DI81">
        <f t="shared" si="71"/>
        <v>0</v>
      </c>
      <c r="DJ81">
        <f>DF81</f>
        <v>-25629.75</v>
      </c>
      <c r="DK81">
        <v>0</v>
      </c>
      <c r="DL81" t="s">
        <v>3</v>
      </c>
      <c r="DM81">
        <v>0</v>
      </c>
      <c r="DN81" t="s">
        <v>3</v>
      </c>
      <c r="DO81">
        <v>0</v>
      </c>
    </row>
    <row r="82" spans="1:119" x14ac:dyDescent="0.2">
      <c r="A82">
        <f>ROW(Source!A49)</f>
        <v>49</v>
      </c>
      <c r="B82">
        <v>51651743</v>
      </c>
      <c r="C82">
        <v>51653446</v>
      </c>
      <c r="D82">
        <v>49555331</v>
      </c>
      <c r="E82">
        <v>1</v>
      </c>
      <c r="F82">
        <v>1</v>
      </c>
      <c r="G82">
        <v>1</v>
      </c>
      <c r="H82">
        <v>3</v>
      </c>
      <c r="I82" t="s">
        <v>127</v>
      </c>
      <c r="J82" t="s">
        <v>129</v>
      </c>
      <c r="K82" t="s">
        <v>128</v>
      </c>
      <c r="L82">
        <v>1296</v>
      </c>
      <c r="N82">
        <v>1002</v>
      </c>
      <c r="O82" t="s">
        <v>124</v>
      </c>
      <c r="P82" t="s">
        <v>124</v>
      </c>
      <c r="Q82">
        <v>1</v>
      </c>
      <c r="W82">
        <v>1</v>
      </c>
      <c r="X82">
        <v>1828367933</v>
      </c>
      <c r="Y82">
        <f t="shared" si="61"/>
        <v>-5.7000000000000002E-2</v>
      </c>
      <c r="AA82">
        <v>1827.28</v>
      </c>
      <c r="AB82">
        <v>0</v>
      </c>
      <c r="AC82">
        <v>0</v>
      </c>
      <c r="AD82">
        <v>0</v>
      </c>
      <c r="AE82">
        <v>200.58</v>
      </c>
      <c r="AF82">
        <v>0</v>
      </c>
      <c r="AG82">
        <v>0</v>
      </c>
      <c r="AH82">
        <v>0</v>
      </c>
      <c r="AI82">
        <v>9.11</v>
      </c>
      <c r="AJ82">
        <v>1</v>
      </c>
      <c r="AK82">
        <v>1</v>
      </c>
      <c r="AL82">
        <v>1</v>
      </c>
      <c r="AM82">
        <v>4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-5.7000000000000002E-2</v>
      </c>
      <c r="AU82" t="s">
        <v>3</v>
      </c>
      <c r="AV82">
        <v>0</v>
      </c>
      <c r="AW82">
        <v>2</v>
      </c>
      <c r="AX82">
        <v>51653462</v>
      </c>
      <c r="AY82">
        <v>1</v>
      </c>
      <c r="AZ82">
        <v>6144</v>
      </c>
      <c r="BA82">
        <v>92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V82">
        <v>0</v>
      </c>
      <c r="CW82">
        <v>0</v>
      </c>
      <c r="CX82">
        <f>ROUND(Y82*Source!I49,7)</f>
        <v>-1.6302000000000001</v>
      </c>
      <c r="CY82">
        <f>AA82</f>
        <v>1827.28</v>
      </c>
      <c r="CZ82">
        <f>AE82</f>
        <v>200.58</v>
      </c>
      <c r="DA82">
        <f>AI82</f>
        <v>9.11</v>
      </c>
      <c r="DB82">
        <f t="shared" si="65"/>
        <v>-11.43</v>
      </c>
      <c r="DC82">
        <f t="shared" si="66"/>
        <v>0</v>
      </c>
      <c r="DD82" t="s">
        <v>3</v>
      </c>
      <c r="DE82" t="s">
        <v>3</v>
      </c>
      <c r="DF82">
        <f>ROUND(ROUND(AE82*AI82,2)*CX82,2)</f>
        <v>-2978.83</v>
      </c>
      <c r="DG82">
        <f t="shared" si="72"/>
        <v>0</v>
      </c>
      <c r="DH82">
        <f>ROUND(ROUND(AG82,2)*CX82,2)</f>
        <v>0</v>
      </c>
      <c r="DI82">
        <f t="shared" si="71"/>
        <v>0</v>
      </c>
      <c r="DJ82">
        <f>DF82</f>
        <v>-2978.83</v>
      </c>
      <c r="DK82">
        <v>0</v>
      </c>
      <c r="DL82" t="s">
        <v>3</v>
      </c>
      <c r="DM82">
        <v>0</v>
      </c>
      <c r="DN82" t="s">
        <v>3</v>
      </c>
      <c r="DO82">
        <v>0</v>
      </c>
    </row>
    <row r="83" spans="1:119" x14ac:dyDescent="0.2">
      <c r="A83">
        <f>ROW(Source!A53)</f>
        <v>53</v>
      </c>
      <c r="B83">
        <v>51651743</v>
      </c>
      <c r="C83">
        <v>51653466</v>
      </c>
      <c r="D83">
        <v>49510767</v>
      </c>
      <c r="E83">
        <v>70</v>
      </c>
      <c r="F83">
        <v>1</v>
      </c>
      <c r="G83">
        <v>1</v>
      </c>
      <c r="H83">
        <v>1</v>
      </c>
      <c r="I83" t="s">
        <v>953</v>
      </c>
      <c r="J83" t="s">
        <v>3</v>
      </c>
      <c r="K83" t="s">
        <v>954</v>
      </c>
      <c r="L83">
        <v>1191</v>
      </c>
      <c r="N83">
        <v>1013</v>
      </c>
      <c r="O83" t="s">
        <v>904</v>
      </c>
      <c r="P83" t="s">
        <v>904</v>
      </c>
      <c r="Q83">
        <v>1</v>
      </c>
      <c r="W83">
        <v>0</v>
      </c>
      <c r="X83">
        <v>-1936699058</v>
      </c>
      <c r="Y83">
        <f t="shared" si="61"/>
        <v>5</v>
      </c>
      <c r="AA83">
        <v>0</v>
      </c>
      <c r="AB83">
        <v>0</v>
      </c>
      <c r="AC83">
        <v>0</v>
      </c>
      <c r="AD83">
        <v>331.23</v>
      </c>
      <c r="AE83">
        <v>0</v>
      </c>
      <c r="AF83">
        <v>0</v>
      </c>
      <c r="AG83">
        <v>0</v>
      </c>
      <c r="AH83">
        <v>9.92</v>
      </c>
      <c r="AI83">
        <v>1</v>
      </c>
      <c r="AJ83">
        <v>1</v>
      </c>
      <c r="AK83">
        <v>1</v>
      </c>
      <c r="AL83">
        <v>33.39</v>
      </c>
      <c r="AM83">
        <v>4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5</v>
      </c>
      <c r="AU83" t="s">
        <v>3</v>
      </c>
      <c r="AV83">
        <v>1</v>
      </c>
      <c r="AW83">
        <v>2</v>
      </c>
      <c r="AX83">
        <v>51653475</v>
      </c>
      <c r="AY83">
        <v>1</v>
      </c>
      <c r="AZ83">
        <v>0</v>
      </c>
      <c r="BA83">
        <v>93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U83">
        <f>ROUND(AT83*Source!I53*AH83*AL83,2)</f>
        <v>496.84</v>
      </c>
      <c r="CV83">
        <f>ROUND(Y83*Source!I53,7)</f>
        <v>1.5</v>
      </c>
      <c r="CW83">
        <v>0</v>
      </c>
      <c r="CX83">
        <f>ROUND(Y83*Source!I53,7)</f>
        <v>1.5</v>
      </c>
      <c r="CY83">
        <f>AD83</f>
        <v>331.23</v>
      </c>
      <c r="CZ83">
        <f>AH83</f>
        <v>9.92</v>
      </c>
      <c r="DA83">
        <f>AL83</f>
        <v>33.39</v>
      </c>
      <c r="DB83">
        <f t="shared" si="65"/>
        <v>49.6</v>
      </c>
      <c r="DC83">
        <f t="shared" si="66"/>
        <v>0</v>
      </c>
      <c r="DD83" t="s">
        <v>3</v>
      </c>
      <c r="DE83" t="s">
        <v>3</v>
      </c>
      <c r="DF83">
        <f>ROUND(ROUND(AE83,2)*CX83,2)</f>
        <v>0</v>
      </c>
      <c r="DG83">
        <f t="shared" si="72"/>
        <v>0</v>
      </c>
      <c r="DH83">
        <f>ROUND(ROUND(AG83,2)*CX83,2)</f>
        <v>0</v>
      </c>
      <c r="DI83">
        <f>ROUND(ROUND(AH83*AL83,2)*CX83,2)</f>
        <v>496.85</v>
      </c>
      <c r="DJ83">
        <f>DI83</f>
        <v>496.85</v>
      </c>
      <c r="DK83">
        <v>0</v>
      </c>
      <c r="DL83" t="s">
        <v>3</v>
      </c>
      <c r="DM83">
        <v>0</v>
      </c>
      <c r="DN83" t="s">
        <v>3</v>
      </c>
      <c r="DO83">
        <v>0</v>
      </c>
    </row>
    <row r="84" spans="1:119" x14ac:dyDescent="0.2">
      <c r="A84">
        <f>ROW(Source!A53)</f>
        <v>53</v>
      </c>
      <c r="B84">
        <v>51651743</v>
      </c>
      <c r="C84">
        <v>51653466</v>
      </c>
      <c r="D84">
        <v>49510905</v>
      </c>
      <c r="E84">
        <v>70</v>
      </c>
      <c r="F84">
        <v>1</v>
      </c>
      <c r="G84">
        <v>1</v>
      </c>
      <c r="H84">
        <v>1</v>
      </c>
      <c r="I84" t="s">
        <v>905</v>
      </c>
      <c r="J84" t="s">
        <v>3</v>
      </c>
      <c r="K84" t="s">
        <v>906</v>
      </c>
      <c r="L84">
        <v>1191</v>
      </c>
      <c r="N84">
        <v>1013</v>
      </c>
      <c r="O84" t="s">
        <v>904</v>
      </c>
      <c r="P84" t="s">
        <v>904</v>
      </c>
      <c r="Q84">
        <v>1</v>
      </c>
      <c r="W84">
        <v>0</v>
      </c>
      <c r="X84">
        <v>-1417349443</v>
      </c>
      <c r="Y84">
        <f t="shared" si="61"/>
        <v>0.43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33.39</v>
      </c>
      <c r="AL84">
        <v>1</v>
      </c>
      <c r="AM84">
        <v>4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0.43</v>
      </c>
      <c r="AU84" t="s">
        <v>3</v>
      </c>
      <c r="AV84">
        <v>2</v>
      </c>
      <c r="AW84">
        <v>2</v>
      </c>
      <c r="AX84">
        <v>51653476</v>
      </c>
      <c r="AY84">
        <v>1</v>
      </c>
      <c r="AZ84">
        <v>0</v>
      </c>
      <c r="BA84">
        <v>94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V84">
        <v>0</v>
      </c>
      <c r="CW84">
        <v>0</v>
      </c>
      <c r="CX84">
        <f>ROUND(Y84*Source!I53,7)</f>
        <v>0.129</v>
      </c>
      <c r="CY84">
        <f>AD84</f>
        <v>0</v>
      </c>
      <c r="CZ84">
        <f>AH84</f>
        <v>0</v>
      </c>
      <c r="DA84">
        <f>AL84</f>
        <v>1</v>
      </c>
      <c r="DB84">
        <f t="shared" si="65"/>
        <v>0</v>
      </c>
      <c r="DC84">
        <f t="shared" si="66"/>
        <v>0</v>
      </c>
      <c r="DD84" t="s">
        <v>3</v>
      </c>
      <c r="DE84" t="s">
        <v>3</v>
      </c>
      <c r="DF84">
        <f>ROUND(ROUND(AE84,2)*CX84,2)</f>
        <v>0</v>
      </c>
      <c r="DG84">
        <f t="shared" si="72"/>
        <v>0</v>
      </c>
      <c r="DH84">
        <f>ROUND(ROUND(AG84*AK84,2)*CX84,2)</f>
        <v>0</v>
      </c>
      <c r="DI84">
        <f t="shared" ref="DI84:DI89" si="73">ROUND(ROUND(AH84,2)*CX84,2)</f>
        <v>0</v>
      </c>
      <c r="DJ84">
        <f>DI84</f>
        <v>0</v>
      </c>
      <c r="DK84">
        <v>0</v>
      </c>
      <c r="DL84" t="s">
        <v>3</v>
      </c>
      <c r="DM84">
        <v>0</v>
      </c>
      <c r="DN84" t="s">
        <v>3</v>
      </c>
      <c r="DO84">
        <v>0</v>
      </c>
    </row>
    <row r="85" spans="1:119" x14ac:dyDescent="0.2">
      <c r="A85">
        <f>ROW(Source!A53)</f>
        <v>53</v>
      </c>
      <c r="B85">
        <v>51651743</v>
      </c>
      <c r="C85">
        <v>51653466</v>
      </c>
      <c r="D85">
        <v>49673503</v>
      </c>
      <c r="E85">
        <v>1</v>
      </c>
      <c r="F85">
        <v>1</v>
      </c>
      <c r="G85">
        <v>1</v>
      </c>
      <c r="H85">
        <v>2</v>
      </c>
      <c r="I85" t="s">
        <v>914</v>
      </c>
      <c r="J85" t="s">
        <v>915</v>
      </c>
      <c r="K85" t="s">
        <v>916</v>
      </c>
      <c r="L85">
        <v>1367</v>
      </c>
      <c r="N85">
        <v>1011</v>
      </c>
      <c r="O85" t="s">
        <v>910</v>
      </c>
      <c r="P85" t="s">
        <v>910</v>
      </c>
      <c r="Q85">
        <v>1</v>
      </c>
      <c r="W85">
        <v>0</v>
      </c>
      <c r="X85">
        <v>509054691</v>
      </c>
      <c r="Y85">
        <f t="shared" si="61"/>
        <v>0.43</v>
      </c>
      <c r="AA85">
        <v>0</v>
      </c>
      <c r="AB85">
        <v>871.31</v>
      </c>
      <c r="AC85">
        <v>387.32</v>
      </c>
      <c r="AD85">
        <v>0</v>
      </c>
      <c r="AE85">
        <v>0</v>
      </c>
      <c r="AF85">
        <v>65.709999999999994</v>
      </c>
      <c r="AG85">
        <v>11.6</v>
      </c>
      <c r="AH85">
        <v>0</v>
      </c>
      <c r="AI85">
        <v>1</v>
      </c>
      <c r="AJ85">
        <v>13.26</v>
      </c>
      <c r="AK85">
        <v>33.39</v>
      </c>
      <c r="AL85">
        <v>1</v>
      </c>
      <c r="AM85">
        <v>4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0.43</v>
      </c>
      <c r="AU85" t="s">
        <v>3</v>
      </c>
      <c r="AV85">
        <v>0</v>
      </c>
      <c r="AW85">
        <v>2</v>
      </c>
      <c r="AX85">
        <v>51653477</v>
      </c>
      <c r="AY85">
        <v>1</v>
      </c>
      <c r="AZ85">
        <v>0</v>
      </c>
      <c r="BA85">
        <v>95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V85">
        <v>0</v>
      </c>
      <c r="CW85">
        <f>ROUND(Y85*Source!I53,7)</f>
        <v>0.129</v>
      </c>
      <c r="CX85">
        <f>ROUND(Y85*Source!I53,7)</f>
        <v>0.129</v>
      </c>
      <c r="CY85">
        <f>AB85</f>
        <v>871.31</v>
      </c>
      <c r="CZ85">
        <f>AF85</f>
        <v>65.709999999999994</v>
      </c>
      <c r="DA85">
        <f>AJ85</f>
        <v>13.26</v>
      </c>
      <c r="DB85">
        <f t="shared" si="65"/>
        <v>28.26</v>
      </c>
      <c r="DC85">
        <f t="shared" si="66"/>
        <v>4.99</v>
      </c>
      <c r="DD85" t="s">
        <v>3</v>
      </c>
      <c r="DE85" t="s">
        <v>3</v>
      </c>
      <c r="DF85">
        <f>ROUND(ROUND(AE85,2)*CX85,2)</f>
        <v>0</v>
      </c>
      <c r="DG85">
        <f>ROUND(ROUND(AF85*AJ85,2)*CX85,2)</f>
        <v>112.4</v>
      </c>
      <c r="DH85">
        <f>ROUND(ROUND(AG85*AK85,2)*CX85,2)</f>
        <v>49.96</v>
      </c>
      <c r="DI85">
        <f t="shared" si="73"/>
        <v>0</v>
      </c>
      <c r="DJ85">
        <f>DG85</f>
        <v>112.4</v>
      </c>
      <c r="DK85">
        <v>0</v>
      </c>
      <c r="DL85" t="s">
        <v>3</v>
      </c>
      <c r="DM85">
        <v>0</v>
      </c>
      <c r="DN85" t="s">
        <v>3</v>
      </c>
      <c r="DO85">
        <v>0</v>
      </c>
    </row>
    <row r="86" spans="1:119" x14ac:dyDescent="0.2">
      <c r="A86">
        <f>ROW(Source!A53)</f>
        <v>53</v>
      </c>
      <c r="B86">
        <v>51651743</v>
      </c>
      <c r="C86">
        <v>51653466</v>
      </c>
      <c r="D86">
        <v>49521440</v>
      </c>
      <c r="E86">
        <v>1</v>
      </c>
      <c r="F86">
        <v>1</v>
      </c>
      <c r="G86">
        <v>1</v>
      </c>
      <c r="H86">
        <v>3</v>
      </c>
      <c r="I86" t="s">
        <v>118</v>
      </c>
      <c r="J86" t="s">
        <v>120</v>
      </c>
      <c r="K86" t="s">
        <v>132</v>
      </c>
      <c r="L86">
        <v>1327</v>
      </c>
      <c r="N86">
        <v>1005</v>
      </c>
      <c r="O86" t="s">
        <v>52</v>
      </c>
      <c r="P86" t="s">
        <v>52</v>
      </c>
      <c r="Q86">
        <v>1</v>
      </c>
      <c r="W86">
        <v>0</v>
      </c>
      <c r="X86">
        <v>2022782512</v>
      </c>
      <c r="Y86">
        <f t="shared" si="61"/>
        <v>11</v>
      </c>
      <c r="AA86">
        <v>204.98</v>
      </c>
      <c r="AB86">
        <v>0</v>
      </c>
      <c r="AC86">
        <v>0</v>
      </c>
      <c r="AD86">
        <v>0</v>
      </c>
      <c r="AE86">
        <v>22.5</v>
      </c>
      <c r="AF86">
        <v>0</v>
      </c>
      <c r="AG86">
        <v>0</v>
      </c>
      <c r="AH86">
        <v>0</v>
      </c>
      <c r="AI86">
        <v>9.11</v>
      </c>
      <c r="AJ86">
        <v>1</v>
      </c>
      <c r="AK86">
        <v>1</v>
      </c>
      <c r="AL86">
        <v>1</v>
      </c>
      <c r="AM86">
        <v>0</v>
      </c>
      <c r="AN86">
        <v>0</v>
      </c>
      <c r="AO86">
        <v>0</v>
      </c>
      <c r="AP86">
        <v>1</v>
      </c>
      <c r="AQ86">
        <v>0</v>
      </c>
      <c r="AR86">
        <v>0</v>
      </c>
      <c r="AS86" t="s">
        <v>3</v>
      </c>
      <c r="AT86">
        <v>11</v>
      </c>
      <c r="AU86" t="s">
        <v>3</v>
      </c>
      <c r="AV86">
        <v>0</v>
      </c>
      <c r="AW86">
        <v>1</v>
      </c>
      <c r="AX86">
        <v>-1</v>
      </c>
      <c r="AY86">
        <v>0</v>
      </c>
      <c r="AZ86">
        <v>0</v>
      </c>
      <c r="BA86" t="s">
        <v>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V86">
        <v>0</v>
      </c>
      <c r="CW86">
        <v>0</v>
      </c>
      <c r="CX86">
        <f>ROUND(Y86*Source!I53,7)</f>
        <v>3.3</v>
      </c>
      <c r="CY86">
        <f>AA86</f>
        <v>204.98</v>
      </c>
      <c r="CZ86">
        <f>AE86</f>
        <v>22.5</v>
      </c>
      <c r="DA86">
        <f>AI86</f>
        <v>9.11</v>
      </c>
      <c r="DB86">
        <f t="shared" si="65"/>
        <v>247.5</v>
      </c>
      <c r="DC86">
        <f t="shared" si="66"/>
        <v>0</v>
      </c>
      <c r="DD86" t="s">
        <v>3</v>
      </c>
      <c r="DE86" t="s">
        <v>3</v>
      </c>
      <c r="DF86">
        <f>ROUND(ROUND(AE86*AI86,2)*CX86,2)</f>
        <v>676.43</v>
      </c>
      <c r="DG86">
        <f t="shared" ref="DG86:DG91" si="74">ROUND(ROUND(AF86,2)*CX86,2)</f>
        <v>0</v>
      </c>
      <c r="DH86">
        <f>ROUND(ROUND(AG86,2)*CX86,2)</f>
        <v>0</v>
      </c>
      <c r="DI86">
        <f t="shared" si="73"/>
        <v>0</v>
      </c>
      <c r="DJ86">
        <f>DF86</f>
        <v>676.43</v>
      </c>
      <c r="DK86">
        <v>0</v>
      </c>
      <c r="DL86" t="s">
        <v>3</v>
      </c>
      <c r="DM86">
        <v>0</v>
      </c>
      <c r="DN86" t="s">
        <v>3</v>
      </c>
      <c r="DO86">
        <v>0</v>
      </c>
    </row>
    <row r="87" spans="1:119" x14ac:dyDescent="0.2">
      <c r="A87">
        <f>ROW(Source!A53)</f>
        <v>53</v>
      </c>
      <c r="B87">
        <v>51651743</v>
      </c>
      <c r="C87">
        <v>51653466</v>
      </c>
      <c r="D87">
        <v>49523581</v>
      </c>
      <c r="E87">
        <v>1</v>
      </c>
      <c r="F87">
        <v>1</v>
      </c>
      <c r="G87">
        <v>1</v>
      </c>
      <c r="H87">
        <v>3</v>
      </c>
      <c r="I87" t="s">
        <v>955</v>
      </c>
      <c r="J87" t="s">
        <v>956</v>
      </c>
      <c r="K87" t="s">
        <v>957</v>
      </c>
      <c r="L87">
        <v>1301</v>
      </c>
      <c r="N87">
        <v>1003</v>
      </c>
      <c r="O87" t="s">
        <v>958</v>
      </c>
      <c r="P87" t="s">
        <v>958</v>
      </c>
      <c r="Q87">
        <v>1</v>
      </c>
      <c r="W87">
        <v>0</v>
      </c>
      <c r="X87">
        <v>-2092502019</v>
      </c>
      <c r="Y87">
        <f t="shared" si="61"/>
        <v>20</v>
      </c>
      <c r="AA87">
        <v>27.33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0</v>
      </c>
      <c r="AH87">
        <v>0</v>
      </c>
      <c r="AI87">
        <v>9.11</v>
      </c>
      <c r="AJ87">
        <v>1</v>
      </c>
      <c r="AK87">
        <v>1</v>
      </c>
      <c r="AL87">
        <v>1</v>
      </c>
      <c r="AM87">
        <v>4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20</v>
      </c>
      <c r="AU87" t="s">
        <v>3</v>
      </c>
      <c r="AV87">
        <v>0</v>
      </c>
      <c r="AW87">
        <v>2</v>
      </c>
      <c r="AX87">
        <v>51653478</v>
      </c>
      <c r="AY87">
        <v>1</v>
      </c>
      <c r="AZ87">
        <v>0</v>
      </c>
      <c r="BA87">
        <v>96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V87">
        <v>0</v>
      </c>
      <c r="CW87">
        <v>0</v>
      </c>
      <c r="CX87">
        <f>ROUND(Y87*Source!I53,7)</f>
        <v>6</v>
      </c>
      <c r="CY87">
        <f>AA87</f>
        <v>27.33</v>
      </c>
      <c r="CZ87">
        <f>AE87</f>
        <v>3</v>
      </c>
      <c r="DA87">
        <f>AI87</f>
        <v>9.11</v>
      </c>
      <c r="DB87">
        <f t="shared" si="65"/>
        <v>60</v>
      </c>
      <c r="DC87">
        <f t="shared" si="66"/>
        <v>0</v>
      </c>
      <c r="DD87" t="s">
        <v>3</v>
      </c>
      <c r="DE87" t="s">
        <v>3</v>
      </c>
      <c r="DF87">
        <f>ROUND(ROUND(AE87*AI87,2)*CX87,2)</f>
        <v>163.98</v>
      </c>
      <c r="DG87">
        <f t="shared" si="74"/>
        <v>0</v>
      </c>
      <c r="DH87">
        <f>ROUND(ROUND(AG87,2)*CX87,2)</f>
        <v>0</v>
      </c>
      <c r="DI87">
        <f t="shared" si="73"/>
        <v>0</v>
      </c>
      <c r="DJ87">
        <f>DF87</f>
        <v>163.98</v>
      </c>
      <c r="DK87">
        <v>0</v>
      </c>
      <c r="DL87" t="s">
        <v>3</v>
      </c>
      <c r="DM87">
        <v>0</v>
      </c>
      <c r="DN87" t="s">
        <v>3</v>
      </c>
      <c r="DO87">
        <v>0</v>
      </c>
    </row>
    <row r="88" spans="1:119" x14ac:dyDescent="0.2">
      <c r="A88">
        <f>ROW(Source!A53)</f>
        <v>53</v>
      </c>
      <c r="B88">
        <v>51651743</v>
      </c>
      <c r="C88">
        <v>51653466</v>
      </c>
      <c r="D88">
        <v>49553409</v>
      </c>
      <c r="E88">
        <v>1</v>
      </c>
      <c r="F88">
        <v>1</v>
      </c>
      <c r="G88">
        <v>1</v>
      </c>
      <c r="H88">
        <v>3</v>
      </c>
      <c r="I88" t="s">
        <v>122</v>
      </c>
      <c r="J88" t="s">
        <v>125</v>
      </c>
      <c r="K88" t="s">
        <v>123</v>
      </c>
      <c r="L88">
        <v>1296</v>
      </c>
      <c r="N88">
        <v>1002</v>
      </c>
      <c r="O88" t="s">
        <v>124</v>
      </c>
      <c r="P88" t="s">
        <v>124</v>
      </c>
      <c r="Q88">
        <v>1</v>
      </c>
      <c r="W88">
        <v>1</v>
      </c>
      <c r="X88">
        <v>-1609399419</v>
      </c>
      <c r="Y88">
        <f t="shared" si="61"/>
        <v>-1.5</v>
      </c>
      <c r="AA88">
        <v>597.42999999999995</v>
      </c>
      <c r="AB88">
        <v>0</v>
      </c>
      <c r="AC88">
        <v>0</v>
      </c>
      <c r="AD88">
        <v>0</v>
      </c>
      <c r="AE88">
        <v>65.58</v>
      </c>
      <c r="AF88">
        <v>0</v>
      </c>
      <c r="AG88">
        <v>0</v>
      </c>
      <c r="AH88">
        <v>0</v>
      </c>
      <c r="AI88">
        <v>9.11</v>
      </c>
      <c r="AJ88">
        <v>1</v>
      </c>
      <c r="AK88">
        <v>1</v>
      </c>
      <c r="AL88">
        <v>1</v>
      </c>
      <c r="AM88">
        <v>4</v>
      </c>
      <c r="AN88">
        <v>0</v>
      </c>
      <c r="AO88">
        <v>1</v>
      </c>
      <c r="AP88">
        <v>1</v>
      </c>
      <c r="AQ88">
        <v>0</v>
      </c>
      <c r="AR88">
        <v>0</v>
      </c>
      <c r="AS88" t="s">
        <v>3</v>
      </c>
      <c r="AT88">
        <v>-1.5</v>
      </c>
      <c r="AU88" t="s">
        <v>3</v>
      </c>
      <c r="AV88">
        <v>0</v>
      </c>
      <c r="AW88">
        <v>2</v>
      </c>
      <c r="AX88">
        <v>51653480</v>
      </c>
      <c r="AY88">
        <v>1</v>
      </c>
      <c r="AZ88">
        <v>6144</v>
      </c>
      <c r="BA88">
        <v>98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V88">
        <v>0</v>
      </c>
      <c r="CW88">
        <v>0</v>
      </c>
      <c r="CX88">
        <f>ROUND(Y88*Source!I53,7)</f>
        <v>-0.45</v>
      </c>
      <c r="CY88">
        <f>AA88</f>
        <v>597.42999999999995</v>
      </c>
      <c r="CZ88">
        <f>AE88</f>
        <v>65.58</v>
      </c>
      <c r="DA88">
        <f>AI88</f>
        <v>9.11</v>
      </c>
      <c r="DB88">
        <f t="shared" si="65"/>
        <v>-98.37</v>
      </c>
      <c r="DC88">
        <f t="shared" si="66"/>
        <v>0</v>
      </c>
      <c r="DD88" t="s">
        <v>3</v>
      </c>
      <c r="DE88" t="s">
        <v>3</v>
      </c>
      <c r="DF88">
        <f>ROUND(ROUND(AE88*AI88,2)*CX88,2)</f>
        <v>-268.83999999999997</v>
      </c>
      <c r="DG88">
        <f t="shared" si="74"/>
        <v>0</v>
      </c>
      <c r="DH88">
        <f>ROUND(ROUND(AG88,2)*CX88,2)</f>
        <v>0</v>
      </c>
      <c r="DI88">
        <f t="shared" si="73"/>
        <v>0</v>
      </c>
      <c r="DJ88">
        <f>DF88</f>
        <v>-268.83999999999997</v>
      </c>
      <c r="DK88">
        <v>0</v>
      </c>
      <c r="DL88" t="s">
        <v>3</v>
      </c>
      <c r="DM88">
        <v>0</v>
      </c>
      <c r="DN88" t="s">
        <v>3</v>
      </c>
      <c r="DO88">
        <v>0</v>
      </c>
    </row>
    <row r="89" spans="1:119" x14ac:dyDescent="0.2">
      <c r="A89">
        <f>ROW(Source!A53)</f>
        <v>53</v>
      </c>
      <c r="B89">
        <v>51651743</v>
      </c>
      <c r="C89">
        <v>51653466</v>
      </c>
      <c r="D89">
        <v>49555331</v>
      </c>
      <c r="E89">
        <v>1</v>
      </c>
      <c r="F89">
        <v>1</v>
      </c>
      <c r="G89">
        <v>1</v>
      </c>
      <c r="H89">
        <v>3</v>
      </c>
      <c r="I89" t="s">
        <v>127</v>
      </c>
      <c r="J89" t="s">
        <v>129</v>
      </c>
      <c r="K89" t="s">
        <v>128</v>
      </c>
      <c r="L89">
        <v>1296</v>
      </c>
      <c r="N89">
        <v>1002</v>
      </c>
      <c r="O89" t="s">
        <v>124</v>
      </c>
      <c r="P89" t="s">
        <v>124</v>
      </c>
      <c r="Q89">
        <v>1</v>
      </c>
      <c r="W89">
        <v>1</v>
      </c>
      <c r="X89">
        <v>1828367933</v>
      </c>
      <c r="Y89">
        <f t="shared" si="61"/>
        <v>-5.7000000000000002E-2</v>
      </c>
      <c r="AA89">
        <v>1827.28</v>
      </c>
      <c r="AB89">
        <v>0</v>
      </c>
      <c r="AC89">
        <v>0</v>
      </c>
      <c r="AD89">
        <v>0</v>
      </c>
      <c r="AE89">
        <v>200.58</v>
      </c>
      <c r="AF89">
        <v>0</v>
      </c>
      <c r="AG89">
        <v>0</v>
      </c>
      <c r="AH89">
        <v>0</v>
      </c>
      <c r="AI89">
        <v>9.11</v>
      </c>
      <c r="AJ89">
        <v>1</v>
      </c>
      <c r="AK89">
        <v>1</v>
      </c>
      <c r="AL89">
        <v>1</v>
      </c>
      <c r="AM89">
        <v>4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-5.7000000000000002E-2</v>
      </c>
      <c r="AU89" t="s">
        <v>3</v>
      </c>
      <c r="AV89">
        <v>0</v>
      </c>
      <c r="AW89">
        <v>2</v>
      </c>
      <c r="AX89">
        <v>51653482</v>
      </c>
      <c r="AY89">
        <v>1</v>
      </c>
      <c r="AZ89">
        <v>6144</v>
      </c>
      <c r="BA89">
        <v>100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V89">
        <v>0</v>
      </c>
      <c r="CW89">
        <v>0</v>
      </c>
      <c r="CX89">
        <f>ROUND(Y89*Source!I53,7)</f>
        <v>-1.7100000000000001E-2</v>
      </c>
      <c r="CY89">
        <f>AA89</f>
        <v>1827.28</v>
      </c>
      <c r="CZ89">
        <f>AE89</f>
        <v>200.58</v>
      </c>
      <c r="DA89">
        <f>AI89</f>
        <v>9.11</v>
      </c>
      <c r="DB89">
        <f t="shared" si="65"/>
        <v>-11.43</v>
      </c>
      <c r="DC89">
        <f t="shared" si="66"/>
        <v>0</v>
      </c>
      <c r="DD89" t="s">
        <v>3</v>
      </c>
      <c r="DE89" t="s">
        <v>3</v>
      </c>
      <c r="DF89">
        <f>ROUND(ROUND(AE89*AI89,2)*CX89,2)</f>
        <v>-31.25</v>
      </c>
      <c r="DG89">
        <f t="shared" si="74"/>
        <v>0</v>
      </c>
      <c r="DH89">
        <f>ROUND(ROUND(AG89,2)*CX89,2)</f>
        <v>0</v>
      </c>
      <c r="DI89">
        <f t="shared" si="73"/>
        <v>0</v>
      </c>
      <c r="DJ89">
        <f>DF89</f>
        <v>-31.25</v>
      </c>
      <c r="DK89">
        <v>0</v>
      </c>
      <c r="DL89" t="s">
        <v>3</v>
      </c>
      <c r="DM89">
        <v>0</v>
      </c>
      <c r="DN89" t="s">
        <v>3</v>
      </c>
      <c r="DO89">
        <v>0</v>
      </c>
    </row>
    <row r="90" spans="1:119" x14ac:dyDescent="0.2">
      <c r="A90">
        <f>ROW(Source!A92)</f>
        <v>92</v>
      </c>
      <c r="B90">
        <v>51651743</v>
      </c>
      <c r="C90">
        <v>51653486</v>
      </c>
      <c r="D90">
        <v>49510757</v>
      </c>
      <c r="E90">
        <v>70</v>
      </c>
      <c r="F90">
        <v>1</v>
      </c>
      <c r="G90">
        <v>1</v>
      </c>
      <c r="H90">
        <v>1</v>
      </c>
      <c r="I90" t="s">
        <v>902</v>
      </c>
      <c r="J90" t="s">
        <v>3</v>
      </c>
      <c r="K90" t="s">
        <v>903</v>
      </c>
      <c r="L90">
        <v>1191</v>
      </c>
      <c r="N90">
        <v>1013</v>
      </c>
      <c r="O90" t="s">
        <v>904</v>
      </c>
      <c r="P90" t="s">
        <v>904</v>
      </c>
      <c r="Q90">
        <v>1</v>
      </c>
      <c r="W90">
        <v>0</v>
      </c>
      <c r="X90">
        <v>-1111239348</v>
      </c>
      <c r="Y90">
        <f>(AT90*ROUND(1.05,7))</f>
        <v>3.8325</v>
      </c>
      <c r="AA90">
        <v>0</v>
      </c>
      <c r="AB90">
        <v>0</v>
      </c>
      <c r="AC90">
        <v>0</v>
      </c>
      <c r="AD90">
        <v>321.20999999999998</v>
      </c>
      <c r="AE90">
        <v>0</v>
      </c>
      <c r="AF90">
        <v>0</v>
      </c>
      <c r="AG90">
        <v>0</v>
      </c>
      <c r="AH90">
        <v>9.6199999999999992</v>
      </c>
      <c r="AI90">
        <v>1</v>
      </c>
      <c r="AJ90">
        <v>1</v>
      </c>
      <c r="AK90">
        <v>1</v>
      </c>
      <c r="AL90">
        <v>33.39</v>
      </c>
      <c r="AM90">
        <v>4</v>
      </c>
      <c r="AN90">
        <v>0</v>
      </c>
      <c r="AO90">
        <v>1</v>
      </c>
      <c r="AP90">
        <v>1</v>
      </c>
      <c r="AQ90">
        <v>0</v>
      </c>
      <c r="AR90">
        <v>0</v>
      </c>
      <c r="AS90" t="s">
        <v>3</v>
      </c>
      <c r="AT90">
        <v>3.65</v>
      </c>
      <c r="AU90" t="s">
        <v>20</v>
      </c>
      <c r="AV90">
        <v>1</v>
      </c>
      <c r="AW90">
        <v>2</v>
      </c>
      <c r="AX90">
        <v>51653496</v>
      </c>
      <c r="AY90">
        <v>1</v>
      </c>
      <c r="AZ90">
        <v>0</v>
      </c>
      <c r="BA90">
        <v>101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U90">
        <f>ROUND(AT90*Source!I92*AH90*AL90,2)</f>
        <v>1172.42</v>
      </c>
      <c r="CV90">
        <f>ROUND(Y90*Source!I92,7)</f>
        <v>3.8325</v>
      </c>
      <c r="CW90">
        <v>0</v>
      </c>
      <c r="CX90">
        <f>ROUND(Y90*Source!I92,7)</f>
        <v>3.8325</v>
      </c>
      <c r="CY90">
        <f>AD90</f>
        <v>321.20999999999998</v>
      </c>
      <c r="CZ90">
        <f>AH90</f>
        <v>9.6199999999999992</v>
      </c>
      <c r="DA90">
        <f>AL90</f>
        <v>33.39</v>
      </c>
      <c r="DB90">
        <f>ROUND((ROUND(AT90*CZ90,2)*ROUND(1.05,7)),2)</f>
        <v>36.869999999999997</v>
      </c>
      <c r="DC90">
        <f>ROUND((ROUND(AT90*AG90,2)*ROUND(1.05,7)),2)</f>
        <v>0</v>
      </c>
      <c r="DD90" t="s">
        <v>3</v>
      </c>
      <c r="DE90" t="s">
        <v>3</v>
      </c>
      <c r="DF90">
        <f>ROUND(ROUND(AE90,2)*CX90,2)</f>
        <v>0</v>
      </c>
      <c r="DG90">
        <f t="shared" si="74"/>
        <v>0</v>
      </c>
      <c r="DH90">
        <f>ROUND(ROUND(AG90,2)*CX90,2)</f>
        <v>0</v>
      </c>
      <c r="DI90">
        <f>ROUND(ROUND(AH90*AL90,2)*CX90,2)</f>
        <v>1231.04</v>
      </c>
      <c r="DJ90">
        <f>DI90</f>
        <v>1231.04</v>
      </c>
      <c r="DK90">
        <v>0</v>
      </c>
      <c r="DL90" t="s">
        <v>3</v>
      </c>
      <c r="DM90">
        <v>0</v>
      </c>
      <c r="DN90" t="s">
        <v>3</v>
      </c>
      <c r="DO90">
        <v>0</v>
      </c>
    </row>
    <row r="91" spans="1:119" x14ac:dyDescent="0.2">
      <c r="A91">
        <f>ROW(Source!A92)</f>
        <v>92</v>
      </c>
      <c r="B91">
        <v>51651743</v>
      </c>
      <c r="C91">
        <v>51653486</v>
      </c>
      <c r="D91">
        <v>49510905</v>
      </c>
      <c r="E91">
        <v>70</v>
      </c>
      <c r="F91">
        <v>1</v>
      </c>
      <c r="G91">
        <v>1</v>
      </c>
      <c r="H91">
        <v>1</v>
      </c>
      <c r="I91" t="s">
        <v>905</v>
      </c>
      <c r="J91" t="s">
        <v>3</v>
      </c>
      <c r="K91" t="s">
        <v>906</v>
      </c>
      <c r="L91">
        <v>1191</v>
      </c>
      <c r="N91">
        <v>1013</v>
      </c>
      <c r="O91" t="s">
        <v>904</v>
      </c>
      <c r="P91" t="s">
        <v>904</v>
      </c>
      <c r="Q91">
        <v>1</v>
      </c>
      <c r="W91">
        <v>0</v>
      </c>
      <c r="X91">
        <v>-1417349443</v>
      </c>
      <c r="Y91">
        <f>(AT91*ROUND(1.05,7))</f>
        <v>5.2500000000000005E-2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33.39</v>
      </c>
      <c r="AL91">
        <v>1</v>
      </c>
      <c r="AM91">
        <v>4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3</v>
      </c>
      <c r="AT91">
        <v>0.05</v>
      </c>
      <c r="AU91" t="s">
        <v>20</v>
      </c>
      <c r="AV91">
        <v>2</v>
      </c>
      <c r="AW91">
        <v>2</v>
      </c>
      <c r="AX91">
        <v>51653497</v>
      </c>
      <c r="AY91">
        <v>1</v>
      </c>
      <c r="AZ91">
        <v>0</v>
      </c>
      <c r="BA91">
        <v>102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V91">
        <v>0</v>
      </c>
      <c r="CW91">
        <v>0</v>
      </c>
      <c r="CX91">
        <f>ROUND(Y91*Source!I92,7)</f>
        <v>5.2499999999999998E-2</v>
      </c>
      <c r="CY91">
        <f>AD91</f>
        <v>0</v>
      </c>
      <c r="CZ91">
        <f>AH91</f>
        <v>0</v>
      </c>
      <c r="DA91">
        <f>AL91</f>
        <v>1</v>
      </c>
      <c r="DB91">
        <f>ROUND((ROUND(AT91*CZ91,2)*ROUND(1.05,7)),2)</f>
        <v>0</v>
      </c>
      <c r="DC91">
        <f>ROUND((ROUND(AT91*AG91,2)*ROUND(1.05,7)),2)</f>
        <v>0</v>
      </c>
      <c r="DD91" t="s">
        <v>3</v>
      </c>
      <c r="DE91" t="s">
        <v>3</v>
      </c>
      <c r="DF91">
        <f>ROUND(ROUND(AE91,2)*CX91,2)</f>
        <v>0</v>
      </c>
      <c r="DG91">
        <f t="shared" si="74"/>
        <v>0</v>
      </c>
      <c r="DH91">
        <f>ROUND(ROUND(AG91*AK91,2)*CX91,2)</f>
        <v>0</v>
      </c>
      <c r="DI91">
        <f t="shared" ref="DI91:DI97" si="75">ROUND(ROUND(AH91,2)*CX91,2)</f>
        <v>0</v>
      </c>
      <c r="DJ91">
        <f>DI91</f>
        <v>0</v>
      </c>
      <c r="DK91">
        <v>0</v>
      </c>
      <c r="DL91" t="s">
        <v>3</v>
      </c>
      <c r="DM91">
        <v>0</v>
      </c>
      <c r="DN91" t="s">
        <v>3</v>
      </c>
      <c r="DO91">
        <v>0</v>
      </c>
    </row>
    <row r="92" spans="1:119" x14ac:dyDescent="0.2">
      <c r="A92">
        <f>ROW(Source!A92)</f>
        <v>92</v>
      </c>
      <c r="B92">
        <v>51651743</v>
      </c>
      <c r="C92">
        <v>51653486</v>
      </c>
      <c r="D92">
        <v>49672573</v>
      </c>
      <c r="E92">
        <v>1</v>
      </c>
      <c r="F92">
        <v>1</v>
      </c>
      <c r="G92">
        <v>1</v>
      </c>
      <c r="H92">
        <v>2</v>
      </c>
      <c r="I92" t="s">
        <v>907</v>
      </c>
      <c r="J92" t="s">
        <v>908</v>
      </c>
      <c r="K92" t="s">
        <v>909</v>
      </c>
      <c r="L92">
        <v>1367</v>
      </c>
      <c r="N92">
        <v>1011</v>
      </c>
      <c r="O92" t="s">
        <v>910</v>
      </c>
      <c r="P92" t="s">
        <v>910</v>
      </c>
      <c r="Q92">
        <v>1</v>
      </c>
      <c r="W92">
        <v>0</v>
      </c>
      <c r="X92">
        <v>-430484415</v>
      </c>
      <c r="Y92">
        <f>(AT92*ROUND(1.05,7))</f>
        <v>1.0500000000000001E-2</v>
      </c>
      <c r="AA92">
        <v>0</v>
      </c>
      <c r="AB92">
        <v>1530.2</v>
      </c>
      <c r="AC92">
        <v>450.77</v>
      </c>
      <c r="AD92">
        <v>0</v>
      </c>
      <c r="AE92">
        <v>0</v>
      </c>
      <c r="AF92">
        <v>115.4</v>
      </c>
      <c r="AG92">
        <v>13.5</v>
      </c>
      <c r="AH92">
        <v>0</v>
      </c>
      <c r="AI92">
        <v>1</v>
      </c>
      <c r="AJ92">
        <v>13.26</v>
      </c>
      <c r="AK92">
        <v>33.39</v>
      </c>
      <c r="AL92">
        <v>1</v>
      </c>
      <c r="AM92">
        <v>4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0.01</v>
      </c>
      <c r="AU92" t="s">
        <v>20</v>
      </c>
      <c r="AV92">
        <v>0</v>
      </c>
      <c r="AW92">
        <v>2</v>
      </c>
      <c r="AX92">
        <v>51653498</v>
      </c>
      <c r="AY92">
        <v>1</v>
      </c>
      <c r="AZ92">
        <v>0</v>
      </c>
      <c r="BA92">
        <v>103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V92">
        <v>0</v>
      </c>
      <c r="CW92">
        <f>ROUND(Y92*Source!I92,7)</f>
        <v>1.0500000000000001E-2</v>
      </c>
      <c r="CX92">
        <f>ROUND(Y92*Source!I92,7)</f>
        <v>1.0500000000000001E-2</v>
      </c>
      <c r="CY92">
        <f>AB92</f>
        <v>1530.2</v>
      </c>
      <c r="CZ92">
        <f>AF92</f>
        <v>115.4</v>
      </c>
      <c r="DA92">
        <f>AJ92</f>
        <v>13.26</v>
      </c>
      <c r="DB92">
        <f>ROUND((ROUND(AT92*CZ92,2)*ROUND(1.05,7)),2)</f>
        <v>1.21</v>
      </c>
      <c r="DC92">
        <f>ROUND((ROUND(AT92*AG92,2)*ROUND(1.05,7)),2)</f>
        <v>0.15</v>
      </c>
      <c r="DD92" t="s">
        <v>3</v>
      </c>
      <c r="DE92" t="s">
        <v>3</v>
      </c>
      <c r="DF92">
        <f>ROUND(ROUND(AE92,2)*CX92,2)</f>
        <v>0</v>
      </c>
      <c r="DG92">
        <f>ROUND(ROUND(AF92*AJ92,2)*CX92,2)</f>
        <v>16.07</v>
      </c>
      <c r="DH92">
        <f>ROUND(ROUND(AG92*AK92,2)*CX92,2)</f>
        <v>4.7300000000000004</v>
      </c>
      <c r="DI92">
        <f t="shared" si="75"/>
        <v>0</v>
      </c>
      <c r="DJ92">
        <f>DG92</f>
        <v>16.07</v>
      </c>
      <c r="DK92">
        <v>0</v>
      </c>
      <c r="DL92" t="s">
        <v>3</v>
      </c>
      <c r="DM92">
        <v>0</v>
      </c>
      <c r="DN92" t="s">
        <v>3</v>
      </c>
      <c r="DO92">
        <v>0</v>
      </c>
    </row>
    <row r="93" spans="1:119" x14ac:dyDescent="0.2">
      <c r="A93">
        <f>ROW(Source!A92)</f>
        <v>92</v>
      </c>
      <c r="B93">
        <v>51651743</v>
      </c>
      <c r="C93">
        <v>51653486</v>
      </c>
      <c r="D93">
        <v>49672695</v>
      </c>
      <c r="E93">
        <v>1</v>
      </c>
      <c r="F93">
        <v>1</v>
      </c>
      <c r="G93">
        <v>1</v>
      </c>
      <c r="H93">
        <v>2</v>
      </c>
      <c r="I93" t="s">
        <v>911</v>
      </c>
      <c r="J93" t="s">
        <v>912</v>
      </c>
      <c r="K93" t="s">
        <v>913</v>
      </c>
      <c r="L93">
        <v>1367</v>
      </c>
      <c r="N93">
        <v>1011</v>
      </c>
      <c r="O93" t="s">
        <v>910</v>
      </c>
      <c r="P93" t="s">
        <v>910</v>
      </c>
      <c r="Q93">
        <v>1</v>
      </c>
      <c r="W93">
        <v>0</v>
      </c>
      <c r="X93">
        <v>1063590936</v>
      </c>
      <c r="Y93">
        <f>(AT93*ROUND(1.05,7))</f>
        <v>0.95550000000000013</v>
      </c>
      <c r="AA93">
        <v>0</v>
      </c>
      <c r="AB93">
        <v>41.37</v>
      </c>
      <c r="AC93">
        <v>0</v>
      </c>
      <c r="AD93">
        <v>0</v>
      </c>
      <c r="AE93">
        <v>0</v>
      </c>
      <c r="AF93">
        <v>3.12</v>
      </c>
      <c r="AG93">
        <v>0</v>
      </c>
      <c r="AH93">
        <v>0</v>
      </c>
      <c r="AI93">
        <v>1</v>
      </c>
      <c r="AJ93">
        <v>13.26</v>
      </c>
      <c r="AK93">
        <v>33.39</v>
      </c>
      <c r="AL93">
        <v>1</v>
      </c>
      <c r="AM93">
        <v>4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0.91</v>
      </c>
      <c r="AU93" t="s">
        <v>20</v>
      </c>
      <c r="AV93">
        <v>0</v>
      </c>
      <c r="AW93">
        <v>2</v>
      </c>
      <c r="AX93">
        <v>51653499</v>
      </c>
      <c r="AY93">
        <v>1</v>
      </c>
      <c r="AZ93">
        <v>0</v>
      </c>
      <c r="BA93">
        <v>104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V93">
        <v>0</v>
      </c>
      <c r="CW93">
        <f>ROUND(Y93*Source!I92,7)</f>
        <v>0.95550000000000002</v>
      </c>
      <c r="CX93">
        <f>ROUND(Y93*Source!I92,7)</f>
        <v>0.95550000000000002</v>
      </c>
      <c r="CY93">
        <f>AB93</f>
        <v>41.37</v>
      </c>
      <c r="CZ93">
        <f>AF93</f>
        <v>3.12</v>
      </c>
      <c r="DA93">
        <f>AJ93</f>
        <v>13.26</v>
      </c>
      <c r="DB93">
        <f>ROUND((ROUND(AT93*CZ93,2)*ROUND(1.05,7)),2)</f>
        <v>2.98</v>
      </c>
      <c r="DC93">
        <f>ROUND((ROUND(AT93*AG93,2)*ROUND(1.05,7)),2)</f>
        <v>0</v>
      </c>
      <c r="DD93" t="s">
        <v>3</v>
      </c>
      <c r="DE93" t="s">
        <v>3</v>
      </c>
      <c r="DF93">
        <f>ROUND(ROUND(AE93,2)*CX93,2)</f>
        <v>0</v>
      </c>
      <c r="DG93">
        <f>ROUND(ROUND(AF93*AJ93,2)*CX93,2)</f>
        <v>39.53</v>
      </c>
      <c r="DH93">
        <f>ROUND(ROUND(AG93*AK93,2)*CX93,2)</f>
        <v>0</v>
      </c>
      <c r="DI93">
        <f t="shared" si="75"/>
        <v>0</v>
      </c>
      <c r="DJ93">
        <f>DG93</f>
        <v>39.53</v>
      </c>
      <c r="DK93">
        <v>0</v>
      </c>
      <c r="DL93" t="s">
        <v>3</v>
      </c>
      <c r="DM93">
        <v>0</v>
      </c>
      <c r="DN93" t="s">
        <v>3</v>
      </c>
      <c r="DO93">
        <v>0</v>
      </c>
    </row>
    <row r="94" spans="1:119" x14ac:dyDescent="0.2">
      <c r="A94">
        <f>ROW(Source!A92)</f>
        <v>92</v>
      </c>
      <c r="B94">
        <v>51651743</v>
      </c>
      <c r="C94">
        <v>51653486</v>
      </c>
      <c r="D94">
        <v>49673503</v>
      </c>
      <c r="E94">
        <v>1</v>
      </c>
      <c r="F94">
        <v>1</v>
      </c>
      <c r="G94">
        <v>1</v>
      </c>
      <c r="H94">
        <v>2</v>
      </c>
      <c r="I94" t="s">
        <v>914</v>
      </c>
      <c r="J94" t="s">
        <v>915</v>
      </c>
      <c r="K94" t="s">
        <v>916</v>
      </c>
      <c r="L94">
        <v>1367</v>
      </c>
      <c r="N94">
        <v>1011</v>
      </c>
      <c r="O94" t="s">
        <v>910</v>
      </c>
      <c r="P94" t="s">
        <v>910</v>
      </c>
      <c r="Q94">
        <v>1</v>
      </c>
      <c r="W94">
        <v>0</v>
      </c>
      <c r="X94">
        <v>509054691</v>
      </c>
      <c r="Y94">
        <f>(AT94*ROUND(1.05,7))</f>
        <v>4.2000000000000003E-2</v>
      </c>
      <c r="AA94">
        <v>0</v>
      </c>
      <c r="AB94">
        <v>871.31</v>
      </c>
      <c r="AC94">
        <v>387.32</v>
      </c>
      <c r="AD94">
        <v>0</v>
      </c>
      <c r="AE94">
        <v>0</v>
      </c>
      <c r="AF94">
        <v>65.709999999999994</v>
      </c>
      <c r="AG94">
        <v>11.6</v>
      </c>
      <c r="AH94">
        <v>0</v>
      </c>
      <c r="AI94">
        <v>1</v>
      </c>
      <c r="AJ94">
        <v>13.26</v>
      </c>
      <c r="AK94">
        <v>33.39</v>
      </c>
      <c r="AL94">
        <v>1</v>
      </c>
      <c r="AM94">
        <v>4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0.04</v>
      </c>
      <c r="AU94" t="s">
        <v>20</v>
      </c>
      <c r="AV94">
        <v>0</v>
      </c>
      <c r="AW94">
        <v>2</v>
      </c>
      <c r="AX94">
        <v>51653500</v>
      </c>
      <c r="AY94">
        <v>1</v>
      </c>
      <c r="AZ94">
        <v>0</v>
      </c>
      <c r="BA94">
        <v>105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V94">
        <v>0</v>
      </c>
      <c r="CW94">
        <f>ROUND(Y94*Source!I92,7)</f>
        <v>4.2000000000000003E-2</v>
      </c>
      <c r="CX94">
        <f>ROUND(Y94*Source!I92,7)</f>
        <v>4.2000000000000003E-2</v>
      </c>
      <c r="CY94">
        <f>AB94</f>
        <v>871.31</v>
      </c>
      <c r="CZ94">
        <f>AF94</f>
        <v>65.709999999999994</v>
      </c>
      <c r="DA94">
        <f>AJ94</f>
        <v>13.26</v>
      </c>
      <c r="DB94">
        <f>ROUND((ROUND(AT94*CZ94,2)*ROUND(1.05,7)),2)</f>
        <v>2.76</v>
      </c>
      <c r="DC94">
        <f>ROUND((ROUND(AT94*AG94,2)*ROUND(1.05,7)),2)</f>
        <v>0.48</v>
      </c>
      <c r="DD94" t="s">
        <v>3</v>
      </c>
      <c r="DE94" t="s">
        <v>3</v>
      </c>
      <c r="DF94">
        <f>ROUND(ROUND(AE94,2)*CX94,2)</f>
        <v>0</v>
      </c>
      <c r="DG94">
        <f>ROUND(ROUND(AF94*AJ94,2)*CX94,2)</f>
        <v>36.6</v>
      </c>
      <c r="DH94">
        <f>ROUND(ROUND(AG94*AK94,2)*CX94,2)</f>
        <v>16.27</v>
      </c>
      <c r="DI94">
        <f t="shared" si="75"/>
        <v>0</v>
      </c>
      <c r="DJ94">
        <f>DG94</f>
        <v>36.6</v>
      </c>
      <c r="DK94">
        <v>0</v>
      </c>
      <c r="DL94" t="s">
        <v>3</v>
      </c>
      <c r="DM94">
        <v>0</v>
      </c>
      <c r="DN94" t="s">
        <v>3</v>
      </c>
      <c r="DO94">
        <v>0</v>
      </c>
    </row>
    <row r="95" spans="1:119" x14ac:dyDescent="0.2">
      <c r="A95">
        <f>ROW(Source!A92)</f>
        <v>92</v>
      </c>
      <c r="B95">
        <v>51651743</v>
      </c>
      <c r="C95">
        <v>51653486</v>
      </c>
      <c r="D95">
        <v>49525488</v>
      </c>
      <c r="E95">
        <v>1</v>
      </c>
      <c r="F95">
        <v>1</v>
      </c>
      <c r="G95">
        <v>1</v>
      </c>
      <c r="H95">
        <v>3</v>
      </c>
      <c r="I95" t="s">
        <v>917</v>
      </c>
      <c r="J95" t="s">
        <v>918</v>
      </c>
      <c r="K95" t="s">
        <v>919</v>
      </c>
      <c r="L95">
        <v>1346</v>
      </c>
      <c r="N95">
        <v>1009</v>
      </c>
      <c r="O95" t="s">
        <v>920</v>
      </c>
      <c r="P95" t="s">
        <v>920</v>
      </c>
      <c r="Q95">
        <v>1</v>
      </c>
      <c r="W95">
        <v>0</v>
      </c>
      <c r="X95">
        <v>-1864341761</v>
      </c>
      <c r="Y95">
        <f>AT95</f>
        <v>0.02</v>
      </c>
      <c r="AA95">
        <v>82.35</v>
      </c>
      <c r="AB95">
        <v>0</v>
      </c>
      <c r="AC95">
        <v>0</v>
      </c>
      <c r="AD95">
        <v>0</v>
      </c>
      <c r="AE95">
        <v>9.0399999999999991</v>
      </c>
      <c r="AF95">
        <v>0</v>
      </c>
      <c r="AG95">
        <v>0</v>
      </c>
      <c r="AH95">
        <v>0</v>
      </c>
      <c r="AI95">
        <v>9.11</v>
      </c>
      <c r="AJ95">
        <v>1</v>
      </c>
      <c r="AK95">
        <v>1</v>
      </c>
      <c r="AL95">
        <v>1</v>
      </c>
      <c r="AM95">
        <v>4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0.02</v>
      </c>
      <c r="AU95" t="s">
        <v>3</v>
      </c>
      <c r="AV95">
        <v>0</v>
      </c>
      <c r="AW95">
        <v>2</v>
      </c>
      <c r="AX95">
        <v>51653501</v>
      </c>
      <c r="AY95">
        <v>1</v>
      </c>
      <c r="AZ95">
        <v>0</v>
      </c>
      <c r="BA95">
        <v>106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V95">
        <v>0</v>
      </c>
      <c r="CW95">
        <v>0</v>
      </c>
      <c r="CX95">
        <f>ROUND(Y95*Source!I92,7)</f>
        <v>0.02</v>
      </c>
      <c r="CY95">
        <f>AA95</f>
        <v>82.35</v>
      </c>
      <c r="CZ95">
        <f>AE95</f>
        <v>9.0399999999999991</v>
      </c>
      <c r="DA95">
        <f>AI95</f>
        <v>9.11</v>
      </c>
      <c r="DB95">
        <f>ROUND(ROUND(AT95*CZ95,2),2)</f>
        <v>0.18</v>
      </c>
      <c r="DC95">
        <f>ROUND(ROUND(AT95*AG95,2),2)</f>
        <v>0</v>
      </c>
      <c r="DD95" t="s">
        <v>3</v>
      </c>
      <c r="DE95" t="s">
        <v>3</v>
      </c>
      <c r="DF95">
        <f>ROUND(ROUND(AE95*AI95,2)*CX95,2)</f>
        <v>1.65</v>
      </c>
      <c r="DG95">
        <f>ROUND(ROUND(AF95,2)*CX95,2)</f>
        <v>0</v>
      </c>
      <c r="DH95">
        <f>ROUND(ROUND(AG95,2)*CX95,2)</f>
        <v>0</v>
      </c>
      <c r="DI95">
        <f t="shared" si="75"/>
        <v>0</v>
      </c>
      <c r="DJ95">
        <f>DF95</f>
        <v>1.65</v>
      </c>
      <c r="DK95">
        <v>0</v>
      </c>
      <c r="DL95" t="s">
        <v>3</v>
      </c>
      <c r="DM95">
        <v>0</v>
      </c>
      <c r="DN95" t="s">
        <v>3</v>
      </c>
      <c r="DO95">
        <v>0</v>
      </c>
    </row>
    <row r="96" spans="1:119" x14ac:dyDescent="0.2">
      <c r="A96">
        <f>ROW(Source!A92)</f>
        <v>92</v>
      </c>
      <c r="B96">
        <v>51651743</v>
      </c>
      <c r="C96">
        <v>51653486</v>
      </c>
      <c r="D96">
        <v>49526492</v>
      </c>
      <c r="E96">
        <v>1</v>
      </c>
      <c r="F96">
        <v>1</v>
      </c>
      <c r="G96">
        <v>1</v>
      </c>
      <c r="H96">
        <v>3</v>
      </c>
      <c r="I96" t="s">
        <v>921</v>
      </c>
      <c r="J96" t="s">
        <v>922</v>
      </c>
      <c r="K96" t="s">
        <v>923</v>
      </c>
      <c r="L96">
        <v>1346</v>
      </c>
      <c r="N96">
        <v>1009</v>
      </c>
      <c r="O96" t="s">
        <v>920</v>
      </c>
      <c r="P96" t="s">
        <v>920</v>
      </c>
      <c r="Q96">
        <v>1</v>
      </c>
      <c r="W96">
        <v>0</v>
      </c>
      <c r="X96">
        <v>497341279</v>
      </c>
      <c r="Y96">
        <f>AT96</f>
        <v>0.08</v>
      </c>
      <c r="AA96">
        <v>210.35</v>
      </c>
      <c r="AB96">
        <v>0</v>
      </c>
      <c r="AC96">
        <v>0</v>
      </c>
      <c r="AD96">
        <v>0</v>
      </c>
      <c r="AE96">
        <v>23.09</v>
      </c>
      <c r="AF96">
        <v>0</v>
      </c>
      <c r="AG96">
        <v>0</v>
      </c>
      <c r="AH96">
        <v>0</v>
      </c>
      <c r="AI96">
        <v>9.11</v>
      </c>
      <c r="AJ96">
        <v>1</v>
      </c>
      <c r="AK96">
        <v>1</v>
      </c>
      <c r="AL96">
        <v>1</v>
      </c>
      <c r="AM96">
        <v>4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3</v>
      </c>
      <c r="AT96">
        <v>0.08</v>
      </c>
      <c r="AU96" t="s">
        <v>3</v>
      </c>
      <c r="AV96">
        <v>0</v>
      </c>
      <c r="AW96">
        <v>2</v>
      </c>
      <c r="AX96">
        <v>51653502</v>
      </c>
      <c r="AY96">
        <v>1</v>
      </c>
      <c r="AZ96">
        <v>0</v>
      </c>
      <c r="BA96">
        <v>107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V96">
        <v>0</v>
      </c>
      <c r="CW96">
        <v>0</v>
      </c>
      <c r="CX96">
        <f>ROUND(Y96*Source!I92,7)</f>
        <v>0.08</v>
      </c>
      <c r="CY96">
        <f>AA96</f>
        <v>210.35</v>
      </c>
      <c r="CZ96">
        <f>AE96</f>
        <v>23.09</v>
      </c>
      <c r="DA96">
        <f>AI96</f>
        <v>9.11</v>
      </c>
      <c r="DB96">
        <f>ROUND(ROUND(AT96*CZ96,2),2)</f>
        <v>1.85</v>
      </c>
      <c r="DC96">
        <f>ROUND(ROUND(AT96*AG96,2),2)</f>
        <v>0</v>
      </c>
      <c r="DD96" t="s">
        <v>3</v>
      </c>
      <c r="DE96" t="s">
        <v>3</v>
      </c>
      <c r="DF96">
        <f>ROUND(ROUND(AE96*AI96,2)*CX96,2)</f>
        <v>16.829999999999998</v>
      </c>
      <c r="DG96">
        <f>ROUND(ROUND(AF96,2)*CX96,2)</f>
        <v>0</v>
      </c>
      <c r="DH96">
        <f>ROUND(ROUND(AG96,2)*CX96,2)</f>
        <v>0</v>
      </c>
      <c r="DI96">
        <f t="shared" si="75"/>
        <v>0</v>
      </c>
      <c r="DJ96">
        <f>DF96</f>
        <v>16.829999999999998</v>
      </c>
      <c r="DK96">
        <v>0</v>
      </c>
      <c r="DL96" t="s">
        <v>3</v>
      </c>
      <c r="DM96">
        <v>0</v>
      </c>
      <c r="DN96" t="s">
        <v>3</v>
      </c>
      <c r="DO96">
        <v>0</v>
      </c>
    </row>
    <row r="97" spans="1:119" x14ac:dyDescent="0.2">
      <c r="A97">
        <f>ROW(Source!A92)</f>
        <v>92</v>
      </c>
      <c r="B97">
        <v>51651743</v>
      </c>
      <c r="C97">
        <v>51653486</v>
      </c>
      <c r="D97">
        <v>0</v>
      </c>
      <c r="E97">
        <v>1</v>
      </c>
      <c r="F97">
        <v>1</v>
      </c>
      <c r="G97">
        <v>1</v>
      </c>
      <c r="H97">
        <v>3</v>
      </c>
      <c r="I97" t="s">
        <v>29</v>
      </c>
      <c r="J97" t="s">
        <v>3</v>
      </c>
      <c r="K97" t="s">
        <v>192</v>
      </c>
      <c r="L97">
        <v>1377</v>
      </c>
      <c r="N97">
        <v>1013</v>
      </c>
      <c r="O97" t="s">
        <v>31</v>
      </c>
      <c r="P97" t="s">
        <v>31</v>
      </c>
      <c r="Q97">
        <v>1</v>
      </c>
      <c r="W97">
        <v>0</v>
      </c>
      <c r="X97">
        <v>-748862367</v>
      </c>
      <c r="Y97">
        <f>AT97</f>
        <v>1</v>
      </c>
      <c r="AA97">
        <v>1250</v>
      </c>
      <c r="AB97">
        <v>0</v>
      </c>
      <c r="AC97">
        <v>0</v>
      </c>
      <c r="AD97">
        <v>0</v>
      </c>
      <c r="AE97">
        <v>1304.22</v>
      </c>
      <c r="AF97">
        <v>0</v>
      </c>
      <c r="AG97">
        <v>0</v>
      </c>
      <c r="AH97">
        <v>0</v>
      </c>
      <c r="AI97">
        <v>6.13</v>
      </c>
      <c r="AJ97">
        <v>1</v>
      </c>
      <c r="AK97">
        <v>1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 t="s">
        <v>3</v>
      </c>
      <c r="AT97">
        <v>1</v>
      </c>
      <c r="AU97" t="s">
        <v>3</v>
      </c>
      <c r="AV97">
        <v>0</v>
      </c>
      <c r="AW97">
        <v>1</v>
      </c>
      <c r="AX97">
        <v>-1</v>
      </c>
      <c r="AY97">
        <v>0</v>
      </c>
      <c r="AZ97">
        <v>0</v>
      </c>
      <c r="BA97" t="s">
        <v>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V97">
        <v>0</v>
      </c>
      <c r="CW97">
        <v>0</v>
      </c>
      <c r="CX97">
        <f>ROUND(Y97*Source!I92,7)</f>
        <v>1</v>
      </c>
      <c r="CY97">
        <f>AA97</f>
        <v>1250</v>
      </c>
      <c r="CZ97">
        <f>AE97</f>
        <v>1304.22</v>
      </c>
      <c r="DA97">
        <f>AI97</f>
        <v>6.13</v>
      </c>
      <c r="DB97">
        <f>ROUND(ROUND(AT97*CZ97,2),2)</f>
        <v>1304.22</v>
      </c>
      <c r="DC97">
        <f>ROUND(ROUND(AT97*AG97,2),2)</f>
        <v>0</v>
      </c>
      <c r="DD97" t="s">
        <v>3</v>
      </c>
      <c r="DE97" t="s">
        <v>3</v>
      </c>
      <c r="DF97">
        <f>ROUND(ROUND(AE97*AI97,2)*CX97,2)</f>
        <v>7994.87</v>
      </c>
      <c r="DG97">
        <f>ROUND(ROUND(AF97,2)*CX97,2)</f>
        <v>0</v>
      </c>
      <c r="DH97">
        <f>ROUND(ROUND(AG97,2)*CX97,2)</f>
        <v>0</v>
      </c>
      <c r="DI97">
        <f t="shared" si="75"/>
        <v>0</v>
      </c>
      <c r="DJ97">
        <f>DF97</f>
        <v>7994.87</v>
      </c>
      <c r="DK97">
        <v>0</v>
      </c>
      <c r="DL97" t="s">
        <v>3</v>
      </c>
      <c r="DM97">
        <v>0</v>
      </c>
      <c r="DN97" t="s">
        <v>3</v>
      </c>
      <c r="DO97">
        <v>0</v>
      </c>
    </row>
    <row r="98" spans="1:119" x14ac:dyDescent="0.2">
      <c r="A98">
        <f>ROW(Source!A94)</f>
        <v>94</v>
      </c>
      <c r="B98">
        <v>51651743</v>
      </c>
      <c r="C98">
        <v>51653504</v>
      </c>
      <c r="D98">
        <v>49510723</v>
      </c>
      <c r="E98">
        <v>70</v>
      </c>
      <c r="F98">
        <v>1</v>
      </c>
      <c r="G98">
        <v>1</v>
      </c>
      <c r="H98">
        <v>1</v>
      </c>
      <c r="I98" t="s">
        <v>924</v>
      </c>
      <c r="J98" t="s">
        <v>3</v>
      </c>
      <c r="K98" t="s">
        <v>925</v>
      </c>
      <c r="L98">
        <v>1191</v>
      </c>
      <c r="N98">
        <v>1013</v>
      </c>
      <c r="O98" t="s">
        <v>904</v>
      </c>
      <c r="P98" t="s">
        <v>904</v>
      </c>
      <c r="Q98">
        <v>1</v>
      </c>
      <c r="W98">
        <v>0</v>
      </c>
      <c r="X98">
        <v>-112797078</v>
      </c>
      <c r="Y98">
        <f>(AT98*ROUND(1.05,7))</f>
        <v>1.1235000000000002</v>
      </c>
      <c r="AA98">
        <v>0</v>
      </c>
      <c r="AB98">
        <v>0</v>
      </c>
      <c r="AC98">
        <v>0</v>
      </c>
      <c r="AD98">
        <v>299.51</v>
      </c>
      <c r="AE98">
        <v>0</v>
      </c>
      <c r="AF98">
        <v>0</v>
      </c>
      <c r="AG98">
        <v>0</v>
      </c>
      <c r="AH98">
        <v>8.9700000000000006</v>
      </c>
      <c r="AI98">
        <v>1</v>
      </c>
      <c r="AJ98">
        <v>1</v>
      </c>
      <c r="AK98">
        <v>1</v>
      </c>
      <c r="AL98">
        <v>33.39</v>
      </c>
      <c r="AM98">
        <v>4</v>
      </c>
      <c r="AN98">
        <v>0</v>
      </c>
      <c r="AO98">
        <v>1</v>
      </c>
      <c r="AP98">
        <v>1</v>
      </c>
      <c r="AQ98">
        <v>0</v>
      </c>
      <c r="AR98">
        <v>0</v>
      </c>
      <c r="AS98" t="s">
        <v>3</v>
      </c>
      <c r="AT98">
        <v>1.07</v>
      </c>
      <c r="AU98" t="s">
        <v>20</v>
      </c>
      <c r="AV98">
        <v>1</v>
      </c>
      <c r="AW98">
        <v>2</v>
      </c>
      <c r="AX98">
        <v>51653515</v>
      </c>
      <c r="AY98">
        <v>1</v>
      </c>
      <c r="AZ98">
        <v>0</v>
      </c>
      <c r="BA98">
        <v>108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U98">
        <f>ROUND(AT98*Source!I94*AH98*AL98,2)</f>
        <v>320.47000000000003</v>
      </c>
      <c r="CV98">
        <f>ROUND(Y98*Source!I94,7)</f>
        <v>1.1234999999999999</v>
      </c>
      <c r="CW98">
        <v>0</v>
      </c>
      <c r="CX98">
        <f>ROUND(Y98*Source!I94,7)</f>
        <v>1.1234999999999999</v>
      </c>
      <c r="CY98">
        <f>AD98</f>
        <v>299.51</v>
      </c>
      <c r="CZ98">
        <f>AH98</f>
        <v>8.9700000000000006</v>
      </c>
      <c r="DA98">
        <f>AL98</f>
        <v>33.39</v>
      </c>
      <c r="DB98">
        <f>ROUND((ROUND(AT98*CZ98,2)*ROUND(1.05,7)),2)</f>
        <v>10.08</v>
      </c>
      <c r="DC98">
        <f>ROUND((ROUND(AT98*AG98,2)*ROUND(1.05,7)),2)</f>
        <v>0</v>
      </c>
      <c r="DD98" t="s">
        <v>3</v>
      </c>
      <c r="DE98" t="s">
        <v>3</v>
      </c>
      <c r="DF98">
        <f>ROUND(ROUND(AE98,2)*CX98,2)</f>
        <v>0</v>
      </c>
      <c r="DG98">
        <f>ROUND(ROUND(AF98,2)*CX98,2)</f>
        <v>0</v>
      </c>
      <c r="DH98">
        <f>ROUND(ROUND(AG98,2)*CX98,2)</f>
        <v>0</v>
      </c>
      <c r="DI98">
        <f>ROUND(ROUND(AH98*AL98,2)*CX98,2)</f>
        <v>336.5</v>
      </c>
      <c r="DJ98">
        <f>DI98</f>
        <v>336.5</v>
      </c>
      <c r="DK98">
        <v>0</v>
      </c>
      <c r="DL98" t="s">
        <v>3</v>
      </c>
      <c r="DM98">
        <v>0</v>
      </c>
      <c r="DN98" t="s">
        <v>3</v>
      </c>
      <c r="DO98">
        <v>0</v>
      </c>
    </row>
    <row r="99" spans="1:119" x14ac:dyDescent="0.2">
      <c r="A99">
        <f>ROW(Source!A94)</f>
        <v>94</v>
      </c>
      <c r="B99">
        <v>51651743</v>
      </c>
      <c r="C99">
        <v>51653504</v>
      </c>
      <c r="D99">
        <v>49510905</v>
      </c>
      <c r="E99">
        <v>70</v>
      </c>
      <c r="F99">
        <v>1</v>
      </c>
      <c r="G99">
        <v>1</v>
      </c>
      <c r="H99">
        <v>1</v>
      </c>
      <c r="I99" t="s">
        <v>905</v>
      </c>
      <c r="J99" t="s">
        <v>3</v>
      </c>
      <c r="K99" t="s">
        <v>906</v>
      </c>
      <c r="L99">
        <v>1191</v>
      </c>
      <c r="N99">
        <v>1013</v>
      </c>
      <c r="O99" t="s">
        <v>904</v>
      </c>
      <c r="P99" t="s">
        <v>904</v>
      </c>
      <c r="Q99">
        <v>1</v>
      </c>
      <c r="W99">
        <v>0</v>
      </c>
      <c r="X99">
        <v>-1417349443</v>
      </c>
      <c r="Y99">
        <f>(AT99*ROUND(1.05,7))</f>
        <v>1.0500000000000001E-2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33.39</v>
      </c>
      <c r="AL99">
        <v>1</v>
      </c>
      <c r="AM99">
        <v>4</v>
      </c>
      <c r="AN99">
        <v>0</v>
      </c>
      <c r="AO99">
        <v>1</v>
      </c>
      <c r="AP99">
        <v>1</v>
      </c>
      <c r="AQ99">
        <v>0</v>
      </c>
      <c r="AR99">
        <v>0</v>
      </c>
      <c r="AS99" t="s">
        <v>3</v>
      </c>
      <c r="AT99">
        <v>0.01</v>
      </c>
      <c r="AU99" t="s">
        <v>20</v>
      </c>
      <c r="AV99">
        <v>2</v>
      </c>
      <c r="AW99">
        <v>2</v>
      </c>
      <c r="AX99">
        <v>51653516</v>
      </c>
      <c r="AY99">
        <v>1</v>
      </c>
      <c r="AZ99">
        <v>0</v>
      </c>
      <c r="BA99">
        <v>109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V99">
        <v>0</v>
      </c>
      <c r="CW99">
        <v>0</v>
      </c>
      <c r="CX99">
        <f>ROUND(Y99*Source!I94,7)</f>
        <v>1.0500000000000001E-2</v>
      </c>
      <c r="CY99">
        <f>AD99</f>
        <v>0</v>
      </c>
      <c r="CZ99">
        <f>AH99</f>
        <v>0</v>
      </c>
      <c r="DA99">
        <f>AL99</f>
        <v>1</v>
      </c>
      <c r="DB99">
        <f>ROUND((ROUND(AT99*CZ99,2)*ROUND(1.05,7)),2)</f>
        <v>0</v>
      </c>
      <c r="DC99">
        <f>ROUND((ROUND(AT99*AG99,2)*ROUND(1.05,7)),2)</f>
        <v>0</v>
      </c>
      <c r="DD99" t="s">
        <v>3</v>
      </c>
      <c r="DE99" t="s">
        <v>3</v>
      </c>
      <c r="DF99">
        <f>ROUND(ROUND(AE99,2)*CX99,2)</f>
        <v>0</v>
      </c>
      <c r="DG99">
        <f>ROUND(ROUND(AF99,2)*CX99,2)</f>
        <v>0</v>
      </c>
      <c r="DH99">
        <f>ROUND(ROUND(AG99*AK99,2)*CX99,2)</f>
        <v>0</v>
      </c>
      <c r="DI99">
        <f t="shared" ref="DI99:DI107" si="76">ROUND(ROUND(AH99,2)*CX99,2)</f>
        <v>0</v>
      </c>
      <c r="DJ99">
        <f>DI99</f>
        <v>0</v>
      </c>
      <c r="DK99">
        <v>0</v>
      </c>
      <c r="DL99" t="s">
        <v>3</v>
      </c>
      <c r="DM99">
        <v>0</v>
      </c>
      <c r="DN99" t="s">
        <v>3</v>
      </c>
      <c r="DO99">
        <v>0</v>
      </c>
    </row>
    <row r="100" spans="1:119" x14ac:dyDescent="0.2">
      <c r="A100">
        <f>ROW(Source!A94)</f>
        <v>94</v>
      </c>
      <c r="B100">
        <v>51651743</v>
      </c>
      <c r="C100">
        <v>51653504</v>
      </c>
      <c r="D100">
        <v>49673503</v>
      </c>
      <c r="E100">
        <v>1</v>
      </c>
      <c r="F100">
        <v>1</v>
      </c>
      <c r="G100">
        <v>1</v>
      </c>
      <c r="H100">
        <v>2</v>
      </c>
      <c r="I100" t="s">
        <v>914</v>
      </c>
      <c r="J100" t="s">
        <v>915</v>
      </c>
      <c r="K100" t="s">
        <v>916</v>
      </c>
      <c r="L100">
        <v>1367</v>
      </c>
      <c r="N100">
        <v>1011</v>
      </c>
      <c r="O100" t="s">
        <v>910</v>
      </c>
      <c r="P100" t="s">
        <v>910</v>
      </c>
      <c r="Q100">
        <v>1</v>
      </c>
      <c r="W100">
        <v>0</v>
      </c>
      <c r="X100">
        <v>509054691</v>
      </c>
      <c r="Y100">
        <f>(AT100*ROUND(1.05,7))</f>
        <v>1.0500000000000001E-2</v>
      </c>
      <c r="AA100">
        <v>0</v>
      </c>
      <c r="AB100">
        <v>871.31</v>
      </c>
      <c r="AC100">
        <v>387.32</v>
      </c>
      <c r="AD100">
        <v>0</v>
      </c>
      <c r="AE100">
        <v>0</v>
      </c>
      <c r="AF100">
        <v>65.709999999999994</v>
      </c>
      <c r="AG100">
        <v>11.6</v>
      </c>
      <c r="AH100">
        <v>0</v>
      </c>
      <c r="AI100">
        <v>1</v>
      </c>
      <c r="AJ100">
        <v>13.26</v>
      </c>
      <c r="AK100">
        <v>33.39</v>
      </c>
      <c r="AL100">
        <v>1</v>
      </c>
      <c r="AM100">
        <v>4</v>
      </c>
      <c r="AN100">
        <v>0</v>
      </c>
      <c r="AO100">
        <v>1</v>
      </c>
      <c r="AP100">
        <v>1</v>
      </c>
      <c r="AQ100">
        <v>0</v>
      </c>
      <c r="AR100">
        <v>0</v>
      </c>
      <c r="AS100" t="s">
        <v>3</v>
      </c>
      <c r="AT100">
        <v>0.01</v>
      </c>
      <c r="AU100" t="s">
        <v>20</v>
      </c>
      <c r="AV100">
        <v>0</v>
      </c>
      <c r="AW100">
        <v>2</v>
      </c>
      <c r="AX100">
        <v>51653517</v>
      </c>
      <c r="AY100">
        <v>1</v>
      </c>
      <c r="AZ100">
        <v>0</v>
      </c>
      <c r="BA100">
        <v>110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V100">
        <v>0</v>
      </c>
      <c r="CW100">
        <f>ROUND(Y100*Source!I94,7)</f>
        <v>1.0500000000000001E-2</v>
      </c>
      <c r="CX100">
        <f>ROUND(Y100*Source!I94,7)</f>
        <v>1.0500000000000001E-2</v>
      </c>
      <c r="CY100">
        <f>AB100</f>
        <v>871.31</v>
      </c>
      <c r="CZ100">
        <f>AF100</f>
        <v>65.709999999999994</v>
      </c>
      <c r="DA100">
        <f>AJ100</f>
        <v>13.26</v>
      </c>
      <c r="DB100">
        <f>ROUND((ROUND(AT100*CZ100,2)*ROUND(1.05,7)),2)</f>
        <v>0.69</v>
      </c>
      <c r="DC100">
        <f>ROUND((ROUND(AT100*AG100,2)*ROUND(1.05,7)),2)</f>
        <v>0.13</v>
      </c>
      <c r="DD100" t="s">
        <v>3</v>
      </c>
      <c r="DE100" t="s">
        <v>3</v>
      </c>
      <c r="DF100">
        <f>ROUND(ROUND(AE100,2)*CX100,2)</f>
        <v>0</v>
      </c>
      <c r="DG100">
        <f>ROUND(ROUND(AF100*AJ100,2)*CX100,2)</f>
        <v>9.15</v>
      </c>
      <c r="DH100">
        <f>ROUND(ROUND(AG100*AK100,2)*CX100,2)</f>
        <v>4.07</v>
      </c>
      <c r="DI100">
        <f t="shared" si="76"/>
        <v>0</v>
      </c>
      <c r="DJ100">
        <f>DG100</f>
        <v>9.15</v>
      </c>
      <c r="DK100">
        <v>0</v>
      </c>
      <c r="DL100" t="s">
        <v>3</v>
      </c>
      <c r="DM100">
        <v>0</v>
      </c>
      <c r="DN100" t="s">
        <v>3</v>
      </c>
      <c r="DO100">
        <v>0</v>
      </c>
    </row>
    <row r="101" spans="1:119" x14ac:dyDescent="0.2">
      <c r="A101">
        <f>ROW(Source!A94)</f>
        <v>94</v>
      </c>
      <c r="B101">
        <v>51651743</v>
      </c>
      <c r="C101">
        <v>51653504</v>
      </c>
      <c r="D101">
        <v>49673715</v>
      </c>
      <c r="E101">
        <v>1</v>
      </c>
      <c r="F101">
        <v>1</v>
      </c>
      <c r="G101">
        <v>1</v>
      </c>
      <c r="H101">
        <v>2</v>
      </c>
      <c r="I101" t="s">
        <v>926</v>
      </c>
      <c r="J101" t="s">
        <v>927</v>
      </c>
      <c r="K101" t="s">
        <v>928</v>
      </c>
      <c r="L101">
        <v>1367</v>
      </c>
      <c r="N101">
        <v>1011</v>
      </c>
      <c r="O101" t="s">
        <v>910</v>
      </c>
      <c r="P101" t="s">
        <v>910</v>
      </c>
      <c r="Q101">
        <v>1</v>
      </c>
      <c r="W101">
        <v>0</v>
      </c>
      <c r="X101">
        <v>829370094</v>
      </c>
      <c r="Y101">
        <f>(AT101*ROUND(1.05,7))</f>
        <v>0.10500000000000001</v>
      </c>
      <c r="AA101">
        <v>0</v>
      </c>
      <c r="AB101">
        <v>107.41</v>
      </c>
      <c r="AC101">
        <v>0</v>
      </c>
      <c r="AD101">
        <v>0</v>
      </c>
      <c r="AE101">
        <v>0</v>
      </c>
      <c r="AF101">
        <v>8.1</v>
      </c>
      <c r="AG101">
        <v>0</v>
      </c>
      <c r="AH101">
        <v>0</v>
      </c>
      <c r="AI101">
        <v>1</v>
      </c>
      <c r="AJ101">
        <v>13.26</v>
      </c>
      <c r="AK101">
        <v>33.39</v>
      </c>
      <c r="AL101">
        <v>1</v>
      </c>
      <c r="AM101">
        <v>4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3</v>
      </c>
      <c r="AT101">
        <v>0.1</v>
      </c>
      <c r="AU101" t="s">
        <v>20</v>
      </c>
      <c r="AV101">
        <v>0</v>
      </c>
      <c r="AW101">
        <v>2</v>
      </c>
      <c r="AX101">
        <v>51653518</v>
      </c>
      <c r="AY101">
        <v>1</v>
      </c>
      <c r="AZ101">
        <v>0</v>
      </c>
      <c r="BA101">
        <v>111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V101">
        <v>0</v>
      </c>
      <c r="CW101">
        <f>ROUND(Y101*Source!I94,7)</f>
        <v>0.105</v>
      </c>
      <c r="CX101">
        <f>ROUND(Y101*Source!I94,7)</f>
        <v>0.105</v>
      </c>
      <c r="CY101">
        <f>AB101</f>
        <v>107.41</v>
      </c>
      <c r="CZ101">
        <f>AF101</f>
        <v>8.1</v>
      </c>
      <c r="DA101">
        <f>AJ101</f>
        <v>13.26</v>
      </c>
      <c r="DB101">
        <f>ROUND((ROUND(AT101*CZ101,2)*ROUND(1.05,7)),2)</f>
        <v>0.85</v>
      </c>
      <c r="DC101">
        <f>ROUND((ROUND(AT101*AG101,2)*ROUND(1.05,7)),2)</f>
        <v>0</v>
      </c>
      <c r="DD101" t="s">
        <v>3</v>
      </c>
      <c r="DE101" t="s">
        <v>3</v>
      </c>
      <c r="DF101">
        <f>ROUND(ROUND(AE101,2)*CX101,2)</f>
        <v>0</v>
      </c>
      <c r="DG101">
        <f>ROUND(ROUND(AF101*AJ101,2)*CX101,2)</f>
        <v>11.28</v>
      </c>
      <c r="DH101">
        <f>ROUND(ROUND(AG101*AK101,2)*CX101,2)</f>
        <v>0</v>
      </c>
      <c r="DI101">
        <f t="shared" si="76"/>
        <v>0</v>
      </c>
      <c r="DJ101">
        <f>DG101</f>
        <v>11.28</v>
      </c>
      <c r="DK101">
        <v>0</v>
      </c>
      <c r="DL101" t="s">
        <v>3</v>
      </c>
      <c r="DM101">
        <v>0</v>
      </c>
      <c r="DN101" t="s">
        <v>3</v>
      </c>
      <c r="DO101">
        <v>0</v>
      </c>
    </row>
    <row r="102" spans="1:119" x14ac:dyDescent="0.2">
      <c r="A102">
        <f>ROW(Source!A94)</f>
        <v>94</v>
      </c>
      <c r="B102">
        <v>51651743</v>
      </c>
      <c r="C102">
        <v>51653504</v>
      </c>
      <c r="D102">
        <v>49523218</v>
      </c>
      <c r="E102">
        <v>1</v>
      </c>
      <c r="F102">
        <v>1</v>
      </c>
      <c r="G102">
        <v>1</v>
      </c>
      <c r="H102">
        <v>3</v>
      </c>
      <c r="I102" t="s">
        <v>42</v>
      </c>
      <c r="J102" t="s">
        <v>45</v>
      </c>
      <c r="K102" t="s">
        <v>43</v>
      </c>
      <c r="L102">
        <v>1374</v>
      </c>
      <c r="N102">
        <v>1013</v>
      </c>
      <c r="O102" t="s">
        <v>44</v>
      </c>
      <c r="P102" t="s">
        <v>44</v>
      </c>
      <c r="Q102">
        <v>1</v>
      </c>
      <c r="W102">
        <v>0</v>
      </c>
      <c r="X102">
        <v>-1743999360</v>
      </c>
      <c r="Y102">
        <f t="shared" ref="Y102:Y107" si="77">AT102</f>
        <v>0.1</v>
      </c>
      <c r="AA102">
        <v>9.11</v>
      </c>
      <c r="AB102">
        <v>0</v>
      </c>
      <c r="AC102">
        <v>0</v>
      </c>
      <c r="AD102">
        <v>0</v>
      </c>
      <c r="AE102">
        <v>1</v>
      </c>
      <c r="AF102">
        <v>0</v>
      </c>
      <c r="AG102">
        <v>0</v>
      </c>
      <c r="AH102">
        <v>0</v>
      </c>
      <c r="AI102">
        <v>9.11</v>
      </c>
      <c r="AJ102">
        <v>1</v>
      </c>
      <c r="AK102">
        <v>1</v>
      </c>
      <c r="AL102">
        <v>1</v>
      </c>
      <c r="AM102">
        <v>0</v>
      </c>
      <c r="AN102">
        <v>0</v>
      </c>
      <c r="AO102">
        <v>0</v>
      </c>
      <c r="AP102">
        <v>1</v>
      </c>
      <c r="AQ102">
        <v>0</v>
      </c>
      <c r="AR102">
        <v>0</v>
      </c>
      <c r="AS102" t="s">
        <v>3</v>
      </c>
      <c r="AT102">
        <v>0.1</v>
      </c>
      <c r="AU102" t="s">
        <v>3</v>
      </c>
      <c r="AV102">
        <v>0</v>
      </c>
      <c r="AW102">
        <v>2</v>
      </c>
      <c r="AX102">
        <v>51653519</v>
      </c>
      <c r="AY102">
        <v>1</v>
      </c>
      <c r="AZ102">
        <v>0</v>
      </c>
      <c r="BA102">
        <v>112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V102">
        <v>0</v>
      </c>
      <c r="CW102">
        <v>0</v>
      </c>
      <c r="CX102">
        <f>ROUND(Y102*Source!I94,7)</f>
        <v>0.1</v>
      </c>
      <c r="CY102">
        <f t="shared" ref="CY102:CY107" si="78">AA102</f>
        <v>9.11</v>
      </c>
      <c r="CZ102">
        <f t="shared" ref="CZ102:CZ107" si="79">AE102</f>
        <v>1</v>
      </c>
      <c r="DA102">
        <f t="shared" ref="DA102:DA107" si="80">AI102</f>
        <v>9.11</v>
      </c>
      <c r="DB102">
        <f t="shared" ref="DB102:DB107" si="81">ROUND(ROUND(AT102*CZ102,2),2)</f>
        <v>0.1</v>
      </c>
      <c r="DC102">
        <f t="shared" ref="DC102:DC107" si="82">ROUND(ROUND(AT102*AG102,2),2)</f>
        <v>0</v>
      </c>
      <c r="DD102" t="s">
        <v>3</v>
      </c>
      <c r="DE102" t="s">
        <v>3</v>
      </c>
      <c r="DF102">
        <f t="shared" ref="DF102:DF107" si="83">ROUND(ROUND(AE102*AI102,2)*CX102,2)</f>
        <v>0.91</v>
      </c>
      <c r="DG102">
        <f t="shared" ref="DG102:DG109" si="84">ROUND(ROUND(AF102,2)*CX102,2)</f>
        <v>0</v>
      </c>
      <c r="DH102">
        <f t="shared" ref="DH102:DH108" si="85">ROUND(ROUND(AG102,2)*CX102,2)</f>
        <v>0</v>
      </c>
      <c r="DI102">
        <f t="shared" si="76"/>
        <v>0</v>
      </c>
      <c r="DJ102">
        <f t="shared" ref="DJ102:DJ107" si="86">DF102</f>
        <v>0.91</v>
      </c>
      <c r="DK102">
        <v>0</v>
      </c>
      <c r="DL102" t="s">
        <v>3</v>
      </c>
      <c r="DM102">
        <v>0</v>
      </c>
      <c r="DN102" t="s">
        <v>3</v>
      </c>
      <c r="DO102">
        <v>0</v>
      </c>
    </row>
    <row r="103" spans="1:119" x14ac:dyDescent="0.2">
      <c r="A103">
        <f>ROW(Source!A94)</f>
        <v>94</v>
      </c>
      <c r="B103">
        <v>51651743</v>
      </c>
      <c r="C103">
        <v>51653504</v>
      </c>
      <c r="D103">
        <v>49524301</v>
      </c>
      <c r="E103">
        <v>1</v>
      </c>
      <c r="F103">
        <v>1</v>
      </c>
      <c r="G103">
        <v>1</v>
      </c>
      <c r="H103">
        <v>3</v>
      </c>
      <c r="I103" t="s">
        <v>929</v>
      </c>
      <c r="J103" t="s">
        <v>930</v>
      </c>
      <c r="K103" t="s">
        <v>931</v>
      </c>
      <c r="L103">
        <v>1348</v>
      </c>
      <c r="N103">
        <v>1009</v>
      </c>
      <c r="O103" t="s">
        <v>105</v>
      </c>
      <c r="P103" t="s">
        <v>105</v>
      </c>
      <c r="Q103">
        <v>1000</v>
      </c>
      <c r="W103">
        <v>0</v>
      </c>
      <c r="X103">
        <v>1824693337</v>
      </c>
      <c r="Y103">
        <f t="shared" si="77"/>
        <v>1.0000000000000001E-5</v>
      </c>
      <c r="AA103">
        <v>94397.82</v>
      </c>
      <c r="AB103">
        <v>0</v>
      </c>
      <c r="AC103">
        <v>0</v>
      </c>
      <c r="AD103">
        <v>0</v>
      </c>
      <c r="AE103">
        <v>10362</v>
      </c>
      <c r="AF103">
        <v>0</v>
      </c>
      <c r="AG103">
        <v>0</v>
      </c>
      <c r="AH103">
        <v>0</v>
      </c>
      <c r="AI103">
        <v>9.11</v>
      </c>
      <c r="AJ103">
        <v>1</v>
      </c>
      <c r="AK103">
        <v>1</v>
      </c>
      <c r="AL103">
        <v>1</v>
      </c>
      <c r="AM103">
        <v>4</v>
      </c>
      <c r="AN103">
        <v>0</v>
      </c>
      <c r="AO103">
        <v>1</v>
      </c>
      <c r="AP103">
        <v>1</v>
      </c>
      <c r="AQ103">
        <v>0</v>
      </c>
      <c r="AR103">
        <v>0</v>
      </c>
      <c r="AS103" t="s">
        <v>3</v>
      </c>
      <c r="AT103">
        <v>1.0000000000000001E-5</v>
      </c>
      <c r="AU103" t="s">
        <v>3</v>
      </c>
      <c r="AV103">
        <v>0</v>
      </c>
      <c r="AW103">
        <v>2</v>
      </c>
      <c r="AX103">
        <v>51653520</v>
      </c>
      <c r="AY103">
        <v>1</v>
      </c>
      <c r="AZ103">
        <v>0</v>
      </c>
      <c r="BA103">
        <v>113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V103">
        <v>0</v>
      </c>
      <c r="CW103">
        <v>0</v>
      </c>
      <c r="CX103">
        <f>ROUND(Y103*Source!I94,7)</f>
        <v>1.0000000000000001E-5</v>
      </c>
      <c r="CY103">
        <f t="shared" si="78"/>
        <v>94397.82</v>
      </c>
      <c r="CZ103">
        <f t="shared" si="79"/>
        <v>10362</v>
      </c>
      <c r="DA103">
        <f t="shared" si="80"/>
        <v>9.11</v>
      </c>
      <c r="DB103">
        <f t="shared" si="81"/>
        <v>0.1</v>
      </c>
      <c r="DC103">
        <f t="shared" si="82"/>
        <v>0</v>
      </c>
      <c r="DD103" t="s">
        <v>3</v>
      </c>
      <c r="DE103" t="s">
        <v>3</v>
      </c>
      <c r="DF103">
        <f t="shared" si="83"/>
        <v>0.94</v>
      </c>
      <c r="DG103">
        <f t="shared" si="84"/>
        <v>0</v>
      </c>
      <c r="DH103">
        <f t="shared" si="85"/>
        <v>0</v>
      </c>
      <c r="DI103">
        <f t="shared" si="76"/>
        <v>0</v>
      </c>
      <c r="DJ103">
        <f t="shared" si="86"/>
        <v>0.94</v>
      </c>
      <c r="DK103">
        <v>0</v>
      </c>
      <c r="DL103" t="s">
        <v>3</v>
      </c>
      <c r="DM103">
        <v>0</v>
      </c>
      <c r="DN103" t="s">
        <v>3</v>
      </c>
      <c r="DO103">
        <v>0</v>
      </c>
    </row>
    <row r="104" spans="1:119" x14ac:dyDescent="0.2">
      <c r="A104">
        <f>ROW(Source!A94)</f>
        <v>94</v>
      </c>
      <c r="B104">
        <v>51651743</v>
      </c>
      <c r="C104">
        <v>51653504</v>
      </c>
      <c r="D104">
        <v>49525498</v>
      </c>
      <c r="E104">
        <v>1</v>
      </c>
      <c r="F104">
        <v>1</v>
      </c>
      <c r="G104">
        <v>1</v>
      </c>
      <c r="H104">
        <v>3</v>
      </c>
      <c r="I104" t="s">
        <v>932</v>
      </c>
      <c r="J104" t="s">
        <v>933</v>
      </c>
      <c r="K104" t="s">
        <v>934</v>
      </c>
      <c r="L104">
        <v>1348</v>
      </c>
      <c r="N104">
        <v>1009</v>
      </c>
      <c r="O104" t="s">
        <v>105</v>
      </c>
      <c r="P104" t="s">
        <v>105</v>
      </c>
      <c r="Q104">
        <v>1000</v>
      </c>
      <c r="W104">
        <v>0</v>
      </c>
      <c r="X104">
        <v>226918189</v>
      </c>
      <c r="Y104">
        <f t="shared" si="77"/>
        <v>8.0000000000000007E-5</v>
      </c>
      <c r="AA104">
        <v>113237.3</v>
      </c>
      <c r="AB104">
        <v>0</v>
      </c>
      <c r="AC104">
        <v>0</v>
      </c>
      <c r="AD104">
        <v>0</v>
      </c>
      <c r="AE104">
        <v>12430</v>
      </c>
      <c r="AF104">
        <v>0</v>
      </c>
      <c r="AG104">
        <v>0</v>
      </c>
      <c r="AH104">
        <v>0</v>
      </c>
      <c r="AI104">
        <v>9.11</v>
      </c>
      <c r="AJ104">
        <v>1</v>
      </c>
      <c r="AK104">
        <v>1</v>
      </c>
      <c r="AL104">
        <v>1</v>
      </c>
      <c r="AM104">
        <v>4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8.0000000000000007E-5</v>
      </c>
      <c r="AU104" t="s">
        <v>3</v>
      </c>
      <c r="AV104">
        <v>0</v>
      </c>
      <c r="AW104">
        <v>2</v>
      </c>
      <c r="AX104">
        <v>51653521</v>
      </c>
      <c r="AY104">
        <v>1</v>
      </c>
      <c r="AZ104">
        <v>0</v>
      </c>
      <c r="BA104">
        <v>114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V104">
        <v>0</v>
      </c>
      <c r="CW104">
        <v>0</v>
      </c>
      <c r="CX104">
        <f>ROUND(Y104*Source!I94,7)</f>
        <v>8.0000000000000007E-5</v>
      </c>
      <c r="CY104">
        <f t="shared" si="78"/>
        <v>113237.3</v>
      </c>
      <c r="CZ104">
        <f t="shared" si="79"/>
        <v>12430</v>
      </c>
      <c r="DA104">
        <f t="shared" si="80"/>
        <v>9.11</v>
      </c>
      <c r="DB104">
        <f t="shared" si="81"/>
        <v>0.99</v>
      </c>
      <c r="DC104">
        <f t="shared" si="82"/>
        <v>0</v>
      </c>
      <c r="DD104" t="s">
        <v>3</v>
      </c>
      <c r="DE104" t="s">
        <v>3</v>
      </c>
      <c r="DF104">
        <f t="shared" si="83"/>
        <v>9.06</v>
      </c>
      <c r="DG104">
        <f t="shared" si="84"/>
        <v>0</v>
      </c>
      <c r="DH104">
        <f t="shared" si="85"/>
        <v>0</v>
      </c>
      <c r="DI104">
        <f t="shared" si="76"/>
        <v>0</v>
      </c>
      <c r="DJ104">
        <f t="shared" si="86"/>
        <v>9.06</v>
      </c>
      <c r="DK104">
        <v>0</v>
      </c>
      <c r="DL104" t="s">
        <v>3</v>
      </c>
      <c r="DM104">
        <v>0</v>
      </c>
      <c r="DN104" t="s">
        <v>3</v>
      </c>
      <c r="DO104">
        <v>0</v>
      </c>
    </row>
    <row r="105" spans="1:119" x14ac:dyDescent="0.2">
      <c r="A105">
        <f>ROW(Source!A94)</f>
        <v>94</v>
      </c>
      <c r="B105">
        <v>51651743</v>
      </c>
      <c r="C105">
        <v>51653504</v>
      </c>
      <c r="D105">
        <v>49543539</v>
      </c>
      <c r="E105">
        <v>1</v>
      </c>
      <c r="F105">
        <v>1</v>
      </c>
      <c r="G105">
        <v>1</v>
      </c>
      <c r="H105">
        <v>3</v>
      </c>
      <c r="I105" t="s">
        <v>935</v>
      </c>
      <c r="J105" t="s">
        <v>936</v>
      </c>
      <c r="K105" t="s">
        <v>937</v>
      </c>
      <c r="L105">
        <v>1348</v>
      </c>
      <c r="N105">
        <v>1009</v>
      </c>
      <c r="O105" t="s">
        <v>105</v>
      </c>
      <c r="P105" t="s">
        <v>105</v>
      </c>
      <c r="Q105">
        <v>1000</v>
      </c>
      <c r="W105">
        <v>0</v>
      </c>
      <c r="X105">
        <v>-2055168211</v>
      </c>
      <c r="Y105">
        <f t="shared" si="77"/>
        <v>4.2999999999999999E-4</v>
      </c>
      <c r="AA105">
        <v>59294.71</v>
      </c>
      <c r="AB105">
        <v>0</v>
      </c>
      <c r="AC105">
        <v>0</v>
      </c>
      <c r="AD105">
        <v>0</v>
      </c>
      <c r="AE105">
        <v>6508.75</v>
      </c>
      <c r="AF105">
        <v>0</v>
      </c>
      <c r="AG105">
        <v>0</v>
      </c>
      <c r="AH105">
        <v>0</v>
      </c>
      <c r="AI105">
        <v>9.11</v>
      </c>
      <c r="AJ105">
        <v>1</v>
      </c>
      <c r="AK105">
        <v>1</v>
      </c>
      <c r="AL105">
        <v>1</v>
      </c>
      <c r="AM105">
        <v>4</v>
      </c>
      <c r="AN105">
        <v>0</v>
      </c>
      <c r="AO105">
        <v>1</v>
      </c>
      <c r="AP105">
        <v>1</v>
      </c>
      <c r="AQ105">
        <v>0</v>
      </c>
      <c r="AR105">
        <v>0</v>
      </c>
      <c r="AS105" t="s">
        <v>3</v>
      </c>
      <c r="AT105">
        <v>4.2999999999999999E-4</v>
      </c>
      <c r="AU105" t="s">
        <v>3</v>
      </c>
      <c r="AV105">
        <v>0</v>
      </c>
      <c r="AW105">
        <v>2</v>
      </c>
      <c r="AX105">
        <v>51653522</v>
      </c>
      <c r="AY105">
        <v>1</v>
      </c>
      <c r="AZ105">
        <v>0</v>
      </c>
      <c r="BA105">
        <v>115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V105">
        <v>0</v>
      </c>
      <c r="CW105">
        <v>0</v>
      </c>
      <c r="CX105">
        <f>ROUND(Y105*Source!I94,7)</f>
        <v>4.2999999999999999E-4</v>
      </c>
      <c r="CY105">
        <f t="shared" si="78"/>
        <v>59294.71</v>
      </c>
      <c r="CZ105">
        <f t="shared" si="79"/>
        <v>6508.75</v>
      </c>
      <c r="DA105">
        <f t="shared" si="80"/>
        <v>9.11</v>
      </c>
      <c r="DB105">
        <f t="shared" si="81"/>
        <v>2.8</v>
      </c>
      <c r="DC105">
        <f t="shared" si="82"/>
        <v>0</v>
      </c>
      <c r="DD105" t="s">
        <v>3</v>
      </c>
      <c r="DE105" t="s">
        <v>3</v>
      </c>
      <c r="DF105">
        <f t="shared" si="83"/>
        <v>25.5</v>
      </c>
      <c r="DG105">
        <f t="shared" si="84"/>
        <v>0</v>
      </c>
      <c r="DH105">
        <f t="shared" si="85"/>
        <v>0</v>
      </c>
      <c r="DI105">
        <f t="shared" si="76"/>
        <v>0</v>
      </c>
      <c r="DJ105">
        <f t="shared" si="86"/>
        <v>25.5</v>
      </c>
      <c r="DK105">
        <v>0</v>
      </c>
      <c r="DL105" t="s">
        <v>3</v>
      </c>
      <c r="DM105">
        <v>0</v>
      </c>
      <c r="DN105" t="s">
        <v>3</v>
      </c>
      <c r="DO105">
        <v>0</v>
      </c>
    </row>
    <row r="106" spans="1:119" x14ac:dyDescent="0.2">
      <c r="A106">
        <f>ROW(Source!A94)</f>
        <v>94</v>
      </c>
      <c r="B106">
        <v>51651743</v>
      </c>
      <c r="C106">
        <v>51653504</v>
      </c>
      <c r="D106">
        <v>49565711</v>
      </c>
      <c r="E106">
        <v>1</v>
      </c>
      <c r="F106">
        <v>1</v>
      </c>
      <c r="G106">
        <v>1</v>
      </c>
      <c r="H106">
        <v>3</v>
      </c>
      <c r="I106" t="s">
        <v>50</v>
      </c>
      <c r="J106" t="s">
        <v>53</v>
      </c>
      <c r="K106" t="s">
        <v>51</v>
      </c>
      <c r="L106">
        <v>1327</v>
      </c>
      <c r="N106">
        <v>1005</v>
      </c>
      <c r="O106" t="s">
        <v>52</v>
      </c>
      <c r="P106" t="s">
        <v>52</v>
      </c>
      <c r="Q106">
        <v>1</v>
      </c>
      <c r="W106">
        <v>1</v>
      </c>
      <c r="X106">
        <v>-1896968330</v>
      </c>
      <c r="Y106">
        <f t="shared" si="77"/>
        <v>-0.04</v>
      </c>
      <c r="AA106">
        <v>8435.86</v>
      </c>
      <c r="AB106">
        <v>0</v>
      </c>
      <c r="AC106">
        <v>0</v>
      </c>
      <c r="AD106">
        <v>0</v>
      </c>
      <c r="AE106">
        <v>926</v>
      </c>
      <c r="AF106">
        <v>0</v>
      </c>
      <c r="AG106">
        <v>0</v>
      </c>
      <c r="AH106">
        <v>0</v>
      </c>
      <c r="AI106">
        <v>9.11</v>
      </c>
      <c r="AJ106">
        <v>1</v>
      </c>
      <c r="AK106">
        <v>1</v>
      </c>
      <c r="AL106">
        <v>1</v>
      </c>
      <c r="AM106">
        <v>4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3</v>
      </c>
      <c r="AT106">
        <v>-0.04</v>
      </c>
      <c r="AU106" t="s">
        <v>3</v>
      </c>
      <c r="AV106">
        <v>0</v>
      </c>
      <c r="AW106">
        <v>2</v>
      </c>
      <c r="AX106">
        <v>51653523</v>
      </c>
      <c r="AY106">
        <v>1</v>
      </c>
      <c r="AZ106">
        <v>6144</v>
      </c>
      <c r="BA106">
        <v>116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V106">
        <v>0</v>
      </c>
      <c r="CW106">
        <v>0</v>
      </c>
      <c r="CX106">
        <f>ROUND(Y106*Source!I94,7)</f>
        <v>-0.04</v>
      </c>
      <c r="CY106">
        <f t="shared" si="78"/>
        <v>8435.86</v>
      </c>
      <c r="CZ106">
        <f t="shared" si="79"/>
        <v>926</v>
      </c>
      <c r="DA106">
        <f t="shared" si="80"/>
        <v>9.11</v>
      </c>
      <c r="DB106">
        <f t="shared" si="81"/>
        <v>-37.04</v>
      </c>
      <c r="DC106">
        <f t="shared" si="82"/>
        <v>0</v>
      </c>
      <c r="DD106" t="s">
        <v>3</v>
      </c>
      <c r="DE106" t="s">
        <v>3</v>
      </c>
      <c r="DF106">
        <f t="shared" si="83"/>
        <v>-337.43</v>
      </c>
      <c r="DG106">
        <f t="shared" si="84"/>
        <v>0</v>
      </c>
      <c r="DH106">
        <f t="shared" si="85"/>
        <v>0</v>
      </c>
      <c r="DI106">
        <f t="shared" si="76"/>
        <v>0</v>
      </c>
      <c r="DJ106">
        <f t="shared" si="86"/>
        <v>-337.43</v>
      </c>
      <c r="DK106">
        <v>0</v>
      </c>
      <c r="DL106" t="s">
        <v>3</v>
      </c>
      <c r="DM106">
        <v>0</v>
      </c>
      <c r="DN106" t="s">
        <v>3</v>
      </c>
      <c r="DO106">
        <v>0</v>
      </c>
    </row>
    <row r="107" spans="1:119" x14ac:dyDescent="0.2">
      <c r="A107">
        <f>ROW(Source!A94)</f>
        <v>94</v>
      </c>
      <c r="B107">
        <v>51651743</v>
      </c>
      <c r="C107">
        <v>51653504</v>
      </c>
      <c r="D107">
        <v>49565299</v>
      </c>
      <c r="E107">
        <v>1</v>
      </c>
      <c r="F107">
        <v>1</v>
      </c>
      <c r="G107">
        <v>1</v>
      </c>
      <c r="H107">
        <v>3</v>
      </c>
      <c r="I107" t="s">
        <v>29</v>
      </c>
      <c r="J107" t="s">
        <v>56</v>
      </c>
      <c r="K107" t="s">
        <v>55</v>
      </c>
      <c r="L107">
        <v>1371</v>
      </c>
      <c r="N107">
        <v>1013</v>
      </c>
      <c r="O107" t="s">
        <v>17</v>
      </c>
      <c r="P107" t="s">
        <v>17</v>
      </c>
      <c r="Q107">
        <v>1</v>
      </c>
      <c r="W107">
        <v>0</v>
      </c>
      <c r="X107">
        <v>-1802594515</v>
      </c>
      <c r="Y107">
        <f t="shared" si="77"/>
        <v>1</v>
      </c>
      <c r="AA107">
        <v>1644.17</v>
      </c>
      <c r="AB107">
        <v>0</v>
      </c>
      <c r="AC107">
        <v>0</v>
      </c>
      <c r="AD107">
        <v>0</v>
      </c>
      <c r="AE107">
        <v>1729.0400000000002</v>
      </c>
      <c r="AF107">
        <v>0</v>
      </c>
      <c r="AG107">
        <v>0</v>
      </c>
      <c r="AH107">
        <v>0</v>
      </c>
      <c r="AI107">
        <v>9.11</v>
      </c>
      <c r="AJ107">
        <v>1</v>
      </c>
      <c r="AK107">
        <v>1</v>
      </c>
      <c r="AL107">
        <v>1</v>
      </c>
      <c r="AM107">
        <v>0</v>
      </c>
      <c r="AN107">
        <v>0</v>
      </c>
      <c r="AO107">
        <v>0</v>
      </c>
      <c r="AP107">
        <v>1</v>
      </c>
      <c r="AQ107">
        <v>0</v>
      </c>
      <c r="AR107">
        <v>0</v>
      </c>
      <c r="AS107" t="s">
        <v>3</v>
      </c>
      <c r="AT107">
        <v>1</v>
      </c>
      <c r="AU107" t="s">
        <v>3</v>
      </c>
      <c r="AV107">
        <v>0</v>
      </c>
      <c r="AW107">
        <v>1</v>
      </c>
      <c r="AX107">
        <v>-1</v>
      </c>
      <c r="AY107">
        <v>0</v>
      </c>
      <c r="AZ107">
        <v>0</v>
      </c>
      <c r="BA107" t="s">
        <v>3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V107">
        <v>0</v>
      </c>
      <c r="CW107">
        <v>0</v>
      </c>
      <c r="CX107">
        <f>ROUND(Y107*Source!I94,7)</f>
        <v>1</v>
      </c>
      <c r="CY107">
        <f t="shared" si="78"/>
        <v>1644.17</v>
      </c>
      <c r="CZ107">
        <f t="shared" si="79"/>
        <v>1729.0400000000002</v>
      </c>
      <c r="DA107">
        <f t="shared" si="80"/>
        <v>9.11</v>
      </c>
      <c r="DB107">
        <f t="shared" si="81"/>
        <v>1729.04</v>
      </c>
      <c r="DC107">
        <f t="shared" si="82"/>
        <v>0</v>
      </c>
      <c r="DD107" t="s">
        <v>3</v>
      </c>
      <c r="DE107" t="s">
        <v>3</v>
      </c>
      <c r="DF107">
        <f t="shared" si="83"/>
        <v>15751.55</v>
      </c>
      <c r="DG107">
        <f t="shared" si="84"/>
        <v>0</v>
      </c>
      <c r="DH107">
        <f t="shared" si="85"/>
        <v>0</v>
      </c>
      <c r="DI107">
        <f t="shared" si="76"/>
        <v>0</v>
      </c>
      <c r="DJ107">
        <f t="shared" si="86"/>
        <v>15751.55</v>
      </c>
      <c r="DK107">
        <v>0</v>
      </c>
      <c r="DL107" t="s">
        <v>3</v>
      </c>
      <c r="DM107">
        <v>0</v>
      </c>
      <c r="DN107" t="s">
        <v>3</v>
      </c>
      <c r="DO107">
        <v>0</v>
      </c>
    </row>
    <row r="108" spans="1:119" x14ac:dyDescent="0.2">
      <c r="A108">
        <f>ROW(Source!A98)</f>
        <v>98</v>
      </c>
      <c r="B108">
        <v>51651743</v>
      </c>
      <c r="C108">
        <v>51653527</v>
      </c>
      <c r="D108">
        <v>49510723</v>
      </c>
      <c r="E108">
        <v>70</v>
      </c>
      <c r="F108">
        <v>1</v>
      </c>
      <c r="G108">
        <v>1</v>
      </c>
      <c r="H108">
        <v>1</v>
      </c>
      <c r="I108" t="s">
        <v>924</v>
      </c>
      <c r="J108" t="s">
        <v>3</v>
      </c>
      <c r="K108" t="s">
        <v>925</v>
      </c>
      <c r="L108">
        <v>1191</v>
      </c>
      <c r="N108">
        <v>1013</v>
      </c>
      <c r="O108" t="s">
        <v>904</v>
      </c>
      <c r="P108" t="s">
        <v>904</v>
      </c>
      <c r="Q108">
        <v>1</v>
      </c>
      <c r="W108">
        <v>0</v>
      </c>
      <c r="X108">
        <v>-112797078</v>
      </c>
      <c r="Y108">
        <f>(AT108*ROUND(1.05,7))</f>
        <v>1.1235000000000002</v>
      </c>
      <c r="AA108">
        <v>0</v>
      </c>
      <c r="AB108">
        <v>0</v>
      </c>
      <c r="AC108">
        <v>0</v>
      </c>
      <c r="AD108">
        <v>299.51</v>
      </c>
      <c r="AE108">
        <v>0</v>
      </c>
      <c r="AF108">
        <v>0</v>
      </c>
      <c r="AG108">
        <v>0</v>
      </c>
      <c r="AH108">
        <v>8.9700000000000006</v>
      </c>
      <c r="AI108">
        <v>1</v>
      </c>
      <c r="AJ108">
        <v>1</v>
      </c>
      <c r="AK108">
        <v>1</v>
      </c>
      <c r="AL108">
        <v>33.39</v>
      </c>
      <c r="AM108">
        <v>4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1.07</v>
      </c>
      <c r="AU108" t="s">
        <v>20</v>
      </c>
      <c r="AV108">
        <v>1</v>
      </c>
      <c r="AW108">
        <v>2</v>
      </c>
      <c r="AX108">
        <v>51653539</v>
      </c>
      <c r="AY108">
        <v>1</v>
      </c>
      <c r="AZ108">
        <v>0</v>
      </c>
      <c r="BA108">
        <v>117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U108">
        <f>ROUND(AT108*Source!I98*AH108*AL108,2)</f>
        <v>6089</v>
      </c>
      <c r="CV108">
        <f>ROUND(Y108*Source!I98,7)</f>
        <v>21.346499999999999</v>
      </c>
      <c r="CW108">
        <v>0</v>
      </c>
      <c r="CX108">
        <f>ROUND(Y108*Source!I98,7)</f>
        <v>21.346499999999999</v>
      </c>
      <c r="CY108">
        <f>AD108</f>
        <v>299.51</v>
      </c>
      <c r="CZ108">
        <f>AH108</f>
        <v>8.9700000000000006</v>
      </c>
      <c r="DA108">
        <f>AL108</f>
        <v>33.39</v>
      </c>
      <c r="DB108">
        <f>ROUND((ROUND(AT108*CZ108,2)*ROUND(1.05,7)),2)</f>
        <v>10.08</v>
      </c>
      <c r="DC108">
        <f>ROUND((ROUND(AT108*AG108,2)*ROUND(1.05,7)),2)</f>
        <v>0</v>
      </c>
      <c r="DD108" t="s">
        <v>3</v>
      </c>
      <c r="DE108" t="s">
        <v>3</v>
      </c>
      <c r="DF108">
        <f>ROUND(ROUND(AE108,2)*CX108,2)</f>
        <v>0</v>
      </c>
      <c r="DG108">
        <f t="shared" si="84"/>
        <v>0</v>
      </c>
      <c r="DH108">
        <f t="shared" si="85"/>
        <v>0</v>
      </c>
      <c r="DI108">
        <f>ROUND(ROUND(AH108*AL108,2)*CX108,2)</f>
        <v>6393.49</v>
      </c>
      <c r="DJ108">
        <f>DI108</f>
        <v>6393.49</v>
      </c>
      <c r="DK108">
        <v>0</v>
      </c>
      <c r="DL108" t="s">
        <v>3</v>
      </c>
      <c r="DM108">
        <v>0</v>
      </c>
      <c r="DN108" t="s">
        <v>3</v>
      </c>
      <c r="DO108">
        <v>0</v>
      </c>
    </row>
    <row r="109" spans="1:119" x14ac:dyDescent="0.2">
      <c r="A109">
        <f>ROW(Source!A98)</f>
        <v>98</v>
      </c>
      <c r="B109">
        <v>51651743</v>
      </c>
      <c r="C109">
        <v>51653527</v>
      </c>
      <c r="D109">
        <v>49510905</v>
      </c>
      <c r="E109">
        <v>70</v>
      </c>
      <c r="F109">
        <v>1</v>
      </c>
      <c r="G109">
        <v>1</v>
      </c>
      <c r="H109">
        <v>1</v>
      </c>
      <c r="I109" t="s">
        <v>905</v>
      </c>
      <c r="J109" t="s">
        <v>3</v>
      </c>
      <c r="K109" t="s">
        <v>906</v>
      </c>
      <c r="L109">
        <v>1191</v>
      </c>
      <c r="N109">
        <v>1013</v>
      </c>
      <c r="O109" t="s">
        <v>904</v>
      </c>
      <c r="P109" t="s">
        <v>904</v>
      </c>
      <c r="Q109">
        <v>1</v>
      </c>
      <c r="W109">
        <v>0</v>
      </c>
      <c r="X109">
        <v>-1417349443</v>
      </c>
      <c r="Y109">
        <f>(AT109*ROUND(1.05,7))</f>
        <v>1.0500000000000001E-2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33.39</v>
      </c>
      <c r="AL109">
        <v>1</v>
      </c>
      <c r="AM109">
        <v>4</v>
      </c>
      <c r="AN109">
        <v>0</v>
      </c>
      <c r="AO109">
        <v>1</v>
      </c>
      <c r="AP109">
        <v>1</v>
      </c>
      <c r="AQ109">
        <v>0</v>
      </c>
      <c r="AR109">
        <v>0</v>
      </c>
      <c r="AS109" t="s">
        <v>3</v>
      </c>
      <c r="AT109">
        <v>0.01</v>
      </c>
      <c r="AU109" t="s">
        <v>20</v>
      </c>
      <c r="AV109">
        <v>2</v>
      </c>
      <c r="AW109">
        <v>2</v>
      </c>
      <c r="AX109">
        <v>51653540</v>
      </c>
      <c r="AY109">
        <v>1</v>
      </c>
      <c r="AZ109">
        <v>0</v>
      </c>
      <c r="BA109">
        <v>118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V109">
        <v>0</v>
      </c>
      <c r="CW109">
        <v>0</v>
      </c>
      <c r="CX109">
        <f>ROUND(Y109*Source!I98,7)</f>
        <v>0.19950000000000001</v>
      </c>
      <c r="CY109">
        <f>AD109</f>
        <v>0</v>
      </c>
      <c r="CZ109">
        <f>AH109</f>
        <v>0</v>
      </c>
      <c r="DA109">
        <f>AL109</f>
        <v>1</v>
      </c>
      <c r="DB109">
        <f>ROUND((ROUND(AT109*CZ109,2)*ROUND(1.05,7)),2)</f>
        <v>0</v>
      </c>
      <c r="DC109">
        <f>ROUND((ROUND(AT109*AG109,2)*ROUND(1.05,7)),2)</f>
        <v>0</v>
      </c>
      <c r="DD109" t="s">
        <v>3</v>
      </c>
      <c r="DE109" t="s">
        <v>3</v>
      </c>
      <c r="DF109">
        <f>ROUND(ROUND(AE109,2)*CX109,2)</f>
        <v>0</v>
      </c>
      <c r="DG109">
        <f t="shared" si="84"/>
        <v>0</v>
      </c>
      <c r="DH109">
        <f>ROUND(ROUND(AG109*AK109,2)*CX109,2)</f>
        <v>0</v>
      </c>
      <c r="DI109">
        <f t="shared" ref="DI109:DI117" si="87">ROUND(ROUND(AH109,2)*CX109,2)</f>
        <v>0</v>
      </c>
      <c r="DJ109">
        <f>DI109</f>
        <v>0</v>
      </c>
      <c r="DK109">
        <v>0</v>
      </c>
      <c r="DL109" t="s">
        <v>3</v>
      </c>
      <c r="DM109">
        <v>0</v>
      </c>
      <c r="DN109" t="s">
        <v>3</v>
      </c>
      <c r="DO109">
        <v>0</v>
      </c>
    </row>
    <row r="110" spans="1:119" x14ac:dyDescent="0.2">
      <c r="A110">
        <f>ROW(Source!A98)</f>
        <v>98</v>
      </c>
      <c r="B110">
        <v>51651743</v>
      </c>
      <c r="C110">
        <v>51653527</v>
      </c>
      <c r="D110">
        <v>49673503</v>
      </c>
      <c r="E110">
        <v>1</v>
      </c>
      <c r="F110">
        <v>1</v>
      </c>
      <c r="G110">
        <v>1</v>
      </c>
      <c r="H110">
        <v>2</v>
      </c>
      <c r="I110" t="s">
        <v>914</v>
      </c>
      <c r="J110" t="s">
        <v>915</v>
      </c>
      <c r="K110" t="s">
        <v>916</v>
      </c>
      <c r="L110">
        <v>1367</v>
      </c>
      <c r="N110">
        <v>1011</v>
      </c>
      <c r="O110" t="s">
        <v>910</v>
      </c>
      <c r="P110" t="s">
        <v>910</v>
      </c>
      <c r="Q110">
        <v>1</v>
      </c>
      <c r="W110">
        <v>0</v>
      </c>
      <c r="X110">
        <v>509054691</v>
      </c>
      <c r="Y110">
        <f>(AT110*ROUND(1.05,7))</f>
        <v>1.0500000000000001E-2</v>
      </c>
      <c r="AA110">
        <v>0</v>
      </c>
      <c r="AB110">
        <v>871.31</v>
      </c>
      <c r="AC110">
        <v>387.32</v>
      </c>
      <c r="AD110">
        <v>0</v>
      </c>
      <c r="AE110">
        <v>0</v>
      </c>
      <c r="AF110">
        <v>65.709999999999994</v>
      </c>
      <c r="AG110">
        <v>11.6</v>
      </c>
      <c r="AH110">
        <v>0</v>
      </c>
      <c r="AI110">
        <v>1</v>
      </c>
      <c r="AJ110">
        <v>13.26</v>
      </c>
      <c r="AK110">
        <v>33.39</v>
      </c>
      <c r="AL110">
        <v>1</v>
      </c>
      <c r="AM110">
        <v>4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3</v>
      </c>
      <c r="AT110">
        <v>0.01</v>
      </c>
      <c r="AU110" t="s">
        <v>20</v>
      </c>
      <c r="AV110">
        <v>0</v>
      </c>
      <c r="AW110">
        <v>2</v>
      </c>
      <c r="AX110">
        <v>51653541</v>
      </c>
      <c r="AY110">
        <v>1</v>
      </c>
      <c r="AZ110">
        <v>0</v>
      </c>
      <c r="BA110">
        <v>119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V110">
        <v>0</v>
      </c>
      <c r="CW110">
        <f>ROUND(Y110*Source!I98,7)</f>
        <v>0.19950000000000001</v>
      </c>
      <c r="CX110">
        <f>ROUND(Y110*Source!I98,7)</f>
        <v>0.19950000000000001</v>
      </c>
      <c r="CY110">
        <f>AB110</f>
        <v>871.31</v>
      </c>
      <c r="CZ110">
        <f>AF110</f>
        <v>65.709999999999994</v>
      </c>
      <c r="DA110">
        <f>AJ110</f>
        <v>13.26</v>
      </c>
      <c r="DB110">
        <f>ROUND((ROUND(AT110*CZ110,2)*ROUND(1.05,7)),2)</f>
        <v>0.69</v>
      </c>
      <c r="DC110">
        <f>ROUND((ROUND(AT110*AG110,2)*ROUND(1.05,7)),2)</f>
        <v>0.13</v>
      </c>
      <c r="DD110" t="s">
        <v>3</v>
      </c>
      <c r="DE110" t="s">
        <v>3</v>
      </c>
      <c r="DF110">
        <f>ROUND(ROUND(AE110,2)*CX110,2)</f>
        <v>0</v>
      </c>
      <c r="DG110">
        <f>ROUND(ROUND(AF110*AJ110,2)*CX110,2)</f>
        <v>173.83</v>
      </c>
      <c r="DH110">
        <f>ROUND(ROUND(AG110*AK110,2)*CX110,2)</f>
        <v>77.27</v>
      </c>
      <c r="DI110">
        <f t="shared" si="87"/>
        <v>0</v>
      </c>
      <c r="DJ110">
        <f>DG110</f>
        <v>173.83</v>
      </c>
      <c r="DK110">
        <v>0</v>
      </c>
      <c r="DL110" t="s">
        <v>3</v>
      </c>
      <c r="DM110">
        <v>0</v>
      </c>
      <c r="DN110" t="s">
        <v>3</v>
      </c>
      <c r="DO110">
        <v>0</v>
      </c>
    </row>
    <row r="111" spans="1:119" x14ac:dyDescent="0.2">
      <c r="A111">
        <f>ROW(Source!A98)</f>
        <v>98</v>
      </c>
      <c r="B111">
        <v>51651743</v>
      </c>
      <c r="C111">
        <v>51653527</v>
      </c>
      <c r="D111">
        <v>49673715</v>
      </c>
      <c r="E111">
        <v>1</v>
      </c>
      <c r="F111">
        <v>1</v>
      </c>
      <c r="G111">
        <v>1</v>
      </c>
      <c r="H111">
        <v>2</v>
      </c>
      <c r="I111" t="s">
        <v>926</v>
      </c>
      <c r="J111" t="s">
        <v>927</v>
      </c>
      <c r="K111" t="s">
        <v>928</v>
      </c>
      <c r="L111">
        <v>1367</v>
      </c>
      <c r="N111">
        <v>1011</v>
      </c>
      <c r="O111" t="s">
        <v>910</v>
      </c>
      <c r="P111" t="s">
        <v>910</v>
      </c>
      <c r="Q111">
        <v>1</v>
      </c>
      <c r="W111">
        <v>0</v>
      </c>
      <c r="X111">
        <v>829370094</v>
      </c>
      <c r="Y111">
        <f>(AT111*ROUND(1.05,7))</f>
        <v>0.10500000000000001</v>
      </c>
      <c r="AA111">
        <v>0</v>
      </c>
      <c r="AB111">
        <v>107.41</v>
      </c>
      <c r="AC111">
        <v>0</v>
      </c>
      <c r="AD111">
        <v>0</v>
      </c>
      <c r="AE111">
        <v>0</v>
      </c>
      <c r="AF111">
        <v>8.1</v>
      </c>
      <c r="AG111">
        <v>0</v>
      </c>
      <c r="AH111">
        <v>0</v>
      </c>
      <c r="AI111">
        <v>1</v>
      </c>
      <c r="AJ111">
        <v>13.26</v>
      </c>
      <c r="AK111">
        <v>33.39</v>
      </c>
      <c r="AL111">
        <v>1</v>
      </c>
      <c r="AM111">
        <v>4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0.1</v>
      </c>
      <c r="AU111" t="s">
        <v>20</v>
      </c>
      <c r="AV111">
        <v>0</v>
      </c>
      <c r="AW111">
        <v>2</v>
      </c>
      <c r="AX111">
        <v>51653542</v>
      </c>
      <c r="AY111">
        <v>1</v>
      </c>
      <c r="AZ111">
        <v>0</v>
      </c>
      <c r="BA111">
        <v>120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V111">
        <v>0</v>
      </c>
      <c r="CW111">
        <f>ROUND(Y111*Source!I98,7)</f>
        <v>1.9950000000000001</v>
      </c>
      <c r="CX111">
        <f>ROUND(Y111*Source!I98,7)</f>
        <v>1.9950000000000001</v>
      </c>
      <c r="CY111">
        <f>AB111</f>
        <v>107.41</v>
      </c>
      <c r="CZ111">
        <f>AF111</f>
        <v>8.1</v>
      </c>
      <c r="DA111">
        <f>AJ111</f>
        <v>13.26</v>
      </c>
      <c r="DB111">
        <f>ROUND((ROUND(AT111*CZ111,2)*ROUND(1.05,7)),2)</f>
        <v>0.85</v>
      </c>
      <c r="DC111">
        <f>ROUND((ROUND(AT111*AG111,2)*ROUND(1.05,7)),2)</f>
        <v>0</v>
      </c>
      <c r="DD111" t="s">
        <v>3</v>
      </c>
      <c r="DE111" t="s">
        <v>3</v>
      </c>
      <c r="DF111">
        <f>ROUND(ROUND(AE111,2)*CX111,2)</f>
        <v>0</v>
      </c>
      <c r="DG111">
        <f>ROUND(ROUND(AF111*AJ111,2)*CX111,2)</f>
        <v>214.28</v>
      </c>
      <c r="DH111">
        <f>ROUND(ROUND(AG111*AK111,2)*CX111,2)</f>
        <v>0</v>
      </c>
      <c r="DI111">
        <f t="shared" si="87"/>
        <v>0</v>
      </c>
      <c r="DJ111">
        <f>DG111</f>
        <v>214.28</v>
      </c>
      <c r="DK111">
        <v>0</v>
      </c>
      <c r="DL111" t="s">
        <v>3</v>
      </c>
      <c r="DM111">
        <v>0</v>
      </c>
      <c r="DN111" t="s">
        <v>3</v>
      </c>
      <c r="DO111">
        <v>0</v>
      </c>
    </row>
    <row r="112" spans="1:119" x14ac:dyDescent="0.2">
      <c r="A112">
        <f>ROW(Source!A98)</f>
        <v>98</v>
      </c>
      <c r="B112">
        <v>51651743</v>
      </c>
      <c r="C112">
        <v>51653527</v>
      </c>
      <c r="D112">
        <v>49523218</v>
      </c>
      <c r="E112">
        <v>1</v>
      </c>
      <c r="F112">
        <v>1</v>
      </c>
      <c r="G112">
        <v>1</v>
      </c>
      <c r="H112">
        <v>3</v>
      </c>
      <c r="I112" t="s">
        <v>42</v>
      </c>
      <c r="J112" t="s">
        <v>45</v>
      </c>
      <c r="K112" t="s">
        <v>43</v>
      </c>
      <c r="L112">
        <v>1374</v>
      </c>
      <c r="N112">
        <v>1013</v>
      </c>
      <c r="O112" t="s">
        <v>44</v>
      </c>
      <c r="P112" t="s">
        <v>44</v>
      </c>
      <c r="Q112">
        <v>1</v>
      </c>
      <c r="W112">
        <v>0</v>
      </c>
      <c r="X112">
        <v>-1743999360</v>
      </c>
      <c r="Y112">
        <f t="shared" ref="Y112:Y117" si="88">AT112</f>
        <v>0.1</v>
      </c>
      <c r="AA112">
        <v>9.11</v>
      </c>
      <c r="AB112">
        <v>0</v>
      </c>
      <c r="AC112">
        <v>0</v>
      </c>
      <c r="AD112">
        <v>0</v>
      </c>
      <c r="AE112">
        <v>1</v>
      </c>
      <c r="AF112">
        <v>0</v>
      </c>
      <c r="AG112">
        <v>0</v>
      </c>
      <c r="AH112">
        <v>0</v>
      </c>
      <c r="AI112">
        <v>9.11</v>
      </c>
      <c r="AJ112">
        <v>1</v>
      </c>
      <c r="AK112">
        <v>1</v>
      </c>
      <c r="AL112">
        <v>1</v>
      </c>
      <c r="AM112">
        <v>0</v>
      </c>
      <c r="AN112">
        <v>0</v>
      </c>
      <c r="AO112">
        <v>0</v>
      </c>
      <c r="AP112">
        <v>1</v>
      </c>
      <c r="AQ112">
        <v>0</v>
      </c>
      <c r="AR112">
        <v>0</v>
      </c>
      <c r="AS112" t="s">
        <v>3</v>
      </c>
      <c r="AT112">
        <v>0.1</v>
      </c>
      <c r="AU112" t="s">
        <v>3</v>
      </c>
      <c r="AV112">
        <v>0</v>
      </c>
      <c r="AW112">
        <v>2</v>
      </c>
      <c r="AX112">
        <v>51653543</v>
      </c>
      <c r="AY112">
        <v>1</v>
      </c>
      <c r="AZ112">
        <v>0</v>
      </c>
      <c r="BA112">
        <v>121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V112">
        <v>0</v>
      </c>
      <c r="CW112">
        <v>0</v>
      </c>
      <c r="CX112">
        <f>ROUND(Y112*Source!I98,7)</f>
        <v>1.9</v>
      </c>
      <c r="CY112">
        <f t="shared" ref="CY112:CY117" si="89">AA112</f>
        <v>9.11</v>
      </c>
      <c r="CZ112">
        <f t="shared" ref="CZ112:CZ117" si="90">AE112</f>
        <v>1</v>
      </c>
      <c r="DA112">
        <f t="shared" ref="DA112:DA117" si="91">AI112</f>
        <v>9.11</v>
      </c>
      <c r="DB112">
        <f t="shared" ref="DB112:DB117" si="92">ROUND(ROUND(AT112*CZ112,2),2)</f>
        <v>0.1</v>
      </c>
      <c r="DC112">
        <f t="shared" ref="DC112:DC117" si="93">ROUND(ROUND(AT112*AG112,2),2)</f>
        <v>0</v>
      </c>
      <c r="DD112" t="s">
        <v>3</v>
      </c>
      <c r="DE112" t="s">
        <v>3</v>
      </c>
      <c r="DF112">
        <f t="shared" ref="DF112:DF117" si="94">ROUND(ROUND(AE112*AI112,2)*CX112,2)</f>
        <v>17.309999999999999</v>
      </c>
      <c r="DG112">
        <f t="shared" ref="DG112:DG119" si="95">ROUND(ROUND(AF112,2)*CX112,2)</f>
        <v>0</v>
      </c>
      <c r="DH112">
        <f t="shared" ref="DH112:DH118" si="96">ROUND(ROUND(AG112,2)*CX112,2)</f>
        <v>0</v>
      </c>
      <c r="DI112">
        <f t="shared" si="87"/>
        <v>0</v>
      </c>
      <c r="DJ112">
        <f t="shared" ref="DJ112:DJ117" si="97">DF112</f>
        <v>17.309999999999999</v>
      </c>
      <c r="DK112">
        <v>0</v>
      </c>
      <c r="DL112" t="s">
        <v>3</v>
      </c>
      <c r="DM112">
        <v>0</v>
      </c>
      <c r="DN112" t="s">
        <v>3</v>
      </c>
      <c r="DO112">
        <v>0</v>
      </c>
    </row>
    <row r="113" spans="1:119" x14ac:dyDescent="0.2">
      <c r="A113">
        <f>ROW(Source!A98)</f>
        <v>98</v>
      </c>
      <c r="B113">
        <v>51651743</v>
      </c>
      <c r="C113">
        <v>51653527</v>
      </c>
      <c r="D113">
        <v>49524301</v>
      </c>
      <c r="E113">
        <v>1</v>
      </c>
      <c r="F113">
        <v>1</v>
      </c>
      <c r="G113">
        <v>1</v>
      </c>
      <c r="H113">
        <v>3</v>
      </c>
      <c r="I113" t="s">
        <v>929</v>
      </c>
      <c r="J113" t="s">
        <v>930</v>
      </c>
      <c r="K113" t="s">
        <v>931</v>
      </c>
      <c r="L113">
        <v>1348</v>
      </c>
      <c r="N113">
        <v>1009</v>
      </c>
      <c r="O113" t="s">
        <v>105</v>
      </c>
      <c r="P113" t="s">
        <v>105</v>
      </c>
      <c r="Q113">
        <v>1000</v>
      </c>
      <c r="W113">
        <v>0</v>
      </c>
      <c r="X113">
        <v>1824693337</v>
      </c>
      <c r="Y113">
        <f t="shared" si="88"/>
        <v>1.0000000000000001E-5</v>
      </c>
      <c r="AA113">
        <v>94397.82</v>
      </c>
      <c r="AB113">
        <v>0</v>
      </c>
      <c r="AC113">
        <v>0</v>
      </c>
      <c r="AD113">
        <v>0</v>
      </c>
      <c r="AE113">
        <v>10362</v>
      </c>
      <c r="AF113">
        <v>0</v>
      </c>
      <c r="AG113">
        <v>0</v>
      </c>
      <c r="AH113">
        <v>0</v>
      </c>
      <c r="AI113">
        <v>9.11</v>
      </c>
      <c r="AJ113">
        <v>1</v>
      </c>
      <c r="AK113">
        <v>1</v>
      </c>
      <c r="AL113">
        <v>1</v>
      </c>
      <c r="AM113">
        <v>4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1.0000000000000001E-5</v>
      </c>
      <c r="AU113" t="s">
        <v>3</v>
      </c>
      <c r="AV113">
        <v>0</v>
      </c>
      <c r="AW113">
        <v>2</v>
      </c>
      <c r="AX113">
        <v>51653544</v>
      </c>
      <c r="AY113">
        <v>1</v>
      </c>
      <c r="AZ113">
        <v>0</v>
      </c>
      <c r="BA113">
        <v>122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V113">
        <v>0</v>
      </c>
      <c r="CW113">
        <v>0</v>
      </c>
      <c r="CX113">
        <f>ROUND(Y113*Source!I98,7)</f>
        <v>1.9000000000000001E-4</v>
      </c>
      <c r="CY113">
        <f t="shared" si="89"/>
        <v>94397.82</v>
      </c>
      <c r="CZ113">
        <f t="shared" si="90"/>
        <v>10362</v>
      </c>
      <c r="DA113">
        <f t="shared" si="91"/>
        <v>9.11</v>
      </c>
      <c r="DB113">
        <f t="shared" si="92"/>
        <v>0.1</v>
      </c>
      <c r="DC113">
        <f t="shared" si="93"/>
        <v>0</v>
      </c>
      <c r="DD113" t="s">
        <v>3</v>
      </c>
      <c r="DE113" t="s">
        <v>3</v>
      </c>
      <c r="DF113">
        <f t="shared" si="94"/>
        <v>17.940000000000001</v>
      </c>
      <c r="DG113">
        <f t="shared" si="95"/>
        <v>0</v>
      </c>
      <c r="DH113">
        <f t="shared" si="96"/>
        <v>0</v>
      </c>
      <c r="DI113">
        <f t="shared" si="87"/>
        <v>0</v>
      </c>
      <c r="DJ113">
        <f t="shared" si="97"/>
        <v>17.940000000000001</v>
      </c>
      <c r="DK113">
        <v>0</v>
      </c>
      <c r="DL113" t="s">
        <v>3</v>
      </c>
      <c r="DM113">
        <v>0</v>
      </c>
      <c r="DN113" t="s">
        <v>3</v>
      </c>
      <c r="DO113">
        <v>0</v>
      </c>
    </row>
    <row r="114" spans="1:119" x14ac:dyDescent="0.2">
      <c r="A114">
        <f>ROW(Source!A98)</f>
        <v>98</v>
      </c>
      <c r="B114">
        <v>51651743</v>
      </c>
      <c r="C114">
        <v>51653527</v>
      </c>
      <c r="D114">
        <v>49525498</v>
      </c>
      <c r="E114">
        <v>1</v>
      </c>
      <c r="F114">
        <v>1</v>
      </c>
      <c r="G114">
        <v>1</v>
      </c>
      <c r="H114">
        <v>3</v>
      </c>
      <c r="I114" t="s">
        <v>932</v>
      </c>
      <c r="J114" t="s">
        <v>933</v>
      </c>
      <c r="K114" t="s">
        <v>934</v>
      </c>
      <c r="L114">
        <v>1348</v>
      </c>
      <c r="N114">
        <v>1009</v>
      </c>
      <c r="O114" t="s">
        <v>105</v>
      </c>
      <c r="P114" t="s">
        <v>105</v>
      </c>
      <c r="Q114">
        <v>1000</v>
      </c>
      <c r="W114">
        <v>0</v>
      </c>
      <c r="X114">
        <v>226918189</v>
      </c>
      <c r="Y114">
        <f t="shared" si="88"/>
        <v>8.0000000000000007E-5</v>
      </c>
      <c r="AA114">
        <v>113237.3</v>
      </c>
      <c r="AB114">
        <v>0</v>
      </c>
      <c r="AC114">
        <v>0</v>
      </c>
      <c r="AD114">
        <v>0</v>
      </c>
      <c r="AE114">
        <v>12430</v>
      </c>
      <c r="AF114">
        <v>0</v>
      </c>
      <c r="AG114">
        <v>0</v>
      </c>
      <c r="AH114">
        <v>0</v>
      </c>
      <c r="AI114">
        <v>9.11</v>
      </c>
      <c r="AJ114">
        <v>1</v>
      </c>
      <c r="AK114">
        <v>1</v>
      </c>
      <c r="AL114">
        <v>1</v>
      </c>
      <c r="AM114">
        <v>4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8.0000000000000007E-5</v>
      </c>
      <c r="AU114" t="s">
        <v>3</v>
      </c>
      <c r="AV114">
        <v>0</v>
      </c>
      <c r="AW114">
        <v>2</v>
      </c>
      <c r="AX114">
        <v>51653545</v>
      </c>
      <c r="AY114">
        <v>1</v>
      </c>
      <c r="AZ114">
        <v>0</v>
      </c>
      <c r="BA114">
        <v>123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V114">
        <v>0</v>
      </c>
      <c r="CW114">
        <v>0</v>
      </c>
      <c r="CX114">
        <f>ROUND(Y114*Source!I98,7)</f>
        <v>1.5200000000000001E-3</v>
      </c>
      <c r="CY114">
        <f t="shared" si="89"/>
        <v>113237.3</v>
      </c>
      <c r="CZ114">
        <f t="shared" si="90"/>
        <v>12430</v>
      </c>
      <c r="DA114">
        <f t="shared" si="91"/>
        <v>9.11</v>
      </c>
      <c r="DB114">
        <f t="shared" si="92"/>
        <v>0.99</v>
      </c>
      <c r="DC114">
        <f t="shared" si="93"/>
        <v>0</v>
      </c>
      <c r="DD114" t="s">
        <v>3</v>
      </c>
      <c r="DE114" t="s">
        <v>3</v>
      </c>
      <c r="DF114">
        <f t="shared" si="94"/>
        <v>172.12</v>
      </c>
      <c r="DG114">
        <f t="shared" si="95"/>
        <v>0</v>
      </c>
      <c r="DH114">
        <f t="shared" si="96"/>
        <v>0</v>
      </c>
      <c r="DI114">
        <f t="shared" si="87"/>
        <v>0</v>
      </c>
      <c r="DJ114">
        <f t="shared" si="97"/>
        <v>172.12</v>
      </c>
      <c r="DK114">
        <v>0</v>
      </c>
      <c r="DL114" t="s">
        <v>3</v>
      </c>
      <c r="DM114">
        <v>0</v>
      </c>
      <c r="DN114" t="s">
        <v>3</v>
      </c>
      <c r="DO114">
        <v>0</v>
      </c>
    </row>
    <row r="115" spans="1:119" x14ac:dyDescent="0.2">
      <c r="A115">
        <f>ROW(Source!A98)</f>
        <v>98</v>
      </c>
      <c r="B115">
        <v>51651743</v>
      </c>
      <c r="C115">
        <v>51653527</v>
      </c>
      <c r="D115">
        <v>49543539</v>
      </c>
      <c r="E115">
        <v>1</v>
      </c>
      <c r="F115">
        <v>1</v>
      </c>
      <c r="G115">
        <v>1</v>
      </c>
      <c r="H115">
        <v>3</v>
      </c>
      <c r="I115" t="s">
        <v>935</v>
      </c>
      <c r="J115" t="s">
        <v>936</v>
      </c>
      <c r="K115" t="s">
        <v>937</v>
      </c>
      <c r="L115">
        <v>1348</v>
      </c>
      <c r="N115">
        <v>1009</v>
      </c>
      <c r="O115" t="s">
        <v>105</v>
      </c>
      <c r="P115" t="s">
        <v>105</v>
      </c>
      <c r="Q115">
        <v>1000</v>
      </c>
      <c r="W115">
        <v>0</v>
      </c>
      <c r="X115">
        <v>-2055168211</v>
      </c>
      <c r="Y115">
        <f t="shared" si="88"/>
        <v>4.2999999999999999E-4</v>
      </c>
      <c r="AA115">
        <v>59294.71</v>
      </c>
      <c r="AB115">
        <v>0</v>
      </c>
      <c r="AC115">
        <v>0</v>
      </c>
      <c r="AD115">
        <v>0</v>
      </c>
      <c r="AE115">
        <v>6508.75</v>
      </c>
      <c r="AF115">
        <v>0</v>
      </c>
      <c r="AG115">
        <v>0</v>
      </c>
      <c r="AH115">
        <v>0</v>
      </c>
      <c r="AI115">
        <v>9.11</v>
      </c>
      <c r="AJ115">
        <v>1</v>
      </c>
      <c r="AK115">
        <v>1</v>
      </c>
      <c r="AL115">
        <v>1</v>
      </c>
      <c r="AM115">
        <v>4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3</v>
      </c>
      <c r="AT115">
        <v>4.2999999999999999E-4</v>
      </c>
      <c r="AU115" t="s">
        <v>3</v>
      </c>
      <c r="AV115">
        <v>0</v>
      </c>
      <c r="AW115">
        <v>2</v>
      </c>
      <c r="AX115">
        <v>51653546</v>
      </c>
      <c r="AY115">
        <v>1</v>
      </c>
      <c r="AZ115">
        <v>0</v>
      </c>
      <c r="BA115">
        <v>124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V115">
        <v>0</v>
      </c>
      <c r="CW115">
        <v>0</v>
      </c>
      <c r="CX115">
        <f>ROUND(Y115*Source!I98,7)</f>
        <v>8.1700000000000002E-3</v>
      </c>
      <c r="CY115">
        <f t="shared" si="89"/>
        <v>59294.71</v>
      </c>
      <c r="CZ115">
        <f t="shared" si="90"/>
        <v>6508.75</v>
      </c>
      <c r="DA115">
        <f t="shared" si="91"/>
        <v>9.11</v>
      </c>
      <c r="DB115">
        <f t="shared" si="92"/>
        <v>2.8</v>
      </c>
      <c r="DC115">
        <f t="shared" si="93"/>
        <v>0</v>
      </c>
      <c r="DD115" t="s">
        <v>3</v>
      </c>
      <c r="DE115" t="s">
        <v>3</v>
      </c>
      <c r="DF115">
        <f t="shared" si="94"/>
        <v>484.44</v>
      </c>
      <c r="DG115">
        <f t="shared" si="95"/>
        <v>0</v>
      </c>
      <c r="DH115">
        <f t="shared" si="96"/>
        <v>0</v>
      </c>
      <c r="DI115">
        <f t="shared" si="87"/>
        <v>0</v>
      </c>
      <c r="DJ115">
        <f t="shared" si="97"/>
        <v>484.44</v>
      </c>
      <c r="DK115">
        <v>0</v>
      </c>
      <c r="DL115" t="s">
        <v>3</v>
      </c>
      <c r="DM115">
        <v>0</v>
      </c>
      <c r="DN115" t="s">
        <v>3</v>
      </c>
      <c r="DO115">
        <v>0</v>
      </c>
    </row>
    <row r="116" spans="1:119" x14ac:dyDescent="0.2">
      <c r="A116">
        <f>ROW(Source!A98)</f>
        <v>98</v>
      </c>
      <c r="B116">
        <v>51651743</v>
      </c>
      <c r="C116">
        <v>51653527</v>
      </c>
      <c r="D116">
        <v>49565711</v>
      </c>
      <c r="E116">
        <v>1</v>
      </c>
      <c r="F116">
        <v>1</v>
      </c>
      <c r="G116">
        <v>1</v>
      </c>
      <c r="H116">
        <v>3</v>
      </c>
      <c r="I116" t="s">
        <v>50</v>
      </c>
      <c r="J116" t="s">
        <v>53</v>
      </c>
      <c r="K116" t="s">
        <v>51</v>
      </c>
      <c r="L116">
        <v>1327</v>
      </c>
      <c r="N116">
        <v>1005</v>
      </c>
      <c r="O116" t="s">
        <v>52</v>
      </c>
      <c r="P116" t="s">
        <v>52</v>
      </c>
      <c r="Q116">
        <v>1</v>
      </c>
      <c r="W116">
        <v>1</v>
      </c>
      <c r="X116">
        <v>-1896968330</v>
      </c>
      <c r="Y116">
        <f t="shared" si="88"/>
        <v>-0.04</v>
      </c>
      <c r="AA116">
        <v>8435.86</v>
      </c>
      <c r="AB116">
        <v>0</v>
      </c>
      <c r="AC116">
        <v>0</v>
      </c>
      <c r="AD116">
        <v>0</v>
      </c>
      <c r="AE116">
        <v>926</v>
      </c>
      <c r="AF116">
        <v>0</v>
      </c>
      <c r="AG116">
        <v>0</v>
      </c>
      <c r="AH116">
        <v>0</v>
      </c>
      <c r="AI116">
        <v>9.11</v>
      </c>
      <c r="AJ116">
        <v>1</v>
      </c>
      <c r="AK116">
        <v>1</v>
      </c>
      <c r="AL116">
        <v>1</v>
      </c>
      <c r="AM116">
        <v>4</v>
      </c>
      <c r="AN116">
        <v>0</v>
      </c>
      <c r="AO116">
        <v>1</v>
      </c>
      <c r="AP116">
        <v>1</v>
      </c>
      <c r="AQ116">
        <v>0</v>
      </c>
      <c r="AR116">
        <v>0</v>
      </c>
      <c r="AS116" t="s">
        <v>3</v>
      </c>
      <c r="AT116">
        <v>-0.04</v>
      </c>
      <c r="AU116" t="s">
        <v>3</v>
      </c>
      <c r="AV116">
        <v>0</v>
      </c>
      <c r="AW116">
        <v>2</v>
      </c>
      <c r="AX116">
        <v>51653547</v>
      </c>
      <c r="AY116">
        <v>1</v>
      </c>
      <c r="AZ116">
        <v>6144</v>
      </c>
      <c r="BA116">
        <v>125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V116">
        <v>0</v>
      </c>
      <c r="CW116">
        <v>0</v>
      </c>
      <c r="CX116">
        <f>ROUND(Y116*Source!I98,7)</f>
        <v>-0.76</v>
      </c>
      <c r="CY116">
        <f t="shared" si="89"/>
        <v>8435.86</v>
      </c>
      <c r="CZ116">
        <f t="shared" si="90"/>
        <v>926</v>
      </c>
      <c r="DA116">
        <f t="shared" si="91"/>
        <v>9.11</v>
      </c>
      <c r="DB116">
        <f t="shared" si="92"/>
        <v>-37.04</v>
      </c>
      <c r="DC116">
        <f t="shared" si="93"/>
        <v>0</v>
      </c>
      <c r="DD116" t="s">
        <v>3</v>
      </c>
      <c r="DE116" t="s">
        <v>3</v>
      </c>
      <c r="DF116">
        <f t="shared" si="94"/>
        <v>-6411.25</v>
      </c>
      <c r="DG116">
        <f t="shared" si="95"/>
        <v>0</v>
      </c>
      <c r="DH116">
        <f t="shared" si="96"/>
        <v>0</v>
      </c>
      <c r="DI116">
        <f t="shared" si="87"/>
        <v>0</v>
      </c>
      <c r="DJ116">
        <f t="shared" si="97"/>
        <v>-6411.25</v>
      </c>
      <c r="DK116">
        <v>0</v>
      </c>
      <c r="DL116" t="s">
        <v>3</v>
      </c>
      <c r="DM116">
        <v>0</v>
      </c>
      <c r="DN116" t="s">
        <v>3</v>
      </c>
      <c r="DO116">
        <v>0</v>
      </c>
    </row>
    <row r="117" spans="1:119" x14ac:dyDescent="0.2">
      <c r="A117">
        <f>ROW(Source!A98)</f>
        <v>98</v>
      </c>
      <c r="B117">
        <v>51651743</v>
      </c>
      <c r="C117">
        <v>51653527</v>
      </c>
      <c r="D117">
        <v>49565300</v>
      </c>
      <c r="E117">
        <v>1</v>
      </c>
      <c r="F117">
        <v>1</v>
      </c>
      <c r="G117">
        <v>1</v>
      </c>
      <c r="H117">
        <v>3</v>
      </c>
      <c r="I117" t="s">
        <v>29</v>
      </c>
      <c r="J117" t="s">
        <v>62</v>
      </c>
      <c r="K117" t="s">
        <v>201</v>
      </c>
      <c r="L117">
        <v>1371</v>
      </c>
      <c r="N117">
        <v>1013</v>
      </c>
      <c r="O117" t="s">
        <v>17</v>
      </c>
      <c r="P117" t="s">
        <v>17</v>
      </c>
      <c r="Q117">
        <v>1</v>
      </c>
      <c r="W117">
        <v>0</v>
      </c>
      <c r="X117">
        <v>-1766657038</v>
      </c>
      <c r="Y117">
        <f t="shared" si="88"/>
        <v>1</v>
      </c>
      <c r="AA117">
        <v>1770</v>
      </c>
      <c r="AB117">
        <v>0</v>
      </c>
      <c r="AC117">
        <v>0</v>
      </c>
      <c r="AD117">
        <v>0</v>
      </c>
      <c r="AE117">
        <v>1861.37</v>
      </c>
      <c r="AF117">
        <v>0</v>
      </c>
      <c r="AG117">
        <v>0</v>
      </c>
      <c r="AH117">
        <v>0</v>
      </c>
      <c r="AI117">
        <v>9.11</v>
      </c>
      <c r="AJ117">
        <v>1</v>
      </c>
      <c r="AK117">
        <v>1</v>
      </c>
      <c r="AL117">
        <v>1</v>
      </c>
      <c r="AM117">
        <v>0</v>
      </c>
      <c r="AN117">
        <v>0</v>
      </c>
      <c r="AO117">
        <v>0</v>
      </c>
      <c r="AP117">
        <v>1</v>
      </c>
      <c r="AQ117">
        <v>0</v>
      </c>
      <c r="AR117">
        <v>0</v>
      </c>
      <c r="AS117" t="s">
        <v>3</v>
      </c>
      <c r="AT117">
        <v>1</v>
      </c>
      <c r="AU117" t="s">
        <v>3</v>
      </c>
      <c r="AV117">
        <v>0</v>
      </c>
      <c r="AW117">
        <v>1</v>
      </c>
      <c r="AX117">
        <v>-1</v>
      </c>
      <c r="AY117">
        <v>0</v>
      </c>
      <c r="AZ117">
        <v>0</v>
      </c>
      <c r="BA117" t="s">
        <v>3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V117">
        <v>0</v>
      </c>
      <c r="CW117">
        <v>0</v>
      </c>
      <c r="CX117">
        <f>ROUND(Y117*Source!I98,7)</f>
        <v>19</v>
      </c>
      <c r="CY117">
        <f t="shared" si="89"/>
        <v>1770</v>
      </c>
      <c r="CZ117">
        <f t="shared" si="90"/>
        <v>1861.37</v>
      </c>
      <c r="DA117">
        <f t="shared" si="91"/>
        <v>9.11</v>
      </c>
      <c r="DB117">
        <f t="shared" si="92"/>
        <v>1861.37</v>
      </c>
      <c r="DC117">
        <f t="shared" si="93"/>
        <v>0</v>
      </c>
      <c r="DD117" t="s">
        <v>3</v>
      </c>
      <c r="DE117" t="s">
        <v>3</v>
      </c>
      <c r="DF117">
        <f t="shared" si="94"/>
        <v>322184.52</v>
      </c>
      <c r="DG117">
        <f t="shared" si="95"/>
        <v>0</v>
      </c>
      <c r="DH117">
        <f t="shared" si="96"/>
        <v>0</v>
      </c>
      <c r="DI117">
        <f t="shared" si="87"/>
        <v>0</v>
      </c>
      <c r="DJ117">
        <f t="shared" si="97"/>
        <v>322184.52</v>
      </c>
      <c r="DK117">
        <v>0</v>
      </c>
      <c r="DL117" t="s">
        <v>3</v>
      </c>
      <c r="DM117">
        <v>0</v>
      </c>
      <c r="DN117" t="s">
        <v>3</v>
      </c>
      <c r="DO117">
        <v>0</v>
      </c>
    </row>
    <row r="118" spans="1:119" x14ac:dyDescent="0.2">
      <c r="A118">
        <f>ROW(Source!A102)</f>
        <v>102</v>
      </c>
      <c r="B118">
        <v>51651743</v>
      </c>
      <c r="C118">
        <v>51653551</v>
      </c>
      <c r="D118">
        <v>49510719</v>
      </c>
      <c r="E118">
        <v>70</v>
      </c>
      <c r="F118">
        <v>1</v>
      </c>
      <c r="G118">
        <v>1</v>
      </c>
      <c r="H118">
        <v>1</v>
      </c>
      <c r="I118" t="s">
        <v>942</v>
      </c>
      <c r="J118" t="s">
        <v>3</v>
      </c>
      <c r="K118" t="s">
        <v>943</v>
      </c>
      <c r="L118">
        <v>1191</v>
      </c>
      <c r="N118">
        <v>1013</v>
      </c>
      <c r="O118" t="s">
        <v>904</v>
      </c>
      <c r="P118" t="s">
        <v>904</v>
      </c>
      <c r="Q118">
        <v>1</v>
      </c>
      <c r="W118">
        <v>0</v>
      </c>
      <c r="X118">
        <v>784619160</v>
      </c>
      <c r="Y118">
        <f t="shared" ref="Y118:Y123" si="98">(AT118*ROUND(1.05,7))</f>
        <v>161.70000000000002</v>
      </c>
      <c r="AA118">
        <v>0</v>
      </c>
      <c r="AB118">
        <v>0</v>
      </c>
      <c r="AC118">
        <v>0</v>
      </c>
      <c r="AD118">
        <v>291.83</v>
      </c>
      <c r="AE118">
        <v>0</v>
      </c>
      <c r="AF118">
        <v>0</v>
      </c>
      <c r="AG118">
        <v>0</v>
      </c>
      <c r="AH118">
        <v>8.74</v>
      </c>
      <c r="AI118">
        <v>1</v>
      </c>
      <c r="AJ118">
        <v>1</v>
      </c>
      <c r="AK118">
        <v>1</v>
      </c>
      <c r="AL118">
        <v>33.39</v>
      </c>
      <c r="AM118">
        <v>4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3</v>
      </c>
      <c r="AT118">
        <v>154</v>
      </c>
      <c r="AU118" t="s">
        <v>20</v>
      </c>
      <c r="AV118">
        <v>1</v>
      </c>
      <c r="AW118">
        <v>2</v>
      </c>
      <c r="AX118">
        <v>51653564</v>
      </c>
      <c r="AY118">
        <v>1</v>
      </c>
      <c r="AZ118">
        <v>0</v>
      </c>
      <c r="BA118">
        <v>126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U118">
        <f>ROUND(AT118*Source!I102*AH118*AL118,2)</f>
        <v>80.89</v>
      </c>
      <c r="CV118">
        <f>ROUND(Y118*Source!I102,7)</f>
        <v>0.29105999999999999</v>
      </c>
      <c r="CW118">
        <v>0</v>
      </c>
      <c r="CX118">
        <f>ROUND(Y118*Source!I102,7)</f>
        <v>0.29105999999999999</v>
      </c>
      <c r="CY118">
        <f>AD118</f>
        <v>291.83</v>
      </c>
      <c r="CZ118">
        <f>AH118</f>
        <v>8.74</v>
      </c>
      <c r="DA118">
        <f>AL118</f>
        <v>33.39</v>
      </c>
      <c r="DB118">
        <f t="shared" ref="DB118:DB123" si="99">ROUND((ROUND(AT118*CZ118,2)*ROUND(1.05,7)),2)</f>
        <v>1413.26</v>
      </c>
      <c r="DC118">
        <f t="shared" ref="DC118:DC123" si="100">ROUND((ROUND(AT118*AG118,2)*ROUND(1.05,7)),2)</f>
        <v>0</v>
      </c>
      <c r="DD118" t="s">
        <v>3</v>
      </c>
      <c r="DE118" t="s">
        <v>3</v>
      </c>
      <c r="DF118">
        <f t="shared" ref="DF118:DF123" si="101">ROUND(ROUND(AE118,2)*CX118,2)</f>
        <v>0</v>
      </c>
      <c r="DG118">
        <f t="shared" si="95"/>
        <v>0</v>
      </c>
      <c r="DH118">
        <f t="shared" si="96"/>
        <v>0</v>
      </c>
      <c r="DI118">
        <f>ROUND(ROUND(AH118*AL118,2)*CX118,2)</f>
        <v>84.94</v>
      </c>
      <c r="DJ118">
        <f>DI118</f>
        <v>84.94</v>
      </c>
      <c r="DK118">
        <v>0</v>
      </c>
      <c r="DL118" t="s">
        <v>3</v>
      </c>
      <c r="DM118">
        <v>0</v>
      </c>
      <c r="DN118" t="s">
        <v>3</v>
      </c>
      <c r="DO118">
        <v>0</v>
      </c>
    </row>
    <row r="119" spans="1:119" x14ac:dyDescent="0.2">
      <c r="A119">
        <f>ROW(Source!A102)</f>
        <v>102</v>
      </c>
      <c r="B119">
        <v>51651743</v>
      </c>
      <c r="C119">
        <v>51653551</v>
      </c>
      <c r="D119">
        <v>49510905</v>
      </c>
      <c r="E119">
        <v>70</v>
      </c>
      <c r="F119">
        <v>1</v>
      </c>
      <c r="G119">
        <v>1</v>
      </c>
      <c r="H119">
        <v>1</v>
      </c>
      <c r="I119" t="s">
        <v>905</v>
      </c>
      <c r="J119" t="s">
        <v>3</v>
      </c>
      <c r="K119" t="s">
        <v>906</v>
      </c>
      <c r="L119">
        <v>1191</v>
      </c>
      <c r="N119">
        <v>1013</v>
      </c>
      <c r="O119" t="s">
        <v>904</v>
      </c>
      <c r="P119" t="s">
        <v>904</v>
      </c>
      <c r="Q119">
        <v>1</v>
      </c>
      <c r="W119">
        <v>0</v>
      </c>
      <c r="X119">
        <v>-1417349443</v>
      </c>
      <c r="Y119">
        <f t="shared" si="98"/>
        <v>1.26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33.39</v>
      </c>
      <c r="AL119">
        <v>1</v>
      </c>
      <c r="AM119">
        <v>4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3</v>
      </c>
      <c r="AT119">
        <v>1.2</v>
      </c>
      <c r="AU119" t="s">
        <v>20</v>
      </c>
      <c r="AV119">
        <v>2</v>
      </c>
      <c r="AW119">
        <v>2</v>
      </c>
      <c r="AX119">
        <v>51653565</v>
      </c>
      <c r="AY119">
        <v>1</v>
      </c>
      <c r="AZ119">
        <v>0</v>
      </c>
      <c r="BA119">
        <v>127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V119">
        <v>0</v>
      </c>
      <c r="CW119">
        <v>0</v>
      </c>
      <c r="CX119">
        <f>ROUND(Y119*Source!I102,7)</f>
        <v>2.2680000000000001E-3</v>
      </c>
      <c r="CY119">
        <f>AD119</f>
        <v>0</v>
      </c>
      <c r="CZ119">
        <f>AH119</f>
        <v>0</v>
      </c>
      <c r="DA119">
        <f>AL119</f>
        <v>1</v>
      </c>
      <c r="DB119">
        <f t="shared" si="99"/>
        <v>0</v>
      </c>
      <c r="DC119">
        <f t="shared" si="100"/>
        <v>0</v>
      </c>
      <c r="DD119" t="s">
        <v>3</v>
      </c>
      <c r="DE119" t="s">
        <v>3</v>
      </c>
      <c r="DF119">
        <f t="shared" si="101"/>
        <v>0</v>
      </c>
      <c r="DG119">
        <f t="shared" si="95"/>
        <v>0</v>
      </c>
      <c r="DH119">
        <f>ROUND(ROUND(AG119*AK119,2)*CX119,2)</f>
        <v>0</v>
      </c>
      <c r="DI119">
        <f t="shared" ref="DI119:DI129" si="102">ROUND(ROUND(AH119,2)*CX119,2)</f>
        <v>0</v>
      </c>
      <c r="DJ119">
        <f>DI119</f>
        <v>0</v>
      </c>
      <c r="DK119">
        <v>0</v>
      </c>
      <c r="DL119" t="s">
        <v>3</v>
      </c>
      <c r="DM119">
        <v>0</v>
      </c>
      <c r="DN119" t="s">
        <v>3</v>
      </c>
      <c r="DO119">
        <v>0</v>
      </c>
    </row>
    <row r="120" spans="1:119" x14ac:dyDescent="0.2">
      <c r="A120">
        <f>ROW(Source!A102)</f>
        <v>102</v>
      </c>
      <c r="B120">
        <v>51651743</v>
      </c>
      <c r="C120">
        <v>51653551</v>
      </c>
      <c r="D120">
        <v>49672573</v>
      </c>
      <c r="E120">
        <v>1</v>
      </c>
      <c r="F120">
        <v>1</v>
      </c>
      <c r="G120">
        <v>1</v>
      </c>
      <c r="H120">
        <v>2</v>
      </c>
      <c r="I120" t="s">
        <v>907</v>
      </c>
      <c r="J120" t="s">
        <v>908</v>
      </c>
      <c r="K120" t="s">
        <v>909</v>
      </c>
      <c r="L120">
        <v>1367</v>
      </c>
      <c r="N120">
        <v>1011</v>
      </c>
      <c r="O120" t="s">
        <v>910</v>
      </c>
      <c r="P120" t="s">
        <v>910</v>
      </c>
      <c r="Q120">
        <v>1</v>
      </c>
      <c r="W120">
        <v>0</v>
      </c>
      <c r="X120">
        <v>-430484415</v>
      </c>
      <c r="Y120">
        <f t="shared" si="98"/>
        <v>0.504</v>
      </c>
      <c r="AA120">
        <v>0</v>
      </c>
      <c r="AB120">
        <v>1530.2</v>
      </c>
      <c r="AC120">
        <v>450.77</v>
      </c>
      <c r="AD120">
        <v>0</v>
      </c>
      <c r="AE120">
        <v>0</v>
      </c>
      <c r="AF120">
        <v>115.4</v>
      </c>
      <c r="AG120">
        <v>13.5</v>
      </c>
      <c r="AH120">
        <v>0</v>
      </c>
      <c r="AI120">
        <v>1</v>
      </c>
      <c r="AJ120">
        <v>13.26</v>
      </c>
      <c r="AK120">
        <v>33.39</v>
      </c>
      <c r="AL120">
        <v>1</v>
      </c>
      <c r="AM120">
        <v>4</v>
      </c>
      <c r="AN120">
        <v>0</v>
      </c>
      <c r="AO120">
        <v>1</v>
      </c>
      <c r="AP120">
        <v>1</v>
      </c>
      <c r="AQ120">
        <v>0</v>
      </c>
      <c r="AR120">
        <v>0</v>
      </c>
      <c r="AS120" t="s">
        <v>3</v>
      </c>
      <c r="AT120">
        <v>0.48</v>
      </c>
      <c r="AU120" t="s">
        <v>20</v>
      </c>
      <c r="AV120">
        <v>0</v>
      </c>
      <c r="AW120">
        <v>2</v>
      </c>
      <c r="AX120">
        <v>51653566</v>
      </c>
      <c r="AY120">
        <v>1</v>
      </c>
      <c r="AZ120">
        <v>0</v>
      </c>
      <c r="BA120">
        <v>128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V120">
        <v>0</v>
      </c>
      <c r="CW120">
        <f>ROUND(Y120*Source!I102,7)</f>
        <v>9.0720000000000004E-4</v>
      </c>
      <c r="CX120">
        <f>ROUND(Y120*Source!I102,7)</f>
        <v>9.0720000000000004E-4</v>
      </c>
      <c r="CY120">
        <f>AB120</f>
        <v>1530.2</v>
      </c>
      <c r="CZ120">
        <f>AF120</f>
        <v>115.4</v>
      </c>
      <c r="DA120">
        <f>AJ120</f>
        <v>13.26</v>
      </c>
      <c r="DB120">
        <f t="shared" si="99"/>
        <v>58.16</v>
      </c>
      <c r="DC120">
        <f t="shared" si="100"/>
        <v>6.8</v>
      </c>
      <c r="DD120" t="s">
        <v>3</v>
      </c>
      <c r="DE120" t="s">
        <v>3</v>
      </c>
      <c r="DF120">
        <f t="shared" si="101"/>
        <v>0</v>
      </c>
      <c r="DG120">
        <f>ROUND(ROUND(AF120*AJ120,2)*CX120,2)</f>
        <v>1.39</v>
      </c>
      <c r="DH120">
        <f>ROUND(ROUND(AG120*AK120,2)*CX120,2)</f>
        <v>0.41</v>
      </c>
      <c r="DI120">
        <f t="shared" si="102"/>
        <v>0</v>
      </c>
      <c r="DJ120">
        <f>DG120</f>
        <v>1.39</v>
      </c>
      <c r="DK120">
        <v>0</v>
      </c>
      <c r="DL120" t="s">
        <v>3</v>
      </c>
      <c r="DM120">
        <v>0</v>
      </c>
      <c r="DN120" t="s">
        <v>3</v>
      </c>
      <c r="DO120">
        <v>0</v>
      </c>
    </row>
    <row r="121" spans="1:119" x14ac:dyDescent="0.2">
      <c r="A121">
        <f>ROW(Source!A102)</f>
        <v>102</v>
      </c>
      <c r="B121">
        <v>51651743</v>
      </c>
      <c r="C121">
        <v>51653551</v>
      </c>
      <c r="D121">
        <v>49672703</v>
      </c>
      <c r="E121">
        <v>1</v>
      </c>
      <c r="F121">
        <v>1</v>
      </c>
      <c r="G121">
        <v>1</v>
      </c>
      <c r="H121">
        <v>2</v>
      </c>
      <c r="I121" t="s">
        <v>944</v>
      </c>
      <c r="J121" t="s">
        <v>945</v>
      </c>
      <c r="K121" t="s">
        <v>946</v>
      </c>
      <c r="L121">
        <v>1367</v>
      </c>
      <c r="N121">
        <v>1011</v>
      </c>
      <c r="O121" t="s">
        <v>910</v>
      </c>
      <c r="P121" t="s">
        <v>910</v>
      </c>
      <c r="Q121">
        <v>1</v>
      </c>
      <c r="W121">
        <v>0</v>
      </c>
      <c r="X121">
        <v>-1424865896</v>
      </c>
      <c r="Y121">
        <f t="shared" si="98"/>
        <v>0.35700000000000004</v>
      </c>
      <c r="AA121">
        <v>0</v>
      </c>
      <c r="AB121">
        <v>88.31</v>
      </c>
      <c r="AC121">
        <v>0</v>
      </c>
      <c r="AD121">
        <v>0</v>
      </c>
      <c r="AE121">
        <v>0</v>
      </c>
      <c r="AF121">
        <v>6.66</v>
      </c>
      <c r="AG121">
        <v>0</v>
      </c>
      <c r="AH121">
        <v>0</v>
      </c>
      <c r="AI121">
        <v>1</v>
      </c>
      <c r="AJ121">
        <v>13.26</v>
      </c>
      <c r="AK121">
        <v>33.39</v>
      </c>
      <c r="AL121">
        <v>1</v>
      </c>
      <c r="AM121">
        <v>4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3</v>
      </c>
      <c r="AT121">
        <v>0.34</v>
      </c>
      <c r="AU121" t="s">
        <v>20</v>
      </c>
      <c r="AV121">
        <v>0</v>
      </c>
      <c r="AW121">
        <v>2</v>
      </c>
      <c r="AX121">
        <v>51653567</v>
      </c>
      <c r="AY121">
        <v>1</v>
      </c>
      <c r="AZ121">
        <v>0</v>
      </c>
      <c r="BA121">
        <v>129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V121">
        <v>0</v>
      </c>
      <c r="CW121">
        <f>ROUND(Y121*Source!I102,7)</f>
        <v>6.4260000000000001E-4</v>
      </c>
      <c r="CX121">
        <f>ROUND(Y121*Source!I102,7)</f>
        <v>6.4260000000000001E-4</v>
      </c>
      <c r="CY121">
        <f>AB121</f>
        <v>88.31</v>
      </c>
      <c r="CZ121">
        <f>AF121</f>
        <v>6.66</v>
      </c>
      <c r="DA121">
        <f>AJ121</f>
        <v>13.26</v>
      </c>
      <c r="DB121">
        <f t="shared" si="99"/>
        <v>2.37</v>
      </c>
      <c r="DC121">
        <f t="shared" si="100"/>
        <v>0</v>
      </c>
      <c r="DD121" t="s">
        <v>3</v>
      </c>
      <c r="DE121" t="s">
        <v>3</v>
      </c>
      <c r="DF121">
        <f t="shared" si="101"/>
        <v>0</v>
      </c>
      <c r="DG121">
        <f>ROUND(ROUND(AF121*AJ121,2)*CX121,2)</f>
        <v>0.06</v>
      </c>
      <c r="DH121">
        <f>ROUND(ROUND(AG121*AK121,2)*CX121,2)</f>
        <v>0</v>
      </c>
      <c r="DI121">
        <f t="shared" si="102"/>
        <v>0</v>
      </c>
      <c r="DJ121">
        <f>DG121</f>
        <v>0.06</v>
      </c>
      <c r="DK121">
        <v>0</v>
      </c>
      <c r="DL121" t="s">
        <v>3</v>
      </c>
      <c r="DM121">
        <v>0</v>
      </c>
      <c r="DN121" t="s">
        <v>3</v>
      </c>
      <c r="DO121">
        <v>0</v>
      </c>
    </row>
    <row r="122" spans="1:119" x14ac:dyDescent="0.2">
      <c r="A122">
        <f>ROW(Source!A102)</f>
        <v>102</v>
      </c>
      <c r="B122">
        <v>51651743</v>
      </c>
      <c r="C122">
        <v>51653551</v>
      </c>
      <c r="D122">
        <v>49673503</v>
      </c>
      <c r="E122">
        <v>1</v>
      </c>
      <c r="F122">
        <v>1</v>
      </c>
      <c r="G122">
        <v>1</v>
      </c>
      <c r="H122">
        <v>2</v>
      </c>
      <c r="I122" t="s">
        <v>914</v>
      </c>
      <c r="J122" t="s">
        <v>915</v>
      </c>
      <c r="K122" t="s">
        <v>916</v>
      </c>
      <c r="L122">
        <v>1367</v>
      </c>
      <c r="N122">
        <v>1011</v>
      </c>
      <c r="O122" t="s">
        <v>910</v>
      </c>
      <c r="P122" t="s">
        <v>910</v>
      </c>
      <c r="Q122">
        <v>1</v>
      </c>
      <c r="W122">
        <v>0</v>
      </c>
      <c r="X122">
        <v>509054691</v>
      </c>
      <c r="Y122">
        <f t="shared" si="98"/>
        <v>0.75600000000000001</v>
      </c>
      <c r="AA122">
        <v>0</v>
      </c>
      <c r="AB122">
        <v>871.31</v>
      </c>
      <c r="AC122">
        <v>387.32</v>
      </c>
      <c r="AD122">
        <v>0</v>
      </c>
      <c r="AE122">
        <v>0</v>
      </c>
      <c r="AF122">
        <v>65.709999999999994</v>
      </c>
      <c r="AG122">
        <v>11.6</v>
      </c>
      <c r="AH122">
        <v>0</v>
      </c>
      <c r="AI122">
        <v>1</v>
      </c>
      <c r="AJ122">
        <v>13.26</v>
      </c>
      <c r="AK122">
        <v>33.39</v>
      </c>
      <c r="AL122">
        <v>1</v>
      </c>
      <c r="AM122">
        <v>4</v>
      </c>
      <c r="AN122">
        <v>0</v>
      </c>
      <c r="AO122">
        <v>1</v>
      </c>
      <c r="AP122">
        <v>1</v>
      </c>
      <c r="AQ122">
        <v>0</v>
      </c>
      <c r="AR122">
        <v>0</v>
      </c>
      <c r="AS122" t="s">
        <v>3</v>
      </c>
      <c r="AT122">
        <v>0.72</v>
      </c>
      <c r="AU122" t="s">
        <v>20</v>
      </c>
      <c r="AV122">
        <v>0</v>
      </c>
      <c r="AW122">
        <v>2</v>
      </c>
      <c r="AX122">
        <v>51653568</v>
      </c>
      <c r="AY122">
        <v>1</v>
      </c>
      <c r="AZ122">
        <v>0</v>
      </c>
      <c r="BA122">
        <v>130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V122">
        <v>0</v>
      </c>
      <c r="CW122">
        <f>ROUND(Y122*Source!I102,7)</f>
        <v>1.3607999999999999E-3</v>
      </c>
      <c r="CX122">
        <f>ROUND(Y122*Source!I102,7)</f>
        <v>1.3607999999999999E-3</v>
      </c>
      <c r="CY122">
        <f>AB122</f>
        <v>871.31</v>
      </c>
      <c r="CZ122">
        <f>AF122</f>
        <v>65.709999999999994</v>
      </c>
      <c r="DA122">
        <f>AJ122</f>
        <v>13.26</v>
      </c>
      <c r="DB122">
        <f t="shared" si="99"/>
        <v>49.68</v>
      </c>
      <c r="DC122">
        <f t="shared" si="100"/>
        <v>8.77</v>
      </c>
      <c r="DD122" t="s">
        <v>3</v>
      </c>
      <c r="DE122" t="s">
        <v>3</v>
      </c>
      <c r="DF122">
        <f t="shared" si="101"/>
        <v>0</v>
      </c>
      <c r="DG122">
        <f>ROUND(ROUND(AF122*AJ122,2)*CX122,2)</f>
        <v>1.19</v>
      </c>
      <c r="DH122">
        <f>ROUND(ROUND(AG122*AK122,2)*CX122,2)</f>
        <v>0.53</v>
      </c>
      <c r="DI122">
        <f t="shared" si="102"/>
        <v>0</v>
      </c>
      <c r="DJ122">
        <f>DG122</f>
        <v>1.19</v>
      </c>
      <c r="DK122">
        <v>0</v>
      </c>
      <c r="DL122" t="s">
        <v>3</v>
      </c>
      <c r="DM122">
        <v>0</v>
      </c>
      <c r="DN122" t="s">
        <v>3</v>
      </c>
      <c r="DO122">
        <v>0</v>
      </c>
    </row>
    <row r="123" spans="1:119" x14ac:dyDescent="0.2">
      <c r="A123">
        <f>ROW(Source!A102)</f>
        <v>102</v>
      </c>
      <c r="B123">
        <v>51651743</v>
      </c>
      <c r="C123">
        <v>51653551</v>
      </c>
      <c r="D123">
        <v>49673715</v>
      </c>
      <c r="E123">
        <v>1</v>
      </c>
      <c r="F123">
        <v>1</v>
      </c>
      <c r="G123">
        <v>1</v>
      </c>
      <c r="H123">
        <v>2</v>
      </c>
      <c r="I123" t="s">
        <v>926</v>
      </c>
      <c r="J123" t="s">
        <v>927</v>
      </c>
      <c r="K123" t="s">
        <v>928</v>
      </c>
      <c r="L123">
        <v>1367</v>
      </c>
      <c r="N123">
        <v>1011</v>
      </c>
      <c r="O123" t="s">
        <v>910</v>
      </c>
      <c r="P123" t="s">
        <v>910</v>
      </c>
      <c r="Q123">
        <v>1</v>
      </c>
      <c r="W123">
        <v>0</v>
      </c>
      <c r="X123">
        <v>829370094</v>
      </c>
      <c r="Y123">
        <f t="shared" si="98"/>
        <v>1.6170000000000002</v>
      </c>
      <c r="AA123">
        <v>0</v>
      </c>
      <c r="AB123">
        <v>107.41</v>
      </c>
      <c r="AC123">
        <v>0</v>
      </c>
      <c r="AD123">
        <v>0</v>
      </c>
      <c r="AE123">
        <v>0</v>
      </c>
      <c r="AF123">
        <v>8.1</v>
      </c>
      <c r="AG123">
        <v>0</v>
      </c>
      <c r="AH123">
        <v>0</v>
      </c>
      <c r="AI123">
        <v>1</v>
      </c>
      <c r="AJ123">
        <v>13.26</v>
      </c>
      <c r="AK123">
        <v>33.39</v>
      </c>
      <c r="AL123">
        <v>1</v>
      </c>
      <c r="AM123">
        <v>4</v>
      </c>
      <c r="AN123">
        <v>0</v>
      </c>
      <c r="AO123">
        <v>1</v>
      </c>
      <c r="AP123">
        <v>1</v>
      </c>
      <c r="AQ123">
        <v>0</v>
      </c>
      <c r="AR123">
        <v>0</v>
      </c>
      <c r="AS123" t="s">
        <v>3</v>
      </c>
      <c r="AT123">
        <v>1.54</v>
      </c>
      <c r="AU123" t="s">
        <v>20</v>
      </c>
      <c r="AV123">
        <v>0</v>
      </c>
      <c r="AW123">
        <v>2</v>
      </c>
      <c r="AX123">
        <v>51653569</v>
      </c>
      <c r="AY123">
        <v>1</v>
      </c>
      <c r="AZ123">
        <v>0</v>
      </c>
      <c r="BA123">
        <v>131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V123">
        <v>0</v>
      </c>
      <c r="CW123">
        <f>ROUND(Y123*Source!I102,7)</f>
        <v>2.9106000000000002E-3</v>
      </c>
      <c r="CX123">
        <f>ROUND(Y123*Source!I102,7)</f>
        <v>2.9106000000000002E-3</v>
      </c>
      <c r="CY123">
        <f>AB123</f>
        <v>107.41</v>
      </c>
      <c r="CZ123">
        <f>AF123</f>
        <v>8.1</v>
      </c>
      <c r="DA123">
        <f>AJ123</f>
        <v>13.26</v>
      </c>
      <c r="DB123">
        <f t="shared" si="99"/>
        <v>13.09</v>
      </c>
      <c r="DC123">
        <f t="shared" si="100"/>
        <v>0</v>
      </c>
      <c r="DD123" t="s">
        <v>3</v>
      </c>
      <c r="DE123" t="s">
        <v>3</v>
      </c>
      <c r="DF123">
        <f t="shared" si="101"/>
        <v>0</v>
      </c>
      <c r="DG123">
        <f>ROUND(ROUND(AF123*AJ123,2)*CX123,2)</f>
        <v>0.31</v>
      </c>
      <c r="DH123">
        <f>ROUND(ROUND(AG123*AK123,2)*CX123,2)</f>
        <v>0</v>
      </c>
      <c r="DI123">
        <f t="shared" si="102"/>
        <v>0</v>
      </c>
      <c r="DJ123">
        <f>DG123</f>
        <v>0.31</v>
      </c>
      <c r="DK123">
        <v>0</v>
      </c>
      <c r="DL123" t="s">
        <v>3</v>
      </c>
      <c r="DM123">
        <v>0</v>
      </c>
      <c r="DN123" t="s">
        <v>3</v>
      </c>
      <c r="DO123">
        <v>0</v>
      </c>
    </row>
    <row r="124" spans="1:119" x14ac:dyDescent="0.2">
      <c r="A124">
        <f>ROW(Source!A102)</f>
        <v>102</v>
      </c>
      <c r="B124">
        <v>51651743</v>
      </c>
      <c r="C124">
        <v>51653551</v>
      </c>
      <c r="D124">
        <v>49521144</v>
      </c>
      <c r="E124">
        <v>1</v>
      </c>
      <c r="F124">
        <v>1</v>
      </c>
      <c r="G124">
        <v>1</v>
      </c>
      <c r="H124">
        <v>3</v>
      </c>
      <c r="I124" t="s">
        <v>947</v>
      </c>
      <c r="J124" t="s">
        <v>948</v>
      </c>
      <c r="K124" t="s">
        <v>949</v>
      </c>
      <c r="L124">
        <v>1348</v>
      </c>
      <c r="N124">
        <v>1009</v>
      </c>
      <c r="O124" t="s">
        <v>105</v>
      </c>
      <c r="P124" t="s">
        <v>105</v>
      </c>
      <c r="Q124">
        <v>1000</v>
      </c>
      <c r="W124">
        <v>0</v>
      </c>
      <c r="X124">
        <v>-847628873</v>
      </c>
      <c r="Y124">
        <f t="shared" ref="Y124:Y129" si="103">AT124</f>
        <v>8.8999999999999995E-4</v>
      </c>
      <c r="AA124">
        <v>241405.89</v>
      </c>
      <c r="AB124">
        <v>0</v>
      </c>
      <c r="AC124">
        <v>0</v>
      </c>
      <c r="AD124">
        <v>0</v>
      </c>
      <c r="AE124">
        <v>26499</v>
      </c>
      <c r="AF124">
        <v>0</v>
      </c>
      <c r="AG124">
        <v>0</v>
      </c>
      <c r="AH124">
        <v>0</v>
      </c>
      <c r="AI124">
        <v>9.11</v>
      </c>
      <c r="AJ124">
        <v>1</v>
      </c>
      <c r="AK124">
        <v>1</v>
      </c>
      <c r="AL124">
        <v>1</v>
      </c>
      <c r="AM124">
        <v>4</v>
      </c>
      <c r="AN124">
        <v>0</v>
      </c>
      <c r="AO124">
        <v>1</v>
      </c>
      <c r="AP124">
        <v>1</v>
      </c>
      <c r="AQ124">
        <v>0</v>
      </c>
      <c r="AR124">
        <v>0</v>
      </c>
      <c r="AS124" t="s">
        <v>3</v>
      </c>
      <c r="AT124">
        <v>8.8999999999999995E-4</v>
      </c>
      <c r="AU124" t="s">
        <v>3</v>
      </c>
      <c r="AV124">
        <v>0</v>
      </c>
      <c r="AW124">
        <v>2</v>
      </c>
      <c r="AX124">
        <v>51653570</v>
      </c>
      <c r="AY124">
        <v>1</v>
      </c>
      <c r="AZ124">
        <v>0</v>
      </c>
      <c r="BA124">
        <v>132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V124">
        <v>0</v>
      </c>
      <c r="CW124">
        <v>0</v>
      </c>
      <c r="CX124">
        <f>ROUND(Y124*Source!I102,7)</f>
        <v>1.5999999999999999E-6</v>
      </c>
      <c r="CY124">
        <f t="shared" ref="CY124:CY129" si="104">AA124</f>
        <v>241405.89</v>
      </c>
      <c r="CZ124">
        <f t="shared" ref="CZ124:CZ129" si="105">AE124</f>
        <v>26499</v>
      </c>
      <c r="DA124">
        <f t="shared" ref="DA124:DA129" si="106">AI124</f>
        <v>9.11</v>
      </c>
      <c r="DB124">
        <f t="shared" ref="DB124:DB129" si="107">ROUND(ROUND(AT124*CZ124,2),2)</f>
        <v>23.58</v>
      </c>
      <c r="DC124">
        <f t="shared" ref="DC124:DC129" si="108">ROUND(ROUND(AT124*AG124,2),2)</f>
        <v>0</v>
      </c>
      <c r="DD124" t="s">
        <v>3</v>
      </c>
      <c r="DE124" t="s">
        <v>3</v>
      </c>
      <c r="DF124">
        <f t="shared" ref="DF124:DF129" si="109">ROUND(ROUND(AE124*AI124,2)*CX124,2)</f>
        <v>0.39</v>
      </c>
      <c r="DG124">
        <f t="shared" ref="DG124:DG131" si="110">ROUND(ROUND(AF124,2)*CX124,2)</f>
        <v>0</v>
      </c>
      <c r="DH124">
        <f t="shared" ref="DH124:DH130" si="111">ROUND(ROUND(AG124,2)*CX124,2)</f>
        <v>0</v>
      </c>
      <c r="DI124">
        <f t="shared" si="102"/>
        <v>0</v>
      </c>
      <c r="DJ124">
        <f t="shared" ref="DJ124:DJ129" si="112">DF124</f>
        <v>0.39</v>
      </c>
      <c r="DK124">
        <v>0</v>
      </c>
      <c r="DL124" t="s">
        <v>3</v>
      </c>
      <c r="DM124">
        <v>0</v>
      </c>
      <c r="DN124" t="s">
        <v>3</v>
      </c>
      <c r="DO124">
        <v>0</v>
      </c>
    </row>
    <row r="125" spans="1:119" x14ac:dyDescent="0.2">
      <c r="A125">
        <f>ROW(Source!A102)</f>
        <v>102</v>
      </c>
      <c r="B125">
        <v>51651743</v>
      </c>
      <c r="C125">
        <v>51653551</v>
      </c>
      <c r="D125">
        <v>49524301</v>
      </c>
      <c r="E125">
        <v>1</v>
      </c>
      <c r="F125">
        <v>1</v>
      </c>
      <c r="G125">
        <v>1</v>
      </c>
      <c r="H125">
        <v>3</v>
      </c>
      <c r="I125" t="s">
        <v>929</v>
      </c>
      <c r="J125" t="s">
        <v>930</v>
      </c>
      <c r="K125" t="s">
        <v>931</v>
      </c>
      <c r="L125">
        <v>1348</v>
      </c>
      <c r="N125">
        <v>1009</v>
      </c>
      <c r="O125" t="s">
        <v>105</v>
      </c>
      <c r="P125" t="s">
        <v>105</v>
      </c>
      <c r="Q125">
        <v>1000</v>
      </c>
      <c r="W125">
        <v>0</v>
      </c>
      <c r="X125">
        <v>1824693337</v>
      </c>
      <c r="Y125">
        <f t="shared" si="103"/>
        <v>4.4999999999999999E-4</v>
      </c>
      <c r="AA125">
        <v>94397.82</v>
      </c>
      <c r="AB125">
        <v>0</v>
      </c>
      <c r="AC125">
        <v>0</v>
      </c>
      <c r="AD125">
        <v>0</v>
      </c>
      <c r="AE125">
        <v>10362</v>
      </c>
      <c r="AF125">
        <v>0</v>
      </c>
      <c r="AG125">
        <v>0</v>
      </c>
      <c r="AH125">
        <v>0</v>
      </c>
      <c r="AI125">
        <v>9.11</v>
      </c>
      <c r="AJ125">
        <v>1</v>
      </c>
      <c r="AK125">
        <v>1</v>
      </c>
      <c r="AL125">
        <v>1</v>
      </c>
      <c r="AM125">
        <v>4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3</v>
      </c>
      <c r="AT125">
        <v>4.4999999999999999E-4</v>
      </c>
      <c r="AU125" t="s">
        <v>3</v>
      </c>
      <c r="AV125">
        <v>0</v>
      </c>
      <c r="AW125">
        <v>2</v>
      </c>
      <c r="AX125">
        <v>51653571</v>
      </c>
      <c r="AY125">
        <v>1</v>
      </c>
      <c r="AZ125">
        <v>0</v>
      </c>
      <c r="BA125">
        <v>133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V125">
        <v>0</v>
      </c>
      <c r="CW125">
        <v>0</v>
      </c>
      <c r="CX125">
        <f>ROUND(Y125*Source!I102,7)</f>
        <v>7.9999999999999996E-7</v>
      </c>
      <c r="CY125">
        <f t="shared" si="104"/>
        <v>94397.82</v>
      </c>
      <c r="CZ125">
        <f t="shared" si="105"/>
        <v>10362</v>
      </c>
      <c r="DA125">
        <f t="shared" si="106"/>
        <v>9.11</v>
      </c>
      <c r="DB125">
        <f t="shared" si="107"/>
        <v>4.66</v>
      </c>
      <c r="DC125">
        <f t="shared" si="108"/>
        <v>0</v>
      </c>
      <c r="DD125" t="s">
        <v>3</v>
      </c>
      <c r="DE125" t="s">
        <v>3</v>
      </c>
      <c r="DF125">
        <f t="shared" si="109"/>
        <v>0.08</v>
      </c>
      <c r="DG125">
        <f t="shared" si="110"/>
        <v>0</v>
      </c>
      <c r="DH125">
        <f t="shared" si="111"/>
        <v>0</v>
      </c>
      <c r="DI125">
        <f t="shared" si="102"/>
        <v>0</v>
      </c>
      <c r="DJ125">
        <f t="shared" si="112"/>
        <v>0.08</v>
      </c>
      <c r="DK125">
        <v>0</v>
      </c>
      <c r="DL125" t="s">
        <v>3</v>
      </c>
      <c r="DM125">
        <v>0</v>
      </c>
      <c r="DN125" t="s">
        <v>3</v>
      </c>
      <c r="DO125">
        <v>0</v>
      </c>
    </row>
    <row r="126" spans="1:119" x14ac:dyDescent="0.2">
      <c r="A126">
        <f>ROW(Source!A102)</f>
        <v>102</v>
      </c>
      <c r="B126">
        <v>51651743</v>
      </c>
      <c r="C126">
        <v>51653551</v>
      </c>
      <c r="D126">
        <v>49525488</v>
      </c>
      <c r="E126">
        <v>1</v>
      </c>
      <c r="F126">
        <v>1</v>
      </c>
      <c r="G126">
        <v>1</v>
      </c>
      <c r="H126">
        <v>3</v>
      </c>
      <c r="I126" t="s">
        <v>917</v>
      </c>
      <c r="J126" t="s">
        <v>918</v>
      </c>
      <c r="K126" t="s">
        <v>919</v>
      </c>
      <c r="L126">
        <v>1346</v>
      </c>
      <c r="N126">
        <v>1009</v>
      </c>
      <c r="O126" t="s">
        <v>920</v>
      </c>
      <c r="P126" t="s">
        <v>920</v>
      </c>
      <c r="Q126">
        <v>1</v>
      </c>
      <c r="W126">
        <v>0</v>
      </c>
      <c r="X126">
        <v>-1864341761</v>
      </c>
      <c r="Y126">
        <f t="shared" si="103"/>
        <v>15</v>
      </c>
      <c r="AA126">
        <v>82.35</v>
      </c>
      <c r="AB126">
        <v>0</v>
      </c>
      <c r="AC126">
        <v>0</v>
      </c>
      <c r="AD126">
        <v>0</v>
      </c>
      <c r="AE126">
        <v>9.0399999999999991</v>
      </c>
      <c r="AF126">
        <v>0</v>
      </c>
      <c r="AG126">
        <v>0</v>
      </c>
      <c r="AH126">
        <v>0</v>
      </c>
      <c r="AI126">
        <v>9.11</v>
      </c>
      <c r="AJ126">
        <v>1</v>
      </c>
      <c r="AK126">
        <v>1</v>
      </c>
      <c r="AL126">
        <v>1</v>
      </c>
      <c r="AM126">
        <v>4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3</v>
      </c>
      <c r="AT126">
        <v>15</v>
      </c>
      <c r="AU126" t="s">
        <v>3</v>
      </c>
      <c r="AV126">
        <v>0</v>
      </c>
      <c r="AW126">
        <v>2</v>
      </c>
      <c r="AX126">
        <v>51653572</v>
      </c>
      <c r="AY126">
        <v>1</v>
      </c>
      <c r="AZ126">
        <v>0</v>
      </c>
      <c r="BA126">
        <v>134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V126">
        <v>0</v>
      </c>
      <c r="CW126">
        <v>0</v>
      </c>
      <c r="CX126">
        <f>ROUND(Y126*Source!I102,7)</f>
        <v>2.7E-2</v>
      </c>
      <c r="CY126">
        <f t="shared" si="104"/>
        <v>82.35</v>
      </c>
      <c r="CZ126">
        <f t="shared" si="105"/>
        <v>9.0399999999999991</v>
      </c>
      <c r="DA126">
        <f t="shared" si="106"/>
        <v>9.11</v>
      </c>
      <c r="DB126">
        <f t="shared" si="107"/>
        <v>135.6</v>
      </c>
      <c r="DC126">
        <f t="shared" si="108"/>
        <v>0</v>
      </c>
      <c r="DD126" t="s">
        <v>3</v>
      </c>
      <c r="DE126" t="s">
        <v>3</v>
      </c>
      <c r="DF126">
        <f t="shared" si="109"/>
        <v>2.2200000000000002</v>
      </c>
      <c r="DG126">
        <f t="shared" si="110"/>
        <v>0</v>
      </c>
      <c r="DH126">
        <f t="shared" si="111"/>
        <v>0</v>
      </c>
      <c r="DI126">
        <f t="shared" si="102"/>
        <v>0</v>
      </c>
      <c r="DJ126">
        <f t="shared" si="112"/>
        <v>2.2200000000000002</v>
      </c>
      <c r="DK126">
        <v>0</v>
      </c>
      <c r="DL126" t="s">
        <v>3</v>
      </c>
      <c r="DM126">
        <v>0</v>
      </c>
      <c r="DN126" t="s">
        <v>3</v>
      </c>
      <c r="DO126">
        <v>0</v>
      </c>
    </row>
    <row r="127" spans="1:119" x14ac:dyDescent="0.2">
      <c r="A127">
        <f>ROW(Source!A102)</f>
        <v>102</v>
      </c>
      <c r="B127">
        <v>51651743</v>
      </c>
      <c r="C127">
        <v>51653551</v>
      </c>
      <c r="D127">
        <v>49526492</v>
      </c>
      <c r="E127">
        <v>1</v>
      </c>
      <c r="F127">
        <v>1</v>
      </c>
      <c r="G127">
        <v>1</v>
      </c>
      <c r="H127">
        <v>3</v>
      </c>
      <c r="I127" t="s">
        <v>921</v>
      </c>
      <c r="J127" t="s">
        <v>922</v>
      </c>
      <c r="K127" t="s">
        <v>923</v>
      </c>
      <c r="L127">
        <v>1346</v>
      </c>
      <c r="N127">
        <v>1009</v>
      </c>
      <c r="O127" t="s">
        <v>920</v>
      </c>
      <c r="P127" t="s">
        <v>920</v>
      </c>
      <c r="Q127">
        <v>1</v>
      </c>
      <c r="W127">
        <v>0</v>
      </c>
      <c r="X127">
        <v>497341279</v>
      </c>
      <c r="Y127">
        <f t="shared" si="103"/>
        <v>8</v>
      </c>
      <c r="AA127">
        <v>210.35</v>
      </c>
      <c r="AB127">
        <v>0</v>
      </c>
      <c r="AC127">
        <v>0</v>
      </c>
      <c r="AD127">
        <v>0</v>
      </c>
      <c r="AE127">
        <v>23.09</v>
      </c>
      <c r="AF127">
        <v>0</v>
      </c>
      <c r="AG127">
        <v>0</v>
      </c>
      <c r="AH127">
        <v>0</v>
      </c>
      <c r="AI127">
        <v>9.11</v>
      </c>
      <c r="AJ127">
        <v>1</v>
      </c>
      <c r="AK127">
        <v>1</v>
      </c>
      <c r="AL127">
        <v>1</v>
      </c>
      <c r="AM127">
        <v>4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3</v>
      </c>
      <c r="AT127">
        <v>8</v>
      </c>
      <c r="AU127" t="s">
        <v>3</v>
      </c>
      <c r="AV127">
        <v>0</v>
      </c>
      <c r="AW127">
        <v>2</v>
      </c>
      <c r="AX127">
        <v>51653573</v>
      </c>
      <c r="AY127">
        <v>1</v>
      </c>
      <c r="AZ127">
        <v>0</v>
      </c>
      <c r="BA127">
        <v>135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V127">
        <v>0</v>
      </c>
      <c r="CW127">
        <v>0</v>
      </c>
      <c r="CX127">
        <f>ROUND(Y127*Source!I102,7)</f>
        <v>1.44E-2</v>
      </c>
      <c r="CY127">
        <f t="shared" si="104"/>
        <v>210.35</v>
      </c>
      <c r="CZ127">
        <f t="shared" si="105"/>
        <v>23.09</v>
      </c>
      <c r="DA127">
        <f t="shared" si="106"/>
        <v>9.11</v>
      </c>
      <c r="DB127">
        <f t="shared" si="107"/>
        <v>184.72</v>
      </c>
      <c r="DC127">
        <f t="shared" si="108"/>
        <v>0</v>
      </c>
      <c r="DD127" t="s">
        <v>3</v>
      </c>
      <c r="DE127" t="s">
        <v>3</v>
      </c>
      <c r="DF127">
        <f t="shared" si="109"/>
        <v>3.03</v>
      </c>
      <c r="DG127">
        <f t="shared" si="110"/>
        <v>0</v>
      </c>
      <c r="DH127">
        <f t="shared" si="111"/>
        <v>0</v>
      </c>
      <c r="DI127">
        <f t="shared" si="102"/>
        <v>0</v>
      </c>
      <c r="DJ127">
        <f t="shared" si="112"/>
        <v>3.03</v>
      </c>
      <c r="DK127">
        <v>0</v>
      </c>
      <c r="DL127" t="s">
        <v>3</v>
      </c>
      <c r="DM127">
        <v>0</v>
      </c>
      <c r="DN127" t="s">
        <v>3</v>
      </c>
      <c r="DO127">
        <v>0</v>
      </c>
    </row>
    <row r="128" spans="1:119" x14ac:dyDescent="0.2">
      <c r="A128">
        <f>ROW(Source!A102)</f>
        <v>102</v>
      </c>
      <c r="B128">
        <v>51651743</v>
      </c>
      <c r="C128">
        <v>51653551</v>
      </c>
      <c r="D128">
        <v>49555131</v>
      </c>
      <c r="E128">
        <v>1</v>
      </c>
      <c r="F128">
        <v>1</v>
      </c>
      <c r="G128">
        <v>1</v>
      </c>
      <c r="H128">
        <v>3</v>
      </c>
      <c r="I128" t="s">
        <v>950</v>
      </c>
      <c r="J128" t="s">
        <v>951</v>
      </c>
      <c r="K128" t="s">
        <v>952</v>
      </c>
      <c r="L128">
        <v>1348</v>
      </c>
      <c r="N128">
        <v>1009</v>
      </c>
      <c r="O128" t="s">
        <v>105</v>
      </c>
      <c r="P128" t="s">
        <v>105</v>
      </c>
      <c r="Q128">
        <v>1000</v>
      </c>
      <c r="W128">
        <v>0</v>
      </c>
      <c r="X128">
        <v>-364749507</v>
      </c>
      <c r="Y128">
        <f t="shared" si="103"/>
        <v>5.0099999999999997E-3</v>
      </c>
      <c r="AA128">
        <v>156537.13</v>
      </c>
      <c r="AB128">
        <v>0</v>
      </c>
      <c r="AC128">
        <v>0</v>
      </c>
      <c r="AD128">
        <v>0</v>
      </c>
      <c r="AE128">
        <v>17183</v>
      </c>
      <c r="AF128">
        <v>0</v>
      </c>
      <c r="AG128">
        <v>0</v>
      </c>
      <c r="AH128">
        <v>0</v>
      </c>
      <c r="AI128">
        <v>9.11</v>
      </c>
      <c r="AJ128">
        <v>1</v>
      </c>
      <c r="AK128">
        <v>1</v>
      </c>
      <c r="AL128">
        <v>1</v>
      </c>
      <c r="AM128">
        <v>4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5.0099999999999997E-3</v>
      </c>
      <c r="AU128" t="s">
        <v>3</v>
      </c>
      <c r="AV128">
        <v>0</v>
      </c>
      <c r="AW128">
        <v>2</v>
      </c>
      <c r="AX128">
        <v>51653575</v>
      </c>
      <c r="AY128">
        <v>1</v>
      </c>
      <c r="AZ128">
        <v>0</v>
      </c>
      <c r="BA128">
        <v>137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V128">
        <v>0</v>
      </c>
      <c r="CW128">
        <v>0</v>
      </c>
      <c r="CX128">
        <f>ROUND(Y128*Source!I102,7)</f>
        <v>9.0000000000000002E-6</v>
      </c>
      <c r="CY128">
        <f t="shared" si="104"/>
        <v>156537.13</v>
      </c>
      <c r="CZ128">
        <f t="shared" si="105"/>
        <v>17183</v>
      </c>
      <c r="DA128">
        <f t="shared" si="106"/>
        <v>9.11</v>
      </c>
      <c r="DB128">
        <f t="shared" si="107"/>
        <v>86.09</v>
      </c>
      <c r="DC128">
        <f t="shared" si="108"/>
        <v>0</v>
      </c>
      <c r="DD128" t="s">
        <v>3</v>
      </c>
      <c r="DE128" t="s">
        <v>3</v>
      </c>
      <c r="DF128">
        <f t="shared" si="109"/>
        <v>1.41</v>
      </c>
      <c r="DG128">
        <f t="shared" si="110"/>
        <v>0</v>
      </c>
      <c r="DH128">
        <f t="shared" si="111"/>
        <v>0</v>
      </c>
      <c r="DI128">
        <f t="shared" si="102"/>
        <v>0</v>
      </c>
      <c r="DJ128">
        <f t="shared" si="112"/>
        <v>1.41</v>
      </c>
      <c r="DK128">
        <v>0</v>
      </c>
      <c r="DL128" t="s">
        <v>3</v>
      </c>
      <c r="DM128">
        <v>0</v>
      </c>
      <c r="DN128" t="s">
        <v>3</v>
      </c>
      <c r="DO128">
        <v>0</v>
      </c>
    </row>
    <row r="129" spans="1:119" x14ac:dyDescent="0.2">
      <c r="A129">
        <f>ROW(Source!A102)</f>
        <v>102</v>
      </c>
      <c r="B129">
        <v>51651743</v>
      </c>
      <c r="C129">
        <v>51653551</v>
      </c>
      <c r="D129">
        <v>49564260</v>
      </c>
      <c r="E129">
        <v>1</v>
      </c>
      <c r="F129">
        <v>1</v>
      </c>
      <c r="G129">
        <v>1</v>
      </c>
      <c r="H129">
        <v>3</v>
      </c>
      <c r="I129" t="s">
        <v>79</v>
      </c>
      <c r="J129" t="s">
        <v>81</v>
      </c>
      <c r="K129" t="s">
        <v>80</v>
      </c>
      <c r="L129">
        <v>1327</v>
      </c>
      <c r="N129">
        <v>1005</v>
      </c>
      <c r="O129" t="s">
        <v>52</v>
      </c>
      <c r="P129" t="s">
        <v>52</v>
      </c>
      <c r="Q129">
        <v>1</v>
      </c>
      <c r="W129">
        <v>0</v>
      </c>
      <c r="X129">
        <v>415678242</v>
      </c>
      <c r="Y129">
        <f t="shared" si="103"/>
        <v>100</v>
      </c>
      <c r="AA129">
        <v>932.96</v>
      </c>
      <c r="AB129">
        <v>0</v>
      </c>
      <c r="AC129">
        <v>0</v>
      </c>
      <c r="AD129">
        <v>0</v>
      </c>
      <c r="AE129">
        <v>102.41</v>
      </c>
      <c r="AF129">
        <v>0</v>
      </c>
      <c r="AG129">
        <v>0</v>
      </c>
      <c r="AH129">
        <v>0</v>
      </c>
      <c r="AI129">
        <v>9.11</v>
      </c>
      <c r="AJ129">
        <v>1</v>
      </c>
      <c r="AK129">
        <v>1</v>
      </c>
      <c r="AL129">
        <v>1</v>
      </c>
      <c r="AM129">
        <v>0</v>
      </c>
      <c r="AN129">
        <v>0</v>
      </c>
      <c r="AO129">
        <v>0</v>
      </c>
      <c r="AP129">
        <v>1</v>
      </c>
      <c r="AQ129">
        <v>0</v>
      </c>
      <c r="AR129">
        <v>0</v>
      </c>
      <c r="AS129" t="s">
        <v>3</v>
      </c>
      <c r="AT129">
        <v>100</v>
      </c>
      <c r="AU129" t="s">
        <v>3</v>
      </c>
      <c r="AV129">
        <v>0</v>
      </c>
      <c r="AW129">
        <v>1</v>
      </c>
      <c r="AX129">
        <v>-1</v>
      </c>
      <c r="AY129">
        <v>0</v>
      </c>
      <c r="AZ129">
        <v>0</v>
      </c>
      <c r="BA129" t="s">
        <v>3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V129">
        <v>0</v>
      </c>
      <c r="CW129">
        <v>0</v>
      </c>
      <c r="CX129">
        <f>ROUND(Y129*Source!I102,7)</f>
        <v>0.18</v>
      </c>
      <c r="CY129">
        <f t="shared" si="104"/>
        <v>932.96</v>
      </c>
      <c r="CZ129">
        <f t="shared" si="105"/>
        <v>102.41</v>
      </c>
      <c r="DA129">
        <f t="shared" si="106"/>
        <v>9.11</v>
      </c>
      <c r="DB129">
        <f t="shared" si="107"/>
        <v>10241</v>
      </c>
      <c r="DC129">
        <f t="shared" si="108"/>
        <v>0</v>
      </c>
      <c r="DD129" t="s">
        <v>3</v>
      </c>
      <c r="DE129" t="s">
        <v>3</v>
      </c>
      <c r="DF129">
        <f t="shared" si="109"/>
        <v>167.93</v>
      </c>
      <c r="DG129">
        <f t="shared" si="110"/>
        <v>0</v>
      </c>
      <c r="DH129">
        <f t="shared" si="111"/>
        <v>0</v>
      </c>
      <c r="DI129">
        <f t="shared" si="102"/>
        <v>0</v>
      </c>
      <c r="DJ129">
        <f t="shared" si="112"/>
        <v>167.93</v>
      </c>
      <c r="DK129">
        <v>0</v>
      </c>
      <c r="DL129" t="s">
        <v>3</v>
      </c>
      <c r="DM129">
        <v>0</v>
      </c>
      <c r="DN129" t="s">
        <v>3</v>
      </c>
      <c r="DO129">
        <v>0</v>
      </c>
    </row>
    <row r="130" spans="1:119" x14ac:dyDescent="0.2">
      <c r="A130">
        <f>ROW(Source!A104)</f>
        <v>104</v>
      </c>
      <c r="B130">
        <v>51651743</v>
      </c>
      <c r="C130">
        <v>51653582</v>
      </c>
      <c r="D130">
        <v>49510719</v>
      </c>
      <c r="E130">
        <v>70</v>
      </c>
      <c r="F130">
        <v>1</v>
      </c>
      <c r="G130">
        <v>1</v>
      </c>
      <c r="H130">
        <v>1</v>
      </c>
      <c r="I130" t="s">
        <v>942</v>
      </c>
      <c r="J130" t="s">
        <v>3</v>
      </c>
      <c r="K130" t="s">
        <v>943</v>
      </c>
      <c r="L130">
        <v>1191</v>
      </c>
      <c r="N130">
        <v>1013</v>
      </c>
      <c r="O130" t="s">
        <v>904</v>
      </c>
      <c r="P130" t="s">
        <v>904</v>
      </c>
      <c r="Q130">
        <v>1</v>
      </c>
      <c r="W130">
        <v>0</v>
      </c>
      <c r="X130">
        <v>784619160</v>
      </c>
      <c r="Y130">
        <f t="shared" ref="Y130:Y135" si="113">(AT130*ROUND(1.05,7))</f>
        <v>148.05000000000001</v>
      </c>
      <c r="AA130">
        <v>0</v>
      </c>
      <c r="AB130">
        <v>0</v>
      </c>
      <c r="AC130">
        <v>0</v>
      </c>
      <c r="AD130">
        <v>291.83</v>
      </c>
      <c r="AE130">
        <v>0</v>
      </c>
      <c r="AF130">
        <v>0</v>
      </c>
      <c r="AG130">
        <v>0</v>
      </c>
      <c r="AH130">
        <v>8.74</v>
      </c>
      <c r="AI130">
        <v>1</v>
      </c>
      <c r="AJ130">
        <v>1</v>
      </c>
      <c r="AK130">
        <v>1</v>
      </c>
      <c r="AL130">
        <v>33.39</v>
      </c>
      <c r="AM130">
        <v>4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3</v>
      </c>
      <c r="AT130">
        <v>141</v>
      </c>
      <c r="AU130" t="s">
        <v>20</v>
      </c>
      <c r="AV130">
        <v>1</v>
      </c>
      <c r="AW130">
        <v>2</v>
      </c>
      <c r="AX130">
        <v>51653596</v>
      </c>
      <c r="AY130">
        <v>1</v>
      </c>
      <c r="AZ130">
        <v>0</v>
      </c>
      <c r="BA130">
        <v>143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U130">
        <f>ROUND(AT130*Source!I104*AH130*AL130,2)</f>
        <v>8353.01</v>
      </c>
      <c r="CV130">
        <f>ROUND(Y130*Source!I104,7)</f>
        <v>30.05415</v>
      </c>
      <c r="CW130">
        <v>0</v>
      </c>
      <c r="CX130">
        <f>ROUND(Y130*Source!I104,7)</f>
        <v>30.05415</v>
      </c>
      <c r="CY130">
        <f>AD130</f>
        <v>291.83</v>
      </c>
      <c r="CZ130">
        <f>AH130</f>
        <v>8.74</v>
      </c>
      <c r="DA130">
        <f>AL130</f>
        <v>33.39</v>
      </c>
      <c r="DB130">
        <f t="shared" ref="DB130:DB135" si="114">ROUND((ROUND(AT130*CZ130,2)*ROUND(1.05,7)),2)</f>
        <v>1293.96</v>
      </c>
      <c r="DC130">
        <f t="shared" ref="DC130:DC135" si="115">ROUND((ROUND(AT130*AG130,2)*ROUND(1.05,7)),2)</f>
        <v>0</v>
      </c>
      <c r="DD130" t="s">
        <v>3</v>
      </c>
      <c r="DE130" t="s">
        <v>3</v>
      </c>
      <c r="DF130">
        <f t="shared" ref="DF130:DF135" si="116">ROUND(ROUND(AE130,2)*CX130,2)</f>
        <v>0</v>
      </c>
      <c r="DG130">
        <f t="shared" si="110"/>
        <v>0</v>
      </c>
      <c r="DH130">
        <f t="shared" si="111"/>
        <v>0</v>
      </c>
      <c r="DI130">
        <f>ROUND(ROUND(AH130*AL130,2)*CX130,2)</f>
        <v>8770.7000000000007</v>
      </c>
      <c r="DJ130">
        <f>DI130</f>
        <v>8770.7000000000007</v>
      </c>
      <c r="DK130">
        <v>0</v>
      </c>
      <c r="DL130" t="s">
        <v>3</v>
      </c>
      <c r="DM130">
        <v>0</v>
      </c>
      <c r="DN130" t="s">
        <v>3</v>
      </c>
      <c r="DO130">
        <v>0</v>
      </c>
    </row>
    <row r="131" spans="1:119" x14ac:dyDescent="0.2">
      <c r="A131">
        <f>ROW(Source!A104)</f>
        <v>104</v>
      </c>
      <c r="B131">
        <v>51651743</v>
      </c>
      <c r="C131">
        <v>51653582</v>
      </c>
      <c r="D131">
        <v>49510905</v>
      </c>
      <c r="E131">
        <v>70</v>
      </c>
      <c r="F131">
        <v>1</v>
      </c>
      <c r="G131">
        <v>1</v>
      </c>
      <c r="H131">
        <v>1</v>
      </c>
      <c r="I131" t="s">
        <v>905</v>
      </c>
      <c r="J131" t="s">
        <v>3</v>
      </c>
      <c r="K131" t="s">
        <v>906</v>
      </c>
      <c r="L131">
        <v>1191</v>
      </c>
      <c r="N131">
        <v>1013</v>
      </c>
      <c r="O131" t="s">
        <v>904</v>
      </c>
      <c r="P131" t="s">
        <v>904</v>
      </c>
      <c r="Q131">
        <v>1</v>
      </c>
      <c r="W131">
        <v>0</v>
      </c>
      <c r="X131">
        <v>-1417349443</v>
      </c>
      <c r="Y131">
        <f t="shared" si="113"/>
        <v>0.98699999999999999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1</v>
      </c>
      <c r="AK131">
        <v>33.39</v>
      </c>
      <c r="AL131">
        <v>1</v>
      </c>
      <c r="AM131">
        <v>4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3</v>
      </c>
      <c r="AT131">
        <v>0.94</v>
      </c>
      <c r="AU131" t="s">
        <v>20</v>
      </c>
      <c r="AV131">
        <v>2</v>
      </c>
      <c r="AW131">
        <v>2</v>
      </c>
      <c r="AX131">
        <v>51653597</v>
      </c>
      <c r="AY131">
        <v>1</v>
      </c>
      <c r="AZ131">
        <v>0</v>
      </c>
      <c r="BA131">
        <v>144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V131">
        <v>0</v>
      </c>
      <c r="CW131">
        <v>0</v>
      </c>
      <c r="CX131">
        <f>ROUND(Y131*Source!I104,7)</f>
        <v>0.20036100000000001</v>
      </c>
      <c r="CY131">
        <f>AD131</f>
        <v>0</v>
      </c>
      <c r="CZ131">
        <f>AH131</f>
        <v>0</v>
      </c>
      <c r="DA131">
        <f>AL131</f>
        <v>1</v>
      </c>
      <c r="DB131">
        <f t="shared" si="114"/>
        <v>0</v>
      </c>
      <c r="DC131">
        <f t="shared" si="115"/>
        <v>0</v>
      </c>
      <c r="DD131" t="s">
        <v>3</v>
      </c>
      <c r="DE131" t="s">
        <v>3</v>
      </c>
      <c r="DF131">
        <f t="shared" si="116"/>
        <v>0</v>
      </c>
      <c r="DG131">
        <f t="shared" si="110"/>
        <v>0</v>
      </c>
      <c r="DH131">
        <f>ROUND(ROUND(AG131*AK131,2)*CX131,2)</f>
        <v>0</v>
      </c>
      <c r="DI131">
        <f t="shared" ref="DI131:DI142" si="117">ROUND(ROUND(AH131,2)*CX131,2)</f>
        <v>0</v>
      </c>
      <c r="DJ131">
        <f>DI131</f>
        <v>0</v>
      </c>
      <c r="DK131">
        <v>0</v>
      </c>
      <c r="DL131" t="s">
        <v>3</v>
      </c>
      <c r="DM131">
        <v>0</v>
      </c>
      <c r="DN131" t="s">
        <v>3</v>
      </c>
      <c r="DO131">
        <v>0</v>
      </c>
    </row>
    <row r="132" spans="1:119" x14ac:dyDescent="0.2">
      <c r="A132">
        <f>ROW(Source!A104)</f>
        <v>104</v>
      </c>
      <c r="B132">
        <v>51651743</v>
      </c>
      <c r="C132">
        <v>51653582</v>
      </c>
      <c r="D132">
        <v>49672573</v>
      </c>
      <c r="E132">
        <v>1</v>
      </c>
      <c r="F132">
        <v>1</v>
      </c>
      <c r="G132">
        <v>1</v>
      </c>
      <c r="H132">
        <v>2</v>
      </c>
      <c r="I132" t="s">
        <v>907</v>
      </c>
      <c r="J132" t="s">
        <v>908</v>
      </c>
      <c r="K132" t="s">
        <v>909</v>
      </c>
      <c r="L132">
        <v>1367</v>
      </c>
      <c r="N132">
        <v>1011</v>
      </c>
      <c r="O132" t="s">
        <v>910</v>
      </c>
      <c r="P132" t="s">
        <v>910</v>
      </c>
      <c r="Q132">
        <v>1</v>
      </c>
      <c r="W132">
        <v>0</v>
      </c>
      <c r="X132">
        <v>-430484415</v>
      </c>
      <c r="Y132">
        <f t="shared" si="113"/>
        <v>0.39900000000000002</v>
      </c>
      <c r="AA132">
        <v>0</v>
      </c>
      <c r="AB132">
        <v>1530.2</v>
      </c>
      <c r="AC132">
        <v>450.77</v>
      </c>
      <c r="AD132">
        <v>0</v>
      </c>
      <c r="AE132">
        <v>0</v>
      </c>
      <c r="AF132">
        <v>115.4</v>
      </c>
      <c r="AG132">
        <v>13.5</v>
      </c>
      <c r="AH132">
        <v>0</v>
      </c>
      <c r="AI132">
        <v>1</v>
      </c>
      <c r="AJ132">
        <v>13.26</v>
      </c>
      <c r="AK132">
        <v>33.39</v>
      </c>
      <c r="AL132">
        <v>1</v>
      </c>
      <c r="AM132">
        <v>4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3</v>
      </c>
      <c r="AT132">
        <v>0.38</v>
      </c>
      <c r="AU132" t="s">
        <v>20</v>
      </c>
      <c r="AV132">
        <v>0</v>
      </c>
      <c r="AW132">
        <v>2</v>
      </c>
      <c r="AX132">
        <v>51653598</v>
      </c>
      <c r="AY132">
        <v>1</v>
      </c>
      <c r="AZ132">
        <v>0</v>
      </c>
      <c r="BA132">
        <v>145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V132">
        <v>0</v>
      </c>
      <c r="CW132">
        <f>ROUND(Y132*Source!I104,7)</f>
        <v>8.0997E-2</v>
      </c>
      <c r="CX132">
        <f>ROUND(Y132*Source!I104,7)</f>
        <v>8.0997E-2</v>
      </c>
      <c r="CY132">
        <f>AB132</f>
        <v>1530.2</v>
      </c>
      <c r="CZ132">
        <f>AF132</f>
        <v>115.4</v>
      </c>
      <c r="DA132">
        <f>AJ132</f>
        <v>13.26</v>
      </c>
      <c r="DB132">
        <f t="shared" si="114"/>
        <v>46.04</v>
      </c>
      <c r="DC132">
        <f t="shared" si="115"/>
        <v>5.39</v>
      </c>
      <c r="DD132" t="s">
        <v>3</v>
      </c>
      <c r="DE132" t="s">
        <v>3</v>
      </c>
      <c r="DF132">
        <f t="shared" si="116"/>
        <v>0</v>
      </c>
      <c r="DG132">
        <f>ROUND(ROUND(AF132*AJ132,2)*CX132,2)</f>
        <v>123.94</v>
      </c>
      <c r="DH132">
        <f>ROUND(ROUND(AG132*AK132,2)*CX132,2)</f>
        <v>36.51</v>
      </c>
      <c r="DI132">
        <f t="shared" si="117"/>
        <v>0</v>
      </c>
      <c r="DJ132">
        <f>DG132</f>
        <v>123.94</v>
      </c>
      <c r="DK132">
        <v>0</v>
      </c>
      <c r="DL132" t="s">
        <v>3</v>
      </c>
      <c r="DM132">
        <v>0</v>
      </c>
      <c r="DN132" t="s">
        <v>3</v>
      </c>
      <c r="DO132">
        <v>0</v>
      </c>
    </row>
    <row r="133" spans="1:119" x14ac:dyDescent="0.2">
      <c r="A133">
        <f>ROW(Source!A104)</f>
        <v>104</v>
      </c>
      <c r="B133">
        <v>51651743</v>
      </c>
      <c r="C133">
        <v>51653582</v>
      </c>
      <c r="D133">
        <v>49672703</v>
      </c>
      <c r="E133">
        <v>1</v>
      </c>
      <c r="F133">
        <v>1</v>
      </c>
      <c r="G133">
        <v>1</v>
      </c>
      <c r="H133">
        <v>2</v>
      </c>
      <c r="I133" t="s">
        <v>944</v>
      </c>
      <c r="J133" t="s">
        <v>945</v>
      </c>
      <c r="K133" t="s">
        <v>946</v>
      </c>
      <c r="L133">
        <v>1367</v>
      </c>
      <c r="N133">
        <v>1011</v>
      </c>
      <c r="O133" t="s">
        <v>910</v>
      </c>
      <c r="P133" t="s">
        <v>910</v>
      </c>
      <c r="Q133">
        <v>1</v>
      </c>
      <c r="W133">
        <v>0</v>
      </c>
      <c r="X133">
        <v>-1424865896</v>
      </c>
      <c r="Y133">
        <f t="shared" si="113"/>
        <v>0.35700000000000004</v>
      </c>
      <c r="AA133">
        <v>0</v>
      </c>
      <c r="AB133">
        <v>88.31</v>
      </c>
      <c r="AC133">
        <v>0</v>
      </c>
      <c r="AD133">
        <v>0</v>
      </c>
      <c r="AE133">
        <v>0</v>
      </c>
      <c r="AF133">
        <v>6.66</v>
      </c>
      <c r="AG133">
        <v>0</v>
      </c>
      <c r="AH133">
        <v>0</v>
      </c>
      <c r="AI133">
        <v>1</v>
      </c>
      <c r="AJ133">
        <v>13.26</v>
      </c>
      <c r="AK133">
        <v>33.39</v>
      </c>
      <c r="AL133">
        <v>1</v>
      </c>
      <c r="AM133">
        <v>4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3</v>
      </c>
      <c r="AT133">
        <v>0.34</v>
      </c>
      <c r="AU133" t="s">
        <v>20</v>
      </c>
      <c r="AV133">
        <v>0</v>
      </c>
      <c r="AW133">
        <v>2</v>
      </c>
      <c r="AX133">
        <v>51653599</v>
      </c>
      <c r="AY133">
        <v>1</v>
      </c>
      <c r="AZ133">
        <v>0</v>
      </c>
      <c r="BA133">
        <v>146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V133">
        <v>0</v>
      </c>
      <c r="CW133">
        <f>ROUND(Y133*Source!I104,7)</f>
        <v>7.2470999999999994E-2</v>
      </c>
      <c r="CX133">
        <f>ROUND(Y133*Source!I104,7)</f>
        <v>7.2470999999999994E-2</v>
      </c>
      <c r="CY133">
        <f>AB133</f>
        <v>88.31</v>
      </c>
      <c r="CZ133">
        <f>AF133</f>
        <v>6.66</v>
      </c>
      <c r="DA133">
        <f>AJ133</f>
        <v>13.26</v>
      </c>
      <c r="DB133">
        <f t="shared" si="114"/>
        <v>2.37</v>
      </c>
      <c r="DC133">
        <f t="shared" si="115"/>
        <v>0</v>
      </c>
      <c r="DD133" t="s">
        <v>3</v>
      </c>
      <c r="DE133" t="s">
        <v>3</v>
      </c>
      <c r="DF133">
        <f t="shared" si="116"/>
        <v>0</v>
      </c>
      <c r="DG133">
        <f>ROUND(ROUND(AF133*AJ133,2)*CX133,2)</f>
        <v>6.4</v>
      </c>
      <c r="DH133">
        <f>ROUND(ROUND(AG133*AK133,2)*CX133,2)</f>
        <v>0</v>
      </c>
      <c r="DI133">
        <f t="shared" si="117"/>
        <v>0</v>
      </c>
      <c r="DJ133">
        <f>DG133</f>
        <v>6.4</v>
      </c>
      <c r="DK133">
        <v>0</v>
      </c>
      <c r="DL133" t="s">
        <v>3</v>
      </c>
      <c r="DM133">
        <v>0</v>
      </c>
      <c r="DN133" t="s">
        <v>3</v>
      </c>
      <c r="DO133">
        <v>0</v>
      </c>
    </row>
    <row r="134" spans="1:119" x14ac:dyDescent="0.2">
      <c r="A134">
        <f>ROW(Source!A104)</f>
        <v>104</v>
      </c>
      <c r="B134">
        <v>51651743</v>
      </c>
      <c r="C134">
        <v>51653582</v>
      </c>
      <c r="D134">
        <v>49673503</v>
      </c>
      <c r="E134">
        <v>1</v>
      </c>
      <c r="F134">
        <v>1</v>
      </c>
      <c r="G134">
        <v>1</v>
      </c>
      <c r="H134">
        <v>2</v>
      </c>
      <c r="I134" t="s">
        <v>914</v>
      </c>
      <c r="J134" t="s">
        <v>915</v>
      </c>
      <c r="K134" t="s">
        <v>916</v>
      </c>
      <c r="L134">
        <v>1367</v>
      </c>
      <c r="N134">
        <v>1011</v>
      </c>
      <c r="O134" t="s">
        <v>910</v>
      </c>
      <c r="P134" t="s">
        <v>910</v>
      </c>
      <c r="Q134">
        <v>1</v>
      </c>
      <c r="W134">
        <v>0</v>
      </c>
      <c r="X134">
        <v>509054691</v>
      </c>
      <c r="Y134">
        <f t="shared" si="113"/>
        <v>0.58800000000000008</v>
      </c>
      <c r="AA134">
        <v>0</v>
      </c>
      <c r="AB134">
        <v>871.31</v>
      </c>
      <c r="AC134">
        <v>387.32</v>
      </c>
      <c r="AD134">
        <v>0</v>
      </c>
      <c r="AE134">
        <v>0</v>
      </c>
      <c r="AF134">
        <v>65.709999999999994</v>
      </c>
      <c r="AG134">
        <v>11.6</v>
      </c>
      <c r="AH134">
        <v>0</v>
      </c>
      <c r="AI134">
        <v>1</v>
      </c>
      <c r="AJ134">
        <v>13.26</v>
      </c>
      <c r="AK134">
        <v>33.39</v>
      </c>
      <c r="AL134">
        <v>1</v>
      </c>
      <c r="AM134">
        <v>4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3</v>
      </c>
      <c r="AT134">
        <v>0.56000000000000005</v>
      </c>
      <c r="AU134" t="s">
        <v>20</v>
      </c>
      <c r="AV134">
        <v>0</v>
      </c>
      <c r="AW134">
        <v>2</v>
      </c>
      <c r="AX134">
        <v>51653600</v>
      </c>
      <c r="AY134">
        <v>1</v>
      </c>
      <c r="AZ134">
        <v>0</v>
      </c>
      <c r="BA134">
        <v>147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V134">
        <v>0</v>
      </c>
      <c r="CW134">
        <f>ROUND(Y134*Source!I104,7)</f>
        <v>0.119364</v>
      </c>
      <c r="CX134">
        <f>ROUND(Y134*Source!I104,7)</f>
        <v>0.119364</v>
      </c>
      <c r="CY134">
        <f>AB134</f>
        <v>871.31</v>
      </c>
      <c r="CZ134">
        <f>AF134</f>
        <v>65.709999999999994</v>
      </c>
      <c r="DA134">
        <f>AJ134</f>
        <v>13.26</v>
      </c>
      <c r="DB134">
        <f t="shared" si="114"/>
        <v>38.64</v>
      </c>
      <c r="DC134">
        <f t="shared" si="115"/>
        <v>6.83</v>
      </c>
      <c r="DD134" t="s">
        <v>3</v>
      </c>
      <c r="DE134" t="s">
        <v>3</v>
      </c>
      <c r="DF134">
        <f t="shared" si="116"/>
        <v>0</v>
      </c>
      <c r="DG134">
        <f>ROUND(ROUND(AF134*AJ134,2)*CX134,2)</f>
        <v>104</v>
      </c>
      <c r="DH134">
        <f>ROUND(ROUND(AG134*AK134,2)*CX134,2)</f>
        <v>46.23</v>
      </c>
      <c r="DI134">
        <f t="shared" si="117"/>
        <v>0</v>
      </c>
      <c r="DJ134">
        <f>DG134</f>
        <v>104</v>
      </c>
      <c r="DK134">
        <v>0</v>
      </c>
      <c r="DL134" t="s">
        <v>3</v>
      </c>
      <c r="DM134">
        <v>0</v>
      </c>
      <c r="DN134" t="s">
        <v>3</v>
      </c>
      <c r="DO134">
        <v>0</v>
      </c>
    </row>
    <row r="135" spans="1:119" x14ac:dyDescent="0.2">
      <c r="A135">
        <f>ROW(Source!A104)</f>
        <v>104</v>
      </c>
      <c r="B135">
        <v>51651743</v>
      </c>
      <c r="C135">
        <v>51653582</v>
      </c>
      <c r="D135">
        <v>49673715</v>
      </c>
      <c r="E135">
        <v>1</v>
      </c>
      <c r="F135">
        <v>1</v>
      </c>
      <c r="G135">
        <v>1</v>
      </c>
      <c r="H135">
        <v>2</v>
      </c>
      <c r="I135" t="s">
        <v>926</v>
      </c>
      <c r="J135" t="s">
        <v>927</v>
      </c>
      <c r="K135" t="s">
        <v>928</v>
      </c>
      <c r="L135">
        <v>1367</v>
      </c>
      <c r="N135">
        <v>1011</v>
      </c>
      <c r="O135" t="s">
        <v>910</v>
      </c>
      <c r="P135" t="s">
        <v>910</v>
      </c>
      <c r="Q135">
        <v>1</v>
      </c>
      <c r="W135">
        <v>0</v>
      </c>
      <c r="X135">
        <v>829370094</v>
      </c>
      <c r="Y135">
        <f t="shared" si="113"/>
        <v>1.47</v>
      </c>
      <c r="AA135">
        <v>0</v>
      </c>
      <c r="AB135">
        <v>107.41</v>
      </c>
      <c r="AC135">
        <v>0</v>
      </c>
      <c r="AD135">
        <v>0</v>
      </c>
      <c r="AE135">
        <v>0</v>
      </c>
      <c r="AF135">
        <v>8.1</v>
      </c>
      <c r="AG135">
        <v>0</v>
      </c>
      <c r="AH135">
        <v>0</v>
      </c>
      <c r="AI135">
        <v>1</v>
      </c>
      <c r="AJ135">
        <v>13.26</v>
      </c>
      <c r="AK135">
        <v>33.39</v>
      </c>
      <c r="AL135">
        <v>1</v>
      </c>
      <c r="AM135">
        <v>4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3</v>
      </c>
      <c r="AT135">
        <v>1.4</v>
      </c>
      <c r="AU135" t="s">
        <v>20</v>
      </c>
      <c r="AV135">
        <v>0</v>
      </c>
      <c r="AW135">
        <v>2</v>
      </c>
      <c r="AX135">
        <v>51653601</v>
      </c>
      <c r="AY135">
        <v>1</v>
      </c>
      <c r="AZ135">
        <v>0</v>
      </c>
      <c r="BA135">
        <v>148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V135">
        <v>0</v>
      </c>
      <c r="CW135">
        <f>ROUND(Y135*Source!I104,7)</f>
        <v>0.29841000000000001</v>
      </c>
      <c r="CX135">
        <f>ROUND(Y135*Source!I104,7)</f>
        <v>0.29841000000000001</v>
      </c>
      <c r="CY135">
        <f>AB135</f>
        <v>107.41</v>
      </c>
      <c r="CZ135">
        <f>AF135</f>
        <v>8.1</v>
      </c>
      <c r="DA135">
        <f>AJ135</f>
        <v>13.26</v>
      </c>
      <c r="DB135">
        <f t="shared" si="114"/>
        <v>11.91</v>
      </c>
      <c r="DC135">
        <f t="shared" si="115"/>
        <v>0</v>
      </c>
      <c r="DD135" t="s">
        <v>3</v>
      </c>
      <c r="DE135" t="s">
        <v>3</v>
      </c>
      <c r="DF135">
        <f t="shared" si="116"/>
        <v>0</v>
      </c>
      <c r="DG135">
        <f>ROUND(ROUND(AF135*AJ135,2)*CX135,2)</f>
        <v>32.049999999999997</v>
      </c>
      <c r="DH135">
        <f>ROUND(ROUND(AG135*AK135,2)*CX135,2)</f>
        <v>0</v>
      </c>
      <c r="DI135">
        <f t="shared" si="117"/>
        <v>0</v>
      </c>
      <c r="DJ135">
        <f>DG135</f>
        <v>32.049999999999997</v>
      </c>
      <c r="DK135">
        <v>0</v>
      </c>
      <c r="DL135" t="s">
        <v>3</v>
      </c>
      <c r="DM135">
        <v>0</v>
      </c>
      <c r="DN135" t="s">
        <v>3</v>
      </c>
      <c r="DO135">
        <v>0</v>
      </c>
    </row>
    <row r="136" spans="1:119" x14ac:dyDescent="0.2">
      <c r="A136">
        <f>ROW(Source!A104)</f>
        <v>104</v>
      </c>
      <c r="B136">
        <v>51651743</v>
      </c>
      <c r="C136">
        <v>51653582</v>
      </c>
      <c r="D136">
        <v>49521144</v>
      </c>
      <c r="E136">
        <v>1</v>
      </c>
      <c r="F136">
        <v>1</v>
      </c>
      <c r="G136">
        <v>1</v>
      </c>
      <c r="H136">
        <v>3</v>
      </c>
      <c r="I136" t="s">
        <v>947</v>
      </c>
      <c r="J136" t="s">
        <v>948</v>
      </c>
      <c r="K136" t="s">
        <v>949</v>
      </c>
      <c r="L136">
        <v>1348</v>
      </c>
      <c r="N136">
        <v>1009</v>
      </c>
      <c r="O136" t="s">
        <v>105</v>
      </c>
      <c r="P136" t="s">
        <v>105</v>
      </c>
      <c r="Q136">
        <v>1000</v>
      </c>
      <c r="W136">
        <v>0</v>
      </c>
      <c r="X136">
        <v>-847628873</v>
      </c>
      <c r="Y136">
        <f t="shared" ref="Y136:Y142" si="118">AT136</f>
        <v>8.8999999999999995E-4</v>
      </c>
      <c r="AA136">
        <v>241405.89</v>
      </c>
      <c r="AB136">
        <v>0</v>
      </c>
      <c r="AC136">
        <v>0</v>
      </c>
      <c r="AD136">
        <v>0</v>
      </c>
      <c r="AE136">
        <v>26499</v>
      </c>
      <c r="AF136">
        <v>0</v>
      </c>
      <c r="AG136">
        <v>0</v>
      </c>
      <c r="AH136">
        <v>0</v>
      </c>
      <c r="AI136">
        <v>9.11</v>
      </c>
      <c r="AJ136">
        <v>1</v>
      </c>
      <c r="AK136">
        <v>1</v>
      </c>
      <c r="AL136">
        <v>1</v>
      </c>
      <c r="AM136">
        <v>4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8.8999999999999995E-4</v>
      </c>
      <c r="AU136" t="s">
        <v>3</v>
      </c>
      <c r="AV136">
        <v>0</v>
      </c>
      <c r="AW136">
        <v>2</v>
      </c>
      <c r="AX136">
        <v>51653602</v>
      </c>
      <c r="AY136">
        <v>1</v>
      </c>
      <c r="AZ136">
        <v>0</v>
      </c>
      <c r="BA136">
        <v>149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V136">
        <v>0</v>
      </c>
      <c r="CW136">
        <v>0</v>
      </c>
      <c r="CX136">
        <f>ROUND(Y136*Source!I104,7)</f>
        <v>1.807E-4</v>
      </c>
      <c r="CY136">
        <f t="shared" ref="CY136:CY142" si="119">AA136</f>
        <v>241405.89</v>
      </c>
      <c r="CZ136">
        <f t="shared" ref="CZ136:CZ142" si="120">AE136</f>
        <v>26499</v>
      </c>
      <c r="DA136">
        <f t="shared" ref="DA136:DA142" si="121">AI136</f>
        <v>9.11</v>
      </c>
      <c r="DB136">
        <f t="shared" ref="DB136:DB142" si="122">ROUND(ROUND(AT136*CZ136,2),2)</f>
        <v>23.58</v>
      </c>
      <c r="DC136">
        <f t="shared" ref="DC136:DC142" si="123">ROUND(ROUND(AT136*AG136,2),2)</f>
        <v>0</v>
      </c>
      <c r="DD136" t="s">
        <v>3</v>
      </c>
      <c r="DE136" t="s">
        <v>3</v>
      </c>
      <c r="DF136">
        <f t="shared" ref="DF136:DF142" si="124">ROUND(ROUND(AE136*AI136,2)*CX136,2)</f>
        <v>43.62</v>
      </c>
      <c r="DG136">
        <f t="shared" ref="DG136:DG144" si="125">ROUND(ROUND(AF136,2)*CX136,2)</f>
        <v>0</v>
      </c>
      <c r="DH136">
        <f t="shared" ref="DH136:DH143" si="126">ROUND(ROUND(AG136,2)*CX136,2)</f>
        <v>0</v>
      </c>
      <c r="DI136">
        <f t="shared" si="117"/>
        <v>0</v>
      </c>
      <c r="DJ136">
        <f t="shared" ref="DJ136:DJ142" si="127">DF136</f>
        <v>43.62</v>
      </c>
      <c r="DK136">
        <v>0</v>
      </c>
      <c r="DL136" t="s">
        <v>3</v>
      </c>
      <c r="DM136">
        <v>0</v>
      </c>
      <c r="DN136" t="s">
        <v>3</v>
      </c>
      <c r="DO136">
        <v>0</v>
      </c>
    </row>
    <row r="137" spans="1:119" x14ac:dyDescent="0.2">
      <c r="A137">
        <f>ROW(Source!A104)</f>
        <v>104</v>
      </c>
      <c r="B137">
        <v>51651743</v>
      </c>
      <c r="C137">
        <v>51653582</v>
      </c>
      <c r="D137">
        <v>49524301</v>
      </c>
      <c r="E137">
        <v>1</v>
      </c>
      <c r="F137">
        <v>1</v>
      </c>
      <c r="G137">
        <v>1</v>
      </c>
      <c r="H137">
        <v>3</v>
      </c>
      <c r="I137" t="s">
        <v>929</v>
      </c>
      <c r="J137" t="s">
        <v>930</v>
      </c>
      <c r="K137" t="s">
        <v>931</v>
      </c>
      <c r="L137">
        <v>1348</v>
      </c>
      <c r="N137">
        <v>1009</v>
      </c>
      <c r="O137" t="s">
        <v>105</v>
      </c>
      <c r="P137" t="s">
        <v>105</v>
      </c>
      <c r="Q137">
        <v>1000</v>
      </c>
      <c r="W137">
        <v>0</v>
      </c>
      <c r="X137">
        <v>1824693337</v>
      </c>
      <c r="Y137">
        <f t="shared" si="118"/>
        <v>4.0999999999999999E-4</v>
      </c>
      <c r="AA137">
        <v>94397.82</v>
      </c>
      <c r="AB137">
        <v>0</v>
      </c>
      <c r="AC137">
        <v>0</v>
      </c>
      <c r="AD137">
        <v>0</v>
      </c>
      <c r="AE137">
        <v>10362</v>
      </c>
      <c r="AF137">
        <v>0</v>
      </c>
      <c r="AG137">
        <v>0</v>
      </c>
      <c r="AH137">
        <v>0</v>
      </c>
      <c r="AI137">
        <v>9.11</v>
      </c>
      <c r="AJ137">
        <v>1</v>
      </c>
      <c r="AK137">
        <v>1</v>
      </c>
      <c r="AL137">
        <v>1</v>
      </c>
      <c r="AM137">
        <v>4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3</v>
      </c>
      <c r="AT137">
        <v>4.0999999999999999E-4</v>
      </c>
      <c r="AU137" t="s">
        <v>3</v>
      </c>
      <c r="AV137">
        <v>0</v>
      </c>
      <c r="AW137">
        <v>2</v>
      </c>
      <c r="AX137">
        <v>51653603</v>
      </c>
      <c r="AY137">
        <v>1</v>
      </c>
      <c r="AZ137">
        <v>0</v>
      </c>
      <c r="BA137">
        <v>150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V137">
        <v>0</v>
      </c>
      <c r="CW137">
        <v>0</v>
      </c>
      <c r="CX137">
        <f>ROUND(Y137*Source!I104,7)</f>
        <v>8.3200000000000003E-5</v>
      </c>
      <c r="CY137">
        <f t="shared" si="119"/>
        <v>94397.82</v>
      </c>
      <c r="CZ137">
        <f t="shared" si="120"/>
        <v>10362</v>
      </c>
      <c r="DA137">
        <f t="shared" si="121"/>
        <v>9.11</v>
      </c>
      <c r="DB137">
        <f t="shared" si="122"/>
        <v>4.25</v>
      </c>
      <c r="DC137">
        <f t="shared" si="123"/>
        <v>0</v>
      </c>
      <c r="DD137" t="s">
        <v>3</v>
      </c>
      <c r="DE137" t="s">
        <v>3</v>
      </c>
      <c r="DF137">
        <f t="shared" si="124"/>
        <v>7.85</v>
      </c>
      <c r="DG137">
        <f t="shared" si="125"/>
        <v>0</v>
      </c>
      <c r="DH137">
        <f t="shared" si="126"/>
        <v>0</v>
      </c>
      <c r="DI137">
        <f t="shared" si="117"/>
        <v>0</v>
      </c>
      <c r="DJ137">
        <f t="shared" si="127"/>
        <v>7.85</v>
      </c>
      <c r="DK137">
        <v>0</v>
      </c>
      <c r="DL137" t="s">
        <v>3</v>
      </c>
      <c r="DM137">
        <v>0</v>
      </c>
      <c r="DN137" t="s">
        <v>3</v>
      </c>
      <c r="DO137">
        <v>0</v>
      </c>
    </row>
    <row r="138" spans="1:119" x14ac:dyDescent="0.2">
      <c r="A138">
        <f>ROW(Source!A104)</f>
        <v>104</v>
      </c>
      <c r="B138">
        <v>51651743</v>
      </c>
      <c r="C138">
        <v>51653582</v>
      </c>
      <c r="D138">
        <v>49525488</v>
      </c>
      <c r="E138">
        <v>1</v>
      </c>
      <c r="F138">
        <v>1</v>
      </c>
      <c r="G138">
        <v>1</v>
      </c>
      <c r="H138">
        <v>3</v>
      </c>
      <c r="I138" t="s">
        <v>917</v>
      </c>
      <c r="J138" t="s">
        <v>918</v>
      </c>
      <c r="K138" t="s">
        <v>919</v>
      </c>
      <c r="L138">
        <v>1346</v>
      </c>
      <c r="N138">
        <v>1009</v>
      </c>
      <c r="O138" t="s">
        <v>920</v>
      </c>
      <c r="P138" t="s">
        <v>920</v>
      </c>
      <c r="Q138">
        <v>1</v>
      </c>
      <c r="W138">
        <v>0</v>
      </c>
      <c r="X138">
        <v>-1864341761</v>
      </c>
      <c r="Y138">
        <f t="shared" si="118"/>
        <v>15</v>
      </c>
      <c r="AA138">
        <v>82.35</v>
      </c>
      <c r="AB138">
        <v>0</v>
      </c>
      <c r="AC138">
        <v>0</v>
      </c>
      <c r="AD138">
        <v>0</v>
      </c>
      <c r="AE138">
        <v>9.0399999999999991</v>
      </c>
      <c r="AF138">
        <v>0</v>
      </c>
      <c r="AG138">
        <v>0</v>
      </c>
      <c r="AH138">
        <v>0</v>
      </c>
      <c r="AI138">
        <v>9.11</v>
      </c>
      <c r="AJ138">
        <v>1</v>
      </c>
      <c r="AK138">
        <v>1</v>
      </c>
      <c r="AL138">
        <v>1</v>
      </c>
      <c r="AM138">
        <v>4</v>
      </c>
      <c r="AN138">
        <v>0</v>
      </c>
      <c r="AO138">
        <v>1</v>
      </c>
      <c r="AP138">
        <v>1</v>
      </c>
      <c r="AQ138">
        <v>0</v>
      </c>
      <c r="AR138">
        <v>0</v>
      </c>
      <c r="AS138" t="s">
        <v>3</v>
      </c>
      <c r="AT138">
        <v>15</v>
      </c>
      <c r="AU138" t="s">
        <v>3</v>
      </c>
      <c r="AV138">
        <v>0</v>
      </c>
      <c r="AW138">
        <v>2</v>
      </c>
      <c r="AX138">
        <v>51653604</v>
      </c>
      <c r="AY138">
        <v>1</v>
      </c>
      <c r="AZ138">
        <v>0</v>
      </c>
      <c r="BA138">
        <v>151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V138">
        <v>0</v>
      </c>
      <c r="CW138">
        <v>0</v>
      </c>
      <c r="CX138">
        <f>ROUND(Y138*Source!I104,7)</f>
        <v>3.0449999999999999</v>
      </c>
      <c r="CY138">
        <f t="shared" si="119"/>
        <v>82.35</v>
      </c>
      <c r="CZ138">
        <f t="shared" si="120"/>
        <v>9.0399999999999991</v>
      </c>
      <c r="DA138">
        <f t="shared" si="121"/>
        <v>9.11</v>
      </c>
      <c r="DB138">
        <f t="shared" si="122"/>
        <v>135.6</v>
      </c>
      <c r="DC138">
        <f t="shared" si="123"/>
        <v>0</v>
      </c>
      <c r="DD138" t="s">
        <v>3</v>
      </c>
      <c r="DE138" t="s">
        <v>3</v>
      </c>
      <c r="DF138">
        <f t="shared" si="124"/>
        <v>250.76</v>
      </c>
      <c r="DG138">
        <f t="shared" si="125"/>
        <v>0</v>
      </c>
      <c r="DH138">
        <f t="shared" si="126"/>
        <v>0</v>
      </c>
      <c r="DI138">
        <f t="shared" si="117"/>
        <v>0</v>
      </c>
      <c r="DJ138">
        <f t="shared" si="127"/>
        <v>250.76</v>
      </c>
      <c r="DK138">
        <v>0</v>
      </c>
      <c r="DL138" t="s">
        <v>3</v>
      </c>
      <c r="DM138">
        <v>0</v>
      </c>
      <c r="DN138" t="s">
        <v>3</v>
      </c>
      <c r="DO138">
        <v>0</v>
      </c>
    </row>
    <row r="139" spans="1:119" x14ac:dyDescent="0.2">
      <c r="A139">
        <f>ROW(Source!A104)</f>
        <v>104</v>
      </c>
      <c r="B139">
        <v>51651743</v>
      </c>
      <c r="C139">
        <v>51653582</v>
      </c>
      <c r="D139">
        <v>49526492</v>
      </c>
      <c r="E139">
        <v>1</v>
      </c>
      <c r="F139">
        <v>1</v>
      </c>
      <c r="G139">
        <v>1</v>
      </c>
      <c r="H139">
        <v>3</v>
      </c>
      <c r="I139" t="s">
        <v>921</v>
      </c>
      <c r="J139" t="s">
        <v>922</v>
      </c>
      <c r="K139" t="s">
        <v>923</v>
      </c>
      <c r="L139">
        <v>1346</v>
      </c>
      <c r="N139">
        <v>1009</v>
      </c>
      <c r="O139" t="s">
        <v>920</v>
      </c>
      <c r="P139" t="s">
        <v>920</v>
      </c>
      <c r="Q139">
        <v>1</v>
      </c>
      <c r="W139">
        <v>0</v>
      </c>
      <c r="X139">
        <v>497341279</v>
      </c>
      <c r="Y139">
        <f t="shared" si="118"/>
        <v>8</v>
      </c>
      <c r="AA139">
        <v>210.35</v>
      </c>
      <c r="AB139">
        <v>0</v>
      </c>
      <c r="AC139">
        <v>0</v>
      </c>
      <c r="AD139">
        <v>0</v>
      </c>
      <c r="AE139">
        <v>23.09</v>
      </c>
      <c r="AF139">
        <v>0</v>
      </c>
      <c r="AG139">
        <v>0</v>
      </c>
      <c r="AH139">
        <v>0</v>
      </c>
      <c r="AI139">
        <v>9.11</v>
      </c>
      <c r="AJ139">
        <v>1</v>
      </c>
      <c r="AK139">
        <v>1</v>
      </c>
      <c r="AL139">
        <v>1</v>
      </c>
      <c r="AM139">
        <v>4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8</v>
      </c>
      <c r="AU139" t="s">
        <v>3</v>
      </c>
      <c r="AV139">
        <v>0</v>
      </c>
      <c r="AW139">
        <v>2</v>
      </c>
      <c r="AX139">
        <v>51653605</v>
      </c>
      <c r="AY139">
        <v>1</v>
      </c>
      <c r="AZ139">
        <v>0</v>
      </c>
      <c r="BA139">
        <v>152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V139">
        <v>0</v>
      </c>
      <c r="CW139">
        <v>0</v>
      </c>
      <c r="CX139">
        <f>ROUND(Y139*Source!I104,7)</f>
        <v>1.6240000000000001</v>
      </c>
      <c r="CY139">
        <f t="shared" si="119"/>
        <v>210.35</v>
      </c>
      <c r="CZ139">
        <f t="shared" si="120"/>
        <v>23.09</v>
      </c>
      <c r="DA139">
        <f t="shared" si="121"/>
        <v>9.11</v>
      </c>
      <c r="DB139">
        <f t="shared" si="122"/>
        <v>184.72</v>
      </c>
      <c r="DC139">
        <f t="shared" si="123"/>
        <v>0</v>
      </c>
      <c r="DD139" t="s">
        <v>3</v>
      </c>
      <c r="DE139" t="s">
        <v>3</v>
      </c>
      <c r="DF139">
        <f t="shared" si="124"/>
        <v>341.61</v>
      </c>
      <c r="DG139">
        <f t="shared" si="125"/>
        <v>0</v>
      </c>
      <c r="DH139">
        <f t="shared" si="126"/>
        <v>0</v>
      </c>
      <c r="DI139">
        <f t="shared" si="117"/>
        <v>0</v>
      </c>
      <c r="DJ139">
        <f t="shared" si="127"/>
        <v>341.61</v>
      </c>
      <c r="DK139">
        <v>0</v>
      </c>
      <c r="DL139" t="s">
        <v>3</v>
      </c>
      <c r="DM139">
        <v>0</v>
      </c>
      <c r="DN139" t="s">
        <v>3</v>
      </c>
      <c r="DO139">
        <v>0</v>
      </c>
    </row>
    <row r="140" spans="1:119" x14ac:dyDescent="0.2">
      <c r="A140">
        <f>ROW(Source!A104)</f>
        <v>104</v>
      </c>
      <c r="B140">
        <v>51651743</v>
      </c>
      <c r="C140">
        <v>51653582</v>
      </c>
      <c r="D140">
        <v>49555131</v>
      </c>
      <c r="E140">
        <v>1</v>
      </c>
      <c r="F140">
        <v>1</v>
      </c>
      <c r="G140">
        <v>1</v>
      </c>
      <c r="H140">
        <v>3</v>
      </c>
      <c r="I140" t="s">
        <v>950</v>
      </c>
      <c r="J140" t="s">
        <v>951</v>
      </c>
      <c r="K140" t="s">
        <v>952</v>
      </c>
      <c r="L140">
        <v>1348</v>
      </c>
      <c r="N140">
        <v>1009</v>
      </c>
      <c r="O140" t="s">
        <v>105</v>
      </c>
      <c r="P140" t="s">
        <v>105</v>
      </c>
      <c r="Q140">
        <v>1000</v>
      </c>
      <c r="W140">
        <v>0</v>
      </c>
      <c r="X140">
        <v>-364749507</v>
      </c>
      <c r="Y140">
        <f t="shared" si="118"/>
        <v>5.0099999999999997E-3</v>
      </c>
      <c r="AA140">
        <v>156537.13</v>
      </c>
      <c r="AB140">
        <v>0</v>
      </c>
      <c r="AC140">
        <v>0</v>
      </c>
      <c r="AD140">
        <v>0</v>
      </c>
      <c r="AE140">
        <v>17183</v>
      </c>
      <c r="AF140">
        <v>0</v>
      </c>
      <c r="AG140">
        <v>0</v>
      </c>
      <c r="AH140">
        <v>0</v>
      </c>
      <c r="AI140">
        <v>9.11</v>
      </c>
      <c r="AJ140">
        <v>1</v>
      </c>
      <c r="AK140">
        <v>1</v>
      </c>
      <c r="AL140">
        <v>1</v>
      </c>
      <c r="AM140">
        <v>4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5.0099999999999997E-3</v>
      </c>
      <c r="AU140" t="s">
        <v>3</v>
      </c>
      <c r="AV140">
        <v>0</v>
      </c>
      <c r="AW140">
        <v>2</v>
      </c>
      <c r="AX140">
        <v>51653607</v>
      </c>
      <c r="AY140">
        <v>1</v>
      </c>
      <c r="AZ140">
        <v>0</v>
      </c>
      <c r="BA140">
        <v>154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V140">
        <v>0</v>
      </c>
      <c r="CW140">
        <v>0</v>
      </c>
      <c r="CX140">
        <f>ROUND(Y140*Source!I104,7)</f>
        <v>1.0169999999999999E-3</v>
      </c>
      <c r="CY140">
        <f t="shared" si="119"/>
        <v>156537.13</v>
      </c>
      <c r="CZ140">
        <f t="shared" si="120"/>
        <v>17183</v>
      </c>
      <c r="DA140">
        <f t="shared" si="121"/>
        <v>9.11</v>
      </c>
      <c r="DB140">
        <f t="shared" si="122"/>
        <v>86.09</v>
      </c>
      <c r="DC140">
        <f t="shared" si="123"/>
        <v>0</v>
      </c>
      <c r="DD140" t="s">
        <v>3</v>
      </c>
      <c r="DE140" t="s">
        <v>3</v>
      </c>
      <c r="DF140">
        <f t="shared" si="124"/>
        <v>159.19999999999999</v>
      </c>
      <c r="DG140">
        <f t="shared" si="125"/>
        <v>0</v>
      </c>
      <c r="DH140">
        <f t="shared" si="126"/>
        <v>0</v>
      </c>
      <c r="DI140">
        <f t="shared" si="117"/>
        <v>0</v>
      </c>
      <c r="DJ140">
        <f t="shared" si="127"/>
        <v>159.19999999999999</v>
      </c>
      <c r="DK140">
        <v>0</v>
      </c>
      <c r="DL140" t="s">
        <v>3</v>
      </c>
      <c r="DM140">
        <v>0</v>
      </c>
      <c r="DN140" t="s">
        <v>3</v>
      </c>
      <c r="DO140">
        <v>0</v>
      </c>
    </row>
    <row r="141" spans="1:119" x14ac:dyDescent="0.2">
      <c r="A141">
        <f>ROW(Source!A104)</f>
        <v>104</v>
      </c>
      <c r="B141">
        <v>51651743</v>
      </c>
      <c r="C141">
        <v>51653582</v>
      </c>
      <c r="D141">
        <v>49564241</v>
      </c>
      <c r="E141">
        <v>1</v>
      </c>
      <c r="F141">
        <v>1</v>
      </c>
      <c r="G141">
        <v>1</v>
      </c>
      <c r="H141">
        <v>3</v>
      </c>
      <c r="I141" t="s">
        <v>87</v>
      </c>
      <c r="J141" t="s">
        <v>89</v>
      </c>
      <c r="K141" t="s">
        <v>88</v>
      </c>
      <c r="L141">
        <v>1327</v>
      </c>
      <c r="N141">
        <v>1005</v>
      </c>
      <c r="O141" t="s">
        <v>52</v>
      </c>
      <c r="P141" t="s">
        <v>52</v>
      </c>
      <c r="Q141">
        <v>1</v>
      </c>
      <c r="W141">
        <v>0</v>
      </c>
      <c r="X141">
        <v>2012835886</v>
      </c>
      <c r="Y141">
        <f t="shared" si="118"/>
        <v>17.241379299999998</v>
      </c>
      <c r="AA141">
        <v>1217.19</v>
      </c>
      <c r="AB141">
        <v>0</v>
      </c>
      <c r="AC141">
        <v>0</v>
      </c>
      <c r="AD141">
        <v>0</v>
      </c>
      <c r="AE141">
        <v>133.61000000000001</v>
      </c>
      <c r="AF141">
        <v>0</v>
      </c>
      <c r="AG141">
        <v>0</v>
      </c>
      <c r="AH141">
        <v>0</v>
      </c>
      <c r="AI141">
        <v>9.11</v>
      </c>
      <c r="AJ141">
        <v>1</v>
      </c>
      <c r="AK141">
        <v>1</v>
      </c>
      <c r="AL141">
        <v>1</v>
      </c>
      <c r="AM141">
        <v>0</v>
      </c>
      <c r="AN141">
        <v>0</v>
      </c>
      <c r="AO141">
        <v>0</v>
      </c>
      <c r="AP141">
        <v>1</v>
      </c>
      <c r="AQ141">
        <v>0</v>
      </c>
      <c r="AR141">
        <v>0</v>
      </c>
      <c r="AS141" t="s">
        <v>3</v>
      </c>
      <c r="AT141">
        <v>17.241379299999998</v>
      </c>
      <c r="AU141" t="s">
        <v>3</v>
      </c>
      <c r="AV141">
        <v>0</v>
      </c>
      <c r="AW141">
        <v>1</v>
      </c>
      <c r="AX141">
        <v>-1</v>
      </c>
      <c r="AY141">
        <v>0</v>
      </c>
      <c r="AZ141">
        <v>0</v>
      </c>
      <c r="BA141" t="s">
        <v>3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V141">
        <v>0</v>
      </c>
      <c r="CW141">
        <v>0</v>
      </c>
      <c r="CX141">
        <f>ROUND(Y141*Source!I104,7)</f>
        <v>3.5</v>
      </c>
      <c r="CY141">
        <f t="shared" si="119"/>
        <v>1217.19</v>
      </c>
      <c r="CZ141">
        <f t="shared" si="120"/>
        <v>133.61000000000001</v>
      </c>
      <c r="DA141">
        <f t="shared" si="121"/>
        <v>9.11</v>
      </c>
      <c r="DB141">
        <f t="shared" si="122"/>
        <v>2303.62</v>
      </c>
      <c r="DC141">
        <f t="shared" si="123"/>
        <v>0</v>
      </c>
      <c r="DD141" t="s">
        <v>3</v>
      </c>
      <c r="DE141" t="s">
        <v>3</v>
      </c>
      <c r="DF141">
        <f t="shared" si="124"/>
        <v>4260.17</v>
      </c>
      <c r="DG141">
        <f t="shared" si="125"/>
        <v>0</v>
      </c>
      <c r="DH141">
        <f t="shared" si="126"/>
        <v>0</v>
      </c>
      <c r="DI141">
        <f t="shared" si="117"/>
        <v>0</v>
      </c>
      <c r="DJ141">
        <f t="shared" si="127"/>
        <v>4260.17</v>
      </c>
      <c r="DK141">
        <v>0</v>
      </c>
      <c r="DL141" t="s">
        <v>3</v>
      </c>
      <c r="DM141">
        <v>0</v>
      </c>
      <c r="DN141" t="s">
        <v>3</v>
      </c>
      <c r="DO141">
        <v>0</v>
      </c>
    </row>
    <row r="142" spans="1:119" x14ac:dyDescent="0.2">
      <c r="A142">
        <f>ROW(Source!A104)</f>
        <v>104</v>
      </c>
      <c r="B142">
        <v>51651743</v>
      </c>
      <c r="C142">
        <v>51653582</v>
      </c>
      <c r="D142">
        <v>49564242</v>
      </c>
      <c r="E142">
        <v>1</v>
      </c>
      <c r="F142">
        <v>1</v>
      </c>
      <c r="G142">
        <v>1</v>
      </c>
      <c r="H142">
        <v>3</v>
      </c>
      <c r="I142" t="s">
        <v>91</v>
      </c>
      <c r="J142" t="s">
        <v>93</v>
      </c>
      <c r="K142" t="s">
        <v>92</v>
      </c>
      <c r="L142">
        <v>1327</v>
      </c>
      <c r="N142">
        <v>1005</v>
      </c>
      <c r="O142" t="s">
        <v>52</v>
      </c>
      <c r="P142" t="s">
        <v>52</v>
      </c>
      <c r="Q142">
        <v>1</v>
      </c>
      <c r="W142">
        <v>0</v>
      </c>
      <c r="X142">
        <v>-1325074599</v>
      </c>
      <c r="Y142">
        <f t="shared" si="118"/>
        <v>82.758620699999994</v>
      </c>
      <c r="AA142">
        <v>1187.67</v>
      </c>
      <c r="AB142">
        <v>0</v>
      </c>
      <c r="AC142">
        <v>0</v>
      </c>
      <c r="AD142">
        <v>0</v>
      </c>
      <c r="AE142">
        <v>130.37</v>
      </c>
      <c r="AF142">
        <v>0</v>
      </c>
      <c r="AG142">
        <v>0</v>
      </c>
      <c r="AH142">
        <v>0</v>
      </c>
      <c r="AI142">
        <v>9.11</v>
      </c>
      <c r="AJ142">
        <v>1</v>
      </c>
      <c r="AK142">
        <v>1</v>
      </c>
      <c r="AL142">
        <v>1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 t="s">
        <v>3</v>
      </c>
      <c r="AT142">
        <v>82.758620699999994</v>
      </c>
      <c r="AU142" t="s">
        <v>3</v>
      </c>
      <c r="AV142">
        <v>0</v>
      </c>
      <c r="AW142">
        <v>1</v>
      </c>
      <c r="AX142">
        <v>-1</v>
      </c>
      <c r="AY142">
        <v>0</v>
      </c>
      <c r="AZ142">
        <v>0</v>
      </c>
      <c r="BA142" t="s">
        <v>3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V142">
        <v>0</v>
      </c>
      <c r="CW142">
        <v>0</v>
      </c>
      <c r="CX142">
        <f>ROUND(Y142*Source!I104,7)</f>
        <v>16.8</v>
      </c>
      <c r="CY142">
        <f t="shared" si="119"/>
        <v>1187.67</v>
      </c>
      <c r="CZ142">
        <f t="shared" si="120"/>
        <v>130.37</v>
      </c>
      <c r="DA142">
        <f t="shared" si="121"/>
        <v>9.11</v>
      </c>
      <c r="DB142">
        <f t="shared" si="122"/>
        <v>10789.24</v>
      </c>
      <c r="DC142">
        <f t="shared" si="123"/>
        <v>0</v>
      </c>
      <c r="DD142" t="s">
        <v>3</v>
      </c>
      <c r="DE142" t="s">
        <v>3</v>
      </c>
      <c r="DF142">
        <f t="shared" si="124"/>
        <v>19952.86</v>
      </c>
      <c r="DG142">
        <f t="shared" si="125"/>
        <v>0</v>
      </c>
      <c r="DH142">
        <f t="shared" si="126"/>
        <v>0</v>
      </c>
      <c r="DI142">
        <f t="shared" si="117"/>
        <v>0</v>
      </c>
      <c r="DJ142">
        <f t="shared" si="127"/>
        <v>19952.86</v>
      </c>
      <c r="DK142">
        <v>0</v>
      </c>
      <c r="DL142" t="s">
        <v>3</v>
      </c>
      <c r="DM142">
        <v>0</v>
      </c>
      <c r="DN142" t="s">
        <v>3</v>
      </c>
      <c r="DO142">
        <v>0</v>
      </c>
    </row>
    <row r="143" spans="1:119" x14ac:dyDescent="0.2">
      <c r="A143">
        <f>ROW(Source!A107)</f>
        <v>107</v>
      </c>
      <c r="B143">
        <v>51651743</v>
      </c>
      <c r="C143">
        <v>51653615</v>
      </c>
      <c r="D143">
        <v>49510719</v>
      </c>
      <c r="E143">
        <v>70</v>
      </c>
      <c r="F143">
        <v>1</v>
      </c>
      <c r="G143">
        <v>1</v>
      </c>
      <c r="H143">
        <v>1</v>
      </c>
      <c r="I143" t="s">
        <v>942</v>
      </c>
      <c r="J143" t="s">
        <v>3</v>
      </c>
      <c r="K143" t="s">
        <v>943</v>
      </c>
      <c r="L143">
        <v>1191</v>
      </c>
      <c r="N143">
        <v>1013</v>
      </c>
      <c r="O143" t="s">
        <v>904</v>
      </c>
      <c r="P143" t="s">
        <v>904</v>
      </c>
      <c r="Q143">
        <v>1</v>
      </c>
      <c r="W143">
        <v>0</v>
      </c>
      <c r="X143">
        <v>784619160</v>
      </c>
      <c r="Y143">
        <f t="shared" ref="Y143:Y148" si="128">(AT143*ROUND(1.05,7))</f>
        <v>148.05000000000001</v>
      </c>
      <c r="AA143">
        <v>0</v>
      </c>
      <c r="AB143">
        <v>0</v>
      </c>
      <c r="AC143">
        <v>0</v>
      </c>
      <c r="AD143">
        <v>291.83</v>
      </c>
      <c r="AE143">
        <v>0</v>
      </c>
      <c r="AF143">
        <v>0</v>
      </c>
      <c r="AG143">
        <v>0</v>
      </c>
      <c r="AH143">
        <v>8.74</v>
      </c>
      <c r="AI143">
        <v>1</v>
      </c>
      <c r="AJ143">
        <v>1</v>
      </c>
      <c r="AK143">
        <v>1</v>
      </c>
      <c r="AL143">
        <v>33.39</v>
      </c>
      <c r="AM143">
        <v>4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141</v>
      </c>
      <c r="AU143" t="s">
        <v>20</v>
      </c>
      <c r="AV143">
        <v>1</v>
      </c>
      <c r="AW143">
        <v>2</v>
      </c>
      <c r="AX143">
        <v>51653629</v>
      </c>
      <c r="AY143">
        <v>1</v>
      </c>
      <c r="AZ143">
        <v>0</v>
      </c>
      <c r="BA143">
        <v>160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U143">
        <f>ROUND(AT143*Source!I107*AH143*AL143,2)</f>
        <v>59178.81</v>
      </c>
      <c r="CV143">
        <f>ROUND(Y143*Source!I107,7)</f>
        <v>212.92551</v>
      </c>
      <c r="CW143">
        <v>0</v>
      </c>
      <c r="CX143">
        <f>ROUND(Y143*Source!I107,7)</f>
        <v>212.92551</v>
      </c>
      <c r="CY143">
        <f>AD143</f>
        <v>291.83</v>
      </c>
      <c r="CZ143">
        <f>AH143</f>
        <v>8.74</v>
      </c>
      <c r="DA143">
        <f>AL143</f>
        <v>33.39</v>
      </c>
      <c r="DB143">
        <f t="shared" ref="DB143:DB148" si="129">ROUND((ROUND(AT143*CZ143,2)*ROUND(1.05,7)),2)</f>
        <v>1293.96</v>
      </c>
      <c r="DC143">
        <f t="shared" ref="DC143:DC148" si="130">ROUND((ROUND(AT143*AG143,2)*ROUND(1.05,7)),2)</f>
        <v>0</v>
      </c>
      <c r="DD143" t="s">
        <v>3</v>
      </c>
      <c r="DE143" t="s">
        <v>3</v>
      </c>
      <c r="DF143">
        <f t="shared" ref="DF143:DF148" si="131">ROUND(ROUND(AE143,2)*CX143,2)</f>
        <v>0</v>
      </c>
      <c r="DG143">
        <f t="shared" si="125"/>
        <v>0</v>
      </c>
      <c r="DH143">
        <f t="shared" si="126"/>
        <v>0</v>
      </c>
      <c r="DI143">
        <f>ROUND(ROUND(AH143*AL143,2)*CX143,2)</f>
        <v>62138.05</v>
      </c>
      <c r="DJ143">
        <f>DI143</f>
        <v>62138.05</v>
      </c>
      <c r="DK143">
        <v>0</v>
      </c>
      <c r="DL143" t="s">
        <v>3</v>
      </c>
      <c r="DM143">
        <v>0</v>
      </c>
      <c r="DN143" t="s">
        <v>3</v>
      </c>
      <c r="DO143">
        <v>0</v>
      </c>
    </row>
    <row r="144" spans="1:119" x14ac:dyDescent="0.2">
      <c r="A144">
        <f>ROW(Source!A107)</f>
        <v>107</v>
      </c>
      <c r="B144">
        <v>51651743</v>
      </c>
      <c r="C144">
        <v>51653615</v>
      </c>
      <c r="D144">
        <v>49510905</v>
      </c>
      <c r="E144">
        <v>70</v>
      </c>
      <c r="F144">
        <v>1</v>
      </c>
      <c r="G144">
        <v>1</v>
      </c>
      <c r="H144">
        <v>1</v>
      </c>
      <c r="I144" t="s">
        <v>905</v>
      </c>
      <c r="J144" t="s">
        <v>3</v>
      </c>
      <c r="K144" t="s">
        <v>906</v>
      </c>
      <c r="L144">
        <v>1191</v>
      </c>
      <c r="N144">
        <v>1013</v>
      </c>
      <c r="O144" t="s">
        <v>904</v>
      </c>
      <c r="P144" t="s">
        <v>904</v>
      </c>
      <c r="Q144">
        <v>1</v>
      </c>
      <c r="W144">
        <v>0</v>
      </c>
      <c r="X144">
        <v>-1417349443</v>
      </c>
      <c r="Y144">
        <f t="shared" si="128"/>
        <v>0.98699999999999999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33.39</v>
      </c>
      <c r="AL144">
        <v>1</v>
      </c>
      <c r="AM144">
        <v>4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0.94</v>
      </c>
      <c r="AU144" t="s">
        <v>20</v>
      </c>
      <c r="AV144">
        <v>2</v>
      </c>
      <c r="AW144">
        <v>2</v>
      </c>
      <c r="AX144">
        <v>51653630</v>
      </c>
      <c r="AY144">
        <v>1</v>
      </c>
      <c r="AZ144">
        <v>0</v>
      </c>
      <c r="BA144">
        <v>161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V144">
        <v>0</v>
      </c>
      <c r="CW144">
        <v>0</v>
      </c>
      <c r="CX144">
        <f>ROUND(Y144*Source!I107,7)</f>
        <v>1.4195034</v>
      </c>
      <c r="CY144">
        <f>AD144</f>
        <v>0</v>
      </c>
      <c r="CZ144">
        <f>AH144</f>
        <v>0</v>
      </c>
      <c r="DA144">
        <f>AL144</f>
        <v>1</v>
      </c>
      <c r="DB144">
        <f t="shared" si="129"/>
        <v>0</v>
      </c>
      <c r="DC144">
        <f t="shared" si="130"/>
        <v>0</v>
      </c>
      <c r="DD144" t="s">
        <v>3</v>
      </c>
      <c r="DE144" t="s">
        <v>3</v>
      </c>
      <c r="DF144">
        <f t="shared" si="131"/>
        <v>0</v>
      </c>
      <c r="DG144">
        <f t="shared" si="125"/>
        <v>0</v>
      </c>
      <c r="DH144">
        <f>ROUND(ROUND(AG144*AK144,2)*CX144,2)</f>
        <v>0</v>
      </c>
      <c r="DI144">
        <f t="shared" ref="DI144:DI155" si="132">ROUND(ROUND(AH144,2)*CX144,2)</f>
        <v>0</v>
      </c>
      <c r="DJ144">
        <f>DI144</f>
        <v>0</v>
      </c>
      <c r="DK144">
        <v>0</v>
      </c>
      <c r="DL144" t="s">
        <v>3</v>
      </c>
      <c r="DM144">
        <v>0</v>
      </c>
      <c r="DN144" t="s">
        <v>3</v>
      </c>
      <c r="DO144">
        <v>0</v>
      </c>
    </row>
    <row r="145" spans="1:119" x14ac:dyDescent="0.2">
      <c r="A145">
        <f>ROW(Source!A107)</f>
        <v>107</v>
      </c>
      <c r="B145">
        <v>51651743</v>
      </c>
      <c r="C145">
        <v>51653615</v>
      </c>
      <c r="D145">
        <v>49672573</v>
      </c>
      <c r="E145">
        <v>1</v>
      </c>
      <c r="F145">
        <v>1</v>
      </c>
      <c r="G145">
        <v>1</v>
      </c>
      <c r="H145">
        <v>2</v>
      </c>
      <c r="I145" t="s">
        <v>907</v>
      </c>
      <c r="J145" t="s">
        <v>908</v>
      </c>
      <c r="K145" t="s">
        <v>909</v>
      </c>
      <c r="L145">
        <v>1367</v>
      </c>
      <c r="N145">
        <v>1011</v>
      </c>
      <c r="O145" t="s">
        <v>910</v>
      </c>
      <c r="P145" t="s">
        <v>910</v>
      </c>
      <c r="Q145">
        <v>1</v>
      </c>
      <c r="W145">
        <v>0</v>
      </c>
      <c r="X145">
        <v>-430484415</v>
      </c>
      <c r="Y145">
        <f t="shared" si="128"/>
        <v>0.39900000000000002</v>
      </c>
      <c r="AA145">
        <v>0</v>
      </c>
      <c r="AB145">
        <v>1530.2</v>
      </c>
      <c r="AC145">
        <v>450.77</v>
      </c>
      <c r="AD145">
        <v>0</v>
      </c>
      <c r="AE145">
        <v>0</v>
      </c>
      <c r="AF145">
        <v>115.4</v>
      </c>
      <c r="AG145">
        <v>13.5</v>
      </c>
      <c r="AH145">
        <v>0</v>
      </c>
      <c r="AI145">
        <v>1</v>
      </c>
      <c r="AJ145">
        <v>13.26</v>
      </c>
      <c r="AK145">
        <v>33.39</v>
      </c>
      <c r="AL145">
        <v>1</v>
      </c>
      <c r="AM145">
        <v>4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0.38</v>
      </c>
      <c r="AU145" t="s">
        <v>20</v>
      </c>
      <c r="AV145">
        <v>0</v>
      </c>
      <c r="AW145">
        <v>2</v>
      </c>
      <c r="AX145">
        <v>51653631</v>
      </c>
      <c r="AY145">
        <v>1</v>
      </c>
      <c r="AZ145">
        <v>0</v>
      </c>
      <c r="BA145">
        <v>162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V145">
        <v>0</v>
      </c>
      <c r="CW145">
        <f>ROUND(Y145*Source!I107,7)</f>
        <v>0.57384179999999996</v>
      </c>
      <c r="CX145">
        <f>ROUND(Y145*Source!I107,7)</f>
        <v>0.57384179999999996</v>
      </c>
      <c r="CY145">
        <f>AB145</f>
        <v>1530.2</v>
      </c>
      <c r="CZ145">
        <f>AF145</f>
        <v>115.4</v>
      </c>
      <c r="DA145">
        <f>AJ145</f>
        <v>13.26</v>
      </c>
      <c r="DB145">
        <f t="shared" si="129"/>
        <v>46.04</v>
      </c>
      <c r="DC145">
        <f t="shared" si="130"/>
        <v>5.39</v>
      </c>
      <c r="DD145" t="s">
        <v>3</v>
      </c>
      <c r="DE145" t="s">
        <v>3</v>
      </c>
      <c r="DF145">
        <f t="shared" si="131"/>
        <v>0</v>
      </c>
      <c r="DG145">
        <f>ROUND(ROUND(AF145*AJ145,2)*CX145,2)</f>
        <v>878.09</v>
      </c>
      <c r="DH145">
        <f>ROUND(ROUND(AG145*AK145,2)*CX145,2)</f>
        <v>258.67</v>
      </c>
      <c r="DI145">
        <f t="shared" si="132"/>
        <v>0</v>
      </c>
      <c r="DJ145">
        <f>DG145</f>
        <v>878.09</v>
      </c>
      <c r="DK145">
        <v>0</v>
      </c>
      <c r="DL145" t="s">
        <v>3</v>
      </c>
      <c r="DM145">
        <v>0</v>
      </c>
      <c r="DN145" t="s">
        <v>3</v>
      </c>
      <c r="DO145">
        <v>0</v>
      </c>
    </row>
    <row r="146" spans="1:119" x14ac:dyDescent="0.2">
      <c r="A146">
        <f>ROW(Source!A107)</f>
        <v>107</v>
      </c>
      <c r="B146">
        <v>51651743</v>
      </c>
      <c r="C146">
        <v>51653615</v>
      </c>
      <c r="D146">
        <v>49672703</v>
      </c>
      <c r="E146">
        <v>1</v>
      </c>
      <c r="F146">
        <v>1</v>
      </c>
      <c r="G146">
        <v>1</v>
      </c>
      <c r="H146">
        <v>2</v>
      </c>
      <c r="I146" t="s">
        <v>944</v>
      </c>
      <c r="J146" t="s">
        <v>945</v>
      </c>
      <c r="K146" t="s">
        <v>946</v>
      </c>
      <c r="L146">
        <v>1367</v>
      </c>
      <c r="N146">
        <v>1011</v>
      </c>
      <c r="O146" t="s">
        <v>910</v>
      </c>
      <c r="P146" t="s">
        <v>910</v>
      </c>
      <c r="Q146">
        <v>1</v>
      </c>
      <c r="W146">
        <v>0</v>
      </c>
      <c r="X146">
        <v>-1424865896</v>
      </c>
      <c r="Y146">
        <f t="shared" si="128"/>
        <v>0.35700000000000004</v>
      </c>
      <c r="AA146">
        <v>0</v>
      </c>
      <c r="AB146">
        <v>88.31</v>
      </c>
      <c r="AC146">
        <v>0</v>
      </c>
      <c r="AD146">
        <v>0</v>
      </c>
      <c r="AE146">
        <v>0</v>
      </c>
      <c r="AF146">
        <v>6.66</v>
      </c>
      <c r="AG146">
        <v>0</v>
      </c>
      <c r="AH146">
        <v>0</v>
      </c>
      <c r="AI146">
        <v>1</v>
      </c>
      <c r="AJ146">
        <v>13.26</v>
      </c>
      <c r="AK146">
        <v>33.39</v>
      </c>
      <c r="AL146">
        <v>1</v>
      </c>
      <c r="AM146">
        <v>4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0.34</v>
      </c>
      <c r="AU146" t="s">
        <v>20</v>
      </c>
      <c r="AV146">
        <v>0</v>
      </c>
      <c r="AW146">
        <v>2</v>
      </c>
      <c r="AX146">
        <v>51653632</v>
      </c>
      <c r="AY146">
        <v>1</v>
      </c>
      <c r="AZ146">
        <v>0</v>
      </c>
      <c r="BA146">
        <v>163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V146">
        <v>0</v>
      </c>
      <c r="CW146">
        <f>ROUND(Y146*Source!I107,7)</f>
        <v>0.51343740000000004</v>
      </c>
      <c r="CX146">
        <f>ROUND(Y146*Source!I107,7)</f>
        <v>0.51343740000000004</v>
      </c>
      <c r="CY146">
        <f>AB146</f>
        <v>88.31</v>
      </c>
      <c r="CZ146">
        <f>AF146</f>
        <v>6.66</v>
      </c>
      <c r="DA146">
        <f>AJ146</f>
        <v>13.26</v>
      </c>
      <c r="DB146">
        <f t="shared" si="129"/>
        <v>2.37</v>
      </c>
      <c r="DC146">
        <f t="shared" si="130"/>
        <v>0</v>
      </c>
      <c r="DD146" t="s">
        <v>3</v>
      </c>
      <c r="DE146" t="s">
        <v>3</v>
      </c>
      <c r="DF146">
        <f t="shared" si="131"/>
        <v>0</v>
      </c>
      <c r="DG146">
        <f>ROUND(ROUND(AF146*AJ146,2)*CX146,2)</f>
        <v>45.34</v>
      </c>
      <c r="DH146">
        <f>ROUND(ROUND(AG146*AK146,2)*CX146,2)</f>
        <v>0</v>
      </c>
      <c r="DI146">
        <f t="shared" si="132"/>
        <v>0</v>
      </c>
      <c r="DJ146">
        <f>DG146</f>
        <v>45.34</v>
      </c>
      <c r="DK146">
        <v>0</v>
      </c>
      <c r="DL146" t="s">
        <v>3</v>
      </c>
      <c r="DM146">
        <v>0</v>
      </c>
      <c r="DN146" t="s">
        <v>3</v>
      </c>
      <c r="DO146">
        <v>0</v>
      </c>
    </row>
    <row r="147" spans="1:119" x14ac:dyDescent="0.2">
      <c r="A147">
        <f>ROW(Source!A107)</f>
        <v>107</v>
      </c>
      <c r="B147">
        <v>51651743</v>
      </c>
      <c r="C147">
        <v>51653615</v>
      </c>
      <c r="D147">
        <v>49673503</v>
      </c>
      <c r="E147">
        <v>1</v>
      </c>
      <c r="F147">
        <v>1</v>
      </c>
      <c r="G147">
        <v>1</v>
      </c>
      <c r="H147">
        <v>2</v>
      </c>
      <c r="I147" t="s">
        <v>914</v>
      </c>
      <c r="J147" t="s">
        <v>915</v>
      </c>
      <c r="K147" t="s">
        <v>916</v>
      </c>
      <c r="L147">
        <v>1367</v>
      </c>
      <c r="N147">
        <v>1011</v>
      </c>
      <c r="O147" t="s">
        <v>910</v>
      </c>
      <c r="P147" t="s">
        <v>910</v>
      </c>
      <c r="Q147">
        <v>1</v>
      </c>
      <c r="W147">
        <v>0</v>
      </c>
      <c r="X147">
        <v>509054691</v>
      </c>
      <c r="Y147">
        <f t="shared" si="128"/>
        <v>0.58800000000000008</v>
      </c>
      <c r="AA147">
        <v>0</v>
      </c>
      <c r="AB147">
        <v>871.31</v>
      </c>
      <c r="AC147">
        <v>387.32</v>
      </c>
      <c r="AD147">
        <v>0</v>
      </c>
      <c r="AE147">
        <v>0</v>
      </c>
      <c r="AF147">
        <v>65.709999999999994</v>
      </c>
      <c r="AG147">
        <v>11.6</v>
      </c>
      <c r="AH147">
        <v>0</v>
      </c>
      <c r="AI147">
        <v>1</v>
      </c>
      <c r="AJ147">
        <v>13.26</v>
      </c>
      <c r="AK147">
        <v>33.39</v>
      </c>
      <c r="AL147">
        <v>1</v>
      </c>
      <c r="AM147">
        <v>4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3</v>
      </c>
      <c r="AT147">
        <v>0.56000000000000005</v>
      </c>
      <c r="AU147" t="s">
        <v>20</v>
      </c>
      <c r="AV147">
        <v>0</v>
      </c>
      <c r="AW147">
        <v>2</v>
      </c>
      <c r="AX147">
        <v>51653633</v>
      </c>
      <c r="AY147">
        <v>1</v>
      </c>
      <c r="AZ147">
        <v>0</v>
      </c>
      <c r="BA147">
        <v>164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V147">
        <v>0</v>
      </c>
      <c r="CW147">
        <f>ROUND(Y147*Source!I107,7)</f>
        <v>0.84566160000000001</v>
      </c>
      <c r="CX147">
        <f>ROUND(Y147*Source!I107,7)</f>
        <v>0.84566160000000001</v>
      </c>
      <c r="CY147">
        <f>AB147</f>
        <v>871.31</v>
      </c>
      <c r="CZ147">
        <f>AF147</f>
        <v>65.709999999999994</v>
      </c>
      <c r="DA147">
        <f>AJ147</f>
        <v>13.26</v>
      </c>
      <c r="DB147">
        <f t="shared" si="129"/>
        <v>38.64</v>
      </c>
      <c r="DC147">
        <f t="shared" si="130"/>
        <v>6.83</v>
      </c>
      <c r="DD147" t="s">
        <v>3</v>
      </c>
      <c r="DE147" t="s">
        <v>3</v>
      </c>
      <c r="DF147">
        <f t="shared" si="131"/>
        <v>0</v>
      </c>
      <c r="DG147">
        <f>ROUND(ROUND(AF147*AJ147,2)*CX147,2)</f>
        <v>736.83</v>
      </c>
      <c r="DH147">
        <f>ROUND(ROUND(AG147*AK147,2)*CX147,2)</f>
        <v>327.54000000000002</v>
      </c>
      <c r="DI147">
        <f t="shared" si="132"/>
        <v>0</v>
      </c>
      <c r="DJ147">
        <f>DG147</f>
        <v>736.83</v>
      </c>
      <c r="DK147">
        <v>0</v>
      </c>
      <c r="DL147" t="s">
        <v>3</v>
      </c>
      <c r="DM147">
        <v>0</v>
      </c>
      <c r="DN147" t="s">
        <v>3</v>
      </c>
      <c r="DO147">
        <v>0</v>
      </c>
    </row>
    <row r="148" spans="1:119" x14ac:dyDescent="0.2">
      <c r="A148">
        <f>ROW(Source!A107)</f>
        <v>107</v>
      </c>
      <c r="B148">
        <v>51651743</v>
      </c>
      <c r="C148">
        <v>51653615</v>
      </c>
      <c r="D148">
        <v>49673715</v>
      </c>
      <c r="E148">
        <v>1</v>
      </c>
      <c r="F148">
        <v>1</v>
      </c>
      <c r="G148">
        <v>1</v>
      </c>
      <c r="H148">
        <v>2</v>
      </c>
      <c r="I148" t="s">
        <v>926</v>
      </c>
      <c r="J148" t="s">
        <v>927</v>
      </c>
      <c r="K148" t="s">
        <v>928</v>
      </c>
      <c r="L148">
        <v>1367</v>
      </c>
      <c r="N148">
        <v>1011</v>
      </c>
      <c r="O148" t="s">
        <v>910</v>
      </c>
      <c r="P148" t="s">
        <v>910</v>
      </c>
      <c r="Q148">
        <v>1</v>
      </c>
      <c r="W148">
        <v>0</v>
      </c>
      <c r="X148">
        <v>829370094</v>
      </c>
      <c r="Y148">
        <f t="shared" si="128"/>
        <v>1.47</v>
      </c>
      <c r="AA148">
        <v>0</v>
      </c>
      <c r="AB148">
        <v>107.41</v>
      </c>
      <c r="AC148">
        <v>0</v>
      </c>
      <c r="AD148">
        <v>0</v>
      </c>
      <c r="AE148">
        <v>0</v>
      </c>
      <c r="AF148">
        <v>8.1</v>
      </c>
      <c r="AG148">
        <v>0</v>
      </c>
      <c r="AH148">
        <v>0</v>
      </c>
      <c r="AI148">
        <v>1</v>
      </c>
      <c r="AJ148">
        <v>13.26</v>
      </c>
      <c r="AK148">
        <v>33.39</v>
      </c>
      <c r="AL148">
        <v>1</v>
      </c>
      <c r="AM148">
        <v>4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1.4</v>
      </c>
      <c r="AU148" t="s">
        <v>20</v>
      </c>
      <c r="AV148">
        <v>0</v>
      </c>
      <c r="AW148">
        <v>2</v>
      </c>
      <c r="AX148">
        <v>51653634</v>
      </c>
      <c r="AY148">
        <v>1</v>
      </c>
      <c r="AZ148">
        <v>0</v>
      </c>
      <c r="BA148">
        <v>165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V148">
        <v>0</v>
      </c>
      <c r="CW148">
        <f>ROUND(Y148*Source!I107,7)</f>
        <v>2.1141540000000001</v>
      </c>
      <c r="CX148">
        <f>ROUND(Y148*Source!I107,7)</f>
        <v>2.1141540000000001</v>
      </c>
      <c r="CY148">
        <f>AB148</f>
        <v>107.41</v>
      </c>
      <c r="CZ148">
        <f>AF148</f>
        <v>8.1</v>
      </c>
      <c r="DA148">
        <f>AJ148</f>
        <v>13.26</v>
      </c>
      <c r="DB148">
        <f t="shared" si="129"/>
        <v>11.91</v>
      </c>
      <c r="DC148">
        <f t="shared" si="130"/>
        <v>0</v>
      </c>
      <c r="DD148" t="s">
        <v>3</v>
      </c>
      <c r="DE148" t="s">
        <v>3</v>
      </c>
      <c r="DF148">
        <f t="shared" si="131"/>
        <v>0</v>
      </c>
      <c r="DG148">
        <f>ROUND(ROUND(AF148*AJ148,2)*CX148,2)</f>
        <v>227.08</v>
      </c>
      <c r="DH148">
        <f>ROUND(ROUND(AG148*AK148,2)*CX148,2)</f>
        <v>0</v>
      </c>
      <c r="DI148">
        <f t="shared" si="132"/>
        <v>0</v>
      </c>
      <c r="DJ148">
        <f>DG148</f>
        <v>227.08</v>
      </c>
      <c r="DK148">
        <v>0</v>
      </c>
      <c r="DL148" t="s">
        <v>3</v>
      </c>
      <c r="DM148">
        <v>0</v>
      </c>
      <c r="DN148" t="s">
        <v>3</v>
      </c>
      <c r="DO148">
        <v>0</v>
      </c>
    </row>
    <row r="149" spans="1:119" x14ac:dyDescent="0.2">
      <c r="A149">
        <f>ROW(Source!A107)</f>
        <v>107</v>
      </c>
      <c r="B149">
        <v>51651743</v>
      </c>
      <c r="C149">
        <v>51653615</v>
      </c>
      <c r="D149">
        <v>49521144</v>
      </c>
      <c r="E149">
        <v>1</v>
      </c>
      <c r="F149">
        <v>1</v>
      </c>
      <c r="G149">
        <v>1</v>
      </c>
      <c r="H149">
        <v>3</v>
      </c>
      <c r="I149" t="s">
        <v>947</v>
      </c>
      <c r="J149" t="s">
        <v>948</v>
      </c>
      <c r="K149" t="s">
        <v>949</v>
      </c>
      <c r="L149">
        <v>1348</v>
      </c>
      <c r="N149">
        <v>1009</v>
      </c>
      <c r="O149" t="s">
        <v>105</v>
      </c>
      <c r="P149" t="s">
        <v>105</v>
      </c>
      <c r="Q149">
        <v>1000</v>
      </c>
      <c r="W149">
        <v>0</v>
      </c>
      <c r="X149">
        <v>-847628873</v>
      </c>
      <c r="Y149">
        <f t="shared" ref="Y149:Y169" si="133">AT149</f>
        <v>8.8999999999999995E-4</v>
      </c>
      <c r="AA149">
        <v>241405.89</v>
      </c>
      <c r="AB149">
        <v>0</v>
      </c>
      <c r="AC149">
        <v>0</v>
      </c>
      <c r="AD149">
        <v>0</v>
      </c>
      <c r="AE149">
        <v>26499</v>
      </c>
      <c r="AF149">
        <v>0</v>
      </c>
      <c r="AG149">
        <v>0</v>
      </c>
      <c r="AH149">
        <v>0</v>
      </c>
      <c r="AI149">
        <v>9.11</v>
      </c>
      <c r="AJ149">
        <v>1</v>
      </c>
      <c r="AK149">
        <v>1</v>
      </c>
      <c r="AL149">
        <v>1</v>
      </c>
      <c r="AM149">
        <v>4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8.8999999999999995E-4</v>
      </c>
      <c r="AU149" t="s">
        <v>3</v>
      </c>
      <c r="AV149">
        <v>0</v>
      </c>
      <c r="AW149">
        <v>2</v>
      </c>
      <c r="AX149">
        <v>51653635</v>
      </c>
      <c r="AY149">
        <v>1</v>
      </c>
      <c r="AZ149">
        <v>0</v>
      </c>
      <c r="BA149">
        <v>166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V149">
        <v>0</v>
      </c>
      <c r="CW149">
        <v>0</v>
      </c>
      <c r="CX149">
        <f>ROUND(Y149*Source!I107,7)</f>
        <v>1.2800000000000001E-3</v>
      </c>
      <c r="CY149">
        <f t="shared" ref="CY149:CY155" si="134">AA149</f>
        <v>241405.89</v>
      </c>
      <c r="CZ149">
        <f t="shared" ref="CZ149:CZ155" si="135">AE149</f>
        <v>26499</v>
      </c>
      <c r="DA149">
        <f t="shared" ref="DA149:DA155" si="136">AI149</f>
        <v>9.11</v>
      </c>
      <c r="DB149">
        <f t="shared" ref="DB149:DB169" si="137">ROUND(ROUND(AT149*CZ149,2),2)</f>
        <v>23.58</v>
      </c>
      <c r="DC149">
        <f t="shared" ref="DC149:DC169" si="138">ROUND(ROUND(AT149*AG149,2),2)</f>
        <v>0</v>
      </c>
      <c r="DD149" t="s">
        <v>3</v>
      </c>
      <c r="DE149" t="s">
        <v>3</v>
      </c>
      <c r="DF149">
        <f t="shared" ref="DF149:DF155" si="139">ROUND(ROUND(AE149*AI149,2)*CX149,2)</f>
        <v>309</v>
      </c>
      <c r="DG149">
        <f t="shared" ref="DG149:DG157" si="140">ROUND(ROUND(AF149,2)*CX149,2)</f>
        <v>0</v>
      </c>
      <c r="DH149">
        <f t="shared" ref="DH149:DH156" si="141">ROUND(ROUND(AG149,2)*CX149,2)</f>
        <v>0</v>
      </c>
      <c r="DI149">
        <f t="shared" si="132"/>
        <v>0</v>
      </c>
      <c r="DJ149">
        <f t="shared" ref="DJ149:DJ155" si="142">DF149</f>
        <v>309</v>
      </c>
      <c r="DK149">
        <v>0</v>
      </c>
      <c r="DL149" t="s">
        <v>3</v>
      </c>
      <c r="DM149">
        <v>0</v>
      </c>
      <c r="DN149" t="s">
        <v>3</v>
      </c>
      <c r="DO149">
        <v>0</v>
      </c>
    </row>
    <row r="150" spans="1:119" x14ac:dyDescent="0.2">
      <c r="A150">
        <f>ROW(Source!A107)</f>
        <v>107</v>
      </c>
      <c r="B150">
        <v>51651743</v>
      </c>
      <c r="C150">
        <v>51653615</v>
      </c>
      <c r="D150">
        <v>49524301</v>
      </c>
      <c r="E150">
        <v>1</v>
      </c>
      <c r="F150">
        <v>1</v>
      </c>
      <c r="G150">
        <v>1</v>
      </c>
      <c r="H150">
        <v>3</v>
      </c>
      <c r="I150" t="s">
        <v>929</v>
      </c>
      <c r="J150" t="s">
        <v>930</v>
      </c>
      <c r="K150" t="s">
        <v>931</v>
      </c>
      <c r="L150">
        <v>1348</v>
      </c>
      <c r="N150">
        <v>1009</v>
      </c>
      <c r="O150" t="s">
        <v>105</v>
      </c>
      <c r="P150" t="s">
        <v>105</v>
      </c>
      <c r="Q150">
        <v>1000</v>
      </c>
      <c r="W150">
        <v>0</v>
      </c>
      <c r="X150">
        <v>1824693337</v>
      </c>
      <c r="Y150">
        <f t="shared" si="133"/>
        <v>4.0999999999999999E-4</v>
      </c>
      <c r="AA150">
        <v>94397.82</v>
      </c>
      <c r="AB150">
        <v>0</v>
      </c>
      <c r="AC150">
        <v>0</v>
      </c>
      <c r="AD150">
        <v>0</v>
      </c>
      <c r="AE150">
        <v>10362</v>
      </c>
      <c r="AF150">
        <v>0</v>
      </c>
      <c r="AG150">
        <v>0</v>
      </c>
      <c r="AH150">
        <v>0</v>
      </c>
      <c r="AI150">
        <v>9.11</v>
      </c>
      <c r="AJ150">
        <v>1</v>
      </c>
      <c r="AK150">
        <v>1</v>
      </c>
      <c r="AL150">
        <v>1</v>
      </c>
      <c r="AM150">
        <v>4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4.0999999999999999E-4</v>
      </c>
      <c r="AU150" t="s">
        <v>3</v>
      </c>
      <c r="AV150">
        <v>0</v>
      </c>
      <c r="AW150">
        <v>2</v>
      </c>
      <c r="AX150">
        <v>51653636</v>
      </c>
      <c r="AY150">
        <v>1</v>
      </c>
      <c r="AZ150">
        <v>0</v>
      </c>
      <c r="BA150">
        <v>167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V150">
        <v>0</v>
      </c>
      <c r="CW150">
        <v>0</v>
      </c>
      <c r="CX150">
        <f>ROUND(Y150*Source!I107,7)</f>
        <v>5.8969999999999997E-4</v>
      </c>
      <c r="CY150">
        <f t="shared" si="134"/>
        <v>94397.82</v>
      </c>
      <c r="CZ150">
        <f t="shared" si="135"/>
        <v>10362</v>
      </c>
      <c r="DA150">
        <f t="shared" si="136"/>
        <v>9.11</v>
      </c>
      <c r="DB150">
        <f t="shared" si="137"/>
        <v>4.25</v>
      </c>
      <c r="DC150">
        <f t="shared" si="138"/>
        <v>0</v>
      </c>
      <c r="DD150" t="s">
        <v>3</v>
      </c>
      <c r="DE150" t="s">
        <v>3</v>
      </c>
      <c r="DF150">
        <f t="shared" si="139"/>
        <v>55.67</v>
      </c>
      <c r="DG150">
        <f t="shared" si="140"/>
        <v>0</v>
      </c>
      <c r="DH150">
        <f t="shared" si="141"/>
        <v>0</v>
      </c>
      <c r="DI150">
        <f t="shared" si="132"/>
        <v>0</v>
      </c>
      <c r="DJ150">
        <f t="shared" si="142"/>
        <v>55.67</v>
      </c>
      <c r="DK150">
        <v>0</v>
      </c>
      <c r="DL150" t="s">
        <v>3</v>
      </c>
      <c r="DM150">
        <v>0</v>
      </c>
      <c r="DN150" t="s">
        <v>3</v>
      </c>
      <c r="DO150">
        <v>0</v>
      </c>
    </row>
    <row r="151" spans="1:119" x14ac:dyDescent="0.2">
      <c r="A151">
        <f>ROW(Source!A107)</f>
        <v>107</v>
      </c>
      <c r="B151">
        <v>51651743</v>
      </c>
      <c r="C151">
        <v>51653615</v>
      </c>
      <c r="D151">
        <v>49525488</v>
      </c>
      <c r="E151">
        <v>1</v>
      </c>
      <c r="F151">
        <v>1</v>
      </c>
      <c r="G151">
        <v>1</v>
      </c>
      <c r="H151">
        <v>3</v>
      </c>
      <c r="I151" t="s">
        <v>917</v>
      </c>
      <c r="J151" t="s">
        <v>918</v>
      </c>
      <c r="K151" t="s">
        <v>919</v>
      </c>
      <c r="L151">
        <v>1346</v>
      </c>
      <c r="N151">
        <v>1009</v>
      </c>
      <c r="O151" t="s">
        <v>920</v>
      </c>
      <c r="P151" t="s">
        <v>920</v>
      </c>
      <c r="Q151">
        <v>1</v>
      </c>
      <c r="W151">
        <v>0</v>
      </c>
      <c r="X151">
        <v>-1864341761</v>
      </c>
      <c r="Y151">
        <f t="shared" si="133"/>
        <v>15</v>
      </c>
      <c r="AA151">
        <v>82.35</v>
      </c>
      <c r="AB151">
        <v>0</v>
      </c>
      <c r="AC151">
        <v>0</v>
      </c>
      <c r="AD151">
        <v>0</v>
      </c>
      <c r="AE151">
        <v>9.0399999999999991</v>
      </c>
      <c r="AF151">
        <v>0</v>
      </c>
      <c r="AG151">
        <v>0</v>
      </c>
      <c r="AH151">
        <v>0</v>
      </c>
      <c r="AI151">
        <v>9.11</v>
      </c>
      <c r="AJ151">
        <v>1</v>
      </c>
      <c r="AK151">
        <v>1</v>
      </c>
      <c r="AL151">
        <v>1</v>
      </c>
      <c r="AM151">
        <v>4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15</v>
      </c>
      <c r="AU151" t="s">
        <v>3</v>
      </c>
      <c r="AV151">
        <v>0</v>
      </c>
      <c r="AW151">
        <v>2</v>
      </c>
      <c r="AX151">
        <v>51653637</v>
      </c>
      <c r="AY151">
        <v>1</v>
      </c>
      <c r="AZ151">
        <v>0</v>
      </c>
      <c r="BA151">
        <v>168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V151">
        <v>0</v>
      </c>
      <c r="CW151">
        <v>0</v>
      </c>
      <c r="CX151">
        <f>ROUND(Y151*Source!I107,7)</f>
        <v>21.573</v>
      </c>
      <c r="CY151">
        <f t="shared" si="134"/>
        <v>82.35</v>
      </c>
      <c r="CZ151">
        <f t="shared" si="135"/>
        <v>9.0399999999999991</v>
      </c>
      <c r="DA151">
        <f t="shared" si="136"/>
        <v>9.11</v>
      </c>
      <c r="DB151">
        <f t="shared" si="137"/>
        <v>135.6</v>
      </c>
      <c r="DC151">
        <f t="shared" si="138"/>
        <v>0</v>
      </c>
      <c r="DD151" t="s">
        <v>3</v>
      </c>
      <c r="DE151" t="s">
        <v>3</v>
      </c>
      <c r="DF151">
        <f t="shared" si="139"/>
        <v>1776.54</v>
      </c>
      <c r="DG151">
        <f t="shared" si="140"/>
        <v>0</v>
      </c>
      <c r="DH151">
        <f t="shared" si="141"/>
        <v>0</v>
      </c>
      <c r="DI151">
        <f t="shared" si="132"/>
        <v>0</v>
      </c>
      <c r="DJ151">
        <f t="shared" si="142"/>
        <v>1776.54</v>
      </c>
      <c r="DK151">
        <v>0</v>
      </c>
      <c r="DL151" t="s">
        <v>3</v>
      </c>
      <c r="DM151">
        <v>0</v>
      </c>
      <c r="DN151" t="s">
        <v>3</v>
      </c>
      <c r="DO151">
        <v>0</v>
      </c>
    </row>
    <row r="152" spans="1:119" x14ac:dyDescent="0.2">
      <c r="A152">
        <f>ROW(Source!A107)</f>
        <v>107</v>
      </c>
      <c r="B152">
        <v>51651743</v>
      </c>
      <c r="C152">
        <v>51653615</v>
      </c>
      <c r="D152">
        <v>49526492</v>
      </c>
      <c r="E152">
        <v>1</v>
      </c>
      <c r="F152">
        <v>1</v>
      </c>
      <c r="G152">
        <v>1</v>
      </c>
      <c r="H152">
        <v>3</v>
      </c>
      <c r="I152" t="s">
        <v>921</v>
      </c>
      <c r="J152" t="s">
        <v>922</v>
      </c>
      <c r="K152" t="s">
        <v>923</v>
      </c>
      <c r="L152">
        <v>1346</v>
      </c>
      <c r="N152">
        <v>1009</v>
      </c>
      <c r="O152" t="s">
        <v>920</v>
      </c>
      <c r="P152" t="s">
        <v>920</v>
      </c>
      <c r="Q152">
        <v>1</v>
      </c>
      <c r="W152">
        <v>0</v>
      </c>
      <c r="X152">
        <v>497341279</v>
      </c>
      <c r="Y152">
        <f t="shared" si="133"/>
        <v>8</v>
      </c>
      <c r="AA152">
        <v>210.35</v>
      </c>
      <c r="AB152">
        <v>0</v>
      </c>
      <c r="AC152">
        <v>0</v>
      </c>
      <c r="AD152">
        <v>0</v>
      </c>
      <c r="AE152">
        <v>23.09</v>
      </c>
      <c r="AF152">
        <v>0</v>
      </c>
      <c r="AG152">
        <v>0</v>
      </c>
      <c r="AH152">
        <v>0</v>
      </c>
      <c r="AI152">
        <v>9.11</v>
      </c>
      <c r="AJ152">
        <v>1</v>
      </c>
      <c r="AK152">
        <v>1</v>
      </c>
      <c r="AL152">
        <v>1</v>
      </c>
      <c r="AM152">
        <v>4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3</v>
      </c>
      <c r="AT152">
        <v>8</v>
      </c>
      <c r="AU152" t="s">
        <v>3</v>
      </c>
      <c r="AV152">
        <v>0</v>
      </c>
      <c r="AW152">
        <v>2</v>
      </c>
      <c r="AX152">
        <v>51653638</v>
      </c>
      <c r="AY152">
        <v>1</v>
      </c>
      <c r="AZ152">
        <v>0</v>
      </c>
      <c r="BA152">
        <v>169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V152">
        <v>0</v>
      </c>
      <c r="CW152">
        <v>0</v>
      </c>
      <c r="CX152">
        <f>ROUND(Y152*Source!I107,7)</f>
        <v>11.505599999999999</v>
      </c>
      <c r="CY152">
        <f t="shared" si="134"/>
        <v>210.35</v>
      </c>
      <c r="CZ152">
        <f t="shared" si="135"/>
        <v>23.09</v>
      </c>
      <c r="DA152">
        <f t="shared" si="136"/>
        <v>9.11</v>
      </c>
      <c r="DB152">
        <f t="shared" si="137"/>
        <v>184.72</v>
      </c>
      <c r="DC152">
        <f t="shared" si="138"/>
        <v>0</v>
      </c>
      <c r="DD152" t="s">
        <v>3</v>
      </c>
      <c r="DE152" t="s">
        <v>3</v>
      </c>
      <c r="DF152">
        <f t="shared" si="139"/>
        <v>2420.1999999999998</v>
      </c>
      <c r="DG152">
        <f t="shared" si="140"/>
        <v>0</v>
      </c>
      <c r="DH152">
        <f t="shared" si="141"/>
        <v>0</v>
      </c>
      <c r="DI152">
        <f t="shared" si="132"/>
        <v>0</v>
      </c>
      <c r="DJ152">
        <f t="shared" si="142"/>
        <v>2420.1999999999998</v>
      </c>
      <c r="DK152">
        <v>0</v>
      </c>
      <c r="DL152" t="s">
        <v>3</v>
      </c>
      <c r="DM152">
        <v>0</v>
      </c>
      <c r="DN152" t="s">
        <v>3</v>
      </c>
      <c r="DO152">
        <v>0</v>
      </c>
    </row>
    <row r="153" spans="1:119" x14ac:dyDescent="0.2">
      <c r="A153">
        <f>ROW(Source!A107)</f>
        <v>107</v>
      </c>
      <c r="B153">
        <v>51651743</v>
      </c>
      <c r="C153">
        <v>51653615</v>
      </c>
      <c r="D153">
        <v>49555131</v>
      </c>
      <c r="E153">
        <v>1</v>
      </c>
      <c r="F153">
        <v>1</v>
      </c>
      <c r="G153">
        <v>1</v>
      </c>
      <c r="H153">
        <v>3</v>
      </c>
      <c r="I153" t="s">
        <v>950</v>
      </c>
      <c r="J153" t="s">
        <v>951</v>
      </c>
      <c r="K153" t="s">
        <v>952</v>
      </c>
      <c r="L153">
        <v>1348</v>
      </c>
      <c r="N153">
        <v>1009</v>
      </c>
      <c r="O153" t="s">
        <v>105</v>
      </c>
      <c r="P153" t="s">
        <v>105</v>
      </c>
      <c r="Q153">
        <v>1000</v>
      </c>
      <c r="W153">
        <v>0</v>
      </c>
      <c r="X153">
        <v>-364749507</v>
      </c>
      <c r="Y153">
        <f t="shared" si="133"/>
        <v>5.0099999999999997E-3</v>
      </c>
      <c r="AA153">
        <v>156537.13</v>
      </c>
      <c r="AB153">
        <v>0</v>
      </c>
      <c r="AC153">
        <v>0</v>
      </c>
      <c r="AD153">
        <v>0</v>
      </c>
      <c r="AE153">
        <v>17183</v>
      </c>
      <c r="AF153">
        <v>0</v>
      </c>
      <c r="AG153">
        <v>0</v>
      </c>
      <c r="AH153">
        <v>0</v>
      </c>
      <c r="AI153">
        <v>9.11</v>
      </c>
      <c r="AJ153">
        <v>1</v>
      </c>
      <c r="AK153">
        <v>1</v>
      </c>
      <c r="AL153">
        <v>1</v>
      </c>
      <c r="AM153">
        <v>4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3</v>
      </c>
      <c r="AT153">
        <v>5.0099999999999997E-3</v>
      </c>
      <c r="AU153" t="s">
        <v>3</v>
      </c>
      <c r="AV153">
        <v>0</v>
      </c>
      <c r="AW153">
        <v>2</v>
      </c>
      <c r="AX153">
        <v>51653640</v>
      </c>
      <c r="AY153">
        <v>1</v>
      </c>
      <c r="AZ153">
        <v>0</v>
      </c>
      <c r="BA153">
        <v>171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V153">
        <v>0</v>
      </c>
      <c r="CW153">
        <v>0</v>
      </c>
      <c r="CX153">
        <f>ROUND(Y153*Source!I107,7)</f>
        <v>7.2053999999999998E-3</v>
      </c>
      <c r="CY153">
        <f t="shared" si="134"/>
        <v>156537.13</v>
      </c>
      <c r="CZ153">
        <f t="shared" si="135"/>
        <v>17183</v>
      </c>
      <c r="DA153">
        <f t="shared" si="136"/>
        <v>9.11</v>
      </c>
      <c r="DB153">
        <f t="shared" si="137"/>
        <v>86.09</v>
      </c>
      <c r="DC153">
        <f t="shared" si="138"/>
        <v>0</v>
      </c>
      <c r="DD153" t="s">
        <v>3</v>
      </c>
      <c r="DE153" t="s">
        <v>3</v>
      </c>
      <c r="DF153">
        <f t="shared" si="139"/>
        <v>1127.9100000000001</v>
      </c>
      <c r="DG153">
        <f t="shared" si="140"/>
        <v>0</v>
      </c>
      <c r="DH153">
        <f t="shared" si="141"/>
        <v>0</v>
      </c>
      <c r="DI153">
        <f t="shared" si="132"/>
        <v>0</v>
      </c>
      <c r="DJ153">
        <f t="shared" si="142"/>
        <v>1127.9100000000001</v>
      </c>
      <c r="DK153">
        <v>0</v>
      </c>
      <c r="DL153" t="s">
        <v>3</v>
      </c>
      <c r="DM153">
        <v>0</v>
      </c>
      <c r="DN153" t="s">
        <v>3</v>
      </c>
      <c r="DO153">
        <v>0</v>
      </c>
    </row>
    <row r="154" spans="1:119" x14ac:dyDescent="0.2">
      <c r="A154">
        <f>ROW(Source!A107)</f>
        <v>107</v>
      </c>
      <c r="B154">
        <v>51651743</v>
      </c>
      <c r="C154">
        <v>51653615</v>
      </c>
      <c r="D154">
        <v>49564235</v>
      </c>
      <c r="E154">
        <v>1</v>
      </c>
      <c r="F154">
        <v>1</v>
      </c>
      <c r="G154">
        <v>1</v>
      </c>
      <c r="H154">
        <v>3</v>
      </c>
      <c r="I154" t="s">
        <v>99</v>
      </c>
      <c r="J154" t="s">
        <v>101</v>
      </c>
      <c r="K154" t="s">
        <v>100</v>
      </c>
      <c r="L154">
        <v>1327</v>
      </c>
      <c r="N154">
        <v>1005</v>
      </c>
      <c r="O154" t="s">
        <v>52</v>
      </c>
      <c r="P154" t="s">
        <v>52</v>
      </c>
      <c r="Q154">
        <v>1</v>
      </c>
      <c r="W154">
        <v>0</v>
      </c>
      <c r="X154">
        <v>-1977319999</v>
      </c>
      <c r="Y154">
        <f t="shared" si="133"/>
        <v>100</v>
      </c>
      <c r="AA154">
        <v>1387.45</v>
      </c>
      <c r="AB154">
        <v>0</v>
      </c>
      <c r="AC154">
        <v>0</v>
      </c>
      <c r="AD154">
        <v>0</v>
      </c>
      <c r="AE154">
        <v>152.30000000000001</v>
      </c>
      <c r="AF154">
        <v>0</v>
      </c>
      <c r="AG154">
        <v>0</v>
      </c>
      <c r="AH154">
        <v>0</v>
      </c>
      <c r="AI154">
        <v>9.11</v>
      </c>
      <c r="AJ154">
        <v>1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0</v>
      </c>
      <c r="AR154">
        <v>0</v>
      </c>
      <c r="AS154" t="s">
        <v>3</v>
      </c>
      <c r="AT154">
        <v>100</v>
      </c>
      <c r="AU154" t="s">
        <v>3</v>
      </c>
      <c r="AV154">
        <v>0</v>
      </c>
      <c r="AW154">
        <v>1</v>
      </c>
      <c r="AX154">
        <v>-1</v>
      </c>
      <c r="AY154">
        <v>0</v>
      </c>
      <c r="AZ154">
        <v>0</v>
      </c>
      <c r="BA154" t="s">
        <v>3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V154">
        <v>0</v>
      </c>
      <c r="CW154">
        <v>0</v>
      </c>
      <c r="CX154">
        <f>ROUND(Y154*Source!I107,7)</f>
        <v>143.82</v>
      </c>
      <c r="CY154">
        <f t="shared" si="134"/>
        <v>1387.45</v>
      </c>
      <c r="CZ154">
        <f t="shared" si="135"/>
        <v>152.30000000000001</v>
      </c>
      <c r="DA154">
        <f t="shared" si="136"/>
        <v>9.11</v>
      </c>
      <c r="DB154">
        <f t="shared" si="137"/>
        <v>15230</v>
      </c>
      <c r="DC154">
        <f t="shared" si="138"/>
        <v>0</v>
      </c>
      <c r="DD154" t="s">
        <v>3</v>
      </c>
      <c r="DE154" t="s">
        <v>3</v>
      </c>
      <c r="DF154">
        <f t="shared" si="139"/>
        <v>199543.06</v>
      </c>
      <c r="DG154">
        <f t="shared" si="140"/>
        <v>0</v>
      </c>
      <c r="DH154">
        <f t="shared" si="141"/>
        <v>0</v>
      </c>
      <c r="DI154">
        <f t="shared" si="132"/>
        <v>0</v>
      </c>
      <c r="DJ154">
        <f t="shared" si="142"/>
        <v>199543.06</v>
      </c>
      <c r="DK154">
        <v>0</v>
      </c>
      <c r="DL154" t="s">
        <v>3</v>
      </c>
      <c r="DM154">
        <v>0</v>
      </c>
      <c r="DN154" t="s">
        <v>3</v>
      </c>
      <c r="DO154">
        <v>0</v>
      </c>
    </row>
    <row r="155" spans="1:119" x14ac:dyDescent="0.2">
      <c r="A155">
        <f>ROW(Source!A107)</f>
        <v>107</v>
      </c>
      <c r="B155">
        <v>51651743</v>
      </c>
      <c r="C155">
        <v>51653615</v>
      </c>
      <c r="D155">
        <v>49564577</v>
      </c>
      <c r="E155">
        <v>1</v>
      </c>
      <c r="F155">
        <v>1</v>
      </c>
      <c r="G155">
        <v>1</v>
      </c>
      <c r="H155">
        <v>3</v>
      </c>
      <c r="I155" t="s">
        <v>103</v>
      </c>
      <c r="J155" t="s">
        <v>106</v>
      </c>
      <c r="K155" t="s">
        <v>104</v>
      </c>
      <c r="L155">
        <v>1348</v>
      </c>
      <c r="N155">
        <v>1009</v>
      </c>
      <c r="O155" t="s">
        <v>105</v>
      </c>
      <c r="P155" t="s">
        <v>105</v>
      </c>
      <c r="Q155">
        <v>1000</v>
      </c>
      <c r="W155">
        <v>0</v>
      </c>
      <c r="X155">
        <v>-1486911088</v>
      </c>
      <c r="Y155">
        <f t="shared" si="133"/>
        <v>4.5195399999999997E-2</v>
      </c>
      <c r="AA155">
        <v>276930.88</v>
      </c>
      <c r="AB155">
        <v>0</v>
      </c>
      <c r="AC155">
        <v>0</v>
      </c>
      <c r="AD155">
        <v>0</v>
      </c>
      <c r="AE155">
        <v>30398.560000000001</v>
      </c>
      <c r="AF155">
        <v>0</v>
      </c>
      <c r="AG155">
        <v>0</v>
      </c>
      <c r="AH155">
        <v>0</v>
      </c>
      <c r="AI155">
        <v>9.11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0</v>
      </c>
      <c r="AP155">
        <v>1</v>
      </c>
      <c r="AQ155">
        <v>0</v>
      </c>
      <c r="AR155">
        <v>0</v>
      </c>
      <c r="AS155" t="s">
        <v>3</v>
      </c>
      <c r="AT155">
        <v>4.5195399999999997E-2</v>
      </c>
      <c r="AU155" t="s">
        <v>3</v>
      </c>
      <c r="AV155">
        <v>0</v>
      </c>
      <c r="AW155">
        <v>1</v>
      </c>
      <c r="AX155">
        <v>-1</v>
      </c>
      <c r="AY155">
        <v>0</v>
      </c>
      <c r="AZ155">
        <v>0</v>
      </c>
      <c r="BA155" t="s">
        <v>3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V155">
        <v>0</v>
      </c>
      <c r="CW155">
        <v>0</v>
      </c>
      <c r="CX155">
        <f>ROUND(Y155*Source!I107,7)</f>
        <v>6.5000000000000002E-2</v>
      </c>
      <c r="CY155">
        <f t="shared" si="134"/>
        <v>276930.88</v>
      </c>
      <c r="CZ155">
        <f t="shared" si="135"/>
        <v>30398.560000000001</v>
      </c>
      <c r="DA155">
        <f t="shared" si="136"/>
        <v>9.11</v>
      </c>
      <c r="DB155">
        <f t="shared" si="137"/>
        <v>1373.88</v>
      </c>
      <c r="DC155">
        <f t="shared" si="138"/>
        <v>0</v>
      </c>
      <c r="DD155" t="s">
        <v>3</v>
      </c>
      <c r="DE155" t="s">
        <v>3</v>
      </c>
      <c r="DF155">
        <f t="shared" si="139"/>
        <v>18000.509999999998</v>
      </c>
      <c r="DG155">
        <f t="shared" si="140"/>
        <v>0</v>
      </c>
      <c r="DH155">
        <f t="shared" si="141"/>
        <v>0</v>
      </c>
      <c r="DI155">
        <f t="shared" si="132"/>
        <v>0</v>
      </c>
      <c r="DJ155">
        <f t="shared" si="142"/>
        <v>18000.509999999998</v>
      </c>
      <c r="DK155">
        <v>0</v>
      </c>
      <c r="DL155" t="s">
        <v>3</v>
      </c>
      <c r="DM155">
        <v>0</v>
      </c>
      <c r="DN155" t="s">
        <v>3</v>
      </c>
      <c r="DO155">
        <v>0</v>
      </c>
    </row>
    <row r="156" spans="1:119" x14ac:dyDescent="0.2">
      <c r="A156">
        <f>ROW(Source!A110)</f>
        <v>110</v>
      </c>
      <c r="B156">
        <v>51651743</v>
      </c>
      <c r="C156">
        <v>51653647</v>
      </c>
      <c r="D156">
        <v>49510767</v>
      </c>
      <c r="E156">
        <v>70</v>
      </c>
      <c r="F156">
        <v>1</v>
      </c>
      <c r="G156">
        <v>1</v>
      </c>
      <c r="H156">
        <v>1</v>
      </c>
      <c r="I156" t="s">
        <v>953</v>
      </c>
      <c r="J156" t="s">
        <v>3</v>
      </c>
      <c r="K156" t="s">
        <v>954</v>
      </c>
      <c r="L156">
        <v>1191</v>
      </c>
      <c r="N156">
        <v>1013</v>
      </c>
      <c r="O156" t="s">
        <v>904</v>
      </c>
      <c r="P156" t="s">
        <v>904</v>
      </c>
      <c r="Q156">
        <v>1</v>
      </c>
      <c r="W156">
        <v>0</v>
      </c>
      <c r="X156">
        <v>-1936699058</v>
      </c>
      <c r="Y156">
        <f t="shared" si="133"/>
        <v>5</v>
      </c>
      <c r="AA156">
        <v>0</v>
      </c>
      <c r="AB156">
        <v>0</v>
      </c>
      <c r="AC156">
        <v>0</v>
      </c>
      <c r="AD156">
        <v>331.23</v>
      </c>
      <c r="AE156">
        <v>0</v>
      </c>
      <c r="AF156">
        <v>0</v>
      </c>
      <c r="AG156">
        <v>0</v>
      </c>
      <c r="AH156">
        <v>9.92</v>
      </c>
      <c r="AI156">
        <v>1</v>
      </c>
      <c r="AJ156">
        <v>1</v>
      </c>
      <c r="AK156">
        <v>1</v>
      </c>
      <c r="AL156">
        <v>33.39</v>
      </c>
      <c r="AM156">
        <v>4</v>
      </c>
      <c r="AN156">
        <v>0</v>
      </c>
      <c r="AO156">
        <v>1</v>
      </c>
      <c r="AP156">
        <v>1</v>
      </c>
      <c r="AQ156">
        <v>0</v>
      </c>
      <c r="AR156">
        <v>0</v>
      </c>
      <c r="AS156" t="s">
        <v>3</v>
      </c>
      <c r="AT156">
        <v>5</v>
      </c>
      <c r="AU156" t="s">
        <v>3</v>
      </c>
      <c r="AV156">
        <v>1</v>
      </c>
      <c r="AW156">
        <v>2</v>
      </c>
      <c r="AX156">
        <v>51653655</v>
      </c>
      <c r="AY156">
        <v>1</v>
      </c>
      <c r="AZ156">
        <v>0</v>
      </c>
      <c r="BA156">
        <v>176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U156">
        <f>ROUND(AT156*Source!I110*AH156*AL156,2)</f>
        <v>24014.09</v>
      </c>
      <c r="CV156">
        <f>ROUND(Y156*Source!I110,7)</f>
        <v>72.5</v>
      </c>
      <c r="CW156">
        <v>0</v>
      </c>
      <c r="CX156">
        <f>ROUND(Y156*Source!I110,7)</f>
        <v>72.5</v>
      </c>
      <c r="CY156">
        <f>AD156</f>
        <v>331.23</v>
      </c>
      <c r="CZ156">
        <f>AH156</f>
        <v>9.92</v>
      </c>
      <c r="DA156">
        <f>AL156</f>
        <v>33.39</v>
      </c>
      <c r="DB156">
        <f t="shared" si="137"/>
        <v>49.6</v>
      </c>
      <c r="DC156">
        <f t="shared" si="138"/>
        <v>0</v>
      </c>
      <c r="DD156" t="s">
        <v>3</v>
      </c>
      <c r="DE156" t="s">
        <v>3</v>
      </c>
      <c r="DF156">
        <f>ROUND(ROUND(AE156,2)*CX156,2)</f>
        <v>0</v>
      </c>
      <c r="DG156">
        <f t="shared" si="140"/>
        <v>0</v>
      </c>
      <c r="DH156">
        <f t="shared" si="141"/>
        <v>0</v>
      </c>
      <c r="DI156">
        <f>ROUND(ROUND(AH156*AL156,2)*CX156,2)</f>
        <v>24014.18</v>
      </c>
      <c r="DJ156">
        <f>DI156</f>
        <v>24014.18</v>
      </c>
      <c r="DK156">
        <v>0</v>
      </c>
      <c r="DL156" t="s">
        <v>3</v>
      </c>
      <c r="DM156">
        <v>0</v>
      </c>
      <c r="DN156" t="s">
        <v>3</v>
      </c>
      <c r="DO156">
        <v>0</v>
      </c>
    </row>
    <row r="157" spans="1:119" x14ac:dyDescent="0.2">
      <c r="A157">
        <f>ROW(Source!A110)</f>
        <v>110</v>
      </c>
      <c r="B157">
        <v>51651743</v>
      </c>
      <c r="C157">
        <v>51653647</v>
      </c>
      <c r="D157">
        <v>49510905</v>
      </c>
      <c r="E157">
        <v>70</v>
      </c>
      <c r="F157">
        <v>1</v>
      </c>
      <c r="G157">
        <v>1</v>
      </c>
      <c r="H157">
        <v>1</v>
      </c>
      <c r="I157" t="s">
        <v>905</v>
      </c>
      <c r="J157" t="s">
        <v>3</v>
      </c>
      <c r="K157" t="s">
        <v>906</v>
      </c>
      <c r="L157">
        <v>1191</v>
      </c>
      <c r="N157">
        <v>1013</v>
      </c>
      <c r="O157" t="s">
        <v>904</v>
      </c>
      <c r="P157" t="s">
        <v>904</v>
      </c>
      <c r="Q157">
        <v>1</v>
      </c>
      <c r="W157">
        <v>0</v>
      </c>
      <c r="X157">
        <v>-1417349443</v>
      </c>
      <c r="Y157">
        <f t="shared" si="133"/>
        <v>0.43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33.39</v>
      </c>
      <c r="AL157">
        <v>1</v>
      </c>
      <c r="AM157">
        <v>4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3</v>
      </c>
      <c r="AT157">
        <v>0.43</v>
      </c>
      <c r="AU157" t="s">
        <v>3</v>
      </c>
      <c r="AV157">
        <v>2</v>
      </c>
      <c r="AW157">
        <v>2</v>
      </c>
      <c r="AX157">
        <v>51653656</v>
      </c>
      <c r="AY157">
        <v>1</v>
      </c>
      <c r="AZ157">
        <v>0</v>
      </c>
      <c r="BA157">
        <v>177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V157">
        <v>0</v>
      </c>
      <c r="CW157">
        <v>0</v>
      </c>
      <c r="CX157">
        <f>ROUND(Y157*Source!I110,7)</f>
        <v>6.2350000000000003</v>
      </c>
      <c r="CY157">
        <f>AD157</f>
        <v>0</v>
      </c>
      <c r="CZ157">
        <f>AH157</f>
        <v>0</v>
      </c>
      <c r="DA157">
        <f>AL157</f>
        <v>1</v>
      </c>
      <c r="DB157">
        <f t="shared" si="137"/>
        <v>0</v>
      </c>
      <c r="DC157">
        <f t="shared" si="138"/>
        <v>0</v>
      </c>
      <c r="DD157" t="s">
        <v>3</v>
      </c>
      <c r="DE157" t="s">
        <v>3</v>
      </c>
      <c r="DF157">
        <f>ROUND(ROUND(AE157,2)*CX157,2)</f>
        <v>0</v>
      </c>
      <c r="DG157">
        <f t="shared" si="140"/>
        <v>0</v>
      </c>
      <c r="DH157">
        <f>ROUND(ROUND(AG157*AK157,2)*CX157,2)</f>
        <v>0</v>
      </c>
      <c r="DI157">
        <f t="shared" ref="DI157:DI162" si="143">ROUND(ROUND(AH157,2)*CX157,2)</f>
        <v>0</v>
      </c>
      <c r="DJ157">
        <f>DI157</f>
        <v>0</v>
      </c>
      <c r="DK157">
        <v>0</v>
      </c>
      <c r="DL157" t="s">
        <v>3</v>
      </c>
      <c r="DM157">
        <v>0</v>
      </c>
      <c r="DN157" t="s">
        <v>3</v>
      </c>
      <c r="DO157">
        <v>0</v>
      </c>
    </row>
    <row r="158" spans="1:119" x14ac:dyDescent="0.2">
      <c r="A158">
        <f>ROW(Source!A110)</f>
        <v>110</v>
      </c>
      <c r="B158">
        <v>51651743</v>
      </c>
      <c r="C158">
        <v>51653647</v>
      </c>
      <c r="D158">
        <v>49673503</v>
      </c>
      <c r="E158">
        <v>1</v>
      </c>
      <c r="F158">
        <v>1</v>
      </c>
      <c r="G158">
        <v>1</v>
      </c>
      <c r="H158">
        <v>2</v>
      </c>
      <c r="I158" t="s">
        <v>914</v>
      </c>
      <c r="J158" t="s">
        <v>915</v>
      </c>
      <c r="K158" t="s">
        <v>916</v>
      </c>
      <c r="L158">
        <v>1367</v>
      </c>
      <c r="N158">
        <v>1011</v>
      </c>
      <c r="O158" t="s">
        <v>910</v>
      </c>
      <c r="P158" t="s">
        <v>910</v>
      </c>
      <c r="Q158">
        <v>1</v>
      </c>
      <c r="W158">
        <v>0</v>
      </c>
      <c r="X158">
        <v>509054691</v>
      </c>
      <c r="Y158">
        <f t="shared" si="133"/>
        <v>0.43</v>
      </c>
      <c r="AA158">
        <v>0</v>
      </c>
      <c r="AB158">
        <v>871.31</v>
      </c>
      <c r="AC158">
        <v>387.32</v>
      </c>
      <c r="AD158">
        <v>0</v>
      </c>
      <c r="AE158">
        <v>0</v>
      </c>
      <c r="AF158">
        <v>65.709999999999994</v>
      </c>
      <c r="AG158">
        <v>11.6</v>
      </c>
      <c r="AH158">
        <v>0</v>
      </c>
      <c r="AI158">
        <v>1</v>
      </c>
      <c r="AJ158">
        <v>13.26</v>
      </c>
      <c r="AK158">
        <v>33.39</v>
      </c>
      <c r="AL158">
        <v>1</v>
      </c>
      <c r="AM158">
        <v>4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3</v>
      </c>
      <c r="AT158">
        <v>0.43</v>
      </c>
      <c r="AU158" t="s">
        <v>3</v>
      </c>
      <c r="AV158">
        <v>0</v>
      </c>
      <c r="AW158">
        <v>2</v>
      </c>
      <c r="AX158">
        <v>51653657</v>
      </c>
      <c r="AY158">
        <v>1</v>
      </c>
      <c r="AZ158">
        <v>0</v>
      </c>
      <c r="BA158">
        <v>178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V158">
        <v>0</v>
      </c>
      <c r="CW158">
        <f>ROUND(Y158*Source!I110,7)</f>
        <v>6.2350000000000003</v>
      </c>
      <c r="CX158">
        <f>ROUND(Y158*Source!I110,7)</f>
        <v>6.2350000000000003</v>
      </c>
      <c r="CY158">
        <f>AB158</f>
        <v>871.31</v>
      </c>
      <c r="CZ158">
        <f>AF158</f>
        <v>65.709999999999994</v>
      </c>
      <c r="DA158">
        <f>AJ158</f>
        <v>13.26</v>
      </c>
      <c r="DB158">
        <f t="shared" si="137"/>
        <v>28.26</v>
      </c>
      <c r="DC158">
        <f t="shared" si="138"/>
        <v>4.99</v>
      </c>
      <c r="DD158" t="s">
        <v>3</v>
      </c>
      <c r="DE158" t="s">
        <v>3</v>
      </c>
      <c r="DF158">
        <f>ROUND(ROUND(AE158,2)*CX158,2)</f>
        <v>0</v>
      </c>
      <c r="DG158">
        <f>ROUND(ROUND(AF158*AJ158,2)*CX158,2)</f>
        <v>5432.62</v>
      </c>
      <c r="DH158">
        <f>ROUND(ROUND(AG158*AK158,2)*CX158,2)</f>
        <v>2414.94</v>
      </c>
      <c r="DI158">
        <f t="shared" si="143"/>
        <v>0</v>
      </c>
      <c r="DJ158">
        <f>DG158</f>
        <v>5432.62</v>
      </c>
      <c r="DK158">
        <v>0</v>
      </c>
      <c r="DL158" t="s">
        <v>3</v>
      </c>
      <c r="DM158">
        <v>0</v>
      </c>
      <c r="DN158" t="s">
        <v>3</v>
      </c>
      <c r="DO158">
        <v>0</v>
      </c>
    </row>
    <row r="159" spans="1:119" x14ac:dyDescent="0.2">
      <c r="A159">
        <f>ROW(Source!A110)</f>
        <v>110</v>
      </c>
      <c r="B159">
        <v>51651743</v>
      </c>
      <c r="C159">
        <v>51653647</v>
      </c>
      <c r="D159">
        <v>49521440</v>
      </c>
      <c r="E159">
        <v>1</v>
      </c>
      <c r="F159">
        <v>1</v>
      </c>
      <c r="G159">
        <v>1</v>
      </c>
      <c r="H159">
        <v>3</v>
      </c>
      <c r="I159" t="s">
        <v>118</v>
      </c>
      <c r="J159" t="s">
        <v>120</v>
      </c>
      <c r="K159" t="s">
        <v>119</v>
      </c>
      <c r="L159">
        <v>1327</v>
      </c>
      <c r="N159">
        <v>1005</v>
      </c>
      <c r="O159" t="s">
        <v>52</v>
      </c>
      <c r="P159" t="s">
        <v>52</v>
      </c>
      <c r="Q159">
        <v>1</v>
      </c>
      <c r="W159">
        <v>0</v>
      </c>
      <c r="X159">
        <v>-336429810</v>
      </c>
      <c r="Y159">
        <f t="shared" si="133"/>
        <v>11</v>
      </c>
      <c r="AA159">
        <v>204.98</v>
      </c>
      <c r="AB159">
        <v>0</v>
      </c>
      <c r="AC159">
        <v>0</v>
      </c>
      <c r="AD159">
        <v>0</v>
      </c>
      <c r="AE159">
        <v>22.5</v>
      </c>
      <c r="AF159">
        <v>0</v>
      </c>
      <c r="AG159">
        <v>0</v>
      </c>
      <c r="AH159">
        <v>0</v>
      </c>
      <c r="AI159">
        <v>9.11</v>
      </c>
      <c r="AJ159">
        <v>1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1</v>
      </c>
      <c r="AQ159">
        <v>0</v>
      </c>
      <c r="AR159">
        <v>0</v>
      </c>
      <c r="AS159" t="s">
        <v>3</v>
      </c>
      <c r="AT159">
        <v>11</v>
      </c>
      <c r="AU159" t="s">
        <v>3</v>
      </c>
      <c r="AV159">
        <v>0</v>
      </c>
      <c r="AW159">
        <v>1</v>
      </c>
      <c r="AX159">
        <v>-1</v>
      </c>
      <c r="AY159">
        <v>0</v>
      </c>
      <c r="AZ159">
        <v>0</v>
      </c>
      <c r="BA159" t="s">
        <v>3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V159">
        <v>0</v>
      </c>
      <c r="CW159">
        <v>0</v>
      </c>
      <c r="CX159">
        <f>ROUND(Y159*Source!I110,7)</f>
        <v>159.5</v>
      </c>
      <c r="CY159">
        <f>AA159</f>
        <v>204.98</v>
      </c>
      <c r="CZ159">
        <f>AE159</f>
        <v>22.5</v>
      </c>
      <c r="DA159">
        <f>AI159</f>
        <v>9.11</v>
      </c>
      <c r="DB159">
        <f t="shared" si="137"/>
        <v>247.5</v>
      </c>
      <c r="DC159">
        <f t="shared" si="138"/>
        <v>0</v>
      </c>
      <c r="DD159" t="s">
        <v>3</v>
      </c>
      <c r="DE159" t="s">
        <v>3</v>
      </c>
      <c r="DF159">
        <f>ROUND(ROUND(AE159*AI159,2)*CX159,2)</f>
        <v>32694.31</v>
      </c>
      <c r="DG159">
        <f t="shared" ref="DG159:DG164" si="144">ROUND(ROUND(AF159,2)*CX159,2)</f>
        <v>0</v>
      </c>
      <c r="DH159">
        <f>ROUND(ROUND(AG159,2)*CX159,2)</f>
        <v>0</v>
      </c>
      <c r="DI159">
        <f t="shared" si="143"/>
        <v>0</v>
      </c>
      <c r="DJ159">
        <f>DF159</f>
        <v>32694.31</v>
      </c>
      <c r="DK159">
        <v>0</v>
      </c>
      <c r="DL159" t="s">
        <v>3</v>
      </c>
      <c r="DM159">
        <v>0</v>
      </c>
      <c r="DN159" t="s">
        <v>3</v>
      </c>
      <c r="DO159">
        <v>0</v>
      </c>
    </row>
    <row r="160" spans="1:119" x14ac:dyDescent="0.2">
      <c r="A160">
        <f>ROW(Source!A110)</f>
        <v>110</v>
      </c>
      <c r="B160">
        <v>51651743</v>
      </c>
      <c r="C160">
        <v>51653647</v>
      </c>
      <c r="D160">
        <v>49523581</v>
      </c>
      <c r="E160">
        <v>1</v>
      </c>
      <c r="F160">
        <v>1</v>
      </c>
      <c r="G160">
        <v>1</v>
      </c>
      <c r="H160">
        <v>3</v>
      </c>
      <c r="I160" t="s">
        <v>955</v>
      </c>
      <c r="J160" t="s">
        <v>956</v>
      </c>
      <c r="K160" t="s">
        <v>957</v>
      </c>
      <c r="L160">
        <v>1301</v>
      </c>
      <c r="N160">
        <v>1003</v>
      </c>
      <c r="O160" t="s">
        <v>958</v>
      </c>
      <c r="P160" t="s">
        <v>958</v>
      </c>
      <c r="Q160">
        <v>1</v>
      </c>
      <c r="W160">
        <v>0</v>
      </c>
      <c r="X160">
        <v>-2092502019</v>
      </c>
      <c r="Y160">
        <f t="shared" si="133"/>
        <v>20</v>
      </c>
      <c r="AA160">
        <v>27.33</v>
      </c>
      <c r="AB160">
        <v>0</v>
      </c>
      <c r="AC160">
        <v>0</v>
      </c>
      <c r="AD160">
        <v>0</v>
      </c>
      <c r="AE160">
        <v>3</v>
      </c>
      <c r="AF160">
        <v>0</v>
      </c>
      <c r="AG160">
        <v>0</v>
      </c>
      <c r="AH160">
        <v>0</v>
      </c>
      <c r="AI160">
        <v>9.11</v>
      </c>
      <c r="AJ160">
        <v>1</v>
      </c>
      <c r="AK160">
        <v>1</v>
      </c>
      <c r="AL160">
        <v>1</v>
      </c>
      <c r="AM160">
        <v>4</v>
      </c>
      <c r="AN160">
        <v>0</v>
      </c>
      <c r="AO160">
        <v>1</v>
      </c>
      <c r="AP160">
        <v>1</v>
      </c>
      <c r="AQ160">
        <v>0</v>
      </c>
      <c r="AR160">
        <v>0</v>
      </c>
      <c r="AS160" t="s">
        <v>3</v>
      </c>
      <c r="AT160">
        <v>20</v>
      </c>
      <c r="AU160" t="s">
        <v>3</v>
      </c>
      <c r="AV160">
        <v>0</v>
      </c>
      <c r="AW160">
        <v>2</v>
      </c>
      <c r="AX160">
        <v>51653658</v>
      </c>
      <c r="AY160">
        <v>1</v>
      </c>
      <c r="AZ160">
        <v>0</v>
      </c>
      <c r="BA160">
        <v>179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V160">
        <v>0</v>
      </c>
      <c r="CW160">
        <v>0</v>
      </c>
      <c r="CX160">
        <f>ROUND(Y160*Source!I110,7)</f>
        <v>290</v>
      </c>
      <c r="CY160">
        <f>AA160</f>
        <v>27.33</v>
      </c>
      <c r="CZ160">
        <f>AE160</f>
        <v>3</v>
      </c>
      <c r="DA160">
        <f>AI160</f>
        <v>9.11</v>
      </c>
      <c r="DB160">
        <f t="shared" si="137"/>
        <v>60</v>
      </c>
      <c r="DC160">
        <f t="shared" si="138"/>
        <v>0</v>
      </c>
      <c r="DD160" t="s">
        <v>3</v>
      </c>
      <c r="DE160" t="s">
        <v>3</v>
      </c>
      <c r="DF160">
        <f>ROUND(ROUND(AE160*AI160,2)*CX160,2)</f>
        <v>7925.7</v>
      </c>
      <c r="DG160">
        <f t="shared" si="144"/>
        <v>0</v>
      </c>
      <c r="DH160">
        <f>ROUND(ROUND(AG160,2)*CX160,2)</f>
        <v>0</v>
      </c>
      <c r="DI160">
        <f t="shared" si="143"/>
        <v>0</v>
      </c>
      <c r="DJ160">
        <f>DF160</f>
        <v>7925.7</v>
      </c>
      <c r="DK160">
        <v>0</v>
      </c>
      <c r="DL160" t="s">
        <v>3</v>
      </c>
      <c r="DM160">
        <v>0</v>
      </c>
      <c r="DN160" t="s">
        <v>3</v>
      </c>
      <c r="DO160">
        <v>0</v>
      </c>
    </row>
    <row r="161" spans="1:119" x14ac:dyDescent="0.2">
      <c r="A161">
        <f>ROW(Source!A110)</f>
        <v>110</v>
      </c>
      <c r="B161">
        <v>51651743</v>
      </c>
      <c r="C161">
        <v>51653647</v>
      </c>
      <c r="D161">
        <v>49553409</v>
      </c>
      <c r="E161">
        <v>1</v>
      </c>
      <c r="F161">
        <v>1</v>
      </c>
      <c r="G161">
        <v>1</v>
      </c>
      <c r="H161">
        <v>3</v>
      </c>
      <c r="I161" t="s">
        <v>122</v>
      </c>
      <c r="J161" t="s">
        <v>125</v>
      </c>
      <c r="K161" t="s">
        <v>123</v>
      </c>
      <c r="L161">
        <v>1296</v>
      </c>
      <c r="N161">
        <v>1002</v>
      </c>
      <c r="O161" t="s">
        <v>124</v>
      </c>
      <c r="P161" t="s">
        <v>124</v>
      </c>
      <c r="Q161">
        <v>1</v>
      </c>
      <c r="W161">
        <v>1</v>
      </c>
      <c r="X161">
        <v>-1609399419</v>
      </c>
      <c r="Y161">
        <f t="shared" si="133"/>
        <v>-1.5</v>
      </c>
      <c r="AA161">
        <v>597.42999999999995</v>
      </c>
      <c r="AB161">
        <v>0</v>
      </c>
      <c r="AC161">
        <v>0</v>
      </c>
      <c r="AD161">
        <v>0</v>
      </c>
      <c r="AE161">
        <v>65.58</v>
      </c>
      <c r="AF161">
        <v>0</v>
      </c>
      <c r="AG161">
        <v>0</v>
      </c>
      <c r="AH161">
        <v>0</v>
      </c>
      <c r="AI161">
        <v>9.11</v>
      </c>
      <c r="AJ161">
        <v>1</v>
      </c>
      <c r="AK161">
        <v>1</v>
      </c>
      <c r="AL161">
        <v>1</v>
      </c>
      <c r="AM161">
        <v>4</v>
      </c>
      <c r="AN161">
        <v>0</v>
      </c>
      <c r="AO161">
        <v>1</v>
      </c>
      <c r="AP161">
        <v>1</v>
      </c>
      <c r="AQ161">
        <v>0</v>
      </c>
      <c r="AR161">
        <v>0</v>
      </c>
      <c r="AS161" t="s">
        <v>3</v>
      </c>
      <c r="AT161">
        <v>-1.5</v>
      </c>
      <c r="AU161" t="s">
        <v>3</v>
      </c>
      <c r="AV161">
        <v>0</v>
      </c>
      <c r="AW161">
        <v>2</v>
      </c>
      <c r="AX161">
        <v>51653660</v>
      </c>
      <c r="AY161">
        <v>1</v>
      </c>
      <c r="AZ161">
        <v>6144</v>
      </c>
      <c r="BA161">
        <v>181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V161">
        <v>0</v>
      </c>
      <c r="CW161">
        <v>0</v>
      </c>
      <c r="CX161">
        <f>ROUND(Y161*Source!I110,7)</f>
        <v>-21.75</v>
      </c>
      <c r="CY161">
        <f>AA161</f>
        <v>597.42999999999995</v>
      </c>
      <c r="CZ161">
        <f>AE161</f>
        <v>65.58</v>
      </c>
      <c r="DA161">
        <f>AI161</f>
        <v>9.11</v>
      </c>
      <c r="DB161">
        <f t="shared" si="137"/>
        <v>-98.37</v>
      </c>
      <c r="DC161">
        <f t="shared" si="138"/>
        <v>0</v>
      </c>
      <c r="DD161" t="s">
        <v>3</v>
      </c>
      <c r="DE161" t="s">
        <v>3</v>
      </c>
      <c r="DF161">
        <f>ROUND(ROUND(AE161*AI161,2)*CX161,2)</f>
        <v>-12994.1</v>
      </c>
      <c r="DG161">
        <f t="shared" si="144"/>
        <v>0</v>
      </c>
      <c r="DH161">
        <f>ROUND(ROUND(AG161,2)*CX161,2)</f>
        <v>0</v>
      </c>
      <c r="DI161">
        <f t="shared" si="143"/>
        <v>0</v>
      </c>
      <c r="DJ161">
        <f>DF161</f>
        <v>-12994.1</v>
      </c>
      <c r="DK161">
        <v>0</v>
      </c>
      <c r="DL161" t="s">
        <v>3</v>
      </c>
      <c r="DM161">
        <v>0</v>
      </c>
      <c r="DN161" t="s">
        <v>3</v>
      </c>
      <c r="DO161">
        <v>0</v>
      </c>
    </row>
    <row r="162" spans="1:119" x14ac:dyDescent="0.2">
      <c r="A162">
        <f>ROW(Source!A110)</f>
        <v>110</v>
      </c>
      <c r="B162">
        <v>51651743</v>
      </c>
      <c r="C162">
        <v>51653647</v>
      </c>
      <c r="D162">
        <v>49555331</v>
      </c>
      <c r="E162">
        <v>1</v>
      </c>
      <c r="F162">
        <v>1</v>
      </c>
      <c r="G162">
        <v>1</v>
      </c>
      <c r="H162">
        <v>3</v>
      </c>
      <c r="I162" t="s">
        <v>127</v>
      </c>
      <c r="J162" t="s">
        <v>129</v>
      </c>
      <c r="K162" t="s">
        <v>128</v>
      </c>
      <c r="L162">
        <v>1296</v>
      </c>
      <c r="N162">
        <v>1002</v>
      </c>
      <c r="O162" t="s">
        <v>124</v>
      </c>
      <c r="P162" t="s">
        <v>124</v>
      </c>
      <c r="Q162">
        <v>1</v>
      </c>
      <c r="W162">
        <v>1</v>
      </c>
      <c r="X162">
        <v>1828367933</v>
      </c>
      <c r="Y162">
        <f t="shared" si="133"/>
        <v>-5.7000000000000002E-2</v>
      </c>
      <c r="AA162">
        <v>1827.28</v>
      </c>
      <c r="AB162">
        <v>0</v>
      </c>
      <c r="AC162">
        <v>0</v>
      </c>
      <c r="AD162">
        <v>0</v>
      </c>
      <c r="AE162">
        <v>200.58</v>
      </c>
      <c r="AF162">
        <v>0</v>
      </c>
      <c r="AG162">
        <v>0</v>
      </c>
      <c r="AH162">
        <v>0</v>
      </c>
      <c r="AI162">
        <v>9.11</v>
      </c>
      <c r="AJ162">
        <v>1</v>
      </c>
      <c r="AK162">
        <v>1</v>
      </c>
      <c r="AL162">
        <v>1</v>
      </c>
      <c r="AM162">
        <v>4</v>
      </c>
      <c r="AN162">
        <v>0</v>
      </c>
      <c r="AO162">
        <v>1</v>
      </c>
      <c r="AP162">
        <v>1</v>
      </c>
      <c r="AQ162">
        <v>0</v>
      </c>
      <c r="AR162">
        <v>0</v>
      </c>
      <c r="AS162" t="s">
        <v>3</v>
      </c>
      <c r="AT162">
        <v>-5.7000000000000002E-2</v>
      </c>
      <c r="AU162" t="s">
        <v>3</v>
      </c>
      <c r="AV162">
        <v>0</v>
      </c>
      <c r="AW162">
        <v>2</v>
      </c>
      <c r="AX162">
        <v>51653662</v>
      </c>
      <c r="AY162">
        <v>1</v>
      </c>
      <c r="AZ162">
        <v>6144</v>
      </c>
      <c r="BA162">
        <v>183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V162">
        <v>0</v>
      </c>
      <c r="CW162">
        <v>0</v>
      </c>
      <c r="CX162">
        <f>ROUND(Y162*Source!I110,7)</f>
        <v>-0.82650000000000001</v>
      </c>
      <c r="CY162">
        <f>AA162</f>
        <v>1827.28</v>
      </c>
      <c r="CZ162">
        <f>AE162</f>
        <v>200.58</v>
      </c>
      <c r="DA162">
        <f>AI162</f>
        <v>9.11</v>
      </c>
      <c r="DB162">
        <f t="shared" si="137"/>
        <v>-11.43</v>
      </c>
      <c r="DC162">
        <f t="shared" si="138"/>
        <v>0</v>
      </c>
      <c r="DD162" t="s">
        <v>3</v>
      </c>
      <c r="DE162" t="s">
        <v>3</v>
      </c>
      <c r="DF162">
        <f>ROUND(ROUND(AE162*AI162,2)*CX162,2)</f>
        <v>-1510.25</v>
      </c>
      <c r="DG162">
        <f t="shared" si="144"/>
        <v>0</v>
      </c>
      <c r="DH162">
        <f>ROUND(ROUND(AG162,2)*CX162,2)</f>
        <v>0</v>
      </c>
      <c r="DI162">
        <f t="shared" si="143"/>
        <v>0</v>
      </c>
      <c r="DJ162">
        <f>DF162</f>
        <v>-1510.25</v>
      </c>
      <c r="DK162">
        <v>0</v>
      </c>
      <c r="DL162" t="s">
        <v>3</v>
      </c>
      <c r="DM162">
        <v>0</v>
      </c>
      <c r="DN162" t="s">
        <v>3</v>
      </c>
      <c r="DO162">
        <v>0</v>
      </c>
    </row>
    <row r="163" spans="1:119" x14ac:dyDescent="0.2">
      <c r="A163">
        <f>ROW(Source!A114)</f>
        <v>114</v>
      </c>
      <c r="B163">
        <v>51651743</v>
      </c>
      <c r="C163">
        <v>51653666</v>
      </c>
      <c r="D163">
        <v>49510767</v>
      </c>
      <c r="E163">
        <v>70</v>
      </c>
      <c r="F163">
        <v>1</v>
      </c>
      <c r="G163">
        <v>1</v>
      </c>
      <c r="H163">
        <v>1</v>
      </c>
      <c r="I163" t="s">
        <v>953</v>
      </c>
      <c r="J163" t="s">
        <v>3</v>
      </c>
      <c r="K163" t="s">
        <v>954</v>
      </c>
      <c r="L163">
        <v>1191</v>
      </c>
      <c r="N163">
        <v>1013</v>
      </c>
      <c r="O163" t="s">
        <v>904</v>
      </c>
      <c r="P163" t="s">
        <v>904</v>
      </c>
      <c r="Q163">
        <v>1</v>
      </c>
      <c r="W163">
        <v>0</v>
      </c>
      <c r="X163">
        <v>-1936699058</v>
      </c>
      <c r="Y163">
        <f t="shared" si="133"/>
        <v>5</v>
      </c>
      <c r="AA163">
        <v>0</v>
      </c>
      <c r="AB163">
        <v>0</v>
      </c>
      <c r="AC163">
        <v>0</v>
      </c>
      <c r="AD163">
        <v>331.23</v>
      </c>
      <c r="AE163">
        <v>0</v>
      </c>
      <c r="AF163">
        <v>0</v>
      </c>
      <c r="AG163">
        <v>0</v>
      </c>
      <c r="AH163">
        <v>9.92</v>
      </c>
      <c r="AI163">
        <v>1</v>
      </c>
      <c r="AJ163">
        <v>1</v>
      </c>
      <c r="AK163">
        <v>1</v>
      </c>
      <c r="AL163">
        <v>33.39</v>
      </c>
      <c r="AM163">
        <v>4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3</v>
      </c>
      <c r="AT163">
        <v>5</v>
      </c>
      <c r="AU163" t="s">
        <v>3</v>
      </c>
      <c r="AV163">
        <v>1</v>
      </c>
      <c r="AW163">
        <v>2</v>
      </c>
      <c r="AX163">
        <v>51653674</v>
      </c>
      <c r="AY163">
        <v>1</v>
      </c>
      <c r="AZ163">
        <v>0</v>
      </c>
      <c r="BA163">
        <v>184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U163">
        <f>ROUND(AT163*Source!I114*AH163*AL163,2)</f>
        <v>223.58</v>
      </c>
      <c r="CV163">
        <f>ROUND(Y163*Source!I114,7)</f>
        <v>0.67500000000000004</v>
      </c>
      <c r="CW163">
        <v>0</v>
      </c>
      <c r="CX163">
        <f>ROUND(Y163*Source!I114,7)</f>
        <v>0.67500000000000004</v>
      </c>
      <c r="CY163">
        <f>AD163</f>
        <v>331.23</v>
      </c>
      <c r="CZ163">
        <f>AH163</f>
        <v>9.92</v>
      </c>
      <c r="DA163">
        <f>AL163</f>
        <v>33.39</v>
      </c>
      <c r="DB163">
        <f t="shared" si="137"/>
        <v>49.6</v>
      </c>
      <c r="DC163">
        <f t="shared" si="138"/>
        <v>0</v>
      </c>
      <c r="DD163" t="s">
        <v>3</v>
      </c>
      <c r="DE163" t="s">
        <v>3</v>
      </c>
      <c r="DF163">
        <f>ROUND(ROUND(AE163,2)*CX163,2)</f>
        <v>0</v>
      </c>
      <c r="DG163">
        <f t="shared" si="144"/>
        <v>0</v>
      </c>
      <c r="DH163">
        <f>ROUND(ROUND(AG163,2)*CX163,2)</f>
        <v>0</v>
      </c>
      <c r="DI163">
        <f>ROUND(ROUND(AH163*AL163,2)*CX163,2)</f>
        <v>223.58</v>
      </c>
      <c r="DJ163">
        <f>DI163</f>
        <v>223.58</v>
      </c>
      <c r="DK163">
        <v>0</v>
      </c>
      <c r="DL163" t="s">
        <v>3</v>
      </c>
      <c r="DM163">
        <v>0</v>
      </c>
      <c r="DN163" t="s">
        <v>3</v>
      </c>
      <c r="DO163">
        <v>0</v>
      </c>
    </row>
    <row r="164" spans="1:119" x14ac:dyDescent="0.2">
      <c r="A164">
        <f>ROW(Source!A114)</f>
        <v>114</v>
      </c>
      <c r="B164">
        <v>51651743</v>
      </c>
      <c r="C164">
        <v>51653666</v>
      </c>
      <c r="D164">
        <v>49510905</v>
      </c>
      <c r="E164">
        <v>70</v>
      </c>
      <c r="F164">
        <v>1</v>
      </c>
      <c r="G164">
        <v>1</v>
      </c>
      <c r="H164">
        <v>1</v>
      </c>
      <c r="I164" t="s">
        <v>905</v>
      </c>
      <c r="J164" t="s">
        <v>3</v>
      </c>
      <c r="K164" t="s">
        <v>906</v>
      </c>
      <c r="L164">
        <v>1191</v>
      </c>
      <c r="N164">
        <v>1013</v>
      </c>
      <c r="O164" t="s">
        <v>904</v>
      </c>
      <c r="P164" t="s">
        <v>904</v>
      </c>
      <c r="Q164">
        <v>1</v>
      </c>
      <c r="W164">
        <v>0</v>
      </c>
      <c r="X164">
        <v>-1417349443</v>
      </c>
      <c r="Y164">
        <f t="shared" si="133"/>
        <v>0.43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33.39</v>
      </c>
      <c r="AL164">
        <v>1</v>
      </c>
      <c r="AM164">
        <v>4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3</v>
      </c>
      <c r="AT164">
        <v>0.43</v>
      </c>
      <c r="AU164" t="s">
        <v>3</v>
      </c>
      <c r="AV164">
        <v>2</v>
      </c>
      <c r="AW164">
        <v>2</v>
      </c>
      <c r="AX164">
        <v>51653675</v>
      </c>
      <c r="AY164">
        <v>1</v>
      </c>
      <c r="AZ164">
        <v>0</v>
      </c>
      <c r="BA164">
        <v>185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V164">
        <v>0</v>
      </c>
      <c r="CW164">
        <v>0</v>
      </c>
      <c r="CX164">
        <f>ROUND(Y164*Source!I114,7)</f>
        <v>5.8049999999999997E-2</v>
      </c>
      <c r="CY164">
        <f>AD164</f>
        <v>0</v>
      </c>
      <c r="CZ164">
        <f>AH164</f>
        <v>0</v>
      </c>
      <c r="DA164">
        <f>AL164</f>
        <v>1</v>
      </c>
      <c r="DB164">
        <f t="shared" si="137"/>
        <v>0</v>
      </c>
      <c r="DC164">
        <f t="shared" si="138"/>
        <v>0</v>
      </c>
      <c r="DD164" t="s">
        <v>3</v>
      </c>
      <c r="DE164" t="s">
        <v>3</v>
      </c>
      <c r="DF164">
        <f>ROUND(ROUND(AE164,2)*CX164,2)</f>
        <v>0</v>
      </c>
      <c r="DG164">
        <f t="shared" si="144"/>
        <v>0</v>
      </c>
      <c r="DH164">
        <f>ROUND(ROUND(AG164*AK164,2)*CX164,2)</f>
        <v>0</v>
      </c>
      <c r="DI164">
        <f t="shared" ref="DI164:DI169" si="145">ROUND(ROUND(AH164,2)*CX164,2)</f>
        <v>0</v>
      </c>
      <c r="DJ164">
        <f>DI164</f>
        <v>0</v>
      </c>
      <c r="DK164">
        <v>0</v>
      </c>
      <c r="DL164" t="s">
        <v>3</v>
      </c>
      <c r="DM164">
        <v>0</v>
      </c>
      <c r="DN164" t="s">
        <v>3</v>
      </c>
      <c r="DO164">
        <v>0</v>
      </c>
    </row>
    <row r="165" spans="1:119" x14ac:dyDescent="0.2">
      <c r="A165">
        <f>ROW(Source!A114)</f>
        <v>114</v>
      </c>
      <c r="B165">
        <v>51651743</v>
      </c>
      <c r="C165">
        <v>51653666</v>
      </c>
      <c r="D165">
        <v>49673503</v>
      </c>
      <c r="E165">
        <v>1</v>
      </c>
      <c r="F165">
        <v>1</v>
      </c>
      <c r="G165">
        <v>1</v>
      </c>
      <c r="H165">
        <v>2</v>
      </c>
      <c r="I165" t="s">
        <v>914</v>
      </c>
      <c r="J165" t="s">
        <v>915</v>
      </c>
      <c r="K165" t="s">
        <v>916</v>
      </c>
      <c r="L165">
        <v>1367</v>
      </c>
      <c r="N165">
        <v>1011</v>
      </c>
      <c r="O165" t="s">
        <v>910</v>
      </c>
      <c r="P165" t="s">
        <v>910</v>
      </c>
      <c r="Q165">
        <v>1</v>
      </c>
      <c r="W165">
        <v>0</v>
      </c>
      <c r="X165">
        <v>509054691</v>
      </c>
      <c r="Y165">
        <f t="shared" si="133"/>
        <v>0.43</v>
      </c>
      <c r="AA165">
        <v>0</v>
      </c>
      <c r="AB165">
        <v>871.31</v>
      </c>
      <c r="AC165">
        <v>387.32</v>
      </c>
      <c r="AD165">
        <v>0</v>
      </c>
      <c r="AE165">
        <v>0</v>
      </c>
      <c r="AF165">
        <v>65.709999999999994</v>
      </c>
      <c r="AG165">
        <v>11.6</v>
      </c>
      <c r="AH165">
        <v>0</v>
      </c>
      <c r="AI165">
        <v>1</v>
      </c>
      <c r="AJ165">
        <v>13.26</v>
      </c>
      <c r="AK165">
        <v>33.39</v>
      </c>
      <c r="AL165">
        <v>1</v>
      </c>
      <c r="AM165">
        <v>4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3</v>
      </c>
      <c r="AT165">
        <v>0.43</v>
      </c>
      <c r="AU165" t="s">
        <v>3</v>
      </c>
      <c r="AV165">
        <v>0</v>
      </c>
      <c r="AW165">
        <v>2</v>
      </c>
      <c r="AX165">
        <v>51653676</v>
      </c>
      <c r="AY165">
        <v>1</v>
      </c>
      <c r="AZ165">
        <v>0</v>
      </c>
      <c r="BA165">
        <v>186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V165">
        <v>0</v>
      </c>
      <c r="CW165">
        <f>ROUND(Y165*Source!I114,7)</f>
        <v>5.8049999999999997E-2</v>
      </c>
      <c r="CX165">
        <f>ROUND(Y165*Source!I114,7)</f>
        <v>5.8049999999999997E-2</v>
      </c>
      <c r="CY165">
        <f>AB165</f>
        <v>871.31</v>
      </c>
      <c r="CZ165">
        <f>AF165</f>
        <v>65.709999999999994</v>
      </c>
      <c r="DA165">
        <f>AJ165</f>
        <v>13.26</v>
      </c>
      <c r="DB165">
        <f t="shared" si="137"/>
        <v>28.26</v>
      </c>
      <c r="DC165">
        <f t="shared" si="138"/>
        <v>4.99</v>
      </c>
      <c r="DD165" t="s">
        <v>3</v>
      </c>
      <c r="DE165" t="s">
        <v>3</v>
      </c>
      <c r="DF165">
        <f>ROUND(ROUND(AE165,2)*CX165,2)</f>
        <v>0</v>
      </c>
      <c r="DG165">
        <f>ROUND(ROUND(AF165*AJ165,2)*CX165,2)</f>
        <v>50.58</v>
      </c>
      <c r="DH165">
        <f>ROUND(ROUND(AG165*AK165,2)*CX165,2)</f>
        <v>22.48</v>
      </c>
      <c r="DI165">
        <f t="shared" si="145"/>
        <v>0</v>
      </c>
      <c r="DJ165">
        <f>DG165</f>
        <v>50.58</v>
      </c>
      <c r="DK165">
        <v>0</v>
      </c>
      <c r="DL165" t="s">
        <v>3</v>
      </c>
      <c r="DM165">
        <v>0</v>
      </c>
      <c r="DN165" t="s">
        <v>3</v>
      </c>
      <c r="DO165">
        <v>0</v>
      </c>
    </row>
    <row r="166" spans="1:119" x14ac:dyDescent="0.2">
      <c r="A166">
        <f>ROW(Source!A114)</f>
        <v>114</v>
      </c>
      <c r="B166">
        <v>51651743</v>
      </c>
      <c r="C166">
        <v>51653666</v>
      </c>
      <c r="D166">
        <v>49521440</v>
      </c>
      <c r="E166">
        <v>1</v>
      </c>
      <c r="F166">
        <v>1</v>
      </c>
      <c r="G166">
        <v>1</v>
      </c>
      <c r="H166">
        <v>3</v>
      </c>
      <c r="I166" t="s">
        <v>118</v>
      </c>
      <c r="J166" t="s">
        <v>120</v>
      </c>
      <c r="K166" t="s">
        <v>132</v>
      </c>
      <c r="L166">
        <v>1327</v>
      </c>
      <c r="N166">
        <v>1005</v>
      </c>
      <c r="O166" t="s">
        <v>52</v>
      </c>
      <c r="P166" t="s">
        <v>52</v>
      </c>
      <c r="Q166">
        <v>1</v>
      </c>
      <c r="W166">
        <v>0</v>
      </c>
      <c r="X166">
        <v>2022782512</v>
      </c>
      <c r="Y166">
        <f t="shared" si="133"/>
        <v>11</v>
      </c>
      <c r="AA166">
        <v>204.98</v>
      </c>
      <c r="AB166">
        <v>0</v>
      </c>
      <c r="AC166">
        <v>0</v>
      </c>
      <c r="AD166">
        <v>0</v>
      </c>
      <c r="AE166">
        <v>22.5</v>
      </c>
      <c r="AF166">
        <v>0</v>
      </c>
      <c r="AG166">
        <v>0</v>
      </c>
      <c r="AH166">
        <v>0</v>
      </c>
      <c r="AI166">
        <v>9.11</v>
      </c>
      <c r="AJ166">
        <v>1</v>
      </c>
      <c r="AK166">
        <v>1</v>
      </c>
      <c r="AL166">
        <v>1</v>
      </c>
      <c r="AM166">
        <v>0</v>
      </c>
      <c r="AN166">
        <v>0</v>
      </c>
      <c r="AO166">
        <v>0</v>
      </c>
      <c r="AP166">
        <v>1</v>
      </c>
      <c r="AQ166">
        <v>0</v>
      </c>
      <c r="AR166">
        <v>0</v>
      </c>
      <c r="AS166" t="s">
        <v>3</v>
      </c>
      <c r="AT166">
        <v>11</v>
      </c>
      <c r="AU166" t="s">
        <v>3</v>
      </c>
      <c r="AV166">
        <v>0</v>
      </c>
      <c r="AW166">
        <v>1</v>
      </c>
      <c r="AX166">
        <v>-1</v>
      </c>
      <c r="AY166">
        <v>0</v>
      </c>
      <c r="AZ166">
        <v>0</v>
      </c>
      <c r="BA166" t="s">
        <v>3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V166">
        <v>0</v>
      </c>
      <c r="CW166">
        <v>0</v>
      </c>
      <c r="CX166">
        <f>ROUND(Y166*Source!I114,7)</f>
        <v>1.4850000000000001</v>
      </c>
      <c r="CY166">
        <f>AA166</f>
        <v>204.98</v>
      </c>
      <c r="CZ166">
        <f>AE166</f>
        <v>22.5</v>
      </c>
      <c r="DA166">
        <f>AI166</f>
        <v>9.11</v>
      </c>
      <c r="DB166">
        <f t="shared" si="137"/>
        <v>247.5</v>
      </c>
      <c r="DC166">
        <f t="shared" si="138"/>
        <v>0</v>
      </c>
      <c r="DD166" t="s">
        <v>3</v>
      </c>
      <c r="DE166" t="s">
        <v>3</v>
      </c>
      <c r="DF166">
        <f>ROUND(ROUND(AE166*AI166,2)*CX166,2)</f>
        <v>304.39999999999998</v>
      </c>
      <c r="DG166">
        <f t="shared" ref="DG166:DG171" si="146">ROUND(ROUND(AF166,2)*CX166,2)</f>
        <v>0</v>
      </c>
      <c r="DH166">
        <f>ROUND(ROUND(AG166,2)*CX166,2)</f>
        <v>0</v>
      </c>
      <c r="DI166">
        <f t="shared" si="145"/>
        <v>0</v>
      </c>
      <c r="DJ166">
        <f>DF166</f>
        <v>304.39999999999998</v>
      </c>
      <c r="DK166">
        <v>0</v>
      </c>
      <c r="DL166" t="s">
        <v>3</v>
      </c>
      <c r="DM166">
        <v>0</v>
      </c>
      <c r="DN166" t="s">
        <v>3</v>
      </c>
      <c r="DO166">
        <v>0</v>
      </c>
    </row>
    <row r="167" spans="1:119" x14ac:dyDescent="0.2">
      <c r="A167">
        <f>ROW(Source!A114)</f>
        <v>114</v>
      </c>
      <c r="B167">
        <v>51651743</v>
      </c>
      <c r="C167">
        <v>51653666</v>
      </c>
      <c r="D167">
        <v>49523581</v>
      </c>
      <c r="E167">
        <v>1</v>
      </c>
      <c r="F167">
        <v>1</v>
      </c>
      <c r="G167">
        <v>1</v>
      </c>
      <c r="H167">
        <v>3</v>
      </c>
      <c r="I167" t="s">
        <v>955</v>
      </c>
      <c r="J167" t="s">
        <v>956</v>
      </c>
      <c r="K167" t="s">
        <v>957</v>
      </c>
      <c r="L167">
        <v>1301</v>
      </c>
      <c r="N167">
        <v>1003</v>
      </c>
      <c r="O167" t="s">
        <v>958</v>
      </c>
      <c r="P167" t="s">
        <v>958</v>
      </c>
      <c r="Q167">
        <v>1</v>
      </c>
      <c r="W167">
        <v>0</v>
      </c>
      <c r="X167">
        <v>-2092502019</v>
      </c>
      <c r="Y167">
        <f t="shared" si="133"/>
        <v>20</v>
      </c>
      <c r="AA167">
        <v>27.33</v>
      </c>
      <c r="AB167">
        <v>0</v>
      </c>
      <c r="AC167">
        <v>0</v>
      </c>
      <c r="AD167">
        <v>0</v>
      </c>
      <c r="AE167">
        <v>3</v>
      </c>
      <c r="AF167">
        <v>0</v>
      </c>
      <c r="AG167">
        <v>0</v>
      </c>
      <c r="AH167">
        <v>0</v>
      </c>
      <c r="AI167">
        <v>9.11</v>
      </c>
      <c r="AJ167">
        <v>1</v>
      </c>
      <c r="AK167">
        <v>1</v>
      </c>
      <c r="AL167">
        <v>1</v>
      </c>
      <c r="AM167">
        <v>4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3</v>
      </c>
      <c r="AT167">
        <v>20</v>
      </c>
      <c r="AU167" t="s">
        <v>3</v>
      </c>
      <c r="AV167">
        <v>0</v>
      </c>
      <c r="AW167">
        <v>2</v>
      </c>
      <c r="AX167">
        <v>51653677</v>
      </c>
      <c r="AY167">
        <v>1</v>
      </c>
      <c r="AZ167">
        <v>0</v>
      </c>
      <c r="BA167">
        <v>187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V167">
        <v>0</v>
      </c>
      <c r="CW167">
        <v>0</v>
      </c>
      <c r="CX167">
        <f>ROUND(Y167*Source!I114,7)</f>
        <v>2.7</v>
      </c>
      <c r="CY167">
        <f>AA167</f>
        <v>27.33</v>
      </c>
      <c r="CZ167">
        <f>AE167</f>
        <v>3</v>
      </c>
      <c r="DA167">
        <f>AI167</f>
        <v>9.11</v>
      </c>
      <c r="DB167">
        <f t="shared" si="137"/>
        <v>60</v>
      </c>
      <c r="DC167">
        <f t="shared" si="138"/>
        <v>0</v>
      </c>
      <c r="DD167" t="s">
        <v>3</v>
      </c>
      <c r="DE167" t="s">
        <v>3</v>
      </c>
      <c r="DF167">
        <f>ROUND(ROUND(AE167*AI167,2)*CX167,2)</f>
        <v>73.790000000000006</v>
      </c>
      <c r="DG167">
        <f t="shared" si="146"/>
        <v>0</v>
      </c>
      <c r="DH167">
        <f>ROUND(ROUND(AG167,2)*CX167,2)</f>
        <v>0</v>
      </c>
      <c r="DI167">
        <f t="shared" si="145"/>
        <v>0</v>
      </c>
      <c r="DJ167">
        <f>DF167</f>
        <v>73.790000000000006</v>
      </c>
      <c r="DK167">
        <v>0</v>
      </c>
      <c r="DL167" t="s">
        <v>3</v>
      </c>
      <c r="DM167">
        <v>0</v>
      </c>
      <c r="DN167" t="s">
        <v>3</v>
      </c>
      <c r="DO167">
        <v>0</v>
      </c>
    </row>
    <row r="168" spans="1:119" x14ac:dyDescent="0.2">
      <c r="A168">
        <f>ROW(Source!A114)</f>
        <v>114</v>
      </c>
      <c r="B168">
        <v>51651743</v>
      </c>
      <c r="C168">
        <v>51653666</v>
      </c>
      <c r="D168">
        <v>49553409</v>
      </c>
      <c r="E168">
        <v>1</v>
      </c>
      <c r="F168">
        <v>1</v>
      </c>
      <c r="G168">
        <v>1</v>
      </c>
      <c r="H168">
        <v>3</v>
      </c>
      <c r="I168" t="s">
        <v>122</v>
      </c>
      <c r="J168" t="s">
        <v>125</v>
      </c>
      <c r="K168" t="s">
        <v>123</v>
      </c>
      <c r="L168">
        <v>1296</v>
      </c>
      <c r="N168">
        <v>1002</v>
      </c>
      <c r="O168" t="s">
        <v>124</v>
      </c>
      <c r="P168" t="s">
        <v>124</v>
      </c>
      <c r="Q168">
        <v>1</v>
      </c>
      <c r="W168">
        <v>1</v>
      </c>
      <c r="X168">
        <v>-1609399419</v>
      </c>
      <c r="Y168">
        <f t="shared" si="133"/>
        <v>-1.5</v>
      </c>
      <c r="AA168">
        <v>597.42999999999995</v>
      </c>
      <c r="AB168">
        <v>0</v>
      </c>
      <c r="AC168">
        <v>0</v>
      </c>
      <c r="AD168">
        <v>0</v>
      </c>
      <c r="AE168">
        <v>65.58</v>
      </c>
      <c r="AF168">
        <v>0</v>
      </c>
      <c r="AG168">
        <v>0</v>
      </c>
      <c r="AH168">
        <v>0</v>
      </c>
      <c r="AI168">
        <v>9.11</v>
      </c>
      <c r="AJ168">
        <v>1</v>
      </c>
      <c r="AK168">
        <v>1</v>
      </c>
      <c r="AL168">
        <v>1</v>
      </c>
      <c r="AM168">
        <v>4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-1.5</v>
      </c>
      <c r="AU168" t="s">
        <v>3</v>
      </c>
      <c r="AV168">
        <v>0</v>
      </c>
      <c r="AW168">
        <v>2</v>
      </c>
      <c r="AX168">
        <v>51653679</v>
      </c>
      <c r="AY168">
        <v>1</v>
      </c>
      <c r="AZ168">
        <v>6144</v>
      </c>
      <c r="BA168">
        <v>189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V168">
        <v>0</v>
      </c>
      <c r="CW168">
        <v>0</v>
      </c>
      <c r="CX168">
        <f>ROUND(Y168*Source!I114,7)</f>
        <v>-0.20250000000000001</v>
      </c>
      <c r="CY168">
        <f>AA168</f>
        <v>597.42999999999995</v>
      </c>
      <c r="CZ168">
        <f>AE168</f>
        <v>65.58</v>
      </c>
      <c r="DA168">
        <f>AI168</f>
        <v>9.11</v>
      </c>
      <c r="DB168">
        <f t="shared" si="137"/>
        <v>-98.37</v>
      </c>
      <c r="DC168">
        <f t="shared" si="138"/>
        <v>0</v>
      </c>
      <c r="DD168" t="s">
        <v>3</v>
      </c>
      <c r="DE168" t="s">
        <v>3</v>
      </c>
      <c r="DF168">
        <f>ROUND(ROUND(AE168*AI168,2)*CX168,2)</f>
        <v>-120.98</v>
      </c>
      <c r="DG168">
        <f t="shared" si="146"/>
        <v>0</v>
      </c>
      <c r="DH168">
        <f>ROUND(ROUND(AG168,2)*CX168,2)</f>
        <v>0</v>
      </c>
      <c r="DI168">
        <f t="shared" si="145"/>
        <v>0</v>
      </c>
      <c r="DJ168">
        <f>DF168</f>
        <v>-120.98</v>
      </c>
      <c r="DK168">
        <v>0</v>
      </c>
      <c r="DL168" t="s">
        <v>3</v>
      </c>
      <c r="DM168">
        <v>0</v>
      </c>
      <c r="DN168" t="s">
        <v>3</v>
      </c>
      <c r="DO168">
        <v>0</v>
      </c>
    </row>
    <row r="169" spans="1:119" x14ac:dyDescent="0.2">
      <c r="A169">
        <f>ROW(Source!A114)</f>
        <v>114</v>
      </c>
      <c r="B169">
        <v>51651743</v>
      </c>
      <c r="C169">
        <v>51653666</v>
      </c>
      <c r="D169">
        <v>49555331</v>
      </c>
      <c r="E169">
        <v>1</v>
      </c>
      <c r="F169">
        <v>1</v>
      </c>
      <c r="G169">
        <v>1</v>
      </c>
      <c r="H169">
        <v>3</v>
      </c>
      <c r="I169" t="s">
        <v>127</v>
      </c>
      <c r="J169" t="s">
        <v>129</v>
      </c>
      <c r="K169" t="s">
        <v>128</v>
      </c>
      <c r="L169">
        <v>1296</v>
      </c>
      <c r="N169">
        <v>1002</v>
      </c>
      <c r="O169" t="s">
        <v>124</v>
      </c>
      <c r="P169" t="s">
        <v>124</v>
      </c>
      <c r="Q169">
        <v>1</v>
      </c>
      <c r="W169">
        <v>1</v>
      </c>
      <c r="X169">
        <v>1828367933</v>
      </c>
      <c r="Y169">
        <f t="shared" si="133"/>
        <v>-5.7000000000000002E-2</v>
      </c>
      <c r="AA169">
        <v>1827.28</v>
      </c>
      <c r="AB169">
        <v>0</v>
      </c>
      <c r="AC169">
        <v>0</v>
      </c>
      <c r="AD169">
        <v>0</v>
      </c>
      <c r="AE169">
        <v>200.58</v>
      </c>
      <c r="AF169">
        <v>0</v>
      </c>
      <c r="AG169">
        <v>0</v>
      </c>
      <c r="AH169">
        <v>0</v>
      </c>
      <c r="AI169">
        <v>9.11</v>
      </c>
      <c r="AJ169">
        <v>1</v>
      </c>
      <c r="AK169">
        <v>1</v>
      </c>
      <c r="AL169">
        <v>1</v>
      </c>
      <c r="AM169">
        <v>4</v>
      </c>
      <c r="AN169">
        <v>0</v>
      </c>
      <c r="AO169">
        <v>1</v>
      </c>
      <c r="AP169">
        <v>1</v>
      </c>
      <c r="AQ169">
        <v>0</v>
      </c>
      <c r="AR169">
        <v>0</v>
      </c>
      <c r="AS169" t="s">
        <v>3</v>
      </c>
      <c r="AT169">
        <v>-5.7000000000000002E-2</v>
      </c>
      <c r="AU169" t="s">
        <v>3</v>
      </c>
      <c r="AV169">
        <v>0</v>
      </c>
      <c r="AW169">
        <v>2</v>
      </c>
      <c r="AX169">
        <v>51653681</v>
      </c>
      <c r="AY169">
        <v>1</v>
      </c>
      <c r="AZ169">
        <v>6144</v>
      </c>
      <c r="BA169">
        <v>191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V169">
        <v>0</v>
      </c>
      <c r="CW169">
        <v>0</v>
      </c>
      <c r="CX169">
        <f>ROUND(Y169*Source!I114,7)</f>
        <v>-7.6949999999999996E-3</v>
      </c>
      <c r="CY169">
        <f>AA169</f>
        <v>1827.28</v>
      </c>
      <c r="CZ169">
        <f>AE169</f>
        <v>200.58</v>
      </c>
      <c r="DA169">
        <f>AI169</f>
        <v>9.11</v>
      </c>
      <c r="DB169">
        <f t="shared" si="137"/>
        <v>-11.43</v>
      </c>
      <c r="DC169">
        <f t="shared" si="138"/>
        <v>0</v>
      </c>
      <c r="DD169" t="s">
        <v>3</v>
      </c>
      <c r="DE169" t="s">
        <v>3</v>
      </c>
      <c r="DF169">
        <f>ROUND(ROUND(AE169*AI169,2)*CX169,2)</f>
        <v>-14.06</v>
      </c>
      <c r="DG169">
        <f t="shared" si="146"/>
        <v>0</v>
      </c>
      <c r="DH169">
        <f>ROUND(ROUND(AG169,2)*CX169,2)</f>
        <v>0</v>
      </c>
      <c r="DI169">
        <f t="shared" si="145"/>
        <v>0</v>
      </c>
      <c r="DJ169">
        <f>DF169</f>
        <v>-14.06</v>
      </c>
      <c r="DK169">
        <v>0</v>
      </c>
      <c r="DL169" t="s">
        <v>3</v>
      </c>
      <c r="DM169">
        <v>0</v>
      </c>
      <c r="DN169" t="s">
        <v>3</v>
      </c>
      <c r="DO169">
        <v>0</v>
      </c>
    </row>
    <row r="170" spans="1:119" x14ac:dyDescent="0.2">
      <c r="A170">
        <f>ROW(Source!A153)</f>
        <v>153</v>
      </c>
      <c r="B170">
        <v>51651743</v>
      </c>
      <c r="C170">
        <v>51653685</v>
      </c>
      <c r="D170">
        <v>49510757</v>
      </c>
      <c r="E170">
        <v>70</v>
      </c>
      <c r="F170">
        <v>1</v>
      </c>
      <c r="G170">
        <v>1</v>
      </c>
      <c r="H170">
        <v>1</v>
      </c>
      <c r="I170" t="s">
        <v>902</v>
      </c>
      <c r="J170" t="s">
        <v>3</v>
      </c>
      <c r="K170" t="s">
        <v>903</v>
      </c>
      <c r="L170">
        <v>1191</v>
      </c>
      <c r="N170">
        <v>1013</v>
      </c>
      <c r="O170" t="s">
        <v>904</v>
      </c>
      <c r="P170" t="s">
        <v>904</v>
      </c>
      <c r="Q170">
        <v>1</v>
      </c>
      <c r="W170">
        <v>0</v>
      </c>
      <c r="X170">
        <v>-1111239348</v>
      </c>
      <c r="Y170">
        <f>(AT170*ROUND(1.05,7))</f>
        <v>3.8325</v>
      </c>
      <c r="AA170">
        <v>0</v>
      </c>
      <c r="AB170">
        <v>0</v>
      </c>
      <c r="AC170">
        <v>0</v>
      </c>
      <c r="AD170">
        <v>321.20999999999998</v>
      </c>
      <c r="AE170">
        <v>0</v>
      </c>
      <c r="AF170">
        <v>0</v>
      </c>
      <c r="AG170">
        <v>0</v>
      </c>
      <c r="AH170">
        <v>9.6199999999999992</v>
      </c>
      <c r="AI170">
        <v>1</v>
      </c>
      <c r="AJ170">
        <v>1</v>
      </c>
      <c r="AK170">
        <v>1</v>
      </c>
      <c r="AL170">
        <v>33.39</v>
      </c>
      <c r="AM170">
        <v>4</v>
      </c>
      <c r="AN170">
        <v>0</v>
      </c>
      <c r="AO170">
        <v>1</v>
      </c>
      <c r="AP170">
        <v>1</v>
      </c>
      <c r="AQ170">
        <v>0</v>
      </c>
      <c r="AR170">
        <v>0</v>
      </c>
      <c r="AS170" t="s">
        <v>3</v>
      </c>
      <c r="AT170">
        <v>3.65</v>
      </c>
      <c r="AU170" t="s">
        <v>20</v>
      </c>
      <c r="AV170">
        <v>1</v>
      </c>
      <c r="AW170">
        <v>2</v>
      </c>
      <c r="AX170">
        <v>51653695</v>
      </c>
      <c r="AY170">
        <v>1</v>
      </c>
      <c r="AZ170">
        <v>0</v>
      </c>
      <c r="BA170">
        <v>192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U170">
        <f>ROUND(AT170*Source!I153*AH170*AL170,2)</f>
        <v>1172.42</v>
      </c>
      <c r="CV170">
        <f>ROUND(Y170*Source!I153,7)</f>
        <v>3.8325</v>
      </c>
      <c r="CW170">
        <v>0</v>
      </c>
      <c r="CX170">
        <f>ROUND(Y170*Source!I153,7)</f>
        <v>3.8325</v>
      </c>
      <c r="CY170">
        <f>AD170</f>
        <v>321.20999999999998</v>
      </c>
      <c r="CZ170">
        <f>AH170</f>
        <v>9.6199999999999992</v>
      </c>
      <c r="DA170">
        <f>AL170</f>
        <v>33.39</v>
      </c>
      <c r="DB170">
        <f>ROUND((ROUND(AT170*CZ170,2)*ROUND(1.05,7)),2)</f>
        <v>36.869999999999997</v>
      </c>
      <c r="DC170">
        <f>ROUND((ROUND(AT170*AG170,2)*ROUND(1.05,7)),2)</f>
        <v>0</v>
      </c>
      <c r="DD170" t="s">
        <v>3</v>
      </c>
      <c r="DE170" t="s">
        <v>3</v>
      </c>
      <c r="DF170">
        <f>ROUND(ROUND(AE170,2)*CX170,2)</f>
        <v>0</v>
      </c>
      <c r="DG170">
        <f t="shared" si="146"/>
        <v>0</v>
      </c>
      <c r="DH170">
        <f>ROUND(ROUND(AG170,2)*CX170,2)</f>
        <v>0</v>
      </c>
      <c r="DI170">
        <f>ROUND(ROUND(AH170*AL170,2)*CX170,2)</f>
        <v>1231.04</v>
      </c>
      <c r="DJ170">
        <f>DI170</f>
        <v>1231.04</v>
      </c>
      <c r="DK170">
        <v>0</v>
      </c>
      <c r="DL170" t="s">
        <v>3</v>
      </c>
      <c r="DM170">
        <v>0</v>
      </c>
      <c r="DN170" t="s">
        <v>3</v>
      </c>
      <c r="DO170">
        <v>0</v>
      </c>
    </row>
    <row r="171" spans="1:119" x14ac:dyDescent="0.2">
      <c r="A171">
        <f>ROW(Source!A153)</f>
        <v>153</v>
      </c>
      <c r="B171">
        <v>51651743</v>
      </c>
      <c r="C171">
        <v>51653685</v>
      </c>
      <c r="D171">
        <v>49510905</v>
      </c>
      <c r="E171">
        <v>70</v>
      </c>
      <c r="F171">
        <v>1</v>
      </c>
      <c r="G171">
        <v>1</v>
      </c>
      <c r="H171">
        <v>1</v>
      </c>
      <c r="I171" t="s">
        <v>905</v>
      </c>
      <c r="J171" t="s">
        <v>3</v>
      </c>
      <c r="K171" t="s">
        <v>906</v>
      </c>
      <c r="L171">
        <v>1191</v>
      </c>
      <c r="N171">
        <v>1013</v>
      </c>
      <c r="O171" t="s">
        <v>904</v>
      </c>
      <c r="P171" t="s">
        <v>904</v>
      </c>
      <c r="Q171">
        <v>1</v>
      </c>
      <c r="W171">
        <v>0</v>
      </c>
      <c r="X171">
        <v>-1417349443</v>
      </c>
      <c r="Y171">
        <f>(AT171*ROUND(1.05,7))</f>
        <v>5.2500000000000005E-2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33.39</v>
      </c>
      <c r="AL171">
        <v>1</v>
      </c>
      <c r="AM171">
        <v>4</v>
      </c>
      <c r="AN171">
        <v>0</v>
      </c>
      <c r="AO171">
        <v>1</v>
      </c>
      <c r="AP171">
        <v>1</v>
      </c>
      <c r="AQ171">
        <v>0</v>
      </c>
      <c r="AR171">
        <v>0</v>
      </c>
      <c r="AS171" t="s">
        <v>3</v>
      </c>
      <c r="AT171">
        <v>0.05</v>
      </c>
      <c r="AU171" t="s">
        <v>20</v>
      </c>
      <c r="AV171">
        <v>2</v>
      </c>
      <c r="AW171">
        <v>2</v>
      </c>
      <c r="AX171">
        <v>51653696</v>
      </c>
      <c r="AY171">
        <v>1</v>
      </c>
      <c r="AZ171">
        <v>0</v>
      </c>
      <c r="BA171">
        <v>193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V171">
        <v>0</v>
      </c>
      <c r="CW171">
        <v>0</v>
      </c>
      <c r="CX171">
        <f>ROUND(Y171*Source!I153,7)</f>
        <v>5.2499999999999998E-2</v>
      </c>
      <c r="CY171">
        <f>AD171</f>
        <v>0</v>
      </c>
      <c r="CZ171">
        <f>AH171</f>
        <v>0</v>
      </c>
      <c r="DA171">
        <f>AL171</f>
        <v>1</v>
      </c>
      <c r="DB171">
        <f>ROUND((ROUND(AT171*CZ171,2)*ROUND(1.05,7)),2)</f>
        <v>0</v>
      </c>
      <c r="DC171">
        <f>ROUND((ROUND(AT171*AG171,2)*ROUND(1.05,7)),2)</f>
        <v>0</v>
      </c>
      <c r="DD171" t="s">
        <v>3</v>
      </c>
      <c r="DE171" t="s">
        <v>3</v>
      </c>
      <c r="DF171">
        <f>ROUND(ROUND(AE171,2)*CX171,2)</f>
        <v>0</v>
      </c>
      <c r="DG171">
        <f t="shared" si="146"/>
        <v>0</v>
      </c>
      <c r="DH171">
        <f>ROUND(ROUND(AG171*AK171,2)*CX171,2)</f>
        <v>0</v>
      </c>
      <c r="DI171">
        <f t="shared" ref="DI171:DI177" si="147">ROUND(ROUND(AH171,2)*CX171,2)</f>
        <v>0</v>
      </c>
      <c r="DJ171">
        <f>DI171</f>
        <v>0</v>
      </c>
      <c r="DK171">
        <v>0</v>
      </c>
      <c r="DL171" t="s">
        <v>3</v>
      </c>
      <c r="DM171">
        <v>0</v>
      </c>
      <c r="DN171" t="s">
        <v>3</v>
      </c>
      <c r="DO171">
        <v>0</v>
      </c>
    </row>
    <row r="172" spans="1:119" x14ac:dyDescent="0.2">
      <c r="A172">
        <f>ROW(Source!A153)</f>
        <v>153</v>
      </c>
      <c r="B172">
        <v>51651743</v>
      </c>
      <c r="C172">
        <v>51653685</v>
      </c>
      <c r="D172">
        <v>49672573</v>
      </c>
      <c r="E172">
        <v>1</v>
      </c>
      <c r="F172">
        <v>1</v>
      </c>
      <c r="G172">
        <v>1</v>
      </c>
      <c r="H172">
        <v>2</v>
      </c>
      <c r="I172" t="s">
        <v>907</v>
      </c>
      <c r="J172" t="s">
        <v>908</v>
      </c>
      <c r="K172" t="s">
        <v>909</v>
      </c>
      <c r="L172">
        <v>1367</v>
      </c>
      <c r="N172">
        <v>1011</v>
      </c>
      <c r="O172" t="s">
        <v>910</v>
      </c>
      <c r="P172" t="s">
        <v>910</v>
      </c>
      <c r="Q172">
        <v>1</v>
      </c>
      <c r="W172">
        <v>0</v>
      </c>
      <c r="X172">
        <v>-430484415</v>
      </c>
      <c r="Y172">
        <f>(AT172*ROUND(1.05,7))</f>
        <v>1.0500000000000001E-2</v>
      </c>
      <c r="AA172">
        <v>0</v>
      </c>
      <c r="AB172">
        <v>1530.2</v>
      </c>
      <c r="AC172">
        <v>450.77</v>
      </c>
      <c r="AD172">
        <v>0</v>
      </c>
      <c r="AE172">
        <v>0</v>
      </c>
      <c r="AF172">
        <v>115.4</v>
      </c>
      <c r="AG172">
        <v>13.5</v>
      </c>
      <c r="AH172">
        <v>0</v>
      </c>
      <c r="AI172">
        <v>1</v>
      </c>
      <c r="AJ172">
        <v>13.26</v>
      </c>
      <c r="AK172">
        <v>33.39</v>
      </c>
      <c r="AL172">
        <v>1</v>
      </c>
      <c r="AM172">
        <v>4</v>
      </c>
      <c r="AN172">
        <v>0</v>
      </c>
      <c r="AO172">
        <v>1</v>
      </c>
      <c r="AP172">
        <v>1</v>
      </c>
      <c r="AQ172">
        <v>0</v>
      </c>
      <c r="AR172">
        <v>0</v>
      </c>
      <c r="AS172" t="s">
        <v>3</v>
      </c>
      <c r="AT172">
        <v>0.01</v>
      </c>
      <c r="AU172" t="s">
        <v>20</v>
      </c>
      <c r="AV172">
        <v>0</v>
      </c>
      <c r="AW172">
        <v>2</v>
      </c>
      <c r="AX172">
        <v>51653697</v>
      </c>
      <c r="AY172">
        <v>1</v>
      </c>
      <c r="AZ172">
        <v>0</v>
      </c>
      <c r="BA172">
        <v>194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V172">
        <v>0</v>
      </c>
      <c r="CW172">
        <f>ROUND(Y172*Source!I153,7)</f>
        <v>1.0500000000000001E-2</v>
      </c>
      <c r="CX172">
        <f>ROUND(Y172*Source!I153,7)</f>
        <v>1.0500000000000001E-2</v>
      </c>
      <c r="CY172">
        <f>AB172</f>
        <v>1530.2</v>
      </c>
      <c r="CZ172">
        <f>AF172</f>
        <v>115.4</v>
      </c>
      <c r="DA172">
        <f>AJ172</f>
        <v>13.26</v>
      </c>
      <c r="DB172">
        <f>ROUND((ROUND(AT172*CZ172,2)*ROUND(1.05,7)),2)</f>
        <v>1.21</v>
      </c>
      <c r="DC172">
        <f>ROUND((ROUND(AT172*AG172,2)*ROUND(1.05,7)),2)</f>
        <v>0.15</v>
      </c>
      <c r="DD172" t="s">
        <v>3</v>
      </c>
      <c r="DE172" t="s">
        <v>3</v>
      </c>
      <c r="DF172">
        <f>ROUND(ROUND(AE172,2)*CX172,2)</f>
        <v>0</v>
      </c>
      <c r="DG172">
        <f>ROUND(ROUND(AF172*AJ172,2)*CX172,2)</f>
        <v>16.07</v>
      </c>
      <c r="DH172">
        <f>ROUND(ROUND(AG172*AK172,2)*CX172,2)</f>
        <v>4.7300000000000004</v>
      </c>
      <c r="DI172">
        <f t="shared" si="147"/>
        <v>0</v>
      </c>
      <c r="DJ172">
        <f>DG172</f>
        <v>16.07</v>
      </c>
      <c r="DK172">
        <v>0</v>
      </c>
      <c r="DL172" t="s">
        <v>3</v>
      </c>
      <c r="DM172">
        <v>0</v>
      </c>
      <c r="DN172" t="s">
        <v>3</v>
      </c>
      <c r="DO172">
        <v>0</v>
      </c>
    </row>
    <row r="173" spans="1:119" x14ac:dyDescent="0.2">
      <c r="A173">
        <f>ROW(Source!A153)</f>
        <v>153</v>
      </c>
      <c r="B173">
        <v>51651743</v>
      </c>
      <c r="C173">
        <v>51653685</v>
      </c>
      <c r="D173">
        <v>49672695</v>
      </c>
      <c r="E173">
        <v>1</v>
      </c>
      <c r="F173">
        <v>1</v>
      </c>
      <c r="G173">
        <v>1</v>
      </c>
      <c r="H173">
        <v>2</v>
      </c>
      <c r="I173" t="s">
        <v>911</v>
      </c>
      <c r="J173" t="s">
        <v>912</v>
      </c>
      <c r="K173" t="s">
        <v>913</v>
      </c>
      <c r="L173">
        <v>1367</v>
      </c>
      <c r="N173">
        <v>1011</v>
      </c>
      <c r="O173" t="s">
        <v>910</v>
      </c>
      <c r="P173" t="s">
        <v>910</v>
      </c>
      <c r="Q173">
        <v>1</v>
      </c>
      <c r="W173">
        <v>0</v>
      </c>
      <c r="X173">
        <v>1063590936</v>
      </c>
      <c r="Y173">
        <f>(AT173*ROUND(1.05,7))</f>
        <v>0.95550000000000013</v>
      </c>
      <c r="AA173">
        <v>0</v>
      </c>
      <c r="AB173">
        <v>41.37</v>
      </c>
      <c r="AC173">
        <v>0</v>
      </c>
      <c r="AD173">
        <v>0</v>
      </c>
      <c r="AE173">
        <v>0</v>
      </c>
      <c r="AF173">
        <v>3.12</v>
      </c>
      <c r="AG173">
        <v>0</v>
      </c>
      <c r="AH173">
        <v>0</v>
      </c>
      <c r="AI173">
        <v>1</v>
      </c>
      <c r="AJ173">
        <v>13.26</v>
      </c>
      <c r="AK173">
        <v>33.39</v>
      </c>
      <c r="AL173">
        <v>1</v>
      </c>
      <c r="AM173">
        <v>4</v>
      </c>
      <c r="AN173">
        <v>0</v>
      </c>
      <c r="AO173">
        <v>1</v>
      </c>
      <c r="AP173">
        <v>1</v>
      </c>
      <c r="AQ173">
        <v>0</v>
      </c>
      <c r="AR173">
        <v>0</v>
      </c>
      <c r="AS173" t="s">
        <v>3</v>
      </c>
      <c r="AT173">
        <v>0.91</v>
      </c>
      <c r="AU173" t="s">
        <v>20</v>
      </c>
      <c r="AV173">
        <v>0</v>
      </c>
      <c r="AW173">
        <v>2</v>
      </c>
      <c r="AX173">
        <v>51653698</v>
      </c>
      <c r="AY173">
        <v>1</v>
      </c>
      <c r="AZ173">
        <v>0</v>
      </c>
      <c r="BA173">
        <v>195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V173">
        <v>0</v>
      </c>
      <c r="CW173">
        <f>ROUND(Y173*Source!I153,7)</f>
        <v>0.95550000000000002</v>
      </c>
      <c r="CX173">
        <f>ROUND(Y173*Source!I153,7)</f>
        <v>0.95550000000000002</v>
      </c>
      <c r="CY173">
        <f>AB173</f>
        <v>41.37</v>
      </c>
      <c r="CZ173">
        <f>AF173</f>
        <v>3.12</v>
      </c>
      <c r="DA173">
        <f>AJ173</f>
        <v>13.26</v>
      </c>
      <c r="DB173">
        <f>ROUND((ROUND(AT173*CZ173,2)*ROUND(1.05,7)),2)</f>
        <v>2.98</v>
      </c>
      <c r="DC173">
        <f>ROUND((ROUND(AT173*AG173,2)*ROUND(1.05,7)),2)</f>
        <v>0</v>
      </c>
      <c r="DD173" t="s">
        <v>3</v>
      </c>
      <c r="DE173" t="s">
        <v>3</v>
      </c>
      <c r="DF173">
        <f>ROUND(ROUND(AE173,2)*CX173,2)</f>
        <v>0</v>
      </c>
      <c r="DG173">
        <f>ROUND(ROUND(AF173*AJ173,2)*CX173,2)</f>
        <v>39.53</v>
      </c>
      <c r="DH173">
        <f>ROUND(ROUND(AG173*AK173,2)*CX173,2)</f>
        <v>0</v>
      </c>
      <c r="DI173">
        <f t="shared" si="147"/>
        <v>0</v>
      </c>
      <c r="DJ173">
        <f>DG173</f>
        <v>39.53</v>
      </c>
      <c r="DK173">
        <v>0</v>
      </c>
      <c r="DL173" t="s">
        <v>3</v>
      </c>
      <c r="DM173">
        <v>0</v>
      </c>
      <c r="DN173" t="s">
        <v>3</v>
      </c>
      <c r="DO173">
        <v>0</v>
      </c>
    </row>
    <row r="174" spans="1:119" x14ac:dyDescent="0.2">
      <c r="A174">
        <f>ROW(Source!A153)</f>
        <v>153</v>
      </c>
      <c r="B174">
        <v>51651743</v>
      </c>
      <c r="C174">
        <v>51653685</v>
      </c>
      <c r="D174">
        <v>49673503</v>
      </c>
      <c r="E174">
        <v>1</v>
      </c>
      <c r="F174">
        <v>1</v>
      </c>
      <c r="G174">
        <v>1</v>
      </c>
      <c r="H174">
        <v>2</v>
      </c>
      <c r="I174" t="s">
        <v>914</v>
      </c>
      <c r="J174" t="s">
        <v>915</v>
      </c>
      <c r="K174" t="s">
        <v>916</v>
      </c>
      <c r="L174">
        <v>1367</v>
      </c>
      <c r="N174">
        <v>1011</v>
      </c>
      <c r="O174" t="s">
        <v>910</v>
      </c>
      <c r="P174" t="s">
        <v>910</v>
      </c>
      <c r="Q174">
        <v>1</v>
      </c>
      <c r="W174">
        <v>0</v>
      </c>
      <c r="X174">
        <v>509054691</v>
      </c>
      <c r="Y174">
        <f>(AT174*ROUND(1.05,7))</f>
        <v>4.2000000000000003E-2</v>
      </c>
      <c r="AA174">
        <v>0</v>
      </c>
      <c r="AB174">
        <v>871.31</v>
      </c>
      <c r="AC174">
        <v>387.32</v>
      </c>
      <c r="AD174">
        <v>0</v>
      </c>
      <c r="AE174">
        <v>0</v>
      </c>
      <c r="AF174">
        <v>65.709999999999994</v>
      </c>
      <c r="AG174">
        <v>11.6</v>
      </c>
      <c r="AH174">
        <v>0</v>
      </c>
      <c r="AI174">
        <v>1</v>
      </c>
      <c r="AJ174">
        <v>13.26</v>
      </c>
      <c r="AK174">
        <v>33.39</v>
      </c>
      <c r="AL174">
        <v>1</v>
      </c>
      <c r="AM174">
        <v>4</v>
      </c>
      <c r="AN174">
        <v>0</v>
      </c>
      <c r="AO174">
        <v>1</v>
      </c>
      <c r="AP174">
        <v>1</v>
      </c>
      <c r="AQ174">
        <v>0</v>
      </c>
      <c r="AR174">
        <v>0</v>
      </c>
      <c r="AS174" t="s">
        <v>3</v>
      </c>
      <c r="AT174">
        <v>0.04</v>
      </c>
      <c r="AU174" t="s">
        <v>20</v>
      </c>
      <c r="AV174">
        <v>0</v>
      </c>
      <c r="AW174">
        <v>2</v>
      </c>
      <c r="AX174">
        <v>51653699</v>
      </c>
      <c r="AY174">
        <v>1</v>
      </c>
      <c r="AZ174">
        <v>0</v>
      </c>
      <c r="BA174">
        <v>196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V174">
        <v>0</v>
      </c>
      <c r="CW174">
        <f>ROUND(Y174*Source!I153,7)</f>
        <v>4.2000000000000003E-2</v>
      </c>
      <c r="CX174">
        <f>ROUND(Y174*Source!I153,7)</f>
        <v>4.2000000000000003E-2</v>
      </c>
      <c r="CY174">
        <f>AB174</f>
        <v>871.31</v>
      </c>
      <c r="CZ174">
        <f>AF174</f>
        <v>65.709999999999994</v>
      </c>
      <c r="DA174">
        <f>AJ174</f>
        <v>13.26</v>
      </c>
      <c r="DB174">
        <f>ROUND((ROUND(AT174*CZ174,2)*ROUND(1.05,7)),2)</f>
        <v>2.76</v>
      </c>
      <c r="DC174">
        <f>ROUND((ROUND(AT174*AG174,2)*ROUND(1.05,7)),2)</f>
        <v>0.48</v>
      </c>
      <c r="DD174" t="s">
        <v>3</v>
      </c>
      <c r="DE174" t="s">
        <v>3</v>
      </c>
      <c r="DF174">
        <f>ROUND(ROUND(AE174,2)*CX174,2)</f>
        <v>0</v>
      </c>
      <c r="DG174">
        <f>ROUND(ROUND(AF174*AJ174,2)*CX174,2)</f>
        <v>36.6</v>
      </c>
      <c r="DH174">
        <f>ROUND(ROUND(AG174*AK174,2)*CX174,2)</f>
        <v>16.27</v>
      </c>
      <c r="DI174">
        <f t="shared" si="147"/>
        <v>0</v>
      </c>
      <c r="DJ174">
        <f>DG174</f>
        <v>36.6</v>
      </c>
      <c r="DK174">
        <v>0</v>
      </c>
      <c r="DL174" t="s">
        <v>3</v>
      </c>
      <c r="DM174">
        <v>0</v>
      </c>
      <c r="DN174" t="s">
        <v>3</v>
      </c>
      <c r="DO174">
        <v>0</v>
      </c>
    </row>
    <row r="175" spans="1:119" x14ac:dyDescent="0.2">
      <c r="A175">
        <f>ROW(Source!A153)</f>
        <v>153</v>
      </c>
      <c r="B175">
        <v>51651743</v>
      </c>
      <c r="C175">
        <v>51653685</v>
      </c>
      <c r="D175">
        <v>49525488</v>
      </c>
      <c r="E175">
        <v>1</v>
      </c>
      <c r="F175">
        <v>1</v>
      </c>
      <c r="G175">
        <v>1</v>
      </c>
      <c r="H175">
        <v>3</v>
      </c>
      <c r="I175" t="s">
        <v>917</v>
      </c>
      <c r="J175" t="s">
        <v>918</v>
      </c>
      <c r="K175" t="s">
        <v>919</v>
      </c>
      <c r="L175">
        <v>1346</v>
      </c>
      <c r="N175">
        <v>1009</v>
      </c>
      <c r="O175" t="s">
        <v>920</v>
      </c>
      <c r="P175" t="s">
        <v>920</v>
      </c>
      <c r="Q175">
        <v>1</v>
      </c>
      <c r="W175">
        <v>0</v>
      </c>
      <c r="X175">
        <v>-1864341761</v>
      </c>
      <c r="Y175">
        <f>AT175</f>
        <v>0.02</v>
      </c>
      <c r="AA175">
        <v>82.35</v>
      </c>
      <c r="AB175">
        <v>0</v>
      </c>
      <c r="AC175">
        <v>0</v>
      </c>
      <c r="AD175">
        <v>0</v>
      </c>
      <c r="AE175">
        <v>9.0399999999999991</v>
      </c>
      <c r="AF175">
        <v>0</v>
      </c>
      <c r="AG175">
        <v>0</v>
      </c>
      <c r="AH175">
        <v>0</v>
      </c>
      <c r="AI175">
        <v>9.11</v>
      </c>
      <c r="AJ175">
        <v>1</v>
      </c>
      <c r="AK175">
        <v>1</v>
      </c>
      <c r="AL175">
        <v>1</v>
      </c>
      <c r="AM175">
        <v>4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0.02</v>
      </c>
      <c r="AU175" t="s">
        <v>3</v>
      </c>
      <c r="AV175">
        <v>0</v>
      </c>
      <c r="AW175">
        <v>2</v>
      </c>
      <c r="AX175">
        <v>51653700</v>
      </c>
      <c r="AY175">
        <v>1</v>
      </c>
      <c r="AZ175">
        <v>0</v>
      </c>
      <c r="BA175">
        <v>197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V175">
        <v>0</v>
      </c>
      <c r="CW175">
        <v>0</v>
      </c>
      <c r="CX175">
        <f>ROUND(Y175*Source!I153,7)</f>
        <v>0.02</v>
      </c>
      <c r="CY175">
        <f>AA175</f>
        <v>82.35</v>
      </c>
      <c r="CZ175">
        <f>AE175</f>
        <v>9.0399999999999991</v>
      </c>
      <c r="DA175">
        <f>AI175</f>
        <v>9.11</v>
      </c>
      <c r="DB175">
        <f>ROUND(ROUND(AT175*CZ175,2),2)</f>
        <v>0.18</v>
      </c>
      <c r="DC175">
        <f>ROUND(ROUND(AT175*AG175,2),2)</f>
        <v>0</v>
      </c>
      <c r="DD175" t="s">
        <v>3</v>
      </c>
      <c r="DE175" t="s">
        <v>3</v>
      </c>
      <c r="DF175">
        <f>ROUND(ROUND(AE175*AI175,2)*CX175,2)</f>
        <v>1.65</v>
      </c>
      <c r="DG175">
        <f>ROUND(ROUND(AF175,2)*CX175,2)</f>
        <v>0</v>
      </c>
      <c r="DH175">
        <f>ROUND(ROUND(AG175,2)*CX175,2)</f>
        <v>0</v>
      </c>
      <c r="DI175">
        <f t="shared" si="147"/>
        <v>0</v>
      </c>
      <c r="DJ175">
        <f>DF175</f>
        <v>1.65</v>
      </c>
      <c r="DK175">
        <v>0</v>
      </c>
      <c r="DL175" t="s">
        <v>3</v>
      </c>
      <c r="DM175">
        <v>0</v>
      </c>
      <c r="DN175" t="s">
        <v>3</v>
      </c>
      <c r="DO175">
        <v>0</v>
      </c>
    </row>
    <row r="176" spans="1:119" x14ac:dyDescent="0.2">
      <c r="A176">
        <f>ROW(Source!A153)</f>
        <v>153</v>
      </c>
      <c r="B176">
        <v>51651743</v>
      </c>
      <c r="C176">
        <v>51653685</v>
      </c>
      <c r="D176">
        <v>49526492</v>
      </c>
      <c r="E176">
        <v>1</v>
      </c>
      <c r="F176">
        <v>1</v>
      </c>
      <c r="G176">
        <v>1</v>
      </c>
      <c r="H176">
        <v>3</v>
      </c>
      <c r="I176" t="s">
        <v>921</v>
      </c>
      <c r="J176" t="s">
        <v>922</v>
      </c>
      <c r="K176" t="s">
        <v>923</v>
      </c>
      <c r="L176">
        <v>1346</v>
      </c>
      <c r="N176">
        <v>1009</v>
      </c>
      <c r="O176" t="s">
        <v>920</v>
      </c>
      <c r="P176" t="s">
        <v>920</v>
      </c>
      <c r="Q176">
        <v>1</v>
      </c>
      <c r="W176">
        <v>0</v>
      </c>
      <c r="X176">
        <v>497341279</v>
      </c>
      <c r="Y176">
        <f>AT176</f>
        <v>0.08</v>
      </c>
      <c r="AA176">
        <v>210.35</v>
      </c>
      <c r="AB176">
        <v>0</v>
      </c>
      <c r="AC176">
        <v>0</v>
      </c>
      <c r="AD176">
        <v>0</v>
      </c>
      <c r="AE176">
        <v>23.09</v>
      </c>
      <c r="AF176">
        <v>0</v>
      </c>
      <c r="AG176">
        <v>0</v>
      </c>
      <c r="AH176">
        <v>0</v>
      </c>
      <c r="AI176">
        <v>9.11</v>
      </c>
      <c r="AJ176">
        <v>1</v>
      </c>
      <c r="AK176">
        <v>1</v>
      </c>
      <c r="AL176">
        <v>1</v>
      </c>
      <c r="AM176">
        <v>4</v>
      </c>
      <c r="AN176">
        <v>0</v>
      </c>
      <c r="AO176">
        <v>1</v>
      </c>
      <c r="AP176">
        <v>1</v>
      </c>
      <c r="AQ176">
        <v>0</v>
      </c>
      <c r="AR176">
        <v>0</v>
      </c>
      <c r="AS176" t="s">
        <v>3</v>
      </c>
      <c r="AT176">
        <v>0.08</v>
      </c>
      <c r="AU176" t="s">
        <v>3</v>
      </c>
      <c r="AV176">
        <v>0</v>
      </c>
      <c r="AW176">
        <v>2</v>
      </c>
      <c r="AX176">
        <v>51653701</v>
      </c>
      <c r="AY176">
        <v>1</v>
      </c>
      <c r="AZ176">
        <v>0</v>
      </c>
      <c r="BA176">
        <v>198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V176">
        <v>0</v>
      </c>
      <c r="CW176">
        <v>0</v>
      </c>
      <c r="CX176">
        <f>ROUND(Y176*Source!I153,7)</f>
        <v>0.08</v>
      </c>
      <c r="CY176">
        <f>AA176</f>
        <v>210.35</v>
      </c>
      <c r="CZ176">
        <f>AE176</f>
        <v>23.09</v>
      </c>
      <c r="DA176">
        <f>AI176</f>
        <v>9.11</v>
      </c>
      <c r="DB176">
        <f>ROUND(ROUND(AT176*CZ176,2),2)</f>
        <v>1.85</v>
      </c>
      <c r="DC176">
        <f>ROUND(ROUND(AT176*AG176,2),2)</f>
        <v>0</v>
      </c>
      <c r="DD176" t="s">
        <v>3</v>
      </c>
      <c r="DE176" t="s">
        <v>3</v>
      </c>
      <c r="DF176">
        <f>ROUND(ROUND(AE176*AI176,2)*CX176,2)</f>
        <v>16.829999999999998</v>
      </c>
      <c r="DG176">
        <f>ROUND(ROUND(AF176,2)*CX176,2)</f>
        <v>0</v>
      </c>
      <c r="DH176">
        <f>ROUND(ROUND(AG176,2)*CX176,2)</f>
        <v>0</v>
      </c>
      <c r="DI176">
        <f t="shared" si="147"/>
        <v>0</v>
      </c>
      <c r="DJ176">
        <f>DF176</f>
        <v>16.829999999999998</v>
      </c>
      <c r="DK176">
        <v>0</v>
      </c>
      <c r="DL176" t="s">
        <v>3</v>
      </c>
      <c r="DM176">
        <v>0</v>
      </c>
      <c r="DN176" t="s">
        <v>3</v>
      </c>
      <c r="DO176">
        <v>0</v>
      </c>
    </row>
    <row r="177" spans="1:119" x14ac:dyDescent="0.2">
      <c r="A177">
        <f>ROW(Source!A153)</f>
        <v>153</v>
      </c>
      <c r="B177">
        <v>51651743</v>
      </c>
      <c r="C177">
        <v>51653685</v>
      </c>
      <c r="D177">
        <v>0</v>
      </c>
      <c r="E177">
        <v>1</v>
      </c>
      <c r="F177">
        <v>1</v>
      </c>
      <c r="G177">
        <v>1</v>
      </c>
      <c r="H177">
        <v>3</v>
      </c>
      <c r="I177" t="s">
        <v>29</v>
      </c>
      <c r="J177" t="s">
        <v>3</v>
      </c>
      <c r="K177" t="s">
        <v>222</v>
      </c>
      <c r="L177">
        <v>1377</v>
      </c>
      <c r="N177">
        <v>1013</v>
      </c>
      <c r="O177" t="s">
        <v>31</v>
      </c>
      <c r="P177" t="s">
        <v>31</v>
      </c>
      <c r="Q177">
        <v>1</v>
      </c>
      <c r="W177">
        <v>0</v>
      </c>
      <c r="X177">
        <v>-1204732301</v>
      </c>
      <c r="Y177">
        <f>AT177</f>
        <v>1</v>
      </c>
      <c r="AA177">
        <v>1250</v>
      </c>
      <c r="AB177">
        <v>0</v>
      </c>
      <c r="AC177">
        <v>0</v>
      </c>
      <c r="AD177">
        <v>0</v>
      </c>
      <c r="AE177">
        <v>1304.22</v>
      </c>
      <c r="AF177">
        <v>0</v>
      </c>
      <c r="AG177">
        <v>0</v>
      </c>
      <c r="AH177">
        <v>0</v>
      </c>
      <c r="AI177">
        <v>6.13</v>
      </c>
      <c r="AJ177">
        <v>1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 t="s">
        <v>3</v>
      </c>
      <c r="AT177">
        <v>1</v>
      </c>
      <c r="AU177" t="s">
        <v>3</v>
      </c>
      <c r="AV177">
        <v>0</v>
      </c>
      <c r="AW177">
        <v>1</v>
      </c>
      <c r="AX177">
        <v>-1</v>
      </c>
      <c r="AY177">
        <v>0</v>
      </c>
      <c r="AZ177">
        <v>0</v>
      </c>
      <c r="BA177" t="s">
        <v>3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V177">
        <v>0</v>
      </c>
      <c r="CW177">
        <v>0</v>
      </c>
      <c r="CX177">
        <f>ROUND(Y177*Source!I153,7)</f>
        <v>1</v>
      </c>
      <c r="CY177">
        <f>AA177</f>
        <v>1250</v>
      </c>
      <c r="CZ177">
        <f>AE177</f>
        <v>1304.22</v>
      </c>
      <c r="DA177">
        <f>AI177</f>
        <v>6.13</v>
      </c>
      <c r="DB177">
        <f>ROUND(ROUND(AT177*CZ177,2),2)</f>
        <v>1304.22</v>
      </c>
      <c r="DC177">
        <f>ROUND(ROUND(AT177*AG177,2),2)</f>
        <v>0</v>
      </c>
      <c r="DD177" t="s">
        <v>3</v>
      </c>
      <c r="DE177" t="s">
        <v>3</v>
      </c>
      <c r="DF177">
        <f>ROUND(ROUND(AE177*AI177,2)*CX177,2)</f>
        <v>7994.87</v>
      </c>
      <c r="DG177">
        <f>ROUND(ROUND(AF177,2)*CX177,2)</f>
        <v>0</v>
      </c>
      <c r="DH177">
        <f>ROUND(ROUND(AG177,2)*CX177,2)</f>
        <v>0</v>
      </c>
      <c r="DI177">
        <f t="shared" si="147"/>
        <v>0</v>
      </c>
      <c r="DJ177">
        <f>DF177</f>
        <v>7994.87</v>
      </c>
      <c r="DK177">
        <v>0</v>
      </c>
      <c r="DL177" t="s">
        <v>3</v>
      </c>
      <c r="DM177">
        <v>0</v>
      </c>
      <c r="DN177" t="s">
        <v>3</v>
      </c>
      <c r="DO177">
        <v>0</v>
      </c>
    </row>
    <row r="178" spans="1:119" x14ac:dyDescent="0.2">
      <c r="A178">
        <f>ROW(Source!A155)</f>
        <v>155</v>
      </c>
      <c r="B178">
        <v>51651743</v>
      </c>
      <c r="C178">
        <v>51653703</v>
      </c>
      <c r="D178">
        <v>49510723</v>
      </c>
      <c r="E178">
        <v>70</v>
      </c>
      <c r="F178">
        <v>1</v>
      </c>
      <c r="G178">
        <v>1</v>
      </c>
      <c r="H178">
        <v>1</v>
      </c>
      <c r="I178" t="s">
        <v>924</v>
      </c>
      <c r="J178" t="s">
        <v>3</v>
      </c>
      <c r="K178" t="s">
        <v>925</v>
      </c>
      <c r="L178">
        <v>1191</v>
      </c>
      <c r="N178">
        <v>1013</v>
      </c>
      <c r="O178" t="s">
        <v>904</v>
      </c>
      <c r="P178" t="s">
        <v>904</v>
      </c>
      <c r="Q178">
        <v>1</v>
      </c>
      <c r="W178">
        <v>0</v>
      </c>
      <c r="X178">
        <v>-112797078</v>
      </c>
      <c r="Y178">
        <f>(AT178*ROUND(1.05,7))</f>
        <v>1.1235000000000002</v>
      </c>
      <c r="AA178">
        <v>0</v>
      </c>
      <c r="AB178">
        <v>0</v>
      </c>
      <c r="AC178">
        <v>0</v>
      </c>
      <c r="AD178">
        <v>299.51</v>
      </c>
      <c r="AE178">
        <v>0</v>
      </c>
      <c r="AF178">
        <v>0</v>
      </c>
      <c r="AG178">
        <v>0</v>
      </c>
      <c r="AH178">
        <v>8.9700000000000006</v>
      </c>
      <c r="AI178">
        <v>1</v>
      </c>
      <c r="AJ178">
        <v>1</v>
      </c>
      <c r="AK178">
        <v>1</v>
      </c>
      <c r="AL178">
        <v>33.39</v>
      </c>
      <c r="AM178">
        <v>4</v>
      </c>
      <c r="AN178">
        <v>0</v>
      </c>
      <c r="AO178">
        <v>1</v>
      </c>
      <c r="AP178">
        <v>1</v>
      </c>
      <c r="AQ178">
        <v>0</v>
      </c>
      <c r="AR178">
        <v>0</v>
      </c>
      <c r="AS178" t="s">
        <v>3</v>
      </c>
      <c r="AT178">
        <v>1.07</v>
      </c>
      <c r="AU178" t="s">
        <v>20</v>
      </c>
      <c r="AV178">
        <v>1</v>
      </c>
      <c r="AW178">
        <v>2</v>
      </c>
      <c r="AX178">
        <v>51653714</v>
      </c>
      <c r="AY178">
        <v>1</v>
      </c>
      <c r="AZ178">
        <v>0</v>
      </c>
      <c r="BA178">
        <v>199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U178">
        <f>ROUND(AT178*Source!I155*AH178*AL178,2)</f>
        <v>320.47000000000003</v>
      </c>
      <c r="CV178">
        <f>ROUND(Y178*Source!I155,7)</f>
        <v>1.1234999999999999</v>
      </c>
      <c r="CW178">
        <v>0</v>
      </c>
      <c r="CX178">
        <f>ROUND(Y178*Source!I155,7)</f>
        <v>1.1234999999999999</v>
      </c>
      <c r="CY178">
        <f>AD178</f>
        <v>299.51</v>
      </c>
      <c r="CZ178">
        <f>AH178</f>
        <v>8.9700000000000006</v>
      </c>
      <c r="DA178">
        <f>AL178</f>
        <v>33.39</v>
      </c>
      <c r="DB178">
        <f>ROUND((ROUND(AT178*CZ178,2)*ROUND(1.05,7)),2)</f>
        <v>10.08</v>
      </c>
      <c r="DC178">
        <f>ROUND((ROUND(AT178*AG178,2)*ROUND(1.05,7)),2)</f>
        <v>0</v>
      </c>
      <c r="DD178" t="s">
        <v>3</v>
      </c>
      <c r="DE178" t="s">
        <v>3</v>
      </c>
      <c r="DF178">
        <f>ROUND(ROUND(AE178,2)*CX178,2)</f>
        <v>0</v>
      </c>
      <c r="DG178">
        <f>ROUND(ROUND(AF178,2)*CX178,2)</f>
        <v>0</v>
      </c>
      <c r="DH178">
        <f>ROUND(ROUND(AG178,2)*CX178,2)</f>
        <v>0</v>
      </c>
      <c r="DI178">
        <f>ROUND(ROUND(AH178*AL178,2)*CX178,2)</f>
        <v>336.5</v>
      </c>
      <c r="DJ178">
        <f>DI178</f>
        <v>336.5</v>
      </c>
      <c r="DK178">
        <v>0</v>
      </c>
      <c r="DL178" t="s">
        <v>3</v>
      </c>
      <c r="DM178">
        <v>0</v>
      </c>
      <c r="DN178" t="s">
        <v>3</v>
      </c>
      <c r="DO178">
        <v>0</v>
      </c>
    </row>
    <row r="179" spans="1:119" x14ac:dyDescent="0.2">
      <c r="A179">
        <f>ROW(Source!A155)</f>
        <v>155</v>
      </c>
      <c r="B179">
        <v>51651743</v>
      </c>
      <c r="C179">
        <v>51653703</v>
      </c>
      <c r="D179">
        <v>49510905</v>
      </c>
      <c r="E179">
        <v>70</v>
      </c>
      <c r="F179">
        <v>1</v>
      </c>
      <c r="G179">
        <v>1</v>
      </c>
      <c r="H179">
        <v>1</v>
      </c>
      <c r="I179" t="s">
        <v>905</v>
      </c>
      <c r="J179" t="s">
        <v>3</v>
      </c>
      <c r="K179" t="s">
        <v>906</v>
      </c>
      <c r="L179">
        <v>1191</v>
      </c>
      <c r="N179">
        <v>1013</v>
      </c>
      <c r="O179" t="s">
        <v>904</v>
      </c>
      <c r="P179" t="s">
        <v>904</v>
      </c>
      <c r="Q179">
        <v>1</v>
      </c>
      <c r="W179">
        <v>0</v>
      </c>
      <c r="X179">
        <v>-1417349443</v>
      </c>
      <c r="Y179">
        <f>(AT179*ROUND(1.05,7))</f>
        <v>1.0500000000000001E-2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1</v>
      </c>
      <c r="AK179">
        <v>33.39</v>
      </c>
      <c r="AL179">
        <v>1</v>
      </c>
      <c r="AM179">
        <v>4</v>
      </c>
      <c r="AN179">
        <v>0</v>
      </c>
      <c r="AO179">
        <v>1</v>
      </c>
      <c r="AP179">
        <v>1</v>
      </c>
      <c r="AQ179">
        <v>0</v>
      </c>
      <c r="AR179">
        <v>0</v>
      </c>
      <c r="AS179" t="s">
        <v>3</v>
      </c>
      <c r="AT179">
        <v>0.01</v>
      </c>
      <c r="AU179" t="s">
        <v>20</v>
      </c>
      <c r="AV179">
        <v>2</v>
      </c>
      <c r="AW179">
        <v>2</v>
      </c>
      <c r="AX179">
        <v>51653715</v>
      </c>
      <c r="AY179">
        <v>1</v>
      </c>
      <c r="AZ179">
        <v>0</v>
      </c>
      <c r="BA179">
        <v>200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V179">
        <v>0</v>
      </c>
      <c r="CW179">
        <v>0</v>
      </c>
      <c r="CX179">
        <f>ROUND(Y179*Source!I155,7)</f>
        <v>1.0500000000000001E-2</v>
      </c>
      <c r="CY179">
        <f>AD179</f>
        <v>0</v>
      </c>
      <c r="CZ179">
        <f>AH179</f>
        <v>0</v>
      </c>
      <c r="DA179">
        <f>AL179</f>
        <v>1</v>
      </c>
      <c r="DB179">
        <f>ROUND((ROUND(AT179*CZ179,2)*ROUND(1.05,7)),2)</f>
        <v>0</v>
      </c>
      <c r="DC179">
        <f>ROUND((ROUND(AT179*AG179,2)*ROUND(1.05,7)),2)</f>
        <v>0</v>
      </c>
      <c r="DD179" t="s">
        <v>3</v>
      </c>
      <c r="DE179" t="s">
        <v>3</v>
      </c>
      <c r="DF179">
        <f>ROUND(ROUND(AE179,2)*CX179,2)</f>
        <v>0</v>
      </c>
      <c r="DG179">
        <f>ROUND(ROUND(AF179,2)*CX179,2)</f>
        <v>0</v>
      </c>
      <c r="DH179">
        <f>ROUND(ROUND(AG179*AK179,2)*CX179,2)</f>
        <v>0</v>
      </c>
      <c r="DI179">
        <f t="shared" ref="DI179:DI187" si="148">ROUND(ROUND(AH179,2)*CX179,2)</f>
        <v>0</v>
      </c>
      <c r="DJ179">
        <f>DI179</f>
        <v>0</v>
      </c>
      <c r="DK179">
        <v>0</v>
      </c>
      <c r="DL179" t="s">
        <v>3</v>
      </c>
      <c r="DM179">
        <v>0</v>
      </c>
      <c r="DN179" t="s">
        <v>3</v>
      </c>
      <c r="DO179">
        <v>0</v>
      </c>
    </row>
    <row r="180" spans="1:119" x14ac:dyDescent="0.2">
      <c r="A180">
        <f>ROW(Source!A155)</f>
        <v>155</v>
      </c>
      <c r="B180">
        <v>51651743</v>
      </c>
      <c r="C180">
        <v>51653703</v>
      </c>
      <c r="D180">
        <v>49673503</v>
      </c>
      <c r="E180">
        <v>1</v>
      </c>
      <c r="F180">
        <v>1</v>
      </c>
      <c r="G180">
        <v>1</v>
      </c>
      <c r="H180">
        <v>2</v>
      </c>
      <c r="I180" t="s">
        <v>914</v>
      </c>
      <c r="J180" t="s">
        <v>915</v>
      </c>
      <c r="K180" t="s">
        <v>916</v>
      </c>
      <c r="L180">
        <v>1367</v>
      </c>
      <c r="N180">
        <v>1011</v>
      </c>
      <c r="O180" t="s">
        <v>910</v>
      </c>
      <c r="P180" t="s">
        <v>910</v>
      </c>
      <c r="Q180">
        <v>1</v>
      </c>
      <c r="W180">
        <v>0</v>
      </c>
      <c r="X180">
        <v>509054691</v>
      </c>
      <c r="Y180">
        <f>(AT180*ROUND(1.05,7))</f>
        <v>1.0500000000000001E-2</v>
      </c>
      <c r="AA180">
        <v>0</v>
      </c>
      <c r="AB180">
        <v>871.31</v>
      </c>
      <c r="AC180">
        <v>387.32</v>
      </c>
      <c r="AD180">
        <v>0</v>
      </c>
      <c r="AE180">
        <v>0</v>
      </c>
      <c r="AF180">
        <v>65.709999999999994</v>
      </c>
      <c r="AG180">
        <v>11.6</v>
      </c>
      <c r="AH180">
        <v>0</v>
      </c>
      <c r="AI180">
        <v>1</v>
      </c>
      <c r="AJ180">
        <v>13.26</v>
      </c>
      <c r="AK180">
        <v>33.39</v>
      </c>
      <c r="AL180">
        <v>1</v>
      </c>
      <c r="AM180">
        <v>4</v>
      </c>
      <c r="AN180">
        <v>0</v>
      </c>
      <c r="AO180">
        <v>1</v>
      </c>
      <c r="AP180">
        <v>1</v>
      </c>
      <c r="AQ180">
        <v>0</v>
      </c>
      <c r="AR180">
        <v>0</v>
      </c>
      <c r="AS180" t="s">
        <v>3</v>
      </c>
      <c r="AT180">
        <v>0.01</v>
      </c>
      <c r="AU180" t="s">
        <v>20</v>
      </c>
      <c r="AV180">
        <v>0</v>
      </c>
      <c r="AW180">
        <v>2</v>
      </c>
      <c r="AX180">
        <v>51653716</v>
      </c>
      <c r="AY180">
        <v>1</v>
      </c>
      <c r="AZ180">
        <v>0</v>
      </c>
      <c r="BA180">
        <v>201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V180">
        <v>0</v>
      </c>
      <c r="CW180">
        <f>ROUND(Y180*Source!I155,7)</f>
        <v>1.0500000000000001E-2</v>
      </c>
      <c r="CX180">
        <f>ROUND(Y180*Source!I155,7)</f>
        <v>1.0500000000000001E-2</v>
      </c>
      <c r="CY180">
        <f>AB180</f>
        <v>871.31</v>
      </c>
      <c r="CZ180">
        <f>AF180</f>
        <v>65.709999999999994</v>
      </c>
      <c r="DA180">
        <f>AJ180</f>
        <v>13.26</v>
      </c>
      <c r="DB180">
        <f>ROUND((ROUND(AT180*CZ180,2)*ROUND(1.05,7)),2)</f>
        <v>0.69</v>
      </c>
      <c r="DC180">
        <f>ROUND((ROUND(AT180*AG180,2)*ROUND(1.05,7)),2)</f>
        <v>0.13</v>
      </c>
      <c r="DD180" t="s">
        <v>3</v>
      </c>
      <c r="DE180" t="s">
        <v>3</v>
      </c>
      <c r="DF180">
        <f>ROUND(ROUND(AE180,2)*CX180,2)</f>
        <v>0</v>
      </c>
      <c r="DG180">
        <f>ROUND(ROUND(AF180*AJ180,2)*CX180,2)</f>
        <v>9.15</v>
      </c>
      <c r="DH180">
        <f>ROUND(ROUND(AG180*AK180,2)*CX180,2)</f>
        <v>4.07</v>
      </c>
      <c r="DI180">
        <f t="shared" si="148"/>
        <v>0</v>
      </c>
      <c r="DJ180">
        <f>DG180</f>
        <v>9.15</v>
      </c>
      <c r="DK180">
        <v>0</v>
      </c>
      <c r="DL180" t="s">
        <v>3</v>
      </c>
      <c r="DM180">
        <v>0</v>
      </c>
      <c r="DN180" t="s">
        <v>3</v>
      </c>
      <c r="DO180">
        <v>0</v>
      </c>
    </row>
    <row r="181" spans="1:119" x14ac:dyDescent="0.2">
      <c r="A181">
        <f>ROW(Source!A155)</f>
        <v>155</v>
      </c>
      <c r="B181">
        <v>51651743</v>
      </c>
      <c r="C181">
        <v>51653703</v>
      </c>
      <c r="D181">
        <v>49673715</v>
      </c>
      <c r="E181">
        <v>1</v>
      </c>
      <c r="F181">
        <v>1</v>
      </c>
      <c r="G181">
        <v>1</v>
      </c>
      <c r="H181">
        <v>2</v>
      </c>
      <c r="I181" t="s">
        <v>926</v>
      </c>
      <c r="J181" t="s">
        <v>927</v>
      </c>
      <c r="K181" t="s">
        <v>928</v>
      </c>
      <c r="L181">
        <v>1367</v>
      </c>
      <c r="N181">
        <v>1011</v>
      </c>
      <c r="O181" t="s">
        <v>910</v>
      </c>
      <c r="P181" t="s">
        <v>910</v>
      </c>
      <c r="Q181">
        <v>1</v>
      </c>
      <c r="W181">
        <v>0</v>
      </c>
      <c r="X181">
        <v>829370094</v>
      </c>
      <c r="Y181">
        <f>(AT181*ROUND(1.05,7))</f>
        <v>0.10500000000000001</v>
      </c>
      <c r="AA181">
        <v>0</v>
      </c>
      <c r="AB181">
        <v>107.41</v>
      </c>
      <c r="AC181">
        <v>0</v>
      </c>
      <c r="AD181">
        <v>0</v>
      </c>
      <c r="AE181">
        <v>0</v>
      </c>
      <c r="AF181">
        <v>8.1</v>
      </c>
      <c r="AG181">
        <v>0</v>
      </c>
      <c r="AH181">
        <v>0</v>
      </c>
      <c r="AI181">
        <v>1</v>
      </c>
      <c r="AJ181">
        <v>13.26</v>
      </c>
      <c r="AK181">
        <v>33.39</v>
      </c>
      <c r="AL181">
        <v>1</v>
      </c>
      <c r="AM181">
        <v>4</v>
      </c>
      <c r="AN181">
        <v>0</v>
      </c>
      <c r="AO181">
        <v>1</v>
      </c>
      <c r="AP181">
        <v>1</v>
      </c>
      <c r="AQ181">
        <v>0</v>
      </c>
      <c r="AR181">
        <v>0</v>
      </c>
      <c r="AS181" t="s">
        <v>3</v>
      </c>
      <c r="AT181">
        <v>0.1</v>
      </c>
      <c r="AU181" t="s">
        <v>20</v>
      </c>
      <c r="AV181">
        <v>0</v>
      </c>
      <c r="AW181">
        <v>2</v>
      </c>
      <c r="AX181">
        <v>51653717</v>
      </c>
      <c r="AY181">
        <v>1</v>
      </c>
      <c r="AZ181">
        <v>0</v>
      </c>
      <c r="BA181">
        <v>202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V181">
        <v>0</v>
      </c>
      <c r="CW181">
        <f>ROUND(Y181*Source!I155,7)</f>
        <v>0.105</v>
      </c>
      <c r="CX181">
        <f>ROUND(Y181*Source!I155,7)</f>
        <v>0.105</v>
      </c>
      <c r="CY181">
        <f>AB181</f>
        <v>107.41</v>
      </c>
      <c r="CZ181">
        <f>AF181</f>
        <v>8.1</v>
      </c>
      <c r="DA181">
        <f>AJ181</f>
        <v>13.26</v>
      </c>
      <c r="DB181">
        <f>ROUND((ROUND(AT181*CZ181,2)*ROUND(1.05,7)),2)</f>
        <v>0.85</v>
      </c>
      <c r="DC181">
        <f>ROUND((ROUND(AT181*AG181,2)*ROUND(1.05,7)),2)</f>
        <v>0</v>
      </c>
      <c r="DD181" t="s">
        <v>3</v>
      </c>
      <c r="DE181" t="s">
        <v>3</v>
      </c>
      <c r="DF181">
        <f>ROUND(ROUND(AE181,2)*CX181,2)</f>
        <v>0</v>
      </c>
      <c r="DG181">
        <f>ROUND(ROUND(AF181*AJ181,2)*CX181,2)</f>
        <v>11.28</v>
      </c>
      <c r="DH181">
        <f>ROUND(ROUND(AG181*AK181,2)*CX181,2)</f>
        <v>0</v>
      </c>
      <c r="DI181">
        <f t="shared" si="148"/>
        <v>0</v>
      </c>
      <c r="DJ181">
        <f>DG181</f>
        <v>11.28</v>
      </c>
      <c r="DK181">
        <v>0</v>
      </c>
      <c r="DL181" t="s">
        <v>3</v>
      </c>
      <c r="DM181">
        <v>0</v>
      </c>
      <c r="DN181" t="s">
        <v>3</v>
      </c>
      <c r="DO181">
        <v>0</v>
      </c>
    </row>
    <row r="182" spans="1:119" x14ac:dyDescent="0.2">
      <c r="A182">
        <f>ROW(Source!A155)</f>
        <v>155</v>
      </c>
      <c r="B182">
        <v>51651743</v>
      </c>
      <c r="C182">
        <v>51653703</v>
      </c>
      <c r="D182">
        <v>49523218</v>
      </c>
      <c r="E182">
        <v>1</v>
      </c>
      <c r="F182">
        <v>1</v>
      </c>
      <c r="G182">
        <v>1</v>
      </c>
      <c r="H182">
        <v>3</v>
      </c>
      <c r="I182" t="s">
        <v>42</v>
      </c>
      <c r="J182" t="s">
        <v>45</v>
      </c>
      <c r="K182" t="s">
        <v>43</v>
      </c>
      <c r="L182">
        <v>1374</v>
      </c>
      <c r="N182">
        <v>1013</v>
      </c>
      <c r="O182" t="s">
        <v>44</v>
      </c>
      <c r="P182" t="s">
        <v>44</v>
      </c>
      <c r="Q182">
        <v>1</v>
      </c>
      <c r="W182">
        <v>0</v>
      </c>
      <c r="X182">
        <v>-1743999360</v>
      </c>
      <c r="Y182">
        <f t="shared" ref="Y182:Y187" si="149">AT182</f>
        <v>0.1</v>
      </c>
      <c r="AA182">
        <v>9.11</v>
      </c>
      <c r="AB182">
        <v>0</v>
      </c>
      <c r="AC182">
        <v>0</v>
      </c>
      <c r="AD182">
        <v>0</v>
      </c>
      <c r="AE182">
        <v>1</v>
      </c>
      <c r="AF182">
        <v>0</v>
      </c>
      <c r="AG182">
        <v>0</v>
      </c>
      <c r="AH182">
        <v>0</v>
      </c>
      <c r="AI182">
        <v>9.11</v>
      </c>
      <c r="AJ182">
        <v>1</v>
      </c>
      <c r="AK182">
        <v>1</v>
      </c>
      <c r="AL182">
        <v>1</v>
      </c>
      <c r="AM182">
        <v>0</v>
      </c>
      <c r="AN182">
        <v>0</v>
      </c>
      <c r="AO182">
        <v>0</v>
      </c>
      <c r="AP182">
        <v>1</v>
      </c>
      <c r="AQ182">
        <v>0</v>
      </c>
      <c r="AR182">
        <v>0</v>
      </c>
      <c r="AS182" t="s">
        <v>3</v>
      </c>
      <c r="AT182">
        <v>0.1</v>
      </c>
      <c r="AU182" t="s">
        <v>3</v>
      </c>
      <c r="AV182">
        <v>0</v>
      </c>
      <c r="AW182">
        <v>2</v>
      </c>
      <c r="AX182">
        <v>51653718</v>
      </c>
      <c r="AY182">
        <v>1</v>
      </c>
      <c r="AZ182">
        <v>0</v>
      </c>
      <c r="BA182">
        <v>203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V182">
        <v>0</v>
      </c>
      <c r="CW182">
        <v>0</v>
      </c>
      <c r="CX182">
        <f>ROUND(Y182*Source!I155,7)</f>
        <v>0.1</v>
      </c>
      <c r="CY182">
        <f t="shared" ref="CY182:CY187" si="150">AA182</f>
        <v>9.11</v>
      </c>
      <c r="CZ182">
        <f t="shared" ref="CZ182:CZ187" si="151">AE182</f>
        <v>1</v>
      </c>
      <c r="DA182">
        <f t="shared" ref="DA182:DA187" si="152">AI182</f>
        <v>9.11</v>
      </c>
      <c r="DB182">
        <f t="shared" ref="DB182:DB187" si="153">ROUND(ROUND(AT182*CZ182,2),2)</f>
        <v>0.1</v>
      </c>
      <c r="DC182">
        <f t="shared" ref="DC182:DC187" si="154">ROUND(ROUND(AT182*AG182,2),2)</f>
        <v>0</v>
      </c>
      <c r="DD182" t="s">
        <v>3</v>
      </c>
      <c r="DE182" t="s">
        <v>3</v>
      </c>
      <c r="DF182">
        <f t="shared" ref="DF182:DF187" si="155">ROUND(ROUND(AE182*AI182,2)*CX182,2)</f>
        <v>0.91</v>
      </c>
      <c r="DG182">
        <f t="shared" ref="DG182:DG189" si="156">ROUND(ROUND(AF182,2)*CX182,2)</f>
        <v>0</v>
      </c>
      <c r="DH182">
        <f t="shared" ref="DH182:DH188" si="157">ROUND(ROUND(AG182,2)*CX182,2)</f>
        <v>0</v>
      </c>
      <c r="DI182">
        <f t="shared" si="148"/>
        <v>0</v>
      </c>
      <c r="DJ182">
        <f t="shared" ref="DJ182:DJ187" si="158">DF182</f>
        <v>0.91</v>
      </c>
      <c r="DK182">
        <v>0</v>
      </c>
      <c r="DL182" t="s">
        <v>3</v>
      </c>
      <c r="DM182">
        <v>0</v>
      </c>
      <c r="DN182" t="s">
        <v>3</v>
      </c>
      <c r="DO182">
        <v>0</v>
      </c>
    </row>
    <row r="183" spans="1:119" x14ac:dyDescent="0.2">
      <c r="A183">
        <f>ROW(Source!A155)</f>
        <v>155</v>
      </c>
      <c r="B183">
        <v>51651743</v>
      </c>
      <c r="C183">
        <v>51653703</v>
      </c>
      <c r="D183">
        <v>49524301</v>
      </c>
      <c r="E183">
        <v>1</v>
      </c>
      <c r="F183">
        <v>1</v>
      </c>
      <c r="G183">
        <v>1</v>
      </c>
      <c r="H183">
        <v>3</v>
      </c>
      <c r="I183" t="s">
        <v>929</v>
      </c>
      <c r="J183" t="s">
        <v>930</v>
      </c>
      <c r="K183" t="s">
        <v>931</v>
      </c>
      <c r="L183">
        <v>1348</v>
      </c>
      <c r="N183">
        <v>1009</v>
      </c>
      <c r="O183" t="s">
        <v>105</v>
      </c>
      <c r="P183" t="s">
        <v>105</v>
      </c>
      <c r="Q183">
        <v>1000</v>
      </c>
      <c r="W183">
        <v>0</v>
      </c>
      <c r="X183">
        <v>1824693337</v>
      </c>
      <c r="Y183">
        <f t="shared" si="149"/>
        <v>1.0000000000000001E-5</v>
      </c>
      <c r="AA183">
        <v>94397.82</v>
      </c>
      <c r="AB183">
        <v>0</v>
      </c>
      <c r="AC183">
        <v>0</v>
      </c>
      <c r="AD183">
        <v>0</v>
      </c>
      <c r="AE183">
        <v>10362</v>
      </c>
      <c r="AF183">
        <v>0</v>
      </c>
      <c r="AG183">
        <v>0</v>
      </c>
      <c r="AH183">
        <v>0</v>
      </c>
      <c r="AI183">
        <v>9.11</v>
      </c>
      <c r="AJ183">
        <v>1</v>
      </c>
      <c r="AK183">
        <v>1</v>
      </c>
      <c r="AL183">
        <v>1</v>
      </c>
      <c r="AM183">
        <v>4</v>
      </c>
      <c r="AN183">
        <v>0</v>
      </c>
      <c r="AO183">
        <v>1</v>
      </c>
      <c r="AP183">
        <v>1</v>
      </c>
      <c r="AQ183">
        <v>0</v>
      </c>
      <c r="AR183">
        <v>0</v>
      </c>
      <c r="AS183" t="s">
        <v>3</v>
      </c>
      <c r="AT183">
        <v>1.0000000000000001E-5</v>
      </c>
      <c r="AU183" t="s">
        <v>3</v>
      </c>
      <c r="AV183">
        <v>0</v>
      </c>
      <c r="AW183">
        <v>2</v>
      </c>
      <c r="AX183">
        <v>51653719</v>
      </c>
      <c r="AY183">
        <v>1</v>
      </c>
      <c r="AZ183">
        <v>0</v>
      </c>
      <c r="BA183">
        <v>204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V183">
        <v>0</v>
      </c>
      <c r="CW183">
        <v>0</v>
      </c>
      <c r="CX183">
        <f>ROUND(Y183*Source!I155,7)</f>
        <v>1.0000000000000001E-5</v>
      </c>
      <c r="CY183">
        <f t="shared" si="150"/>
        <v>94397.82</v>
      </c>
      <c r="CZ183">
        <f t="shared" si="151"/>
        <v>10362</v>
      </c>
      <c r="DA183">
        <f t="shared" si="152"/>
        <v>9.11</v>
      </c>
      <c r="DB183">
        <f t="shared" si="153"/>
        <v>0.1</v>
      </c>
      <c r="DC183">
        <f t="shared" si="154"/>
        <v>0</v>
      </c>
      <c r="DD183" t="s">
        <v>3</v>
      </c>
      <c r="DE183" t="s">
        <v>3</v>
      </c>
      <c r="DF183">
        <f t="shared" si="155"/>
        <v>0.94</v>
      </c>
      <c r="DG183">
        <f t="shared" si="156"/>
        <v>0</v>
      </c>
      <c r="DH183">
        <f t="shared" si="157"/>
        <v>0</v>
      </c>
      <c r="DI183">
        <f t="shared" si="148"/>
        <v>0</v>
      </c>
      <c r="DJ183">
        <f t="shared" si="158"/>
        <v>0.94</v>
      </c>
      <c r="DK183">
        <v>0</v>
      </c>
      <c r="DL183" t="s">
        <v>3</v>
      </c>
      <c r="DM183">
        <v>0</v>
      </c>
      <c r="DN183" t="s">
        <v>3</v>
      </c>
      <c r="DO183">
        <v>0</v>
      </c>
    </row>
    <row r="184" spans="1:119" x14ac:dyDescent="0.2">
      <c r="A184">
        <f>ROW(Source!A155)</f>
        <v>155</v>
      </c>
      <c r="B184">
        <v>51651743</v>
      </c>
      <c r="C184">
        <v>51653703</v>
      </c>
      <c r="D184">
        <v>49525498</v>
      </c>
      <c r="E184">
        <v>1</v>
      </c>
      <c r="F184">
        <v>1</v>
      </c>
      <c r="G184">
        <v>1</v>
      </c>
      <c r="H184">
        <v>3</v>
      </c>
      <c r="I184" t="s">
        <v>932</v>
      </c>
      <c r="J184" t="s">
        <v>933</v>
      </c>
      <c r="K184" t="s">
        <v>934</v>
      </c>
      <c r="L184">
        <v>1348</v>
      </c>
      <c r="N184">
        <v>1009</v>
      </c>
      <c r="O184" t="s">
        <v>105</v>
      </c>
      <c r="P184" t="s">
        <v>105</v>
      </c>
      <c r="Q184">
        <v>1000</v>
      </c>
      <c r="W184">
        <v>0</v>
      </c>
      <c r="X184">
        <v>226918189</v>
      </c>
      <c r="Y184">
        <f t="shared" si="149"/>
        <v>8.0000000000000007E-5</v>
      </c>
      <c r="AA184">
        <v>113237.3</v>
      </c>
      <c r="AB184">
        <v>0</v>
      </c>
      <c r="AC184">
        <v>0</v>
      </c>
      <c r="AD184">
        <v>0</v>
      </c>
      <c r="AE184">
        <v>12430</v>
      </c>
      <c r="AF184">
        <v>0</v>
      </c>
      <c r="AG184">
        <v>0</v>
      </c>
      <c r="AH184">
        <v>0</v>
      </c>
      <c r="AI184">
        <v>9.11</v>
      </c>
      <c r="AJ184">
        <v>1</v>
      </c>
      <c r="AK184">
        <v>1</v>
      </c>
      <c r="AL184">
        <v>1</v>
      </c>
      <c r="AM184">
        <v>4</v>
      </c>
      <c r="AN184">
        <v>0</v>
      </c>
      <c r="AO184">
        <v>1</v>
      </c>
      <c r="AP184">
        <v>1</v>
      </c>
      <c r="AQ184">
        <v>0</v>
      </c>
      <c r="AR184">
        <v>0</v>
      </c>
      <c r="AS184" t="s">
        <v>3</v>
      </c>
      <c r="AT184">
        <v>8.0000000000000007E-5</v>
      </c>
      <c r="AU184" t="s">
        <v>3</v>
      </c>
      <c r="AV184">
        <v>0</v>
      </c>
      <c r="AW184">
        <v>2</v>
      </c>
      <c r="AX184">
        <v>51653720</v>
      </c>
      <c r="AY184">
        <v>1</v>
      </c>
      <c r="AZ184">
        <v>0</v>
      </c>
      <c r="BA184">
        <v>205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V184">
        <v>0</v>
      </c>
      <c r="CW184">
        <v>0</v>
      </c>
      <c r="CX184">
        <f>ROUND(Y184*Source!I155,7)</f>
        <v>8.0000000000000007E-5</v>
      </c>
      <c r="CY184">
        <f t="shared" si="150"/>
        <v>113237.3</v>
      </c>
      <c r="CZ184">
        <f t="shared" si="151"/>
        <v>12430</v>
      </c>
      <c r="DA184">
        <f t="shared" si="152"/>
        <v>9.11</v>
      </c>
      <c r="DB184">
        <f t="shared" si="153"/>
        <v>0.99</v>
      </c>
      <c r="DC184">
        <f t="shared" si="154"/>
        <v>0</v>
      </c>
      <c r="DD184" t="s">
        <v>3</v>
      </c>
      <c r="DE184" t="s">
        <v>3</v>
      </c>
      <c r="DF184">
        <f t="shared" si="155"/>
        <v>9.06</v>
      </c>
      <c r="DG184">
        <f t="shared" si="156"/>
        <v>0</v>
      </c>
      <c r="DH184">
        <f t="shared" si="157"/>
        <v>0</v>
      </c>
      <c r="DI184">
        <f t="shared" si="148"/>
        <v>0</v>
      </c>
      <c r="DJ184">
        <f t="shared" si="158"/>
        <v>9.06</v>
      </c>
      <c r="DK184">
        <v>0</v>
      </c>
      <c r="DL184" t="s">
        <v>3</v>
      </c>
      <c r="DM184">
        <v>0</v>
      </c>
      <c r="DN184" t="s">
        <v>3</v>
      </c>
      <c r="DO184">
        <v>0</v>
      </c>
    </row>
    <row r="185" spans="1:119" x14ac:dyDescent="0.2">
      <c r="A185">
        <f>ROW(Source!A155)</f>
        <v>155</v>
      </c>
      <c r="B185">
        <v>51651743</v>
      </c>
      <c r="C185">
        <v>51653703</v>
      </c>
      <c r="D185">
        <v>49543539</v>
      </c>
      <c r="E185">
        <v>1</v>
      </c>
      <c r="F185">
        <v>1</v>
      </c>
      <c r="G185">
        <v>1</v>
      </c>
      <c r="H185">
        <v>3</v>
      </c>
      <c r="I185" t="s">
        <v>935</v>
      </c>
      <c r="J185" t="s">
        <v>936</v>
      </c>
      <c r="K185" t="s">
        <v>937</v>
      </c>
      <c r="L185">
        <v>1348</v>
      </c>
      <c r="N185">
        <v>1009</v>
      </c>
      <c r="O185" t="s">
        <v>105</v>
      </c>
      <c r="P185" t="s">
        <v>105</v>
      </c>
      <c r="Q185">
        <v>1000</v>
      </c>
      <c r="W185">
        <v>0</v>
      </c>
      <c r="X185">
        <v>-2055168211</v>
      </c>
      <c r="Y185">
        <f t="shared" si="149"/>
        <v>4.2999999999999999E-4</v>
      </c>
      <c r="AA185">
        <v>59294.71</v>
      </c>
      <c r="AB185">
        <v>0</v>
      </c>
      <c r="AC185">
        <v>0</v>
      </c>
      <c r="AD185">
        <v>0</v>
      </c>
      <c r="AE185">
        <v>6508.75</v>
      </c>
      <c r="AF185">
        <v>0</v>
      </c>
      <c r="AG185">
        <v>0</v>
      </c>
      <c r="AH185">
        <v>0</v>
      </c>
      <c r="AI185">
        <v>9.11</v>
      </c>
      <c r="AJ185">
        <v>1</v>
      </c>
      <c r="AK185">
        <v>1</v>
      </c>
      <c r="AL185">
        <v>1</v>
      </c>
      <c r="AM185">
        <v>4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4.2999999999999999E-4</v>
      </c>
      <c r="AU185" t="s">
        <v>3</v>
      </c>
      <c r="AV185">
        <v>0</v>
      </c>
      <c r="AW185">
        <v>2</v>
      </c>
      <c r="AX185">
        <v>51653721</v>
      </c>
      <c r="AY185">
        <v>1</v>
      </c>
      <c r="AZ185">
        <v>0</v>
      </c>
      <c r="BA185">
        <v>206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V185">
        <v>0</v>
      </c>
      <c r="CW185">
        <v>0</v>
      </c>
      <c r="CX185">
        <f>ROUND(Y185*Source!I155,7)</f>
        <v>4.2999999999999999E-4</v>
      </c>
      <c r="CY185">
        <f t="shared" si="150"/>
        <v>59294.71</v>
      </c>
      <c r="CZ185">
        <f t="shared" si="151"/>
        <v>6508.75</v>
      </c>
      <c r="DA185">
        <f t="shared" si="152"/>
        <v>9.11</v>
      </c>
      <c r="DB185">
        <f t="shared" si="153"/>
        <v>2.8</v>
      </c>
      <c r="DC185">
        <f t="shared" si="154"/>
        <v>0</v>
      </c>
      <c r="DD185" t="s">
        <v>3</v>
      </c>
      <c r="DE185" t="s">
        <v>3</v>
      </c>
      <c r="DF185">
        <f t="shared" si="155"/>
        <v>25.5</v>
      </c>
      <c r="DG185">
        <f t="shared" si="156"/>
        <v>0</v>
      </c>
      <c r="DH185">
        <f t="shared" si="157"/>
        <v>0</v>
      </c>
      <c r="DI185">
        <f t="shared" si="148"/>
        <v>0</v>
      </c>
      <c r="DJ185">
        <f t="shared" si="158"/>
        <v>25.5</v>
      </c>
      <c r="DK185">
        <v>0</v>
      </c>
      <c r="DL185" t="s">
        <v>3</v>
      </c>
      <c r="DM185">
        <v>0</v>
      </c>
      <c r="DN185" t="s">
        <v>3</v>
      </c>
      <c r="DO185">
        <v>0</v>
      </c>
    </row>
    <row r="186" spans="1:119" x14ac:dyDescent="0.2">
      <c r="A186">
        <f>ROW(Source!A155)</f>
        <v>155</v>
      </c>
      <c r="B186">
        <v>51651743</v>
      </c>
      <c r="C186">
        <v>51653703</v>
      </c>
      <c r="D186">
        <v>49565711</v>
      </c>
      <c r="E186">
        <v>1</v>
      </c>
      <c r="F186">
        <v>1</v>
      </c>
      <c r="G186">
        <v>1</v>
      </c>
      <c r="H186">
        <v>3</v>
      </c>
      <c r="I186" t="s">
        <v>50</v>
      </c>
      <c r="J186" t="s">
        <v>53</v>
      </c>
      <c r="K186" t="s">
        <v>51</v>
      </c>
      <c r="L186">
        <v>1327</v>
      </c>
      <c r="N186">
        <v>1005</v>
      </c>
      <c r="O186" t="s">
        <v>52</v>
      </c>
      <c r="P186" t="s">
        <v>52</v>
      </c>
      <c r="Q186">
        <v>1</v>
      </c>
      <c r="W186">
        <v>1</v>
      </c>
      <c r="X186">
        <v>-1896968330</v>
      </c>
      <c r="Y186">
        <f t="shared" si="149"/>
        <v>-0.04</v>
      </c>
      <c r="AA186">
        <v>8435.86</v>
      </c>
      <c r="AB186">
        <v>0</v>
      </c>
      <c r="AC186">
        <v>0</v>
      </c>
      <c r="AD186">
        <v>0</v>
      </c>
      <c r="AE186">
        <v>926</v>
      </c>
      <c r="AF186">
        <v>0</v>
      </c>
      <c r="AG186">
        <v>0</v>
      </c>
      <c r="AH186">
        <v>0</v>
      </c>
      <c r="AI186">
        <v>9.11</v>
      </c>
      <c r="AJ186">
        <v>1</v>
      </c>
      <c r="AK186">
        <v>1</v>
      </c>
      <c r="AL186">
        <v>1</v>
      </c>
      <c r="AM186">
        <v>4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-0.04</v>
      </c>
      <c r="AU186" t="s">
        <v>3</v>
      </c>
      <c r="AV186">
        <v>0</v>
      </c>
      <c r="AW186">
        <v>2</v>
      </c>
      <c r="AX186">
        <v>51653722</v>
      </c>
      <c r="AY186">
        <v>1</v>
      </c>
      <c r="AZ186">
        <v>6144</v>
      </c>
      <c r="BA186">
        <v>207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V186">
        <v>0</v>
      </c>
      <c r="CW186">
        <v>0</v>
      </c>
      <c r="CX186">
        <f>ROUND(Y186*Source!I155,7)</f>
        <v>-0.04</v>
      </c>
      <c r="CY186">
        <f t="shared" si="150"/>
        <v>8435.86</v>
      </c>
      <c r="CZ186">
        <f t="shared" si="151"/>
        <v>926</v>
      </c>
      <c r="DA186">
        <f t="shared" si="152"/>
        <v>9.11</v>
      </c>
      <c r="DB186">
        <f t="shared" si="153"/>
        <v>-37.04</v>
      </c>
      <c r="DC186">
        <f t="shared" si="154"/>
        <v>0</v>
      </c>
      <c r="DD186" t="s">
        <v>3</v>
      </c>
      <c r="DE186" t="s">
        <v>3</v>
      </c>
      <c r="DF186">
        <f t="shared" si="155"/>
        <v>-337.43</v>
      </c>
      <c r="DG186">
        <f t="shared" si="156"/>
        <v>0</v>
      </c>
      <c r="DH186">
        <f t="shared" si="157"/>
        <v>0</v>
      </c>
      <c r="DI186">
        <f t="shared" si="148"/>
        <v>0</v>
      </c>
      <c r="DJ186">
        <f t="shared" si="158"/>
        <v>-337.43</v>
      </c>
      <c r="DK186">
        <v>0</v>
      </c>
      <c r="DL186" t="s">
        <v>3</v>
      </c>
      <c r="DM186">
        <v>0</v>
      </c>
      <c r="DN186" t="s">
        <v>3</v>
      </c>
      <c r="DO186">
        <v>0</v>
      </c>
    </row>
    <row r="187" spans="1:119" x14ac:dyDescent="0.2">
      <c r="A187">
        <f>ROW(Source!A155)</f>
        <v>155</v>
      </c>
      <c r="B187">
        <v>51651743</v>
      </c>
      <c r="C187">
        <v>51653703</v>
      </c>
      <c r="D187">
        <v>49565299</v>
      </c>
      <c r="E187">
        <v>1</v>
      </c>
      <c r="F187">
        <v>1</v>
      </c>
      <c r="G187">
        <v>1</v>
      </c>
      <c r="H187">
        <v>3</v>
      </c>
      <c r="I187" t="s">
        <v>29</v>
      </c>
      <c r="J187" t="s">
        <v>56</v>
      </c>
      <c r="K187" t="s">
        <v>55</v>
      </c>
      <c r="L187">
        <v>1371</v>
      </c>
      <c r="N187">
        <v>1013</v>
      </c>
      <c r="O187" t="s">
        <v>17</v>
      </c>
      <c r="P187" t="s">
        <v>17</v>
      </c>
      <c r="Q187">
        <v>1</v>
      </c>
      <c r="W187">
        <v>0</v>
      </c>
      <c r="X187">
        <v>-1802594515</v>
      </c>
      <c r="Y187">
        <f t="shared" si="149"/>
        <v>1</v>
      </c>
      <c r="AA187">
        <v>1644.17</v>
      </c>
      <c r="AB187">
        <v>0</v>
      </c>
      <c r="AC187">
        <v>0</v>
      </c>
      <c r="AD187">
        <v>0</v>
      </c>
      <c r="AE187">
        <v>1729.0400000000002</v>
      </c>
      <c r="AF187">
        <v>0</v>
      </c>
      <c r="AG187">
        <v>0</v>
      </c>
      <c r="AH187">
        <v>0</v>
      </c>
      <c r="AI187">
        <v>9.11</v>
      </c>
      <c r="AJ187">
        <v>1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 t="s">
        <v>3</v>
      </c>
      <c r="AT187">
        <v>1</v>
      </c>
      <c r="AU187" t="s">
        <v>3</v>
      </c>
      <c r="AV187">
        <v>0</v>
      </c>
      <c r="AW187">
        <v>1</v>
      </c>
      <c r="AX187">
        <v>-1</v>
      </c>
      <c r="AY187">
        <v>0</v>
      </c>
      <c r="AZ187">
        <v>0</v>
      </c>
      <c r="BA187" t="s">
        <v>3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V187">
        <v>0</v>
      </c>
      <c r="CW187">
        <v>0</v>
      </c>
      <c r="CX187">
        <f>ROUND(Y187*Source!I155,7)</f>
        <v>1</v>
      </c>
      <c r="CY187">
        <f t="shared" si="150"/>
        <v>1644.17</v>
      </c>
      <c r="CZ187">
        <f t="shared" si="151"/>
        <v>1729.0400000000002</v>
      </c>
      <c r="DA187">
        <f t="shared" si="152"/>
        <v>9.11</v>
      </c>
      <c r="DB187">
        <f t="shared" si="153"/>
        <v>1729.04</v>
      </c>
      <c r="DC187">
        <f t="shared" si="154"/>
        <v>0</v>
      </c>
      <c r="DD187" t="s">
        <v>3</v>
      </c>
      <c r="DE187" t="s">
        <v>3</v>
      </c>
      <c r="DF187">
        <f t="shared" si="155"/>
        <v>15751.55</v>
      </c>
      <c r="DG187">
        <f t="shared" si="156"/>
        <v>0</v>
      </c>
      <c r="DH187">
        <f t="shared" si="157"/>
        <v>0</v>
      </c>
      <c r="DI187">
        <f t="shared" si="148"/>
        <v>0</v>
      </c>
      <c r="DJ187">
        <f t="shared" si="158"/>
        <v>15751.55</v>
      </c>
      <c r="DK187">
        <v>0</v>
      </c>
      <c r="DL187" t="s">
        <v>3</v>
      </c>
      <c r="DM187">
        <v>0</v>
      </c>
      <c r="DN187" t="s">
        <v>3</v>
      </c>
      <c r="DO187">
        <v>0</v>
      </c>
    </row>
    <row r="188" spans="1:119" x14ac:dyDescent="0.2">
      <c r="A188">
        <f>ROW(Source!A159)</f>
        <v>159</v>
      </c>
      <c r="B188">
        <v>51651743</v>
      </c>
      <c r="C188">
        <v>51653726</v>
      </c>
      <c r="D188">
        <v>49510723</v>
      </c>
      <c r="E188">
        <v>70</v>
      </c>
      <c r="F188">
        <v>1</v>
      </c>
      <c r="G188">
        <v>1</v>
      </c>
      <c r="H188">
        <v>1</v>
      </c>
      <c r="I188" t="s">
        <v>924</v>
      </c>
      <c r="J188" t="s">
        <v>3</v>
      </c>
      <c r="K188" t="s">
        <v>925</v>
      </c>
      <c r="L188">
        <v>1191</v>
      </c>
      <c r="N188">
        <v>1013</v>
      </c>
      <c r="O188" t="s">
        <v>904</v>
      </c>
      <c r="P188" t="s">
        <v>904</v>
      </c>
      <c r="Q188">
        <v>1</v>
      </c>
      <c r="W188">
        <v>0</v>
      </c>
      <c r="X188">
        <v>-112797078</v>
      </c>
      <c r="Y188">
        <f>(AT188*ROUND(1.05,7))</f>
        <v>1.1235000000000002</v>
      </c>
      <c r="AA188">
        <v>0</v>
      </c>
      <c r="AB188">
        <v>0</v>
      </c>
      <c r="AC188">
        <v>0</v>
      </c>
      <c r="AD188">
        <v>299.51</v>
      </c>
      <c r="AE188">
        <v>0</v>
      </c>
      <c r="AF188">
        <v>0</v>
      </c>
      <c r="AG188">
        <v>0</v>
      </c>
      <c r="AH188">
        <v>8.9700000000000006</v>
      </c>
      <c r="AI188">
        <v>1</v>
      </c>
      <c r="AJ188">
        <v>1</v>
      </c>
      <c r="AK188">
        <v>1</v>
      </c>
      <c r="AL188">
        <v>33.39</v>
      </c>
      <c r="AM188">
        <v>4</v>
      </c>
      <c r="AN188">
        <v>0</v>
      </c>
      <c r="AO188">
        <v>1</v>
      </c>
      <c r="AP188">
        <v>1</v>
      </c>
      <c r="AQ188">
        <v>0</v>
      </c>
      <c r="AR188">
        <v>0</v>
      </c>
      <c r="AS188" t="s">
        <v>3</v>
      </c>
      <c r="AT188">
        <v>1.07</v>
      </c>
      <c r="AU188" t="s">
        <v>20</v>
      </c>
      <c r="AV188">
        <v>1</v>
      </c>
      <c r="AW188">
        <v>2</v>
      </c>
      <c r="AX188">
        <v>51653737</v>
      </c>
      <c r="AY188">
        <v>1</v>
      </c>
      <c r="AZ188">
        <v>0</v>
      </c>
      <c r="BA188">
        <v>208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U188">
        <f>ROUND(AT188*Source!I159*AH188*AL188,2)</f>
        <v>6089</v>
      </c>
      <c r="CV188">
        <f>ROUND(Y188*Source!I159,7)</f>
        <v>21.346499999999999</v>
      </c>
      <c r="CW188">
        <v>0</v>
      </c>
      <c r="CX188">
        <f>ROUND(Y188*Source!I159,7)</f>
        <v>21.346499999999999</v>
      </c>
      <c r="CY188">
        <f>AD188</f>
        <v>299.51</v>
      </c>
      <c r="CZ188">
        <f>AH188</f>
        <v>8.9700000000000006</v>
      </c>
      <c r="DA188">
        <f>AL188</f>
        <v>33.39</v>
      </c>
      <c r="DB188">
        <f>ROUND((ROUND(AT188*CZ188,2)*ROUND(1.05,7)),2)</f>
        <v>10.08</v>
      </c>
      <c r="DC188">
        <f>ROUND((ROUND(AT188*AG188,2)*ROUND(1.05,7)),2)</f>
        <v>0</v>
      </c>
      <c r="DD188" t="s">
        <v>3</v>
      </c>
      <c r="DE188" t="s">
        <v>3</v>
      </c>
      <c r="DF188">
        <f>ROUND(ROUND(AE188,2)*CX188,2)</f>
        <v>0</v>
      </c>
      <c r="DG188">
        <f t="shared" si="156"/>
        <v>0</v>
      </c>
      <c r="DH188">
        <f t="shared" si="157"/>
        <v>0</v>
      </c>
      <c r="DI188">
        <f>ROUND(ROUND(AH188*AL188,2)*CX188,2)</f>
        <v>6393.49</v>
      </c>
      <c r="DJ188">
        <f>DI188</f>
        <v>6393.49</v>
      </c>
      <c r="DK188">
        <v>0</v>
      </c>
      <c r="DL188" t="s">
        <v>3</v>
      </c>
      <c r="DM188">
        <v>0</v>
      </c>
      <c r="DN188" t="s">
        <v>3</v>
      </c>
      <c r="DO188">
        <v>0</v>
      </c>
    </row>
    <row r="189" spans="1:119" x14ac:dyDescent="0.2">
      <c r="A189">
        <f>ROW(Source!A159)</f>
        <v>159</v>
      </c>
      <c r="B189">
        <v>51651743</v>
      </c>
      <c r="C189">
        <v>51653726</v>
      </c>
      <c r="D189">
        <v>49510905</v>
      </c>
      <c r="E189">
        <v>70</v>
      </c>
      <c r="F189">
        <v>1</v>
      </c>
      <c r="G189">
        <v>1</v>
      </c>
      <c r="H189">
        <v>1</v>
      </c>
      <c r="I189" t="s">
        <v>905</v>
      </c>
      <c r="J189" t="s">
        <v>3</v>
      </c>
      <c r="K189" t="s">
        <v>906</v>
      </c>
      <c r="L189">
        <v>1191</v>
      </c>
      <c r="N189">
        <v>1013</v>
      </c>
      <c r="O189" t="s">
        <v>904</v>
      </c>
      <c r="P189" t="s">
        <v>904</v>
      </c>
      <c r="Q189">
        <v>1</v>
      </c>
      <c r="W189">
        <v>0</v>
      </c>
      <c r="X189">
        <v>-1417349443</v>
      </c>
      <c r="Y189">
        <f>(AT189*ROUND(1.05,7))</f>
        <v>1.0500000000000001E-2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</v>
      </c>
      <c r="AJ189">
        <v>1</v>
      </c>
      <c r="AK189">
        <v>33.39</v>
      </c>
      <c r="AL189">
        <v>1</v>
      </c>
      <c r="AM189">
        <v>4</v>
      </c>
      <c r="AN189">
        <v>0</v>
      </c>
      <c r="AO189">
        <v>1</v>
      </c>
      <c r="AP189">
        <v>1</v>
      </c>
      <c r="AQ189">
        <v>0</v>
      </c>
      <c r="AR189">
        <v>0</v>
      </c>
      <c r="AS189" t="s">
        <v>3</v>
      </c>
      <c r="AT189">
        <v>0.01</v>
      </c>
      <c r="AU189" t="s">
        <v>20</v>
      </c>
      <c r="AV189">
        <v>2</v>
      </c>
      <c r="AW189">
        <v>2</v>
      </c>
      <c r="AX189">
        <v>51653738</v>
      </c>
      <c r="AY189">
        <v>1</v>
      </c>
      <c r="AZ189">
        <v>0</v>
      </c>
      <c r="BA189">
        <v>209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V189">
        <v>0</v>
      </c>
      <c r="CW189">
        <v>0</v>
      </c>
      <c r="CX189">
        <f>ROUND(Y189*Source!I159,7)</f>
        <v>0.19950000000000001</v>
      </c>
      <c r="CY189">
        <f>AD189</f>
        <v>0</v>
      </c>
      <c r="CZ189">
        <f>AH189</f>
        <v>0</v>
      </c>
      <c r="DA189">
        <f>AL189</f>
        <v>1</v>
      </c>
      <c r="DB189">
        <f>ROUND((ROUND(AT189*CZ189,2)*ROUND(1.05,7)),2)</f>
        <v>0</v>
      </c>
      <c r="DC189">
        <f>ROUND((ROUND(AT189*AG189,2)*ROUND(1.05,7)),2)</f>
        <v>0</v>
      </c>
      <c r="DD189" t="s">
        <v>3</v>
      </c>
      <c r="DE189" t="s">
        <v>3</v>
      </c>
      <c r="DF189">
        <f>ROUND(ROUND(AE189,2)*CX189,2)</f>
        <v>0</v>
      </c>
      <c r="DG189">
        <f t="shared" si="156"/>
        <v>0</v>
      </c>
      <c r="DH189">
        <f>ROUND(ROUND(AG189*AK189,2)*CX189,2)</f>
        <v>0</v>
      </c>
      <c r="DI189">
        <f t="shared" ref="DI189:DI197" si="159">ROUND(ROUND(AH189,2)*CX189,2)</f>
        <v>0</v>
      </c>
      <c r="DJ189">
        <f>DI189</f>
        <v>0</v>
      </c>
      <c r="DK189">
        <v>0</v>
      </c>
      <c r="DL189" t="s">
        <v>3</v>
      </c>
      <c r="DM189">
        <v>0</v>
      </c>
      <c r="DN189" t="s">
        <v>3</v>
      </c>
      <c r="DO189">
        <v>0</v>
      </c>
    </row>
    <row r="190" spans="1:119" x14ac:dyDescent="0.2">
      <c r="A190">
        <f>ROW(Source!A159)</f>
        <v>159</v>
      </c>
      <c r="B190">
        <v>51651743</v>
      </c>
      <c r="C190">
        <v>51653726</v>
      </c>
      <c r="D190">
        <v>49673503</v>
      </c>
      <c r="E190">
        <v>1</v>
      </c>
      <c r="F190">
        <v>1</v>
      </c>
      <c r="G190">
        <v>1</v>
      </c>
      <c r="H190">
        <v>2</v>
      </c>
      <c r="I190" t="s">
        <v>914</v>
      </c>
      <c r="J190" t="s">
        <v>915</v>
      </c>
      <c r="K190" t="s">
        <v>916</v>
      </c>
      <c r="L190">
        <v>1367</v>
      </c>
      <c r="N190">
        <v>1011</v>
      </c>
      <c r="O190" t="s">
        <v>910</v>
      </c>
      <c r="P190" t="s">
        <v>910</v>
      </c>
      <c r="Q190">
        <v>1</v>
      </c>
      <c r="W190">
        <v>0</v>
      </c>
      <c r="X190">
        <v>509054691</v>
      </c>
      <c r="Y190">
        <f>(AT190*ROUND(1.05,7))</f>
        <v>1.0500000000000001E-2</v>
      </c>
      <c r="AA190">
        <v>0</v>
      </c>
      <c r="AB190">
        <v>871.31</v>
      </c>
      <c r="AC190">
        <v>387.32</v>
      </c>
      <c r="AD190">
        <v>0</v>
      </c>
      <c r="AE190">
        <v>0</v>
      </c>
      <c r="AF190">
        <v>65.709999999999994</v>
      </c>
      <c r="AG190">
        <v>11.6</v>
      </c>
      <c r="AH190">
        <v>0</v>
      </c>
      <c r="AI190">
        <v>1</v>
      </c>
      <c r="AJ190">
        <v>13.26</v>
      </c>
      <c r="AK190">
        <v>33.39</v>
      </c>
      <c r="AL190">
        <v>1</v>
      </c>
      <c r="AM190">
        <v>4</v>
      </c>
      <c r="AN190">
        <v>0</v>
      </c>
      <c r="AO190">
        <v>1</v>
      </c>
      <c r="AP190">
        <v>1</v>
      </c>
      <c r="AQ190">
        <v>0</v>
      </c>
      <c r="AR190">
        <v>0</v>
      </c>
      <c r="AS190" t="s">
        <v>3</v>
      </c>
      <c r="AT190">
        <v>0.01</v>
      </c>
      <c r="AU190" t="s">
        <v>20</v>
      </c>
      <c r="AV190">
        <v>0</v>
      </c>
      <c r="AW190">
        <v>2</v>
      </c>
      <c r="AX190">
        <v>51653739</v>
      </c>
      <c r="AY190">
        <v>1</v>
      </c>
      <c r="AZ190">
        <v>0</v>
      </c>
      <c r="BA190">
        <v>210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V190">
        <v>0</v>
      </c>
      <c r="CW190">
        <f>ROUND(Y190*Source!I159,7)</f>
        <v>0.19950000000000001</v>
      </c>
      <c r="CX190">
        <f>ROUND(Y190*Source!I159,7)</f>
        <v>0.19950000000000001</v>
      </c>
      <c r="CY190">
        <f>AB190</f>
        <v>871.31</v>
      </c>
      <c r="CZ190">
        <f>AF190</f>
        <v>65.709999999999994</v>
      </c>
      <c r="DA190">
        <f>AJ190</f>
        <v>13.26</v>
      </c>
      <c r="DB190">
        <f>ROUND((ROUND(AT190*CZ190,2)*ROUND(1.05,7)),2)</f>
        <v>0.69</v>
      </c>
      <c r="DC190">
        <f>ROUND((ROUND(AT190*AG190,2)*ROUND(1.05,7)),2)</f>
        <v>0.13</v>
      </c>
      <c r="DD190" t="s">
        <v>3</v>
      </c>
      <c r="DE190" t="s">
        <v>3</v>
      </c>
      <c r="DF190">
        <f>ROUND(ROUND(AE190,2)*CX190,2)</f>
        <v>0</v>
      </c>
      <c r="DG190">
        <f>ROUND(ROUND(AF190*AJ190,2)*CX190,2)</f>
        <v>173.83</v>
      </c>
      <c r="DH190">
        <f>ROUND(ROUND(AG190*AK190,2)*CX190,2)</f>
        <v>77.27</v>
      </c>
      <c r="DI190">
        <f t="shared" si="159"/>
        <v>0</v>
      </c>
      <c r="DJ190">
        <f>DG190</f>
        <v>173.83</v>
      </c>
      <c r="DK190">
        <v>0</v>
      </c>
      <c r="DL190" t="s">
        <v>3</v>
      </c>
      <c r="DM190">
        <v>0</v>
      </c>
      <c r="DN190" t="s">
        <v>3</v>
      </c>
      <c r="DO190">
        <v>0</v>
      </c>
    </row>
    <row r="191" spans="1:119" x14ac:dyDescent="0.2">
      <c r="A191">
        <f>ROW(Source!A159)</f>
        <v>159</v>
      </c>
      <c r="B191">
        <v>51651743</v>
      </c>
      <c r="C191">
        <v>51653726</v>
      </c>
      <c r="D191">
        <v>49673715</v>
      </c>
      <c r="E191">
        <v>1</v>
      </c>
      <c r="F191">
        <v>1</v>
      </c>
      <c r="G191">
        <v>1</v>
      </c>
      <c r="H191">
        <v>2</v>
      </c>
      <c r="I191" t="s">
        <v>926</v>
      </c>
      <c r="J191" t="s">
        <v>927</v>
      </c>
      <c r="K191" t="s">
        <v>928</v>
      </c>
      <c r="L191">
        <v>1367</v>
      </c>
      <c r="N191">
        <v>1011</v>
      </c>
      <c r="O191" t="s">
        <v>910</v>
      </c>
      <c r="P191" t="s">
        <v>910</v>
      </c>
      <c r="Q191">
        <v>1</v>
      </c>
      <c r="W191">
        <v>0</v>
      </c>
      <c r="X191">
        <v>829370094</v>
      </c>
      <c r="Y191">
        <f>(AT191*ROUND(1.05,7))</f>
        <v>0.10500000000000001</v>
      </c>
      <c r="AA191">
        <v>0</v>
      </c>
      <c r="AB191">
        <v>107.41</v>
      </c>
      <c r="AC191">
        <v>0</v>
      </c>
      <c r="AD191">
        <v>0</v>
      </c>
      <c r="AE191">
        <v>0</v>
      </c>
      <c r="AF191">
        <v>8.1</v>
      </c>
      <c r="AG191">
        <v>0</v>
      </c>
      <c r="AH191">
        <v>0</v>
      </c>
      <c r="AI191">
        <v>1</v>
      </c>
      <c r="AJ191">
        <v>13.26</v>
      </c>
      <c r="AK191">
        <v>33.39</v>
      </c>
      <c r="AL191">
        <v>1</v>
      </c>
      <c r="AM191">
        <v>4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0.1</v>
      </c>
      <c r="AU191" t="s">
        <v>20</v>
      </c>
      <c r="AV191">
        <v>0</v>
      </c>
      <c r="AW191">
        <v>2</v>
      </c>
      <c r="AX191">
        <v>51653740</v>
      </c>
      <c r="AY191">
        <v>1</v>
      </c>
      <c r="AZ191">
        <v>0</v>
      </c>
      <c r="BA191">
        <v>211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V191">
        <v>0</v>
      </c>
      <c r="CW191">
        <f>ROUND(Y191*Source!I159,7)</f>
        <v>1.9950000000000001</v>
      </c>
      <c r="CX191">
        <f>ROUND(Y191*Source!I159,7)</f>
        <v>1.9950000000000001</v>
      </c>
      <c r="CY191">
        <f>AB191</f>
        <v>107.41</v>
      </c>
      <c r="CZ191">
        <f>AF191</f>
        <v>8.1</v>
      </c>
      <c r="DA191">
        <f>AJ191</f>
        <v>13.26</v>
      </c>
      <c r="DB191">
        <f>ROUND((ROUND(AT191*CZ191,2)*ROUND(1.05,7)),2)</f>
        <v>0.85</v>
      </c>
      <c r="DC191">
        <f>ROUND((ROUND(AT191*AG191,2)*ROUND(1.05,7)),2)</f>
        <v>0</v>
      </c>
      <c r="DD191" t="s">
        <v>3</v>
      </c>
      <c r="DE191" t="s">
        <v>3</v>
      </c>
      <c r="DF191">
        <f>ROUND(ROUND(AE191,2)*CX191,2)</f>
        <v>0</v>
      </c>
      <c r="DG191">
        <f>ROUND(ROUND(AF191*AJ191,2)*CX191,2)</f>
        <v>214.28</v>
      </c>
      <c r="DH191">
        <f>ROUND(ROUND(AG191*AK191,2)*CX191,2)</f>
        <v>0</v>
      </c>
      <c r="DI191">
        <f t="shared" si="159"/>
        <v>0</v>
      </c>
      <c r="DJ191">
        <f>DG191</f>
        <v>214.28</v>
      </c>
      <c r="DK191">
        <v>0</v>
      </c>
      <c r="DL191" t="s">
        <v>3</v>
      </c>
      <c r="DM191">
        <v>0</v>
      </c>
      <c r="DN191" t="s">
        <v>3</v>
      </c>
      <c r="DO191">
        <v>0</v>
      </c>
    </row>
    <row r="192" spans="1:119" x14ac:dyDescent="0.2">
      <c r="A192">
        <f>ROW(Source!A159)</f>
        <v>159</v>
      </c>
      <c r="B192">
        <v>51651743</v>
      </c>
      <c r="C192">
        <v>51653726</v>
      </c>
      <c r="D192">
        <v>49523218</v>
      </c>
      <c r="E192">
        <v>1</v>
      </c>
      <c r="F192">
        <v>1</v>
      </c>
      <c r="G192">
        <v>1</v>
      </c>
      <c r="H192">
        <v>3</v>
      </c>
      <c r="I192" t="s">
        <v>42</v>
      </c>
      <c r="J192" t="s">
        <v>45</v>
      </c>
      <c r="K192" t="s">
        <v>43</v>
      </c>
      <c r="L192">
        <v>1374</v>
      </c>
      <c r="N192">
        <v>1013</v>
      </c>
      <c r="O192" t="s">
        <v>44</v>
      </c>
      <c r="P192" t="s">
        <v>44</v>
      </c>
      <c r="Q192">
        <v>1</v>
      </c>
      <c r="W192">
        <v>0</v>
      </c>
      <c r="X192">
        <v>-1743999360</v>
      </c>
      <c r="Y192">
        <f t="shared" ref="Y192:Y197" si="160">AT192</f>
        <v>0.1</v>
      </c>
      <c r="AA192">
        <v>9.11</v>
      </c>
      <c r="AB192">
        <v>0</v>
      </c>
      <c r="AC192">
        <v>0</v>
      </c>
      <c r="AD192">
        <v>0</v>
      </c>
      <c r="AE192">
        <v>1</v>
      </c>
      <c r="AF192">
        <v>0</v>
      </c>
      <c r="AG192">
        <v>0</v>
      </c>
      <c r="AH192">
        <v>0</v>
      </c>
      <c r="AI192">
        <v>9.11</v>
      </c>
      <c r="AJ192">
        <v>1</v>
      </c>
      <c r="AK192">
        <v>1</v>
      </c>
      <c r="AL192">
        <v>1</v>
      </c>
      <c r="AM192">
        <v>0</v>
      </c>
      <c r="AN192">
        <v>0</v>
      </c>
      <c r="AO192">
        <v>0</v>
      </c>
      <c r="AP192">
        <v>1</v>
      </c>
      <c r="AQ192">
        <v>0</v>
      </c>
      <c r="AR192">
        <v>0</v>
      </c>
      <c r="AS192" t="s">
        <v>3</v>
      </c>
      <c r="AT192">
        <v>0.1</v>
      </c>
      <c r="AU192" t="s">
        <v>3</v>
      </c>
      <c r="AV192">
        <v>0</v>
      </c>
      <c r="AW192">
        <v>2</v>
      </c>
      <c r="AX192">
        <v>51653741</v>
      </c>
      <c r="AY192">
        <v>1</v>
      </c>
      <c r="AZ192">
        <v>0</v>
      </c>
      <c r="BA192">
        <v>212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V192">
        <v>0</v>
      </c>
      <c r="CW192">
        <v>0</v>
      </c>
      <c r="CX192">
        <f>ROUND(Y192*Source!I159,7)</f>
        <v>1.9</v>
      </c>
      <c r="CY192">
        <f t="shared" ref="CY192:CY197" si="161">AA192</f>
        <v>9.11</v>
      </c>
      <c r="CZ192">
        <f t="shared" ref="CZ192:CZ197" si="162">AE192</f>
        <v>1</v>
      </c>
      <c r="DA192">
        <f t="shared" ref="DA192:DA197" si="163">AI192</f>
        <v>9.11</v>
      </c>
      <c r="DB192">
        <f t="shared" ref="DB192:DB197" si="164">ROUND(ROUND(AT192*CZ192,2),2)</f>
        <v>0.1</v>
      </c>
      <c r="DC192">
        <f t="shared" ref="DC192:DC197" si="165">ROUND(ROUND(AT192*AG192,2),2)</f>
        <v>0</v>
      </c>
      <c r="DD192" t="s">
        <v>3</v>
      </c>
      <c r="DE192" t="s">
        <v>3</v>
      </c>
      <c r="DF192">
        <f t="shared" ref="DF192:DF197" si="166">ROUND(ROUND(AE192*AI192,2)*CX192,2)</f>
        <v>17.309999999999999</v>
      </c>
      <c r="DG192">
        <f t="shared" ref="DG192:DG199" si="167">ROUND(ROUND(AF192,2)*CX192,2)</f>
        <v>0</v>
      </c>
      <c r="DH192">
        <f t="shared" ref="DH192:DH198" si="168">ROUND(ROUND(AG192,2)*CX192,2)</f>
        <v>0</v>
      </c>
      <c r="DI192">
        <f t="shared" si="159"/>
        <v>0</v>
      </c>
      <c r="DJ192">
        <f t="shared" ref="DJ192:DJ197" si="169">DF192</f>
        <v>17.309999999999999</v>
      </c>
      <c r="DK192">
        <v>0</v>
      </c>
      <c r="DL192" t="s">
        <v>3</v>
      </c>
      <c r="DM192">
        <v>0</v>
      </c>
      <c r="DN192" t="s">
        <v>3</v>
      </c>
      <c r="DO192">
        <v>0</v>
      </c>
    </row>
    <row r="193" spans="1:119" x14ac:dyDescent="0.2">
      <c r="A193">
        <f>ROW(Source!A159)</f>
        <v>159</v>
      </c>
      <c r="B193">
        <v>51651743</v>
      </c>
      <c r="C193">
        <v>51653726</v>
      </c>
      <c r="D193">
        <v>49524301</v>
      </c>
      <c r="E193">
        <v>1</v>
      </c>
      <c r="F193">
        <v>1</v>
      </c>
      <c r="G193">
        <v>1</v>
      </c>
      <c r="H193">
        <v>3</v>
      </c>
      <c r="I193" t="s">
        <v>929</v>
      </c>
      <c r="J193" t="s">
        <v>930</v>
      </c>
      <c r="K193" t="s">
        <v>931</v>
      </c>
      <c r="L193">
        <v>1348</v>
      </c>
      <c r="N193">
        <v>1009</v>
      </c>
      <c r="O193" t="s">
        <v>105</v>
      </c>
      <c r="P193" t="s">
        <v>105</v>
      </c>
      <c r="Q193">
        <v>1000</v>
      </c>
      <c r="W193">
        <v>0</v>
      </c>
      <c r="X193">
        <v>1824693337</v>
      </c>
      <c r="Y193">
        <f t="shared" si="160"/>
        <v>1.0000000000000001E-5</v>
      </c>
      <c r="AA193">
        <v>94397.82</v>
      </c>
      <c r="AB193">
        <v>0</v>
      </c>
      <c r="AC193">
        <v>0</v>
      </c>
      <c r="AD193">
        <v>0</v>
      </c>
      <c r="AE193">
        <v>10362</v>
      </c>
      <c r="AF193">
        <v>0</v>
      </c>
      <c r="AG193">
        <v>0</v>
      </c>
      <c r="AH193">
        <v>0</v>
      </c>
      <c r="AI193">
        <v>9.11</v>
      </c>
      <c r="AJ193">
        <v>1</v>
      </c>
      <c r="AK193">
        <v>1</v>
      </c>
      <c r="AL193">
        <v>1</v>
      </c>
      <c r="AM193">
        <v>4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1.0000000000000001E-5</v>
      </c>
      <c r="AU193" t="s">
        <v>3</v>
      </c>
      <c r="AV193">
        <v>0</v>
      </c>
      <c r="AW193">
        <v>2</v>
      </c>
      <c r="AX193">
        <v>51653742</v>
      </c>
      <c r="AY193">
        <v>1</v>
      </c>
      <c r="AZ193">
        <v>0</v>
      </c>
      <c r="BA193">
        <v>213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V193">
        <v>0</v>
      </c>
      <c r="CW193">
        <v>0</v>
      </c>
      <c r="CX193">
        <f>ROUND(Y193*Source!I159,7)</f>
        <v>1.9000000000000001E-4</v>
      </c>
      <c r="CY193">
        <f t="shared" si="161"/>
        <v>94397.82</v>
      </c>
      <c r="CZ193">
        <f t="shared" si="162"/>
        <v>10362</v>
      </c>
      <c r="DA193">
        <f t="shared" si="163"/>
        <v>9.11</v>
      </c>
      <c r="DB193">
        <f t="shared" si="164"/>
        <v>0.1</v>
      </c>
      <c r="DC193">
        <f t="shared" si="165"/>
        <v>0</v>
      </c>
      <c r="DD193" t="s">
        <v>3</v>
      </c>
      <c r="DE193" t="s">
        <v>3</v>
      </c>
      <c r="DF193">
        <f t="shared" si="166"/>
        <v>17.940000000000001</v>
      </c>
      <c r="DG193">
        <f t="shared" si="167"/>
        <v>0</v>
      </c>
      <c r="DH193">
        <f t="shared" si="168"/>
        <v>0</v>
      </c>
      <c r="DI193">
        <f t="shared" si="159"/>
        <v>0</v>
      </c>
      <c r="DJ193">
        <f t="shared" si="169"/>
        <v>17.940000000000001</v>
      </c>
      <c r="DK193">
        <v>0</v>
      </c>
      <c r="DL193" t="s">
        <v>3</v>
      </c>
      <c r="DM193">
        <v>0</v>
      </c>
      <c r="DN193" t="s">
        <v>3</v>
      </c>
      <c r="DO193">
        <v>0</v>
      </c>
    </row>
    <row r="194" spans="1:119" x14ac:dyDescent="0.2">
      <c r="A194">
        <f>ROW(Source!A159)</f>
        <v>159</v>
      </c>
      <c r="B194">
        <v>51651743</v>
      </c>
      <c r="C194">
        <v>51653726</v>
      </c>
      <c r="D194">
        <v>49525498</v>
      </c>
      <c r="E194">
        <v>1</v>
      </c>
      <c r="F194">
        <v>1</v>
      </c>
      <c r="G194">
        <v>1</v>
      </c>
      <c r="H194">
        <v>3</v>
      </c>
      <c r="I194" t="s">
        <v>932</v>
      </c>
      <c r="J194" t="s">
        <v>933</v>
      </c>
      <c r="K194" t="s">
        <v>934</v>
      </c>
      <c r="L194">
        <v>1348</v>
      </c>
      <c r="N194">
        <v>1009</v>
      </c>
      <c r="O194" t="s">
        <v>105</v>
      </c>
      <c r="P194" t="s">
        <v>105</v>
      </c>
      <c r="Q194">
        <v>1000</v>
      </c>
      <c r="W194">
        <v>0</v>
      </c>
      <c r="X194">
        <v>226918189</v>
      </c>
      <c r="Y194">
        <f t="shared" si="160"/>
        <v>8.0000000000000007E-5</v>
      </c>
      <c r="AA194">
        <v>113237.3</v>
      </c>
      <c r="AB194">
        <v>0</v>
      </c>
      <c r="AC194">
        <v>0</v>
      </c>
      <c r="AD194">
        <v>0</v>
      </c>
      <c r="AE194">
        <v>12430</v>
      </c>
      <c r="AF194">
        <v>0</v>
      </c>
      <c r="AG194">
        <v>0</v>
      </c>
      <c r="AH194">
        <v>0</v>
      </c>
      <c r="AI194">
        <v>9.11</v>
      </c>
      <c r="AJ194">
        <v>1</v>
      </c>
      <c r="AK194">
        <v>1</v>
      </c>
      <c r="AL194">
        <v>1</v>
      </c>
      <c r="AM194">
        <v>4</v>
      </c>
      <c r="AN194">
        <v>0</v>
      </c>
      <c r="AO194">
        <v>1</v>
      </c>
      <c r="AP194">
        <v>1</v>
      </c>
      <c r="AQ194">
        <v>0</v>
      </c>
      <c r="AR194">
        <v>0</v>
      </c>
      <c r="AS194" t="s">
        <v>3</v>
      </c>
      <c r="AT194">
        <v>8.0000000000000007E-5</v>
      </c>
      <c r="AU194" t="s">
        <v>3</v>
      </c>
      <c r="AV194">
        <v>0</v>
      </c>
      <c r="AW194">
        <v>2</v>
      </c>
      <c r="AX194">
        <v>51653743</v>
      </c>
      <c r="AY194">
        <v>1</v>
      </c>
      <c r="AZ194">
        <v>0</v>
      </c>
      <c r="BA194">
        <v>214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V194">
        <v>0</v>
      </c>
      <c r="CW194">
        <v>0</v>
      </c>
      <c r="CX194">
        <f>ROUND(Y194*Source!I159,7)</f>
        <v>1.5200000000000001E-3</v>
      </c>
      <c r="CY194">
        <f t="shared" si="161"/>
        <v>113237.3</v>
      </c>
      <c r="CZ194">
        <f t="shared" si="162"/>
        <v>12430</v>
      </c>
      <c r="DA194">
        <f t="shared" si="163"/>
        <v>9.11</v>
      </c>
      <c r="DB194">
        <f t="shared" si="164"/>
        <v>0.99</v>
      </c>
      <c r="DC194">
        <f t="shared" si="165"/>
        <v>0</v>
      </c>
      <c r="DD194" t="s">
        <v>3</v>
      </c>
      <c r="DE194" t="s">
        <v>3</v>
      </c>
      <c r="DF194">
        <f t="shared" si="166"/>
        <v>172.12</v>
      </c>
      <c r="DG194">
        <f t="shared" si="167"/>
        <v>0</v>
      </c>
      <c r="DH194">
        <f t="shared" si="168"/>
        <v>0</v>
      </c>
      <c r="DI194">
        <f t="shared" si="159"/>
        <v>0</v>
      </c>
      <c r="DJ194">
        <f t="shared" si="169"/>
        <v>172.12</v>
      </c>
      <c r="DK194">
        <v>0</v>
      </c>
      <c r="DL194" t="s">
        <v>3</v>
      </c>
      <c r="DM194">
        <v>0</v>
      </c>
      <c r="DN194" t="s">
        <v>3</v>
      </c>
      <c r="DO194">
        <v>0</v>
      </c>
    </row>
    <row r="195" spans="1:119" x14ac:dyDescent="0.2">
      <c r="A195">
        <f>ROW(Source!A159)</f>
        <v>159</v>
      </c>
      <c r="B195">
        <v>51651743</v>
      </c>
      <c r="C195">
        <v>51653726</v>
      </c>
      <c r="D195">
        <v>49543539</v>
      </c>
      <c r="E195">
        <v>1</v>
      </c>
      <c r="F195">
        <v>1</v>
      </c>
      <c r="G195">
        <v>1</v>
      </c>
      <c r="H195">
        <v>3</v>
      </c>
      <c r="I195" t="s">
        <v>935</v>
      </c>
      <c r="J195" t="s">
        <v>936</v>
      </c>
      <c r="K195" t="s">
        <v>937</v>
      </c>
      <c r="L195">
        <v>1348</v>
      </c>
      <c r="N195">
        <v>1009</v>
      </c>
      <c r="O195" t="s">
        <v>105</v>
      </c>
      <c r="P195" t="s">
        <v>105</v>
      </c>
      <c r="Q195">
        <v>1000</v>
      </c>
      <c r="W195">
        <v>0</v>
      </c>
      <c r="X195">
        <v>-2055168211</v>
      </c>
      <c r="Y195">
        <f t="shared" si="160"/>
        <v>4.2999999999999999E-4</v>
      </c>
      <c r="AA195">
        <v>59294.71</v>
      </c>
      <c r="AB195">
        <v>0</v>
      </c>
      <c r="AC195">
        <v>0</v>
      </c>
      <c r="AD195">
        <v>0</v>
      </c>
      <c r="AE195">
        <v>6508.75</v>
      </c>
      <c r="AF195">
        <v>0</v>
      </c>
      <c r="AG195">
        <v>0</v>
      </c>
      <c r="AH195">
        <v>0</v>
      </c>
      <c r="AI195">
        <v>9.11</v>
      </c>
      <c r="AJ195">
        <v>1</v>
      </c>
      <c r="AK195">
        <v>1</v>
      </c>
      <c r="AL195">
        <v>1</v>
      </c>
      <c r="AM195">
        <v>4</v>
      </c>
      <c r="AN195">
        <v>0</v>
      </c>
      <c r="AO195">
        <v>1</v>
      </c>
      <c r="AP195">
        <v>1</v>
      </c>
      <c r="AQ195">
        <v>0</v>
      </c>
      <c r="AR195">
        <v>0</v>
      </c>
      <c r="AS195" t="s">
        <v>3</v>
      </c>
      <c r="AT195">
        <v>4.2999999999999999E-4</v>
      </c>
      <c r="AU195" t="s">
        <v>3</v>
      </c>
      <c r="AV195">
        <v>0</v>
      </c>
      <c r="AW195">
        <v>2</v>
      </c>
      <c r="AX195">
        <v>51653744</v>
      </c>
      <c r="AY195">
        <v>1</v>
      </c>
      <c r="AZ195">
        <v>0</v>
      </c>
      <c r="BA195">
        <v>215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V195">
        <v>0</v>
      </c>
      <c r="CW195">
        <v>0</v>
      </c>
      <c r="CX195">
        <f>ROUND(Y195*Source!I159,7)</f>
        <v>8.1700000000000002E-3</v>
      </c>
      <c r="CY195">
        <f t="shared" si="161"/>
        <v>59294.71</v>
      </c>
      <c r="CZ195">
        <f t="shared" si="162"/>
        <v>6508.75</v>
      </c>
      <c r="DA195">
        <f t="shared" si="163"/>
        <v>9.11</v>
      </c>
      <c r="DB195">
        <f t="shared" si="164"/>
        <v>2.8</v>
      </c>
      <c r="DC195">
        <f t="shared" si="165"/>
        <v>0</v>
      </c>
      <c r="DD195" t="s">
        <v>3</v>
      </c>
      <c r="DE195" t="s">
        <v>3</v>
      </c>
      <c r="DF195">
        <f t="shared" si="166"/>
        <v>484.44</v>
      </c>
      <c r="DG195">
        <f t="shared" si="167"/>
        <v>0</v>
      </c>
      <c r="DH195">
        <f t="shared" si="168"/>
        <v>0</v>
      </c>
      <c r="DI195">
        <f t="shared" si="159"/>
        <v>0</v>
      </c>
      <c r="DJ195">
        <f t="shared" si="169"/>
        <v>484.44</v>
      </c>
      <c r="DK195">
        <v>0</v>
      </c>
      <c r="DL195" t="s">
        <v>3</v>
      </c>
      <c r="DM195">
        <v>0</v>
      </c>
      <c r="DN195" t="s">
        <v>3</v>
      </c>
      <c r="DO195">
        <v>0</v>
      </c>
    </row>
    <row r="196" spans="1:119" x14ac:dyDescent="0.2">
      <c r="A196">
        <f>ROW(Source!A159)</f>
        <v>159</v>
      </c>
      <c r="B196">
        <v>51651743</v>
      </c>
      <c r="C196">
        <v>51653726</v>
      </c>
      <c r="D196">
        <v>49565711</v>
      </c>
      <c r="E196">
        <v>1</v>
      </c>
      <c r="F196">
        <v>1</v>
      </c>
      <c r="G196">
        <v>1</v>
      </c>
      <c r="H196">
        <v>3</v>
      </c>
      <c r="I196" t="s">
        <v>50</v>
      </c>
      <c r="J196" t="s">
        <v>53</v>
      </c>
      <c r="K196" t="s">
        <v>51</v>
      </c>
      <c r="L196">
        <v>1327</v>
      </c>
      <c r="N196">
        <v>1005</v>
      </c>
      <c r="O196" t="s">
        <v>52</v>
      </c>
      <c r="P196" t="s">
        <v>52</v>
      </c>
      <c r="Q196">
        <v>1</v>
      </c>
      <c r="W196">
        <v>1</v>
      </c>
      <c r="X196">
        <v>-1896968330</v>
      </c>
      <c r="Y196">
        <f t="shared" si="160"/>
        <v>-0.04</v>
      </c>
      <c r="AA196">
        <v>8435.86</v>
      </c>
      <c r="AB196">
        <v>0</v>
      </c>
      <c r="AC196">
        <v>0</v>
      </c>
      <c r="AD196">
        <v>0</v>
      </c>
      <c r="AE196">
        <v>926</v>
      </c>
      <c r="AF196">
        <v>0</v>
      </c>
      <c r="AG196">
        <v>0</v>
      </c>
      <c r="AH196">
        <v>0</v>
      </c>
      <c r="AI196">
        <v>9.11</v>
      </c>
      <c r="AJ196">
        <v>1</v>
      </c>
      <c r="AK196">
        <v>1</v>
      </c>
      <c r="AL196">
        <v>1</v>
      </c>
      <c r="AM196">
        <v>4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3</v>
      </c>
      <c r="AT196">
        <v>-0.04</v>
      </c>
      <c r="AU196" t="s">
        <v>3</v>
      </c>
      <c r="AV196">
        <v>0</v>
      </c>
      <c r="AW196">
        <v>2</v>
      </c>
      <c r="AX196">
        <v>51653745</v>
      </c>
      <c r="AY196">
        <v>1</v>
      </c>
      <c r="AZ196">
        <v>6144</v>
      </c>
      <c r="BA196">
        <v>216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V196">
        <v>0</v>
      </c>
      <c r="CW196">
        <v>0</v>
      </c>
      <c r="CX196">
        <f>ROUND(Y196*Source!I159,7)</f>
        <v>-0.76</v>
      </c>
      <c r="CY196">
        <f t="shared" si="161"/>
        <v>8435.86</v>
      </c>
      <c r="CZ196">
        <f t="shared" si="162"/>
        <v>926</v>
      </c>
      <c r="DA196">
        <f t="shared" si="163"/>
        <v>9.11</v>
      </c>
      <c r="DB196">
        <f t="shared" si="164"/>
        <v>-37.04</v>
      </c>
      <c r="DC196">
        <f t="shared" si="165"/>
        <v>0</v>
      </c>
      <c r="DD196" t="s">
        <v>3</v>
      </c>
      <c r="DE196" t="s">
        <v>3</v>
      </c>
      <c r="DF196">
        <f t="shared" si="166"/>
        <v>-6411.25</v>
      </c>
      <c r="DG196">
        <f t="shared" si="167"/>
        <v>0</v>
      </c>
      <c r="DH196">
        <f t="shared" si="168"/>
        <v>0</v>
      </c>
      <c r="DI196">
        <f t="shared" si="159"/>
        <v>0</v>
      </c>
      <c r="DJ196">
        <f t="shared" si="169"/>
        <v>-6411.25</v>
      </c>
      <c r="DK196">
        <v>0</v>
      </c>
      <c r="DL196" t="s">
        <v>3</v>
      </c>
      <c r="DM196">
        <v>0</v>
      </c>
      <c r="DN196" t="s">
        <v>3</v>
      </c>
      <c r="DO196">
        <v>0</v>
      </c>
    </row>
    <row r="197" spans="1:119" x14ac:dyDescent="0.2">
      <c r="A197">
        <f>ROW(Source!A159)</f>
        <v>159</v>
      </c>
      <c r="B197">
        <v>51651743</v>
      </c>
      <c r="C197">
        <v>51653726</v>
      </c>
      <c r="D197">
        <v>49565300</v>
      </c>
      <c r="E197">
        <v>1</v>
      </c>
      <c r="F197">
        <v>1</v>
      </c>
      <c r="G197">
        <v>1</v>
      </c>
      <c r="H197">
        <v>3</v>
      </c>
      <c r="I197" t="s">
        <v>29</v>
      </c>
      <c r="J197" t="s">
        <v>62</v>
      </c>
      <c r="K197" t="s">
        <v>61</v>
      </c>
      <c r="L197">
        <v>1371</v>
      </c>
      <c r="N197">
        <v>1013</v>
      </c>
      <c r="O197" t="s">
        <v>17</v>
      </c>
      <c r="P197" t="s">
        <v>17</v>
      </c>
      <c r="Q197">
        <v>1</v>
      </c>
      <c r="W197">
        <v>0</v>
      </c>
      <c r="X197">
        <v>1622522504</v>
      </c>
      <c r="Y197">
        <f t="shared" si="160"/>
        <v>1</v>
      </c>
      <c r="AA197">
        <v>1800</v>
      </c>
      <c r="AB197">
        <v>0</v>
      </c>
      <c r="AC197">
        <v>0</v>
      </c>
      <c r="AD197">
        <v>0</v>
      </c>
      <c r="AE197">
        <v>1892.9199999999998</v>
      </c>
      <c r="AF197">
        <v>0</v>
      </c>
      <c r="AG197">
        <v>0</v>
      </c>
      <c r="AH197">
        <v>0</v>
      </c>
      <c r="AI197">
        <v>9.11</v>
      </c>
      <c r="AJ197">
        <v>1</v>
      </c>
      <c r="AK197">
        <v>1</v>
      </c>
      <c r="AL197">
        <v>1</v>
      </c>
      <c r="AM197">
        <v>0</v>
      </c>
      <c r="AN197">
        <v>0</v>
      </c>
      <c r="AO197">
        <v>0</v>
      </c>
      <c r="AP197">
        <v>1</v>
      </c>
      <c r="AQ197">
        <v>0</v>
      </c>
      <c r="AR197">
        <v>0</v>
      </c>
      <c r="AS197" t="s">
        <v>3</v>
      </c>
      <c r="AT197">
        <v>1</v>
      </c>
      <c r="AU197" t="s">
        <v>3</v>
      </c>
      <c r="AV197">
        <v>0</v>
      </c>
      <c r="AW197">
        <v>1</v>
      </c>
      <c r="AX197">
        <v>-1</v>
      </c>
      <c r="AY197">
        <v>0</v>
      </c>
      <c r="AZ197">
        <v>0</v>
      </c>
      <c r="BA197" t="s">
        <v>3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V197">
        <v>0</v>
      </c>
      <c r="CW197">
        <v>0</v>
      </c>
      <c r="CX197">
        <f>ROUND(Y197*Source!I159,7)</f>
        <v>19</v>
      </c>
      <c r="CY197">
        <f t="shared" si="161"/>
        <v>1800</v>
      </c>
      <c r="CZ197">
        <f t="shared" si="162"/>
        <v>1892.9199999999998</v>
      </c>
      <c r="DA197">
        <f t="shared" si="163"/>
        <v>9.11</v>
      </c>
      <c r="DB197">
        <f t="shared" si="164"/>
        <v>1892.92</v>
      </c>
      <c r="DC197">
        <f t="shared" si="165"/>
        <v>0</v>
      </c>
      <c r="DD197" t="s">
        <v>3</v>
      </c>
      <c r="DE197" t="s">
        <v>3</v>
      </c>
      <c r="DF197">
        <f t="shared" si="166"/>
        <v>327645.5</v>
      </c>
      <c r="DG197">
        <f t="shared" si="167"/>
        <v>0</v>
      </c>
      <c r="DH197">
        <f t="shared" si="168"/>
        <v>0</v>
      </c>
      <c r="DI197">
        <f t="shared" si="159"/>
        <v>0</v>
      </c>
      <c r="DJ197">
        <f t="shared" si="169"/>
        <v>327645.5</v>
      </c>
      <c r="DK197">
        <v>0</v>
      </c>
      <c r="DL197" t="s">
        <v>3</v>
      </c>
      <c r="DM197">
        <v>0</v>
      </c>
      <c r="DN197" t="s">
        <v>3</v>
      </c>
      <c r="DO197">
        <v>0</v>
      </c>
    </row>
    <row r="198" spans="1:119" x14ac:dyDescent="0.2">
      <c r="A198">
        <f>ROW(Source!A163)</f>
        <v>163</v>
      </c>
      <c r="B198">
        <v>51651743</v>
      </c>
      <c r="C198">
        <v>51653749</v>
      </c>
      <c r="D198">
        <v>49510723</v>
      </c>
      <c r="E198">
        <v>70</v>
      </c>
      <c r="F198">
        <v>1</v>
      </c>
      <c r="G198">
        <v>1</v>
      </c>
      <c r="H198">
        <v>1</v>
      </c>
      <c r="I198" t="s">
        <v>924</v>
      </c>
      <c r="J198" t="s">
        <v>3</v>
      </c>
      <c r="K198" t="s">
        <v>925</v>
      </c>
      <c r="L198">
        <v>1191</v>
      </c>
      <c r="N198">
        <v>1013</v>
      </c>
      <c r="O198" t="s">
        <v>904</v>
      </c>
      <c r="P198" t="s">
        <v>904</v>
      </c>
      <c r="Q198">
        <v>1</v>
      </c>
      <c r="W198">
        <v>0</v>
      </c>
      <c r="X198">
        <v>-112797078</v>
      </c>
      <c r="Y198">
        <f>(AT198*ROUND(1.05,7))</f>
        <v>1.1235000000000002</v>
      </c>
      <c r="AA198">
        <v>0</v>
      </c>
      <c r="AB198">
        <v>0</v>
      </c>
      <c r="AC198">
        <v>0</v>
      </c>
      <c r="AD198">
        <v>299.51</v>
      </c>
      <c r="AE198">
        <v>0</v>
      </c>
      <c r="AF198">
        <v>0</v>
      </c>
      <c r="AG198">
        <v>0</v>
      </c>
      <c r="AH198">
        <v>8.9700000000000006</v>
      </c>
      <c r="AI198">
        <v>1</v>
      </c>
      <c r="AJ198">
        <v>1</v>
      </c>
      <c r="AK198">
        <v>1</v>
      </c>
      <c r="AL198">
        <v>33.39</v>
      </c>
      <c r="AM198">
        <v>4</v>
      </c>
      <c r="AN198">
        <v>0</v>
      </c>
      <c r="AO198">
        <v>1</v>
      </c>
      <c r="AP198">
        <v>1</v>
      </c>
      <c r="AQ198">
        <v>0</v>
      </c>
      <c r="AR198">
        <v>0</v>
      </c>
      <c r="AS198" t="s">
        <v>3</v>
      </c>
      <c r="AT198">
        <v>1.07</v>
      </c>
      <c r="AU198" t="s">
        <v>20</v>
      </c>
      <c r="AV198">
        <v>1</v>
      </c>
      <c r="AW198">
        <v>2</v>
      </c>
      <c r="AX198">
        <v>51653759</v>
      </c>
      <c r="AY198">
        <v>1</v>
      </c>
      <c r="AZ198">
        <v>0</v>
      </c>
      <c r="BA198">
        <v>217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U198">
        <f>ROUND(AT198*Source!I163*AH198*AL198,2)</f>
        <v>6729.95</v>
      </c>
      <c r="CV198">
        <f>ROUND(Y198*Source!I163,7)</f>
        <v>23.593499999999999</v>
      </c>
      <c r="CW198">
        <v>0</v>
      </c>
      <c r="CX198">
        <f>ROUND(Y198*Source!I163,7)</f>
        <v>23.593499999999999</v>
      </c>
      <c r="CY198">
        <f>AD198</f>
        <v>299.51</v>
      </c>
      <c r="CZ198">
        <f>AH198</f>
        <v>8.9700000000000006</v>
      </c>
      <c r="DA198">
        <f>AL198</f>
        <v>33.39</v>
      </c>
      <c r="DB198">
        <f>ROUND((ROUND(AT198*CZ198,2)*ROUND(1.05,7)),2)</f>
        <v>10.08</v>
      </c>
      <c r="DC198">
        <f>ROUND((ROUND(AT198*AG198,2)*ROUND(1.05,7)),2)</f>
        <v>0</v>
      </c>
      <c r="DD198" t="s">
        <v>3</v>
      </c>
      <c r="DE198" t="s">
        <v>3</v>
      </c>
      <c r="DF198">
        <f>ROUND(ROUND(AE198,2)*CX198,2)</f>
        <v>0</v>
      </c>
      <c r="DG198">
        <f t="shared" si="167"/>
        <v>0</v>
      </c>
      <c r="DH198">
        <f t="shared" si="168"/>
        <v>0</v>
      </c>
      <c r="DI198">
        <f>ROUND(ROUND(AH198*AL198,2)*CX198,2)</f>
        <v>7066.49</v>
      </c>
      <c r="DJ198">
        <f>DI198</f>
        <v>7066.49</v>
      </c>
      <c r="DK198">
        <v>0</v>
      </c>
      <c r="DL198" t="s">
        <v>3</v>
      </c>
      <c r="DM198">
        <v>0</v>
      </c>
      <c r="DN198" t="s">
        <v>3</v>
      </c>
      <c r="DO198">
        <v>0</v>
      </c>
    </row>
    <row r="199" spans="1:119" x14ac:dyDescent="0.2">
      <c r="A199">
        <f>ROW(Source!A163)</f>
        <v>163</v>
      </c>
      <c r="B199">
        <v>51651743</v>
      </c>
      <c r="C199">
        <v>51653749</v>
      </c>
      <c r="D199">
        <v>49510905</v>
      </c>
      <c r="E199">
        <v>70</v>
      </c>
      <c r="F199">
        <v>1</v>
      </c>
      <c r="G199">
        <v>1</v>
      </c>
      <c r="H199">
        <v>1</v>
      </c>
      <c r="I199" t="s">
        <v>905</v>
      </c>
      <c r="J199" t="s">
        <v>3</v>
      </c>
      <c r="K199" t="s">
        <v>906</v>
      </c>
      <c r="L199">
        <v>1191</v>
      </c>
      <c r="N199">
        <v>1013</v>
      </c>
      <c r="O199" t="s">
        <v>904</v>
      </c>
      <c r="P199" t="s">
        <v>904</v>
      </c>
      <c r="Q199">
        <v>1</v>
      </c>
      <c r="W199">
        <v>0</v>
      </c>
      <c r="X199">
        <v>-1417349443</v>
      </c>
      <c r="Y199">
        <f>(AT199*ROUND(1.05,7))</f>
        <v>1.0500000000000001E-2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33.39</v>
      </c>
      <c r="AL199">
        <v>1</v>
      </c>
      <c r="AM199">
        <v>4</v>
      </c>
      <c r="AN199">
        <v>0</v>
      </c>
      <c r="AO199">
        <v>1</v>
      </c>
      <c r="AP199">
        <v>1</v>
      </c>
      <c r="AQ199">
        <v>0</v>
      </c>
      <c r="AR199">
        <v>0</v>
      </c>
      <c r="AS199" t="s">
        <v>3</v>
      </c>
      <c r="AT199">
        <v>0.01</v>
      </c>
      <c r="AU199" t="s">
        <v>20</v>
      </c>
      <c r="AV199">
        <v>2</v>
      </c>
      <c r="AW199">
        <v>2</v>
      </c>
      <c r="AX199">
        <v>51653760</v>
      </c>
      <c r="AY199">
        <v>1</v>
      </c>
      <c r="AZ199">
        <v>0</v>
      </c>
      <c r="BA199">
        <v>218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V199">
        <v>0</v>
      </c>
      <c r="CW199">
        <v>0</v>
      </c>
      <c r="CX199">
        <f>ROUND(Y199*Source!I163,7)</f>
        <v>0.2205</v>
      </c>
      <c r="CY199">
        <f>AD199</f>
        <v>0</v>
      </c>
      <c r="CZ199">
        <f>AH199</f>
        <v>0</v>
      </c>
      <c r="DA199">
        <f>AL199</f>
        <v>1</v>
      </c>
      <c r="DB199">
        <f>ROUND((ROUND(AT199*CZ199,2)*ROUND(1.05,7)),2)</f>
        <v>0</v>
      </c>
      <c r="DC199">
        <f>ROUND((ROUND(AT199*AG199,2)*ROUND(1.05,7)),2)</f>
        <v>0</v>
      </c>
      <c r="DD199" t="s">
        <v>3</v>
      </c>
      <c r="DE199" t="s">
        <v>3</v>
      </c>
      <c r="DF199">
        <f>ROUND(ROUND(AE199,2)*CX199,2)</f>
        <v>0</v>
      </c>
      <c r="DG199">
        <f t="shared" si="167"/>
        <v>0</v>
      </c>
      <c r="DH199">
        <f>ROUND(ROUND(AG199*AK199,2)*CX199,2)</f>
        <v>0</v>
      </c>
      <c r="DI199">
        <f t="shared" ref="DI199:DI206" si="170">ROUND(ROUND(AH199,2)*CX199,2)</f>
        <v>0</v>
      </c>
      <c r="DJ199">
        <f>DI199</f>
        <v>0</v>
      </c>
      <c r="DK199">
        <v>0</v>
      </c>
      <c r="DL199" t="s">
        <v>3</v>
      </c>
      <c r="DM199">
        <v>0</v>
      </c>
      <c r="DN199" t="s">
        <v>3</v>
      </c>
      <c r="DO199">
        <v>0</v>
      </c>
    </row>
    <row r="200" spans="1:119" x14ac:dyDescent="0.2">
      <c r="A200">
        <f>ROW(Source!A163)</f>
        <v>163</v>
      </c>
      <c r="B200">
        <v>51651743</v>
      </c>
      <c r="C200">
        <v>51653749</v>
      </c>
      <c r="D200">
        <v>49673503</v>
      </c>
      <c r="E200">
        <v>1</v>
      </c>
      <c r="F200">
        <v>1</v>
      </c>
      <c r="G200">
        <v>1</v>
      </c>
      <c r="H200">
        <v>2</v>
      </c>
      <c r="I200" t="s">
        <v>914</v>
      </c>
      <c r="J200" t="s">
        <v>915</v>
      </c>
      <c r="K200" t="s">
        <v>916</v>
      </c>
      <c r="L200">
        <v>1367</v>
      </c>
      <c r="N200">
        <v>1011</v>
      </c>
      <c r="O200" t="s">
        <v>910</v>
      </c>
      <c r="P200" t="s">
        <v>910</v>
      </c>
      <c r="Q200">
        <v>1</v>
      </c>
      <c r="W200">
        <v>0</v>
      </c>
      <c r="X200">
        <v>509054691</v>
      </c>
      <c r="Y200">
        <f>(AT200*ROUND(1.05,7))</f>
        <v>1.0500000000000001E-2</v>
      </c>
      <c r="AA200">
        <v>0</v>
      </c>
      <c r="AB200">
        <v>871.31</v>
      </c>
      <c r="AC200">
        <v>387.32</v>
      </c>
      <c r="AD200">
        <v>0</v>
      </c>
      <c r="AE200">
        <v>0</v>
      </c>
      <c r="AF200">
        <v>65.709999999999994</v>
      </c>
      <c r="AG200">
        <v>11.6</v>
      </c>
      <c r="AH200">
        <v>0</v>
      </c>
      <c r="AI200">
        <v>1</v>
      </c>
      <c r="AJ200">
        <v>13.26</v>
      </c>
      <c r="AK200">
        <v>33.39</v>
      </c>
      <c r="AL200">
        <v>1</v>
      </c>
      <c r="AM200">
        <v>4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3</v>
      </c>
      <c r="AT200">
        <v>0.01</v>
      </c>
      <c r="AU200" t="s">
        <v>20</v>
      </c>
      <c r="AV200">
        <v>0</v>
      </c>
      <c r="AW200">
        <v>2</v>
      </c>
      <c r="AX200">
        <v>51653761</v>
      </c>
      <c r="AY200">
        <v>1</v>
      </c>
      <c r="AZ200">
        <v>0</v>
      </c>
      <c r="BA200">
        <v>219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V200">
        <v>0</v>
      </c>
      <c r="CW200">
        <f>ROUND(Y200*Source!I163,7)</f>
        <v>0.2205</v>
      </c>
      <c r="CX200">
        <f>ROUND(Y200*Source!I163,7)</f>
        <v>0.2205</v>
      </c>
      <c r="CY200">
        <f>AB200</f>
        <v>871.31</v>
      </c>
      <c r="CZ200">
        <f>AF200</f>
        <v>65.709999999999994</v>
      </c>
      <c r="DA200">
        <f>AJ200</f>
        <v>13.26</v>
      </c>
      <c r="DB200">
        <f>ROUND((ROUND(AT200*CZ200,2)*ROUND(1.05,7)),2)</f>
        <v>0.69</v>
      </c>
      <c r="DC200">
        <f>ROUND((ROUND(AT200*AG200,2)*ROUND(1.05,7)),2)</f>
        <v>0.13</v>
      </c>
      <c r="DD200" t="s">
        <v>3</v>
      </c>
      <c r="DE200" t="s">
        <v>3</v>
      </c>
      <c r="DF200">
        <f>ROUND(ROUND(AE200,2)*CX200,2)</f>
        <v>0</v>
      </c>
      <c r="DG200">
        <f>ROUND(ROUND(AF200*AJ200,2)*CX200,2)</f>
        <v>192.12</v>
      </c>
      <c r="DH200">
        <f>ROUND(ROUND(AG200*AK200,2)*CX200,2)</f>
        <v>85.4</v>
      </c>
      <c r="DI200">
        <f t="shared" si="170"/>
        <v>0</v>
      </c>
      <c r="DJ200">
        <f>DG200</f>
        <v>192.12</v>
      </c>
      <c r="DK200">
        <v>0</v>
      </c>
      <c r="DL200" t="s">
        <v>3</v>
      </c>
      <c r="DM200">
        <v>0</v>
      </c>
      <c r="DN200" t="s">
        <v>3</v>
      </c>
      <c r="DO200">
        <v>0</v>
      </c>
    </row>
    <row r="201" spans="1:119" x14ac:dyDescent="0.2">
      <c r="A201">
        <f>ROW(Source!A163)</f>
        <v>163</v>
      </c>
      <c r="B201">
        <v>51651743</v>
      </c>
      <c r="C201">
        <v>51653749</v>
      </c>
      <c r="D201">
        <v>49673715</v>
      </c>
      <c r="E201">
        <v>1</v>
      </c>
      <c r="F201">
        <v>1</v>
      </c>
      <c r="G201">
        <v>1</v>
      </c>
      <c r="H201">
        <v>2</v>
      </c>
      <c r="I201" t="s">
        <v>926</v>
      </c>
      <c r="J201" t="s">
        <v>927</v>
      </c>
      <c r="K201" t="s">
        <v>928</v>
      </c>
      <c r="L201">
        <v>1367</v>
      </c>
      <c r="N201">
        <v>1011</v>
      </c>
      <c r="O201" t="s">
        <v>910</v>
      </c>
      <c r="P201" t="s">
        <v>910</v>
      </c>
      <c r="Q201">
        <v>1</v>
      </c>
      <c r="W201">
        <v>0</v>
      </c>
      <c r="X201">
        <v>829370094</v>
      </c>
      <c r="Y201">
        <f>(AT201*ROUND(1.05,7))</f>
        <v>0.10500000000000001</v>
      </c>
      <c r="AA201">
        <v>0</v>
      </c>
      <c r="AB201">
        <v>107.41</v>
      </c>
      <c r="AC201">
        <v>0</v>
      </c>
      <c r="AD201">
        <v>0</v>
      </c>
      <c r="AE201">
        <v>0</v>
      </c>
      <c r="AF201">
        <v>8.1</v>
      </c>
      <c r="AG201">
        <v>0</v>
      </c>
      <c r="AH201">
        <v>0</v>
      </c>
      <c r="AI201">
        <v>1</v>
      </c>
      <c r="AJ201">
        <v>13.26</v>
      </c>
      <c r="AK201">
        <v>33.39</v>
      </c>
      <c r="AL201">
        <v>1</v>
      </c>
      <c r="AM201">
        <v>4</v>
      </c>
      <c r="AN201">
        <v>0</v>
      </c>
      <c r="AO201">
        <v>1</v>
      </c>
      <c r="AP201">
        <v>1</v>
      </c>
      <c r="AQ201">
        <v>0</v>
      </c>
      <c r="AR201">
        <v>0</v>
      </c>
      <c r="AS201" t="s">
        <v>3</v>
      </c>
      <c r="AT201">
        <v>0.1</v>
      </c>
      <c r="AU201" t="s">
        <v>20</v>
      </c>
      <c r="AV201">
        <v>0</v>
      </c>
      <c r="AW201">
        <v>2</v>
      </c>
      <c r="AX201">
        <v>51653762</v>
      </c>
      <c r="AY201">
        <v>1</v>
      </c>
      <c r="AZ201">
        <v>0</v>
      </c>
      <c r="BA201">
        <v>220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V201">
        <v>0</v>
      </c>
      <c r="CW201">
        <f>ROUND(Y201*Source!I163,7)</f>
        <v>2.2050000000000001</v>
      </c>
      <c r="CX201">
        <f>ROUND(Y201*Source!I163,7)</f>
        <v>2.2050000000000001</v>
      </c>
      <c r="CY201">
        <f>AB201</f>
        <v>107.41</v>
      </c>
      <c r="CZ201">
        <f>AF201</f>
        <v>8.1</v>
      </c>
      <c r="DA201">
        <f>AJ201</f>
        <v>13.26</v>
      </c>
      <c r="DB201">
        <f>ROUND((ROUND(AT201*CZ201,2)*ROUND(1.05,7)),2)</f>
        <v>0.85</v>
      </c>
      <c r="DC201">
        <f>ROUND((ROUND(AT201*AG201,2)*ROUND(1.05,7)),2)</f>
        <v>0</v>
      </c>
      <c r="DD201" t="s">
        <v>3</v>
      </c>
      <c r="DE201" t="s">
        <v>3</v>
      </c>
      <c r="DF201">
        <f>ROUND(ROUND(AE201,2)*CX201,2)</f>
        <v>0</v>
      </c>
      <c r="DG201">
        <f>ROUND(ROUND(AF201*AJ201,2)*CX201,2)</f>
        <v>236.84</v>
      </c>
      <c r="DH201">
        <f>ROUND(ROUND(AG201*AK201,2)*CX201,2)</f>
        <v>0</v>
      </c>
      <c r="DI201">
        <f t="shared" si="170"/>
        <v>0</v>
      </c>
      <c r="DJ201">
        <f>DG201</f>
        <v>236.84</v>
      </c>
      <c r="DK201">
        <v>0</v>
      </c>
      <c r="DL201" t="s">
        <v>3</v>
      </c>
      <c r="DM201">
        <v>0</v>
      </c>
      <c r="DN201" t="s">
        <v>3</v>
      </c>
      <c r="DO201">
        <v>0</v>
      </c>
    </row>
    <row r="202" spans="1:119" x14ac:dyDescent="0.2">
      <c r="A202">
        <f>ROW(Source!A163)</f>
        <v>163</v>
      </c>
      <c r="B202">
        <v>51651743</v>
      </c>
      <c r="C202">
        <v>51653749</v>
      </c>
      <c r="D202">
        <v>49523218</v>
      </c>
      <c r="E202">
        <v>1</v>
      </c>
      <c r="F202">
        <v>1</v>
      </c>
      <c r="G202">
        <v>1</v>
      </c>
      <c r="H202">
        <v>3</v>
      </c>
      <c r="I202" t="s">
        <v>42</v>
      </c>
      <c r="J202" t="s">
        <v>45</v>
      </c>
      <c r="K202" t="s">
        <v>43</v>
      </c>
      <c r="L202">
        <v>1374</v>
      </c>
      <c r="N202">
        <v>1013</v>
      </c>
      <c r="O202" t="s">
        <v>44</v>
      </c>
      <c r="P202" t="s">
        <v>44</v>
      </c>
      <c r="Q202">
        <v>1</v>
      </c>
      <c r="W202">
        <v>0</v>
      </c>
      <c r="X202">
        <v>-1743999360</v>
      </c>
      <c r="Y202">
        <f>AT202</f>
        <v>0.1</v>
      </c>
      <c r="AA202">
        <v>9.11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9.11</v>
      </c>
      <c r="AJ202">
        <v>1</v>
      </c>
      <c r="AK202">
        <v>1</v>
      </c>
      <c r="AL202">
        <v>1</v>
      </c>
      <c r="AM202">
        <v>0</v>
      </c>
      <c r="AN202">
        <v>0</v>
      </c>
      <c r="AO202">
        <v>0</v>
      </c>
      <c r="AP202">
        <v>1</v>
      </c>
      <c r="AQ202">
        <v>0</v>
      </c>
      <c r="AR202">
        <v>0</v>
      </c>
      <c r="AS202" t="s">
        <v>3</v>
      </c>
      <c r="AT202">
        <v>0.1</v>
      </c>
      <c r="AU202" t="s">
        <v>3</v>
      </c>
      <c r="AV202">
        <v>0</v>
      </c>
      <c r="AW202">
        <v>2</v>
      </c>
      <c r="AX202">
        <v>51653763</v>
      </c>
      <c r="AY202">
        <v>1</v>
      </c>
      <c r="AZ202">
        <v>0</v>
      </c>
      <c r="BA202">
        <v>221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V202">
        <v>0</v>
      </c>
      <c r="CW202">
        <v>0</v>
      </c>
      <c r="CX202">
        <f>ROUND(Y202*Source!I163,7)</f>
        <v>2.1</v>
      </c>
      <c r="CY202">
        <f>AA202</f>
        <v>9.11</v>
      </c>
      <c r="CZ202">
        <f>AE202</f>
        <v>1</v>
      </c>
      <c r="DA202">
        <f>AI202</f>
        <v>9.11</v>
      </c>
      <c r="DB202">
        <f>ROUND(ROUND(AT202*CZ202,2),2)</f>
        <v>0.1</v>
      </c>
      <c r="DC202">
        <f>ROUND(ROUND(AT202*AG202,2),2)</f>
        <v>0</v>
      </c>
      <c r="DD202" t="s">
        <v>3</v>
      </c>
      <c r="DE202" t="s">
        <v>3</v>
      </c>
      <c r="DF202">
        <f>ROUND(ROUND(AE202*AI202,2)*CX202,2)</f>
        <v>19.13</v>
      </c>
      <c r="DG202">
        <f t="shared" ref="DG202:DG208" si="171">ROUND(ROUND(AF202,2)*CX202,2)</f>
        <v>0</v>
      </c>
      <c r="DH202">
        <f t="shared" ref="DH202:DH207" si="172">ROUND(ROUND(AG202,2)*CX202,2)</f>
        <v>0</v>
      </c>
      <c r="DI202">
        <f t="shared" si="170"/>
        <v>0</v>
      </c>
      <c r="DJ202">
        <f>DF202</f>
        <v>19.13</v>
      </c>
      <c r="DK202">
        <v>0</v>
      </c>
      <c r="DL202" t="s">
        <v>3</v>
      </c>
      <c r="DM202">
        <v>0</v>
      </c>
      <c r="DN202" t="s">
        <v>3</v>
      </c>
      <c r="DO202">
        <v>0</v>
      </c>
    </row>
    <row r="203" spans="1:119" x14ac:dyDescent="0.2">
      <c r="A203">
        <f>ROW(Source!A163)</f>
        <v>163</v>
      </c>
      <c r="B203">
        <v>51651743</v>
      </c>
      <c r="C203">
        <v>51653749</v>
      </c>
      <c r="D203">
        <v>49524301</v>
      </c>
      <c r="E203">
        <v>1</v>
      </c>
      <c r="F203">
        <v>1</v>
      </c>
      <c r="G203">
        <v>1</v>
      </c>
      <c r="H203">
        <v>3</v>
      </c>
      <c r="I203" t="s">
        <v>929</v>
      </c>
      <c r="J203" t="s">
        <v>930</v>
      </c>
      <c r="K203" t="s">
        <v>931</v>
      </c>
      <c r="L203">
        <v>1348</v>
      </c>
      <c r="N203">
        <v>1009</v>
      </c>
      <c r="O203" t="s">
        <v>105</v>
      </c>
      <c r="P203" t="s">
        <v>105</v>
      </c>
      <c r="Q203">
        <v>1000</v>
      </c>
      <c r="W203">
        <v>0</v>
      </c>
      <c r="X203">
        <v>1824693337</v>
      </c>
      <c r="Y203">
        <f>AT203</f>
        <v>1.1E-4</v>
      </c>
      <c r="AA203">
        <v>94397.82</v>
      </c>
      <c r="AB203">
        <v>0</v>
      </c>
      <c r="AC203">
        <v>0</v>
      </c>
      <c r="AD203">
        <v>0</v>
      </c>
      <c r="AE203">
        <v>10362</v>
      </c>
      <c r="AF203">
        <v>0</v>
      </c>
      <c r="AG203">
        <v>0</v>
      </c>
      <c r="AH203">
        <v>0</v>
      </c>
      <c r="AI203">
        <v>9.11</v>
      </c>
      <c r="AJ203">
        <v>1</v>
      </c>
      <c r="AK203">
        <v>1</v>
      </c>
      <c r="AL203">
        <v>1</v>
      </c>
      <c r="AM203">
        <v>4</v>
      </c>
      <c r="AN203">
        <v>0</v>
      </c>
      <c r="AO203">
        <v>1</v>
      </c>
      <c r="AP203">
        <v>1</v>
      </c>
      <c r="AQ203">
        <v>0</v>
      </c>
      <c r="AR203">
        <v>0</v>
      </c>
      <c r="AS203" t="s">
        <v>3</v>
      </c>
      <c r="AT203">
        <v>1.1E-4</v>
      </c>
      <c r="AU203" t="s">
        <v>3</v>
      </c>
      <c r="AV203">
        <v>0</v>
      </c>
      <c r="AW203">
        <v>2</v>
      </c>
      <c r="AX203">
        <v>51653764</v>
      </c>
      <c r="AY203">
        <v>1</v>
      </c>
      <c r="AZ203">
        <v>0</v>
      </c>
      <c r="BA203">
        <v>222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V203">
        <v>0</v>
      </c>
      <c r="CW203">
        <v>0</v>
      </c>
      <c r="CX203">
        <f>ROUND(Y203*Source!I163,7)</f>
        <v>2.31E-3</v>
      </c>
      <c r="CY203">
        <f>AA203</f>
        <v>94397.82</v>
      </c>
      <c r="CZ203">
        <f>AE203</f>
        <v>10362</v>
      </c>
      <c r="DA203">
        <f>AI203</f>
        <v>9.11</v>
      </c>
      <c r="DB203">
        <f>ROUND(ROUND(AT203*CZ203,2),2)</f>
        <v>1.1399999999999999</v>
      </c>
      <c r="DC203">
        <f>ROUND(ROUND(AT203*AG203,2),2)</f>
        <v>0</v>
      </c>
      <c r="DD203" t="s">
        <v>3</v>
      </c>
      <c r="DE203" t="s">
        <v>3</v>
      </c>
      <c r="DF203">
        <f>ROUND(ROUND(AE203*AI203,2)*CX203,2)</f>
        <v>218.06</v>
      </c>
      <c r="DG203">
        <f t="shared" si="171"/>
        <v>0</v>
      </c>
      <c r="DH203">
        <f t="shared" si="172"/>
        <v>0</v>
      </c>
      <c r="DI203">
        <f t="shared" si="170"/>
        <v>0</v>
      </c>
      <c r="DJ203">
        <f>DF203</f>
        <v>218.06</v>
      </c>
      <c r="DK203">
        <v>0</v>
      </c>
      <c r="DL203" t="s">
        <v>3</v>
      </c>
      <c r="DM203">
        <v>0</v>
      </c>
      <c r="DN203" t="s">
        <v>3</v>
      </c>
      <c r="DO203">
        <v>0</v>
      </c>
    </row>
    <row r="204" spans="1:119" x14ac:dyDescent="0.2">
      <c r="A204">
        <f>ROW(Source!A163)</f>
        <v>163</v>
      </c>
      <c r="B204">
        <v>51651743</v>
      </c>
      <c r="C204">
        <v>51653749</v>
      </c>
      <c r="D204">
        <v>49528527</v>
      </c>
      <c r="E204">
        <v>1</v>
      </c>
      <c r="F204">
        <v>1</v>
      </c>
      <c r="G204">
        <v>1</v>
      </c>
      <c r="H204">
        <v>3</v>
      </c>
      <c r="I204" t="s">
        <v>938</v>
      </c>
      <c r="J204" t="s">
        <v>939</v>
      </c>
      <c r="K204" t="s">
        <v>940</v>
      </c>
      <c r="L204">
        <v>1339</v>
      </c>
      <c r="N204">
        <v>1007</v>
      </c>
      <c r="O204" t="s">
        <v>941</v>
      </c>
      <c r="P204" t="s">
        <v>941</v>
      </c>
      <c r="Q204">
        <v>1</v>
      </c>
      <c r="W204">
        <v>0</v>
      </c>
      <c r="X204">
        <v>461598558</v>
      </c>
      <c r="Y204">
        <f>AT204</f>
        <v>2.9999999999999997E-4</v>
      </c>
      <c r="AA204">
        <v>4735.38</v>
      </c>
      <c r="AB204">
        <v>0</v>
      </c>
      <c r="AC204">
        <v>0</v>
      </c>
      <c r="AD204">
        <v>0</v>
      </c>
      <c r="AE204">
        <v>519.79999999999995</v>
      </c>
      <c r="AF204">
        <v>0</v>
      </c>
      <c r="AG204">
        <v>0</v>
      </c>
      <c r="AH204">
        <v>0</v>
      </c>
      <c r="AI204">
        <v>9.11</v>
      </c>
      <c r="AJ204">
        <v>1</v>
      </c>
      <c r="AK204">
        <v>1</v>
      </c>
      <c r="AL204">
        <v>1</v>
      </c>
      <c r="AM204">
        <v>4</v>
      </c>
      <c r="AN204">
        <v>0</v>
      </c>
      <c r="AO204">
        <v>1</v>
      </c>
      <c r="AP204">
        <v>1</v>
      </c>
      <c r="AQ204">
        <v>0</v>
      </c>
      <c r="AR204">
        <v>0</v>
      </c>
      <c r="AS204" t="s">
        <v>3</v>
      </c>
      <c r="AT204">
        <v>2.9999999999999997E-4</v>
      </c>
      <c r="AU204" t="s">
        <v>3</v>
      </c>
      <c r="AV204">
        <v>0</v>
      </c>
      <c r="AW204">
        <v>2</v>
      </c>
      <c r="AX204">
        <v>51653765</v>
      </c>
      <c r="AY204">
        <v>1</v>
      </c>
      <c r="AZ204">
        <v>0</v>
      </c>
      <c r="BA204">
        <v>223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V204">
        <v>0</v>
      </c>
      <c r="CW204">
        <v>0</v>
      </c>
      <c r="CX204">
        <f>ROUND(Y204*Source!I163,7)</f>
        <v>6.3E-3</v>
      </c>
      <c r="CY204">
        <f>AA204</f>
        <v>4735.38</v>
      </c>
      <c r="CZ204">
        <f>AE204</f>
        <v>519.79999999999995</v>
      </c>
      <c r="DA204">
        <f>AI204</f>
        <v>9.11</v>
      </c>
      <c r="DB204">
        <f>ROUND(ROUND(AT204*CZ204,2),2)</f>
        <v>0.16</v>
      </c>
      <c r="DC204">
        <f>ROUND(ROUND(AT204*AG204,2),2)</f>
        <v>0</v>
      </c>
      <c r="DD204" t="s">
        <v>3</v>
      </c>
      <c r="DE204" t="s">
        <v>3</v>
      </c>
      <c r="DF204">
        <f>ROUND(ROUND(AE204*AI204,2)*CX204,2)</f>
        <v>29.83</v>
      </c>
      <c r="DG204">
        <f t="shared" si="171"/>
        <v>0</v>
      </c>
      <c r="DH204">
        <f t="shared" si="172"/>
        <v>0</v>
      </c>
      <c r="DI204">
        <f t="shared" si="170"/>
        <v>0</v>
      </c>
      <c r="DJ204">
        <f>DF204</f>
        <v>29.83</v>
      </c>
      <c r="DK204">
        <v>0</v>
      </c>
      <c r="DL204" t="s">
        <v>3</v>
      </c>
      <c r="DM204">
        <v>0</v>
      </c>
      <c r="DN204" t="s">
        <v>3</v>
      </c>
      <c r="DO204">
        <v>0</v>
      </c>
    </row>
    <row r="205" spans="1:119" x14ac:dyDescent="0.2">
      <c r="A205">
        <f>ROW(Source!A163)</f>
        <v>163</v>
      </c>
      <c r="B205">
        <v>51651743</v>
      </c>
      <c r="C205">
        <v>51653749</v>
      </c>
      <c r="D205">
        <v>49543539</v>
      </c>
      <c r="E205">
        <v>1</v>
      </c>
      <c r="F205">
        <v>1</v>
      </c>
      <c r="G205">
        <v>1</v>
      </c>
      <c r="H205">
        <v>3</v>
      </c>
      <c r="I205" t="s">
        <v>935</v>
      </c>
      <c r="J205" t="s">
        <v>936</v>
      </c>
      <c r="K205" t="s">
        <v>937</v>
      </c>
      <c r="L205">
        <v>1348</v>
      </c>
      <c r="N205">
        <v>1009</v>
      </c>
      <c r="O205" t="s">
        <v>105</v>
      </c>
      <c r="P205" t="s">
        <v>105</v>
      </c>
      <c r="Q205">
        <v>1000</v>
      </c>
      <c r="W205">
        <v>0</v>
      </c>
      <c r="X205">
        <v>-2055168211</v>
      </c>
      <c r="Y205">
        <f>AT205</f>
        <v>4.2999999999999999E-4</v>
      </c>
      <c r="AA205">
        <v>59294.71</v>
      </c>
      <c r="AB205">
        <v>0</v>
      </c>
      <c r="AC205">
        <v>0</v>
      </c>
      <c r="AD205">
        <v>0</v>
      </c>
      <c r="AE205">
        <v>6508.75</v>
      </c>
      <c r="AF205">
        <v>0</v>
      </c>
      <c r="AG205">
        <v>0</v>
      </c>
      <c r="AH205">
        <v>0</v>
      </c>
      <c r="AI205">
        <v>9.11</v>
      </c>
      <c r="AJ205">
        <v>1</v>
      </c>
      <c r="AK205">
        <v>1</v>
      </c>
      <c r="AL205">
        <v>1</v>
      </c>
      <c r="AM205">
        <v>4</v>
      </c>
      <c r="AN205">
        <v>0</v>
      </c>
      <c r="AO205">
        <v>1</v>
      </c>
      <c r="AP205">
        <v>1</v>
      </c>
      <c r="AQ205">
        <v>0</v>
      </c>
      <c r="AR205">
        <v>0</v>
      </c>
      <c r="AS205" t="s">
        <v>3</v>
      </c>
      <c r="AT205">
        <v>4.2999999999999999E-4</v>
      </c>
      <c r="AU205" t="s">
        <v>3</v>
      </c>
      <c r="AV205">
        <v>0</v>
      </c>
      <c r="AW205">
        <v>2</v>
      </c>
      <c r="AX205">
        <v>51653766</v>
      </c>
      <c r="AY205">
        <v>1</v>
      </c>
      <c r="AZ205">
        <v>0</v>
      </c>
      <c r="BA205">
        <v>224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V205">
        <v>0</v>
      </c>
      <c r="CW205">
        <v>0</v>
      </c>
      <c r="CX205">
        <f>ROUND(Y205*Source!I163,7)</f>
        <v>9.0299999999999998E-3</v>
      </c>
      <c r="CY205">
        <f>AA205</f>
        <v>59294.71</v>
      </c>
      <c r="CZ205">
        <f>AE205</f>
        <v>6508.75</v>
      </c>
      <c r="DA205">
        <f>AI205</f>
        <v>9.11</v>
      </c>
      <c r="DB205">
        <f>ROUND(ROUND(AT205*CZ205,2),2)</f>
        <v>2.8</v>
      </c>
      <c r="DC205">
        <f>ROUND(ROUND(AT205*AG205,2),2)</f>
        <v>0</v>
      </c>
      <c r="DD205" t="s">
        <v>3</v>
      </c>
      <c r="DE205" t="s">
        <v>3</v>
      </c>
      <c r="DF205">
        <f>ROUND(ROUND(AE205*AI205,2)*CX205,2)</f>
        <v>535.42999999999995</v>
      </c>
      <c r="DG205">
        <f t="shared" si="171"/>
        <v>0</v>
      </c>
      <c r="DH205">
        <f t="shared" si="172"/>
        <v>0</v>
      </c>
      <c r="DI205">
        <f t="shared" si="170"/>
        <v>0</v>
      </c>
      <c r="DJ205">
        <f>DF205</f>
        <v>535.42999999999995</v>
      </c>
      <c r="DK205">
        <v>0</v>
      </c>
      <c r="DL205" t="s">
        <v>3</v>
      </c>
      <c r="DM205">
        <v>0</v>
      </c>
      <c r="DN205" t="s">
        <v>3</v>
      </c>
      <c r="DO205">
        <v>0</v>
      </c>
    </row>
    <row r="206" spans="1:119" x14ac:dyDescent="0.2">
      <c r="A206">
        <f>ROW(Source!A163)</f>
        <v>163</v>
      </c>
      <c r="B206">
        <v>51651743</v>
      </c>
      <c r="C206">
        <v>51653749</v>
      </c>
      <c r="D206">
        <v>49565227</v>
      </c>
      <c r="E206">
        <v>1</v>
      </c>
      <c r="F206">
        <v>1</v>
      </c>
      <c r="G206">
        <v>1</v>
      </c>
      <c r="H206">
        <v>3</v>
      </c>
      <c r="I206" t="s">
        <v>29</v>
      </c>
      <c r="J206" t="s">
        <v>71</v>
      </c>
      <c r="K206" t="s">
        <v>70</v>
      </c>
      <c r="L206">
        <v>1371</v>
      </c>
      <c r="N206">
        <v>1013</v>
      </c>
      <c r="O206" t="s">
        <v>17</v>
      </c>
      <c r="P206" t="s">
        <v>17</v>
      </c>
      <c r="Q206">
        <v>1</v>
      </c>
      <c r="W206">
        <v>0</v>
      </c>
      <c r="X206">
        <v>-521630453</v>
      </c>
      <c r="Y206">
        <f>AT206</f>
        <v>1</v>
      </c>
      <c r="AA206">
        <v>2472.5</v>
      </c>
      <c r="AB206">
        <v>0</v>
      </c>
      <c r="AC206">
        <v>0</v>
      </c>
      <c r="AD206">
        <v>0</v>
      </c>
      <c r="AE206">
        <v>2600.13</v>
      </c>
      <c r="AF206">
        <v>0</v>
      </c>
      <c r="AG206">
        <v>0</v>
      </c>
      <c r="AH206">
        <v>0</v>
      </c>
      <c r="AI206">
        <v>9.11</v>
      </c>
      <c r="AJ206">
        <v>1</v>
      </c>
      <c r="AK206">
        <v>1</v>
      </c>
      <c r="AL206">
        <v>1</v>
      </c>
      <c r="AM206">
        <v>0</v>
      </c>
      <c r="AN206">
        <v>0</v>
      </c>
      <c r="AO206">
        <v>0</v>
      </c>
      <c r="AP206">
        <v>1</v>
      </c>
      <c r="AQ206">
        <v>0</v>
      </c>
      <c r="AR206">
        <v>0</v>
      </c>
      <c r="AS206" t="s">
        <v>3</v>
      </c>
      <c r="AT206">
        <v>1</v>
      </c>
      <c r="AU206" t="s">
        <v>3</v>
      </c>
      <c r="AV206">
        <v>0</v>
      </c>
      <c r="AW206">
        <v>1</v>
      </c>
      <c r="AX206">
        <v>-1</v>
      </c>
      <c r="AY206">
        <v>0</v>
      </c>
      <c r="AZ206">
        <v>0</v>
      </c>
      <c r="BA206" t="s">
        <v>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V206">
        <v>0</v>
      </c>
      <c r="CW206">
        <v>0</v>
      </c>
      <c r="CX206">
        <f>ROUND(Y206*Source!I163,7)</f>
        <v>21</v>
      </c>
      <c r="CY206">
        <f>AA206</f>
        <v>2472.5</v>
      </c>
      <c r="CZ206">
        <f>AE206</f>
        <v>2600.13</v>
      </c>
      <c r="DA206">
        <f>AI206</f>
        <v>9.11</v>
      </c>
      <c r="DB206">
        <f>ROUND(ROUND(AT206*CZ206,2),2)</f>
        <v>2600.13</v>
      </c>
      <c r="DC206">
        <f>ROUND(ROUND(AT206*AG206,2),2)</f>
        <v>0</v>
      </c>
      <c r="DD206" t="s">
        <v>3</v>
      </c>
      <c r="DE206" t="s">
        <v>3</v>
      </c>
      <c r="DF206">
        <f>ROUND(ROUND(AE206*AI206,2)*CX206,2)</f>
        <v>497430.78</v>
      </c>
      <c r="DG206">
        <f t="shared" si="171"/>
        <v>0</v>
      </c>
      <c r="DH206">
        <f t="shared" si="172"/>
        <v>0</v>
      </c>
      <c r="DI206">
        <f t="shared" si="170"/>
        <v>0</v>
      </c>
      <c r="DJ206">
        <f>DF206</f>
        <v>497430.78</v>
      </c>
      <c r="DK206">
        <v>0</v>
      </c>
      <c r="DL206" t="s">
        <v>3</v>
      </c>
      <c r="DM206">
        <v>0</v>
      </c>
      <c r="DN206" t="s">
        <v>3</v>
      </c>
      <c r="DO206">
        <v>0</v>
      </c>
    </row>
    <row r="207" spans="1:119" x14ac:dyDescent="0.2">
      <c r="A207">
        <f>ROW(Source!A166)</f>
        <v>166</v>
      </c>
      <c r="B207">
        <v>51651743</v>
      </c>
      <c r="C207">
        <v>51653770</v>
      </c>
      <c r="D207">
        <v>49510719</v>
      </c>
      <c r="E207">
        <v>70</v>
      </c>
      <c r="F207">
        <v>1</v>
      </c>
      <c r="G207">
        <v>1</v>
      </c>
      <c r="H207">
        <v>1</v>
      </c>
      <c r="I207" t="s">
        <v>942</v>
      </c>
      <c r="J207" t="s">
        <v>3</v>
      </c>
      <c r="K207" t="s">
        <v>943</v>
      </c>
      <c r="L207">
        <v>1191</v>
      </c>
      <c r="N207">
        <v>1013</v>
      </c>
      <c r="O207" t="s">
        <v>904</v>
      </c>
      <c r="P207" t="s">
        <v>904</v>
      </c>
      <c r="Q207">
        <v>1</v>
      </c>
      <c r="W207">
        <v>0</v>
      </c>
      <c r="X207">
        <v>784619160</v>
      </c>
      <c r="Y207">
        <f t="shared" ref="Y207:Y212" si="173">(AT207*ROUND(1.05,7))</f>
        <v>161.70000000000002</v>
      </c>
      <c r="AA207">
        <v>0</v>
      </c>
      <c r="AB207">
        <v>0</v>
      </c>
      <c r="AC207">
        <v>0</v>
      </c>
      <c r="AD207">
        <v>291.83</v>
      </c>
      <c r="AE207">
        <v>0</v>
      </c>
      <c r="AF207">
        <v>0</v>
      </c>
      <c r="AG207">
        <v>0</v>
      </c>
      <c r="AH207">
        <v>8.74</v>
      </c>
      <c r="AI207">
        <v>1</v>
      </c>
      <c r="AJ207">
        <v>1</v>
      </c>
      <c r="AK207">
        <v>1</v>
      </c>
      <c r="AL207">
        <v>33.39</v>
      </c>
      <c r="AM207">
        <v>4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154</v>
      </c>
      <c r="AU207" t="s">
        <v>20</v>
      </c>
      <c r="AV207">
        <v>1</v>
      </c>
      <c r="AW207">
        <v>2</v>
      </c>
      <c r="AX207">
        <v>51653783</v>
      </c>
      <c r="AY207">
        <v>1</v>
      </c>
      <c r="AZ207">
        <v>0</v>
      </c>
      <c r="BA207">
        <v>226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U207">
        <f>ROUND(AT207*Source!I166*AH207*AL207,2)</f>
        <v>80.89</v>
      </c>
      <c r="CV207">
        <f>ROUND(Y207*Source!I166,7)</f>
        <v>0.29105999999999999</v>
      </c>
      <c r="CW207">
        <v>0</v>
      </c>
      <c r="CX207">
        <f>ROUND(Y207*Source!I166,7)</f>
        <v>0.29105999999999999</v>
      </c>
      <c r="CY207">
        <f>AD207</f>
        <v>291.83</v>
      </c>
      <c r="CZ207">
        <f>AH207</f>
        <v>8.74</v>
      </c>
      <c r="DA207">
        <f>AL207</f>
        <v>33.39</v>
      </c>
      <c r="DB207">
        <f t="shared" ref="DB207:DB212" si="174">ROUND((ROUND(AT207*CZ207,2)*ROUND(1.05,7)),2)</f>
        <v>1413.26</v>
      </c>
      <c r="DC207">
        <f t="shared" ref="DC207:DC212" si="175">ROUND((ROUND(AT207*AG207,2)*ROUND(1.05,7)),2)</f>
        <v>0</v>
      </c>
      <c r="DD207" t="s">
        <v>3</v>
      </c>
      <c r="DE207" t="s">
        <v>3</v>
      </c>
      <c r="DF207">
        <f t="shared" ref="DF207:DF212" si="176">ROUND(ROUND(AE207,2)*CX207,2)</f>
        <v>0</v>
      </c>
      <c r="DG207">
        <f t="shared" si="171"/>
        <v>0</v>
      </c>
      <c r="DH207">
        <f t="shared" si="172"/>
        <v>0</v>
      </c>
      <c r="DI207">
        <f>ROUND(ROUND(AH207*AL207,2)*CX207,2)</f>
        <v>84.94</v>
      </c>
      <c r="DJ207">
        <f>DI207</f>
        <v>84.94</v>
      </c>
      <c r="DK207">
        <v>0</v>
      </c>
      <c r="DL207" t="s">
        <v>3</v>
      </c>
      <c r="DM207">
        <v>0</v>
      </c>
      <c r="DN207" t="s">
        <v>3</v>
      </c>
      <c r="DO207">
        <v>0</v>
      </c>
    </row>
    <row r="208" spans="1:119" x14ac:dyDescent="0.2">
      <c r="A208">
        <f>ROW(Source!A166)</f>
        <v>166</v>
      </c>
      <c r="B208">
        <v>51651743</v>
      </c>
      <c r="C208">
        <v>51653770</v>
      </c>
      <c r="D208">
        <v>49510905</v>
      </c>
      <c r="E208">
        <v>70</v>
      </c>
      <c r="F208">
        <v>1</v>
      </c>
      <c r="G208">
        <v>1</v>
      </c>
      <c r="H208">
        <v>1</v>
      </c>
      <c r="I208" t="s">
        <v>905</v>
      </c>
      <c r="J208" t="s">
        <v>3</v>
      </c>
      <c r="K208" t="s">
        <v>906</v>
      </c>
      <c r="L208">
        <v>1191</v>
      </c>
      <c r="N208">
        <v>1013</v>
      </c>
      <c r="O208" t="s">
        <v>904</v>
      </c>
      <c r="P208" t="s">
        <v>904</v>
      </c>
      <c r="Q208">
        <v>1</v>
      </c>
      <c r="W208">
        <v>0</v>
      </c>
      <c r="X208">
        <v>-1417349443</v>
      </c>
      <c r="Y208">
        <f t="shared" si="173"/>
        <v>1.26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33.39</v>
      </c>
      <c r="AL208">
        <v>1</v>
      </c>
      <c r="AM208">
        <v>4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1.2</v>
      </c>
      <c r="AU208" t="s">
        <v>20</v>
      </c>
      <c r="AV208">
        <v>2</v>
      </c>
      <c r="AW208">
        <v>2</v>
      </c>
      <c r="AX208">
        <v>51653784</v>
      </c>
      <c r="AY208">
        <v>1</v>
      </c>
      <c r="AZ208">
        <v>0</v>
      </c>
      <c r="BA208">
        <v>227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V208">
        <v>0</v>
      </c>
      <c r="CW208">
        <v>0</v>
      </c>
      <c r="CX208">
        <f>ROUND(Y208*Source!I166,7)</f>
        <v>2.2680000000000001E-3</v>
      </c>
      <c r="CY208">
        <f>AD208</f>
        <v>0</v>
      </c>
      <c r="CZ208">
        <f>AH208</f>
        <v>0</v>
      </c>
      <c r="DA208">
        <f>AL208</f>
        <v>1</v>
      </c>
      <c r="DB208">
        <f t="shared" si="174"/>
        <v>0</v>
      </c>
      <c r="DC208">
        <f t="shared" si="175"/>
        <v>0</v>
      </c>
      <c r="DD208" t="s">
        <v>3</v>
      </c>
      <c r="DE208" t="s">
        <v>3</v>
      </c>
      <c r="DF208">
        <f t="shared" si="176"/>
        <v>0</v>
      </c>
      <c r="DG208">
        <f t="shared" si="171"/>
        <v>0</v>
      </c>
      <c r="DH208">
        <f>ROUND(ROUND(AG208*AK208,2)*CX208,2)</f>
        <v>0</v>
      </c>
      <c r="DI208">
        <f t="shared" ref="DI208:DI218" si="177">ROUND(ROUND(AH208,2)*CX208,2)</f>
        <v>0</v>
      </c>
      <c r="DJ208">
        <f>DI208</f>
        <v>0</v>
      </c>
      <c r="DK208">
        <v>0</v>
      </c>
      <c r="DL208" t="s">
        <v>3</v>
      </c>
      <c r="DM208">
        <v>0</v>
      </c>
      <c r="DN208" t="s">
        <v>3</v>
      </c>
      <c r="DO208">
        <v>0</v>
      </c>
    </row>
    <row r="209" spans="1:119" x14ac:dyDescent="0.2">
      <c r="A209">
        <f>ROW(Source!A166)</f>
        <v>166</v>
      </c>
      <c r="B209">
        <v>51651743</v>
      </c>
      <c r="C209">
        <v>51653770</v>
      </c>
      <c r="D209">
        <v>49672573</v>
      </c>
      <c r="E209">
        <v>1</v>
      </c>
      <c r="F209">
        <v>1</v>
      </c>
      <c r="G209">
        <v>1</v>
      </c>
      <c r="H209">
        <v>2</v>
      </c>
      <c r="I209" t="s">
        <v>907</v>
      </c>
      <c r="J209" t="s">
        <v>908</v>
      </c>
      <c r="K209" t="s">
        <v>909</v>
      </c>
      <c r="L209">
        <v>1367</v>
      </c>
      <c r="N209">
        <v>1011</v>
      </c>
      <c r="O209" t="s">
        <v>910</v>
      </c>
      <c r="P209" t="s">
        <v>910</v>
      </c>
      <c r="Q209">
        <v>1</v>
      </c>
      <c r="W209">
        <v>0</v>
      </c>
      <c r="X209">
        <v>-430484415</v>
      </c>
      <c r="Y209">
        <f t="shared" si="173"/>
        <v>0.504</v>
      </c>
      <c r="AA209">
        <v>0</v>
      </c>
      <c r="AB209">
        <v>1530.2</v>
      </c>
      <c r="AC209">
        <v>450.77</v>
      </c>
      <c r="AD209">
        <v>0</v>
      </c>
      <c r="AE209">
        <v>0</v>
      </c>
      <c r="AF209">
        <v>115.4</v>
      </c>
      <c r="AG209">
        <v>13.5</v>
      </c>
      <c r="AH209">
        <v>0</v>
      </c>
      <c r="AI209">
        <v>1</v>
      </c>
      <c r="AJ209">
        <v>13.26</v>
      </c>
      <c r="AK209">
        <v>33.39</v>
      </c>
      <c r="AL209">
        <v>1</v>
      </c>
      <c r="AM209">
        <v>4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0.48</v>
      </c>
      <c r="AU209" t="s">
        <v>20</v>
      </c>
      <c r="AV209">
        <v>0</v>
      </c>
      <c r="AW209">
        <v>2</v>
      </c>
      <c r="AX209">
        <v>51653785</v>
      </c>
      <c r="AY209">
        <v>1</v>
      </c>
      <c r="AZ209">
        <v>0</v>
      </c>
      <c r="BA209">
        <v>228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V209">
        <v>0</v>
      </c>
      <c r="CW209">
        <f>ROUND(Y209*Source!I166,7)</f>
        <v>9.0720000000000004E-4</v>
      </c>
      <c r="CX209">
        <f>ROUND(Y209*Source!I166,7)</f>
        <v>9.0720000000000004E-4</v>
      </c>
      <c r="CY209">
        <f>AB209</f>
        <v>1530.2</v>
      </c>
      <c r="CZ209">
        <f>AF209</f>
        <v>115.4</v>
      </c>
      <c r="DA209">
        <f>AJ209</f>
        <v>13.26</v>
      </c>
      <c r="DB209">
        <f t="shared" si="174"/>
        <v>58.16</v>
      </c>
      <c r="DC209">
        <f t="shared" si="175"/>
        <v>6.8</v>
      </c>
      <c r="DD209" t="s">
        <v>3</v>
      </c>
      <c r="DE209" t="s">
        <v>3</v>
      </c>
      <c r="DF209">
        <f t="shared" si="176"/>
        <v>0</v>
      </c>
      <c r="DG209">
        <f>ROUND(ROUND(AF209*AJ209,2)*CX209,2)</f>
        <v>1.39</v>
      </c>
      <c r="DH209">
        <f>ROUND(ROUND(AG209*AK209,2)*CX209,2)</f>
        <v>0.41</v>
      </c>
      <c r="DI209">
        <f t="shared" si="177"/>
        <v>0</v>
      </c>
      <c r="DJ209">
        <f>DG209</f>
        <v>1.39</v>
      </c>
      <c r="DK209">
        <v>0</v>
      </c>
      <c r="DL209" t="s">
        <v>3</v>
      </c>
      <c r="DM209">
        <v>0</v>
      </c>
      <c r="DN209" t="s">
        <v>3</v>
      </c>
      <c r="DO209">
        <v>0</v>
      </c>
    </row>
    <row r="210" spans="1:119" x14ac:dyDescent="0.2">
      <c r="A210">
        <f>ROW(Source!A166)</f>
        <v>166</v>
      </c>
      <c r="B210">
        <v>51651743</v>
      </c>
      <c r="C210">
        <v>51653770</v>
      </c>
      <c r="D210">
        <v>49672703</v>
      </c>
      <c r="E210">
        <v>1</v>
      </c>
      <c r="F210">
        <v>1</v>
      </c>
      <c r="G210">
        <v>1</v>
      </c>
      <c r="H210">
        <v>2</v>
      </c>
      <c r="I210" t="s">
        <v>944</v>
      </c>
      <c r="J210" t="s">
        <v>945</v>
      </c>
      <c r="K210" t="s">
        <v>946</v>
      </c>
      <c r="L210">
        <v>1367</v>
      </c>
      <c r="N210">
        <v>1011</v>
      </c>
      <c r="O210" t="s">
        <v>910</v>
      </c>
      <c r="P210" t="s">
        <v>910</v>
      </c>
      <c r="Q210">
        <v>1</v>
      </c>
      <c r="W210">
        <v>0</v>
      </c>
      <c r="X210">
        <v>-1424865896</v>
      </c>
      <c r="Y210">
        <f t="shared" si="173"/>
        <v>0.35700000000000004</v>
      </c>
      <c r="AA210">
        <v>0</v>
      </c>
      <c r="AB210">
        <v>88.31</v>
      </c>
      <c r="AC210">
        <v>0</v>
      </c>
      <c r="AD210">
        <v>0</v>
      </c>
      <c r="AE210">
        <v>0</v>
      </c>
      <c r="AF210">
        <v>6.66</v>
      </c>
      <c r="AG210">
        <v>0</v>
      </c>
      <c r="AH210">
        <v>0</v>
      </c>
      <c r="AI210">
        <v>1</v>
      </c>
      <c r="AJ210">
        <v>13.26</v>
      </c>
      <c r="AK210">
        <v>33.39</v>
      </c>
      <c r="AL210">
        <v>1</v>
      </c>
      <c r="AM210">
        <v>4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3</v>
      </c>
      <c r="AT210">
        <v>0.34</v>
      </c>
      <c r="AU210" t="s">
        <v>20</v>
      </c>
      <c r="AV210">
        <v>0</v>
      </c>
      <c r="AW210">
        <v>2</v>
      </c>
      <c r="AX210">
        <v>51653786</v>
      </c>
      <c r="AY210">
        <v>1</v>
      </c>
      <c r="AZ210">
        <v>0</v>
      </c>
      <c r="BA210">
        <v>229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V210">
        <v>0</v>
      </c>
      <c r="CW210">
        <f>ROUND(Y210*Source!I166,7)</f>
        <v>6.4260000000000001E-4</v>
      </c>
      <c r="CX210">
        <f>ROUND(Y210*Source!I166,7)</f>
        <v>6.4260000000000001E-4</v>
      </c>
      <c r="CY210">
        <f>AB210</f>
        <v>88.31</v>
      </c>
      <c r="CZ210">
        <f>AF210</f>
        <v>6.66</v>
      </c>
      <c r="DA210">
        <f>AJ210</f>
        <v>13.26</v>
      </c>
      <c r="DB210">
        <f t="shared" si="174"/>
        <v>2.37</v>
      </c>
      <c r="DC210">
        <f t="shared" si="175"/>
        <v>0</v>
      </c>
      <c r="DD210" t="s">
        <v>3</v>
      </c>
      <c r="DE210" t="s">
        <v>3</v>
      </c>
      <c r="DF210">
        <f t="shared" si="176"/>
        <v>0</v>
      </c>
      <c r="DG210">
        <f>ROUND(ROUND(AF210*AJ210,2)*CX210,2)</f>
        <v>0.06</v>
      </c>
      <c r="DH210">
        <f>ROUND(ROUND(AG210*AK210,2)*CX210,2)</f>
        <v>0</v>
      </c>
      <c r="DI210">
        <f t="shared" si="177"/>
        <v>0</v>
      </c>
      <c r="DJ210">
        <f>DG210</f>
        <v>0.06</v>
      </c>
      <c r="DK210">
        <v>0</v>
      </c>
      <c r="DL210" t="s">
        <v>3</v>
      </c>
      <c r="DM210">
        <v>0</v>
      </c>
      <c r="DN210" t="s">
        <v>3</v>
      </c>
      <c r="DO210">
        <v>0</v>
      </c>
    </row>
    <row r="211" spans="1:119" x14ac:dyDescent="0.2">
      <c r="A211">
        <f>ROW(Source!A166)</f>
        <v>166</v>
      </c>
      <c r="B211">
        <v>51651743</v>
      </c>
      <c r="C211">
        <v>51653770</v>
      </c>
      <c r="D211">
        <v>49673503</v>
      </c>
      <c r="E211">
        <v>1</v>
      </c>
      <c r="F211">
        <v>1</v>
      </c>
      <c r="G211">
        <v>1</v>
      </c>
      <c r="H211">
        <v>2</v>
      </c>
      <c r="I211" t="s">
        <v>914</v>
      </c>
      <c r="J211" t="s">
        <v>915</v>
      </c>
      <c r="K211" t="s">
        <v>916</v>
      </c>
      <c r="L211">
        <v>1367</v>
      </c>
      <c r="N211">
        <v>1011</v>
      </c>
      <c r="O211" t="s">
        <v>910</v>
      </c>
      <c r="P211" t="s">
        <v>910</v>
      </c>
      <c r="Q211">
        <v>1</v>
      </c>
      <c r="W211">
        <v>0</v>
      </c>
      <c r="X211">
        <v>509054691</v>
      </c>
      <c r="Y211">
        <f t="shared" si="173"/>
        <v>0.75600000000000001</v>
      </c>
      <c r="AA211">
        <v>0</v>
      </c>
      <c r="AB211">
        <v>871.31</v>
      </c>
      <c r="AC211">
        <v>387.32</v>
      </c>
      <c r="AD211">
        <v>0</v>
      </c>
      <c r="AE211">
        <v>0</v>
      </c>
      <c r="AF211">
        <v>65.709999999999994</v>
      </c>
      <c r="AG211">
        <v>11.6</v>
      </c>
      <c r="AH211">
        <v>0</v>
      </c>
      <c r="AI211">
        <v>1</v>
      </c>
      <c r="AJ211">
        <v>13.26</v>
      </c>
      <c r="AK211">
        <v>33.39</v>
      </c>
      <c r="AL211">
        <v>1</v>
      </c>
      <c r="AM211">
        <v>4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3</v>
      </c>
      <c r="AT211">
        <v>0.72</v>
      </c>
      <c r="AU211" t="s">
        <v>20</v>
      </c>
      <c r="AV211">
        <v>0</v>
      </c>
      <c r="AW211">
        <v>2</v>
      </c>
      <c r="AX211">
        <v>51653787</v>
      </c>
      <c r="AY211">
        <v>1</v>
      </c>
      <c r="AZ211">
        <v>0</v>
      </c>
      <c r="BA211">
        <v>230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V211">
        <v>0</v>
      </c>
      <c r="CW211">
        <f>ROUND(Y211*Source!I166,7)</f>
        <v>1.3607999999999999E-3</v>
      </c>
      <c r="CX211">
        <f>ROUND(Y211*Source!I166,7)</f>
        <v>1.3607999999999999E-3</v>
      </c>
      <c r="CY211">
        <f>AB211</f>
        <v>871.31</v>
      </c>
      <c r="CZ211">
        <f>AF211</f>
        <v>65.709999999999994</v>
      </c>
      <c r="DA211">
        <f>AJ211</f>
        <v>13.26</v>
      </c>
      <c r="DB211">
        <f t="shared" si="174"/>
        <v>49.68</v>
      </c>
      <c r="DC211">
        <f t="shared" si="175"/>
        <v>8.77</v>
      </c>
      <c r="DD211" t="s">
        <v>3</v>
      </c>
      <c r="DE211" t="s">
        <v>3</v>
      </c>
      <c r="DF211">
        <f t="shared" si="176"/>
        <v>0</v>
      </c>
      <c r="DG211">
        <f>ROUND(ROUND(AF211*AJ211,2)*CX211,2)</f>
        <v>1.19</v>
      </c>
      <c r="DH211">
        <f>ROUND(ROUND(AG211*AK211,2)*CX211,2)</f>
        <v>0.53</v>
      </c>
      <c r="DI211">
        <f t="shared" si="177"/>
        <v>0</v>
      </c>
      <c r="DJ211">
        <f>DG211</f>
        <v>1.19</v>
      </c>
      <c r="DK211">
        <v>0</v>
      </c>
      <c r="DL211" t="s">
        <v>3</v>
      </c>
      <c r="DM211">
        <v>0</v>
      </c>
      <c r="DN211" t="s">
        <v>3</v>
      </c>
      <c r="DO211">
        <v>0</v>
      </c>
    </row>
    <row r="212" spans="1:119" x14ac:dyDescent="0.2">
      <c r="A212">
        <f>ROW(Source!A166)</f>
        <v>166</v>
      </c>
      <c r="B212">
        <v>51651743</v>
      </c>
      <c r="C212">
        <v>51653770</v>
      </c>
      <c r="D212">
        <v>49673715</v>
      </c>
      <c r="E212">
        <v>1</v>
      </c>
      <c r="F212">
        <v>1</v>
      </c>
      <c r="G212">
        <v>1</v>
      </c>
      <c r="H212">
        <v>2</v>
      </c>
      <c r="I212" t="s">
        <v>926</v>
      </c>
      <c r="J212" t="s">
        <v>927</v>
      </c>
      <c r="K212" t="s">
        <v>928</v>
      </c>
      <c r="L212">
        <v>1367</v>
      </c>
      <c r="N212">
        <v>1011</v>
      </c>
      <c r="O212" t="s">
        <v>910</v>
      </c>
      <c r="P212" t="s">
        <v>910</v>
      </c>
      <c r="Q212">
        <v>1</v>
      </c>
      <c r="W212">
        <v>0</v>
      </c>
      <c r="X212">
        <v>829370094</v>
      </c>
      <c r="Y212">
        <f t="shared" si="173"/>
        <v>1.6170000000000002</v>
      </c>
      <c r="AA212">
        <v>0</v>
      </c>
      <c r="AB212">
        <v>107.41</v>
      </c>
      <c r="AC212">
        <v>0</v>
      </c>
      <c r="AD212">
        <v>0</v>
      </c>
      <c r="AE212">
        <v>0</v>
      </c>
      <c r="AF212">
        <v>8.1</v>
      </c>
      <c r="AG212">
        <v>0</v>
      </c>
      <c r="AH212">
        <v>0</v>
      </c>
      <c r="AI212">
        <v>1</v>
      </c>
      <c r="AJ212">
        <v>13.26</v>
      </c>
      <c r="AK212">
        <v>33.39</v>
      </c>
      <c r="AL212">
        <v>1</v>
      </c>
      <c r="AM212">
        <v>4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3</v>
      </c>
      <c r="AT212">
        <v>1.54</v>
      </c>
      <c r="AU212" t="s">
        <v>20</v>
      </c>
      <c r="AV212">
        <v>0</v>
      </c>
      <c r="AW212">
        <v>2</v>
      </c>
      <c r="AX212">
        <v>51653788</v>
      </c>
      <c r="AY212">
        <v>1</v>
      </c>
      <c r="AZ212">
        <v>0</v>
      </c>
      <c r="BA212">
        <v>231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V212">
        <v>0</v>
      </c>
      <c r="CW212">
        <f>ROUND(Y212*Source!I166,7)</f>
        <v>2.9106000000000002E-3</v>
      </c>
      <c r="CX212">
        <f>ROUND(Y212*Source!I166,7)</f>
        <v>2.9106000000000002E-3</v>
      </c>
      <c r="CY212">
        <f>AB212</f>
        <v>107.41</v>
      </c>
      <c r="CZ212">
        <f>AF212</f>
        <v>8.1</v>
      </c>
      <c r="DA212">
        <f>AJ212</f>
        <v>13.26</v>
      </c>
      <c r="DB212">
        <f t="shared" si="174"/>
        <v>13.09</v>
      </c>
      <c r="DC212">
        <f t="shared" si="175"/>
        <v>0</v>
      </c>
      <c r="DD212" t="s">
        <v>3</v>
      </c>
      <c r="DE212" t="s">
        <v>3</v>
      </c>
      <c r="DF212">
        <f t="shared" si="176"/>
        <v>0</v>
      </c>
      <c r="DG212">
        <f>ROUND(ROUND(AF212*AJ212,2)*CX212,2)</f>
        <v>0.31</v>
      </c>
      <c r="DH212">
        <f>ROUND(ROUND(AG212*AK212,2)*CX212,2)</f>
        <v>0</v>
      </c>
      <c r="DI212">
        <f t="shared" si="177"/>
        <v>0</v>
      </c>
      <c r="DJ212">
        <f>DG212</f>
        <v>0.31</v>
      </c>
      <c r="DK212">
        <v>0</v>
      </c>
      <c r="DL212" t="s">
        <v>3</v>
      </c>
      <c r="DM212">
        <v>0</v>
      </c>
      <c r="DN212" t="s">
        <v>3</v>
      </c>
      <c r="DO212">
        <v>0</v>
      </c>
    </row>
    <row r="213" spans="1:119" x14ac:dyDescent="0.2">
      <c r="A213">
        <f>ROW(Source!A166)</f>
        <v>166</v>
      </c>
      <c r="B213">
        <v>51651743</v>
      </c>
      <c r="C213">
        <v>51653770</v>
      </c>
      <c r="D213">
        <v>49521144</v>
      </c>
      <c r="E213">
        <v>1</v>
      </c>
      <c r="F213">
        <v>1</v>
      </c>
      <c r="G213">
        <v>1</v>
      </c>
      <c r="H213">
        <v>3</v>
      </c>
      <c r="I213" t="s">
        <v>947</v>
      </c>
      <c r="J213" t="s">
        <v>948</v>
      </c>
      <c r="K213" t="s">
        <v>949</v>
      </c>
      <c r="L213">
        <v>1348</v>
      </c>
      <c r="N213">
        <v>1009</v>
      </c>
      <c r="O213" t="s">
        <v>105</v>
      </c>
      <c r="P213" t="s">
        <v>105</v>
      </c>
      <c r="Q213">
        <v>1000</v>
      </c>
      <c r="W213">
        <v>0</v>
      </c>
      <c r="X213">
        <v>-847628873</v>
      </c>
      <c r="Y213">
        <f t="shared" ref="Y213:Y218" si="178">AT213</f>
        <v>8.8999999999999995E-4</v>
      </c>
      <c r="AA213">
        <v>241405.89</v>
      </c>
      <c r="AB213">
        <v>0</v>
      </c>
      <c r="AC213">
        <v>0</v>
      </c>
      <c r="AD213">
        <v>0</v>
      </c>
      <c r="AE213">
        <v>26499</v>
      </c>
      <c r="AF213">
        <v>0</v>
      </c>
      <c r="AG213">
        <v>0</v>
      </c>
      <c r="AH213">
        <v>0</v>
      </c>
      <c r="AI213">
        <v>9.11</v>
      </c>
      <c r="AJ213">
        <v>1</v>
      </c>
      <c r="AK213">
        <v>1</v>
      </c>
      <c r="AL213">
        <v>1</v>
      </c>
      <c r="AM213">
        <v>4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3</v>
      </c>
      <c r="AT213">
        <v>8.8999999999999995E-4</v>
      </c>
      <c r="AU213" t="s">
        <v>3</v>
      </c>
      <c r="AV213">
        <v>0</v>
      </c>
      <c r="AW213">
        <v>2</v>
      </c>
      <c r="AX213">
        <v>51653789</v>
      </c>
      <c r="AY213">
        <v>1</v>
      </c>
      <c r="AZ213">
        <v>0</v>
      </c>
      <c r="BA213">
        <v>232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V213">
        <v>0</v>
      </c>
      <c r="CW213">
        <v>0</v>
      </c>
      <c r="CX213">
        <f>ROUND(Y213*Source!I166,7)</f>
        <v>1.5999999999999999E-6</v>
      </c>
      <c r="CY213">
        <f t="shared" ref="CY213:CY218" si="179">AA213</f>
        <v>241405.89</v>
      </c>
      <c r="CZ213">
        <f t="shared" ref="CZ213:CZ218" si="180">AE213</f>
        <v>26499</v>
      </c>
      <c r="DA213">
        <f t="shared" ref="DA213:DA218" si="181">AI213</f>
        <v>9.11</v>
      </c>
      <c r="DB213">
        <f t="shared" ref="DB213:DB218" si="182">ROUND(ROUND(AT213*CZ213,2),2)</f>
        <v>23.58</v>
      </c>
      <c r="DC213">
        <f t="shared" ref="DC213:DC218" si="183">ROUND(ROUND(AT213*AG213,2),2)</f>
        <v>0</v>
      </c>
      <c r="DD213" t="s">
        <v>3</v>
      </c>
      <c r="DE213" t="s">
        <v>3</v>
      </c>
      <c r="DF213">
        <f t="shared" ref="DF213:DF218" si="184">ROUND(ROUND(AE213*AI213,2)*CX213,2)</f>
        <v>0.39</v>
      </c>
      <c r="DG213">
        <f t="shared" ref="DG213:DG220" si="185">ROUND(ROUND(AF213,2)*CX213,2)</f>
        <v>0</v>
      </c>
      <c r="DH213">
        <f t="shared" ref="DH213:DH219" si="186">ROUND(ROUND(AG213,2)*CX213,2)</f>
        <v>0</v>
      </c>
      <c r="DI213">
        <f t="shared" si="177"/>
        <v>0</v>
      </c>
      <c r="DJ213">
        <f t="shared" ref="DJ213:DJ218" si="187">DF213</f>
        <v>0.39</v>
      </c>
      <c r="DK213">
        <v>0</v>
      </c>
      <c r="DL213" t="s">
        <v>3</v>
      </c>
      <c r="DM213">
        <v>0</v>
      </c>
      <c r="DN213" t="s">
        <v>3</v>
      </c>
      <c r="DO213">
        <v>0</v>
      </c>
    </row>
    <row r="214" spans="1:119" x14ac:dyDescent="0.2">
      <c r="A214">
        <f>ROW(Source!A166)</f>
        <v>166</v>
      </c>
      <c r="B214">
        <v>51651743</v>
      </c>
      <c r="C214">
        <v>51653770</v>
      </c>
      <c r="D214">
        <v>49524301</v>
      </c>
      <c r="E214">
        <v>1</v>
      </c>
      <c r="F214">
        <v>1</v>
      </c>
      <c r="G214">
        <v>1</v>
      </c>
      <c r="H214">
        <v>3</v>
      </c>
      <c r="I214" t="s">
        <v>929</v>
      </c>
      <c r="J214" t="s">
        <v>930</v>
      </c>
      <c r="K214" t="s">
        <v>931</v>
      </c>
      <c r="L214">
        <v>1348</v>
      </c>
      <c r="N214">
        <v>1009</v>
      </c>
      <c r="O214" t="s">
        <v>105</v>
      </c>
      <c r="P214" t="s">
        <v>105</v>
      </c>
      <c r="Q214">
        <v>1000</v>
      </c>
      <c r="W214">
        <v>0</v>
      </c>
      <c r="X214">
        <v>1824693337</v>
      </c>
      <c r="Y214">
        <f t="shared" si="178"/>
        <v>4.4999999999999999E-4</v>
      </c>
      <c r="AA214">
        <v>94397.82</v>
      </c>
      <c r="AB214">
        <v>0</v>
      </c>
      <c r="AC214">
        <v>0</v>
      </c>
      <c r="AD214">
        <v>0</v>
      </c>
      <c r="AE214">
        <v>10362</v>
      </c>
      <c r="AF214">
        <v>0</v>
      </c>
      <c r="AG214">
        <v>0</v>
      </c>
      <c r="AH214">
        <v>0</v>
      </c>
      <c r="AI214">
        <v>9.11</v>
      </c>
      <c r="AJ214">
        <v>1</v>
      </c>
      <c r="AK214">
        <v>1</v>
      </c>
      <c r="AL214">
        <v>1</v>
      </c>
      <c r="AM214">
        <v>4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4.4999999999999999E-4</v>
      </c>
      <c r="AU214" t="s">
        <v>3</v>
      </c>
      <c r="AV214">
        <v>0</v>
      </c>
      <c r="AW214">
        <v>2</v>
      </c>
      <c r="AX214">
        <v>51653790</v>
      </c>
      <c r="AY214">
        <v>1</v>
      </c>
      <c r="AZ214">
        <v>0</v>
      </c>
      <c r="BA214">
        <v>233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V214">
        <v>0</v>
      </c>
      <c r="CW214">
        <v>0</v>
      </c>
      <c r="CX214">
        <f>ROUND(Y214*Source!I166,7)</f>
        <v>7.9999999999999996E-7</v>
      </c>
      <c r="CY214">
        <f t="shared" si="179"/>
        <v>94397.82</v>
      </c>
      <c r="CZ214">
        <f t="shared" si="180"/>
        <v>10362</v>
      </c>
      <c r="DA214">
        <f t="shared" si="181"/>
        <v>9.11</v>
      </c>
      <c r="DB214">
        <f t="shared" si="182"/>
        <v>4.66</v>
      </c>
      <c r="DC214">
        <f t="shared" si="183"/>
        <v>0</v>
      </c>
      <c r="DD214" t="s">
        <v>3</v>
      </c>
      <c r="DE214" t="s">
        <v>3</v>
      </c>
      <c r="DF214">
        <f t="shared" si="184"/>
        <v>0.08</v>
      </c>
      <c r="DG214">
        <f t="shared" si="185"/>
        <v>0</v>
      </c>
      <c r="DH214">
        <f t="shared" si="186"/>
        <v>0</v>
      </c>
      <c r="DI214">
        <f t="shared" si="177"/>
        <v>0</v>
      </c>
      <c r="DJ214">
        <f t="shared" si="187"/>
        <v>0.08</v>
      </c>
      <c r="DK214">
        <v>0</v>
      </c>
      <c r="DL214" t="s">
        <v>3</v>
      </c>
      <c r="DM214">
        <v>0</v>
      </c>
      <c r="DN214" t="s">
        <v>3</v>
      </c>
      <c r="DO214">
        <v>0</v>
      </c>
    </row>
    <row r="215" spans="1:119" x14ac:dyDescent="0.2">
      <c r="A215">
        <f>ROW(Source!A166)</f>
        <v>166</v>
      </c>
      <c r="B215">
        <v>51651743</v>
      </c>
      <c r="C215">
        <v>51653770</v>
      </c>
      <c r="D215">
        <v>49525488</v>
      </c>
      <c r="E215">
        <v>1</v>
      </c>
      <c r="F215">
        <v>1</v>
      </c>
      <c r="G215">
        <v>1</v>
      </c>
      <c r="H215">
        <v>3</v>
      </c>
      <c r="I215" t="s">
        <v>917</v>
      </c>
      <c r="J215" t="s">
        <v>918</v>
      </c>
      <c r="K215" t="s">
        <v>919</v>
      </c>
      <c r="L215">
        <v>1346</v>
      </c>
      <c r="N215">
        <v>1009</v>
      </c>
      <c r="O215" t="s">
        <v>920</v>
      </c>
      <c r="P215" t="s">
        <v>920</v>
      </c>
      <c r="Q215">
        <v>1</v>
      </c>
      <c r="W215">
        <v>0</v>
      </c>
      <c r="X215">
        <v>-1864341761</v>
      </c>
      <c r="Y215">
        <f t="shared" si="178"/>
        <v>15</v>
      </c>
      <c r="AA215">
        <v>82.35</v>
      </c>
      <c r="AB215">
        <v>0</v>
      </c>
      <c r="AC215">
        <v>0</v>
      </c>
      <c r="AD215">
        <v>0</v>
      </c>
      <c r="AE215">
        <v>9.0399999999999991</v>
      </c>
      <c r="AF215">
        <v>0</v>
      </c>
      <c r="AG215">
        <v>0</v>
      </c>
      <c r="AH215">
        <v>0</v>
      </c>
      <c r="AI215">
        <v>9.11</v>
      </c>
      <c r="AJ215">
        <v>1</v>
      </c>
      <c r="AK215">
        <v>1</v>
      </c>
      <c r="AL215">
        <v>1</v>
      </c>
      <c r="AM215">
        <v>4</v>
      </c>
      <c r="AN215">
        <v>0</v>
      </c>
      <c r="AO215">
        <v>1</v>
      </c>
      <c r="AP215">
        <v>1</v>
      </c>
      <c r="AQ215">
        <v>0</v>
      </c>
      <c r="AR215">
        <v>0</v>
      </c>
      <c r="AS215" t="s">
        <v>3</v>
      </c>
      <c r="AT215">
        <v>15</v>
      </c>
      <c r="AU215" t="s">
        <v>3</v>
      </c>
      <c r="AV215">
        <v>0</v>
      </c>
      <c r="AW215">
        <v>2</v>
      </c>
      <c r="AX215">
        <v>51653791</v>
      </c>
      <c r="AY215">
        <v>1</v>
      </c>
      <c r="AZ215">
        <v>0</v>
      </c>
      <c r="BA215">
        <v>234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V215">
        <v>0</v>
      </c>
      <c r="CW215">
        <v>0</v>
      </c>
      <c r="CX215">
        <f>ROUND(Y215*Source!I166,7)</f>
        <v>2.7E-2</v>
      </c>
      <c r="CY215">
        <f t="shared" si="179"/>
        <v>82.35</v>
      </c>
      <c r="CZ215">
        <f t="shared" si="180"/>
        <v>9.0399999999999991</v>
      </c>
      <c r="DA215">
        <f t="shared" si="181"/>
        <v>9.11</v>
      </c>
      <c r="DB215">
        <f t="shared" si="182"/>
        <v>135.6</v>
      </c>
      <c r="DC215">
        <f t="shared" si="183"/>
        <v>0</v>
      </c>
      <c r="DD215" t="s">
        <v>3</v>
      </c>
      <c r="DE215" t="s">
        <v>3</v>
      </c>
      <c r="DF215">
        <f t="shared" si="184"/>
        <v>2.2200000000000002</v>
      </c>
      <c r="DG215">
        <f t="shared" si="185"/>
        <v>0</v>
      </c>
      <c r="DH215">
        <f t="shared" si="186"/>
        <v>0</v>
      </c>
      <c r="DI215">
        <f t="shared" si="177"/>
        <v>0</v>
      </c>
      <c r="DJ215">
        <f t="shared" si="187"/>
        <v>2.2200000000000002</v>
      </c>
      <c r="DK215">
        <v>0</v>
      </c>
      <c r="DL215" t="s">
        <v>3</v>
      </c>
      <c r="DM215">
        <v>0</v>
      </c>
      <c r="DN215" t="s">
        <v>3</v>
      </c>
      <c r="DO215">
        <v>0</v>
      </c>
    </row>
    <row r="216" spans="1:119" x14ac:dyDescent="0.2">
      <c r="A216">
        <f>ROW(Source!A166)</f>
        <v>166</v>
      </c>
      <c r="B216">
        <v>51651743</v>
      </c>
      <c r="C216">
        <v>51653770</v>
      </c>
      <c r="D216">
        <v>49526492</v>
      </c>
      <c r="E216">
        <v>1</v>
      </c>
      <c r="F216">
        <v>1</v>
      </c>
      <c r="G216">
        <v>1</v>
      </c>
      <c r="H216">
        <v>3</v>
      </c>
      <c r="I216" t="s">
        <v>921</v>
      </c>
      <c r="J216" t="s">
        <v>922</v>
      </c>
      <c r="K216" t="s">
        <v>923</v>
      </c>
      <c r="L216">
        <v>1346</v>
      </c>
      <c r="N216">
        <v>1009</v>
      </c>
      <c r="O216" t="s">
        <v>920</v>
      </c>
      <c r="P216" t="s">
        <v>920</v>
      </c>
      <c r="Q216">
        <v>1</v>
      </c>
      <c r="W216">
        <v>0</v>
      </c>
      <c r="X216">
        <v>497341279</v>
      </c>
      <c r="Y216">
        <f t="shared" si="178"/>
        <v>8</v>
      </c>
      <c r="AA216">
        <v>210.35</v>
      </c>
      <c r="AB216">
        <v>0</v>
      </c>
      <c r="AC216">
        <v>0</v>
      </c>
      <c r="AD216">
        <v>0</v>
      </c>
      <c r="AE216">
        <v>23.09</v>
      </c>
      <c r="AF216">
        <v>0</v>
      </c>
      <c r="AG216">
        <v>0</v>
      </c>
      <c r="AH216">
        <v>0</v>
      </c>
      <c r="AI216">
        <v>9.11</v>
      </c>
      <c r="AJ216">
        <v>1</v>
      </c>
      <c r="AK216">
        <v>1</v>
      </c>
      <c r="AL216">
        <v>1</v>
      </c>
      <c r="AM216">
        <v>4</v>
      </c>
      <c r="AN216">
        <v>0</v>
      </c>
      <c r="AO216">
        <v>1</v>
      </c>
      <c r="AP216">
        <v>1</v>
      </c>
      <c r="AQ216">
        <v>0</v>
      </c>
      <c r="AR216">
        <v>0</v>
      </c>
      <c r="AS216" t="s">
        <v>3</v>
      </c>
      <c r="AT216">
        <v>8</v>
      </c>
      <c r="AU216" t="s">
        <v>3</v>
      </c>
      <c r="AV216">
        <v>0</v>
      </c>
      <c r="AW216">
        <v>2</v>
      </c>
      <c r="AX216">
        <v>51653792</v>
      </c>
      <c r="AY216">
        <v>1</v>
      </c>
      <c r="AZ216">
        <v>0</v>
      </c>
      <c r="BA216">
        <v>235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V216">
        <v>0</v>
      </c>
      <c r="CW216">
        <v>0</v>
      </c>
      <c r="CX216">
        <f>ROUND(Y216*Source!I166,7)</f>
        <v>1.44E-2</v>
      </c>
      <c r="CY216">
        <f t="shared" si="179"/>
        <v>210.35</v>
      </c>
      <c r="CZ216">
        <f t="shared" si="180"/>
        <v>23.09</v>
      </c>
      <c r="DA216">
        <f t="shared" si="181"/>
        <v>9.11</v>
      </c>
      <c r="DB216">
        <f t="shared" si="182"/>
        <v>184.72</v>
      </c>
      <c r="DC216">
        <f t="shared" si="183"/>
        <v>0</v>
      </c>
      <c r="DD216" t="s">
        <v>3</v>
      </c>
      <c r="DE216" t="s">
        <v>3</v>
      </c>
      <c r="DF216">
        <f t="shared" si="184"/>
        <v>3.03</v>
      </c>
      <c r="DG216">
        <f t="shared" si="185"/>
        <v>0</v>
      </c>
      <c r="DH216">
        <f t="shared" si="186"/>
        <v>0</v>
      </c>
      <c r="DI216">
        <f t="shared" si="177"/>
        <v>0</v>
      </c>
      <c r="DJ216">
        <f t="shared" si="187"/>
        <v>3.03</v>
      </c>
      <c r="DK216">
        <v>0</v>
      </c>
      <c r="DL216" t="s">
        <v>3</v>
      </c>
      <c r="DM216">
        <v>0</v>
      </c>
      <c r="DN216" t="s">
        <v>3</v>
      </c>
      <c r="DO216">
        <v>0</v>
      </c>
    </row>
    <row r="217" spans="1:119" x14ac:dyDescent="0.2">
      <c r="A217">
        <f>ROW(Source!A166)</f>
        <v>166</v>
      </c>
      <c r="B217">
        <v>51651743</v>
      </c>
      <c r="C217">
        <v>51653770</v>
      </c>
      <c r="D217">
        <v>49555131</v>
      </c>
      <c r="E217">
        <v>1</v>
      </c>
      <c r="F217">
        <v>1</v>
      </c>
      <c r="G217">
        <v>1</v>
      </c>
      <c r="H217">
        <v>3</v>
      </c>
      <c r="I217" t="s">
        <v>950</v>
      </c>
      <c r="J217" t="s">
        <v>951</v>
      </c>
      <c r="K217" t="s">
        <v>952</v>
      </c>
      <c r="L217">
        <v>1348</v>
      </c>
      <c r="N217">
        <v>1009</v>
      </c>
      <c r="O217" t="s">
        <v>105</v>
      </c>
      <c r="P217" t="s">
        <v>105</v>
      </c>
      <c r="Q217">
        <v>1000</v>
      </c>
      <c r="W217">
        <v>0</v>
      </c>
      <c r="X217">
        <v>-364749507</v>
      </c>
      <c r="Y217">
        <f t="shared" si="178"/>
        <v>5.0099999999999997E-3</v>
      </c>
      <c r="AA217">
        <v>156537.13</v>
      </c>
      <c r="AB217">
        <v>0</v>
      </c>
      <c r="AC217">
        <v>0</v>
      </c>
      <c r="AD217">
        <v>0</v>
      </c>
      <c r="AE217">
        <v>17183</v>
      </c>
      <c r="AF217">
        <v>0</v>
      </c>
      <c r="AG217">
        <v>0</v>
      </c>
      <c r="AH217">
        <v>0</v>
      </c>
      <c r="AI217">
        <v>9.11</v>
      </c>
      <c r="AJ217">
        <v>1</v>
      </c>
      <c r="AK217">
        <v>1</v>
      </c>
      <c r="AL217">
        <v>1</v>
      </c>
      <c r="AM217">
        <v>4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3</v>
      </c>
      <c r="AT217">
        <v>5.0099999999999997E-3</v>
      </c>
      <c r="AU217" t="s">
        <v>3</v>
      </c>
      <c r="AV217">
        <v>0</v>
      </c>
      <c r="AW217">
        <v>2</v>
      </c>
      <c r="AX217">
        <v>51653794</v>
      </c>
      <c r="AY217">
        <v>1</v>
      </c>
      <c r="AZ217">
        <v>0</v>
      </c>
      <c r="BA217">
        <v>237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V217">
        <v>0</v>
      </c>
      <c r="CW217">
        <v>0</v>
      </c>
      <c r="CX217">
        <f>ROUND(Y217*Source!I166,7)</f>
        <v>9.0000000000000002E-6</v>
      </c>
      <c r="CY217">
        <f t="shared" si="179"/>
        <v>156537.13</v>
      </c>
      <c r="CZ217">
        <f t="shared" si="180"/>
        <v>17183</v>
      </c>
      <c r="DA217">
        <f t="shared" si="181"/>
        <v>9.11</v>
      </c>
      <c r="DB217">
        <f t="shared" si="182"/>
        <v>86.09</v>
      </c>
      <c r="DC217">
        <f t="shared" si="183"/>
        <v>0</v>
      </c>
      <c r="DD217" t="s">
        <v>3</v>
      </c>
      <c r="DE217" t="s">
        <v>3</v>
      </c>
      <c r="DF217">
        <f t="shared" si="184"/>
        <v>1.41</v>
      </c>
      <c r="DG217">
        <f t="shared" si="185"/>
        <v>0</v>
      </c>
      <c r="DH217">
        <f t="shared" si="186"/>
        <v>0</v>
      </c>
      <c r="DI217">
        <f t="shared" si="177"/>
        <v>0</v>
      </c>
      <c r="DJ217">
        <f t="shared" si="187"/>
        <v>1.41</v>
      </c>
      <c r="DK217">
        <v>0</v>
      </c>
      <c r="DL217" t="s">
        <v>3</v>
      </c>
      <c r="DM217">
        <v>0</v>
      </c>
      <c r="DN217" t="s">
        <v>3</v>
      </c>
      <c r="DO217">
        <v>0</v>
      </c>
    </row>
    <row r="218" spans="1:119" x14ac:dyDescent="0.2">
      <c r="A218">
        <f>ROW(Source!A166)</f>
        <v>166</v>
      </c>
      <c r="B218">
        <v>51651743</v>
      </c>
      <c r="C218">
        <v>51653770</v>
      </c>
      <c r="D218">
        <v>49564260</v>
      </c>
      <c r="E218">
        <v>1</v>
      </c>
      <c r="F218">
        <v>1</v>
      </c>
      <c r="G218">
        <v>1</v>
      </c>
      <c r="H218">
        <v>3</v>
      </c>
      <c r="I218" t="s">
        <v>79</v>
      </c>
      <c r="J218" t="s">
        <v>81</v>
      </c>
      <c r="K218" t="s">
        <v>80</v>
      </c>
      <c r="L218">
        <v>1327</v>
      </c>
      <c r="N218">
        <v>1005</v>
      </c>
      <c r="O218" t="s">
        <v>52</v>
      </c>
      <c r="P218" t="s">
        <v>52</v>
      </c>
      <c r="Q218">
        <v>1</v>
      </c>
      <c r="W218">
        <v>0</v>
      </c>
      <c r="X218">
        <v>415678242</v>
      </c>
      <c r="Y218">
        <f t="shared" si="178"/>
        <v>100</v>
      </c>
      <c r="AA218">
        <v>932.96</v>
      </c>
      <c r="AB218">
        <v>0</v>
      </c>
      <c r="AC218">
        <v>0</v>
      </c>
      <c r="AD218">
        <v>0</v>
      </c>
      <c r="AE218">
        <v>102.41</v>
      </c>
      <c r="AF218">
        <v>0</v>
      </c>
      <c r="AG218">
        <v>0</v>
      </c>
      <c r="AH218">
        <v>0</v>
      </c>
      <c r="AI218">
        <v>9.11</v>
      </c>
      <c r="AJ218">
        <v>1</v>
      </c>
      <c r="AK218">
        <v>1</v>
      </c>
      <c r="AL218">
        <v>1</v>
      </c>
      <c r="AM218">
        <v>0</v>
      </c>
      <c r="AN218">
        <v>0</v>
      </c>
      <c r="AO218">
        <v>0</v>
      </c>
      <c r="AP218">
        <v>1</v>
      </c>
      <c r="AQ218">
        <v>0</v>
      </c>
      <c r="AR218">
        <v>0</v>
      </c>
      <c r="AS218" t="s">
        <v>3</v>
      </c>
      <c r="AT218">
        <v>100</v>
      </c>
      <c r="AU218" t="s">
        <v>3</v>
      </c>
      <c r="AV218">
        <v>0</v>
      </c>
      <c r="AW218">
        <v>1</v>
      </c>
      <c r="AX218">
        <v>-1</v>
      </c>
      <c r="AY218">
        <v>0</v>
      </c>
      <c r="AZ218">
        <v>0</v>
      </c>
      <c r="BA218" t="s">
        <v>3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V218">
        <v>0</v>
      </c>
      <c r="CW218">
        <v>0</v>
      </c>
      <c r="CX218">
        <f>ROUND(Y218*Source!I166,7)</f>
        <v>0.18</v>
      </c>
      <c r="CY218">
        <f t="shared" si="179"/>
        <v>932.96</v>
      </c>
      <c r="CZ218">
        <f t="shared" si="180"/>
        <v>102.41</v>
      </c>
      <c r="DA218">
        <f t="shared" si="181"/>
        <v>9.11</v>
      </c>
      <c r="DB218">
        <f t="shared" si="182"/>
        <v>10241</v>
      </c>
      <c r="DC218">
        <f t="shared" si="183"/>
        <v>0</v>
      </c>
      <c r="DD218" t="s">
        <v>3</v>
      </c>
      <c r="DE218" t="s">
        <v>3</v>
      </c>
      <c r="DF218">
        <f t="shared" si="184"/>
        <v>167.93</v>
      </c>
      <c r="DG218">
        <f t="shared" si="185"/>
        <v>0</v>
      </c>
      <c r="DH218">
        <f t="shared" si="186"/>
        <v>0</v>
      </c>
      <c r="DI218">
        <f t="shared" si="177"/>
        <v>0</v>
      </c>
      <c r="DJ218">
        <f t="shared" si="187"/>
        <v>167.93</v>
      </c>
      <c r="DK218">
        <v>0</v>
      </c>
      <c r="DL218" t="s">
        <v>3</v>
      </c>
      <c r="DM218">
        <v>0</v>
      </c>
      <c r="DN218" t="s">
        <v>3</v>
      </c>
      <c r="DO218">
        <v>0</v>
      </c>
    </row>
    <row r="219" spans="1:119" x14ac:dyDescent="0.2">
      <c r="A219">
        <f>ROW(Source!A168)</f>
        <v>168</v>
      </c>
      <c r="B219">
        <v>51651743</v>
      </c>
      <c r="C219">
        <v>51653801</v>
      </c>
      <c r="D219">
        <v>49510719</v>
      </c>
      <c r="E219">
        <v>70</v>
      </c>
      <c r="F219">
        <v>1</v>
      </c>
      <c r="G219">
        <v>1</v>
      </c>
      <c r="H219">
        <v>1</v>
      </c>
      <c r="I219" t="s">
        <v>942</v>
      </c>
      <c r="J219" t="s">
        <v>3</v>
      </c>
      <c r="K219" t="s">
        <v>943</v>
      </c>
      <c r="L219">
        <v>1191</v>
      </c>
      <c r="N219">
        <v>1013</v>
      </c>
      <c r="O219" t="s">
        <v>904</v>
      </c>
      <c r="P219" t="s">
        <v>904</v>
      </c>
      <c r="Q219">
        <v>1</v>
      </c>
      <c r="W219">
        <v>0</v>
      </c>
      <c r="X219">
        <v>784619160</v>
      </c>
      <c r="Y219">
        <f t="shared" ref="Y219:Y224" si="188">(AT219*ROUND(1.05,7))</f>
        <v>148.05000000000001</v>
      </c>
      <c r="AA219">
        <v>0</v>
      </c>
      <c r="AB219">
        <v>0</v>
      </c>
      <c r="AC219">
        <v>0</v>
      </c>
      <c r="AD219">
        <v>291.83</v>
      </c>
      <c r="AE219">
        <v>0</v>
      </c>
      <c r="AF219">
        <v>0</v>
      </c>
      <c r="AG219">
        <v>0</v>
      </c>
      <c r="AH219">
        <v>8.74</v>
      </c>
      <c r="AI219">
        <v>1</v>
      </c>
      <c r="AJ219">
        <v>1</v>
      </c>
      <c r="AK219">
        <v>1</v>
      </c>
      <c r="AL219">
        <v>33.39</v>
      </c>
      <c r="AM219">
        <v>4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141</v>
      </c>
      <c r="AU219" t="s">
        <v>20</v>
      </c>
      <c r="AV219">
        <v>1</v>
      </c>
      <c r="AW219">
        <v>2</v>
      </c>
      <c r="AX219">
        <v>51653815</v>
      </c>
      <c r="AY219">
        <v>1</v>
      </c>
      <c r="AZ219">
        <v>0</v>
      </c>
      <c r="BA219">
        <v>243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U219">
        <f>ROUND(AT219*Source!I168*AH219*AL219,2)</f>
        <v>7694.64</v>
      </c>
      <c r="CV219">
        <f>ROUND(Y219*Source!I168,7)</f>
        <v>27.68535</v>
      </c>
      <c r="CW219">
        <v>0</v>
      </c>
      <c r="CX219">
        <f>ROUND(Y219*Source!I168,7)</f>
        <v>27.68535</v>
      </c>
      <c r="CY219">
        <f>AD219</f>
        <v>291.83</v>
      </c>
      <c r="CZ219">
        <f>AH219</f>
        <v>8.74</v>
      </c>
      <c r="DA219">
        <f>AL219</f>
        <v>33.39</v>
      </c>
      <c r="DB219">
        <f t="shared" ref="DB219:DB224" si="189">ROUND((ROUND(AT219*CZ219,2)*ROUND(1.05,7)),2)</f>
        <v>1293.96</v>
      </c>
      <c r="DC219">
        <f t="shared" ref="DC219:DC224" si="190">ROUND((ROUND(AT219*AG219,2)*ROUND(1.05,7)),2)</f>
        <v>0</v>
      </c>
      <c r="DD219" t="s">
        <v>3</v>
      </c>
      <c r="DE219" t="s">
        <v>3</v>
      </c>
      <c r="DF219">
        <f t="shared" ref="DF219:DF224" si="191">ROUND(ROUND(AE219,2)*CX219,2)</f>
        <v>0</v>
      </c>
      <c r="DG219">
        <f t="shared" si="185"/>
        <v>0</v>
      </c>
      <c r="DH219">
        <f t="shared" si="186"/>
        <v>0</v>
      </c>
      <c r="DI219">
        <f>ROUND(ROUND(AH219*AL219,2)*CX219,2)</f>
        <v>8079.42</v>
      </c>
      <c r="DJ219">
        <f>DI219</f>
        <v>8079.42</v>
      </c>
      <c r="DK219">
        <v>0</v>
      </c>
      <c r="DL219" t="s">
        <v>3</v>
      </c>
      <c r="DM219">
        <v>0</v>
      </c>
      <c r="DN219" t="s">
        <v>3</v>
      </c>
      <c r="DO219">
        <v>0</v>
      </c>
    </row>
    <row r="220" spans="1:119" x14ac:dyDescent="0.2">
      <c r="A220">
        <f>ROW(Source!A168)</f>
        <v>168</v>
      </c>
      <c r="B220">
        <v>51651743</v>
      </c>
      <c r="C220">
        <v>51653801</v>
      </c>
      <c r="D220">
        <v>49510905</v>
      </c>
      <c r="E220">
        <v>70</v>
      </c>
      <c r="F220">
        <v>1</v>
      </c>
      <c r="G220">
        <v>1</v>
      </c>
      <c r="H220">
        <v>1</v>
      </c>
      <c r="I220" t="s">
        <v>905</v>
      </c>
      <c r="J220" t="s">
        <v>3</v>
      </c>
      <c r="K220" t="s">
        <v>906</v>
      </c>
      <c r="L220">
        <v>1191</v>
      </c>
      <c r="N220">
        <v>1013</v>
      </c>
      <c r="O220" t="s">
        <v>904</v>
      </c>
      <c r="P220" t="s">
        <v>904</v>
      </c>
      <c r="Q220">
        <v>1</v>
      </c>
      <c r="W220">
        <v>0</v>
      </c>
      <c r="X220">
        <v>-1417349443</v>
      </c>
      <c r="Y220">
        <f t="shared" si="188"/>
        <v>0.98699999999999999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33.39</v>
      </c>
      <c r="AL220">
        <v>1</v>
      </c>
      <c r="AM220">
        <v>4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0.94</v>
      </c>
      <c r="AU220" t="s">
        <v>20</v>
      </c>
      <c r="AV220">
        <v>2</v>
      </c>
      <c r="AW220">
        <v>2</v>
      </c>
      <c r="AX220">
        <v>51653816</v>
      </c>
      <c r="AY220">
        <v>1</v>
      </c>
      <c r="AZ220">
        <v>0</v>
      </c>
      <c r="BA220">
        <v>244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V220">
        <v>0</v>
      </c>
      <c r="CW220">
        <v>0</v>
      </c>
      <c r="CX220">
        <f>ROUND(Y220*Source!I168,7)</f>
        <v>0.18456900000000001</v>
      </c>
      <c r="CY220">
        <f>AD220</f>
        <v>0</v>
      </c>
      <c r="CZ220">
        <f>AH220</f>
        <v>0</v>
      </c>
      <c r="DA220">
        <f>AL220</f>
        <v>1</v>
      </c>
      <c r="DB220">
        <f t="shared" si="189"/>
        <v>0</v>
      </c>
      <c r="DC220">
        <f t="shared" si="190"/>
        <v>0</v>
      </c>
      <c r="DD220" t="s">
        <v>3</v>
      </c>
      <c r="DE220" t="s">
        <v>3</v>
      </c>
      <c r="DF220">
        <f t="shared" si="191"/>
        <v>0</v>
      </c>
      <c r="DG220">
        <f t="shared" si="185"/>
        <v>0</v>
      </c>
      <c r="DH220">
        <f>ROUND(ROUND(AG220*AK220,2)*CX220,2)</f>
        <v>0</v>
      </c>
      <c r="DI220">
        <f t="shared" ref="DI220:DI231" si="192">ROUND(ROUND(AH220,2)*CX220,2)</f>
        <v>0</v>
      </c>
      <c r="DJ220">
        <f>DI220</f>
        <v>0</v>
      </c>
      <c r="DK220">
        <v>0</v>
      </c>
      <c r="DL220" t="s">
        <v>3</v>
      </c>
      <c r="DM220">
        <v>0</v>
      </c>
      <c r="DN220" t="s">
        <v>3</v>
      </c>
      <c r="DO220">
        <v>0</v>
      </c>
    </row>
    <row r="221" spans="1:119" x14ac:dyDescent="0.2">
      <c r="A221">
        <f>ROW(Source!A168)</f>
        <v>168</v>
      </c>
      <c r="B221">
        <v>51651743</v>
      </c>
      <c r="C221">
        <v>51653801</v>
      </c>
      <c r="D221">
        <v>49672573</v>
      </c>
      <c r="E221">
        <v>1</v>
      </c>
      <c r="F221">
        <v>1</v>
      </c>
      <c r="G221">
        <v>1</v>
      </c>
      <c r="H221">
        <v>2</v>
      </c>
      <c r="I221" t="s">
        <v>907</v>
      </c>
      <c r="J221" t="s">
        <v>908</v>
      </c>
      <c r="K221" t="s">
        <v>909</v>
      </c>
      <c r="L221">
        <v>1367</v>
      </c>
      <c r="N221">
        <v>1011</v>
      </c>
      <c r="O221" t="s">
        <v>910</v>
      </c>
      <c r="P221" t="s">
        <v>910</v>
      </c>
      <c r="Q221">
        <v>1</v>
      </c>
      <c r="W221">
        <v>0</v>
      </c>
      <c r="X221">
        <v>-430484415</v>
      </c>
      <c r="Y221">
        <f t="shared" si="188"/>
        <v>0.39900000000000002</v>
      </c>
      <c r="AA221">
        <v>0</v>
      </c>
      <c r="AB221">
        <v>1530.2</v>
      </c>
      <c r="AC221">
        <v>450.77</v>
      </c>
      <c r="AD221">
        <v>0</v>
      </c>
      <c r="AE221">
        <v>0</v>
      </c>
      <c r="AF221">
        <v>115.4</v>
      </c>
      <c r="AG221">
        <v>13.5</v>
      </c>
      <c r="AH221">
        <v>0</v>
      </c>
      <c r="AI221">
        <v>1</v>
      </c>
      <c r="AJ221">
        <v>13.26</v>
      </c>
      <c r="AK221">
        <v>33.39</v>
      </c>
      <c r="AL221">
        <v>1</v>
      </c>
      <c r="AM221">
        <v>4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0.38</v>
      </c>
      <c r="AU221" t="s">
        <v>20</v>
      </c>
      <c r="AV221">
        <v>0</v>
      </c>
      <c r="AW221">
        <v>2</v>
      </c>
      <c r="AX221">
        <v>51653817</v>
      </c>
      <c r="AY221">
        <v>1</v>
      </c>
      <c r="AZ221">
        <v>0</v>
      </c>
      <c r="BA221">
        <v>245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V221">
        <v>0</v>
      </c>
      <c r="CW221">
        <f>ROUND(Y221*Source!I168,7)</f>
        <v>7.4612999999999999E-2</v>
      </c>
      <c r="CX221">
        <f>ROUND(Y221*Source!I168,7)</f>
        <v>7.4612999999999999E-2</v>
      </c>
      <c r="CY221">
        <f>AB221</f>
        <v>1530.2</v>
      </c>
      <c r="CZ221">
        <f>AF221</f>
        <v>115.4</v>
      </c>
      <c r="DA221">
        <f>AJ221</f>
        <v>13.26</v>
      </c>
      <c r="DB221">
        <f t="shared" si="189"/>
        <v>46.04</v>
      </c>
      <c r="DC221">
        <f t="shared" si="190"/>
        <v>5.39</v>
      </c>
      <c r="DD221" t="s">
        <v>3</v>
      </c>
      <c r="DE221" t="s">
        <v>3</v>
      </c>
      <c r="DF221">
        <f t="shared" si="191"/>
        <v>0</v>
      </c>
      <c r="DG221">
        <f>ROUND(ROUND(AF221*AJ221,2)*CX221,2)</f>
        <v>114.17</v>
      </c>
      <c r="DH221">
        <f>ROUND(ROUND(AG221*AK221,2)*CX221,2)</f>
        <v>33.630000000000003</v>
      </c>
      <c r="DI221">
        <f t="shared" si="192"/>
        <v>0</v>
      </c>
      <c r="DJ221">
        <f>DG221</f>
        <v>114.17</v>
      </c>
      <c r="DK221">
        <v>0</v>
      </c>
      <c r="DL221" t="s">
        <v>3</v>
      </c>
      <c r="DM221">
        <v>0</v>
      </c>
      <c r="DN221" t="s">
        <v>3</v>
      </c>
      <c r="DO221">
        <v>0</v>
      </c>
    </row>
    <row r="222" spans="1:119" x14ac:dyDescent="0.2">
      <c r="A222">
        <f>ROW(Source!A168)</f>
        <v>168</v>
      </c>
      <c r="B222">
        <v>51651743</v>
      </c>
      <c r="C222">
        <v>51653801</v>
      </c>
      <c r="D222">
        <v>49672703</v>
      </c>
      <c r="E222">
        <v>1</v>
      </c>
      <c r="F222">
        <v>1</v>
      </c>
      <c r="G222">
        <v>1</v>
      </c>
      <c r="H222">
        <v>2</v>
      </c>
      <c r="I222" t="s">
        <v>944</v>
      </c>
      <c r="J222" t="s">
        <v>945</v>
      </c>
      <c r="K222" t="s">
        <v>946</v>
      </c>
      <c r="L222">
        <v>1367</v>
      </c>
      <c r="N222">
        <v>1011</v>
      </c>
      <c r="O222" t="s">
        <v>910</v>
      </c>
      <c r="P222" t="s">
        <v>910</v>
      </c>
      <c r="Q222">
        <v>1</v>
      </c>
      <c r="W222">
        <v>0</v>
      </c>
      <c r="X222">
        <v>-1424865896</v>
      </c>
      <c r="Y222">
        <f t="shared" si="188"/>
        <v>0.35700000000000004</v>
      </c>
      <c r="AA222">
        <v>0</v>
      </c>
      <c r="AB222">
        <v>88.31</v>
      </c>
      <c r="AC222">
        <v>0</v>
      </c>
      <c r="AD222">
        <v>0</v>
      </c>
      <c r="AE222">
        <v>0</v>
      </c>
      <c r="AF222">
        <v>6.66</v>
      </c>
      <c r="AG222">
        <v>0</v>
      </c>
      <c r="AH222">
        <v>0</v>
      </c>
      <c r="AI222">
        <v>1</v>
      </c>
      <c r="AJ222">
        <v>13.26</v>
      </c>
      <c r="AK222">
        <v>33.39</v>
      </c>
      <c r="AL222">
        <v>1</v>
      </c>
      <c r="AM222">
        <v>4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3</v>
      </c>
      <c r="AT222">
        <v>0.34</v>
      </c>
      <c r="AU222" t="s">
        <v>20</v>
      </c>
      <c r="AV222">
        <v>0</v>
      </c>
      <c r="AW222">
        <v>2</v>
      </c>
      <c r="AX222">
        <v>51653818</v>
      </c>
      <c r="AY222">
        <v>1</v>
      </c>
      <c r="AZ222">
        <v>0</v>
      </c>
      <c r="BA222">
        <v>246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V222">
        <v>0</v>
      </c>
      <c r="CW222">
        <f>ROUND(Y222*Source!I168,7)</f>
        <v>6.6758999999999999E-2</v>
      </c>
      <c r="CX222">
        <f>ROUND(Y222*Source!I168,7)</f>
        <v>6.6758999999999999E-2</v>
      </c>
      <c r="CY222">
        <f>AB222</f>
        <v>88.31</v>
      </c>
      <c r="CZ222">
        <f>AF222</f>
        <v>6.66</v>
      </c>
      <c r="DA222">
        <f>AJ222</f>
        <v>13.26</v>
      </c>
      <c r="DB222">
        <f t="shared" si="189"/>
        <v>2.37</v>
      </c>
      <c r="DC222">
        <f t="shared" si="190"/>
        <v>0</v>
      </c>
      <c r="DD222" t="s">
        <v>3</v>
      </c>
      <c r="DE222" t="s">
        <v>3</v>
      </c>
      <c r="DF222">
        <f t="shared" si="191"/>
        <v>0</v>
      </c>
      <c r="DG222">
        <f>ROUND(ROUND(AF222*AJ222,2)*CX222,2)</f>
        <v>5.9</v>
      </c>
      <c r="DH222">
        <f>ROUND(ROUND(AG222*AK222,2)*CX222,2)</f>
        <v>0</v>
      </c>
      <c r="DI222">
        <f t="shared" si="192"/>
        <v>0</v>
      </c>
      <c r="DJ222">
        <f>DG222</f>
        <v>5.9</v>
      </c>
      <c r="DK222">
        <v>0</v>
      </c>
      <c r="DL222" t="s">
        <v>3</v>
      </c>
      <c r="DM222">
        <v>0</v>
      </c>
      <c r="DN222" t="s">
        <v>3</v>
      </c>
      <c r="DO222">
        <v>0</v>
      </c>
    </row>
    <row r="223" spans="1:119" x14ac:dyDescent="0.2">
      <c r="A223">
        <f>ROW(Source!A168)</f>
        <v>168</v>
      </c>
      <c r="B223">
        <v>51651743</v>
      </c>
      <c r="C223">
        <v>51653801</v>
      </c>
      <c r="D223">
        <v>49673503</v>
      </c>
      <c r="E223">
        <v>1</v>
      </c>
      <c r="F223">
        <v>1</v>
      </c>
      <c r="G223">
        <v>1</v>
      </c>
      <c r="H223">
        <v>2</v>
      </c>
      <c r="I223" t="s">
        <v>914</v>
      </c>
      <c r="J223" t="s">
        <v>915</v>
      </c>
      <c r="K223" t="s">
        <v>916</v>
      </c>
      <c r="L223">
        <v>1367</v>
      </c>
      <c r="N223">
        <v>1011</v>
      </c>
      <c r="O223" t="s">
        <v>910</v>
      </c>
      <c r="P223" t="s">
        <v>910</v>
      </c>
      <c r="Q223">
        <v>1</v>
      </c>
      <c r="W223">
        <v>0</v>
      </c>
      <c r="X223">
        <v>509054691</v>
      </c>
      <c r="Y223">
        <f t="shared" si="188"/>
        <v>0.58800000000000008</v>
      </c>
      <c r="AA223">
        <v>0</v>
      </c>
      <c r="AB223">
        <v>871.31</v>
      </c>
      <c r="AC223">
        <v>387.32</v>
      </c>
      <c r="AD223">
        <v>0</v>
      </c>
      <c r="AE223">
        <v>0</v>
      </c>
      <c r="AF223">
        <v>65.709999999999994</v>
      </c>
      <c r="AG223">
        <v>11.6</v>
      </c>
      <c r="AH223">
        <v>0</v>
      </c>
      <c r="AI223">
        <v>1</v>
      </c>
      <c r="AJ223">
        <v>13.26</v>
      </c>
      <c r="AK223">
        <v>33.39</v>
      </c>
      <c r="AL223">
        <v>1</v>
      </c>
      <c r="AM223">
        <v>4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3</v>
      </c>
      <c r="AT223">
        <v>0.56000000000000005</v>
      </c>
      <c r="AU223" t="s">
        <v>20</v>
      </c>
      <c r="AV223">
        <v>0</v>
      </c>
      <c r="AW223">
        <v>2</v>
      </c>
      <c r="AX223">
        <v>51653819</v>
      </c>
      <c r="AY223">
        <v>1</v>
      </c>
      <c r="AZ223">
        <v>0</v>
      </c>
      <c r="BA223">
        <v>247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V223">
        <v>0</v>
      </c>
      <c r="CW223">
        <f>ROUND(Y223*Source!I168,7)</f>
        <v>0.109956</v>
      </c>
      <c r="CX223">
        <f>ROUND(Y223*Source!I168,7)</f>
        <v>0.109956</v>
      </c>
      <c r="CY223">
        <f>AB223</f>
        <v>871.31</v>
      </c>
      <c r="CZ223">
        <f>AF223</f>
        <v>65.709999999999994</v>
      </c>
      <c r="DA223">
        <f>AJ223</f>
        <v>13.26</v>
      </c>
      <c r="DB223">
        <f t="shared" si="189"/>
        <v>38.64</v>
      </c>
      <c r="DC223">
        <f t="shared" si="190"/>
        <v>6.83</v>
      </c>
      <c r="DD223" t="s">
        <v>3</v>
      </c>
      <c r="DE223" t="s">
        <v>3</v>
      </c>
      <c r="DF223">
        <f t="shared" si="191"/>
        <v>0</v>
      </c>
      <c r="DG223">
        <f>ROUND(ROUND(AF223*AJ223,2)*CX223,2)</f>
        <v>95.81</v>
      </c>
      <c r="DH223">
        <f>ROUND(ROUND(AG223*AK223,2)*CX223,2)</f>
        <v>42.59</v>
      </c>
      <c r="DI223">
        <f t="shared" si="192"/>
        <v>0</v>
      </c>
      <c r="DJ223">
        <f>DG223</f>
        <v>95.81</v>
      </c>
      <c r="DK223">
        <v>0</v>
      </c>
      <c r="DL223" t="s">
        <v>3</v>
      </c>
      <c r="DM223">
        <v>0</v>
      </c>
      <c r="DN223" t="s">
        <v>3</v>
      </c>
      <c r="DO223">
        <v>0</v>
      </c>
    </row>
    <row r="224" spans="1:119" x14ac:dyDescent="0.2">
      <c r="A224">
        <f>ROW(Source!A168)</f>
        <v>168</v>
      </c>
      <c r="B224">
        <v>51651743</v>
      </c>
      <c r="C224">
        <v>51653801</v>
      </c>
      <c r="D224">
        <v>49673715</v>
      </c>
      <c r="E224">
        <v>1</v>
      </c>
      <c r="F224">
        <v>1</v>
      </c>
      <c r="G224">
        <v>1</v>
      </c>
      <c r="H224">
        <v>2</v>
      </c>
      <c r="I224" t="s">
        <v>926</v>
      </c>
      <c r="J224" t="s">
        <v>927</v>
      </c>
      <c r="K224" t="s">
        <v>928</v>
      </c>
      <c r="L224">
        <v>1367</v>
      </c>
      <c r="N224">
        <v>1011</v>
      </c>
      <c r="O224" t="s">
        <v>910</v>
      </c>
      <c r="P224" t="s">
        <v>910</v>
      </c>
      <c r="Q224">
        <v>1</v>
      </c>
      <c r="W224">
        <v>0</v>
      </c>
      <c r="X224">
        <v>829370094</v>
      </c>
      <c r="Y224">
        <f t="shared" si="188"/>
        <v>1.47</v>
      </c>
      <c r="AA224">
        <v>0</v>
      </c>
      <c r="AB224">
        <v>107.41</v>
      </c>
      <c r="AC224">
        <v>0</v>
      </c>
      <c r="AD224">
        <v>0</v>
      </c>
      <c r="AE224">
        <v>0</v>
      </c>
      <c r="AF224">
        <v>8.1</v>
      </c>
      <c r="AG224">
        <v>0</v>
      </c>
      <c r="AH224">
        <v>0</v>
      </c>
      <c r="AI224">
        <v>1</v>
      </c>
      <c r="AJ224">
        <v>13.26</v>
      </c>
      <c r="AK224">
        <v>33.39</v>
      </c>
      <c r="AL224">
        <v>1</v>
      </c>
      <c r="AM224">
        <v>4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3</v>
      </c>
      <c r="AT224">
        <v>1.4</v>
      </c>
      <c r="AU224" t="s">
        <v>20</v>
      </c>
      <c r="AV224">
        <v>0</v>
      </c>
      <c r="AW224">
        <v>2</v>
      </c>
      <c r="AX224">
        <v>51653820</v>
      </c>
      <c r="AY224">
        <v>1</v>
      </c>
      <c r="AZ224">
        <v>0</v>
      </c>
      <c r="BA224">
        <v>248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V224">
        <v>0</v>
      </c>
      <c r="CW224">
        <f>ROUND(Y224*Source!I168,7)</f>
        <v>0.27489000000000002</v>
      </c>
      <c r="CX224">
        <f>ROUND(Y224*Source!I168,7)</f>
        <v>0.27489000000000002</v>
      </c>
      <c r="CY224">
        <f>AB224</f>
        <v>107.41</v>
      </c>
      <c r="CZ224">
        <f>AF224</f>
        <v>8.1</v>
      </c>
      <c r="DA224">
        <f>AJ224</f>
        <v>13.26</v>
      </c>
      <c r="DB224">
        <f t="shared" si="189"/>
        <v>11.91</v>
      </c>
      <c r="DC224">
        <f t="shared" si="190"/>
        <v>0</v>
      </c>
      <c r="DD224" t="s">
        <v>3</v>
      </c>
      <c r="DE224" t="s">
        <v>3</v>
      </c>
      <c r="DF224">
        <f t="shared" si="191"/>
        <v>0</v>
      </c>
      <c r="DG224">
        <f>ROUND(ROUND(AF224*AJ224,2)*CX224,2)</f>
        <v>29.53</v>
      </c>
      <c r="DH224">
        <f>ROUND(ROUND(AG224*AK224,2)*CX224,2)</f>
        <v>0</v>
      </c>
      <c r="DI224">
        <f t="shared" si="192"/>
        <v>0</v>
      </c>
      <c r="DJ224">
        <f>DG224</f>
        <v>29.53</v>
      </c>
      <c r="DK224">
        <v>0</v>
      </c>
      <c r="DL224" t="s">
        <v>3</v>
      </c>
      <c r="DM224">
        <v>0</v>
      </c>
      <c r="DN224" t="s">
        <v>3</v>
      </c>
      <c r="DO224">
        <v>0</v>
      </c>
    </row>
    <row r="225" spans="1:119" x14ac:dyDescent="0.2">
      <c r="A225">
        <f>ROW(Source!A168)</f>
        <v>168</v>
      </c>
      <c r="B225">
        <v>51651743</v>
      </c>
      <c r="C225">
        <v>51653801</v>
      </c>
      <c r="D225">
        <v>49521144</v>
      </c>
      <c r="E225">
        <v>1</v>
      </c>
      <c r="F225">
        <v>1</v>
      </c>
      <c r="G225">
        <v>1</v>
      </c>
      <c r="H225">
        <v>3</v>
      </c>
      <c r="I225" t="s">
        <v>947</v>
      </c>
      <c r="J225" t="s">
        <v>948</v>
      </c>
      <c r="K225" t="s">
        <v>949</v>
      </c>
      <c r="L225">
        <v>1348</v>
      </c>
      <c r="N225">
        <v>1009</v>
      </c>
      <c r="O225" t="s">
        <v>105</v>
      </c>
      <c r="P225" t="s">
        <v>105</v>
      </c>
      <c r="Q225">
        <v>1000</v>
      </c>
      <c r="W225">
        <v>0</v>
      </c>
      <c r="X225">
        <v>-847628873</v>
      </c>
      <c r="Y225">
        <f t="shared" ref="Y225:Y231" si="193">AT225</f>
        <v>8.8999999999999995E-4</v>
      </c>
      <c r="AA225">
        <v>241405.89</v>
      </c>
      <c r="AB225">
        <v>0</v>
      </c>
      <c r="AC225">
        <v>0</v>
      </c>
      <c r="AD225">
        <v>0</v>
      </c>
      <c r="AE225">
        <v>26499</v>
      </c>
      <c r="AF225">
        <v>0</v>
      </c>
      <c r="AG225">
        <v>0</v>
      </c>
      <c r="AH225">
        <v>0</v>
      </c>
      <c r="AI225">
        <v>9.11</v>
      </c>
      <c r="AJ225">
        <v>1</v>
      </c>
      <c r="AK225">
        <v>1</v>
      </c>
      <c r="AL225">
        <v>1</v>
      </c>
      <c r="AM225">
        <v>4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8.8999999999999995E-4</v>
      </c>
      <c r="AU225" t="s">
        <v>3</v>
      </c>
      <c r="AV225">
        <v>0</v>
      </c>
      <c r="AW225">
        <v>2</v>
      </c>
      <c r="AX225">
        <v>51653821</v>
      </c>
      <c r="AY225">
        <v>1</v>
      </c>
      <c r="AZ225">
        <v>0</v>
      </c>
      <c r="BA225">
        <v>249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V225">
        <v>0</v>
      </c>
      <c r="CW225">
        <v>0</v>
      </c>
      <c r="CX225">
        <f>ROUND(Y225*Source!I168,7)</f>
        <v>1.6640000000000001E-4</v>
      </c>
      <c r="CY225">
        <f t="shared" ref="CY225:CY231" si="194">AA225</f>
        <v>241405.89</v>
      </c>
      <c r="CZ225">
        <f t="shared" ref="CZ225:CZ231" si="195">AE225</f>
        <v>26499</v>
      </c>
      <c r="DA225">
        <f t="shared" ref="DA225:DA231" si="196">AI225</f>
        <v>9.11</v>
      </c>
      <c r="DB225">
        <f t="shared" ref="DB225:DB231" si="197">ROUND(ROUND(AT225*CZ225,2),2)</f>
        <v>23.58</v>
      </c>
      <c r="DC225">
        <f t="shared" ref="DC225:DC231" si="198">ROUND(ROUND(AT225*AG225,2),2)</f>
        <v>0</v>
      </c>
      <c r="DD225" t="s">
        <v>3</v>
      </c>
      <c r="DE225" t="s">
        <v>3</v>
      </c>
      <c r="DF225">
        <f t="shared" ref="DF225:DF231" si="199">ROUND(ROUND(AE225*AI225,2)*CX225,2)</f>
        <v>40.17</v>
      </c>
      <c r="DG225">
        <f t="shared" ref="DG225:DG233" si="200">ROUND(ROUND(AF225,2)*CX225,2)</f>
        <v>0</v>
      </c>
      <c r="DH225">
        <f t="shared" ref="DH225:DH232" si="201">ROUND(ROUND(AG225,2)*CX225,2)</f>
        <v>0</v>
      </c>
      <c r="DI225">
        <f t="shared" si="192"/>
        <v>0</v>
      </c>
      <c r="DJ225">
        <f t="shared" ref="DJ225:DJ231" si="202">DF225</f>
        <v>40.17</v>
      </c>
      <c r="DK225">
        <v>0</v>
      </c>
      <c r="DL225" t="s">
        <v>3</v>
      </c>
      <c r="DM225">
        <v>0</v>
      </c>
      <c r="DN225" t="s">
        <v>3</v>
      </c>
      <c r="DO225">
        <v>0</v>
      </c>
    </row>
    <row r="226" spans="1:119" x14ac:dyDescent="0.2">
      <c r="A226">
        <f>ROW(Source!A168)</f>
        <v>168</v>
      </c>
      <c r="B226">
        <v>51651743</v>
      </c>
      <c r="C226">
        <v>51653801</v>
      </c>
      <c r="D226">
        <v>49524301</v>
      </c>
      <c r="E226">
        <v>1</v>
      </c>
      <c r="F226">
        <v>1</v>
      </c>
      <c r="G226">
        <v>1</v>
      </c>
      <c r="H226">
        <v>3</v>
      </c>
      <c r="I226" t="s">
        <v>929</v>
      </c>
      <c r="J226" t="s">
        <v>930</v>
      </c>
      <c r="K226" t="s">
        <v>931</v>
      </c>
      <c r="L226">
        <v>1348</v>
      </c>
      <c r="N226">
        <v>1009</v>
      </c>
      <c r="O226" t="s">
        <v>105</v>
      </c>
      <c r="P226" t="s">
        <v>105</v>
      </c>
      <c r="Q226">
        <v>1000</v>
      </c>
      <c r="W226">
        <v>0</v>
      </c>
      <c r="X226">
        <v>1824693337</v>
      </c>
      <c r="Y226">
        <f t="shared" si="193"/>
        <v>4.0999999999999999E-4</v>
      </c>
      <c r="AA226">
        <v>94397.82</v>
      </c>
      <c r="AB226">
        <v>0</v>
      </c>
      <c r="AC226">
        <v>0</v>
      </c>
      <c r="AD226">
        <v>0</v>
      </c>
      <c r="AE226">
        <v>10362</v>
      </c>
      <c r="AF226">
        <v>0</v>
      </c>
      <c r="AG226">
        <v>0</v>
      </c>
      <c r="AH226">
        <v>0</v>
      </c>
      <c r="AI226">
        <v>9.11</v>
      </c>
      <c r="AJ226">
        <v>1</v>
      </c>
      <c r="AK226">
        <v>1</v>
      </c>
      <c r="AL226">
        <v>1</v>
      </c>
      <c r="AM226">
        <v>4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4.0999999999999999E-4</v>
      </c>
      <c r="AU226" t="s">
        <v>3</v>
      </c>
      <c r="AV226">
        <v>0</v>
      </c>
      <c r="AW226">
        <v>2</v>
      </c>
      <c r="AX226">
        <v>51653822</v>
      </c>
      <c r="AY226">
        <v>1</v>
      </c>
      <c r="AZ226">
        <v>0</v>
      </c>
      <c r="BA226">
        <v>250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V226">
        <v>0</v>
      </c>
      <c r="CW226">
        <v>0</v>
      </c>
      <c r="CX226">
        <f>ROUND(Y226*Source!I168,7)</f>
        <v>7.6699999999999994E-5</v>
      </c>
      <c r="CY226">
        <f t="shared" si="194"/>
        <v>94397.82</v>
      </c>
      <c r="CZ226">
        <f t="shared" si="195"/>
        <v>10362</v>
      </c>
      <c r="DA226">
        <f t="shared" si="196"/>
        <v>9.11</v>
      </c>
      <c r="DB226">
        <f t="shared" si="197"/>
        <v>4.25</v>
      </c>
      <c r="DC226">
        <f t="shared" si="198"/>
        <v>0</v>
      </c>
      <c r="DD226" t="s">
        <v>3</v>
      </c>
      <c r="DE226" t="s">
        <v>3</v>
      </c>
      <c r="DF226">
        <f t="shared" si="199"/>
        <v>7.24</v>
      </c>
      <c r="DG226">
        <f t="shared" si="200"/>
        <v>0</v>
      </c>
      <c r="DH226">
        <f t="shared" si="201"/>
        <v>0</v>
      </c>
      <c r="DI226">
        <f t="shared" si="192"/>
        <v>0</v>
      </c>
      <c r="DJ226">
        <f t="shared" si="202"/>
        <v>7.24</v>
      </c>
      <c r="DK226">
        <v>0</v>
      </c>
      <c r="DL226" t="s">
        <v>3</v>
      </c>
      <c r="DM226">
        <v>0</v>
      </c>
      <c r="DN226" t="s">
        <v>3</v>
      </c>
      <c r="DO226">
        <v>0</v>
      </c>
    </row>
    <row r="227" spans="1:119" x14ac:dyDescent="0.2">
      <c r="A227">
        <f>ROW(Source!A168)</f>
        <v>168</v>
      </c>
      <c r="B227">
        <v>51651743</v>
      </c>
      <c r="C227">
        <v>51653801</v>
      </c>
      <c r="D227">
        <v>49525488</v>
      </c>
      <c r="E227">
        <v>1</v>
      </c>
      <c r="F227">
        <v>1</v>
      </c>
      <c r="G227">
        <v>1</v>
      </c>
      <c r="H227">
        <v>3</v>
      </c>
      <c r="I227" t="s">
        <v>917</v>
      </c>
      <c r="J227" t="s">
        <v>918</v>
      </c>
      <c r="K227" t="s">
        <v>919</v>
      </c>
      <c r="L227">
        <v>1346</v>
      </c>
      <c r="N227">
        <v>1009</v>
      </c>
      <c r="O227" t="s">
        <v>920</v>
      </c>
      <c r="P227" t="s">
        <v>920</v>
      </c>
      <c r="Q227">
        <v>1</v>
      </c>
      <c r="W227">
        <v>0</v>
      </c>
      <c r="X227">
        <v>-1864341761</v>
      </c>
      <c r="Y227">
        <f t="shared" si="193"/>
        <v>15</v>
      </c>
      <c r="AA227">
        <v>82.35</v>
      </c>
      <c r="AB227">
        <v>0</v>
      </c>
      <c r="AC227">
        <v>0</v>
      </c>
      <c r="AD227">
        <v>0</v>
      </c>
      <c r="AE227">
        <v>9.0399999999999991</v>
      </c>
      <c r="AF227">
        <v>0</v>
      </c>
      <c r="AG227">
        <v>0</v>
      </c>
      <c r="AH227">
        <v>0</v>
      </c>
      <c r="AI227">
        <v>9.11</v>
      </c>
      <c r="AJ227">
        <v>1</v>
      </c>
      <c r="AK227">
        <v>1</v>
      </c>
      <c r="AL227">
        <v>1</v>
      </c>
      <c r="AM227">
        <v>4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15</v>
      </c>
      <c r="AU227" t="s">
        <v>3</v>
      </c>
      <c r="AV227">
        <v>0</v>
      </c>
      <c r="AW227">
        <v>2</v>
      </c>
      <c r="AX227">
        <v>51653823</v>
      </c>
      <c r="AY227">
        <v>1</v>
      </c>
      <c r="AZ227">
        <v>0</v>
      </c>
      <c r="BA227">
        <v>251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V227">
        <v>0</v>
      </c>
      <c r="CW227">
        <v>0</v>
      </c>
      <c r="CX227">
        <f>ROUND(Y227*Source!I168,7)</f>
        <v>2.8050000000000002</v>
      </c>
      <c r="CY227">
        <f t="shared" si="194"/>
        <v>82.35</v>
      </c>
      <c r="CZ227">
        <f t="shared" si="195"/>
        <v>9.0399999999999991</v>
      </c>
      <c r="DA227">
        <f t="shared" si="196"/>
        <v>9.11</v>
      </c>
      <c r="DB227">
        <f t="shared" si="197"/>
        <v>135.6</v>
      </c>
      <c r="DC227">
        <f t="shared" si="198"/>
        <v>0</v>
      </c>
      <c r="DD227" t="s">
        <v>3</v>
      </c>
      <c r="DE227" t="s">
        <v>3</v>
      </c>
      <c r="DF227">
        <f t="shared" si="199"/>
        <v>230.99</v>
      </c>
      <c r="DG227">
        <f t="shared" si="200"/>
        <v>0</v>
      </c>
      <c r="DH227">
        <f t="shared" si="201"/>
        <v>0</v>
      </c>
      <c r="DI227">
        <f t="shared" si="192"/>
        <v>0</v>
      </c>
      <c r="DJ227">
        <f t="shared" si="202"/>
        <v>230.99</v>
      </c>
      <c r="DK227">
        <v>0</v>
      </c>
      <c r="DL227" t="s">
        <v>3</v>
      </c>
      <c r="DM227">
        <v>0</v>
      </c>
      <c r="DN227" t="s">
        <v>3</v>
      </c>
      <c r="DO227">
        <v>0</v>
      </c>
    </row>
    <row r="228" spans="1:119" x14ac:dyDescent="0.2">
      <c r="A228">
        <f>ROW(Source!A168)</f>
        <v>168</v>
      </c>
      <c r="B228">
        <v>51651743</v>
      </c>
      <c r="C228">
        <v>51653801</v>
      </c>
      <c r="D228">
        <v>49526492</v>
      </c>
      <c r="E228">
        <v>1</v>
      </c>
      <c r="F228">
        <v>1</v>
      </c>
      <c r="G228">
        <v>1</v>
      </c>
      <c r="H228">
        <v>3</v>
      </c>
      <c r="I228" t="s">
        <v>921</v>
      </c>
      <c r="J228" t="s">
        <v>922</v>
      </c>
      <c r="K228" t="s">
        <v>923</v>
      </c>
      <c r="L228">
        <v>1346</v>
      </c>
      <c r="N228">
        <v>1009</v>
      </c>
      <c r="O228" t="s">
        <v>920</v>
      </c>
      <c r="P228" t="s">
        <v>920</v>
      </c>
      <c r="Q228">
        <v>1</v>
      </c>
      <c r="W228">
        <v>0</v>
      </c>
      <c r="X228">
        <v>497341279</v>
      </c>
      <c r="Y228">
        <f t="shared" si="193"/>
        <v>8</v>
      </c>
      <c r="AA228">
        <v>210.35</v>
      </c>
      <c r="AB228">
        <v>0</v>
      </c>
      <c r="AC228">
        <v>0</v>
      </c>
      <c r="AD228">
        <v>0</v>
      </c>
      <c r="AE228">
        <v>23.09</v>
      </c>
      <c r="AF228">
        <v>0</v>
      </c>
      <c r="AG228">
        <v>0</v>
      </c>
      <c r="AH228">
        <v>0</v>
      </c>
      <c r="AI228">
        <v>9.11</v>
      </c>
      <c r="AJ228">
        <v>1</v>
      </c>
      <c r="AK228">
        <v>1</v>
      </c>
      <c r="AL228">
        <v>1</v>
      </c>
      <c r="AM228">
        <v>4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8</v>
      </c>
      <c r="AU228" t="s">
        <v>3</v>
      </c>
      <c r="AV228">
        <v>0</v>
      </c>
      <c r="AW228">
        <v>2</v>
      </c>
      <c r="AX228">
        <v>51653824</v>
      </c>
      <c r="AY228">
        <v>1</v>
      </c>
      <c r="AZ228">
        <v>0</v>
      </c>
      <c r="BA228">
        <v>252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V228">
        <v>0</v>
      </c>
      <c r="CW228">
        <v>0</v>
      </c>
      <c r="CX228">
        <f>ROUND(Y228*Source!I168,7)</f>
        <v>1.496</v>
      </c>
      <c r="CY228">
        <f t="shared" si="194"/>
        <v>210.35</v>
      </c>
      <c r="CZ228">
        <f t="shared" si="195"/>
        <v>23.09</v>
      </c>
      <c r="DA228">
        <f t="shared" si="196"/>
        <v>9.11</v>
      </c>
      <c r="DB228">
        <f t="shared" si="197"/>
        <v>184.72</v>
      </c>
      <c r="DC228">
        <f t="shared" si="198"/>
        <v>0</v>
      </c>
      <c r="DD228" t="s">
        <v>3</v>
      </c>
      <c r="DE228" t="s">
        <v>3</v>
      </c>
      <c r="DF228">
        <f t="shared" si="199"/>
        <v>314.68</v>
      </c>
      <c r="DG228">
        <f t="shared" si="200"/>
        <v>0</v>
      </c>
      <c r="DH228">
        <f t="shared" si="201"/>
        <v>0</v>
      </c>
      <c r="DI228">
        <f t="shared" si="192"/>
        <v>0</v>
      </c>
      <c r="DJ228">
        <f t="shared" si="202"/>
        <v>314.68</v>
      </c>
      <c r="DK228">
        <v>0</v>
      </c>
      <c r="DL228" t="s">
        <v>3</v>
      </c>
      <c r="DM228">
        <v>0</v>
      </c>
      <c r="DN228" t="s">
        <v>3</v>
      </c>
      <c r="DO228">
        <v>0</v>
      </c>
    </row>
    <row r="229" spans="1:119" x14ac:dyDescent="0.2">
      <c r="A229">
        <f>ROW(Source!A168)</f>
        <v>168</v>
      </c>
      <c r="B229">
        <v>51651743</v>
      </c>
      <c r="C229">
        <v>51653801</v>
      </c>
      <c r="D229">
        <v>49555131</v>
      </c>
      <c r="E229">
        <v>1</v>
      </c>
      <c r="F229">
        <v>1</v>
      </c>
      <c r="G229">
        <v>1</v>
      </c>
      <c r="H229">
        <v>3</v>
      </c>
      <c r="I229" t="s">
        <v>950</v>
      </c>
      <c r="J229" t="s">
        <v>951</v>
      </c>
      <c r="K229" t="s">
        <v>952</v>
      </c>
      <c r="L229">
        <v>1348</v>
      </c>
      <c r="N229">
        <v>1009</v>
      </c>
      <c r="O229" t="s">
        <v>105</v>
      </c>
      <c r="P229" t="s">
        <v>105</v>
      </c>
      <c r="Q229">
        <v>1000</v>
      </c>
      <c r="W229">
        <v>0</v>
      </c>
      <c r="X229">
        <v>-364749507</v>
      </c>
      <c r="Y229">
        <f t="shared" si="193"/>
        <v>5.0099999999999997E-3</v>
      </c>
      <c r="AA229">
        <v>156537.13</v>
      </c>
      <c r="AB229">
        <v>0</v>
      </c>
      <c r="AC229">
        <v>0</v>
      </c>
      <c r="AD229">
        <v>0</v>
      </c>
      <c r="AE229">
        <v>17183</v>
      </c>
      <c r="AF229">
        <v>0</v>
      </c>
      <c r="AG229">
        <v>0</v>
      </c>
      <c r="AH229">
        <v>0</v>
      </c>
      <c r="AI229">
        <v>9.11</v>
      </c>
      <c r="AJ229">
        <v>1</v>
      </c>
      <c r="AK229">
        <v>1</v>
      </c>
      <c r="AL229">
        <v>1</v>
      </c>
      <c r="AM229">
        <v>4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5.0099999999999997E-3</v>
      </c>
      <c r="AU229" t="s">
        <v>3</v>
      </c>
      <c r="AV229">
        <v>0</v>
      </c>
      <c r="AW229">
        <v>2</v>
      </c>
      <c r="AX229">
        <v>51653826</v>
      </c>
      <c r="AY229">
        <v>1</v>
      </c>
      <c r="AZ229">
        <v>0</v>
      </c>
      <c r="BA229">
        <v>254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V229">
        <v>0</v>
      </c>
      <c r="CW229">
        <v>0</v>
      </c>
      <c r="CX229">
        <f>ROUND(Y229*Source!I168,7)</f>
        <v>9.3689999999999995E-4</v>
      </c>
      <c r="CY229">
        <f t="shared" si="194"/>
        <v>156537.13</v>
      </c>
      <c r="CZ229">
        <f t="shared" si="195"/>
        <v>17183</v>
      </c>
      <c r="DA229">
        <f t="shared" si="196"/>
        <v>9.11</v>
      </c>
      <c r="DB229">
        <f t="shared" si="197"/>
        <v>86.09</v>
      </c>
      <c r="DC229">
        <f t="shared" si="198"/>
        <v>0</v>
      </c>
      <c r="DD229" t="s">
        <v>3</v>
      </c>
      <c r="DE229" t="s">
        <v>3</v>
      </c>
      <c r="DF229">
        <f t="shared" si="199"/>
        <v>146.66</v>
      </c>
      <c r="DG229">
        <f t="shared" si="200"/>
        <v>0</v>
      </c>
      <c r="DH229">
        <f t="shared" si="201"/>
        <v>0</v>
      </c>
      <c r="DI229">
        <f t="shared" si="192"/>
        <v>0</v>
      </c>
      <c r="DJ229">
        <f t="shared" si="202"/>
        <v>146.66</v>
      </c>
      <c r="DK229">
        <v>0</v>
      </c>
      <c r="DL229" t="s">
        <v>3</v>
      </c>
      <c r="DM229">
        <v>0</v>
      </c>
      <c r="DN229" t="s">
        <v>3</v>
      </c>
      <c r="DO229">
        <v>0</v>
      </c>
    </row>
    <row r="230" spans="1:119" x14ac:dyDescent="0.2">
      <c r="A230">
        <f>ROW(Source!A168)</f>
        <v>168</v>
      </c>
      <c r="B230">
        <v>51651743</v>
      </c>
      <c r="C230">
        <v>51653801</v>
      </c>
      <c r="D230">
        <v>49564241</v>
      </c>
      <c r="E230">
        <v>1</v>
      </c>
      <c r="F230">
        <v>1</v>
      </c>
      <c r="G230">
        <v>1</v>
      </c>
      <c r="H230">
        <v>3</v>
      </c>
      <c r="I230" t="s">
        <v>87</v>
      </c>
      <c r="J230" t="s">
        <v>89</v>
      </c>
      <c r="K230" t="s">
        <v>88</v>
      </c>
      <c r="L230">
        <v>1327</v>
      </c>
      <c r="N230">
        <v>1005</v>
      </c>
      <c r="O230" t="s">
        <v>52</v>
      </c>
      <c r="P230" t="s">
        <v>52</v>
      </c>
      <c r="Q230">
        <v>1</v>
      </c>
      <c r="W230">
        <v>0</v>
      </c>
      <c r="X230">
        <v>2012835886</v>
      </c>
      <c r="Y230">
        <f t="shared" si="193"/>
        <v>78.609625699999995</v>
      </c>
      <c r="AA230">
        <v>1217.19</v>
      </c>
      <c r="AB230">
        <v>0</v>
      </c>
      <c r="AC230">
        <v>0</v>
      </c>
      <c r="AD230">
        <v>0</v>
      </c>
      <c r="AE230">
        <v>133.61000000000001</v>
      </c>
      <c r="AF230">
        <v>0</v>
      </c>
      <c r="AG230">
        <v>0</v>
      </c>
      <c r="AH230">
        <v>0</v>
      </c>
      <c r="AI230">
        <v>9.11</v>
      </c>
      <c r="AJ230">
        <v>1</v>
      </c>
      <c r="AK230">
        <v>1</v>
      </c>
      <c r="AL230">
        <v>1</v>
      </c>
      <c r="AM230">
        <v>0</v>
      </c>
      <c r="AN230">
        <v>0</v>
      </c>
      <c r="AO230">
        <v>0</v>
      </c>
      <c r="AP230">
        <v>1</v>
      </c>
      <c r="AQ230">
        <v>0</v>
      </c>
      <c r="AR230">
        <v>0</v>
      </c>
      <c r="AS230" t="s">
        <v>3</v>
      </c>
      <c r="AT230">
        <v>78.609625699999995</v>
      </c>
      <c r="AU230" t="s">
        <v>3</v>
      </c>
      <c r="AV230">
        <v>0</v>
      </c>
      <c r="AW230">
        <v>1</v>
      </c>
      <c r="AX230">
        <v>-1</v>
      </c>
      <c r="AY230">
        <v>0</v>
      </c>
      <c r="AZ230">
        <v>0</v>
      </c>
      <c r="BA230" t="s">
        <v>3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V230">
        <v>0</v>
      </c>
      <c r="CW230">
        <v>0</v>
      </c>
      <c r="CX230">
        <f>ROUND(Y230*Source!I168,7)</f>
        <v>14.7</v>
      </c>
      <c r="CY230">
        <f t="shared" si="194"/>
        <v>1217.19</v>
      </c>
      <c r="CZ230">
        <f t="shared" si="195"/>
        <v>133.61000000000001</v>
      </c>
      <c r="DA230">
        <f t="shared" si="196"/>
        <v>9.11</v>
      </c>
      <c r="DB230">
        <f t="shared" si="197"/>
        <v>10503.03</v>
      </c>
      <c r="DC230">
        <f t="shared" si="198"/>
        <v>0</v>
      </c>
      <c r="DD230" t="s">
        <v>3</v>
      </c>
      <c r="DE230" t="s">
        <v>3</v>
      </c>
      <c r="DF230">
        <f t="shared" si="199"/>
        <v>17892.689999999999</v>
      </c>
      <c r="DG230">
        <f t="shared" si="200"/>
        <v>0</v>
      </c>
      <c r="DH230">
        <f t="shared" si="201"/>
        <v>0</v>
      </c>
      <c r="DI230">
        <f t="shared" si="192"/>
        <v>0</v>
      </c>
      <c r="DJ230">
        <f t="shared" si="202"/>
        <v>17892.689999999999</v>
      </c>
      <c r="DK230">
        <v>0</v>
      </c>
      <c r="DL230" t="s">
        <v>3</v>
      </c>
      <c r="DM230">
        <v>0</v>
      </c>
      <c r="DN230" t="s">
        <v>3</v>
      </c>
      <c r="DO230">
        <v>0</v>
      </c>
    </row>
    <row r="231" spans="1:119" x14ac:dyDescent="0.2">
      <c r="A231">
        <f>ROW(Source!A168)</f>
        <v>168</v>
      </c>
      <c r="B231">
        <v>51651743</v>
      </c>
      <c r="C231">
        <v>51653801</v>
      </c>
      <c r="D231">
        <v>49564242</v>
      </c>
      <c r="E231">
        <v>1</v>
      </c>
      <c r="F231">
        <v>1</v>
      </c>
      <c r="G231">
        <v>1</v>
      </c>
      <c r="H231">
        <v>3</v>
      </c>
      <c r="I231" t="s">
        <v>91</v>
      </c>
      <c r="J231" t="s">
        <v>93</v>
      </c>
      <c r="K231" t="s">
        <v>92</v>
      </c>
      <c r="L231">
        <v>1327</v>
      </c>
      <c r="N231">
        <v>1005</v>
      </c>
      <c r="O231" t="s">
        <v>52</v>
      </c>
      <c r="P231" t="s">
        <v>52</v>
      </c>
      <c r="Q231">
        <v>1</v>
      </c>
      <c r="W231">
        <v>0</v>
      </c>
      <c r="X231">
        <v>-1325074599</v>
      </c>
      <c r="Y231">
        <f t="shared" si="193"/>
        <v>21.390374300000001</v>
      </c>
      <c r="AA231">
        <v>1187.67</v>
      </c>
      <c r="AB231">
        <v>0</v>
      </c>
      <c r="AC231">
        <v>0</v>
      </c>
      <c r="AD231">
        <v>0</v>
      </c>
      <c r="AE231">
        <v>130.37</v>
      </c>
      <c r="AF231">
        <v>0</v>
      </c>
      <c r="AG231">
        <v>0</v>
      </c>
      <c r="AH231">
        <v>0</v>
      </c>
      <c r="AI231">
        <v>9.11</v>
      </c>
      <c r="AJ231">
        <v>1</v>
      </c>
      <c r="AK231">
        <v>1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 t="s">
        <v>3</v>
      </c>
      <c r="AT231">
        <v>21.390374300000001</v>
      </c>
      <c r="AU231" t="s">
        <v>3</v>
      </c>
      <c r="AV231">
        <v>0</v>
      </c>
      <c r="AW231">
        <v>1</v>
      </c>
      <c r="AX231">
        <v>-1</v>
      </c>
      <c r="AY231">
        <v>0</v>
      </c>
      <c r="AZ231">
        <v>0</v>
      </c>
      <c r="BA231" t="s">
        <v>3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V231">
        <v>0</v>
      </c>
      <c r="CW231">
        <v>0</v>
      </c>
      <c r="CX231">
        <f>ROUND(Y231*Source!I168,7)</f>
        <v>4</v>
      </c>
      <c r="CY231">
        <f t="shared" si="194"/>
        <v>1187.67</v>
      </c>
      <c r="CZ231">
        <f t="shared" si="195"/>
        <v>130.37</v>
      </c>
      <c r="DA231">
        <f t="shared" si="196"/>
        <v>9.11</v>
      </c>
      <c r="DB231">
        <f t="shared" si="197"/>
        <v>2788.66</v>
      </c>
      <c r="DC231">
        <f t="shared" si="198"/>
        <v>0</v>
      </c>
      <c r="DD231" t="s">
        <v>3</v>
      </c>
      <c r="DE231" t="s">
        <v>3</v>
      </c>
      <c r="DF231">
        <f t="shared" si="199"/>
        <v>4750.68</v>
      </c>
      <c r="DG231">
        <f t="shared" si="200"/>
        <v>0</v>
      </c>
      <c r="DH231">
        <f t="shared" si="201"/>
        <v>0</v>
      </c>
      <c r="DI231">
        <f t="shared" si="192"/>
        <v>0</v>
      </c>
      <c r="DJ231">
        <f t="shared" si="202"/>
        <v>4750.68</v>
      </c>
      <c r="DK231">
        <v>0</v>
      </c>
      <c r="DL231" t="s">
        <v>3</v>
      </c>
      <c r="DM231">
        <v>0</v>
      </c>
      <c r="DN231" t="s">
        <v>3</v>
      </c>
      <c r="DO231">
        <v>0</v>
      </c>
    </row>
    <row r="232" spans="1:119" x14ac:dyDescent="0.2">
      <c r="A232">
        <f>ROW(Source!A171)</f>
        <v>171</v>
      </c>
      <c r="B232">
        <v>51651743</v>
      </c>
      <c r="C232">
        <v>51653834</v>
      </c>
      <c r="D232">
        <v>49510719</v>
      </c>
      <c r="E232">
        <v>70</v>
      </c>
      <c r="F232">
        <v>1</v>
      </c>
      <c r="G232">
        <v>1</v>
      </c>
      <c r="H232">
        <v>1</v>
      </c>
      <c r="I232" t="s">
        <v>942</v>
      </c>
      <c r="J232" t="s">
        <v>3</v>
      </c>
      <c r="K232" t="s">
        <v>943</v>
      </c>
      <c r="L232">
        <v>1191</v>
      </c>
      <c r="N232">
        <v>1013</v>
      </c>
      <c r="O232" t="s">
        <v>904</v>
      </c>
      <c r="P232" t="s">
        <v>904</v>
      </c>
      <c r="Q232">
        <v>1</v>
      </c>
      <c r="W232">
        <v>0</v>
      </c>
      <c r="X232">
        <v>784619160</v>
      </c>
      <c r="Y232">
        <f t="shared" ref="Y232:Y237" si="203">(AT232*ROUND(1.05,7))</f>
        <v>148.05000000000001</v>
      </c>
      <c r="AA232">
        <v>0</v>
      </c>
      <c r="AB232">
        <v>0</v>
      </c>
      <c r="AC232">
        <v>0</v>
      </c>
      <c r="AD232">
        <v>291.83</v>
      </c>
      <c r="AE232">
        <v>0</v>
      </c>
      <c r="AF232">
        <v>0</v>
      </c>
      <c r="AG232">
        <v>0</v>
      </c>
      <c r="AH232">
        <v>8.74</v>
      </c>
      <c r="AI232">
        <v>1</v>
      </c>
      <c r="AJ232">
        <v>1</v>
      </c>
      <c r="AK232">
        <v>1</v>
      </c>
      <c r="AL232">
        <v>33.39</v>
      </c>
      <c r="AM232">
        <v>4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141</v>
      </c>
      <c r="AU232" t="s">
        <v>20</v>
      </c>
      <c r="AV232">
        <v>1</v>
      </c>
      <c r="AW232">
        <v>2</v>
      </c>
      <c r="AX232">
        <v>51653848</v>
      </c>
      <c r="AY232">
        <v>1</v>
      </c>
      <c r="AZ232">
        <v>0</v>
      </c>
      <c r="BA232">
        <v>260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U232">
        <f>ROUND(AT232*Source!I171*AH232*AL232,2)</f>
        <v>64758.46</v>
      </c>
      <c r="CV232">
        <f>ROUND(Y232*Source!I171,7)</f>
        <v>233.00109</v>
      </c>
      <c r="CW232">
        <v>0</v>
      </c>
      <c r="CX232">
        <f>ROUND(Y232*Source!I171,7)</f>
        <v>233.00109</v>
      </c>
      <c r="CY232">
        <f>AD232</f>
        <v>291.83</v>
      </c>
      <c r="CZ232">
        <f>AH232</f>
        <v>8.74</v>
      </c>
      <c r="DA232">
        <f>AL232</f>
        <v>33.39</v>
      </c>
      <c r="DB232">
        <f t="shared" ref="DB232:DB237" si="204">ROUND((ROUND(AT232*CZ232,2)*ROUND(1.05,7)),2)</f>
        <v>1293.96</v>
      </c>
      <c r="DC232">
        <f t="shared" ref="DC232:DC237" si="205">ROUND((ROUND(AT232*AG232,2)*ROUND(1.05,7)),2)</f>
        <v>0</v>
      </c>
      <c r="DD232" t="s">
        <v>3</v>
      </c>
      <c r="DE232" t="s">
        <v>3</v>
      </c>
      <c r="DF232">
        <f t="shared" ref="DF232:DF237" si="206">ROUND(ROUND(AE232,2)*CX232,2)</f>
        <v>0</v>
      </c>
      <c r="DG232">
        <f t="shared" si="200"/>
        <v>0</v>
      </c>
      <c r="DH232">
        <f t="shared" si="201"/>
        <v>0</v>
      </c>
      <c r="DI232">
        <f>ROUND(ROUND(AH232*AL232,2)*CX232,2)</f>
        <v>67996.710000000006</v>
      </c>
      <c r="DJ232">
        <f>DI232</f>
        <v>67996.710000000006</v>
      </c>
      <c r="DK232">
        <v>0</v>
      </c>
      <c r="DL232" t="s">
        <v>3</v>
      </c>
      <c r="DM232">
        <v>0</v>
      </c>
      <c r="DN232" t="s">
        <v>3</v>
      </c>
      <c r="DO232">
        <v>0</v>
      </c>
    </row>
    <row r="233" spans="1:119" x14ac:dyDescent="0.2">
      <c r="A233">
        <f>ROW(Source!A171)</f>
        <v>171</v>
      </c>
      <c r="B233">
        <v>51651743</v>
      </c>
      <c r="C233">
        <v>51653834</v>
      </c>
      <c r="D233">
        <v>49510905</v>
      </c>
      <c r="E233">
        <v>70</v>
      </c>
      <c r="F233">
        <v>1</v>
      </c>
      <c r="G233">
        <v>1</v>
      </c>
      <c r="H233">
        <v>1</v>
      </c>
      <c r="I233" t="s">
        <v>905</v>
      </c>
      <c r="J233" t="s">
        <v>3</v>
      </c>
      <c r="K233" t="s">
        <v>906</v>
      </c>
      <c r="L233">
        <v>1191</v>
      </c>
      <c r="N233">
        <v>1013</v>
      </c>
      <c r="O233" t="s">
        <v>904</v>
      </c>
      <c r="P233" t="s">
        <v>904</v>
      </c>
      <c r="Q233">
        <v>1</v>
      </c>
      <c r="W233">
        <v>0</v>
      </c>
      <c r="X233">
        <v>-1417349443</v>
      </c>
      <c r="Y233">
        <f t="shared" si="203"/>
        <v>0.98699999999999999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1</v>
      </c>
      <c r="AK233">
        <v>33.39</v>
      </c>
      <c r="AL233">
        <v>1</v>
      </c>
      <c r="AM233">
        <v>4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0.94</v>
      </c>
      <c r="AU233" t="s">
        <v>20</v>
      </c>
      <c r="AV233">
        <v>2</v>
      </c>
      <c r="AW233">
        <v>2</v>
      </c>
      <c r="AX233">
        <v>51653849</v>
      </c>
      <c r="AY233">
        <v>1</v>
      </c>
      <c r="AZ233">
        <v>0</v>
      </c>
      <c r="BA233">
        <v>261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V233">
        <v>0</v>
      </c>
      <c r="CW233">
        <v>0</v>
      </c>
      <c r="CX233">
        <f>ROUND(Y233*Source!I171,7)</f>
        <v>1.5533406000000001</v>
      </c>
      <c r="CY233">
        <f>AD233</f>
        <v>0</v>
      </c>
      <c r="CZ233">
        <f>AH233</f>
        <v>0</v>
      </c>
      <c r="DA233">
        <f>AL233</f>
        <v>1</v>
      </c>
      <c r="DB233">
        <f t="shared" si="204"/>
        <v>0</v>
      </c>
      <c r="DC233">
        <f t="shared" si="205"/>
        <v>0</v>
      </c>
      <c r="DD233" t="s">
        <v>3</v>
      </c>
      <c r="DE233" t="s">
        <v>3</v>
      </c>
      <c r="DF233">
        <f t="shared" si="206"/>
        <v>0</v>
      </c>
      <c r="DG233">
        <f t="shared" si="200"/>
        <v>0</v>
      </c>
      <c r="DH233">
        <f>ROUND(ROUND(AG233*AK233,2)*CX233,2)</f>
        <v>0</v>
      </c>
      <c r="DI233">
        <f t="shared" ref="DI233:DI244" si="207">ROUND(ROUND(AH233,2)*CX233,2)</f>
        <v>0</v>
      </c>
      <c r="DJ233">
        <f>DI233</f>
        <v>0</v>
      </c>
      <c r="DK233">
        <v>0</v>
      </c>
      <c r="DL233" t="s">
        <v>3</v>
      </c>
      <c r="DM233">
        <v>0</v>
      </c>
      <c r="DN233" t="s">
        <v>3</v>
      </c>
      <c r="DO233">
        <v>0</v>
      </c>
    </row>
    <row r="234" spans="1:119" x14ac:dyDescent="0.2">
      <c r="A234">
        <f>ROW(Source!A171)</f>
        <v>171</v>
      </c>
      <c r="B234">
        <v>51651743</v>
      </c>
      <c r="C234">
        <v>51653834</v>
      </c>
      <c r="D234">
        <v>49672573</v>
      </c>
      <c r="E234">
        <v>1</v>
      </c>
      <c r="F234">
        <v>1</v>
      </c>
      <c r="G234">
        <v>1</v>
      </c>
      <c r="H234">
        <v>2</v>
      </c>
      <c r="I234" t="s">
        <v>907</v>
      </c>
      <c r="J234" t="s">
        <v>908</v>
      </c>
      <c r="K234" t="s">
        <v>909</v>
      </c>
      <c r="L234">
        <v>1367</v>
      </c>
      <c r="N234">
        <v>1011</v>
      </c>
      <c r="O234" t="s">
        <v>910</v>
      </c>
      <c r="P234" t="s">
        <v>910</v>
      </c>
      <c r="Q234">
        <v>1</v>
      </c>
      <c r="W234">
        <v>0</v>
      </c>
      <c r="X234">
        <v>-430484415</v>
      </c>
      <c r="Y234">
        <f t="shared" si="203"/>
        <v>0.39900000000000002</v>
      </c>
      <c r="AA234">
        <v>0</v>
      </c>
      <c r="AB234">
        <v>1530.2</v>
      </c>
      <c r="AC234">
        <v>450.77</v>
      </c>
      <c r="AD234">
        <v>0</v>
      </c>
      <c r="AE234">
        <v>0</v>
      </c>
      <c r="AF234">
        <v>115.4</v>
      </c>
      <c r="AG234">
        <v>13.5</v>
      </c>
      <c r="AH234">
        <v>0</v>
      </c>
      <c r="AI234">
        <v>1</v>
      </c>
      <c r="AJ234">
        <v>13.26</v>
      </c>
      <c r="AK234">
        <v>33.39</v>
      </c>
      <c r="AL234">
        <v>1</v>
      </c>
      <c r="AM234">
        <v>4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0.38</v>
      </c>
      <c r="AU234" t="s">
        <v>20</v>
      </c>
      <c r="AV234">
        <v>0</v>
      </c>
      <c r="AW234">
        <v>2</v>
      </c>
      <c r="AX234">
        <v>51653850</v>
      </c>
      <c r="AY234">
        <v>1</v>
      </c>
      <c r="AZ234">
        <v>0</v>
      </c>
      <c r="BA234">
        <v>262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V234">
        <v>0</v>
      </c>
      <c r="CW234">
        <f>ROUND(Y234*Source!I171,7)</f>
        <v>0.62794620000000001</v>
      </c>
      <c r="CX234">
        <f>ROUND(Y234*Source!I171,7)</f>
        <v>0.62794620000000001</v>
      </c>
      <c r="CY234">
        <f>AB234</f>
        <v>1530.2</v>
      </c>
      <c r="CZ234">
        <f>AF234</f>
        <v>115.4</v>
      </c>
      <c r="DA234">
        <f>AJ234</f>
        <v>13.26</v>
      </c>
      <c r="DB234">
        <f t="shared" si="204"/>
        <v>46.04</v>
      </c>
      <c r="DC234">
        <f t="shared" si="205"/>
        <v>5.39</v>
      </c>
      <c r="DD234" t="s">
        <v>3</v>
      </c>
      <c r="DE234" t="s">
        <v>3</v>
      </c>
      <c r="DF234">
        <f t="shared" si="206"/>
        <v>0</v>
      </c>
      <c r="DG234">
        <f>ROUND(ROUND(AF234*AJ234,2)*CX234,2)</f>
        <v>960.88</v>
      </c>
      <c r="DH234">
        <f>ROUND(ROUND(AG234*AK234,2)*CX234,2)</f>
        <v>283.06</v>
      </c>
      <c r="DI234">
        <f t="shared" si="207"/>
        <v>0</v>
      </c>
      <c r="DJ234">
        <f>DG234</f>
        <v>960.88</v>
      </c>
      <c r="DK234">
        <v>0</v>
      </c>
      <c r="DL234" t="s">
        <v>3</v>
      </c>
      <c r="DM234">
        <v>0</v>
      </c>
      <c r="DN234" t="s">
        <v>3</v>
      </c>
      <c r="DO234">
        <v>0</v>
      </c>
    </row>
    <row r="235" spans="1:119" x14ac:dyDescent="0.2">
      <c r="A235">
        <f>ROW(Source!A171)</f>
        <v>171</v>
      </c>
      <c r="B235">
        <v>51651743</v>
      </c>
      <c r="C235">
        <v>51653834</v>
      </c>
      <c r="D235">
        <v>49672703</v>
      </c>
      <c r="E235">
        <v>1</v>
      </c>
      <c r="F235">
        <v>1</v>
      </c>
      <c r="G235">
        <v>1</v>
      </c>
      <c r="H235">
        <v>2</v>
      </c>
      <c r="I235" t="s">
        <v>944</v>
      </c>
      <c r="J235" t="s">
        <v>945</v>
      </c>
      <c r="K235" t="s">
        <v>946</v>
      </c>
      <c r="L235">
        <v>1367</v>
      </c>
      <c r="N235">
        <v>1011</v>
      </c>
      <c r="O235" t="s">
        <v>910</v>
      </c>
      <c r="P235" t="s">
        <v>910</v>
      </c>
      <c r="Q235">
        <v>1</v>
      </c>
      <c r="W235">
        <v>0</v>
      </c>
      <c r="X235">
        <v>-1424865896</v>
      </c>
      <c r="Y235">
        <f t="shared" si="203"/>
        <v>0.35700000000000004</v>
      </c>
      <c r="AA235">
        <v>0</v>
      </c>
      <c r="AB235">
        <v>88.31</v>
      </c>
      <c r="AC235">
        <v>0</v>
      </c>
      <c r="AD235">
        <v>0</v>
      </c>
      <c r="AE235">
        <v>0</v>
      </c>
      <c r="AF235">
        <v>6.66</v>
      </c>
      <c r="AG235">
        <v>0</v>
      </c>
      <c r="AH235">
        <v>0</v>
      </c>
      <c r="AI235">
        <v>1</v>
      </c>
      <c r="AJ235">
        <v>13.26</v>
      </c>
      <c r="AK235">
        <v>33.39</v>
      </c>
      <c r="AL235">
        <v>1</v>
      </c>
      <c r="AM235">
        <v>4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0.34</v>
      </c>
      <c r="AU235" t="s">
        <v>20</v>
      </c>
      <c r="AV235">
        <v>0</v>
      </c>
      <c r="AW235">
        <v>2</v>
      </c>
      <c r="AX235">
        <v>51653851</v>
      </c>
      <c r="AY235">
        <v>1</v>
      </c>
      <c r="AZ235">
        <v>0</v>
      </c>
      <c r="BA235">
        <v>263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V235">
        <v>0</v>
      </c>
      <c r="CW235">
        <f>ROUND(Y235*Source!I171,7)</f>
        <v>0.56184659999999997</v>
      </c>
      <c r="CX235">
        <f>ROUND(Y235*Source!I171,7)</f>
        <v>0.56184659999999997</v>
      </c>
      <c r="CY235">
        <f>AB235</f>
        <v>88.31</v>
      </c>
      <c r="CZ235">
        <f>AF235</f>
        <v>6.66</v>
      </c>
      <c r="DA235">
        <f>AJ235</f>
        <v>13.26</v>
      </c>
      <c r="DB235">
        <f t="shared" si="204"/>
        <v>2.37</v>
      </c>
      <c r="DC235">
        <f t="shared" si="205"/>
        <v>0</v>
      </c>
      <c r="DD235" t="s">
        <v>3</v>
      </c>
      <c r="DE235" t="s">
        <v>3</v>
      </c>
      <c r="DF235">
        <f t="shared" si="206"/>
        <v>0</v>
      </c>
      <c r="DG235">
        <f>ROUND(ROUND(AF235*AJ235,2)*CX235,2)</f>
        <v>49.62</v>
      </c>
      <c r="DH235">
        <f>ROUND(ROUND(AG235*AK235,2)*CX235,2)</f>
        <v>0</v>
      </c>
      <c r="DI235">
        <f t="shared" si="207"/>
        <v>0</v>
      </c>
      <c r="DJ235">
        <f>DG235</f>
        <v>49.62</v>
      </c>
      <c r="DK235">
        <v>0</v>
      </c>
      <c r="DL235" t="s">
        <v>3</v>
      </c>
      <c r="DM235">
        <v>0</v>
      </c>
      <c r="DN235" t="s">
        <v>3</v>
      </c>
      <c r="DO235">
        <v>0</v>
      </c>
    </row>
    <row r="236" spans="1:119" x14ac:dyDescent="0.2">
      <c r="A236">
        <f>ROW(Source!A171)</f>
        <v>171</v>
      </c>
      <c r="B236">
        <v>51651743</v>
      </c>
      <c r="C236">
        <v>51653834</v>
      </c>
      <c r="D236">
        <v>49673503</v>
      </c>
      <c r="E236">
        <v>1</v>
      </c>
      <c r="F236">
        <v>1</v>
      </c>
      <c r="G236">
        <v>1</v>
      </c>
      <c r="H236">
        <v>2</v>
      </c>
      <c r="I236" t="s">
        <v>914</v>
      </c>
      <c r="J236" t="s">
        <v>915</v>
      </c>
      <c r="K236" t="s">
        <v>916</v>
      </c>
      <c r="L236">
        <v>1367</v>
      </c>
      <c r="N236">
        <v>1011</v>
      </c>
      <c r="O236" t="s">
        <v>910</v>
      </c>
      <c r="P236" t="s">
        <v>910</v>
      </c>
      <c r="Q236">
        <v>1</v>
      </c>
      <c r="W236">
        <v>0</v>
      </c>
      <c r="X236">
        <v>509054691</v>
      </c>
      <c r="Y236">
        <f t="shared" si="203"/>
        <v>0.58800000000000008</v>
      </c>
      <c r="AA236">
        <v>0</v>
      </c>
      <c r="AB236">
        <v>871.31</v>
      </c>
      <c r="AC236">
        <v>387.32</v>
      </c>
      <c r="AD236">
        <v>0</v>
      </c>
      <c r="AE236">
        <v>0</v>
      </c>
      <c r="AF236">
        <v>65.709999999999994</v>
      </c>
      <c r="AG236">
        <v>11.6</v>
      </c>
      <c r="AH236">
        <v>0</v>
      </c>
      <c r="AI236">
        <v>1</v>
      </c>
      <c r="AJ236">
        <v>13.26</v>
      </c>
      <c r="AK236">
        <v>33.39</v>
      </c>
      <c r="AL236">
        <v>1</v>
      </c>
      <c r="AM236">
        <v>4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0.56000000000000005</v>
      </c>
      <c r="AU236" t="s">
        <v>20</v>
      </c>
      <c r="AV236">
        <v>0</v>
      </c>
      <c r="AW236">
        <v>2</v>
      </c>
      <c r="AX236">
        <v>51653852</v>
      </c>
      <c r="AY236">
        <v>1</v>
      </c>
      <c r="AZ236">
        <v>0</v>
      </c>
      <c r="BA236">
        <v>264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V236">
        <v>0</v>
      </c>
      <c r="CW236">
        <f>ROUND(Y236*Source!I171,7)</f>
        <v>0.92539439999999995</v>
      </c>
      <c r="CX236">
        <f>ROUND(Y236*Source!I171,7)</f>
        <v>0.92539439999999995</v>
      </c>
      <c r="CY236">
        <f>AB236</f>
        <v>871.31</v>
      </c>
      <c r="CZ236">
        <f>AF236</f>
        <v>65.709999999999994</v>
      </c>
      <c r="DA236">
        <f>AJ236</f>
        <v>13.26</v>
      </c>
      <c r="DB236">
        <f t="shared" si="204"/>
        <v>38.64</v>
      </c>
      <c r="DC236">
        <f t="shared" si="205"/>
        <v>6.83</v>
      </c>
      <c r="DD236" t="s">
        <v>3</v>
      </c>
      <c r="DE236" t="s">
        <v>3</v>
      </c>
      <c r="DF236">
        <f t="shared" si="206"/>
        <v>0</v>
      </c>
      <c r="DG236">
        <f>ROUND(ROUND(AF236*AJ236,2)*CX236,2)</f>
        <v>806.31</v>
      </c>
      <c r="DH236">
        <f>ROUND(ROUND(AG236*AK236,2)*CX236,2)</f>
        <v>358.42</v>
      </c>
      <c r="DI236">
        <f t="shared" si="207"/>
        <v>0</v>
      </c>
      <c r="DJ236">
        <f>DG236</f>
        <v>806.31</v>
      </c>
      <c r="DK236">
        <v>0</v>
      </c>
      <c r="DL236" t="s">
        <v>3</v>
      </c>
      <c r="DM236">
        <v>0</v>
      </c>
      <c r="DN236" t="s">
        <v>3</v>
      </c>
      <c r="DO236">
        <v>0</v>
      </c>
    </row>
    <row r="237" spans="1:119" x14ac:dyDescent="0.2">
      <c r="A237">
        <f>ROW(Source!A171)</f>
        <v>171</v>
      </c>
      <c r="B237">
        <v>51651743</v>
      </c>
      <c r="C237">
        <v>51653834</v>
      </c>
      <c r="D237">
        <v>49673715</v>
      </c>
      <c r="E237">
        <v>1</v>
      </c>
      <c r="F237">
        <v>1</v>
      </c>
      <c r="G237">
        <v>1</v>
      </c>
      <c r="H237">
        <v>2</v>
      </c>
      <c r="I237" t="s">
        <v>926</v>
      </c>
      <c r="J237" t="s">
        <v>927</v>
      </c>
      <c r="K237" t="s">
        <v>928</v>
      </c>
      <c r="L237">
        <v>1367</v>
      </c>
      <c r="N237">
        <v>1011</v>
      </c>
      <c r="O237" t="s">
        <v>910</v>
      </c>
      <c r="P237" t="s">
        <v>910</v>
      </c>
      <c r="Q237">
        <v>1</v>
      </c>
      <c r="W237">
        <v>0</v>
      </c>
      <c r="X237">
        <v>829370094</v>
      </c>
      <c r="Y237">
        <f t="shared" si="203"/>
        <v>1.47</v>
      </c>
      <c r="AA237">
        <v>0</v>
      </c>
      <c r="AB237">
        <v>107.41</v>
      </c>
      <c r="AC237">
        <v>0</v>
      </c>
      <c r="AD237">
        <v>0</v>
      </c>
      <c r="AE237">
        <v>0</v>
      </c>
      <c r="AF237">
        <v>8.1</v>
      </c>
      <c r="AG237">
        <v>0</v>
      </c>
      <c r="AH237">
        <v>0</v>
      </c>
      <c r="AI237">
        <v>1</v>
      </c>
      <c r="AJ237">
        <v>13.26</v>
      </c>
      <c r="AK237">
        <v>33.39</v>
      </c>
      <c r="AL237">
        <v>1</v>
      </c>
      <c r="AM237">
        <v>4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1.4</v>
      </c>
      <c r="AU237" t="s">
        <v>20</v>
      </c>
      <c r="AV237">
        <v>0</v>
      </c>
      <c r="AW237">
        <v>2</v>
      </c>
      <c r="AX237">
        <v>51653853</v>
      </c>
      <c r="AY237">
        <v>1</v>
      </c>
      <c r="AZ237">
        <v>0</v>
      </c>
      <c r="BA237">
        <v>265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V237">
        <v>0</v>
      </c>
      <c r="CW237">
        <f>ROUND(Y237*Source!I171,7)</f>
        <v>2.3134860000000002</v>
      </c>
      <c r="CX237">
        <f>ROUND(Y237*Source!I171,7)</f>
        <v>2.3134860000000002</v>
      </c>
      <c r="CY237">
        <f>AB237</f>
        <v>107.41</v>
      </c>
      <c r="CZ237">
        <f>AF237</f>
        <v>8.1</v>
      </c>
      <c r="DA237">
        <f>AJ237</f>
        <v>13.26</v>
      </c>
      <c r="DB237">
        <f t="shared" si="204"/>
        <v>11.91</v>
      </c>
      <c r="DC237">
        <f t="shared" si="205"/>
        <v>0</v>
      </c>
      <c r="DD237" t="s">
        <v>3</v>
      </c>
      <c r="DE237" t="s">
        <v>3</v>
      </c>
      <c r="DF237">
        <f t="shared" si="206"/>
        <v>0</v>
      </c>
      <c r="DG237">
        <f>ROUND(ROUND(AF237*AJ237,2)*CX237,2)</f>
        <v>248.49</v>
      </c>
      <c r="DH237">
        <f>ROUND(ROUND(AG237*AK237,2)*CX237,2)</f>
        <v>0</v>
      </c>
      <c r="DI237">
        <f t="shared" si="207"/>
        <v>0</v>
      </c>
      <c r="DJ237">
        <f>DG237</f>
        <v>248.49</v>
      </c>
      <c r="DK237">
        <v>0</v>
      </c>
      <c r="DL237" t="s">
        <v>3</v>
      </c>
      <c r="DM237">
        <v>0</v>
      </c>
      <c r="DN237" t="s">
        <v>3</v>
      </c>
      <c r="DO237">
        <v>0</v>
      </c>
    </row>
    <row r="238" spans="1:119" x14ac:dyDescent="0.2">
      <c r="A238">
        <f>ROW(Source!A171)</f>
        <v>171</v>
      </c>
      <c r="B238">
        <v>51651743</v>
      </c>
      <c r="C238">
        <v>51653834</v>
      </c>
      <c r="D238">
        <v>49521144</v>
      </c>
      <c r="E238">
        <v>1</v>
      </c>
      <c r="F238">
        <v>1</v>
      </c>
      <c r="G238">
        <v>1</v>
      </c>
      <c r="H238">
        <v>3</v>
      </c>
      <c r="I238" t="s">
        <v>947</v>
      </c>
      <c r="J238" t="s">
        <v>948</v>
      </c>
      <c r="K238" t="s">
        <v>949</v>
      </c>
      <c r="L238">
        <v>1348</v>
      </c>
      <c r="N238">
        <v>1009</v>
      </c>
      <c r="O238" t="s">
        <v>105</v>
      </c>
      <c r="P238" t="s">
        <v>105</v>
      </c>
      <c r="Q238">
        <v>1000</v>
      </c>
      <c r="W238">
        <v>0</v>
      </c>
      <c r="X238">
        <v>-847628873</v>
      </c>
      <c r="Y238">
        <f t="shared" ref="Y238:Y258" si="208">AT238</f>
        <v>8.8999999999999995E-4</v>
      </c>
      <c r="AA238">
        <v>241405.89</v>
      </c>
      <c r="AB238">
        <v>0</v>
      </c>
      <c r="AC238">
        <v>0</v>
      </c>
      <c r="AD238">
        <v>0</v>
      </c>
      <c r="AE238">
        <v>26499</v>
      </c>
      <c r="AF238">
        <v>0</v>
      </c>
      <c r="AG238">
        <v>0</v>
      </c>
      <c r="AH238">
        <v>0</v>
      </c>
      <c r="AI238">
        <v>9.11</v>
      </c>
      <c r="AJ238">
        <v>1</v>
      </c>
      <c r="AK238">
        <v>1</v>
      </c>
      <c r="AL238">
        <v>1</v>
      </c>
      <c r="AM238">
        <v>4</v>
      </c>
      <c r="AN238">
        <v>0</v>
      </c>
      <c r="AO238">
        <v>1</v>
      </c>
      <c r="AP238">
        <v>1</v>
      </c>
      <c r="AQ238">
        <v>0</v>
      </c>
      <c r="AR238">
        <v>0</v>
      </c>
      <c r="AS238" t="s">
        <v>3</v>
      </c>
      <c r="AT238">
        <v>8.8999999999999995E-4</v>
      </c>
      <c r="AU238" t="s">
        <v>3</v>
      </c>
      <c r="AV238">
        <v>0</v>
      </c>
      <c r="AW238">
        <v>2</v>
      </c>
      <c r="AX238">
        <v>51653854</v>
      </c>
      <c r="AY238">
        <v>1</v>
      </c>
      <c r="AZ238">
        <v>0</v>
      </c>
      <c r="BA238">
        <v>266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V238">
        <v>0</v>
      </c>
      <c r="CW238">
        <v>0</v>
      </c>
      <c r="CX238">
        <f>ROUND(Y238*Source!I171,7)</f>
        <v>1.4006999999999999E-3</v>
      </c>
      <c r="CY238">
        <f t="shared" ref="CY238:CY244" si="209">AA238</f>
        <v>241405.89</v>
      </c>
      <c r="CZ238">
        <f t="shared" ref="CZ238:CZ244" si="210">AE238</f>
        <v>26499</v>
      </c>
      <c r="DA238">
        <f t="shared" ref="DA238:DA244" si="211">AI238</f>
        <v>9.11</v>
      </c>
      <c r="DB238">
        <f t="shared" ref="DB238:DB258" si="212">ROUND(ROUND(AT238*CZ238,2),2)</f>
        <v>23.58</v>
      </c>
      <c r="DC238">
        <f t="shared" ref="DC238:DC258" si="213">ROUND(ROUND(AT238*AG238,2),2)</f>
        <v>0</v>
      </c>
      <c r="DD238" t="s">
        <v>3</v>
      </c>
      <c r="DE238" t="s">
        <v>3</v>
      </c>
      <c r="DF238">
        <f t="shared" ref="DF238:DF244" si="214">ROUND(ROUND(AE238*AI238,2)*CX238,2)</f>
        <v>338.14</v>
      </c>
      <c r="DG238">
        <f t="shared" ref="DG238:DG246" si="215">ROUND(ROUND(AF238,2)*CX238,2)</f>
        <v>0</v>
      </c>
      <c r="DH238">
        <f t="shared" ref="DH238:DH245" si="216">ROUND(ROUND(AG238,2)*CX238,2)</f>
        <v>0</v>
      </c>
      <c r="DI238">
        <f t="shared" si="207"/>
        <v>0</v>
      </c>
      <c r="DJ238">
        <f t="shared" ref="DJ238:DJ244" si="217">DF238</f>
        <v>338.14</v>
      </c>
      <c r="DK238">
        <v>0</v>
      </c>
      <c r="DL238" t="s">
        <v>3</v>
      </c>
      <c r="DM238">
        <v>0</v>
      </c>
      <c r="DN238" t="s">
        <v>3</v>
      </c>
      <c r="DO238">
        <v>0</v>
      </c>
    </row>
    <row r="239" spans="1:119" x14ac:dyDescent="0.2">
      <c r="A239">
        <f>ROW(Source!A171)</f>
        <v>171</v>
      </c>
      <c r="B239">
        <v>51651743</v>
      </c>
      <c r="C239">
        <v>51653834</v>
      </c>
      <c r="D239">
        <v>49524301</v>
      </c>
      <c r="E239">
        <v>1</v>
      </c>
      <c r="F239">
        <v>1</v>
      </c>
      <c r="G239">
        <v>1</v>
      </c>
      <c r="H239">
        <v>3</v>
      </c>
      <c r="I239" t="s">
        <v>929</v>
      </c>
      <c r="J239" t="s">
        <v>930</v>
      </c>
      <c r="K239" t="s">
        <v>931</v>
      </c>
      <c r="L239">
        <v>1348</v>
      </c>
      <c r="N239">
        <v>1009</v>
      </c>
      <c r="O239" t="s">
        <v>105</v>
      </c>
      <c r="P239" t="s">
        <v>105</v>
      </c>
      <c r="Q239">
        <v>1000</v>
      </c>
      <c r="W239">
        <v>0</v>
      </c>
      <c r="X239">
        <v>1824693337</v>
      </c>
      <c r="Y239">
        <f t="shared" si="208"/>
        <v>4.0999999999999999E-4</v>
      </c>
      <c r="AA239">
        <v>94397.82</v>
      </c>
      <c r="AB239">
        <v>0</v>
      </c>
      <c r="AC239">
        <v>0</v>
      </c>
      <c r="AD239">
        <v>0</v>
      </c>
      <c r="AE239">
        <v>10362</v>
      </c>
      <c r="AF239">
        <v>0</v>
      </c>
      <c r="AG239">
        <v>0</v>
      </c>
      <c r="AH239">
        <v>0</v>
      </c>
      <c r="AI239">
        <v>9.11</v>
      </c>
      <c r="AJ239">
        <v>1</v>
      </c>
      <c r="AK239">
        <v>1</v>
      </c>
      <c r="AL239">
        <v>1</v>
      </c>
      <c r="AM239">
        <v>4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4.0999999999999999E-4</v>
      </c>
      <c r="AU239" t="s">
        <v>3</v>
      </c>
      <c r="AV239">
        <v>0</v>
      </c>
      <c r="AW239">
        <v>2</v>
      </c>
      <c r="AX239">
        <v>51653855</v>
      </c>
      <c r="AY239">
        <v>1</v>
      </c>
      <c r="AZ239">
        <v>0</v>
      </c>
      <c r="BA239">
        <v>267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V239">
        <v>0</v>
      </c>
      <c r="CW239">
        <v>0</v>
      </c>
      <c r="CX239">
        <f>ROUND(Y239*Source!I171,7)</f>
        <v>6.4530000000000002E-4</v>
      </c>
      <c r="CY239">
        <f t="shared" si="209"/>
        <v>94397.82</v>
      </c>
      <c r="CZ239">
        <f t="shared" si="210"/>
        <v>10362</v>
      </c>
      <c r="DA239">
        <f t="shared" si="211"/>
        <v>9.11</v>
      </c>
      <c r="DB239">
        <f t="shared" si="212"/>
        <v>4.25</v>
      </c>
      <c r="DC239">
        <f t="shared" si="213"/>
        <v>0</v>
      </c>
      <c r="DD239" t="s">
        <v>3</v>
      </c>
      <c r="DE239" t="s">
        <v>3</v>
      </c>
      <c r="DF239">
        <f t="shared" si="214"/>
        <v>60.91</v>
      </c>
      <c r="DG239">
        <f t="shared" si="215"/>
        <v>0</v>
      </c>
      <c r="DH239">
        <f t="shared" si="216"/>
        <v>0</v>
      </c>
      <c r="DI239">
        <f t="shared" si="207"/>
        <v>0</v>
      </c>
      <c r="DJ239">
        <f t="shared" si="217"/>
        <v>60.91</v>
      </c>
      <c r="DK239">
        <v>0</v>
      </c>
      <c r="DL239" t="s">
        <v>3</v>
      </c>
      <c r="DM239">
        <v>0</v>
      </c>
      <c r="DN239" t="s">
        <v>3</v>
      </c>
      <c r="DO239">
        <v>0</v>
      </c>
    </row>
    <row r="240" spans="1:119" x14ac:dyDescent="0.2">
      <c r="A240">
        <f>ROW(Source!A171)</f>
        <v>171</v>
      </c>
      <c r="B240">
        <v>51651743</v>
      </c>
      <c r="C240">
        <v>51653834</v>
      </c>
      <c r="D240">
        <v>49525488</v>
      </c>
      <c r="E240">
        <v>1</v>
      </c>
      <c r="F240">
        <v>1</v>
      </c>
      <c r="G240">
        <v>1</v>
      </c>
      <c r="H240">
        <v>3</v>
      </c>
      <c r="I240" t="s">
        <v>917</v>
      </c>
      <c r="J240" t="s">
        <v>918</v>
      </c>
      <c r="K240" t="s">
        <v>919</v>
      </c>
      <c r="L240">
        <v>1346</v>
      </c>
      <c r="N240">
        <v>1009</v>
      </c>
      <c r="O240" t="s">
        <v>920</v>
      </c>
      <c r="P240" t="s">
        <v>920</v>
      </c>
      <c r="Q240">
        <v>1</v>
      </c>
      <c r="W240">
        <v>0</v>
      </c>
      <c r="X240">
        <v>-1864341761</v>
      </c>
      <c r="Y240">
        <f t="shared" si="208"/>
        <v>15</v>
      </c>
      <c r="AA240">
        <v>82.35</v>
      </c>
      <c r="AB240">
        <v>0</v>
      </c>
      <c r="AC240">
        <v>0</v>
      </c>
      <c r="AD240">
        <v>0</v>
      </c>
      <c r="AE240">
        <v>9.0399999999999991</v>
      </c>
      <c r="AF240">
        <v>0</v>
      </c>
      <c r="AG240">
        <v>0</v>
      </c>
      <c r="AH240">
        <v>0</v>
      </c>
      <c r="AI240">
        <v>9.11</v>
      </c>
      <c r="AJ240">
        <v>1</v>
      </c>
      <c r="AK240">
        <v>1</v>
      </c>
      <c r="AL240">
        <v>1</v>
      </c>
      <c r="AM240">
        <v>4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15</v>
      </c>
      <c r="AU240" t="s">
        <v>3</v>
      </c>
      <c r="AV240">
        <v>0</v>
      </c>
      <c r="AW240">
        <v>2</v>
      </c>
      <c r="AX240">
        <v>51653856</v>
      </c>
      <c r="AY240">
        <v>1</v>
      </c>
      <c r="AZ240">
        <v>0</v>
      </c>
      <c r="BA240">
        <v>268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V240">
        <v>0</v>
      </c>
      <c r="CW240">
        <v>0</v>
      </c>
      <c r="CX240">
        <f>ROUND(Y240*Source!I171,7)</f>
        <v>23.606999999999999</v>
      </c>
      <c r="CY240">
        <f t="shared" si="209"/>
        <v>82.35</v>
      </c>
      <c r="CZ240">
        <f t="shared" si="210"/>
        <v>9.0399999999999991</v>
      </c>
      <c r="DA240">
        <f t="shared" si="211"/>
        <v>9.11</v>
      </c>
      <c r="DB240">
        <f t="shared" si="212"/>
        <v>135.6</v>
      </c>
      <c r="DC240">
        <f t="shared" si="213"/>
        <v>0</v>
      </c>
      <c r="DD240" t="s">
        <v>3</v>
      </c>
      <c r="DE240" t="s">
        <v>3</v>
      </c>
      <c r="DF240">
        <f t="shared" si="214"/>
        <v>1944.04</v>
      </c>
      <c r="DG240">
        <f t="shared" si="215"/>
        <v>0</v>
      </c>
      <c r="DH240">
        <f t="shared" si="216"/>
        <v>0</v>
      </c>
      <c r="DI240">
        <f t="shared" si="207"/>
        <v>0</v>
      </c>
      <c r="DJ240">
        <f t="shared" si="217"/>
        <v>1944.04</v>
      </c>
      <c r="DK240">
        <v>0</v>
      </c>
      <c r="DL240" t="s">
        <v>3</v>
      </c>
      <c r="DM240">
        <v>0</v>
      </c>
      <c r="DN240" t="s">
        <v>3</v>
      </c>
      <c r="DO240">
        <v>0</v>
      </c>
    </row>
    <row r="241" spans="1:119" x14ac:dyDescent="0.2">
      <c r="A241">
        <f>ROW(Source!A171)</f>
        <v>171</v>
      </c>
      <c r="B241">
        <v>51651743</v>
      </c>
      <c r="C241">
        <v>51653834</v>
      </c>
      <c r="D241">
        <v>49526492</v>
      </c>
      <c r="E241">
        <v>1</v>
      </c>
      <c r="F241">
        <v>1</v>
      </c>
      <c r="G241">
        <v>1</v>
      </c>
      <c r="H241">
        <v>3</v>
      </c>
      <c r="I241" t="s">
        <v>921</v>
      </c>
      <c r="J241" t="s">
        <v>922</v>
      </c>
      <c r="K241" t="s">
        <v>923</v>
      </c>
      <c r="L241">
        <v>1346</v>
      </c>
      <c r="N241">
        <v>1009</v>
      </c>
      <c r="O241" t="s">
        <v>920</v>
      </c>
      <c r="P241" t="s">
        <v>920</v>
      </c>
      <c r="Q241">
        <v>1</v>
      </c>
      <c r="W241">
        <v>0</v>
      </c>
      <c r="X241">
        <v>497341279</v>
      </c>
      <c r="Y241">
        <f t="shared" si="208"/>
        <v>8</v>
      </c>
      <c r="AA241">
        <v>210.35</v>
      </c>
      <c r="AB241">
        <v>0</v>
      </c>
      <c r="AC241">
        <v>0</v>
      </c>
      <c r="AD241">
        <v>0</v>
      </c>
      <c r="AE241">
        <v>23.09</v>
      </c>
      <c r="AF241">
        <v>0</v>
      </c>
      <c r="AG241">
        <v>0</v>
      </c>
      <c r="AH241">
        <v>0</v>
      </c>
      <c r="AI241">
        <v>9.11</v>
      </c>
      <c r="AJ241">
        <v>1</v>
      </c>
      <c r="AK241">
        <v>1</v>
      </c>
      <c r="AL241">
        <v>1</v>
      </c>
      <c r="AM241">
        <v>4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8</v>
      </c>
      <c r="AU241" t="s">
        <v>3</v>
      </c>
      <c r="AV241">
        <v>0</v>
      </c>
      <c r="AW241">
        <v>2</v>
      </c>
      <c r="AX241">
        <v>51653857</v>
      </c>
      <c r="AY241">
        <v>1</v>
      </c>
      <c r="AZ241">
        <v>0</v>
      </c>
      <c r="BA241">
        <v>269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V241">
        <v>0</v>
      </c>
      <c r="CW241">
        <v>0</v>
      </c>
      <c r="CX241">
        <f>ROUND(Y241*Source!I171,7)</f>
        <v>12.590400000000001</v>
      </c>
      <c r="CY241">
        <f t="shared" si="209"/>
        <v>210.35</v>
      </c>
      <c r="CZ241">
        <f t="shared" si="210"/>
        <v>23.09</v>
      </c>
      <c r="DA241">
        <f t="shared" si="211"/>
        <v>9.11</v>
      </c>
      <c r="DB241">
        <f t="shared" si="212"/>
        <v>184.72</v>
      </c>
      <c r="DC241">
        <f t="shared" si="213"/>
        <v>0</v>
      </c>
      <c r="DD241" t="s">
        <v>3</v>
      </c>
      <c r="DE241" t="s">
        <v>3</v>
      </c>
      <c r="DF241">
        <f t="shared" si="214"/>
        <v>2648.39</v>
      </c>
      <c r="DG241">
        <f t="shared" si="215"/>
        <v>0</v>
      </c>
      <c r="DH241">
        <f t="shared" si="216"/>
        <v>0</v>
      </c>
      <c r="DI241">
        <f t="shared" si="207"/>
        <v>0</v>
      </c>
      <c r="DJ241">
        <f t="shared" si="217"/>
        <v>2648.39</v>
      </c>
      <c r="DK241">
        <v>0</v>
      </c>
      <c r="DL241" t="s">
        <v>3</v>
      </c>
      <c r="DM241">
        <v>0</v>
      </c>
      <c r="DN241" t="s">
        <v>3</v>
      </c>
      <c r="DO241">
        <v>0</v>
      </c>
    </row>
    <row r="242" spans="1:119" x14ac:dyDescent="0.2">
      <c r="A242">
        <f>ROW(Source!A171)</f>
        <v>171</v>
      </c>
      <c r="B242">
        <v>51651743</v>
      </c>
      <c r="C242">
        <v>51653834</v>
      </c>
      <c r="D242">
        <v>49555131</v>
      </c>
      <c r="E242">
        <v>1</v>
      </c>
      <c r="F242">
        <v>1</v>
      </c>
      <c r="G242">
        <v>1</v>
      </c>
      <c r="H242">
        <v>3</v>
      </c>
      <c r="I242" t="s">
        <v>950</v>
      </c>
      <c r="J242" t="s">
        <v>951</v>
      </c>
      <c r="K242" t="s">
        <v>952</v>
      </c>
      <c r="L242">
        <v>1348</v>
      </c>
      <c r="N242">
        <v>1009</v>
      </c>
      <c r="O242" t="s">
        <v>105</v>
      </c>
      <c r="P242" t="s">
        <v>105</v>
      </c>
      <c r="Q242">
        <v>1000</v>
      </c>
      <c r="W242">
        <v>0</v>
      </c>
      <c r="X242">
        <v>-364749507</v>
      </c>
      <c r="Y242">
        <f t="shared" si="208"/>
        <v>5.0099999999999997E-3</v>
      </c>
      <c r="AA242">
        <v>156537.13</v>
      </c>
      <c r="AB242">
        <v>0</v>
      </c>
      <c r="AC242">
        <v>0</v>
      </c>
      <c r="AD242">
        <v>0</v>
      </c>
      <c r="AE242">
        <v>17183</v>
      </c>
      <c r="AF242">
        <v>0</v>
      </c>
      <c r="AG242">
        <v>0</v>
      </c>
      <c r="AH242">
        <v>0</v>
      </c>
      <c r="AI242">
        <v>9.11</v>
      </c>
      <c r="AJ242">
        <v>1</v>
      </c>
      <c r="AK242">
        <v>1</v>
      </c>
      <c r="AL242">
        <v>1</v>
      </c>
      <c r="AM242">
        <v>4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5.0099999999999997E-3</v>
      </c>
      <c r="AU242" t="s">
        <v>3</v>
      </c>
      <c r="AV242">
        <v>0</v>
      </c>
      <c r="AW242">
        <v>2</v>
      </c>
      <c r="AX242">
        <v>51653859</v>
      </c>
      <c r="AY242">
        <v>1</v>
      </c>
      <c r="AZ242">
        <v>0</v>
      </c>
      <c r="BA242">
        <v>271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V242">
        <v>0</v>
      </c>
      <c r="CW242">
        <v>0</v>
      </c>
      <c r="CX242">
        <f>ROUND(Y242*Source!I171,7)</f>
        <v>7.8846999999999997E-3</v>
      </c>
      <c r="CY242">
        <f t="shared" si="209"/>
        <v>156537.13</v>
      </c>
      <c r="CZ242">
        <f t="shared" si="210"/>
        <v>17183</v>
      </c>
      <c r="DA242">
        <f t="shared" si="211"/>
        <v>9.11</v>
      </c>
      <c r="DB242">
        <f t="shared" si="212"/>
        <v>86.09</v>
      </c>
      <c r="DC242">
        <f t="shared" si="213"/>
        <v>0</v>
      </c>
      <c r="DD242" t="s">
        <v>3</v>
      </c>
      <c r="DE242" t="s">
        <v>3</v>
      </c>
      <c r="DF242">
        <f t="shared" si="214"/>
        <v>1234.25</v>
      </c>
      <c r="DG242">
        <f t="shared" si="215"/>
        <v>0</v>
      </c>
      <c r="DH242">
        <f t="shared" si="216"/>
        <v>0</v>
      </c>
      <c r="DI242">
        <f t="shared" si="207"/>
        <v>0</v>
      </c>
      <c r="DJ242">
        <f t="shared" si="217"/>
        <v>1234.25</v>
      </c>
      <c r="DK242">
        <v>0</v>
      </c>
      <c r="DL242" t="s">
        <v>3</v>
      </c>
      <c r="DM242">
        <v>0</v>
      </c>
      <c r="DN242" t="s">
        <v>3</v>
      </c>
      <c r="DO242">
        <v>0</v>
      </c>
    </row>
    <row r="243" spans="1:119" x14ac:dyDescent="0.2">
      <c r="A243">
        <f>ROW(Source!A171)</f>
        <v>171</v>
      </c>
      <c r="B243">
        <v>51651743</v>
      </c>
      <c r="C243">
        <v>51653834</v>
      </c>
      <c r="D243">
        <v>49564235</v>
      </c>
      <c r="E243">
        <v>1</v>
      </c>
      <c r="F243">
        <v>1</v>
      </c>
      <c r="G243">
        <v>1</v>
      </c>
      <c r="H243">
        <v>3</v>
      </c>
      <c r="I243" t="s">
        <v>99</v>
      </c>
      <c r="J243" t="s">
        <v>101</v>
      </c>
      <c r="K243" t="s">
        <v>100</v>
      </c>
      <c r="L243">
        <v>1327</v>
      </c>
      <c r="N243">
        <v>1005</v>
      </c>
      <c r="O243" t="s">
        <v>52</v>
      </c>
      <c r="P243" t="s">
        <v>52</v>
      </c>
      <c r="Q243">
        <v>1</v>
      </c>
      <c r="W243">
        <v>0</v>
      </c>
      <c r="X243">
        <v>-1977319999</v>
      </c>
      <c r="Y243">
        <f t="shared" si="208"/>
        <v>100</v>
      </c>
      <c r="AA243">
        <v>1387.45</v>
      </c>
      <c r="AB243">
        <v>0</v>
      </c>
      <c r="AC243">
        <v>0</v>
      </c>
      <c r="AD243">
        <v>0</v>
      </c>
      <c r="AE243">
        <v>152.30000000000001</v>
      </c>
      <c r="AF243">
        <v>0</v>
      </c>
      <c r="AG243">
        <v>0</v>
      </c>
      <c r="AH243">
        <v>0</v>
      </c>
      <c r="AI243">
        <v>9.11</v>
      </c>
      <c r="AJ243">
        <v>1</v>
      </c>
      <c r="AK243">
        <v>1</v>
      </c>
      <c r="AL243">
        <v>1</v>
      </c>
      <c r="AM243">
        <v>0</v>
      </c>
      <c r="AN243">
        <v>0</v>
      </c>
      <c r="AO243">
        <v>0</v>
      </c>
      <c r="AP243">
        <v>1</v>
      </c>
      <c r="AQ243">
        <v>0</v>
      </c>
      <c r="AR243">
        <v>0</v>
      </c>
      <c r="AS243" t="s">
        <v>3</v>
      </c>
      <c r="AT243">
        <v>100</v>
      </c>
      <c r="AU243" t="s">
        <v>3</v>
      </c>
      <c r="AV243">
        <v>0</v>
      </c>
      <c r="AW243">
        <v>1</v>
      </c>
      <c r="AX243">
        <v>-1</v>
      </c>
      <c r="AY243">
        <v>0</v>
      </c>
      <c r="AZ243">
        <v>0</v>
      </c>
      <c r="BA243" t="s">
        <v>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V243">
        <v>0</v>
      </c>
      <c r="CW243">
        <v>0</v>
      </c>
      <c r="CX243">
        <f>ROUND(Y243*Source!I171,7)</f>
        <v>157.38</v>
      </c>
      <c r="CY243">
        <f t="shared" si="209"/>
        <v>1387.45</v>
      </c>
      <c r="CZ243">
        <f t="shared" si="210"/>
        <v>152.30000000000001</v>
      </c>
      <c r="DA243">
        <f t="shared" si="211"/>
        <v>9.11</v>
      </c>
      <c r="DB243">
        <f t="shared" si="212"/>
        <v>15230</v>
      </c>
      <c r="DC243">
        <f t="shared" si="213"/>
        <v>0</v>
      </c>
      <c r="DD243" t="s">
        <v>3</v>
      </c>
      <c r="DE243" t="s">
        <v>3</v>
      </c>
      <c r="DF243">
        <f t="shared" si="214"/>
        <v>218356.88</v>
      </c>
      <c r="DG243">
        <f t="shared" si="215"/>
        <v>0</v>
      </c>
      <c r="DH243">
        <f t="shared" si="216"/>
        <v>0</v>
      </c>
      <c r="DI243">
        <f t="shared" si="207"/>
        <v>0</v>
      </c>
      <c r="DJ243">
        <f t="shared" si="217"/>
        <v>218356.88</v>
      </c>
      <c r="DK243">
        <v>0</v>
      </c>
      <c r="DL243" t="s">
        <v>3</v>
      </c>
      <c r="DM243">
        <v>0</v>
      </c>
      <c r="DN243" t="s">
        <v>3</v>
      </c>
      <c r="DO243">
        <v>0</v>
      </c>
    </row>
    <row r="244" spans="1:119" x14ac:dyDescent="0.2">
      <c r="A244">
        <f>ROW(Source!A171)</f>
        <v>171</v>
      </c>
      <c r="B244">
        <v>51651743</v>
      </c>
      <c r="C244">
        <v>51653834</v>
      </c>
      <c r="D244">
        <v>49564577</v>
      </c>
      <c r="E244">
        <v>1</v>
      </c>
      <c r="F244">
        <v>1</v>
      </c>
      <c r="G244">
        <v>1</v>
      </c>
      <c r="H244">
        <v>3</v>
      </c>
      <c r="I244" t="s">
        <v>103</v>
      </c>
      <c r="J244" t="s">
        <v>106</v>
      </c>
      <c r="K244" t="s">
        <v>104</v>
      </c>
      <c r="L244">
        <v>1348</v>
      </c>
      <c r="N244">
        <v>1009</v>
      </c>
      <c r="O244" t="s">
        <v>105</v>
      </c>
      <c r="P244" t="s">
        <v>105</v>
      </c>
      <c r="Q244">
        <v>1000</v>
      </c>
      <c r="W244">
        <v>0</v>
      </c>
      <c r="X244">
        <v>-1486911088</v>
      </c>
      <c r="Y244">
        <f t="shared" si="208"/>
        <v>2.8593199999999999E-2</v>
      </c>
      <c r="AA244">
        <v>276930.88</v>
      </c>
      <c r="AB244">
        <v>0</v>
      </c>
      <c r="AC244">
        <v>0</v>
      </c>
      <c r="AD244">
        <v>0</v>
      </c>
      <c r="AE244">
        <v>30398.560000000001</v>
      </c>
      <c r="AF244">
        <v>0</v>
      </c>
      <c r="AG244">
        <v>0</v>
      </c>
      <c r="AH244">
        <v>0</v>
      </c>
      <c r="AI244">
        <v>9.11</v>
      </c>
      <c r="AJ244">
        <v>1</v>
      </c>
      <c r="AK244">
        <v>1</v>
      </c>
      <c r="AL244">
        <v>1</v>
      </c>
      <c r="AM244">
        <v>0</v>
      </c>
      <c r="AN244">
        <v>0</v>
      </c>
      <c r="AO244">
        <v>0</v>
      </c>
      <c r="AP244">
        <v>1</v>
      </c>
      <c r="AQ244">
        <v>0</v>
      </c>
      <c r="AR244">
        <v>0</v>
      </c>
      <c r="AS244" t="s">
        <v>3</v>
      </c>
      <c r="AT244">
        <v>2.8593199999999999E-2</v>
      </c>
      <c r="AU244" t="s">
        <v>3</v>
      </c>
      <c r="AV244">
        <v>0</v>
      </c>
      <c r="AW244">
        <v>1</v>
      </c>
      <c r="AX244">
        <v>-1</v>
      </c>
      <c r="AY244">
        <v>0</v>
      </c>
      <c r="AZ244">
        <v>0</v>
      </c>
      <c r="BA244" t="s">
        <v>3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V244">
        <v>0</v>
      </c>
      <c r="CW244">
        <v>0</v>
      </c>
      <c r="CX244">
        <f>ROUND(Y244*Source!I171,7)</f>
        <v>4.4999999999999998E-2</v>
      </c>
      <c r="CY244">
        <f t="shared" si="209"/>
        <v>276930.88</v>
      </c>
      <c r="CZ244">
        <f t="shared" si="210"/>
        <v>30398.560000000001</v>
      </c>
      <c r="DA244">
        <f t="shared" si="211"/>
        <v>9.11</v>
      </c>
      <c r="DB244">
        <f t="shared" si="212"/>
        <v>869.19</v>
      </c>
      <c r="DC244">
        <f t="shared" si="213"/>
        <v>0</v>
      </c>
      <c r="DD244" t="s">
        <v>3</v>
      </c>
      <c r="DE244" t="s">
        <v>3</v>
      </c>
      <c r="DF244">
        <f t="shared" si="214"/>
        <v>12461.89</v>
      </c>
      <c r="DG244">
        <f t="shared" si="215"/>
        <v>0</v>
      </c>
      <c r="DH244">
        <f t="shared" si="216"/>
        <v>0</v>
      </c>
      <c r="DI244">
        <f t="shared" si="207"/>
        <v>0</v>
      </c>
      <c r="DJ244">
        <f t="shared" si="217"/>
        <v>12461.89</v>
      </c>
      <c r="DK244">
        <v>0</v>
      </c>
      <c r="DL244" t="s">
        <v>3</v>
      </c>
      <c r="DM244">
        <v>0</v>
      </c>
      <c r="DN244" t="s">
        <v>3</v>
      </c>
      <c r="DO244">
        <v>0</v>
      </c>
    </row>
    <row r="245" spans="1:119" x14ac:dyDescent="0.2">
      <c r="A245">
        <f>ROW(Source!A174)</f>
        <v>174</v>
      </c>
      <c r="B245">
        <v>51651743</v>
      </c>
      <c r="C245">
        <v>51653866</v>
      </c>
      <c r="D245">
        <v>49510767</v>
      </c>
      <c r="E245">
        <v>70</v>
      </c>
      <c r="F245">
        <v>1</v>
      </c>
      <c r="G245">
        <v>1</v>
      </c>
      <c r="H245">
        <v>1</v>
      </c>
      <c r="I245" t="s">
        <v>953</v>
      </c>
      <c r="J245" t="s">
        <v>3</v>
      </c>
      <c r="K245" t="s">
        <v>954</v>
      </c>
      <c r="L245">
        <v>1191</v>
      </c>
      <c r="N245">
        <v>1013</v>
      </c>
      <c r="O245" t="s">
        <v>904</v>
      </c>
      <c r="P245" t="s">
        <v>904</v>
      </c>
      <c r="Q245">
        <v>1</v>
      </c>
      <c r="W245">
        <v>0</v>
      </c>
      <c r="X245">
        <v>-1936699058</v>
      </c>
      <c r="Y245">
        <f t="shared" si="208"/>
        <v>5</v>
      </c>
      <c r="AA245">
        <v>0</v>
      </c>
      <c r="AB245">
        <v>0</v>
      </c>
      <c r="AC245">
        <v>0</v>
      </c>
      <c r="AD245">
        <v>331.23</v>
      </c>
      <c r="AE245">
        <v>0</v>
      </c>
      <c r="AF245">
        <v>0</v>
      </c>
      <c r="AG245">
        <v>0</v>
      </c>
      <c r="AH245">
        <v>9.92</v>
      </c>
      <c r="AI245">
        <v>1</v>
      </c>
      <c r="AJ245">
        <v>1</v>
      </c>
      <c r="AK245">
        <v>1</v>
      </c>
      <c r="AL245">
        <v>33.39</v>
      </c>
      <c r="AM245">
        <v>4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5</v>
      </c>
      <c r="AU245" t="s">
        <v>3</v>
      </c>
      <c r="AV245">
        <v>1</v>
      </c>
      <c r="AW245">
        <v>2</v>
      </c>
      <c r="AX245">
        <v>51653874</v>
      </c>
      <c r="AY245">
        <v>1</v>
      </c>
      <c r="AZ245">
        <v>0</v>
      </c>
      <c r="BA245">
        <v>276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U245">
        <f>ROUND(AT245*Source!I174*AH245*AL245,2)</f>
        <v>26001.46</v>
      </c>
      <c r="CV245">
        <f>ROUND(Y245*Source!I174,7)</f>
        <v>78.5</v>
      </c>
      <c r="CW245">
        <v>0</v>
      </c>
      <c r="CX245">
        <f>ROUND(Y245*Source!I174,7)</f>
        <v>78.5</v>
      </c>
      <c r="CY245">
        <f>AD245</f>
        <v>331.23</v>
      </c>
      <c r="CZ245">
        <f>AH245</f>
        <v>9.92</v>
      </c>
      <c r="DA245">
        <f>AL245</f>
        <v>33.39</v>
      </c>
      <c r="DB245">
        <f t="shared" si="212"/>
        <v>49.6</v>
      </c>
      <c r="DC245">
        <f t="shared" si="213"/>
        <v>0</v>
      </c>
      <c r="DD245" t="s">
        <v>3</v>
      </c>
      <c r="DE245" t="s">
        <v>3</v>
      </c>
      <c r="DF245">
        <f>ROUND(ROUND(AE245,2)*CX245,2)</f>
        <v>0</v>
      </c>
      <c r="DG245">
        <f t="shared" si="215"/>
        <v>0</v>
      </c>
      <c r="DH245">
        <f t="shared" si="216"/>
        <v>0</v>
      </c>
      <c r="DI245">
        <f>ROUND(ROUND(AH245*AL245,2)*CX245,2)</f>
        <v>26001.56</v>
      </c>
      <c r="DJ245">
        <f>DI245</f>
        <v>26001.56</v>
      </c>
      <c r="DK245">
        <v>0</v>
      </c>
      <c r="DL245" t="s">
        <v>3</v>
      </c>
      <c r="DM245">
        <v>0</v>
      </c>
      <c r="DN245" t="s">
        <v>3</v>
      </c>
      <c r="DO245">
        <v>0</v>
      </c>
    </row>
    <row r="246" spans="1:119" x14ac:dyDescent="0.2">
      <c r="A246">
        <f>ROW(Source!A174)</f>
        <v>174</v>
      </c>
      <c r="B246">
        <v>51651743</v>
      </c>
      <c r="C246">
        <v>51653866</v>
      </c>
      <c r="D246">
        <v>49510905</v>
      </c>
      <c r="E246">
        <v>70</v>
      </c>
      <c r="F246">
        <v>1</v>
      </c>
      <c r="G246">
        <v>1</v>
      </c>
      <c r="H246">
        <v>1</v>
      </c>
      <c r="I246" t="s">
        <v>905</v>
      </c>
      <c r="J246" t="s">
        <v>3</v>
      </c>
      <c r="K246" t="s">
        <v>906</v>
      </c>
      <c r="L246">
        <v>1191</v>
      </c>
      <c r="N246">
        <v>1013</v>
      </c>
      <c r="O246" t="s">
        <v>904</v>
      </c>
      <c r="P246" t="s">
        <v>904</v>
      </c>
      <c r="Q246">
        <v>1</v>
      </c>
      <c r="W246">
        <v>0</v>
      </c>
      <c r="X246">
        <v>-1417349443</v>
      </c>
      <c r="Y246">
        <f t="shared" si="208"/>
        <v>0.43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33.39</v>
      </c>
      <c r="AL246">
        <v>1</v>
      </c>
      <c r="AM246">
        <v>4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0.43</v>
      </c>
      <c r="AU246" t="s">
        <v>3</v>
      </c>
      <c r="AV246">
        <v>2</v>
      </c>
      <c r="AW246">
        <v>2</v>
      </c>
      <c r="AX246">
        <v>51653875</v>
      </c>
      <c r="AY246">
        <v>1</v>
      </c>
      <c r="AZ246">
        <v>0</v>
      </c>
      <c r="BA246">
        <v>277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V246">
        <v>0</v>
      </c>
      <c r="CW246">
        <v>0</v>
      </c>
      <c r="CX246">
        <f>ROUND(Y246*Source!I174,7)</f>
        <v>6.7510000000000003</v>
      </c>
      <c r="CY246">
        <f>AD246</f>
        <v>0</v>
      </c>
      <c r="CZ246">
        <f>AH246</f>
        <v>0</v>
      </c>
      <c r="DA246">
        <f>AL246</f>
        <v>1</v>
      </c>
      <c r="DB246">
        <f t="shared" si="212"/>
        <v>0</v>
      </c>
      <c r="DC246">
        <f t="shared" si="213"/>
        <v>0</v>
      </c>
      <c r="DD246" t="s">
        <v>3</v>
      </c>
      <c r="DE246" t="s">
        <v>3</v>
      </c>
      <c r="DF246">
        <f>ROUND(ROUND(AE246,2)*CX246,2)</f>
        <v>0</v>
      </c>
      <c r="DG246">
        <f t="shared" si="215"/>
        <v>0</v>
      </c>
      <c r="DH246">
        <f>ROUND(ROUND(AG246*AK246,2)*CX246,2)</f>
        <v>0</v>
      </c>
      <c r="DI246">
        <f t="shared" ref="DI246:DI251" si="218">ROUND(ROUND(AH246,2)*CX246,2)</f>
        <v>0</v>
      </c>
      <c r="DJ246">
        <f>DI246</f>
        <v>0</v>
      </c>
      <c r="DK246">
        <v>0</v>
      </c>
      <c r="DL246" t="s">
        <v>3</v>
      </c>
      <c r="DM246">
        <v>0</v>
      </c>
      <c r="DN246" t="s">
        <v>3</v>
      </c>
      <c r="DO246">
        <v>0</v>
      </c>
    </row>
    <row r="247" spans="1:119" x14ac:dyDescent="0.2">
      <c r="A247">
        <f>ROW(Source!A174)</f>
        <v>174</v>
      </c>
      <c r="B247">
        <v>51651743</v>
      </c>
      <c r="C247">
        <v>51653866</v>
      </c>
      <c r="D247">
        <v>49673503</v>
      </c>
      <c r="E247">
        <v>1</v>
      </c>
      <c r="F247">
        <v>1</v>
      </c>
      <c r="G247">
        <v>1</v>
      </c>
      <c r="H247">
        <v>2</v>
      </c>
      <c r="I247" t="s">
        <v>914</v>
      </c>
      <c r="J247" t="s">
        <v>915</v>
      </c>
      <c r="K247" t="s">
        <v>916</v>
      </c>
      <c r="L247">
        <v>1367</v>
      </c>
      <c r="N247">
        <v>1011</v>
      </c>
      <c r="O247" t="s">
        <v>910</v>
      </c>
      <c r="P247" t="s">
        <v>910</v>
      </c>
      <c r="Q247">
        <v>1</v>
      </c>
      <c r="W247">
        <v>0</v>
      </c>
      <c r="X247">
        <v>509054691</v>
      </c>
      <c r="Y247">
        <f t="shared" si="208"/>
        <v>0.43</v>
      </c>
      <c r="AA247">
        <v>0</v>
      </c>
      <c r="AB247">
        <v>871.31</v>
      </c>
      <c r="AC247">
        <v>387.32</v>
      </c>
      <c r="AD247">
        <v>0</v>
      </c>
      <c r="AE247">
        <v>0</v>
      </c>
      <c r="AF247">
        <v>65.709999999999994</v>
      </c>
      <c r="AG247">
        <v>11.6</v>
      </c>
      <c r="AH247">
        <v>0</v>
      </c>
      <c r="AI247">
        <v>1</v>
      </c>
      <c r="AJ247">
        <v>13.26</v>
      </c>
      <c r="AK247">
        <v>33.39</v>
      </c>
      <c r="AL247">
        <v>1</v>
      </c>
      <c r="AM247">
        <v>4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0.43</v>
      </c>
      <c r="AU247" t="s">
        <v>3</v>
      </c>
      <c r="AV247">
        <v>0</v>
      </c>
      <c r="AW247">
        <v>2</v>
      </c>
      <c r="AX247">
        <v>51653876</v>
      </c>
      <c r="AY247">
        <v>1</v>
      </c>
      <c r="AZ247">
        <v>0</v>
      </c>
      <c r="BA247">
        <v>278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V247">
        <v>0</v>
      </c>
      <c r="CW247">
        <f>ROUND(Y247*Source!I174,7)</f>
        <v>6.7510000000000003</v>
      </c>
      <c r="CX247">
        <f>ROUND(Y247*Source!I174,7)</f>
        <v>6.7510000000000003</v>
      </c>
      <c r="CY247">
        <f>AB247</f>
        <v>871.31</v>
      </c>
      <c r="CZ247">
        <f>AF247</f>
        <v>65.709999999999994</v>
      </c>
      <c r="DA247">
        <f>AJ247</f>
        <v>13.26</v>
      </c>
      <c r="DB247">
        <f t="shared" si="212"/>
        <v>28.26</v>
      </c>
      <c r="DC247">
        <f t="shared" si="213"/>
        <v>4.99</v>
      </c>
      <c r="DD247" t="s">
        <v>3</v>
      </c>
      <c r="DE247" t="s">
        <v>3</v>
      </c>
      <c r="DF247">
        <f>ROUND(ROUND(AE247,2)*CX247,2)</f>
        <v>0</v>
      </c>
      <c r="DG247">
        <f>ROUND(ROUND(AF247*AJ247,2)*CX247,2)</f>
        <v>5882.21</v>
      </c>
      <c r="DH247">
        <f>ROUND(ROUND(AG247*AK247,2)*CX247,2)</f>
        <v>2614.8000000000002</v>
      </c>
      <c r="DI247">
        <f t="shared" si="218"/>
        <v>0</v>
      </c>
      <c r="DJ247">
        <f>DG247</f>
        <v>5882.21</v>
      </c>
      <c r="DK247">
        <v>0</v>
      </c>
      <c r="DL247" t="s">
        <v>3</v>
      </c>
      <c r="DM247">
        <v>0</v>
      </c>
      <c r="DN247" t="s">
        <v>3</v>
      </c>
      <c r="DO247">
        <v>0</v>
      </c>
    </row>
    <row r="248" spans="1:119" x14ac:dyDescent="0.2">
      <c r="A248">
        <f>ROW(Source!A174)</f>
        <v>174</v>
      </c>
      <c r="B248">
        <v>51651743</v>
      </c>
      <c r="C248">
        <v>51653866</v>
      </c>
      <c r="D248">
        <v>49521440</v>
      </c>
      <c r="E248">
        <v>1</v>
      </c>
      <c r="F248">
        <v>1</v>
      </c>
      <c r="G248">
        <v>1</v>
      </c>
      <c r="H248">
        <v>3</v>
      </c>
      <c r="I248" t="s">
        <v>118</v>
      </c>
      <c r="J248" t="s">
        <v>120</v>
      </c>
      <c r="K248" t="s">
        <v>119</v>
      </c>
      <c r="L248">
        <v>1327</v>
      </c>
      <c r="N248">
        <v>1005</v>
      </c>
      <c r="O248" t="s">
        <v>52</v>
      </c>
      <c r="P248" t="s">
        <v>52</v>
      </c>
      <c r="Q248">
        <v>1</v>
      </c>
      <c r="W248">
        <v>0</v>
      </c>
      <c r="X248">
        <v>-336429810</v>
      </c>
      <c r="Y248">
        <f t="shared" si="208"/>
        <v>11</v>
      </c>
      <c r="AA248">
        <v>204.98</v>
      </c>
      <c r="AB248">
        <v>0</v>
      </c>
      <c r="AC248">
        <v>0</v>
      </c>
      <c r="AD248">
        <v>0</v>
      </c>
      <c r="AE248">
        <v>22.5</v>
      </c>
      <c r="AF248">
        <v>0</v>
      </c>
      <c r="AG248">
        <v>0</v>
      </c>
      <c r="AH248">
        <v>0</v>
      </c>
      <c r="AI248">
        <v>9.11</v>
      </c>
      <c r="AJ248">
        <v>1</v>
      </c>
      <c r="AK248">
        <v>1</v>
      </c>
      <c r="AL248">
        <v>1</v>
      </c>
      <c r="AM248">
        <v>0</v>
      </c>
      <c r="AN248">
        <v>0</v>
      </c>
      <c r="AO248">
        <v>0</v>
      </c>
      <c r="AP248">
        <v>1</v>
      </c>
      <c r="AQ248">
        <v>0</v>
      </c>
      <c r="AR248">
        <v>0</v>
      </c>
      <c r="AS248" t="s">
        <v>3</v>
      </c>
      <c r="AT248">
        <v>11</v>
      </c>
      <c r="AU248" t="s">
        <v>3</v>
      </c>
      <c r="AV248">
        <v>0</v>
      </c>
      <c r="AW248">
        <v>1</v>
      </c>
      <c r="AX248">
        <v>-1</v>
      </c>
      <c r="AY248">
        <v>0</v>
      </c>
      <c r="AZ248">
        <v>0</v>
      </c>
      <c r="BA248" t="s">
        <v>3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V248">
        <v>0</v>
      </c>
      <c r="CW248">
        <v>0</v>
      </c>
      <c r="CX248">
        <f>ROUND(Y248*Source!I174,7)</f>
        <v>172.7</v>
      </c>
      <c r="CY248">
        <f>AA248</f>
        <v>204.98</v>
      </c>
      <c r="CZ248">
        <f>AE248</f>
        <v>22.5</v>
      </c>
      <c r="DA248">
        <f>AI248</f>
        <v>9.11</v>
      </c>
      <c r="DB248">
        <f t="shared" si="212"/>
        <v>247.5</v>
      </c>
      <c r="DC248">
        <f t="shared" si="213"/>
        <v>0</v>
      </c>
      <c r="DD248" t="s">
        <v>3</v>
      </c>
      <c r="DE248" t="s">
        <v>3</v>
      </c>
      <c r="DF248">
        <f>ROUND(ROUND(AE248*AI248,2)*CX248,2)</f>
        <v>35400.050000000003</v>
      </c>
      <c r="DG248">
        <f t="shared" ref="DG248:DG253" si="219">ROUND(ROUND(AF248,2)*CX248,2)</f>
        <v>0</v>
      </c>
      <c r="DH248">
        <f>ROUND(ROUND(AG248,2)*CX248,2)</f>
        <v>0</v>
      </c>
      <c r="DI248">
        <f t="shared" si="218"/>
        <v>0</v>
      </c>
      <c r="DJ248">
        <f>DF248</f>
        <v>35400.050000000003</v>
      </c>
      <c r="DK248">
        <v>0</v>
      </c>
      <c r="DL248" t="s">
        <v>3</v>
      </c>
      <c r="DM248">
        <v>0</v>
      </c>
      <c r="DN248" t="s">
        <v>3</v>
      </c>
      <c r="DO248">
        <v>0</v>
      </c>
    </row>
    <row r="249" spans="1:119" x14ac:dyDescent="0.2">
      <c r="A249">
        <f>ROW(Source!A174)</f>
        <v>174</v>
      </c>
      <c r="B249">
        <v>51651743</v>
      </c>
      <c r="C249">
        <v>51653866</v>
      </c>
      <c r="D249">
        <v>49523581</v>
      </c>
      <c r="E249">
        <v>1</v>
      </c>
      <c r="F249">
        <v>1</v>
      </c>
      <c r="G249">
        <v>1</v>
      </c>
      <c r="H249">
        <v>3</v>
      </c>
      <c r="I249" t="s">
        <v>955</v>
      </c>
      <c r="J249" t="s">
        <v>956</v>
      </c>
      <c r="K249" t="s">
        <v>957</v>
      </c>
      <c r="L249">
        <v>1301</v>
      </c>
      <c r="N249">
        <v>1003</v>
      </c>
      <c r="O249" t="s">
        <v>958</v>
      </c>
      <c r="P249" t="s">
        <v>958</v>
      </c>
      <c r="Q249">
        <v>1</v>
      </c>
      <c r="W249">
        <v>0</v>
      </c>
      <c r="X249">
        <v>-2092502019</v>
      </c>
      <c r="Y249">
        <f t="shared" si="208"/>
        <v>20</v>
      </c>
      <c r="AA249">
        <v>27.33</v>
      </c>
      <c r="AB249">
        <v>0</v>
      </c>
      <c r="AC249">
        <v>0</v>
      </c>
      <c r="AD249">
        <v>0</v>
      </c>
      <c r="AE249">
        <v>3</v>
      </c>
      <c r="AF249">
        <v>0</v>
      </c>
      <c r="AG249">
        <v>0</v>
      </c>
      <c r="AH249">
        <v>0</v>
      </c>
      <c r="AI249">
        <v>9.11</v>
      </c>
      <c r="AJ249">
        <v>1</v>
      </c>
      <c r="AK249">
        <v>1</v>
      </c>
      <c r="AL249">
        <v>1</v>
      </c>
      <c r="AM249">
        <v>4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20</v>
      </c>
      <c r="AU249" t="s">
        <v>3</v>
      </c>
      <c r="AV249">
        <v>0</v>
      </c>
      <c r="AW249">
        <v>2</v>
      </c>
      <c r="AX249">
        <v>51653877</v>
      </c>
      <c r="AY249">
        <v>1</v>
      </c>
      <c r="AZ249">
        <v>0</v>
      </c>
      <c r="BA249">
        <v>279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V249">
        <v>0</v>
      </c>
      <c r="CW249">
        <v>0</v>
      </c>
      <c r="CX249">
        <f>ROUND(Y249*Source!I174,7)</f>
        <v>314</v>
      </c>
      <c r="CY249">
        <f>AA249</f>
        <v>27.33</v>
      </c>
      <c r="CZ249">
        <f>AE249</f>
        <v>3</v>
      </c>
      <c r="DA249">
        <f>AI249</f>
        <v>9.11</v>
      </c>
      <c r="DB249">
        <f t="shared" si="212"/>
        <v>60</v>
      </c>
      <c r="DC249">
        <f t="shared" si="213"/>
        <v>0</v>
      </c>
      <c r="DD249" t="s">
        <v>3</v>
      </c>
      <c r="DE249" t="s">
        <v>3</v>
      </c>
      <c r="DF249">
        <f>ROUND(ROUND(AE249*AI249,2)*CX249,2)</f>
        <v>8581.6200000000008</v>
      </c>
      <c r="DG249">
        <f t="shared" si="219"/>
        <v>0</v>
      </c>
      <c r="DH249">
        <f>ROUND(ROUND(AG249,2)*CX249,2)</f>
        <v>0</v>
      </c>
      <c r="DI249">
        <f t="shared" si="218"/>
        <v>0</v>
      </c>
      <c r="DJ249">
        <f>DF249</f>
        <v>8581.6200000000008</v>
      </c>
      <c r="DK249">
        <v>0</v>
      </c>
      <c r="DL249" t="s">
        <v>3</v>
      </c>
      <c r="DM249">
        <v>0</v>
      </c>
      <c r="DN249" t="s">
        <v>3</v>
      </c>
      <c r="DO249">
        <v>0</v>
      </c>
    </row>
    <row r="250" spans="1:119" x14ac:dyDescent="0.2">
      <c r="A250">
        <f>ROW(Source!A174)</f>
        <v>174</v>
      </c>
      <c r="B250">
        <v>51651743</v>
      </c>
      <c r="C250">
        <v>51653866</v>
      </c>
      <c r="D250">
        <v>49553409</v>
      </c>
      <c r="E250">
        <v>1</v>
      </c>
      <c r="F250">
        <v>1</v>
      </c>
      <c r="G250">
        <v>1</v>
      </c>
      <c r="H250">
        <v>3</v>
      </c>
      <c r="I250" t="s">
        <v>122</v>
      </c>
      <c r="J250" t="s">
        <v>125</v>
      </c>
      <c r="K250" t="s">
        <v>123</v>
      </c>
      <c r="L250">
        <v>1296</v>
      </c>
      <c r="N250">
        <v>1002</v>
      </c>
      <c r="O250" t="s">
        <v>124</v>
      </c>
      <c r="P250" t="s">
        <v>124</v>
      </c>
      <c r="Q250">
        <v>1</v>
      </c>
      <c r="W250">
        <v>1</v>
      </c>
      <c r="X250">
        <v>-1609399419</v>
      </c>
      <c r="Y250">
        <f t="shared" si="208"/>
        <v>-1.5</v>
      </c>
      <c r="AA250">
        <v>597.42999999999995</v>
      </c>
      <c r="AB250">
        <v>0</v>
      </c>
      <c r="AC250">
        <v>0</v>
      </c>
      <c r="AD250">
        <v>0</v>
      </c>
      <c r="AE250">
        <v>65.58</v>
      </c>
      <c r="AF250">
        <v>0</v>
      </c>
      <c r="AG250">
        <v>0</v>
      </c>
      <c r="AH250">
        <v>0</v>
      </c>
      <c r="AI250">
        <v>9.11</v>
      </c>
      <c r="AJ250">
        <v>1</v>
      </c>
      <c r="AK250">
        <v>1</v>
      </c>
      <c r="AL250">
        <v>1</v>
      </c>
      <c r="AM250">
        <v>4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-1.5</v>
      </c>
      <c r="AU250" t="s">
        <v>3</v>
      </c>
      <c r="AV250">
        <v>0</v>
      </c>
      <c r="AW250">
        <v>2</v>
      </c>
      <c r="AX250">
        <v>51653879</v>
      </c>
      <c r="AY250">
        <v>1</v>
      </c>
      <c r="AZ250">
        <v>6144</v>
      </c>
      <c r="BA250">
        <v>281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V250">
        <v>0</v>
      </c>
      <c r="CW250">
        <v>0</v>
      </c>
      <c r="CX250">
        <f>ROUND(Y250*Source!I174,7)</f>
        <v>-23.55</v>
      </c>
      <c r="CY250">
        <f>AA250</f>
        <v>597.42999999999995</v>
      </c>
      <c r="CZ250">
        <f>AE250</f>
        <v>65.58</v>
      </c>
      <c r="DA250">
        <f>AI250</f>
        <v>9.11</v>
      </c>
      <c r="DB250">
        <f t="shared" si="212"/>
        <v>-98.37</v>
      </c>
      <c r="DC250">
        <f t="shared" si="213"/>
        <v>0</v>
      </c>
      <c r="DD250" t="s">
        <v>3</v>
      </c>
      <c r="DE250" t="s">
        <v>3</v>
      </c>
      <c r="DF250">
        <f>ROUND(ROUND(AE250*AI250,2)*CX250,2)</f>
        <v>-14069.48</v>
      </c>
      <c r="DG250">
        <f t="shared" si="219"/>
        <v>0</v>
      </c>
      <c r="DH250">
        <f>ROUND(ROUND(AG250,2)*CX250,2)</f>
        <v>0</v>
      </c>
      <c r="DI250">
        <f t="shared" si="218"/>
        <v>0</v>
      </c>
      <c r="DJ250">
        <f>DF250</f>
        <v>-14069.48</v>
      </c>
      <c r="DK250">
        <v>0</v>
      </c>
      <c r="DL250" t="s">
        <v>3</v>
      </c>
      <c r="DM250">
        <v>0</v>
      </c>
      <c r="DN250" t="s">
        <v>3</v>
      </c>
      <c r="DO250">
        <v>0</v>
      </c>
    </row>
    <row r="251" spans="1:119" x14ac:dyDescent="0.2">
      <c r="A251">
        <f>ROW(Source!A174)</f>
        <v>174</v>
      </c>
      <c r="B251">
        <v>51651743</v>
      </c>
      <c r="C251">
        <v>51653866</v>
      </c>
      <c r="D251">
        <v>49555331</v>
      </c>
      <c r="E251">
        <v>1</v>
      </c>
      <c r="F251">
        <v>1</v>
      </c>
      <c r="G251">
        <v>1</v>
      </c>
      <c r="H251">
        <v>3</v>
      </c>
      <c r="I251" t="s">
        <v>127</v>
      </c>
      <c r="J251" t="s">
        <v>129</v>
      </c>
      <c r="K251" t="s">
        <v>128</v>
      </c>
      <c r="L251">
        <v>1296</v>
      </c>
      <c r="N251">
        <v>1002</v>
      </c>
      <c r="O251" t="s">
        <v>124</v>
      </c>
      <c r="P251" t="s">
        <v>124</v>
      </c>
      <c r="Q251">
        <v>1</v>
      </c>
      <c r="W251">
        <v>1</v>
      </c>
      <c r="X251">
        <v>1828367933</v>
      </c>
      <c r="Y251">
        <f t="shared" si="208"/>
        <v>-5.7000000000000002E-2</v>
      </c>
      <c r="AA251">
        <v>1827.28</v>
      </c>
      <c r="AB251">
        <v>0</v>
      </c>
      <c r="AC251">
        <v>0</v>
      </c>
      <c r="AD251">
        <v>0</v>
      </c>
      <c r="AE251">
        <v>200.58</v>
      </c>
      <c r="AF251">
        <v>0</v>
      </c>
      <c r="AG251">
        <v>0</v>
      </c>
      <c r="AH251">
        <v>0</v>
      </c>
      <c r="AI251">
        <v>9.11</v>
      </c>
      <c r="AJ251">
        <v>1</v>
      </c>
      <c r="AK251">
        <v>1</v>
      </c>
      <c r="AL251">
        <v>1</v>
      </c>
      <c r="AM251">
        <v>4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-5.7000000000000002E-2</v>
      </c>
      <c r="AU251" t="s">
        <v>3</v>
      </c>
      <c r="AV251">
        <v>0</v>
      </c>
      <c r="AW251">
        <v>2</v>
      </c>
      <c r="AX251">
        <v>51653881</v>
      </c>
      <c r="AY251">
        <v>1</v>
      </c>
      <c r="AZ251">
        <v>6144</v>
      </c>
      <c r="BA251">
        <v>283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V251">
        <v>0</v>
      </c>
      <c r="CW251">
        <v>0</v>
      </c>
      <c r="CX251">
        <f>ROUND(Y251*Source!I174,7)</f>
        <v>-0.89490000000000003</v>
      </c>
      <c r="CY251">
        <f>AA251</f>
        <v>1827.28</v>
      </c>
      <c r="CZ251">
        <f>AE251</f>
        <v>200.58</v>
      </c>
      <c r="DA251">
        <f>AI251</f>
        <v>9.11</v>
      </c>
      <c r="DB251">
        <f t="shared" si="212"/>
        <v>-11.43</v>
      </c>
      <c r="DC251">
        <f t="shared" si="213"/>
        <v>0</v>
      </c>
      <c r="DD251" t="s">
        <v>3</v>
      </c>
      <c r="DE251" t="s">
        <v>3</v>
      </c>
      <c r="DF251">
        <f>ROUND(ROUND(AE251*AI251,2)*CX251,2)</f>
        <v>-1635.23</v>
      </c>
      <c r="DG251">
        <f t="shared" si="219"/>
        <v>0</v>
      </c>
      <c r="DH251">
        <f>ROUND(ROUND(AG251,2)*CX251,2)</f>
        <v>0</v>
      </c>
      <c r="DI251">
        <f t="shared" si="218"/>
        <v>0</v>
      </c>
      <c r="DJ251">
        <f>DF251</f>
        <v>-1635.23</v>
      </c>
      <c r="DK251">
        <v>0</v>
      </c>
      <c r="DL251" t="s">
        <v>3</v>
      </c>
      <c r="DM251">
        <v>0</v>
      </c>
      <c r="DN251" t="s">
        <v>3</v>
      </c>
      <c r="DO251">
        <v>0</v>
      </c>
    </row>
    <row r="252" spans="1:119" x14ac:dyDescent="0.2">
      <c r="A252">
        <f>ROW(Source!A178)</f>
        <v>178</v>
      </c>
      <c r="B252">
        <v>51651743</v>
      </c>
      <c r="C252">
        <v>51653885</v>
      </c>
      <c r="D252">
        <v>49510767</v>
      </c>
      <c r="E252">
        <v>70</v>
      </c>
      <c r="F252">
        <v>1</v>
      </c>
      <c r="G252">
        <v>1</v>
      </c>
      <c r="H252">
        <v>1</v>
      </c>
      <c r="I252" t="s">
        <v>953</v>
      </c>
      <c r="J252" t="s">
        <v>3</v>
      </c>
      <c r="K252" t="s">
        <v>954</v>
      </c>
      <c r="L252">
        <v>1191</v>
      </c>
      <c r="N252">
        <v>1013</v>
      </c>
      <c r="O252" t="s">
        <v>904</v>
      </c>
      <c r="P252" t="s">
        <v>904</v>
      </c>
      <c r="Q252">
        <v>1</v>
      </c>
      <c r="W252">
        <v>0</v>
      </c>
      <c r="X252">
        <v>-1936699058</v>
      </c>
      <c r="Y252">
        <f t="shared" si="208"/>
        <v>5</v>
      </c>
      <c r="AA252">
        <v>0</v>
      </c>
      <c r="AB252">
        <v>0</v>
      </c>
      <c r="AC252">
        <v>0</v>
      </c>
      <c r="AD252">
        <v>331.23</v>
      </c>
      <c r="AE252">
        <v>0</v>
      </c>
      <c r="AF252">
        <v>0</v>
      </c>
      <c r="AG252">
        <v>0</v>
      </c>
      <c r="AH252">
        <v>9.92</v>
      </c>
      <c r="AI252">
        <v>1</v>
      </c>
      <c r="AJ252">
        <v>1</v>
      </c>
      <c r="AK252">
        <v>1</v>
      </c>
      <c r="AL252">
        <v>33.39</v>
      </c>
      <c r="AM252">
        <v>4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5</v>
      </c>
      <c r="AU252" t="s">
        <v>3</v>
      </c>
      <c r="AV252">
        <v>1</v>
      </c>
      <c r="AW252">
        <v>2</v>
      </c>
      <c r="AX252">
        <v>51653893</v>
      </c>
      <c r="AY252">
        <v>1</v>
      </c>
      <c r="AZ252">
        <v>0</v>
      </c>
      <c r="BA252">
        <v>284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U252">
        <f>ROUND(AT252*Source!I178*AH252*AL252,2)</f>
        <v>248.42</v>
      </c>
      <c r="CV252">
        <f>ROUND(Y252*Source!I178,7)</f>
        <v>0.75</v>
      </c>
      <c r="CW252">
        <v>0</v>
      </c>
      <c r="CX252">
        <f>ROUND(Y252*Source!I178,7)</f>
        <v>0.75</v>
      </c>
      <c r="CY252">
        <f>AD252</f>
        <v>331.23</v>
      </c>
      <c r="CZ252">
        <f>AH252</f>
        <v>9.92</v>
      </c>
      <c r="DA252">
        <f>AL252</f>
        <v>33.39</v>
      </c>
      <c r="DB252">
        <f t="shared" si="212"/>
        <v>49.6</v>
      </c>
      <c r="DC252">
        <f t="shared" si="213"/>
        <v>0</v>
      </c>
      <c r="DD252" t="s">
        <v>3</v>
      </c>
      <c r="DE252" t="s">
        <v>3</v>
      </c>
      <c r="DF252">
        <f>ROUND(ROUND(AE252,2)*CX252,2)</f>
        <v>0</v>
      </c>
      <c r="DG252">
        <f t="shared" si="219"/>
        <v>0</v>
      </c>
      <c r="DH252">
        <f>ROUND(ROUND(AG252,2)*CX252,2)</f>
        <v>0</v>
      </c>
      <c r="DI252">
        <f>ROUND(ROUND(AH252*AL252,2)*CX252,2)</f>
        <v>248.42</v>
      </c>
      <c r="DJ252">
        <f>DI252</f>
        <v>248.42</v>
      </c>
      <c r="DK252">
        <v>0</v>
      </c>
      <c r="DL252" t="s">
        <v>3</v>
      </c>
      <c r="DM252">
        <v>0</v>
      </c>
      <c r="DN252" t="s">
        <v>3</v>
      </c>
      <c r="DO252">
        <v>0</v>
      </c>
    </row>
    <row r="253" spans="1:119" x14ac:dyDescent="0.2">
      <c r="A253">
        <f>ROW(Source!A178)</f>
        <v>178</v>
      </c>
      <c r="B253">
        <v>51651743</v>
      </c>
      <c r="C253">
        <v>51653885</v>
      </c>
      <c r="D253">
        <v>49510905</v>
      </c>
      <c r="E253">
        <v>70</v>
      </c>
      <c r="F253">
        <v>1</v>
      </c>
      <c r="G253">
        <v>1</v>
      </c>
      <c r="H253">
        <v>1</v>
      </c>
      <c r="I253" t="s">
        <v>905</v>
      </c>
      <c r="J253" t="s">
        <v>3</v>
      </c>
      <c r="K253" t="s">
        <v>906</v>
      </c>
      <c r="L253">
        <v>1191</v>
      </c>
      <c r="N253">
        <v>1013</v>
      </c>
      <c r="O253" t="s">
        <v>904</v>
      </c>
      <c r="P253" t="s">
        <v>904</v>
      </c>
      <c r="Q253">
        <v>1</v>
      </c>
      <c r="W253">
        <v>0</v>
      </c>
      <c r="X253">
        <v>-1417349443</v>
      </c>
      <c r="Y253">
        <f t="shared" si="208"/>
        <v>0.43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33.39</v>
      </c>
      <c r="AL253">
        <v>1</v>
      </c>
      <c r="AM253">
        <v>4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0.43</v>
      </c>
      <c r="AU253" t="s">
        <v>3</v>
      </c>
      <c r="AV253">
        <v>2</v>
      </c>
      <c r="AW253">
        <v>2</v>
      </c>
      <c r="AX253">
        <v>51653894</v>
      </c>
      <c r="AY253">
        <v>1</v>
      </c>
      <c r="AZ253">
        <v>0</v>
      </c>
      <c r="BA253">
        <v>285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V253">
        <v>0</v>
      </c>
      <c r="CW253">
        <v>0</v>
      </c>
      <c r="CX253">
        <f>ROUND(Y253*Source!I178,7)</f>
        <v>6.4500000000000002E-2</v>
      </c>
      <c r="CY253">
        <f>AD253</f>
        <v>0</v>
      </c>
      <c r="CZ253">
        <f>AH253</f>
        <v>0</v>
      </c>
      <c r="DA253">
        <f>AL253</f>
        <v>1</v>
      </c>
      <c r="DB253">
        <f t="shared" si="212"/>
        <v>0</v>
      </c>
      <c r="DC253">
        <f t="shared" si="213"/>
        <v>0</v>
      </c>
      <c r="DD253" t="s">
        <v>3</v>
      </c>
      <c r="DE253" t="s">
        <v>3</v>
      </c>
      <c r="DF253">
        <f>ROUND(ROUND(AE253,2)*CX253,2)</f>
        <v>0</v>
      </c>
      <c r="DG253">
        <f t="shared" si="219"/>
        <v>0</v>
      </c>
      <c r="DH253">
        <f>ROUND(ROUND(AG253*AK253,2)*CX253,2)</f>
        <v>0</v>
      </c>
      <c r="DI253">
        <f t="shared" ref="DI253:DI258" si="220">ROUND(ROUND(AH253,2)*CX253,2)</f>
        <v>0</v>
      </c>
      <c r="DJ253">
        <f>DI253</f>
        <v>0</v>
      </c>
      <c r="DK253">
        <v>0</v>
      </c>
      <c r="DL253" t="s">
        <v>3</v>
      </c>
      <c r="DM253">
        <v>0</v>
      </c>
      <c r="DN253" t="s">
        <v>3</v>
      </c>
      <c r="DO253">
        <v>0</v>
      </c>
    </row>
    <row r="254" spans="1:119" x14ac:dyDescent="0.2">
      <c r="A254">
        <f>ROW(Source!A178)</f>
        <v>178</v>
      </c>
      <c r="B254">
        <v>51651743</v>
      </c>
      <c r="C254">
        <v>51653885</v>
      </c>
      <c r="D254">
        <v>49673503</v>
      </c>
      <c r="E254">
        <v>1</v>
      </c>
      <c r="F254">
        <v>1</v>
      </c>
      <c r="G254">
        <v>1</v>
      </c>
      <c r="H254">
        <v>2</v>
      </c>
      <c r="I254" t="s">
        <v>914</v>
      </c>
      <c r="J254" t="s">
        <v>915</v>
      </c>
      <c r="K254" t="s">
        <v>916</v>
      </c>
      <c r="L254">
        <v>1367</v>
      </c>
      <c r="N254">
        <v>1011</v>
      </c>
      <c r="O254" t="s">
        <v>910</v>
      </c>
      <c r="P254" t="s">
        <v>910</v>
      </c>
      <c r="Q254">
        <v>1</v>
      </c>
      <c r="W254">
        <v>0</v>
      </c>
      <c r="X254">
        <v>509054691</v>
      </c>
      <c r="Y254">
        <f t="shared" si="208"/>
        <v>0.43</v>
      </c>
      <c r="AA254">
        <v>0</v>
      </c>
      <c r="AB254">
        <v>871.31</v>
      </c>
      <c r="AC254">
        <v>387.32</v>
      </c>
      <c r="AD254">
        <v>0</v>
      </c>
      <c r="AE254">
        <v>0</v>
      </c>
      <c r="AF254">
        <v>65.709999999999994</v>
      </c>
      <c r="AG254">
        <v>11.6</v>
      </c>
      <c r="AH254">
        <v>0</v>
      </c>
      <c r="AI254">
        <v>1</v>
      </c>
      <c r="AJ254">
        <v>13.26</v>
      </c>
      <c r="AK254">
        <v>33.39</v>
      </c>
      <c r="AL254">
        <v>1</v>
      </c>
      <c r="AM254">
        <v>4</v>
      </c>
      <c r="AN254">
        <v>0</v>
      </c>
      <c r="AO254">
        <v>1</v>
      </c>
      <c r="AP254">
        <v>1</v>
      </c>
      <c r="AQ254">
        <v>0</v>
      </c>
      <c r="AR254">
        <v>0</v>
      </c>
      <c r="AS254" t="s">
        <v>3</v>
      </c>
      <c r="AT254">
        <v>0.43</v>
      </c>
      <c r="AU254" t="s">
        <v>3</v>
      </c>
      <c r="AV254">
        <v>0</v>
      </c>
      <c r="AW254">
        <v>2</v>
      </c>
      <c r="AX254">
        <v>51653895</v>
      </c>
      <c r="AY254">
        <v>1</v>
      </c>
      <c r="AZ254">
        <v>0</v>
      </c>
      <c r="BA254">
        <v>286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V254">
        <v>0</v>
      </c>
      <c r="CW254">
        <f>ROUND(Y254*Source!I178,7)</f>
        <v>6.4500000000000002E-2</v>
      </c>
      <c r="CX254">
        <f>ROUND(Y254*Source!I178,7)</f>
        <v>6.4500000000000002E-2</v>
      </c>
      <c r="CY254">
        <f>AB254</f>
        <v>871.31</v>
      </c>
      <c r="CZ254">
        <f>AF254</f>
        <v>65.709999999999994</v>
      </c>
      <c r="DA254">
        <f>AJ254</f>
        <v>13.26</v>
      </c>
      <c r="DB254">
        <f t="shared" si="212"/>
        <v>28.26</v>
      </c>
      <c r="DC254">
        <f t="shared" si="213"/>
        <v>4.99</v>
      </c>
      <c r="DD254" t="s">
        <v>3</v>
      </c>
      <c r="DE254" t="s">
        <v>3</v>
      </c>
      <c r="DF254">
        <f>ROUND(ROUND(AE254,2)*CX254,2)</f>
        <v>0</v>
      </c>
      <c r="DG254">
        <f>ROUND(ROUND(AF254*AJ254,2)*CX254,2)</f>
        <v>56.2</v>
      </c>
      <c r="DH254">
        <f>ROUND(ROUND(AG254*AK254,2)*CX254,2)</f>
        <v>24.98</v>
      </c>
      <c r="DI254">
        <f t="shared" si="220"/>
        <v>0</v>
      </c>
      <c r="DJ254">
        <f>DG254</f>
        <v>56.2</v>
      </c>
      <c r="DK254">
        <v>0</v>
      </c>
      <c r="DL254" t="s">
        <v>3</v>
      </c>
      <c r="DM254">
        <v>0</v>
      </c>
      <c r="DN254" t="s">
        <v>3</v>
      </c>
      <c r="DO254">
        <v>0</v>
      </c>
    </row>
    <row r="255" spans="1:119" x14ac:dyDescent="0.2">
      <c r="A255">
        <f>ROW(Source!A178)</f>
        <v>178</v>
      </c>
      <c r="B255">
        <v>51651743</v>
      </c>
      <c r="C255">
        <v>51653885</v>
      </c>
      <c r="D255">
        <v>49521440</v>
      </c>
      <c r="E255">
        <v>1</v>
      </c>
      <c r="F255">
        <v>1</v>
      </c>
      <c r="G255">
        <v>1</v>
      </c>
      <c r="H255">
        <v>3</v>
      </c>
      <c r="I255" t="s">
        <v>118</v>
      </c>
      <c r="J255" t="s">
        <v>120</v>
      </c>
      <c r="K255" t="s">
        <v>132</v>
      </c>
      <c r="L255">
        <v>1327</v>
      </c>
      <c r="N255">
        <v>1005</v>
      </c>
      <c r="O255" t="s">
        <v>52</v>
      </c>
      <c r="P255" t="s">
        <v>52</v>
      </c>
      <c r="Q255">
        <v>1</v>
      </c>
      <c r="W255">
        <v>0</v>
      </c>
      <c r="X255">
        <v>2022782512</v>
      </c>
      <c r="Y255">
        <f t="shared" si="208"/>
        <v>11</v>
      </c>
      <c r="AA255">
        <v>204.98</v>
      </c>
      <c r="AB255">
        <v>0</v>
      </c>
      <c r="AC255">
        <v>0</v>
      </c>
      <c r="AD255">
        <v>0</v>
      </c>
      <c r="AE255">
        <v>22.5</v>
      </c>
      <c r="AF255">
        <v>0</v>
      </c>
      <c r="AG255">
        <v>0</v>
      </c>
      <c r="AH255">
        <v>0</v>
      </c>
      <c r="AI255">
        <v>9.11</v>
      </c>
      <c r="AJ255">
        <v>1</v>
      </c>
      <c r="AK255">
        <v>1</v>
      </c>
      <c r="AL255">
        <v>1</v>
      </c>
      <c r="AM255">
        <v>0</v>
      </c>
      <c r="AN255">
        <v>0</v>
      </c>
      <c r="AO255">
        <v>0</v>
      </c>
      <c r="AP255">
        <v>1</v>
      </c>
      <c r="AQ255">
        <v>0</v>
      </c>
      <c r="AR255">
        <v>0</v>
      </c>
      <c r="AS255" t="s">
        <v>3</v>
      </c>
      <c r="AT255">
        <v>11</v>
      </c>
      <c r="AU255" t="s">
        <v>3</v>
      </c>
      <c r="AV255">
        <v>0</v>
      </c>
      <c r="AW255">
        <v>1</v>
      </c>
      <c r="AX255">
        <v>-1</v>
      </c>
      <c r="AY255">
        <v>0</v>
      </c>
      <c r="AZ255">
        <v>0</v>
      </c>
      <c r="BA255" t="s">
        <v>3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V255">
        <v>0</v>
      </c>
      <c r="CW255">
        <v>0</v>
      </c>
      <c r="CX255">
        <f>ROUND(Y255*Source!I178,7)</f>
        <v>1.65</v>
      </c>
      <c r="CY255">
        <f>AA255</f>
        <v>204.98</v>
      </c>
      <c r="CZ255">
        <f>AE255</f>
        <v>22.5</v>
      </c>
      <c r="DA255">
        <f>AI255</f>
        <v>9.11</v>
      </c>
      <c r="DB255">
        <f t="shared" si="212"/>
        <v>247.5</v>
      </c>
      <c r="DC255">
        <f t="shared" si="213"/>
        <v>0</v>
      </c>
      <c r="DD255" t="s">
        <v>3</v>
      </c>
      <c r="DE255" t="s">
        <v>3</v>
      </c>
      <c r="DF255">
        <f>ROUND(ROUND(AE255*AI255,2)*CX255,2)</f>
        <v>338.22</v>
      </c>
      <c r="DG255">
        <f t="shared" ref="DG255:DG260" si="221">ROUND(ROUND(AF255,2)*CX255,2)</f>
        <v>0</v>
      </c>
      <c r="DH255">
        <f>ROUND(ROUND(AG255,2)*CX255,2)</f>
        <v>0</v>
      </c>
      <c r="DI255">
        <f t="shared" si="220"/>
        <v>0</v>
      </c>
      <c r="DJ255">
        <f>DF255</f>
        <v>338.22</v>
      </c>
      <c r="DK255">
        <v>0</v>
      </c>
      <c r="DL255" t="s">
        <v>3</v>
      </c>
      <c r="DM255">
        <v>0</v>
      </c>
      <c r="DN255" t="s">
        <v>3</v>
      </c>
      <c r="DO255">
        <v>0</v>
      </c>
    </row>
    <row r="256" spans="1:119" x14ac:dyDescent="0.2">
      <c r="A256">
        <f>ROW(Source!A178)</f>
        <v>178</v>
      </c>
      <c r="B256">
        <v>51651743</v>
      </c>
      <c r="C256">
        <v>51653885</v>
      </c>
      <c r="D256">
        <v>49523581</v>
      </c>
      <c r="E256">
        <v>1</v>
      </c>
      <c r="F256">
        <v>1</v>
      </c>
      <c r="G256">
        <v>1</v>
      </c>
      <c r="H256">
        <v>3</v>
      </c>
      <c r="I256" t="s">
        <v>955</v>
      </c>
      <c r="J256" t="s">
        <v>956</v>
      </c>
      <c r="K256" t="s">
        <v>957</v>
      </c>
      <c r="L256">
        <v>1301</v>
      </c>
      <c r="N256">
        <v>1003</v>
      </c>
      <c r="O256" t="s">
        <v>958</v>
      </c>
      <c r="P256" t="s">
        <v>958</v>
      </c>
      <c r="Q256">
        <v>1</v>
      </c>
      <c r="W256">
        <v>0</v>
      </c>
      <c r="X256">
        <v>-2092502019</v>
      </c>
      <c r="Y256">
        <f t="shared" si="208"/>
        <v>20</v>
      </c>
      <c r="AA256">
        <v>27.33</v>
      </c>
      <c r="AB256">
        <v>0</v>
      </c>
      <c r="AC256">
        <v>0</v>
      </c>
      <c r="AD256">
        <v>0</v>
      </c>
      <c r="AE256">
        <v>3</v>
      </c>
      <c r="AF256">
        <v>0</v>
      </c>
      <c r="AG256">
        <v>0</v>
      </c>
      <c r="AH256">
        <v>0</v>
      </c>
      <c r="AI256">
        <v>9.11</v>
      </c>
      <c r="AJ256">
        <v>1</v>
      </c>
      <c r="AK256">
        <v>1</v>
      </c>
      <c r="AL256">
        <v>1</v>
      </c>
      <c r="AM256">
        <v>4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3</v>
      </c>
      <c r="AT256">
        <v>20</v>
      </c>
      <c r="AU256" t="s">
        <v>3</v>
      </c>
      <c r="AV256">
        <v>0</v>
      </c>
      <c r="AW256">
        <v>2</v>
      </c>
      <c r="AX256">
        <v>51653896</v>
      </c>
      <c r="AY256">
        <v>1</v>
      </c>
      <c r="AZ256">
        <v>0</v>
      </c>
      <c r="BA256">
        <v>287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V256">
        <v>0</v>
      </c>
      <c r="CW256">
        <v>0</v>
      </c>
      <c r="CX256">
        <f>ROUND(Y256*Source!I178,7)</f>
        <v>3</v>
      </c>
      <c r="CY256">
        <f>AA256</f>
        <v>27.33</v>
      </c>
      <c r="CZ256">
        <f>AE256</f>
        <v>3</v>
      </c>
      <c r="DA256">
        <f>AI256</f>
        <v>9.11</v>
      </c>
      <c r="DB256">
        <f t="shared" si="212"/>
        <v>60</v>
      </c>
      <c r="DC256">
        <f t="shared" si="213"/>
        <v>0</v>
      </c>
      <c r="DD256" t="s">
        <v>3</v>
      </c>
      <c r="DE256" t="s">
        <v>3</v>
      </c>
      <c r="DF256">
        <f>ROUND(ROUND(AE256*AI256,2)*CX256,2)</f>
        <v>81.99</v>
      </c>
      <c r="DG256">
        <f t="shared" si="221"/>
        <v>0</v>
      </c>
      <c r="DH256">
        <f>ROUND(ROUND(AG256,2)*CX256,2)</f>
        <v>0</v>
      </c>
      <c r="DI256">
        <f t="shared" si="220"/>
        <v>0</v>
      </c>
      <c r="DJ256">
        <f>DF256</f>
        <v>81.99</v>
      </c>
      <c r="DK256">
        <v>0</v>
      </c>
      <c r="DL256" t="s">
        <v>3</v>
      </c>
      <c r="DM256">
        <v>0</v>
      </c>
      <c r="DN256" t="s">
        <v>3</v>
      </c>
      <c r="DO256">
        <v>0</v>
      </c>
    </row>
    <row r="257" spans="1:119" x14ac:dyDescent="0.2">
      <c r="A257">
        <f>ROW(Source!A178)</f>
        <v>178</v>
      </c>
      <c r="B257">
        <v>51651743</v>
      </c>
      <c r="C257">
        <v>51653885</v>
      </c>
      <c r="D257">
        <v>49553409</v>
      </c>
      <c r="E257">
        <v>1</v>
      </c>
      <c r="F257">
        <v>1</v>
      </c>
      <c r="G257">
        <v>1</v>
      </c>
      <c r="H257">
        <v>3</v>
      </c>
      <c r="I257" t="s">
        <v>122</v>
      </c>
      <c r="J257" t="s">
        <v>125</v>
      </c>
      <c r="K257" t="s">
        <v>123</v>
      </c>
      <c r="L257">
        <v>1296</v>
      </c>
      <c r="N257">
        <v>1002</v>
      </c>
      <c r="O257" t="s">
        <v>124</v>
      </c>
      <c r="P257" t="s">
        <v>124</v>
      </c>
      <c r="Q257">
        <v>1</v>
      </c>
      <c r="W257">
        <v>1</v>
      </c>
      <c r="X257">
        <v>-1609399419</v>
      </c>
      <c r="Y257">
        <f t="shared" si="208"/>
        <v>-1.5</v>
      </c>
      <c r="AA257">
        <v>597.42999999999995</v>
      </c>
      <c r="AB257">
        <v>0</v>
      </c>
      <c r="AC257">
        <v>0</v>
      </c>
      <c r="AD257">
        <v>0</v>
      </c>
      <c r="AE257">
        <v>65.58</v>
      </c>
      <c r="AF257">
        <v>0</v>
      </c>
      <c r="AG257">
        <v>0</v>
      </c>
      <c r="AH257">
        <v>0</v>
      </c>
      <c r="AI257">
        <v>9.11</v>
      </c>
      <c r="AJ257">
        <v>1</v>
      </c>
      <c r="AK257">
        <v>1</v>
      </c>
      <c r="AL257">
        <v>1</v>
      </c>
      <c r="AM257">
        <v>4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-1.5</v>
      </c>
      <c r="AU257" t="s">
        <v>3</v>
      </c>
      <c r="AV257">
        <v>0</v>
      </c>
      <c r="AW257">
        <v>2</v>
      </c>
      <c r="AX257">
        <v>51653898</v>
      </c>
      <c r="AY257">
        <v>1</v>
      </c>
      <c r="AZ257">
        <v>6144</v>
      </c>
      <c r="BA257">
        <v>289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V257">
        <v>0</v>
      </c>
      <c r="CW257">
        <v>0</v>
      </c>
      <c r="CX257">
        <f>ROUND(Y257*Source!I178,7)</f>
        <v>-0.22500000000000001</v>
      </c>
      <c r="CY257">
        <f>AA257</f>
        <v>597.42999999999995</v>
      </c>
      <c r="CZ257">
        <f>AE257</f>
        <v>65.58</v>
      </c>
      <c r="DA257">
        <f>AI257</f>
        <v>9.11</v>
      </c>
      <c r="DB257">
        <f t="shared" si="212"/>
        <v>-98.37</v>
      </c>
      <c r="DC257">
        <f t="shared" si="213"/>
        <v>0</v>
      </c>
      <c r="DD257" t="s">
        <v>3</v>
      </c>
      <c r="DE257" t="s">
        <v>3</v>
      </c>
      <c r="DF257">
        <f>ROUND(ROUND(AE257*AI257,2)*CX257,2)</f>
        <v>-134.41999999999999</v>
      </c>
      <c r="DG257">
        <f t="shared" si="221"/>
        <v>0</v>
      </c>
      <c r="DH257">
        <f>ROUND(ROUND(AG257,2)*CX257,2)</f>
        <v>0</v>
      </c>
      <c r="DI257">
        <f t="shared" si="220"/>
        <v>0</v>
      </c>
      <c r="DJ257">
        <f>DF257</f>
        <v>-134.41999999999999</v>
      </c>
      <c r="DK257">
        <v>0</v>
      </c>
      <c r="DL257" t="s">
        <v>3</v>
      </c>
      <c r="DM257">
        <v>0</v>
      </c>
      <c r="DN257" t="s">
        <v>3</v>
      </c>
      <c r="DO257">
        <v>0</v>
      </c>
    </row>
    <row r="258" spans="1:119" x14ac:dyDescent="0.2">
      <c r="A258">
        <f>ROW(Source!A178)</f>
        <v>178</v>
      </c>
      <c r="B258">
        <v>51651743</v>
      </c>
      <c r="C258">
        <v>51653885</v>
      </c>
      <c r="D258">
        <v>49555331</v>
      </c>
      <c r="E258">
        <v>1</v>
      </c>
      <c r="F258">
        <v>1</v>
      </c>
      <c r="G258">
        <v>1</v>
      </c>
      <c r="H258">
        <v>3</v>
      </c>
      <c r="I258" t="s">
        <v>127</v>
      </c>
      <c r="J258" t="s">
        <v>129</v>
      </c>
      <c r="K258" t="s">
        <v>128</v>
      </c>
      <c r="L258">
        <v>1296</v>
      </c>
      <c r="N258">
        <v>1002</v>
      </c>
      <c r="O258" t="s">
        <v>124</v>
      </c>
      <c r="P258" t="s">
        <v>124</v>
      </c>
      <c r="Q258">
        <v>1</v>
      </c>
      <c r="W258">
        <v>1</v>
      </c>
      <c r="X258">
        <v>1828367933</v>
      </c>
      <c r="Y258">
        <f t="shared" si="208"/>
        <v>-5.7000000000000002E-2</v>
      </c>
      <c r="AA258">
        <v>1827.28</v>
      </c>
      <c r="AB258">
        <v>0</v>
      </c>
      <c r="AC258">
        <v>0</v>
      </c>
      <c r="AD258">
        <v>0</v>
      </c>
      <c r="AE258">
        <v>200.58</v>
      </c>
      <c r="AF258">
        <v>0</v>
      </c>
      <c r="AG258">
        <v>0</v>
      </c>
      <c r="AH258">
        <v>0</v>
      </c>
      <c r="AI258">
        <v>9.11</v>
      </c>
      <c r="AJ258">
        <v>1</v>
      </c>
      <c r="AK258">
        <v>1</v>
      </c>
      <c r="AL258">
        <v>1</v>
      </c>
      <c r="AM258">
        <v>4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3</v>
      </c>
      <c r="AT258">
        <v>-5.7000000000000002E-2</v>
      </c>
      <c r="AU258" t="s">
        <v>3</v>
      </c>
      <c r="AV258">
        <v>0</v>
      </c>
      <c r="AW258">
        <v>2</v>
      </c>
      <c r="AX258">
        <v>51653900</v>
      </c>
      <c r="AY258">
        <v>1</v>
      </c>
      <c r="AZ258">
        <v>6144</v>
      </c>
      <c r="BA258">
        <v>291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V258">
        <v>0</v>
      </c>
      <c r="CW258">
        <v>0</v>
      </c>
      <c r="CX258">
        <f>ROUND(Y258*Source!I178,7)</f>
        <v>-8.5500000000000003E-3</v>
      </c>
      <c r="CY258">
        <f>AA258</f>
        <v>1827.28</v>
      </c>
      <c r="CZ258">
        <f>AE258</f>
        <v>200.58</v>
      </c>
      <c r="DA258">
        <f>AI258</f>
        <v>9.11</v>
      </c>
      <c r="DB258">
        <f t="shared" si="212"/>
        <v>-11.43</v>
      </c>
      <c r="DC258">
        <f t="shared" si="213"/>
        <v>0</v>
      </c>
      <c r="DD258" t="s">
        <v>3</v>
      </c>
      <c r="DE258" t="s">
        <v>3</v>
      </c>
      <c r="DF258">
        <f>ROUND(ROUND(AE258*AI258,2)*CX258,2)</f>
        <v>-15.62</v>
      </c>
      <c r="DG258">
        <f t="shared" si="221"/>
        <v>0</v>
      </c>
      <c r="DH258">
        <f>ROUND(ROUND(AG258,2)*CX258,2)</f>
        <v>0</v>
      </c>
      <c r="DI258">
        <f t="shared" si="220"/>
        <v>0</v>
      </c>
      <c r="DJ258">
        <f>DF258</f>
        <v>-15.62</v>
      </c>
      <c r="DK258">
        <v>0</v>
      </c>
      <c r="DL258" t="s">
        <v>3</v>
      </c>
      <c r="DM258">
        <v>0</v>
      </c>
      <c r="DN258" t="s">
        <v>3</v>
      </c>
      <c r="DO258">
        <v>0</v>
      </c>
    </row>
    <row r="259" spans="1:119" x14ac:dyDescent="0.2">
      <c r="A259">
        <f>ROW(Source!A217)</f>
        <v>217</v>
      </c>
      <c r="B259">
        <v>51651743</v>
      </c>
      <c r="C259">
        <v>51653904</v>
      </c>
      <c r="D259">
        <v>49510757</v>
      </c>
      <c r="E259">
        <v>70</v>
      </c>
      <c r="F259">
        <v>1</v>
      </c>
      <c r="G259">
        <v>1</v>
      </c>
      <c r="H259">
        <v>1</v>
      </c>
      <c r="I259" t="s">
        <v>902</v>
      </c>
      <c r="J259" t="s">
        <v>3</v>
      </c>
      <c r="K259" t="s">
        <v>903</v>
      </c>
      <c r="L259">
        <v>1191</v>
      </c>
      <c r="N259">
        <v>1013</v>
      </c>
      <c r="O259" t="s">
        <v>904</v>
      </c>
      <c r="P259" t="s">
        <v>904</v>
      </c>
      <c r="Q259">
        <v>1</v>
      </c>
      <c r="W259">
        <v>0</v>
      </c>
      <c r="X259">
        <v>-1111239348</v>
      </c>
      <c r="Y259">
        <f>(AT259*ROUND(1.05,7))</f>
        <v>3.8325</v>
      </c>
      <c r="AA259">
        <v>0</v>
      </c>
      <c r="AB259">
        <v>0</v>
      </c>
      <c r="AC259">
        <v>0</v>
      </c>
      <c r="AD259">
        <v>321.20999999999998</v>
      </c>
      <c r="AE259">
        <v>0</v>
      </c>
      <c r="AF259">
        <v>0</v>
      </c>
      <c r="AG259">
        <v>0</v>
      </c>
      <c r="AH259">
        <v>9.6199999999999992</v>
      </c>
      <c r="AI259">
        <v>1</v>
      </c>
      <c r="AJ259">
        <v>1</v>
      </c>
      <c r="AK259">
        <v>1</v>
      </c>
      <c r="AL259">
        <v>33.39</v>
      </c>
      <c r="AM259">
        <v>4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3</v>
      </c>
      <c r="AT259">
        <v>3.65</v>
      </c>
      <c r="AU259" t="s">
        <v>20</v>
      </c>
      <c r="AV259">
        <v>1</v>
      </c>
      <c r="AW259">
        <v>2</v>
      </c>
      <c r="AX259">
        <v>51653913</v>
      </c>
      <c r="AY259">
        <v>1</v>
      </c>
      <c r="AZ259">
        <v>0</v>
      </c>
      <c r="BA259">
        <v>292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U259">
        <f>ROUND(AT259*Source!I217*AH259*AL259,2)</f>
        <v>1172.42</v>
      </c>
      <c r="CV259">
        <f>ROUND(Y259*Source!I217,7)</f>
        <v>3.8325</v>
      </c>
      <c r="CW259">
        <v>0</v>
      </c>
      <c r="CX259">
        <f>ROUND(Y259*Source!I217,7)</f>
        <v>3.8325</v>
      </c>
      <c r="CY259">
        <f>AD259</f>
        <v>321.20999999999998</v>
      </c>
      <c r="CZ259">
        <f>AH259</f>
        <v>9.6199999999999992</v>
      </c>
      <c r="DA259">
        <f>AL259</f>
        <v>33.39</v>
      </c>
      <c r="DB259">
        <f>ROUND((ROUND(AT259*CZ259,2)*ROUND(1.05,7)),2)</f>
        <v>36.869999999999997</v>
      </c>
      <c r="DC259">
        <f>ROUND((ROUND(AT259*AG259,2)*ROUND(1.05,7)),2)</f>
        <v>0</v>
      </c>
      <c r="DD259" t="s">
        <v>3</v>
      </c>
      <c r="DE259" t="s">
        <v>3</v>
      </c>
      <c r="DF259">
        <f>ROUND(ROUND(AE259,2)*CX259,2)</f>
        <v>0</v>
      </c>
      <c r="DG259">
        <f t="shared" si="221"/>
        <v>0</v>
      </c>
      <c r="DH259">
        <f>ROUND(ROUND(AG259,2)*CX259,2)</f>
        <v>0</v>
      </c>
      <c r="DI259">
        <f>ROUND(ROUND(AH259*AL259,2)*CX259,2)</f>
        <v>1231.04</v>
      </c>
      <c r="DJ259">
        <f>DI259</f>
        <v>1231.04</v>
      </c>
      <c r="DK259">
        <v>0</v>
      </c>
      <c r="DL259" t="s">
        <v>3</v>
      </c>
      <c r="DM259">
        <v>0</v>
      </c>
      <c r="DN259" t="s">
        <v>3</v>
      </c>
      <c r="DO259">
        <v>0</v>
      </c>
    </row>
    <row r="260" spans="1:119" x14ac:dyDescent="0.2">
      <c r="A260">
        <f>ROW(Source!A217)</f>
        <v>217</v>
      </c>
      <c r="B260">
        <v>51651743</v>
      </c>
      <c r="C260">
        <v>51653904</v>
      </c>
      <c r="D260">
        <v>49510905</v>
      </c>
      <c r="E260">
        <v>70</v>
      </c>
      <c r="F260">
        <v>1</v>
      </c>
      <c r="G260">
        <v>1</v>
      </c>
      <c r="H260">
        <v>1</v>
      </c>
      <c r="I260" t="s">
        <v>905</v>
      </c>
      <c r="J260" t="s">
        <v>3</v>
      </c>
      <c r="K260" t="s">
        <v>906</v>
      </c>
      <c r="L260">
        <v>1191</v>
      </c>
      <c r="N260">
        <v>1013</v>
      </c>
      <c r="O260" t="s">
        <v>904</v>
      </c>
      <c r="P260" t="s">
        <v>904</v>
      </c>
      <c r="Q260">
        <v>1</v>
      </c>
      <c r="W260">
        <v>0</v>
      </c>
      <c r="X260">
        <v>-1417349443</v>
      </c>
      <c r="Y260">
        <f>(AT260*ROUND(1.05,7))</f>
        <v>5.2500000000000005E-2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33.39</v>
      </c>
      <c r="AL260">
        <v>1</v>
      </c>
      <c r="AM260">
        <v>4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0.05</v>
      </c>
      <c r="AU260" t="s">
        <v>20</v>
      </c>
      <c r="AV260">
        <v>2</v>
      </c>
      <c r="AW260">
        <v>2</v>
      </c>
      <c r="AX260">
        <v>51653914</v>
      </c>
      <c r="AY260">
        <v>1</v>
      </c>
      <c r="AZ260">
        <v>0</v>
      </c>
      <c r="BA260">
        <v>293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V260">
        <v>0</v>
      </c>
      <c r="CW260">
        <v>0</v>
      </c>
      <c r="CX260">
        <f>ROUND(Y260*Source!I217,7)</f>
        <v>5.2499999999999998E-2</v>
      </c>
      <c r="CY260">
        <f>AD260</f>
        <v>0</v>
      </c>
      <c r="CZ260">
        <f>AH260</f>
        <v>0</v>
      </c>
      <c r="DA260">
        <f>AL260</f>
        <v>1</v>
      </c>
      <c r="DB260">
        <f>ROUND((ROUND(AT260*CZ260,2)*ROUND(1.05,7)),2)</f>
        <v>0</v>
      </c>
      <c r="DC260">
        <f>ROUND((ROUND(AT260*AG260,2)*ROUND(1.05,7)),2)</f>
        <v>0</v>
      </c>
      <c r="DD260" t="s">
        <v>3</v>
      </c>
      <c r="DE260" t="s">
        <v>3</v>
      </c>
      <c r="DF260">
        <f>ROUND(ROUND(AE260,2)*CX260,2)</f>
        <v>0</v>
      </c>
      <c r="DG260">
        <f t="shared" si="221"/>
        <v>0</v>
      </c>
      <c r="DH260">
        <f>ROUND(ROUND(AG260*AK260,2)*CX260,2)</f>
        <v>0</v>
      </c>
      <c r="DI260">
        <f t="shared" ref="DI260:DI266" si="222">ROUND(ROUND(AH260,2)*CX260,2)</f>
        <v>0</v>
      </c>
      <c r="DJ260">
        <f>DI260</f>
        <v>0</v>
      </c>
      <c r="DK260">
        <v>0</v>
      </c>
      <c r="DL260" t="s">
        <v>3</v>
      </c>
      <c r="DM260">
        <v>0</v>
      </c>
      <c r="DN260" t="s">
        <v>3</v>
      </c>
      <c r="DO260">
        <v>0</v>
      </c>
    </row>
    <row r="261" spans="1:119" x14ac:dyDescent="0.2">
      <c r="A261">
        <f>ROW(Source!A217)</f>
        <v>217</v>
      </c>
      <c r="B261">
        <v>51651743</v>
      </c>
      <c r="C261">
        <v>51653904</v>
      </c>
      <c r="D261">
        <v>49672573</v>
      </c>
      <c r="E261">
        <v>1</v>
      </c>
      <c r="F261">
        <v>1</v>
      </c>
      <c r="G261">
        <v>1</v>
      </c>
      <c r="H261">
        <v>2</v>
      </c>
      <c r="I261" t="s">
        <v>907</v>
      </c>
      <c r="J261" t="s">
        <v>908</v>
      </c>
      <c r="K261" t="s">
        <v>909</v>
      </c>
      <c r="L261">
        <v>1367</v>
      </c>
      <c r="N261">
        <v>1011</v>
      </c>
      <c r="O261" t="s">
        <v>910</v>
      </c>
      <c r="P261" t="s">
        <v>910</v>
      </c>
      <c r="Q261">
        <v>1</v>
      </c>
      <c r="W261">
        <v>0</v>
      </c>
      <c r="X261">
        <v>-430484415</v>
      </c>
      <c r="Y261">
        <f>(AT261*ROUND(1.05,7))</f>
        <v>1.0500000000000001E-2</v>
      </c>
      <c r="AA261">
        <v>0</v>
      </c>
      <c r="AB261">
        <v>1530.2</v>
      </c>
      <c r="AC261">
        <v>450.77</v>
      </c>
      <c r="AD261">
        <v>0</v>
      </c>
      <c r="AE261">
        <v>0</v>
      </c>
      <c r="AF261">
        <v>115.4</v>
      </c>
      <c r="AG261">
        <v>13.5</v>
      </c>
      <c r="AH261">
        <v>0</v>
      </c>
      <c r="AI261">
        <v>1</v>
      </c>
      <c r="AJ261">
        <v>13.26</v>
      </c>
      <c r="AK261">
        <v>33.39</v>
      </c>
      <c r="AL261">
        <v>1</v>
      </c>
      <c r="AM261">
        <v>4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0.01</v>
      </c>
      <c r="AU261" t="s">
        <v>20</v>
      </c>
      <c r="AV261">
        <v>0</v>
      </c>
      <c r="AW261">
        <v>2</v>
      </c>
      <c r="AX261">
        <v>51653915</v>
      </c>
      <c r="AY261">
        <v>1</v>
      </c>
      <c r="AZ261">
        <v>0</v>
      </c>
      <c r="BA261">
        <v>294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V261">
        <v>0</v>
      </c>
      <c r="CW261">
        <f>ROUND(Y261*Source!I217,7)</f>
        <v>1.0500000000000001E-2</v>
      </c>
      <c r="CX261">
        <f>ROUND(Y261*Source!I217,7)</f>
        <v>1.0500000000000001E-2</v>
      </c>
      <c r="CY261">
        <f>AB261</f>
        <v>1530.2</v>
      </c>
      <c r="CZ261">
        <f>AF261</f>
        <v>115.4</v>
      </c>
      <c r="DA261">
        <f>AJ261</f>
        <v>13.26</v>
      </c>
      <c r="DB261">
        <f>ROUND((ROUND(AT261*CZ261,2)*ROUND(1.05,7)),2)</f>
        <v>1.21</v>
      </c>
      <c r="DC261">
        <f>ROUND((ROUND(AT261*AG261,2)*ROUND(1.05,7)),2)</f>
        <v>0.15</v>
      </c>
      <c r="DD261" t="s">
        <v>3</v>
      </c>
      <c r="DE261" t="s">
        <v>3</v>
      </c>
      <c r="DF261">
        <f>ROUND(ROUND(AE261,2)*CX261,2)</f>
        <v>0</v>
      </c>
      <c r="DG261">
        <f>ROUND(ROUND(AF261*AJ261,2)*CX261,2)</f>
        <v>16.07</v>
      </c>
      <c r="DH261">
        <f>ROUND(ROUND(AG261*AK261,2)*CX261,2)</f>
        <v>4.7300000000000004</v>
      </c>
      <c r="DI261">
        <f t="shared" si="222"/>
        <v>0</v>
      </c>
      <c r="DJ261">
        <f>DG261</f>
        <v>16.07</v>
      </c>
      <c r="DK261">
        <v>0</v>
      </c>
      <c r="DL261" t="s">
        <v>3</v>
      </c>
      <c r="DM261">
        <v>0</v>
      </c>
      <c r="DN261" t="s">
        <v>3</v>
      </c>
      <c r="DO261">
        <v>0</v>
      </c>
    </row>
    <row r="262" spans="1:119" x14ac:dyDescent="0.2">
      <c r="A262">
        <f>ROW(Source!A217)</f>
        <v>217</v>
      </c>
      <c r="B262">
        <v>51651743</v>
      </c>
      <c r="C262">
        <v>51653904</v>
      </c>
      <c r="D262">
        <v>49672695</v>
      </c>
      <c r="E262">
        <v>1</v>
      </c>
      <c r="F262">
        <v>1</v>
      </c>
      <c r="G262">
        <v>1</v>
      </c>
      <c r="H262">
        <v>2</v>
      </c>
      <c r="I262" t="s">
        <v>911</v>
      </c>
      <c r="J262" t="s">
        <v>912</v>
      </c>
      <c r="K262" t="s">
        <v>913</v>
      </c>
      <c r="L262">
        <v>1367</v>
      </c>
      <c r="N262">
        <v>1011</v>
      </c>
      <c r="O262" t="s">
        <v>910</v>
      </c>
      <c r="P262" t="s">
        <v>910</v>
      </c>
      <c r="Q262">
        <v>1</v>
      </c>
      <c r="W262">
        <v>0</v>
      </c>
      <c r="X262">
        <v>1063590936</v>
      </c>
      <c r="Y262">
        <f>(AT262*ROUND(1.05,7))</f>
        <v>0.95550000000000013</v>
      </c>
      <c r="AA262">
        <v>0</v>
      </c>
      <c r="AB262">
        <v>41.37</v>
      </c>
      <c r="AC262">
        <v>0</v>
      </c>
      <c r="AD262">
        <v>0</v>
      </c>
      <c r="AE262">
        <v>0</v>
      </c>
      <c r="AF262">
        <v>3.12</v>
      </c>
      <c r="AG262">
        <v>0</v>
      </c>
      <c r="AH262">
        <v>0</v>
      </c>
      <c r="AI262">
        <v>1</v>
      </c>
      <c r="AJ262">
        <v>13.26</v>
      </c>
      <c r="AK262">
        <v>33.39</v>
      </c>
      <c r="AL262">
        <v>1</v>
      </c>
      <c r="AM262">
        <v>4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0.91</v>
      </c>
      <c r="AU262" t="s">
        <v>20</v>
      </c>
      <c r="AV262">
        <v>0</v>
      </c>
      <c r="AW262">
        <v>2</v>
      </c>
      <c r="AX262">
        <v>51653916</v>
      </c>
      <c r="AY262">
        <v>1</v>
      </c>
      <c r="AZ262">
        <v>0</v>
      </c>
      <c r="BA262">
        <v>295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V262">
        <v>0</v>
      </c>
      <c r="CW262">
        <f>ROUND(Y262*Source!I217,7)</f>
        <v>0.95550000000000002</v>
      </c>
      <c r="CX262">
        <f>ROUND(Y262*Source!I217,7)</f>
        <v>0.95550000000000002</v>
      </c>
      <c r="CY262">
        <f>AB262</f>
        <v>41.37</v>
      </c>
      <c r="CZ262">
        <f>AF262</f>
        <v>3.12</v>
      </c>
      <c r="DA262">
        <f>AJ262</f>
        <v>13.26</v>
      </c>
      <c r="DB262">
        <f>ROUND((ROUND(AT262*CZ262,2)*ROUND(1.05,7)),2)</f>
        <v>2.98</v>
      </c>
      <c r="DC262">
        <f>ROUND((ROUND(AT262*AG262,2)*ROUND(1.05,7)),2)</f>
        <v>0</v>
      </c>
      <c r="DD262" t="s">
        <v>3</v>
      </c>
      <c r="DE262" t="s">
        <v>3</v>
      </c>
      <c r="DF262">
        <f>ROUND(ROUND(AE262,2)*CX262,2)</f>
        <v>0</v>
      </c>
      <c r="DG262">
        <f>ROUND(ROUND(AF262*AJ262,2)*CX262,2)</f>
        <v>39.53</v>
      </c>
      <c r="DH262">
        <f>ROUND(ROUND(AG262*AK262,2)*CX262,2)</f>
        <v>0</v>
      </c>
      <c r="DI262">
        <f t="shared" si="222"/>
        <v>0</v>
      </c>
      <c r="DJ262">
        <f>DG262</f>
        <v>39.53</v>
      </c>
      <c r="DK262">
        <v>0</v>
      </c>
      <c r="DL262" t="s">
        <v>3</v>
      </c>
      <c r="DM262">
        <v>0</v>
      </c>
      <c r="DN262" t="s">
        <v>3</v>
      </c>
      <c r="DO262">
        <v>0</v>
      </c>
    </row>
    <row r="263" spans="1:119" x14ac:dyDescent="0.2">
      <c r="A263">
        <f>ROW(Source!A217)</f>
        <v>217</v>
      </c>
      <c r="B263">
        <v>51651743</v>
      </c>
      <c r="C263">
        <v>51653904</v>
      </c>
      <c r="D263">
        <v>49673503</v>
      </c>
      <c r="E263">
        <v>1</v>
      </c>
      <c r="F263">
        <v>1</v>
      </c>
      <c r="G263">
        <v>1</v>
      </c>
      <c r="H263">
        <v>2</v>
      </c>
      <c r="I263" t="s">
        <v>914</v>
      </c>
      <c r="J263" t="s">
        <v>915</v>
      </c>
      <c r="K263" t="s">
        <v>916</v>
      </c>
      <c r="L263">
        <v>1367</v>
      </c>
      <c r="N263">
        <v>1011</v>
      </c>
      <c r="O263" t="s">
        <v>910</v>
      </c>
      <c r="P263" t="s">
        <v>910</v>
      </c>
      <c r="Q263">
        <v>1</v>
      </c>
      <c r="W263">
        <v>0</v>
      </c>
      <c r="X263">
        <v>509054691</v>
      </c>
      <c r="Y263">
        <f>(AT263*ROUND(1.05,7))</f>
        <v>4.2000000000000003E-2</v>
      </c>
      <c r="AA263">
        <v>0</v>
      </c>
      <c r="AB263">
        <v>871.31</v>
      </c>
      <c r="AC263">
        <v>387.32</v>
      </c>
      <c r="AD263">
        <v>0</v>
      </c>
      <c r="AE263">
        <v>0</v>
      </c>
      <c r="AF263">
        <v>65.709999999999994</v>
      </c>
      <c r="AG263">
        <v>11.6</v>
      </c>
      <c r="AH263">
        <v>0</v>
      </c>
      <c r="AI263">
        <v>1</v>
      </c>
      <c r="AJ263">
        <v>13.26</v>
      </c>
      <c r="AK263">
        <v>33.39</v>
      </c>
      <c r="AL263">
        <v>1</v>
      </c>
      <c r="AM263">
        <v>4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0.04</v>
      </c>
      <c r="AU263" t="s">
        <v>20</v>
      </c>
      <c r="AV263">
        <v>0</v>
      </c>
      <c r="AW263">
        <v>2</v>
      </c>
      <c r="AX263">
        <v>51653917</v>
      </c>
      <c r="AY263">
        <v>1</v>
      </c>
      <c r="AZ263">
        <v>0</v>
      </c>
      <c r="BA263">
        <v>296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V263">
        <v>0</v>
      </c>
      <c r="CW263">
        <f>ROUND(Y263*Source!I217,7)</f>
        <v>4.2000000000000003E-2</v>
      </c>
      <c r="CX263">
        <f>ROUND(Y263*Source!I217,7)</f>
        <v>4.2000000000000003E-2</v>
      </c>
      <c r="CY263">
        <f>AB263</f>
        <v>871.31</v>
      </c>
      <c r="CZ263">
        <f>AF263</f>
        <v>65.709999999999994</v>
      </c>
      <c r="DA263">
        <f>AJ263</f>
        <v>13.26</v>
      </c>
      <c r="DB263">
        <f>ROUND((ROUND(AT263*CZ263,2)*ROUND(1.05,7)),2)</f>
        <v>2.76</v>
      </c>
      <c r="DC263">
        <f>ROUND((ROUND(AT263*AG263,2)*ROUND(1.05,7)),2)</f>
        <v>0.48</v>
      </c>
      <c r="DD263" t="s">
        <v>3</v>
      </c>
      <c r="DE263" t="s">
        <v>3</v>
      </c>
      <c r="DF263">
        <f>ROUND(ROUND(AE263,2)*CX263,2)</f>
        <v>0</v>
      </c>
      <c r="DG263">
        <f>ROUND(ROUND(AF263*AJ263,2)*CX263,2)</f>
        <v>36.6</v>
      </c>
      <c r="DH263">
        <f>ROUND(ROUND(AG263*AK263,2)*CX263,2)</f>
        <v>16.27</v>
      </c>
      <c r="DI263">
        <f t="shared" si="222"/>
        <v>0</v>
      </c>
      <c r="DJ263">
        <f>DG263</f>
        <v>36.6</v>
      </c>
      <c r="DK263">
        <v>0</v>
      </c>
      <c r="DL263" t="s">
        <v>3</v>
      </c>
      <c r="DM263">
        <v>0</v>
      </c>
      <c r="DN263" t="s">
        <v>3</v>
      </c>
      <c r="DO263">
        <v>0</v>
      </c>
    </row>
    <row r="264" spans="1:119" x14ac:dyDescent="0.2">
      <c r="A264">
        <f>ROW(Source!A217)</f>
        <v>217</v>
      </c>
      <c r="B264">
        <v>51651743</v>
      </c>
      <c r="C264">
        <v>51653904</v>
      </c>
      <c r="D264">
        <v>49525488</v>
      </c>
      <c r="E264">
        <v>1</v>
      </c>
      <c r="F264">
        <v>1</v>
      </c>
      <c r="G264">
        <v>1</v>
      </c>
      <c r="H264">
        <v>3</v>
      </c>
      <c r="I264" t="s">
        <v>917</v>
      </c>
      <c r="J264" t="s">
        <v>918</v>
      </c>
      <c r="K264" t="s">
        <v>919</v>
      </c>
      <c r="L264">
        <v>1346</v>
      </c>
      <c r="N264">
        <v>1009</v>
      </c>
      <c r="O264" t="s">
        <v>920</v>
      </c>
      <c r="P264" t="s">
        <v>920</v>
      </c>
      <c r="Q264">
        <v>1</v>
      </c>
      <c r="W264">
        <v>0</v>
      </c>
      <c r="X264">
        <v>-1864341761</v>
      </c>
      <c r="Y264">
        <f>AT264</f>
        <v>0.02</v>
      </c>
      <c r="AA264">
        <v>82.35</v>
      </c>
      <c r="AB264">
        <v>0</v>
      </c>
      <c r="AC264">
        <v>0</v>
      </c>
      <c r="AD264">
        <v>0</v>
      </c>
      <c r="AE264">
        <v>9.0399999999999991</v>
      </c>
      <c r="AF264">
        <v>0</v>
      </c>
      <c r="AG264">
        <v>0</v>
      </c>
      <c r="AH264">
        <v>0</v>
      </c>
      <c r="AI264">
        <v>9.11</v>
      </c>
      <c r="AJ264">
        <v>1</v>
      </c>
      <c r="AK264">
        <v>1</v>
      </c>
      <c r="AL264">
        <v>1</v>
      </c>
      <c r="AM264">
        <v>4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3</v>
      </c>
      <c r="AT264">
        <v>0.02</v>
      </c>
      <c r="AU264" t="s">
        <v>3</v>
      </c>
      <c r="AV264">
        <v>0</v>
      </c>
      <c r="AW264">
        <v>2</v>
      </c>
      <c r="AX264">
        <v>51653918</v>
      </c>
      <c r="AY264">
        <v>1</v>
      </c>
      <c r="AZ264">
        <v>0</v>
      </c>
      <c r="BA264">
        <v>297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V264">
        <v>0</v>
      </c>
      <c r="CW264">
        <v>0</v>
      </c>
      <c r="CX264">
        <f>ROUND(Y264*Source!I217,7)</f>
        <v>0.02</v>
      </c>
      <c r="CY264">
        <f>AA264</f>
        <v>82.35</v>
      </c>
      <c r="CZ264">
        <f>AE264</f>
        <v>9.0399999999999991</v>
      </c>
      <c r="DA264">
        <f>AI264</f>
        <v>9.11</v>
      </c>
      <c r="DB264">
        <f>ROUND(ROUND(AT264*CZ264,2),2)</f>
        <v>0.18</v>
      </c>
      <c r="DC264">
        <f>ROUND(ROUND(AT264*AG264,2),2)</f>
        <v>0</v>
      </c>
      <c r="DD264" t="s">
        <v>3</v>
      </c>
      <c r="DE264" t="s">
        <v>3</v>
      </c>
      <c r="DF264">
        <f>ROUND(ROUND(AE264*AI264,2)*CX264,2)</f>
        <v>1.65</v>
      </c>
      <c r="DG264">
        <f>ROUND(ROUND(AF264,2)*CX264,2)</f>
        <v>0</v>
      </c>
      <c r="DH264">
        <f>ROUND(ROUND(AG264,2)*CX264,2)</f>
        <v>0</v>
      </c>
      <c r="DI264">
        <f t="shared" si="222"/>
        <v>0</v>
      </c>
      <c r="DJ264">
        <f>DF264</f>
        <v>1.65</v>
      </c>
      <c r="DK264">
        <v>0</v>
      </c>
      <c r="DL264" t="s">
        <v>3</v>
      </c>
      <c r="DM264">
        <v>0</v>
      </c>
      <c r="DN264" t="s">
        <v>3</v>
      </c>
      <c r="DO264">
        <v>0</v>
      </c>
    </row>
    <row r="265" spans="1:119" x14ac:dyDescent="0.2">
      <c r="A265">
        <f>ROW(Source!A217)</f>
        <v>217</v>
      </c>
      <c r="B265">
        <v>51651743</v>
      </c>
      <c r="C265">
        <v>51653904</v>
      </c>
      <c r="D265">
        <v>49526492</v>
      </c>
      <c r="E265">
        <v>1</v>
      </c>
      <c r="F265">
        <v>1</v>
      </c>
      <c r="G265">
        <v>1</v>
      </c>
      <c r="H265">
        <v>3</v>
      </c>
      <c r="I265" t="s">
        <v>921</v>
      </c>
      <c r="J265" t="s">
        <v>922</v>
      </c>
      <c r="K265" t="s">
        <v>923</v>
      </c>
      <c r="L265">
        <v>1346</v>
      </c>
      <c r="N265">
        <v>1009</v>
      </c>
      <c r="O265" t="s">
        <v>920</v>
      </c>
      <c r="P265" t="s">
        <v>920</v>
      </c>
      <c r="Q265">
        <v>1</v>
      </c>
      <c r="W265">
        <v>0</v>
      </c>
      <c r="X265">
        <v>497341279</v>
      </c>
      <c r="Y265">
        <f>AT265</f>
        <v>0.08</v>
      </c>
      <c r="AA265">
        <v>210.35</v>
      </c>
      <c r="AB265">
        <v>0</v>
      </c>
      <c r="AC265">
        <v>0</v>
      </c>
      <c r="AD265">
        <v>0</v>
      </c>
      <c r="AE265">
        <v>23.09</v>
      </c>
      <c r="AF265">
        <v>0</v>
      </c>
      <c r="AG265">
        <v>0</v>
      </c>
      <c r="AH265">
        <v>0</v>
      </c>
      <c r="AI265">
        <v>9.11</v>
      </c>
      <c r="AJ265">
        <v>1</v>
      </c>
      <c r="AK265">
        <v>1</v>
      </c>
      <c r="AL265">
        <v>1</v>
      </c>
      <c r="AM265">
        <v>4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3</v>
      </c>
      <c r="AT265">
        <v>0.08</v>
      </c>
      <c r="AU265" t="s">
        <v>3</v>
      </c>
      <c r="AV265">
        <v>0</v>
      </c>
      <c r="AW265">
        <v>2</v>
      </c>
      <c r="AX265">
        <v>51653919</v>
      </c>
      <c r="AY265">
        <v>1</v>
      </c>
      <c r="AZ265">
        <v>0</v>
      </c>
      <c r="BA265">
        <v>298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V265">
        <v>0</v>
      </c>
      <c r="CW265">
        <v>0</v>
      </c>
      <c r="CX265">
        <f>ROUND(Y265*Source!I217,7)</f>
        <v>0.08</v>
      </c>
      <c r="CY265">
        <f>AA265</f>
        <v>210.35</v>
      </c>
      <c r="CZ265">
        <f>AE265</f>
        <v>23.09</v>
      </c>
      <c r="DA265">
        <f>AI265</f>
        <v>9.11</v>
      </c>
      <c r="DB265">
        <f>ROUND(ROUND(AT265*CZ265,2),2)</f>
        <v>1.85</v>
      </c>
      <c r="DC265">
        <f>ROUND(ROUND(AT265*AG265,2),2)</f>
        <v>0</v>
      </c>
      <c r="DD265" t="s">
        <v>3</v>
      </c>
      <c r="DE265" t="s">
        <v>3</v>
      </c>
      <c r="DF265">
        <f>ROUND(ROUND(AE265*AI265,2)*CX265,2)</f>
        <v>16.829999999999998</v>
      </c>
      <c r="DG265">
        <f>ROUND(ROUND(AF265,2)*CX265,2)</f>
        <v>0</v>
      </c>
      <c r="DH265">
        <f>ROUND(ROUND(AG265,2)*CX265,2)</f>
        <v>0</v>
      </c>
      <c r="DI265">
        <f t="shared" si="222"/>
        <v>0</v>
      </c>
      <c r="DJ265">
        <f>DF265</f>
        <v>16.829999999999998</v>
      </c>
      <c r="DK265">
        <v>0</v>
      </c>
      <c r="DL265" t="s">
        <v>3</v>
      </c>
      <c r="DM265">
        <v>0</v>
      </c>
      <c r="DN265" t="s">
        <v>3</v>
      </c>
      <c r="DO265">
        <v>0</v>
      </c>
    </row>
    <row r="266" spans="1:119" x14ac:dyDescent="0.2">
      <c r="A266">
        <f>ROW(Source!A217)</f>
        <v>217</v>
      </c>
      <c r="B266">
        <v>51651743</v>
      </c>
      <c r="C266">
        <v>51653904</v>
      </c>
      <c r="D266">
        <v>0</v>
      </c>
      <c r="E266">
        <v>1</v>
      </c>
      <c r="F266">
        <v>1</v>
      </c>
      <c r="G266">
        <v>1</v>
      </c>
      <c r="H266">
        <v>3</v>
      </c>
      <c r="I266" t="s">
        <v>29</v>
      </c>
      <c r="J266" t="s">
        <v>3</v>
      </c>
      <c r="K266" t="s">
        <v>192</v>
      </c>
      <c r="L266">
        <v>1377</v>
      </c>
      <c r="N266">
        <v>1013</v>
      </c>
      <c r="O266" t="s">
        <v>31</v>
      </c>
      <c r="P266" t="s">
        <v>31</v>
      </c>
      <c r="Q266">
        <v>1</v>
      </c>
      <c r="W266">
        <v>0</v>
      </c>
      <c r="X266">
        <v>-748862367</v>
      </c>
      <c r="Y266">
        <f>AT266</f>
        <v>1</v>
      </c>
      <c r="AA266">
        <v>1250</v>
      </c>
      <c r="AB266">
        <v>0</v>
      </c>
      <c r="AC266">
        <v>0</v>
      </c>
      <c r="AD266">
        <v>0</v>
      </c>
      <c r="AE266">
        <v>1304.22</v>
      </c>
      <c r="AF266">
        <v>0</v>
      </c>
      <c r="AG266">
        <v>0</v>
      </c>
      <c r="AH266">
        <v>0</v>
      </c>
      <c r="AI266">
        <v>6.13</v>
      </c>
      <c r="AJ266">
        <v>1</v>
      </c>
      <c r="AK266">
        <v>1</v>
      </c>
      <c r="AL266">
        <v>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 t="s">
        <v>3</v>
      </c>
      <c r="AT266">
        <v>1</v>
      </c>
      <c r="AU266" t="s">
        <v>3</v>
      </c>
      <c r="AV266">
        <v>0</v>
      </c>
      <c r="AW266">
        <v>1</v>
      </c>
      <c r="AX266">
        <v>-1</v>
      </c>
      <c r="AY266">
        <v>0</v>
      </c>
      <c r="AZ266">
        <v>0</v>
      </c>
      <c r="BA266" t="s">
        <v>3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V266">
        <v>0</v>
      </c>
      <c r="CW266">
        <v>0</v>
      </c>
      <c r="CX266">
        <f>ROUND(Y266*Source!I217,7)</f>
        <v>1</v>
      </c>
      <c r="CY266">
        <f>AA266</f>
        <v>1250</v>
      </c>
      <c r="CZ266">
        <f>AE266</f>
        <v>1304.22</v>
      </c>
      <c r="DA266">
        <f>AI266</f>
        <v>6.13</v>
      </c>
      <c r="DB266">
        <f>ROUND(ROUND(AT266*CZ266,2),2)</f>
        <v>1304.22</v>
      </c>
      <c r="DC266">
        <f>ROUND(ROUND(AT266*AG266,2),2)</f>
        <v>0</v>
      </c>
      <c r="DD266" t="s">
        <v>3</v>
      </c>
      <c r="DE266" t="s">
        <v>3</v>
      </c>
      <c r="DF266">
        <f>ROUND(ROUND(AE266*AI266,2)*CX266,2)</f>
        <v>7994.87</v>
      </c>
      <c r="DG266">
        <f>ROUND(ROUND(AF266,2)*CX266,2)</f>
        <v>0</v>
      </c>
      <c r="DH266">
        <f>ROUND(ROUND(AG266,2)*CX266,2)</f>
        <v>0</v>
      </c>
      <c r="DI266">
        <f t="shared" si="222"/>
        <v>0</v>
      </c>
      <c r="DJ266">
        <f>DF266</f>
        <v>7994.87</v>
      </c>
      <c r="DK266">
        <v>0</v>
      </c>
      <c r="DL266" t="s">
        <v>3</v>
      </c>
      <c r="DM266">
        <v>0</v>
      </c>
      <c r="DN266" t="s">
        <v>3</v>
      </c>
      <c r="DO266">
        <v>0</v>
      </c>
    </row>
    <row r="267" spans="1:119" x14ac:dyDescent="0.2">
      <c r="A267">
        <f>ROW(Source!A219)</f>
        <v>219</v>
      </c>
      <c r="B267">
        <v>51651743</v>
      </c>
      <c r="C267">
        <v>51653921</v>
      </c>
      <c r="D267">
        <v>49510723</v>
      </c>
      <c r="E267">
        <v>70</v>
      </c>
      <c r="F267">
        <v>1</v>
      </c>
      <c r="G267">
        <v>1</v>
      </c>
      <c r="H267">
        <v>1</v>
      </c>
      <c r="I267" t="s">
        <v>924</v>
      </c>
      <c r="J267" t="s">
        <v>3</v>
      </c>
      <c r="K267" t="s">
        <v>925</v>
      </c>
      <c r="L267">
        <v>1191</v>
      </c>
      <c r="N267">
        <v>1013</v>
      </c>
      <c r="O267" t="s">
        <v>904</v>
      </c>
      <c r="P267" t="s">
        <v>904</v>
      </c>
      <c r="Q267">
        <v>1</v>
      </c>
      <c r="W267">
        <v>0</v>
      </c>
      <c r="X267">
        <v>-112797078</v>
      </c>
      <c r="Y267">
        <f>(AT267*ROUND(1.05,7))</f>
        <v>1.1235000000000002</v>
      </c>
      <c r="AA267">
        <v>0</v>
      </c>
      <c r="AB267">
        <v>0</v>
      </c>
      <c r="AC267">
        <v>0</v>
      </c>
      <c r="AD267">
        <v>299.51</v>
      </c>
      <c r="AE267">
        <v>0</v>
      </c>
      <c r="AF267">
        <v>0</v>
      </c>
      <c r="AG267">
        <v>0</v>
      </c>
      <c r="AH267">
        <v>8.9700000000000006</v>
      </c>
      <c r="AI267">
        <v>1</v>
      </c>
      <c r="AJ267">
        <v>1</v>
      </c>
      <c r="AK267">
        <v>1</v>
      </c>
      <c r="AL267">
        <v>33.39</v>
      </c>
      <c r="AM267">
        <v>4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3</v>
      </c>
      <c r="AT267">
        <v>1.07</v>
      </c>
      <c r="AU267" t="s">
        <v>20</v>
      </c>
      <c r="AV267">
        <v>1</v>
      </c>
      <c r="AW267">
        <v>2</v>
      </c>
      <c r="AX267">
        <v>51653932</v>
      </c>
      <c r="AY267">
        <v>1</v>
      </c>
      <c r="AZ267">
        <v>0</v>
      </c>
      <c r="BA267">
        <v>299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U267">
        <f>ROUND(AT267*Source!I219*AH267*AL267,2)</f>
        <v>6089</v>
      </c>
      <c r="CV267">
        <f>ROUND(Y267*Source!I219,7)</f>
        <v>21.346499999999999</v>
      </c>
      <c r="CW267">
        <v>0</v>
      </c>
      <c r="CX267">
        <f>ROUND(Y267*Source!I219,7)</f>
        <v>21.346499999999999</v>
      </c>
      <c r="CY267">
        <f>AD267</f>
        <v>299.51</v>
      </c>
      <c r="CZ267">
        <f>AH267</f>
        <v>8.9700000000000006</v>
      </c>
      <c r="DA267">
        <f>AL267</f>
        <v>33.39</v>
      </c>
      <c r="DB267">
        <f>ROUND((ROUND(AT267*CZ267,2)*ROUND(1.05,7)),2)</f>
        <v>10.08</v>
      </c>
      <c r="DC267">
        <f>ROUND((ROUND(AT267*AG267,2)*ROUND(1.05,7)),2)</f>
        <v>0</v>
      </c>
      <c r="DD267" t="s">
        <v>3</v>
      </c>
      <c r="DE267" t="s">
        <v>3</v>
      </c>
      <c r="DF267">
        <f>ROUND(ROUND(AE267,2)*CX267,2)</f>
        <v>0</v>
      </c>
      <c r="DG267">
        <f>ROUND(ROUND(AF267,2)*CX267,2)</f>
        <v>0</v>
      </c>
      <c r="DH267">
        <f>ROUND(ROUND(AG267,2)*CX267,2)</f>
        <v>0</v>
      </c>
      <c r="DI267">
        <f>ROUND(ROUND(AH267*AL267,2)*CX267,2)</f>
        <v>6393.49</v>
      </c>
      <c r="DJ267">
        <f>DI267</f>
        <v>6393.49</v>
      </c>
      <c r="DK267">
        <v>0</v>
      </c>
      <c r="DL267" t="s">
        <v>3</v>
      </c>
      <c r="DM267">
        <v>0</v>
      </c>
      <c r="DN267" t="s">
        <v>3</v>
      </c>
      <c r="DO267">
        <v>0</v>
      </c>
    </row>
    <row r="268" spans="1:119" x14ac:dyDescent="0.2">
      <c r="A268">
        <f>ROW(Source!A219)</f>
        <v>219</v>
      </c>
      <c r="B268">
        <v>51651743</v>
      </c>
      <c r="C268">
        <v>51653921</v>
      </c>
      <c r="D268">
        <v>49510905</v>
      </c>
      <c r="E268">
        <v>70</v>
      </c>
      <c r="F268">
        <v>1</v>
      </c>
      <c r="G268">
        <v>1</v>
      </c>
      <c r="H268">
        <v>1</v>
      </c>
      <c r="I268" t="s">
        <v>905</v>
      </c>
      <c r="J268" t="s">
        <v>3</v>
      </c>
      <c r="K268" t="s">
        <v>906</v>
      </c>
      <c r="L268">
        <v>1191</v>
      </c>
      <c r="N268">
        <v>1013</v>
      </c>
      <c r="O268" t="s">
        <v>904</v>
      </c>
      <c r="P268" t="s">
        <v>904</v>
      </c>
      <c r="Q268">
        <v>1</v>
      </c>
      <c r="W268">
        <v>0</v>
      </c>
      <c r="X268">
        <v>-1417349443</v>
      </c>
      <c r="Y268">
        <f>(AT268*ROUND(1.05,7))</f>
        <v>1.0500000000000001E-2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33.39</v>
      </c>
      <c r="AL268">
        <v>1</v>
      </c>
      <c r="AM268">
        <v>4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3</v>
      </c>
      <c r="AT268">
        <v>0.01</v>
      </c>
      <c r="AU268" t="s">
        <v>20</v>
      </c>
      <c r="AV268">
        <v>2</v>
      </c>
      <c r="AW268">
        <v>2</v>
      </c>
      <c r="AX268">
        <v>51653933</v>
      </c>
      <c r="AY268">
        <v>1</v>
      </c>
      <c r="AZ268">
        <v>0</v>
      </c>
      <c r="BA268">
        <v>300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V268">
        <v>0</v>
      </c>
      <c r="CW268">
        <v>0</v>
      </c>
      <c r="CX268">
        <f>ROUND(Y268*Source!I219,7)</f>
        <v>0.19950000000000001</v>
      </c>
      <c r="CY268">
        <f>AD268</f>
        <v>0</v>
      </c>
      <c r="CZ268">
        <f>AH268</f>
        <v>0</v>
      </c>
      <c r="DA268">
        <f>AL268</f>
        <v>1</v>
      </c>
      <c r="DB268">
        <f>ROUND((ROUND(AT268*CZ268,2)*ROUND(1.05,7)),2)</f>
        <v>0</v>
      </c>
      <c r="DC268">
        <f>ROUND((ROUND(AT268*AG268,2)*ROUND(1.05,7)),2)</f>
        <v>0</v>
      </c>
      <c r="DD268" t="s">
        <v>3</v>
      </c>
      <c r="DE268" t="s">
        <v>3</v>
      </c>
      <c r="DF268">
        <f>ROUND(ROUND(AE268,2)*CX268,2)</f>
        <v>0</v>
      </c>
      <c r="DG268">
        <f>ROUND(ROUND(AF268,2)*CX268,2)</f>
        <v>0</v>
      </c>
      <c r="DH268">
        <f>ROUND(ROUND(AG268*AK268,2)*CX268,2)</f>
        <v>0</v>
      </c>
      <c r="DI268">
        <f t="shared" ref="DI268:DI276" si="223">ROUND(ROUND(AH268,2)*CX268,2)</f>
        <v>0</v>
      </c>
      <c r="DJ268">
        <f>DI268</f>
        <v>0</v>
      </c>
      <c r="DK268">
        <v>0</v>
      </c>
      <c r="DL268" t="s">
        <v>3</v>
      </c>
      <c r="DM268">
        <v>0</v>
      </c>
      <c r="DN268" t="s">
        <v>3</v>
      </c>
      <c r="DO268">
        <v>0</v>
      </c>
    </row>
    <row r="269" spans="1:119" x14ac:dyDescent="0.2">
      <c r="A269">
        <f>ROW(Source!A219)</f>
        <v>219</v>
      </c>
      <c r="B269">
        <v>51651743</v>
      </c>
      <c r="C269">
        <v>51653921</v>
      </c>
      <c r="D269">
        <v>49673503</v>
      </c>
      <c r="E269">
        <v>1</v>
      </c>
      <c r="F269">
        <v>1</v>
      </c>
      <c r="G269">
        <v>1</v>
      </c>
      <c r="H269">
        <v>2</v>
      </c>
      <c r="I269" t="s">
        <v>914</v>
      </c>
      <c r="J269" t="s">
        <v>915</v>
      </c>
      <c r="K269" t="s">
        <v>916</v>
      </c>
      <c r="L269">
        <v>1367</v>
      </c>
      <c r="N269">
        <v>1011</v>
      </c>
      <c r="O269" t="s">
        <v>910</v>
      </c>
      <c r="P269" t="s">
        <v>910</v>
      </c>
      <c r="Q269">
        <v>1</v>
      </c>
      <c r="W269">
        <v>0</v>
      </c>
      <c r="X269">
        <v>509054691</v>
      </c>
      <c r="Y269">
        <f>(AT269*ROUND(1.05,7))</f>
        <v>1.0500000000000001E-2</v>
      </c>
      <c r="AA269">
        <v>0</v>
      </c>
      <c r="AB269">
        <v>871.31</v>
      </c>
      <c r="AC269">
        <v>387.32</v>
      </c>
      <c r="AD269">
        <v>0</v>
      </c>
      <c r="AE269">
        <v>0</v>
      </c>
      <c r="AF269">
        <v>65.709999999999994</v>
      </c>
      <c r="AG269">
        <v>11.6</v>
      </c>
      <c r="AH269">
        <v>0</v>
      </c>
      <c r="AI269">
        <v>1</v>
      </c>
      <c r="AJ269">
        <v>13.26</v>
      </c>
      <c r="AK269">
        <v>33.39</v>
      </c>
      <c r="AL269">
        <v>1</v>
      </c>
      <c r="AM269">
        <v>4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0.01</v>
      </c>
      <c r="AU269" t="s">
        <v>20</v>
      </c>
      <c r="AV269">
        <v>0</v>
      </c>
      <c r="AW269">
        <v>2</v>
      </c>
      <c r="AX269">
        <v>51653934</v>
      </c>
      <c r="AY269">
        <v>1</v>
      </c>
      <c r="AZ269">
        <v>0</v>
      </c>
      <c r="BA269">
        <v>301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V269">
        <v>0</v>
      </c>
      <c r="CW269">
        <f>ROUND(Y269*Source!I219,7)</f>
        <v>0.19950000000000001</v>
      </c>
      <c r="CX269">
        <f>ROUND(Y269*Source!I219,7)</f>
        <v>0.19950000000000001</v>
      </c>
      <c r="CY269">
        <f>AB269</f>
        <v>871.31</v>
      </c>
      <c r="CZ269">
        <f>AF269</f>
        <v>65.709999999999994</v>
      </c>
      <c r="DA269">
        <f>AJ269</f>
        <v>13.26</v>
      </c>
      <c r="DB269">
        <f>ROUND((ROUND(AT269*CZ269,2)*ROUND(1.05,7)),2)</f>
        <v>0.69</v>
      </c>
      <c r="DC269">
        <f>ROUND((ROUND(AT269*AG269,2)*ROUND(1.05,7)),2)</f>
        <v>0.13</v>
      </c>
      <c r="DD269" t="s">
        <v>3</v>
      </c>
      <c r="DE269" t="s">
        <v>3</v>
      </c>
      <c r="DF269">
        <f>ROUND(ROUND(AE269,2)*CX269,2)</f>
        <v>0</v>
      </c>
      <c r="DG269">
        <f>ROUND(ROUND(AF269*AJ269,2)*CX269,2)</f>
        <v>173.83</v>
      </c>
      <c r="DH269">
        <f>ROUND(ROUND(AG269*AK269,2)*CX269,2)</f>
        <v>77.27</v>
      </c>
      <c r="DI269">
        <f t="shared" si="223"/>
        <v>0</v>
      </c>
      <c r="DJ269">
        <f>DG269</f>
        <v>173.83</v>
      </c>
      <c r="DK269">
        <v>0</v>
      </c>
      <c r="DL269" t="s">
        <v>3</v>
      </c>
      <c r="DM269">
        <v>0</v>
      </c>
      <c r="DN269" t="s">
        <v>3</v>
      </c>
      <c r="DO269">
        <v>0</v>
      </c>
    </row>
    <row r="270" spans="1:119" x14ac:dyDescent="0.2">
      <c r="A270">
        <f>ROW(Source!A219)</f>
        <v>219</v>
      </c>
      <c r="B270">
        <v>51651743</v>
      </c>
      <c r="C270">
        <v>51653921</v>
      </c>
      <c r="D270">
        <v>49673715</v>
      </c>
      <c r="E270">
        <v>1</v>
      </c>
      <c r="F270">
        <v>1</v>
      </c>
      <c r="G270">
        <v>1</v>
      </c>
      <c r="H270">
        <v>2</v>
      </c>
      <c r="I270" t="s">
        <v>926</v>
      </c>
      <c r="J270" t="s">
        <v>927</v>
      </c>
      <c r="K270" t="s">
        <v>928</v>
      </c>
      <c r="L270">
        <v>1367</v>
      </c>
      <c r="N270">
        <v>1011</v>
      </c>
      <c r="O270" t="s">
        <v>910</v>
      </c>
      <c r="P270" t="s">
        <v>910</v>
      </c>
      <c r="Q270">
        <v>1</v>
      </c>
      <c r="W270">
        <v>0</v>
      </c>
      <c r="X270">
        <v>829370094</v>
      </c>
      <c r="Y270">
        <f>(AT270*ROUND(1.05,7))</f>
        <v>0.10500000000000001</v>
      </c>
      <c r="AA270">
        <v>0</v>
      </c>
      <c r="AB270">
        <v>107.41</v>
      </c>
      <c r="AC270">
        <v>0</v>
      </c>
      <c r="AD270">
        <v>0</v>
      </c>
      <c r="AE270">
        <v>0</v>
      </c>
      <c r="AF270">
        <v>8.1</v>
      </c>
      <c r="AG270">
        <v>0</v>
      </c>
      <c r="AH270">
        <v>0</v>
      </c>
      <c r="AI270">
        <v>1</v>
      </c>
      <c r="AJ270">
        <v>13.26</v>
      </c>
      <c r="AK270">
        <v>33.39</v>
      </c>
      <c r="AL270">
        <v>1</v>
      </c>
      <c r="AM270">
        <v>4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0.1</v>
      </c>
      <c r="AU270" t="s">
        <v>20</v>
      </c>
      <c r="AV270">
        <v>0</v>
      </c>
      <c r="AW270">
        <v>2</v>
      </c>
      <c r="AX270">
        <v>51653935</v>
      </c>
      <c r="AY270">
        <v>1</v>
      </c>
      <c r="AZ270">
        <v>0</v>
      </c>
      <c r="BA270">
        <v>302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V270">
        <v>0</v>
      </c>
      <c r="CW270">
        <f>ROUND(Y270*Source!I219,7)</f>
        <v>1.9950000000000001</v>
      </c>
      <c r="CX270">
        <f>ROUND(Y270*Source!I219,7)</f>
        <v>1.9950000000000001</v>
      </c>
      <c r="CY270">
        <f>AB270</f>
        <v>107.41</v>
      </c>
      <c r="CZ270">
        <f>AF270</f>
        <v>8.1</v>
      </c>
      <c r="DA270">
        <f>AJ270</f>
        <v>13.26</v>
      </c>
      <c r="DB270">
        <f>ROUND((ROUND(AT270*CZ270,2)*ROUND(1.05,7)),2)</f>
        <v>0.85</v>
      </c>
      <c r="DC270">
        <f>ROUND((ROUND(AT270*AG270,2)*ROUND(1.05,7)),2)</f>
        <v>0</v>
      </c>
      <c r="DD270" t="s">
        <v>3</v>
      </c>
      <c r="DE270" t="s">
        <v>3</v>
      </c>
      <c r="DF270">
        <f>ROUND(ROUND(AE270,2)*CX270,2)</f>
        <v>0</v>
      </c>
      <c r="DG270">
        <f>ROUND(ROUND(AF270*AJ270,2)*CX270,2)</f>
        <v>214.28</v>
      </c>
      <c r="DH270">
        <f>ROUND(ROUND(AG270*AK270,2)*CX270,2)</f>
        <v>0</v>
      </c>
      <c r="DI270">
        <f t="shared" si="223"/>
        <v>0</v>
      </c>
      <c r="DJ270">
        <f>DG270</f>
        <v>214.28</v>
      </c>
      <c r="DK270">
        <v>0</v>
      </c>
      <c r="DL270" t="s">
        <v>3</v>
      </c>
      <c r="DM270">
        <v>0</v>
      </c>
      <c r="DN270" t="s">
        <v>3</v>
      </c>
      <c r="DO270">
        <v>0</v>
      </c>
    </row>
    <row r="271" spans="1:119" x14ac:dyDescent="0.2">
      <c r="A271">
        <f>ROW(Source!A219)</f>
        <v>219</v>
      </c>
      <c r="B271">
        <v>51651743</v>
      </c>
      <c r="C271">
        <v>51653921</v>
      </c>
      <c r="D271">
        <v>49523218</v>
      </c>
      <c r="E271">
        <v>1</v>
      </c>
      <c r="F271">
        <v>1</v>
      </c>
      <c r="G271">
        <v>1</v>
      </c>
      <c r="H271">
        <v>3</v>
      </c>
      <c r="I271" t="s">
        <v>42</v>
      </c>
      <c r="J271" t="s">
        <v>45</v>
      </c>
      <c r="K271" t="s">
        <v>43</v>
      </c>
      <c r="L271">
        <v>1374</v>
      </c>
      <c r="N271">
        <v>1013</v>
      </c>
      <c r="O271" t="s">
        <v>44</v>
      </c>
      <c r="P271" t="s">
        <v>44</v>
      </c>
      <c r="Q271">
        <v>1</v>
      </c>
      <c r="W271">
        <v>0</v>
      </c>
      <c r="X271">
        <v>-1743999360</v>
      </c>
      <c r="Y271">
        <f t="shared" ref="Y271:Y276" si="224">AT271</f>
        <v>0.1</v>
      </c>
      <c r="AA271">
        <v>9.11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9.11</v>
      </c>
      <c r="AJ271">
        <v>1</v>
      </c>
      <c r="AK271">
        <v>1</v>
      </c>
      <c r="AL271">
        <v>1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0</v>
      </c>
      <c r="AS271" t="s">
        <v>3</v>
      </c>
      <c r="AT271">
        <v>0.1</v>
      </c>
      <c r="AU271" t="s">
        <v>3</v>
      </c>
      <c r="AV271">
        <v>0</v>
      </c>
      <c r="AW271">
        <v>2</v>
      </c>
      <c r="AX271">
        <v>51653936</v>
      </c>
      <c r="AY271">
        <v>1</v>
      </c>
      <c r="AZ271">
        <v>0</v>
      </c>
      <c r="BA271">
        <v>303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V271">
        <v>0</v>
      </c>
      <c r="CW271">
        <v>0</v>
      </c>
      <c r="CX271">
        <f>ROUND(Y271*Source!I219,7)</f>
        <v>1.9</v>
      </c>
      <c r="CY271">
        <f t="shared" ref="CY271:CY276" si="225">AA271</f>
        <v>9.11</v>
      </c>
      <c r="CZ271">
        <f t="shared" ref="CZ271:CZ276" si="226">AE271</f>
        <v>1</v>
      </c>
      <c r="DA271">
        <f t="shared" ref="DA271:DA276" si="227">AI271</f>
        <v>9.11</v>
      </c>
      <c r="DB271">
        <f t="shared" ref="DB271:DB276" si="228">ROUND(ROUND(AT271*CZ271,2),2)</f>
        <v>0.1</v>
      </c>
      <c r="DC271">
        <f t="shared" ref="DC271:DC276" si="229">ROUND(ROUND(AT271*AG271,2),2)</f>
        <v>0</v>
      </c>
      <c r="DD271" t="s">
        <v>3</v>
      </c>
      <c r="DE271" t="s">
        <v>3</v>
      </c>
      <c r="DF271">
        <f t="shared" ref="DF271:DF276" si="230">ROUND(ROUND(AE271*AI271,2)*CX271,2)</f>
        <v>17.309999999999999</v>
      </c>
      <c r="DG271">
        <f t="shared" ref="DG271:DG278" si="231">ROUND(ROUND(AF271,2)*CX271,2)</f>
        <v>0</v>
      </c>
      <c r="DH271">
        <f t="shared" ref="DH271:DH277" si="232">ROUND(ROUND(AG271,2)*CX271,2)</f>
        <v>0</v>
      </c>
      <c r="DI271">
        <f t="shared" si="223"/>
        <v>0</v>
      </c>
      <c r="DJ271">
        <f t="shared" ref="DJ271:DJ276" si="233">DF271</f>
        <v>17.309999999999999</v>
      </c>
      <c r="DK271">
        <v>0</v>
      </c>
      <c r="DL271" t="s">
        <v>3</v>
      </c>
      <c r="DM271">
        <v>0</v>
      </c>
      <c r="DN271" t="s">
        <v>3</v>
      </c>
      <c r="DO271">
        <v>0</v>
      </c>
    </row>
    <row r="272" spans="1:119" x14ac:dyDescent="0.2">
      <c r="A272">
        <f>ROW(Source!A219)</f>
        <v>219</v>
      </c>
      <c r="B272">
        <v>51651743</v>
      </c>
      <c r="C272">
        <v>51653921</v>
      </c>
      <c r="D272">
        <v>49524301</v>
      </c>
      <c r="E272">
        <v>1</v>
      </c>
      <c r="F272">
        <v>1</v>
      </c>
      <c r="G272">
        <v>1</v>
      </c>
      <c r="H272">
        <v>3</v>
      </c>
      <c r="I272" t="s">
        <v>929</v>
      </c>
      <c r="J272" t="s">
        <v>930</v>
      </c>
      <c r="K272" t="s">
        <v>931</v>
      </c>
      <c r="L272">
        <v>1348</v>
      </c>
      <c r="N272">
        <v>1009</v>
      </c>
      <c r="O272" t="s">
        <v>105</v>
      </c>
      <c r="P272" t="s">
        <v>105</v>
      </c>
      <c r="Q272">
        <v>1000</v>
      </c>
      <c r="W272">
        <v>0</v>
      </c>
      <c r="X272">
        <v>1824693337</v>
      </c>
      <c r="Y272">
        <f t="shared" si="224"/>
        <v>1.0000000000000001E-5</v>
      </c>
      <c r="AA272">
        <v>94397.82</v>
      </c>
      <c r="AB272">
        <v>0</v>
      </c>
      <c r="AC272">
        <v>0</v>
      </c>
      <c r="AD272">
        <v>0</v>
      </c>
      <c r="AE272">
        <v>10362</v>
      </c>
      <c r="AF272">
        <v>0</v>
      </c>
      <c r="AG272">
        <v>0</v>
      </c>
      <c r="AH272">
        <v>0</v>
      </c>
      <c r="AI272">
        <v>9.11</v>
      </c>
      <c r="AJ272">
        <v>1</v>
      </c>
      <c r="AK272">
        <v>1</v>
      </c>
      <c r="AL272">
        <v>1</v>
      </c>
      <c r="AM272">
        <v>4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3</v>
      </c>
      <c r="AT272">
        <v>1.0000000000000001E-5</v>
      </c>
      <c r="AU272" t="s">
        <v>3</v>
      </c>
      <c r="AV272">
        <v>0</v>
      </c>
      <c r="AW272">
        <v>2</v>
      </c>
      <c r="AX272">
        <v>51653937</v>
      </c>
      <c r="AY272">
        <v>1</v>
      </c>
      <c r="AZ272">
        <v>0</v>
      </c>
      <c r="BA272">
        <v>304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V272">
        <v>0</v>
      </c>
      <c r="CW272">
        <v>0</v>
      </c>
      <c r="CX272">
        <f>ROUND(Y272*Source!I219,7)</f>
        <v>1.9000000000000001E-4</v>
      </c>
      <c r="CY272">
        <f t="shared" si="225"/>
        <v>94397.82</v>
      </c>
      <c r="CZ272">
        <f t="shared" si="226"/>
        <v>10362</v>
      </c>
      <c r="DA272">
        <f t="shared" si="227"/>
        <v>9.11</v>
      </c>
      <c r="DB272">
        <f t="shared" si="228"/>
        <v>0.1</v>
      </c>
      <c r="DC272">
        <f t="shared" si="229"/>
        <v>0</v>
      </c>
      <c r="DD272" t="s">
        <v>3</v>
      </c>
      <c r="DE272" t="s">
        <v>3</v>
      </c>
      <c r="DF272">
        <f t="shared" si="230"/>
        <v>17.940000000000001</v>
      </c>
      <c r="DG272">
        <f t="shared" si="231"/>
        <v>0</v>
      </c>
      <c r="DH272">
        <f t="shared" si="232"/>
        <v>0</v>
      </c>
      <c r="DI272">
        <f t="shared" si="223"/>
        <v>0</v>
      </c>
      <c r="DJ272">
        <f t="shared" si="233"/>
        <v>17.940000000000001</v>
      </c>
      <c r="DK272">
        <v>0</v>
      </c>
      <c r="DL272" t="s">
        <v>3</v>
      </c>
      <c r="DM272">
        <v>0</v>
      </c>
      <c r="DN272" t="s">
        <v>3</v>
      </c>
      <c r="DO272">
        <v>0</v>
      </c>
    </row>
    <row r="273" spans="1:119" x14ac:dyDescent="0.2">
      <c r="A273">
        <f>ROW(Source!A219)</f>
        <v>219</v>
      </c>
      <c r="B273">
        <v>51651743</v>
      </c>
      <c r="C273">
        <v>51653921</v>
      </c>
      <c r="D273">
        <v>49525498</v>
      </c>
      <c r="E273">
        <v>1</v>
      </c>
      <c r="F273">
        <v>1</v>
      </c>
      <c r="G273">
        <v>1</v>
      </c>
      <c r="H273">
        <v>3</v>
      </c>
      <c r="I273" t="s">
        <v>932</v>
      </c>
      <c r="J273" t="s">
        <v>933</v>
      </c>
      <c r="K273" t="s">
        <v>934</v>
      </c>
      <c r="L273">
        <v>1348</v>
      </c>
      <c r="N273">
        <v>1009</v>
      </c>
      <c r="O273" t="s">
        <v>105</v>
      </c>
      <c r="P273" t="s">
        <v>105</v>
      </c>
      <c r="Q273">
        <v>1000</v>
      </c>
      <c r="W273">
        <v>0</v>
      </c>
      <c r="X273">
        <v>226918189</v>
      </c>
      <c r="Y273">
        <f t="shared" si="224"/>
        <v>8.0000000000000007E-5</v>
      </c>
      <c r="AA273">
        <v>113237.3</v>
      </c>
      <c r="AB273">
        <v>0</v>
      </c>
      <c r="AC273">
        <v>0</v>
      </c>
      <c r="AD273">
        <v>0</v>
      </c>
      <c r="AE273">
        <v>12430</v>
      </c>
      <c r="AF273">
        <v>0</v>
      </c>
      <c r="AG273">
        <v>0</v>
      </c>
      <c r="AH273">
        <v>0</v>
      </c>
      <c r="AI273">
        <v>9.11</v>
      </c>
      <c r="AJ273">
        <v>1</v>
      </c>
      <c r="AK273">
        <v>1</v>
      </c>
      <c r="AL273">
        <v>1</v>
      </c>
      <c r="AM273">
        <v>4</v>
      </c>
      <c r="AN273">
        <v>0</v>
      </c>
      <c r="AO273">
        <v>1</v>
      </c>
      <c r="AP273">
        <v>1</v>
      </c>
      <c r="AQ273">
        <v>0</v>
      </c>
      <c r="AR273">
        <v>0</v>
      </c>
      <c r="AS273" t="s">
        <v>3</v>
      </c>
      <c r="AT273">
        <v>8.0000000000000007E-5</v>
      </c>
      <c r="AU273" t="s">
        <v>3</v>
      </c>
      <c r="AV273">
        <v>0</v>
      </c>
      <c r="AW273">
        <v>2</v>
      </c>
      <c r="AX273">
        <v>51653938</v>
      </c>
      <c r="AY273">
        <v>1</v>
      </c>
      <c r="AZ273">
        <v>0</v>
      </c>
      <c r="BA273">
        <v>305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V273">
        <v>0</v>
      </c>
      <c r="CW273">
        <v>0</v>
      </c>
      <c r="CX273">
        <f>ROUND(Y273*Source!I219,7)</f>
        <v>1.5200000000000001E-3</v>
      </c>
      <c r="CY273">
        <f t="shared" si="225"/>
        <v>113237.3</v>
      </c>
      <c r="CZ273">
        <f t="shared" si="226"/>
        <v>12430</v>
      </c>
      <c r="DA273">
        <f t="shared" si="227"/>
        <v>9.11</v>
      </c>
      <c r="DB273">
        <f t="shared" si="228"/>
        <v>0.99</v>
      </c>
      <c r="DC273">
        <f t="shared" si="229"/>
        <v>0</v>
      </c>
      <c r="DD273" t="s">
        <v>3</v>
      </c>
      <c r="DE273" t="s">
        <v>3</v>
      </c>
      <c r="DF273">
        <f t="shared" si="230"/>
        <v>172.12</v>
      </c>
      <c r="DG273">
        <f t="shared" si="231"/>
        <v>0</v>
      </c>
      <c r="DH273">
        <f t="shared" si="232"/>
        <v>0</v>
      </c>
      <c r="DI273">
        <f t="shared" si="223"/>
        <v>0</v>
      </c>
      <c r="DJ273">
        <f t="shared" si="233"/>
        <v>172.12</v>
      </c>
      <c r="DK273">
        <v>0</v>
      </c>
      <c r="DL273" t="s">
        <v>3</v>
      </c>
      <c r="DM273">
        <v>0</v>
      </c>
      <c r="DN273" t="s">
        <v>3</v>
      </c>
      <c r="DO273">
        <v>0</v>
      </c>
    </row>
    <row r="274" spans="1:119" x14ac:dyDescent="0.2">
      <c r="A274">
        <f>ROW(Source!A219)</f>
        <v>219</v>
      </c>
      <c r="B274">
        <v>51651743</v>
      </c>
      <c r="C274">
        <v>51653921</v>
      </c>
      <c r="D274">
        <v>49543539</v>
      </c>
      <c r="E274">
        <v>1</v>
      </c>
      <c r="F274">
        <v>1</v>
      </c>
      <c r="G274">
        <v>1</v>
      </c>
      <c r="H274">
        <v>3</v>
      </c>
      <c r="I274" t="s">
        <v>935</v>
      </c>
      <c r="J274" t="s">
        <v>936</v>
      </c>
      <c r="K274" t="s">
        <v>937</v>
      </c>
      <c r="L274">
        <v>1348</v>
      </c>
      <c r="N274">
        <v>1009</v>
      </c>
      <c r="O274" t="s">
        <v>105</v>
      </c>
      <c r="P274" t="s">
        <v>105</v>
      </c>
      <c r="Q274">
        <v>1000</v>
      </c>
      <c r="W274">
        <v>0</v>
      </c>
      <c r="X274">
        <v>-2055168211</v>
      </c>
      <c r="Y274">
        <f t="shared" si="224"/>
        <v>4.2999999999999999E-4</v>
      </c>
      <c r="AA274">
        <v>59294.71</v>
      </c>
      <c r="AB274">
        <v>0</v>
      </c>
      <c r="AC274">
        <v>0</v>
      </c>
      <c r="AD274">
        <v>0</v>
      </c>
      <c r="AE274">
        <v>6508.75</v>
      </c>
      <c r="AF274">
        <v>0</v>
      </c>
      <c r="AG274">
        <v>0</v>
      </c>
      <c r="AH274">
        <v>0</v>
      </c>
      <c r="AI274">
        <v>9.11</v>
      </c>
      <c r="AJ274">
        <v>1</v>
      </c>
      <c r="AK274">
        <v>1</v>
      </c>
      <c r="AL274">
        <v>1</v>
      </c>
      <c r="AM274">
        <v>4</v>
      </c>
      <c r="AN274">
        <v>0</v>
      </c>
      <c r="AO274">
        <v>1</v>
      </c>
      <c r="AP274">
        <v>1</v>
      </c>
      <c r="AQ274">
        <v>0</v>
      </c>
      <c r="AR274">
        <v>0</v>
      </c>
      <c r="AS274" t="s">
        <v>3</v>
      </c>
      <c r="AT274">
        <v>4.2999999999999999E-4</v>
      </c>
      <c r="AU274" t="s">
        <v>3</v>
      </c>
      <c r="AV274">
        <v>0</v>
      </c>
      <c r="AW274">
        <v>2</v>
      </c>
      <c r="AX274">
        <v>51653939</v>
      </c>
      <c r="AY274">
        <v>1</v>
      </c>
      <c r="AZ274">
        <v>0</v>
      </c>
      <c r="BA274">
        <v>306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V274">
        <v>0</v>
      </c>
      <c r="CW274">
        <v>0</v>
      </c>
      <c r="CX274">
        <f>ROUND(Y274*Source!I219,7)</f>
        <v>8.1700000000000002E-3</v>
      </c>
      <c r="CY274">
        <f t="shared" si="225"/>
        <v>59294.71</v>
      </c>
      <c r="CZ274">
        <f t="shared" si="226"/>
        <v>6508.75</v>
      </c>
      <c r="DA274">
        <f t="shared" si="227"/>
        <v>9.11</v>
      </c>
      <c r="DB274">
        <f t="shared" si="228"/>
        <v>2.8</v>
      </c>
      <c r="DC274">
        <f t="shared" si="229"/>
        <v>0</v>
      </c>
      <c r="DD274" t="s">
        <v>3</v>
      </c>
      <c r="DE274" t="s">
        <v>3</v>
      </c>
      <c r="DF274">
        <f t="shared" si="230"/>
        <v>484.44</v>
      </c>
      <c r="DG274">
        <f t="shared" si="231"/>
        <v>0</v>
      </c>
      <c r="DH274">
        <f t="shared" si="232"/>
        <v>0</v>
      </c>
      <c r="DI274">
        <f t="shared" si="223"/>
        <v>0</v>
      </c>
      <c r="DJ274">
        <f t="shared" si="233"/>
        <v>484.44</v>
      </c>
      <c r="DK274">
        <v>0</v>
      </c>
      <c r="DL274" t="s">
        <v>3</v>
      </c>
      <c r="DM274">
        <v>0</v>
      </c>
      <c r="DN274" t="s">
        <v>3</v>
      </c>
      <c r="DO274">
        <v>0</v>
      </c>
    </row>
    <row r="275" spans="1:119" x14ac:dyDescent="0.2">
      <c r="A275">
        <f>ROW(Source!A219)</f>
        <v>219</v>
      </c>
      <c r="B275">
        <v>51651743</v>
      </c>
      <c r="C275">
        <v>51653921</v>
      </c>
      <c r="D275">
        <v>49565711</v>
      </c>
      <c r="E275">
        <v>1</v>
      </c>
      <c r="F275">
        <v>1</v>
      </c>
      <c r="G275">
        <v>1</v>
      </c>
      <c r="H275">
        <v>3</v>
      </c>
      <c r="I275" t="s">
        <v>50</v>
      </c>
      <c r="J275" t="s">
        <v>53</v>
      </c>
      <c r="K275" t="s">
        <v>51</v>
      </c>
      <c r="L275">
        <v>1327</v>
      </c>
      <c r="N275">
        <v>1005</v>
      </c>
      <c r="O275" t="s">
        <v>52</v>
      </c>
      <c r="P275" t="s">
        <v>52</v>
      </c>
      <c r="Q275">
        <v>1</v>
      </c>
      <c r="W275">
        <v>1</v>
      </c>
      <c r="X275">
        <v>-1896968330</v>
      </c>
      <c r="Y275">
        <f t="shared" si="224"/>
        <v>-0.04</v>
      </c>
      <c r="AA275">
        <v>8435.86</v>
      </c>
      <c r="AB275">
        <v>0</v>
      </c>
      <c r="AC275">
        <v>0</v>
      </c>
      <c r="AD275">
        <v>0</v>
      </c>
      <c r="AE275">
        <v>926</v>
      </c>
      <c r="AF275">
        <v>0</v>
      </c>
      <c r="AG275">
        <v>0</v>
      </c>
      <c r="AH275">
        <v>0</v>
      </c>
      <c r="AI275">
        <v>9.11</v>
      </c>
      <c r="AJ275">
        <v>1</v>
      </c>
      <c r="AK275">
        <v>1</v>
      </c>
      <c r="AL275">
        <v>1</v>
      </c>
      <c r="AM275">
        <v>4</v>
      </c>
      <c r="AN275">
        <v>0</v>
      </c>
      <c r="AO275">
        <v>1</v>
      </c>
      <c r="AP275">
        <v>1</v>
      </c>
      <c r="AQ275">
        <v>0</v>
      </c>
      <c r="AR275">
        <v>0</v>
      </c>
      <c r="AS275" t="s">
        <v>3</v>
      </c>
      <c r="AT275">
        <v>-0.04</v>
      </c>
      <c r="AU275" t="s">
        <v>3</v>
      </c>
      <c r="AV275">
        <v>0</v>
      </c>
      <c r="AW275">
        <v>2</v>
      </c>
      <c r="AX275">
        <v>51653940</v>
      </c>
      <c r="AY275">
        <v>1</v>
      </c>
      <c r="AZ275">
        <v>6144</v>
      </c>
      <c r="BA275">
        <v>307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V275">
        <v>0</v>
      </c>
      <c r="CW275">
        <v>0</v>
      </c>
      <c r="CX275">
        <f>ROUND(Y275*Source!I219,7)</f>
        <v>-0.76</v>
      </c>
      <c r="CY275">
        <f t="shared" si="225"/>
        <v>8435.86</v>
      </c>
      <c r="CZ275">
        <f t="shared" si="226"/>
        <v>926</v>
      </c>
      <c r="DA275">
        <f t="shared" si="227"/>
        <v>9.11</v>
      </c>
      <c r="DB275">
        <f t="shared" si="228"/>
        <v>-37.04</v>
      </c>
      <c r="DC275">
        <f t="shared" si="229"/>
        <v>0</v>
      </c>
      <c r="DD275" t="s">
        <v>3</v>
      </c>
      <c r="DE275" t="s">
        <v>3</v>
      </c>
      <c r="DF275">
        <f t="shared" si="230"/>
        <v>-6411.25</v>
      </c>
      <c r="DG275">
        <f t="shared" si="231"/>
        <v>0</v>
      </c>
      <c r="DH275">
        <f t="shared" si="232"/>
        <v>0</v>
      </c>
      <c r="DI275">
        <f t="shared" si="223"/>
        <v>0</v>
      </c>
      <c r="DJ275">
        <f t="shared" si="233"/>
        <v>-6411.25</v>
      </c>
      <c r="DK275">
        <v>0</v>
      </c>
      <c r="DL275" t="s">
        <v>3</v>
      </c>
      <c r="DM275">
        <v>0</v>
      </c>
      <c r="DN275" t="s">
        <v>3</v>
      </c>
      <c r="DO275">
        <v>0</v>
      </c>
    </row>
    <row r="276" spans="1:119" x14ac:dyDescent="0.2">
      <c r="A276">
        <f>ROW(Source!A219)</f>
        <v>219</v>
      </c>
      <c r="B276">
        <v>51651743</v>
      </c>
      <c r="C276">
        <v>51653921</v>
      </c>
      <c r="D276">
        <v>49565299</v>
      </c>
      <c r="E276">
        <v>1</v>
      </c>
      <c r="F276">
        <v>1</v>
      </c>
      <c r="G276">
        <v>1</v>
      </c>
      <c r="H276">
        <v>3</v>
      </c>
      <c r="I276" t="s">
        <v>29</v>
      </c>
      <c r="J276" t="s">
        <v>56</v>
      </c>
      <c r="K276" t="s">
        <v>55</v>
      </c>
      <c r="L276">
        <v>1371</v>
      </c>
      <c r="N276">
        <v>1013</v>
      </c>
      <c r="O276" t="s">
        <v>17</v>
      </c>
      <c r="P276" t="s">
        <v>17</v>
      </c>
      <c r="Q276">
        <v>1</v>
      </c>
      <c r="W276">
        <v>0</v>
      </c>
      <c r="X276">
        <v>-1802594515</v>
      </c>
      <c r="Y276">
        <f t="shared" si="224"/>
        <v>1</v>
      </c>
      <c r="AA276">
        <v>1644.17</v>
      </c>
      <c r="AB276">
        <v>0</v>
      </c>
      <c r="AC276">
        <v>0</v>
      </c>
      <c r="AD276">
        <v>0</v>
      </c>
      <c r="AE276">
        <v>1729.0400000000002</v>
      </c>
      <c r="AF276">
        <v>0</v>
      </c>
      <c r="AG276">
        <v>0</v>
      </c>
      <c r="AH276">
        <v>0</v>
      </c>
      <c r="AI276">
        <v>9.11</v>
      </c>
      <c r="AJ276">
        <v>1</v>
      </c>
      <c r="AK276">
        <v>1</v>
      </c>
      <c r="AL276">
        <v>1</v>
      </c>
      <c r="AM276">
        <v>0</v>
      </c>
      <c r="AN276">
        <v>0</v>
      </c>
      <c r="AO276">
        <v>0</v>
      </c>
      <c r="AP276">
        <v>1</v>
      </c>
      <c r="AQ276">
        <v>0</v>
      </c>
      <c r="AR276">
        <v>0</v>
      </c>
      <c r="AS276" t="s">
        <v>3</v>
      </c>
      <c r="AT276">
        <v>1</v>
      </c>
      <c r="AU276" t="s">
        <v>3</v>
      </c>
      <c r="AV276">
        <v>0</v>
      </c>
      <c r="AW276">
        <v>1</v>
      </c>
      <c r="AX276">
        <v>-1</v>
      </c>
      <c r="AY276">
        <v>0</v>
      </c>
      <c r="AZ276">
        <v>0</v>
      </c>
      <c r="BA276" t="s">
        <v>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V276">
        <v>0</v>
      </c>
      <c r="CW276">
        <v>0</v>
      </c>
      <c r="CX276">
        <f>ROUND(Y276*Source!I219,7)</f>
        <v>19</v>
      </c>
      <c r="CY276">
        <f t="shared" si="225"/>
        <v>1644.17</v>
      </c>
      <c r="CZ276">
        <f t="shared" si="226"/>
        <v>1729.0400000000002</v>
      </c>
      <c r="DA276">
        <f t="shared" si="227"/>
        <v>9.11</v>
      </c>
      <c r="DB276">
        <f t="shared" si="228"/>
        <v>1729.04</v>
      </c>
      <c r="DC276">
        <f t="shared" si="229"/>
        <v>0</v>
      </c>
      <c r="DD276" t="s">
        <v>3</v>
      </c>
      <c r="DE276" t="s">
        <v>3</v>
      </c>
      <c r="DF276">
        <f t="shared" si="230"/>
        <v>299279.45</v>
      </c>
      <c r="DG276">
        <f t="shared" si="231"/>
        <v>0</v>
      </c>
      <c r="DH276">
        <f t="shared" si="232"/>
        <v>0</v>
      </c>
      <c r="DI276">
        <f t="shared" si="223"/>
        <v>0</v>
      </c>
      <c r="DJ276">
        <f t="shared" si="233"/>
        <v>299279.45</v>
      </c>
      <c r="DK276">
        <v>0</v>
      </c>
      <c r="DL276" t="s">
        <v>3</v>
      </c>
      <c r="DM276">
        <v>0</v>
      </c>
      <c r="DN276" t="s">
        <v>3</v>
      </c>
      <c r="DO276">
        <v>0</v>
      </c>
    </row>
    <row r="277" spans="1:119" x14ac:dyDescent="0.2">
      <c r="A277">
        <f>ROW(Source!A223)</f>
        <v>223</v>
      </c>
      <c r="B277">
        <v>51651743</v>
      </c>
      <c r="C277">
        <v>51653944</v>
      </c>
      <c r="D277">
        <v>49510719</v>
      </c>
      <c r="E277">
        <v>70</v>
      </c>
      <c r="F277">
        <v>1</v>
      </c>
      <c r="G277">
        <v>1</v>
      </c>
      <c r="H277">
        <v>1</v>
      </c>
      <c r="I277" t="s">
        <v>942</v>
      </c>
      <c r="J277" t="s">
        <v>3</v>
      </c>
      <c r="K277" t="s">
        <v>943</v>
      </c>
      <c r="L277">
        <v>1191</v>
      </c>
      <c r="N277">
        <v>1013</v>
      </c>
      <c r="O277" t="s">
        <v>904</v>
      </c>
      <c r="P277" t="s">
        <v>904</v>
      </c>
      <c r="Q277">
        <v>1</v>
      </c>
      <c r="W277">
        <v>0</v>
      </c>
      <c r="X277">
        <v>784619160</v>
      </c>
      <c r="Y277">
        <f t="shared" ref="Y277:Y282" si="234">(AT277*ROUND(1.05,7))</f>
        <v>161.70000000000002</v>
      </c>
      <c r="AA277">
        <v>0</v>
      </c>
      <c r="AB277">
        <v>0</v>
      </c>
      <c r="AC277">
        <v>0</v>
      </c>
      <c r="AD277">
        <v>291.83</v>
      </c>
      <c r="AE277">
        <v>0</v>
      </c>
      <c r="AF277">
        <v>0</v>
      </c>
      <c r="AG277">
        <v>0</v>
      </c>
      <c r="AH277">
        <v>8.74</v>
      </c>
      <c r="AI277">
        <v>1</v>
      </c>
      <c r="AJ277">
        <v>1</v>
      </c>
      <c r="AK277">
        <v>1</v>
      </c>
      <c r="AL277">
        <v>33.39</v>
      </c>
      <c r="AM277">
        <v>4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154</v>
      </c>
      <c r="AU277" t="s">
        <v>20</v>
      </c>
      <c r="AV277">
        <v>1</v>
      </c>
      <c r="AW277">
        <v>2</v>
      </c>
      <c r="AX277">
        <v>51653957</v>
      </c>
      <c r="AY277">
        <v>1</v>
      </c>
      <c r="AZ277">
        <v>0</v>
      </c>
      <c r="BA277">
        <v>308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U277">
        <f>ROUND(AT277*Source!I223*AH277*AL277,2)</f>
        <v>80.89</v>
      </c>
      <c r="CV277">
        <f>ROUND(Y277*Source!I223,7)</f>
        <v>0.29105999999999999</v>
      </c>
      <c r="CW277">
        <v>0</v>
      </c>
      <c r="CX277">
        <f>ROUND(Y277*Source!I223,7)</f>
        <v>0.29105999999999999</v>
      </c>
      <c r="CY277">
        <f>AD277</f>
        <v>291.83</v>
      </c>
      <c r="CZ277">
        <f>AH277</f>
        <v>8.74</v>
      </c>
      <c r="DA277">
        <f>AL277</f>
        <v>33.39</v>
      </c>
      <c r="DB277">
        <f t="shared" ref="DB277:DB282" si="235">ROUND((ROUND(AT277*CZ277,2)*ROUND(1.05,7)),2)</f>
        <v>1413.26</v>
      </c>
      <c r="DC277">
        <f t="shared" ref="DC277:DC282" si="236">ROUND((ROUND(AT277*AG277,2)*ROUND(1.05,7)),2)</f>
        <v>0</v>
      </c>
      <c r="DD277" t="s">
        <v>3</v>
      </c>
      <c r="DE277" t="s">
        <v>3</v>
      </c>
      <c r="DF277">
        <f t="shared" ref="DF277:DF282" si="237">ROUND(ROUND(AE277,2)*CX277,2)</f>
        <v>0</v>
      </c>
      <c r="DG277">
        <f t="shared" si="231"/>
        <v>0</v>
      </c>
      <c r="DH277">
        <f t="shared" si="232"/>
        <v>0</v>
      </c>
      <c r="DI277">
        <f>ROUND(ROUND(AH277*AL277,2)*CX277,2)</f>
        <v>84.94</v>
      </c>
      <c r="DJ277">
        <f>DI277</f>
        <v>84.94</v>
      </c>
      <c r="DK277">
        <v>0</v>
      </c>
      <c r="DL277" t="s">
        <v>3</v>
      </c>
      <c r="DM277">
        <v>0</v>
      </c>
      <c r="DN277" t="s">
        <v>3</v>
      </c>
      <c r="DO277">
        <v>0</v>
      </c>
    </row>
    <row r="278" spans="1:119" x14ac:dyDescent="0.2">
      <c r="A278">
        <f>ROW(Source!A223)</f>
        <v>223</v>
      </c>
      <c r="B278">
        <v>51651743</v>
      </c>
      <c r="C278">
        <v>51653944</v>
      </c>
      <c r="D278">
        <v>49510905</v>
      </c>
      <c r="E278">
        <v>70</v>
      </c>
      <c r="F278">
        <v>1</v>
      </c>
      <c r="G278">
        <v>1</v>
      </c>
      <c r="H278">
        <v>1</v>
      </c>
      <c r="I278" t="s">
        <v>905</v>
      </c>
      <c r="J278" t="s">
        <v>3</v>
      </c>
      <c r="K278" t="s">
        <v>906</v>
      </c>
      <c r="L278">
        <v>1191</v>
      </c>
      <c r="N278">
        <v>1013</v>
      </c>
      <c r="O278" t="s">
        <v>904</v>
      </c>
      <c r="P278" t="s">
        <v>904</v>
      </c>
      <c r="Q278">
        <v>1</v>
      </c>
      <c r="W278">
        <v>0</v>
      </c>
      <c r="X278">
        <v>-1417349443</v>
      </c>
      <c r="Y278">
        <f t="shared" si="234"/>
        <v>1.26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33.39</v>
      </c>
      <c r="AL278">
        <v>1</v>
      </c>
      <c r="AM278">
        <v>4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3</v>
      </c>
      <c r="AT278">
        <v>1.2</v>
      </c>
      <c r="AU278" t="s">
        <v>20</v>
      </c>
      <c r="AV278">
        <v>2</v>
      </c>
      <c r="AW278">
        <v>2</v>
      </c>
      <c r="AX278">
        <v>51653958</v>
      </c>
      <c r="AY278">
        <v>1</v>
      </c>
      <c r="AZ278">
        <v>0</v>
      </c>
      <c r="BA278">
        <v>309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V278">
        <v>0</v>
      </c>
      <c r="CW278">
        <v>0</v>
      </c>
      <c r="CX278">
        <f>ROUND(Y278*Source!I223,7)</f>
        <v>2.2680000000000001E-3</v>
      </c>
      <c r="CY278">
        <f>AD278</f>
        <v>0</v>
      </c>
      <c r="CZ278">
        <f>AH278</f>
        <v>0</v>
      </c>
      <c r="DA278">
        <f>AL278</f>
        <v>1</v>
      </c>
      <c r="DB278">
        <f t="shared" si="235"/>
        <v>0</v>
      </c>
      <c r="DC278">
        <f t="shared" si="236"/>
        <v>0</v>
      </c>
      <c r="DD278" t="s">
        <v>3</v>
      </c>
      <c r="DE278" t="s">
        <v>3</v>
      </c>
      <c r="DF278">
        <f t="shared" si="237"/>
        <v>0</v>
      </c>
      <c r="DG278">
        <f t="shared" si="231"/>
        <v>0</v>
      </c>
      <c r="DH278">
        <f>ROUND(ROUND(AG278*AK278,2)*CX278,2)</f>
        <v>0</v>
      </c>
      <c r="DI278">
        <f t="shared" ref="DI278:DI288" si="238">ROUND(ROUND(AH278,2)*CX278,2)</f>
        <v>0</v>
      </c>
      <c r="DJ278">
        <f>DI278</f>
        <v>0</v>
      </c>
      <c r="DK278">
        <v>0</v>
      </c>
      <c r="DL278" t="s">
        <v>3</v>
      </c>
      <c r="DM278">
        <v>0</v>
      </c>
      <c r="DN278" t="s">
        <v>3</v>
      </c>
      <c r="DO278">
        <v>0</v>
      </c>
    </row>
    <row r="279" spans="1:119" x14ac:dyDescent="0.2">
      <c r="A279">
        <f>ROW(Source!A223)</f>
        <v>223</v>
      </c>
      <c r="B279">
        <v>51651743</v>
      </c>
      <c r="C279">
        <v>51653944</v>
      </c>
      <c r="D279">
        <v>49672573</v>
      </c>
      <c r="E279">
        <v>1</v>
      </c>
      <c r="F279">
        <v>1</v>
      </c>
      <c r="G279">
        <v>1</v>
      </c>
      <c r="H279">
        <v>2</v>
      </c>
      <c r="I279" t="s">
        <v>907</v>
      </c>
      <c r="J279" t="s">
        <v>908</v>
      </c>
      <c r="K279" t="s">
        <v>909</v>
      </c>
      <c r="L279">
        <v>1367</v>
      </c>
      <c r="N279">
        <v>1011</v>
      </c>
      <c r="O279" t="s">
        <v>910</v>
      </c>
      <c r="P279" t="s">
        <v>910</v>
      </c>
      <c r="Q279">
        <v>1</v>
      </c>
      <c r="W279">
        <v>0</v>
      </c>
      <c r="X279">
        <v>-430484415</v>
      </c>
      <c r="Y279">
        <f t="shared" si="234"/>
        <v>0.504</v>
      </c>
      <c r="AA279">
        <v>0</v>
      </c>
      <c r="AB279">
        <v>1530.2</v>
      </c>
      <c r="AC279">
        <v>450.77</v>
      </c>
      <c r="AD279">
        <v>0</v>
      </c>
      <c r="AE279">
        <v>0</v>
      </c>
      <c r="AF279">
        <v>115.4</v>
      </c>
      <c r="AG279">
        <v>13.5</v>
      </c>
      <c r="AH279">
        <v>0</v>
      </c>
      <c r="AI279">
        <v>1</v>
      </c>
      <c r="AJ279">
        <v>13.26</v>
      </c>
      <c r="AK279">
        <v>33.39</v>
      </c>
      <c r="AL279">
        <v>1</v>
      </c>
      <c r="AM279">
        <v>4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0.48</v>
      </c>
      <c r="AU279" t="s">
        <v>20</v>
      </c>
      <c r="AV279">
        <v>0</v>
      </c>
      <c r="AW279">
        <v>2</v>
      </c>
      <c r="AX279">
        <v>51653959</v>
      </c>
      <c r="AY279">
        <v>1</v>
      </c>
      <c r="AZ279">
        <v>0</v>
      </c>
      <c r="BA279">
        <v>310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V279">
        <v>0</v>
      </c>
      <c r="CW279">
        <f>ROUND(Y279*Source!I223,7)</f>
        <v>9.0720000000000004E-4</v>
      </c>
      <c r="CX279">
        <f>ROUND(Y279*Source!I223,7)</f>
        <v>9.0720000000000004E-4</v>
      </c>
      <c r="CY279">
        <f>AB279</f>
        <v>1530.2</v>
      </c>
      <c r="CZ279">
        <f>AF279</f>
        <v>115.4</v>
      </c>
      <c r="DA279">
        <f>AJ279</f>
        <v>13.26</v>
      </c>
      <c r="DB279">
        <f t="shared" si="235"/>
        <v>58.16</v>
      </c>
      <c r="DC279">
        <f t="shared" si="236"/>
        <v>6.8</v>
      </c>
      <c r="DD279" t="s">
        <v>3</v>
      </c>
      <c r="DE279" t="s">
        <v>3</v>
      </c>
      <c r="DF279">
        <f t="shared" si="237"/>
        <v>0</v>
      </c>
      <c r="DG279">
        <f>ROUND(ROUND(AF279*AJ279,2)*CX279,2)</f>
        <v>1.39</v>
      </c>
      <c r="DH279">
        <f>ROUND(ROUND(AG279*AK279,2)*CX279,2)</f>
        <v>0.41</v>
      </c>
      <c r="DI279">
        <f t="shared" si="238"/>
        <v>0</v>
      </c>
      <c r="DJ279">
        <f>DG279</f>
        <v>1.39</v>
      </c>
      <c r="DK279">
        <v>0</v>
      </c>
      <c r="DL279" t="s">
        <v>3</v>
      </c>
      <c r="DM279">
        <v>0</v>
      </c>
      <c r="DN279" t="s">
        <v>3</v>
      </c>
      <c r="DO279">
        <v>0</v>
      </c>
    </row>
    <row r="280" spans="1:119" x14ac:dyDescent="0.2">
      <c r="A280">
        <f>ROW(Source!A223)</f>
        <v>223</v>
      </c>
      <c r="B280">
        <v>51651743</v>
      </c>
      <c r="C280">
        <v>51653944</v>
      </c>
      <c r="D280">
        <v>49672703</v>
      </c>
      <c r="E280">
        <v>1</v>
      </c>
      <c r="F280">
        <v>1</v>
      </c>
      <c r="G280">
        <v>1</v>
      </c>
      <c r="H280">
        <v>2</v>
      </c>
      <c r="I280" t="s">
        <v>944</v>
      </c>
      <c r="J280" t="s">
        <v>945</v>
      </c>
      <c r="K280" t="s">
        <v>946</v>
      </c>
      <c r="L280">
        <v>1367</v>
      </c>
      <c r="N280">
        <v>1011</v>
      </c>
      <c r="O280" t="s">
        <v>910</v>
      </c>
      <c r="P280" t="s">
        <v>910</v>
      </c>
      <c r="Q280">
        <v>1</v>
      </c>
      <c r="W280">
        <v>0</v>
      </c>
      <c r="X280">
        <v>-1424865896</v>
      </c>
      <c r="Y280">
        <f t="shared" si="234"/>
        <v>0.35700000000000004</v>
      </c>
      <c r="AA280">
        <v>0</v>
      </c>
      <c r="AB280">
        <v>88.31</v>
      </c>
      <c r="AC280">
        <v>0</v>
      </c>
      <c r="AD280">
        <v>0</v>
      </c>
      <c r="AE280">
        <v>0</v>
      </c>
      <c r="AF280">
        <v>6.66</v>
      </c>
      <c r="AG280">
        <v>0</v>
      </c>
      <c r="AH280">
        <v>0</v>
      </c>
      <c r="AI280">
        <v>1</v>
      </c>
      <c r="AJ280">
        <v>13.26</v>
      </c>
      <c r="AK280">
        <v>33.39</v>
      </c>
      <c r="AL280">
        <v>1</v>
      </c>
      <c r="AM280">
        <v>4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0.34</v>
      </c>
      <c r="AU280" t="s">
        <v>20</v>
      </c>
      <c r="AV280">
        <v>0</v>
      </c>
      <c r="AW280">
        <v>2</v>
      </c>
      <c r="AX280">
        <v>51653960</v>
      </c>
      <c r="AY280">
        <v>1</v>
      </c>
      <c r="AZ280">
        <v>0</v>
      </c>
      <c r="BA280">
        <v>311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V280">
        <v>0</v>
      </c>
      <c r="CW280">
        <f>ROUND(Y280*Source!I223,7)</f>
        <v>6.4260000000000001E-4</v>
      </c>
      <c r="CX280">
        <f>ROUND(Y280*Source!I223,7)</f>
        <v>6.4260000000000001E-4</v>
      </c>
      <c r="CY280">
        <f>AB280</f>
        <v>88.31</v>
      </c>
      <c r="CZ280">
        <f>AF280</f>
        <v>6.66</v>
      </c>
      <c r="DA280">
        <f>AJ280</f>
        <v>13.26</v>
      </c>
      <c r="DB280">
        <f t="shared" si="235"/>
        <v>2.37</v>
      </c>
      <c r="DC280">
        <f t="shared" si="236"/>
        <v>0</v>
      </c>
      <c r="DD280" t="s">
        <v>3</v>
      </c>
      <c r="DE280" t="s">
        <v>3</v>
      </c>
      <c r="DF280">
        <f t="shared" si="237"/>
        <v>0</v>
      </c>
      <c r="DG280">
        <f>ROUND(ROUND(AF280*AJ280,2)*CX280,2)</f>
        <v>0.06</v>
      </c>
      <c r="DH280">
        <f>ROUND(ROUND(AG280*AK280,2)*CX280,2)</f>
        <v>0</v>
      </c>
      <c r="DI280">
        <f t="shared" si="238"/>
        <v>0</v>
      </c>
      <c r="DJ280">
        <f>DG280</f>
        <v>0.06</v>
      </c>
      <c r="DK280">
        <v>0</v>
      </c>
      <c r="DL280" t="s">
        <v>3</v>
      </c>
      <c r="DM280">
        <v>0</v>
      </c>
      <c r="DN280" t="s">
        <v>3</v>
      </c>
      <c r="DO280">
        <v>0</v>
      </c>
    </row>
    <row r="281" spans="1:119" x14ac:dyDescent="0.2">
      <c r="A281">
        <f>ROW(Source!A223)</f>
        <v>223</v>
      </c>
      <c r="B281">
        <v>51651743</v>
      </c>
      <c r="C281">
        <v>51653944</v>
      </c>
      <c r="D281">
        <v>49673503</v>
      </c>
      <c r="E281">
        <v>1</v>
      </c>
      <c r="F281">
        <v>1</v>
      </c>
      <c r="G281">
        <v>1</v>
      </c>
      <c r="H281">
        <v>2</v>
      </c>
      <c r="I281" t="s">
        <v>914</v>
      </c>
      <c r="J281" t="s">
        <v>915</v>
      </c>
      <c r="K281" t="s">
        <v>916</v>
      </c>
      <c r="L281">
        <v>1367</v>
      </c>
      <c r="N281">
        <v>1011</v>
      </c>
      <c r="O281" t="s">
        <v>910</v>
      </c>
      <c r="P281" t="s">
        <v>910</v>
      </c>
      <c r="Q281">
        <v>1</v>
      </c>
      <c r="W281">
        <v>0</v>
      </c>
      <c r="X281">
        <v>509054691</v>
      </c>
      <c r="Y281">
        <f t="shared" si="234"/>
        <v>0.75600000000000001</v>
      </c>
      <c r="AA281">
        <v>0</v>
      </c>
      <c r="AB281">
        <v>871.31</v>
      </c>
      <c r="AC281">
        <v>387.32</v>
      </c>
      <c r="AD281">
        <v>0</v>
      </c>
      <c r="AE281">
        <v>0</v>
      </c>
      <c r="AF281">
        <v>65.709999999999994</v>
      </c>
      <c r="AG281">
        <v>11.6</v>
      </c>
      <c r="AH281">
        <v>0</v>
      </c>
      <c r="AI281">
        <v>1</v>
      </c>
      <c r="AJ281">
        <v>13.26</v>
      </c>
      <c r="AK281">
        <v>33.39</v>
      </c>
      <c r="AL281">
        <v>1</v>
      </c>
      <c r="AM281">
        <v>4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3</v>
      </c>
      <c r="AT281">
        <v>0.72</v>
      </c>
      <c r="AU281" t="s">
        <v>20</v>
      </c>
      <c r="AV281">
        <v>0</v>
      </c>
      <c r="AW281">
        <v>2</v>
      </c>
      <c r="AX281">
        <v>51653961</v>
      </c>
      <c r="AY281">
        <v>1</v>
      </c>
      <c r="AZ281">
        <v>0</v>
      </c>
      <c r="BA281">
        <v>312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V281">
        <v>0</v>
      </c>
      <c r="CW281">
        <f>ROUND(Y281*Source!I223,7)</f>
        <v>1.3607999999999999E-3</v>
      </c>
      <c r="CX281">
        <f>ROUND(Y281*Source!I223,7)</f>
        <v>1.3607999999999999E-3</v>
      </c>
      <c r="CY281">
        <f>AB281</f>
        <v>871.31</v>
      </c>
      <c r="CZ281">
        <f>AF281</f>
        <v>65.709999999999994</v>
      </c>
      <c r="DA281">
        <f>AJ281</f>
        <v>13.26</v>
      </c>
      <c r="DB281">
        <f t="shared" si="235"/>
        <v>49.68</v>
      </c>
      <c r="DC281">
        <f t="shared" si="236"/>
        <v>8.77</v>
      </c>
      <c r="DD281" t="s">
        <v>3</v>
      </c>
      <c r="DE281" t="s">
        <v>3</v>
      </c>
      <c r="DF281">
        <f t="shared" si="237"/>
        <v>0</v>
      </c>
      <c r="DG281">
        <f>ROUND(ROUND(AF281*AJ281,2)*CX281,2)</f>
        <v>1.19</v>
      </c>
      <c r="DH281">
        <f>ROUND(ROUND(AG281*AK281,2)*CX281,2)</f>
        <v>0.53</v>
      </c>
      <c r="DI281">
        <f t="shared" si="238"/>
        <v>0</v>
      </c>
      <c r="DJ281">
        <f>DG281</f>
        <v>1.19</v>
      </c>
      <c r="DK281">
        <v>0</v>
      </c>
      <c r="DL281" t="s">
        <v>3</v>
      </c>
      <c r="DM281">
        <v>0</v>
      </c>
      <c r="DN281" t="s">
        <v>3</v>
      </c>
      <c r="DO281">
        <v>0</v>
      </c>
    </row>
    <row r="282" spans="1:119" x14ac:dyDescent="0.2">
      <c r="A282">
        <f>ROW(Source!A223)</f>
        <v>223</v>
      </c>
      <c r="B282">
        <v>51651743</v>
      </c>
      <c r="C282">
        <v>51653944</v>
      </c>
      <c r="D282">
        <v>49673715</v>
      </c>
      <c r="E282">
        <v>1</v>
      </c>
      <c r="F282">
        <v>1</v>
      </c>
      <c r="G282">
        <v>1</v>
      </c>
      <c r="H282">
        <v>2</v>
      </c>
      <c r="I282" t="s">
        <v>926</v>
      </c>
      <c r="J282" t="s">
        <v>927</v>
      </c>
      <c r="K282" t="s">
        <v>928</v>
      </c>
      <c r="L282">
        <v>1367</v>
      </c>
      <c r="N282">
        <v>1011</v>
      </c>
      <c r="O282" t="s">
        <v>910</v>
      </c>
      <c r="P282" t="s">
        <v>910</v>
      </c>
      <c r="Q282">
        <v>1</v>
      </c>
      <c r="W282">
        <v>0</v>
      </c>
      <c r="X282">
        <v>829370094</v>
      </c>
      <c r="Y282">
        <f t="shared" si="234"/>
        <v>1.6170000000000002</v>
      </c>
      <c r="AA282">
        <v>0</v>
      </c>
      <c r="AB282">
        <v>107.41</v>
      </c>
      <c r="AC282">
        <v>0</v>
      </c>
      <c r="AD282">
        <v>0</v>
      </c>
      <c r="AE282">
        <v>0</v>
      </c>
      <c r="AF282">
        <v>8.1</v>
      </c>
      <c r="AG282">
        <v>0</v>
      </c>
      <c r="AH282">
        <v>0</v>
      </c>
      <c r="AI282">
        <v>1</v>
      </c>
      <c r="AJ282">
        <v>13.26</v>
      </c>
      <c r="AK282">
        <v>33.39</v>
      </c>
      <c r="AL282">
        <v>1</v>
      </c>
      <c r="AM282">
        <v>4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1.54</v>
      </c>
      <c r="AU282" t="s">
        <v>20</v>
      </c>
      <c r="AV282">
        <v>0</v>
      </c>
      <c r="AW282">
        <v>2</v>
      </c>
      <c r="AX282">
        <v>51653962</v>
      </c>
      <c r="AY282">
        <v>1</v>
      </c>
      <c r="AZ282">
        <v>0</v>
      </c>
      <c r="BA282">
        <v>313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V282">
        <v>0</v>
      </c>
      <c r="CW282">
        <f>ROUND(Y282*Source!I223,7)</f>
        <v>2.9106000000000002E-3</v>
      </c>
      <c r="CX282">
        <f>ROUND(Y282*Source!I223,7)</f>
        <v>2.9106000000000002E-3</v>
      </c>
      <c r="CY282">
        <f>AB282</f>
        <v>107.41</v>
      </c>
      <c r="CZ282">
        <f>AF282</f>
        <v>8.1</v>
      </c>
      <c r="DA282">
        <f>AJ282</f>
        <v>13.26</v>
      </c>
      <c r="DB282">
        <f t="shared" si="235"/>
        <v>13.09</v>
      </c>
      <c r="DC282">
        <f t="shared" si="236"/>
        <v>0</v>
      </c>
      <c r="DD282" t="s">
        <v>3</v>
      </c>
      <c r="DE282" t="s">
        <v>3</v>
      </c>
      <c r="DF282">
        <f t="shared" si="237"/>
        <v>0</v>
      </c>
      <c r="DG282">
        <f>ROUND(ROUND(AF282*AJ282,2)*CX282,2)</f>
        <v>0.31</v>
      </c>
      <c r="DH282">
        <f>ROUND(ROUND(AG282*AK282,2)*CX282,2)</f>
        <v>0</v>
      </c>
      <c r="DI282">
        <f t="shared" si="238"/>
        <v>0</v>
      </c>
      <c r="DJ282">
        <f>DG282</f>
        <v>0.31</v>
      </c>
      <c r="DK282">
        <v>0</v>
      </c>
      <c r="DL282" t="s">
        <v>3</v>
      </c>
      <c r="DM282">
        <v>0</v>
      </c>
      <c r="DN282" t="s">
        <v>3</v>
      </c>
      <c r="DO282">
        <v>0</v>
      </c>
    </row>
    <row r="283" spans="1:119" x14ac:dyDescent="0.2">
      <c r="A283">
        <f>ROW(Source!A223)</f>
        <v>223</v>
      </c>
      <c r="B283">
        <v>51651743</v>
      </c>
      <c r="C283">
        <v>51653944</v>
      </c>
      <c r="D283">
        <v>49521144</v>
      </c>
      <c r="E283">
        <v>1</v>
      </c>
      <c r="F283">
        <v>1</v>
      </c>
      <c r="G283">
        <v>1</v>
      </c>
      <c r="H283">
        <v>3</v>
      </c>
      <c r="I283" t="s">
        <v>947</v>
      </c>
      <c r="J283" t="s">
        <v>948</v>
      </c>
      <c r="K283" t="s">
        <v>949</v>
      </c>
      <c r="L283">
        <v>1348</v>
      </c>
      <c r="N283">
        <v>1009</v>
      </c>
      <c r="O283" t="s">
        <v>105</v>
      </c>
      <c r="P283" t="s">
        <v>105</v>
      </c>
      <c r="Q283">
        <v>1000</v>
      </c>
      <c r="W283">
        <v>0</v>
      </c>
      <c r="X283">
        <v>-847628873</v>
      </c>
      <c r="Y283">
        <f t="shared" ref="Y283:Y288" si="239">AT283</f>
        <v>8.8999999999999995E-4</v>
      </c>
      <c r="AA283">
        <v>241405.89</v>
      </c>
      <c r="AB283">
        <v>0</v>
      </c>
      <c r="AC283">
        <v>0</v>
      </c>
      <c r="AD283">
        <v>0</v>
      </c>
      <c r="AE283">
        <v>26499</v>
      </c>
      <c r="AF283">
        <v>0</v>
      </c>
      <c r="AG283">
        <v>0</v>
      </c>
      <c r="AH283">
        <v>0</v>
      </c>
      <c r="AI283">
        <v>9.11</v>
      </c>
      <c r="AJ283">
        <v>1</v>
      </c>
      <c r="AK283">
        <v>1</v>
      </c>
      <c r="AL283">
        <v>1</v>
      </c>
      <c r="AM283">
        <v>4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3</v>
      </c>
      <c r="AT283">
        <v>8.8999999999999995E-4</v>
      </c>
      <c r="AU283" t="s">
        <v>3</v>
      </c>
      <c r="AV283">
        <v>0</v>
      </c>
      <c r="AW283">
        <v>2</v>
      </c>
      <c r="AX283">
        <v>51653963</v>
      </c>
      <c r="AY283">
        <v>1</v>
      </c>
      <c r="AZ283">
        <v>0</v>
      </c>
      <c r="BA283">
        <v>314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V283">
        <v>0</v>
      </c>
      <c r="CW283">
        <v>0</v>
      </c>
      <c r="CX283">
        <f>ROUND(Y283*Source!I223,7)</f>
        <v>1.5999999999999999E-6</v>
      </c>
      <c r="CY283">
        <f t="shared" ref="CY283:CY288" si="240">AA283</f>
        <v>241405.89</v>
      </c>
      <c r="CZ283">
        <f t="shared" ref="CZ283:CZ288" si="241">AE283</f>
        <v>26499</v>
      </c>
      <c r="DA283">
        <f t="shared" ref="DA283:DA288" si="242">AI283</f>
        <v>9.11</v>
      </c>
      <c r="DB283">
        <f t="shared" ref="DB283:DB288" si="243">ROUND(ROUND(AT283*CZ283,2),2)</f>
        <v>23.58</v>
      </c>
      <c r="DC283">
        <f t="shared" ref="DC283:DC288" si="244">ROUND(ROUND(AT283*AG283,2),2)</f>
        <v>0</v>
      </c>
      <c r="DD283" t="s">
        <v>3</v>
      </c>
      <c r="DE283" t="s">
        <v>3</v>
      </c>
      <c r="DF283">
        <f t="shared" ref="DF283:DF288" si="245">ROUND(ROUND(AE283*AI283,2)*CX283,2)</f>
        <v>0.39</v>
      </c>
      <c r="DG283">
        <f t="shared" ref="DG283:DG290" si="246">ROUND(ROUND(AF283,2)*CX283,2)</f>
        <v>0</v>
      </c>
      <c r="DH283">
        <f t="shared" ref="DH283:DH289" si="247">ROUND(ROUND(AG283,2)*CX283,2)</f>
        <v>0</v>
      </c>
      <c r="DI283">
        <f t="shared" si="238"/>
        <v>0</v>
      </c>
      <c r="DJ283">
        <f t="shared" ref="DJ283:DJ288" si="248">DF283</f>
        <v>0.39</v>
      </c>
      <c r="DK283">
        <v>0</v>
      </c>
      <c r="DL283" t="s">
        <v>3</v>
      </c>
      <c r="DM283">
        <v>0</v>
      </c>
      <c r="DN283" t="s">
        <v>3</v>
      </c>
      <c r="DO283">
        <v>0</v>
      </c>
    </row>
    <row r="284" spans="1:119" x14ac:dyDescent="0.2">
      <c r="A284">
        <f>ROW(Source!A223)</f>
        <v>223</v>
      </c>
      <c r="B284">
        <v>51651743</v>
      </c>
      <c r="C284">
        <v>51653944</v>
      </c>
      <c r="D284">
        <v>49524301</v>
      </c>
      <c r="E284">
        <v>1</v>
      </c>
      <c r="F284">
        <v>1</v>
      </c>
      <c r="G284">
        <v>1</v>
      </c>
      <c r="H284">
        <v>3</v>
      </c>
      <c r="I284" t="s">
        <v>929</v>
      </c>
      <c r="J284" t="s">
        <v>930</v>
      </c>
      <c r="K284" t="s">
        <v>931</v>
      </c>
      <c r="L284">
        <v>1348</v>
      </c>
      <c r="N284">
        <v>1009</v>
      </c>
      <c r="O284" t="s">
        <v>105</v>
      </c>
      <c r="P284" t="s">
        <v>105</v>
      </c>
      <c r="Q284">
        <v>1000</v>
      </c>
      <c r="W284">
        <v>0</v>
      </c>
      <c r="X284">
        <v>1824693337</v>
      </c>
      <c r="Y284">
        <f t="shared" si="239"/>
        <v>4.4999999999999999E-4</v>
      </c>
      <c r="AA284">
        <v>94397.82</v>
      </c>
      <c r="AB284">
        <v>0</v>
      </c>
      <c r="AC284">
        <v>0</v>
      </c>
      <c r="AD284">
        <v>0</v>
      </c>
      <c r="AE284">
        <v>10362</v>
      </c>
      <c r="AF284">
        <v>0</v>
      </c>
      <c r="AG284">
        <v>0</v>
      </c>
      <c r="AH284">
        <v>0</v>
      </c>
      <c r="AI284">
        <v>9.11</v>
      </c>
      <c r="AJ284">
        <v>1</v>
      </c>
      <c r="AK284">
        <v>1</v>
      </c>
      <c r="AL284">
        <v>1</v>
      </c>
      <c r="AM284">
        <v>4</v>
      </c>
      <c r="AN284">
        <v>0</v>
      </c>
      <c r="AO284">
        <v>1</v>
      </c>
      <c r="AP284">
        <v>1</v>
      </c>
      <c r="AQ284">
        <v>0</v>
      </c>
      <c r="AR284">
        <v>0</v>
      </c>
      <c r="AS284" t="s">
        <v>3</v>
      </c>
      <c r="AT284">
        <v>4.4999999999999999E-4</v>
      </c>
      <c r="AU284" t="s">
        <v>3</v>
      </c>
      <c r="AV284">
        <v>0</v>
      </c>
      <c r="AW284">
        <v>2</v>
      </c>
      <c r="AX284">
        <v>51653964</v>
      </c>
      <c r="AY284">
        <v>1</v>
      </c>
      <c r="AZ284">
        <v>0</v>
      </c>
      <c r="BA284">
        <v>315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V284">
        <v>0</v>
      </c>
      <c r="CW284">
        <v>0</v>
      </c>
      <c r="CX284">
        <f>ROUND(Y284*Source!I223,7)</f>
        <v>7.9999999999999996E-7</v>
      </c>
      <c r="CY284">
        <f t="shared" si="240"/>
        <v>94397.82</v>
      </c>
      <c r="CZ284">
        <f t="shared" si="241"/>
        <v>10362</v>
      </c>
      <c r="DA284">
        <f t="shared" si="242"/>
        <v>9.11</v>
      </c>
      <c r="DB284">
        <f t="shared" si="243"/>
        <v>4.66</v>
      </c>
      <c r="DC284">
        <f t="shared" si="244"/>
        <v>0</v>
      </c>
      <c r="DD284" t="s">
        <v>3</v>
      </c>
      <c r="DE284" t="s">
        <v>3</v>
      </c>
      <c r="DF284">
        <f t="shared" si="245"/>
        <v>0.08</v>
      </c>
      <c r="DG284">
        <f t="shared" si="246"/>
        <v>0</v>
      </c>
      <c r="DH284">
        <f t="shared" si="247"/>
        <v>0</v>
      </c>
      <c r="DI284">
        <f t="shared" si="238"/>
        <v>0</v>
      </c>
      <c r="DJ284">
        <f t="shared" si="248"/>
        <v>0.08</v>
      </c>
      <c r="DK284">
        <v>0</v>
      </c>
      <c r="DL284" t="s">
        <v>3</v>
      </c>
      <c r="DM284">
        <v>0</v>
      </c>
      <c r="DN284" t="s">
        <v>3</v>
      </c>
      <c r="DO284">
        <v>0</v>
      </c>
    </row>
    <row r="285" spans="1:119" x14ac:dyDescent="0.2">
      <c r="A285">
        <f>ROW(Source!A223)</f>
        <v>223</v>
      </c>
      <c r="B285">
        <v>51651743</v>
      </c>
      <c r="C285">
        <v>51653944</v>
      </c>
      <c r="D285">
        <v>49525488</v>
      </c>
      <c r="E285">
        <v>1</v>
      </c>
      <c r="F285">
        <v>1</v>
      </c>
      <c r="G285">
        <v>1</v>
      </c>
      <c r="H285">
        <v>3</v>
      </c>
      <c r="I285" t="s">
        <v>917</v>
      </c>
      <c r="J285" t="s">
        <v>918</v>
      </c>
      <c r="K285" t="s">
        <v>919</v>
      </c>
      <c r="L285">
        <v>1346</v>
      </c>
      <c r="N285">
        <v>1009</v>
      </c>
      <c r="O285" t="s">
        <v>920</v>
      </c>
      <c r="P285" t="s">
        <v>920</v>
      </c>
      <c r="Q285">
        <v>1</v>
      </c>
      <c r="W285">
        <v>0</v>
      </c>
      <c r="X285">
        <v>-1864341761</v>
      </c>
      <c r="Y285">
        <f t="shared" si="239"/>
        <v>15</v>
      </c>
      <c r="AA285">
        <v>82.35</v>
      </c>
      <c r="AB285">
        <v>0</v>
      </c>
      <c r="AC285">
        <v>0</v>
      </c>
      <c r="AD285">
        <v>0</v>
      </c>
      <c r="AE285">
        <v>9.0399999999999991</v>
      </c>
      <c r="AF285">
        <v>0</v>
      </c>
      <c r="AG285">
        <v>0</v>
      </c>
      <c r="AH285">
        <v>0</v>
      </c>
      <c r="AI285">
        <v>9.11</v>
      </c>
      <c r="AJ285">
        <v>1</v>
      </c>
      <c r="AK285">
        <v>1</v>
      </c>
      <c r="AL285">
        <v>1</v>
      </c>
      <c r="AM285">
        <v>4</v>
      </c>
      <c r="AN285">
        <v>0</v>
      </c>
      <c r="AO285">
        <v>1</v>
      </c>
      <c r="AP285">
        <v>1</v>
      </c>
      <c r="AQ285">
        <v>0</v>
      </c>
      <c r="AR285">
        <v>0</v>
      </c>
      <c r="AS285" t="s">
        <v>3</v>
      </c>
      <c r="AT285">
        <v>15</v>
      </c>
      <c r="AU285" t="s">
        <v>3</v>
      </c>
      <c r="AV285">
        <v>0</v>
      </c>
      <c r="AW285">
        <v>2</v>
      </c>
      <c r="AX285">
        <v>51653965</v>
      </c>
      <c r="AY285">
        <v>1</v>
      </c>
      <c r="AZ285">
        <v>0</v>
      </c>
      <c r="BA285">
        <v>316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V285">
        <v>0</v>
      </c>
      <c r="CW285">
        <v>0</v>
      </c>
      <c r="CX285">
        <f>ROUND(Y285*Source!I223,7)</f>
        <v>2.7E-2</v>
      </c>
      <c r="CY285">
        <f t="shared" si="240"/>
        <v>82.35</v>
      </c>
      <c r="CZ285">
        <f t="shared" si="241"/>
        <v>9.0399999999999991</v>
      </c>
      <c r="DA285">
        <f t="shared" si="242"/>
        <v>9.11</v>
      </c>
      <c r="DB285">
        <f t="shared" si="243"/>
        <v>135.6</v>
      </c>
      <c r="DC285">
        <f t="shared" si="244"/>
        <v>0</v>
      </c>
      <c r="DD285" t="s">
        <v>3</v>
      </c>
      <c r="DE285" t="s">
        <v>3</v>
      </c>
      <c r="DF285">
        <f t="shared" si="245"/>
        <v>2.2200000000000002</v>
      </c>
      <c r="DG285">
        <f t="shared" si="246"/>
        <v>0</v>
      </c>
      <c r="DH285">
        <f t="shared" si="247"/>
        <v>0</v>
      </c>
      <c r="DI285">
        <f t="shared" si="238"/>
        <v>0</v>
      </c>
      <c r="DJ285">
        <f t="shared" si="248"/>
        <v>2.2200000000000002</v>
      </c>
      <c r="DK285">
        <v>0</v>
      </c>
      <c r="DL285" t="s">
        <v>3</v>
      </c>
      <c r="DM285">
        <v>0</v>
      </c>
      <c r="DN285" t="s">
        <v>3</v>
      </c>
      <c r="DO285">
        <v>0</v>
      </c>
    </row>
    <row r="286" spans="1:119" x14ac:dyDescent="0.2">
      <c r="A286">
        <f>ROW(Source!A223)</f>
        <v>223</v>
      </c>
      <c r="B286">
        <v>51651743</v>
      </c>
      <c r="C286">
        <v>51653944</v>
      </c>
      <c r="D286">
        <v>49526492</v>
      </c>
      <c r="E286">
        <v>1</v>
      </c>
      <c r="F286">
        <v>1</v>
      </c>
      <c r="G286">
        <v>1</v>
      </c>
      <c r="H286">
        <v>3</v>
      </c>
      <c r="I286" t="s">
        <v>921</v>
      </c>
      <c r="J286" t="s">
        <v>922</v>
      </c>
      <c r="K286" t="s">
        <v>923</v>
      </c>
      <c r="L286">
        <v>1346</v>
      </c>
      <c r="N286">
        <v>1009</v>
      </c>
      <c r="O286" t="s">
        <v>920</v>
      </c>
      <c r="P286" t="s">
        <v>920</v>
      </c>
      <c r="Q286">
        <v>1</v>
      </c>
      <c r="W286">
        <v>0</v>
      </c>
      <c r="X286">
        <v>497341279</v>
      </c>
      <c r="Y286">
        <f t="shared" si="239"/>
        <v>8</v>
      </c>
      <c r="AA286">
        <v>210.35</v>
      </c>
      <c r="AB286">
        <v>0</v>
      </c>
      <c r="AC286">
        <v>0</v>
      </c>
      <c r="AD286">
        <v>0</v>
      </c>
      <c r="AE286">
        <v>23.09</v>
      </c>
      <c r="AF286">
        <v>0</v>
      </c>
      <c r="AG286">
        <v>0</v>
      </c>
      <c r="AH286">
        <v>0</v>
      </c>
      <c r="AI286">
        <v>9.11</v>
      </c>
      <c r="AJ286">
        <v>1</v>
      </c>
      <c r="AK286">
        <v>1</v>
      </c>
      <c r="AL286">
        <v>1</v>
      </c>
      <c r="AM286">
        <v>4</v>
      </c>
      <c r="AN286">
        <v>0</v>
      </c>
      <c r="AO286">
        <v>1</v>
      </c>
      <c r="AP286">
        <v>1</v>
      </c>
      <c r="AQ286">
        <v>0</v>
      </c>
      <c r="AR286">
        <v>0</v>
      </c>
      <c r="AS286" t="s">
        <v>3</v>
      </c>
      <c r="AT286">
        <v>8</v>
      </c>
      <c r="AU286" t="s">
        <v>3</v>
      </c>
      <c r="AV286">
        <v>0</v>
      </c>
      <c r="AW286">
        <v>2</v>
      </c>
      <c r="AX286">
        <v>51653966</v>
      </c>
      <c r="AY286">
        <v>1</v>
      </c>
      <c r="AZ286">
        <v>0</v>
      </c>
      <c r="BA286">
        <v>317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V286">
        <v>0</v>
      </c>
      <c r="CW286">
        <v>0</v>
      </c>
      <c r="CX286">
        <f>ROUND(Y286*Source!I223,7)</f>
        <v>1.44E-2</v>
      </c>
      <c r="CY286">
        <f t="shared" si="240"/>
        <v>210.35</v>
      </c>
      <c r="CZ286">
        <f t="shared" si="241"/>
        <v>23.09</v>
      </c>
      <c r="DA286">
        <f t="shared" si="242"/>
        <v>9.11</v>
      </c>
      <c r="DB286">
        <f t="shared" si="243"/>
        <v>184.72</v>
      </c>
      <c r="DC286">
        <f t="shared" si="244"/>
        <v>0</v>
      </c>
      <c r="DD286" t="s">
        <v>3</v>
      </c>
      <c r="DE286" t="s">
        <v>3</v>
      </c>
      <c r="DF286">
        <f t="shared" si="245"/>
        <v>3.03</v>
      </c>
      <c r="DG286">
        <f t="shared" si="246"/>
        <v>0</v>
      </c>
      <c r="DH286">
        <f t="shared" si="247"/>
        <v>0</v>
      </c>
      <c r="DI286">
        <f t="shared" si="238"/>
        <v>0</v>
      </c>
      <c r="DJ286">
        <f t="shared" si="248"/>
        <v>3.03</v>
      </c>
      <c r="DK286">
        <v>0</v>
      </c>
      <c r="DL286" t="s">
        <v>3</v>
      </c>
      <c r="DM286">
        <v>0</v>
      </c>
      <c r="DN286" t="s">
        <v>3</v>
      </c>
      <c r="DO286">
        <v>0</v>
      </c>
    </row>
    <row r="287" spans="1:119" x14ac:dyDescent="0.2">
      <c r="A287">
        <f>ROW(Source!A223)</f>
        <v>223</v>
      </c>
      <c r="B287">
        <v>51651743</v>
      </c>
      <c r="C287">
        <v>51653944</v>
      </c>
      <c r="D287">
        <v>49555131</v>
      </c>
      <c r="E287">
        <v>1</v>
      </c>
      <c r="F287">
        <v>1</v>
      </c>
      <c r="G287">
        <v>1</v>
      </c>
      <c r="H287">
        <v>3</v>
      </c>
      <c r="I287" t="s">
        <v>950</v>
      </c>
      <c r="J287" t="s">
        <v>951</v>
      </c>
      <c r="K287" t="s">
        <v>952</v>
      </c>
      <c r="L287">
        <v>1348</v>
      </c>
      <c r="N287">
        <v>1009</v>
      </c>
      <c r="O287" t="s">
        <v>105</v>
      </c>
      <c r="P287" t="s">
        <v>105</v>
      </c>
      <c r="Q287">
        <v>1000</v>
      </c>
      <c r="W287">
        <v>0</v>
      </c>
      <c r="X287">
        <v>-364749507</v>
      </c>
      <c r="Y287">
        <f t="shared" si="239"/>
        <v>5.0099999999999997E-3</v>
      </c>
      <c r="AA287">
        <v>156537.13</v>
      </c>
      <c r="AB287">
        <v>0</v>
      </c>
      <c r="AC287">
        <v>0</v>
      </c>
      <c r="AD287">
        <v>0</v>
      </c>
      <c r="AE287">
        <v>17183</v>
      </c>
      <c r="AF287">
        <v>0</v>
      </c>
      <c r="AG287">
        <v>0</v>
      </c>
      <c r="AH287">
        <v>0</v>
      </c>
      <c r="AI287">
        <v>9.11</v>
      </c>
      <c r="AJ287">
        <v>1</v>
      </c>
      <c r="AK287">
        <v>1</v>
      </c>
      <c r="AL287">
        <v>1</v>
      </c>
      <c r="AM287">
        <v>4</v>
      </c>
      <c r="AN287">
        <v>0</v>
      </c>
      <c r="AO287">
        <v>1</v>
      </c>
      <c r="AP287">
        <v>1</v>
      </c>
      <c r="AQ287">
        <v>0</v>
      </c>
      <c r="AR287">
        <v>0</v>
      </c>
      <c r="AS287" t="s">
        <v>3</v>
      </c>
      <c r="AT287">
        <v>5.0099999999999997E-3</v>
      </c>
      <c r="AU287" t="s">
        <v>3</v>
      </c>
      <c r="AV287">
        <v>0</v>
      </c>
      <c r="AW287">
        <v>2</v>
      </c>
      <c r="AX287">
        <v>51653968</v>
      </c>
      <c r="AY287">
        <v>1</v>
      </c>
      <c r="AZ287">
        <v>0</v>
      </c>
      <c r="BA287">
        <v>319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V287">
        <v>0</v>
      </c>
      <c r="CW287">
        <v>0</v>
      </c>
      <c r="CX287">
        <f>ROUND(Y287*Source!I223,7)</f>
        <v>9.0000000000000002E-6</v>
      </c>
      <c r="CY287">
        <f t="shared" si="240"/>
        <v>156537.13</v>
      </c>
      <c r="CZ287">
        <f t="shared" si="241"/>
        <v>17183</v>
      </c>
      <c r="DA287">
        <f t="shared" si="242"/>
        <v>9.11</v>
      </c>
      <c r="DB287">
        <f t="shared" si="243"/>
        <v>86.09</v>
      </c>
      <c r="DC287">
        <f t="shared" si="244"/>
        <v>0</v>
      </c>
      <c r="DD287" t="s">
        <v>3</v>
      </c>
      <c r="DE287" t="s">
        <v>3</v>
      </c>
      <c r="DF287">
        <f t="shared" si="245"/>
        <v>1.41</v>
      </c>
      <c r="DG287">
        <f t="shared" si="246"/>
        <v>0</v>
      </c>
      <c r="DH287">
        <f t="shared" si="247"/>
        <v>0</v>
      </c>
      <c r="DI287">
        <f t="shared" si="238"/>
        <v>0</v>
      </c>
      <c r="DJ287">
        <f t="shared" si="248"/>
        <v>1.41</v>
      </c>
      <c r="DK287">
        <v>0</v>
      </c>
      <c r="DL287" t="s">
        <v>3</v>
      </c>
      <c r="DM287">
        <v>0</v>
      </c>
      <c r="DN287" t="s">
        <v>3</v>
      </c>
      <c r="DO287">
        <v>0</v>
      </c>
    </row>
    <row r="288" spans="1:119" x14ac:dyDescent="0.2">
      <c r="A288">
        <f>ROW(Source!A223)</f>
        <v>223</v>
      </c>
      <c r="B288">
        <v>51651743</v>
      </c>
      <c r="C288">
        <v>51653944</v>
      </c>
      <c r="D288">
        <v>49564260</v>
      </c>
      <c r="E288">
        <v>1</v>
      </c>
      <c r="F288">
        <v>1</v>
      </c>
      <c r="G288">
        <v>1</v>
      </c>
      <c r="H288">
        <v>3</v>
      </c>
      <c r="I288" t="s">
        <v>79</v>
      </c>
      <c r="J288" t="s">
        <v>81</v>
      </c>
      <c r="K288" t="s">
        <v>80</v>
      </c>
      <c r="L288">
        <v>1327</v>
      </c>
      <c r="N288">
        <v>1005</v>
      </c>
      <c r="O288" t="s">
        <v>52</v>
      </c>
      <c r="P288" t="s">
        <v>52</v>
      </c>
      <c r="Q288">
        <v>1</v>
      </c>
      <c r="W288">
        <v>0</v>
      </c>
      <c r="X288">
        <v>415678242</v>
      </c>
      <c r="Y288">
        <f t="shared" si="239"/>
        <v>100</v>
      </c>
      <c r="AA288">
        <v>932.96</v>
      </c>
      <c r="AB288">
        <v>0</v>
      </c>
      <c r="AC288">
        <v>0</v>
      </c>
      <c r="AD288">
        <v>0</v>
      </c>
      <c r="AE288">
        <v>102.41</v>
      </c>
      <c r="AF288">
        <v>0</v>
      </c>
      <c r="AG288">
        <v>0</v>
      </c>
      <c r="AH288">
        <v>0</v>
      </c>
      <c r="AI288">
        <v>9.11</v>
      </c>
      <c r="AJ288">
        <v>1</v>
      </c>
      <c r="AK288">
        <v>1</v>
      </c>
      <c r="AL288">
        <v>1</v>
      </c>
      <c r="AM288">
        <v>0</v>
      </c>
      <c r="AN288">
        <v>0</v>
      </c>
      <c r="AO288">
        <v>0</v>
      </c>
      <c r="AP288">
        <v>1</v>
      </c>
      <c r="AQ288">
        <v>0</v>
      </c>
      <c r="AR288">
        <v>0</v>
      </c>
      <c r="AS288" t="s">
        <v>3</v>
      </c>
      <c r="AT288">
        <v>100</v>
      </c>
      <c r="AU288" t="s">
        <v>3</v>
      </c>
      <c r="AV288">
        <v>0</v>
      </c>
      <c r="AW288">
        <v>1</v>
      </c>
      <c r="AX288">
        <v>-1</v>
      </c>
      <c r="AY288">
        <v>0</v>
      </c>
      <c r="AZ288">
        <v>0</v>
      </c>
      <c r="BA288" t="s">
        <v>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V288">
        <v>0</v>
      </c>
      <c r="CW288">
        <v>0</v>
      </c>
      <c r="CX288">
        <f>ROUND(Y288*Source!I223,7)</f>
        <v>0.18</v>
      </c>
      <c r="CY288">
        <f t="shared" si="240"/>
        <v>932.96</v>
      </c>
      <c r="CZ288">
        <f t="shared" si="241"/>
        <v>102.41</v>
      </c>
      <c r="DA288">
        <f t="shared" si="242"/>
        <v>9.11</v>
      </c>
      <c r="DB288">
        <f t="shared" si="243"/>
        <v>10241</v>
      </c>
      <c r="DC288">
        <f t="shared" si="244"/>
        <v>0</v>
      </c>
      <c r="DD288" t="s">
        <v>3</v>
      </c>
      <c r="DE288" t="s">
        <v>3</v>
      </c>
      <c r="DF288">
        <f t="shared" si="245"/>
        <v>167.93</v>
      </c>
      <c r="DG288">
        <f t="shared" si="246"/>
        <v>0</v>
      </c>
      <c r="DH288">
        <f t="shared" si="247"/>
        <v>0</v>
      </c>
      <c r="DI288">
        <f t="shared" si="238"/>
        <v>0</v>
      </c>
      <c r="DJ288">
        <f t="shared" si="248"/>
        <v>167.93</v>
      </c>
      <c r="DK288">
        <v>0</v>
      </c>
      <c r="DL288" t="s">
        <v>3</v>
      </c>
      <c r="DM288">
        <v>0</v>
      </c>
      <c r="DN288" t="s">
        <v>3</v>
      </c>
      <c r="DO288">
        <v>0</v>
      </c>
    </row>
    <row r="289" spans="1:119" x14ac:dyDescent="0.2">
      <c r="A289">
        <f>ROW(Source!A225)</f>
        <v>225</v>
      </c>
      <c r="B289">
        <v>51651743</v>
      </c>
      <c r="C289">
        <v>51653975</v>
      </c>
      <c r="D289">
        <v>49510719</v>
      </c>
      <c r="E289">
        <v>70</v>
      </c>
      <c r="F289">
        <v>1</v>
      </c>
      <c r="G289">
        <v>1</v>
      </c>
      <c r="H289">
        <v>1</v>
      </c>
      <c r="I289" t="s">
        <v>942</v>
      </c>
      <c r="J289" t="s">
        <v>3</v>
      </c>
      <c r="K289" t="s">
        <v>943</v>
      </c>
      <c r="L289">
        <v>1191</v>
      </c>
      <c r="N289">
        <v>1013</v>
      </c>
      <c r="O289" t="s">
        <v>904</v>
      </c>
      <c r="P289" t="s">
        <v>904</v>
      </c>
      <c r="Q289">
        <v>1</v>
      </c>
      <c r="W289">
        <v>0</v>
      </c>
      <c r="X289">
        <v>784619160</v>
      </c>
      <c r="Y289">
        <f t="shared" ref="Y289:Y294" si="249">(AT289*ROUND(1.05,7))</f>
        <v>148.05000000000001</v>
      </c>
      <c r="AA289">
        <v>0</v>
      </c>
      <c r="AB289">
        <v>0</v>
      </c>
      <c r="AC289">
        <v>0</v>
      </c>
      <c r="AD289">
        <v>291.83</v>
      </c>
      <c r="AE289">
        <v>0</v>
      </c>
      <c r="AF289">
        <v>0</v>
      </c>
      <c r="AG289">
        <v>0</v>
      </c>
      <c r="AH289">
        <v>8.74</v>
      </c>
      <c r="AI289">
        <v>1</v>
      </c>
      <c r="AJ289">
        <v>1</v>
      </c>
      <c r="AK289">
        <v>1</v>
      </c>
      <c r="AL289">
        <v>33.39</v>
      </c>
      <c r="AM289">
        <v>4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3</v>
      </c>
      <c r="AT289">
        <v>141</v>
      </c>
      <c r="AU289" t="s">
        <v>20</v>
      </c>
      <c r="AV289">
        <v>1</v>
      </c>
      <c r="AW289">
        <v>2</v>
      </c>
      <c r="AX289">
        <v>51653988</v>
      </c>
      <c r="AY289">
        <v>1</v>
      </c>
      <c r="AZ289">
        <v>0</v>
      </c>
      <c r="BA289">
        <v>325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U289">
        <f>ROUND(AT289*Source!I225*AH289*AL289,2)</f>
        <v>6048.73</v>
      </c>
      <c r="CV289">
        <f>ROUND(Y289*Source!I225,7)</f>
        <v>21.763349999999999</v>
      </c>
      <c r="CW289">
        <v>0</v>
      </c>
      <c r="CX289">
        <f>ROUND(Y289*Source!I225,7)</f>
        <v>21.763349999999999</v>
      </c>
      <c r="CY289">
        <f>AD289</f>
        <v>291.83</v>
      </c>
      <c r="CZ289">
        <f>AH289</f>
        <v>8.74</v>
      </c>
      <c r="DA289">
        <f>AL289</f>
        <v>33.39</v>
      </c>
      <c r="DB289">
        <f t="shared" ref="DB289:DB294" si="250">ROUND((ROUND(AT289*CZ289,2)*ROUND(1.05,7)),2)</f>
        <v>1293.96</v>
      </c>
      <c r="DC289">
        <f t="shared" ref="DC289:DC294" si="251">ROUND((ROUND(AT289*AG289,2)*ROUND(1.05,7)),2)</f>
        <v>0</v>
      </c>
      <c r="DD289" t="s">
        <v>3</v>
      </c>
      <c r="DE289" t="s">
        <v>3</v>
      </c>
      <c r="DF289">
        <f t="shared" ref="DF289:DF294" si="252">ROUND(ROUND(AE289,2)*CX289,2)</f>
        <v>0</v>
      </c>
      <c r="DG289">
        <f t="shared" si="246"/>
        <v>0</v>
      </c>
      <c r="DH289">
        <f t="shared" si="247"/>
        <v>0</v>
      </c>
      <c r="DI289">
        <f>ROUND(ROUND(AH289*AL289,2)*CX289,2)</f>
        <v>6351.2</v>
      </c>
      <c r="DJ289">
        <f>DI289</f>
        <v>6351.2</v>
      </c>
      <c r="DK289">
        <v>0</v>
      </c>
      <c r="DL289" t="s">
        <v>3</v>
      </c>
      <c r="DM289">
        <v>0</v>
      </c>
      <c r="DN289" t="s">
        <v>3</v>
      </c>
      <c r="DO289">
        <v>0</v>
      </c>
    </row>
    <row r="290" spans="1:119" x14ac:dyDescent="0.2">
      <c r="A290">
        <f>ROW(Source!A225)</f>
        <v>225</v>
      </c>
      <c r="B290">
        <v>51651743</v>
      </c>
      <c r="C290">
        <v>51653975</v>
      </c>
      <c r="D290">
        <v>49510905</v>
      </c>
      <c r="E290">
        <v>70</v>
      </c>
      <c r="F290">
        <v>1</v>
      </c>
      <c r="G290">
        <v>1</v>
      </c>
      <c r="H290">
        <v>1</v>
      </c>
      <c r="I290" t="s">
        <v>905</v>
      </c>
      <c r="J290" t="s">
        <v>3</v>
      </c>
      <c r="K290" t="s">
        <v>906</v>
      </c>
      <c r="L290">
        <v>1191</v>
      </c>
      <c r="N290">
        <v>1013</v>
      </c>
      <c r="O290" t="s">
        <v>904</v>
      </c>
      <c r="P290" t="s">
        <v>904</v>
      </c>
      <c r="Q290">
        <v>1</v>
      </c>
      <c r="W290">
        <v>0</v>
      </c>
      <c r="X290">
        <v>-1417349443</v>
      </c>
      <c r="Y290">
        <f t="shared" si="249"/>
        <v>0.98699999999999999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1</v>
      </c>
      <c r="AJ290">
        <v>1</v>
      </c>
      <c r="AK290">
        <v>33.39</v>
      </c>
      <c r="AL290">
        <v>1</v>
      </c>
      <c r="AM290">
        <v>4</v>
      </c>
      <c r="AN290">
        <v>0</v>
      </c>
      <c r="AO290">
        <v>1</v>
      </c>
      <c r="AP290">
        <v>1</v>
      </c>
      <c r="AQ290">
        <v>0</v>
      </c>
      <c r="AR290">
        <v>0</v>
      </c>
      <c r="AS290" t="s">
        <v>3</v>
      </c>
      <c r="AT290">
        <v>0.94</v>
      </c>
      <c r="AU290" t="s">
        <v>20</v>
      </c>
      <c r="AV290">
        <v>2</v>
      </c>
      <c r="AW290">
        <v>2</v>
      </c>
      <c r="AX290">
        <v>51653989</v>
      </c>
      <c r="AY290">
        <v>1</v>
      </c>
      <c r="AZ290">
        <v>0</v>
      </c>
      <c r="BA290">
        <v>326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V290">
        <v>0</v>
      </c>
      <c r="CW290">
        <v>0</v>
      </c>
      <c r="CX290">
        <f>ROUND(Y290*Source!I225,7)</f>
        <v>0.145089</v>
      </c>
      <c r="CY290">
        <f>AD290</f>
        <v>0</v>
      </c>
      <c r="CZ290">
        <f>AH290</f>
        <v>0</v>
      </c>
      <c r="DA290">
        <f>AL290</f>
        <v>1</v>
      </c>
      <c r="DB290">
        <f t="shared" si="250"/>
        <v>0</v>
      </c>
      <c r="DC290">
        <f t="shared" si="251"/>
        <v>0</v>
      </c>
      <c r="DD290" t="s">
        <v>3</v>
      </c>
      <c r="DE290" t="s">
        <v>3</v>
      </c>
      <c r="DF290">
        <f t="shared" si="252"/>
        <v>0</v>
      </c>
      <c r="DG290">
        <f t="shared" si="246"/>
        <v>0</v>
      </c>
      <c r="DH290">
        <f>ROUND(ROUND(AG290*AK290,2)*CX290,2)</f>
        <v>0</v>
      </c>
      <c r="DI290">
        <f t="shared" ref="DI290:DI300" si="253">ROUND(ROUND(AH290,2)*CX290,2)</f>
        <v>0</v>
      </c>
      <c r="DJ290">
        <f>DI290</f>
        <v>0</v>
      </c>
      <c r="DK290">
        <v>0</v>
      </c>
      <c r="DL290" t="s">
        <v>3</v>
      </c>
      <c r="DM290">
        <v>0</v>
      </c>
      <c r="DN290" t="s">
        <v>3</v>
      </c>
      <c r="DO290">
        <v>0</v>
      </c>
    </row>
    <row r="291" spans="1:119" x14ac:dyDescent="0.2">
      <c r="A291">
        <f>ROW(Source!A225)</f>
        <v>225</v>
      </c>
      <c r="B291">
        <v>51651743</v>
      </c>
      <c r="C291">
        <v>51653975</v>
      </c>
      <c r="D291">
        <v>49672573</v>
      </c>
      <c r="E291">
        <v>1</v>
      </c>
      <c r="F291">
        <v>1</v>
      </c>
      <c r="G291">
        <v>1</v>
      </c>
      <c r="H291">
        <v>2</v>
      </c>
      <c r="I291" t="s">
        <v>907</v>
      </c>
      <c r="J291" t="s">
        <v>908</v>
      </c>
      <c r="K291" t="s">
        <v>909</v>
      </c>
      <c r="L291">
        <v>1367</v>
      </c>
      <c r="N291">
        <v>1011</v>
      </c>
      <c r="O291" t="s">
        <v>910</v>
      </c>
      <c r="P291" t="s">
        <v>910</v>
      </c>
      <c r="Q291">
        <v>1</v>
      </c>
      <c r="W291">
        <v>0</v>
      </c>
      <c r="X291">
        <v>-430484415</v>
      </c>
      <c r="Y291">
        <f t="shared" si="249"/>
        <v>0.39900000000000002</v>
      </c>
      <c r="AA291">
        <v>0</v>
      </c>
      <c r="AB291">
        <v>1530.2</v>
      </c>
      <c r="AC291">
        <v>450.77</v>
      </c>
      <c r="AD291">
        <v>0</v>
      </c>
      <c r="AE291">
        <v>0</v>
      </c>
      <c r="AF291">
        <v>115.4</v>
      </c>
      <c r="AG291">
        <v>13.5</v>
      </c>
      <c r="AH291">
        <v>0</v>
      </c>
      <c r="AI291">
        <v>1</v>
      </c>
      <c r="AJ291">
        <v>13.26</v>
      </c>
      <c r="AK291">
        <v>33.39</v>
      </c>
      <c r="AL291">
        <v>1</v>
      </c>
      <c r="AM291">
        <v>4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3</v>
      </c>
      <c r="AT291">
        <v>0.38</v>
      </c>
      <c r="AU291" t="s">
        <v>20</v>
      </c>
      <c r="AV291">
        <v>0</v>
      </c>
      <c r="AW291">
        <v>2</v>
      </c>
      <c r="AX291">
        <v>51653990</v>
      </c>
      <c r="AY291">
        <v>1</v>
      </c>
      <c r="AZ291">
        <v>0</v>
      </c>
      <c r="BA291">
        <v>327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V291">
        <v>0</v>
      </c>
      <c r="CW291">
        <f>ROUND(Y291*Source!I225,7)</f>
        <v>5.8652999999999997E-2</v>
      </c>
      <c r="CX291">
        <f>ROUND(Y291*Source!I225,7)</f>
        <v>5.8652999999999997E-2</v>
      </c>
      <c r="CY291">
        <f>AB291</f>
        <v>1530.2</v>
      </c>
      <c r="CZ291">
        <f>AF291</f>
        <v>115.4</v>
      </c>
      <c r="DA291">
        <f>AJ291</f>
        <v>13.26</v>
      </c>
      <c r="DB291">
        <f t="shared" si="250"/>
        <v>46.04</v>
      </c>
      <c r="DC291">
        <f t="shared" si="251"/>
        <v>5.39</v>
      </c>
      <c r="DD291" t="s">
        <v>3</v>
      </c>
      <c r="DE291" t="s">
        <v>3</v>
      </c>
      <c r="DF291">
        <f t="shared" si="252"/>
        <v>0</v>
      </c>
      <c r="DG291">
        <f>ROUND(ROUND(AF291*AJ291,2)*CX291,2)</f>
        <v>89.75</v>
      </c>
      <c r="DH291">
        <f>ROUND(ROUND(AG291*AK291,2)*CX291,2)</f>
        <v>26.44</v>
      </c>
      <c r="DI291">
        <f t="shared" si="253"/>
        <v>0</v>
      </c>
      <c r="DJ291">
        <f>DG291</f>
        <v>89.75</v>
      </c>
      <c r="DK291">
        <v>0</v>
      </c>
      <c r="DL291" t="s">
        <v>3</v>
      </c>
      <c r="DM291">
        <v>0</v>
      </c>
      <c r="DN291" t="s">
        <v>3</v>
      </c>
      <c r="DO291">
        <v>0</v>
      </c>
    </row>
    <row r="292" spans="1:119" x14ac:dyDescent="0.2">
      <c r="A292">
        <f>ROW(Source!A225)</f>
        <v>225</v>
      </c>
      <c r="B292">
        <v>51651743</v>
      </c>
      <c r="C292">
        <v>51653975</v>
      </c>
      <c r="D292">
        <v>49672703</v>
      </c>
      <c r="E292">
        <v>1</v>
      </c>
      <c r="F292">
        <v>1</v>
      </c>
      <c r="G292">
        <v>1</v>
      </c>
      <c r="H292">
        <v>2</v>
      </c>
      <c r="I292" t="s">
        <v>944</v>
      </c>
      <c r="J292" t="s">
        <v>945</v>
      </c>
      <c r="K292" t="s">
        <v>946</v>
      </c>
      <c r="L292">
        <v>1367</v>
      </c>
      <c r="N292">
        <v>1011</v>
      </c>
      <c r="O292" t="s">
        <v>910</v>
      </c>
      <c r="P292" t="s">
        <v>910</v>
      </c>
      <c r="Q292">
        <v>1</v>
      </c>
      <c r="W292">
        <v>0</v>
      </c>
      <c r="X292">
        <v>-1424865896</v>
      </c>
      <c r="Y292">
        <f t="shared" si="249"/>
        <v>0.35700000000000004</v>
      </c>
      <c r="AA292">
        <v>0</v>
      </c>
      <c r="AB292">
        <v>88.31</v>
      </c>
      <c r="AC292">
        <v>0</v>
      </c>
      <c r="AD292">
        <v>0</v>
      </c>
      <c r="AE292">
        <v>0</v>
      </c>
      <c r="AF292">
        <v>6.66</v>
      </c>
      <c r="AG292">
        <v>0</v>
      </c>
      <c r="AH292">
        <v>0</v>
      </c>
      <c r="AI292">
        <v>1</v>
      </c>
      <c r="AJ292">
        <v>13.26</v>
      </c>
      <c r="AK292">
        <v>33.39</v>
      </c>
      <c r="AL292">
        <v>1</v>
      </c>
      <c r="AM292">
        <v>4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3</v>
      </c>
      <c r="AT292">
        <v>0.34</v>
      </c>
      <c r="AU292" t="s">
        <v>20</v>
      </c>
      <c r="AV292">
        <v>0</v>
      </c>
      <c r="AW292">
        <v>2</v>
      </c>
      <c r="AX292">
        <v>51653991</v>
      </c>
      <c r="AY292">
        <v>1</v>
      </c>
      <c r="AZ292">
        <v>0</v>
      </c>
      <c r="BA292">
        <v>328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V292">
        <v>0</v>
      </c>
      <c r="CW292">
        <f>ROUND(Y292*Source!I225,7)</f>
        <v>5.2478999999999998E-2</v>
      </c>
      <c r="CX292">
        <f>ROUND(Y292*Source!I225,7)</f>
        <v>5.2478999999999998E-2</v>
      </c>
      <c r="CY292">
        <f>AB292</f>
        <v>88.31</v>
      </c>
      <c r="CZ292">
        <f>AF292</f>
        <v>6.66</v>
      </c>
      <c r="DA292">
        <f>AJ292</f>
        <v>13.26</v>
      </c>
      <c r="DB292">
        <f t="shared" si="250"/>
        <v>2.37</v>
      </c>
      <c r="DC292">
        <f t="shared" si="251"/>
        <v>0</v>
      </c>
      <c r="DD292" t="s">
        <v>3</v>
      </c>
      <c r="DE292" t="s">
        <v>3</v>
      </c>
      <c r="DF292">
        <f t="shared" si="252"/>
        <v>0</v>
      </c>
      <c r="DG292">
        <f>ROUND(ROUND(AF292*AJ292,2)*CX292,2)</f>
        <v>4.63</v>
      </c>
      <c r="DH292">
        <f>ROUND(ROUND(AG292*AK292,2)*CX292,2)</f>
        <v>0</v>
      </c>
      <c r="DI292">
        <f t="shared" si="253"/>
        <v>0</v>
      </c>
      <c r="DJ292">
        <f>DG292</f>
        <v>4.63</v>
      </c>
      <c r="DK292">
        <v>0</v>
      </c>
      <c r="DL292" t="s">
        <v>3</v>
      </c>
      <c r="DM292">
        <v>0</v>
      </c>
      <c r="DN292" t="s">
        <v>3</v>
      </c>
      <c r="DO292">
        <v>0</v>
      </c>
    </row>
    <row r="293" spans="1:119" x14ac:dyDescent="0.2">
      <c r="A293">
        <f>ROW(Source!A225)</f>
        <v>225</v>
      </c>
      <c r="B293">
        <v>51651743</v>
      </c>
      <c r="C293">
        <v>51653975</v>
      </c>
      <c r="D293">
        <v>49673503</v>
      </c>
      <c r="E293">
        <v>1</v>
      </c>
      <c r="F293">
        <v>1</v>
      </c>
      <c r="G293">
        <v>1</v>
      </c>
      <c r="H293">
        <v>2</v>
      </c>
      <c r="I293" t="s">
        <v>914</v>
      </c>
      <c r="J293" t="s">
        <v>915</v>
      </c>
      <c r="K293" t="s">
        <v>916</v>
      </c>
      <c r="L293">
        <v>1367</v>
      </c>
      <c r="N293">
        <v>1011</v>
      </c>
      <c r="O293" t="s">
        <v>910</v>
      </c>
      <c r="P293" t="s">
        <v>910</v>
      </c>
      <c r="Q293">
        <v>1</v>
      </c>
      <c r="W293">
        <v>0</v>
      </c>
      <c r="X293">
        <v>509054691</v>
      </c>
      <c r="Y293">
        <f t="shared" si="249"/>
        <v>0.58800000000000008</v>
      </c>
      <c r="AA293">
        <v>0</v>
      </c>
      <c r="AB293">
        <v>871.31</v>
      </c>
      <c r="AC293">
        <v>387.32</v>
      </c>
      <c r="AD293">
        <v>0</v>
      </c>
      <c r="AE293">
        <v>0</v>
      </c>
      <c r="AF293">
        <v>65.709999999999994</v>
      </c>
      <c r="AG293">
        <v>11.6</v>
      </c>
      <c r="AH293">
        <v>0</v>
      </c>
      <c r="AI293">
        <v>1</v>
      </c>
      <c r="AJ293">
        <v>13.26</v>
      </c>
      <c r="AK293">
        <v>33.39</v>
      </c>
      <c r="AL293">
        <v>1</v>
      </c>
      <c r="AM293">
        <v>4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3</v>
      </c>
      <c r="AT293">
        <v>0.56000000000000005</v>
      </c>
      <c r="AU293" t="s">
        <v>20</v>
      </c>
      <c r="AV293">
        <v>0</v>
      </c>
      <c r="AW293">
        <v>2</v>
      </c>
      <c r="AX293">
        <v>51653992</v>
      </c>
      <c r="AY293">
        <v>1</v>
      </c>
      <c r="AZ293">
        <v>0</v>
      </c>
      <c r="BA293">
        <v>329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V293">
        <v>0</v>
      </c>
      <c r="CW293">
        <f>ROUND(Y293*Source!I225,7)</f>
        <v>8.6435999999999999E-2</v>
      </c>
      <c r="CX293">
        <f>ROUND(Y293*Source!I225,7)</f>
        <v>8.6435999999999999E-2</v>
      </c>
      <c r="CY293">
        <f>AB293</f>
        <v>871.31</v>
      </c>
      <c r="CZ293">
        <f>AF293</f>
        <v>65.709999999999994</v>
      </c>
      <c r="DA293">
        <f>AJ293</f>
        <v>13.26</v>
      </c>
      <c r="DB293">
        <f t="shared" si="250"/>
        <v>38.64</v>
      </c>
      <c r="DC293">
        <f t="shared" si="251"/>
        <v>6.83</v>
      </c>
      <c r="DD293" t="s">
        <v>3</v>
      </c>
      <c r="DE293" t="s">
        <v>3</v>
      </c>
      <c r="DF293">
        <f t="shared" si="252"/>
        <v>0</v>
      </c>
      <c r="DG293">
        <f>ROUND(ROUND(AF293*AJ293,2)*CX293,2)</f>
        <v>75.31</v>
      </c>
      <c r="DH293">
        <f>ROUND(ROUND(AG293*AK293,2)*CX293,2)</f>
        <v>33.479999999999997</v>
      </c>
      <c r="DI293">
        <f t="shared" si="253"/>
        <v>0</v>
      </c>
      <c r="DJ293">
        <f>DG293</f>
        <v>75.31</v>
      </c>
      <c r="DK293">
        <v>0</v>
      </c>
      <c r="DL293" t="s">
        <v>3</v>
      </c>
      <c r="DM293">
        <v>0</v>
      </c>
      <c r="DN293" t="s">
        <v>3</v>
      </c>
      <c r="DO293">
        <v>0</v>
      </c>
    </row>
    <row r="294" spans="1:119" x14ac:dyDescent="0.2">
      <c r="A294">
        <f>ROW(Source!A225)</f>
        <v>225</v>
      </c>
      <c r="B294">
        <v>51651743</v>
      </c>
      <c r="C294">
        <v>51653975</v>
      </c>
      <c r="D294">
        <v>49673715</v>
      </c>
      <c r="E294">
        <v>1</v>
      </c>
      <c r="F294">
        <v>1</v>
      </c>
      <c r="G294">
        <v>1</v>
      </c>
      <c r="H294">
        <v>2</v>
      </c>
      <c r="I294" t="s">
        <v>926</v>
      </c>
      <c r="J294" t="s">
        <v>927</v>
      </c>
      <c r="K294" t="s">
        <v>928</v>
      </c>
      <c r="L294">
        <v>1367</v>
      </c>
      <c r="N294">
        <v>1011</v>
      </c>
      <c r="O294" t="s">
        <v>910</v>
      </c>
      <c r="P294" t="s">
        <v>910</v>
      </c>
      <c r="Q294">
        <v>1</v>
      </c>
      <c r="W294">
        <v>0</v>
      </c>
      <c r="X294">
        <v>829370094</v>
      </c>
      <c r="Y294">
        <f t="shared" si="249"/>
        <v>1.47</v>
      </c>
      <c r="AA294">
        <v>0</v>
      </c>
      <c r="AB294">
        <v>107.41</v>
      </c>
      <c r="AC294">
        <v>0</v>
      </c>
      <c r="AD294">
        <v>0</v>
      </c>
      <c r="AE294">
        <v>0</v>
      </c>
      <c r="AF294">
        <v>8.1</v>
      </c>
      <c r="AG294">
        <v>0</v>
      </c>
      <c r="AH294">
        <v>0</v>
      </c>
      <c r="AI294">
        <v>1</v>
      </c>
      <c r="AJ294">
        <v>13.26</v>
      </c>
      <c r="AK294">
        <v>33.39</v>
      </c>
      <c r="AL294">
        <v>1</v>
      </c>
      <c r="AM294">
        <v>4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3</v>
      </c>
      <c r="AT294">
        <v>1.4</v>
      </c>
      <c r="AU294" t="s">
        <v>20</v>
      </c>
      <c r="AV294">
        <v>0</v>
      </c>
      <c r="AW294">
        <v>2</v>
      </c>
      <c r="AX294">
        <v>51653993</v>
      </c>
      <c r="AY294">
        <v>1</v>
      </c>
      <c r="AZ294">
        <v>0</v>
      </c>
      <c r="BA294">
        <v>330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V294">
        <v>0</v>
      </c>
      <c r="CW294">
        <f>ROUND(Y294*Source!I225,7)</f>
        <v>0.21609</v>
      </c>
      <c r="CX294">
        <f>ROUND(Y294*Source!I225,7)</f>
        <v>0.21609</v>
      </c>
      <c r="CY294">
        <f>AB294</f>
        <v>107.41</v>
      </c>
      <c r="CZ294">
        <f>AF294</f>
        <v>8.1</v>
      </c>
      <c r="DA294">
        <f>AJ294</f>
        <v>13.26</v>
      </c>
      <c r="DB294">
        <f t="shared" si="250"/>
        <v>11.91</v>
      </c>
      <c r="DC294">
        <f t="shared" si="251"/>
        <v>0</v>
      </c>
      <c r="DD294" t="s">
        <v>3</v>
      </c>
      <c r="DE294" t="s">
        <v>3</v>
      </c>
      <c r="DF294">
        <f t="shared" si="252"/>
        <v>0</v>
      </c>
      <c r="DG294">
        <f>ROUND(ROUND(AF294*AJ294,2)*CX294,2)</f>
        <v>23.21</v>
      </c>
      <c r="DH294">
        <f>ROUND(ROUND(AG294*AK294,2)*CX294,2)</f>
        <v>0</v>
      </c>
      <c r="DI294">
        <f t="shared" si="253"/>
        <v>0</v>
      </c>
      <c r="DJ294">
        <f>DG294</f>
        <v>23.21</v>
      </c>
      <c r="DK294">
        <v>0</v>
      </c>
      <c r="DL294" t="s">
        <v>3</v>
      </c>
      <c r="DM294">
        <v>0</v>
      </c>
      <c r="DN294" t="s">
        <v>3</v>
      </c>
      <c r="DO294">
        <v>0</v>
      </c>
    </row>
    <row r="295" spans="1:119" x14ac:dyDescent="0.2">
      <c r="A295">
        <f>ROW(Source!A225)</f>
        <v>225</v>
      </c>
      <c r="B295">
        <v>51651743</v>
      </c>
      <c r="C295">
        <v>51653975</v>
      </c>
      <c r="D295">
        <v>49521144</v>
      </c>
      <c r="E295">
        <v>1</v>
      </c>
      <c r="F295">
        <v>1</v>
      </c>
      <c r="G295">
        <v>1</v>
      </c>
      <c r="H295">
        <v>3</v>
      </c>
      <c r="I295" t="s">
        <v>947</v>
      </c>
      <c r="J295" t="s">
        <v>948</v>
      </c>
      <c r="K295" t="s">
        <v>949</v>
      </c>
      <c r="L295">
        <v>1348</v>
      </c>
      <c r="N295">
        <v>1009</v>
      </c>
      <c r="O295" t="s">
        <v>105</v>
      </c>
      <c r="P295" t="s">
        <v>105</v>
      </c>
      <c r="Q295">
        <v>1000</v>
      </c>
      <c r="W295">
        <v>0</v>
      </c>
      <c r="X295">
        <v>-847628873</v>
      </c>
      <c r="Y295">
        <f t="shared" ref="Y295:Y300" si="254">AT295</f>
        <v>8.8999999999999995E-4</v>
      </c>
      <c r="AA295">
        <v>241405.89</v>
      </c>
      <c r="AB295">
        <v>0</v>
      </c>
      <c r="AC295">
        <v>0</v>
      </c>
      <c r="AD295">
        <v>0</v>
      </c>
      <c r="AE295">
        <v>26499</v>
      </c>
      <c r="AF295">
        <v>0</v>
      </c>
      <c r="AG295">
        <v>0</v>
      </c>
      <c r="AH295">
        <v>0</v>
      </c>
      <c r="AI295">
        <v>9.11</v>
      </c>
      <c r="AJ295">
        <v>1</v>
      </c>
      <c r="AK295">
        <v>1</v>
      </c>
      <c r="AL295">
        <v>1</v>
      </c>
      <c r="AM295">
        <v>4</v>
      </c>
      <c r="AN295">
        <v>0</v>
      </c>
      <c r="AO295">
        <v>1</v>
      </c>
      <c r="AP295">
        <v>1</v>
      </c>
      <c r="AQ295">
        <v>0</v>
      </c>
      <c r="AR295">
        <v>0</v>
      </c>
      <c r="AS295" t="s">
        <v>3</v>
      </c>
      <c r="AT295">
        <v>8.8999999999999995E-4</v>
      </c>
      <c r="AU295" t="s">
        <v>3</v>
      </c>
      <c r="AV295">
        <v>0</v>
      </c>
      <c r="AW295">
        <v>2</v>
      </c>
      <c r="AX295">
        <v>51653994</v>
      </c>
      <c r="AY295">
        <v>1</v>
      </c>
      <c r="AZ295">
        <v>0</v>
      </c>
      <c r="BA295">
        <v>331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V295">
        <v>0</v>
      </c>
      <c r="CW295">
        <v>0</v>
      </c>
      <c r="CX295">
        <f>ROUND(Y295*Source!I225,7)</f>
        <v>1.3080000000000001E-4</v>
      </c>
      <c r="CY295">
        <f t="shared" ref="CY295:CY300" si="255">AA295</f>
        <v>241405.89</v>
      </c>
      <c r="CZ295">
        <f t="shared" ref="CZ295:CZ300" si="256">AE295</f>
        <v>26499</v>
      </c>
      <c r="DA295">
        <f t="shared" ref="DA295:DA300" si="257">AI295</f>
        <v>9.11</v>
      </c>
      <c r="DB295">
        <f t="shared" ref="DB295:DB300" si="258">ROUND(ROUND(AT295*CZ295,2),2)</f>
        <v>23.58</v>
      </c>
      <c r="DC295">
        <f t="shared" ref="DC295:DC300" si="259">ROUND(ROUND(AT295*AG295,2),2)</f>
        <v>0</v>
      </c>
      <c r="DD295" t="s">
        <v>3</v>
      </c>
      <c r="DE295" t="s">
        <v>3</v>
      </c>
      <c r="DF295">
        <f t="shared" ref="DF295:DF300" si="260">ROUND(ROUND(AE295*AI295,2)*CX295,2)</f>
        <v>31.58</v>
      </c>
      <c r="DG295">
        <f t="shared" ref="DG295:DG302" si="261">ROUND(ROUND(AF295,2)*CX295,2)</f>
        <v>0</v>
      </c>
      <c r="DH295">
        <f t="shared" ref="DH295:DH301" si="262">ROUND(ROUND(AG295,2)*CX295,2)</f>
        <v>0</v>
      </c>
      <c r="DI295">
        <f t="shared" si="253"/>
        <v>0</v>
      </c>
      <c r="DJ295">
        <f t="shared" ref="DJ295:DJ300" si="263">DF295</f>
        <v>31.58</v>
      </c>
      <c r="DK295">
        <v>0</v>
      </c>
      <c r="DL295" t="s">
        <v>3</v>
      </c>
      <c r="DM295">
        <v>0</v>
      </c>
      <c r="DN295" t="s">
        <v>3</v>
      </c>
      <c r="DO295">
        <v>0</v>
      </c>
    </row>
    <row r="296" spans="1:119" x14ac:dyDescent="0.2">
      <c r="A296">
        <f>ROW(Source!A225)</f>
        <v>225</v>
      </c>
      <c r="B296">
        <v>51651743</v>
      </c>
      <c r="C296">
        <v>51653975</v>
      </c>
      <c r="D296">
        <v>49524301</v>
      </c>
      <c r="E296">
        <v>1</v>
      </c>
      <c r="F296">
        <v>1</v>
      </c>
      <c r="G296">
        <v>1</v>
      </c>
      <c r="H296">
        <v>3</v>
      </c>
      <c r="I296" t="s">
        <v>929</v>
      </c>
      <c r="J296" t="s">
        <v>930</v>
      </c>
      <c r="K296" t="s">
        <v>931</v>
      </c>
      <c r="L296">
        <v>1348</v>
      </c>
      <c r="N296">
        <v>1009</v>
      </c>
      <c r="O296" t="s">
        <v>105</v>
      </c>
      <c r="P296" t="s">
        <v>105</v>
      </c>
      <c r="Q296">
        <v>1000</v>
      </c>
      <c r="W296">
        <v>0</v>
      </c>
      <c r="X296">
        <v>1824693337</v>
      </c>
      <c r="Y296">
        <f t="shared" si="254"/>
        <v>4.0999999999999999E-4</v>
      </c>
      <c r="AA296">
        <v>94397.82</v>
      </c>
      <c r="AB296">
        <v>0</v>
      </c>
      <c r="AC296">
        <v>0</v>
      </c>
      <c r="AD296">
        <v>0</v>
      </c>
      <c r="AE296">
        <v>10362</v>
      </c>
      <c r="AF296">
        <v>0</v>
      </c>
      <c r="AG296">
        <v>0</v>
      </c>
      <c r="AH296">
        <v>0</v>
      </c>
      <c r="AI296">
        <v>9.11</v>
      </c>
      <c r="AJ296">
        <v>1</v>
      </c>
      <c r="AK296">
        <v>1</v>
      </c>
      <c r="AL296">
        <v>1</v>
      </c>
      <c r="AM296">
        <v>4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4.0999999999999999E-4</v>
      </c>
      <c r="AU296" t="s">
        <v>3</v>
      </c>
      <c r="AV296">
        <v>0</v>
      </c>
      <c r="AW296">
        <v>2</v>
      </c>
      <c r="AX296">
        <v>51653995</v>
      </c>
      <c r="AY296">
        <v>1</v>
      </c>
      <c r="AZ296">
        <v>0</v>
      </c>
      <c r="BA296">
        <v>332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V296">
        <v>0</v>
      </c>
      <c r="CW296">
        <v>0</v>
      </c>
      <c r="CX296">
        <f>ROUND(Y296*Source!I225,7)</f>
        <v>6.0300000000000002E-5</v>
      </c>
      <c r="CY296">
        <f t="shared" si="255"/>
        <v>94397.82</v>
      </c>
      <c r="CZ296">
        <f t="shared" si="256"/>
        <v>10362</v>
      </c>
      <c r="DA296">
        <f t="shared" si="257"/>
        <v>9.11</v>
      </c>
      <c r="DB296">
        <f t="shared" si="258"/>
        <v>4.25</v>
      </c>
      <c r="DC296">
        <f t="shared" si="259"/>
        <v>0</v>
      </c>
      <c r="DD296" t="s">
        <v>3</v>
      </c>
      <c r="DE296" t="s">
        <v>3</v>
      </c>
      <c r="DF296">
        <f t="shared" si="260"/>
        <v>5.69</v>
      </c>
      <c r="DG296">
        <f t="shared" si="261"/>
        <v>0</v>
      </c>
      <c r="DH296">
        <f t="shared" si="262"/>
        <v>0</v>
      </c>
      <c r="DI296">
        <f t="shared" si="253"/>
        <v>0</v>
      </c>
      <c r="DJ296">
        <f t="shared" si="263"/>
        <v>5.69</v>
      </c>
      <c r="DK296">
        <v>0</v>
      </c>
      <c r="DL296" t="s">
        <v>3</v>
      </c>
      <c r="DM296">
        <v>0</v>
      </c>
      <c r="DN296" t="s">
        <v>3</v>
      </c>
      <c r="DO296">
        <v>0</v>
      </c>
    </row>
    <row r="297" spans="1:119" x14ac:dyDescent="0.2">
      <c r="A297">
        <f>ROW(Source!A225)</f>
        <v>225</v>
      </c>
      <c r="B297">
        <v>51651743</v>
      </c>
      <c r="C297">
        <v>51653975</v>
      </c>
      <c r="D297">
        <v>49525488</v>
      </c>
      <c r="E297">
        <v>1</v>
      </c>
      <c r="F297">
        <v>1</v>
      </c>
      <c r="G297">
        <v>1</v>
      </c>
      <c r="H297">
        <v>3</v>
      </c>
      <c r="I297" t="s">
        <v>917</v>
      </c>
      <c r="J297" t="s">
        <v>918</v>
      </c>
      <c r="K297" t="s">
        <v>919</v>
      </c>
      <c r="L297">
        <v>1346</v>
      </c>
      <c r="N297">
        <v>1009</v>
      </c>
      <c r="O297" t="s">
        <v>920</v>
      </c>
      <c r="P297" t="s">
        <v>920</v>
      </c>
      <c r="Q297">
        <v>1</v>
      </c>
      <c r="W297">
        <v>0</v>
      </c>
      <c r="X297">
        <v>-1864341761</v>
      </c>
      <c r="Y297">
        <f t="shared" si="254"/>
        <v>15</v>
      </c>
      <c r="AA297">
        <v>82.35</v>
      </c>
      <c r="AB297">
        <v>0</v>
      </c>
      <c r="AC297">
        <v>0</v>
      </c>
      <c r="AD297">
        <v>0</v>
      </c>
      <c r="AE297">
        <v>9.0399999999999991</v>
      </c>
      <c r="AF297">
        <v>0</v>
      </c>
      <c r="AG297">
        <v>0</v>
      </c>
      <c r="AH297">
        <v>0</v>
      </c>
      <c r="AI297">
        <v>9.11</v>
      </c>
      <c r="AJ297">
        <v>1</v>
      </c>
      <c r="AK297">
        <v>1</v>
      </c>
      <c r="AL297">
        <v>1</v>
      </c>
      <c r="AM297">
        <v>4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15</v>
      </c>
      <c r="AU297" t="s">
        <v>3</v>
      </c>
      <c r="AV297">
        <v>0</v>
      </c>
      <c r="AW297">
        <v>2</v>
      </c>
      <c r="AX297">
        <v>51653996</v>
      </c>
      <c r="AY297">
        <v>1</v>
      </c>
      <c r="AZ297">
        <v>0</v>
      </c>
      <c r="BA297">
        <v>333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V297">
        <v>0</v>
      </c>
      <c r="CW297">
        <v>0</v>
      </c>
      <c r="CX297">
        <f>ROUND(Y297*Source!I225,7)</f>
        <v>2.2050000000000001</v>
      </c>
      <c r="CY297">
        <f t="shared" si="255"/>
        <v>82.35</v>
      </c>
      <c r="CZ297">
        <f t="shared" si="256"/>
        <v>9.0399999999999991</v>
      </c>
      <c r="DA297">
        <f t="shared" si="257"/>
        <v>9.11</v>
      </c>
      <c r="DB297">
        <f t="shared" si="258"/>
        <v>135.6</v>
      </c>
      <c r="DC297">
        <f t="shared" si="259"/>
        <v>0</v>
      </c>
      <c r="DD297" t="s">
        <v>3</v>
      </c>
      <c r="DE297" t="s">
        <v>3</v>
      </c>
      <c r="DF297">
        <f t="shared" si="260"/>
        <v>181.58</v>
      </c>
      <c r="DG297">
        <f t="shared" si="261"/>
        <v>0</v>
      </c>
      <c r="DH297">
        <f t="shared" si="262"/>
        <v>0</v>
      </c>
      <c r="DI297">
        <f t="shared" si="253"/>
        <v>0</v>
      </c>
      <c r="DJ297">
        <f t="shared" si="263"/>
        <v>181.58</v>
      </c>
      <c r="DK297">
        <v>0</v>
      </c>
      <c r="DL297" t="s">
        <v>3</v>
      </c>
      <c r="DM297">
        <v>0</v>
      </c>
      <c r="DN297" t="s">
        <v>3</v>
      </c>
      <c r="DO297">
        <v>0</v>
      </c>
    </row>
    <row r="298" spans="1:119" x14ac:dyDescent="0.2">
      <c r="A298">
        <f>ROW(Source!A225)</f>
        <v>225</v>
      </c>
      <c r="B298">
        <v>51651743</v>
      </c>
      <c r="C298">
        <v>51653975</v>
      </c>
      <c r="D298">
        <v>49526492</v>
      </c>
      <c r="E298">
        <v>1</v>
      </c>
      <c r="F298">
        <v>1</v>
      </c>
      <c r="G298">
        <v>1</v>
      </c>
      <c r="H298">
        <v>3</v>
      </c>
      <c r="I298" t="s">
        <v>921</v>
      </c>
      <c r="J298" t="s">
        <v>922</v>
      </c>
      <c r="K298" t="s">
        <v>923</v>
      </c>
      <c r="L298">
        <v>1346</v>
      </c>
      <c r="N298">
        <v>1009</v>
      </c>
      <c r="O298" t="s">
        <v>920</v>
      </c>
      <c r="P298" t="s">
        <v>920</v>
      </c>
      <c r="Q298">
        <v>1</v>
      </c>
      <c r="W298">
        <v>0</v>
      </c>
      <c r="X298">
        <v>497341279</v>
      </c>
      <c r="Y298">
        <f t="shared" si="254"/>
        <v>8</v>
      </c>
      <c r="AA298">
        <v>210.35</v>
      </c>
      <c r="AB298">
        <v>0</v>
      </c>
      <c r="AC298">
        <v>0</v>
      </c>
      <c r="AD298">
        <v>0</v>
      </c>
      <c r="AE298">
        <v>23.09</v>
      </c>
      <c r="AF298">
        <v>0</v>
      </c>
      <c r="AG298">
        <v>0</v>
      </c>
      <c r="AH298">
        <v>0</v>
      </c>
      <c r="AI298">
        <v>9.11</v>
      </c>
      <c r="AJ298">
        <v>1</v>
      </c>
      <c r="AK298">
        <v>1</v>
      </c>
      <c r="AL298">
        <v>1</v>
      </c>
      <c r="AM298">
        <v>4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8</v>
      </c>
      <c r="AU298" t="s">
        <v>3</v>
      </c>
      <c r="AV298">
        <v>0</v>
      </c>
      <c r="AW298">
        <v>2</v>
      </c>
      <c r="AX298">
        <v>51653997</v>
      </c>
      <c r="AY298">
        <v>1</v>
      </c>
      <c r="AZ298">
        <v>0</v>
      </c>
      <c r="BA298">
        <v>334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V298">
        <v>0</v>
      </c>
      <c r="CW298">
        <v>0</v>
      </c>
      <c r="CX298">
        <f>ROUND(Y298*Source!I225,7)</f>
        <v>1.1759999999999999</v>
      </c>
      <c r="CY298">
        <f t="shared" si="255"/>
        <v>210.35</v>
      </c>
      <c r="CZ298">
        <f t="shared" si="256"/>
        <v>23.09</v>
      </c>
      <c r="DA298">
        <f t="shared" si="257"/>
        <v>9.11</v>
      </c>
      <c r="DB298">
        <f t="shared" si="258"/>
        <v>184.72</v>
      </c>
      <c r="DC298">
        <f t="shared" si="259"/>
        <v>0</v>
      </c>
      <c r="DD298" t="s">
        <v>3</v>
      </c>
      <c r="DE298" t="s">
        <v>3</v>
      </c>
      <c r="DF298">
        <f t="shared" si="260"/>
        <v>247.37</v>
      </c>
      <c r="DG298">
        <f t="shared" si="261"/>
        <v>0</v>
      </c>
      <c r="DH298">
        <f t="shared" si="262"/>
        <v>0</v>
      </c>
      <c r="DI298">
        <f t="shared" si="253"/>
        <v>0</v>
      </c>
      <c r="DJ298">
        <f t="shared" si="263"/>
        <v>247.37</v>
      </c>
      <c r="DK298">
        <v>0</v>
      </c>
      <c r="DL298" t="s">
        <v>3</v>
      </c>
      <c r="DM298">
        <v>0</v>
      </c>
      <c r="DN298" t="s">
        <v>3</v>
      </c>
      <c r="DO298">
        <v>0</v>
      </c>
    </row>
    <row r="299" spans="1:119" x14ac:dyDescent="0.2">
      <c r="A299">
        <f>ROW(Source!A225)</f>
        <v>225</v>
      </c>
      <c r="B299">
        <v>51651743</v>
      </c>
      <c r="C299">
        <v>51653975</v>
      </c>
      <c r="D299">
        <v>49555131</v>
      </c>
      <c r="E299">
        <v>1</v>
      </c>
      <c r="F299">
        <v>1</v>
      </c>
      <c r="G299">
        <v>1</v>
      </c>
      <c r="H299">
        <v>3</v>
      </c>
      <c r="I299" t="s">
        <v>950</v>
      </c>
      <c r="J299" t="s">
        <v>951</v>
      </c>
      <c r="K299" t="s">
        <v>952</v>
      </c>
      <c r="L299">
        <v>1348</v>
      </c>
      <c r="N299">
        <v>1009</v>
      </c>
      <c r="O299" t="s">
        <v>105</v>
      </c>
      <c r="P299" t="s">
        <v>105</v>
      </c>
      <c r="Q299">
        <v>1000</v>
      </c>
      <c r="W299">
        <v>0</v>
      </c>
      <c r="X299">
        <v>-364749507</v>
      </c>
      <c r="Y299">
        <f t="shared" si="254"/>
        <v>5.0099999999999997E-3</v>
      </c>
      <c r="AA299">
        <v>156537.13</v>
      </c>
      <c r="AB299">
        <v>0</v>
      </c>
      <c r="AC299">
        <v>0</v>
      </c>
      <c r="AD299">
        <v>0</v>
      </c>
      <c r="AE299">
        <v>17183</v>
      </c>
      <c r="AF299">
        <v>0</v>
      </c>
      <c r="AG299">
        <v>0</v>
      </c>
      <c r="AH299">
        <v>0</v>
      </c>
      <c r="AI299">
        <v>9.11</v>
      </c>
      <c r="AJ299">
        <v>1</v>
      </c>
      <c r="AK299">
        <v>1</v>
      </c>
      <c r="AL299">
        <v>1</v>
      </c>
      <c r="AM299">
        <v>4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5.0099999999999997E-3</v>
      </c>
      <c r="AU299" t="s">
        <v>3</v>
      </c>
      <c r="AV299">
        <v>0</v>
      </c>
      <c r="AW299">
        <v>2</v>
      </c>
      <c r="AX299">
        <v>51653999</v>
      </c>
      <c r="AY299">
        <v>1</v>
      </c>
      <c r="AZ299">
        <v>0</v>
      </c>
      <c r="BA299">
        <v>336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V299">
        <v>0</v>
      </c>
      <c r="CW299">
        <v>0</v>
      </c>
      <c r="CX299">
        <f>ROUND(Y299*Source!I225,7)</f>
        <v>7.3649999999999996E-4</v>
      </c>
      <c r="CY299">
        <f t="shared" si="255"/>
        <v>156537.13</v>
      </c>
      <c r="CZ299">
        <f t="shared" si="256"/>
        <v>17183</v>
      </c>
      <c r="DA299">
        <f t="shared" si="257"/>
        <v>9.11</v>
      </c>
      <c r="DB299">
        <f t="shared" si="258"/>
        <v>86.09</v>
      </c>
      <c r="DC299">
        <f t="shared" si="259"/>
        <v>0</v>
      </c>
      <c r="DD299" t="s">
        <v>3</v>
      </c>
      <c r="DE299" t="s">
        <v>3</v>
      </c>
      <c r="DF299">
        <f t="shared" si="260"/>
        <v>115.29</v>
      </c>
      <c r="DG299">
        <f t="shared" si="261"/>
        <v>0</v>
      </c>
      <c r="DH299">
        <f t="shared" si="262"/>
        <v>0</v>
      </c>
      <c r="DI299">
        <f t="shared" si="253"/>
        <v>0</v>
      </c>
      <c r="DJ299">
        <f t="shared" si="263"/>
        <v>115.29</v>
      </c>
      <c r="DK299">
        <v>0</v>
      </c>
      <c r="DL299" t="s">
        <v>3</v>
      </c>
      <c r="DM299">
        <v>0</v>
      </c>
      <c r="DN299" t="s">
        <v>3</v>
      </c>
      <c r="DO299">
        <v>0</v>
      </c>
    </row>
    <row r="300" spans="1:119" x14ac:dyDescent="0.2">
      <c r="A300">
        <f>ROW(Source!A225)</f>
        <v>225</v>
      </c>
      <c r="B300">
        <v>51651743</v>
      </c>
      <c r="C300">
        <v>51653975</v>
      </c>
      <c r="D300">
        <v>49564241</v>
      </c>
      <c r="E300">
        <v>1</v>
      </c>
      <c r="F300">
        <v>1</v>
      </c>
      <c r="G300">
        <v>1</v>
      </c>
      <c r="H300">
        <v>3</v>
      </c>
      <c r="I300" t="s">
        <v>87</v>
      </c>
      <c r="J300" t="s">
        <v>89</v>
      </c>
      <c r="K300" t="s">
        <v>88</v>
      </c>
      <c r="L300">
        <v>1327</v>
      </c>
      <c r="N300">
        <v>1005</v>
      </c>
      <c r="O300" t="s">
        <v>52</v>
      </c>
      <c r="P300" t="s">
        <v>52</v>
      </c>
      <c r="Q300">
        <v>1</v>
      </c>
      <c r="W300">
        <v>0</v>
      </c>
      <c r="X300">
        <v>2012835886</v>
      </c>
      <c r="Y300">
        <f t="shared" si="254"/>
        <v>100</v>
      </c>
      <c r="AA300">
        <v>1217.19</v>
      </c>
      <c r="AB300">
        <v>0</v>
      </c>
      <c r="AC300">
        <v>0</v>
      </c>
      <c r="AD300">
        <v>0</v>
      </c>
      <c r="AE300">
        <v>133.61000000000001</v>
      </c>
      <c r="AF300">
        <v>0</v>
      </c>
      <c r="AG300">
        <v>0</v>
      </c>
      <c r="AH300">
        <v>0</v>
      </c>
      <c r="AI300">
        <v>9.11</v>
      </c>
      <c r="AJ300">
        <v>1</v>
      </c>
      <c r="AK300">
        <v>1</v>
      </c>
      <c r="AL300">
        <v>1</v>
      </c>
      <c r="AM300">
        <v>0</v>
      </c>
      <c r="AN300">
        <v>0</v>
      </c>
      <c r="AO300">
        <v>0</v>
      </c>
      <c r="AP300">
        <v>1</v>
      </c>
      <c r="AQ300">
        <v>0</v>
      </c>
      <c r="AR300">
        <v>0</v>
      </c>
      <c r="AS300" t="s">
        <v>3</v>
      </c>
      <c r="AT300">
        <v>100</v>
      </c>
      <c r="AU300" t="s">
        <v>3</v>
      </c>
      <c r="AV300">
        <v>0</v>
      </c>
      <c r="AW300">
        <v>1</v>
      </c>
      <c r="AX300">
        <v>-1</v>
      </c>
      <c r="AY300">
        <v>0</v>
      </c>
      <c r="AZ300">
        <v>0</v>
      </c>
      <c r="BA300" t="s">
        <v>3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V300">
        <v>0</v>
      </c>
      <c r="CW300">
        <v>0</v>
      </c>
      <c r="CX300">
        <f>ROUND(Y300*Source!I225,7)</f>
        <v>14.7</v>
      </c>
      <c r="CY300">
        <f t="shared" si="255"/>
        <v>1217.19</v>
      </c>
      <c r="CZ300">
        <f t="shared" si="256"/>
        <v>133.61000000000001</v>
      </c>
      <c r="DA300">
        <f t="shared" si="257"/>
        <v>9.11</v>
      </c>
      <c r="DB300">
        <f t="shared" si="258"/>
        <v>13361</v>
      </c>
      <c r="DC300">
        <f t="shared" si="259"/>
        <v>0</v>
      </c>
      <c r="DD300" t="s">
        <v>3</v>
      </c>
      <c r="DE300" t="s">
        <v>3</v>
      </c>
      <c r="DF300">
        <f t="shared" si="260"/>
        <v>17892.689999999999</v>
      </c>
      <c r="DG300">
        <f t="shared" si="261"/>
        <v>0</v>
      </c>
      <c r="DH300">
        <f t="shared" si="262"/>
        <v>0</v>
      </c>
      <c r="DI300">
        <f t="shared" si="253"/>
        <v>0</v>
      </c>
      <c r="DJ300">
        <f t="shared" si="263"/>
        <v>17892.689999999999</v>
      </c>
      <c r="DK300">
        <v>0</v>
      </c>
      <c r="DL300" t="s">
        <v>3</v>
      </c>
      <c r="DM300">
        <v>0</v>
      </c>
      <c r="DN300" t="s">
        <v>3</v>
      </c>
      <c r="DO300">
        <v>0</v>
      </c>
    </row>
    <row r="301" spans="1:119" x14ac:dyDescent="0.2">
      <c r="A301">
        <f>ROW(Source!A227)</f>
        <v>227</v>
      </c>
      <c r="B301">
        <v>51651743</v>
      </c>
      <c r="C301">
        <v>51654006</v>
      </c>
      <c r="D301">
        <v>49510719</v>
      </c>
      <c r="E301">
        <v>70</v>
      </c>
      <c r="F301">
        <v>1</v>
      </c>
      <c r="G301">
        <v>1</v>
      </c>
      <c r="H301">
        <v>1</v>
      </c>
      <c r="I301" t="s">
        <v>942</v>
      </c>
      <c r="J301" t="s">
        <v>3</v>
      </c>
      <c r="K301" t="s">
        <v>943</v>
      </c>
      <c r="L301">
        <v>1191</v>
      </c>
      <c r="N301">
        <v>1013</v>
      </c>
      <c r="O301" t="s">
        <v>904</v>
      </c>
      <c r="P301" t="s">
        <v>904</v>
      </c>
      <c r="Q301">
        <v>1</v>
      </c>
      <c r="W301">
        <v>0</v>
      </c>
      <c r="X301">
        <v>784619160</v>
      </c>
      <c r="Y301">
        <f t="shared" ref="Y301:Y306" si="264">(AT301*ROUND(1.05,7))</f>
        <v>148.05000000000001</v>
      </c>
      <c r="AA301">
        <v>0</v>
      </c>
      <c r="AB301">
        <v>0</v>
      </c>
      <c r="AC301">
        <v>0</v>
      </c>
      <c r="AD301">
        <v>291.83</v>
      </c>
      <c r="AE301">
        <v>0</v>
      </c>
      <c r="AF301">
        <v>0</v>
      </c>
      <c r="AG301">
        <v>0</v>
      </c>
      <c r="AH301">
        <v>8.74</v>
      </c>
      <c r="AI301">
        <v>1</v>
      </c>
      <c r="AJ301">
        <v>1</v>
      </c>
      <c r="AK301">
        <v>1</v>
      </c>
      <c r="AL301">
        <v>33.39</v>
      </c>
      <c r="AM301">
        <v>4</v>
      </c>
      <c r="AN301">
        <v>0</v>
      </c>
      <c r="AO301">
        <v>1</v>
      </c>
      <c r="AP301">
        <v>1</v>
      </c>
      <c r="AQ301">
        <v>0</v>
      </c>
      <c r="AR301">
        <v>0</v>
      </c>
      <c r="AS301" t="s">
        <v>3</v>
      </c>
      <c r="AT301">
        <v>141</v>
      </c>
      <c r="AU301" t="s">
        <v>20</v>
      </c>
      <c r="AV301">
        <v>1</v>
      </c>
      <c r="AW301">
        <v>2</v>
      </c>
      <c r="AX301">
        <v>51654020</v>
      </c>
      <c r="AY301">
        <v>1</v>
      </c>
      <c r="AZ301">
        <v>0</v>
      </c>
      <c r="BA301">
        <v>342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U301">
        <f>ROUND(AT301*Source!I227*AH301*AL301,2)</f>
        <v>59178.81</v>
      </c>
      <c r="CV301">
        <f>ROUND(Y301*Source!I227,7)</f>
        <v>212.92551</v>
      </c>
      <c r="CW301">
        <v>0</v>
      </c>
      <c r="CX301">
        <f>ROUND(Y301*Source!I227,7)</f>
        <v>212.92551</v>
      </c>
      <c r="CY301">
        <f>AD301</f>
        <v>291.83</v>
      </c>
      <c r="CZ301">
        <f>AH301</f>
        <v>8.74</v>
      </c>
      <c r="DA301">
        <f>AL301</f>
        <v>33.39</v>
      </c>
      <c r="DB301">
        <f t="shared" ref="DB301:DB306" si="265">ROUND((ROUND(AT301*CZ301,2)*ROUND(1.05,7)),2)</f>
        <v>1293.96</v>
      </c>
      <c r="DC301">
        <f t="shared" ref="DC301:DC306" si="266">ROUND((ROUND(AT301*AG301,2)*ROUND(1.05,7)),2)</f>
        <v>0</v>
      </c>
      <c r="DD301" t="s">
        <v>3</v>
      </c>
      <c r="DE301" t="s">
        <v>3</v>
      </c>
      <c r="DF301">
        <f t="shared" ref="DF301:DF306" si="267">ROUND(ROUND(AE301,2)*CX301,2)</f>
        <v>0</v>
      </c>
      <c r="DG301">
        <f t="shared" si="261"/>
        <v>0</v>
      </c>
      <c r="DH301">
        <f t="shared" si="262"/>
        <v>0</v>
      </c>
      <c r="DI301">
        <f>ROUND(ROUND(AH301*AL301,2)*CX301,2)</f>
        <v>62138.05</v>
      </c>
      <c r="DJ301">
        <f>DI301</f>
        <v>62138.05</v>
      </c>
      <c r="DK301">
        <v>0</v>
      </c>
      <c r="DL301" t="s">
        <v>3</v>
      </c>
      <c r="DM301">
        <v>0</v>
      </c>
      <c r="DN301" t="s">
        <v>3</v>
      </c>
      <c r="DO301">
        <v>0</v>
      </c>
    </row>
    <row r="302" spans="1:119" x14ac:dyDescent="0.2">
      <c r="A302">
        <f>ROW(Source!A227)</f>
        <v>227</v>
      </c>
      <c r="B302">
        <v>51651743</v>
      </c>
      <c r="C302">
        <v>51654006</v>
      </c>
      <c r="D302">
        <v>49510905</v>
      </c>
      <c r="E302">
        <v>70</v>
      </c>
      <c r="F302">
        <v>1</v>
      </c>
      <c r="G302">
        <v>1</v>
      </c>
      <c r="H302">
        <v>1</v>
      </c>
      <c r="I302" t="s">
        <v>905</v>
      </c>
      <c r="J302" t="s">
        <v>3</v>
      </c>
      <c r="K302" t="s">
        <v>906</v>
      </c>
      <c r="L302">
        <v>1191</v>
      </c>
      <c r="N302">
        <v>1013</v>
      </c>
      <c r="O302" t="s">
        <v>904</v>
      </c>
      <c r="P302" t="s">
        <v>904</v>
      </c>
      <c r="Q302">
        <v>1</v>
      </c>
      <c r="W302">
        <v>0</v>
      </c>
      <c r="X302">
        <v>-1417349443</v>
      </c>
      <c r="Y302">
        <f t="shared" si="264"/>
        <v>0.98699999999999999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</v>
      </c>
      <c r="AJ302">
        <v>1</v>
      </c>
      <c r="AK302">
        <v>33.39</v>
      </c>
      <c r="AL302">
        <v>1</v>
      </c>
      <c r="AM302">
        <v>4</v>
      </c>
      <c r="AN302">
        <v>0</v>
      </c>
      <c r="AO302">
        <v>1</v>
      </c>
      <c r="AP302">
        <v>1</v>
      </c>
      <c r="AQ302">
        <v>0</v>
      </c>
      <c r="AR302">
        <v>0</v>
      </c>
      <c r="AS302" t="s">
        <v>3</v>
      </c>
      <c r="AT302">
        <v>0.94</v>
      </c>
      <c r="AU302" t="s">
        <v>20</v>
      </c>
      <c r="AV302">
        <v>2</v>
      </c>
      <c r="AW302">
        <v>2</v>
      </c>
      <c r="AX302">
        <v>51654021</v>
      </c>
      <c r="AY302">
        <v>1</v>
      </c>
      <c r="AZ302">
        <v>0</v>
      </c>
      <c r="BA302">
        <v>343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V302">
        <v>0</v>
      </c>
      <c r="CW302">
        <v>0</v>
      </c>
      <c r="CX302">
        <f>ROUND(Y302*Source!I227,7)</f>
        <v>1.4195034</v>
      </c>
      <c r="CY302">
        <f>AD302</f>
        <v>0</v>
      </c>
      <c r="CZ302">
        <f>AH302</f>
        <v>0</v>
      </c>
      <c r="DA302">
        <f>AL302</f>
        <v>1</v>
      </c>
      <c r="DB302">
        <f t="shared" si="265"/>
        <v>0</v>
      </c>
      <c r="DC302">
        <f t="shared" si="266"/>
        <v>0</v>
      </c>
      <c r="DD302" t="s">
        <v>3</v>
      </c>
      <c r="DE302" t="s">
        <v>3</v>
      </c>
      <c r="DF302">
        <f t="shared" si="267"/>
        <v>0</v>
      </c>
      <c r="DG302">
        <f t="shared" si="261"/>
        <v>0</v>
      </c>
      <c r="DH302">
        <f>ROUND(ROUND(AG302*AK302,2)*CX302,2)</f>
        <v>0</v>
      </c>
      <c r="DI302">
        <f t="shared" ref="DI302:DI313" si="268">ROUND(ROUND(AH302,2)*CX302,2)</f>
        <v>0</v>
      </c>
      <c r="DJ302">
        <f>DI302</f>
        <v>0</v>
      </c>
      <c r="DK302">
        <v>0</v>
      </c>
      <c r="DL302" t="s">
        <v>3</v>
      </c>
      <c r="DM302">
        <v>0</v>
      </c>
      <c r="DN302" t="s">
        <v>3</v>
      </c>
      <c r="DO302">
        <v>0</v>
      </c>
    </row>
    <row r="303" spans="1:119" x14ac:dyDescent="0.2">
      <c r="A303">
        <f>ROW(Source!A227)</f>
        <v>227</v>
      </c>
      <c r="B303">
        <v>51651743</v>
      </c>
      <c r="C303">
        <v>51654006</v>
      </c>
      <c r="D303">
        <v>49672573</v>
      </c>
      <c r="E303">
        <v>1</v>
      </c>
      <c r="F303">
        <v>1</v>
      </c>
      <c r="G303">
        <v>1</v>
      </c>
      <c r="H303">
        <v>2</v>
      </c>
      <c r="I303" t="s">
        <v>907</v>
      </c>
      <c r="J303" t="s">
        <v>908</v>
      </c>
      <c r="K303" t="s">
        <v>909</v>
      </c>
      <c r="L303">
        <v>1367</v>
      </c>
      <c r="N303">
        <v>1011</v>
      </c>
      <c r="O303" t="s">
        <v>910</v>
      </c>
      <c r="P303" t="s">
        <v>910</v>
      </c>
      <c r="Q303">
        <v>1</v>
      </c>
      <c r="W303">
        <v>0</v>
      </c>
      <c r="X303">
        <v>-430484415</v>
      </c>
      <c r="Y303">
        <f t="shared" si="264"/>
        <v>0.39900000000000002</v>
      </c>
      <c r="AA303">
        <v>0</v>
      </c>
      <c r="AB303">
        <v>1530.2</v>
      </c>
      <c r="AC303">
        <v>450.77</v>
      </c>
      <c r="AD303">
        <v>0</v>
      </c>
      <c r="AE303">
        <v>0</v>
      </c>
      <c r="AF303">
        <v>115.4</v>
      </c>
      <c r="AG303">
        <v>13.5</v>
      </c>
      <c r="AH303">
        <v>0</v>
      </c>
      <c r="AI303">
        <v>1</v>
      </c>
      <c r="AJ303">
        <v>13.26</v>
      </c>
      <c r="AK303">
        <v>33.39</v>
      </c>
      <c r="AL303">
        <v>1</v>
      </c>
      <c r="AM303">
        <v>4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0.38</v>
      </c>
      <c r="AU303" t="s">
        <v>20</v>
      </c>
      <c r="AV303">
        <v>0</v>
      </c>
      <c r="AW303">
        <v>2</v>
      </c>
      <c r="AX303">
        <v>51654022</v>
      </c>
      <c r="AY303">
        <v>1</v>
      </c>
      <c r="AZ303">
        <v>0</v>
      </c>
      <c r="BA303">
        <v>344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V303">
        <v>0</v>
      </c>
      <c r="CW303">
        <f>ROUND(Y303*Source!I227,7)</f>
        <v>0.57384179999999996</v>
      </c>
      <c r="CX303">
        <f>ROUND(Y303*Source!I227,7)</f>
        <v>0.57384179999999996</v>
      </c>
      <c r="CY303">
        <f>AB303</f>
        <v>1530.2</v>
      </c>
      <c r="CZ303">
        <f>AF303</f>
        <v>115.4</v>
      </c>
      <c r="DA303">
        <f>AJ303</f>
        <v>13.26</v>
      </c>
      <c r="DB303">
        <f t="shared" si="265"/>
        <v>46.04</v>
      </c>
      <c r="DC303">
        <f t="shared" si="266"/>
        <v>5.39</v>
      </c>
      <c r="DD303" t="s">
        <v>3</v>
      </c>
      <c r="DE303" t="s">
        <v>3</v>
      </c>
      <c r="DF303">
        <f t="shared" si="267"/>
        <v>0</v>
      </c>
      <c r="DG303">
        <f>ROUND(ROUND(AF303*AJ303,2)*CX303,2)</f>
        <v>878.09</v>
      </c>
      <c r="DH303">
        <f>ROUND(ROUND(AG303*AK303,2)*CX303,2)</f>
        <v>258.67</v>
      </c>
      <c r="DI303">
        <f t="shared" si="268"/>
        <v>0</v>
      </c>
      <c r="DJ303">
        <f>DG303</f>
        <v>878.09</v>
      </c>
      <c r="DK303">
        <v>0</v>
      </c>
      <c r="DL303" t="s">
        <v>3</v>
      </c>
      <c r="DM303">
        <v>0</v>
      </c>
      <c r="DN303" t="s">
        <v>3</v>
      </c>
      <c r="DO303">
        <v>0</v>
      </c>
    </row>
    <row r="304" spans="1:119" x14ac:dyDescent="0.2">
      <c r="A304">
        <f>ROW(Source!A227)</f>
        <v>227</v>
      </c>
      <c r="B304">
        <v>51651743</v>
      </c>
      <c r="C304">
        <v>51654006</v>
      </c>
      <c r="D304">
        <v>49672703</v>
      </c>
      <c r="E304">
        <v>1</v>
      </c>
      <c r="F304">
        <v>1</v>
      </c>
      <c r="G304">
        <v>1</v>
      </c>
      <c r="H304">
        <v>2</v>
      </c>
      <c r="I304" t="s">
        <v>944</v>
      </c>
      <c r="J304" t="s">
        <v>945</v>
      </c>
      <c r="K304" t="s">
        <v>946</v>
      </c>
      <c r="L304">
        <v>1367</v>
      </c>
      <c r="N304">
        <v>1011</v>
      </c>
      <c r="O304" t="s">
        <v>910</v>
      </c>
      <c r="P304" t="s">
        <v>910</v>
      </c>
      <c r="Q304">
        <v>1</v>
      </c>
      <c r="W304">
        <v>0</v>
      </c>
      <c r="X304">
        <v>-1424865896</v>
      </c>
      <c r="Y304">
        <f t="shared" si="264"/>
        <v>0.35700000000000004</v>
      </c>
      <c r="AA304">
        <v>0</v>
      </c>
      <c r="AB304">
        <v>88.31</v>
      </c>
      <c r="AC304">
        <v>0</v>
      </c>
      <c r="AD304">
        <v>0</v>
      </c>
      <c r="AE304">
        <v>0</v>
      </c>
      <c r="AF304">
        <v>6.66</v>
      </c>
      <c r="AG304">
        <v>0</v>
      </c>
      <c r="AH304">
        <v>0</v>
      </c>
      <c r="AI304">
        <v>1</v>
      </c>
      <c r="AJ304">
        <v>13.26</v>
      </c>
      <c r="AK304">
        <v>33.39</v>
      </c>
      <c r="AL304">
        <v>1</v>
      </c>
      <c r="AM304">
        <v>4</v>
      </c>
      <c r="AN304">
        <v>0</v>
      </c>
      <c r="AO304">
        <v>1</v>
      </c>
      <c r="AP304">
        <v>1</v>
      </c>
      <c r="AQ304">
        <v>0</v>
      </c>
      <c r="AR304">
        <v>0</v>
      </c>
      <c r="AS304" t="s">
        <v>3</v>
      </c>
      <c r="AT304">
        <v>0.34</v>
      </c>
      <c r="AU304" t="s">
        <v>20</v>
      </c>
      <c r="AV304">
        <v>0</v>
      </c>
      <c r="AW304">
        <v>2</v>
      </c>
      <c r="AX304">
        <v>51654023</v>
      </c>
      <c r="AY304">
        <v>1</v>
      </c>
      <c r="AZ304">
        <v>0</v>
      </c>
      <c r="BA304">
        <v>345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V304">
        <v>0</v>
      </c>
      <c r="CW304">
        <f>ROUND(Y304*Source!I227,7)</f>
        <v>0.51343740000000004</v>
      </c>
      <c r="CX304">
        <f>ROUND(Y304*Source!I227,7)</f>
        <v>0.51343740000000004</v>
      </c>
      <c r="CY304">
        <f>AB304</f>
        <v>88.31</v>
      </c>
      <c r="CZ304">
        <f>AF304</f>
        <v>6.66</v>
      </c>
      <c r="DA304">
        <f>AJ304</f>
        <v>13.26</v>
      </c>
      <c r="DB304">
        <f t="shared" si="265"/>
        <v>2.37</v>
      </c>
      <c r="DC304">
        <f t="shared" si="266"/>
        <v>0</v>
      </c>
      <c r="DD304" t="s">
        <v>3</v>
      </c>
      <c r="DE304" t="s">
        <v>3</v>
      </c>
      <c r="DF304">
        <f t="shared" si="267"/>
        <v>0</v>
      </c>
      <c r="DG304">
        <f>ROUND(ROUND(AF304*AJ304,2)*CX304,2)</f>
        <v>45.34</v>
      </c>
      <c r="DH304">
        <f>ROUND(ROUND(AG304*AK304,2)*CX304,2)</f>
        <v>0</v>
      </c>
      <c r="DI304">
        <f t="shared" si="268"/>
        <v>0</v>
      </c>
      <c r="DJ304">
        <f>DG304</f>
        <v>45.34</v>
      </c>
      <c r="DK304">
        <v>0</v>
      </c>
      <c r="DL304" t="s">
        <v>3</v>
      </c>
      <c r="DM304">
        <v>0</v>
      </c>
      <c r="DN304" t="s">
        <v>3</v>
      </c>
      <c r="DO304">
        <v>0</v>
      </c>
    </row>
    <row r="305" spans="1:119" x14ac:dyDescent="0.2">
      <c r="A305">
        <f>ROW(Source!A227)</f>
        <v>227</v>
      </c>
      <c r="B305">
        <v>51651743</v>
      </c>
      <c r="C305">
        <v>51654006</v>
      </c>
      <c r="D305">
        <v>49673503</v>
      </c>
      <c r="E305">
        <v>1</v>
      </c>
      <c r="F305">
        <v>1</v>
      </c>
      <c r="G305">
        <v>1</v>
      </c>
      <c r="H305">
        <v>2</v>
      </c>
      <c r="I305" t="s">
        <v>914</v>
      </c>
      <c r="J305" t="s">
        <v>915</v>
      </c>
      <c r="K305" t="s">
        <v>916</v>
      </c>
      <c r="L305">
        <v>1367</v>
      </c>
      <c r="N305">
        <v>1011</v>
      </c>
      <c r="O305" t="s">
        <v>910</v>
      </c>
      <c r="P305" t="s">
        <v>910</v>
      </c>
      <c r="Q305">
        <v>1</v>
      </c>
      <c r="W305">
        <v>0</v>
      </c>
      <c r="X305">
        <v>509054691</v>
      </c>
      <c r="Y305">
        <f t="shared" si="264"/>
        <v>0.58800000000000008</v>
      </c>
      <c r="AA305">
        <v>0</v>
      </c>
      <c r="AB305">
        <v>871.31</v>
      </c>
      <c r="AC305">
        <v>387.32</v>
      </c>
      <c r="AD305">
        <v>0</v>
      </c>
      <c r="AE305">
        <v>0</v>
      </c>
      <c r="AF305">
        <v>65.709999999999994</v>
      </c>
      <c r="AG305">
        <v>11.6</v>
      </c>
      <c r="AH305">
        <v>0</v>
      </c>
      <c r="AI305">
        <v>1</v>
      </c>
      <c r="AJ305">
        <v>13.26</v>
      </c>
      <c r="AK305">
        <v>33.39</v>
      </c>
      <c r="AL305">
        <v>1</v>
      </c>
      <c r="AM305">
        <v>4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0.56000000000000005</v>
      </c>
      <c r="AU305" t="s">
        <v>20</v>
      </c>
      <c r="AV305">
        <v>0</v>
      </c>
      <c r="AW305">
        <v>2</v>
      </c>
      <c r="AX305">
        <v>51654024</v>
      </c>
      <c r="AY305">
        <v>1</v>
      </c>
      <c r="AZ305">
        <v>0</v>
      </c>
      <c r="BA305">
        <v>346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V305">
        <v>0</v>
      </c>
      <c r="CW305">
        <f>ROUND(Y305*Source!I227,7)</f>
        <v>0.84566160000000001</v>
      </c>
      <c r="CX305">
        <f>ROUND(Y305*Source!I227,7)</f>
        <v>0.84566160000000001</v>
      </c>
      <c r="CY305">
        <f>AB305</f>
        <v>871.31</v>
      </c>
      <c r="CZ305">
        <f>AF305</f>
        <v>65.709999999999994</v>
      </c>
      <c r="DA305">
        <f>AJ305</f>
        <v>13.26</v>
      </c>
      <c r="DB305">
        <f t="shared" si="265"/>
        <v>38.64</v>
      </c>
      <c r="DC305">
        <f t="shared" si="266"/>
        <v>6.83</v>
      </c>
      <c r="DD305" t="s">
        <v>3</v>
      </c>
      <c r="DE305" t="s">
        <v>3</v>
      </c>
      <c r="DF305">
        <f t="shared" si="267"/>
        <v>0</v>
      </c>
      <c r="DG305">
        <f>ROUND(ROUND(AF305*AJ305,2)*CX305,2)</f>
        <v>736.83</v>
      </c>
      <c r="DH305">
        <f>ROUND(ROUND(AG305*AK305,2)*CX305,2)</f>
        <v>327.54000000000002</v>
      </c>
      <c r="DI305">
        <f t="shared" si="268"/>
        <v>0</v>
      </c>
      <c r="DJ305">
        <f>DG305</f>
        <v>736.83</v>
      </c>
      <c r="DK305">
        <v>0</v>
      </c>
      <c r="DL305" t="s">
        <v>3</v>
      </c>
      <c r="DM305">
        <v>0</v>
      </c>
      <c r="DN305" t="s">
        <v>3</v>
      </c>
      <c r="DO305">
        <v>0</v>
      </c>
    </row>
    <row r="306" spans="1:119" x14ac:dyDescent="0.2">
      <c r="A306">
        <f>ROW(Source!A227)</f>
        <v>227</v>
      </c>
      <c r="B306">
        <v>51651743</v>
      </c>
      <c r="C306">
        <v>51654006</v>
      </c>
      <c r="D306">
        <v>49673715</v>
      </c>
      <c r="E306">
        <v>1</v>
      </c>
      <c r="F306">
        <v>1</v>
      </c>
      <c r="G306">
        <v>1</v>
      </c>
      <c r="H306">
        <v>2</v>
      </c>
      <c r="I306" t="s">
        <v>926</v>
      </c>
      <c r="J306" t="s">
        <v>927</v>
      </c>
      <c r="K306" t="s">
        <v>928</v>
      </c>
      <c r="L306">
        <v>1367</v>
      </c>
      <c r="N306">
        <v>1011</v>
      </c>
      <c r="O306" t="s">
        <v>910</v>
      </c>
      <c r="P306" t="s">
        <v>910</v>
      </c>
      <c r="Q306">
        <v>1</v>
      </c>
      <c r="W306">
        <v>0</v>
      </c>
      <c r="X306">
        <v>829370094</v>
      </c>
      <c r="Y306">
        <f t="shared" si="264"/>
        <v>1.47</v>
      </c>
      <c r="AA306">
        <v>0</v>
      </c>
      <c r="AB306">
        <v>107.41</v>
      </c>
      <c r="AC306">
        <v>0</v>
      </c>
      <c r="AD306">
        <v>0</v>
      </c>
      <c r="AE306">
        <v>0</v>
      </c>
      <c r="AF306">
        <v>8.1</v>
      </c>
      <c r="AG306">
        <v>0</v>
      </c>
      <c r="AH306">
        <v>0</v>
      </c>
      <c r="AI306">
        <v>1</v>
      </c>
      <c r="AJ306">
        <v>13.26</v>
      </c>
      <c r="AK306">
        <v>33.39</v>
      </c>
      <c r="AL306">
        <v>1</v>
      </c>
      <c r="AM306">
        <v>4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1.4</v>
      </c>
      <c r="AU306" t="s">
        <v>20</v>
      </c>
      <c r="AV306">
        <v>0</v>
      </c>
      <c r="AW306">
        <v>2</v>
      </c>
      <c r="AX306">
        <v>51654025</v>
      </c>
      <c r="AY306">
        <v>1</v>
      </c>
      <c r="AZ306">
        <v>0</v>
      </c>
      <c r="BA306">
        <v>347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V306">
        <v>0</v>
      </c>
      <c r="CW306">
        <f>ROUND(Y306*Source!I227,7)</f>
        <v>2.1141540000000001</v>
      </c>
      <c r="CX306">
        <f>ROUND(Y306*Source!I227,7)</f>
        <v>2.1141540000000001</v>
      </c>
      <c r="CY306">
        <f>AB306</f>
        <v>107.41</v>
      </c>
      <c r="CZ306">
        <f>AF306</f>
        <v>8.1</v>
      </c>
      <c r="DA306">
        <f>AJ306</f>
        <v>13.26</v>
      </c>
      <c r="DB306">
        <f t="shared" si="265"/>
        <v>11.91</v>
      </c>
      <c r="DC306">
        <f t="shared" si="266"/>
        <v>0</v>
      </c>
      <c r="DD306" t="s">
        <v>3</v>
      </c>
      <c r="DE306" t="s">
        <v>3</v>
      </c>
      <c r="DF306">
        <f t="shared" si="267"/>
        <v>0</v>
      </c>
      <c r="DG306">
        <f>ROUND(ROUND(AF306*AJ306,2)*CX306,2)</f>
        <v>227.08</v>
      </c>
      <c r="DH306">
        <f>ROUND(ROUND(AG306*AK306,2)*CX306,2)</f>
        <v>0</v>
      </c>
      <c r="DI306">
        <f t="shared" si="268"/>
        <v>0</v>
      </c>
      <c r="DJ306">
        <f>DG306</f>
        <v>227.08</v>
      </c>
      <c r="DK306">
        <v>0</v>
      </c>
      <c r="DL306" t="s">
        <v>3</v>
      </c>
      <c r="DM306">
        <v>0</v>
      </c>
      <c r="DN306" t="s">
        <v>3</v>
      </c>
      <c r="DO306">
        <v>0</v>
      </c>
    </row>
    <row r="307" spans="1:119" x14ac:dyDescent="0.2">
      <c r="A307">
        <f>ROW(Source!A227)</f>
        <v>227</v>
      </c>
      <c r="B307">
        <v>51651743</v>
      </c>
      <c r="C307">
        <v>51654006</v>
      </c>
      <c r="D307">
        <v>49521144</v>
      </c>
      <c r="E307">
        <v>1</v>
      </c>
      <c r="F307">
        <v>1</v>
      </c>
      <c r="G307">
        <v>1</v>
      </c>
      <c r="H307">
        <v>3</v>
      </c>
      <c r="I307" t="s">
        <v>947</v>
      </c>
      <c r="J307" t="s">
        <v>948</v>
      </c>
      <c r="K307" t="s">
        <v>949</v>
      </c>
      <c r="L307">
        <v>1348</v>
      </c>
      <c r="N307">
        <v>1009</v>
      </c>
      <c r="O307" t="s">
        <v>105</v>
      </c>
      <c r="P307" t="s">
        <v>105</v>
      </c>
      <c r="Q307">
        <v>1000</v>
      </c>
      <c r="W307">
        <v>0</v>
      </c>
      <c r="X307">
        <v>-847628873</v>
      </c>
      <c r="Y307">
        <f t="shared" ref="Y307:Y327" si="269">AT307</f>
        <v>8.8999999999999995E-4</v>
      </c>
      <c r="AA307">
        <v>241405.89</v>
      </c>
      <c r="AB307">
        <v>0</v>
      </c>
      <c r="AC307">
        <v>0</v>
      </c>
      <c r="AD307">
        <v>0</v>
      </c>
      <c r="AE307">
        <v>26499</v>
      </c>
      <c r="AF307">
        <v>0</v>
      </c>
      <c r="AG307">
        <v>0</v>
      </c>
      <c r="AH307">
        <v>0</v>
      </c>
      <c r="AI307">
        <v>9.11</v>
      </c>
      <c r="AJ307">
        <v>1</v>
      </c>
      <c r="AK307">
        <v>1</v>
      </c>
      <c r="AL307">
        <v>1</v>
      </c>
      <c r="AM307">
        <v>4</v>
      </c>
      <c r="AN307">
        <v>0</v>
      </c>
      <c r="AO307">
        <v>1</v>
      </c>
      <c r="AP307">
        <v>1</v>
      </c>
      <c r="AQ307">
        <v>0</v>
      </c>
      <c r="AR307">
        <v>0</v>
      </c>
      <c r="AS307" t="s">
        <v>3</v>
      </c>
      <c r="AT307">
        <v>8.8999999999999995E-4</v>
      </c>
      <c r="AU307" t="s">
        <v>3</v>
      </c>
      <c r="AV307">
        <v>0</v>
      </c>
      <c r="AW307">
        <v>2</v>
      </c>
      <c r="AX307">
        <v>51654026</v>
      </c>
      <c r="AY307">
        <v>1</v>
      </c>
      <c r="AZ307">
        <v>0</v>
      </c>
      <c r="BA307">
        <v>348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V307">
        <v>0</v>
      </c>
      <c r="CW307">
        <v>0</v>
      </c>
      <c r="CX307">
        <f>ROUND(Y307*Source!I227,7)</f>
        <v>1.2800000000000001E-3</v>
      </c>
      <c r="CY307">
        <f t="shared" ref="CY307:CY313" si="270">AA307</f>
        <v>241405.89</v>
      </c>
      <c r="CZ307">
        <f t="shared" ref="CZ307:CZ313" si="271">AE307</f>
        <v>26499</v>
      </c>
      <c r="DA307">
        <f t="shared" ref="DA307:DA313" si="272">AI307</f>
        <v>9.11</v>
      </c>
      <c r="DB307">
        <f t="shared" ref="DB307:DB327" si="273">ROUND(ROUND(AT307*CZ307,2),2)</f>
        <v>23.58</v>
      </c>
      <c r="DC307">
        <f t="shared" ref="DC307:DC327" si="274">ROUND(ROUND(AT307*AG307,2),2)</f>
        <v>0</v>
      </c>
      <c r="DD307" t="s">
        <v>3</v>
      </c>
      <c r="DE307" t="s">
        <v>3</v>
      </c>
      <c r="DF307">
        <f t="shared" ref="DF307:DF313" si="275">ROUND(ROUND(AE307*AI307,2)*CX307,2)</f>
        <v>309</v>
      </c>
      <c r="DG307">
        <f t="shared" ref="DG307:DG315" si="276">ROUND(ROUND(AF307,2)*CX307,2)</f>
        <v>0</v>
      </c>
      <c r="DH307">
        <f t="shared" ref="DH307:DH314" si="277">ROUND(ROUND(AG307,2)*CX307,2)</f>
        <v>0</v>
      </c>
      <c r="DI307">
        <f t="shared" si="268"/>
        <v>0</v>
      </c>
      <c r="DJ307">
        <f t="shared" ref="DJ307:DJ313" si="278">DF307</f>
        <v>309</v>
      </c>
      <c r="DK307">
        <v>0</v>
      </c>
      <c r="DL307" t="s">
        <v>3</v>
      </c>
      <c r="DM307">
        <v>0</v>
      </c>
      <c r="DN307" t="s">
        <v>3</v>
      </c>
      <c r="DO307">
        <v>0</v>
      </c>
    </row>
    <row r="308" spans="1:119" x14ac:dyDescent="0.2">
      <c r="A308">
        <f>ROW(Source!A227)</f>
        <v>227</v>
      </c>
      <c r="B308">
        <v>51651743</v>
      </c>
      <c r="C308">
        <v>51654006</v>
      </c>
      <c r="D308">
        <v>49524301</v>
      </c>
      <c r="E308">
        <v>1</v>
      </c>
      <c r="F308">
        <v>1</v>
      </c>
      <c r="G308">
        <v>1</v>
      </c>
      <c r="H308">
        <v>3</v>
      </c>
      <c r="I308" t="s">
        <v>929</v>
      </c>
      <c r="J308" t="s">
        <v>930</v>
      </c>
      <c r="K308" t="s">
        <v>931</v>
      </c>
      <c r="L308">
        <v>1348</v>
      </c>
      <c r="N308">
        <v>1009</v>
      </c>
      <c r="O308" t="s">
        <v>105</v>
      </c>
      <c r="P308" t="s">
        <v>105</v>
      </c>
      <c r="Q308">
        <v>1000</v>
      </c>
      <c r="W308">
        <v>0</v>
      </c>
      <c r="X308">
        <v>1824693337</v>
      </c>
      <c r="Y308">
        <f t="shared" si="269"/>
        <v>4.0999999999999999E-4</v>
      </c>
      <c r="AA308">
        <v>94397.82</v>
      </c>
      <c r="AB308">
        <v>0</v>
      </c>
      <c r="AC308">
        <v>0</v>
      </c>
      <c r="AD308">
        <v>0</v>
      </c>
      <c r="AE308">
        <v>10362</v>
      </c>
      <c r="AF308">
        <v>0</v>
      </c>
      <c r="AG308">
        <v>0</v>
      </c>
      <c r="AH308">
        <v>0</v>
      </c>
      <c r="AI308">
        <v>9.11</v>
      </c>
      <c r="AJ308">
        <v>1</v>
      </c>
      <c r="AK308">
        <v>1</v>
      </c>
      <c r="AL308">
        <v>1</v>
      </c>
      <c r="AM308">
        <v>4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4.0999999999999999E-4</v>
      </c>
      <c r="AU308" t="s">
        <v>3</v>
      </c>
      <c r="AV308">
        <v>0</v>
      </c>
      <c r="AW308">
        <v>2</v>
      </c>
      <c r="AX308">
        <v>51654027</v>
      </c>
      <c r="AY308">
        <v>1</v>
      </c>
      <c r="AZ308">
        <v>0</v>
      </c>
      <c r="BA308">
        <v>349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V308">
        <v>0</v>
      </c>
      <c r="CW308">
        <v>0</v>
      </c>
      <c r="CX308">
        <f>ROUND(Y308*Source!I227,7)</f>
        <v>5.8969999999999997E-4</v>
      </c>
      <c r="CY308">
        <f t="shared" si="270"/>
        <v>94397.82</v>
      </c>
      <c r="CZ308">
        <f t="shared" si="271"/>
        <v>10362</v>
      </c>
      <c r="DA308">
        <f t="shared" si="272"/>
        <v>9.11</v>
      </c>
      <c r="DB308">
        <f t="shared" si="273"/>
        <v>4.25</v>
      </c>
      <c r="DC308">
        <f t="shared" si="274"/>
        <v>0</v>
      </c>
      <c r="DD308" t="s">
        <v>3</v>
      </c>
      <c r="DE308" t="s">
        <v>3</v>
      </c>
      <c r="DF308">
        <f t="shared" si="275"/>
        <v>55.67</v>
      </c>
      <c r="DG308">
        <f t="shared" si="276"/>
        <v>0</v>
      </c>
      <c r="DH308">
        <f t="shared" si="277"/>
        <v>0</v>
      </c>
      <c r="DI308">
        <f t="shared" si="268"/>
        <v>0</v>
      </c>
      <c r="DJ308">
        <f t="shared" si="278"/>
        <v>55.67</v>
      </c>
      <c r="DK308">
        <v>0</v>
      </c>
      <c r="DL308" t="s">
        <v>3</v>
      </c>
      <c r="DM308">
        <v>0</v>
      </c>
      <c r="DN308" t="s">
        <v>3</v>
      </c>
      <c r="DO308">
        <v>0</v>
      </c>
    </row>
    <row r="309" spans="1:119" x14ac:dyDescent="0.2">
      <c r="A309">
        <f>ROW(Source!A227)</f>
        <v>227</v>
      </c>
      <c r="B309">
        <v>51651743</v>
      </c>
      <c r="C309">
        <v>51654006</v>
      </c>
      <c r="D309">
        <v>49525488</v>
      </c>
      <c r="E309">
        <v>1</v>
      </c>
      <c r="F309">
        <v>1</v>
      </c>
      <c r="G309">
        <v>1</v>
      </c>
      <c r="H309">
        <v>3</v>
      </c>
      <c r="I309" t="s">
        <v>917</v>
      </c>
      <c r="J309" t="s">
        <v>918</v>
      </c>
      <c r="K309" t="s">
        <v>919</v>
      </c>
      <c r="L309">
        <v>1346</v>
      </c>
      <c r="N309">
        <v>1009</v>
      </c>
      <c r="O309" t="s">
        <v>920</v>
      </c>
      <c r="P309" t="s">
        <v>920</v>
      </c>
      <c r="Q309">
        <v>1</v>
      </c>
      <c r="W309">
        <v>0</v>
      </c>
      <c r="X309">
        <v>-1864341761</v>
      </c>
      <c r="Y309">
        <f t="shared" si="269"/>
        <v>15</v>
      </c>
      <c r="AA309">
        <v>82.35</v>
      </c>
      <c r="AB309">
        <v>0</v>
      </c>
      <c r="AC309">
        <v>0</v>
      </c>
      <c r="AD309">
        <v>0</v>
      </c>
      <c r="AE309">
        <v>9.0399999999999991</v>
      </c>
      <c r="AF309">
        <v>0</v>
      </c>
      <c r="AG309">
        <v>0</v>
      </c>
      <c r="AH309">
        <v>0</v>
      </c>
      <c r="AI309">
        <v>9.11</v>
      </c>
      <c r="AJ309">
        <v>1</v>
      </c>
      <c r="AK309">
        <v>1</v>
      </c>
      <c r="AL309">
        <v>1</v>
      </c>
      <c r="AM309">
        <v>4</v>
      </c>
      <c r="AN309">
        <v>0</v>
      </c>
      <c r="AO309">
        <v>1</v>
      </c>
      <c r="AP309">
        <v>1</v>
      </c>
      <c r="AQ309">
        <v>0</v>
      </c>
      <c r="AR309">
        <v>0</v>
      </c>
      <c r="AS309" t="s">
        <v>3</v>
      </c>
      <c r="AT309">
        <v>15</v>
      </c>
      <c r="AU309" t="s">
        <v>3</v>
      </c>
      <c r="AV309">
        <v>0</v>
      </c>
      <c r="AW309">
        <v>2</v>
      </c>
      <c r="AX309">
        <v>51654028</v>
      </c>
      <c r="AY309">
        <v>1</v>
      </c>
      <c r="AZ309">
        <v>0</v>
      </c>
      <c r="BA309">
        <v>350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V309">
        <v>0</v>
      </c>
      <c r="CW309">
        <v>0</v>
      </c>
      <c r="CX309">
        <f>ROUND(Y309*Source!I227,7)</f>
        <v>21.573</v>
      </c>
      <c r="CY309">
        <f t="shared" si="270"/>
        <v>82.35</v>
      </c>
      <c r="CZ309">
        <f t="shared" si="271"/>
        <v>9.0399999999999991</v>
      </c>
      <c r="DA309">
        <f t="shared" si="272"/>
        <v>9.11</v>
      </c>
      <c r="DB309">
        <f t="shared" si="273"/>
        <v>135.6</v>
      </c>
      <c r="DC309">
        <f t="shared" si="274"/>
        <v>0</v>
      </c>
      <c r="DD309" t="s">
        <v>3</v>
      </c>
      <c r="DE309" t="s">
        <v>3</v>
      </c>
      <c r="DF309">
        <f t="shared" si="275"/>
        <v>1776.54</v>
      </c>
      <c r="DG309">
        <f t="shared" si="276"/>
        <v>0</v>
      </c>
      <c r="DH309">
        <f t="shared" si="277"/>
        <v>0</v>
      </c>
      <c r="DI309">
        <f t="shared" si="268"/>
        <v>0</v>
      </c>
      <c r="DJ309">
        <f t="shared" si="278"/>
        <v>1776.54</v>
      </c>
      <c r="DK309">
        <v>0</v>
      </c>
      <c r="DL309" t="s">
        <v>3</v>
      </c>
      <c r="DM309">
        <v>0</v>
      </c>
      <c r="DN309" t="s">
        <v>3</v>
      </c>
      <c r="DO309">
        <v>0</v>
      </c>
    </row>
    <row r="310" spans="1:119" x14ac:dyDescent="0.2">
      <c r="A310">
        <f>ROW(Source!A227)</f>
        <v>227</v>
      </c>
      <c r="B310">
        <v>51651743</v>
      </c>
      <c r="C310">
        <v>51654006</v>
      </c>
      <c r="D310">
        <v>49526492</v>
      </c>
      <c r="E310">
        <v>1</v>
      </c>
      <c r="F310">
        <v>1</v>
      </c>
      <c r="G310">
        <v>1</v>
      </c>
      <c r="H310">
        <v>3</v>
      </c>
      <c r="I310" t="s">
        <v>921</v>
      </c>
      <c r="J310" t="s">
        <v>922</v>
      </c>
      <c r="K310" t="s">
        <v>923</v>
      </c>
      <c r="L310">
        <v>1346</v>
      </c>
      <c r="N310">
        <v>1009</v>
      </c>
      <c r="O310" t="s">
        <v>920</v>
      </c>
      <c r="P310" t="s">
        <v>920</v>
      </c>
      <c r="Q310">
        <v>1</v>
      </c>
      <c r="W310">
        <v>0</v>
      </c>
      <c r="X310">
        <v>497341279</v>
      </c>
      <c r="Y310">
        <f t="shared" si="269"/>
        <v>8</v>
      </c>
      <c r="AA310">
        <v>210.35</v>
      </c>
      <c r="AB310">
        <v>0</v>
      </c>
      <c r="AC310">
        <v>0</v>
      </c>
      <c r="AD310">
        <v>0</v>
      </c>
      <c r="AE310">
        <v>23.09</v>
      </c>
      <c r="AF310">
        <v>0</v>
      </c>
      <c r="AG310">
        <v>0</v>
      </c>
      <c r="AH310">
        <v>0</v>
      </c>
      <c r="AI310">
        <v>9.11</v>
      </c>
      <c r="AJ310">
        <v>1</v>
      </c>
      <c r="AK310">
        <v>1</v>
      </c>
      <c r="AL310">
        <v>1</v>
      </c>
      <c r="AM310">
        <v>4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8</v>
      </c>
      <c r="AU310" t="s">
        <v>3</v>
      </c>
      <c r="AV310">
        <v>0</v>
      </c>
      <c r="AW310">
        <v>2</v>
      </c>
      <c r="AX310">
        <v>51654029</v>
      </c>
      <c r="AY310">
        <v>1</v>
      </c>
      <c r="AZ310">
        <v>0</v>
      </c>
      <c r="BA310">
        <v>351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V310">
        <v>0</v>
      </c>
      <c r="CW310">
        <v>0</v>
      </c>
      <c r="CX310">
        <f>ROUND(Y310*Source!I227,7)</f>
        <v>11.505599999999999</v>
      </c>
      <c r="CY310">
        <f t="shared" si="270"/>
        <v>210.35</v>
      </c>
      <c r="CZ310">
        <f t="shared" si="271"/>
        <v>23.09</v>
      </c>
      <c r="DA310">
        <f t="shared" si="272"/>
        <v>9.11</v>
      </c>
      <c r="DB310">
        <f t="shared" si="273"/>
        <v>184.72</v>
      </c>
      <c r="DC310">
        <f t="shared" si="274"/>
        <v>0</v>
      </c>
      <c r="DD310" t="s">
        <v>3</v>
      </c>
      <c r="DE310" t="s">
        <v>3</v>
      </c>
      <c r="DF310">
        <f t="shared" si="275"/>
        <v>2420.1999999999998</v>
      </c>
      <c r="DG310">
        <f t="shared" si="276"/>
        <v>0</v>
      </c>
      <c r="DH310">
        <f t="shared" si="277"/>
        <v>0</v>
      </c>
      <c r="DI310">
        <f t="shared" si="268"/>
        <v>0</v>
      </c>
      <c r="DJ310">
        <f t="shared" si="278"/>
        <v>2420.1999999999998</v>
      </c>
      <c r="DK310">
        <v>0</v>
      </c>
      <c r="DL310" t="s">
        <v>3</v>
      </c>
      <c r="DM310">
        <v>0</v>
      </c>
      <c r="DN310" t="s">
        <v>3</v>
      </c>
      <c r="DO310">
        <v>0</v>
      </c>
    </row>
    <row r="311" spans="1:119" x14ac:dyDescent="0.2">
      <c r="A311">
        <f>ROW(Source!A227)</f>
        <v>227</v>
      </c>
      <c r="B311">
        <v>51651743</v>
      </c>
      <c r="C311">
        <v>51654006</v>
      </c>
      <c r="D311">
        <v>49555131</v>
      </c>
      <c r="E311">
        <v>1</v>
      </c>
      <c r="F311">
        <v>1</v>
      </c>
      <c r="G311">
        <v>1</v>
      </c>
      <c r="H311">
        <v>3</v>
      </c>
      <c r="I311" t="s">
        <v>950</v>
      </c>
      <c r="J311" t="s">
        <v>951</v>
      </c>
      <c r="K311" t="s">
        <v>952</v>
      </c>
      <c r="L311">
        <v>1348</v>
      </c>
      <c r="N311">
        <v>1009</v>
      </c>
      <c r="O311" t="s">
        <v>105</v>
      </c>
      <c r="P311" t="s">
        <v>105</v>
      </c>
      <c r="Q311">
        <v>1000</v>
      </c>
      <c r="W311">
        <v>0</v>
      </c>
      <c r="X311">
        <v>-364749507</v>
      </c>
      <c r="Y311">
        <f t="shared" si="269"/>
        <v>5.0099999999999997E-3</v>
      </c>
      <c r="AA311">
        <v>156537.13</v>
      </c>
      <c r="AB311">
        <v>0</v>
      </c>
      <c r="AC311">
        <v>0</v>
      </c>
      <c r="AD311">
        <v>0</v>
      </c>
      <c r="AE311">
        <v>17183</v>
      </c>
      <c r="AF311">
        <v>0</v>
      </c>
      <c r="AG311">
        <v>0</v>
      </c>
      <c r="AH311">
        <v>0</v>
      </c>
      <c r="AI311">
        <v>9.11</v>
      </c>
      <c r="AJ311">
        <v>1</v>
      </c>
      <c r="AK311">
        <v>1</v>
      </c>
      <c r="AL311">
        <v>1</v>
      </c>
      <c r="AM311">
        <v>4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5.0099999999999997E-3</v>
      </c>
      <c r="AU311" t="s">
        <v>3</v>
      </c>
      <c r="AV311">
        <v>0</v>
      </c>
      <c r="AW311">
        <v>2</v>
      </c>
      <c r="AX311">
        <v>51654031</v>
      </c>
      <c r="AY311">
        <v>1</v>
      </c>
      <c r="AZ311">
        <v>0</v>
      </c>
      <c r="BA311">
        <v>353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V311">
        <v>0</v>
      </c>
      <c r="CW311">
        <v>0</v>
      </c>
      <c r="CX311">
        <f>ROUND(Y311*Source!I227,7)</f>
        <v>7.2053999999999998E-3</v>
      </c>
      <c r="CY311">
        <f t="shared" si="270"/>
        <v>156537.13</v>
      </c>
      <c r="CZ311">
        <f t="shared" si="271"/>
        <v>17183</v>
      </c>
      <c r="DA311">
        <f t="shared" si="272"/>
        <v>9.11</v>
      </c>
      <c r="DB311">
        <f t="shared" si="273"/>
        <v>86.09</v>
      </c>
      <c r="DC311">
        <f t="shared" si="274"/>
        <v>0</v>
      </c>
      <c r="DD311" t="s">
        <v>3</v>
      </c>
      <c r="DE311" t="s">
        <v>3</v>
      </c>
      <c r="DF311">
        <f t="shared" si="275"/>
        <v>1127.9100000000001</v>
      </c>
      <c r="DG311">
        <f t="shared" si="276"/>
        <v>0</v>
      </c>
      <c r="DH311">
        <f t="shared" si="277"/>
        <v>0</v>
      </c>
      <c r="DI311">
        <f t="shared" si="268"/>
        <v>0</v>
      </c>
      <c r="DJ311">
        <f t="shared" si="278"/>
        <v>1127.9100000000001</v>
      </c>
      <c r="DK311">
        <v>0</v>
      </c>
      <c r="DL311" t="s">
        <v>3</v>
      </c>
      <c r="DM311">
        <v>0</v>
      </c>
      <c r="DN311" t="s">
        <v>3</v>
      </c>
      <c r="DO311">
        <v>0</v>
      </c>
    </row>
    <row r="312" spans="1:119" x14ac:dyDescent="0.2">
      <c r="A312">
        <f>ROW(Source!A227)</f>
        <v>227</v>
      </c>
      <c r="B312">
        <v>51651743</v>
      </c>
      <c r="C312">
        <v>51654006</v>
      </c>
      <c r="D312">
        <v>49564235</v>
      </c>
      <c r="E312">
        <v>1</v>
      </c>
      <c r="F312">
        <v>1</v>
      </c>
      <c r="G312">
        <v>1</v>
      </c>
      <c r="H312">
        <v>3</v>
      </c>
      <c r="I312" t="s">
        <v>99</v>
      </c>
      <c r="J312" t="s">
        <v>101</v>
      </c>
      <c r="K312" t="s">
        <v>100</v>
      </c>
      <c r="L312">
        <v>1327</v>
      </c>
      <c r="N312">
        <v>1005</v>
      </c>
      <c r="O312" t="s">
        <v>52</v>
      </c>
      <c r="P312" t="s">
        <v>52</v>
      </c>
      <c r="Q312">
        <v>1</v>
      </c>
      <c r="W312">
        <v>0</v>
      </c>
      <c r="X312">
        <v>-1977319999</v>
      </c>
      <c r="Y312">
        <f t="shared" si="269"/>
        <v>100</v>
      </c>
      <c r="AA312">
        <v>1387.45</v>
      </c>
      <c r="AB312">
        <v>0</v>
      </c>
      <c r="AC312">
        <v>0</v>
      </c>
      <c r="AD312">
        <v>0</v>
      </c>
      <c r="AE312">
        <v>152.30000000000001</v>
      </c>
      <c r="AF312">
        <v>0</v>
      </c>
      <c r="AG312">
        <v>0</v>
      </c>
      <c r="AH312">
        <v>0</v>
      </c>
      <c r="AI312">
        <v>9.11</v>
      </c>
      <c r="AJ312">
        <v>1</v>
      </c>
      <c r="AK312">
        <v>1</v>
      </c>
      <c r="AL312">
        <v>1</v>
      </c>
      <c r="AM312">
        <v>0</v>
      </c>
      <c r="AN312">
        <v>0</v>
      </c>
      <c r="AO312">
        <v>0</v>
      </c>
      <c r="AP312">
        <v>1</v>
      </c>
      <c r="AQ312">
        <v>0</v>
      </c>
      <c r="AR312">
        <v>0</v>
      </c>
      <c r="AS312" t="s">
        <v>3</v>
      </c>
      <c r="AT312">
        <v>100</v>
      </c>
      <c r="AU312" t="s">
        <v>3</v>
      </c>
      <c r="AV312">
        <v>0</v>
      </c>
      <c r="AW312">
        <v>1</v>
      </c>
      <c r="AX312">
        <v>-1</v>
      </c>
      <c r="AY312">
        <v>0</v>
      </c>
      <c r="AZ312">
        <v>0</v>
      </c>
      <c r="BA312" t="s">
        <v>3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V312">
        <v>0</v>
      </c>
      <c r="CW312">
        <v>0</v>
      </c>
      <c r="CX312">
        <f>ROUND(Y312*Source!I227,7)</f>
        <v>143.82</v>
      </c>
      <c r="CY312">
        <f t="shared" si="270"/>
        <v>1387.45</v>
      </c>
      <c r="CZ312">
        <f t="shared" si="271"/>
        <v>152.30000000000001</v>
      </c>
      <c r="DA312">
        <f t="shared" si="272"/>
        <v>9.11</v>
      </c>
      <c r="DB312">
        <f t="shared" si="273"/>
        <v>15230</v>
      </c>
      <c r="DC312">
        <f t="shared" si="274"/>
        <v>0</v>
      </c>
      <c r="DD312" t="s">
        <v>3</v>
      </c>
      <c r="DE312" t="s">
        <v>3</v>
      </c>
      <c r="DF312">
        <f t="shared" si="275"/>
        <v>199543.06</v>
      </c>
      <c r="DG312">
        <f t="shared" si="276"/>
        <v>0</v>
      </c>
      <c r="DH312">
        <f t="shared" si="277"/>
        <v>0</v>
      </c>
      <c r="DI312">
        <f t="shared" si="268"/>
        <v>0</v>
      </c>
      <c r="DJ312">
        <f t="shared" si="278"/>
        <v>199543.06</v>
      </c>
      <c r="DK312">
        <v>0</v>
      </c>
      <c r="DL312" t="s">
        <v>3</v>
      </c>
      <c r="DM312">
        <v>0</v>
      </c>
      <c r="DN312" t="s">
        <v>3</v>
      </c>
      <c r="DO312">
        <v>0</v>
      </c>
    </row>
    <row r="313" spans="1:119" x14ac:dyDescent="0.2">
      <c r="A313">
        <f>ROW(Source!A227)</f>
        <v>227</v>
      </c>
      <c r="B313">
        <v>51651743</v>
      </c>
      <c r="C313">
        <v>51654006</v>
      </c>
      <c r="D313">
        <v>49564577</v>
      </c>
      <c r="E313">
        <v>1</v>
      </c>
      <c r="F313">
        <v>1</v>
      </c>
      <c r="G313">
        <v>1</v>
      </c>
      <c r="H313">
        <v>3</v>
      </c>
      <c r="I313" t="s">
        <v>103</v>
      </c>
      <c r="J313" t="s">
        <v>106</v>
      </c>
      <c r="K313" t="s">
        <v>104</v>
      </c>
      <c r="L313">
        <v>1348</v>
      </c>
      <c r="N313">
        <v>1009</v>
      </c>
      <c r="O313" t="s">
        <v>105</v>
      </c>
      <c r="P313" t="s">
        <v>105</v>
      </c>
      <c r="Q313">
        <v>1000</v>
      </c>
      <c r="W313">
        <v>0</v>
      </c>
      <c r="X313">
        <v>-1486911088</v>
      </c>
      <c r="Y313">
        <f t="shared" si="269"/>
        <v>2.781254E-2</v>
      </c>
      <c r="AA313">
        <v>276930.88</v>
      </c>
      <c r="AB313">
        <v>0</v>
      </c>
      <c r="AC313">
        <v>0</v>
      </c>
      <c r="AD313">
        <v>0</v>
      </c>
      <c r="AE313">
        <v>30398.560000000001</v>
      </c>
      <c r="AF313">
        <v>0</v>
      </c>
      <c r="AG313">
        <v>0</v>
      </c>
      <c r="AH313">
        <v>0</v>
      </c>
      <c r="AI313">
        <v>9.11</v>
      </c>
      <c r="AJ313">
        <v>1</v>
      </c>
      <c r="AK313">
        <v>1</v>
      </c>
      <c r="AL313">
        <v>1</v>
      </c>
      <c r="AM313">
        <v>0</v>
      </c>
      <c r="AN313">
        <v>0</v>
      </c>
      <c r="AO313">
        <v>0</v>
      </c>
      <c r="AP313">
        <v>1</v>
      </c>
      <c r="AQ313">
        <v>0</v>
      </c>
      <c r="AR313">
        <v>0</v>
      </c>
      <c r="AS313" t="s">
        <v>3</v>
      </c>
      <c r="AT313">
        <v>2.781254E-2</v>
      </c>
      <c r="AU313" t="s">
        <v>3</v>
      </c>
      <c r="AV313">
        <v>0</v>
      </c>
      <c r="AW313">
        <v>1</v>
      </c>
      <c r="AX313">
        <v>-1</v>
      </c>
      <c r="AY313">
        <v>0</v>
      </c>
      <c r="AZ313">
        <v>0</v>
      </c>
      <c r="BA313" t="s">
        <v>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V313">
        <v>0</v>
      </c>
      <c r="CW313">
        <v>0</v>
      </c>
      <c r="CX313">
        <f>ROUND(Y313*Source!I227,7)</f>
        <v>0.04</v>
      </c>
      <c r="CY313">
        <f t="shared" si="270"/>
        <v>276930.88</v>
      </c>
      <c r="CZ313">
        <f t="shared" si="271"/>
        <v>30398.560000000001</v>
      </c>
      <c r="DA313">
        <f t="shared" si="272"/>
        <v>9.11</v>
      </c>
      <c r="DB313">
        <f t="shared" si="273"/>
        <v>845.46</v>
      </c>
      <c r="DC313">
        <f t="shared" si="274"/>
        <v>0</v>
      </c>
      <c r="DD313" t="s">
        <v>3</v>
      </c>
      <c r="DE313" t="s">
        <v>3</v>
      </c>
      <c r="DF313">
        <f t="shared" si="275"/>
        <v>11077.24</v>
      </c>
      <c r="DG313">
        <f t="shared" si="276"/>
        <v>0</v>
      </c>
      <c r="DH313">
        <f t="shared" si="277"/>
        <v>0</v>
      </c>
      <c r="DI313">
        <f t="shared" si="268"/>
        <v>0</v>
      </c>
      <c r="DJ313">
        <f t="shared" si="278"/>
        <v>11077.24</v>
      </c>
      <c r="DK313">
        <v>0</v>
      </c>
      <c r="DL313" t="s">
        <v>3</v>
      </c>
      <c r="DM313">
        <v>0</v>
      </c>
      <c r="DN313" t="s">
        <v>3</v>
      </c>
      <c r="DO313">
        <v>0</v>
      </c>
    </row>
    <row r="314" spans="1:119" x14ac:dyDescent="0.2">
      <c r="A314">
        <f>ROW(Source!A230)</f>
        <v>230</v>
      </c>
      <c r="B314">
        <v>51651743</v>
      </c>
      <c r="C314">
        <v>51654038</v>
      </c>
      <c r="D314">
        <v>49510767</v>
      </c>
      <c r="E314">
        <v>70</v>
      </c>
      <c r="F314">
        <v>1</v>
      </c>
      <c r="G314">
        <v>1</v>
      </c>
      <c r="H314">
        <v>1</v>
      </c>
      <c r="I314" t="s">
        <v>953</v>
      </c>
      <c r="J314" t="s">
        <v>3</v>
      </c>
      <c r="K314" t="s">
        <v>954</v>
      </c>
      <c r="L314">
        <v>1191</v>
      </c>
      <c r="N314">
        <v>1013</v>
      </c>
      <c r="O314" t="s">
        <v>904</v>
      </c>
      <c r="P314" t="s">
        <v>904</v>
      </c>
      <c r="Q314">
        <v>1</v>
      </c>
      <c r="W314">
        <v>0</v>
      </c>
      <c r="X314">
        <v>-1936699058</v>
      </c>
      <c r="Y314">
        <f t="shared" si="269"/>
        <v>5</v>
      </c>
      <c r="AA314">
        <v>0</v>
      </c>
      <c r="AB314">
        <v>0</v>
      </c>
      <c r="AC314">
        <v>0</v>
      </c>
      <c r="AD314">
        <v>331.23</v>
      </c>
      <c r="AE314">
        <v>0</v>
      </c>
      <c r="AF314">
        <v>0</v>
      </c>
      <c r="AG314">
        <v>0</v>
      </c>
      <c r="AH314">
        <v>9.92</v>
      </c>
      <c r="AI314">
        <v>1</v>
      </c>
      <c r="AJ314">
        <v>1</v>
      </c>
      <c r="AK314">
        <v>1</v>
      </c>
      <c r="AL314">
        <v>33.39</v>
      </c>
      <c r="AM314">
        <v>4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5</v>
      </c>
      <c r="AU314" t="s">
        <v>3</v>
      </c>
      <c r="AV314">
        <v>1</v>
      </c>
      <c r="AW314">
        <v>2</v>
      </c>
      <c r="AX314">
        <v>51654046</v>
      </c>
      <c r="AY314">
        <v>1</v>
      </c>
      <c r="AZ314">
        <v>0</v>
      </c>
      <c r="BA314">
        <v>358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U314">
        <f>ROUND(AT314*Source!I230*AH314*AL314,2)</f>
        <v>24014.09</v>
      </c>
      <c r="CV314">
        <f>ROUND(Y314*Source!I230,7)</f>
        <v>72.5</v>
      </c>
      <c r="CW314">
        <v>0</v>
      </c>
      <c r="CX314">
        <f>ROUND(Y314*Source!I230,7)</f>
        <v>72.5</v>
      </c>
      <c r="CY314">
        <f>AD314</f>
        <v>331.23</v>
      </c>
      <c r="CZ314">
        <f>AH314</f>
        <v>9.92</v>
      </c>
      <c r="DA314">
        <f>AL314</f>
        <v>33.39</v>
      </c>
      <c r="DB314">
        <f t="shared" si="273"/>
        <v>49.6</v>
      </c>
      <c r="DC314">
        <f t="shared" si="274"/>
        <v>0</v>
      </c>
      <c r="DD314" t="s">
        <v>3</v>
      </c>
      <c r="DE314" t="s">
        <v>3</v>
      </c>
      <c r="DF314">
        <f>ROUND(ROUND(AE314,2)*CX314,2)</f>
        <v>0</v>
      </c>
      <c r="DG314">
        <f t="shared" si="276"/>
        <v>0</v>
      </c>
      <c r="DH314">
        <f t="shared" si="277"/>
        <v>0</v>
      </c>
      <c r="DI314">
        <f>ROUND(ROUND(AH314*AL314,2)*CX314,2)</f>
        <v>24014.18</v>
      </c>
      <c r="DJ314">
        <f>DI314</f>
        <v>24014.18</v>
      </c>
      <c r="DK314">
        <v>0</v>
      </c>
      <c r="DL314" t="s">
        <v>3</v>
      </c>
      <c r="DM314">
        <v>0</v>
      </c>
      <c r="DN314" t="s">
        <v>3</v>
      </c>
      <c r="DO314">
        <v>0</v>
      </c>
    </row>
    <row r="315" spans="1:119" x14ac:dyDescent="0.2">
      <c r="A315">
        <f>ROW(Source!A230)</f>
        <v>230</v>
      </c>
      <c r="B315">
        <v>51651743</v>
      </c>
      <c r="C315">
        <v>51654038</v>
      </c>
      <c r="D315">
        <v>49510905</v>
      </c>
      <c r="E315">
        <v>70</v>
      </c>
      <c r="F315">
        <v>1</v>
      </c>
      <c r="G315">
        <v>1</v>
      </c>
      <c r="H315">
        <v>1</v>
      </c>
      <c r="I315" t="s">
        <v>905</v>
      </c>
      <c r="J315" t="s">
        <v>3</v>
      </c>
      <c r="K315" t="s">
        <v>906</v>
      </c>
      <c r="L315">
        <v>1191</v>
      </c>
      <c r="N315">
        <v>1013</v>
      </c>
      <c r="O315" t="s">
        <v>904</v>
      </c>
      <c r="P315" t="s">
        <v>904</v>
      </c>
      <c r="Q315">
        <v>1</v>
      </c>
      <c r="W315">
        <v>0</v>
      </c>
      <c r="X315">
        <v>-1417349443</v>
      </c>
      <c r="Y315">
        <f t="shared" si="269"/>
        <v>0.43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33.39</v>
      </c>
      <c r="AL315">
        <v>1</v>
      </c>
      <c r="AM315">
        <v>4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0.43</v>
      </c>
      <c r="AU315" t="s">
        <v>3</v>
      </c>
      <c r="AV315">
        <v>2</v>
      </c>
      <c r="AW315">
        <v>2</v>
      </c>
      <c r="AX315">
        <v>51654047</v>
      </c>
      <c r="AY315">
        <v>1</v>
      </c>
      <c r="AZ315">
        <v>0</v>
      </c>
      <c r="BA315">
        <v>359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V315">
        <v>0</v>
      </c>
      <c r="CW315">
        <v>0</v>
      </c>
      <c r="CX315">
        <f>ROUND(Y315*Source!I230,7)</f>
        <v>6.2350000000000003</v>
      </c>
      <c r="CY315">
        <f>AD315</f>
        <v>0</v>
      </c>
      <c r="CZ315">
        <f>AH315</f>
        <v>0</v>
      </c>
      <c r="DA315">
        <f>AL315</f>
        <v>1</v>
      </c>
      <c r="DB315">
        <f t="shared" si="273"/>
        <v>0</v>
      </c>
      <c r="DC315">
        <f t="shared" si="274"/>
        <v>0</v>
      </c>
      <c r="DD315" t="s">
        <v>3</v>
      </c>
      <c r="DE315" t="s">
        <v>3</v>
      </c>
      <c r="DF315">
        <f>ROUND(ROUND(AE315,2)*CX315,2)</f>
        <v>0</v>
      </c>
      <c r="DG315">
        <f t="shared" si="276"/>
        <v>0</v>
      </c>
      <c r="DH315">
        <f>ROUND(ROUND(AG315*AK315,2)*CX315,2)</f>
        <v>0</v>
      </c>
      <c r="DI315">
        <f t="shared" ref="DI315:DI320" si="279">ROUND(ROUND(AH315,2)*CX315,2)</f>
        <v>0</v>
      </c>
      <c r="DJ315">
        <f>DI315</f>
        <v>0</v>
      </c>
      <c r="DK315">
        <v>0</v>
      </c>
      <c r="DL315" t="s">
        <v>3</v>
      </c>
      <c r="DM315">
        <v>0</v>
      </c>
      <c r="DN315" t="s">
        <v>3</v>
      </c>
      <c r="DO315">
        <v>0</v>
      </c>
    </row>
    <row r="316" spans="1:119" x14ac:dyDescent="0.2">
      <c r="A316">
        <f>ROW(Source!A230)</f>
        <v>230</v>
      </c>
      <c r="B316">
        <v>51651743</v>
      </c>
      <c r="C316">
        <v>51654038</v>
      </c>
      <c r="D316">
        <v>49673503</v>
      </c>
      <c r="E316">
        <v>1</v>
      </c>
      <c r="F316">
        <v>1</v>
      </c>
      <c r="G316">
        <v>1</v>
      </c>
      <c r="H316">
        <v>2</v>
      </c>
      <c r="I316" t="s">
        <v>914</v>
      </c>
      <c r="J316" t="s">
        <v>915</v>
      </c>
      <c r="K316" t="s">
        <v>916</v>
      </c>
      <c r="L316">
        <v>1367</v>
      </c>
      <c r="N316">
        <v>1011</v>
      </c>
      <c r="O316" t="s">
        <v>910</v>
      </c>
      <c r="P316" t="s">
        <v>910</v>
      </c>
      <c r="Q316">
        <v>1</v>
      </c>
      <c r="W316">
        <v>0</v>
      </c>
      <c r="X316">
        <v>509054691</v>
      </c>
      <c r="Y316">
        <f t="shared" si="269"/>
        <v>0.43</v>
      </c>
      <c r="AA316">
        <v>0</v>
      </c>
      <c r="AB316">
        <v>871.31</v>
      </c>
      <c r="AC316">
        <v>387.32</v>
      </c>
      <c r="AD316">
        <v>0</v>
      </c>
      <c r="AE316">
        <v>0</v>
      </c>
      <c r="AF316">
        <v>65.709999999999994</v>
      </c>
      <c r="AG316">
        <v>11.6</v>
      </c>
      <c r="AH316">
        <v>0</v>
      </c>
      <c r="AI316">
        <v>1</v>
      </c>
      <c r="AJ316">
        <v>13.26</v>
      </c>
      <c r="AK316">
        <v>33.39</v>
      </c>
      <c r="AL316">
        <v>1</v>
      </c>
      <c r="AM316">
        <v>4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3</v>
      </c>
      <c r="AT316">
        <v>0.43</v>
      </c>
      <c r="AU316" t="s">
        <v>3</v>
      </c>
      <c r="AV316">
        <v>0</v>
      </c>
      <c r="AW316">
        <v>2</v>
      </c>
      <c r="AX316">
        <v>51654048</v>
      </c>
      <c r="AY316">
        <v>1</v>
      </c>
      <c r="AZ316">
        <v>0</v>
      </c>
      <c r="BA316">
        <v>360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V316">
        <v>0</v>
      </c>
      <c r="CW316">
        <f>ROUND(Y316*Source!I230,7)</f>
        <v>6.2350000000000003</v>
      </c>
      <c r="CX316">
        <f>ROUND(Y316*Source!I230,7)</f>
        <v>6.2350000000000003</v>
      </c>
      <c r="CY316">
        <f>AB316</f>
        <v>871.31</v>
      </c>
      <c r="CZ316">
        <f>AF316</f>
        <v>65.709999999999994</v>
      </c>
      <c r="DA316">
        <f>AJ316</f>
        <v>13.26</v>
      </c>
      <c r="DB316">
        <f t="shared" si="273"/>
        <v>28.26</v>
      </c>
      <c r="DC316">
        <f t="shared" si="274"/>
        <v>4.99</v>
      </c>
      <c r="DD316" t="s">
        <v>3</v>
      </c>
      <c r="DE316" t="s">
        <v>3</v>
      </c>
      <c r="DF316">
        <f>ROUND(ROUND(AE316,2)*CX316,2)</f>
        <v>0</v>
      </c>
      <c r="DG316">
        <f>ROUND(ROUND(AF316*AJ316,2)*CX316,2)</f>
        <v>5432.62</v>
      </c>
      <c r="DH316">
        <f>ROUND(ROUND(AG316*AK316,2)*CX316,2)</f>
        <v>2414.94</v>
      </c>
      <c r="DI316">
        <f t="shared" si="279"/>
        <v>0</v>
      </c>
      <c r="DJ316">
        <f>DG316</f>
        <v>5432.62</v>
      </c>
      <c r="DK316">
        <v>0</v>
      </c>
      <c r="DL316" t="s">
        <v>3</v>
      </c>
      <c r="DM316">
        <v>0</v>
      </c>
      <c r="DN316" t="s">
        <v>3</v>
      </c>
      <c r="DO316">
        <v>0</v>
      </c>
    </row>
    <row r="317" spans="1:119" x14ac:dyDescent="0.2">
      <c r="A317">
        <f>ROW(Source!A230)</f>
        <v>230</v>
      </c>
      <c r="B317">
        <v>51651743</v>
      </c>
      <c r="C317">
        <v>51654038</v>
      </c>
      <c r="D317">
        <v>49521440</v>
      </c>
      <c r="E317">
        <v>1</v>
      </c>
      <c r="F317">
        <v>1</v>
      </c>
      <c r="G317">
        <v>1</v>
      </c>
      <c r="H317">
        <v>3</v>
      </c>
      <c r="I317" t="s">
        <v>118</v>
      </c>
      <c r="J317" t="s">
        <v>120</v>
      </c>
      <c r="K317" t="s">
        <v>119</v>
      </c>
      <c r="L317">
        <v>1327</v>
      </c>
      <c r="N317">
        <v>1005</v>
      </c>
      <c r="O317" t="s">
        <v>52</v>
      </c>
      <c r="P317" t="s">
        <v>52</v>
      </c>
      <c r="Q317">
        <v>1</v>
      </c>
      <c r="W317">
        <v>0</v>
      </c>
      <c r="X317">
        <v>-336429810</v>
      </c>
      <c r="Y317">
        <f t="shared" si="269"/>
        <v>11</v>
      </c>
      <c r="AA317">
        <v>204.98</v>
      </c>
      <c r="AB317">
        <v>0</v>
      </c>
      <c r="AC317">
        <v>0</v>
      </c>
      <c r="AD317">
        <v>0</v>
      </c>
      <c r="AE317">
        <v>22.5</v>
      </c>
      <c r="AF317">
        <v>0</v>
      </c>
      <c r="AG317">
        <v>0</v>
      </c>
      <c r="AH317">
        <v>0</v>
      </c>
      <c r="AI317">
        <v>9.11</v>
      </c>
      <c r="AJ317">
        <v>1</v>
      </c>
      <c r="AK317">
        <v>1</v>
      </c>
      <c r="AL317">
        <v>1</v>
      </c>
      <c r="AM317">
        <v>0</v>
      </c>
      <c r="AN317">
        <v>0</v>
      </c>
      <c r="AO317">
        <v>0</v>
      </c>
      <c r="AP317">
        <v>1</v>
      </c>
      <c r="AQ317">
        <v>0</v>
      </c>
      <c r="AR317">
        <v>0</v>
      </c>
      <c r="AS317" t="s">
        <v>3</v>
      </c>
      <c r="AT317">
        <v>11</v>
      </c>
      <c r="AU317" t="s">
        <v>3</v>
      </c>
      <c r="AV317">
        <v>0</v>
      </c>
      <c r="AW317">
        <v>1</v>
      </c>
      <c r="AX317">
        <v>-1</v>
      </c>
      <c r="AY317">
        <v>0</v>
      </c>
      <c r="AZ317">
        <v>0</v>
      </c>
      <c r="BA317" t="s">
        <v>3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V317">
        <v>0</v>
      </c>
      <c r="CW317">
        <v>0</v>
      </c>
      <c r="CX317">
        <f>ROUND(Y317*Source!I230,7)</f>
        <v>159.5</v>
      </c>
      <c r="CY317">
        <f>AA317</f>
        <v>204.98</v>
      </c>
      <c r="CZ317">
        <f>AE317</f>
        <v>22.5</v>
      </c>
      <c r="DA317">
        <f>AI317</f>
        <v>9.11</v>
      </c>
      <c r="DB317">
        <f t="shared" si="273"/>
        <v>247.5</v>
      </c>
      <c r="DC317">
        <f t="shared" si="274"/>
        <v>0</v>
      </c>
      <c r="DD317" t="s">
        <v>3</v>
      </c>
      <c r="DE317" t="s">
        <v>3</v>
      </c>
      <c r="DF317">
        <f>ROUND(ROUND(AE317*AI317,2)*CX317,2)</f>
        <v>32694.31</v>
      </c>
      <c r="DG317">
        <f t="shared" ref="DG317:DG322" si="280">ROUND(ROUND(AF317,2)*CX317,2)</f>
        <v>0</v>
      </c>
      <c r="DH317">
        <f>ROUND(ROUND(AG317,2)*CX317,2)</f>
        <v>0</v>
      </c>
      <c r="DI317">
        <f t="shared" si="279"/>
        <v>0</v>
      </c>
      <c r="DJ317">
        <f>DF317</f>
        <v>32694.31</v>
      </c>
      <c r="DK317">
        <v>0</v>
      </c>
      <c r="DL317" t="s">
        <v>3</v>
      </c>
      <c r="DM317">
        <v>0</v>
      </c>
      <c r="DN317" t="s">
        <v>3</v>
      </c>
      <c r="DO317">
        <v>0</v>
      </c>
    </row>
    <row r="318" spans="1:119" x14ac:dyDescent="0.2">
      <c r="A318">
        <f>ROW(Source!A230)</f>
        <v>230</v>
      </c>
      <c r="B318">
        <v>51651743</v>
      </c>
      <c r="C318">
        <v>51654038</v>
      </c>
      <c r="D318">
        <v>49523581</v>
      </c>
      <c r="E318">
        <v>1</v>
      </c>
      <c r="F318">
        <v>1</v>
      </c>
      <c r="G318">
        <v>1</v>
      </c>
      <c r="H318">
        <v>3</v>
      </c>
      <c r="I318" t="s">
        <v>955</v>
      </c>
      <c r="J318" t="s">
        <v>956</v>
      </c>
      <c r="K318" t="s">
        <v>957</v>
      </c>
      <c r="L318">
        <v>1301</v>
      </c>
      <c r="N318">
        <v>1003</v>
      </c>
      <c r="O318" t="s">
        <v>958</v>
      </c>
      <c r="P318" t="s">
        <v>958</v>
      </c>
      <c r="Q318">
        <v>1</v>
      </c>
      <c r="W318">
        <v>0</v>
      </c>
      <c r="X318">
        <v>-2092502019</v>
      </c>
      <c r="Y318">
        <f t="shared" si="269"/>
        <v>20</v>
      </c>
      <c r="AA318">
        <v>27.33</v>
      </c>
      <c r="AB318">
        <v>0</v>
      </c>
      <c r="AC318">
        <v>0</v>
      </c>
      <c r="AD318">
        <v>0</v>
      </c>
      <c r="AE318">
        <v>3</v>
      </c>
      <c r="AF318">
        <v>0</v>
      </c>
      <c r="AG318">
        <v>0</v>
      </c>
      <c r="AH318">
        <v>0</v>
      </c>
      <c r="AI318">
        <v>9.11</v>
      </c>
      <c r="AJ318">
        <v>1</v>
      </c>
      <c r="AK318">
        <v>1</v>
      </c>
      <c r="AL318">
        <v>1</v>
      </c>
      <c r="AM318">
        <v>4</v>
      </c>
      <c r="AN318">
        <v>0</v>
      </c>
      <c r="AO318">
        <v>1</v>
      </c>
      <c r="AP318">
        <v>1</v>
      </c>
      <c r="AQ318">
        <v>0</v>
      </c>
      <c r="AR318">
        <v>0</v>
      </c>
      <c r="AS318" t="s">
        <v>3</v>
      </c>
      <c r="AT318">
        <v>20</v>
      </c>
      <c r="AU318" t="s">
        <v>3</v>
      </c>
      <c r="AV318">
        <v>0</v>
      </c>
      <c r="AW318">
        <v>2</v>
      </c>
      <c r="AX318">
        <v>51654049</v>
      </c>
      <c r="AY318">
        <v>1</v>
      </c>
      <c r="AZ318">
        <v>0</v>
      </c>
      <c r="BA318">
        <v>361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V318">
        <v>0</v>
      </c>
      <c r="CW318">
        <v>0</v>
      </c>
      <c r="CX318">
        <f>ROUND(Y318*Source!I230,7)</f>
        <v>290</v>
      </c>
      <c r="CY318">
        <f>AA318</f>
        <v>27.33</v>
      </c>
      <c r="CZ318">
        <f>AE318</f>
        <v>3</v>
      </c>
      <c r="DA318">
        <f>AI318</f>
        <v>9.11</v>
      </c>
      <c r="DB318">
        <f t="shared" si="273"/>
        <v>60</v>
      </c>
      <c r="DC318">
        <f t="shared" si="274"/>
        <v>0</v>
      </c>
      <c r="DD318" t="s">
        <v>3</v>
      </c>
      <c r="DE318" t="s">
        <v>3</v>
      </c>
      <c r="DF318">
        <f>ROUND(ROUND(AE318*AI318,2)*CX318,2)</f>
        <v>7925.7</v>
      </c>
      <c r="DG318">
        <f t="shared" si="280"/>
        <v>0</v>
      </c>
      <c r="DH318">
        <f>ROUND(ROUND(AG318,2)*CX318,2)</f>
        <v>0</v>
      </c>
      <c r="DI318">
        <f t="shared" si="279"/>
        <v>0</v>
      </c>
      <c r="DJ318">
        <f>DF318</f>
        <v>7925.7</v>
      </c>
      <c r="DK318">
        <v>0</v>
      </c>
      <c r="DL318" t="s">
        <v>3</v>
      </c>
      <c r="DM318">
        <v>0</v>
      </c>
      <c r="DN318" t="s">
        <v>3</v>
      </c>
      <c r="DO318">
        <v>0</v>
      </c>
    </row>
    <row r="319" spans="1:119" x14ac:dyDescent="0.2">
      <c r="A319">
        <f>ROW(Source!A230)</f>
        <v>230</v>
      </c>
      <c r="B319">
        <v>51651743</v>
      </c>
      <c r="C319">
        <v>51654038</v>
      </c>
      <c r="D319">
        <v>49553409</v>
      </c>
      <c r="E319">
        <v>1</v>
      </c>
      <c r="F319">
        <v>1</v>
      </c>
      <c r="G319">
        <v>1</v>
      </c>
      <c r="H319">
        <v>3</v>
      </c>
      <c r="I319" t="s">
        <v>122</v>
      </c>
      <c r="J319" t="s">
        <v>125</v>
      </c>
      <c r="K319" t="s">
        <v>123</v>
      </c>
      <c r="L319">
        <v>1296</v>
      </c>
      <c r="N319">
        <v>1002</v>
      </c>
      <c r="O319" t="s">
        <v>124</v>
      </c>
      <c r="P319" t="s">
        <v>124</v>
      </c>
      <c r="Q319">
        <v>1</v>
      </c>
      <c r="W319">
        <v>1</v>
      </c>
      <c r="X319">
        <v>-1609399419</v>
      </c>
      <c r="Y319">
        <f t="shared" si="269"/>
        <v>-1.5</v>
      </c>
      <c r="AA319">
        <v>597.42999999999995</v>
      </c>
      <c r="AB319">
        <v>0</v>
      </c>
      <c r="AC319">
        <v>0</v>
      </c>
      <c r="AD319">
        <v>0</v>
      </c>
      <c r="AE319">
        <v>65.58</v>
      </c>
      <c r="AF319">
        <v>0</v>
      </c>
      <c r="AG319">
        <v>0</v>
      </c>
      <c r="AH319">
        <v>0</v>
      </c>
      <c r="AI319">
        <v>9.11</v>
      </c>
      <c r="AJ319">
        <v>1</v>
      </c>
      <c r="AK319">
        <v>1</v>
      </c>
      <c r="AL319">
        <v>1</v>
      </c>
      <c r="AM319">
        <v>4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-1.5</v>
      </c>
      <c r="AU319" t="s">
        <v>3</v>
      </c>
      <c r="AV319">
        <v>0</v>
      </c>
      <c r="AW319">
        <v>2</v>
      </c>
      <c r="AX319">
        <v>51654051</v>
      </c>
      <c r="AY319">
        <v>1</v>
      </c>
      <c r="AZ319">
        <v>6144</v>
      </c>
      <c r="BA319">
        <v>363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V319">
        <v>0</v>
      </c>
      <c r="CW319">
        <v>0</v>
      </c>
      <c r="CX319">
        <f>ROUND(Y319*Source!I230,7)</f>
        <v>-21.75</v>
      </c>
      <c r="CY319">
        <f>AA319</f>
        <v>597.42999999999995</v>
      </c>
      <c r="CZ319">
        <f>AE319</f>
        <v>65.58</v>
      </c>
      <c r="DA319">
        <f>AI319</f>
        <v>9.11</v>
      </c>
      <c r="DB319">
        <f t="shared" si="273"/>
        <v>-98.37</v>
      </c>
      <c r="DC319">
        <f t="shared" si="274"/>
        <v>0</v>
      </c>
      <c r="DD319" t="s">
        <v>3</v>
      </c>
      <c r="DE319" t="s">
        <v>3</v>
      </c>
      <c r="DF319">
        <f>ROUND(ROUND(AE319*AI319,2)*CX319,2)</f>
        <v>-12994.1</v>
      </c>
      <c r="DG319">
        <f t="shared" si="280"/>
        <v>0</v>
      </c>
      <c r="DH319">
        <f>ROUND(ROUND(AG319,2)*CX319,2)</f>
        <v>0</v>
      </c>
      <c r="DI319">
        <f t="shared" si="279"/>
        <v>0</v>
      </c>
      <c r="DJ319">
        <f>DF319</f>
        <v>-12994.1</v>
      </c>
      <c r="DK319">
        <v>0</v>
      </c>
      <c r="DL319" t="s">
        <v>3</v>
      </c>
      <c r="DM319">
        <v>0</v>
      </c>
      <c r="DN319" t="s">
        <v>3</v>
      </c>
      <c r="DO319">
        <v>0</v>
      </c>
    </row>
    <row r="320" spans="1:119" x14ac:dyDescent="0.2">
      <c r="A320">
        <f>ROW(Source!A230)</f>
        <v>230</v>
      </c>
      <c r="B320">
        <v>51651743</v>
      </c>
      <c r="C320">
        <v>51654038</v>
      </c>
      <c r="D320">
        <v>49555331</v>
      </c>
      <c r="E320">
        <v>1</v>
      </c>
      <c r="F320">
        <v>1</v>
      </c>
      <c r="G320">
        <v>1</v>
      </c>
      <c r="H320">
        <v>3</v>
      </c>
      <c r="I320" t="s">
        <v>127</v>
      </c>
      <c r="J320" t="s">
        <v>129</v>
      </c>
      <c r="K320" t="s">
        <v>128</v>
      </c>
      <c r="L320">
        <v>1296</v>
      </c>
      <c r="N320">
        <v>1002</v>
      </c>
      <c r="O320" t="s">
        <v>124</v>
      </c>
      <c r="P320" t="s">
        <v>124</v>
      </c>
      <c r="Q320">
        <v>1</v>
      </c>
      <c r="W320">
        <v>1</v>
      </c>
      <c r="X320">
        <v>1828367933</v>
      </c>
      <c r="Y320">
        <f t="shared" si="269"/>
        <v>-5.7000000000000002E-2</v>
      </c>
      <c r="AA320">
        <v>1827.28</v>
      </c>
      <c r="AB320">
        <v>0</v>
      </c>
      <c r="AC320">
        <v>0</v>
      </c>
      <c r="AD320">
        <v>0</v>
      </c>
      <c r="AE320">
        <v>200.58</v>
      </c>
      <c r="AF320">
        <v>0</v>
      </c>
      <c r="AG320">
        <v>0</v>
      </c>
      <c r="AH320">
        <v>0</v>
      </c>
      <c r="AI320">
        <v>9.11</v>
      </c>
      <c r="AJ320">
        <v>1</v>
      </c>
      <c r="AK320">
        <v>1</v>
      </c>
      <c r="AL320">
        <v>1</v>
      </c>
      <c r="AM320">
        <v>4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-5.7000000000000002E-2</v>
      </c>
      <c r="AU320" t="s">
        <v>3</v>
      </c>
      <c r="AV320">
        <v>0</v>
      </c>
      <c r="AW320">
        <v>2</v>
      </c>
      <c r="AX320">
        <v>51654053</v>
      </c>
      <c r="AY320">
        <v>1</v>
      </c>
      <c r="AZ320">
        <v>6144</v>
      </c>
      <c r="BA320">
        <v>365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V320">
        <v>0</v>
      </c>
      <c r="CW320">
        <v>0</v>
      </c>
      <c r="CX320">
        <f>ROUND(Y320*Source!I230,7)</f>
        <v>-0.82650000000000001</v>
      </c>
      <c r="CY320">
        <f>AA320</f>
        <v>1827.28</v>
      </c>
      <c r="CZ320">
        <f>AE320</f>
        <v>200.58</v>
      </c>
      <c r="DA320">
        <f>AI320</f>
        <v>9.11</v>
      </c>
      <c r="DB320">
        <f t="shared" si="273"/>
        <v>-11.43</v>
      </c>
      <c r="DC320">
        <f t="shared" si="274"/>
        <v>0</v>
      </c>
      <c r="DD320" t="s">
        <v>3</v>
      </c>
      <c r="DE320" t="s">
        <v>3</v>
      </c>
      <c r="DF320">
        <f>ROUND(ROUND(AE320*AI320,2)*CX320,2)</f>
        <v>-1510.25</v>
      </c>
      <c r="DG320">
        <f t="shared" si="280"/>
        <v>0</v>
      </c>
      <c r="DH320">
        <f>ROUND(ROUND(AG320,2)*CX320,2)</f>
        <v>0</v>
      </c>
      <c r="DI320">
        <f t="shared" si="279"/>
        <v>0</v>
      </c>
      <c r="DJ320">
        <f>DF320</f>
        <v>-1510.25</v>
      </c>
      <c r="DK320">
        <v>0</v>
      </c>
      <c r="DL320" t="s">
        <v>3</v>
      </c>
      <c r="DM320">
        <v>0</v>
      </c>
      <c r="DN320" t="s">
        <v>3</v>
      </c>
      <c r="DO320">
        <v>0</v>
      </c>
    </row>
    <row r="321" spans="1:119" x14ac:dyDescent="0.2">
      <c r="A321">
        <f>ROW(Source!A234)</f>
        <v>234</v>
      </c>
      <c r="B321">
        <v>51651743</v>
      </c>
      <c r="C321">
        <v>51654057</v>
      </c>
      <c r="D321">
        <v>49510767</v>
      </c>
      <c r="E321">
        <v>70</v>
      </c>
      <c r="F321">
        <v>1</v>
      </c>
      <c r="G321">
        <v>1</v>
      </c>
      <c r="H321">
        <v>1</v>
      </c>
      <c r="I321" t="s">
        <v>953</v>
      </c>
      <c r="J321" t="s">
        <v>3</v>
      </c>
      <c r="K321" t="s">
        <v>954</v>
      </c>
      <c r="L321">
        <v>1191</v>
      </c>
      <c r="N321">
        <v>1013</v>
      </c>
      <c r="O321" t="s">
        <v>904</v>
      </c>
      <c r="P321" t="s">
        <v>904</v>
      </c>
      <c r="Q321">
        <v>1</v>
      </c>
      <c r="W321">
        <v>0</v>
      </c>
      <c r="X321">
        <v>-1936699058</v>
      </c>
      <c r="Y321">
        <f t="shared" si="269"/>
        <v>5</v>
      </c>
      <c r="AA321">
        <v>0</v>
      </c>
      <c r="AB321">
        <v>0</v>
      </c>
      <c r="AC321">
        <v>0</v>
      </c>
      <c r="AD321">
        <v>331.23</v>
      </c>
      <c r="AE321">
        <v>0</v>
      </c>
      <c r="AF321">
        <v>0</v>
      </c>
      <c r="AG321">
        <v>0</v>
      </c>
      <c r="AH321">
        <v>9.92</v>
      </c>
      <c r="AI321">
        <v>1</v>
      </c>
      <c r="AJ321">
        <v>1</v>
      </c>
      <c r="AK321">
        <v>1</v>
      </c>
      <c r="AL321">
        <v>33.39</v>
      </c>
      <c r="AM321">
        <v>4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5</v>
      </c>
      <c r="AU321" t="s">
        <v>3</v>
      </c>
      <c r="AV321">
        <v>1</v>
      </c>
      <c r="AW321">
        <v>2</v>
      </c>
      <c r="AX321">
        <v>51654065</v>
      </c>
      <c r="AY321">
        <v>1</v>
      </c>
      <c r="AZ321">
        <v>0</v>
      </c>
      <c r="BA321">
        <v>366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U321">
        <f>ROUND(AT321*Source!I234*AH321*AL321,2)</f>
        <v>223.58</v>
      </c>
      <c r="CV321">
        <f>ROUND(Y321*Source!I234,7)</f>
        <v>0.67500000000000004</v>
      </c>
      <c r="CW321">
        <v>0</v>
      </c>
      <c r="CX321">
        <f>ROUND(Y321*Source!I234,7)</f>
        <v>0.67500000000000004</v>
      </c>
      <c r="CY321">
        <f>AD321</f>
        <v>331.23</v>
      </c>
      <c r="CZ321">
        <f>AH321</f>
        <v>9.92</v>
      </c>
      <c r="DA321">
        <f>AL321</f>
        <v>33.39</v>
      </c>
      <c r="DB321">
        <f t="shared" si="273"/>
        <v>49.6</v>
      </c>
      <c r="DC321">
        <f t="shared" si="274"/>
        <v>0</v>
      </c>
      <c r="DD321" t="s">
        <v>3</v>
      </c>
      <c r="DE321" t="s">
        <v>3</v>
      </c>
      <c r="DF321">
        <f>ROUND(ROUND(AE321,2)*CX321,2)</f>
        <v>0</v>
      </c>
      <c r="DG321">
        <f t="shared" si="280"/>
        <v>0</v>
      </c>
      <c r="DH321">
        <f>ROUND(ROUND(AG321,2)*CX321,2)</f>
        <v>0</v>
      </c>
      <c r="DI321">
        <f>ROUND(ROUND(AH321*AL321,2)*CX321,2)</f>
        <v>223.58</v>
      </c>
      <c r="DJ321">
        <f>DI321</f>
        <v>223.58</v>
      </c>
      <c r="DK321">
        <v>0</v>
      </c>
      <c r="DL321" t="s">
        <v>3</v>
      </c>
      <c r="DM321">
        <v>0</v>
      </c>
      <c r="DN321" t="s">
        <v>3</v>
      </c>
      <c r="DO321">
        <v>0</v>
      </c>
    </row>
    <row r="322" spans="1:119" x14ac:dyDescent="0.2">
      <c r="A322">
        <f>ROW(Source!A234)</f>
        <v>234</v>
      </c>
      <c r="B322">
        <v>51651743</v>
      </c>
      <c r="C322">
        <v>51654057</v>
      </c>
      <c r="D322">
        <v>49510905</v>
      </c>
      <c r="E322">
        <v>70</v>
      </c>
      <c r="F322">
        <v>1</v>
      </c>
      <c r="G322">
        <v>1</v>
      </c>
      <c r="H322">
        <v>1</v>
      </c>
      <c r="I322" t="s">
        <v>905</v>
      </c>
      <c r="J322" t="s">
        <v>3</v>
      </c>
      <c r="K322" t="s">
        <v>906</v>
      </c>
      <c r="L322">
        <v>1191</v>
      </c>
      <c r="N322">
        <v>1013</v>
      </c>
      <c r="O322" t="s">
        <v>904</v>
      </c>
      <c r="P322" t="s">
        <v>904</v>
      </c>
      <c r="Q322">
        <v>1</v>
      </c>
      <c r="W322">
        <v>0</v>
      </c>
      <c r="X322">
        <v>-1417349443</v>
      </c>
      <c r="Y322">
        <f t="shared" si="269"/>
        <v>0.43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33.39</v>
      </c>
      <c r="AL322">
        <v>1</v>
      </c>
      <c r="AM322">
        <v>4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0.43</v>
      </c>
      <c r="AU322" t="s">
        <v>3</v>
      </c>
      <c r="AV322">
        <v>2</v>
      </c>
      <c r="AW322">
        <v>2</v>
      </c>
      <c r="AX322">
        <v>51654066</v>
      </c>
      <c r="AY322">
        <v>1</v>
      </c>
      <c r="AZ322">
        <v>0</v>
      </c>
      <c r="BA322">
        <v>367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V322">
        <v>0</v>
      </c>
      <c r="CW322">
        <v>0</v>
      </c>
      <c r="CX322">
        <f>ROUND(Y322*Source!I234,7)</f>
        <v>5.8049999999999997E-2</v>
      </c>
      <c r="CY322">
        <f>AD322</f>
        <v>0</v>
      </c>
      <c r="CZ322">
        <f>AH322</f>
        <v>0</v>
      </c>
      <c r="DA322">
        <f>AL322</f>
        <v>1</v>
      </c>
      <c r="DB322">
        <f t="shared" si="273"/>
        <v>0</v>
      </c>
      <c r="DC322">
        <f t="shared" si="274"/>
        <v>0</v>
      </c>
      <c r="DD322" t="s">
        <v>3</v>
      </c>
      <c r="DE322" t="s">
        <v>3</v>
      </c>
      <c r="DF322">
        <f>ROUND(ROUND(AE322,2)*CX322,2)</f>
        <v>0</v>
      </c>
      <c r="DG322">
        <f t="shared" si="280"/>
        <v>0</v>
      </c>
      <c r="DH322">
        <f>ROUND(ROUND(AG322*AK322,2)*CX322,2)</f>
        <v>0</v>
      </c>
      <c r="DI322">
        <f t="shared" ref="DI322:DI327" si="281">ROUND(ROUND(AH322,2)*CX322,2)</f>
        <v>0</v>
      </c>
      <c r="DJ322">
        <f>DI322</f>
        <v>0</v>
      </c>
      <c r="DK322">
        <v>0</v>
      </c>
      <c r="DL322" t="s">
        <v>3</v>
      </c>
      <c r="DM322">
        <v>0</v>
      </c>
      <c r="DN322" t="s">
        <v>3</v>
      </c>
      <c r="DO322">
        <v>0</v>
      </c>
    </row>
    <row r="323" spans="1:119" x14ac:dyDescent="0.2">
      <c r="A323">
        <f>ROW(Source!A234)</f>
        <v>234</v>
      </c>
      <c r="B323">
        <v>51651743</v>
      </c>
      <c r="C323">
        <v>51654057</v>
      </c>
      <c r="D323">
        <v>49673503</v>
      </c>
      <c r="E323">
        <v>1</v>
      </c>
      <c r="F323">
        <v>1</v>
      </c>
      <c r="G323">
        <v>1</v>
      </c>
      <c r="H323">
        <v>2</v>
      </c>
      <c r="I323" t="s">
        <v>914</v>
      </c>
      <c r="J323" t="s">
        <v>915</v>
      </c>
      <c r="K323" t="s">
        <v>916</v>
      </c>
      <c r="L323">
        <v>1367</v>
      </c>
      <c r="N323">
        <v>1011</v>
      </c>
      <c r="O323" t="s">
        <v>910</v>
      </c>
      <c r="P323" t="s">
        <v>910</v>
      </c>
      <c r="Q323">
        <v>1</v>
      </c>
      <c r="W323">
        <v>0</v>
      </c>
      <c r="X323">
        <v>509054691</v>
      </c>
      <c r="Y323">
        <f t="shared" si="269"/>
        <v>0.43</v>
      </c>
      <c r="AA323">
        <v>0</v>
      </c>
      <c r="AB323">
        <v>871.31</v>
      </c>
      <c r="AC323">
        <v>387.32</v>
      </c>
      <c r="AD323">
        <v>0</v>
      </c>
      <c r="AE323">
        <v>0</v>
      </c>
      <c r="AF323">
        <v>65.709999999999994</v>
      </c>
      <c r="AG323">
        <v>11.6</v>
      </c>
      <c r="AH323">
        <v>0</v>
      </c>
      <c r="AI323">
        <v>1</v>
      </c>
      <c r="AJ323">
        <v>13.26</v>
      </c>
      <c r="AK323">
        <v>33.39</v>
      </c>
      <c r="AL323">
        <v>1</v>
      </c>
      <c r="AM323">
        <v>4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0.43</v>
      </c>
      <c r="AU323" t="s">
        <v>3</v>
      </c>
      <c r="AV323">
        <v>0</v>
      </c>
      <c r="AW323">
        <v>2</v>
      </c>
      <c r="AX323">
        <v>51654067</v>
      </c>
      <c r="AY323">
        <v>1</v>
      </c>
      <c r="AZ323">
        <v>0</v>
      </c>
      <c r="BA323">
        <v>368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V323">
        <v>0</v>
      </c>
      <c r="CW323">
        <f>ROUND(Y323*Source!I234,7)</f>
        <v>5.8049999999999997E-2</v>
      </c>
      <c r="CX323">
        <f>ROUND(Y323*Source!I234,7)</f>
        <v>5.8049999999999997E-2</v>
      </c>
      <c r="CY323">
        <f>AB323</f>
        <v>871.31</v>
      </c>
      <c r="CZ323">
        <f>AF323</f>
        <v>65.709999999999994</v>
      </c>
      <c r="DA323">
        <f>AJ323</f>
        <v>13.26</v>
      </c>
      <c r="DB323">
        <f t="shared" si="273"/>
        <v>28.26</v>
      </c>
      <c r="DC323">
        <f t="shared" si="274"/>
        <v>4.99</v>
      </c>
      <c r="DD323" t="s">
        <v>3</v>
      </c>
      <c r="DE323" t="s">
        <v>3</v>
      </c>
      <c r="DF323">
        <f>ROUND(ROUND(AE323,2)*CX323,2)</f>
        <v>0</v>
      </c>
      <c r="DG323">
        <f>ROUND(ROUND(AF323*AJ323,2)*CX323,2)</f>
        <v>50.58</v>
      </c>
      <c r="DH323">
        <f>ROUND(ROUND(AG323*AK323,2)*CX323,2)</f>
        <v>22.48</v>
      </c>
      <c r="DI323">
        <f t="shared" si="281"/>
        <v>0</v>
      </c>
      <c r="DJ323">
        <f>DG323</f>
        <v>50.58</v>
      </c>
      <c r="DK323">
        <v>0</v>
      </c>
      <c r="DL323" t="s">
        <v>3</v>
      </c>
      <c r="DM323">
        <v>0</v>
      </c>
      <c r="DN323" t="s">
        <v>3</v>
      </c>
      <c r="DO323">
        <v>0</v>
      </c>
    </row>
    <row r="324" spans="1:119" x14ac:dyDescent="0.2">
      <c r="A324">
        <f>ROW(Source!A234)</f>
        <v>234</v>
      </c>
      <c r="B324">
        <v>51651743</v>
      </c>
      <c r="C324">
        <v>51654057</v>
      </c>
      <c r="D324">
        <v>49521440</v>
      </c>
      <c r="E324">
        <v>1</v>
      </c>
      <c r="F324">
        <v>1</v>
      </c>
      <c r="G324">
        <v>1</v>
      </c>
      <c r="H324">
        <v>3</v>
      </c>
      <c r="I324" t="s">
        <v>118</v>
      </c>
      <c r="J324" t="s">
        <v>120</v>
      </c>
      <c r="K324" t="s">
        <v>132</v>
      </c>
      <c r="L324">
        <v>1327</v>
      </c>
      <c r="N324">
        <v>1005</v>
      </c>
      <c r="O324" t="s">
        <v>52</v>
      </c>
      <c r="P324" t="s">
        <v>52</v>
      </c>
      <c r="Q324">
        <v>1</v>
      </c>
      <c r="W324">
        <v>0</v>
      </c>
      <c r="X324">
        <v>2022782512</v>
      </c>
      <c r="Y324">
        <f t="shared" si="269"/>
        <v>11</v>
      </c>
      <c r="AA324">
        <v>204.98</v>
      </c>
      <c r="AB324">
        <v>0</v>
      </c>
      <c r="AC324">
        <v>0</v>
      </c>
      <c r="AD324">
        <v>0</v>
      </c>
      <c r="AE324">
        <v>22.5</v>
      </c>
      <c r="AF324">
        <v>0</v>
      </c>
      <c r="AG324">
        <v>0</v>
      </c>
      <c r="AH324">
        <v>0</v>
      </c>
      <c r="AI324">
        <v>9.11</v>
      </c>
      <c r="AJ324">
        <v>1</v>
      </c>
      <c r="AK324">
        <v>1</v>
      </c>
      <c r="AL324">
        <v>1</v>
      </c>
      <c r="AM324">
        <v>0</v>
      </c>
      <c r="AN324">
        <v>0</v>
      </c>
      <c r="AO324">
        <v>0</v>
      </c>
      <c r="AP324">
        <v>1</v>
      </c>
      <c r="AQ324">
        <v>0</v>
      </c>
      <c r="AR324">
        <v>0</v>
      </c>
      <c r="AS324" t="s">
        <v>3</v>
      </c>
      <c r="AT324">
        <v>11</v>
      </c>
      <c r="AU324" t="s">
        <v>3</v>
      </c>
      <c r="AV324">
        <v>0</v>
      </c>
      <c r="AW324">
        <v>1</v>
      </c>
      <c r="AX324">
        <v>-1</v>
      </c>
      <c r="AY324">
        <v>0</v>
      </c>
      <c r="AZ324">
        <v>0</v>
      </c>
      <c r="BA324" t="s">
        <v>3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V324">
        <v>0</v>
      </c>
      <c r="CW324">
        <v>0</v>
      </c>
      <c r="CX324">
        <f>ROUND(Y324*Source!I234,7)</f>
        <v>1.4850000000000001</v>
      </c>
      <c r="CY324">
        <f>AA324</f>
        <v>204.98</v>
      </c>
      <c r="CZ324">
        <f>AE324</f>
        <v>22.5</v>
      </c>
      <c r="DA324">
        <f>AI324</f>
        <v>9.11</v>
      </c>
      <c r="DB324">
        <f t="shared" si="273"/>
        <v>247.5</v>
      </c>
      <c r="DC324">
        <f t="shared" si="274"/>
        <v>0</v>
      </c>
      <c r="DD324" t="s">
        <v>3</v>
      </c>
      <c r="DE324" t="s">
        <v>3</v>
      </c>
      <c r="DF324">
        <f>ROUND(ROUND(AE324*AI324,2)*CX324,2)</f>
        <v>304.39999999999998</v>
      </c>
      <c r="DG324">
        <f t="shared" ref="DG324:DG329" si="282">ROUND(ROUND(AF324,2)*CX324,2)</f>
        <v>0</v>
      </c>
      <c r="DH324">
        <f>ROUND(ROUND(AG324,2)*CX324,2)</f>
        <v>0</v>
      </c>
      <c r="DI324">
        <f t="shared" si="281"/>
        <v>0</v>
      </c>
      <c r="DJ324">
        <f>DF324</f>
        <v>304.39999999999998</v>
      </c>
      <c r="DK324">
        <v>0</v>
      </c>
      <c r="DL324" t="s">
        <v>3</v>
      </c>
      <c r="DM324">
        <v>0</v>
      </c>
      <c r="DN324" t="s">
        <v>3</v>
      </c>
      <c r="DO324">
        <v>0</v>
      </c>
    </row>
    <row r="325" spans="1:119" x14ac:dyDescent="0.2">
      <c r="A325">
        <f>ROW(Source!A234)</f>
        <v>234</v>
      </c>
      <c r="B325">
        <v>51651743</v>
      </c>
      <c r="C325">
        <v>51654057</v>
      </c>
      <c r="D325">
        <v>49523581</v>
      </c>
      <c r="E325">
        <v>1</v>
      </c>
      <c r="F325">
        <v>1</v>
      </c>
      <c r="G325">
        <v>1</v>
      </c>
      <c r="H325">
        <v>3</v>
      </c>
      <c r="I325" t="s">
        <v>955</v>
      </c>
      <c r="J325" t="s">
        <v>956</v>
      </c>
      <c r="K325" t="s">
        <v>957</v>
      </c>
      <c r="L325">
        <v>1301</v>
      </c>
      <c r="N325">
        <v>1003</v>
      </c>
      <c r="O325" t="s">
        <v>958</v>
      </c>
      <c r="P325" t="s">
        <v>958</v>
      </c>
      <c r="Q325">
        <v>1</v>
      </c>
      <c r="W325">
        <v>0</v>
      </c>
      <c r="X325">
        <v>-2092502019</v>
      </c>
      <c r="Y325">
        <f t="shared" si="269"/>
        <v>20</v>
      </c>
      <c r="AA325">
        <v>27.33</v>
      </c>
      <c r="AB325">
        <v>0</v>
      </c>
      <c r="AC325">
        <v>0</v>
      </c>
      <c r="AD325">
        <v>0</v>
      </c>
      <c r="AE325">
        <v>3</v>
      </c>
      <c r="AF325">
        <v>0</v>
      </c>
      <c r="AG325">
        <v>0</v>
      </c>
      <c r="AH325">
        <v>0</v>
      </c>
      <c r="AI325">
        <v>9.11</v>
      </c>
      <c r="AJ325">
        <v>1</v>
      </c>
      <c r="AK325">
        <v>1</v>
      </c>
      <c r="AL325">
        <v>1</v>
      </c>
      <c r="AM325">
        <v>4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20</v>
      </c>
      <c r="AU325" t="s">
        <v>3</v>
      </c>
      <c r="AV325">
        <v>0</v>
      </c>
      <c r="AW325">
        <v>2</v>
      </c>
      <c r="AX325">
        <v>51654068</v>
      </c>
      <c r="AY325">
        <v>1</v>
      </c>
      <c r="AZ325">
        <v>0</v>
      </c>
      <c r="BA325">
        <v>369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V325">
        <v>0</v>
      </c>
      <c r="CW325">
        <v>0</v>
      </c>
      <c r="CX325">
        <f>ROUND(Y325*Source!I234,7)</f>
        <v>2.7</v>
      </c>
      <c r="CY325">
        <f>AA325</f>
        <v>27.33</v>
      </c>
      <c r="CZ325">
        <f>AE325</f>
        <v>3</v>
      </c>
      <c r="DA325">
        <f>AI325</f>
        <v>9.11</v>
      </c>
      <c r="DB325">
        <f t="shared" si="273"/>
        <v>60</v>
      </c>
      <c r="DC325">
        <f t="shared" si="274"/>
        <v>0</v>
      </c>
      <c r="DD325" t="s">
        <v>3</v>
      </c>
      <c r="DE325" t="s">
        <v>3</v>
      </c>
      <c r="DF325">
        <f>ROUND(ROUND(AE325*AI325,2)*CX325,2)</f>
        <v>73.790000000000006</v>
      </c>
      <c r="DG325">
        <f t="shared" si="282"/>
        <v>0</v>
      </c>
      <c r="DH325">
        <f>ROUND(ROUND(AG325,2)*CX325,2)</f>
        <v>0</v>
      </c>
      <c r="DI325">
        <f t="shared" si="281"/>
        <v>0</v>
      </c>
      <c r="DJ325">
        <f>DF325</f>
        <v>73.790000000000006</v>
      </c>
      <c r="DK325">
        <v>0</v>
      </c>
      <c r="DL325" t="s">
        <v>3</v>
      </c>
      <c r="DM325">
        <v>0</v>
      </c>
      <c r="DN325" t="s">
        <v>3</v>
      </c>
      <c r="DO325">
        <v>0</v>
      </c>
    </row>
    <row r="326" spans="1:119" x14ac:dyDescent="0.2">
      <c r="A326">
        <f>ROW(Source!A234)</f>
        <v>234</v>
      </c>
      <c r="B326">
        <v>51651743</v>
      </c>
      <c r="C326">
        <v>51654057</v>
      </c>
      <c r="D326">
        <v>49553409</v>
      </c>
      <c r="E326">
        <v>1</v>
      </c>
      <c r="F326">
        <v>1</v>
      </c>
      <c r="G326">
        <v>1</v>
      </c>
      <c r="H326">
        <v>3</v>
      </c>
      <c r="I326" t="s">
        <v>122</v>
      </c>
      <c r="J326" t="s">
        <v>125</v>
      </c>
      <c r="K326" t="s">
        <v>123</v>
      </c>
      <c r="L326">
        <v>1296</v>
      </c>
      <c r="N326">
        <v>1002</v>
      </c>
      <c r="O326" t="s">
        <v>124</v>
      </c>
      <c r="P326" t="s">
        <v>124</v>
      </c>
      <c r="Q326">
        <v>1</v>
      </c>
      <c r="W326">
        <v>1</v>
      </c>
      <c r="X326">
        <v>-1609399419</v>
      </c>
      <c r="Y326">
        <f t="shared" si="269"/>
        <v>-1.5</v>
      </c>
      <c r="AA326">
        <v>597.42999999999995</v>
      </c>
      <c r="AB326">
        <v>0</v>
      </c>
      <c r="AC326">
        <v>0</v>
      </c>
      <c r="AD326">
        <v>0</v>
      </c>
      <c r="AE326">
        <v>65.58</v>
      </c>
      <c r="AF326">
        <v>0</v>
      </c>
      <c r="AG326">
        <v>0</v>
      </c>
      <c r="AH326">
        <v>0</v>
      </c>
      <c r="AI326">
        <v>9.11</v>
      </c>
      <c r="AJ326">
        <v>1</v>
      </c>
      <c r="AK326">
        <v>1</v>
      </c>
      <c r="AL326">
        <v>1</v>
      </c>
      <c r="AM326">
        <v>4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-1.5</v>
      </c>
      <c r="AU326" t="s">
        <v>3</v>
      </c>
      <c r="AV326">
        <v>0</v>
      </c>
      <c r="AW326">
        <v>2</v>
      </c>
      <c r="AX326">
        <v>51654070</v>
      </c>
      <c r="AY326">
        <v>1</v>
      </c>
      <c r="AZ326">
        <v>6144</v>
      </c>
      <c r="BA326">
        <v>371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V326">
        <v>0</v>
      </c>
      <c r="CW326">
        <v>0</v>
      </c>
      <c r="CX326">
        <f>ROUND(Y326*Source!I234,7)</f>
        <v>-0.20250000000000001</v>
      </c>
      <c r="CY326">
        <f>AA326</f>
        <v>597.42999999999995</v>
      </c>
      <c r="CZ326">
        <f>AE326</f>
        <v>65.58</v>
      </c>
      <c r="DA326">
        <f>AI326</f>
        <v>9.11</v>
      </c>
      <c r="DB326">
        <f t="shared" si="273"/>
        <v>-98.37</v>
      </c>
      <c r="DC326">
        <f t="shared" si="274"/>
        <v>0</v>
      </c>
      <c r="DD326" t="s">
        <v>3</v>
      </c>
      <c r="DE326" t="s">
        <v>3</v>
      </c>
      <c r="DF326">
        <f>ROUND(ROUND(AE326*AI326,2)*CX326,2)</f>
        <v>-120.98</v>
      </c>
      <c r="DG326">
        <f t="shared" si="282"/>
        <v>0</v>
      </c>
      <c r="DH326">
        <f>ROUND(ROUND(AG326,2)*CX326,2)</f>
        <v>0</v>
      </c>
      <c r="DI326">
        <f t="shared" si="281"/>
        <v>0</v>
      </c>
      <c r="DJ326">
        <f>DF326</f>
        <v>-120.98</v>
      </c>
      <c r="DK326">
        <v>0</v>
      </c>
      <c r="DL326" t="s">
        <v>3</v>
      </c>
      <c r="DM326">
        <v>0</v>
      </c>
      <c r="DN326" t="s">
        <v>3</v>
      </c>
      <c r="DO326">
        <v>0</v>
      </c>
    </row>
    <row r="327" spans="1:119" x14ac:dyDescent="0.2">
      <c r="A327">
        <f>ROW(Source!A234)</f>
        <v>234</v>
      </c>
      <c r="B327">
        <v>51651743</v>
      </c>
      <c r="C327">
        <v>51654057</v>
      </c>
      <c r="D327">
        <v>49555331</v>
      </c>
      <c r="E327">
        <v>1</v>
      </c>
      <c r="F327">
        <v>1</v>
      </c>
      <c r="G327">
        <v>1</v>
      </c>
      <c r="H327">
        <v>3</v>
      </c>
      <c r="I327" t="s">
        <v>127</v>
      </c>
      <c r="J327" t="s">
        <v>129</v>
      </c>
      <c r="K327" t="s">
        <v>128</v>
      </c>
      <c r="L327">
        <v>1296</v>
      </c>
      <c r="N327">
        <v>1002</v>
      </c>
      <c r="O327" t="s">
        <v>124</v>
      </c>
      <c r="P327" t="s">
        <v>124</v>
      </c>
      <c r="Q327">
        <v>1</v>
      </c>
      <c r="W327">
        <v>1</v>
      </c>
      <c r="X327">
        <v>1828367933</v>
      </c>
      <c r="Y327">
        <f t="shared" si="269"/>
        <v>-5.7000000000000002E-2</v>
      </c>
      <c r="AA327">
        <v>1827.28</v>
      </c>
      <c r="AB327">
        <v>0</v>
      </c>
      <c r="AC327">
        <v>0</v>
      </c>
      <c r="AD327">
        <v>0</v>
      </c>
      <c r="AE327">
        <v>200.58</v>
      </c>
      <c r="AF327">
        <v>0</v>
      </c>
      <c r="AG327">
        <v>0</v>
      </c>
      <c r="AH327">
        <v>0</v>
      </c>
      <c r="AI327">
        <v>9.11</v>
      </c>
      <c r="AJ327">
        <v>1</v>
      </c>
      <c r="AK327">
        <v>1</v>
      </c>
      <c r="AL327">
        <v>1</v>
      </c>
      <c r="AM327">
        <v>4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-5.7000000000000002E-2</v>
      </c>
      <c r="AU327" t="s">
        <v>3</v>
      </c>
      <c r="AV327">
        <v>0</v>
      </c>
      <c r="AW327">
        <v>2</v>
      </c>
      <c r="AX327">
        <v>51654072</v>
      </c>
      <c r="AY327">
        <v>1</v>
      </c>
      <c r="AZ327">
        <v>6144</v>
      </c>
      <c r="BA327">
        <v>373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V327">
        <v>0</v>
      </c>
      <c r="CW327">
        <v>0</v>
      </c>
      <c r="CX327">
        <f>ROUND(Y327*Source!I234,7)</f>
        <v>-7.6949999999999996E-3</v>
      </c>
      <c r="CY327">
        <f>AA327</f>
        <v>1827.28</v>
      </c>
      <c r="CZ327">
        <f>AE327</f>
        <v>200.58</v>
      </c>
      <c r="DA327">
        <f>AI327</f>
        <v>9.11</v>
      </c>
      <c r="DB327">
        <f t="shared" si="273"/>
        <v>-11.43</v>
      </c>
      <c r="DC327">
        <f t="shared" si="274"/>
        <v>0</v>
      </c>
      <c r="DD327" t="s">
        <v>3</v>
      </c>
      <c r="DE327" t="s">
        <v>3</v>
      </c>
      <c r="DF327">
        <f>ROUND(ROUND(AE327*AI327,2)*CX327,2)</f>
        <v>-14.06</v>
      </c>
      <c r="DG327">
        <f t="shared" si="282"/>
        <v>0</v>
      </c>
      <c r="DH327">
        <f>ROUND(ROUND(AG327,2)*CX327,2)</f>
        <v>0</v>
      </c>
      <c r="DI327">
        <f t="shared" si="281"/>
        <v>0</v>
      </c>
      <c r="DJ327">
        <f>DF327</f>
        <v>-14.06</v>
      </c>
      <c r="DK327">
        <v>0</v>
      </c>
      <c r="DL327" t="s">
        <v>3</v>
      </c>
      <c r="DM327">
        <v>0</v>
      </c>
      <c r="DN327" t="s">
        <v>3</v>
      </c>
      <c r="DO327">
        <v>0</v>
      </c>
    </row>
    <row r="328" spans="1:119" x14ac:dyDescent="0.2">
      <c r="A328">
        <f>ROW(Source!A273)</f>
        <v>273</v>
      </c>
      <c r="B328">
        <v>51651743</v>
      </c>
      <c r="C328">
        <v>51654076</v>
      </c>
      <c r="D328">
        <v>49510757</v>
      </c>
      <c r="E328">
        <v>70</v>
      </c>
      <c r="F328">
        <v>1</v>
      </c>
      <c r="G328">
        <v>1</v>
      </c>
      <c r="H328">
        <v>1</v>
      </c>
      <c r="I328" t="s">
        <v>902</v>
      </c>
      <c r="J328" t="s">
        <v>3</v>
      </c>
      <c r="K328" t="s">
        <v>903</v>
      </c>
      <c r="L328">
        <v>1191</v>
      </c>
      <c r="N328">
        <v>1013</v>
      </c>
      <c r="O328" t="s">
        <v>904</v>
      </c>
      <c r="P328" t="s">
        <v>904</v>
      </c>
      <c r="Q328">
        <v>1</v>
      </c>
      <c r="W328">
        <v>0</v>
      </c>
      <c r="X328">
        <v>-1111239348</v>
      </c>
      <c r="Y328">
        <f>(AT328*ROUND(1.05,7))</f>
        <v>3.8325</v>
      </c>
      <c r="AA328">
        <v>0</v>
      </c>
      <c r="AB328">
        <v>0</v>
      </c>
      <c r="AC328">
        <v>0</v>
      </c>
      <c r="AD328">
        <v>321.20999999999998</v>
      </c>
      <c r="AE328">
        <v>0</v>
      </c>
      <c r="AF328">
        <v>0</v>
      </c>
      <c r="AG328">
        <v>0</v>
      </c>
      <c r="AH328">
        <v>9.6199999999999992</v>
      </c>
      <c r="AI328">
        <v>1</v>
      </c>
      <c r="AJ328">
        <v>1</v>
      </c>
      <c r="AK328">
        <v>1</v>
      </c>
      <c r="AL328">
        <v>33.39</v>
      </c>
      <c r="AM328">
        <v>4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3</v>
      </c>
      <c r="AT328">
        <v>3.65</v>
      </c>
      <c r="AU328" t="s">
        <v>20</v>
      </c>
      <c r="AV328">
        <v>1</v>
      </c>
      <c r="AW328">
        <v>2</v>
      </c>
      <c r="AX328">
        <v>51654086</v>
      </c>
      <c r="AY328">
        <v>1</v>
      </c>
      <c r="AZ328">
        <v>0</v>
      </c>
      <c r="BA328">
        <v>374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U328">
        <f>ROUND(AT328*Source!I273*AH328*AL328,2)</f>
        <v>1172.42</v>
      </c>
      <c r="CV328">
        <f>ROUND(Y328*Source!I273,7)</f>
        <v>3.8325</v>
      </c>
      <c r="CW328">
        <v>0</v>
      </c>
      <c r="CX328">
        <f>ROUND(Y328*Source!I273,7)</f>
        <v>3.8325</v>
      </c>
      <c r="CY328">
        <f>AD328</f>
        <v>321.20999999999998</v>
      </c>
      <c r="CZ328">
        <f>AH328</f>
        <v>9.6199999999999992</v>
      </c>
      <c r="DA328">
        <f>AL328</f>
        <v>33.39</v>
      </c>
      <c r="DB328">
        <f>ROUND((ROUND(AT328*CZ328,2)*ROUND(1.05,7)),2)</f>
        <v>36.869999999999997</v>
      </c>
      <c r="DC328">
        <f>ROUND((ROUND(AT328*AG328,2)*ROUND(1.05,7)),2)</f>
        <v>0</v>
      </c>
      <c r="DD328" t="s">
        <v>3</v>
      </c>
      <c r="DE328" t="s">
        <v>3</v>
      </c>
      <c r="DF328">
        <f>ROUND(ROUND(AE328,2)*CX328,2)</f>
        <v>0</v>
      </c>
      <c r="DG328">
        <f t="shared" si="282"/>
        <v>0</v>
      </c>
      <c r="DH328">
        <f>ROUND(ROUND(AG328,2)*CX328,2)</f>
        <v>0</v>
      </c>
      <c r="DI328">
        <f>ROUND(ROUND(AH328*AL328,2)*CX328,2)</f>
        <v>1231.04</v>
      </c>
      <c r="DJ328">
        <f>DI328</f>
        <v>1231.04</v>
      </c>
      <c r="DK328">
        <v>0</v>
      </c>
      <c r="DL328" t="s">
        <v>3</v>
      </c>
      <c r="DM328">
        <v>0</v>
      </c>
      <c r="DN328" t="s">
        <v>3</v>
      </c>
      <c r="DO328">
        <v>0</v>
      </c>
    </row>
    <row r="329" spans="1:119" x14ac:dyDescent="0.2">
      <c r="A329">
        <f>ROW(Source!A273)</f>
        <v>273</v>
      </c>
      <c r="B329">
        <v>51651743</v>
      </c>
      <c r="C329">
        <v>51654076</v>
      </c>
      <c r="D329">
        <v>49510905</v>
      </c>
      <c r="E329">
        <v>70</v>
      </c>
      <c r="F329">
        <v>1</v>
      </c>
      <c r="G329">
        <v>1</v>
      </c>
      <c r="H329">
        <v>1</v>
      </c>
      <c r="I329" t="s">
        <v>905</v>
      </c>
      <c r="J329" t="s">
        <v>3</v>
      </c>
      <c r="K329" t="s">
        <v>906</v>
      </c>
      <c r="L329">
        <v>1191</v>
      </c>
      <c r="N329">
        <v>1013</v>
      </c>
      <c r="O329" t="s">
        <v>904</v>
      </c>
      <c r="P329" t="s">
        <v>904</v>
      </c>
      <c r="Q329">
        <v>1</v>
      </c>
      <c r="W329">
        <v>0</v>
      </c>
      <c r="X329">
        <v>-1417349443</v>
      </c>
      <c r="Y329">
        <f>(AT329*ROUND(1.05,7))</f>
        <v>5.2500000000000005E-2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33.39</v>
      </c>
      <c r="AL329">
        <v>1</v>
      </c>
      <c r="AM329">
        <v>4</v>
      </c>
      <c r="AN329">
        <v>0</v>
      </c>
      <c r="AO329">
        <v>1</v>
      </c>
      <c r="AP329">
        <v>1</v>
      </c>
      <c r="AQ329">
        <v>0</v>
      </c>
      <c r="AR329">
        <v>0</v>
      </c>
      <c r="AS329" t="s">
        <v>3</v>
      </c>
      <c r="AT329">
        <v>0.05</v>
      </c>
      <c r="AU329" t="s">
        <v>20</v>
      </c>
      <c r="AV329">
        <v>2</v>
      </c>
      <c r="AW329">
        <v>2</v>
      </c>
      <c r="AX329">
        <v>51654087</v>
      </c>
      <c r="AY329">
        <v>1</v>
      </c>
      <c r="AZ329">
        <v>0</v>
      </c>
      <c r="BA329">
        <v>375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V329">
        <v>0</v>
      </c>
      <c r="CW329">
        <v>0</v>
      </c>
      <c r="CX329">
        <f>ROUND(Y329*Source!I273,7)</f>
        <v>5.2499999999999998E-2</v>
      </c>
      <c r="CY329">
        <f>AD329</f>
        <v>0</v>
      </c>
      <c r="CZ329">
        <f>AH329</f>
        <v>0</v>
      </c>
      <c r="DA329">
        <f>AL329</f>
        <v>1</v>
      </c>
      <c r="DB329">
        <f>ROUND((ROUND(AT329*CZ329,2)*ROUND(1.05,7)),2)</f>
        <v>0</v>
      </c>
      <c r="DC329">
        <f>ROUND((ROUND(AT329*AG329,2)*ROUND(1.05,7)),2)</f>
        <v>0</v>
      </c>
      <c r="DD329" t="s">
        <v>3</v>
      </c>
      <c r="DE329" t="s">
        <v>3</v>
      </c>
      <c r="DF329">
        <f>ROUND(ROUND(AE329,2)*CX329,2)</f>
        <v>0</v>
      </c>
      <c r="DG329">
        <f t="shared" si="282"/>
        <v>0</v>
      </c>
      <c r="DH329">
        <f>ROUND(ROUND(AG329*AK329,2)*CX329,2)</f>
        <v>0</v>
      </c>
      <c r="DI329">
        <f t="shared" ref="DI329:DI335" si="283">ROUND(ROUND(AH329,2)*CX329,2)</f>
        <v>0</v>
      </c>
      <c r="DJ329">
        <f>DI329</f>
        <v>0</v>
      </c>
      <c r="DK329">
        <v>0</v>
      </c>
      <c r="DL329" t="s">
        <v>3</v>
      </c>
      <c r="DM329">
        <v>0</v>
      </c>
      <c r="DN329" t="s">
        <v>3</v>
      </c>
      <c r="DO329">
        <v>0</v>
      </c>
    </row>
    <row r="330" spans="1:119" x14ac:dyDescent="0.2">
      <c r="A330">
        <f>ROW(Source!A273)</f>
        <v>273</v>
      </c>
      <c r="B330">
        <v>51651743</v>
      </c>
      <c r="C330">
        <v>51654076</v>
      </c>
      <c r="D330">
        <v>49672573</v>
      </c>
      <c r="E330">
        <v>1</v>
      </c>
      <c r="F330">
        <v>1</v>
      </c>
      <c r="G330">
        <v>1</v>
      </c>
      <c r="H330">
        <v>2</v>
      </c>
      <c r="I330" t="s">
        <v>907</v>
      </c>
      <c r="J330" t="s">
        <v>908</v>
      </c>
      <c r="K330" t="s">
        <v>909</v>
      </c>
      <c r="L330">
        <v>1367</v>
      </c>
      <c r="N330">
        <v>1011</v>
      </c>
      <c r="O330" t="s">
        <v>910</v>
      </c>
      <c r="P330" t="s">
        <v>910</v>
      </c>
      <c r="Q330">
        <v>1</v>
      </c>
      <c r="W330">
        <v>0</v>
      </c>
      <c r="X330">
        <v>-430484415</v>
      </c>
      <c r="Y330">
        <f>(AT330*ROUND(1.05,7))</f>
        <v>1.0500000000000001E-2</v>
      </c>
      <c r="AA330">
        <v>0</v>
      </c>
      <c r="AB330">
        <v>1530.2</v>
      </c>
      <c r="AC330">
        <v>450.77</v>
      </c>
      <c r="AD330">
        <v>0</v>
      </c>
      <c r="AE330">
        <v>0</v>
      </c>
      <c r="AF330">
        <v>115.4</v>
      </c>
      <c r="AG330">
        <v>13.5</v>
      </c>
      <c r="AH330">
        <v>0</v>
      </c>
      <c r="AI330">
        <v>1</v>
      </c>
      <c r="AJ330">
        <v>13.26</v>
      </c>
      <c r="AK330">
        <v>33.39</v>
      </c>
      <c r="AL330">
        <v>1</v>
      </c>
      <c r="AM330">
        <v>4</v>
      </c>
      <c r="AN330">
        <v>0</v>
      </c>
      <c r="AO330">
        <v>1</v>
      </c>
      <c r="AP330">
        <v>1</v>
      </c>
      <c r="AQ330">
        <v>0</v>
      </c>
      <c r="AR330">
        <v>0</v>
      </c>
      <c r="AS330" t="s">
        <v>3</v>
      </c>
      <c r="AT330">
        <v>0.01</v>
      </c>
      <c r="AU330" t="s">
        <v>20</v>
      </c>
      <c r="AV330">
        <v>0</v>
      </c>
      <c r="AW330">
        <v>2</v>
      </c>
      <c r="AX330">
        <v>51654088</v>
      </c>
      <c r="AY330">
        <v>1</v>
      </c>
      <c r="AZ330">
        <v>0</v>
      </c>
      <c r="BA330">
        <v>376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V330">
        <v>0</v>
      </c>
      <c r="CW330">
        <f>ROUND(Y330*Source!I273,7)</f>
        <v>1.0500000000000001E-2</v>
      </c>
      <c r="CX330">
        <f>ROUND(Y330*Source!I273,7)</f>
        <v>1.0500000000000001E-2</v>
      </c>
      <c r="CY330">
        <f>AB330</f>
        <v>1530.2</v>
      </c>
      <c r="CZ330">
        <f>AF330</f>
        <v>115.4</v>
      </c>
      <c r="DA330">
        <f>AJ330</f>
        <v>13.26</v>
      </c>
      <c r="DB330">
        <f>ROUND((ROUND(AT330*CZ330,2)*ROUND(1.05,7)),2)</f>
        <v>1.21</v>
      </c>
      <c r="DC330">
        <f>ROUND((ROUND(AT330*AG330,2)*ROUND(1.05,7)),2)</f>
        <v>0.15</v>
      </c>
      <c r="DD330" t="s">
        <v>3</v>
      </c>
      <c r="DE330" t="s">
        <v>3</v>
      </c>
      <c r="DF330">
        <f>ROUND(ROUND(AE330,2)*CX330,2)</f>
        <v>0</v>
      </c>
      <c r="DG330">
        <f>ROUND(ROUND(AF330*AJ330,2)*CX330,2)</f>
        <v>16.07</v>
      </c>
      <c r="DH330">
        <f>ROUND(ROUND(AG330*AK330,2)*CX330,2)</f>
        <v>4.7300000000000004</v>
      </c>
      <c r="DI330">
        <f t="shared" si="283"/>
        <v>0</v>
      </c>
      <c r="DJ330">
        <f>DG330</f>
        <v>16.07</v>
      </c>
      <c r="DK330">
        <v>0</v>
      </c>
      <c r="DL330" t="s">
        <v>3</v>
      </c>
      <c r="DM330">
        <v>0</v>
      </c>
      <c r="DN330" t="s">
        <v>3</v>
      </c>
      <c r="DO330">
        <v>0</v>
      </c>
    </row>
    <row r="331" spans="1:119" x14ac:dyDescent="0.2">
      <c r="A331">
        <f>ROW(Source!A273)</f>
        <v>273</v>
      </c>
      <c r="B331">
        <v>51651743</v>
      </c>
      <c r="C331">
        <v>51654076</v>
      </c>
      <c r="D331">
        <v>49672695</v>
      </c>
      <c r="E331">
        <v>1</v>
      </c>
      <c r="F331">
        <v>1</v>
      </c>
      <c r="G331">
        <v>1</v>
      </c>
      <c r="H331">
        <v>2</v>
      </c>
      <c r="I331" t="s">
        <v>911</v>
      </c>
      <c r="J331" t="s">
        <v>912</v>
      </c>
      <c r="K331" t="s">
        <v>913</v>
      </c>
      <c r="L331">
        <v>1367</v>
      </c>
      <c r="N331">
        <v>1011</v>
      </c>
      <c r="O331" t="s">
        <v>910</v>
      </c>
      <c r="P331" t="s">
        <v>910</v>
      </c>
      <c r="Q331">
        <v>1</v>
      </c>
      <c r="W331">
        <v>0</v>
      </c>
      <c r="X331">
        <v>1063590936</v>
      </c>
      <c r="Y331">
        <f>(AT331*ROUND(1.05,7))</f>
        <v>0.95550000000000013</v>
      </c>
      <c r="AA331">
        <v>0</v>
      </c>
      <c r="AB331">
        <v>41.37</v>
      </c>
      <c r="AC331">
        <v>0</v>
      </c>
      <c r="AD331">
        <v>0</v>
      </c>
      <c r="AE331">
        <v>0</v>
      </c>
      <c r="AF331">
        <v>3.12</v>
      </c>
      <c r="AG331">
        <v>0</v>
      </c>
      <c r="AH331">
        <v>0</v>
      </c>
      <c r="AI331">
        <v>1</v>
      </c>
      <c r="AJ331">
        <v>13.26</v>
      </c>
      <c r="AK331">
        <v>33.39</v>
      </c>
      <c r="AL331">
        <v>1</v>
      </c>
      <c r="AM331">
        <v>4</v>
      </c>
      <c r="AN331">
        <v>0</v>
      </c>
      <c r="AO331">
        <v>1</v>
      </c>
      <c r="AP331">
        <v>1</v>
      </c>
      <c r="AQ331">
        <v>0</v>
      </c>
      <c r="AR331">
        <v>0</v>
      </c>
      <c r="AS331" t="s">
        <v>3</v>
      </c>
      <c r="AT331">
        <v>0.91</v>
      </c>
      <c r="AU331" t="s">
        <v>20</v>
      </c>
      <c r="AV331">
        <v>0</v>
      </c>
      <c r="AW331">
        <v>2</v>
      </c>
      <c r="AX331">
        <v>51654089</v>
      </c>
      <c r="AY331">
        <v>1</v>
      </c>
      <c r="AZ331">
        <v>0</v>
      </c>
      <c r="BA331">
        <v>377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V331">
        <v>0</v>
      </c>
      <c r="CW331">
        <f>ROUND(Y331*Source!I273,7)</f>
        <v>0.95550000000000002</v>
      </c>
      <c r="CX331">
        <f>ROUND(Y331*Source!I273,7)</f>
        <v>0.95550000000000002</v>
      </c>
      <c r="CY331">
        <f>AB331</f>
        <v>41.37</v>
      </c>
      <c r="CZ331">
        <f>AF331</f>
        <v>3.12</v>
      </c>
      <c r="DA331">
        <f>AJ331</f>
        <v>13.26</v>
      </c>
      <c r="DB331">
        <f>ROUND((ROUND(AT331*CZ331,2)*ROUND(1.05,7)),2)</f>
        <v>2.98</v>
      </c>
      <c r="DC331">
        <f>ROUND((ROUND(AT331*AG331,2)*ROUND(1.05,7)),2)</f>
        <v>0</v>
      </c>
      <c r="DD331" t="s">
        <v>3</v>
      </c>
      <c r="DE331" t="s">
        <v>3</v>
      </c>
      <c r="DF331">
        <f>ROUND(ROUND(AE331,2)*CX331,2)</f>
        <v>0</v>
      </c>
      <c r="DG331">
        <f>ROUND(ROUND(AF331*AJ331,2)*CX331,2)</f>
        <v>39.53</v>
      </c>
      <c r="DH331">
        <f>ROUND(ROUND(AG331*AK331,2)*CX331,2)</f>
        <v>0</v>
      </c>
      <c r="DI331">
        <f t="shared" si="283"/>
        <v>0</v>
      </c>
      <c r="DJ331">
        <f>DG331</f>
        <v>39.53</v>
      </c>
      <c r="DK331">
        <v>0</v>
      </c>
      <c r="DL331" t="s">
        <v>3</v>
      </c>
      <c r="DM331">
        <v>0</v>
      </c>
      <c r="DN331" t="s">
        <v>3</v>
      </c>
      <c r="DO331">
        <v>0</v>
      </c>
    </row>
    <row r="332" spans="1:119" x14ac:dyDescent="0.2">
      <c r="A332">
        <f>ROW(Source!A273)</f>
        <v>273</v>
      </c>
      <c r="B332">
        <v>51651743</v>
      </c>
      <c r="C332">
        <v>51654076</v>
      </c>
      <c r="D332">
        <v>49673503</v>
      </c>
      <c r="E332">
        <v>1</v>
      </c>
      <c r="F332">
        <v>1</v>
      </c>
      <c r="G332">
        <v>1</v>
      </c>
      <c r="H332">
        <v>2</v>
      </c>
      <c r="I332" t="s">
        <v>914</v>
      </c>
      <c r="J332" t="s">
        <v>915</v>
      </c>
      <c r="K332" t="s">
        <v>916</v>
      </c>
      <c r="L332">
        <v>1367</v>
      </c>
      <c r="N332">
        <v>1011</v>
      </c>
      <c r="O332" t="s">
        <v>910</v>
      </c>
      <c r="P332" t="s">
        <v>910</v>
      </c>
      <c r="Q332">
        <v>1</v>
      </c>
      <c r="W332">
        <v>0</v>
      </c>
      <c r="X332">
        <v>509054691</v>
      </c>
      <c r="Y332">
        <f>(AT332*ROUND(1.05,7))</f>
        <v>4.2000000000000003E-2</v>
      </c>
      <c r="AA332">
        <v>0</v>
      </c>
      <c r="AB332">
        <v>871.31</v>
      </c>
      <c r="AC332">
        <v>387.32</v>
      </c>
      <c r="AD332">
        <v>0</v>
      </c>
      <c r="AE332">
        <v>0</v>
      </c>
      <c r="AF332">
        <v>65.709999999999994</v>
      </c>
      <c r="AG332">
        <v>11.6</v>
      </c>
      <c r="AH332">
        <v>0</v>
      </c>
      <c r="AI332">
        <v>1</v>
      </c>
      <c r="AJ332">
        <v>13.26</v>
      </c>
      <c r="AK332">
        <v>33.39</v>
      </c>
      <c r="AL332">
        <v>1</v>
      </c>
      <c r="AM332">
        <v>4</v>
      </c>
      <c r="AN332">
        <v>0</v>
      </c>
      <c r="AO332">
        <v>1</v>
      </c>
      <c r="AP332">
        <v>1</v>
      </c>
      <c r="AQ332">
        <v>0</v>
      </c>
      <c r="AR332">
        <v>0</v>
      </c>
      <c r="AS332" t="s">
        <v>3</v>
      </c>
      <c r="AT332">
        <v>0.04</v>
      </c>
      <c r="AU332" t="s">
        <v>20</v>
      </c>
      <c r="AV332">
        <v>0</v>
      </c>
      <c r="AW332">
        <v>2</v>
      </c>
      <c r="AX332">
        <v>51654090</v>
      </c>
      <c r="AY332">
        <v>1</v>
      </c>
      <c r="AZ332">
        <v>0</v>
      </c>
      <c r="BA332">
        <v>378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V332">
        <v>0</v>
      </c>
      <c r="CW332">
        <f>ROUND(Y332*Source!I273,7)</f>
        <v>4.2000000000000003E-2</v>
      </c>
      <c r="CX332">
        <f>ROUND(Y332*Source!I273,7)</f>
        <v>4.2000000000000003E-2</v>
      </c>
      <c r="CY332">
        <f>AB332</f>
        <v>871.31</v>
      </c>
      <c r="CZ332">
        <f>AF332</f>
        <v>65.709999999999994</v>
      </c>
      <c r="DA332">
        <f>AJ332</f>
        <v>13.26</v>
      </c>
      <c r="DB332">
        <f>ROUND((ROUND(AT332*CZ332,2)*ROUND(1.05,7)),2)</f>
        <v>2.76</v>
      </c>
      <c r="DC332">
        <f>ROUND((ROUND(AT332*AG332,2)*ROUND(1.05,7)),2)</f>
        <v>0.48</v>
      </c>
      <c r="DD332" t="s">
        <v>3</v>
      </c>
      <c r="DE332" t="s">
        <v>3</v>
      </c>
      <c r="DF332">
        <f>ROUND(ROUND(AE332,2)*CX332,2)</f>
        <v>0</v>
      </c>
      <c r="DG332">
        <f>ROUND(ROUND(AF332*AJ332,2)*CX332,2)</f>
        <v>36.6</v>
      </c>
      <c r="DH332">
        <f>ROUND(ROUND(AG332*AK332,2)*CX332,2)</f>
        <v>16.27</v>
      </c>
      <c r="DI332">
        <f t="shared" si="283"/>
        <v>0</v>
      </c>
      <c r="DJ332">
        <f>DG332</f>
        <v>36.6</v>
      </c>
      <c r="DK332">
        <v>0</v>
      </c>
      <c r="DL332" t="s">
        <v>3</v>
      </c>
      <c r="DM332">
        <v>0</v>
      </c>
      <c r="DN332" t="s">
        <v>3</v>
      </c>
      <c r="DO332">
        <v>0</v>
      </c>
    </row>
    <row r="333" spans="1:119" x14ac:dyDescent="0.2">
      <c r="A333">
        <f>ROW(Source!A273)</f>
        <v>273</v>
      </c>
      <c r="B333">
        <v>51651743</v>
      </c>
      <c r="C333">
        <v>51654076</v>
      </c>
      <c r="D333">
        <v>49525488</v>
      </c>
      <c r="E333">
        <v>1</v>
      </c>
      <c r="F333">
        <v>1</v>
      </c>
      <c r="G333">
        <v>1</v>
      </c>
      <c r="H333">
        <v>3</v>
      </c>
      <c r="I333" t="s">
        <v>917</v>
      </c>
      <c r="J333" t="s">
        <v>918</v>
      </c>
      <c r="K333" t="s">
        <v>919</v>
      </c>
      <c r="L333">
        <v>1346</v>
      </c>
      <c r="N333">
        <v>1009</v>
      </c>
      <c r="O333" t="s">
        <v>920</v>
      </c>
      <c r="P333" t="s">
        <v>920</v>
      </c>
      <c r="Q333">
        <v>1</v>
      </c>
      <c r="W333">
        <v>0</v>
      </c>
      <c r="X333">
        <v>-1864341761</v>
      </c>
      <c r="Y333">
        <f>AT333</f>
        <v>0.02</v>
      </c>
      <c r="AA333">
        <v>82.35</v>
      </c>
      <c r="AB333">
        <v>0</v>
      </c>
      <c r="AC333">
        <v>0</v>
      </c>
      <c r="AD333">
        <v>0</v>
      </c>
      <c r="AE333">
        <v>9.0399999999999991</v>
      </c>
      <c r="AF333">
        <v>0</v>
      </c>
      <c r="AG333">
        <v>0</v>
      </c>
      <c r="AH333">
        <v>0</v>
      </c>
      <c r="AI333">
        <v>9.11</v>
      </c>
      <c r="AJ333">
        <v>1</v>
      </c>
      <c r="AK333">
        <v>1</v>
      </c>
      <c r="AL333">
        <v>1</v>
      </c>
      <c r="AM333">
        <v>4</v>
      </c>
      <c r="AN333">
        <v>0</v>
      </c>
      <c r="AO333">
        <v>1</v>
      </c>
      <c r="AP333">
        <v>1</v>
      </c>
      <c r="AQ333">
        <v>0</v>
      </c>
      <c r="AR333">
        <v>0</v>
      </c>
      <c r="AS333" t="s">
        <v>3</v>
      </c>
      <c r="AT333">
        <v>0.02</v>
      </c>
      <c r="AU333" t="s">
        <v>3</v>
      </c>
      <c r="AV333">
        <v>0</v>
      </c>
      <c r="AW333">
        <v>2</v>
      </c>
      <c r="AX333">
        <v>51654091</v>
      </c>
      <c r="AY333">
        <v>1</v>
      </c>
      <c r="AZ333">
        <v>0</v>
      </c>
      <c r="BA333">
        <v>379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V333">
        <v>0</v>
      </c>
      <c r="CW333">
        <v>0</v>
      </c>
      <c r="CX333">
        <f>ROUND(Y333*Source!I273,7)</f>
        <v>0.02</v>
      </c>
      <c r="CY333">
        <f>AA333</f>
        <v>82.35</v>
      </c>
      <c r="CZ333">
        <f>AE333</f>
        <v>9.0399999999999991</v>
      </c>
      <c r="DA333">
        <f>AI333</f>
        <v>9.11</v>
      </c>
      <c r="DB333">
        <f>ROUND(ROUND(AT333*CZ333,2),2)</f>
        <v>0.18</v>
      </c>
      <c r="DC333">
        <f>ROUND(ROUND(AT333*AG333,2),2)</f>
        <v>0</v>
      </c>
      <c r="DD333" t="s">
        <v>3</v>
      </c>
      <c r="DE333" t="s">
        <v>3</v>
      </c>
      <c r="DF333">
        <f>ROUND(ROUND(AE333*AI333,2)*CX333,2)</f>
        <v>1.65</v>
      </c>
      <c r="DG333">
        <f>ROUND(ROUND(AF333,2)*CX333,2)</f>
        <v>0</v>
      </c>
      <c r="DH333">
        <f>ROUND(ROUND(AG333,2)*CX333,2)</f>
        <v>0</v>
      </c>
      <c r="DI333">
        <f t="shared" si="283"/>
        <v>0</v>
      </c>
      <c r="DJ333">
        <f>DF333</f>
        <v>1.65</v>
      </c>
      <c r="DK333">
        <v>0</v>
      </c>
      <c r="DL333" t="s">
        <v>3</v>
      </c>
      <c r="DM333">
        <v>0</v>
      </c>
      <c r="DN333" t="s">
        <v>3</v>
      </c>
      <c r="DO333">
        <v>0</v>
      </c>
    </row>
    <row r="334" spans="1:119" x14ac:dyDescent="0.2">
      <c r="A334">
        <f>ROW(Source!A273)</f>
        <v>273</v>
      </c>
      <c r="B334">
        <v>51651743</v>
      </c>
      <c r="C334">
        <v>51654076</v>
      </c>
      <c r="D334">
        <v>49526492</v>
      </c>
      <c r="E334">
        <v>1</v>
      </c>
      <c r="F334">
        <v>1</v>
      </c>
      <c r="G334">
        <v>1</v>
      </c>
      <c r="H334">
        <v>3</v>
      </c>
      <c r="I334" t="s">
        <v>921</v>
      </c>
      <c r="J334" t="s">
        <v>922</v>
      </c>
      <c r="K334" t="s">
        <v>923</v>
      </c>
      <c r="L334">
        <v>1346</v>
      </c>
      <c r="N334">
        <v>1009</v>
      </c>
      <c r="O334" t="s">
        <v>920</v>
      </c>
      <c r="P334" t="s">
        <v>920</v>
      </c>
      <c r="Q334">
        <v>1</v>
      </c>
      <c r="W334">
        <v>0</v>
      </c>
      <c r="X334">
        <v>497341279</v>
      </c>
      <c r="Y334">
        <f>AT334</f>
        <v>0.08</v>
      </c>
      <c r="AA334">
        <v>210.35</v>
      </c>
      <c r="AB334">
        <v>0</v>
      </c>
      <c r="AC334">
        <v>0</v>
      </c>
      <c r="AD334">
        <v>0</v>
      </c>
      <c r="AE334">
        <v>23.09</v>
      </c>
      <c r="AF334">
        <v>0</v>
      </c>
      <c r="AG334">
        <v>0</v>
      </c>
      <c r="AH334">
        <v>0</v>
      </c>
      <c r="AI334">
        <v>9.11</v>
      </c>
      <c r="AJ334">
        <v>1</v>
      </c>
      <c r="AK334">
        <v>1</v>
      </c>
      <c r="AL334">
        <v>1</v>
      </c>
      <c r="AM334">
        <v>4</v>
      </c>
      <c r="AN334">
        <v>0</v>
      </c>
      <c r="AO334">
        <v>1</v>
      </c>
      <c r="AP334">
        <v>1</v>
      </c>
      <c r="AQ334">
        <v>0</v>
      </c>
      <c r="AR334">
        <v>0</v>
      </c>
      <c r="AS334" t="s">
        <v>3</v>
      </c>
      <c r="AT334">
        <v>0.08</v>
      </c>
      <c r="AU334" t="s">
        <v>3</v>
      </c>
      <c r="AV334">
        <v>0</v>
      </c>
      <c r="AW334">
        <v>2</v>
      </c>
      <c r="AX334">
        <v>51654092</v>
      </c>
      <c r="AY334">
        <v>1</v>
      </c>
      <c r="AZ334">
        <v>0</v>
      </c>
      <c r="BA334">
        <v>380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V334">
        <v>0</v>
      </c>
      <c r="CW334">
        <v>0</v>
      </c>
      <c r="CX334">
        <f>ROUND(Y334*Source!I273,7)</f>
        <v>0.08</v>
      </c>
      <c r="CY334">
        <f>AA334</f>
        <v>210.35</v>
      </c>
      <c r="CZ334">
        <f>AE334</f>
        <v>23.09</v>
      </c>
      <c r="DA334">
        <f>AI334</f>
        <v>9.11</v>
      </c>
      <c r="DB334">
        <f>ROUND(ROUND(AT334*CZ334,2),2)</f>
        <v>1.85</v>
      </c>
      <c r="DC334">
        <f>ROUND(ROUND(AT334*AG334,2),2)</f>
        <v>0</v>
      </c>
      <c r="DD334" t="s">
        <v>3</v>
      </c>
      <c r="DE334" t="s">
        <v>3</v>
      </c>
      <c r="DF334">
        <f>ROUND(ROUND(AE334*AI334,2)*CX334,2)</f>
        <v>16.829999999999998</v>
      </c>
      <c r="DG334">
        <f>ROUND(ROUND(AF334,2)*CX334,2)</f>
        <v>0</v>
      </c>
      <c r="DH334">
        <f>ROUND(ROUND(AG334,2)*CX334,2)</f>
        <v>0</v>
      </c>
      <c r="DI334">
        <f t="shared" si="283"/>
        <v>0</v>
      </c>
      <c r="DJ334">
        <f>DF334</f>
        <v>16.829999999999998</v>
      </c>
      <c r="DK334">
        <v>0</v>
      </c>
      <c r="DL334" t="s">
        <v>3</v>
      </c>
      <c r="DM334">
        <v>0</v>
      </c>
      <c r="DN334" t="s">
        <v>3</v>
      </c>
      <c r="DO334">
        <v>0</v>
      </c>
    </row>
    <row r="335" spans="1:119" x14ac:dyDescent="0.2">
      <c r="A335">
        <f>ROW(Source!A273)</f>
        <v>273</v>
      </c>
      <c r="B335">
        <v>51651743</v>
      </c>
      <c r="C335">
        <v>51654076</v>
      </c>
      <c r="D335">
        <v>0</v>
      </c>
      <c r="E335">
        <v>1</v>
      </c>
      <c r="F335">
        <v>1</v>
      </c>
      <c r="G335">
        <v>1</v>
      </c>
      <c r="H335">
        <v>3</v>
      </c>
      <c r="I335" t="s">
        <v>29</v>
      </c>
      <c r="J335" t="s">
        <v>3</v>
      </c>
      <c r="K335" t="s">
        <v>275</v>
      </c>
      <c r="L335">
        <v>1377</v>
      </c>
      <c r="N335">
        <v>1013</v>
      </c>
      <c r="O335" t="s">
        <v>31</v>
      </c>
      <c r="P335" t="s">
        <v>31</v>
      </c>
      <c r="Q335">
        <v>1</v>
      </c>
      <c r="W335">
        <v>0</v>
      </c>
      <c r="X335">
        <v>-1301286414</v>
      </c>
      <c r="Y335">
        <f>AT335</f>
        <v>1</v>
      </c>
      <c r="AA335">
        <v>1250</v>
      </c>
      <c r="AB335">
        <v>0</v>
      </c>
      <c r="AC335">
        <v>0</v>
      </c>
      <c r="AD335">
        <v>0</v>
      </c>
      <c r="AE335">
        <v>1304.22</v>
      </c>
      <c r="AF335">
        <v>0</v>
      </c>
      <c r="AG335">
        <v>0</v>
      </c>
      <c r="AH335">
        <v>0</v>
      </c>
      <c r="AI335">
        <v>6.13</v>
      </c>
      <c r="AJ335">
        <v>1</v>
      </c>
      <c r="AK335">
        <v>1</v>
      </c>
      <c r="AL335">
        <v>1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 t="s">
        <v>3</v>
      </c>
      <c r="AT335">
        <v>1</v>
      </c>
      <c r="AU335" t="s">
        <v>3</v>
      </c>
      <c r="AV335">
        <v>0</v>
      </c>
      <c r="AW335">
        <v>1</v>
      </c>
      <c r="AX335">
        <v>-1</v>
      </c>
      <c r="AY335">
        <v>0</v>
      </c>
      <c r="AZ335">
        <v>0</v>
      </c>
      <c r="BA335" t="s">
        <v>3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V335">
        <v>0</v>
      </c>
      <c r="CW335">
        <v>0</v>
      </c>
      <c r="CX335">
        <f>ROUND(Y335*Source!I273,7)</f>
        <v>1</v>
      </c>
      <c r="CY335">
        <f>AA335</f>
        <v>1250</v>
      </c>
      <c r="CZ335">
        <f>AE335</f>
        <v>1304.22</v>
      </c>
      <c r="DA335">
        <f>AI335</f>
        <v>6.13</v>
      </c>
      <c r="DB335">
        <f>ROUND(ROUND(AT335*CZ335,2),2)</f>
        <v>1304.22</v>
      </c>
      <c r="DC335">
        <f>ROUND(ROUND(AT335*AG335,2),2)</f>
        <v>0</v>
      </c>
      <c r="DD335" t="s">
        <v>3</v>
      </c>
      <c r="DE335" t="s">
        <v>3</v>
      </c>
      <c r="DF335">
        <f>ROUND(ROUND(AE335*AI335,2)*CX335,2)</f>
        <v>7994.87</v>
      </c>
      <c r="DG335">
        <f>ROUND(ROUND(AF335,2)*CX335,2)</f>
        <v>0</v>
      </c>
      <c r="DH335">
        <f>ROUND(ROUND(AG335,2)*CX335,2)</f>
        <v>0</v>
      </c>
      <c r="DI335">
        <f t="shared" si="283"/>
        <v>0</v>
      </c>
      <c r="DJ335">
        <f>DF335</f>
        <v>7994.87</v>
      </c>
      <c r="DK335">
        <v>0</v>
      </c>
      <c r="DL335" t="s">
        <v>3</v>
      </c>
      <c r="DM335">
        <v>0</v>
      </c>
      <c r="DN335" t="s">
        <v>3</v>
      </c>
      <c r="DO335">
        <v>0</v>
      </c>
    </row>
    <row r="336" spans="1:119" x14ac:dyDescent="0.2">
      <c r="A336">
        <f>ROW(Source!A275)</f>
        <v>275</v>
      </c>
      <c r="B336">
        <v>51651743</v>
      </c>
      <c r="C336">
        <v>51654094</v>
      </c>
      <c r="D336">
        <v>49510723</v>
      </c>
      <c r="E336">
        <v>70</v>
      </c>
      <c r="F336">
        <v>1</v>
      </c>
      <c r="G336">
        <v>1</v>
      </c>
      <c r="H336">
        <v>1</v>
      </c>
      <c r="I336" t="s">
        <v>924</v>
      </c>
      <c r="J336" t="s">
        <v>3</v>
      </c>
      <c r="K336" t="s">
        <v>925</v>
      </c>
      <c r="L336">
        <v>1191</v>
      </c>
      <c r="N336">
        <v>1013</v>
      </c>
      <c r="O336" t="s">
        <v>904</v>
      </c>
      <c r="P336" t="s">
        <v>904</v>
      </c>
      <c r="Q336">
        <v>1</v>
      </c>
      <c r="W336">
        <v>0</v>
      </c>
      <c r="X336">
        <v>-112797078</v>
      </c>
      <c r="Y336">
        <f>(AT336*ROUND(1.05,7))</f>
        <v>1.1235000000000002</v>
      </c>
      <c r="AA336">
        <v>0</v>
      </c>
      <c r="AB336">
        <v>0</v>
      </c>
      <c r="AC336">
        <v>0</v>
      </c>
      <c r="AD336">
        <v>299.51</v>
      </c>
      <c r="AE336">
        <v>0</v>
      </c>
      <c r="AF336">
        <v>0</v>
      </c>
      <c r="AG336">
        <v>0</v>
      </c>
      <c r="AH336">
        <v>8.9700000000000006</v>
      </c>
      <c r="AI336">
        <v>1</v>
      </c>
      <c r="AJ336">
        <v>1</v>
      </c>
      <c r="AK336">
        <v>1</v>
      </c>
      <c r="AL336">
        <v>33.39</v>
      </c>
      <c r="AM336">
        <v>4</v>
      </c>
      <c r="AN336">
        <v>0</v>
      </c>
      <c r="AO336">
        <v>1</v>
      </c>
      <c r="AP336">
        <v>1</v>
      </c>
      <c r="AQ336">
        <v>0</v>
      </c>
      <c r="AR336">
        <v>0</v>
      </c>
      <c r="AS336" t="s">
        <v>3</v>
      </c>
      <c r="AT336">
        <v>1.07</v>
      </c>
      <c r="AU336" t="s">
        <v>20</v>
      </c>
      <c r="AV336">
        <v>1</v>
      </c>
      <c r="AW336">
        <v>2</v>
      </c>
      <c r="AX336">
        <v>51654105</v>
      </c>
      <c r="AY336">
        <v>1</v>
      </c>
      <c r="AZ336">
        <v>0</v>
      </c>
      <c r="BA336">
        <v>381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U336">
        <f>ROUND(AT336*Source!I275*AH336*AL336,2)</f>
        <v>6409.48</v>
      </c>
      <c r="CV336">
        <f>ROUND(Y336*Source!I275,7)</f>
        <v>22.47</v>
      </c>
      <c r="CW336">
        <v>0</v>
      </c>
      <c r="CX336">
        <f>ROUND(Y336*Source!I275,7)</f>
        <v>22.47</v>
      </c>
      <c r="CY336">
        <f>AD336</f>
        <v>299.51</v>
      </c>
      <c r="CZ336">
        <f>AH336</f>
        <v>8.9700000000000006</v>
      </c>
      <c r="DA336">
        <f>AL336</f>
        <v>33.39</v>
      </c>
      <c r="DB336">
        <f>ROUND((ROUND(AT336*CZ336,2)*ROUND(1.05,7)),2)</f>
        <v>10.08</v>
      </c>
      <c r="DC336">
        <f>ROUND((ROUND(AT336*AG336,2)*ROUND(1.05,7)),2)</f>
        <v>0</v>
      </c>
      <c r="DD336" t="s">
        <v>3</v>
      </c>
      <c r="DE336" t="s">
        <v>3</v>
      </c>
      <c r="DF336">
        <f>ROUND(ROUND(AE336,2)*CX336,2)</f>
        <v>0</v>
      </c>
      <c r="DG336">
        <f>ROUND(ROUND(AF336,2)*CX336,2)</f>
        <v>0</v>
      </c>
      <c r="DH336">
        <f>ROUND(ROUND(AG336,2)*CX336,2)</f>
        <v>0</v>
      </c>
      <c r="DI336">
        <f>ROUND(ROUND(AH336*AL336,2)*CX336,2)</f>
        <v>6729.99</v>
      </c>
      <c r="DJ336">
        <f>DI336</f>
        <v>6729.99</v>
      </c>
      <c r="DK336">
        <v>0</v>
      </c>
      <c r="DL336" t="s">
        <v>3</v>
      </c>
      <c r="DM336">
        <v>0</v>
      </c>
      <c r="DN336" t="s">
        <v>3</v>
      </c>
      <c r="DO336">
        <v>0</v>
      </c>
    </row>
    <row r="337" spans="1:119" x14ac:dyDescent="0.2">
      <c r="A337">
        <f>ROW(Source!A275)</f>
        <v>275</v>
      </c>
      <c r="B337">
        <v>51651743</v>
      </c>
      <c r="C337">
        <v>51654094</v>
      </c>
      <c r="D337">
        <v>49510905</v>
      </c>
      <c r="E337">
        <v>70</v>
      </c>
      <c r="F337">
        <v>1</v>
      </c>
      <c r="G337">
        <v>1</v>
      </c>
      <c r="H337">
        <v>1</v>
      </c>
      <c r="I337" t="s">
        <v>905</v>
      </c>
      <c r="J337" t="s">
        <v>3</v>
      </c>
      <c r="K337" t="s">
        <v>906</v>
      </c>
      <c r="L337">
        <v>1191</v>
      </c>
      <c r="N337">
        <v>1013</v>
      </c>
      <c r="O337" t="s">
        <v>904</v>
      </c>
      <c r="P337" t="s">
        <v>904</v>
      </c>
      <c r="Q337">
        <v>1</v>
      </c>
      <c r="W337">
        <v>0</v>
      </c>
      <c r="X337">
        <v>-1417349443</v>
      </c>
      <c r="Y337">
        <f>(AT337*ROUND(1.05,7))</f>
        <v>1.0500000000000001E-2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33.39</v>
      </c>
      <c r="AL337">
        <v>1</v>
      </c>
      <c r="AM337">
        <v>4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3</v>
      </c>
      <c r="AT337">
        <v>0.01</v>
      </c>
      <c r="AU337" t="s">
        <v>20</v>
      </c>
      <c r="AV337">
        <v>2</v>
      </c>
      <c r="AW337">
        <v>2</v>
      </c>
      <c r="AX337">
        <v>51654106</v>
      </c>
      <c r="AY337">
        <v>1</v>
      </c>
      <c r="AZ337">
        <v>0</v>
      </c>
      <c r="BA337">
        <v>382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V337">
        <v>0</v>
      </c>
      <c r="CW337">
        <v>0</v>
      </c>
      <c r="CX337">
        <f>ROUND(Y337*Source!I275,7)</f>
        <v>0.21</v>
      </c>
      <c r="CY337">
        <f>AD337</f>
        <v>0</v>
      </c>
      <c r="CZ337">
        <f>AH337</f>
        <v>0</v>
      </c>
      <c r="DA337">
        <f>AL337</f>
        <v>1</v>
      </c>
      <c r="DB337">
        <f>ROUND((ROUND(AT337*CZ337,2)*ROUND(1.05,7)),2)</f>
        <v>0</v>
      </c>
      <c r="DC337">
        <f>ROUND((ROUND(AT337*AG337,2)*ROUND(1.05,7)),2)</f>
        <v>0</v>
      </c>
      <c r="DD337" t="s">
        <v>3</v>
      </c>
      <c r="DE337" t="s">
        <v>3</v>
      </c>
      <c r="DF337">
        <f>ROUND(ROUND(AE337,2)*CX337,2)</f>
        <v>0</v>
      </c>
      <c r="DG337">
        <f>ROUND(ROUND(AF337,2)*CX337,2)</f>
        <v>0</v>
      </c>
      <c r="DH337">
        <f>ROUND(ROUND(AG337*AK337,2)*CX337,2)</f>
        <v>0</v>
      </c>
      <c r="DI337">
        <f t="shared" ref="DI337:DI345" si="284">ROUND(ROUND(AH337,2)*CX337,2)</f>
        <v>0</v>
      </c>
      <c r="DJ337">
        <f>DI337</f>
        <v>0</v>
      </c>
      <c r="DK337">
        <v>0</v>
      </c>
      <c r="DL337" t="s">
        <v>3</v>
      </c>
      <c r="DM337">
        <v>0</v>
      </c>
      <c r="DN337" t="s">
        <v>3</v>
      </c>
      <c r="DO337">
        <v>0</v>
      </c>
    </row>
    <row r="338" spans="1:119" x14ac:dyDescent="0.2">
      <c r="A338">
        <f>ROW(Source!A275)</f>
        <v>275</v>
      </c>
      <c r="B338">
        <v>51651743</v>
      </c>
      <c r="C338">
        <v>51654094</v>
      </c>
      <c r="D338">
        <v>49673503</v>
      </c>
      <c r="E338">
        <v>1</v>
      </c>
      <c r="F338">
        <v>1</v>
      </c>
      <c r="G338">
        <v>1</v>
      </c>
      <c r="H338">
        <v>2</v>
      </c>
      <c r="I338" t="s">
        <v>914</v>
      </c>
      <c r="J338" t="s">
        <v>915</v>
      </c>
      <c r="K338" t="s">
        <v>916</v>
      </c>
      <c r="L338">
        <v>1367</v>
      </c>
      <c r="N338">
        <v>1011</v>
      </c>
      <c r="O338" t="s">
        <v>910</v>
      </c>
      <c r="P338" t="s">
        <v>910</v>
      </c>
      <c r="Q338">
        <v>1</v>
      </c>
      <c r="W338">
        <v>0</v>
      </c>
      <c r="X338">
        <v>509054691</v>
      </c>
      <c r="Y338">
        <f>(AT338*ROUND(1.05,7))</f>
        <v>1.0500000000000001E-2</v>
      </c>
      <c r="AA338">
        <v>0</v>
      </c>
      <c r="AB338">
        <v>871.31</v>
      </c>
      <c r="AC338">
        <v>387.32</v>
      </c>
      <c r="AD338">
        <v>0</v>
      </c>
      <c r="AE338">
        <v>0</v>
      </c>
      <c r="AF338">
        <v>65.709999999999994</v>
      </c>
      <c r="AG338">
        <v>11.6</v>
      </c>
      <c r="AH338">
        <v>0</v>
      </c>
      <c r="AI338">
        <v>1</v>
      </c>
      <c r="AJ338">
        <v>13.26</v>
      </c>
      <c r="AK338">
        <v>33.39</v>
      </c>
      <c r="AL338">
        <v>1</v>
      </c>
      <c r="AM338">
        <v>4</v>
      </c>
      <c r="AN338">
        <v>0</v>
      </c>
      <c r="AO338">
        <v>1</v>
      </c>
      <c r="AP338">
        <v>1</v>
      </c>
      <c r="AQ338">
        <v>0</v>
      </c>
      <c r="AR338">
        <v>0</v>
      </c>
      <c r="AS338" t="s">
        <v>3</v>
      </c>
      <c r="AT338">
        <v>0.01</v>
      </c>
      <c r="AU338" t="s">
        <v>20</v>
      </c>
      <c r="AV338">
        <v>0</v>
      </c>
      <c r="AW338">
        <v>2</v>
      </c>
      <c r="AX338">
        <v>51654107</v>
      </c>
      <c r="AY338">
        <v>1</v>
      </c>
      <c r="AZ338">
        <v>0</v>
      </c>
      <c r="BA338">
        <v>383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V338">
        <v>0</v>
      </c>
      <c r="CW338">
        <f>ROUND(Y338*Source!I275,7)</f>
        <v>0.21</v>
      </c>
      <c r="CX338">
        <f>ROUND(Y338*Source!I275,7)</f>
        <v>0.21</v>
      </c>
      <c r="CY338">
        <f>AB338</f>
        <v>871.31</v>
      </c>
      <c r="CZ338">
        <f>AF338</f>
        <v>65.709999999999994</v>
      </c>
      <c r="DA338">
        <f>AJ338</f>
        <v>13.26</v>
      </c>
      <c r="DB338">
        <f>ROUND((ROUND(AT338*CZ338,2)*ROUND(1.05,7)),2)</f>
        <v>0.69</v>
      </c>
      <c r="DC338">
        <f>ROUND((ROUND(AT338*AG338,2)*ROUND(1.05,7)),2)</f>
        <v>0.13</v>
      </c>
      <c r="DD338" t="s">
        <v>3</v>
      </c>
      <c r="DE338" t="s">
        <v>3</v>
      </c>
      <c r="DF338">
        <f>ROUND(ROUND(AE338,2)*CX338,2)</f>
        <v>0</v>
      </c>
      <c r="DG338">
        <f>ROUND(ROUND(AF338*AJ338,2)*CX338,2)</f>
        <v>182.98</v>
      </c>
      <c r="DH338">
        <f>ROUND(ROUND(AG338*AK338,2)*CX338,2)</f>
        <v>81.34</v>
      </c>
      <c r="DI338">
        <f t="shared" si="284"/>
        <v>0</v>
      </c>
      <c r="DJ338">
        <f>DG338</f>
        <v>182.98</v>
      </c>
      <c r="DK338">
        <v>0</v>
      </c>
      <c r="DL338" t="s">
        <v>3</v>
      </c>
      <c r="DM338">
        <v>0</v>
      </c>
      <c r="DN338" t="s">
        <v>3</v>
      </c>
      <c r="DO338">
        <v>0</v>
      </c>
    </row>
    <row r="339" spans="1:119" x14ac:dyDescent="0.2">
      <c r="A339">
        <f>ROW(Source!A275)</f>
        <v>275</v>
      </c>
      <c r="B339">
        <v>51651743</v>
      </c>
      <c r="C339">
        <v>51654094</v>
      </c>
      <c r="D339">
        <v>49673715</v>
      </c>
      <c r="E339">
        <v>1</v>
      </c>
      <c r="F339">
        <v>1</v>
      </c>
      <c r="G339">
        <v>1</v>
      </c>
      <c r="H339">
        <v>2</v>
      </c>
      <c r="I339" t="s">
        <v>926</v>
      </c>
      <c r="J339" t="s">
        <v>927</v>
      </c>
      <c r="K339" t="s">
        <v>928</v>
      </c>
      <c r="L339">
        <v>1367</v>
      </c>
      <c r="N339">
        <v>1011</v>
      </c>
      <c r="O339" t="s">
        <v>910</v>
      </c>
      <c r="P339" t="s">
        <v>910</v>
      </c>
      <c r="Q339">
        <v>1</v>
      </c>
      <c r="W339">
        <v>0</v>
      </c>
      <c r="X339">
        <v>829370094</v>
      </c>
      <c r="Y339">
        <f>(AT339*ROUND(1.05,7))</f>
        <v>0.10500000000000001</v>
      </c>
      <c r="AA339">
        <v>0</v>
      </c>
      <c r="AB339">
        <v>107.41</v>
      </c>
      <c r="AC339">
        <v>0</v>
      </c>
      <c r="AD339">
        <v>0</v>
      </c>
      <c r="AE339">
        <v>0</v>
      </c>
      <c r="AF339">
        <v>8.1</v>
      </c>
      <c r="AG339">
        <v>0</v>
      </c>
      <c r="AH339">
        <v>0</v>
      </c>
      <c r="AI339">
        <v>1</v>
      </c>
      <c r="AJ339">
        <v>13.26</v>
      </c>
      <c r="AK339">
        <v>33.39</v>
      </c>
      <c r="AL339">
        <v>1</v>
      </c>
      <c r="AM339">
        <v>4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0.1</v>
      </c>
      <c r="AU339" t="s">
        <v>20</v>
      </c>
      <c r="AV339">
        <v>0</v>
      </c>
      <c r="AW339">
        <v>2</v>
      </c>
      <c r="AX339">
        <v>51654108</v>
      </c>
      <c r="AY339">
        <v>1</v>
      </c>
      <c r="AZ339">
        <v>0</v>
      </c>
      <c r="BA339">
        <v>384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V339">
        <v>0</v>
      </c>
      <c r="CW339">
        <f>ROUND(Y339*Source!I275,7)</f>
        <v>2.1</v>
      </c>
      <c r="CX339">
        <f>ROUND(Y339*Source!I275,7)</f>
        <v>2.1</v>
      </c>
      <c r="CY339">
        <f>AB339</f>
        <v>107.41</v>
      </c>
      <c r="CZ339">
        <f>AF339</f>
        <v>8.1</v>
      </c>
      <c r="DA339">
        <f>AJ339</f>
        <v>13.26</v>
      </c>
      <c r="DB339">
        <f>ROUND((ROUND(AT339*CZ339,2)*ROUND(1.05,7)),2)</f>
        <v>0.85</v>
      </c>
      <c r="DC339">
        <f>ROUND((ROUND(AT339*AG339,2)*ROUND(1.05,7)),2)</f>
        <v>0</v>
      </c>
      <c r="DD339" t="s">
        <v>3</v>
      </c>
      <c r="DE339" t="s">
        <v>3</v>
      </c>
      <c r="DF339">
        <f>ROUND(ROUND(AE339,2)*CX339,2)</f>
        <v>0</v>
      </c>
      <c r="DG339">
        <f>ROUND(ROUND(AF339*AJ339,2)*CX339,2)</f>
        <v>225.56</v>
      </c>
      <c r="DH339">
        <f>ROUND(ROUND(AG339*AK339,2)*CX339,2)</f>
        <v>0</v>
      </c>
      <c r="DI339">
        <f t="shared" si="284"/>
        <v>0</v>
      </c>
      <c r="DJ339">
        <f>DG339</f>
        <v>225.56</v>
      </c>
      <c r="DK339">
        <v>0</v>
      </c>
      <c r="DL339" t="s">
        <v>3</v>
      </c>
      <c r="DM339">
        <v>0</v>
      </c>
      <c r="DN339" t="s">
        <v>3</v>
      </c>
      <c r="DO339">
        <v>0</v>
      </c>
    </row>
    <row r="340" spans="1:119" x14ac:dyDescent="0.2">
      <c r="A340">
        <f>ROW(Source!A275)</f>
        <v>275</v>
      </c>
      <c r="B340">
        <v>51651743</v>
      </c>
      <c r="C340">
        <v>51654094</v>
      </c>
      <c r="D340">
        <v>49523218</v>
      </c>
      <c r="E340">
        <v>1</v>
      </c>
      <c r="F340">
        <v>1</v>
      </c>
      <c r="G340">
        <v>1</v>
      </c>
      <c r="H340">
        <v>3</v>
      </c>
      <c r="I340" t="s">
        <v>42</v>
      </c>
      <c r="J340" t="s">
        <v>45</v>
      </c>
      <c r="K340" t="s">
        <v>43</v>
      </c>
      <c r="L340">
        <v>1374</v>
      </c>
      <c r="N340">
        <v>1013</v>
      </c>
      <c r="O340" t="s">
        <v>44</v>
      </c>
      <c r="P340" t="s">
        <v>44</v>
      </c>
      <c r="Q340">
        <v>1</v>
      </c>
      <c r="W340">
        <v>0</v>
      </c>
      <c r="X340">
        <v>-1743999360</v>
      </c>
      <c r="Y340">
        <f t="shared" ref="Y340:Y345" si="285">AT340</f>
        <v>0.1</v>
      </c>
      <c r="AA340">
        <v>9.11</v>
      </c>
      <c r="AB340">
        <v>0</v>
      </c>
      <c r="AC340">
        <v>0</v>
      </c>
      <c r="AD340">
        <v>0</v>
      </c>
      <c r="AE340">
        <v>1</v>
      </c>
      <c r="AF340">
        <v>0</v>
      </c>
      <c r="AG340">
        <v>0</v>
      </c>
      <c r="AH340">
        <v>0</v>
      </c>
      <c r="AI340">
        <v>9.11</v>
      </c>
      <c r="AJ340">
        <v>1</v>
      </c>
      <c r="AK340">
        <v>1</v>
      </c>
      <c r="AL340">
        <v>1</v>
      </c>
      <c r="AM340">
        <v>0</v>
      </c>
      <c r="AN340">
        <v>0</v>
      </c>
      <c r="AO340">
        <v>0</v>
      </c>
      <c r="AP340">
        <v>1</v>
      </c>
      <c r="AQ340">
        <v>0</v>
      </c>
      <c r="AR340">
        <v>0</v>
      </c>
      <c r="AS340" t="s">
        <v>3</v>
      </c>
      <c r="AT340">
        <v>0.1</v>
      </c>
      <c r="AU340" t="s">
        <v>3</v>
      </c>
      <c r="AV340">
        <v>0</v>
      </c>
      <c r="AW340">
        <v>2</v>
      </c>
      <c r="AX340">
        <v>51654109</v>
      </c>
      <c r="AY340">
        <v>1</v>
      </c>
      <c r="AZ340">
        <v>0</v>
      </c>
      <c r="BA340">
        <v>385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V340">
        <v>0</v>
      </c>
      <c r="CW340">
        <v>0</v>
      </c>
      <c r="CX340">
        <f>ROUND(Y340*Source!I275,7)</f>
        <v>2</v>
      </c>
      <c r="CY340">
        <f t="shared" ref="CY340:CY345" si="286">AA340</f>
        <v>9.11</v>
      </c>
      <c r="CZ340">
        <f t="shared" ref="CZ340:CZ345" si="287">AE340</f>
        <v>1</v>
      </c>
      <c r="DA340">
        <f t="shared" ref="DA340:DA345" si="288">AI340</f>
        <v>9.11</v>
      </c>
      <c r="DB340">
        <f t="shared" ref="DB340:DB345" si="289">ROUND(ROUND(AT340*CZ340,2),2)</f>
        <v>0.1</v>
      </c>
      <c r="DC340">
        <f t="shared" ref="DC340:DC345" si="290">ROUND(ROUND(AT340*AG340,2),2)</f>
        <v>0</v>
      </c>
      <c r="DD340" t="s">
        <v>3</v>
      </c>
      <c r="DE340" t="s">
        <v>3</v>
      </c>
      <c r="DF340">
        <f t="shared" ref="DF340:DF345" si="291">ROUND(ROUND(AE340*AI340,2)*CX340,2)</f>
        <v>18.22</v>
      </c>
      <c r="DG340">
        <f t="shared" ref="DG340:DG347" si="292">ROUND(ROUND(AF340,2)*CX340,2)</f>
        <v>0</v>
      </c>
      <c r="DH340">
        <f t="shared" ref="DH340:DH346" si="293">ROUND(ROUND(AG340,2)*CX340,2)</f>
        <v>0</v>
      </c>
      <c r="DI340">
        <f t="shared" si="284"/>
        <v>0</v>
      </c>
      <c r="DJ340">
        <f t="shared" ref="DJ340:DJ345" si="294">DF340</f>
        <v>18.22</v>
      </c>
      <c r="DK340">
        <v>0</v>
      </c>
      <c r="DL340" t="s">
        <v>3</v>
      </c>
      <c r="DM340">
        <v>0</v>
      </c>
      <c r="DN340" t="s">
        <v>3</v>
      </c>
      <c r="DO340">
        <v>0</v>
      </c>
    </row>
    <row r="341" spans="1:119" x14ac:dyDescent="0.2">
      <c r="A341">
        <f>ROW(Source!A275)</f>
        <v>275</v>
      </c>
      <c r="B341">
        <v>51651743</v>
      </c>
      <c r="C341">
        <v>51654094</v>
      </c>
      <c r="D341">
        <v>49524301</v>
      </c>
      <c r="E341">
        <v>1</v>
      </c>
      <c r="F341">
        <v>1</v>
      </c>
      <c r="G341">
        <v>1</v>
      </c>
      <c r="H341">
        <v>3</v>
      </c>
      <c r="I341" t="s">
        <v>929</v>
      </c>
      <c r="J341" t="s">
        <v>930</v>
      </c>
      <c r="K341" t="s">
        <v>931</v>
      </c>
      <c r="L341">
        <v>1348</v>
      </c>
      <c r="N341">
        <v>1009</v>
      </c>
      <c r="O341" t="s">
        <v>105</v>
      </c>
      <c r="P341" t="s">
        <v>105</v>
      </c>
      <c r="Q341">
        <v>1000</v>
      </c>
      <c r="W341">
        <v>0</v>
      </c>
      <c r="X341">
        <v>1824693337</v>
      </c>
      <c r="Y341">
        <f t="shared" si="285"/>
        <v>1.0000000000000001E-5</v>
      </c>
      <c r="AA341">
        <v>94397.82</v>
      </c>
      <c r="AB341">
        <v>0</v>
      </c>
      <c r="AC341">
        <v>0</v>
      </c>
      <c r="AD341">
        <v>0</v>
      </c>
      <c r="AE341">
        <v>10362</v>
      </c>
      <c r="AF341">
        <v>0</v>
      </c>
      <c r="AG341">
        <v>0</v>
      </c>
      <c r="AH341">
        <v>0</v>
      </c>
      <c r="AI341">
        <v>9.11</v>
      </c>
      <c r="AJ341">
        <v>1</v>
      </c>
      <c r="AK341">
        <v>1</v>
      </c>
      <c r="AL341">
        <v>1</v>
      </c>
      <c r="AM341">
        <v>4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1.0000000000000001E-5</v>
      </c>
      <c r="AU341" t="s">
        <v>3</v>
      </c>
      <c r="AV341">
        <v>0</v>
      </c>
      <c r="AW341">
        <v>2</v>
      </c>
      <c r="AX341">
        <v>51654110</v>
      </c>
      <c r="AY341">
        <v>1</v>
      </c>
      <c r="AZ341">
        <v>0</v>
      </c>
      <c r="BA341">
        <v>386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V341">
        <v>0</v>
      </c>
      <c r="CW341">
        <v>0</v>
      </c>
      <c r="CX341">
        <f>ROUND(Y341*Source!I275,7)</f>
        <v>2.0000000000000001E-4</v>
      </c>
      <c r="CY341">
        <f t="shared" si="286"/>
        <v>94397.82</v>
      </c>
      <c r="CZ341">
        <f t="shared" si="287"/>
        <v>10362</v>
      </c>
      <c r="DA341">
        <f t="shared" si="288"/>
        <v>9.11</v>
      </c>
      <c r="DB341">
        <f t="shared" si="289"/>
        <v>0.1</v>
      </c>
      <c r="DC341">
        <f t="shared" si="290"/>
        <v>0</v>
      </c>
      <c r="DD341" t="s">
        <v>3</v>
      </c>
      <c r="DE341" t="s">
        <v>3</v>
      </c>
      <c r="DF341">
        <f t="shared" si="291"/>
        <v>18.88</v>
      </c>
      <c r="DG341">
        <f t="shared" si="292"/>
        <v>0</v>
      </c>
      <c r="DH341">
        <f t="shared" si="293"/>
        <v>0</v>
      </c>
      <c r="DI341">
        <f t="shared" si="284"/>
        <v>0</v>
      </c>
      <c r="DJ341">
        <f t="shared" si="294"/>
        <v>18.88</v>
      </c>
      <c r="DK341">
        <v>0</v>
      </c>
      <c r="DL341" t="s">
        <v>3</v>
      </c>
      <c r="DM341">
        <v>0</v>
      </c>
      <c r="DN341" t="s">
        <v>3</v>
      </c>
      <c r="DO341">
        <v>0</v>
      </c>
    </row>
    <row r="342" spans="1:119" x14ac:dyDescent="0.2">
      <c r="A342">
        <f>ROW(Source!A275)</f>
        <v>275</v>
      </c>
      <c r="B342">
        <v>51651743</v>
      </c>
      <c r="C342">
        <v>51654094</v>
      </c>
      <c r="D342">
        <v>49525498</v>
      </c>
      <c r="E342">
        <v>1</v>
      </c>
      <c r="F342">
        <v>1</v>
      </c>
      <c r="G342">
        <v>1</v>
      </c>
      <c r="H342">
        <v>3</v>
      </c>
      <c r="I342" t="s">
        <v>932</v>
      </c>
      <c r="J342" t="s">
        <v>933</v>
      </c>
      <c r="K342" t="s">
        <v>934</v>
      </c>
      <c r="L342">
        <v>1348</v>
      </c>
      <c r="N342">
        <v>1009</v>
      </c>
      <c r="O342" t="s">
        <v>105</v>
      </c>
      <c r="P342" t="s">
        <v>105</v>
      </c>
      <c r="Q342">
        <v>1000</v>
      </c>
      <c r="W342">
        <v>0</v>
      </c>
      <c r="X342">
        <v>226918189</v>
      </c>
      <c r="Y342">
        <f t="shared" si="285"/>
        <v>8.0000000000000007E-5</v>
      </c>
      <c r="AA342">
        <v>113237.3</v>
      </c>
      <c r="AB342">
        <v>0</v>
      </c>
      <c r="AC342">
        <v>0</v>
      </c>
      <c r="AD342">
        <v>0</v>
      </c>
      <c r="AE342">
        <v>12430</v>
      </c>
      <c r="AF342">
        <v>0</v>
      </c>
      <c r="AG342">
        <v>0</v>
      </c>
      <c r="AH342">
        <v>0</v>
      </c>
      <c r="AI342">
        <v>9.11</v>
      </c>
      <c r="AJ342">
        <v>1</v>
      </c>
      <c r="AK342">
        <v>1</v>
      </c>
      <c r="AL342">
        <v>1</v>
      </c>
      <c r="AM342">
        <v>4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3</v>
      </c>
      <c r="AT342">
        <v>8.0000000000000007E-5</v>
      </c>
      <c r="AU342" t="s">
        <v>3</v>
      </c>
      <c r="AV342">
        <v>0</v>
      </c>
      <c r="AW342">
        <v>2</v>
      </c>
      <c r="AX342">
        <v>51654111</v>
      </c>
      <c r="AY342">
        <v>1</v>
      </c>
      <c r="AZ342">
        <v>0</v>
      </c>
      <c r="BA342">
        <v>387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V342">
        <v>0</v>
      </c>
      <c r="CW342">
        <v>0</v>
      </c>
      <c r="CX342">
        <f>ROUND(Y342*Source!I275,7)</f>
        <v>1.6000000000000001E-3</v>
      </c>
      <c r="CY342">
        <f t="shared" si="286"/>
        <v>113237.3</v>
      </c>
      <c r="CZ342">
        <f t="shared" si="287"/>
        <v>12430</v>
      </c>
      <c r="DA342">
        <f t="shared" si="288"/>
        <v>9.11</v>
      </c>
      <c r="DB342">
        <f t="shared" si="289"/>
        <v>0.99</v>
      </c>
      <c r="DC342">
        <f t="shared" si="290"/>
        <v>0</v>
      </c>
      <c r="DD342" t="s">
        <v>3</v>
      </c>
      <c r="DE342" t="s">
        <v>3</v>
      </c>
      <c r="DF342">
        <f t="shared" si="291"/>
        <v>181.18</v>
      </c>
      <c r="DG342">
        <f t="shared" si="292"/>
        <v>0</v>
      </c>
      <c r="DH342">
        <f t="shared" si="293"/>
        <v>0</v>
      </c>
      <c r="DI342">
        <f t="shared" si="284"/>
        <v>0</v>
      </c>
      <c r="DJ342">
        <f t="shared" si="294"/>
        <v>181.18</v>
      </c>
      <c r="DK342">
        <v>0</v>
      </c>
      <c r="DL342" t="s">
        <v>3</v>
      </c>
      <c r="DM342">
        <v>0</v>
      </c>
      <c r="DN342" t="s">
        <v>3</v>
      </c>
      <c r="DO342">
        <v>0</v>
      </c>
    </row>
    <row r="343" spans="1:119" x14ac:dyDescent="0.2">
      <c r="A343">
        <f>ROW(Source!A275)</f>
        <v>275</v>
      </c>
      <c r="B343">
        <v>51651743</v>
      </c>
      <c r="C343">
        <v>51654094</v>
      </c>
      <c r="D343">
        <v>49543539</v>
      </c>
      <c r="E343">
        <v>1</v>
      </c>
      <c r="F343">
        <v>1</v>
      </c>
      <c r="G343">
        <v>1</v>
      </c>
      <c r="H343">
        <v>3</v>
      </c>
      <c r="I343" t="s">
        <v>935</v>
      </c>
      <c r="J343" t="s">
        <v>936</v>
      </c>
      <c r="K343" t="s">
        <v>937</v>
      </c>
      <c r="L343">
        <v>1348</v>
      </c>
      <c r="N343">
        <v>1009</v>
      </c>
      <c r="O343" t="s">
        <v>105</v>
      </c>
      <c r="P343" t="s">
        <v>105</v>
      </c>
      <c r="Q343">
        <v>1000</v>
      </c>
      <c r="W343">
        <v>0</v>
      </c>
      <c r="X343">
        <v>-2055168211</v>
      </c>
      <c r="Y343">
        <f t="shared" si="285"/>
        <v>4.2999999999999999E-4</v>
      </c>
      <c r="AA343">
        <v>59294.71</v>
      </c>
      <c r="AB343">
        <v>0</v>
      </c>
      <c r="AC343">
        <v>0</v>
      </c>
      <c r="AD343">
        <v>0</v>
      </c>
      <c r="AE343">
        <v>6508.75</v>
      </c>
      <c r="AF343">
        <v>0</v>
      </c>
      <c r="AG343">
        <v>0</v>
      </c>
      <c r="AH343">
        <v>0</v>
      </c>
      <c r="AI343">
        <v>9.11</v>
      </c>
      <c r="AJ343">
        <v>1</v>
      </c>
      <c r="AK343">
        <v>1</v>
      </c>
      <c r="AL343">
        <v>1</v>
      </c>
      <c r="AM343">
        <v>4</v>
      </c>
      <c r="AN343">
        <v>0</v>
      </c>
      <c r="AO343">
        <v>1</v>
      </c>
      <c r="AP343">
        <v>1</v>
      </c>
      <c r="AQ343">
        <v>0</v>
      </c>
      <c r="AR343">
        <v>0</v>
      </c>
      <c r="AS343" t="s">
        <v>3</v>
      </c>
      <c r="AT343">
        <v>4.2999999999999999E-4</v>
      </c>
      <c r="AU343" t="s">
        <v>3</v>
      </c>
      <c r="AV343">
        <v>0</v>
      </c>
      <c r="AW343">
        <v>2</v>
      </c>
      <c r="AX343">
        <v>51654112</v>
      </c>
      <c r="AY343">
        <v>1</v>
      </c>
      <c r="AZ343">
        <v>0</v>
      </c>
      <c r="BA343">
        <v>388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V343">
        <v>0</v>
      </c>
      <c r="CW343">
        <v>0</v>
      </c>
      <c r="CX343">
        <f>ROUND(Y343*Source!I275,7)</f>
        <v>8.6E-3</v>
      </c>
      <c r="CY343">
        <f t="shared" si="286"/>
        <v>59294.71</v>
      </c>
      <c r="CZ343">
        <f t="shared" si="287"/>
        <v>6508.75</v>
      </c>
      <c r="DA343">
        <f t="shared" si="288"/>
        <v>9.11</v>
      </c>
      <c r="DB343">
        <f t="shared" si="289"/>
        <v>2.8</v>
      </c>
      <c r="DC343">
        <f t="shared" si="290"/>
        <v>0</v>
      </c>
      <c r="DD343" t="s">
        <v>3</v>
      </c>
      <c r="DE343" t="s">
        <v>3</v>
      </c>
      <c r="DF343">
        <f t="shared" si="291"/>
        <v>509.93</v>
      </c>
      <c r="DG343">
        <f t="shared" si="292"/>
        <v>0</v>
      </c>
      <c r="DH343">
        <f t="shared" si="293"/>
        <v>0</v>
      </c>
      <c r="DI343">
        <f t="shared" si="284"/>
        <v>0</v>
      </c>
      <c r="DJ343">
        <f t="shared" si="294"/>
        <v>509.93</v>
      </c>
      <c r="DK343">
        <v>0</v>
      </c>
      <c r="DL343" t="s">
        <v>3</v>
      </c>
      <c r="DM343">
        <v>0</v>
      </c>
      <c r="DN343" t="s">
        <v>3</v>
      </c>
      <c r="DO343">
        <v>0</v>
      </c>
    </row>
    <row r="344" spans="1:119" x14ac:dyDescent="0.2">
      <c r="A344">
        <f>ROW(Source!A275)</f>
        <v>275</v>
      </c>
      <c r="B344">
        <v>51651743</v>
      </c>
      <c r="C344">
        <v>51654094</v>
      </c>
      <c r="D344">
        <v>49565711</v>
      </c>
      <c r="E344">
        <v>1</v>
      </c>
      <c r="F344">
        <v>1</v>
      </c>
      <c r="G344">
        <v>1</v>
      </c>
      <c r="H344">
        <v>3</v>
      </c>
      <c r="I344" t="s">
        <v>50</v>
      </c>
      <c r="J344" t="s">
        <v>53</v>
      </c>
      <c r="K344" t="s">
        <v>51</v>
      </c>
      <c r="L344">
        <v>1327</v>
      </c>
      <c r="N344">
        <v>1005</v>
      </c>
      <c r="O344" t="s">
        <v>52</v>
      </c>
      <c r="P344" t="s">
        <v>52</v>
      </c>
      <c r="Q344">
        <v>1</v>
      </c>
      <c r="W344">
        <v>1</v>
      </c>
      <c r="X344">
        <v>-1896968330</v>
      </c>
      <c r="Y344">
        <f t="shared" si="285"/>
        <v>-0.04</v>
      </c>
      <c r="AA344">
        <v>8435.86</v>
      </c>
      <c r="AB344">
        <v>0</v>
      </c>
      <c r="AC344">
        <v>0</v>
      </c>
      <c r="AD344">
        <v>0</v>
      </c>
      <c r="AE344">
        <v>926</v>
      </c>
      <c r="AF344">
        <v>0</v>
      </c>
      <c r="AG344">
        <v>0</v>
      </c>
      <c r="AH344">
        <v>0</v>
      </c>
      <c r="AI344">
        <v>9.11</v>
      </c>
      <c r="AJ344">
        <v>1</v>
      </c>
      <c r="AK344">
        <v>1</v>
      </c>
      <c r="AL344">
        <v>1</v>
      </c>
      <c r="AM344">
        <v>4</v>
      </c>
      <c r="AN344">
        <v>0</v>
      </c>
      <c r="AO344">
        <v>1</v>
      </c>
      <c r="AP344">
        <v>1</v>
      </c>
      <c r="AQ344">
        <v>0</v>
      </c>
      <c r="AR344">
        <v>0</v>
      </c>
      <c r="AS344" t="s">
        <v>3</v>
      </c>
      <c r="AT344">
        <v>-0.04</v>
      </c>
      <c r="AU344" t="s">
        <v>3</v>
      </c>
      <c r="AV344">
        <v>0</v>
      </c>
      <c r="AW344">
        <v>2</v>
      </c>
      <c r="AX344">
        <v>51654113</v>
      </c>
      <c r="AY344">
        <v>1</v>
      </c>
      <c r="AZ344">
        <v>6144</v>
      </c>
      <c r="BA344">
        <v>389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V344">
        <v>0</v>
      </c>
      <c r="CW344">
        <v>0</v>
      </c>
      <c r="CX344">
        <f>ROUND(Y344*Source!I275,7)</f>
        <v>-0.8</v>
      </c>
      <c r="CY344">
        <f t="shared" si="286"/>
        <v>8435.86</v>
      </c>
      <c r="CZ344">
        <f t="shared" si="287"/>
        <v>926</v>
      </c>
      <c r="DA344">
        <f t="shared" si="288"/>
        <v>9.11</v>
      </c>
      <c r="DB344">
        <f t="shared" si="289"/>
        <v>-37.04</v>
      </c>
      <c r="DC344">
        <f t="shared" si="290"/>
        <v>0</v>
      </c>
      <c r="DD344" t="s">
        <v>3</v>
      </c>
      <c r="DE344" t="s">
        <v>3</v>
      </c>
      <c r="DF344">
        <f t="shared" si="291"/>
        <v>-6748.69</v>
      </c>
      <c r="DG344">
        <f t="shared" si="292"/>
        <v>0</v>
      </c>
      <c r="DH344">
        <f t="shared" si="293"/>
        <v>0</v>
      </c>
      <c r="DI344">
        <f t="shared" si="284"/>
        <v>0</v>
      </c>
      <c r="DJ344">
        <f t="shared" si="294"/>
        <v>-6748.69</v>
      </c>
      <c r="DK344">
        <v>0</v>
      </c>
      <c r="DL344" t="s">
        <v>3</v>
      </c>
      <c r="DM344">
        <v>0</v>
      </c>
      <c r="DN344" t="s">
        <v>3</v>
      </c>
      <c r="DO344">
        <v>0</v>
      </c>
    </row>
    <row r="345" spans="1:119" x14ac:dyDescent="0.2">
      <c r="A345">
        <f>ROW(Source!A275)</f>
        <v>275</v>
      </c>
      <c r="B345">
        <v>51651743</v>
      </c>
      <c r="C345">
        <v>51654094</v>
      </c>
      <c r="D345">
        <v>49565299</v>
      </c>
      <c r="E345">
        <v>1</v>
      </c>
      <c r="F345">
        <v>1</v>
      </c>
      <c r="G345">
        <v>1</v>
      </c>
      <c r="H345">
        <v>3</v>
      </c>
      <c r="I345" t="s">
        <v>29</v>
      </c>
      <c r="J345" t="s">
        <v>56</v>
      </c>
      <c r="K345" t="s">
        <v>55</v>
      </c>
      <c r="L345">
        <v>1371</v>
      </c>
      <c r="N345">
        <v>1013</v>
      </c>
      <c r="O345" t="s">
        <v>17</v>
      </c>
      <c r="P345" t="s">
        <v>17</v>
      </c>
      <c r="Q345">
        <v>1</v>
      </c>
      <c r="W345">
        <v>0</v>
      </c>
      <c r="X345">
        <v>-1802594515</v>
      </c>
      <c r="Y345">
        <f t="shared" si="285"/>
        <v>1</v>
      </c>
      <c r="AA345">
        <v>1644.17</v>
      </c>
      <c r="AB345">
        <v>0</v>
      </c>
      <c r="AC345">
        <v>0</v>
      </c>
      <c r="AD345">
        <v>0</v>
      </c>
      <c r="AE345">
        <v>1729.0400000000002</v>
      </c>
      <c r="AF345">
        <v>0</v>
      </c>
      <c r="AG345">
        <v>0</v>
      </c>
      <c r="AH345">
        <v>0</v>
      </c>
      <c r="AI345">
        <v>9.11</v>
      </c>
      <c r="AJ345">
        <v>1</v>
      </c>
      <c r="AK345">
        <v>1</v>
      </c>
      <c r="AL345">
        <v>1</v>
      </c>
      <c r="AM345">
        <v>0</v>
      </c>
      <c r="AN345">
        <v>0</v>
      </c>
      <c r="AO345">
        <v>0</v>
      </c>
      <c r="AP345">
        <v>1</v>
      </c>
      <c r="AQ345">
        <v>0</v>
      </c>
      <c r="AR345">
        <v>0</v>
      </c>
      <c r="AS345" t="s">
        <v>3</v>
      </c>
      <c r="AT345">
        <v>1</v>
      </c>
      <c r="AU345" t="s">
        <v>3</v>
      </c>
      <c r="AV345">
        <v>0</v>
      </c>
      <c r="AW345">
        <v>1</v>
      </c>
      <c r="AX345">
        <v>-1</v>
      </c>
      <c r="AY345">
        <v>0</v>
      </c>
      <c r="AZ345">
        <v>0</v>
      </c>
      <c r="BA345" t="s">
        <v>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V345">
        <v>0</v>
      </c>
      <c r="CW345">
        <v>0</v>
      </c>
      <c r="CX345">
        <f>ROUND(Y345*Source!I275,7)</f>
        <v>20</v>
      </c>
      <c r="CY345">
        <f t="shared" si="286"/>
        <v>1644.17</v>
      </c>
      <c r="CZ345">
        <f t="shared" si="287"/>
        <v>1729.0400000000002</v>
      </c>
      <c r="DA345">
        <f t="shared" si="288"/>
        <v>9.11</v>
      </c>
      <c r="DB345">
        <f t="shared" si="289"/>
        <v>1729.04</v>
      </c>
      <c r="DC345">
        <f t="shared" si="290"/>
        <v>0</v>
      </c>
      <c r="DD345" t="s">
        <v>3</v>
      </c>
      <c r="DE345" t="s">
        <v>3</v>
      </c>
      <c r="DF345">
        <f t="shared" si="291"/>
        <v>315031</v>
      </c>
      <c r="DG345">
        <f t="shared" si="292"/>
        <v>0</v>
      </c>
      <c r="DH345">
        <f t="shared" si="293"/>
        <v>0</v>
      </c>
      <c r="DI345">
        <f t="shared" si="284"/>
        <v>0</v>
      </c>
      <c r="DJ345">
        <f t="shared" si="294"/>
        <v>315031</v>
      </c>
      <c r="DK345">
        <v>0</v>
      </c>
      <c r="DL345" t="s">
        <v>3</v>
      </c>
      <c r="DM345">
        <v>0</v>
      </c>
      <c r="DN345" t="s">
        <v>3</v>
      </c>
      <c r="DO345">
        <v>0</v>
      </c>
    </row>
    <row r="346" spans="1:119" x14ac:dyDescent="0.2">
      <c r="A346">
        <f>ROW(Source!A279)</f>
        <v>279</v>
      </c>
      <c r="B346">
        <v>51651743</v>
      </c>
      <c r="C346">
        <v>51654117</v>
      </c>
      <c r="D346">
        <v>49510719</v>
      </c>
      <c r="E346">
        <v>70</v>
      </c>
      <c r="F346">
        <v>1</v>
      </c>
      <c r="G346">
        <v>1</v>
      </c>
      <c r="H346">
        <v>1</v>
      </c>
      <c r="I346" t="s">
        <v>942</v>
      </c>
      <c r="J346" t="s">
        <v>3</v>
      </c>
      <c r="K346" t="s">
        <v>943</v>
      </c>
      <c r="L346">
        <v>1191</v>
      </c>
      <c r="N346">
        <v>1013</v>
      </c>
      <c r="O346" t="s">
        <v>904</v>
      </c>
      <c r="P346" t="s">
        <v>904</v>
      </c>
      <c r="Q346">
        <v>1</v>
      </c>
      <c r="W346">
        <v>0</v>
      </c>
      <c r="X346">
        <v>784619160</v>
      </c>
      <c r="Y346">
        <f t="shared" ref="Y346:Y351" si="295">(AT346*ROUND(1.05,7))</f>
        <v>161.70000000000002</v>
      </c>
      <c r="AA346">
        <v>0</v>
      </c>
      <c r="AB346">
        <v>0</v>
      </c>
      <c r="AC346">
        <v>0</v>
      </c>
      <c r="AD346">
        <v>291.83</v>
      </c>
      <c r="AE346">
        <v>0</v>
      </c>
      <c r="AF346">
        <v>0</v>
      </c>
      <c r="AG346">
        <v>0</v>
      </c>
      <c r="AH346">
        <v>8.74</v>
      </c>
      <c r="AI346">
        <v>1</v>
      </c>
      <c r="AJ346">
        <v>1</v>
      </c>
      <c r="AK346">
        <v>1</v>
      </c>
      <c r="AL346">
        <v>33.39</v>
      </c>
      <c r="AM346">
        <v>4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154</v>
      </c>
      <c r="AU346" t="s">
        <v>20</v>
      </c>
      <c r="AV346">
        <v>1</v>
      </c>
      <c r="AW346">
        <v>2</v>
      </c>
      <c r="AX346">
        <v>51654130</v>
      </c>
      <c r="AY346">
        <v>1</v>
      </c>
      <c r="AZ346">
        <v>0</v>
      </c>
      <c r="BA346">
        <v>390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U346">
        <f>ROUND(AT346*Source!I279*AH346*AL346,2)</f>
        <v>1617.9</v>
      </c>
      <c r="CV346">
        <f>ROUND(Y346*Source!I279,7)</f>
        <v>5.8212000000000002</v>
      </c>
      <c r="CW346">
        <v>0</v>
      </c>
      <c r="CX346">
        <f>ROUND(Y346*Source!I279,7)</f>
        <v>5.8212000000000002</v>
      </c>
      <c r="CY346">
        <f>AD346</f>
        <v>291.83</v>
      </c>
      <c r="CZ346">
        <f>AH346</f>
        <v>8.74</v>
      </c>
      <c r="DA346">
        <f>AL346</f>
        <v>33.39</v>
      </c>
      <c r="DB346">
        <f t="shared" ref="DB346:DB351" si="296">ROUND((ROUND(AT346*CZ346,2)*ROUND(1.05,7)),2)</f>
        <v>1413.26</v>
      </c>
      <c r="DC346">
        <f t="shared" ref="DC346:DC351" si="297">ROUND((ROUND(AT346*AG346,2)*ROUND(1.05,7)),2)</f>
        <v>0</v>
      </c>
      <c r="DD346" t="s">
        <v>3</v>
      </c>
      <c r="DE346" t="s">
        <v>3</v>
      </c>
      <c r="DF346">
        <f t="shared" ref="DF346:DF351" si="298">ROUND(ROUND(AE346,2)*CX346,2)</f>
        <v>0</v>
      </c>
      <c r="DG346">
        <f t="shared" si="292"/>
        <v>0</v>
      </c>
      <c r="DH346">
        <f t="shared" si="293"/>
        <v>0</v>
      </c>
      <c r="DI346">
        <f>ROUND(ROUND(AH346*AL346,2)*CX346,2)</f>
        <v>1698.8</v>
      </c>
      <c r="DJ346">
        <f>DI346</f>
        <v>1698.8</v>
      </c>
      <c r="DK346">
        <v>0</v>
      </c>
      <c r="DL346" t="s">
        <v>3</v>
      </c>
      <c r="DM346">
        <v>0</v>
      </c>
      <c r="DN346" t="s">
        <v>3</v>
      </c>
      <c r="DO346">
        <v>0</v>
      </c>
    </row>
    <row r="347" spans="1:119" x14ac:dyDescent="0.2">
      <c r="A347">
        <f>ROW(Source!A279)</f>
        <v>279</v>
      </c>
      <c r="B347">
        <v>51651743</v>
      </c>
      <c r="C347">
        <v>51654117</v>
      </c>
      <c r="D347">
        <v>49510905</v>
      </c>
      <c r="E347">
        <v>70</v>
      </c>
      <c r="F347">
        <v>1</v>
      </c>
      <c r="G347">
        <v>1</v>
      </c>
      <c r="H347">
        <v>1</v>
      </c>
      <c r="I347" t="s">
        <v>905</v>
      </c>
      <c r="J347" t="s">
        <v>3</v>
      </c>
      <c r="K347" t="s">
        <v>906</v>
      </c>
      <c r="L347">
        <v>1191</v>
      </c>
      <c r="N347">
        <v>1013</v>
      </c>
      <c r="O347" t="s">
        <v>904</v>
      </c>
      <c r="P347" t="s">
        <v>904</v>
      </c>
      <c r="Q347">
        <v>1</v>
      </c>
      <c r="W347">
        <v>0</v>
      </c>
      <c r="X347">
        <v>-1417349443</v>
      </c>
      <c r="Y347">
        <f t="shared" si="295"/>
        <v>1.26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AJ347">
        <v>1</v>
      </c>
      <c r="AK347">
        <v>33.39</v>
      </c>
      <c r="AL347">
        <v>1</v>
      </c>
      <c r="AM347">
        <v>4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1.2</v>
      </c>
      <c r="AU347" t="s">
        <v>20</v>
      </c>
      <c r="AV347">
        <v>2</v>
      </c>
      <c r="AW347">
        <v>2</v>
      </c>
      <c r="AX347">
        <v>51654131</v>
      </c>
      <c r="AY347">
        <v>1</v>
      </c>
      <c r="AZ347">
        <v>0</v>
      </c>
      <c r="BA347">
        <v>391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V347">
        <v>0</v>
      </c>
      <c r="CW347">
        <v>0</v>
      </c>
      <c r="CX347">
        <f>ROUND(Y347*Source!I279,7)</f>
        <v>4.5359999999999998E-2</v>
      </c>
      <c r="CY347">
        <f>AD347</f>
        <v>0</v>
      </c>
      <c r="CZ347">
        <f>AH347</f>
        <v>0</v>
      </c>
      <c r="DA347">
        <f>AL347</f>
        <v>1</v>
      </c>
      <c r="DB347">
        <f t="shared" si="296"/>
        <v>0</v>
      </c>
      <c r="DC347">
        <f t="shared" si="297"/>
        <v>0</v>
      </c>
      <c r="DD347" t="s">
        <v>3</v>
      </c>
      <c r="DE347" t="s">
        <v>3</v>
      </c>
      <c r="DF347">
        <f t="shared" si="298"/>
        <v>0</v>
      </c>
      <c r="DG347">
        <f t="shared" si="292"/>
        <v>0</v>
      </c>
      <c r="DH347">
        <f>ROUND(ROUND(AG347*AK347,2)*CX347,2)</f>
        <v>0</v>
      </c>
      <c r="DI347">
        <f t="shared" ref="DI347:DI357" si="299">ROUND(ROUND(AH347,2)*CX347,2)</f>
        <v>0</v>
      </c>
      <c r="DJ347">
        <f>DI347</f>
        <v>0</v>
      </c>
      <c r="DK347">
        <v>0</v>
      </c>
      <c r="DL347" t="s">
        <v>3</v>
      </c>
      <c r="DM347">
        <v>0</v>
      </c>
      <c r="DN347" t="s">
        <v>3</v>
      </c>
      <c r="DO347">
        <v>0</v>
      </c>
    </row>
    <row r="348" spans="1:119" x14ac:dyDescent="0.2">
      <c r="A348">
        <f>ROW(Source!A279)</f>
        <v>279</v>
      </c>
      <c r="B348">
        <v>51651743</v>
      </c>
      <c r="C348">
        <v>51654117</v>
      </c>
      <c r="D348">
        <v>49672573</v>
      </c>
      <c r="E348">
        <v>1</v>
      </c>
      <c r="F348">
        <v>1</v>
      </c>
      <c r="G348">
        <v>1</v>
      </c>
      <c r="H348">
        <v>2</v>
      </c>
      <c r="I348" t="s">
        <v>907</v>
      </c>
      <c r="J348" t="s">
        <v>908</v>
      </c>
      <c r="K348" t="s">
        <v>909</v>
      </c>
      <c r="L348">
        <v>1367</v>
      </c>
      <c r="N348">
        <v>1011</v>
      </c>
      <c r="O348" t="s">
        <v>910</v>
      </c>
      <c r="P348" t="s">
        <v>910</v>
      </c>
      <c r="Q348">
        <v>1</v>
      </c>
      <c r="W348">
        <v>0</v>
      </c>
      <c r="X348">
        <v>-430484415</v>
      </c>
      <c r="Y348">
        <f t="shared" si="295"/>
        <v>0.504</v>
      </c>
      <c r="AA348">
        <v>0</v>
      </c>
      <c r="AB348">
        <v>1530.2</v>
      </c>
      <c r="AC348">
        <v>450.77</v>
      </c>
      <c r="AD348">
        <v>0</v>
      </c>
      <c r="AE348">
        <v>0</v>
      </c>
      <c r="AF348">
        <v>115.4</v>
      </c>
      <c r="AG348">
        <v>13.5</v>
      </c>
      <c r="AH348">
        <v>0</v>
      </c>
      <c r="AI348">
        <v>1</v>
      </c>
      <c r="AJ348">
        <v>13.26</v>
      </c>
      <c r="AK348">
        <v>33.39</v>
      </c>
      <c r="AL348">
        <v>1</v>
      </c>
      <c r="AM348">
        <v>4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3</v>
      </c>
      <c r="AT348">
        <v>0.48</v>
      </c>
      <c r="AU348" t="s">
        <v>20</v>
      </c>
      <c r="AV348">
        <v>0</v>
      </c>
      <c r="AW348">
        <v>2</v>
      </c>
      <c r="AX348">
        <v>51654132</v>
      </c>
      <c r="AY348">
        <v>1</v>
      </c>
      <c r="AZ348">
        <v>0</v>
      </c>
      <c r="BA348">
        <v>392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V348">
        <v>0</v>
      </c>
      <c r="CW348">
        <f>ROUND(Y348*Source!I279,7)</f>
        <v>1.8144E-2</v>
      </c>
      <c r="CX348">
        <f>ROUND(Y348*Source!I279,7)</f>
        <v>1.8144E-2</v>
      </c>
      <c r="CY348">
        <f>AB348</f>
        <v>1530.2</v>
      </c>
      <c r="CZ348">
        <f>AF348</f>
        <v>115.4</v>
      </c>
      <c r="DA348">
        <f>AJ348</f>
        <v>13.26</v>
      </c>
      <c r="DB348">
        <f t="shared" si="296"/>
        <v>58.16</v>
      </c>
      <c r="DC348">
        <f t="shared" si="297"/>
        <v>6.8</v>
      </c>
      <c r="DD348" t="s">
        <v>3</v>
      </c>
      <c r="DE348" t="s">
        <v>3</v>
      </c>
      <c r="DF348">
        <f t="shared" si="298"/>
        <v>0</v>
      </c>
      <c r="DG348">
        <f>ROUND(ROUND(AF348*AJ348,2)*CX348,2)</f>
        <v>27.76</v>
      </c>
      <c r="DH348">
        <f>ROUND(ROUND(AG348*AK348,2)*CX348,2)</f>
        <v>8.18</v>
      </c>
      <c r="DI348">
        <f t="shared" si="299"/>
        <v>0</v>
      </c>
      <c r="DJ348">
        <f>DG348</f>
        <v>27.76</v>
      </c>
      <c r="DK348">
        <v>0</v>
      </c>
      <c r="DL348" t="s">
        <v>3</v>
      </c>
      <c r="DM348">
        <v>0</v>
      </c>
      <c r="DN348" t="s">
        <v>3</v>
      </c>
      <c r="DO348">
        <v>0</v>
      </c>
    </row>
    <row r="349" spans="1:119" x14ac:dyDescent="0.2">
      <c r="A349">
        <f>ROW(Source!A279)</f>
        <v>279</v>
      </c>
      <c r="B349">
        <v>51651743</v>
      </c>
      <c r="C349">
        <v>51654117</v>
      </c>
      <c r="D349">
        <v>49672703</v>
      </c>
      <c r="E349">
        <v>1</v>
      </c>
      <c r="F349">
        <v>1</v>
      </c>
      <c r="G349">
        <v>1</v>
      </c>
      <c r="H349">
        <v>2</v>
      </c>
      <c r="I349" t="s">
        <v>944</v>
      </c>
      <c r="J349" t="s">
        <v>945</v>
      </c>
      <c r="K349" t="s">
        <v>946</v>
      </c>
      <c r="L349">
        <v>1367</v>
      </c>
      <c r="N349">
        <v>1011</v>
      </c>
      <c r="O349" t="s">
        <v>910</v>
      </c>
      <c r="P349" t="s">
        <v>910</v>
      </c>
      <c r="Q349">
        <v>1</v>
      </c>
      <c r="W349">
        <v>0</v>
      </c>
      <c r="X349">
        <v>-1424865896</v>
      </c>
      <c r="Y349">
        <f t="shared" si="295"/>
        <v>0.35700000000000004</v>
      </c>
      <c r="AA349">
        <v>0</v>
      </c>
      <c r="AB349">
        <v>88.31</v>
      </c>
      <c r="AC349">
        <v>0</v>
      </c>
      <c r="AD349">
        <v>0</v>
      </c>
      <c r="AE349">
        <v>0</v>
      </c>
      <c r="AF349">
        <v>6.66</v>
      </c>
      <c r="AG349">
        <v>0</v>
      </c>
      <c r="AH349">
        <v>0</v>
      </c>
      <c r="AI349">
        <v>1</v>
      </c>
      <c r="AJ349">
        <v>13.26</v>
      </c>
      <c r="AK349">
        <v>33.39</v>
      </c>
      <c r="AL349">
        <v>1</v>
      </c>
      <c r="AM349">
        <v>4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0.34</v>
      </c>
      <c r="AU349" t="s">
        <v>20</v>
      </c>
      <c r="AV349">
        <v>0</v>
      </c>
      <c r="AW349">
        <v>2</v>
      </c>
      <c r="AX349">
        <v>51654133</v>
      </c>
      <c r="AY349">
        <v>1</v>
      </c>
      <c r="AZ349">
        <v>0</v>
      </c>
      <c r="BA349">
        <v>393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V349">
        <v>0</v>
      </c>
      <c r="CW349">
        <f>ROUND(Y349*Source!I279,7)</f>
        <v>1.2852000000000001E-2</v>
      </c>
      <c r="CX349">
        <f>ROUND(Y349*Source!I279,7)</f>
        <v>1.2852000000000001E-2</v>
      </c>
      <c r="CY349">
        <f>AB349</f>
        <v>88.31</v>
      </c>
      <c r="CZ349">
        <f>AF349</f>
        <v>6.66</v>
      </c>
      <c r="DA349">
        <f>AJ349</f>
        <v>13.26</v>
      </c>
      <c r="DB349">
        <f t="shared" si="296"/>
        <v>2.37</v>
      </c>
      <c r="DC349">
        <f t="shared" si="297"/>
        <v>0</v>
      </c>
      <c r="DD349" t="s">
        <v>3</v>
      </c>
      <c r="DE349" t="s">
        <v>3</v>
      </c>
      <c r="DF349">
        <f t="shared" si="298"/>
        <v>0</v>
      </c>
      <c r="DG349">
        <f>ROUND(ROUND(AF349*AJ349,2)*CX349,2)</f>
        <v>1.1299999999999999</v>
      </c>
      <c r="DH349">
        <f>ROUND(ROUND(AG349*AK349,2)*CX349,2)</f>
        <v>0</v>
      </c>
      <c r="DI349">
        <f t="shared" si="299"/>
        <v>0</v>
      </c>
      <c r="DJ349">
        <f>DG349</f>
        <v>1.1299999999999999</v>
      </c>
      <c r="DK349">
        <v>0</v>
      </c>
      <c r="DL349" t="s">
        <v>3</v>
      </c>
      <c r="DM349">
        <v>0</v>
      </c>
      <c r="DN349" t="s">
        <v>3</v>
      </c>
      <c r="DO349">
        <v>0</v>
      </c>
    </row>
    <row r="350" spans="1:119" x14ac:dyDescent="0.2">
      <c r="A350">
        <f>ROW(Source!A279)</f>
        <v>279</v>
      </c>
      <c r="B350">
        <v>51651743</v>
      </c>
      <c r="C350">
        <v>51654117</v>
      </c>
      <c r="D350">
        <v>49673503</v>
      </c>
      <c r="E350">
        <v>1</v>
      </c>
      <c r="F350">
        <v>1</v>
      </c>
      <c r="G350">
        <v>1</v>
      </c>
      <c r="H350">
        <v>2</v>
      </c>
      <c r="I350" t="s">
        <v>914</v>
      </c>
      <c r="J350" t="s">
        <v>915</v>
      </c>
      <c r="K350" t="s">
        <v>916</v>
      </c>
      <c r="L350">
        <v>1367</v>
      </c>
      <c r="N350">
        <v>1011</v>
      </c>
      <c r="O350" t="s">
        <v>910</v>
      </c>
      <c r="P350" t="s">
        <v>910</v>
      </c>
      <c r="Q350">
        <v>1</v>
      </c>
      <c r="W350">
        <v>0</v>
      </c>
      <c r="X350">
        <v>509054691</v>
      </c>
      <c r="Y350">
        <f t="shared" si="295"/>
        <v>0.75600000000000001</v>
      </c>
      <c r="AA350">
        <v>0</v>
      </c>
      <c r="AB350">
        <v>871.31</v>
      </c>
      <c r="AC350">
        <v>387.32</v>
      </c>
      <c r="AD350">
        <v>0</v>
      </c>
      <c r="AE350">
        <v>0</v>
      </c>
      <c r="AF350">
        <v>65.709999999999994</v>
      </c>
      <c r="AG350">
        <v>11.6</v>
      </c>
      <c r="AH350">
        <v>0</v>
      </c>
      <c r="AI350">
        <v>1</v>
      </c>
      <c r="AJ350">
        <v>13.26</v>
      </c>
      <c r="AK350">
        <v>33.39</v>
      </c>
      <c r="AL350">
        <v>1</v>
      </c>
      <c r="AM350">
        <v>4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0.72</v>
      </c>
      <c r="AU350" t="s">
        <v>20</v>
      </c>
      <c r="AV350">
        <v>0</v>
      </c>
      <c r="AW350">
        <v>2</v>
      </c>
      <c r="AX350">
        <v>51654134</v>
      </c>
      <c r="AY350">
        <v>1</v>
      </c>
      <c r="AZ350">
        <v>0</v>
      </c>
      <c r="BA350">
        <v>394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V350">
        <v>0</v>
      </c>
      <c r="CW350">
        <f>ROUND(Y350*Source!I279,7)</f>
        <v>2.7216000000000001E-2</v>
      </c>
      <c r="CX350">
        <f>ROUND(Y350*Source!I279,7)</f>
        <v>2.7216000000000001E-2</v>
      </c>
      <c r="CY350">
        <f>AB350</f>
        <v>871.31</v>
      </c>
      <c r="CZ350">
        <f>AF350</f>
        <v>65.709999999999994</v>
      </c>
      <c r="DA350">
        <f>AJ350</f>
        <v>13.26</v>
      </c>
      <c r="DB350">
        <f t="shared" si="296"/>
        <v>49.68</v>
      </c>
      <c r="DC350">
        <f t="shared" si="297"/>
        <v>8.77</v>
      </c>
      <c r="DD350" t="s">
        <v>3</v>
      </c>
      <c r="DE350" t="s">
        <v>3</v>
      </c>
      <c r="DF350">
        <f t="shared" si="298"/>
        <v>0</v>
      </c>
      <c r="DG350">
        <f>ROUND(ROUND(AF350*AJ350,2)*CX350,2)</f>
        <v>23.71</v>
      </c>
      <c r="DH350">
        <f>ROUND(ROUND(AG350*AK350,2)*CX350,2)</f>
        <v>10.54</v>
      </c>
      <c r="DI350">
        <f t="shared" si="299"/>
        <v>0</v>
      </c>
      <c r="DJ350">
        <f>DG350</f>
        <v>23.71</v>
      </c>
      <c r="DK350">
        <v>0</v>
      </c>
      <c r="DL350" t="s">
        <v>3</v>
      </c>
      <c r="DM350">
        <v>0</v>
      </c>
      <c r="DN350" t="s">
        <v>3</v>
      </c>
      <c r="DO350">
        <v>0</v>
      </c>
    </row>
    <row r="351" spans="1:119" x14ac:dyDescent="0.2">
      <c r="A351">
        <f>ROW(Source!A279)</f>
        <v>279</v>
      </c>
      <c r="B351">
        <v>51651743</v>
      </c>
      <c r="C351">
        <v>51654117</v>
      </c>
      <c r="D351">
        <v>49673715</v>
      </c>
      <c r="E351">
        <v>1</v>
      </c>
      <c r="F351">
        <v>1</v>
      </c>
      <c r="G351">
        <v>1</v>
      </c>
      <c r="H351">
        <v>2</v>
      </c>
      <c r="I351" t="s">
        <v>926</v>
      </c>
      <c r="J351" t="s">
        <v>927</v>
      </c>
      <c r="K351" t="s">
        <v>928</v>
      </c>
      <c r="L351">
        <v>1367</v>
      </c>
      <c r="N351">
        <v>1011</v>
      </c>
      <c r="O351" t="s">
        <v>910</v>
      </c>
      <c r="P351" t="s">
        <v>910</v>
      </c>
      <c r="Q351">
        <v>1</v>
      </c>
      <c r="W351">
        <v>0</v>
      </c>
      <c r="X351">
        <v>829370094</v>
      </c>
      <c r="Y351">
        <f t="shared" si="295"/>
        <v>1.6170000000000002</v>
      </c>
      <c r="AA351">
        <v>0</v>
      </c>
      <c r="AB351">
        <v>107.41</v>
      </c>
      <c r="AC351">
        <v>0</v>
      </c>
      <c r="AD351">
        <v>0</v>
      </c>
      <c r="AE351">
        <v>0</v>
      </c>
      <c r="AF351">
        <v>8.1</v>
      </c>
      <c r="AG351">
        <v>0</v>
      </c>
      <c r="AH351">
        <v>0</v>
      </c>
      <c r="AI351">
        <v>1</v>
      </c>
      <c r="AJ351">
        <v>13.26</v>
      </c>
      <c r="AK351">
        <v>33.39</v>
      </c>
      <c r="AL351">
        <v>1</v>
      </c>
      <c r="AM351">
        <v>4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1.54</v>
      </c>
      <c r="AU351" t="s">
        <v>20</v>
      </c>
      <c r="AV351">
        <v>0</v>
      </c>
      <c r="AW351">
        <v>2</v>
      </c>
      <c r="AX351">
        <v>51654135</v>
      </c>
      <c r="AY351">
        <v>1</v>
      </c>
      <c r="AZ351">
        <v>0</v>
      </c>
      <c r="BA351">
        <v>395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V351">
        <v>0</v>
      </c>
      <c r="CW351">
        <f>ROUND(Y351*Source!I279,7)</f>
        <v>5.8212E-2</v>
      </c>
      <c r="CX351">
        <f>ROUND(Y351*Source!I279,7)</f>
        <v>5.8212E-2</v>
      </c>
      <c r="CY351">
        <f>AB351</f>
        <v>107.41</v>
      </c>
      <c r="CZ351">
        <f>AF351</f>
        <v>8.1</v>
      </c>
      <c r="DA351">
        <f>AJ351</f>
        <v>13.26</v>
      </c>
      <c r="DB351">
        <f t="shared" si="296"/>
        <v>13.09</v>
      </c>
      <c r="DC351">
        <f t="shared" si="297"/>
        <v>0</v>
      </c>
      <c r="DD351" t="s">
        <v>3</v>
      </c>
      <c r="DE351" t="s">
        <v>3</v>
      </c>
      <c r="DF351">
        <f t="shared" si="298"/>
        <v>0</v>
      </c>
      <c r="DG351">
        <f>ROUND(ROUND(AF351*AJ351,2)*CX351,2)</f>
        <v>6.25</v>
      </c>
      <c r="DH351">
        <f>ROUND(ROUND(AG351*AK351,2)*CX351,2)</f>
        <v>0</v>
      </c>
      <c r="DI351">
        <f t="shared" si="299"/>
        <v>0</v>
      </c>
      <c r="DJ351">
        <f>DG351</f>
        <v>6.25</v>
      </c>
      <c r="DK351">
        <v>0</v>
      </c>
      <c r="DL351" t="s">
        <v>3</v>
      </c>
      <c r="DM351">
        <v>0</v>
      </c>
      <c r="DN351" t="s">
        <v>3</v>
      </c>
      <c r="DO351">
        <v>0</v>
      </c>
    </row>
    <row r="352" spans="1:119" x14ac:dyDescent="0.2">
      <c r="A352">
        <f>ROW(Source!A279)</f>
        <v>279</v>
      </c>
      <c r="B352">
        <v>51651743</v>
      </c>
      <c r="C352">
        <v>51654117</v>
      </c>
      <c r="D352">
        <v>49521144</v>
      </c>
      <c r="E352">
        <v>1</v>
      </c>
      <c r="F352">
        <v>1</v>
      </c>
      <c r="G352">
        <v>1</v>
      </c>
      <c r="H352">
        <v>3</v>
      </c>
      <c r="I352" t="s">
        <v>947</v>
      </c>
      <c r="J352" t="s">
        <v>948</v>
      </c>
      <c r="K352" t="s">
        <v>949</v>
      </c>
      <c r="L352">
        <v>1348</v>
      </c>
      <c r="N352">
        <v>1009</v>
      </c>
      <c r="O352" t="s">
        <v>105</v>
      </c>
      <c r="P352" t="s">
        <v>105</v>
      </c>
      <c r="Q352">
        <v>1000</v>
      </c>
      <c r="W352">
        <v>0</v>
      </c>
      <c r="X352">
        <v>-847628873</v>
      </c>
      <c r="Y352">
        <f t="shared" ref="Y352:Y357" si="300">AT352</f>
        <v>8.8999999999999995E-4</v>
      </c>
      <c r="AA352">
        <v>241405.89</v>
      </c>
      <c r="AB352">
        <v>0</v>
      </c>
      <c r="AC352">
        <v>0</v>
      </c>
      <c r="AD352">
        <v>0</v>
      </c>
      <c r="AE352">
        <v>26499</v>
      </c>
      <c r="AF352">
        <v>0</v>
      </c>
      <c r="AG352">
        <v>0</v>
      </c>
      <c r="AH352">
        <v>0</v>
      </c>
      <c r="AI352">
        <v>9.11</v>
      </c>
      <c r="AJ352">
        <v>1</v>
      </c>
      <c r="AK352">
        <v>1</v>
      </c>
      <c r="AL352">
        <v>1</v>
      </c>
      <c r="AM352">
        <v>4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3</v>
      </c>
      <c r="AT352">
        <v>8.8999999999999995E-4</v>
      </c>
      <c r="AU352" t="s">
        <v>3</v>
      </c>
      <c r="AV352">
        <v>0</v>
      </c>
      <c r="AW352">
        <v>2</v>
      </c>
      <c r="AX352">
        <v>51654136</v>
      </c>
      <c r="AY352">
        <v>1</v>
      </c>
      <c r="AZ352">
        <v>0</v>
      </c>
      <c r="BA352">
        <v>396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V352">
        <v>0</v>
      </c>
      <c r="CW352">
        <v>0</v>
      </c>
      <c r="CX352">
        <f>ROUND(Y352*Source!I279,7)</f>
        <v>3.1999999999999999E-5</v>
      </c>
      <c r="CY352">
        <f t="shared" ref="CY352:CY357" si="301">AA352</f>
        <v>241405.89</v>
      </c>
      <c r="CZ352">
        <f t="shared" ref="CZ352:CZ357" si="302">AE352</f>
        <v>26499</v>
      </c>
      <c r="DA352">
        <f t="shared" ref="DA352:DA357" si="303">AI352</f>
        <v>9.11</v>
      </c>
      <c r="DB352">
        <f t="shared" ref="DB352:DB357" si="304">ROUND(ROUND(AT352*CZ352,2),2)</f>
        <v>23.58</v>
      </c>
      <c r="DC352">
        <f t="shared" ref="DC352:DC357" si="305">ROUND(ROUND(AT352*AG352,2),2)</f>
        <v>0</v>
      </c>
      <c r="DD352" t="s">
        <v>3</v>
      </c>
      <c r="DE352" t="s">
        <v>3</v>
      </c>
      <c r="DF352">
        <f t="shared" ref="DF352:DF357" si="306">ROUND(ROUND(AE352*AI352,2)*CX352,2)</f>
        <v>7.72</v>
      </c>
      <c r="DG352">
        <f t="shared" ref="DG352:DG359" si="307">ROUND(ROUND(AF352,2)*CX352,2)</f>
        <v>0</v>
      </c>
      <c r="DH352">
        <f t="shared" ref="DH352:DH358" si="308">ROUND(ROUND(AG352,2)*CX352,2)</f>
        <v>0</v>
      </c>
      <c r="DI352">
        <f t="shared" si="299"/>
        <v>0</v>
      </c>
      <c r="DJ352">
        <f t="shared" ref="DJ352:DJ357" si="309">DF352</f>
        <v>7.72</v>
      </c>
      <c r="DK352">
        <v>0</v>
      </c>
      <c r="DL352" t="s">
        <v>3</v>
      </c>
      <c r="DM352">
        <v>0</v>
      </c>
      <c r="DN352" t="s">
        <v>3</v>
      </c>
      <c r="DO352">
        <v>0</v>
      </c>
    </row>
    <row r="353" spans="1:119" x14ac:dyDescent="0.2">
      <c r="A353">
        <f>ROW(Source!A279)</f>
        <v>279</v>
      </c>
      <c r="B353">
        <v>51651743</v>
      </c>
      <c r="C353">
        <v>51654117</v>
      </c>
      <c r="D353">
        <v>49524301</v>
      </c>
      <c r="E353">
        <v>1</v>
      </c>
      <c r="F353">
        <v>1</v>
      </c>
      <c r="G353">
        <v>1</v>
      </c>
      <c r="H353">
        <v>3</v>
      </c>
      <c r="I353" t="s">
        <v>929</v>
      </c>
      <c r="J353" t="s">
        <v>930</v>
      </c>
      <c r="K353" t="s">
        <v>931</v>
      </c>
      <c r="L353">
        <v>1348</v>
      </c>
      <c r="N353">
        <v>1009</v>
      </c>
      <c r="O353" t="s">
        <v>105</v>
      </c>
      <c r="P353" t="s">
        <v>105</v>
      </c>
      <c r="Q353">
        <v>1000</v>
      </c>
      <c r="W353">
        <v>0</v>
      </c>
      <c r="X353">
        <v>1824693337</v>
      </c>
      <c r="Y353">
        <f t="shared" si="300"/>
        <v>4.4999999999999999E-4</v>
      </c>
      <c r="AA353">
        <v>94397.82</v>
      </c>
      <c r="AB353">
        <v>0</v>
      </c>
      <c r="AC353">
        <v>0</v>
      </c>
      <c r="AD353">
        <v>0</v>
      </c>
      <c r="AE353">
        <v>10362</v>
      </c>
      <c r="AF353">
        <v>0</v>
      </c>
      <c r="AG353">
        <v>0</v>
      </c>
      <c r="AH353">
        <v>0</v>
      </c>
      <c r="AI353">
        <v>9.11</v>
      </c>
      <c r="AJ353">
        <v>1</v>
      </c>
      <c r="AK353">
        <v>1</v>
      </c>
      <c r="AL353">
        <v>1</v>
      </c>
      <c r="AM353">
        <v>4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3</v>
      </c>
      <c r="AT353">
        <v>4.4999999999999999E-4</v>
      </c>
      <c r="AU353" t="s">
        <v>3</v>
      </c>
      <c r="AV353">
        <v>0</v>
      </c>
      <c r="AW353">
        <v>2</v>
      </c>
      <c r="AX353">
        <v>51654137</v>
      </c>
      <c r="AY353">
        <v>1</v>
      </c>
      <c r="AZ353">
        <v>0</v>
      </c>
      <c r="BA353">
        <v>397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V353">
        <v>0</v>
      </c>
      <c r="CW353">
        <v>0</v>
      </c>
      <c r="CX353">
        <f>ROUND(Y353*Source!I279,7)</f>
        <v>1.6200000000000001E-5</v>
      </c>
      <c r="CY353">
        <f t="shared" si="301"/>
        <v>94397.82</v>
      </c>
      <c r="CZ353">
        <f t="shared" si="302"/>
        <v>10362</v>
      </c>
      <c r="DA353">
        <f t="shared" si="303"/>
        <v>9.11</v>
      </c>
      <c r="DB353">
        <f t="shared" si="304"/>
        <v>4.66</v>
      </c>
      <c r="DC353">
        <f t="shared" si="305"/>
        <v>0</v>
      </c>
      <c r="DD353" t="s">
        <v>3</v>
      </c>
      <c r="DE353" t="s">
        <v>3</v>
      </c>
      <c r="DF353">
        <f t="shared" si="306"/>
        <v>1.53</v>
      </c>
      <c r="DG353">
        <f t="shared" si="307"/>
        <v>0</v>
      </c>
      <c r="DH353">
        <f t="shared" si="308"/>
        <v>0</v>
      </c>
      <c r="DI353">
        <f t="shared" si="299"/>
        <v>0</v>
      </c>
      <c r="DJ353">
        <f t="shared" si="309"/>
        <v>1.53</v>
      </c>
      <c r="DK353">
        <v>0</v>
      </c>
      <c r="DL353" t="s">
        <v>3</v>
      </c>
      <c r="DM353">
        <v>0</v>
      </c>
      <c r="DN353" t="s">
        <v>3</v>
      </c>
      <c r="DO353">
        <v>0</v>
      </c>
    </row>
    <row r="354" spans="1:119" x14ac:dyDescent="0.2">
      <c r="A354">
        <f>ROW(Source!A279)</f>
        <v>279</v>
      </c>
      <c r="B354">
        <v>51651743</v>
      </c>
      <c r="C354">
        <v>51654117</v>
      </c>
      <c r="D354">
        <v>49525488</v>
      </c>
      <c r="E354">
        <v>1</v>
      </c>
      <c r="F354">
        <v>1</v>
      </c>
      <c r="G354">
        <v>1</v>
      </c>
      <c r="H354">
        <v>3</v>
      </c>
      <c r="I354" t="s">
        <v>917</v>
      </c>
      <c r="J354" t="s">
        <v>918</v>
      </c>
      <c r="K354" t="s">
        <v>919</v>
      </c>
      <c r="L354">
        <v>1346</v>
      </c>
      <c r="N354">
        <v>1009</v>
      </c>
      <c r="O354" t="s">
        <v>920</v>
      </c>
      <c r="P354" t="s">
        <v>920</v>
      </c>
      <c r="Q354">
        <v>1</v>
      </c>
      <c r="W354">
        <v>0</v>
      </c>
      <c r="X354">
        <v>-1864341761</v>
      </c>
      <c r="Y354">
        <f t="shared" si="300"/>
        <v>15</v>
      </c>
      <c r="AA354">
        <v>82.35</v>
      </c>
      <c r="AB354">
        <v>0</v>
      </c>
      <c r="AC354">
        <v>0</v>
      </c>
      <c r="AD354">
        <v>0</v>
      </c>
      <c r="AE354">
        <v>9.0399999999999991</v>
      </c>
      <c r="AF354">
        <v>0</v>
      </c>
      <c r="AG354">
        <v>0</v>
      </c>
      <c r="AH354">
        <v>0</v>
      </c>
      <c r="AI354">
        <v>9.11</v>
      </c>
      <c r="AJ354">
        <v>1</v>
      </c>
      <c r="AK354">
        <v>1</v>
      </c>
      <c r="AL354">
        <v>1</v>
      </c>
      <c r="AM354">
        <v>4</v>
      </c>
      <c r="AN354">
        <v>0</v>
      </c>
      <c r="AO354">
        <v>1</v>
      </c>
      <c r="AP354">
        <v>1</v>
      </c>
      <c r="AQ354">
        <v>0</v>
      </c>
      <c r="AR354">
        <v>0</v>
      </c>
      <c r="AS354" t="s">
        <v>3</v>
      </c>
      <c r="AT354">
        <v>15</v>
      </c>
      <c r="AU354" t="s">
        <v>3</v>
      </c>
      <c r="AV354">
        <v>0</v>
      </c>
      <c r="AW354">
        <v>2</v>
      </c>
      <c r="AX354">
        <v>51654138</v>
      </c>
      <c r="AY354">
        <v>1</v>
      </c>
      <c r="AZ354">
        <v>0</v>
      </c>
      <c r="BA354">
        <v>398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V354">
        <v>0</v>
      </c>
      <c r="CW354">
        <v>0</v>
      </c>
      <c r="CX354">
        <f>ROUND(Y354*Source!I279,7)</f>
        <v>0.54</v>
      </c>
      <c r="CY354">
        <f t="shared" si="301"/>
        <v>82.35</v>
      </c>
      <c r="CZ354">
        <f t="shared" si="302"/>
        <v>9.0399999999999991</v>
      </c>
      <c r="DA354">
        <f t="shared" si="303"/>
        <v>9.11</v>
      </c>
      <c r="DB354">
        <f t="shared" si="304"/>
        <v>135.6</v>
      </c>
      <c r="DC354">
        <f t="shared" si="305"/>
        <v>0</v>
      </c>
      <c r="DD354" t="s">
        <v>3</v>
      </c>
      <c r="DE354" t="s">
        <v>3</v>
      </c>
      <c r="DF354">
        <f t="shared" si="306"/>
        <v>44.47</v>
      </c>
      <c r="DG354">
        <f t="shared" si="307"/>
        <v>0</v>
      </c>
      <c r="DH354">
        <f t="shared" si="308"/>
        <v>0</v>
      </c>
      <c r="DI354">
        <f t="shared" si="299"/>
        <v>0</v>
      </c>
      <c r="DJ354">
        <f t="shared" si="309"/>
        <v>44.47</v>
      </c>
      <c r="DK354">
        <v>0</v>
      </c>
      <c r="DL354" t="s">
        <v>3</v>
      </c>
      <c r="DM354">
        <v>0</v>
      </c>
      <c r="DN354" t="s">
        <v>3</v>
      </c>
      <c r="DO354">
        <v>0</v>
      </c>
    </row>
    <row r="355" spans="1:119" x14ac:dyDescent="0.2">
      <c r="A355">
        <f>ROW(Source!A279)</f>
        <v>279</v>
      </c>
      <c r="B355">
        <v>51651743</v>
      </c>
      <c r="C355">
        <v>51654117</v>
      </c>
      <c r="D355">
        <v>49526492</v>
      </c>
      <c r="E355">
        <v>1</v>
      </c>
      <c r="F355">
        <v>1</v>
      </c>
      <c r="G355">
        <v>1</v>
      </c>
      <c r="H355">
        <v>3</v>
      </c>
      <c r="I355" t="s">
        <v>921</v>
      </c>
      <c r="J355" t="s">
        <v>922</v>
      </c>
      <c r="K355" t="s">
        <v>923</v>
      </c>
      <c r="L355">
        <v>1346</v>
      </c>
      <c r="N355">
        <v>1009</v>
      </c>
      <c r="O355" t="s">
        <v>920</v>
      </c>
      <c r="P355" t="s">
        <v>920</v>
      </c>
      <c r="Q355">
        <v>1</v>
      </c>
      <c r="W355">
        <v>0</v>
      </c>
      <c r="X355">
        <v>497341279</v>
      </c>
      <c r="Y355">
        <f t="shared" si="300"/>
        <v>8</v>
      </c>
      <c r="AA355">
        <v>210.35</v>
      </c>
      <c r="AB355">
        <v>0</v>
      </c>
      <c r="AC355">
        <v>0</v>
      </c>
      <c r="AD355">
        <v>0</v>
      </c>
      <c r="AE355">
        <v>23.09</v>
      </c>
      <c r="AF355">
        <v>0</v>
      </c>
      <c r="AG355">
        <v>0</v>
      </c>
      <c r="AH355">
        <v>0</v>
      </c>
      <c r="AI355">
        <v>9.11</v>
      </c>
      <c r="AJ355">
        <v>1</v>
      </c>
      <c r="AK355">
        <v>1</v>
      </c>
      <c r="AL355">
        <v>1</v>
      </c>
      <c r="AM355">
        <v>4</v>
      </c>
      <c r="AN355">
        <v>0</v>
      </c>
      <c r="AO355">
        <v>1</v>
      </c>
      <c r="AP355">
        <v>1</v>
      </c>
      <c r="AQ355">
        <v>0</v>
      </c>
      <c r="AR355">
        <v>0</v>
      </c>
      <c r="AS355" t="s">
        <v>3</v>
      </c>
      <c r="AT355">
        <v>8</v>
      </c>
      <c r="AU355" t="s">
        <v>3</v>
      </c>
      <c r="AV355">
        <v>0</v>
      </c>
      <c r="AW355">
        <v>2</v>
      </c>
      <c r="AX355">
        <v>51654139</v>
      </c>
      <c r="AY355">
        <v>1</v>
      </c>
      <c r="AZ355">
        <v>0</v>
      </c>
      <c r="BA355">
        <v>399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V355">
        <v>0</v>
      </c>
      <c r="CW355">
        <v>0</v>
      </c>
      <c r="CX355">
        <f>ROUND(Y355*Source!I279,7)</f>
        <v>0.28799999999999998</v>
      </c>
      <c r="CY355">
        <f t="shared" si="301"/>
        <v>210.35</v>
      </c>
      <c r="CZ355">
        <f t="shared" si="302"/>
        <v>23.09</v>
      </c>
      <c r="DA355">
        <f t="shared" si="303"/>
        <v>9.11</v>
      </c>
      <c r="DB355">
        <f t="shared" si="304"/>
        <v>184.72</v>
      </c>
      <c r="DC355">
        <f t="shared" si="305"/>
        <v>0</v>
      </c>
      <c r="DD355" t="s">
        <v>3</v>
      </c>
      <c r="DE355" t="s">
        <v>3</v>
      </c>
      <c r="DF355">
        <f t="shared" si="306"/>
        <v>60.58</v>
      </c>
      <c r="DG355">
        <f t="shared" si="307"/>
        <v>0</v>
      </c>
      <c r="DH355">
        <f t="shared" si="308"/>
        <v>0</v>
      </c>
      <c r="DI355">
        <f t="shared" si="299"/>
        <v>0</v>
      </c>
      <c r="DJ355">
        <f t="shared" si="309"/>
        <v>60.58</v>
      </c>
      <c r="DK355">
        <v>0</v>
      </c>
      <c r="DL355" t="s">
        <v>3</v>
      </c>
      <c r="DM355">
        <v>0</v>
      </c>
      <c r="DN355" t="s">
        <v>3</v>
      </c>
      <c r="DO355">
        <v>0</v>
      </c>
    </row>
    <row r="356" spans="1:119" x14ac:dyDescent="0.2">
      <c r="A356">
        <f>ROW(Source!A279)</f>
        <v>279</v>
      </c>
      <c r="B356">
        <v>51651743</v>
      </c>
      <c r="C356">
        <v>51654117</v>
      </c>
      <c r="D356">
        <v>49555131</v>
      </c>
      <c r="E356">
        <v>1</v>
      </c>
      <c r="F356">
        <v>1</v>
      </c>
      <c r="G356">
        <v>1</v>
      </c>
      <c r="H356">
        <v>3</v>
      </c>
      <c r="I356" t="s">
        <v>950</v>
      </c>
      <c r="J356" t="s">
        <v>951</v>
      </c>
      <c r="K356" t="s">
        <v>952</v>
      </c>
      <c r="L356">
        <v>1348</v>
      </c>
      <c r="N356">
        <v>1009</v>
      </c>
      <c r="O356" t="s">
        <v>105</v>
      </c>
      <c r="P356" t="s">
        <v>105</v>
      </c>
      <c r="Q356">
        <v>1000</v>
      </c>
      <c r="W356">
        <v>0</v>
      </c>
      <c r="X356">
        <v>-364749507</v>
      </c>
      <c r="Y356">
        <f t="shared" si="300"/>
        <v>5.0099999999999997E-3</v>
      </c>
      <c r="AA356">
        <v>156537.13</v>
      </c>
      <c r="AB356">
        <v>0</v>
      </c>
      <c r="AC356">
        <v>0</v>
      </c>
      <c r="AD356">
        <v>0</v>
      </c>
      <c r="AE356">
        <v>17183</v>
      </c>
      <c r="AF356">
        <v>0</v>
      </c>
      <c r="AG356">
        <v>0</v>
      </c>
      <c r="AH356">
        <v>0</v>
      </c>
      <c r="AI356">
        <v>9.11</v>
      </c>
      <c r="AJ356">
        <v>1</v>
      </c>
      <c r="AK356">
        <v>1</v>
      </c>
      <c r="AL356">
        <v>1</v>
      </c>
      <c r="AM356">
        <v>4</v>
      </c>
      <c r="AN356">
        <v>0</v>
      </c>
      <c r="AO356">
        <v>1</v>
      </c>
      <c r="AP356">
        <v>1</v>
      </c>
      <c r="AQ356">
        <v>0</v>
      </c>
      <c r="AR356">
        <v>0</v>
      </c>
      <c r="AS356" t="s">
        <v>3</v>
      </c>
      <c r="AT356">
        <v>5.0099999999999997E-3</v>
      </c>
      <c r="AU356" t="s">
        <v>3</v>
      </c>
      <c r="AV356">
        <v>0</v>
      </c>
      <c r="AW356">
        <v>2</v>
      </c>
      <c r="AX356">
        <v>51654141</v>
      </c>
      <c r="AY356">
        <v>1</v>
      </c>
      <c r="AZ356">
        <v>0</v>
      </c>
      <c r="BA356">
        <v>401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V356">
        <v>0</v>
      </c>
      <c r="CW356">
        <v>0</v>
      </c>
      <c r="CX356">
        <f>ROUND(Y356*Source!I279,7)</f>
        <v>1.8039999999999999E-4</v>
      </c>
      <c r="CY356">
        <f t="shared" si="301"/>
        <v>156537.13</v>
      </c>
      <c r="CZ356">
        <f t="shared" si="302"/>
        <v>17183</v>
      </c>
      <c r="DA356">
        <f t="shared" si="303"/>
        <v>9.11</v>
      </c>
      <c r="DB356">
        <f t="shared" si="304"/>
        <v>86.09</v>
      </c>
      <c r="DC356">
        <f t="shared" si="305"/>
        <v>0</v>
      </c>
      <c r="DD356" t="s">
        <v>3</v>
      </c>
      <c r="DE356" t="s">
        <v>3</v>
      </c>
      <c r="DF356">
        <f t="shared" si="306"/>
        <v>28.24</v>
      </c>
      <c r="DG356">
        <f t="shared" si="307"/>
        <v>0</v>
      </c>
      <c r="DH356">
        <f t="shared" si="308"/>
        <v>0</v>
      </c>
      <c r="DI356">
        <f t="shared" si="299"/>
        <v>0</v>
      </c>
      <c r="DJ356">
        <f t="shared" si="309"/>
        <v>28.24</v>
      </c>
      <c r="DK356">
        <v>0</v>
      </c>
      <c r="DL356" t="s">
        <v>3</v>
      </c>
      <c r="DM356">
        <v>0</v>
      </c>
      <c r="DN356" t="s">
        <v>3</v>
      </c>
      <c r="DO356">
        <v>0</v>
      </c>
    </row>
    <row r="357" spans="1:119" x14ac:dyDescent="0.2">
      <c r="A357">
        <f>ROW(Source!A279)</f>
        <v>279</v>
      </c>
      <c r="B357">
        <v>51651743</v>
      </c>
      <c r="C357">
        <v>51654117</v>
      </c>
      <c r="D357">
        <v>49564260</v>
      </c>
      <c r="E357">
        <v>1</v>
      </c>
      <c r="F357">
        <v>1</v>
      </c>
      <c r="G357">
        <v>1</v>
      </c>
      <c r="H357">
        <v>3</v>
      </c>
      <c r="I357" t="s">
        <v>79</v>
      </c>
      <c r="J357" t="s">
        <v>81</v>
      </c>
      <c r="K357" t="s">
        <v>80</v>
      </c>
      <c r="L357">
        <v>1327</v>
      </c>
      <c r="N357">
        <v>1005</v>
      </c>
      <c r="O357" t="s">
        <v>52</v>
      </c>
      <c r="P357" t="s">
        <v>52</v>
      </c>
      <c r="Q357">
        <v>1</v>
      </c>
      <c r="W357">
        <v>0</v>
      </c>
      <c r="X357">
        <v>415678242</v>
      </c>
      <c r="Y357">
        <f t="shared" si="300"/>
        <v>100</v>
      </c>
      <c r="AA357">
        <v>932.96</v>
      </c>
      <c r="AB357">
        <v>0</v>
      </c>
      <c r="AC357">
        <v>0</v>
      </c>
      <c r="AD357">
        <v>0</v>
      </c>
      <c r="AE357">
        <v>102.41</v>
      </c>
      <c r="AF357">
        <v>0</v>
      </c>
      <c r="AG357">
        <v>0</v>
      </c>
      <c r="AH357">
        <v>0</v>
      </c>
      <c r="AI357">
        <v>9.11</v>
      </c>
      <c r="AJ357">
        <v>1</v>
      </c>
      <c r="AK357">
        <v>1</v>
      </c>
      <c r="AL357">
        <v>1</v>
      </c>
      <c r="AM357">
        <v>0</v>
      </c>
      <c r="AN357">
        <v>0</v>
      </c>
      <c r="AO357">
        <v>0</v>
      </c>
      <c r="AP357">
        <v>1</v>
      </c>
      <c r="AQ357">
        <v>0</v>
      </c>
      <c r="AR357">
        <v>0</v>
      </c>
      <c r="AS357" t="s">
        <v>3</v>
      </c>
      <c r="AT357">
        <v>100</v>
      </c>
      <c r="AU357" t="s">
        <v>3</v>
      </c>
      <c r="AV357">
        <v>0</v>
      </c>
      <c r="AW357">
        <v>1</v>
      </c>
      <c r="AX357">
        <v>-1</v>
      </c>
      <c r="AY357">
        <v>0</v>
      </c>
      <c r="AZ357">
        <v>0</v>
      </c>
      <c r="BA357" t="s">
        <v>3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V357">
        <v>0</v>
      </c>
      <c r="CW357">
        <v>0</v>
      </c>
      <c r="CX357">
        <f>ROUND(Y357*Source!I279,7)</f>
        <v>3.6</v>
      </c>
      <c r="CY357">
        <f t="shared" si="301"/>
        <v>932.96</v>
      </c>
      <c r="CZ357">
        <f t="shared" si="302"/>
        <v>102.41</v>
      </c>
      <c r="DA357">
        <f t="shared" si="303"/>
        <v>9.11</v>
      </c>
      <c r="DB357">
        <f t="shared" si="304"/>
        <v>10241</v>
      </c>
      <c r="DC357">
        <f t="shared" si="305"/>
        <v>0</v>
      </c>
      <c r="DD357" t="s">
        <v>3</v>
      </c>
      <c r="DE357" t="s">
        <v>3</v>
      </c>
      <c r="DF357">
        <f t="shared" si="306"/>
        <v>3358.66</v>
      </c>
      <c r="DG357">
        <f t="shared" si="307"/>
        <v>0</v>
      </c>
      <c r="DH357">
        <f t="shared" si="308"/>
        <v>0</v>
      </c>
      <c r="DI357">
        <f t="shared" si="299"/>
        <v>0</v>
      </c>
      <c r="DJ357">
        <f t="shared" si="309"/>
        <v>3358.66</v>
      </c>
      <c r="DK357">
        <v>0</v>
      </c>
      <c r="DL357" t="s">
        <v>3</v>
      </c>
      <c r="DM357">
        <v>0</v>
      </c>
      <c r="DN357" t="s">
        <v>3</v>
      </c>
      <c r="DO357">
        <v>0</v>
      </c>
    </row>
    <row r="358" spans="1:119" x14ac:dyDescent="0.2">
      <c r="A358">
        <f>ROW(Source!A281)</f>
        <v>281</v>
      </c>
      <c r="B358">
        <v>51651743</v>
      </c>
      <c r="C358">
        <v>51654148</v>
      </c>
      <c r="D358">
        <v>49510719</v>
      </c>
      <c r="E358">
        <v>70</v>
      </c>
      <c r="F358">
        <v>1</v>
      </c>
      <c r="G358">
        <v>1</v>
      </c>
      <c r="H358">
        <v>1</v>
      </c>
      <c r="I358" t="s">
        <v>942</v>
      </c>
      <c r="J358" t="s">
        <v>3</v>
      </c>
      <c r="K358" t="s">
        <v>943</v>
      </c>
      <c r="L358">
        <v>1191</v>
      </c>
      <c r="N358">
        <v>1013</v>
      </c>
      <c r="O358" t="s">
        <v>904</v>
      </c>
      <c r="P358" t="s">
        <v>904</v>
      </c>
      <c r="Q358">
        <v>1</v>
      </c>
      <c r="W358">
        <v>0</v>
      </c>
      <c r="X358">
        <v>784619160</v>
      </c>
      <c r="Y358">
        <f t="shared" ref="Y358:Y363" si="310">(AT358*ROUND(1.05,7))</f>
        <v>148.05000000000001</v>
      </c>
      <c r="AA358">
        <v>0</v>
      </c>
      <c r="AB358">
        <v>0</v>
      </c>
      <c r="AC358">
        <v>0</v>
      </c>
      <c r="AD358">
        <v>291.83</v>
      </c>
      <c r="AE358">
        <v>0</v>
      </c>
      <c r="AF358">
        <v>0</v>
      </c>
      <c r="AG358">
        <v>0</v>
      </c>
      <c r="AH358">
        <v>8.74</v>
      </c>
      <c r="AI358">
        <v>1</v>
      </c>
      <c r="AJ358">
        <v>1</v>
      </c>
      <c r="AK358">
        <v>1</v>
      </c>
      <c r="AL358">
        <v>33.39</v>
      </c>
      <c r="AM358">
        <v>4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3</v>
      </c>
      <c r="AT358">
        <v>141</v>
      </c>
      <c r="AU358" t="s">
        <v>20</v>
      </c>
      <c r="AV358">
        <v>1</v>
      </c>
      <c r="AW358">
        <v>2</v>
      </c>
      <c r="AX358">
        <v>51654161</v>
      </c>
      <c r="AY358">
        <v>1</v>
      </c>
      <c r="AZ358">
        <v>0</v>
      </c>
      <c r="BA358">
        <v>407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U358">
        <f>ROUND(AT358*Source!I281*AH358*AL358,2)</f>
        <v>1440.17</v>
      </c>
      <c r="CV358">
        <f>ROUND(Y358*Source!I281,7)</f>
        <v>5.1817500000000001</v>
      </c>
      <c r="CW358">
        <v>0</v>
      </c>
      <c r="CX358">
        <f>ROUND(Y358*Source!I281,7)</f>
        <v>5.1817500000000001</v>
      </c>
      <c r="CY358">
        <f>AD358</f>
        <v>291.83</v>
      </c>
      <c r="CZ358">
        <f>AH358</f>
        <v>8.74</v>
      </c>
      <c r="DA358">
        <f>AL358</f>
        <v>33.39</v>
      </c>
      <c r="DB358">
        <f t="shared" ref="DB358:DB363" si="311">ROUND((ROUND(AT358*CZ358,2)*ROUND(1.05,7)),2)</f>
        <v>1293.96</v>
      </c>
      <c r="DC358">
        <f t="shared" ref="DC358:DC363" si="312">ROUND((ROUND(AT358*AG358,2)*ROUND(1.05,7)),2)</f>
        <v>0</v>
      </c>
      <c r="DD358" t="s">
        <v>3</v>
      </c>
      <c r="DE358" t="s">
        <v>3</v>
      </c>
      <c r="DF358">
        <f t="shared" ref="DF358:DF363" si="313">ROUND(ROUND(AE358,2)*CX358,2)</f>
        <v>0</v>
      </c>
      <c r="DG358">
        <f t="shared" si="307"/>
        <v>0</v>
      </c>
      <c r="DH358">
        <f t="shared" si="308"/>
        <v>0</v>
      </c>
      <c r="DI358">
        <f>ROUND(ROUND(AH358*AL358,2)*CX358,2)</f>
        <v>1512.19</v>
      </c>
      <c r="DJ358">
        <f>DI358</f>
        <v>1512.19</v>
      </c>
      <c r="DK358">
        <v>0</v>
      </c>
      <c r="DL358" t="s">
        <v>3</v>
      </c>
      <c r="DM358">
        <v>0</v>
      </c>
      <c r="DN358" t="s">
        <v>3</v>
      </c>
      <c r="DO358">
        <v>0</v>
      </c>
    </row>
    <row r="359" spans="1:119" x14ac:dyDescent="0.2">
      <c r="A359">
        <f>ROW(Source!A281)</f>
        <v>281</v>
      </c>
      <c r="B359">
        <v>51651743</v>
      </c>
      <c r="C359">
        <v>51654148</v>
      </c>
      <c r="D359">
        <v>49510905</v>
      </c>
      <c r="E359">
        <v>70</v>
      </c>
      <c r="F359">
        <v>1</v>
      </c>
      <c r="G359">
        <v>1</v>
      </c>
      <c r="H359">
        <v>1</v>
      </c>
      <c r="I359" t="s">
        <v>905</v>
      </c>
      <c r="J359" t="s">
        <v>3</v>
      </c>
      <c r="K359" t="s">
        <v>906</v>
      </c>
      <c r="L359">
        <v>1191</v>
      </c>
      <c r="N359">
        <v>1013</v>
      </c>
      <c r="O359" t="s">
        <v>904</v>
      </c>
      <c r="P359" t="s">
        <v>904</v>
      </c>
      <c r="Q359">
        <v>1</v>
      </c>
      <c r="W359">
        <v>0</v>
      </c>
      <c r="X359">
        <v>-1417349443</v>
      </c>
      <c r="Y359">
        <f t="shared" si="310"/>
        <v>0.98699999999999999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33.39</v>
      </c>
      <c r="AL359">
        <v>1</v>
      </c>
      <c r="AM359">
        <v>4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0.94</v>
      </c>
      <c r="AU359" t="s">
        <v>20</v>
      </c>
      <c r="AV359">
        <v>2</v>
      </c>
      <c r="AW359">
        <v>2</v>
      </c>
      <c r="AX359">
        <v>51654162</v>
      </c>
      <c r="AY359">
        <v>1</v>
      </c>
      <c r="AZ359">
        <v>0</v>
      </c>
      <c r="BA359">
        <v>408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V359">
        <v>0</v>
      </c>
      <c r="CW359">
        <v>0</v>
      </c>
      <c r="CX359">
        <f>ROUND(Y359*Source!I281,7)</f>
        <v>3.4544999999999999E-2</v>
      </c>
      <c r="CY359">
        <f>AD359</f>
        <v>0</v>
      </c>
      <c r="CZ359">
        <f>AH359</f>
        <v>0</v>
      </c>
      <c r="DA359">
        <f>AL359</f>
        <v>1</v>
      </c>
      <c r="DB359">
        <f t="shared" si="311"/>
        <v>0</v>
      </c>
      <c r="DC359">
        <f t="shared" si="312"/>
        <v>0</v>
      </c>
      <c r="DD359" t="s">
        <v>3</v>
      </c>
      <c r="DE359" t="s">
        <v>3</v>
      </c>
      <c r="DF359">
        <f t="shared" si="313"/>
        <v>0</v>
      </c>
      <c r="DG359">
        <f t="shared" si="307"/>
        <v>0</v>
      </c>
      <c r="DH359">
        <f>ROUND(ROUND(AG359*AK359,2)*CX359,2)</f>
        <v>0</v>
      </c>
      <c r="DI359">
        <f t="shared" ref="DI359:DI369" si="314">ROUND(ROUND(AH359,2)*CX359,2)</f>
        <v>0</v>
      </c>
      <c r="DJ359">
        <f>DI359</f>
        <v>0</v>
      </c>
      <c r="DK359">
        <v>0</v>
      </c>
      <c r="DL359" t="s">
        <v>3</v>
      </c>
      <c r="DM359">
        <v>0</v>
      </c>
      <c r="DN359" t="s">
        <v>3</v>
      </c>
      <c r="DO359">
        <v>0</v>
      </c>
    </row>
    <row r="360" spans="1:119" x14ac:dyDescent="0.2">
      <c r="A360">
        <f>ROW(Source!A281)</f>
        <v>281</v>
      </c>
      <c r="B360">
        <v>51651743</v>
      </c>
      <c r="C360">
        <v>51654148</v>
      </c>
      <c r="D360">
        <v>49672573</v>
      </c>
      <c r="E360">
        <v>1</v>
      </c>
      <c r="F360">
        <v>1</v>
      </c>
      <c r="G360">
        <v>1</v>
      </c>
      <c r="H360">
        <v>2</v>
      </c>
      <c r="I360" t="s">
        <v>907</v>
      </c>
      <c r="J360" t="s">
        <v>908</v>
      </c>
      <c r="K360" t="s">
        <v>909</v>
      </c>
      <c r="L360">
        <v>1367</v>
      </c>
      <c r="N360">
        <v>1011</v>
      </c>
      <c r="O360" t="s">
        <v>910</v>
      </c>
      <c r="P360" t="s">
        <v>910</v>
      </c>
      <c r="Q360">
        <v>1</v>
      </c>
      <c r="W360">
        <v>0</v>
      </c>
      <c r="X360">
        <v>-430484415</v>
      </c>
      <c r="Y360">
        <f t="shared" si="310"/>
        <v>0.39900000000000002</v>
      </c>
      <c r="AA360">
        <v>0</v>
      </c>
      <c r="AB360">
        <v>1530.2</v>
      </c>
      <c r="AC360">
        <v>450.77</v>
      </c>
      <c r="AD360">
        <v>0</v>
      </c>
      <c r="AE360">
        <v>0</v>
      </c>
      <c r="AF360">
        <v>115.4</v>
      </c>
      <c r="AG360">
        <v>13.5</v>
      </c>
      <c r="AH360">
        <v>0</v>
      </c>
      <c r="AI360">
        <v>1</v>
      </c>
      <c r="AJ360">
        <v>13.26</v>
      </c>
      <c r="AK360">
        <v>33.39</v>
      </c>
      <c r="AL360">
        <v>1</v>
      </c>
      <c r="AM360">
        <v>4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3</v>
      </c>
      <c r="AT360">
        <v>0.38</v>
      </c>
      <c r="AU360" t="s">
        <v>20</v>
      </c>
      <c r="AV360">
        <v>0</v>
      </c>
      <c r="AW360">
        <v>2</v>
      </c>
      <c r="AX360">
        <v>51654163</v>
      </c>
      <c r="AY360">
        <v>1</v>
      </c>
      <c r="AZ360">
        <v>0</v>
      </c>
      <c r="BA360">
        <v>409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V360">
        <v>0</v>
      </c>
      <c r="CW360">
        <f>ROUND(Y360*Source!I281,7)</f>
        <v>1.3965E-2</v>
      </c>
      <c r="CX360">
        <f>ROUND(Y360*Source!I281,7)</f>
        <v>1.3965E-2</v>
      </c>
      <c r="CY360">
        <f>AB360</f>
        <v>1530.2</v>
      </c>
      <c r="CZ360">
        <f>AF360</f>
        <v>115.4</v>
      </c>
      <c r="DA360">
        <f>AJ360</f>
        <v>13.26</v>
      </c>
      <c r="DB360">
        <f t="shared" si="311"/>
        <v>46.04</v>
      </c>
      <c r="DC360">
        <f t="shared" si="312"/>
        <v>5.39</v>
      </c>
      <c r="DD360" t="s">
        <v>3</v>
      </c>
      <c r="DE360" t="s">
        <v>3</v>
      </c>
      <c r="DF360">
        <f t="shared" si="313"/>
        <v>0</v>
      </c>
      <c r="DG360">
        <f>ROUND(ROUND(AF360*AJ360,2)*CX360,2)</f>
        <v>21.37</v>
      </c>
      <c r="DH360">
        <f>ROUND(ROUND(AG360*AK360,2)*CX360,2)</f>
        <v>6.3</v>
      </c>
      <c r="DI360">
        <f t="shared" si="314"/>
        <v>0</v>
      </c>
      <c r="DJ360">
        <f>DG360</f>
        <v>21.37</v>
      </c>
      <c r="DK360">
        <v>0</v>
      </c>
      <c r="DL360" t="s">
        <v>3</v>
      </c>
      <c r="DM360">
        <v>0</v>
      </c>
      <c r="DN360" t="s">
        <v>3</v>
      </c>
      <c r="DO360">
        <v>0</v>
      </c>
    </row>
    <row r="361" spans="1:119" x14ac:dyDescent="0.2">
      <c r="A361">
        <f>ROW(Source!A281)</f>
        <v>281</v>
      </c>
      <c r="B361">
        <v>51651743</v>
      </c>
      <c r="C361">
        <v>51654148</v>
      </c>
      <c r="D361">
        <v>49672703</v>
      </c>
      <c r="E361">
        <v>1</v>
      </c>
      <c r="F361">
        <v>1</v>
      </c>
      <c r="G361">
        <v>1</v>
      </c>
      <c r="H361">
        <v>2</v>
      </c>
      <c r="I361" t="s">
        <v>944</v>
      </c>
      <c r="J361" t="s">
        <v>945</v>
      </c>
      <c r="K361" t="s">
        <v>946</v>
      </c>
      <c r="L361">
        <v>1367</v>
      </c>
      <c r="N361">
        <v>1011</v>
      </c>
      <c r="O361" t="s">
        <v>910</v>
      </c>
      <c r="P361" t="s">
        <v>910</v>
      </c>
      <c r="Q361">
        <v>1</v>
      </c>
      <c r="W361">
        <v>0</v>
      </c>
      <c r="X361">
        <v>-1424865896</v>
      </c>
      <c r="Y361">
        <f t="shared" si="310"/>
        <v>0.35700000000000004</v>
      </c>
      <c r="AA361">
        <v>0</v>
      </c>
      <c r="AB361">
        <v>88.31</v>
      </c>
      <c r="AC361">
        <v>0</v>
      </c>
      <c r="AD361">
        <v>0</v>
      </c>
      <c r="AE361">
        <v>0</v>
      </c>
      <c r="AF361">
        <v>6.66</v>
      </c>
      <c r="AG361">
        <v>0</v>
      </c>
      <c r="AH361">
        <v>0</v>
      </c>
      <c r="AI361">
        <v>1</v>
      </c>
      <c r="AJ361">
        <v>13.26</v>
      </c>
      <c r="AK361">
        <v>33.39</v>
      </c>
      <c r="AL361">
        <v>1</v>
      </c>
      <c r="AM361">
        <v>4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3</v>
      </c>
      <c r="AT361">
        <v>0.34</v>
      </c>
      <c r="AU361" t="s">
        <v>20</v>
      </c>
      <c r="AV361">
        <v>0</v>
      </c>
      <c r="AW361">
        <v>2</v>
      </c>
      <c r="AX361">
        <v>51654164</v>
      </c>
      <c r="AY361">
        <v>1</v>
      </c>
      <c r="AZ361">
        <v>0</v>
      </c>
      <c r="BA361">
        <v>410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V361">
        <v>0</v>
      </c>
      <c r="CW361">
        <f>ROUND(Y361*Source!I281,7)</f>
        <v>1.2494999999999999E-2</v>
      </c>
      <c r="CX361">
        <f>ROUND(Y361*Source!I281,7)</f>
        <v>1.2494999999999999E-2</v>
      </c>
      <c r="CY361">
        <f>AB361</f>
        <v>88.31</v>
      </c>
      <c r="CZ361">
        <f>AF361</f>
        <v>6.66</v>
      </c>
      <c r="DA361">
        <f>AJ361</f>
        <v>13.26</v>
      </c>
      <c r="DB361">
        <f t="shared" si="311"/>
        <v>2.37</v>
      </c>
      <c r="DC361">
        <f t="shared" si="312"/>
        <v>0</v>
      </c>
      <c r="DD361" t="s">
        <v>3</v>
      </c>
      <c r="DE361" t="s">
        <v>3</v>
      </c>
      <c r="DF361">
        <f t="shared" si="313"/>
        <v>0</v>
      </c>
      <c r="DG361">
        <f>ROUND(ROUND(AF361*AJ361,2)*CX361,2)</f>
        <v>1.1000000000000001</v>
      </c>
      <c r="DH361">
        <f>ROUND(ROUND(AG361*AK361,2)*CX361,2)</f>
        <v>0</v>
      </c>
      <c r="DI361">
        <f t="shared" si="314"/>
        <v>0</v>
      </c>
      <c r="DJ361">
        <f>DG361</f>
        <v>1.1000000000000001</v>
      </c>
      <c r="DK361">
        <v>0</v>
      </c>
      <c r="DL361" t="s">
        <v>3</v>
      </c>
      <c r="DM361">
        <v>0</v>
      </c>
      <c r="DN361" t="s">
        <v>3</v>
      </c>
      <c r="DO361">
        <v>0</v>
      </c>
    </row>
    <row r="362" spans="1:119" x14ac:dyDescent="0.2">
      <c r="A362">
        <f>ROW(Source!A281)</f>
        <v>281</v>
      </c>
      <c r="B362">
        <v>51651743</v>
      </c>
      <c r="C362">
        <v>51654148</v>
      </c>
      <c r="D362">
        <v>49673503</v>
      </c>
      <c r="E362">
        <v>1</v>
      </c>
      <c r="F362">
        <v>1</v>
      </c>
      <c r="G362">
        <v>1</v>
      </c>
      <c r="H362">
        <v>2</v>
      </c>
      <c r="I362" t="s">
        <v>914</v>
      </c>
      <c r="J362" t="s">
        <v>915</v>
      </c>
      <c r="K362" t="s">
        <v>916</v>
      </c>
      <c r="L362">
        <v>1367</v>
      </c>
      <c r="N362">
        <v>1011</v>
      </c>
      <c r="O362" t="s">
        <v>910</v>
      </c>
      <c r="P362" t="s">
        <v>910</v>
      </c>
      <c r="Q362">
        <v>1</v>
      </c>
      <c r="W362">
        <v>0</v>
      </c>
      <c r="X362">
        <v>509054691</v>
      </c>
      <c r="Y362">
        <f t="shared" si="310"/>
        <v>0.58800000000000008</v>
      </c>
      <c r="AA362">
        <v>0</v>
      </c>
      <c r="AB362">
        <v>871.31</v>
      </c>
      <c r="AC362">
        <v>387.32</v>
      </c>
      <c r="AD362">
        <v>0</v>
      </c>
      <c r="AE362">
        <v>0</v>
      </c>
      <c r="AF362">
        <v>65.709999999999994</v>
      </c>
      <c r="AG362">
        <v>11.6</v>
      </c>
      <c r="AH362">
        <v>0</v>
      </c>
      <c r="AI362">
        <v>1</v>
      </c>
      <c r="AJ362">
        <v>13.26</v>
      </c>
      <c r="AK362">
        <v>33.39</v>
      </c>
      <c r="AL362">
        <v>1</v>
      </c>
      <c r="AM362">
        <v>4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3</v>
      </c>
      <c r="AT362">
        <v>0.56000000000000005</v>
      </c>
      <c r="AU362" t="s">
        <v>20</v>
      </c>
      <c r="AV362">
        <v>0</v>
      </c>
      <c r="AW362">
        <v>2</v>
      </c>
      <c r="AX362">
        <v>51654165</v>
      </c>
      <c r="AY362">
        <v>1</v>
      </c>
      <c r="AZ362">
        <v>0</v>
      </c>
      <c r="BA362">
        <v>411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V362">
        <v>0</v>
      </c>
      <c r="CW362">
        <f>ROUND(Y362*Source!I281,7)</f>
        <v>2.0580000000000001E-2</v>
      </c>
      <c r="CX362">
        <f>ROUND(Y362*Source!I281,7)</f>
        <v>2.0580000000000001E-2</v>
      </c>
      <c r="CY362">
        <f>AB362</f>
        <v>871.31</v>
      </c>
      <c r="CZ362">
        <f>AF362</f>
        <v>65.709999999999994</v>
      </c>
      <c r="DA362">
        <f>AJ362</f>
        <v>13.26</v>
      </c>
      <c r="DB362">
        <f t="shared" si="311"/>
        <v>38.64</v>
      </c>
      <c r="DC362">
        <f t="shared" si="312"/>
        <v>6.83</v>
      </c>
      <c r="DD362" t="s">
        <v>3</v>
      </c>
      <c r="DE362" t="s">
        <v>3</v>
      </c>
      <c r="DF362">
        <f t="shared" si="313"/>
        <v>0</v>
      </c>
      <c r="DG362">
        <f>ROUND(ROUND(AF362*AJ362,2)*CX362,2)</f>
        <v>17.93</v>
      </c>
      <c r="DH362">
        <f>ROUND(ROUND(AG362*AK362,2)*CX362,2)</f>
        <v>7.97</v>
      </c>
      <c r="DI362">
        <f t="shared" si="314"/>
        <v>0</v>
      </c>
      <c r="DJ362">
        <f>DG362</f>
        <v>17.93</v>
      </c>
      <c r="DK362">
        <v>0</v>
      </c>
      <c r="DL362" t="s">
        <v>3</v>
      </c>
      <c r="DM362">
        <v>0</v>
      </c>
      <c r="DN362" t="s">
        <v>3</v>
      </c>
      <c r="DO362">
        <v>0</v>
      </c>
    </row>
    <row r="363" spans="1:119" x14ac:dyDescent="0.2">
      <c r="A363">
        <f>ROW(Source!A281)</f>
        <v>281</v>
      </c>
      <c r="B363">
        <v>51651743</v>
      </c>
      <c r="C363">
        <v>51654148</v>
      </c>
      <c r="D363">
        <v>49673715</v>
      </c>
      <c r="E363">
        <v>1</v>
      </c>
      <c r="F363">
        <v>1</v>
      </c>
      <c r="G363">
        <v>1</v>
      </c>
      <c r="H363">
        <v>2</v>
      </c>
      <c r="I363" t="s">
        <v>926</v>
      </c>
      <c r="J363" t="s">
        <v>927</v>
      </c>
      <c r="K363" t="s">
        <v>928</v>
      </c>
      <c r="L363">
        <v>1367</v>
      </c>
      <c r="N363">
        <v>1011</v>
      </c>
      <c r="O363" t="s">
        <v>910</v>
      </c>
      <c r="P363" t="s">
        <v>910</v>
      </c>
      <c r="Q363">
        <v>1</v>
      </c>
      <c r="W363">
        <v>0</v>
      </c>
      <c r="X363">
        <v>829370094</v>
      </c>
      <c r="Y363">
        <f t="shared" si="310"/>
        <v>1.47</v>
      </c>
      <c r="AA363">
        <v>0</v>
      </c>
      <c r="AB363">
        <v>107.41</v>
      </c>
      <c r="AC363">
        <v>0</v>
      </c>
      <c r="AD363">
        <v>0</v>
      </c>
      <c r="AE363">
        <v>0</v>
      </c>
      <c r="AF363">
        <v>8.1</v>
      </c>
      <c r="AG363">
        <v>0</v>
      </c>
      <c r="AH363">
        <v>0</v>
      </c>
      <c r="AI363">
        <v>1</v>
      </c>
      <c r="AJ363">
        <v>13.26</v>
      </c>
      <c r="AK363">
        <v>33.39</v>
      </c>
      <c r="AL363">
        <v>1</v>
      </c>
      <c r="AM363">
        <v>4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3</v>
      </c>
      <c r="AT363">
        <v>1.4</v>
      </c>
      <c r="AU363" t="s">
        <v>20</v>
      </c>
      <c r="AV363">
        <v>0</v>
      </c>
      <c r="AW363">
        <v>2</v>
      </c>
      <c r="AX363">
        <v>51654166</v>
      </c>
      <c r="AY363">
        <v>1</v>
      </c>
      <c r="AZ363">
        <v>0</v>
      </c>
      <c r="BA363">
        <v>412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V363">
        <v>0</v>
      </c>
      <c r="CW363">
        <f>ROUND(Y363*Source!I281,7)</f>
        <v>5.1450000000000003E-2</v>
      </c>
      <c r="CX363">
        <f>ROUND(Y363*Source!I281,7)</f>
        <v>5.1450000000000003E-2</v>
      </c>
      <c r="CY363">
        <f>AB363</f>
        <v>107.41</v>
      </c>
      <c r="CZ363">
        <f>AF363</f>
        <v>8.1</v>
      </c>
      <c r="DA363">
        <f>AJ363</f>
        <v>13.26</v>
      </c>
      <c r="DB363">
        <f t="shared" si="311"/>
        <v>11.91</v>
      </c>
      <c r="DC363">
        <f t="shared" si="312"/>
        <v>0</v>
      </c>
      <c r="DD363" t="s">
        <v>3</v>
      </c>
      <c r="DE363" t="s">
        <v>3</v>
      </c>
      <c r="DF363">
        <f t="shared" si="313"/>
        <v>0</v>
      </c>
      <c r="DG363">
        <f>ROUND(ROUND(AF363*AJ363,2)*CX363,2)</f>
        <v>5.53</v>
      </c>
      <c r="DH363">
        <f>ROUND(ROUND(AG363*AK363,2)*CX363,2)</f>
        <v>0</v>
      </c>
      <c r="DI363">
        <f t="shared" si="314"/>
        <v>0</v>
      </c>
      <c r="DJ363">
        <f>DG363</f>
        <v>5.53</v>
      </c>
      <c r="DK363">
        <v>0</v>
      </c>
      <c r="DL363" t="s">
        <v>3</v>
      </c>
      <c r="DM363">
        <v>0</v>
      </c>
      <c r="DN363" t="s">
        <v>3</v>
      </c>
      <c r="DO363">
        <v>0</v>
      </c>
    </row>
    <row r="364" spans="1:119" x14ac:dyDescent="0.2">
      <c r="A364">
        <f>ROW(Source!A281)</f>
        <v>281</v>
      </c>
      <c r="B364">
        <v>51651743</v>
      </c>
      <c r="C364">
        <v>51654148</v>
      </c>
      <c r="D364">
        <v>49521144</v>
      </c>
      <c r="E364">
        <v>1</v>
      </c>
      <c r="F364">
        <v>1</v>
      </c>
      <c r="G364">
        <v>1</v>
      </c>
      <c r="H364">
        <v>3</v>
      </c>
      <c r="I364" t="s">
        <v>947</v>
      </c>
      <c r="J364" t="s">
        <v>948</v>
      </c>
      <c r="K364" t="s">
        <v>949</v>
      </c>
      <c r="L364">
        <v>1348</v>
      </c>
      <c r="N364">
        <v>1009</v>
      </c>
      <c r="O364" t="s">
        <v>105</v>
      </c>
      <c r="P364" t="s">
        <v>105</v>
      </c>
      <c r="Q364">
        <v>1000</v>
      </c>
      <c r="W364">
        <v>0</v>
      </c>
      <c r="X364">
        <v>-847628873</v>
      </c>
      <c r="Y364">
        <f t="shared" ref="Y364:Y369" si="315">AT364</f>
        <v>8.8999999999999995E-4</v>
      </c>
      <c r="AA364">
        <v>241405.89</v>
      </c>
      <c r="AB364">
        <v>0</v>
      </c>
      <c r="AC364">
        <v>0</v>
      </c>
      <c r="AD364">
        <v>0</v>
      </c>
      <c r="AE364">
        <v>26499</v>
      </c>
      <c r="AF364">
        <v>0</v>
      </c>
      <c r="AG364">
        <v>0</v>
      </c>
      <c r="AH364">
        <v>0</v>
      </c>
      <c r="AI364">
        <v>9.11</v>
      </c>
      <c r="AJ364">
        <v>1</v>
      </c>
      <c r="AK364">
        <v>1</v>
      </c>
      <c r="AL364">
        <v>1</v>
      </c>
      <c r="AM364">
        <v>4</v>
      </c>
      <c r="AN364">
        <v>0</v>
      </c>
      <c r="AO364">
        <v>1</v>
      </c>
      <c r="AP364">
        <v>1</v>
      </c>
      <c r="AQ364">
        <v>0</v>
      </c>
      <c r="AR364">
        <v>0</v>
      </c>
      <c r="AS364" t="s">
        <v>3</v>
      </c>
      <c r="AT364">
        <v>8.8999999999999995E-4</v>
      </c>
      <c r="AU364" t="s">
        <v>3</v>
      </c>
      <c r="AV364">
        <v>0</v>
      </c>
      <c r="AW364">
        <v>2</v>
      </c>
      <c r="AX364">
        <v>51654167</v>
      </c>
      <c r="AY364">
        <v>1</v>
      </c>
      <c r="AZ364">
        <v>0</v>
      </c>
      <c r="BA364">
        <v>413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V364">
        <v>0</v>
      </c>
      <c r="CW364">
        <v>0</v>
      </c>
      <c r="CX364">
        <f>ROUND(Y364*Source!I281,7)</f>
        <v>3.1199999999999999E-5</v>
      </c>
      <c r="CY364">
        <f t="shared" ref="CY364:CY369" si="316">AA364</f>
        <v>241405.89</v>
      </c>
      <c r="CZ364">
        <f t="shared" ref="CZ364:CZ369" si="317">AE364</f>
        <v>26499</v>
      </c>
      <c r="DA364">
        <f t="shared" ref="DA364:DA369" si="318">AI364</f>
        <v>9.11</v>
      </c>
      <c r="DB364">
        <f t="shared" ref="DB364:DB369" si="319">ROUND(ROUND(AT364*CZ364,2),2)</f>
        <v>23.58</v>
      </c>
      <c r="DC364">
        <f t="shared" ref="DC364:DC369" si="320">ROUND(ROUND(AT364*AG364,2),2)</f>
        <v>0</v>
      </c>
      <c r="DD364" t="s">
        <v>3</v>
      </c>
      <c r="DE364" t="s">
        <v>3</v>
      </c>
      <c r="DF364">
        <f t="shared" ref="DF364:DF369" si="321">ROUND(ROUND(AE364*AI364,2)*CX364,2)</f>
        <v>7.53</v>
      </c>
      <c r="DG364">
        <f t="shared" ref="DG364:DG371" si="322">ROUND(ROUND(AF364,2)*CX364,2)</f>
        <v>0</v>
      </c>
      <c r="DH364">
        <f t="shared" ref="DH364:DH370" si="323">ROUND(ROUND(AG364,2)*CX364,2)</f>
        <v>0</v>
      </c>
      <c r="DI364">
        <f t="shared" si="314"/>
        <v>0</v>
      </c>
      <c r="DJ364">
        <f t="shared" ref="DJ364:DJ369" si="324">DF364</f>
        <v>7.53</v>
      </c>
      <c r="DK364">
        <v>0</v>
      </c>
      <c r="DL364" t="s">
        <v>3</v>
      </c>
      <c r="DM364">
        <v>0</v>
      </c>
      <c r="DN364" t="s">
        <v>3</v>
      </c>
      <c r="DO364">
        <v>0</v>
      </c>
    </row>
    <row r="365" spans="1:119" x14ac:dyDescent="0.2">
      <c r="A365">
        <f>ROW(Source!A281)</f>
        <v>281</v>
      </c>
      <c r="B365">
        <v>51651743</v>
      </c>
      <c r="C365">
        <v>51654148</v>
      </c>
      <c r="D365">
        <v>49524301</v>
      </c>
      <c r="E365">
        <v>1</v>
      </c>
      <c r="F365">
        <v>1</v>
      </c>
      <c r="G365">
        <v>1</v>
      </c>
      <c r="H365">
        <v>3</v>
      </c>
      <c r="I365" t="s">
        <v>929</v>
      </c>
      <c r="J365" t="s">
        <v>930</v>
      </c>
      <c r="K365" t="s">
        <v>931</v>
      </c>
      <c r="L365">
        <v>1348</v>
      </c>
      <c r="N365">
        <v>1009</v>
      </c>
      <c r="O365" t="s">
        <v>105</v>
      </c>
      <c r="P365" t="s">
        <v>105</v>
      </c>
      <c r="Q365">
        <v>1000</v>
      </c>
      <c r="W365">
        <v>0</v>
      </c>
      <c r="X365">
        <v>1824693337</v>
      </c>
      <c r="Y365">
        <f t="shared" si="315"/>
        <v>4.0999999999999999E-4</v>
      </c>
      <c r="AA365">
        <v>94397.82</v>
      </c>
      <c r="AB365">
        <v>0</v>
      </c>
      <c r="AC365">
        <v>0</v>
      </c>
      <c r="AD365">
        <v>0</v>
      </c>
      <c r="AE365">
        <v>10362</v>
      </c>
      <c r="AF365">
        <v>0</v>
      </c>
      <c r="AG365">
        <v>0</v>
      </c>
      <c r="AH365">
        <v>0</v>
      </c>
      <c r="AI365">
        <v>9.11</v>
      </c>
      <c r="AJ365">
        <v>1</v>
      </c>
      <c r="AK365">
        <v>1</v>
      </c>
      <c r="AL365">
        <v>1</v>
      </c>
      <c r="AM365">
        <v>4</v>
      </c>
      <c r="AN365">
        <v>0</v>
      </c>
      <c r="AO365">
        <v>1</v>
      </c>
      <c r="AP365">
        <v>1</v>
      </c>
      <c r="AQ365">
        <v>0</v>
      </c>
      <c r="AR365">
        <v>0</v>
      </c>
      <c r="AS365" t="s">
        <v>3</v>
      </c>
      <c r="AT365">
        <v>4.0999999999999999E-4</v>
      </c>
      <c r="AU365" t="s">
        <v>3</v>
      </c>
      <c r="AV365">
        <v>0</v>
      </c>
      <c r="AW365">
        <v>2</v>
      </c>
      <c r="AX365">
        <v>51654168</v>
      </c>
      <c r="AY365">
        <v>1</v>
      </c>
      <c r="AZ365">
        <v>0</v>
      </c>
      <c r="BA365">
        <v>414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V365">
        <v>0</v>
      </c>
      <c r="CW365">
        <v>0</v>
      </c>
      <c r="CX365">
        <f>ROUND(Y365*Source!I281,7)</f>
        <v>1.4399999999999999E-5</v>
      </c>
      <c r="CY365">
        <f t="shared" si="316"/>
        <v>94397.82</v>
      </c>
      <c r="CZ365">
        <f t="shared" si="317"/>
        <v>10362</v>
      </c>
      <c r="DA365">
        <f t="shared" si="318"/>
        <v>9.11</v>
      </c>
      <c r="DB365">
        <f t="shared" si="319"/>
        <v>4.25</v>
      </c>
      <c r="DC365">
        <f t="shared" si="320"/>
        <v>0</v>
      </c>
      <c r="DD365" t="s">
        <v>3</v>
      </c>
      <c r="DE365" t="s">
        <v>3</v>
      </c>
      <c r="DF365">
        <f t="shared" si="321"/>
        <v>1.36</v>
      </c>
      <c r="DG365">
        <f t="shared" si="322"/>
        <v>0</v>
      </c>
      <c r="DH365">
        <f t="shared" si="323"/>
        <v>0</v>
      </c>
      <c r="DI365">
        <f t="shared" si="314"/>
        <v>0</v>
      </c>
      <c r="DJ365">
        <f t="shared" si="324"/>
        <v>1.36</v>
      </c>
      <c r="DK365">
        <v>0</v>
      </c>
      <c r="DL365" t="s">
        <v>3</v>
      </c>
      <c r="DM365">
        <v>0</v>
      </c>
      <c r="DN365" t="s">
        <v>3</v>
      </c>
      <c r="DO365">
        <v>0</v>
      </c>
    </row>
    <row r="366" spans="1:119" x14ac:dyDescent="0.2">
      <c r="A366">
        <f>ROW(Source!A281)</f>
        <v>281</v>
      </c>
      <c r="B366">
        <v>51651743</v>
      </c>
      <c r="C366">
        <v>51654148</v>
      </c>
      <c r="D366">
        <v>49525488</v>
      </c>
      <c r="E366">
        <v>1</v>
      </c>
      <c r="F366">
        <v>1</v>
      </c>
      <c r="G366">
        <v>1</v>
      </c>
      <c r="H366">
        <v>3</v>
      </c>
      <c r="I366" t="s">
        <v>917</v>
      </c>
      <c r="J366" t="s">
        <v>918</v>
      </c>
      <c r="K366" t="s">
        <v>919</v>
      </c>
      <c r="L366">
        <v>1346</v>
      </c>
      <c r="N366">
        <v>1009</v>
      </c>
      <c r="O366" t="s">
        <v>920</v>
      </c>
      <c r="P366" t="s">
        <v>920</v>
      </c>
      <c r="Q366">
        <v>1</v>
      </c>
      <c r="W366">
        <v>0</v>
      </c>
      <c r="X366">
        <v>-1864341761</v>
      </c>
      <c r="Y366">
        <f t="shared" si="315"/>
        <v>15</v>
      </c>
      <c r="AA366">
        <v>82.35</v>
      </c>
      <c r="AB366">
        <v>0</v>
      </c>
      <c r="AC366">
        <v>0</v>
      </c>
      <c r="AD366">
        <v>0</v>
      </c>
      <c r="AE366">
        <v>9.0399999999999991</v>
      </c>
      <c r="AF366">
        <v>0</v>
      </c>
      <c r="AG366">
        <v>0</v>
      </c>
      <c r="AH366">
        <v>0</v>
      </c>
      <c r="AI366">
        <v>9.11</v>
      </c>
      <c r="AJ366">
        <v>1</v>
      </c>
      <c r="AK366">
        <v>1</v>
      </c>
      <c r="AL366">
        <v>1</v>
      </c>
      <c r="AM366">
        <v>4</v>
      </c>
      <c r="AN366">
        <v>0</v>
      </c>
      <c r="AO366">
        <v>1</v>
      </c>
      <c r="AP366">
        <v>1</v>
      </c>
      <c r="AQ366">
        <v>0</v>
      </c>
      <c r="AR366">
        <v>0</v>
      </c>
      <c r="AS366" t="s">
        <v>3</v>
      </c>
      <c r="AT366">
        <v>15</v>
      </c>
      <c r="AU366" t="s">
        <v>3</v>
      </c>
      <c r="AV366">
        <v>0</v>
      </c>
      <c r="AW366">
        <v>2</v>
      </c>
      <c r="AX366">
        <v>51654169</v>
      </c>
      <c r="AY366">
        <v>1</v>
      </c>
      <c r="AZ366">
        <v>0</v>
      </c>
      <c r="BA366">
        <v>415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V366">
        <v>0</v>
      </c>
      <c r="CW366">
        <v>0</v>
      </c>
      <c r="CX366">
        <f>ROUND(Y366*Source!I281,7)</f>
        <v>0.52500000000000002</v>
      </c>
      <c r="CY366">
        <f t="shared" si="316"/>
        <v>82.35</v>
      </c>
      <c r="CZ366">
        <f t="shared" si="317"/>
        <v>9.0399999999999991</v>
      </c>
      <c r="DA366">
        <f t="shared" si="318"/>
        <v>9.11</v>
      </c>
      <c r="DB366">
        <f t="shared" si="319"/>
        <v>135.6</v>
      </c>
      <c r="DC366">
        <f t="shared" si="320"/>
        <v>0</v>
      </c>
      <c r="DD366" t="s">
        <v>3</v>
      </c>
      <c r="DE366" t="s">
        <v>3</v>
      </c>
      <c r="DF366">
        <f t="shared" si="321"/>
        <v>43.23</v>
      </c>
      <c r="DG366">
        <f t="shared" si="322"/>
        <v>0</v>
      </c>
      <c r="DH366">
        <f t="shared" si="323"/>
        <v>0</v>
      </c>
      <c r="DI366">
        <f t="shared" si="314"/>
        <v>0</v>
      </c>
      <c r="DJ366">
        <f t="shared" si="324"/>
        <v>43.23</v>
      </c>
      <c r="DK366">
        <v>0</v>
      </c>
      <c r="DL366" t="s">
        <v>3</v>
      </c>
      <c r="DM366">
        <v>0</v>
      </c>
      <c r="DN366" t="s">
        <v>3</v>
      </c>
      <c r="DO366">
        <v>0</v>
      </c>
    </row>
    <row r="367" spans="1:119" x14ac:dyDescent="0.2">
      <c r="A367">
        <f>ROW(Source!A281)</f>
        <v>281</v>
      </c>
      <c r="B367">
        <v>51651743</v>
      </c>
      <c r="C367">
        <v>51654148</v>
      </c>
      <c r="D367">
        <v>49526492</v>
      </c>
      <c r="E367">
        <v>1</v>
      </c>
      <c r="F367">
        <v>1</v>
      </c>
      <c r="G367">
        <v>1</v>
      </c>
      <c r="H367">
        <v>3</v>
      </c>
      <c r="I367" t="s">
        <v>921</v>
      </c>
      <c r="J367" t="s">
        <v>922</v>
      </c>
      <c r="K367" t="s">
        <v>923</v>
      </c>
      <c r="L367">
        <v>1346</v>
      </c>
      <c r="N367">
        <v>1009</v>
      </c>
      <c r="O367" t="s">
        <v>920</v>
      </c>
      <c r="P367" t="s">
        <v>920</v>
      </c>
      <c r="Q367">
        <v>1</v>
      </c>
      <c r="W367">
        <v>0</v>
      </c>
      <c r="X367">
        <v>497341279</v>
      </c>
      <c r="Y367">
        <f t="shared" si="315"/>
        <v>8</v>
      </c>
      <c r="AA367">
        <v>210.35</v>
      </c>
      <c r="AB367">
        <v>0</v>
      </c>
      <c r="AC367">
        <v>0</v>
      </c>
      <c r="AD367">
        <v>0</v>
      </c>
      <c r="AE367">
        <v>23.09</v>
      </c>
      <c r="AF367">
        <v>0</v>
      </c>
      <c r="AG367">
        <v>0</v>
      </c>
      <c r="AH367">
        <v>0</v>
      </c>
      <c r="AI367">
        <v>9.11</v>
      </c>
      <c r="AJ367">
        <v>1</v>
      </c>
      <c r="AK367">
        <v>1</v>
      </c>
      <c r="AL367">
        <v>1</v>
      </c>
      <c r="AM367">
        <v>4</v>
      </c>
      <c r="AN367">
        <v>0</v>
      </c>
      <c r="AO367">
        <v>1</v>
      </c>
      <c r="AP367">
        <v>1</v>
      </c>
      <c r="AQ367">
        <v>0</v>
      </c>
      <c r="AR367">
        <v>0</v>
      </c>
      <c r="AS367" t="s">
        <v>3</v>
      </c>
      <c r="AT367">
        <v>8</v>
      </c>
      <c r="AU367" t="s">
        <v>3</v>
      </c>
      <c r="AV367">
        <v>0</v>
      </c>
      <c r="AW367">
        <v>2</v>
      </c>
      <c r="AX367">
        <v>51654170</v>
      </c>
      <c r="AY367">
        <v>1</v>
      </c>
      <c r="AZ367">
        <v>0</v>
      </c>
      <c r="BA367">
        <v>416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V367">
        <v>0</v>
      </c>
      <c r="CW367">
        <v>0</v>
      </c>
      <c r="CX367">
        <f>ROUND(Y367*Source!I281,7)</f>
        <v>0.28000000000000003</v>
      </c>
      <c r="CY367">
        <f t="shared" si="316"/>
        <v>210.35</v>
      </c>
      <c r="CZ367">
        <f t="shared" si="317"/>
        <v>23.09</v>
      </c>
      <c r="DA367">
        <f t="shared" si="318"/>
        <v>9.11</v>
      </c>
      <c r="DB367">
        <f t="shared" si="319"/>
        <v>184.72</v>
      </c>
      <c r="DC367">
        <f t="shared" si="320"/>
        <v>0</v>
      </c>
      <c r="DD367" t="s">
        <v>3</v>
      </c>
      <c r="DE367" t="s">
        <v>3</v>
      </c>
      <c r="DF367">
        <f t="shared" si="321"/>
        <v>58.9</v>
      </c>
      <c r="DG367">
        <f t="shared" si="322"/>
        <v>0</v>
      </c>
      <c r="DH367">
        <f t="shared" si="323"/>
        <v>0</v>
      </c>
      <c r="DI367">
        <f t="shared" si="314"/>
        <v>0</v>
      </c>
      <c r="DJ367">
        <f t="shared" si="324"/>
        <v>58.9</v>
      </c>
      <c r="DK367">
        <v>0</v>
      </c>
      <c r="DL367" t="s">
        <v>3</v>
      </c>
      <c r="DM367">
        <v>0</v>
      </c>
      <c r="DN367" t="s">
        <v>3</v>
      </c>
      <c r="DO367">
        <v>0</v>
      </c>
    </row>
    <row r="368" spans="1:119" x14ac:dyDescent="0.2">
      <c r="A368">
        <f>ROW(Source!A281)</f>
        <v>281</v>
      </c>
      <c r="B368">
        <v>51651743</v>
      </c>
      <c r="C368">
        <v>51654148</v>
      </c>
      <c r="D368">
        <v>49555131</v>
      </c>
      <c r="E368">
        <v>1</v>
      </c>
      <c r="F368">
        <v>1</v>
      </c>
      <c r="G368">
        <v>1</v>
      </c>
      <c r="H368">
        <v>3</v>
      </c>
      <c r="I368" t="s">
        <v>950</v>
      </c>
      <c r="J368" t="s">
        <v>951</v>
      </c>
      <c r="K368" t="s">
        <v>952</v>
      </c>
      <c r="L368">
        <v>1348</v>
      </c>
      <c r="N368">
        <v>1009</v>
      </c>
      <c r="O368" t="s">
        <v>105</v>
      </c>
      <c r="P368" t="s">
        <v>105</v>
      </c>
      <c r="Q368">
        <v>1000</v>
      </c>
      <c r="W368">
        <v>0</v>
      </c>
      <c r="X368">
        <v>-364749507</v>
      </c>
      <c r="Y368">
        <f t="shared" si="315"/>
        <v>5.0099999999999997E-3</v>
      </c>
      <c r="AA368">
        <v>156537.13</v>
      </c>
      <c r="AB368">
        <v>0</v>
      </c>
      <c r="AC368">
        <v>0</v>
      </c>
      <c r="AD368">
        <v>0</v>
      </c>
      <c r="AE368">
        <v>17183</v>
      </c>
      <c r="AF368">
        <v>0</v>
      </c>
      <c r="AG368">
        <v>0</v>
      </c>
      <c r="AH368">
        <v>0</v>
      </c>
      <c r="AI368">
        <v>9.11</v>
      </c>
      <c r="AJ368">
        <v>1</v>
      </c>
      <c r="AK368">
        <v>1</v>
      </c>
      <c r="AL368">
        <v>1</v>
      </c>
      <c r="AM368">
        <v>4</v>
      </c>
      <c r="AN368">
        <v>0</v>
      </c>
      <c r="AO368">
        <v>1</v>
      </c>
      <c r="AP368">
        <v>1</v>
      </c>
      <c r="AQ368">
        <v>0</v>
      </c>
      <c r="AR368">
        <v>0</v>
      </c>
      <c r="AS368" t="s">
        <v>3</v>
      </c>
      <c r="AT368">
        <v>5.0099999999999997E-3</v>
      </c>
      <c r="AU368" t="s">
        <v>3</v>
      </c>
      <c r="AV368">
        <v>0</v>
      </c>
      <c r="AW368">
        <v>2</v>
      </c>
      <c r="AX368">
        <v>51654172</v>
      </c>
      <c r="AY368">
        <v>1</v>
      </c>
      <c r="AZ368">
        <v>0</v>
      </c>
      <c r="BA368">
        <v>418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V368">
        <v>0</v>
      </c>
      <c r="CW368">
        <v>0</v>
      </c>
      <c r="CX368">
        <f>ROUND(Y368*Source!I281,7)</f>
        <v>1.7540000000000001E-4</v>
      </c>
      <c r="CY368">
        <f t="shared" si="316"/>
        <v>156537.13</v>
      </c>
      <c r="CZ368">
        <f t="shared" si="317"/>
        <v>17183</v>
      </c>
      <c r="DA368">
        <f t="shared" si="318"/>
        <v>9.11</v>
      </c>
      <c r="DB368">
        <f t="shared" si="319"/>
        <v>86.09</v>
      </c>
      <c r="DC368">
        <f t="shared" si="320"/>
        <v>0</v>
      </c>
      <c r="DD368" t="s">
        <v>3</v>
      </c>
      <c r="DE368" t="s">
        <v>3</v>
      </c>
      <c r="DF368">
        <f t="shared" si="321"/>
        <v>27.46</v>
      </c>
      <c r="DG368">
        <f t="shared" si="322"/>
        <v>0</v>
      </c>
      <c r="DH368">
        <f t="shared" si="323"/>
        <v>0</v>
      </c>
      <c r="DI368">
        <f t="shared" si="314"/>
        <v>0</v>
      </c>
      <c r="DJ368">
        <f t="shared" si="324"/>
        <v>27.46</v>
      </c>
      <c r="DK368">
        <v>0</v>
      </c>
      <c r="DL368" t="s">
        <v>3</v>
      </c>
      <c r="DM368">
        <v>0</v>
      </c>
      <c r="DN368" t="s">
        <v>3</v>
      </c>
      <c r="DO368">
        <v>0</v>
      </c>
    </row>
    <row r="369" spans="1:119" x14ac:dyDescent="0.2">
      <c r="A369">
        <f>ROW(Source!A281)</f>
        <v>281</v>
      </c>
      <c r="B369">
        <v>51651743</v>
      </c>
      <c r="C369">
        <v>51654148</v>
      </c>
      <c r="D369">
        <v>49564241</v>
      </c>
      <c r="E369">
        <v>1</v>
      </c>
      <c r="F369">
        <v>1</v>
      </c>
      <c r="G369">
        <v>1</v>
      </c>
      <c r="H369">
        <v>3</v>
      </c>
      <c r="I369" t="s">
        <v>87</v>
      </c>
      <c r="J369" t="s">
        <v>89</v>
      </c>
      <c r="K369" t="s">
        <v>88</v>
      </c>
      <c r="L369">
        <v>1327</v>
      </c>
      <c r="N369">
        <v>1005</v>
      </c>
      <c r="O369" t="s">
        <v>52</v>
      </c>
      <c r="P369" t="s">
        <v>52</v>
      </c>
      <c r="Q369">
        <v>1</v>
      </c>
      <c r="W369">
        <v>0</v>
      </c>
      <c r="X369">
        <v>2012835886</v>
      </c>
      <c r="Y369">
        <f t="shared" si="315"/>
        <v>100</v>
      </c>
      <c r="AA369">
        <v>1217.19</v>
      </c>
      <c r="AB369">
        <v>0</v>
      </c>
      <c r="AC369">
        <v>0</v>
      </c>
      <c r="AD369">
        <v>0</v>
      </c>
      <c r="AE369">
        <v>133.61000000000001</v>
      </c>
      <c r="AF369">
        <v>0</v>
      </c>
      <c r="AG369">
        <v>0</v>
      </c>
      <c r="AH369">
        <v>0</v>
      </c>
      <c r="AI369">
        <v>9.11</v>
      </c>
      <c r="AJ369">
        <v>1</v>
      </c>
      <c r="AK369">
        <v>1</v>
      </c>
      <c r="AL369">
        <v>1</v>
      </c>
      <c r="AM369">
        <v>0</v>
      </c>
      <c r="AN369">
        <v>0</v>
      </c>
      <c r="AO369">
        <v>0</v>
      </c>
      <c r="AP369">
        <v>1</v>
      </c>
      <c r="AQ369">
        <v>0</v>
      </c>
      <c r="AR369">
        <v>0</v>
      </c>
      <c r="AS369" t="s">
        <v>3</v>
      </c>
      <c r="AT369">
        <v>100</v>
      </c>
      <c r="AU369" t="s">
        <v>3</v>
      </c>
      <c r="AV369">
        <v>0</v>
      </c>
      <c r="AW369">
        <v>1</v>
      </c>
      <c r="AX369">
        <v>-1</v>
      </c>
      <c r="AY369">
        <v>0</v>
      </c>
      <c r="AZ369">
        <v>0</v>
      </c>
      <c r="BA369" t="s">
        <v>3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V369">
        <v>0</v>
      </c>
      <c r="CW369">
        <v>0</v>
      </c>
      <c r="CX369">
        <f>ROUND(Y369*Source!I281,7)</f>
        <v>3.5</v>
      </c>
      <c r="CY369">
        <f t="shared" si="316"/>
        <v>1217.19</v>
      </c>
      <c r="CZ369">
        <f t="shared" si="317"/>
        <v>133.61000000000001</v>
      </c>
      <c r="DA369">
        <f t="shared" si="318"/>
        <v>9.11</v>
      </c>
      <c r="DB369">
        <f t="shared" si="319"/>
        <v>13361</v>
      </c>
      <c r="DC369">
        <f t="shared" si="320"/>
        <v>0</v>
      </c>
      <c r="DD369" t="s">
        <v>3</v>
      </c>
      <c r="DE369" t="s">
        <v>3</v>
      </c>
      <c r="DF369">
        <f t="shared" si="321"/>
        <v>4260.17</v>
      </c>
      <c r="DG369">
        <f t="shared" si="322"/>
        <v>0</v>
      </c>
      <c r="DH369">
        <f t="shared" si="323"/>
        <v>0</v>
      </c>
      <c r="DI369">
        <f t="shared" si="314"/>
        <v>0</v>
      </c>
      <c r="DJ369">
        <f t="shared" si="324"/>
        <v>4260.17</v>
      </c>
      <c r="DK369">
        <v>0</v>
      </c>
      <c r="DL369" t="s">
        <v>3</v>
      </c>
      <c r="DM369">
        <v>0</v>
      </c>
      <c r="DN369" t="s">
        <v>3</v>
      </c>
      <c r="DO369">
        <v>0</v>
      </c>
    </row>
    <row r="370" spans="1:119" x14ac:dyDescent="0.2">
      <c r="A370">
        <f>ROW(Source!A283)</f>
        <v>283</v>
      </c>
      <c r="B370">
        <v>51651743</v>
      </c>
      <c r="C370">
        <v>51654179</v>
      </c>
      <c r="D370">
        <v>49510719</v>
      </c>
      <c r="E370">
        <v>70</v>
      </c>
      <c r="F370">
        <v>1</v>
      </c>
      <c r="G370">
        <v>1</v>
      </c>
      <c r="H370">
        <v>1</v>
      </c>
      <c r="I370" t="s">
        <v>942</v>
      </c>
      <c r="J370" t="s">
        <v>3</v>
      </c>
      <c r="K370" t="s">
        <v>943</v>
      </c>
      <c r="L370">
        <v>1191</v>
      </c>
      <c r="N370">
        <v>1013</v>
      </c>
      <c r="O370" t="s">
        <v>904</v>
      </c>
      <c r="P370" t="s">
        <v>904</v>
      </c>
      <c r="Q370">
        <v>1</v>
      </c>
      <c r="W370">
        <v>0</v>
      </c>
      <c r="X370">
        <v>784619160</v>
      </c>
      <c r="Y370">
        <f t="shared" ref="Y370:Y375" si="325">(AT370*ROUND(1.05,7))</f>
        <v>148.05000000000001</v>
      </c>
      <c r="AA370">
        <v>0</v>
      </c>
      <c r="AB370">
        <v>0</v>
      </c>
      <c r="AC370">
        <v>0</v>
      </c>
      <c r="AD370">
        <v>291.83</v>
      </c>
      <c r="AE370">
        <v>0</v>
      </c>
      <c r="AF370">
        <v>0</v>
      </c>
      <c r="AG370">
        <v>0</v>
      </c>
      <c r="AH370">
        <v>8.74</v>
      </c>
      <c r="AI370">
        <v>1</v>
      </c>
      <c r="AJ370">
        <v>1</v>
      </c>
      <c r="AK370">
        <v>1</v>
      </c>
      <c r="AL370">
        <v>33.39</v>
      </c>
      <c r="AM370">
        <v>4</v>
      </c>
      <c r="AN370">
        <v>0</v>
      </c>
      <c r="AO370">
        <v>1</v>
      </c>
      <c r="AP370">
        <v>1</v>
      </c>
      <c r="AQ370">
        <v>0</v>
      </c>
      <c r="AR370">
        <v>0</v>
      </c>
      <c r="AS370" t="s">
        <v>3</v>
      </c>
      <c r="AT370">
        <v>141</v>
      </c>
      <c r="AU370" t="s">
        <v>20</v>
      </c>
      <c r="AV370">
        <v>1</v>
      </c>
      <c r="AW370">
        <v>2</v>
      </c>
      <c r="AX370">
        <v>51654193</v>
      </c>
      <c r="AY370">
        <v>1</v>
      </c>
      <c r="AZ370">
        <v>0</v>
      </c>
      <c r="BA370">
        <v>424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U370">
        <f>ROUND(AT370*Source!I283*AH370*AL370,2)</f>
        <v>56463.06</v>
      </c>
      <c r="CV370">
        <f>ROUND(Y370*Source!I283,7)</f>
        <v>203.15421000000001</v>
      </c>
      <c r="CW370">
        <v>0</v>
      </c>
      <c r="CX370">
        <f>ROUND(Y370*Source!I283,7)</f>
        <v>203.15421000000001</v>
      </c>
      <c r="CY370">
        <f>AD370</f>
        <v>291.83</v>
      </c>
      <c r="CZ370">
        <f>AH370</f>
        <v>8.74</v>
      </c>
      <c r="DA370">
        <f>AL370</f>
        <v>33.39</v>
      </c>
      <c r="DB370">
        <f t="shared" ref="DB370:DB375" si="326">ROUND((ROUND(AT370*CZ370,2)*ROUND(1.05,7)),2)</f>
        <v>1293.96</v>
      </c>
      <c r="DC370">
        <f t="shared" ref="DC370:DC375" si="327">ROUND((ROUND(AT370*AG370,2)*ROUND(1.05,7)),2)</f>
        <v>0</v>
      </c>
      <c r="DD370" t="s">
        <v>3</v>
      </c>
      <c r="DE370" t="s">
        <v>3</v>
      </c>
      <c r="DF370">
        <f t="shared" ref="DF370:DF375" si="328">ROUND(ROUND(AE370,2)*CX370,2)</f>
        <v>0</v>
      </c>
      <c r="DG370">
        <f t="shared" si="322"/>
        <v>0</v>
      </c>
      <c r="DH370">
        <f t="shared" si="323"/>
        <v>0</v>
      </c>
      <c r="DI370">
        <f>ROUND(ROUND(AH370*AL370,2)*CX370,2)</f>
        <v>59286.49</v>
      </c>
      <c r="DJ370">
        <f>DI370</f>
        <v>59286.49</v>
      </c>
      <c r="DK370">
        <v>0</v>
      </c>
      <c r="DL370" t="s">
        <v>3</v>
      </c>
      <c r="DM370">
        <v>0</v>
      </c>
      <c r="DN370" t="s">
        <v>3</v>
      </c>
      <c r="DO370">
        <v>0</v>
      </c>
    </row>
    <row r="371" spans="1:119" x14ac:dyDescent="0.2">
      <c r="A371">
        <f>ROW(Source!A283)</f>
        <v>283</v>
      </c>
      <c r="B371">
        <v>51651743</v>
      </c>
      <c r="C371">
        <v>51654179</v>
      </c>
      <c r="D371">
        <v>49510905</v>
      </c>
      <c r="E371">
        <v>70</v>
      </c>
      <c r="F371">
        <v>1</v>
      </c>
      <c r="G371">
        <v>1</v>
      </c>
      <c r="H371">
        <v>1</v>
      </c>
      <c r="I371" t="s">
        <v>905</v>
      </c>
      <c r="J371" t="s">
        <v>3</v>
      </c>
      <c r="K371" t="s">
        <v>906</v>
      </c>
      <c r="L371">
        <v>1191</v>
      </c>
      <c r="N371">
        <v>1013</v>
      </c>
      <c r="O371" t="s">
        <v>904</v>
      </c>
      <c r="P371" t="s">
        <v>904</v>
      </c>
      <c r="Q371">
        <v>1</v>
      </c>
      <c r="W371">
        <v>0</v>
      </c>
      <c r="X371">
        <v>-1417349443</v>
      </c>
      <c r="Y371">
        <f t="shared" si="325"/>
        <v>0.98699999999999999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</v>
      </c>
      <c r="AJ371">
        <v>1</v>
      </c>
      <c r="AK371">
        <v>33.39</v>
      </c>
      <c r="AL371">
        <v>1</v>
      </c>
      <c r="AM371">
        <v>4</v>
      </c>
      <c r="AN371">
        <v>0</v>
      </c>
      <c r="AO371">
        <v>1</v>
      </c>
      <c r="AP371">
        <v>1</v>
      </c>
      <c r="AQ371">
        <v>0</v>
      </c>
      <c r="AR371">
        <v>0</v>
      </c>
      <c r="AS371" t="s">
        <v>3</v>
      </c>
      <c r="AT371">
        <v>0.94</v>
      </c>
      <c r="AU371" t="s">
        <v>20</v>
      </c>
      <c r="AV371">
        <v>2</v>
      </c>
      <c r="AW371">
        <v>2</v>
      </c>
      <c r="AX371">
        <v>51654194</v>
      </c>
      <c r="AY371">
        <v>1</v>
      </c>
      <c r="AZ371">
        <v>0</v>
      </c>
      <c r="BA371">
        <v>425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V371">
        <v>0</v>
      </c>
      <c r="CW371">
        <v>0</v>
      </c>
      <c r="CX371">
        <f>ROUND(Y371*Source!I283,7)</f>
        <v>1.3543613999999999</v>
      </c>
      <c r="CY371">
        <f>AD371</f>
        <v>0</v>
      </c>
      <c r="CZ371">
        <f>AH371</f>
        <v>0</v>
      </c>
      <c r="DA371">
        <f>AL371</f>
        <v>1</v>
      </c>
      <c r="DB371">
        <f t="shared" si="326"/>
        <v>0</v>
      </c>
      <c r="DC371">
        <f t="shared" si="327"/>
        <v>0</v>
      </c>
      <c r="DD371" t="s">
        <v>3</v>
      </c>
      <c r="DE371" t="s">
        <v>3</v>
      </c>
      <c r="DF371">
        <f t="shared" si="328"/>
        <v>0</v>
      </c>
      <c r="DG371">
        <f t="shared" si="322"/>
        <v>0</v>
      </c>
      <c r="DH371">
        <f>ROUND(ROUND(AG371*AK371,2)*CX371,2)</f>
        <v>0</v>
      </c>
      <c r="DI371">
        <f t="shared" ref="DI371:DI382" si="329">ROUND(ROUND(AH371,2)*CX371,2)</f>
        <v>0</v>
      </c>
      <c r="DJ371">
        <f>DI371</f>
        <v>0</v>
      </c>
      <c r="DK371">
        <v>0</v>
      </c>
      <c r="DL371" t="s">
        <v>3</v>
      </c>
      <c r="DM371">
        <v>0</v>
      </c>
      <c r="DN371" t="s">
        <v>3</v>
      </c>
      <c r="DO371">
        <v>0</v>
      </c>
    </row>
    <row r="372" spans="1:119" x14ac:dyDescent="0.2">
      <c r="A372">
        <f>ROW(Source!A283)</f>
        <v>283</v>
      </c>
      <c r="B372">
        <v>51651743</v>
      </c>
      <c r="C372">
        <v>51654179</v>
      </c>
      <c r="D372">
        <v>49672573</v>
      </c>
      <c r="E372">
        <v>1</v>
      </c>
      <c r="F372">
        <v>1</v>
      </c>
      <c r="G372">
        <v>1</v>
      </c>
      <c r="H372">
        <v>2</v>
      </c>
      <c r="I372" t="s">
        <v>907</v>
      </c>
      <c r="J372" t="s">
        <v>908</v>
      </c>
      <c r="K372" t="s">
        <v>909</v>
      </c>
      <c r="L372">
        <v>1367</v>
      </c>
      <c r="N372">
        <v>1011</v>
      </c>
      <c r="O372" t="s">
        <v>910</v>
      </c>
      <c r="P372" t="s">
        <v>910</v>
      </c>
      <c r="Q372">
        <v>1</v>
      </c>
      <c r="W372">
        <v>0</v>
      </c>
      <c r="X372">
        <v>-430484415</v>
      </c>
      <c r="Y372">
        <f t="shared" si="325"/>
        <v>0.39900000000000002</v>
      </c>
      <c r="AA372">
        <v>0</v>
      </c>
      <c r="AB372">
        <v>1530.2</v>
      </c>
      <c r="AC372">
        <v>450.77</v>
      </c>
      <c r="AD372">
        <v>0</v>
      </c>
      <c r="AE372">
        <v>0</v>
      </c>
      <c r="AF372">
        <v>115.4</v>
      </c>
      <c r="AG372">
        <v>13.5</v>
      </c>
      <c r="AH372">
        <v>0</v>
      </c>
      <c r="AI372">
        <v>1</v>
      </c>
      <c r="AJ372">
        <v>13.26</v>
      </c>
      <c r="AK372">
        <v>33.39</v>
      </c>
      <c r="AL372">
        <v>1</v>
      </c>
      <c r="AM372">
        <v>4</v>
      </c>
      <c r="AN372">
        <v>0</v>
      </c>
      <c r="AO372">
        <v>1</v>
      </c>
      <c r="AP372">
        <v>1</v>
      </c>
      <c r="AQ372">
        <v>0</v>
      </c>
      <c r="AR372">
        <v>0</v>
      </c>
      <c r="AS372" t="s">
        <v>3</v>
      </c>
      <c r="AT372">
        <v>0.38</v>
      </c>
      <c r="AU372" t="s">
        <v>20</v>
      </c>
      <c r="AV372">
        <v>0</v>
      </c>
      <c r="AW372">
        <v>2</v>
      </c>
      <c r="AX372">
        <v>51654195</v>
      </c>
      <c r="AY372">
        <v>1</v>
      </c>
      <c r="AZ372">
        <v>0</v>
      </c>
      <c r="BA372">
        <v>426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V372">
        <v>0</v>
      </c>
      <c r="CW372">
        <f>ROUND(Y372*Source!I283,7)</f>
        <v>0.54750779999999999</v>
      </c>
      <c r="CX372">
        <f>ROUND(Y372*Source!I283,7)</f>
        <v>0.54750779999999999</v>
      </c>
      <c r="CY372">
        <f>AB372</f>
        <v>1530.2</v>
      </c>
      <c r="CZ372">
        <f>AF372</f>
        <v>115.4</v>
      </c>
      <c r="DA372">
        <f>AJ372</f>
        <v>13.26</v>
      </c>
      <c r="DB372">
        <f t="shared" si="326"/>
        <v>46.04</v>
      </c>
      <c r="DC372">
        <f t="shared" si="327"/>
        <v>5.39</v>
      </c>
      <c r="DD372" t="s">
        <v>3</v>
      </c>
      <c r="DE372" t="s">
        <v>3</v>
      </c>
      <c r="DF372">
        <f t="shared" si="328"/>
        <v>0</v>
      </c>
      <c r="DG372">
        <f>ROUND(ROUND(AF372*AJ372,2)*CX372,2)</f>
        <v>837.8</v>
      </c>
      <c r="DH372">
        <f>ROUND(ROUND(AG372*AK372,2)*CX372,2)</f>
        <v>246.8</v>
      </c>
      <c r="DI372">
        <f t="shared" si="329"/>
        <v>0</v>
      </c>
      <c r="DJ372">
        <f>DG372</f>
        <v>837.8</v>
      </c>
      <c r="DK372">
        <v>0</v>
      </c>
      <c r="DL372" t="s">
        <v>3</v>
      </c>
      <c r="DM372">
        <v>0</v>
      </c>
      <c r="DN372" t="s">
        <v>3</v>
      </c>
      <c r="DO372">
        <v>0</v>
      </c>
    </row>
    <row r="373" spans="1:119" x14ac:dyDescent="0.2">
      <c r="A373">
        <f>ROW(Source!A283)</f>
        <v>283</v>
      </c>
      <c r="B373">
        <v>51651743</v>
      </c>
      <c r="C373">
        <v>51654179</v>
      </c>
      <c r="D373">
        <v>49672703</v>
      </c>
      <c r="E373">
        <v>1</v>
      </c>
      <c r="F373">
        <v>1</v>
      </c>
      <c r="G373">
        <v>1</v>
      </c>
      <c r="H373">
        <v>2</v>
      </c>
      <c r="I373" t="s">
        <v>944</v>
      </c>
      <c r="J373" t="s">
        <v>945</v>
      </c>
      <c r="K373" t="s">
        <v>946</v>
      </c>
      <c r="L373">
        <v>1367</v>
      </c>
      <c r="N373">
        <v>1011</v>
      </c>
      <c r="O373" t="s">
        <v>910</v>
      </c>
      <c r="P373" t="s">
        <v>910</v>
      </c>
      <c r="Q373">
        <v>1</v>
      </c>
      <c r="W373">
        <v>0</v>
      </c>
      <c r="X373">
        <v>-1424865896</v>
      </c>
      <c r="Y373">
        <f t="shared" si="325"/>
        <v>0.35700000000000004</v>
      </c>
      <c r="AA373">
        <v>0</v>
      </c>
      <c r="AB373">
        <v>88.31</v>
      </c>
      <c r="AC373">
        <v>0</v>
      </c>
      <c r="AD373">
        <v>0</v>
      </c>
      <c r="AE373">
        <v>0</v>
      </c>
      <c r="AF373">
        <v>6.66</v>
      </c>
      <c r="AG373">
        <v>0</v>
      </c>
      <c r="AH373">
        <v>0</v>
      </c>
      <c r="AI373">
        <v>1</v>
      </c>
      <c r="AJ373">
        <v>13.26</v>
      </c>
      <c r="AK373">
        <v>33.39</v>
      </c>
      <c r="AL373">
        <v>1</v>
      </c>
      <c r="AM373">
        <v>4</v>
      </c>
      <c r="AN373">
        <v>0</v>
      </c>
      <c r="AO373">
        <v>1</v>
      </c>
      <c r="AP373">
        <v>1</v>
      </c>
      <c r="AQ373">
        <v>0</v>
      </c>
      <c r="AR373">
        <v>0</v>
      </c>
      <c r="AS373" t="s">
        <v>3</v>
      </c>
      <c r="AT373">
        <v>0.34</v>
      </c>
      <c r="AU373" t="s">
        <v>20</v>
      </c>
      <c r="AV373">
        <v>0</v>
      </c>
      <c r="AW373">
        <v>2</v>
      </c>
      <c r="AX373">
        <v>51654196</v>
      </c>
      <c r="AY373">
        <v>1</v>
      </c>
      <c r="AZ373">
        <v>0</v>
      </c>
      <c r="BA373">
        <v>427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V373">
        <v>0</v>
      </c>
      <c r="CW373">
        <f>ROUND(Y373*Source!I283,7)</f>
        <v>0.48987540000000002</v>
      </c>
      <c r="CX373">
        <f>ROUND(Y373*Source!I283,7)</f>
        <v>0.48987540000000002</v>
      </c>
      <c r="CY373">
        <f>AB373</f>
        <v>88.31</v>
      </c>
      <c r="CZ373">
        <f>AF373</f>
        <v>6.66</v>
      </c>
      <c r="DA373">
        <f>AJ373</f>
        <v>13.26</v>
      </c>
      <c r="DB373">
        <f t="shared" si="326"/>
        <v>2.37</v>
      </c>
      <c r="DC373">
        <f t="shared" si="327"/>
        <v>0</v>
      </c>
      <c r="DD373" t="s">
        <v>3</v>
      </c>
      <c r="DE373" t="s">
        <v>3</v>
      </c>
      <c r="DF373">
        <f t="shared" si="328"/>
        <v>0</v>
      </c>
      <c r="DG373">
        <f>ROUND(ROUND(AF373*AJ373,2)*CX373,2)</f>
        <v>43.26</v>
      </c>
      <c r="DH373">
        <f>ROUND(ROUND(AG373*AK373,2)*CX373,2)</f>
        <v>0</v>
      </c>
      <c r="DI373">
        <f t="shared" si="329"/>
        <v>0</v>
      </c>
      <c r="DJ373">
        <f>DG373</f>
        <v>43.26</v>
      </c>
      <c r="DK373">
        <v>0</v>
      </c>
      <c r="DL373" t="s">
        <v>3</v>
      </c>
      <c r="DM373">
        <v>0</v>
      </c>
      <c r="DN373" t="s">
        <v>3</v>
      </c>
      <c r="DO373">
        <v>0</v>
      </c>
    </row>
    <row r="374" spans="1:119" x14ac:dyDescent="0.2">
      <c r="A374">
        <f>ROW(Source!A283)</f>
        <v>283</v>
      </c>
      <c r="B374">
        <v>51651743</v>
      </c>
      <c r="C374">
        <v>51654179</v>
      </c>
      <c r="D374">
        <v>49673503</v>
      </c>
      <c r="E374">
        <v>1</v>
      </c>
      <c r="F374">
        <v>1</v>
      </c>
      <c r="G374">
        <v>1</v>
      </c>
      <c r="H374">
        <v>2</v>
      </c>
      <c r="I374" t="s">
        <v>914</v>
      </c>
      <c r="J374" t="s">
        <v>915</v>
      </c>
      <c r="K374" t="s">
        <v>916</v>
      </c>
      <c r="L374">
        <v>1367</v>
      </c>
      <c r="N374">
        <v>1011</v>
      </c>
      <c r="O374" t="s">
        <v>910</v>
      </c>
      <c r="P374" t="s">
        <v>910</v>
      </c>
      <c r="Q374">
        <v>1</v>
      </c>
      <c r="W374">
        <v>0</v>
      </c>
      <c r="X374">
        <v>509054691</v>
      </c>
      <c r="Y374">
        <f t="shared" si="325"/>
        <v>0.58800000000000008</v>
      </c>
      <c r="AA374">
        <v>0</v>
      </c>
      <c r="AB374">
        <v>871.31</v>
      </c>
      <c r="AC374">
        <v>387.32</v>
      </c>
      <c r="AD374">
        <v>0</v>
      </c>
      <c r="AE374">
        <v>0</v>
      </c>
      <c r="AF374">
        <v>65.709999999999994</v>
      </c>
      <c r="AG374">
        <v>11.6</v>
      </c>
      <c r="AH374">
        <v>0</v>
      </c>
      <c r="AI374">
        <v>1</v>
      </c>
      <c r="AJ374">
        <v>13.26</v>
      </c>
      <c r="AK374">
        <v>33.39</v>
      </c>
      <c r="AL374">
        <v>1</v>
      </c>
      <c r="AM374">
        <v>4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0.56000000000000005</v>
      </c>
      <c r="AU374" t="s">
        <v>20</v>
      </c>
      <c r="AV374">
        <v>0</v>
      </c>
      <c r="AW374">
        <v>2</v>
      </c>
      <c r="AX374">
        <v>51654197</v>
      </c>
      <c r="AY374">
        <v>1</v>
      </c>
      <c r="AZ374">
        <v>0</v>
      </c>
      <c r="BA374">
        <v>428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V374">
        <v>0</v>
      </c>
      <c r="CW374">
        <f>ROUND(Y374*Source!I283,7)</f>
        <v>0.80685359999999995</v>
      </c>
      <c r="CX374">
        <f>ROUND(Y374*Source!I283,7)</f>
        <v>0.80685359999999995</v>
      </c>
      <c r="CY374">
        <f>AB374</f>
        <v>871.31</v>
      </c>
      <c r="CZ374">
        <f>AF374</f>
        <v>65.709999999999994</v>
      </c>
      <c r="DA374">
        <f>AJ374</f>
        <v>13.26</v>
      </c>
      <c r="DB374">
        <f t="shared" si="326"/>
        <v>38.64</v>
      </c>
      <c r="DC374">
        <f t="shared" si="327"/>
        <v>6.83</v>
      </c>
      <c r="DD374" t="s">
        <v>3</v>
      </c>
      <c r="DE374" t="s">
        <v>3</v>
      </c>
      <c r="DF374">
        <f t="shared" si="328"/>
        <v>0</v>
      </c>
      <c r="DG374">
        <f>ROUND(ROUND(AF374*AJ374,2)*CX374,2)</f>
        <v>703.02</v>
      </c>
      <c r="DH374">
        <f>ROUND(ROUND(AG374*AK374,2)*CX374,2)</f>
        <v>312.51</v>
      </c>
      <c r="DI374">
        <f t="shared" si="329"/>
        <v>0</v>
      </c>
      <c r="DJ374">
        <f>DG374</f>
        <v>703.02</v>
      </c>
      <c r="DK374">
        <v>0</v>
      </c>
      <c r="DL374" t="s">
        <v>3</v>
      </c>
      <c r="DM374">
        <v>0</v>
      </c>
      <c r="DN374" t="s">
        <v>3</v>
      </c>
      <c r="DO374">
        <v>0</v>
      </c>
    </row>
    <row r="375" spans="1:119" x14ac:dyDescent="0.2">
      <c r="A375">
        <f>ROW(Source!A283)</f>
        <v>283</v>
      </c>
      <c r="B375">
        <v>51651743</v>
      </c>
      <c r="C375">
        <v>51654179</v>
      </c>
      <c r="D375">
        <v>49673715</v>
      </c>
      <c r="E375">
        <v>1</v>
      </c>
      <c r="F375">
        <v>1</v>
      </c>
      <c r="G375">
        <v>1</v>
      </c>
      <c r="H375">
        <v>2</v>
      </c>
      <c r="I375" t="s">
        <v>926</v>
      </c>
      <c r="J375" t="s">
        <v>927</v>
      </c>
      <c r="K375" t="s">
        <v>928</v>
      </c>
      <c r="L375">
        <v>1367</v>
      </c>
      <c r="N375">
        <v>1011</v>
      </c>
      <c r="O375" t="s">
        <v>910</v>
      </c>
      <c r="P375" t="s">
        <v>910</v>
      </c>
      <c r="Q375">
        <v>1</v>
      </c>
      <c r="W375">
        <v>0</v>
      </c>
      <c r="X375">
        <v>829370094</v>
      </c>
      <c r="Y375">
        <f t="shared" si="325"/>
        <v>1.47</v>
      </c>
      <c r="AA375">
        <v>0</v>
      </c>
      <c r="AB375">
        <v>107.41</v>
      </c>
      <c r="AC375">
        <v>0</v>
      </c>
      <c r="AD375">
        <v>0</v>
      </c>
      <c r="AE375">
        <v>0</v>
      </c>
      <c r="AF375">
        <v>8.1</v>
      </c>
      <c r="AG375">
        <v>0</v>
      </c>
      <c r="AH375">
        <v>0</v>
      </c>
      <c r="AI375">
        <v>1</v>
      </c>
      <c r="AJ375">
        <v>13.26</v>
      </c>
      <c r="AK375">
        <v>33.39</v>
      </c>
      <c r="AL375">
        <v>1</v>
      </c>
      <c r="AM375">
        <v>4</v>
      </c>
      <c r="AN375">
        <v>0</v>
      </c>
      <c r="AO375">
        <v>1</v>
      </c>
      <c r="AP375">
        <v>1</v>
      </c>
      <c r="AQ375">
        <v>0</v>
      </c>
      <c r="AR375">
        <v>0</v>
      </c>
      <c r="AS375" t="s">
        <v>3</v>
      </c>
      <c r="AT375">
        <v>1.4</v>
      </c>
      <c r="AU375" t="s">
        <v>20</v>
      </c>
      <c r="AV375">
        <v>0</v>
      </c>
      <c r="AW375">
        <v>2</v>
      </c>
      <c r="AX375">
        <v>51654198</v>
      </c>
      <c r="AY375">
        <v>1</v>
      </c>
      <c r="AZ375">
        <v>0</v>
      </c>
      <c r="BA375">
        <v>429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V375">
        <v>0</v>
      </c>
      <c r="CW375">
        <f>ROUND(Y375*Source!I283,7)</f>
        <v>2.017134</v>
      </c>
      <c r="CX375">
        <f>ROUND(Y375*Source!I283,7)</f>
        <v>2.017134</v>
      </c>
      <c r="CY375">
        <f>AB375</f>
        <v>107.41</v>
      </c>
      <c r="CZ375">
        <f>AF375</f>
        <v>8.1</v>
      </c>
      <c r="DA375">
        <f>AJ375</f>
        <v>13.26</v>
      </c>
      <c r="DB375">
        <f t="shared" si="326"/>
        <v>11.91</v>
      </c>
      <c r="DC375">
        <f t="shared" si="327"/>
        <v>0</v>
      </c>
      <c r="DD375" t="s">
        <v>3</v>
      </c>
      <c r="DE375" t="s">
        <v>3</v>
      </c>
      <c r="DF375">
        <f t="shared" si="328"/>
        <v>0</v>
      </c>
      <c r="DG375">
        <f>ROUND(ROUND(AF375*AJ375,2)*CX375,2)</f>
        <v>216.66</v>
      </c>
      <c r="DH375">
        <f>ROUND(ROUND(AG375*AK375,2)*CX375,2)</f>
        <v>0</v>
      </c>
      <c r="DI375">
        <f t="shared" si="329"/>
        <v>0</v>
      </c>
      <c r="DJ375">
        <f>DG375</f>
        <v>216.66</v>
      </c>
      <c r="DK375">
        <v>0</v>
      </c>
      <c r="DL375" t="s">
        <v>3</v>
      </c>
      <c r="DM375">
        <v>0</v>
      </c>
      <c r="DN375" t="s">
        <v>3</v>
      </c>
      <c r="DO375">
        <v>0</v>
      </c>
    </row>
    <row r="376" spans="1:119" x14ac:dyDescent="0.2">
      <c r="A376">
        <f>ROW(Source!A283)</f>
        <v>283</v>
      </c>
      <c r="B376">
        <v>51651743</v>
      </c>
      <c r="C376">
        <v>51654179</v>
      </c>
      <c r="D376">
        <v>49521144</v>
      </c>
      <c r="E376">
        <v>1</v>
      </c>
      <c r="F376">
        <v>1</v>
      </c>
      <c r="G376">
        <v>1</v>
      </c>
      <c r="H376">
        <v>3</v>
      </c>
      <c r="I376" t="s">
        <v>947</v>
      </c>
      <c r="J376" t="s">
        <v>948</v>
      </c>
      <c r="K376" t="s">
        <v>949</v>
      </c>
      <c r="L376">
        <v>1348</v>
      </c>
      <c r="N376">
        <v>1009</v>
      </c>
      <c r="O376" t="s">
        <v>105</v>
      </c>
      <c r="P376" t="s">
        <v>105</v>
      </c>
      <c r="Q376">
        <v>1000</v>
      </c>
      <c r="W376">
        <v>0</v>
      </c>
      <c r="X376">
        <v>-847628873</v>
      </c>
      <c r="Y376">
        <f t="shared" ref="Y376:Y396" si="330">AT376</f>
        <v>8.8999999999999995E-4</v>
      </c>
      <c r="AA376">
        <v>241405.89</v>
      </c>
      <c r="AB376">
        <v>0</v>
      </c>
      <c r="AC376">
        <v>0</v>
      </c>
      <c r="AD376">
        <v>0</v>
      </c>
      <c r="AE376">
        <v>26499</v>
      </c>
      <c r="AF376">
        <v>0</v>
      </c>
      <c r="AG376">
        <v>0</v>
      </c>
      <c r="AH376">
        <v>0</v>
      </c>
      <c r="AI376">
        <v>9.11</v>
      </c>
      <c r="AJ376">
        <v>1</v>
      </c>
      <c r="AK376">
        <v>1</v>
      </c>
      <c r="AL376">
        <v>1</v>
      </c>
      <c r="AM376">
        <v>4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3</v>
      </c>
      <c r="AT376">
        <v>8.8999999999999995E-4</v>
      </c>
      <c r="AU376" t="s">
        <v>3</v>
      </c>
      <c r="AV376">
        <v>0</v>
      </c>
      <c r="AW376">
        <v>2</v>
      </c>
      <c r="AX376">
        <v>51654199</v>
      </c>
      <c r="AY376">
        <v>1</v>
      </c>
      <c r="AZ376">
        <v>0</v>
      </c>
      <c r="BA376">
        <v>430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V376">
        <v>0</v>
      </c>
      <c r="CW376">
        <v>0</v>
      </c>
      <c r="CX376">
        <f>ROUND(Y376*Source!I283,7)</f>
        <v>1.2213E-3</v>
      </c>
      <c r="CY376">
        <f t="shared" ref="CY376:CY382" si="331">AA376</f>
        <v>241405.89</v>
      </c>
      <c r="CZ376">
        <f t="shared" ref="CZ376:CZ382" si="332">AE376</f>
        <v>26499</v>
      </c>
      <c r="DA376">
        <f t="shared" ref="DA376:DA382" si="333">AI376</f>
        <v>9.11</v>
      </c>
      <c r="DB376">
        <f t="shared" ref="DB376:DB396" si="334">ROUND(ROUND(AT376*CZ376,2),2)</f>
        <v>23.58</v>
      </c>
      <c r="DC376">
        <f t="shared" ref="DC376:DC396" si="335">ROUND(ROUND(AT376*AG376,2),2)</f>
        <v>0</v>
      </c>
      <c r="DD376" t="s">
        <v>3</v>
      </c>
      <c r="DE376" t="s">
        <v>3</v>
      </c>
      <c r="DF376">
        <f t="shared" ref="DF376:DF382" si="336">ROUND(ROUND(AE376*AI376,2)*CX376,2)</f>
        <v>294.83</v>
      </c>
      <c r="DG376">
        <f t="shared" ref="DG376:DG384" si="337">ROUND(ROUND(AF376,2)*CX376,2)</f>
        <v>0</v>
      </c>
      <c r="DH376">
        <f t="shared" ref="DH376:DH383" si="338">ROUND(ROUND(AG376,2)*CX376,2)</f>
        <v>0</v>
      </c>
      <c r="DI376">
        <f t="shared" si="329"/>
        <v>0</v>
      </c>
      <c r="DJ376">
        <f t="shared" ref="DJ376:DJ382" si="339">DF376</f>
        <v>294.83</v>
      </c>
      <c r="DK376">
        <v>0</v>
      </c>
      <c r="DL376" t="s">
        <v>3</v>
      </c>
      <c r="DM376">
        <v>0</v>
      </c>
      <c r="DN376" t="s">
        <v>3</v>
      </c>
      <c r="DO376">
        <v>0</v>
      </c>
    </row>
    <row r="377" spans="1:119" x14ac:dyDescent="0.2">
      <c r="A377">
        <f>ROW(Source!A283)</f>
        <v>283</v>
      </c>
      <c r="B377">
        <v>51651743</v>
      </c>
      <c r="C377">
        <v>51654179</v>
      </c>
      <c r="D377">
        <v>49524301</v>
      </c>
      <c r="E377">
        <v>1</v>
      </c>
      <c r="F377">
        <v>1</v>
      </c>
      <c r="G377">
        <v>1</v>
      </c>
      <c r="H377">
        <v>3</v>
      </c>
      <c r="I377" t="s">
        <v>929</v>
      </c>
      <c r="J377" t="s">
        <v>930</v>
      </c>
      <c r="K377" t="s">
        <v>931</v>
      </c>
      <c r="L377">
        <v>1348</v>
      </c>
      <c r="N377">
        <v>1009</v>
      </c>
      <c r="O377" t="s">
        <v>105</v>
      </c>
      <c r="P377" t="s">
        <v>105</v>
      </c>
      <c r="Q377">
        <v>1000</v>
      </c>
      <c r="W377">
        <v>0</v>
      </c>
      <c r="X377">
        <v>1824693337</v>
      </c>
      <c r="Y377">
        <f t="shared" si="330"/>
        <v>4.0999999999999999E-4</v>
      </c>
      <c r="AA377">
        <v>94397.82</v>
      </c>
      <c r="AB377">
        <v>0</v>
      </c>
      <c r="AC377">
        <v>0</v>
      </c>
      <c r="AD377">
        <v>0</v>
      </c>
      <c r="AE377">
        <v>10362</v>
      </c>
      <c r="AF377">
        <v>0</v>
      </c>
      <c r="AG377">
        <v>0</v>
      </c>
      <c r="AH377">
        <v>0</v>
      </c>
      <c r="AI377">
        <v>9.11</v>
      </c>
      <c r="AJ377">
        <v>1</v>
      </c>
      <c r="AK377">
        <v>1</v>
      </c>
      <c r="AL377">
        <v>1</v>
      </c>
      <c r="AM377">
        <v>4</v>
      </c>
      <c r="AN377">
        <v>0</v>
      </c>
      <c r="AO377">
        <v>1</v>
      </c>
      <c r="AP377">
        <v>1</v>
      </c>
      <c r="AQ377">
        <v>0</v>
      </c>
      <c r="AR377">
        <v>0</v>
      </c>
      <c r="AS377" t="s">
        <v>3</v>
      </c>
      <c r="AT377">
        <v>4.0999999999999999E-4</v>
      </c>
      <c r="AU377" t="s">
        <v>3</v>
      </c>
      <c r="AV377">
        <v>0</v>
      </c>
      <c r="AW377">
        <v>2</v>
      </c>
      <c r="AX377">
        <v>51654200</v>
      </c>
      <c r="AY377">
        <v>1</v>
      </c>
      <c r="AZ377">
        <v>0</v>
      </c>
      <c r="BA377">
        <v>431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V377">
        <v>0</v>
      </c>
      <c r="CW377">
        <v>0</v>
      </c>
      <c r="CX377">
        <f>ROUND(Y377*Source!I283,7)</f>
        <v>5.6260000000000001E-4</v>
      </c>
      <c r="CY377">
        <f t="shared" si="331"/>
        <v>94397.82</v>
      </c>
      <c r="CZ377">
        <f t="shared" si="332"/>
        <v>10362</v>
      </c>
      <c r="DA377">
        <f t="shared" si="333"/>
        <v>9.11</v>
      </c>
      <c r="DB377">
        <f t="shared" si="334"/>
        <v>4.25</v>
      </c>
      <c r="DC377">
        <f t="shared" si="335"/>
        <v>0</v>
      </c>
      <c r="DD377" t="s">
        <v>3</v>
      </c>
      <c r="DE377" t="s">
        <v>3</v>
      </c>
      <c r="DF377">
        <f t="shared" si="336"/>
        <v>53.11</v>
      </c>
      <c r="DG377">
        <f t="shared" si="337"/>
        <v>0</v>
      </c>
      <c r="DH377">
        <f t="shared" si="338"/>
        <v>0</v>
      </c>
      <c r="DI377">
        <f t="shared" si="329"/>
        <v>0</v>
      </c>
      <c r="DJ377">
        <f t="shared" si="339"/>
        <v>53.11</v>
      </c>
      <c r="DK377">
        <v>0</v>
      </c>
      <c r="DL377" t="s">
        <v>3</v>
      </c>
      <c r="DM377">
        <v>0</v>
      </c>
      <c r="DN377" t="s">
        <v>3</v>
      </c>
      <c r="DO377">
        <v>0</v>
      </c>
    </row>
    <row r="378" spans="1:119" x14ac:dyDescent="0.2">
      <c r="A378">
        <f>ROW(Source!A283)</f>
        <v>283</v>
      </c>
      <c r="B378">
        <v>51651743</v>
      </c>
      <c r="C378">
        <v>51654179</v>
      </c>
      <c r="D378">
        <v>49525488</v>
      </c>
      <c r="E378">
        <v>1</v>
      </c>
      <c r="F378">
        <v>1</v>
      </c>
      <c r="G378">
        <v>1</v>
      </c>
      <c r="H378">
        <v>3</v>
      </c>
      <c r="I378" t="s">
        <v>917</v>
      </c>
      <c r="J378" t="s">
        <v>918</v>
      </c>
      <c r="K378" t="s">
        <v>919</v>
      </c>
      <c r="L378">
        <v>1346</v>
      </c>
      <c r="N378">
        <v>1009</v>
      </c>
      <c r="O378" t="s">
        <v>920</v>
      </c>
      <c r="P378" t="s">
        <v>920</v>
      </c>
      <c r="Q378">
        <v>1</v>
      </c>
      <c r="W378">
        <v>0</v>
      </c>
      <c r="X378">
        <v>-1864341761</v>
      </c>
      <c r="Y378">
        <f t="shared" si="330"/>
        <v>15</v>
      </c>
      <c r="AA378">
        <v>82.35</v>
      </c>
      <c r="AB378">
        <v>0</v>
      </c>
      <c r="AC378">
        <v>0</v>
      </c>
      <c r="AD378">
        <v>0</v>
      </c>
      <c r="AE378">
        <v>9.0399999999999991</v>
      </c>
      <c r="AF378">
        <v>0</v>
      </c>
      <c r="AG378">
        <v>0</v>
      </c>
      <c r="AH378">
        <v>0</v>
      </c>
      <c r="AI378">
        <v>9.11</v>
      </c>
      <c r="AJ378">
        <v>1</v>
      </c>
      <c r="AK378">
        <v>1</v>
      </c>
      <c r="AL378">
        <v>1</v>
      </c>
      <c r="AM378">
        <v>4</v>
      </c>
      <c r="AN378">
        <v>0</v>
      </c>
      <c r="AO378">
        <v>1</v>
      </c>
      <c r="AP378">
        <v>1</v>
      </c>
      <c r="AQ378">
        <v>0</v>
      </c>
      <c r="AR378">
        <v>0</v>
      </c>
      <c r="AS378" t="s">
        <v>3</v>
      </c>
      <c r="AT378">
        <v>15</v>
      </c>
      <c r="AU378" t="s">
        <v>3</v>
      </c>
      <c r="AV378">
        <v>0</v>
      </c>
      <c r="AW378">
        <v>2</v>
      </c>
      <c r="AX378">
        <v>51654201</v>
      </c>
      <c r="AY378">
        <v>1</v>
      </c>
      <c r="AZ378">
        <v>0</v>
      </c>
      <c r="BA378">
        <v>432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V378">
        <v>0</v>
      </c>
      <c r="CW378">
        <v>0</v>
      </c>
      <c r="CX378">
        <f>ROUND(Y378*Source!I283,7)</f>
        <v>20.582999999999998</v>
      </c>
      <c r="CY378">
        <f t="shared" si="331"/>
        <v>82.35</v>
      </c>
      <c r="CZ378">
        <f t="shared" si="332"/>
        <v>9.0399999999999991</v>
      </c>
      <c r="DA378">
        <f t="shared" si="333"/>
        <v>9.11</v>
      </c>
      <c r="DB378">
        <f t="shared" si="334"/>
        <v>135.6</v>
      </c>
      <c r="DC378">
        <f t="shared" si="335"/>
        <v>0</v>
      </c>
      <c r="DD378" t="s">
        <v>3</v>
      </c>
      <c r="DE378" t="s">
        <v>3</v>
      </c>
      <c r="DF378">
        <f t="shared" si="336"/>
        <v>1695.01</v>
      </c>
      <c r="DG378">
        <f t="shared" si="337"/>
        <v>0</v>
      </c>
      <c r="DH378">
        <f t="shared" si="338"/>
        <v>0</v>
      </c>
      <c r="DI378">
        <f t="shared" si="329"/>
        <v>0</v>
      </c>
      <c r="DJ378">
        <f t="shared" si="339"/>
        <v>1695.01</v>
      </c>
      <c r="DK378">
        <v>0</v>
      </c>
      <c r="DL378" t="s">
        <v>3</v>
      </c>
      <c r="DM378">
        <v>0</v>
      </c>
      <c r="DN378" t="s">
        <v>3</v>
      </c>
      <c r="DO378">
        <v>0</v>
      </c>
    </row>
    <row r="379" spans="1:119" x14ac:dyDescent="0.2">
      <c r="A379">
        <f>ROW(Source!A283)</f>
        <v>283</v>
      </c>
      <c r="B379">
        <v>51651743</v>
      </c>
      <c r="C379">
        <v>51654179</v>
      </c>
      <c r="D379">
        <v>49526492</v>
      </c>
      <c r="E379">
        <v>1</v>
      </c>
      <c r="F379">
        <v>1</v>
      </c>
      <c r="G379">
        <v>1</v>
      </c>
      <c r="H379">
        <v>3</v>
      </c>
      <c r="I379" t="s">
        <v>921</v>
      </c>
      <c r="J379" t="s">
        <v>922</v>
      </c>
      <c r="K379" t="s">
        <v>923</v>
      </c>
      <c r="L379">
        <v>1346</v>
      </c>
      <c r="N379">
        <v>1009</v>
      </c>
      <c r="O379" t="s">
        <v>920</v>
      </c>
      <c r="P379" t="s">
        <v>920</v>
      </c>
      <c r="Q379">
        <v>1</v>
      </c>
      <c r="W379">
        <v>0</v>
      </c>
      <c r="X379">
        <v>497341279</v>
      </c>
      <c r="Y379">
        <f t="shared" si="330"/>
        <v>8</v>
      </c>
      <c r="AA379">
        <v>210.35</v>
      </c>
      <c r="AB379">
        <v>0</v>
      </c>
      <c r="AC379">
        <v>0</v>
      </c>
      <c r="AD379">
        <v>0</v>
      </c>
      <c r="AE379">
        <v>23.09</v>
      </c>
      <c r="AF379">
        <v>0</v>
      </c>
      <c r="AG379">
        <v>0</v>
      </c>
      <c r="AH379">
        <v>0</v>
      </c>
      <c r="AI379">
        <v>9.11</v>
      </c>
      <c r="AJ379">
        <v>1</v>
      </c>
      <c r="AK379">
        <v>1</v>
      </c>
      <c r="AL379">
        <v>1</v>
      </c>
      <c r="AM379">
        <v>4</v>
      </c>
      <c r="AN379">
        <v>0</v>
      </c>
      <c r="AO379">
        <v>1</v>
      </c>
      <c r="AP379">
        <v>1</v>
      </c>
      <c r="AQ379">
        <v>0</v>
      </c>
      <c r="AR379">
        <v>0</v>
      </c>
      <c r="AS379" t="s">
        <v>3</v>
      </c>
      <c r="AT379">
        <v>8</v>
      </c>
      <c r="AU379" t="s">
        <v>3</v>
      </c>
      <c r="AV379">
        <v>0</v>
      </c>
      <c r="AW379">
        <v>2</v>
      </c>
      <c r="AX379">
        <v>51654202</v>
      </c>
      <c r="AY379">
        <v>1</v>
      </c>
      <c r="AZ379">
        <v>0</v>
      </c>
      <c r="BA379">
        <v>433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V379">
        <v>0</v>
      </c>
      <c r="CW379">
        <v>0</v>
      </c>
      <c r="CX379">
        <f>ROUND(Y379*Source!I283,7)</f>
        <v>10.977600000000001</v>
      </c>
      <c r="CY379">
        <f t="shared" si="331"/>
        <v>210.35</v>
      </c>
      <c r="CZ379">
        <f t="shared" si="332"/>
        <v>23.09</v>
      </c>
      <c r="DA379">
        <f t="shared" si="333"/>
        <v>9.11</v>
      </c>
      <c r="DB379">
        <f t="shared" si="334"/>
        <v>184.72</v>
      </c>
      <c r="DC379">
        <f t="shared" si="335"/>
        <v>0</v>
      </c>
      <c r="DD379" t="s">
        <v>3</v>
      </c>
      <c r="DE379" t="s">
        <v>3</v>
      </c>
      <c r="DF379">
        <f t="shared" si="336"/>
        <v>2309.14</v>
      </c>
      <c r="DG379">
        <f t="shared" si="337"/>
        <v>0</v>
      </c>
      <c r="DH379">
        <f t="shared" si="338"/>
        <v>0</v>
      </c>
      <c r="DI379">
        <f t="shared" si="329"/>
        <v>0</v>
      </c>
      <c r="DJ379">
        <f t="shared" si="339"/>
        <v>2309.14</v>
      </c>
      <c r="DK379">
        <v>0</v>
      </c>
      <c r="DL379" t="s">
        <v>3</v>
      </c>
      <c r="DM379">
        <v>0</v>
      </c>
      <c r="DN379" t="s">
        <v>3</v>
      </c>
      <c r="DO379">
        <v>0</v>
      </c>
    </row>
    <row r="380" spans="1:119" x14ac:dyDescent="0.2">
      <c r="A380">
        <f>ROW(Source!A283)</f>
        <v>283</v>
      </c>
      <c r="B380">
        <v>51651743</v>
      </c>
      <c r="C380">
        <v>51654179</v>
      </c>
      <c r="D380">
        <v>49555131</v>
      </c>
      <c r="E380">
        <v>1</v>
      </c>
      <c r="F380">
        <v>1</v>
      </c>
      <c r="G380">
        <v>1</v>
      </c>
      <c r="H380">
        <v>3</v>
      </c>
      <c r="I380" t="s">
        <v>950</v>
      </c>
      <c r="J380" t="s">
        <v>951</v>
      </c>
      <c r="K380" t="s">
        <v>952</v>
      </c>
      <c r="L380">
        <v>1348</v>
      </c>
      <c r="N380">
        <v>1009</v>
      </c>
      <c r="O380" t="s">
        <v>105</v>
      </c>
      <c r="P380" t="s">
        <v>105</v>
      </c>
      <c r="Q380">
        <v>1000</v>
      </c>
      <c r="W380">
        <v>0</v>
      </c>
      <c r="X380">
        <v>-364749507</v>
      </c>
      <c r="Y380">
        <f t="shared" si="330"/>
        <v>5.0099999999999997E-3</v>
      </c>
      <c r="AA380">
        <v>156537.13</v>
      </c>
      <c r="AB380">
        <v>0</v>
      </c>
      <c r="AC380">
        <v>0</v>
      </c>
      <c r="AD380">
        <v>0</v>
      </c>
      <c r="AE380">
        <v>17183</v>
      </c>
      <c r="AF380">
        <v>0</v>
      </c>
      <c r="AG380">
        <v>0</v>
      </c>
      <c r="AH380">
        <v>0</v>
      </c>
      <c r="AI380">
        <v>9.11</v>
      </c>
      <c r="AJ380">
        <v>1</v>
      </c>
      <c r="AK380">
        <v>1</v>
      </c>
      <c r="AL380">
        <v>1</v>
      </c>
      <c r="AM380">
        <v>4</v>
      </c>
      <c r="AN380">
        <v>0</v>
      </c>
      <c r="AO380">
        <v>1</v>
      </c>
      <c r="AP380">
        <v>1</v>
      </c>
      <c r="AQ380">
        <v>0</v>
      </c>
      <c r="AR380">
        <v>0</v>
      </c>
      <c r="AS380" t="s">
        <v>3</v>
      </c>
      <c r="AT380">
        <v>5.0099999999999997E-3</v>
      </c>
      <c r="AU380" t="s">
        <v>3</v>
      </c>
      <c r="AV380">
        <v>0</v>
      </c>
      <c r="AW380">
        <v>2</v>
      </c>
      <c r="AX380">
        <v>51654204</v>
      </c>
      <c r="AY380">
        <v>1</v>
      </c>
      <c r="AZ380">
        <v>0</v>
      </c>
      <c r="BA380">
        <v>435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V380">
        <v>0</v>
      </c>
      <c r="CW380">
        <v>0</v>
      </c>
      <c r="CX380">
        <f>ROUND(Y380*Source!I283,7)</f>
        <v>6.8747000000000001E-3</v>
      </c>
      <c r="CY380">
        <f t="shared" si="331"/>
        <v>156537.13</v>
      </c>
      <c r="CZ380">
        <f t="shared" si="332"/>
        <v>17183</v>
      </c>
      <c r="DA380">
        <f t="shared" si="333"/>
        <v>9.11</v>
      </c>
      <c r="DB380">
        <f t="shared" si="334"/>
        <v>86.09</v>
      </c>
      <c r="DC380">
        <f t="shared" si="335"/>
        <v>0</v>
      </c>
      <c r="DD380" t="s">
        <v>3</v>
      </c>
      <c r="DE380" t="s">
        <v>3</v>
      </c>
      <c r="DF380">
        <f t="shared" si="336"/>
        <v>1076.1500000000001</v>
      </c>
      <c r="DG380">
        <f t="shared" si="337"/>
        <v>0</v>
      </c>
      <c r="DH380">
        <f t="shared" si="338"/>
        <v>0</v>
      </c>
      <c r="DI380">
        <f t="shared" si="329"/>
        <v>0</v>
      </c>
      <c r="DJ380">
        <f t="shared" si="339"/>
        <v>1076.1500000000001</v>
      </c>
      <c r="DK380">
        <v>0</v>
      </c>
      <c r="DL380" t="s">
        <v>3</v>
      </c>
      <c r="DM380">
        <v>0</v>
      </c>
      <c r="DN380" t="s">
        <v>3</v>
      </c>
      <c r="DO380">
        <v>0</v>
      </c>
    </row>
    <row r="381" spans="1:119" x14ac:dyDescent="0.2">
      <c r="A381">
        <f>ROW(Source!A283)</f>
        <v>283</v>
      </c>
      <c r="B381">
        <v>51651743</v>
      </c>
      <c r="C381">
        <v>51654179</v>
      </c>
      <c r="D381">
        <v>49564235</v>
      </c>
      <c r="E381">
        <v>1</v>
      </c>
      <c r="F381">
        <v>1</v>
      </c>
      <c r="G381">
        <v>1</v>
      </c>
      <c r="H381">
        <v>3</v>
      </c>
      <c r="I381" t="s">
        <v>99</v>
      </c>
      <c r="J381" t="s">
        <v>101</v>
      </c>
      <c r="K381" t="s">
        <v>286</v>
      </c>
      <c r="L381">
        <v>1327</v>
      </c>
      <c r="N381">
        <v>1005</v>
      </c>
      <c r="O381" t="s">
        <v>52</v>
      </c>
      <c r="P381" t="s">
        <v>52</v>
      </c>
      <c r="Q381">
        <v>1</v>
      </c>
      <c r="W381">
        <v>0</v>
      </c>
      <c r="X381">
        <v>-1085780648</v>
      </c>
      <c r="Y381">
        <f t="shared" si="330"/>
        <v>100</v>
      </c>
      <c r="AA381">
        <v>1387.45</v>
      </c>
      <c r="AB381">
        <v>0</v>
      </c>
      <c r="AC381">
        <v>0</v>
      </c>
      <c r="AD381">
        <v>0</v>
      </c>
      <c r="AE381">
        <v>152.30000000000001</v>
      </c>
      <c r="AF381">
        <v>0</v>
      </c>
      <c r="AG381">
        <v>0</v>
      </c>
      <c r="AH381">
        <v>0</v>
      </c>
      <c r="AI381">
        <v>9.11</v>
      </c>
      <c r="AJ381">
        <v>1</v>
      </c>
      <c r="AK381">
        <v>1</v>
      </c>
      <c r="AL381">
        <v>1</v>
      </c>
      <c r="AM381">
        <v>0</v>
      </c>
      <c r="AN381">
        <v>0</v>
      </c>
      <c r="AO381">
        <v>0</v>
      </c>
      <c r="AP381">
        <v>1</v>
      </c>
      <c r="AQ381">
        <v>0</v>
      </c>
      <c r="AR381">
        <v>0</v>
      </c>
      <c r="AS381" t="s">
        <v>3</v>
      </c>
      <c r="AT381">
        <v>100</v>
      </c>
      <c r="AU381" t="s">
        <v>3</v>
      </c>
      <c r="AV381">
        <v>0</v>
      </c>
      <c r="AW381">
        <v>1</v>
      </c>
      <c r="AX381">
        <v>-1</v>
      </c>
      <c r="AY381">
        <v>0</v>
      </c>
      <c r="AZ381">
        <v>0</v>
      </c>
      <c r="BA381" t="s">
        <v>3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V381">
        <v>0</v>
      </c>
      <c r="CW381">
        <v>0</v>
      </c>
      <c r="CX381">
        <f>ROUND(Y381*Source!I283,7)</f>
        <v>137.22</v>
      </c>
      <c r="CY381">
        <f t="shared" si="331"/>
        <v>1387.45</v>
      </c>
      <c r="CZ381">
        <f t="shared" si="332"/>
        <v>152.30000000000001</v>
      </c>
      <c r="DA381">
        <f t="shared" si="333"/>
        <v>9.11</v>
      </c>
      <c r="DB381">
        <f t="shared" si="334"/>
        <v>15230</v>
      </c>
      <c r="DC381">
        <f t="shared" si="335"/>
        <v>0</v>
      </c>
      <c r="DD381" t="s">
        <v>3</v>
      </c>
      <c r="DE381" t="s">
        <v>3</v>
      </c>
      <c r="DF381">
        <f t="shared" si="336"/>
        <v>190385.89</v>
      </c>
      <c r="DG381">
        <f t="shared" si="337"/>
        <v>0</v>
      </c>
      <c r="DH381">
        <f t="shared" si="338"/>
        <v>0</v>
      </c>
      <c r="DI381">
        <f t="shared" si="329"/>
        <v>0</v>
      </c>
      <c r="DJ381">
        <f t="shared" si="339"/>
        <v>190385.89</v>
      </c>
      <c r="DK381">
        <v>0</v>
      </c>
      <c r="DL381" t="s">
        <v>3</v>
      </c>
      <c r="DM381">
        <v>0</v>
      </c>
      <c r="DN381" t="s">
        <v>3</v>
      </c>
      <c r="DO381">
        <v>0</v>
      </c>
    </row>
    <row r="382" spans="1:119" x14ac:dyDescent="0.2">
      <c r="A382">
        <f>ROW(Source!A283)</f>
        <v>283</v>
      </c>
      <c r="B382">
        <v>51651743</v>
      </c>
      <c r="C382">
        <v>51654179</v>
      </c>
      <c r="D382">
        <v>49564577</v>
      </c>
      <c r="E382">
        <v>1</v>
      </c>
      <c r="F382">
        <v>1</v>
      </c>
      <c r="G382">
        <v>1</v>
      </c>
      <c r="H382">
        <v>3</v>
      </c>
      <c r="I382" t="s">
        <v>103</v>
      </c>
      <c r="J382" t="s">
        <v>106</v>
      </c>
      <c r="K382" t="s">
        <v>104</v>
      </c>
      <c r="L382">
        <v>1348</v>
      </c>
      <c r="N382">
        <v>1009</v>
      </c>
      <c r="O382" t="s">
        <v>105</v>
      </c>
      <c r="P382" t="s">
        <v>105</v>
      </c>
      <c r="Q382">
        <v>1000</v>
      </c>
      <c r="W382">
        <v>0</v>
      </c>
      <c r="X382">
        <v>-1486911088</v>
      </c>
      <c r="Y382">
        <f t="shared" si="330"/>
        <v>4.3725399999999998E-2</v>
      </c>
      <c r="AA382">
        <v>276930.88</v>
      </c>
      <c r="AB382">
        <v>0</v>
      </c>
      <c r="AC382">
        <v>0</v>
      </c>
      <c r="AD382">
        <v>0</v>
      </c>
      <c r="AE382">
        <v>30398.560000000001</v>
      </c>
      <c r="AF382">
        <v>0</v>
      </c>
      <c r="AG382">
        <v>0</v>
      </c>
      <c r="AH382">
        <v>0</v>
      </c>
      <c r="AI382">
        <v>9.11</v>
      </c>
      <c r="AJ382">
        <v>1</v>
      </c>
      <c r="AK382">
        <v>1</v>
      </c>
      <c r="AL382">
        <v>1</v>
      </c>
      <c r="AM382">
        <v>0</v>
      </c>
      <c r="AN382">
        <v>0</v>
      </c>
      <c r="AO382">
        <v>0</v>
      </c>
      <c r="AP382">
        <v>1</v>
      </c>
      <c r="AQ382">
        <v>0</v>
      </c>
      <c r="AR382">
        <v>0</v>
      </c>
      <c r="AS382" t="s">
        <v>3</v>
      </c>
      <c r="AT382">
        <v>4.3725399999999998E-2</v>
      </c>
      <c r="AU382" t="s">
        <v>3</v>
      </c>
      <c r="AV382">
        <v>0</v>
      </c>
      <c r="AW382">
        <v>1</v>
      </c>
      <c r="AX382">
        <v>-1</v>
      </c>
      <c r="AY382">
        <v>0</v>
      </c>
      <c r="AZ382">
        <v>0</v>
      </c>
      <c r="BA382" t="s">
        <v>3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V382">
        <v>0</v>
      </c>
      <c r="CW382">
        <v>0</v>
      </c>
      <c r="CX382">
        <f>ROUND(Y382*Source!I283,7)</f>
        <v>0.06</v>
      </c>
      <c r="CY382">
        <f t="shared" si="331"/>
        <v>276930.88</v>
      </c>
      <c r="CZ382">
        <f t="shared" si="332"/>
        <v>30398.560000000001</v>
      </c>
      <c r="DA382">
        <f t="shared" si="333"/>
        <v>9.11</v>
      </c>
      <c r="DB382">
        <f t="shared" si="334"/>
        <v>1329.19</v>
      </c>
      <c r="DC382">
        <f t="shared" si="335"/>
        <v>0</v>
      </c>
      <c r="DD382" t="s">
        <v>3</v>
      </c>
      <c r="DE382" t="s">
        <v>3</v>
      </c>
      <c r="DF382">
        <f t="shared" si="336"/>
        <v>16615.849999999999</v>
      </c>
      <c r="DG382">
        <f t="shared" si="337"/>
        <v>0</v>
      </c>
      <c r="DH382">
        <f t="shared" si="338"/>
        <v>0</v>
      </c>
      <c r="DI382">
        <f t="shared" si="329"/>
        <v>0</v>
      </c>
      <c r="DJ382">
        <f t="shared" si="339"/>
        <v>16615.849999999999</v>
      </c>
      <c r="DK382">
        <v>0</v>
      </c>
      <c r="DL382" t="s">
        <v>3</v>
      </c>
      <c r="DM382">
        <v>0</v>
      </c>
      <c r="DN382" t="s">
        <v>3</v>
      </c>
      <c r="DO382">
        <v>0</v>
      </c>
    </row>
    <row r="383" spans="1:119" x14ac:dyDescent="0.2">
      <c r="A383">
        <f>ROW(Source!A286)</f>
        <v>286</v>
      </c>
      <c r="B383">
        <v>51651743</v>
      </c>
      <c r="C383">
        <v>51654211</v>
      </c>
      <c r="D383">
        <v>49510767</v>
      </c>
      <c r="E383">
        <v>70</v>
      </c>
      <c r="F383">
        <v>1</v>
      </c>
      <c r="G383">
        <v>1</v>
      </c>
      <c r="H383">
        <v>1</v>
      </c>
      <c r="I383" t="s">
        <v>953</v>
      </c>
      <c r="J383" t="s">
        <v>3</v>
      </c>
      <c r="K383" t="s">
        <v>954</v>
      </c>
      <c r="L383">
        <v>1191</v>
      </c>
      <c r="N383">
        <v>1013</v>
      </c>
      <c r="O383" t="s">
        <v>904</v>
      </c>
      <c r="P383" t="s">
        <v>904</v>
      </c>
      <c r="Q383">
        <v>1</v>
      </c>
      <c r="W383">
        <v>0</v>
      </c>
      <c r="X383">
        <v>-1936699058</v>
      </c>
      <c r="Y383">
        <f t="shared" si="330"/>
        <v>5</v>
      </c>
      <c r="AA383">
        <v>0</v>
      </c>
      <c r="AB383">
        <v>0</v>
      </c>
      <c r="AC383">
        <v>0</v>
      </c>
      <c r="AD383">
        <v>331.23</v>
      </c>
      <c r="AE383">
        <v>0</v>
      </c>
      <c r="AF383">
        <v>0</v>
      </c>
      <c r="AG383">
        <v>0</v>
      </c>
      <c r="AH383">
        <v>9.92</v>
      </c>
      <c r="AI383">
        <v>1</v>
      </c>
      <c r="AJ383">
        <v>1</v>
      </c>
      <c r="AK383">
        <v>1</v>
      </c>
      <c r="AL383">
        <v>33.39</v>
      </c>
      <c r="AM383">
        <v>4</v>
      </c>
      <c r="AN383">
        <v>0</v>
      </c>
      <c r="AO383">
        <v>1</v>
      </c>
      <c r="AP383">
        <v>1</v>
      </c>
      <c r="AQ383">
        <v>0</v>
      </c>
      <c r="AR383">
        <v>0</v>
      </c>
      <c r="AS383" t="s">
        <v>3</v>
      </c>
      <c r="AT383">
        <v>5</v>
      </c>
      <c r="AU383" t="s">
        <v>3</v>
      </c>
      <c r="AV383">
        <v>1</v>
      </c>
      <c r="AW383">
        <v>2</v>
      </c>
      <c r="AX383">
        <v>51654219</v>
      </c>
      <c r="AY383">
        <v>1</v>
      </c>
      <c r="AZ383">
        <v>0</v>
      </c>
      <c r="BA383">
        <v>440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U383">
        <f>ROUND(AT383*Source!I286*AH383*AL383,2)</f>
        <v>22854.79</v>
      </c>
      <c r="CV383">
        <f>ROUND(Y383*Source!I286,7)</f>
        <v>69</v>
      </c>
      <c r="CW383">
        <v>0</v>
      </c>
      <c r="CX383">
        <f>ROUND(Y383*Source!I286,7)</f>
        <v>69</v>
      </c>
      <c r="CY383">
        <f>AD383</f>
        <v>331.23</v>
      </c>
      <c r="CZ383">
        <f>AH383</f>
        <v>9.92</v>
      </c>
      <c r="DA383">
        <f>AL383</f>
        <v>33.39</v>
      </c>
      <c r="DB383">
        <f t="shared" si="334"/>
        <v>49.6</v>
      </c>
      <c r="DC383">
        <f t="shared" si="335"/>
        <v>0</v>
      </c>
      <c r="DD383" t="s">
        <v>3</v>
      </c>
      <c r="DE383" t="s">
        <v>3</v>
      </c>
      <c r="DF383">
        <f>ROUND(ROUND(AE383,2)*CX383,2)</f>
        <v>0</v>
      </c>
      <c r="DG383">
        <f t="shared" si="337"/>
        <v>0</v>
      </c>
      <c r="DH383">
        <f t="shared" si="338"/>
        <v>0</v>
      </c>
      <c r="DI383">
        <f>ROUND(ROUND(AH383*AL383,2)*CX383,2)</f>
        <v>22854.87</v>
      </c>
      <c r="DJ383">
        <f>DI383</f>
        <v>22854.87</v>
      </c>
      <c r="DK383">
        <v>0</v>
      </c>
      <c r="DL383" t="s">
        <v>3</v>
      </c>
      <c r="DM383">
        <v>0</v>
      </c>
      <c r="DN383" t="s">
        <v>3</v>
      </c>
      <c r="DO383">
        <v>0</v>
      </c>
    </row>
    <row r="384" spans="1:119" x14ac:dyDescent="0.2">
      <c r="A384">
        <f>ROW(Source!A286)</f>
        <v>286</v>
      </c>
      <c r="B384">
        <v>51651743</v>
      </c>
      <c r="C384">
        <v>51654211</v>
      </c>
      <c r="D384">
        <v>49510905</v>
      </c>
      <c r="E384">
        <v>70</v>
      </c>
      <c r="F384">
        <v>1</v>
      </c>
      <c r="G384">
        <v>1</v>
      </c>
      <c r="H384">
        <v>1</v>
      </c>
      <c r="I384" t="s">
        <v>905</v>
      </c>
      <c r="J384" t="s">
        <v>3</v>
      </c>
      <c r="K384" t="s">
        <v>906</v>
      </c>
      <c r="L384">
        <v>1191</v>
      </c>
      <c r="N384">
        <v>1013</v>
      </c>
      <c r="O384" t="s">
        <v>904</v>
      </c>
      <c r="P384" t="s">
        <v>904</v>
      </c>
      <c r="Q384">
        <v>1</v>
      </c>
      <c r="W384">
        <v>0</v>
      </c>
      <c r="X384">
        <v>-1417349443</v>
      </c>
      <c r="Y384">
        <f t="shared" si="330"/>
        <v>0.43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33.39</v>
      </c>
      <c r="AL384">
        <v>1</v>
      </c>
      <c r="AM384">
        <v>4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3</v>
      </c>
      <c r="AT384">
        <v>0.43</v>
      </c>
      <c r="AU384" t="s">
        <v>3</v>
      </c>
      <c r="AV384">
        <v>2</v>
      </c>
      <c r="AW384">
        <v>2</v>
      </c>
      <c r="AX384">
        <v>51654220</v>
      </c>
      <c r="AY384">
        <v>1</v>
      </c>
      <c r="AZ384">
        <v>0</v>
      </c>
      <c r="BA384">
        <v>441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V384">
        <v>0</v>
      </c>
      <c r="CW384">
        <v>0</v>
      </c>
      <c r="CX384">
        <f>ROUND(Y384*Source!I286,7)</f>
        <v>5.9340000000000002</v>
      </c>
      <c r="CY384">
        <f>AD384</f>
        <v>0</v>
      </c>
      <c r="CZ384">
        <f>AH384</f>
        <v>0</v>
      </c>
      <c r="DA384">
        <f>AL384</f>
        <v>1</v>
      </c>
      <c r="DB384">
        <f t="shared" si="334"/>
        <v>0</v>
      </c>
      <c r="DC384">
        <f t="shared" si="335"/>
        <v>0</v>
      </c>
      <c r="DD384" t="s">
        <v>3</v>
      </c>
      <c r="DE384" t="s">
        <v>3</v>
      </c>
      <c r="DF384">
        <f>ROUND(ROUND(AE384,2)*CX384,2)</f>
        <v>0</v>
      </c>
      <c r="DG384">
        <f t="shared" si="337"/>
        <v>0</v>
      </c>
      <c r="DH384">
        <f>ROUND(ROUND(AG384*AK384,2)*CX384,2)</f>
        <v>0</v>
      </c>
      <c r="DI384">
        <f t="shared" ref="DI384:DI389" si="340">ROUND(ROUND(AH384,2)*CX384,2)</f>
        <v>0</v>
      </c>
      <c r="DJ384">
        <f>DI384</f>
        <v>0</v>
      </c>
      <c r="DK384">
        <v>0</v>
      </c>
      <c r="DL384" t="s">
        <v>3</v>
      </c>
      <c r="DM384">
        <v>0</v>
      </c>
      <c r="DN384" t="s">
        <v>3</v>
      </c>
      <c r="DO384">
        <v>0</v>
      </c>
    </row>
    <row r="385" spans="1:119" x14ac:dyDescent="0.2">
      <c r="A385">
        <f>ROW(Source!A286)</f>
        <v>286</v>
      </c>
      <c r="B385">
        <v>51651743</v>
      </c>
      <c r="C385">
        <v>51654211</v>
      </c>
      <c r="D385">
        <v>49673503</v>
      </c>
      <c r="E385">
        <v>1</v>
      </c>
      <c r="F385">
        <v>1</v>
      </c>
      <c r="G385">
        <v>1</v>
      </c>
      <c r="H385">
        <v>2</v>
      </c>
      <c r="I385" t="s">
        <v>914</v>
      </c>
      <c r="J385" t="s">
        <v>915</v>
      </c>
      <c r="K385" t="s">
        <v>916</v>
      </c>
      <c r="L385">
        <v>1367</v>
      </c>
      <c r="N385">
        <v>1011</v>
      </c>
      <c r="O385" t="s">
        <v>910</v>
      </c>
      <c r="P385" t="s">
        <v>910</v>
      </c>
      <c r="Q385">
        <v>1</v>
      </c>
      <c r="W385">
        <v>0</v>
      </c>
      <c r="X385">
        <v>509054691</v>
      </c>
      <c r="Y385">
        <f t="shared" si="330"/>
        <v>0.43</v>
      </c>
      <c r="AA385">
        <v>0</v>
      </c>
      <c r="AB385">
        <v>871.31</v>
      </c>
      <c r="AC385">
        <v>387.32</v>
      </c>
      <c r="AD385">
        <v>0</v>
      </c>
      <c r="AE385">
        <v>0</v>
      </c>
      <c r="AF385">
        <v>65.709999999999994</v>
      </c>
      <c r="AG385">
        <v>11.6</v>
      </c>
      <c r="AH385">
        <v>0</v>
      </c>
      <c r="AI385">
        <v>1</v>
      </c>
      <c r="AJ385">
        <v>13.26</v>
      </c>
      <c r="AK385">
        <v>33.39</v>
      </c>
      <c r="AL385">
        <v>1</v>
      </c>
      <c r="AM385">
        <v>4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0.43</v>
      </c>
      <c r="AU385" t="s">
        <v>3</v>
      </c>
      <c r="AV385">
        <v>0</v>
      </c>
      <c r="AW385">
        <v>2</v>
      </c>
      <c r="AX385">
        <v>51654221</v>
      </c>
      <c r="AY385">
        <v>1</v>
      </c>
      <c r="AZ385">
        <v>0</v>
      </c>
      <c r="BA385">
        <v>442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V385">
        <v>0</v>
      </c>
      <c r="CW385">
        <f>ROUND(Y385*Source!I286,7)</f>
        <v>5.9340000000000002</v>
      </c>
      <c r="CX385">
        <f>ROUND(Y385*Source!I286,7)</f>
        <v>5.9340000000000002</v>
      </c>
      <c r="CY385">
        <f>AB385</f>
        <v>871.31</v>
      </c>
      <c r="CZ385">
        <f>AF385</f>
        <v>65.709999999999994</v>
      </c>
      <c r="DA385">
        <f>AJ385</f>
        <v>13.26</v>
      </c>
      <c r="DB385">
        <f t="shared" si="334"/>
        <v>28.26</v>
      </c>
      <c r="DC385">
        <f t="shared" si="335"/>
        <v>4.99</v>
      </c>
      <c r="DD385" t="s">
        <v>3</v>
      </c>
      <c r="DE385" t="s">
        <v>3</v>
      </c>
      <c r="DF385">
        <f>ROUND(ROUND(AE385,2)*CX385,2)</f>
        <v>0</v>
      </c>
      <c r="DG385">
        <f>ROUND(ROUND(AF385*AJ385,2)*CX385,2)</f>
        <v>5170.3500000000004</v>
      </c>
      <c r="DH385">
        <f>ROUND(ROUND(AG385*AK385,2)*CX385,2)</f>
        <v>2298.36</v>
      </c>
      <c r="DI385">
        <f t="shared" si="340"/>
        <v>0</v>
      </c>
      <c r="DJ385">
        <f>DG385</f>
        <v>5170.3500000000004</v>
      </c>
      <c r="DK385">
        <v>0</v>
      </c>
      <c r="DL385" t="s">
        <v>3</v>
      </c>
      <c r="DM385">
        <v>0</v>
      </c>
      <c r="DN385" t="s">
        <v>3</v>
      </c>
      <c r="DO385">
        <v>0</v>
      </c>
    </row>
    <row r="386" spans="1:119" x14ac:dyDescent="0.2">
      <c r="A386">
        <f>ROW(Source!A286)</f>
        <v>286</v>
      </c>
      <c r="B386">
        <v>51651743</v>
      </c>
      <c r="C386">
        <v>51654211</v>
      </c>
      <c r="D386">
        <v>49521440</v>
      </c>
      <c r="E386">
        <v>1</v>
      </c>
      <c r="F386">
        <v>1</v>
      </c>
      <c r="G386">
        <v>1</v>
      </c>
      <c r="H386">
        <v>3</v>
      </c>
      <c r="I386" t="s">
        <v>118</v>
      </c>
      <c r="J386" t="s">
        <v>120</v>
      </c>
      <c r="K386" t="s">
        <v>119</v>
      </c>
      <c r="L386">
        <v>1327</v>
      </c>
      <c r="N386">
        <v>1005</v>
      </c>
      <c r="O386" t="s">
        <v>52</v>
      </c>
      <c r="P386" t="s">
        <v>52</v>
      </c>
      <c r="Q386">
        <v>1</v>
      </c>
      <c r="W386">
        <v>0</v>
      </c>
      <c r="X386">
        <v>-336429810</v>
      </c>
      <c r="Y386">
        <f t="shared" si="330"/>
        <v>11</v>
      </c>
      <c r="AA386">
        <v>204.98</v>
      </c>
      <c r="AB386">
        <v>0</v>
      </c>
      <c r="AC386">
        <v>0</v>
      </c>
      <c r="AD386">
        <v>0</v>
      </c>
      <c r="AE386">
        <v>22.5</v>
      </c>
      <c r="AF386">
        <v>0</v>
      </c>
      <c r="AG386">
        <v>0</v>
      </c>
      <c r="AH386">
        <v>0</v>
      </c>
      <c r="AI386">
        <v>9.11</v>
      </c>
      <c r="AJ386">
        <v>1</v>
      </c>
      <c r="AK386">
        <v>1</v>
      </c>
      <c r="AL386">
        <v>1</v>
      </c>
      <c r="AM386">
        <v>0</v>
      </c>
      <c r="AN386">
        <v>0</v>
      </c>
      <c r="AO386">
        <v>0</v>
      </c>
      <c r="AP386">
        <v>1</v>
      </c>
      <c r="AQ386">
        <v>0</v>
      </c>
      <c r="AR386">
        <v>0</v>
      </c>
      <c r="AS386" t="s">
        <v>3</v>
      </c>
      <c r="AT386">
        <v>11</v>
      </c>
      <c r="AU386" t="s">
        <v>3</v>
      </c>
      <c r="AV386">
        <v>0</v>
      </c>
      <c r="AW386">
        <v>1</v>
      </c>
      <c r="AX386">
        <v>-1</v>
      </c>
      <c r="AY386">
        <v>0</v>
      </c>
      <c r="AZ386">
        <v>0</v>
      </c>
      <c r="BA386" t="s">
        <v>3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V386">
        <v>0</v>
      </c>
      <c r="CW386">
        <v>0</v>
      </c>
      <c r="CX386">
        <f>ROUND(Y386*Source!I286,7)</f>
        <v>151.80000000000001</v>
      </c>
      <c r="CY386">
        <f>AA386</f>
        <v>204.98</v>
      </c>
      <c r="CZ386">
        <f>AE386</f>
        <v>22.5</v>
      </c>
      <c r="DA386">
        <f>AI386</f>
        <v>9.11</v>
      </c>
      <c r="DB386">
        <f t="shared" si="334"/>
        <v>247.5</v>
      </c>
      <c r="DC386">
        <f t="shared" si="335"/>
        <v>0</v>
      </c>
      <c r="DD386" t="s">
        <v>3</v>
      </c>
      <c r="DE386" t="s">
        <v>3</v>
      </c>
      <c r="DF386">
        <f>ROUND(ROUND(AE386*AI386,2)*CX386,2)</f>
        <v>31115.96</v>
      </c>
      <c r="DG386">
        <f t="shared" ref="DG386:DG391" si="341">ROUND(ROUND(AF386,2)*CX386,2)</f>
        <v>0</v>
      </c>
      <c r="DH386">
        <f>ROUND(ROUND(AG386,2)*CX386,2)</f>
        <v>0</v>
      </c>
      <c r="DI386">
        <f t="shared" si="340"/>
        <v>0</v>
      </c>
      <c r="DJ386">
        <f>DF386</f>
        <v>31115.96</v>
      </c>
      <c r="DK386">
        <v>0</v>
      </c>
      <c r="DL386" t="s">
        <v>3</v>
      </c>
      <c r="DM386">
        <v>0</v>
      </c>
      <c r="DN386" t="s">
        <v>3</v>
      </c>
      <c r="DO386">
        <v>0</v>
      </c>
    </row>
    <row r="387" spans="1:119" x14ac:dyDescent="0.2">
      <c r="A387">
        <f>ROW(Source!A286)</f>
        <v>286</v>
      </c>
      <c r="B387">
        <v>51651743</v>
      </c>
      <c r="C387">
        <v>51654211</v>
      </c>
      <c r="D387">
        <v>49523581</v>
      </c>
      <c r="E387">
        <v>1</v>
      </c>
      <c r="F387">
        <v>1</v>
      </c>
      <c r="G387">
        <v>1</v>
      </c>
      <c r="H387">
        <v>3</v>
      </c>
      <c r="I387" t="s">
        <v>955</v>
      </c>
      <c r="J387" t="s">
        <v>956</v>
      </c>
      <c r="K387" t="s">
        <v>957</v>
      </c>
      <c r="L387">
        <v>1301</v>
      </c>
      <c r="N387">
        <v>1003</v>
      </c>
      <c r="O387" t="s">
        <v>958</v>
      </c>
      <c r="P387" t="s">
        <v>958</v>
      </c>
      <c r="Q387">
        <v>1</v>
      </c>
      <c r="W387">
        <v>0</v>
      </c>
      <c r="X387">
        <v>-2092502019</v>
      </c>
      <c r="Y387">
        <f t="shared" si="330"/>
        <v>20</v>
      </c>
      <c r="AA387">
        <v>27.33</v>
      </c>
      <c r="AB387">
        <v>0</v>
      </c>
      <c r="AC387">
        <v>0</v>
      </c>
      <c r="AD387">
        <v>0</v>
      </c>
      <c r="AE387">
        <v>3</v>
      </c>
      <c r="AF387">
        <v>0</v>
      </c>
      <c r="AG387">
        <v>0</v>
      </c>
      <c r="AH387">
        <v>0</v>
      </c>
      <c r="AI387">
        <v>9.11</v>
      </c>
      <c r="AJ387">
        <v>1</v>
      </c>
      <c r="AK387">
        <v>1</v>
      </c>
      <c r="AL387">
        <v>1</v>
      </c>
      <c r="AM387">
        <v>4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20</v>
      </c>
      <c r="AU387" t="s">
        <v>3</v>
      </c>
      <c r="AV387">
        <v>0</v>
      </c>
      <c r="AW387">
        <v>2</v>
      </c>
      <c r="AX387">
        <v>51654222</v>
      </c>
      <c r="AY387">
        <v>1</v>
      </c>
      <c r="AZ387">
        <v>0</v>
      </c>
      <c r="BA387">
        <v>443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V387">
        <v>0</v>
      </c>
      <c r="CW387">
        <v>0</v>
      </c>
      <c r="CX387">
        <f>ROUND(Y387*Source!I286,7)</f>
        <v>276</v>
      </c>
      <c r="CY387">
        <f>AA387</f>
        <v>27.33</v>
      </c>
      <c r="CZ387">
        <f>AE387</f>
        <v>3</v>
      </c>
      <c r="DA387">
        <f>AI387</f>
        <v>9.11</v>
      </c>
      <c r="DB387">
        <f t="shared" si="334"/>
        <v>60</v>
      </c>
      <c r="DC387">
        <f t="shared" si="335"/>
        <v>0</v>
      </c>
      <c r="DD387" t="s">
        <v>3</v>
      </c>
      <c r="DE387" t="s">
        <v>3</v>
      </c>
      <c r="DF387">
        <f>ROUND(ROUND(AE387*AI387,2)*CX387,2)</f>
        <v>7543.08</v>
      </c>
      <c r="DG387">
        <f t="shared" si="341"/>
        <v>0</v>
      </c>
      <c r="DH387">
        <f>ROUND(ROUND(AG387,2)*CX387,2)</f>
        <v>0</v>
      </c>
      <c r="DI387">
        <f t="shared" si="340"/>
        <v>0</v>
      </c>
      <c r="DJ387">
        <f>DF387</f>
        <v>7543.08</v>
      </c>
      <c r="DK387">
        <v>0</v>
      </c>
      <c r="DL387" t="s">
        <v>3</v>
      </c>
      <c r="DM387">
        <v>0</v>
      </c>
      <c r="DN387" t="s">
        <v>3</v>
      </c>
      <c r="DO387">
        <v>0</v>
      </c>
    </row>
    <row r="388" spans="1:119" x14ac:dyDescent="0.2">
      <c r="A388">
        <f>ROW(Source!A286)</f>
        <v>286</v>
      </c>
      <c r="B388">
        <v>51651743</v>
      </c>
      <c r="C388">
        <v>51654211</v>
      </c>
      <c r="D388">
        <v>49553409</v>
      </c>
      <c r="E388">
        <v>1</v>
      </c>
      <c r="F388">
        <v>1</v>
      </c>
      <c r="G388">
        <v>1</v>
      </c>
      <c r="H388">
        <v>3</v>
      </c>
      <c r="I388" t="s">
        <v>122</v>
      </c>
      <c r="J388" t="s">
        <v>125</v>
      </c>
      <c r="K388" t="s">
        <v>123</v>
      </c>
      <c r="L388">
        <v>1296</v>
      </c>
      <c r="N388">
        <v>1002</v>
      </c>
      <c r="O388" t="s">
        <v>124</v>
      </c>
      <c r="P388" t="s">
        <v>124</v>
      </c>
      <c r="Q388">
        <v>1</v>
      </c>
      <c r="W388">
        <v>1</v>
      </c>
      <c r="X388">
        <v>-1609399419</v>
      </c>
      <c r="Y388">
        <f t="shared" si="330"/>
        <v>-1.5</v>
      </c>
      <c r="AA388">
        <v>597.42999999999995</v>
      </c>
      <c r="AB388">
        <v>0</v>
      </c>
      <c r="AC388">
        <v>0</v>
      </c>
      <c r="AD388">
        <v>0</v>
      </c>
      <c r="AE388">
        <v>65.58</v>
      </c>
      <c r="AF388">
        <v>0</v>
      </c>
      <c r="AG388">
        <v>0</v>
      </c>
      <c r="AH388">
        <v>0</v>
      </c>
      <c r="AI388">
        <v>9.11</v>
      </c>
      <c r="AJ388">
        <v>1</v>
      </c>
      <c r="AK388">
        <v>1</v>
      </c>
      <c r="AL388">
        <v>1</v>
      </c>
      <c r="AM388">
        <v>4</v>
      </c>
      <c r="AN388">
        <v>0</v>
      </c>
      <c r="AO388">
        <v>1</v>
      </c>
      <c r="AP388">
        <v>1</v>
      </c>
      <c r="AQ388">
        <v>0</v>
      </c>
      <c r="AR388">
        <v>0</v>
      </c>
      <c r="AS388" t="s">
        <v>3</v>
      </c>
      <c r="AT388">
        <v>-1.5</v>
      </c>
      <c r="AU388" t="s">
        <v>3</v>
      </c>
      <c r="AV388">
        <v>0</v>
      </c>
      <c r="AW388">
        <v>2</v>
      </c>
      <c r="AX388">
        <v>51654224</v>
      </c>
      <c r="AY388">
        <v>1</v>
      </c>
      <c r="AZ388">
        <v>6144</v>
      </c>
      <c r="BA388">
        <v>445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V388">
        <v>0</v>
      </c>
      <c r="CW388">
        <v>0</v>
      </c>
      <c r="CX388">
        <f>ROUND(Y388*Source!I286,7)</f>
        <v>-20.7</v>
      </c>
      <c r="CY388">
        <f>AA388</f>
        <v>597.42999999999995</v>
      </c>
      <c r="CZ388">
        <f>AE388</f>
        <v>65.58</v>
      </c>
      <c r="DA388">
        <f>AI388</f>
        <v>9.11</v>
      </c>
      <c r="DB388">
        <f t="shared" si="334"/>
        <v>-98.37</v>
      </c>
      <c r="DC388">
        <f t="shared" si="335"/>
        <v>0</v>
      </c>
      <c r="DD388" t="s">
        <v>3</v>
      </c>
      <c r="DE388" t="s">
        <v>3</v>
      </c>
      <c r="DF388">
        <f>ROUND(ROUND(AE388*AI388,2)*CX388,2)</f>
        <v>-12366.8</v>
      </c>
      <c r="DG388">
        <f t="shared" si="341"/>
        <v>0</v>
      </c>
      <c r="DH388">
        <f>ROUND(ROUND(AG388,2)*CX388,2)</f>
        <v>0</v>
      </c>
      <c r="DI388">
        <f t="shared" si="340"/>
        <v>0</v>
      </c>
      <c r="DJ388">
        <f>DF388</f>
        <v>-12366.8</v>
      </c>
      <c r="DK388">
        <v>0</v>
      </c>
      <c r="DL388" t="s">
        <v>3</v>
      </c>
      <c r="DM388">
        <v>0</v>
      </c>
      <c r="DN388" t="s">
        <v>3</v>
      </c>
      <c r="DO388">
        <v>0</v>
      </c>
    </row>
    <row r="389" spans="1:119" x14ac:dyDescent="0.2">
      <c r="A389">
        <f>ROW(Source!A286)</f>
        <v>286</v>
      </c>
      <c r="B389">
        <v>51651743</v>
      </c>
      <c r="C389">
        <v>51654211</v>
      </c>
      <c r="D389">
        <v>49555331</v>
      </c>
      <c r="E389">
        <v>1</v>
      </c>
      <c r="F389">
        <v>1</v>
      </c>
      <c r="G389">
        <v>1</v>
      </c>
      <c r="H389">
        <v>3</v>
      </c>
      <c r="I389" t="s">
        <v>127</v>
      </c>
      <c r="J389" t="s">
        <v>129</v>
      </c>
      <c r="K389" t="s">
        <v>128</v>
      </c>
      <c r="L389">
        <v>1296</v>
      </c>
      <c r="N389">
        <v>1002</v>
      </c>
      <c r="O389" t="s">
        <v>124</v>
      </c>
      <c r="P389" t="s">
        <v>124</v>
      </c>
      <c r="Q389">
        <v>1</v>
      </c>
      <c r="W389">
        <v>1</v>
      </c>
      <c r="X389">
        <v>1828367933</v>
      </c>
      <c r="Y389">
        <f t="shared" si="330"/>
        <v>-5.7000000000000002E-2</v>
      </c>
      <c r="AA389">
        <v>1827.28</v>
      </c>
      <c r="AB389">
        <v>0</v>
      </c>
      <c r="AC389">
        <v>0</v>
      </c>
      <c r="AD389">
        <v>0</v>
      </c>
      <c r="AE389">
        <v>200.58</v>
      </c>
      <c r="AF389">
        <v>0</v>
      </c>
      <c r="AG389">
        <v>0</v>
      </c>
      <c r="AH389">
        <v>0</v>
      </c>
      <c r="AI389">
        <v>9.11</v>
      </c>
      <c r="AJ389">
        <v>1</v>
      </c>
      <c r="AK389">
        <v>1</v>
      </c>
      <c r="AL389">
        <v>1</v>
      </c>
      <c r="AM389">
        <v>4</v>
      </c>
      <c r="AN389">
        <v>0</v>
      </c>
      <c r="AO389">
        <v>1</v>
      </c>
      <c r="AP389">
        <v>1</v>
      </c>
      <c r="AQ389">
        <v>0</v>
      </c>
      <c r="AR389">
        <v>0</v>
      </c>
      <c r="AS389" t="s">
        <v>3</v>
      </c>
      <c r="AT389">
        <v>-5.7000000000000002E-2</v>
      </c>
      <c r="AU389" t="s">
        <v>3</v>
      </c>
      <c r="AV389">
        <v>0</v>
      </c>
      <c r="AW389">
        <v>2</v>
      </c>
      <c r="AX389">
        <v>51654226</v>
      </c>
      <c r="AY389">
        <v>1</v>
      </c>
      <c r="AZ389">
        <v>6144</v>
      </c>
      <c r="BA389">
        <v>447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V389">
        <v>0</v>
      </c>
      <c r="CW389">
        <v>0</v>
      </c>
      <c r="CX389">
        <f>ROUND(Y389*Source!I286,7)</f>
        <v>-0.78659999999999997</v>
      </c>
      <c r="CY389">
        <f>AA389</f>
        <v>1827.28</v>
      </c>
      <c r="CZ389">
        <f>AE389</f>
        <v>200.58</v>
      </c>
      <c r="DA389">
        <f>AI389</f>
        <v>9.11</v>
      </c>
      <c r="DB389">
        <f t="shared" si="334"/>
        <v>-11.43</v>
      </c>
      <c r="DC389">
        <f t="shared" si="335"/>
        <v>0</v>
      </c>
      <c r="DD389" t="s">
        <v>3</v>
      </c>
      <c r="DE389" t="s">
        <v>3</v>
      </c>
      <c r="DF389">
        <f>ROUND(ROUND(AE389*AI389,2)*CX389,2)</f>
        <v>-1437.34</v>
      </c>
      <c r="DG389">
        <f t="shared" si="341"/>
        <v>0</v>
      </c>
      <c r="DH389">
        <f>ROUND(ROUND(AG389,2)*CX389,2)</f>
        <v>0</v>
      </c>
      <c r="DI389">
        <f t="shared" si="340"/>
        <v>0</v>
      </c>
      <c r="DJ389">
        <f>DF389</f>
        <v>-1437.34</v>
      </c>
      <c r="DK389">
        <v>0</v>
      </c>
      <c r="DL389" t="s">
        <v>3</v>
      </c>
      <c r="DM389">
        <v>0</v>
      </c>
      <c r="DN389" t="s">
        <v>3</v>
      </c>
      <c r="DO389">
        <v>0</v>
      </c>
    </row>
    <row r="390" spans="1:119" x14ac:dyDescent="0.2">
      <c r="A390">
        <f>ROW(Source!A290)</f>
        <v>290</v>
      </c>
      <c r="B390">
        <v>51651743</v>
      </c>
      <c r="C390">
        <v>51654230</v>
      </c>
      <c r="D390">
        <v>49510767</v>
      </c>
      <c r="E390">
        <v>70</v>
      </c>
      <c r="F390">
        <v>1</v>
      </c>
      <c r="G390">
        <v>1</v>
      </c>
      <c r="H390">
        <v>1</v>
      </c>
      <c r="I390" t="s">
        <v>953</v>
      </c>
      <c r="J390" t="s">
        <v>3</v>
      </c>
      <c r="K390" t="s">
        <v>954</v>
      </c>
      <c r="L390">
        <v>1191</v>
      </c>
      <c r="N390">
        <v>1013</v>
      </c>
      <c r="O390" t="s">
        <v>904</v>
      </c>
      <c r="P390" t="s">
        <v>904</v>
      </c>
      <c r="Q390">
        <v>1</v>
      </c>
      <c r="W390">
        <v>0</v>
      </c>
      <c r="X390">
        <v>-1936699058</v>
      </c>
      <c r="Y390">
        <f t="shared" si="330"/>
        <v>5</v>
      </c>
      <c r="AA390">
        <v>0</v>
      </c>
      <c r="AB390">
        <v>0</v>
      </c>
      <c r="AC390">
        <v>0</v>
      </c>
      <c r="AD390">
        <v>331.23</v>
      </c>
      <c r="AE390">
        <v>0</v>
      </c>
      <c r="AF390">
        <v>0</v>
      </c>
      <c r="AG390">
        <v>0</v>
      </c>
      <c r="AH390">
        <v>9.92</v>
      </c>
      <c r="AI390">
        <v>1</v>
      </c>
      <c r="AJ390">
        <v>1</v>
      </c>
      <c r="AK390">
        <v>1</v>
      </c>
      <c r="AL390">
        <v>33.39</v>
      </c>
      <c r="AM390">
        <v>4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3</v>
      </c>
      <c r="AT390">
        <v>5</v>
      </c>
      <c r="AU390" t="s">
        <v>3</v>
      </c>
      <c r="AV390">
        <v>1</v>
      </c>
      <c r="AW390">
        <v>2</v>
      </c>
      <c r="AX390">
        <v>51654238</v>
      </c>
      <c r="AY390">
        <v>1</v>
      </c>
      <c r="AZ390">
        <v>0</v>
      </c>
      <c r="BA390">
        <v>448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U390">
        <f>ROUND(AT390*Source!I290*AH390*AL390,2)</f>
        <v>215.3</v>
      </c>
      <c r="CV390">
        <f>ROUND(Y390*Source!I290,7)</f>
        <v>0.65</v>
      </c>
      <c r="CW390">
        <v>0</v>
      </c>
      <c r="CX390">
        <f>ROUND(Y390*Source!I290,7)</f>
        <v>0.65</v>
      </c>
      <c r="CY390">
        <f>AD390</f>
        <v>331.23</v>
      </c>
      <c r="CZ390">
        <f>AH390</f>
        <v>9.92</v>
      </c>
      <c r="DA390">
        <f>AL390</f>
        <v>33.39</v>
      </c>
      <c r="DB390">
        <f t="shared" si="334"/>
        <v>49.6</v>
      </c>
      <c r="DC390">
        <f t="shared" si="335"/>
        <v>0</v>
      </c>
      <c r="DD390" t="s">
        <v>3</v>
      </c>
      <c r="DE390" t="s">
        <v>3</v>
      </c>
      <c r="DF390">
        <f>ROUND(ROUND(AE390,2)*CX390,2)</f>
        <v>0</v>
      </c>
      <c r="DG390">
        <f t="shared" si="341"/>
        <v>0</v>
      </c>
      <c r="DH390">
        <f>ROUND(ROUND(AG390,2)*CX390,2)</f>
        <v>0</v>
      </c>
      <c r="DI390">
        <f>ROUND(ROUND(AH390*AL390,2)*CX390,2)</f>
        <v>215.3</v>
      </c>
      <c r="DJ390">
        <f>DI390</f>
        <v>215.3</v>
      </c>
      <c r="DK390">
        <v>0</v>
      </c>
      <c r="DL390" t="s">
        <v>3</v>
      </c>
      <c r="DM390">
        <v>0</v>
      </c>
      <c r="DN390" t="s">
        <v>3</v>
      </c>
      <c r="DO390">
        <v>0</v>
      </c>
    </row>
    <row r="391" spans="1:119" x14ac:dyDescent="0.2">
      <c r="A391">
        <f>ROW(Source!A290)</f>
        <v>290</v>
      </c>
      <c r="B391">
        <v>51651743</v>
      </c>
      <c r="C391">
        <v>51654230</v>
      </c>
      <c r="D391">
        <v>49510905</v>
      </c>
      <c r="E391">
        <v>70</v>
      </c>
      <c r="F391">
        <v>1</v>
      </c>
      <c r="G391">
        <v>1</v>
      </c>
      <c r="H391">
        <v>1</v>
      </c>
      <c r="I391" t="s">
        <v>905</v>
      </c>
      <c r="J391" t="s">
        <v>3</v>
      </c>
      <c r="K391" t="s">
        <v>906</v>
      </c>
      <c r="L391">
        <v>1191</v>
      </c>
      <c r="N391">
        <v>1013</v>
      </c>
      <c r="O391" t="s">
        <v>904</v>
      </c>
      <c r="P391" t="s">
        <v>904</v>
      </c>
      <c r="Q391">
        <v>1</v>
      </c>
      <c r="W391">
        <v>0</v>
      </c>
      <c r="X391">
        <v>-1417349443</v>
      </c>
      <c r="Y391">
        <f t="shared" si="330"/>
        <v>0.43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33.39</v>
      </c>
      <c r="AL391">
        <v>1</v>
      </c>
      <c r="AM391">
        <v>4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0.43</v>
      </c>
      <c r="AU391" t="s">
        <v>3</v>
      </c>
      <c r="AV391">
        <v>2</v>
      </c>
      <c r="AW391">
        <v>2</v>
      </c>
      <c r="AX391">
        <v>51654239</v>
      </c>
      <c r="AY391">
        <v>1</v>
      </c>
      <c r="AZ391">
        <v>0</v>
      </c>
      <c r="BA391">
        <v>449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V391">
        <v>0</v>
      </c>
      <c r="CW391">
        <v>0</v>
      </c>
      <c r="CX391">
        <f>ROUND(Y391*Source!I290,7)</f>
        <v>5.5899999999999998E-2</v>
      </c>
      <c r="CY391">
        <f>AD391</f>
        <v>0</v>
      </c>
      <c r="CZ391">
        <f>AH391</f>
        <v>0</v>
      </c>
      <c r="DA391">
        <f>AL391</f>
        <v>1</v>
      </c>
      <c r="DB391">
        <f t="shared" si="334"/>
        <v>0</v>
      </c>
      <c r="DC391">
        <f t="shared" si="335"/>
        <v>0</v>
      </c>
      <c r="DD391" t="s">
        <v>3</v>
      </c>
      <c r="DE391" t="s">
        <v>3</v>
      </c>
      <c r="DF391">
        <f>ROUND(ROUND(AE391,2)*CX391,2)</f>
        <v>0</v>
      </c>
      <c r="DG391">
        <f t="shared" si="341"/>
        <v>0</v>
      </c>
      <c r="DH391">
        <f>ROUND(ROUND(AG391*AK391,2)*CX391,2)</f>
        <v>0</v>
      </c>
      <c r="DI391">
        <f t="shared" ref="DI391:DI396" si="342">ROUND(ROUND(AH391,2)*CX391,2)</f>
        <v>0</v>
      </c>
      <c r="DJ391">
        <f>DI391</f>
        <v>0</v>
      </c>
      <c r="DK391">
        <v>0</v>
      </c>
      <c r="DL391" t="s">
        <v>3</v>
      </c>
      <c r="DM391">
        <v>0</v>
      </c>
      <c r="DN391" t="s">
        <v>3</v>
      </c>
      <c r="DO391">
        <v>0</v>
      </c>
    </row>
    <row r="392" spans="1:119" x14ac:dyDescent="0.2">
      <c r="A392">
        <f>ROW(Source!A290)</f>
        <v>290</v>
      </c>
      <c r="B392">
        <v>51651743</v>
      </c>
      <c r="C392">
        <v>51654230</v>
      </c>
      <c r="D392">
        <v>49673503</v>
      </c>
      <c r="E392">
        <v>1</v>
      </c>
      <c r="F392">
        <v>1</v>
      </c>
      <c r="G392">
        <v>1</v>
      </c>
      <c r="H392">
        <v>2</v>
      </c>
      <c r="I392" t="s">
        <v>914</v>
      </c>
      <c r="J392" t="s">
        <v>915</v>
      </c>
      <c r="K392" t="s">
        <v>916</v>
      </c>
      <c r="L392">
        <v>1367</v>
      </c>
      <c r="N392">
        <v>1011</v>
      </c>
      <c r="O392" t="s">
        <v>910</v>
      </c>
      <c r="P392" t="s">
        <v>910</v>
      </c>
      <c r="Q392">
        <v>1</v>
      </c>
      <c r="W392">
        <v>0</v>
      </c>
      <c r="X392">
        <v>509054691</v>
      </c>
      <c r="Y392">
        <f t="shared" si="330"/>
        <v>0.43</v>
      </c>
      <c r="AA392">
        <v>0</v>
      </c>
      <c r="AB392">
        <v>871.31</v>
      </c>
      <c r="AC392">
        <v>387.32</v>
      </c>
      <c r="AD392">
        <v>0</v>
      </c>
      <c r="AE392">
        <v>0</v>
      </c>
      <c r="AF392">
        <v>65.709999999999994</v>
      </c>
      <c r="AG392">
        <v>11.6</v>
      </c>
      <c r="AH392">
        <v>0</v>
      </c>
      <c r="AI392">
        <v>1</v>
      </c>
      <c r="AJ392">
        <v>13.26</v>
      </c>
      <c r="AK392">
        <v>33.39</v>
      </c>
      <c r="AL392">
        <v>1</v>
      </c>
      <c r="AM392">
        <v>4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0.43</v>
      </c>
      <c r="AU392" t="s">
        <v>3</v>
      </c>
      <c r="AV392">
        <v>0</v>
      </c>
      <c r="AW392">
        <v>2</v>
      </c>
      <c r="AX392">
        <v>51654240</v>
      </c>
      <c r="AY392">
        <v>1</v>
      </c>
      <c r="AZ392">
        <v>0</v>
      </c>
      <c r="BA392">
        <v>450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V392">
        <v>0</v>
      </c>
      <c r="CW392">
        <f>ROUND(Y392*Source!I290,7)</f>
        <v>5.5899999999999998E-2</v>
      </c>
      <c r="CX392">
        <f>ROUND(Y392*Source!I290,7)</f>
        <v>5.5899999999999998E-2</v>
      </c>
      <c r="CY392">
        <f>AB392</f>
        <v>871.31</v>
      </c>
      <c r="CZ392">
        <f>AF392</f>
        <v>65.709999999999994</v>
      </c>
      <c r="DA392">
        <f>AJ392</f>
        <v>13.26</v>
      </c>
      <c r="DB392">
        <f t="shared" si="334"/>
        <v>28.26</v>
      </c>
      <c r="DC392">
        <f t="shared" si="335"/>
        <v>4.99</v>
      </c>
      <c r="DD392" t="s">
        <v>3</v>
      </c>
      <c r="DE392" t="s">
        <v>3</v>
      </c>
      <c r="DF392">
        <f>ROUND(ROUND(AE392,2)*CX392,2)</f>
        <v>0</v>
      </c>
      <c r="DG392">
        <f>ROUND(ROUND(AF392*AJ392,2)*CX392,2)</f>
        <v>48.71</v>
      </c>
      <c r="DH392">
        <f>ROUND(ROUND(AG392*AK392,2)*CX392,2)</f>
        <v>21.65</v>
      </c>
      <c r="DI392">
        <f t="shared" si="342"/>
        <v>0</v>
      </c>
      <c r="DJ392">
        <f>DG392</f>
        <v>48.71</v>
      </c>
      <c r="DK392">
        <v>0</v>
      </c>
      <c r="DL392" t="s">
        <v>3</v>
      </c>
      <c r="DM392">
        <v>0</v>
      </c>
      <c r="DN392" t="s">
        <v>3</v>
      </c>
      <c r="DO392">
        <v>0</v>
      </c>
    </row>
    <row r="393" spans="1:119" x14ac:dyDescent="0.2">
      <c r="A393">
        <f>ROW(Source!A290)</f>
        <v>290</v>
      </c>
      <c r="B393">
        <v>51651743</v>
      </c>
      <c r="C393">
        <v>51654230</v>
      </c>
      <c r="D393">
        <v>49521440</v>
      </c>
      <c r="E393">
        <v>1</v>
      </c>
      <c r="F393">
        <v>1</v>
      </c>
      <c r="G393">
        <v>1</v>
      </c>
      <c r="H393">
        <v>3</v>
      </c>
      <c r="I393" t="s">
        <v>118</v>
      </c>
      <c r="J393" t="s">
        <v>120</v>
      </c>
      <c r="K393" t="s">
        <v>132</v>
      </c>
      <c r="L393">
        <v>1327</v>
      </c>
      <c r="N393">
        <v>1005</v>
      </c>
      <c r="O393" t="s">
        <v>52</v>
      </c>
      <c r="P393" t="s">
        <v>52</v>
      </c>
      <c r="Q393">
        <v>1</v>
      </c>
      <c r="W393">
        <v>0</v>
      </c>
      <c r="X393">
        <v>2022782512</v>
      </c>
      <c r="Y393">
        <f t="shared" si="330"/>
        <v>11</v>
      </c>
      <c r="AA393">
        <v>204.98</v>
      </c>
      <c r="AB393">
        <v>0</v>
      </c>
      <c r="AC393">
        <v>0</v>
      </c>
      <c r="AD393">
        <v>0</v>
      </c>
      <c r="AE393">
        <v>22.5</v>
      </c>
      <c r="AF393">
        <v>0</v>
      </c>
      <c r="AG393">
        <v>0</v>
      </c>
      <c r="AH393">
        <v>0</v>
      </c>
      <c r="AI393">
        <v>9.11</v>
      </c>
      <c r="AJ393">
        <v>1</v>
      </c>
      <c r="AK393">
        <v>1</v>
      </c>
      <c r="AL393">
        <v>1</v>
      </c>
      <c r="AM393">
        <v>0</v>
      </c>
      <c r="AN393">
        <v>0</v>
      </c>
      <c r="AO393">
        <v>0</v>
      </c>
      <c r="AP393">
        <v>1</v>
      </c>
      <c r="AQ393">
        <v>0</v>
      </c>
      <c r="AR393">
        <v>0</v>
      </c>
      <c r="AS393" t="s">
        <v>3</v>
      </c>
      <c r="AT393">
        <v>11</v>
      </c>
      <c r="AU393" t="s">
        <v>3</v>
      </c>
      <c r="AV393">
        <v>0</v>
      </c>
      <c r="AW393">
        <v>1</v>
      </c>
      <c r="AX393">
        <v>-1</v>
      </c>
      <c r="AY393">
        <v>0</v>
      </c>
      <c r="AZ393">
        <v>0</v>
      </c>
      <c r="BA393" t="s">
        <v>3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V393">
        <v>0</v>
      </c>
      <c r="CW393">
        <v>0</v>
      </c>
      <c r="CX393">
        <f>ROUND(Y393*Source!I290,7)</f>
        <v>1.43</v>
      </c>
      <c r="CY393">
        <f>AA393</f>
        <v>204.98</v>
      </c>
      <c r="CZ393">
        <f>AE393</f>
        <v>22.5</v>
      </c>
      <c r="DA393">
        <f>AI393</f>
        <v>9.11</v>
      </c>
      <c r="DB393">
        <f t="shared" si="334"/>
        <v>247.5</v>
      </c>
      <c r="DC393">
        <f t="shared" si="335"/>
        <v>0</v>
      </c>
      <c r="DD393" t="s">
        <v>3</v>
      </c>
      <c r="DE393" t="s">
        <v>3</v>
      </c>
      <c r="DF393">
        <f>ROUND(ROUND(AE393*AI393,2)*CX393,2)</f>
        <v>293.12</v>
      </c>
      <c r="DG393">
        <f t="shared" ref="DG393:DG398" si="343">ROUND(ROUND(AF393,2)*CX393,2)</f>
        <v>0</v>
      </c>
      <c r="DH393">
        <f>ROUND(ROUND(AG393,2)*CX393,2)</f>
        <v>0</v>
      </c>
      <c r="DI393">
        <f t="shared" si="342"/>
        <v>0</v>
      </c>
      <c r="DJ393">
        <f>DF393</f>
        <v>293.12</v>
      </c>
      <c r="DK393">
        <v>0</v>
      </c>
      <c r="DL393" t="s">
        <v>3</v>
      </c>
      <c r="DM393">
        <v>0</v>
      </c>
      <c r="DN393" t="s">
        <v>3</v>
      </c>
      <c r="DO393">
        <v>0</v>
      </c>
    </row>
    <row r="394" spans="1:119" x14ac:dyDescent="0.2">
      <c r="A394">
        <f>ROW(Source!A290)</f>
        <v>290</v>
      </c>
      <c r="B394">
        <v>51651743</v>
      </c>
      <c r="C394">
        <v>51654230</v>
      </c>
      <c r="D394">
        <v>49523581</v>
      </c>
      <c r="E394">
        <v>1</v>
      </c>
      <c r="F394">
        <v>1</v>
      </c>
      <c r="G394">
        <v>1</v>
      </c>
      <c r="H394">
        <v>3</v>
      </c>
      <c r="I394" t="s">
        <v>955</v>
      </c>
      <c r="J394" t="s">
        <v>956</v>
      </c>
      <c r="K394" t="s">
        <v>957</v>
      </c>
      <c r="L394">
        <v>1301</v>
      </c>
      <c r="N394">
        <v>1003</v>
      </c>
      <c r="O394" t="s">
        <v>958</v>
      </c>
      <c r="P394" t="s">
        <v>958</v>
      </c>
      <c r="Q394">
        <v>1</v>
      </c>
      <c r="W394">
        <v>0</v>
      </c>
      <c r="X394">
        <v>-2092502019</v>
      </c>
      <c r="Y394">
        <f t="shared" si="330"/>
        <v>20</v>
      </c>
      <c r="AA394">
        <v>27.33</v>
      </c>
      <c r="AB394">
        <v>0</v>
      </c>
      <c r="AC394">
        <v>0</v>
      </c>
      <c r="AD394">
        <v>0</v>
      </c>
      <c r="AE394">
        <v>3</v>
      </c>
      <c r="AF394">
        <v>0</v>
      </c>
      <c r="AG394">
        <v>0</v>
      </c>
      <c r="AH394">
        <v>0</v>
      </c>
      <c r="AI394">
        <v>9.11</v>
      </c>
      <c r="AJ394">
        <v>1</v>
      </c>
      <c r="AK394">
        <v>1</v>
      </c>
      <c r="AL394">
        <v>1</v>
      </c>
      <c r="AM394">
        <v>4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3</v>
      </c>
      <c r="AT394">
        <v>20</v>
      </c>
      <c r="AU394" t="s">
        <v>3</v>
      </c>
      <c r="AV394">
        <v>0</v>
      </c>
      <c r="AW394">
        <v>2</v>
      </c>
      <c r="AX394">
        <v>51654241</v>
      </c>
      <c r="AY394">
        <v>1</v>
      </c>
      <c r="AZ394">
        <v>0</v>
      </c>
      <c r="BA394">
        <v>451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V394">
        <v>0</v>
      </c>
      <c r="CW394">
        <v>0</v>
      </c>
      <c r="CX394">
        <f>ROUND(Y394*Source!I290,7)</f>
        <v>2.6</v>
      </c>
      <c r="CY394">
        <f>AA394</f>
        <v>27.33</v>
      </c>
      <c r="CZ394">
        <f>AE394</f>
        <v>3</v>
      </c>
      <c r="DA394">
        <f>AI394</f>
        <v>9.11</v>
      </c>
      <c r="DB394">
        <f t="shared" si="334"/>
        <v>60</v>
      </c>
      <c r="DC394">
        <f t="shared" si="335"/>
        <v>0</v>
      </c>
      <c r="DD394" t="s">
        <v>3</v>
      </c>
      <c r="DE394" t="s">
        <v>3</v>
      </c>
      <c r="DF394">
        <f>ROUND(ROUND(AE394*AI394,2)*CX394,2)</f>
        <v>71.06</v>
      </c>
      <c r="DG394">
        <f t="shared" si="343"/>
        <v>0</v>
      </c>
      <c r="DH394">
        <f>ROUND(ROUND(AG394,2)*CX394,2)</f>
        <v>0</v>
      </c>
      <c r="DI394">
        <f t="shared" si="342"/>
        <v>0</v>
      </c>
      <c r="DJ394">
        <f>DF394</f>
        <v>71.06</v>
      </c>
      <c r="DK394">
        <v>0</v>
      </c>
      <c r="DL394" t="s">
        <v>3</v>
      </c>
      <c r="DM394">
        <v>0</v>
      </c>
      <c r="DN394" t="s">
        <v>3</v>
      </c>
      <c r="DO394">
        <v>0</v>
      </c>
    </row>
    <row r="395" spans="1:119" x14ac:dyDescent="0.2">
      <c r="A395">
        <f>ROW(Source!A290)</f>
        <v>290</v>
      </c>
      <c r="B395">
        <v>51651743</v>
      </c>
      <c r="C395">
        <v>51654230</v>
      </c>
      <c r="D395">
        <v>49553409</v>
      </c>
      <c r="E395">
        <v>1</v>
      </c>
      <c r="F395">
        <v>1</v>
      </c>
      <c r="G395">
        <v>1</v>
      </c>
      <c r="H395">
        <v>3</v>
      </c>
      <c r="I395" t="s">
        <v>122</v>
      </c>
      <c r="J395" t="s">
        <v>125</v>
      </c>
      <c r="K395" t="s">
        <v>123</v>
      </c>
      <c r="L395">
        <v>1296</v>
      </c>
      <c r="N395">
        <v>1002</v>
      </c>
      <c r="O395" t="s">
        <v>124</v>
      </c>
      <c r="P395" t="s">
        <v>124</v>
      </c>
      <c r="Q395">
        <v>1</v>
      </c>
      <c r="W395">
        <v>1</v>
      </c>
      <c r="X395">
        <v>-1609399419</v>
      </c>
      <c r="Y395">
        <f t="shared" si="330"/>
        <v>-1.5</v>
      </c>
      <c r="AA395">
        <v>597.42999999999995</v>
      </c>
      <c r="AB395">
        <v>0</v>
      </c>
      <c r="AC395">
        <v>0</v>
      </c>
      <c r="AD395">
        <v>0</v>
      </c>
      <c r="AE395">
        <v>65.58</v>
      </c>
      <c r="AF395">
        <v>0</v>
      </c>
      <c r="AG395">
        <v>0</v>
      </c>
      <c r="AH395">
        <v>0</v>
      </c>
      <c r="AI395">
        <v>9.11</v>
      </c>
      <c r="AJ395">
        <v>1</v>
      </c>
      <c r="AK395">
        <v>1</v>
      </c>
      <c r="AL395">
        <v>1</v>
      </c>
      <c r="AM395">
        <v>4</v>
      </c>
      <c r="AN395">
        <v>0</v>
      </c>
      <c r="AO395">
        <v>1</v>
      </c>
      <c r="AP395">
        <v>1</v>
      </c>
      <c r="AQ395">
        <v>0</v>
      </c>
      <c r="AR395">
        <v>0</v>
      </c>
      <c r="AS395" t="s">
        <v>3</v>
      </c>
      <c r="AT395">
        <v>-1.5</v>
      </c>
      <c r="AU395" t="s">
        <v>3</v>
      </c>
      <c r="AV395">
        <v>0</v>
      </c>
      <c r="AW395">
        <v>2</v>
      </c>
      <c r="AX395">
        <v>51654243</v>
      </c>
      <c r="AY395">
        <v>1</v>
      </c>
      <c r="AZ395">
        <v>6144</v>
      </c>
      <c r="BA395">
        <v>453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V395">
        <v>0</v>
      </c>
      <c r="CW395">
        <v>0</v>
      </c>
      <c r="CX395">
        <f>ROUND(Y395*Source!I290,7)</f>
        <v>-0.19500000000000001</v>
      </c>
      <c r="CY395">
        <f>AA395</f>
        <v>597.42999999999995</v>
      </c>
      <c r="CZ395">
        <f>AE395</f>
        <v>65.58</v>
      </c>
      <c r="DA395">
        <f>AI395</f>
        <v>9.11</v>
      </c>
      <c r="DB395">
        <f t="shared" si="334"/>
        <v>-98.37</v>
      </c>
      <c r="DC395">
        <f t="shared" si="335"/>
        <v>0</v>
      </c>
      <c r="DD395" t="s">
        <v>3</v>
      </c>
      <c r="DE395" t="s">
        <v>3</v>
      </c>
      <c r="DF395">
        <f>ROUND(ROUND(AE395*AI395,2)*CX395,2)</f>
        <v>-116.5</v>
      </c>
      <c r="DG395">
        <f t="shared" si="343"/>
        <v>0</v>
      </c>
      <c r="DH395">
        <f>ROUND(ROUND(AG395,2)*CX395,2)</f>
        <v>0</v>
      </c>
      <c r="DI395">
        <f t="shared" si="342"/>
        <v>0</v>
      </c>
      <c r="DJ395">
        <f>DF395</f>
        <v>-116.5</v>
      </c>
      <c r="DK395">
        <v>0</v>
      </c>
      <c r="DL395" t="s">
        <v>3</v>
      </c>
      <c r="DM395">
        <v>0</v>
      </c>
      <c r="DN395" t="s">
        <v>3</v>
      </c>
      <c r="DO395">
        <v>0</v>
      </c>
    </row>
    <row r="396" spans="1:119" x14ac:dyDescent="0.2">
      <c r="A396">
        <f>ROW(Source!A290)</f>
        <v>290</v>
      </c>
      <c r="B396">
        <v>51651743</v>
      </c>
      <c r="C396">
        <v>51654230</v>
      </c>
      <c r="D396">
        <v>49555331</v>
      </c>
      <c r="E396">
        <v>1</v>
      </c>
      <c r="F396">
        <v>1</v>
      </c>
      <c r="G396">
        <v>1</v>
      </c>
      <c r="H396">
        <v>3</v>
      </c>
      <c r="I396" t="s">
        <v>127</v>
      </c>
      <c r="J396" t="s">
        <v>129</v>
      </c>
      <c r="K396" t="s">
        <v>128</v>
      </c>
      <c r="L396">
        <v>1296</v>
      </c>
      <c r="N396">
        <v>1002</v>
      </c>
      <c r="O396" t="s">
        <v>124</v>
      </c>
      <c r="P396" t="s">
        <v>124</v>
      </c>
      <c r="Q396">
        <v>1</v>
      </c>
      <c r="W396">
        <v>1</v>
      </c>
      <c r="X396">
        <v>1828367933</v>
      </c>
      <c r="Y396">
        <f t="shared" si="330"/>
        <v>-5.7000000000000002E-2</v>
      </c>
      <c r="AA396">
        <v>1827.28</v>
      </c>
      <c r="AB396">
        <v>0</v>
      </c>
      <c r="AC396">
        <v>0</v>
      </c>
      <c r="AD396">
        <v>0</v>
      </c>
      <c r="AE396">
        <v>200.58</v>
      </c>
      <c r="AF396">
        <v>0</v>
      </c>
      <c r="AG396">
        <v>0</v>
      </c>
      <c r="AH396">
        <v>0</v>
      </c>
      <c r="AI396">
        <v>9.11</v>
      </c>
      <c r="AJ396">
        <v>1</v>
      </c>
      <c r="AK396">
        <v>1</v>
      </c>
      <c r="AL396">
        <v>1</v>
      </c>
      <c r="AM396">
        <v>4</v>
      </c>
      <c r="AN396">
        <v>0</v>
      </c>
      <c r="AO396">
        <v>1</v>
      </c>
      <c r="AP396">
        <v>1</v>
      </c>
      <c r="AQ396">
        <v>0</v>
      </c>
      <c r="AR396">
        <v>0</v>
      </c>
      <c r="AS396" t="s">
        <v>3</v>
      </c>
      <c r="AT396">
        <v>-5.7000000000000002E-2</v>
      </c>
      <c r="AU396" t="s">
        <v>3</v>
      </c>
      <c r="AV396">
        <v>0</v>
      </c>
      <c r="AW396">
        <v>2</v>
      </c>
      <c r="AX396">
        <v>51654245</v>
      </c>
      <c r="AY396">
        <v>1</v>
      </c>
      <c r="AZ396">
        <v>6144</v>
      </c>
      <c r="BA396">
        <v>455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V396">
        <v>0</v>
      </c>
      <c r="CW396">
        <v>0</v>
      </c>
      <c r="CX396">
        <f>ROUND(Y396*Source!I290,7)</f>
        <v>-7.4099999999999999E-3</v>
      </c>
      <c r="CY396">
        <f>AA396</f>
        <v>1827.28</v>
      </c>
      <c r="CZ396">
        <f>AE396</f>
        <v>200.58</v>
      </c>
      <c r="DA396">
        <f>AI396</f>
        <v>9.11</v>
      </c>
      <c r="DB396">
        <f t="shared" si="334"/>
        <v>-11.43</v>
      </c>
      <c r="DC396">
        <f t="shared" si="335"/>
        <v>0</v>
      </c>
      <c r="DD396" t="s">
        <v>3</v>
      </c>
      <c r="DE396" t="s">
        <v>3</v>
      </c>
      <c r="DF396">
        <f>ROUND(ROUND(AE396*AI396,2)*CX396,2)</f>
        <v>-13.54</v>
      </c>
      <c r="DG396">
        <f t="shared" si="343"/>
        <v>0</v>
      </c>
      <c r="DH396">
        <f>ROUND(ROUND(AG396,2)*CX396,2)</f>
        <v>0</v>
      </c>
      <c r="DI396">
        <f t="shared" si="342"/>
        <v>0</v>
      </c>
      <c r="DJ396">
        <f>DF396</f>
        <v>-13.54</v>
      </c>
      <c r="DK396">
        <v>0</v>
      </c>
      <c r="DL396" t="s">
        <v>3</v>
      </c>
      <c r="DM396">
        <v>0</v>
      </c>
      <c r="DN396" t="s">
        <v>3</v>
      </c>
      <c r="DO396">
        <v>0</v>
      </c>
    </row>
    <row r="397" spans="1:119" x14ac:dyDescent="0.2">
      <c r="A397">
        <f>ROW(Source!A329)</f>
        <v>329</v>
      </c>
      <c r="B397">
        <v>51651743</v>
      </c>
      <c r="C397">
        <v>51654249</v>
      </c>
      <c r="D397">
        <v>49510757</v>
      </c>
      <c r="E397">
        <v>70</v>
      </c>
      <c r="F397">
        <v>1</v>
      </c>
      <c r="G397">
        <v>1</v>
      </c>
      <c r="H397">
        <v>1</v>
      </c>
      <c r="I397" t="s">
        <v>902</v>
      </c>
      <c r="J397" t="s">
        <v>3</v>
      </c>
      <c r="K397" t="s">
        <v>903</v>
      </c>
      <c r="L397">
        <v>1191</v>
      </c>
      <c r="N397">
        <v>1013</v>
      </c>
      <c r="O397" t="s">
        <v>904</v>
      </c>
      <c r="P397" t="s">
        <v>904</v>
      </c>
      <c r="Q397">
        <v>1</v>
      </c>
      <c r="W397">
        <v>0</v>
      </c>
      <c r="X397">
        <v>-1111239348</v>
      </c>
      <c r="Y397">
        <f>(AT397*ROUND(1.05,7))</f>
        <v>3.8325</v>
      </c>
      <c r="AA397">
        <v>0</v>
      </c>
      <c r="AB397">
        <v>0</v>
      </c>
      <c r="AC397">
        <v>0</v>
      </c>
      <c r="AD397">
        <v>321.20999999999998</v>
      </c>
      <c r="AE397">
        <v>0</v>
      </c>
      <c r="AF397">
        <v>0</v>
      </c>
      <c r="AG397">
        <v>0</v>
      </c>
      <c r="AH397">
        <v>9.6199999999999992</v>
      </c>
      <c r="AI397">
        <v>1</v>
      </c>
      <c r="AJ397">
        <v>1</v>
      </c>
      <c r="AK397">
        <v>1</v>
      </c>
      <c r="AL397">
        <v>33.39</v>
      </c>
      <c r="AM397">
        <v>4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3.65</v>
      </c>
      <c r="AU397" t="s">
        <v>20</v>
      </c>
      <c r="AV397">
        <v>1</v>
      </c>
      <c r="AW397">
        <v>2</v>
      </c>
      <c r="AX397">
        <v>51654258</v>
      </c>
      <c r="AY397">
        <v>1</v>
      </c>
      <c r="AZ397">
        <v>0</v>
      </c>
      <c r="BA397">
        <v>456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U397">
        <f>ROUND(AT397*Source!I329*AH397*AL397,2)</f>
        <v>1172.42</v>
      </c>
      <c r="CV397">
        <f>ROUND(Y397*Source!I329,7)</f>
        <v>3.8325</v>
      </c>
      <c r="CW397">
        <v>0</v>
      </c>
      <c r="CX397">
        <f>ROUND(Y397*Source!I329,7)</f>
        <v>3.8325</v>
      </c>
      <c r="CY397">
        <f>AD397</f>
        <v>321.20999999999998</v>
      </c>
      <c r="CZ397">
        <f>AH397</f>
        <v>9.6199999999999992</v>
      </c>
      <c r="DA397">
        <f>AL397</f>
        <v>33.39</v>
      </c>
      <c r="DB397">
        <f>ROUND((ROUND(AT397*CZ397,2)*ROUND(1.05,7)),2)</f>
        <v>36.869999999999997</v>
      </c>
      <c r="DC397">
        <f>ROUND((ROUND(AT397*AG397,2)*ROUND(1.05,7)),2)</f>
        <v>0</v>
      </c>
      <c r="DD397" t="s">
        <v>3</v>
      </c>
      <c r="DE397" t="s">
        <v>3</v>
      </c>
      <c r="DF397">
        <f>ROUND(ROUND(AE397,2)*CX397,2)</f>
        <v>0</v>
      </c>
      <c r="DG397">
        <f t="shared" si="343"/>
        <v>0</v>
      </c>
      <c r="DH397">
        <f>ROUND(ROUND(AG397,2)*CX397,2)</f>
        <v>0</v>
      </c>
      <c r="DI397">
        <f>ROUND(ROUND(AH397*AL397,2)*CX397,2)</f>
        <v>1231.04</v>
      </c>
      <c r="DJ397">
        <f>DI397</f>
        <v>1231.04</v>
      </c>
      <c r="DK397">
        <v>0</v>
      </c>
      <c r="DL397" t="s">
        <v>3</v>
      </c>
      <c r="DM397">
        <v>0</v>
      </c>
      <c r="DN397" t="s">
        <v>3</v>
      </c>
      <c r="DO397">
        <v>0</v>
      </c>
    </row>
    <row r="398" spans="1:119" x14ac:dyDescent="0.2">
      <c r="A398">
        <f>ROW(Source!A329)</f>
        <v>329</v>
      </c>
      <c r="B398">
        <v>51651743</v>
      </c>
      <c r="C398">
        <v>51654249</v>
      </c>
      <c r="D398">
        <v>49510905</v>
      </c>
      <c r="E398">
        <v>70</v>
      </c>
      <c r="F398">
        <v>1</v>
      </c>
      <c r="G398">
        <v>1</v>
      </c>
      <c r="H398">
        <v>1</v>
      </c>
      <c r="I398" t="s">
        <v>905</v>
      </c>
      <c r="J398" t="s">
        <v>3</v>
      </c>
      <c r="K398" t="s">
        <v>906</v>
      </c>
      <c r="L398">
        <v>1191</v>
      </c>
      <c r="N398">
        <v>1013</v>
      </c>
      <c r="O398" t="s">
        <v>904</v>
      </c>
      <c r="P398" t="s">
        <v>904</v>
      </c>
      <c r="Q398">
        <v>1</v>
      </c>
      <c r="W398">
        <v>0</v>
      </c>
      <c r="X398">
        <v>-1417349443</v>
      </c>
      <c r="Y398">
        <f>(AT398*ROUND(1.05,7))</f>
        <v>5.2500000000000005E-2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33.39</v>
      </c>
      <c r="AL398">
        <v>1</v>
      </c>
      <c r="AM398">
        <v>4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0.05</v>
      </c>
      <c r="AU398" t="s">
        <v>20</v>
      </c>
      <c r="AV398">
        <v>2</v>
      </c>
      <c r="AW398">
        <v>2</v>
      </c>
      <c r="AX398">
        <v>51654259</v>
      </c>
      <c r="AY398">
        <v>1</v>
      </c>
      <c r="AZ398">
        <v>0</v>
      </c>
      <c r="BA398">
        <v>457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V398">
        <v>0</v>
      </c>
      <c r="CW398">
        <v>0</v>
      </c>
      <c r="CX398">
        <f>ROUND(Y398*Source!I329,7)</f>
        <v>5.2499999999999998E-2</v>
      </c>
      <c r="CY398">
        <f>AD398</f>
        <v>0</v>
      </c>
      <c r="CZ398">
        <f>AH398</f>
        <v>0</v>
      </c>
      <c r="DA398">
        <f>AL398</f>
        <v>1</v>
      </c>
      <c r="DB398">
        <f>ROUND((ROUND(AT398*CZ398,2)*ROUND(1.05,7)),2)</f>
        <v>0</v>
      </c>
      <c r="DC398">
        <f>ROUND((ROUND(AT398*AG398,2)*ROUND(1.05,7)),2)</f>
        <v>0</v>
      </c>
      <c r="DD398" t="s">
        <v>3</v>
      </c>
      <c r="DE398" t="s">
        <v>3</v>
      </c>
      <c r="DF398">
        <f>ROUND(ROUND(AE398,2)*CX398,2)</f>
        <v>0</v>
      </c>
      <c r="DG398">
        <f t="shared" si="343"/>
        <v>0</v>
      </c>
      <c r="DH398">
        <f>ROUND(ROUND(AG398*AK398,2)*CX398,2)</f>
        <v>0</v>
      </c>
      <c r="DI398">
        <f t="shared" ref="DI398:DI404" si="344">ROUND(ROUND(AH398,2)*CX398,2)</f>
        <v>0</v>
      </c>
      <c r="DJ398">
        <f>DI398</f>
        <v>0</v>
      </c>
      <c r="DK398">
        <v>0</v>
      </c>
      <c r="DL398" t="s">
        <v>3</v>
      </c>
      <c r="DM398">
        <v>0</v>
      </c>
      <c r="DN398" t="s">
        <v>3</v>
      </c>
      <c r="DO398">
        <v>0</v>
      </c>
    </row>
    <row r="399" spans="1:119" x14ac:dyDescent="0.2">
      <c r="A399">
        <f>ROW(Source!A329)</f>
        <v>329</v>
      </c>
      <c r="B399">
        <v>51651743</v>
      </c>
      <c r="C399">
        <v>51654249</v>
      </c>
      <c r="D399">
        <v>49672573</v>
      </c>
      <c r="E399">
        <v>1</v>
      </c>
      <c r="F399">
        <v>1</v>
      </c>
      <c r="G399">
        <v>1</v>
      </c>
      <c r="H399">
        <v>2</v>
      </c>
      <c r="I399" t="s">
        <v>907</v>
      </c>
      <c r="J399" t="s">
        <v>908</v>
      </c>
      <c r="K399" t="s">
        <v>909</v>
      </c>
      <c r="L399">
        <v>1367</v>
      </c>
      <c r="N399">
        <v>1011</v>
      </c>
      <c r="O399" t="s">
        <v>910</v>
      </c>
      <c r="P399" t="s">
        <v>910</v>
      </c>
      <c r="Q399">
        <v>1</v>
      </c>
      <c r="W399">
        <v>0</v>
      </c>
      <c r="X399">
        <v>-430484415</v>
      </c>
      <c r="Y399">
        <f>(AT399*ROUND(1.05,7))</f>
        <v>1.0500000000000001E-2</v>
      </c>
      <c r="AA399">
        <v>0</v>
      </c>
      <c r="AB399">
        <v>1530.2</v>
      </c>
      <c r="AC399">
        <v>450.77</v>
      </c>
      <c r="AD399">
        <v>0</v>
      </c>
      <c r="AE399">
        <v>0</v>
      </c>
      <c r="AF399">
        <v>115.4</v>
      </c>
      <c r="AG399">
        <v>13.5</v>
      </c>
      <c r="AH399">
        <v>0</v>
      </c>
      <c r="AI399">
        <v>1</v>
      </c>
      <c r="AJ399">
        <v>13.26</v>
      </c>
      <c r="AK399">
        <v>33.39</v>
      </c>
      <c r="AL399">
        <v>1</v>
      </c>
      <c r="AM399">
        <v>4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0.01</v>
      </c>
      <c r="AU399" t="s">
        <v>20</v>
      </c>
      <c r="AV399">
        <v>0</v>
      </c>
      <c r="AW399">
        <v>2</v>
      </c>
      <c r="AX399">
        <v>51654260</v>
      </c>
      <c r="AY399">
        <v>1</v>
      </c>
      <c r="AZ399">
        <v>0</v>
      </c>
      <c r="BA399">
        <v>458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V399">
        <v>0</v>
      </c>
      <c r="CW399">
        <f>ROUND(Y399*Source!I329,7)</f>
        <v>1.0500000000000001E-2</v>
      </c>
      <c r="CX399">
        <f>ROUND(Y399*Source!I329,7)</f>
        <v>1.0500000000000001E-2</v>
      </c>
      <c r="CY399">
        <f>AB399</f>
        <v>1530.2</v>
      </c>
      <c r="CZ399">
        <f>AF399</f>
        <v>115.4</v>
      </c>
      <c r="DA399">
        <f>AJ399</f>
        <v>13.26</v>
      </c>
      <c r="DB399">
        <f>ROUND((ROUND(AT399*CZ399,2)*ROUND(1.05,7)),2)</f>
        <v>1.21</v>
      </c>
      <c r="DC399">
        <f>ROUND((ROUND(AT399*AG399,2)*ROUND(1.05,7)),2)</f>
        <v>0.15</v>
      </c>
      <c r="DD399" t="s">
        <v>3</v>
      </c>
      <c r="DE399" t="s">
        <v>3</v>
      </c>
      <c r="DF399">
        <f>ROUND(ROUND(AE399,2)*CX399,2)</f>
        <v>0</v>
      </c>
      <c r="DG399">
        <f>ROUND(ROUND(AF399*AJ399,2)*CX399,2)</f>
        <v>16.07</v>
      </c>
      <c r="DH399">
        <f>ROUND(ROUND(AG399*AK399,2)*CX399,2)</f>
        <v>4.7300000000000004</v>
      </c>
      <c r="DI399">
        <f t="shared" si="344"/>
        <v>0</v>
      </c>
      <c r="DJ399">
        <f>DG399</f>
        <v>16.07</v>
      </c>
      <c r="DK399">
        <v>0</v>
      </c>
      <c r="DL399" t="s">
        <v>3</v>
      </c>
      <c r="DM399">
        <v>0</v>
      </c>
      <c r="DN399" t="s">
        <v>3</v>
      </c>
      <c r="DO399">
        <v>0</v>
      </c>
    </row>
    <row r="400" spans="1:119" x14ac:dyDescent="0.2">
      <c r="A400">
        <f>ROW(Source!A329)</f>
        <v>329</v>
      </c>
      <c r="B400">
        <v>51651743</v>
      </c>
      <c r="C400">
        <v>51654249</v>
      </c>
      <c r="D400">
        <v>49672695</v>
      </c>
      <c r="E400">
        <v>1</v>
      </c>
      <c r="F400">
        <v>1</v>
      </c>
      <c r="G400">
        <v>1</v>
      </c>
      <c r="H400">
        <v>2</v>
      </c>
      <c r="I400" t="s">
        <v>911</v>
      </c>
      <c r="J400" t="s">
        <v>912</v>
      </c>
      <c r="K400" t="s">
        <v>913</v>
      </c>
      <c r="L400">
        <v>1367</v>
      </c>
      <c r="N400">
        <v>1011</v>
      </c>
      <c r="O400" t="s">
        <v>910</v>
      </c>
      <c r="P400" t="s">
        <v>910</v>
      </c>
      <c r="Q400">
        <v>1</v>
      </c>
      <c r="W400">
        <v>0</v>
      </c>
      <c r="X400">
        <v>1063590936</v>
      </c>
      <c r="Y400">
        <f>(AT400*ROUND(1.05,7))</f>
        <v>0.95550000000000013</v>
      </c>
      <c r="AA400">
        <v>0</v>
      </c>
      <c r="AB400">
        <v>41.37</v>
      </c>
      <c r="AC400">
        <v>0</v>
      </c>
      <c r="AD400">
        <v>0</v>
      </c>
      <c r="AE400">
        <v>0</v>
      </c>
      <c r="AF400">
        <v>3.12</v>
      </c>
      <c r="AG400">
        <v>0</v>
      </c>
      <c r="AH400">
        <v>0</v>
      </c>
      <c r="AI400">
        <v>1</v>
      </c>
      <c r="AJ400">
        <v>13.26</v>
      </c>
      <c r="AK400">
        <v>33.39</v>
      </c>
      <c r="AL400">
        <v>1</v>
      </c>
      <c r="AM400">
        <v>4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0.91</v>
      </c>
      <c r="AU400" t="s">
        <v>20</v>
      </c>
      <c r="AV400">
        <v>0</v>
      </c>
      <c r="AW400">
        <v>2</v>
      </c>
      <c r="AX400">
        <v>51654261</v>
      </c>
      <c r="AY400">
        <v>1</v>
      </c>
      <c r="AZ400">
        <v>0</v>
      </c>
      <c r="BA400">
        <v>459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V400">
        <v>0</v>
      </c>
      <c r="CW400">
        <f>ROUND(Y400*Source!I329,7)</f>
        <v>0.95550000000000002</v>
      </c>
      <c r="CX400">
        <f>ROUND(Y400*Source!I329,7)</f>
        <v>0.95550000000000002</v>
      </c>
      <c r="CY400">
        <f>AB400</f>
        <v>41.37</v>
      </c>
      <c r="CZ400">
        <f>AF400</f>
        <v>3.12</v>
      </c>
      <c r="DA400">
        <f>AJ400</f>
        <v>13.26</v>
      </c>
      <c r="DB400">
        <f>ROUND((ROUND(AT400*CZ400,2)*ROUND(1.05,7)),2)</f>
        <v>2.98</v>
      </c>
      <c r="DC400">
        <f>ROUND((ROUND(AT400*AG400,2)*ROUND(1.05,7)),2)</f>
        <v>0</v>
      </c>
      <c r="DD400" t="s">
        <v>3</v>
      </c>
      <c r="DE400" t="s">
        <v>3</v>
      </c>
      <c r="DF400">
        <f>ROUND(ROUND(AE400,2)*CX400,2)</f>
        <v>0</v>
      </c>
      <c r="DG400">
        <f>ROUND(ROUND(AF400*AJ400,2)*CX400,2)</f>
        <v>39.53</v>
      </c>
      <c r="DH400">
        <f>ROUND(ROUND(AG400*AK400,2)*CX400,2)</f>
        <v>0</v>
      </c>
      <c r="DI400">
        <f t="shared" si="344"/>
        <v>0</v>
      </c>
      <c r="DJ400">
        <f>DG400</f>
        <v>39.53</v>
      </c>
      <c r="DK400">
        <v>0</v>
      </c>
      <c r="DL400" t="s">
        <v>3</v>
      </c>
      <c r="DM400">
        <v>0</v>
      </c>
      <c r="DN400" t="s">
        <v>3</v>
      </c>
      <c r="DO400">
        <v>0</v>
      </c>
    </row>
    <row r="401" spans="1:119" x14ac:dyDescent="0.2">
      <c r="A401">
        <f>ROW(Source!A329)</f>
        <v>329</v>
      </c>
      <c r="B401">
        <v>51651743</v>
      </c>
      <c r="C401">
        <v>51654249</v>
      </c>
      <c r="D401">
        <v>49673503</v>
      </c>
      <c r="E401">
        <v>1</v>
      </c>
      <c r="F401">
        <v>1</v>
      </c>
      <c r="G401">
        <v>1</v>
      </c>
      <c r="H401">
        <v>2</v>
      </c>
      <c r="I401" t="s">
        <v>914</v>
      </c>
      <c r="J401" t="s">
        <v>915</v>
      </c>
      <c r="K401" t="s">
        <v>916</v>
      </c>
      <c r="L401">
        <v>1367</v>
      </c>
      <c r="N401">
        <v>1011</v>
      </c>
      <c r="O401" t="s">
        <v>910</v>
      </c>
      <c r="P401" t="s">
        <v>910</v>
      </c>
      <c r="Q401">
        <v>1</v>
      </c>
      <c r="W401">
        <v>0</v>
      </c>
      <c r="X401">
        <v>509054691</v>
      </c>
      <c r="Y401">
        <f>(AT401*ROUND(1.05,7))</f>
        <v>4.2000000000000003E-2</v>
      </c>
      <c r="AA401">
        <v>0</v>
      </c>
      <c r="AB401">
        <v>871.31</v>
      </c>
      <c r="AC401">
        <v>387.32</v>
      </c>
      <c r="AD401">
        <v>0</v>
      </c>
      <c r="AE401">
        <v>0</v>
      </c>
      <c r="AF401">
        <v>65.709999999999994</v>
      </c>
      <c r="AG401">
        <v>11.6</v>
      </c>
      <c r="AH401">
        <v>0</v>
      </c>
      <c r="AI401">
        <v>1</v>
      </c>
      <c r="AJ401">
        <v>13.26</v>
      </c>
      <c r="AK401">
        <v>33.39</v>
      </c>
      <c r="AL401">
        <v>1</v>
      </c>
      <c r="AM401">
        <v>4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0.04</v>
      </c>
      <c r="AU401" t="s">
        <v>20</v>
      </c>
      <c r="AV401">
        <v>0</v>
      </c>
      <c r="AW401">
        <v>2</v>
      </c>
      <c r="AX401">
        <v>51654262</v>
      </c>
      <c r="AY401">
        <v>1</v>
      </c>
      <c r="AZ401">
        <v>0</v>
      </c>
      <c r="BA401">
        <v>460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V401">
        <v>0</v>
      </c>
      <c r="CW401">
        <f>ROUND(Y401*Source!I329,7)</f>
        <v>4.2000000000000003E-2</v>
      </c>
      <c r="CX401">
        <f>ROUND(Y401*Source!I329,7)</f>
        <v>4.2000000000000003E-2</v>
      </c>
      <c r="CY401">
        <f>AB401</f>
        <v>871.31</v>
      </c>
      <c r="CZ401">
        <f>AF401</f>
        <v>65.709999999999994</v>
      </c>
      <c r="DA401">
        <f>AJ401</f>
        <v>13.26</v>
      </c>
      <c r="DB401">
        <f>ROUND((ROUND(AT401*CZ401,2)*ROUND(1.05,7)),2)</f>
        <v>2.76</v>
      </c>
      <c r="DC401">
        <f>ROUND((ROUND(AT401*AG401,2)*ROUND(1.05,7)),2)</f>
        <v>0.48</v>
      </c>
      <c r="DD401" t="s">
        <v>3</v>
      </c>
      <c r="DE401" t="s">
        <v>3</v>
      </c>
      <c r="DF401">
        <f>ROUND(ROUND(AE401,2)*CX401,2)</f>
        <v>0</v>
      </c>
      <c r="DG401">
        <f>ROUND(ROUND(AF401*AJ401,2)*CX401,2)</f>
        <v>36.6</v>
      </c>
      <c r="DH401">
        <f>ROUND(ROUND(AG401*AK401,2)*CX401,2)</f>
        <v>16.27</v>
      </c>
      <c r="DI401">
        <f t="shared" si="344"/>
        <v>0</v>
      </c>
      <c r="DJ401">
        <f>DG401</f>
        <v>36.6</v>
      </c>
      <c r="DK401">
        <v>0</v>
      </c>
      <c r="DL401" t="s">
        <v>3</v>
      </c>
      <c r="DM401">
        <v>0</v>
      </c>
      <c r="DN401" t="s">
        <v>3</v>
      </c>
      <c r="DO401">
        <v>0</v>
      </c>
    </row>
    <row r="402" spans="1:119" x14ac:dyDescent="0.2">
      <c r="A402">
        <f>ROW(Source!A329)</f>
        <v>329</v>
      </c>
      <c r="B402">
        <v>51651743</v>
      </c>
      <c r="C402">
        <v>51654249</v>
      </c>
      <c r="D402">
        <v>49525488</v>
      </c>
      <c r="E402">
        <v>1</v>
      </c>
      <c r="F402">
        <v>1</v>
      </c>
      <c r="G402">
        <v>1</v>
      </c>
      <c r="H402">
        <v>3</v>
      </c>
      <c r="I402" t="s">
        <v>917</v>
      </c>
      <c r="J402" t="s">
        <v>918</v>
      </c>
      <c r="K402" t="s">
        <v>919</v>
      </c>
      <c r="L402">
        <v>1346</v>
      </c>
      <c r="N402">
        <v>1009</v>
      </c>
      <c r="O402" t="s">
        <v>920</v>
      </c>
      <c r="P402" t="s">
        <v>920</v>
      </c>
      <c r="Q402">
        <v>1</v>
      </c>
      <c r="W402">
        <v>0</v>
      </c>
      <c r="X402">
        <v>-1864341761</v>
      </c>
      <c r="Y402">
        <f>AT402</f>
        <v>0.02</v>
      </c>
      <c r="AA402">
        <v>82.35</v>
      </c>
      <c r="AB402">
        <v>0</v>
      </c>
      <c r="AC402">
        <v>0</v>
      </c>
      <c r="AD402">
        <v>0</v>
      </c>
      <c r="AE402">
        <v>9.0399999999999991</v>
      </c>
      <c r="AF402">
        <v>0</v>
      </c>
      <c r="AG402">
        <v>0</v>
      </c>
      <c r="AH402">
        <v>0</v>
      </c>
      <c r="AI402">
        <v>9.11</v>
      </c>
      <c r="AJ402">
        <v>1</v>
      </c>
      <c r="AK402">
        <v>1</v>
      </c>
      <c r="AL402">
        <v>1</v>
      </c>
      <c r="AM402">
        <v>4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3</v>
      </c>
      <c r="AT402">
        <v>0.02</v>
      </c>
      <c r="AU402" t="s">
        <v>3</v>
      </c>
      <c r="AV402">
        <v>0</v>
      </c>
      <c r="AW402">
        <v>2</v>
      </c>
      <c r="AX402">
        <v>51654263</v>
      </c>
      <c r="AY402">
        <v>1</v>
      </c>
      <c r="AZ402">
        <v>0</v>
      </c>
      <c r="BA402">
        <v>461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V402">
        <v>0</v>
      </c>
      <c r="CW402">
        <v>0</v>
      </c>
      <c r="CX402">
        <f>ROUND(Y402*Source!I329,7)</f>
        <v>0.02</v>
      </c>
      <c r="CY402">
        <f>AA402</f>
        <v>82.35</v>
      </c>
      <c r="CZ402">
        <f>AE402</f>
        <v>9.0399999999999991</v>
      </c>
      <c r="DA402">
        <f>AI402</f>
        <v>9.11</v>
      </c>
      <c r="DB402">
        <f>ROUND(ROUND(AT402*CZ402,2),2)</f>
        <v>0.18</v>
      </c>
      <c r="DC402">
        <f>ROUND(ROUND(AT402*AG402,2),2)</f>
        <v>0</v>
      </c>
      <c r="DD402" t="s">
        <v>3</v>
      </c>
      <c r="DE402" t="s">
        <v>3</v>
      </c>
      <c r="DF402">
        <f>ROUND(ROUND(AE402*AI402,2)*CX402,2)</f>
        <v>1.65</v>
      </c>
      <c r="DG402">
        <f>ROUND(ROUND(AF402,2)*CX402,2)</f>
        <v>0</v>
      </c>
      <c r="DH402">
        <f>ROUND(ROUND(AG402,2)*CX402,2)</f>
        <v>0</v>
      </c>
      <c r="DI402">
        <f t="shared" si="344"/>
        <v>0</v>
      </c>
      <c r="DJ402">
        <f>DF402</f>
        <v>1.65</v>
      </c>
      <c r="DK402">
        <v>0</v>
      </c>
      <c r="DL402" t="s">
        <v>3</v>
      </c>
      <c r="DM402">
        <v>0</v>
      </c>
      <c r="DN402" t="s">
        <v>3</v>
      </c>
      <c r="DO402">
        <v>0</v>
      </c>
    </row>
    <row r="403" spans="1:119" x14ac:dyDescent="0.2">
      <c r="A403">
        <f>ROW(Source!A329)</f>
        <v>329</v>
      </c>
      <c r="B403">
        <v>51651743</v>
      </c>
      <c r="C403">
        <v>51654249</v>
      </c>
      <c r="D403">
        <v>49526492</v>
      </c>
      <c r="E403">
        <v>1</v>
      </c>
      <c r="F403">
        <v>1</v>
      </c>
      <c r="G403">
        <v>1</v>
      </c>
      <c r="H403">
        <v>3</v>
      </c>
      <c r="I403" t="s">
        <v>921</v>
      </c>
      <c r="J403" t="s">
        <v>922</v>
      </c>
      <c r="K403" t="s">
        <v>923</v>
      </c>
      <c r="L403">
        <v>1346</v>
      </c>
      <c r="N403">
        <v>1009</v>
      </c>
      <c r="O403" t="s">
        <v>920</v>
      </c>
      <c r="P403" t="s">
        <v>920</v>
      </c>
      <c r="Q403">
        <v>1</v>
      </c>
      <c r="W403">
        <v>0</v>
      </c>
      <c r="X403">
        <v>497341279</v>
      </c>
      <c r="Y403">
        <f>AT403</f>
        <v>0.08</v>
      </c>
      <c r="AA403">
        <v>210.35</v>
      </c>
      <c r="AB403">
        <v>0</v>
      </c>
      <c r="AC403">
        <v>0</v>
      </c>
      <c r="AD403">
        <v>0</v>
      </c>
      <c r="AE403">
        <v>23.09</v>
      </c>
      <c r="AF403">
        <v>0</v>
      </c>
      <c r="AG403">
        <v>0</v>
      </c>
      <c r="AH403">
        <v>0</v>
      </c>
      <c r="AI403">
        <v>9.11</v>
      </c>
      <c r="AJ403">
        <v>1</v>
      </c>
      <c r="AK403">
        <v>1</v>
      </c>
      <c r="AL403">
        <v>1</v>
      </c>
      <c r="AM403">
        <v>4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3</v>
      </c>
      <c r="AT403">
        <v>0.08</v>
      </c>
      <c r="AU403" t="s">
        <v>3</v>
      </c>
      <c r="AV403">
        <v>0</v>
      </c>
      <c r="AW403">
        <v>2</v>
      </c>
      <c r="AX403">
        <v>51654264</v>
      </c>
      <c r="AY403">
        <v>1</v>
      </c>
      <c r="AZ403">
        <v>0</v>
      </c>
      <c r="BA403">
        <v>462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V403">
        <v>0</v>
      </c>
      <c r="CW403">
        <v>0</v>
      </c>
      <c r="CX403">
        <f>ROUND(Y403*Source!I329,7)</f>
        <v>0.08</v>
      </c>
      <c r="CY403">
        <f>AA403</f>
        <v>210.35</v>
      </c>
      <c r="CZ403">
        <f>AE403</f>
        <v>23.09</v>
      </c>
      <c r="DA403">
        <f>AI403</f>
        <v>9.11</v>
      </c>
      <c r="DB403">
        <f>ROUND(ROUND(AT403*CZ403,2),2)</f>
        <v>1.85</v>
      </c>
      <c r="DC403">
        <f>ROUND(ROUND(AT403*AG403,2),2)</f>
        <v>0</v>
      </c>
      <c r="DD403" t="s">
        <v>3</v>
      </c>
      <c r="DE403" t="s">
        <v>3</v>
      </c>
      <c r="DF403">
        <f>ROUND(ROUND(AE403*AI403,2)*CX403,2)</f>
        <v>16.829999999999998</v>
      </c>
      <c r="DG403">
        <f>ROUND(ROUND(AF403,2)*CX403,2)</f>
        <v>0</v>
      </c>
      <c r="DH403">
        <f>ROUND(ROUND(AG403,2)*CX403,2)</f>
        <v>0</v>
      </c>
      <c r="DI403">
        <f t="shared" si="344"/>
        <v>0</v>
      </c>
      <c r="DJ403">
        <f>DF403</f>
        <v>16.829999999999998</v>
      </c>
      <c r="DK403">
        <v>0</v>
      </c>
      <c r="DL403" t="s">
        <v>3</v>
      </c>
      <c r="DM403">
        <v>0</v>
      </c>
      <c r="DN403" t="s">
        <v>3</v>
      </c>
      <c r="DO403">
        <v>0</v>
      </c>
    </row>
    <row r="404" spans="1:119" x14ac:dyDescent="0.2">
      <c r="A404">
        <f>ROW(Source!A329)</f>
        <v>329</v>
      </c>
      <c r="B404">
        <v>51651743</v>
      </c>
      <c r="C404">
        <v>51654249</v>
      </c>
      <c r="D404">
        <v>0</v>
      </c>
      <c r="E404">
        <v>1</v>
      </c>
      <c r="F404">
        <v>1</v>
      </c>
      <c r="G404">
        <v>1</v>
      </c>
      <c r="H404">
        <v>3</v>
      </c>
      <c r="I404" t="s">
        <v>29</v>
      </c>
      <c r="J404" t="s">
        <v>3</v>
      </c>
      <c r="K404" t="s">
        <v>192</v>
      </c>
      <c r="L404">
        <v>1377</v>
      </c>
      <c r="N404">
        <v>1013</v>
      </c>
      <c r="O404" t="s">
        <v>31</v>
      </c>
      <c r="P404" t="s">
        <v>31</v>
      </c>
      <c r="Q404">
        <v>1</v>
      </c>
      <c r="W404">
        <v>0</v>
      </c>
      <c r="X404">
        <v>-748862367</v>
      </c>
      <c r="Y404">
        <f>AT404</f>
        <v>1</v>
      </c>
      <c r="AA404">
        <v>1250</v>
      </c>
      <c r="AB404">
        <v>0</v>
      </c>
      <c r="AC404">
        <v>0</v>
      </c>
      <c r="AD404">
        <v>0</v>
      </c>
      <c r="AE404">
        <v>1304.22</v>
      </c>
      <c r="AF404">
        <v>0</v>
      </c>
      <c r="AG404">
        <v>0</v>
      </c>
      <c r="AH404">
        <v>0</v>
      </c>
      <c r="AI404">
        <v>6.13</v>
      </c>
      <c r="AJ404">
        <v>1</v>
      </c>
      <c r="AK404">
        <v>1</v>
      </c>
      <c r="AL404">
        <v>1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 t="s">
        <v>3</v>
      </c>
      <c r="AT404">
        <v>1</v>
      </c>
      <c r="AU404" t="s">
        <v>3</v>
      </c>
      <c r="AV404">
        <v>0</v>
      </c>
      <c r="AW404">
        <v>1</v>
      </c>
      <c r="AX404">
        <v>-1</v>
      </c>
      <c r="AY404">
        <v>0</v>
      </c>
      <c r="AZ404">
        <v>0</v>
      </c>
      <c r="BA404" t="s">
        <v>3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V404">
        <v>0</v>
      </c>
      <c r="CW404">
        <v>0</v>
      </c>
      <c r="CX404">
        <f>ROUND(Y404*Source!I329,7)</f>
        <v>1</v>
      </c>
      <c r="CY404">
        <f>AA404</f>
        <v>1250</v>
      </c>
      <c r="CZ404">
        <f>AE404</f>
        <v>1304.22</v>
      </c>
      <c r="DA404">
        <f>AI404</f>
        <v>6.13</v>
      </c>
      <c r="DB404">
        <f>ROUND(ROUND(AT404*CZ404,2),2)</f>
        <v>1304.22</v>
      </c>
      <c r="DC404">
        <f>ROUND(ROUND(AT404*AG404,2),2)</f>
        <v>0</v>
      </c>
      <c r="DD404" t="s">
        <v>3</v>
      </c>
      <c r="DE404" t="s">
        <v>3</v>
      </c>
      <c r="DF404">
        <f>ROUND(ROUND(AE404*AI404,2)*CX404,2)</f>
        <v>7994.87</v>
      </c>
      <c r="DG404">
        <f>ROUND(ROUND(AF404,2)*CX404,2)</f>
        <v>0</v>
      </c>
      <c r="DH404">
        <f>ROUND(ROUND(AG404,2)*CX404,2)</f>
        <v>0</v>
      </c>
      <c r="DI404">
        <f t="shared" si="344"/>
        <v>0</v>
      </c>
      <c r="DJ404">
        <f>DF404</f>
        <v>7994.87</v>
      </c>
      <c r="DK404">
        <v>0</v>
      </c>
      <c r="DL404" t="s">
        <v>3</v>
      </c>
      <c r="DM404">
        <v>0</v>
      </c>
      <c r="DN404" t="s">
        <v>3</v>
      </c>
      <c r="DO404">
        <v>0</v>
      </c>
    </row>
    <row r="405" spans="1:119" x14ac:dyDescent="0.2">
      <c r="A405">
        <f>ROW(Source!A331)</f>
        <v>331</v>
      </c>
      <c r="B405">
        <v>51651743</v>
      </c>
      <c r="C405">
        <v>51654266</v>
      </c>
      <c r="D405">
        <v>49510723</v>
      </c>
      <c r="E405">
        <v>70</v>
      </c>
      <c r="F405">
        <v>1</v>
      </c>
      <c r="G405">
        <v>1</v>
      </c>
      <c r="H405">
        <v>1</v>
      </c>
      <c r="I405" t="s">
        <v>924</v>
      </c>
      <c r="J405" t="s">
        <v>3</v>
      </c>
      <c r="K405" t="s">
        <v>925</v>
      </c>
      <c r="L405">
        <v>1191</v>
      </c>
      <c r="N405">
        <v>1013</v>
      </c>
      <c r="O405" t="s">
        <v>904</v>
      </c>
      <c r="P405" t="s">
        <v>904</v>
      </c>
      <c r="Q405">
        <v>1</v>
      </c>
      <c r="W405">
        <v>0</v>
      </c>
      <c r="X405">
        <v>-112797078</v>
      </c>
      <c r="Y405">
        <f>(AT405*ROUND(1.05,7))</f>
        <v>1.1235000000000002</v>
      </c>
      <c r="AA405">
        <v>0</v>
      </c>
      <c r="AB405">
        <v>0</v>
      </c>
      <c r="AC405">
        <v>0</v>
      </c>
      <c r="AD405">
        <v>299.51</v>
      </c>
      <c r="AE405">
        <v>0</v>
      </c>
      <c r="AF405">
        <v>0</v>
      </c>
      <c r="AG405">
        <v>0</v>
      </c>
      <c r="AH405">
        <v>8.9700000000000006</v>
      </c>
      <c r="AI405">
        <v>1</v>
      </c>
      <c r="AJ405">
        <v>1</v>
      </c>
      <c r="AK405">
        <v>1</v>
      </c>
      <c r="AL405">
        <v>33.39</v>
      </c>
      <c r="AM405">
        <v>4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1.07</v>
      </c>
      <c r="AU405" t="s">
        <v>20</v>
      </c>
      <c r="AV405">
        <v>1</v>
      </c>
      <c r="AW405">
        <v>2</v>
      </c>
      <c r="AX405">
        <v>51654277</v>
      </c>
      <c r="AY405">
        <v>1</v>
      </c>
      <c r="AZ405">
        <v>0</v>
      </c>
      <c r="BA405">
        <v>463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U405">
        <f>ROUND(AT405*Source!I331*AH405*AL405,2)</f>
        <v>6089</v>
      </c>
      <c r="CV405">
        <f>ROUND(Y405*Source!I331,7)</f>
        <v>21.346499999999999</v>
      </c>
      <c r="CW405">
        <v>0</v>
      </c>
      <c r="CX405">
        <f>ROUND(Y405*Source!I331,7)</f>
        <v>21.346499999999999</v>
      </c>
      <c r="CY405">
        <f>AD405</f>
        <v>299.51</v>
      </c>
      <c r="CZ405">
        <f>AH405</f>
        <v>8.9700000000000006</v>
      </c>
      <c r="DA405">
        <f>AL405</f>
        <v>33.39</v>
      </c>
      <c r="DB405">
        <f>ROUND((ROUND(AT405*CZ405,2)*ROUND(1.05,7)),2)</f>
        <v>10.08</v>
      </c>
      <c r="DC405">
        <f>ROUND((ROUND(AT405*AG405,2)*ROUND(1.05,7)),2)</f>
        <v>0</v>
      </c>
      <c r="DD405" t="s">
        <v>3</v>
      </c>
      <c r="DE405" t="s">
        <v>3</v>
      </c>
      <c r="DF405">
        <f>ROUND(ROUND(AE405,2)*CX405,2)</f>
        <v>0</v>
      </c>
      <c r="DG405">
        <f>ROUND(ROUND(AF405,2)*CX405,2)</f>
        <v>0</v>
      </c>
      <c r="DH405">
        <f>ROUND(ROUND(AG405,2)*CX405,2)</f>
        <v>0</v>
      </c>
      <c r="DI405">
        <f>ROUND(ROUND(AH405*AL405,2)*CX405,2)</f>
        <v>6393.49</v>
      </c>
      <c r="DJ405">
        <f>DI405</f>
        <v>6393.49</v>
      </c>
      <c r="DK405">
        <v>0</v>
      </c>
      <c r="DL405" t="s">
        <v>3</v>
      </c>
      <c r="DM405">
        <v>0</v>
      </c>
      <c r="DN405" t="s">
        <v>3</v>
      </c>
      <c r="DO405">
        <v>0</v>
      </c>
    </row>
    <row r="406" spans="1:119" x14ac:dyDescent="0.2">
      <c r="A406">
        <f>ROW(Source!A331)</f>
        <v>331</v>
      </c>
      <c r="B406">
        <v>51651743</v>
      </c>
      <c r="C406">
        <v>51654266</v>
      </c>
      <c r="D406">
        <v>49510905</v>
      </c>
      <c r="E406">
        <v>70</v>
      </c>
      <c r="F406">
        <v>1</v>
      </c>
      <c r="G406">
        <v>1</v>
      </c>
      <c r="H406">
        <v>1</v>
      </c>
      <c r="I406" t="s">
        <v>905</v>
      </c>
      <c r="J406" t="s">
        <v>3</v>
      </c>
      <c r="K406" t="s">
        <v>906</v>
      </c>
      <c r="L406">
        <v>1191</v>
      </c>
      <c r="N406">
        <v>1013</v>
      </c>
      <c r="O406" t="s">
        <v>904</v>
      </c>
      <c r="P406" t="s">
        <v>904</v>
      </c>
      <c r="Q406">
        <v>1</v>
      </c>
      <c r="W406">
        <v>0</v>
      </c>
      <c r="X406">
        <v>-1417349443</v>
      </c>
      <c r="Y406">
        <f>(AT406*ROUND(1.05,7))</f>
        <v>1.0500000000000001E-2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33.39</v>
      </c>
      <c r="AL406">
        <v>1</v>
      </c>
      <c r="AM406">
        <v>4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0.01</v>
      </c>
      <c r="AU406" t="s">
        <v>20</v>
      </c>
      <c r="AV406">
        <v>2</v>
      </c>
      <c r="AW406">
        <v>2</v>
      </c>
      <c r="AX406">
        <v>51654278</v>
      </c>
      <c r="AY406">
        <v>1</v>
      </c>
      <c r="AZ406">
        <v>0</v>
      </c>
      <c r="BA406">
        <v>464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V406">
        <v>0</v>
      </c>
      <c r="CW406">
        <v>0</v>
      </c>
      <c r="CX406">
        <f>ROUND(Y406*Source!I331,7)</f>
        <v>0.19950000000000001</v>
      </c>
      <c r="CY406">
        <f>AD406</f>
        <v>0</v>
      </c>
      <c r="CZ406">
        <f>AH406</f>
        <v>0</v>
      </c>
      <c r="DA406">
        <f>AL406</f>
        <v>1</v>
      </c>
      <c r="DB406">
        <f>ROUND((ROUND(AT406*CZ406,2)*ROUND(1.05,7)),2)</f>
        <v>0</v>
      </c>
      <c r="DC406">
        <f>ROUND((ROUND(AT406*AG406,2)*ROUND(1.05,7)),2)</f>
        <v>0</v>
      </c>
      <c r="DD406" t="s">
        <v>3</v>
      </c>
      <c r="DE406" t="s">
        <v>3</v>
      </c>
      <c r="DF406">
        <f>ROUND(ROUND(AE406,2)*CX406,2)</f>
        <v>0</v>
      </c>
      <c r="DG406">
        <f>ROUND(ROUND(AF406,2)*CX406,2)</f>
        <v>0</v>
      </c>
      <c r="DH406">
        <f>ROUND(ROUND(AG406*AK406,2)*CX406,2)</f>
        <v>0</v>
      </c>
      <c r="DI406">
        <f t="shared" ref="DI406:DI414" si="345">ROUND(ROUND(AH406,2)*CX406,2)</f>
        <v>0</v>
      </c>
      <c r="DJ406">
        <f>DI406</f>
        <v>0</v>
      </c>
      <c r="DK406">
        <v>0</v>
      </c>
      <c r="DL406" t="s">
        <v>3</v>
      </c>
      <c r="DM406">
        <v>0</v>
      </c>
      <c r="DN406" t="s">
        <v>3</v>
      </c>
      <c r="DO406">
        <v>0</v>
      </c>
    </row>
    <row r="407" spans="1:119" x14ac:dyDescent="0.2">
      <c r="A407">
        <f>ROW(Source!A331)</f>
        <v>331</v>
      </c>
      <c r="B407">
        <v>51651743</v>
      </c>
      <c r="C407">
        <v>51654266</v>
      </c>
      <c r="D407">
        <v>49673503</v>
      </c>
      <c r="E407">
        <v>1</v>
      </c>
      <c r="F407">
        <v>1</v>
      </c>
      <c r="G407">
        <v>1</v>
      </c>
      <c r="H407">
        <v>2</v>
      </c>
      <c r="I407" t="s">
        <v>914</v>
      </c>
      <c r="J407" t="s">
        <v>915</v>
      </c>
      <c r="K407" t="s">
        <v>916</v>
      </c>
      <c r="L407">
        <v>1367</v>
      </c>
      <c r="N407">
        <v>1011</v>
      </c>
      <c r="O407" t="s">
        <v>910</v>
      </c>
      <c r="P407" t="s">
        <v>910</v>
      </c>
      <c r="Q407">
        <v>1</v>
      </c>
      <c r="W407">
        <v>0</v>
      </c>
      <c r="X407">
        <v>509054691</v>
      </c>
      <c r="Y407">
        <f>(AT407*ROUND(1.05,7))</f>
        <v>1.0500000000000001E-2</v>
      </c>
      <c r="AA407">
        <v>0</v>
      </c>
      <c r="AB407">
        <v>871.31</v>
      </c>
      <c r="AC407">
        <v>387.32</v>
      </c>
      <c r="AD407">
        <v>0</v>
      </c>
      <c r="AE407">
        <v>0</v>
      </c>
      <c r="AF407">
        <v>65.709999999999994</v>
      </c>
      <c r="AG407">
        <v>11.6</v>
      </c>
      <c r="AH407">
        <v>0</v>
      </c>
      <c r="AI407">
        <v>1</v>
      </c>
      <c r="AJ407">
        <v>13.26</v>
      </c>
      <c r="AK407">
        <v>33.39</v>
      </c>
      <c r="AL407">
        <v>1</v>
      </c>
      <c r="AM407">
        <v>4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0.01</v>
      </c>
      <c r="AU407" t="s">
        <v>20</v>
      </c>
      <c r="AV407">
        <v>0</v>
      </c>
      <c r="AW407">
        <v>2</v>
      </c>
      <c r="AX407">
        <v>51654279</v>
      </c>
      <c r="AY407">
        <v>1</v>
      </c>
      <c r="AZ407">
        <v>0</v>
      </c>
      <c r="BA407">
        <v>465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V407">
        <v>0</v>
      </c>
      <c r="CW407">
        <f>ROUND(Y407*Source!I331,7)</f>
        <v>0.19950000000000001</v>
      </c>
      <c r="CX407">
        <f>ROUND(Y407*Source!I331,7)</f>
        <v>0.19950000000000001</v>
      </c>
      <c r="CY407">
        <f>AB407</f>
        <v>871.31</v>
      </c>
      <c r="CZ407">
        <f>AF407</f>
        <v>65.709999999999994</v>
      </c>
      <c r="DA407">
        <f>AJ407</f>
        <v>13.26</v>
      </c>
      <c r="DB407">
        <f>ROUND((ROUND(AT407*CZ407,2)*ROUND(1.05,7)),2)</f>
        <v>0.69</v>
      </c>
      <c r="DC407">
        <f>ROUND((ROUND(AT407*AG407,2)*ROUND(1.05,7)),2)</f>
        <v>0.13</v>
      </c>
      <c r="DD407" t="s">
        <v>3</v>
      </c>
      <c r="DE407" t="s">
        <v>3</v>
      </c>
      <c r="DF407">
        <f>ROUND(ROUND(AE407,2)*CX407,2)</f>
        <v>0</v>
      </c>
      <c r="DG407">
        <f>ROUND(ROUND(AF407*AJ407,2)*CX407,2)</f>
        <v>173.83</v>
      </c>
      <c r="DH407">
        <f>ROUND(ROUND(AG407*AK407,2)*CX407,2)</f>
        <v>77.27</v>
      </c>
      <c r="DI407">
        <f t="shared" si="345"/>
        <v>0</v>
      </c>
      <c r="DJ407">
        <f>DG407</f>
        <v>173.83</v>
      </c>
      <c r="DK407">
        <v>0</v>
      </c>
      <c r="DL407" t="s">
        <v>3</v>
      </c>
      <c r="DM407">
        <v>0</v>
      </c>
      <c r="DN407" t="s">
        <v>3</v>
      </c>
      <c r="DO407">
        <v>0</v>
      </c>
    </row>
    <row r="408" spans="1:119" x14ac:dyDescent="0.2">
      <c r="A408">
        <f>ROW(Source!A331)</f>
        <v>331</v>
      </c>
      <c r="B408">
        <v>51651743</v>
      </c>
      <c r="C408">
        <v>51654266</v>
      </c>
      <c r="D408">
        <v>49673715</v>
      </c>
      <c r="E408">
        <v>1</v>
      </c>
      <c r="F408">
        <v>1</v>
      </c>
      <c r="G408">
        <v>1</v>
      </c>
      <c r="H408">
        <v>2</v>
      </c>
      <c r="I408" t="s">
        <v>926</v>
      </c>
      <c r="J408" t="s">
        <v>927</v>
      </c>
      <c r="K408" t="s">
        <v>928</v>
      </c>
      <c r="L408">
        <v>1367</v>
      </c>
      <c r="N408">
        <v>1011</v>
      </c>
      <c r="O408" t="s">
        <v>910</v>
      </c>
      <c r="P408" t="s">
        <v>910</v>
      </c>
      <c r="Q408">
        <v>1</v>
      </c>
      <c r="W408">
        <v>0</v>
      </c>
      <c r="X408">
        <v>829370094</v>
      </c>
      <c r="Y408">
        <f>(AT408*ROUND(1.05,7))</f>
        <v>0.10500000000000001</v>
      </c>
      <c r="AA408">
        <v>0</v>
      </c>
      <c r="AB408">
        <v>107.41</v>
      </c>
      <c r="AC408">
        <v>0</v>
      </c>
      <c r="AD408">
        <v>0</v>
      </c>
      <c r="AE408">
        <v>0</v>
      </c>
      <c r="AF408">
        <v>8.1</v>
      </c>
      <c r="AG408">
        <v>0</v>
      </c>
      <c r="AH408">
        <v>0</v>
      </c>
      <c r="AI408">
        <v>1</v>
      </c>
      <c r="AJ408">
        <v>13.26</v>
      </c>
      <c r="AK408">
        <v>33.39</v>
      </c>
      <c r="AL408">
        <v>1</v>
      </c>
      <c r="AM408">
        <v>4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0.1</v>
      </c>
      <c r="AU408" t="s">
        <v>20</v>
      </c>
      <c r="AV408">
        <v>0</v>
      </c>
      <c r="AW408">
        <v>2</v>
      </c>
      <c r="AX408">
        <v>51654280</v>
      </c>
      <c r="AY408">
        <v>1</v>
      </c>
      <c r="AZ408">
        <v>0</v>
      </c>
      <c r="BA408">
        <v>466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V408">
        <v>0</v>
      </c>
      <c r="CW408">
        <f>ROUND(Y408*Source!I331,7)</f>
        <v>1.9950000000000001</v>
      </c>
      <c r="CX408">
        <f>ROUND(Y408*Source!I331,7)</f>
        <v>1.9950000000000001</v>
      </c>
      <c r="CY408">
        <f>AB408</f>
        <v>107.41</v>
      </c>
      <c r="CZ408">
        <f>AF408</f>
        <v>8.1</v>
      </c>
      <c r="DA408">
        <f>AJ408</f>
        <v>13.26</v>
      </c>
      <c r="DB408">
        <f>ROUND((ROUND(AT408*CZ408,2)*ROUND(1.05,7)),2)</f>
        <v>0.85</v>
      </c>
      <c r="DC408">
        <f>ROUND((ROUND(AT408*AG408,2)*ROUND(1.05,7)),2)</f>
        <v>0</v>
      </c>
      <c r="DD408" t="s">
        <v>3</v>
      </c>
      <c r="DE408" t="s">
        <v>3</v>
      </c>
      <c r="DF408">
        <f>ROUND(ROUND(AE408,2)*CX408,2)</f>
        <v>0</v>
      </c>
      <c r="DG408">
        <f>ROUND(ROUND(AF408*AJ408,2)*CX408,2)</f>
        <v>214.28</v>
      </c>
      <c r="DH408">
        <f>ROUND(ROUND(AG408*AK408,2)*CX408,2)</f>
        <v>0</v>
      </c>
      <c r="DI408">
        <f t="shared" si="345"/>
        <v>0</v>
      </c>
      <c r="DJ408">
        <f>DG408</f>
        <v>214.28</v>
      </c>
      <c r="DK408">
        <v>0</v>
      </c>
      <c r="DL408" t="s">
        <v>3</v>
      </c>
      <c r="DM408">
        <v>0</v>
      </c>
      <c r="DN408" t="s">
        <v>3</v>
      </c>
      <c r="DO408">
        <v>0</v>
      </c>
    </row>
    <row r="409" spans="1:119" x14ac:dyDescent="0.2">
      <c r="A409">
        <f>ROW(Source!A331)</f>
        <v>331</v>
      </c>
      <c r="B409">
        <v>51651743</v>
      </c>
      <c r="C409">
        <v>51654266</v>
      </c>
      <c r="D409">
        <v>49523218</v>
      </c>
      <c r="E409">
        <v>1</v>
      </c>
      <c r="F409">
        <v>1</v>
      </c>
      <c r="G409">
        <v>1</v>
      </c>
      <c r="H409">
        <v>3</v>
      </c>
      <c r="I409" t="s">
        <v>42</v>
      </c>
      <c r="J409" t="s">
        <v>45</v>
      </c>
      <c r="K409" t="s">
        <v>43</v>
      </c>
      <c r="L409">
        <v>1374</v>
      </c>
      <c r="N409">
        <v>1013</v>
      </c>
      <c r="O409" t="s">
        <v>44</v>
      </c>
      <c r="P409" t="s">
        <v>44</v>
      </c>
      <c r="Q409">
        <v>1</v>
      </c>
      <c r="W409">
        <v>0</v>
      </c>
      <c r="X409">
        <v>-1743999360</v>
      </c>
      <c r="Y409">
        <f t="shared" ref="Y409:Y414" si="346">AT409</f>
        <v>0.1</v>
      </c>
      <c r="AA409">
        <v>9.11</v>
      </c>
      <c r="AB409">
        <v>0</v>
      </c>
      <c r="AC409">
        <v>0</v>
      </c>
      <c r="AD409">
        <v>0</v>
      </c>
      <c r="AE409">
        <v>1</v>
      </c>
      <c r="AF409">
        <v>0</v>
      </c>
      <c r="AG409">
        <v>0</v>
      </c>
      <c r="AH409">
        <v>0</v>
      </c>
      <c r="AI409">
        <v>9.11</v>
      </c>
      <c r="AJ409">
        <v>1</v>
      </c>
      <c r="AK409">
        <v>1</v>
      </c>
      <c r="AL409">
        <v>1</v>
      </c>
      <c r="AM409">
        <v>0</v>
      </c>
      <c r="AN409">
        <v>0</v>
      </c>
      <c r="AO409">
        <v>0</v>
      </c>
      <c r="AP409">
        <v>1</v>
      </c>
      <c r="AQ409">
        <v>0</v>
      </c>
      <c r="AR409">
        <v>0</v>
      </c>
      <c r="AS409" t="s">
        <v>3</v>
      </c>
      <c r="AT409">
        <v>0.1</v>
      </c>
      <c r="AU409" t="s">
        <v>3</v>
      </c>
      <c r="AV409">
        <v>0</v>
      </c>
      <c r="AW409">
        <v>2</v>
      </c>
      <c r="AX409">
        <v>51654281</v>
      </c>
      <c r="AY409">
        <v>1</v>
      </c>
      <c r="AZ409">
        <v>0</v>
      </c>
      <c r="BA409">
        <v>467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V409">
        <v>0</v>
      </c>
      <c r="CW409">
        <v>0</v>
      </c>
      <c r="CX409">
        <f>ROUND(Y409*Source!I331,7)</f>
        <v>1.9</v>
      </c>
      <c r="CY409">
        <f t="shared" ref="CY409:CY414" si="347">AA409</f>
        <v>9.11</v>
      </c>
      <c r="CZ409">
        <f t="shared" ref="CZ409:CZ414" si="348">AE409</f>
        <v>1</v>
      </c>
      <c r="DA409">
        <f t="shared" ref="DA409:DA414" si="349">AI409</f>
        <v>9.11</v>
      </c>
      <c r="DB409">
        <f t="shared" ref="DB409:DB414" si="350">ROUND(ROUND(AT409*CZ409,2),2)</f>
        <v>0.1</v>
      </c>
      <c r="DC409">
        <f t="shared" ref="DC409:DC414" si="351">ROUND(ROUND(AT409*AG409,2),2)</f>
        <v>0</v>
      </c>
      <c r="DD409" t="s">
        <v>3</v>
      </c>
      <c r="DE409" t="s">
        <v>3</v>
      </c>
      <c r="DF409">
        <f t="shared" ref="DF409:DF414" si="352">ROUND(ROUND(AE409*AI409,2)*CX409,2)</f>
        <v>17.309999999999999</v>
      </c>
      <c r="DG409">
        <f t="shared" ref="DG409:DG416" si="353">ROUND(ROUND(AF409,2)*CX409,2)</f>
        <v>0</v>
      </c>
      <c r="DH409">
        <f t="shared" ref="DH409:DH415" si="354">ROUND(ROUND(AG409,2)*CX409,2)</f>
        <v>0</v>
      </c>
      <c r="DI409">
        <f t="shared" si="345"/>
        <v>0</v>
      </c>
      <c r="DJ409">
        <f t="shared" ref="DJ409:DJ414" si="355">DF409</f>
        <v>17.309999999999999</v>
      </c>
      <c r="DK409">
        <v>0</v>
      </c>
      <c r="DL409" t="s">
        <v>3</v>
      </c>
      <c r="DM409">
        <v>0</v>
      </c>
      <c r="DN409" t="s">
        <v>3</v>
      </c>
      <c r="DO409">
        <v>0</v>
      </c>
    </row>
    <row r="410" spans="1:119" x14ac:dyDescent="0.2">
      <c r="A410">
        <f>ROW(Source!A331)</f>
        <v>331</v>
      </c>
      <c r="B410">
        <v>51651743</v>
      </c>
      <c r="C410">
        <v>51654266</v>
      </c>
      <c r="D410">
        <v>49524301</v>
      </c>
      <c r="E410">
        <v>1</v>
      </c>
      <c r="F410">
        <v>1</v>
      </c>
      <c r="G410">
        <v>1</v>
      </c>
      <c r="H410">
        <v>3</v>
      </c>
      <c r="I410" t="s">
        <v>929</v>
      </c>
      <c r="J410" t="s">
        <v>930</v>
      </c>
      <c r="K410" t="s">
        <v>931</v>
      </c>
      <c r="L410">
        <v>1348</v>
      </c>
      <c r="N410">
        <v>1009</v>
      </c>
      <c r="O410" t="s">
        <v>105</v>
      </c>
      <c r="P410" t="s">
        <v>105</v>
      </c>
      <c r="Q410">
        <v>1000</v>
      </c>
      <c r="W410">
        <v>0</v>
      </c>
      <c r="X410">
        <v>1824693337</v>
      </c>
      <c r="Y410">
        <f t="shared" si="346"/>
        <v>1.0000000000000001E-5</v>
      </c>
      <c r="AA410">
        <v>94397.82</v>
      </c>
      <c r="AB410">
        <v>0</v>
      </c>
      <c r="AC410">
        <v>0</v>
      </c>
      <c r="AD410">
        <v>0</v>
      </c>
      <c r="AE410">
        <v>10362</v>
      </c>
      <c r="AF410">
        <v>0</v>
      </c>
      <c r="AG410">
        <v>0</v>
      </c>
      <c r="AH410">
        <v>0</v>
      </c>
      <c r="AI410">
        <v>9.11</v>
      </c>
      <c r="AJ410">
        <v>1</v>
      </c>
      <c r="AK410">
        <v>1</v>
      </c>
      <c r="AL410">
        <v>1</v>
      </c>
      <c r="AM410">
        <v>4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3</v>
      </c>
      <c r="AT410">
        <v>1.0000000000000001E-5</v>
      </c>
      <c r="AU410" t="s">
        <v>3</v>
      </c>
      <c r="AV410">
        <v>0</v>
      </c>
      <c r="AW410">
        <v>2</v>
      </c>
      <c r="AX410">
        <v>51654282</v>
      </c>
      <c r="AY410">
        <v>1</v>
      </c>
      <c r="AZ410">
        <v>0</v>
      </c>
      <c r="BA410">
        <v>468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V410">
        <v>0</v>
      </c>
      <c r="CW410">
        <v>0</v>
      </c>
      <c r="CX410">
        <f>ROUND(Y410*Source!I331,7)</f>
        <v>1.9000000000000001E-4</v>
      </c>
      <c r="CY410">
        <f t="shared" si="347"/>
        <v>94397.82</v>
      </c>
      <c r="CZ410">
        <f t="shared" si="348"/>
        <v>10362</v>
      </c>
      <c r="DA410">
        <f t="shared" si="349"/>
        <v>9.11</v>
      </c>
      <c r="DB410">
        <f t="shared" si="350"/>
        <v>0.1</v>
      </c>
      <c r="DC410">
        <f t="shared" si="351"/>
        <v>0</v>
      </c>
      <c r="DD410" t="s">
        <v>3</v>
      </c>
      <c r="DE410" t="s">
        <v>3</v>
      </c>
      <c r="DF410">
        <f t="shared" si="352"/>
        <v>17.940000000000001</v>
      </c>
      <c r="DG410">
        <f t="shared" si="353"/>
        <v>0</v>
      </c>
      <c r="DH410">
        <f t="shared" si="354"/>
        <v>0</v>
      </c>
      <c r="DI410">
        <f t="shared" si="345"/>
        <v>0</v>
      </c>
      <c r="DJ410">
        <f t="shared" si="355"/>
        <v>17.940000000000001</v>
      </c>
      <c r="DK410">
        <v>0</v>
      </c>
      <c r="DL410" t="s">
        <v>3</v>
      </c>
      <c r="DM410">
        <v>0</v>
      </c>
      <c r="DN410" t="s">
        <v>3</v>
      </c>
      <c r="DO410">
        <v>0</v>
      </c>
    </row>
    <row r="411" spans="1:119" x14ac:dyDescent="0.2">
      <c r="A411">
        <f>ROW(Source!A331)</f>
        <v>331</v>
      </c>
      <c r="B411">
        <v>51651743</v>
      </c>
      <c r="C411">
        <v>51654266</v>
      </c>
      <c r="D411">
        <v>49525498</v>
      </c>
      <c r="E411">
        <v>1</v>
      </c>
      <c r="F411">
        <v>1</v>
      </c>
      <c r="G411">
        <v>1</v>
      </c>
      <c r="H411">
        <v>3</v>
      </c>
      <c r="I411" t="s">
        <v>932</v>
      </c>
      <c r="J411" t="s">
        <v>933</v>
      </c>
      <c r="K411" t="s">
        <v>934</v>
      </c>
      <c r="L411">
        <v>1348</v>
      </c>
      <c r="N411">
        <v>1009</v>
      </c>
      <c r="O411" t="s">
        <v>105</v>
      </c>
      <c r="P411" t="s">
        <v>105</v>
      </c>
      <c r="Q411">
        <v>1000</v>
      </c>
      <c r="W411">
        <v>0</v>
      </c>
      <c r="X411">
        <v>226918189</v>
      </c>
      <c r="Y411">
        <f t="shared" si="346"/>
        <v>8.0000000000000007E-5</v>
      </c>
      <c r="AA411">
        <v>113237.3</v>
      </c>
      <c r="AB411">
        <v>0</v>
      </c>
      <c r="AC411">
        <v>0</v>
      </c>
      <c r="AD411">
        <v>0</v>
      </c>
      <c r="AE411">
        <v>12430</v>
      </c>
      <c r="AF411">
        <v>0</v>
      </c>
      <c r="AG411">
        <v>0</v>
      </c>
      <c r="AH411">
        <v>0</v>
      </c>
      <c r="AI411">
        <v>9.11</v>
      </c>
      <c r="AJ411">
        <v>1</v>
      </c>
      <c r="AK411">
        <v>1</v>
      </c>
      <c r="AL411">
        <v>1</v>
      </c>
      <c r="AM411">
        <v>4</v>
      </c>
      <c r="AN411">
        <v>0</v>
      </c>
      <c r="AO411">
        <v>1</v>
      </c>
      <c r="AP411">
        <v>1</v>
      </c>
      <c r="AQ411">
        <v>0</v>
      </c>
      <c r="AR411">
        <v>0</v>
      </c>
      <c r="AS411" t="s">
        <v>3</v>
      </c>
      <c r="AT411">
        <v>8.0000000000000007E-5</v>
      </c>
      <c r="AU411" t="s">
        <v>3</v>
      </c>
      <c r="AV411">
        <v>0</v>
      </c>
      <c r="AW411">
        <v>2</v>
      </c>
      <c r="AX411">
        <v>51654283</v>
      </c>
      <c r="AY411">
        <v>1</v>
      </c>
      <c r="AZ411">
        <v>0</v>
      </c>
      <c r="BA411">
        <v>469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V411">
        <v>0</v>
      </c>
      <c r="CW411">
        <v>0</v>
      </c>
      <c r="CX411">
        <f>ROUND(Y411*Source!I331,7)</f>
        <v>1.5200000000000001E-3</v>
      </c>
      <c r="CY411">
        <f t="shared" si="347"/>
        <v>113237.3</v>
      </c>
      <c r="CZ411">
        <f t="shared" si="348"/>
        <v>12430</v>
      </c>
      <c r="DA411">
        <f t="shared" si="349"/>
        <v>9.11</v>
      </c>
      <c r="DB411">
        <f t="shared" si="350"/>
        <v>0.99</v>
      </c>
      <c r="DC411">
        <f t="shared" si="351"/>
        <v>0</v>
      </c>
      <c r="DD411" t="s">
        <v>3</v>
      </c>
      <c r="DE411" t="s">
        <v>3</v>
      </c>
      <c r="DF411">
        <f t="shared" si="352"/>
        <v>172.12</v>
      </c>
      <c r="DG411">
        <f t="shared" si="353"/>
        <v>0</v>
      </c>
      <c r="DH411">
        <f t="shared" si="354"/>
        <v>0</v>
      </c>
      <c r="DI411">
        <f t="shared" si="345"/>
        <v>0</v>
      </c>
      <c r="DJ411">
        <f t="shared" si="355"/>
        <v>172.12</v>
      </c>
      <c r="DK411">
        <v>0</v>
      </c>
      <c r="DL411" t="s">
        <v>3</v>
      </c>
      <c r="DM411">
        <v>0</v>
      </c>
      <c r="DN411" t="s">
        <v>3</v>
      </c>
      <c r="DO411">
        <v>0</v>
      </c>
    </row>
    <row r="412" spans="1:119" x14ac:dyDescent="0.2">
      <c r="A412">
        <f>ROW(Source!A331)</f>
        <v>331</v>
      </c>
      <c r="B412">
        <v>51651743</v>
      </c>
      <c r="C412">
        <v>51654266</v>
      </c>
      <c r="D412">
        <v>49543539</v>
      </c>
      <c r="E412">
        <v>1</v>
      </c>
      <c r="F412">
        <v>1</v>
      </c>
      <c r="G412">
        <v>1</v>
      </c>
      <c r="H412">
        <v>3</v>
      </c>
      <c r="I412" t="s">
        <v>935</v>
      </c>
      <c r="J412" t="s">
        <v>936</v>
      </c>
      <c r="K412" t="s">
        <v>937</v>
      </c>
      <c r="L412">
        <v>1348</v>
      </c>
      <c r="N412">
        <v>1009</v>
      </c>
      <c r="O412" t="s">
        <v>105</v>
      </c>
      <c r="P412" t="s">
        <v>105</v>
      </c>
      <c r="Q412">
        <v>1000</v>
      </c>
      <c r="W412">
        <v>0</v>
      </c>
      <c r="X412">
        <v>-2055168211</v>
      </c>
      <c r="Y412">
        <f t="shared" si="346"/>
        <v>4.2999999999999999E-4</v>
      </c>
      <c r="AA412">
        <v>59294.71</v>
      </c>
      <c r="AB412">
        <v>0</v>
      </c>
      <c r="AC412">
        <v>0</v>
      </c>
      <c r="AD412">
        <v>0</v>
      </c>
      <c r="AE412">
        <v>6508.75</v>
      </c>
      <c r="AF412">
        <v>0</v>
      </c>
      <c r="AG412">
        <v>0</v>
      </c>
      <c r="AH412">
        <v>0</v>
      </c>
      <c r="AI412">
        <v>9.11</v>
      </c>
      <c r="AJ412">
        <v>1</v>
      </c>
      <c r="AK412">
        <v>1</v>
      </c>
      <c r="AL412">
        <v>1</v>
      </c>
      <c r="AM412">
        <v>4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4.2999999999999999E-4</v>
      </c>
      <c r="AU412" t="s">
        <v>3</v>
      </c>
      <c r="AV412">
        <v>0</v>
      </c>
      <c r="AW412">
        <v>2</v>
      </c>
      <c r="AX412">
        <v>51654284</v>
      </c>
      <c r="AY412">
        <v>1</v>
      </c>
      <c r="AZ412">
        <v>0</v>
      </c>
      <c r="BA412">
        <v>470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V412">
        <v>0</v>
      </c>
      <c r="CW412">
        <v>0</v>
      </c>
      <c r="CX412">
        <f>ROUND(Y412*Source!I331,7)</f>
        <v>8.1700000000000002E-3</v>
      </c>
      <c r="CY412">
        <f t="shared" si="347"/>
        <v>59294.71</v>
      </c>
      <c r="CZ412">
        <f t="shared" si="348"/>
        <v>6508.75</v>
      </c>
      <c r="DA412">
        <f t="shared" si="349"/>
        <v>9.11</v>
      </c>
      <c r="DB412">
        <f t="shared" si="350"/>
        <v>2.8</v>
      </c>
      <c r="DC412">
        <f t="shared" si="351"/>
        <v>0</v>
      </c>
      <c r="DD412" t="s">
        <v>3</v>
      </c>
      <c r="DE412" t="s">
        <v>3</v>
      </c>
      <c r="DF412">
        <f t="shared" si="352"/>
        <v>484.44</v>
      </c>
      <c r="DG412">
        <f t="shared" si="353"/>
        <v>0</v>
      </c>
      <c r="DH412">
        <f t="shared" si="354"/>
        <v>0</v>
      </c>
      <c r="DI412">
        <f t="shared" si="345"/>
        <v>0</v>
      </c>
      <c r="DJ412">
        <f t="shared" si="355"/>
        <v>484.44</v>
      </c>
      <c r="DK412">
        <v>0</v>
      </c>
      <c r="DL412" t="s">
        <v>3</v>
      </c>
      <c r="DM412">
        <v>0</v>
      </c>
      <c r="DN412" t="s">
        <v>3</v>
      </c>
      <c r="DO412">
        <v>0</v>
      </c>
    </row>
    <row r="413" spans="1:119" x14ac:dyDescent="0.2">
      <c r="A413">
        <f>ROW(Source!A331)</f>
        <v>331</v>
      </c>
      <c r="B413">
        <v>51651743</v>
      </c>
      <c r="C413">
        <v>51654266</v>
      </c>
      <c r="D413">
        <v>49565711</v>
      </c>
      <c r="E413">
        <v>1</v>
      </c>
      <c r="F413">
        <v>1</v>
      </c>
      <c r="G413">
        <v>1</v>
      </c>
      <c r="H413">
        <v>3</v>
      </c>
      <c r="I413" t="s">
        <v>50</v>
      </c>
      <c r="J413" t="s">
        <v>53</v>
      </c>
      <c r="K413" t="s">
        <v>51</v>
      </c>
      <c r="L413">
        <v>1327</v>
      </c>
      <c r="N413">
        <v>1005</v>
      </c>
      <c r="O413" t="s">
        <v>52</v>
      </c>
      <c r="P413" t="s">
        <v>52</v>
      </c>
      <c r="Q413">
        <v>1</v>
      </c>
      <c r="W413">
        <v>1</v>
      </c>
      <c r="X413">
        <v>-1896968330</v>
      </c>
      <c r="Y413">
        <f t="shared" si="346"/>
        <v>-0.04</v>
      </c>
      <c r="AA413">
        <v>8435.86</v>
      </c>
      <c r="AB413">
        <v>0</v>
      </c>
      <c r="AC413">
        <v>0</v>
      </c>
      <c r="AD413">
        <v>0</v>
      </c>
      <c r="AE413">
        <v>926</v>
      </c>
      <c r="AF413">
        <v>0</v>
      </c>
      <c r="AG413">
        <v>0</v>
      </c>
      <c r="AH413">
        <v>0</v>
      </c>
      <c r="AI413">
        <v>9.11</v>
      </c>
      <c r="AJ413">
        <v>1</v>
      </c>
      <c r="AK413">
        <v>1</v>
      </c>
      <c r="AL413">
        <v>1</v>
      </c>
      <c r="AM413">
        <v>4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-0.04</v>
      </c>
      <c r="AU413" t="s">
        <v>3</v>
      </c>
      <c r="AV413">
        <v>0</v>
      </c>
      <c r="AW413">
        <v>2</v>
      </c>
      <c r="AX413">
        <v>51654285</v>
      </c>
      <c r="AY413">
        <v>1</v>
      </c>
      <c r="AZ413">
        <v>6144</v>
      </c>
      <c r="BA413">
        <v>471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V413">
        <v>0</v>
      </c>
      <c r="CW413">
        <v>0</v>
      </c>
      <c r="CX413">
        <f>ROUND(Y413*Source!I331,7)</f>
        <v>-0.76</v>
      </c>
      <c r="CY413">
        <f t="shared" si="347"/>
        <v>8435.86</v>
      </c>
      <c r="CZ413">
        <f t="shared" si="348"/>
        <v>926</v>
      </c>
      <c r="DA413">
        <f t="shared" si="349"/>
        <v>9.11</v>
      </c>
      <c r="DB413">
        <f t="shared" si="350"/>
        <v>-37.04</v>
      </c>
      <c r="DC413">
        <f t="shared" si="351"/>
        <v>0</v>
      </c>
      <c r="DD413" t="s">
        <v>3</v>
      </c>
      <c r="DE413" t="s">
        <v>3</v>
      </c>
      <c r="DF413">
        <f t="shared" si="352"/>
        <v>-6411.25</v>
      </c>
      <c r="DG413">
        <f t="shared" si="353"/>
        <v>0</v>
      </c>
      <c r="DH413">
        <f t="shared" si="354"/>
        <v>0</v>
      </c>
      <c r="DI413">
        <f t="shared" si="345"/>
        <v>0</v>
      </c>
      <c r="DJ413">
        <f t="shared" si="355"/>
        <v>-6411.25</v>
      </c>
      <c r="DK413">
        <v>0</v>
      </c>
      <c r="DL413" t="s">
        <v>3</v>
      </c>
      <c r="DM413">
        <v>0</v>
      </c>
      <c r="DN413" t="s">
        <v>3</v>
      </c>
      <c r="DO413">
        <v>0</v>
      </c>
    </row>
    <row r="414" spans="1:119" x14ac:dyDescent="0.2">
      <c r="A414">
        <f>ROW(Source!A331)</f>
        <v>331</v>
      </c>
      <c r="B414">
        <v>51651743</v>
      </c>
      <c r="C414">
        <v>51654266</v>
      </c>
      <c r="D414">
        <v>49565300</v>
      </c>
      <c r="E414">
        <v>1</v>
      </c>
      <c r="F414">
        <v>1</v>
      </c>
      <c r="G414">
        <v>1</v>
      </c>
      <c r="H414">
        <v>3</v>
      </c>
      <c r="I414" t="s">
        <v>29</v>
      </c>
      <c r="J414" t="s">
        <v>62</v>
      </c>
      <c r="K414" t="s">
        <v>201</v>
      </c>
      <c r="L414">
        <v>1371</v>
      </c>
      <c r="N414">
        <v>1013</v>
      </c>
      <c r="O414" t="s">
        <v>17</v>
      </c>
      <c r="P414" t="s">
        <v>17</v>
      </c>
      <c r="Q414">
        <v>1</v>
      </c>
      <c r="W414">
        <v>0</v>
      </c>
      <c r="X414">
        <v>-1766657038</v>
      </c>
      <c r="Y414">
        <f t="shared" si="346"/>
        <v>1</v>
      </c>
      <c r="AA414">
        <v>1770</v>
      </c>
      <c r="AB414">
        <v>0</v>
      </c>
      <c r="AC414">
        <v>0</v>
      </c>
      <c r="AD414">
        <v>0</v>
      </c>
      <c r="AE414">
        <v>1861.37</v>
      </c>
      <c r="AF414">
        <v>0</v>
      </c>
      <c r="AG414">
        <v>0</v>
      </c>
      <c r="AH414">
        <v>0</v>
      </c>
      <c r="AI414">
        <v>9.11</v>
      </c>
      <c r="AJ414">
        <v>1</v>
      </c>
      <c r="AK414">
        <v>1</v>
      </c>
      <c r="AL414">
        <v>1</v>
      </c>
      <c r="AM414">
        <v>0</v>
      </c>
      <c r="AN414">
        <v>0</v>
      </c>
      <c r="AO414">
        <v>0</v>
      </c>
      <c r="AP414">
        <v>1</v>
      </c>
      <c r="AQ414">
        <v>0</v>
      </c>
      <c r="AR414">
        <v>0</v>
      </c>
      <c r="AS414" t="s">
        <v>3</v>
      </c>
      <c r="AT414">
        <v>1</v>
      </c>
      <c r="AU414" t="s">
        <v>3</v>
      </c>
      <c r="AV414">
        <v>0</v>
      </c>
      <c r="AW414">
        <v>1</v>
      </c>
      <c r="AX414">
        <v>-1</v>
      </c>
      <c r="AY414">
        <v>0</v>
      </c>
      <c r="AZ414">
        <v>0</v>
      </c>
      <c r="BA414" t="s">
        <v>3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V414">
        <v>0</v>
      </c>
      <c r="CW414">
        <v>0</v>
      </c>
      <c r="CX414">
        <f>ROUND(Y414*Source!I331,7)</f>
        <v>19</v>
      </c>
      <c r="CY414">
        <f t="shared" si="347"/>
        <v>1770</v>
      </c>
      <c r="CZ414">
        <f t="shared" si="348"/>
        <v>1861.37</v>
      </c>
      <c r="DA414">
        <f t="shared" si="349"/>
        <v>9.11</v>
      </c>
      <c r="DB414">
        <f t="shared" si="350"/>
        <v>1861.37</v>
      </c>
      <c r="DC414">
        <f t="shared" si="351"/>
        <v>0</v>
      </c>
      <c r="DD414" t="s">
        <v>3</v>
      </c>
      <c r="DE414" t="s">
        <v>3</v>
      </c>
      <c r="DF414">
        <f t="shared" si="352"/>
        <v>322184.52</v>
      </c>
      <c r="DG414">
        <f t="shared" si="353"/>
        <v>0</v>
      </c>
      <c r="DH414">
        <f t="shared" si="354"/>
        <v>0</v>
      </c>
      <c r="DI414">
        <f t="shared" si="345"/>
        <v>0</v>
      </c>
      <c r="DJ414">
        <f t="shared" si="355"/>
        <v>322184.52</v>
      </c>
      <c r="DK414">
        <v>0</v>
      </c>
      <c r="DL414" t="s">
        <v>3</v>
      </c>
      <c r="DM414">
        <v>0</v>
      </c>
      <c r="DN414" t="s">
        <v>3</v>
      </c>
      <c r="DO414">
        <v>0</v>
      </c>
    </row>
    <row r="415" spans="1:119" x14ac:dyDescent="0.2">
      <c r="A415">
        <f>ROW(Source!A335)</f>
        <v>335</v>
      </c>
      <c r="B415">
        <v>51651743</v>
      </c>
      <c r="C415">
        <v>51654289</v>
      </c>
      <c r="D415">
        <v>49510719</v>
      </c>
      <c r="E415">
        <v>70</v>
      </c>
      <c r="F415">
        <v>1</v>
      </c>
      <c r="G415">
        <v>1</v>
      </c>
      <c r="H415">
        <v>1</v>
      </c>
      <c r="I415" t="s">
        <v>942</v>
      </c>
      <c r="J415" t="s">
        <v>3</v>
      </c>
      <c r="K415" t="s">
        <v>943</v>
      </c>
      <c r="L415">
        <v>1191</v>
      </c>
      <c r="N415">
        <v>1013</v>
      </c>
      <c r="O415" t="s">
        <v>904</v>
      </c>
      <c r="P415" t="s">
        <v>904</v>
      </c>
      <c r="Q415">
        <v>1</v>
      </c>
      <c r="W415">
        <v>0</v>
      </c>
      <c r="X415">
        <v>784619160</v>
      </c>
      <c r="Y415">
        <f t="shared" ref="Y415:Y420" si="356">(AT415*ROUND(1.05,7))</f>
        <v>161.70000000000002</v>
      </c>
      <c r="AA415">
        <v>0</v>
      </c>
      <c r="AB415">
        <v>0</v>
      </c>
      <c r="AC415">
        <v>0</v>
      </c>
      <c r="AD415">
        <v>291.83</v>
      </c>
      <c r="AE415">
        <v>0</v>
      </c>
      <c r="AF415">
        <v>0</v>
      </c>
      <c r="AG415">
        <v>0</v>
      </c>
      <c r="AH415">
        <v>8.74</v>
      </c>
      <c r="AI415">
        <v>1</v>
      </c>
      <c r="AJ415">
        <v>1</v>
      </c>
      <c r="AK415">
        <v>1</v>
      </c>
      <c r="AL415">
        <v>33.39</v>
      </c>
      <c r="AM415">
        <v>4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154</v>
      </c>
      <c r="AU415" t="s">
        <v>20</v>
      </c>
      <c r="AV415">
        <v>1</v>
      </c>
      <c r="AW415">
        <v>2</v>
      </c>
      <c r="AX415">
        <v>51654302</v>
      </c>
      <c r="AY415">
        <v>1</v>
      </c>
      <c r="AZ415">
        <v>0</v>
      </c>
      <c r="BA415">
        <v>472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U415">
        <f>ROUND(AT415*Source!I335*AH415*AL415,2)</f>
        <v>80.89</v>
      </c>
      <c r="CV415">
        <f>ROUND(Y415*Source!I335,7)</f>
        <v>0.29105999999999999</v>
      </c>
      <c r="CW415">
        <v>0</v>
      </c>
      <c r="CX415">
        <f>ROUND(Y415*Source!I335,7)</f>
        <v>0.29105999999999999</v>
      </c>
      <c r="CY415">
        <f>AD415</f>
        <v>291.83</v>
      </c>
      <c r="CZ415">
        <f>AH415</f>
        <v>8.74</v>
      </c>
      <c r="DA415">
        <f>AL415</f>
        <v>33.39</v>
      </c>
      <c r="DB415">
        <f t="shared" ref="DB415:DB420" si="357">ROUND((ROUND(AT415*CZ415,2)*ROUND(1.05,7)),2)</f>
        <v>1413.26</v>
      </c>
      <c r="DC415">
        <f t="shared" ref="DC415:DC420" si="358">ROUND((ROUND(AT415*AG415,2)*ROUND(1.05,7)),2)</f>
        <v>0</v>
      </c>
      <c r="DD415" t="s">
        <v>3</v>
      </c>
      <c r="DE415" t="s">
        <v>3</v>
      </c>
      <c r="DF415">
        <f t="shared" ref="DF415:DF420" si="359">ROUND(ROUND(AE415,2)*CX415,2)</f>
        <v>0</v>
      </c>
      <c r="DG415">
        <f t="shared" si="353"/>
        <v>0</v>
      </c>
      <c r="DH415">
        <f t="shared" si="354"/>
        <v>0</v>
      </c>
      <c r="DI415">
        <f>ROUND(ROUND(AH415*AL415,2)*CX415,2)</f>
        <v>84.94</v>
      </c>
      <c r="DJ415">
        <f>DI415</f>
        <v>84.94</v>
      </c>
      <c r="DK415">
        <v>0</v>
      </c>
      <c r="DL415" t="s">
        <v>3</v>
      </c>
      <c r="DM415">
        <v>0</v>
      </c>
      <c r="DN415" t="s">
        <v>3</v>
      </c>
      <c r="DO415">
        <v>0</v>
      </c>
    </row>
    <row r="416" spans="1:119" x14ac:dyDescent="0.2">
      <c r="A416">
        <f>ROW(Source!A335)</f>
        <v>335</v>
      </c>
      <c r="B416">
        <v>51651743</v>
      </c>
      <c r="C416">
        <v>51654289</v>
      </c>
      <c r="D416">
        <v>49510905</v>
      </c>
      <c r="E416">
        <v>70</v>
      </c>
      <c r="F416">
        <v>1</v>
      </c>
      <c r="G416">
        <v>1</v>
      </c>
      <c r="H416">
        <v>1</v>
      </c>
      <c r="I416" t="s">
        <v>905</v>
      </c>
      <c r="J416" t="s">
        <v>3</v>
      </c>
      <c r="K416" t="s">
        <v>906</v>
      </c>
      <c r="L416">
        <v>1191</v>
      </c>
      <c r="N416">
        <v>1013</v>
      </c>
      <c r="O416" t="s">
        <v>904</v>
      </c>
      <c r="P416" t="s">
        <v>904</v>
      </c>
      <c r="Q416">
        <v>1</v>
      </c>
      <c r="W416">
        <v>0</v>
      </c>
      <c r="X416">
        <v>-1417349443</v>
      </c>
      <c r="Y416">
        <f t="shared" si="356"/>
        <v>1.26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33.39</v>
      </c>
      <c r="AL416">
        <v>1</v>
      </c>
      <c r="AM416">
        <v>4</v>
      </c>
      <c r="AN416">
        <v>0</v>
      </c>
      <c r="AO416">
        <v>1</v>
      </c>
      <c r="AP416">
        <v>1</v>
      </c>
      <c r="AQ416">
        <v>0</v>
      </c>
      <c r="AR416">
        <v>0</v>
      </c>
      <c r="AS416" t="s">
        <v>3</v>
      </c>
      <c r="AT416">
        <v>1.2</v>
      </c>
      <c r="AU416" t="s">
        <v>20</v>
      </c>
      <c r="AV416">
        <v>2</v>
      </c>
      <c r="AW416">
        <v>2</v>
      </c>
      <c r="AX416">
        <v>51654303</v>
      </c>
      <c r="AY416">
        <v>1</v>
      </c>
      <c r="AZ416">
        <v>0</v>
      </c>
      <c r="BA416">
        <v>473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V416">
        <v>0</v>
      </c>
      <c r="CW416">
        <v>0</v>
      </c>
      <c r="CX416">
        <f>ROUND(Y416*Source!I335,7)</f>
        <v>2.2680000000000001E-3</v>
      </c>
      <c r="CY416">
        <f>AD416</f>
        <v>0</v>
      </c>
      <c r="CZ416">
        <f>AH416</f>
        <v>0</v>
      </c>
      <c r="DA416">
        <f>AL416</f>
        <v>1</v>
      </c>
      <c r="DB416">
        <f t="shared" si="357"/>
        <v>0</v>
      </c>
      <c r="DC416">
        <f t="shared" si="358"/>
        <v>0</v>
      </c>
      <c r="DD416" t="s">
        <v>3</v>
      </c>
      <c r="DE416" t="s">
        <v>3</v>
      </c>
      <c r="DF416">
        <f t="shared" si="359"/>
        <v>0</v>
      </c>
      <c r="DG416">
        <f t="shared" si="353"/>
        <v>0</v>
      </c>
      <c r="DH416">
        <f>ROUND(ROUND(AG416*AK416,2)*CX416,2)</f>
        <v>0</v>
      </c>
      <c r="DI416">
        <f t="shared" ref="DI416:DI426" si="360">ROUND(ROUND(AH416,2)*CX416,2)</f>
        <v>0</v>
      </c>
      <c r="DJ416">
        <f>DI416</f>
        <v>0</v>
      </c>
      <c r="DK416">
        <v>0</v>
      </c>
      <c r="DL416" t="s">
        <v>3</v>
      </c>
      <c r="DM416">
        <v>0</v>
      </c>
      <c r="DN416" t="s">
        <v>3</v>
      </c>
      <c r="DO416">
        <v>0</v>
      </c>
    </row>
    <row r="417" spans="1:119" x14ac:dyDescent="0.2">
      <c r="A417">
        <f>ROW(Source!A335)</f>
        <v>335</v>
      </c>
      <c r="B417">
        <v>51651743</v>
      </c>
      <c r="C417">
        <v>51654289</v>
      </c>
      <c r="D417">
        <v>49672573</v>
      </c>
      <c r="E417">
        <v>1</v>
      </c>
      <c r="F417">
        <v>1</v>
      </c>
      <c r="G417">
        <v>1</v>
      </c>
      <c r="H417">
        <v>2</v>
      </c>
      <c r="I417" t="s">
        <v>907</v>
      </c>
      <c r="J417" t="s">
        <v>908</v>
      </c>
      <c r="K417" t="s">
        <v>909</v>
      </c>
      <c r="L417">
        <v>1367</v>
      </c>
      <c r="N417">
        <v>1011</v>
      </c>
      <c r="O417" t="s">
        <v>910</v>
      </c>
      <c r="P417" t="s">
        <v>910</v>
      </c>
      <c r="Q417">
        <v>1</v>
      </c>
      <c r="W417">
        <v>0</v>
      </c>
      <c r="X417">
        <v>-430484415</v>
      </c>
      <c r="Y417">
        <f t="shared" si="356"/>
        <v>0.504</v>
      </c>
      <c r="AA417">
        <v>0</v>
      </c>
      <c r="AB417">
        <v>1530.2</v>
      </c>
      <c r="AC417">
        <v>450.77</v>
      </c>
      <c r="AD417">
        <v>0</v>
      </c>
      <c r="AE417">
        <v>0</v>
      </c>
      <c r="AF417">
        <v>115.4</v>
      </c>
      <c r="AG417">
        <v>13.5</v>
      </c>
      <c r="AH417">
        <v>0</v>
      </c>
      <c r="AI417">
        <v>1</v>
      </c>
      <c r="AJ417">
        <v>13.26</v>
      </c>
      <c r="AK417">
        <v>33.39</v>
      </c>
      <c r="AL417">
        <v>1</v>
      </c>
      <c r="AM417">
        <v>4</v>
      </c>
      <c r="AN417">
        <v>0</v>
      </c>
      <c r="AO417">
        <v>1</v>
      </c>
      <c r="AP417">
        <v>1</v>
      </c>
      <c r="AQ417">
        <v>0</v>
      </c>
      <c r="AR417">
        <v>0</v>
      </c>
      <c r="AS417" t="s">
        <v>3</v>
      </c>
      <c r="AT417">
        <v>0.48</v>
      </c>
      <c r="AU417" t="s">
        <v>20</v>
      </c>
      <c r="AV417">
        <v>0</v>
      </c>
      <c r="AW417">
        <v>2</v>
      </c>
      <c r="AX417">
        <v>51654304</v>
      </c>
      <c r="AY417">
        <v>1</v>
      </c>
      <c r="AZ417">
        <v>0</v>
      </c>
      <c r="BA417">
        <v>474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V417">
        <v>0</v>
      </c>
      <c r="CW417">
        <f>ROUND(Y417*Source!I335,7)</f>
        <v>9.0720000000000004E-4</v>
      </c>
      <c r="CX417">
        <f>ROUND(Y417*Source!I335,7)</f>
        <v>9.0720000000000004E-4</v>
      </c>
      <c r="CY417">
        <f>AB417</f>
        <v>1530.2</v>
      </c>
      <c r="CZ417">
        <f>AF417</f>
        <v>115.4</v>
      </c>
      <c r="DA417">
        <f>AJ417</f>
        <v>13.26</v>
      </c>
      <c r="DB417">
        <f t="shared" si="357"/>
        <v>58.16</v>
      </c>
      <c r="DC417">
        <f t="shared" si="358"/>
        <v>6.8</v>
      </c>
      <c r="DD417" t="s">
        <v>3</v>
      </c>
      <c r="DE417" t="s">
        <v>3</v>
      </c>
      <c r="DF417">
        <f t="shared" si="359"/>
        <v>0</v>
      </c>
      <c r="DG417">
        <f>ROUND(ROUND(AF417*AJ417,2)*CX417,2)</f>
        <v>1.39</v>
      </c>
      <c r="DH417">
        <f>ROUND(ROUND(AG417*AK417,2)*CX417,2)</f>
        <v>0.41</v>
      </c>
      <c r="DI417">
        <f t="shared" si="360"/>
        <v>0</v>
      </c>
      <c r="DJ417">
        <f>DG417</f>
        <v>1.39</v>
      </c>
      <c r="DK417">
        <v>0</v>
      </c>
      <c r="DL417" t="s">
        <v>3</v>
      </c>
      <c r="DM417">
        <v>0</v>
      </c>
      <c r="DN417" t="s">
        <v>3</v>
      </c>
      <c r="DO417">
        <v>0</v>
      </c>
    </row>
    <row r="418" spans="1:119" x14ac:dyDescent="0.2">
      <c r="A418">
        <f>ROW(Source!A335)</f>
        <v>335</v>
      </c>
      <c r="B418">
        <v>51651743</v>
      </c>
      <c r="C418">
        <v>51654289</v>
      </c>
      <c r="D418">
        <v>49672703</v>
      </c>
      <c r="E418">
        <v>1</v>
      </c>
      <c r="F418">
        <v>1</v>
      </c>
      <c r="G418">
        <v>1</v>
      </c>
      <c r="H418">
        <v>2</v>
      </c>
      <c r="I418" t="s">
        <v>944</v>
      </c>
      <c r="J418" t="s">
        <v>945</v>
      </c>
      <c r="K418" t="s">
        <v>946</v>
      </c>
      <c r="L418">
        <v>1367</v>
      </c>
      <c r="N418">
        <v>1011</v>
      </c>
      <c r="O418" t="s">
        <v>910</v>
      </c>
      <c r="P418" t="s">
        <v>910</v>
      </c>
      <c r="Q418">
        <v>1</v>
      </c>
      <c r="W418">
        <v>0</v>
      </c>
      <c r="X418">
        <v>-1424865896</v>
      </c>
      <c r="Y418">
        <f t="shared" si="356"/>
        <v>0.35700000000000004</v>
      </c>
      <c r="AA418">
        <v>0</v>
      </c>
      <c r="AB418">
        <v>88.31</v>
      </c>
      <c r="AC418">
        <v>0</v>
      </c>
      <c r="AD418">
        <v>0</v>
      </c>
      <c r="AE418">
        <v>0</v>
      </c>
      <c r="AF418">
        <v>6.66</v>
      </c>
      <c r="AG418">
        <v>0</v>
      </c>
      <c r="AH418">
        <v>0</v>
      </c>
      <c r="AI418">
        <v>1</v>
      </c>
      <c r="AJ418">
        <v>13.26</v>
      </c>
      <c r="AK418">
        <v>33.39</v>
      </c>
      <c r="AL418">
        <v>1</v>
      </c>
      <c r="AM418">
        <v>4</v>
      </c>
      <c r="AN418">
        <v>0</v>
      </c>
      <c r="AO418">
        <v>1</v>
      </c>
      <c r="AP418">
        <v>1</v>
      </c>
      <c r="AQ418">
        <v>0</v>
      </c>
      <c r="AR418">
        <v>0</v>
      </c>
      <c r="AS418" t="s">
        <v>3</v>
      </c>
      <c r="AT418">
        <v>0.34</v>
      </c>
      <c r="AU418" t="s">
        <v>20</v>
      </c>
      <c r="AV418">
        <v>0</v>
      </c>
      <c r="AW418">
        <v>2</v>
      </c>
      <c r="AX418">
        <v>51654305</v>
      </c>
      <c r="AY418">
        <v>1</v>
      </c>
      <c r="AZ418">
        <v>0</v>
      </c>
      <c r="BA418">
        <v>475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V418">
        <v>0</v>
      </c>
      <c r="CW418">
        <f>ROUND(Y418*Source!I335,7)</f>
        <v>6.4260000000000001E-4</v>
      </c>
      <c r="CX418">
        <f>ROUND(Y418*Source!I335,7)</f>
        <v>6.4260000000000001E-4</v>
      </c>
      <c r="CY418">
        <f>AB418</f>
        <v>88.31</v>
      </c>
      <c r="CZ418">
        <f>AF418</f>
        <v>6.66</v>
      </c>
      <c r="DA418">
        <f>AJ418</f>
        <v>13.26</v>
      </c>
      <c r="DB418">
        <f t="shared" si="357"/>
        <v>2.37</v>
      </c>
      <c r="DC418">
        <f t="shared" si="358"/>
        <v>0</v>
      </c>
      <c r="DD418" t="s">
        <v>3</v>
      </c>
      <c r="DE418" t="s">
        <v>3</v>
      </c>
      <c r="DF418">
        <f t="shared" si="359"/>
        <v>0</v>
      </c>
      <c r="DG418">
        <f>ROUND(ROUND(AF418*AJ418,2)*CX418,2)</f>
        <v>0.06</v>
      </c>
      <c r="DH418">
        <f>ROUND(ROUND(AG418*AK418,2)*CX418,2)</f>
        <v>0</v>
      </c>
      <c r="DI418">
        <f t="shared" si="360"/>
        <v>0</v>
      </c>
      <c r="DJ418">
        <f>DG418</f>
        <v>0.06</v>
      </c>
      <c r="DK418">
        <v>0</v>
      </c>
      <c r="DL418" t="s">
        <v>3</v>
      </c>
      <c r="DM418">
        <v>0</v>
      </c>
      <c r="DN418" t="s">
        <v>3</v>
      </c>
      <c r="DO418">
        <v>0</v>
      </c>
    </row>
    <row r="419" spans="1:119" x14ac:dyDescent="0.2">
      <c r="A419">
        <f>ROW(Source!A335)</f>
        <v>335</v>
      </c>
      <c r="B419">
        <v>51651743</v>
      </c>
      <c r="C419">
        <v>51654289</v>
      </c>
      <c r="D419">
        <v>49673503</v>
      </c>
      <c r="E419">
        <v>1</v>
      </c>
      <c r="F419">
        <v>1</v>
      </c>
      <c r="G419">
        <v>1</v>
      </c>
      <c r="H419">
        <v>2</v>
      </c>
      <c r="I419" t="s">
        <v>914</v>
      </c>
      <c r="J419" t="s">
        <v>915</v>
      </c>
      <c r="K419" t="s">
        <v>916</v>
      </c>
      <c r="L419">
        <v>1367</v>
      </c>
      <c r="N419">
        <v>1011</v>
      </c>
      <c r="O419" t="s">
        <v>910</v>
      </c>
      <c r="P419" t="s">
        <v>910</v>
      </c>
      <c r="Q419">
        <v>1</v>
      </c>
      <c r="W419">
        <v>0</v>
      </c>
      <c r="X419">
        <v>509054691</v>
      </c>
      <c r="Y419">
        <f t="shared" si="356"/>
        <v>0.75600000000000001</v>
      </c>
      <c r="AA419">
        <v>0</v>
      </c>
      <c r="AB419">
        <v>871.31</v>
      </c>
      <c r="AC419">
        <v>387.32</v>
      </c>
      <c r="AD419">
        <v>0</v>
      </c>
      <c r="AE419">
        <v>0</v>
      </c>
      <c r="AF419">
        <v>65.709999999999994</v>
      </c>
      <c r="AG419">
        <v>11.6</v>
      </c>
      <c r="AH419">
        <v>0</v>
      </c>
      <c r="AI419">
        <v>1</v>
      </c>
      <c r="AJ419">
        <v>13.26</v>
      </c>
      <c r="AK419">
        <v>33.39</v>
      </c>
      <c r="AL419">
        <v>1</v>
      </c>
      <c r="AM419">
        <v>4</v>
      </c>
      <c r="AN419">
        <v>0</v>
      </c>
      <c r="AO419">
        <v>1</v>
      </c>
      <c r="AP419">
        <v>1</v>
      </c>
      <c r="AQ419">
        <v>0</v>
      </c>
      <c r="AR419">
        <v>0</v>
      </c>
      <c r="AS419" t="s">
        <v>3</v>
      </c>
      <c r="AT419">
        <v>0.72</v>
      </c>
      <c r="AU419" t="s">
        <v>20</v>
      </c>
      <c r="AV419">
        <v>0</v>
      </c>
      <c r="AW419">
        <v>2</v>
      </c>
      <c r="AX419">
        <v>51654306</v>
      </c>
      <c r="AY419">
        <v>1</v>
      </c>
      <c r="AZ419">
        <v>0</v>
      </c>
      <c r="BA419">
        <v>476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V419">
        <v>0</v>
      </c>
      <c r="CW419">
        <f>ROUND(Y419*Source!I335,7)</f>
        <v>1.3607999999999999E-3</v>
      </c>
      <c r="CX419">
        <f>ROUND(Y419*Source!I335,7)</f>
        <v>1.3607999999999999E-3</v>
      </c>
      <c r="CY419">
        <f>AB419</f>
        <v>871.31</v>
      </c>
      <c r="CZ419">
        <f>AF419</f>
        <v>65.709999999999994</v>
      </c>
      <c r="DA419">
        <f>AJ419</f>
        <v>13.26</v>
      </c>
      <c r="DB419">
        <f t="shared" si="357"/>
        <v>49.68</v>
      </c>
      <c r="DC419">
        <f t="shared" si="358"/>
        <v>8.77</v>
      </c>
      <c r="DD419" t="s">
        <v>3</v>
      </c>
      <c r="DE419" t="s">
        <v>3</v>
      </c>
      <c r="DF419">
        <f t="shared" si="359"/>
        <v>0</v>
      </c>
      <c r="DG419">
        <f>ROUND(ROUND(AF419*AJ419,2)*CX419,2)</f>
        <v>1.19</v>
      </c>
      <c r="DH419">
        <f>ROUND(ROUND(AG419*AK419,2)*CX419,2)</f>
        <v>0.53</v>
      </c>
      <c r="DI419">
        <f t="shared" si="360"/>
        <v>0</v>
      </c>
      <c r="DJ419">
        <f>DG419</f>
        <v>1.19</v>
      </c>
      <c r="DK419">
        <v>0</v>
      </c>
      <c r="DL419" t="s">
        <v>3</v>
      </c>
      <c r="DM419">
        <v>0</v>
      </c>
      <c r="DN419" t="s">
        <v>3</v>
      </c>
      <c r="DO419">
        <v>0</v>
      </c>
    </row>
    <row r="420" spans="1:119" x14ac:dyDescent="0.2">
      <c r="A420">
        <f>ROW(Source!A335)</f>
        <v>335</v>
      </c>
      <c r="B420">
        <v>51651743</v>
      </c>
      <c r="C420">
        <v>51654289</v>
      </c>
      <c r="D420">
        <v>49673715</v>
      </c>
      <c r="E420">
        <v>1</v>
      </c>
      <c r="F420">
        <v>1</v>
      </c>
      <c r="G420">
        <v>1</v>
      </c>
      <c r="H420">
        <v>2</v>
      </c>
      <c r="I420" t="s">
        <v>926</v>
      </c>
      <c r="J420" t="s">
        <v>927</v>
      </c>
      <c r="K420" t="s">
        <v>928</v>
      </c>
      <c r="L420">
        <v>1367</v>
      </c>
      <c r="N420">
        <v>1011</v>
      </c>
      <c r="O420" t="s">
        <v>910</v>
      </c>
      <c r="P420" t="s">
        <v>910</v>
      </c>
      <c r="Q420">
        <v>1</v>
      </c>
      <c r="W420">
        <v>0</v>
      </c>
      <c r="X420">
        <v>829370094</v>
      </c>
      <c r="Y420">
        <f t="shared" si="356"/>
        <v>1.6170000000000002</v>
      </c>
      <c r="AA420">
        <v>0</v>
      </c>
      <c r="AB420">
        <v>107.41</v>
      </c>
      <c r="AC420">
        <v>0</v>
      </c>
      <c r="AD420">
        <v>0</v>
      </c>
      <c r="AE420">
        <v>0</v>
      </c>
      <c r="AF420">
        <v>8.1</v>
      </c>
      <c r="AG420">
        <v>0</v>
      </c>
      <c r="AH420">
        <v>0</v>
      </c>
      <c r="AI420">
        <v>1</v>
      </c>
      <c r="AJ420">
        <v>13.26</v>
      </c>
      <c r="AK420">
        <v>33.39</v>
      </c>
      <c r="AL420">
        <v>1</v>
      </c>
      <c r="AM420">
        <v>4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3</v>
      </c>
      <c r="AT420">
        <v>1.54</v>
      </c>
      <c r="AU420" t="s">
        <v>20</v>
      </c>
      <c r="AV420">
        <v>0</v>
      </c>
      <c r="AW420">
        <v>2</v>
      </c>
      <c r="AX420">
        <v>51654307</v>
      </c>
      <c r="AY420">
        <v>1</v>
      </c>
      <c r="AZ420">
        <v>0</v>
      </c>
      <c r="BA420">
        <v>477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V420">
        <v>0</v>
      </c>
      <c r="CW420">
        <f>ROUND(Y420*Source!I335,7)</f>
        <v>2.9106000000000002E-3</v>
      </c>
      <c r="CX420">
        <f>ROUND(Y420*Source!I335,7)</f>
        <v>2.9106000000000002E-3</v>
      </c>
      <c r="CY420">
        <f>AB420</f>
        <v>107.41</v>
      </c>
      <c r="CZ420">
        <f>AF420</f>
        <v>8.1</v>
      </c>
      <c r="DA420">
        <f>AJ420</f>
        <v>13.26</v>
      </c>
      <c r="DB420">
        <f t="shared" si="357"/>
        <v>13.09</v>
      </c>
      <c r="DC420">
        <f t="shared" si="358"/>
        <v>0</v>
      </c>
      <c r="DD420" t="s">
        <v>3</v>
      </c>
      <c r="DE420" t="s">
        <v>3</v>
      </c>
      <c r="DF420">
        <f t="shared" si="359"/>
        <v>0</v>
      </c>
      <c r="DG420">
        <f>ROUND(ROUND(AF420*AJ420,2)*CX420,2)</f>
        <v>0.31</v>
      </c>
      <c r="DH420">
        <f>ROUND(ROUND(AG420*AK420,2)*CX420,2)</f>
        <v>0</v>
      </c>
      <c r="DI420">
        <f t="shared" si="360"/>
        <v>0</v>
      </c>
      <c r="DJ420">
        <f>DG420</f>
        <v>0.31</v>
      </c>
      <c r="DK420">
        <v>0</v>
      </c>
      <c r="DL420" t="s">
        <v>3</v>
      </c>
      <c r="DM420">
        <v>0</v>
      </c>
      <c r="DN420" t="s">
        <v>3</v>
      </c>
      <c r="DO420">
        <v>0</v>
      </c>
    </row>
    <row r="421" spans="1:119" x14ac:dyDescent="0.2">
      <c r="A421">
        <f>ROW(Source!A335)</f>
        <v>335</v>
      </c>
      <c r="B421">
        <v>51651743</v>
      </c>
      <c r="C421">
        <v>51654289</v>
      </c>
      <c r="D421">
        <v>49521144</v>
      </c>
      <c r="E421">
        <v>1</v>
      </c>
      <c r="F421">
        <v>1</v>
      </c>
      <c r="G421">
        <v>1</v>
      </c>
      <c r="H421">
        <v>3</v>
      </c>
      <c r="I421" t="s">
        <v>947</v>
      </c>
      <c r="J421" t="s">
        <v>948</v>
      </c>
      <c r="K421" t="s">
        <v>949</v>
      </c>
      <c r="L421">
        <v>1348</v>
      </c>
      <c r="N421">
        <v>1009</v>
      </c>
      <c r="O421" t="s">
        <v>105</v>
      </c>
      <c r="P421" t="s">
        <v>105</v>
      </c>
      <c r="Q421">
        <v>1000</v>
      </c>
      <c r="W421">
        <v>0</v>
      </c>
      <c r="X421">
        <v>-847628873</v>
      </c>
      <c r="Y421">
        <f t="shared" ref="Y421:Y426" si="361">AT421</f>
        <v>8.8999999999999995E-4</v>
      </c>
      <c r="AA421">
        <v>241405.89</v>
      </c>
      <c r="AB421">
        <v>0</v>
      </c>
      <c r="AC421">
        <v>0</v>
      </c>
      <c r="AD421">
        <v>0</v>
      </c>
      <c r="AE421">
        <v>26499</v>
      </c>
      <c r="AF421">
        <v>0</v>
      </c>
      <c r="AG421">
        <v>0</v>
      </c>
      <c r="AH421">
        <v>0</v>
      </c>
      <c r="AI421">
        <v>9.11</v>
      </c>
      <c r="AJ421">
        <v>1</v>
      </c>
      <c r="AK421">
        <v>1</v>
      </c>
      <c r="AL421">
        <v>1</v>
      </c>
      <c r="AM421">
        <v>4</v>
      </c>
      <c r="AN421">
        <v>0</v>
      </c>
      <c r="AO421">
        <v>1</v>
      </c>
      <c r="AP421">
        <v>1</v>
      </c>
      <c r="AQ421">
        <v>0</v>
      </c>
      <c r="AR421">
        <v>0</v>
      </c>
      <c r="AS421" t="s">
        <v>3</v>
      </c>
      <c r="AT421">
        <v>8.8999999999999995E-4</v>
      </c>
      <c r="AU421" t="s">
        <v>3</v>
      </c>
      <c r="AV421">
        <v>0</v>
      </c>
      <c r="AW421">
        <v>2</v>
      </c>
      <c r="AX421">
        <v>51654308</v>
      </c>
      <c r="AY421">
        <v>1</v>
      </c>
      <c r="AZ421">
        <v>0</v>
      </c>
      <c r="BA421">
        <v>478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V421">
        <v>0</v>
      </c>
      <c r="CW421">
        <v>0</v>
      </c>
      <c r="CX421">
        <f>ROUND(Y421*Source!I335,7)</f>
        <v>1.5999999999999999E-6</v>
      </c>
      <c r="CY421">
        <f t="shared" ref="CY421:CY426" si="362">AA421</f>
        <v>241405.89</v>
      </c>
      <c r="CZ421">
        <f t="shared" ref="CZ421:CZ426" si="363">AE421</f>
        <v>26499</v>
      </c>
      <c r="DA421">
        <f t="shared" ref="DA421:DA426" si="364">AI421</f>
        <v>9.11</v>
      </c>
      <c r="DB421">
        <f t="shared" ref="DB421:DB426" si="365">ROUND(ROUND(AT421*CZ421,2),2)</f>
        <v>23.58</v>
      </c>
      <c r="DC421">
        <f t="shared" ref="DC421:DC426" si="366">ROUND(ROUND(AT421*AG421,2),2)</f>
        <v>0</v>
      </c>
      <c r="DD421" t="s">
        <v>3</v>
      </c>
      <c r="DE421" t="s">
        <v>3</v>
      </c>
      <c r="DF421">
        <f t="shared" ref="DF421:DF426" si="367">ROUND(ROUND(AE421*AI421,2)*CX421,2)</f>
        <v>0.39</v>
      </c>
      <c r="DG421">
        <f t="shared" ref="DG421:DG428" si="368">ROUND(ROUND(AF421,2)*CX421,2)</f>
        <v>0</v>
      </c>
      <c r="DH421">
        <f t="shared" ref="DH421:DH427" si="369">ROUND(ROUND(AG421,2)*CX421,2)</f>
        <v>0</v>
      </c>
      <c r="DI421">
        <f t="shared" si="360"/>
        <v>0</v>
      </c>
      <c r="DJ421">
        <f t="shared" ref="DJ421:DJ426" si="370">DF421</f>
        <v>0.39</v>
      </c>
      <c r="DK421">
        <v>0</v>
      </c>
      <c r="DL421" t="s">
        <v>3</v>
      </c>
      <c r="DM421">
        <v>0</v>
      </c>
      <c r="DN421" t="s">
        <v>3</v>
      </c>
      <c r="DO421">
        <v>0</v>
      </c>
    </row>
    <row r="422" spans="1:119" x14ac:dyDescent="0.2">
      <c r="A422">
        <f>ROW(Source!A335)</f>
        <v>335</v>
      </c>
      <c r="B422">
        <v>51651743</v>
      </c>
      <c r="C422">
        <v>51654289</v>
      </c>
      <c r="D422">
        <v>49524301</v>
      </c>
      <c r="E422">
        <v>1</v>
      </c>
      <c r="F422">
        <v>1</v>
      </c>
      <c r="G422">
        <v>1</v>
      </c>
      <c r="H422">
        <v>3</v>
      </c>
      <c r="I422" t="s">
        <v>929</v>
      </c>
      <c r="J422" t="s">
        <v>930</v>
      </c>
      <c r="K422" t="s">
        <v>931</v>
      </c>
      <c r="L422">
        <v>1348</v>
      </c>
      <c r="N422">
        <v>1009</v>
      </c>
      <c r="O422" t="s">
        <v>105</v>
      </c>
      <c r="P422" t="s">
        <v>105</v>
      </c>
      <c r="Q422">
        <v>1000</v>
      </c>
      <c r="W422">
        <v>0</v>
      </c>
      <c r="X422">
        <v>1824693337</v>
      </c>
      <c r="Y422">
        <f t="shared" si="361"/>
        <v>4.4999999999999999E-4</v>
      </c>
      <c r="AA422">
        <v>94397.82</v>
      </c>
      <c r="AB422">
        <v>0</v>
      </c>
      <c r="AC422">
        <v>0</v>
      </c>
      <c r="AD422">
        <v>0</v>
      </c>
      <c r="AE422">
        <v>10362</v>
      </c>
      <c r="AF422">
        <v>0</v>
      </c>
      <c r="AG422">
        <v>0</v>
      </c>
      <c r="AH422">
        <v>0</v>
      </c>
      <c r="AI422">
        <v>9.11</v>
      </c>
      <c r="AJ422">
        <v>1</v>
      </c>
      <c r="AK422">
        <v>1</v>
      </c>
      <c r="AL422">
        <v>1</v>
      </c>
      <c r="AM422">
        <v>4</v>
      </c>
      <c r="AN422">
        <v>0</v>
      </c>
      <c r="AO422">
        <v>1</v>
      </c>
      <c r="AP422">
        <v>1</v>
      </c>
      <c r="AQ422">
        <v>0</v>
      </c>
      <c r="AR422">
        <v>0</v>
      </c>
      <c r="AS422" t="s">
        <v>3</v>
      </c>
      <c r="AT422">
        <v>4.4999999999999999E-4</v>
      </c>
      <c r="AU422" t="s">
        <v>3</v>
      </c>
      <c r="AV422">
        <v>0</v>
      </c>
      <c r="AW422">
        <v>2</v>
      </c>
      <c r="AX422">
        <v>51654309</v>
      </c>
      <c r="AY422">
        <v>1</v>
      </c>
      <c r="AZ422">
        <v>0</v>
      </c>
      <c r="BA422">
        <v>479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V422">
        <v>0</v>
      </c>
      <c r="CW422">
        <v>0</v>
      </c>
      <c r="CX422">
        <f>ROUND(Y422*Source!I335,7)</f>
        <v>7.9999999999999996E-7</v>
      </c>
      <c r="CY422">
        <f t="shared" si="362"/>
        <v>94397.82</v>
      </c>
      <c r="CZ422">
        <f t="shared" si="363"/>
        <v>10362</v>
      </c>
      <c r="DA422">
        <f t="shared" si="364"/>
        <v>9.11</v>
      </c>
      <c r="DB422">
        <f t="shared" si="365"/>
        <v>4.66</v>
      </c>
      <c r="DC422">
        <f t="shared" si="366"/>
        <v>0</v>
      </c>
      <c r="DD422" t="s">
        <v>3</v>
      </c>
      <c r="DE422" t="s">
        <v>3</v>
      </c>
      <c r="DF422">
        <f t="shared" si="367"/>
        <v>0.08</v>
      </c>
      <c r="DG422">
        <f t="shared" si="368"/>
        <v>0</v>
      </c>
      <c r="DH422">
        <f t="shared" si="369"/>
        <v>0</v>
      </c>
      <c r="DI422">
        <f t="shared" si="360"/>
        <v>0</v>
      </c>
      <c r="DJ422">
        <f t="shared" si="370"/>
        <v>0.08</v>
      </c>
      <c r="DK422">
        <v>0</v>
      </c>
      <c r="DL422" t="s">
        <v>3</v>
      </c>
      <c r="DM422">
        <v>0</v>
      </c>
      <c r="DN422" t="s">
        <v>3</v>
      </c>
      <c r="DO422">
        <v>0</v>
      </c>
    </row>
    <row r="423" spans="1:119" x14ac:dyDescent="0.2">
      <c r="A423">
        <f>ROW(Source!A335)</f>
        <v>335</v>
      </c>
      <c r="B423">
        <v>51651743</v>
      </c>
      <c r="C423">
        <v>51654289</v>
      </c>
      <c r="D423">
        <v>49525488</v>
      </c>
      <c r="E423">
        <v>1</v>
      </c>
      <c r="F423">
        <v>1</v>
      </c>
      <c r="G423">
        <v>1</v>
      </c>
      <c r="H423">
        <v>3</v>
      </c>
      <c r="I423" t="s">
        <v>917</v>
      </c>
      <c r="J423" t="s">
        <v>918</v>
      </c>
      <c r="K423" t="s">
        <v>919</v>
      </c>
      <c r="L423">
        <v>1346</v>
      </c>
      <c r="N423">
        <v>1009</v>
      </c>
      <c r="O423" t="s">
        <v>920</v>
      </c>
      <c r="P423" t="s">
        <v>920</v>
      </c>
      <c r="Q423">
        <v>1</v>
      </c>
      <c r="W423">
        <v>0</v>
      </c>
      <c r="X423">
        <v>-1864341761</v>
      </c>
      <c r="Y423">
        <f t="shared" si="361"/>
        <v>15</v>
      </c>
      <c r="AA423">
        <v>82.35</v>
      </c>
      <c r="AB423">
        <v>0</v>
      </c>
      <c r="AC423">
        <v>0</v>
      </c>
      <c r="AD423">
        <v>0</v>
      </c>
      <c r="AE423">
        <v>9.0399999999999991</v>
      </c>
      <c r="AF423">
        <v>0</v>
      </c>
      <c r="AG423">
        <v>0</v>
      </c>
      <c r="AH423">
        <v>0</v>
      </c>
      <c r="AI423">
        <v>9.11</v>
      </c>
      <c r="AJ423">
        <v>1</v>
      </c>
      <c r="AK423">
        <v>1</v>
      </c>
      <c r="AL423">
        <v>1</v>
      </c>
      <c r="AM423">
        <v>4</v>
      </c>
      <c r="AN423">
        <v>0</v>
      </c>
      <c r="AO423">
        <v>1</v>
      </c>
      <c r="AP423">
        <v>1</v>
      </c>
      <c r="AQ423">
        <v>0</v>
      </c>
      <c r="AR423">
        <v>0</v>
      </c>
      <c r="AS423" t="s">
        <v>3</v>
      </c>
      <c r="AT423">
        <v>15</v>
      </c>
      <c r="AU423" t="s">
        <v>3</v>
      </c>
      <c r="AV423">
        <v>0</v>
      </c>
      <c r="AW423">
        <v>2</v>
      </c>
      <c r="AX423">
        <v>51654310</v>
      </c>
      <c r="AY423">
        <v>1</v>
      </c>
      <c r="AZ423">
        <v>0</v>
      </c>
      <c r="BA423">
        <v>480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V423">
        <v>0</v>
      </c>
      <c r="CW423">
        <v>0</v>
      </c>
      <c r="CX423">
        <f>ROUND(Y423*Source!I335,7)</f>
        <v>2.7E-2</v>
      </c>
      <c r="CY423">
        <f t="shared" si="362"/>
        <v>82.35</v>
      </c>
      <c r="CZ423">
        <f t="shared" si="363"/>
        <v>9.0399999999999991</v>
      </c>
      <c r="DA423">
        <f t="shared" si="364"/>
        <v>9.11</v>
      </c>
      <c r="DB423">
        <f t="shared" si="365"/>
        <v>135.6</v>
      </c>
      <c r="DC423">
        <f t="shared" si="366"/>
        <v>0</v>
      </c>
      <c r="DD423" t="s">
        <v>3</v>
      </c>
      <c r="DE423" t="s">
        <v>3</v>
      </c>
      <c r="DF423">
        <f t="shared" si="367"/>
        <v>2.2200000000000002</v>
      </c>
      <c r="DG423">
        <f t="shared" si="368"/>
        <v>0</v>
      </c>
      <c r="DH423">
        <f t="shared" si="369"/>
        <v>0</v>
      </c>
      <c r="DI423">
        <f t="shared" si="360"/>
        <v>0</v>
      </c>
      <c r="DJ423">
        <f t="shared" si="370"/>
        <v>2.2200000000000002</v>
      </c>
      <c r="DK423">
        <v>0</v>
      </c>
      <c r="DL423" t="s">
        <v>3</v>
      </c>
      <c r="DM423">
        <v>0</v>
      </c>
      <c r="DN423" t="s">
        <v>3</v>
      </c>
      <c r="DO423">
        <v>0</v>
      </c>
    </row>
    <row r="424" spans="1:119" x14ac:dyDescent="0.2">
      <c r="A424">
        <f>ROW(Source!A335)</f>
        <v>335</v>
      </c>
      <c r="B424">
        <v>51651743</v>
      </c>
      <c r="C424">
        <v>51654289</v>
      </c>
      <c r="D424">
        <v>49526492</v>
      </c>
      <c r="E424">
        <v>1</v>
      </c>
      <c r="F424">
        <v>1</v>
      </c>
      <c r="G424">
        <v>1</v>
      </c>
      <c r="H424">
        <v>3</v>
      </c>
      <c r="I424" t="s">
        <v>921</v>
      </c>
      <c r="J424" t="s">
        <v>922</v>
      </c>
      <c r="K424" t="s">
        <v>923</v>
      </c>
      <c r="L424">
        <v>1346</v>
      </c>
      <c r="N424">
        <v>1009</v>
      </c>
      <c r="O424" t="s">
        <v>920</v>
      </c>
      <c r="P424" t="s">
        <v>920</v>
      </c>
      <c r="Q424">
        <v>1</v>
      </c>
      <c r="W424">
        <v>0</v>
      </c>
      <c r="X424">
        <v>497341279</v>
      </c>
      <c r="Y424">
        <f t="shared" si="361"/>
        <v>8</v>
      </c>
      <c r="AA424">
        <v>210.35</v>
      </c>
      <c r="AB424">
        <v>0</v>
      </c>
      <c r="AC424">
        <v>0</v>
      </c>
      <c r="AD424">
        <v>0</v>
      </c>
      <c r="AE424">
        <v>23.09</v>
      </c>
      <c r="AF424">
        <v>0</v>
      </c>
      <c r="AG424">
        <v>0</v>
      </c>
      <c r="AH424">
        <v>0</v>
      </c>
      <c r="AI424">
        <v>9.11</v>
      </c>
      <c r="AJ424">
        <v>1</v>
      </c>
      <c r="AK424">
        <v>1</v>
      </c>
      <c r="AL424">
        <v>1</v>
      </c>
      <c r="AM424">
        <v>4</v>
      </c>
      <c r="AN424">
        <v>0</v>
      </c>
      <c r="AO424">
        <v>1</v>
      </c>
      <c r="AP424">
        <v>1</v>
      </c>
      <c r="AQ424">
        <v>0</v>
      </c>
      <c r="AR424">
        <v>0</v>
      </c>
      <c r="AS424" t="s">
        <v>3</v>
      </c>
      <c r="AT424">
        <v>8</v>
      </c>
      <c r="AU424" t="s">
        <v>3</v>
      </c>
      <c r="AV424">
        <v>0</v>
      </c>
      <c r="AW424">
        <v>2</v>
      </c>
      <c r="AX424">
        <v>51654311</v>
      </c>
      <c r="AY424">
        <v>1</v>
      </c>
      <c r="AZ424">
        <v>0</v>
      </c>
      <c r="BA424">
        <v>481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V424">
        <v>0</v>
      </c>
      <c r="CW424">
        <v>0</v>
      </c>
      <c r="CX424">
        <f>ROUND(Y424*Source!I335,7)</f>
        <v>1.44E-2</v>
      </c>
      <c r="CY424">
        <f t="shared" si="362"/>
        <v>210.35</v>
      </c>
      <c r="CZ424">
        <f t="shared" si="363"/>
        <v>23.09</v>
      </c>
      <c r="DA424">
        <f t="shared" si="364"/>
        <v>9.11</v>
      </c>
      <c r="DB424">
        <f t="shared" si="365"/>
        <v>184.72</v>
      </c>
      <c r="DC424">
        <f t="shared" si="366"/>
        <v>0</v>
      </c>
      <c r="DD424" t="s">
        <v>3</v>
      </c>
      <c r="DE424" t="s">
        <v>3</v>
      </c>
      <c r="DF424">
        <f t="shared" si="367"/>
        <v>3.03</v>
      </c>
      <c r="DG424">
        <f t="shared" si="368"/>
        <v>0</v>
      </c>
      <c r="DH424">
        <f t="shared" si="369"/>
        <v>0</v>
      </c>
      <c r="DI424">
        <f t="shared" si="360"/>
        <v>0</v>
      </c>
      <c r="DJ424">
        <f t="shared" si="370"/>
        <v>3.03</v>
      </c>
      <c r="DK424">
        <v>0</v>
      </c>
      <c r="DL424" t="s">
        <v>3</v>
      </c>
      <c r="DM424">
        <v>0</v>
      </c>
      <c r="DN424" t="s">
        <v>3</v>
      </c>
      <c r="DO424">
        <v>0</v>
      </c>
    </row>
    <row r="425" spans="1:119" x14ac:dyDescent="0.2">
      <c r="A425">
        <f>ROW(Source!A335)</f>
        <v>335</v>
      </c>
      <c r="B425">
        <v>51651743</v>
      </c>
      <c r="C425">
        <v>51654289</v>
      </c>
      <c r="D425">
        <v>49555131</v>
      </c>
      <c r="E425">
        <v>1</v>
      </c>
      <c r="F425">
        <v>1</v>
      </c>
      <c r="G425">
        <v>1</v>
      </c>
      <c r="H425">
        <v>3</v>
      </c>
      <c r="I425" t="s">
        <v>950</v>
      </c>
      <c r="J425" t="s">
        <v>951</v>
      </c>
      <c r="K425" t="s">
        <v>952</v>
      </c>
      <c r="L425">
        <v>1348</v>
      </c>
      <c r="N425">
        <v>1009</v>
      </c>
      <c r="O425" t="s">
        <v>105</v>
      </c>
      <c r="P425" t="s">
        <v>105</v>
      </c>
      <c r="Q425">
        <v>1000</v>
      </c>
      <c r="W425">
        <v>0</v>
      </c>
      <c r="X425">
        <v>-364749507</v>
      </c>
      <c r="Y425">
        <f t="shared" si="361"/>
        <v>5.0099999999999997E-3</v>
      </c>
      <c r="AA425">
        <v>156537.13</v>
      </c>
      <c r="AB425">
        <v>0</v>
      </c>
      <c r="AC425">
        <v>0</v>
      </c>
      <c r="AD425">
        <v>0</v>
      </c>
      <c r="AE425">
        <v>17183</v>
      </c>
      <c r="AF425">
        <v>0</v>
      </c>
      <c r="AG425">
        <v>0</v>
      </c>
      <c r="AH425">
        <v>0</v>
      </c>
      <c r="AI425">
        <v>9.11</v>
      </c>
      <c r="AJ425">
        <v>1</v>
      </c>
      <c r="AK425">
        <v>1</v>
      </c>
      <c r="AL425">
        <v>1</v>
      </c>
      <c r="AM425">
        <v>4</v>
      </c>
      <c r="AN425">
        <v>0</v>
      </c>
      <c r="AO425">
        <v>1</v>
      </c>
      <c r="AP425">
        <v>1</v>
      </c>
      <c r="AQ425">
        <v>0</v>
      </c>
      <c r="AR425">
        <v>0</v>
      </c>
      <c r="AS425" t="s">
        <v>3</v>
      </c>
      <c r="AT425">
        <v>5.0099999999999997E-3</v>
      </c>
      <c r="AU425" t="s">
        <v>3</v>
      </c>
      <c r="AV425">
        <v>0</v>
      </c>
      <c r="AW425">
        <v>2</v>
      </c>
      <c r="AX425">
        <v>51654313</v>
      </c>
      <c r="AY425">
        <v>1</v>
      </c>
      <c r="AZ425">
        <v>0</v>
      </c>
      <c r="BA425">
        <v>483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V425">
        <v>0</v>
      </c>
      <c r="CW425">
        <v>0</v>
      </c>
      <c r="CX425">
        <f>ROUND(Y425*Source!I335,7)</f>
        <v>9.0000000000000002E-6</v>
      </c>
      <c r="CY425">
        <f t="shared" si="362"/>
        <v>156537.13</v>
      </c>
      <c r="CZ425">
        <f t="shared" si="363"/>
        <v>17183</v>
      </c>
      <c r="DA425">
        <f t="shared" si="364"/>
        <v>9.11</v>
      </c>
      <c r="DB425">
        <f t="shared" si="365"/>
        <v>86.09</v>
      </c>
      <c r="DC425">
        <f t="shared" si="366"/>
        <v>0</v>
      </c>
      <c r="DD425" t="s">
        <v>3</v>
      </c>
      <c r="DE425" t="s">
        <v>3</v>
      </c>
      <c r="DF425">
        <f t="shared" si="367"/>
        <v>1.41</v>
      </c>
      <c r="DG425">
        <f t="shared" si="368"/>
        <v>0</v>
      </c>
      <c r="DH425">
        <f t="shared" si="369"/>
        <v>0</v>
      </c>
      <c r="DI425">
        <f t="shared" si="360"/>
        <v>0</v>
      </c>
      <c r="DJ425">
        <f t="shared" si="370"/>
        <v>1.41</v>
      </c>
      <c r="DK425">
        <v>0</v>
      </c>
      <c r="DL425" t="s">
        <v>3</v>
      </c>
      <c r="DM425">
        <v>0</v>
      </c>
      <c r="DN425" t="s">
        <v>3</v>
      </c>
      <c r="DO425">
        <v>0</v>
      </c>
    </row>
    <row r="426" spans="1:119" x14ac:dyDescent="0.2">
      <c r="A426">
        <f>ROW(Source!A335)</f>
        <v>335</v>
      </c>
      <c r="B426">
        <v>51651743</v>
      </c>
      <c r="C426">
        <v>51654289</v>
      </c>
      <c r="D426">
        <v>49564260</v>
      </c>
      <c r="E426">
        <v>1</v>
      </c>
      <c r="F426">
        <v>1</v>
      </c>
      <c r="G426">
        <v>1</v>
      </c>
      <c r="H426">
        <v>3</v>
      </c>
      <c r="I426" t="s">
        <v>79</v>
      </c>
      <c r="J426" t="s">
        <v>81</v>
      </c>
      <c r="K426" t="s">
        <v>80</v>
      </c>
      <c r="L426">
        <v>1327</v>
      </c>
      <c r="N426">
        <v>1005</v>
      </c>
      <c r="O426" t="s">
        <v>52</v>
      </c>
      <c r="P426" t="s">
        <v>52</v>
      </c>
      <c r="Q426">
        <v>1</v>
      </c>
      <c r="W426">
        <v>0</v>
      </c>
      <c r="X426">
        <v>415678242</v>
      </c>
      <c r="Y426">
        <f t="shared" si="361"/>
        <v>100</v>
      </c>
      <c r="AA426">
        <v>932.96</v>
      </c>
      <c r="AB426">
        <v>0</v>
      </c>
      <c r="AC426">
        <v>0</v>
      </c>
      <c r="AD426">
        <v>0</v>
      </c>
      <c r="AE426">
        <v>102.41</v>
      </c>
      <c r="AF426">
        <v>0</v>
      </c>
      <c r="AG426">
        <v>0</v>
      </c>
      <c r="AH426">
        <v>0</v>
      </c>
      <c r="AI426">
        <v>9.11</v>
      </c>
      <c r="AJ426">
        <v>1</v>
      </c>
      <c r="AK426">
        <v>1</v>
      </c>
      <c r="AL426">
        <v>1</v>
      </c>
      <c r="AM426">
        <v>0</v>
      </c>
      <c r="AN426">
        <v>0</v>
      </c>
      <c r="AO426">
        <v>0</v>
      </c>
      <c r="AP426">
        <v>1</v>
      </c>
      <c r="AQ426">
        <v>0</v>
      </c>
      <c r="AR426">
        <v>0</v>
      </c>
      <c r="AS426" t="s">
        <v>3</v>
      </c>
      <c r="AT426">
        <v>100</v>
      </c>
      <c r="AU426" t="s">
        <v>3</v>
      </c>
      <c r="AV426">
        <v>0</v>
      </c>
      <c r="AW426">
        <v>1</v>
      </c>
      <c r="AX426">
        <v>-1</v>
      </c>
      <c r="AY426">
        <v>0</v>
      </c>
      <c r="AZ426">
        <v>0</v>
      </c>
      <c r="BA426" t="s">
        <v>3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V426">
        <v>0</v>
      </c>
      <c r="CW426">
        <v>0</v>
      </c>
      <c r="CX426">
        <f>ROUND(Y426*Source!I335,7)</f>
        <v>0.18</v>
      </c>
      <c r="CY426">
        <f t="shared" si="362"/>
        <v>932.96</v>
      </c>
      <c r="CZ426">
        <f t="shared" si="363"/>
        <v>102.41</v>
      </c>
      <c r="DA426">
        <f t="shared" si="364"/>
        <v>9.11</v>
      </c>
      <c r="DB426">
        <f t="shared" si="365"/>
        <v>10241</v>
      </c>
      <c r="DC426">
        <f t="shared" si="366"/>
        <v>0</v>
      </c>
      <c r="DD426" t="s">
        <v>3</v>
      </c>
      <c r="DE426" t="s">
        <v>3</v>
      </c>
      <c r="DF426">
        <f t="shared" si="367"/>
        <v>167.93</v>
      </c>
      <c r="DG426">
        <f t="shared" si="368"/>
        <v>0</v>
      </c>
      <c r="DH426">
        <f t="shared" si="369"/>
        <v>0</v>
      </c>
      <c r="DI426">
        <f t="shared" si="360"/>
        <v>0</v>
      </c>
      <c r="DJ426">
        <f t="shared" si="370"/>
        <v>167.93</v>
      </c>
      <c r="DK426">
        <v>0</v>
      </c>
      <c r="DL426" t="s">
        <v>3</v>
      </c>
      <c r="DM426">
        <v>0</v>
      </c>
      <c r="DN426" t="s">
        <v>3</v>
      </c>
      <c r="DO426">
        <v>0</v>
      </c>
    </row>
    <row r="427" spans="1:119" x14ac:dyDescent="0.2">
      <c r="A427">
        <f>ROW(Source!A337)</f>
        <v>337</v>
      </c>
      <c r="B427">
        <v>51651743</v>
      </c>
      <c r="C427">
        <v>51654320</v>
      </c>
      <c r="D427">
        <v>49510719</v>
      </c>
      <c r="E427">
        <v>70</v>
      </c>
      <c r="F427">
        <v>1</v>
      </c>
      <c r="G427">
        <v>1</v>
      </c>
      <c r="H427">
        <v>1</v>
      </c>
      <c r="I427" t="s">
        <v>942</v>
      </c>
      <c r="J427" t="s">
        <v>3</v>
      </c>
      <c r="K427" t="s">
        <v>943</v>
      </c>
      <c r="L427">
        <v>1191</v>
      </c>
      <c r="N427">
        <v>1013</v>
      </c>
      <c r="O427" t="s">
        <v>904</v>
      </c>
      <c r="P427" t="s">
        <v>904</v>
      </c>
      <c r="Q427">
        <v>1</v>
      </c>
      <c r="W427">
        <v>0</v>
      </c>
      <c r="X427">
        <v>784619160</v>
      </c>
      <c r="Y427">
        <f t="shared" ref="Y427:Y432" si="371">(AT427*ROUND(1.05,7))</f>
        <v>148.05000000000001</v>
      </c>
      <c r="AA427">
        <v>0</v>
      </c>
      <c r="AB427">
        <v>0</v>
      </c>
      <c r="AC427">
        <v>0</v>
      </c>
      <c r="AD427">
        <v>291.83</v>
      </c>
      <c r="AE427">
        <v>0</v>
      </c>
      <c r="AF427">
        <v>0</v>
      </c>
      <c r="AG427">
        <v>0</v>
      </c>
      <c r="AH427">
        <v>8.74</v>
      </c>
      <c r="AI427">
        <v>1</v>
      </c>
      <c r="AJ427">
        <v>1</v>
      </c>
      <c r="AK427">
        <v>1</v>
      </c>
      <c r="AL427">
        <v>33.39</v>
      </c>
      <c r="AM427">
        <v>4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3</v>
      </c>
      <c r="AT427">
        <v>141</v>
      </c>
      <c r="AU427" t="s">
        <v>20</v>
      </c>
      <c r="AV427">
        <v>1</v>
      </c>
      <c r="AW427">
        <v>2</v>
      </c>
      <c r="AX427">
        <v>51654334</v>
      </c>
      <c r="AY427">
        <v>1</v>
      </c>
      <c r="AZ427">
        <v>0</v>
      </c>
      <c r="BA427">
        <v>489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U427">
        <f>ROUND(AT427*Source!I337*AH427*AL427,2)</f>
        <v>4814.3</v>
      </c>
      <c r="CV427">
        <f>ROUND(Y427*Source!I337,7)</f>
        <v>17.321850000000001</v>
      </c>
      <c r="CW427">
        <v>0</v>
      </c>
      <c r="CX427">
        <f>ROUND(Y427*Source!I337,7)</f>
        <v>17.321850000000001</v>
      </c>
      <c r="CY427">
        <f>AD427</f>
        <v>291.83</v>
      </c>
      <c r="CZ427">
        <f>AH427</f>
        <v>8.74</v>
      </c>
      <c r="DA427">
        <f>AL427</f>
        <v>33.39</v>
      </c>
      <c r="DB427">
        <f t="shared" ref="DB427:DB432" si="372">ROUND((ROUND(AT427*CZ427,2)*ROUND(1.05,7)),2)</f>
        <v>1293.96</v>
      </c>
      <c r="DC427">
        <f t="shared" ref="DC427:DC432" si="373">ROUND((ROUND(AT427*AG427,2)*ROUND(1.05,7)),2)</f>
        <v>0</v>
      </c>
      <c r="DD427" t="s">
        <v>3</v>
      </c>
      <c r="DE427" t="s">
        <v>3</v>
      </c>
      <c r="DF427">
        <f t="shared" ref="DF427:DF432" si="374">ROUND(ROUND(AE427,2)*CX427,2)</f>
        <v>0</v>
      </c>
      <c r="DG427">
        <f t="shared" si="368"/>
        <v>0</v>
      </c>
      <c r="DH427">
        <f t="shared" si="369"/>
        <v>0</v>
      </c>
      <c r="DI427">
        <f>ROUND(ROUND(AH427*AL427,2)*CX427,2)</f>
        <v>5055.04</v>
      </c>
      <c r="DJ427">
        <f>DI427</f>
        <v>5055.04</v>
      </c>
      <c r="DK427">
        <v>0</v>
      </c>
      <c r="DL427" t="s">
        <v>3</v>
      </c>
      <c r="DM427">
        <v>0</v>
      </c>
      <c r="DN427" t="s">
        <v>3</v>
      </c>
      <c r="DO427">
        <v>0</v>
      </c>
    </row>
    <row r="428" spans="1:119" x14ac:dyDescent="0.2">
      <c r="A428">
        <f>ROW(Source!A337)</f>
        <v>337</v>
      </c>
      <c r="B428">
        <v>51651743</v>
      </c>
      <c r="C428">
        <v>51654320</v>
      </c>
      <c r="D428">
        <v>49510905</v>
      </c>
      <c r="E428">
        <v>70</v>
      </c>
      <c r="F428">
        <v>1</v>
      </c>
      <c r="G428">
        <v>1</v>
      </c>
      <c r="H428">
        <v>1</v>
      </c>
      <c r="I428" t="s">
        <v>905</v>
      </c>
      <c r="J428" t="s">
        <v>3</v>
      </c>
      <c r="K428" t="s">
        <v>906</v>
      </c>
      <c r="L428">
        <v>1191</v>
      </c>
      <c r="N428">
        <v>1013</v>
      </c>
      <c r="O428" t="s">
        <v>904</v>
      </c>
      <c r="P428" t="s">
        <v>904</v>
      </c>
      <c r="Q428">
        <v>1</v>
      </c>
      <c r="W428">
        <v>0</v>
      </c>
      <c r="X428">
        <v>-1417349443</v>
      </c>
      <c r="Y428">
        <f t="shared" si="371"/>
        <v>0.98699999999999999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33.39</v>
      </c>
      <c r="AL428">
        <v>1</v>
      </c>
      <c r="AM428">
        <v>4</v>
      </c>
      <c r="AN428">
        <v>0</v>
      </c>
      <c r="AO428">
        <v>1</v>
      </c>
      <c r="AP428">
        <v>1</v>
      </c>
      <c r="AQ428">
        <v>0</v>
      </c>
      <c r="AR428">
        <v>0</v>
      </c>
      <c r="AS428" t="s">
        <v>3</v>
      </c>
      <c r="AT428">
        <v>0.94</v>
      </c>
      <c r="AU428" t="s">
        <v>20</v>
      </c>
      <c r="AV428">
        <v>2</v>
      </c>
      <c r="AW428">
        <v>2</v>
      </c>
      <c r="AX428">
        <v>51654335</v>
      </c>
      <c r="AY428">
        <v>1</v>
      </c>
      <c r="AZ428">
        <v>0</v>
      </c>
      <c r="BA428">
        <v>490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V428">
        <v>0</v>
      </c>
      <c r="CW428">
        <v>0</v>
      </c>
      <c r="CX428">
        <f>ROUND(Y428*Source!I337,7)</f>
        <v>0.115479</v>
      </c>
      <c r="CY428">
        <f>AD428</f>
        <v>0</v>
      </c>
      <c r="CZ428">
        <f>AH428</f>
        <v>0</v>
      </c>
      <c r="DA428">
        <f>AL428</f>
        <v>1</v>
      </c>
      <c r="DB428">
        <f t="shared" si="372"/>
        <v>0</v>
      </c>
      <c r="DC428">
        <f t="shared" si="373"/>
        <v>0</v>
      </c>
      <c r="DD428" t="s">
        <v>3</v>
      </c>
      <c r="DE428" t="s">
        <v>3</v>
      </c>
      <c r="DF428">
        <f t="shared" si="374"/>
        <v>0</v>
      </c>
      <c r="DG428">
        <f t="shared" si="368"/>
        <v>0</v>
      </c>
      <c r="DH428">
        <f>ROUND(ROUND(AG428*AK428,2)*CX428,2)</f>
        <v>0</v>
      </c>
      <c r="DI428">
        <f t="shared" ref="DI428:DI439" si="375">ROUND(ROUND(AH428,2)*CX428,2)</f>
        <v>0</v>
      </c>
      <c r="DJ428">
        <f>DI428</f>
        <v>0</v>
      </c>
      <c r="DK428">
        <v>0</v>
      </c>
      <c r="DL428" t="s">
        <v>3</v>
      </c>
      <c r="DM428">
        <v>0</v>
      </c>
      <c r="DN428" t="s">
        <v>3</v>
      </c>
      <c r="DO428">
        <v>0</v>
      </c>
    </row>
    <row r="429" spans="1:119" x14ac:dyDescent="0.2">
      <c r="A429">
        <f>ROW(Source!A337)</f>
        <v>337</v>
      </c>
      <c r="B429">
        <v>51651743</v>
      </c>
      <c r="C429">
        <v>51654320</v>
      </c>
      <c r="D429">
        <v>49672573</v>
      </c>
      <c r="E429">
        <v>1</v>
      </c>
      <c r="F429">
        <v>1</v>
      </c>
      <c r="G429">
        <v>1</v>
      </c>
      <c r="H429">
        <v>2</v>
      </c>
      <c r="I429" t="s">
        <v>907</v>
      </c>
      <c r="J429" t="s">
        <v>908</v>
      </c>
      <c r="K429" t="s">
        <v>909</v>
      </c>
      <c r="L429">
        <v>1367</v>
      </c>
      <c r="N429">
        <v>1011</v>
      </c>
      <c r="O429" t="s">
        <v>910</v>
      </c>
      <c r="P429" t="s">
        <v>910</v>
      </c>
      <c r="Q429">
        <v>1</v>
      </c>
      <c r="W429">
        <v>0</v>
      </c>
      <c r="X429">
        <v>-430484415</v>
      </c>
      <c r="Y429">
        <f t="shared" si="371"/>
        <v>0.39900000000000002</v>
      </c>
      <c r="AA429">
        <v>0</v>
      </c>
      <c r="AB429">
        <v>1530.2</v>
      </c>
      <c r="AC429">
        <v>450.77</v>
      </c>
      <c r="AD429">
        <v>0</v>
      </c>
      <c r="AE429">
        <v>0</v>
      </c>
      <c r="AF429">
        <v>115.4</v>
      </c>
      <c r="AG429">
        <v>13.5</v>
      </c>
      <c r="AH429">
        <v>0</v>
      </c>
      <c r="AI429">
        <v>1</v>
      </c>
      <c r="AJ429">
        <v>13.26</v>
      </c>
      <c r="AK429">
        <v>33.39</v>
      </c>
      <c r="AL429">
        <v>1</v>
      </c>
      <c r="AM429">
        <v>4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0.38</v>
      </c>
      <c r="AU429" t="s">
        <v>20</v>
      </c>
      <c r="AV429">
        <v>0</v>
      </c>
      <c r="AW429">
        <v>2</v>
      </c>
      <c r="AX429">
        <v>51654336</v>
      </c>
      <c r="AY429">
        <v>1</v>
      </c>
      <c r="AZ429">
        <v>0</v>
      </c>
      <c r="BA429">
        <v>491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V429">
        <v>0</v>
      </c>
      <c r="CW429">
        <f>ROUND(Y429*Source!I337,7)</f>
        <v>4.6683000000000002E-2</v>
      </c>
      <c r="CX429">
        <f>ROUND(Y429*Source!I337,7)</f>
        <v>4.6683000000000002E-2</v>
      </c>
      <c r="CY429">
        <f>AB429</f>
        <v>1530.2</v>
      </c>
      <c r="CZ429">
        <f>AF429</f>
        <v>115.4</v>
      </c>
      <c r="DA429">
        <f>AJ429</f>
        <v>13.26</v>
      </c>
      <c r="DB429">
        <f t="shared" si="372"/>
        <v>46.04</v>
      </c>
      <c r="DC429">
        <f t="shared" si="373"/>
        <v>5.39</v>
      </c>
      <c r="DD429" t="s">
        <v>3</v>
      </c>
      <c r="DE429" t="s">
        <v>3</v>
      </c>
      <c r="DF429">
        <f t="shared" si="374"/>
        <v>0</v>
      </c>
      <c r="DG429">
        <f>ROUND(ROUND(AF429*AJ429,2)*CX429,2)</f>
        <v>71.430000000000007</v>
      </c>
      <c r="DH429">
        <f>ROUND(ROUND(AG429*AK429,2)*CX429,2)</f>
        <v>21.04</v>
      </c>
      <c r="DI429">
        <f t="shared" si="375"/>
        <v>0</v>
      </c>
      <c r="DJ429">
        <f>DG429</f>
        <v>71.430000000000007</v>
      </c>
      <c r="DK429">
        <v>0</v>
      </c>
      <c r="DL429" t="s">
        <v>3</v>
      </c>
      <c r="DM429">
        <v>0</v>
      </c>
      <c r="DN429" t="s">
        <v>3</v>
      </c>
      <c r="DO429">
        <v>0</v>
      </c>
    </row>
    <row r="430" spans="1:119" x14ac:dyDescent="0.2">
      <c r="A430">
        <f>ROW(Source!A337)</f>
        <v>337</v>
      </c>
      <c r="B430">
        <v>51651743</v>
      </c>
      <c r="C430">
        <v>51654320</v>
      </c>
      <c r="D430">
        <v>49672703</v>
      </c>
      <c r="E430">
        <v>1</v>
      </c>
      <c r="F430">
        <v>1</v>
      </c>
      <c r="G430">
        <v>1</v>
      </c>
      <c r="H430">
        <v>2</v>
      </c>
      <c r="I430" t="s">
        <v>944</v>
      </c>
      <c r="J430" t="s">
        <v>945</v>
      </c>
      <c r="K430" t="s">
        <v>946</v>
      </c>
      <c r="L430">
        <v>1367</v>
      </c>
      <c r="N430">
        <v>1011</v>
      </c>
      <c r="O430" t="s">
        <v>910</v>
      </c>
      <c r="P430" t="s">
        <v>910</v>
      </c>
      <c r="Q430">
        <v>1</v>
      </c>
      <c r="W430">
        <v>0</v>
      </c>
      <c r="X430">
        <v>-1424865896</v>
      </c>
      <c r="Y430">
        <f t="shared" si="371"/>
        <v>0.35700000000000004</v>
      </c>
      <c r="AA430">
        <v>0</v>
      </c>
      <c r="AB430">
        <v>88.31</v>
      </c>
      <c r="AC430">
        <v>0</v>
      </c>
      <c r="AD430">
        <v>0</v>
      </c>
      <c r="AE430">
        <v>0</v>
      </c>
      <c r="AF430">
        <v>6.66</v>
      </c>
      <c r="AG430">
        <v>0</v>
      </c>
      <c r="AH430">
        <v>0</v>
      </c>
      <c r="AI430">
        <v>1</v>
      </c>
      <c r="AJ430">
        <v>13.26</v>
      </c>
      <c r="AK430">
        <v>33.39</v>
      </c>
      <c r="AL430">
        <v>1</v>
      </c>
      <c r="AM430">
        <v>4</v>
      </c>
      <c r="AN430">
        <v>0</v>
      </c>
      <c r="AO430">
        <v>1</v>
      </c>
      <c r="AP430">
        <v>1</v>
      </c>
      <c r="AQ430">
        <v>0</v>
      </c>
      <c r="AR430">
        <v>0</v>
      </c>
      <c r="AS430" t="s">
        <v>3</v>
      </c>
      <c r="AT430">
        <v>0.34</v>
      </c>
      <c r="AU430" t="s">
        <v>20</v>
      </c>
      <c r="AV430">
        <v>0</v>
      </c>
      <c r="AW430">
        <v>2</v>
      </c>
      <c r="AX430">
        <v>51654337</v>
      </c>
      <c r="AY430">
        <v>1</v>
      </c>
      <c r="AZ430">
        <v>0</v>
      </c>
      <c r="BA430">
        <v>492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V430">
        <v>0</v>
      </c>
      <c r="CW430">
        <f>ROUND(Y430*Source!I337,7)</f>
        <v>4.1769000000000001E-2</v>
      </c>
      <c r="CX430">
        <f>ROUND(Y430*Source!I337,7)</f>
        <v>4.1769000000000001E-2</v>
      </c>
      <c r="CY430">
        <f>AB430</f>
        <v>88.31</v>
      </c>
      <c r="CZ430">
        <f>AF430</f>
        <v>6.66</v>
      </c>
      <c r="DA430">
        <f>AJ430</f>
        <v>13.26</v>
      </c>
      <c r="DB430">
        <f t="shared" si="372"/>
        <v>2.37</v>
      </c>
      <c r="DC430">
        <f t="shared" si="373"/>
        <v>0</v>
      </c>
      <c r="DD430" t="s">
        <v>3</v>
      </c>
      <c r="DE430" t="s">
        <v>3</v>
      </c>
      <c r="DF430">
        <f t="shared" si="374"/>
        <v>0</v>
      </c>
      <c r="DG430">
        <f>ROUND(ROUND(AF430*AJ430,2)*CX430,2)</f>
        <v>3.69</v>
      </c>
      <c r="DH430">
        <f>ROUND(ROUND(AG430*AK430,2)*CX430,2)</f>
        <v>0</v>
      </c>
      <c r="DI430">
        <f t="shared" si="375"/>
        <v>0</v>
      </c>
      <c r="DJ430">
        <f>DG430</f>
        <v>3.69</v>
      </c>
      <c r="DK430">
        <v>0</v>
      </c>
      <c r="DL430" t="s">
        <v>3</v>
      </c>
      <c r="DM430">
        <v>0</v>
      </c>
      <c r="DN430" t="s">
        <v>3</v>
      </c>
      <c r="DO430">
        <v>0</v>
      </c>
    </row>
    <row r="431" spans="1:119" x14ac:dyDescent="0.2">
      <c r="A431">
        <f>ROW(Source!A337)</f>
        <v>337</v>
      </c>
      <c r="B431">
        <v>51651743</v>
      </c>
      <c r="C431">
        <v>51654320</v>
      </c>
      <c r="D431">
        <v>49673503</v>
      </c>
      <c r="E431">
        <v>1</v>
      </c>
      <c r="F431">
        <v>1</v>
      </c>
      <c r="G431">
        <v>1</v>
      </c>
      <c r="H431">
        <v>2</v>
      </c>
      <c r="I431" t="s">
        <v>914</v>
      </c>
      <c r="J431" t="s">
        <v>915</v>
      </c>
      <c r="K431" t="s">
        <v>916</v>
      </c>
      <c r="L431">
        <v>1367</v>
      </c>
      <c r="N431">
        <v>1011</v>
      </c>
      <c r="O431" t="s">
        <v>910</v>
      </c>
      <c r="P431" t="s">
        <v>910</v>
      </c>
      <c r="Q431">
        <v>1</v>
      </c>
      <c r="W431">
        <v>0</v>
      </c>
      <c r="X431">
        <v>509054691</v>
      </c>
      <c r="Y431">
        <f t="shared" si="371"/>
        <v>0.58800000000000008</v>
      </c>
      <c r="AA431">
        <v>0</v>
      </c>
      <c r="AB431">
        <v>871.31</v>
      </c>
      <c r="AC431">
        <v>387.32</v>
      </c>
      <c r="AD431">
        <v>0</v>
      </c>
      <c r="AE431">
        <v>0</v>
      </c>
      <c r="AF431">
        <v>65.709999999999994</v>
      </c>
      <c r="AG431">
        <v>11.6</v>
      </c>
      <c r="AH431">
        <v>0</v>
      </c>
      <c r="AI431">
        <v>1</v>
      </c>
      <c r="AJ431">
        <v>13.26</v>
      </c>
      <c r="AK431">
        <v>33.39</v>
      </c>
      <c r="AL431">
        <v>1</v>
      </c>
      <c r="AM431">
        <v>4</v>
      </c>
      <c r="AN431">
        <v>0</v>
      </c>
      <c r="AO431">
        <v>1</v>
      </c>
      <c r="AP431">
        <v>1</v>
      </c>
      <c r="AQ431">
        <v>0</v>
      </c>
      <c r="AR431">
        <v>0</v>
      </c>
      <c r="AS431" t="s">
        <v>3</v>
      </c>
      <c r="AT431">
        <v>0.56000000000000005</v>
      </c>
      <c r="AU431" t="s">
        <v>20</v>
      </c>
      <c r="AV431">
        <v>0</v>
      </c>
      <c r="AW431">
        <v>2</v>
      </c>
      <c r="AX431">
        <v>51654338</v>
      </c>
      <c r="AY431">
        <v>1</v>
      </c>
      <c r="AZ431">
        <v>0</v>
      </c>
      <c r="BA431">
        <v>493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V431">
        <v>0</v>
      </c>
      <c r="CW431">
        <f>ROUND(Y431*Source!I337,7)</f>
        <v>6.8795999999999996E-2</v>
      </c>
      <c r="CX431">
        <f>ROUND(Y431*Source!I337,7)</f>
        <v>6.8795999999999996E-2</v>
      </c>
      <c r="CY431">
        <f>AB431</f>
        <v>871.31</v>
      </c>
      <c r="CZ431">
        <f>AF431</f>
        <v>65.709999999999994</v>
      </c>
      <c r="DA431">
        <f>AJ431</f>
        <v>13.26</v>
      </c>
      <c r="DB431">
        <f t="shared" si="372"/>
        <v>38.64</v>
      </c>
      <c r="DC431">
        <f t="shared" si="373"/>
        <v>6.83</v>
      </c>
      <c r="DD431" t="s">
        <v>3</v>
      </c>
      <c r="DE431" t="s">
        <v>3</v>
      </c>
      <c r="DF431">
        <f t="shared" si="374"/>
        <v>0</v>
      </c>
      <c r="DG431">
        <f>ROUND(ROUND(AF431*AJ431,2)*CX431,2)</f>
        <v>59.94</v>
      </c>
      <c r="DH431">
        <f>ROUND(ROUND(AG431*AK431,2)*CX431,2)</f>
        <v>26.65</v>
      </c>
      <c r="DI431">
        <f t="shared" si="375"/>
        <v>0</v>
      </c>
      <c r="DJ431">
        <f>DG431</f>
        <v>59.94</v>
      </c>
      <c r="DK431">
        <v>0</v>
      </c>
      <c r="DL431" t="s">
        <v>3</v>
      </c>
      <c r="DM431">
        <v>0</v>
      </c>
      <c r="DN431" t="s">
        <v>3</v>
      </c>
      <c r="DO431">
        <v>0</v>
      </c>
    </row>
    <row r="432" spans="1:119" x14ac:dyDescent="0.2">
      <c r="A432">
        <f>ROW(Source!A337)</f>
        <v>337</v>
      </c>
      <c r="B432">
        <v>51651743</v>
      </c>
      <c r="C432">
        <v>51654320</v>
      </c>
      <c r="D432">
        <v>49673715</v>
      </c>
      <c r="E432">
        <v>1</v>
      </c>
      <c r="F432">
        <v>1</v>
      </c>
      <c r="G432">
        <v>1</v>
      </c>
      <c r="H432">
        <v>2</v>
      </c>
      <c r="I432" t="s">
        <v>926</v>
      </c>
      <c r="J432" t="s">
        <v>927</v>
      </c>
      <c r="K432" t="s">
        <v>928</v>
      </c>
      <c r="L432">
        <v>1367</v>
      </c>
      <c r="N432">
        <v>1011</v>
      </c>
      <c r="O432" t="s">
        <v>910</v>
      </c>
      <c r="P432" t="s">
        <v>910</v>
      </c>
      <c r="Q432">
        <v>1</v>
      </c>
      <c r="W432">
        <v>0</v>
      </c>
      <c r="X432">
        <v>829370094</v>
      </c>
      <c r="Y432">
        <f t="shared" si="371"/>
        <v>1.47</v>
      </c>
      <c r="AA432">
        <v>0</v>
      </c>
      <c r="AB432">
        <v>107.41</v>
      </c>
      <c r="AC432">
        <v>0</v>
      </c>
      <c r="AD432">
        <v>0</v>
      </c>
      <c r="AE432">
        <v>0</v>
      </c>
      <c r="AF432">
        <v>8.1</v>
      </c>
      <c r="AG432">
        <v>0</v>
      </c>
      <c r="AH432">
        <v>0</v>
      </c>
      <c r="AI432">
        <v>1</v>
      </c>
      <c r="AJ432">
        <v>13.26</v>
      </c>
      <c r="AK432">
        <v>33.39</v>
      </c>
      <c r="AL432">
        <v>1</v>
      </c>
      <c r="AM432">
        <v>4</v>
      </c>
      <c r="AN432">
        <v>0</v>
      </c>
      <c r="AO432">
        <v>1</v>
      </c>
      <c r="AP432">
        <v>1</v>
      </c>
      <c r="AQ432">
        <v>0</v>
      </c>
      <c r="AR432">
        <v>0</v>
      </c>
      <c r="AS432" t="s">
        <v>3</v>
      </c>
      <c r="AT432">
        <v>1.4</v>
      </c>
      <c r="AU432" t="s">
        <v>20</v>
      </c>
      <c r="AV432">
        <v>0</v>
      </c>
      <c r="AW432">
        <v>2</v>
      </c>
      <c r="AX432">
        <v>51654339</v>
      </c>
      <c r="AY432">
        <v>1</v>
      </c>
      <c r="AZ432">
        <v>0</v>
      </c>
      <c r="BA432">
        <v>494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V432">
        <v>0</v>
      </c>
      <c r="CW432">
        <f>ROUND(Y432*Source!I337,7)</f>
        <v>0.17199</v>
      </c>
      <c r="CX432">
        <f>ROUND(Y432*Source!I337,7)</f>
        <v>0.17199</v>
      </c>
      <c r="CY432">
        <f>AB432</f>
        <v>107.41</v>
      </c>
      <c r="CZ432">
        <f>AF432</f>
        <v>8.1</v>
      </c>
      <c r="DA432">
        <f>AJ432</f>
        <v>13.26</v>
      </c>
      <c r="DB432">
        <f t="shared" si="372"/>
        <v>11.91</v>
      </c>
      <c r="DC432">
        <f t="shared" si="373"/>
        <v>0</v>
      </c>
      <c r="DD432" t="s">
        <v>3</v>
      </c>
      <c r="DE432" t="s">
        <v>3</v>
      </c>
      <c r="DF432">
        <f t="shared" si="374"/>
        <v>0</v>
      </c>
      <c r="DG432">
        <f>ROUND(ROUND(AF432*AJ432,2)*CX432,2)</f>
        <v>18.47</v>
      </c>
      <c r="DH432">
        <f>ROUND(ROUND(AG432*AK432,2)*CX432,2)</f>
        <v>0</v>
      </c>
      <c r="DI432">
        <f t="shared" si="375"/>
        <v>0</v>
      </c>
      <c r="DJ432">
        <f>DG432</f>
        <v>18.47</v>
      </c>
      <c r="DK432">
        <v>0</v>
      </c>
      <c r="DL432" t="s">
        <v>3</v>
      </c>
      <c r="DM432">
        <v>0</v>
      </c>
      <c r="DN432" t="s">
        <v>3</v>
      </c>
      <c r="DO432">
        <v>0</v>
      </c>
    </row>
    <row r="433" spans="1:119" x14ac:dyDescent="0.2">
      <c r="A433">
        <f>ROW(Source!A337)</f>
        <v>337</v>
      </c>
      <c r="B433">
        <v>51651743</v>
      </c>
      <c r="C433">
        <v>51654320</v>
      </c>
      <c r="D433">
        <v>49521144</v>
      </c>
      <c r="E433">
        <v>1</v>
      </c>
      <c r="F433">
        <v>1</v>
      </c>
      <c r="G433">
        <v>1</v>
      </c>
      <c r="H433">
        <v>3</v>
      </c>
      <c r="I433" t="s">
        <v>947</v>
      </c>
      <c r="J433" t="s">
        <v>948</v>
      </c>
      <c r="K433" t="s">
        <v>949</v>
      </c>
      <c r="L433">
        <v>1348</v>
      </c>
      <c r="N433">
        <v>1009</v>
      </c>
      <c r="O433" t="s">
        <v>105</v>
      </c>
      <c r="P433" t="s">
        <v>105</v>
      </c>
      <c r="Q433">
        <v>1000</v>
      </c>
      <c r="W433">
        <v>0</v>
      </c>
      <c r="X433">
        <v>-847628873</v>
      </c>
      <c r="Y433">
        <f t="shared" ref="Y433:Y439" si="376">AT433</f>
        <v>8.8999999999999995E-4</v>
      </c>
      <c r="AA433">
        <v>241405.89</v>
      </c>
      <c r="AB433">
        <v>0</v>
      </c>
      <c r="AC433">
        <v>0</v>
      </c>
      <c r="AD433">
        <v>0</v>
      </c>
      <c r="AE433">
        <v>26499</v>
      </c>
      <c r="AF433">
        <v>0</v>
      </c>
      <c r="AG433">
        <v>0</v>
      </c>
      <c r="AH433">
        <v>0</v>
      </c>
      <c r="AI433">
        <v>9.11</v>
      </c>
      <c r="AJ433">
        <v>1</v>
      </c>
      <c r="AK433">
        <v>1</v>
      </c>
      <c r="AL433">
        <v>1</v>
      </c>
      <c r="AM433">
        <v>4</v>
      </c>
      <c r="AN433">
        <v>0</v>
      </c>
      <c r="AO433">
        <v>1</v>
      </c>
      <c r="AP433">
        <v>1</v>
      </c>
      <c r="AQ433">
        <v>0</v>
      </c>
      <c r="AR433">
        <v>0</v>
      </c>
      <c r="AS433" t="s">
        <v>3</v>
      </c>
      <c r="AT433">
        <v>8.8999999999999995E-4</v>
      </c>
      <c r="AU433" t="s">
        <v>3</v>
      </c>
      <c r="AV433">
        <v>0</v>
      </c>
      <c r="AW433">
        <v>2</v>
      </c>
      <c r="AX433">
        <v>51654340</v>
      </c>
      <c r="AY433">
        <v>1</v>
      </c>
      <c r="AZ433">
        <v>0</v>
      </c>
      <c r="BA433">
        <v>495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V433">
        <v>0</v>
      </c>
      <c r="CW433">
        <v>0</v>
      </c>
      <c r="CX433">
        <f>ROUND(Y433*Source!I337,7)</f>
        <v>1.041E-4</v>
      </c>
      <c r="CY433">
        <f t="shared" ref="CY433:CY439" si="377">AA433</f>
        <v>241405.89</v>
      </c>
      <c r="CZ433">
        <f t="shared" ref="CZ433:CZ439" si="378">AE433</f>
        <v>26499</v>
      </c>
      <c r="DA433">
        <f t="shared" ref="DA433:DA439" si="379">AI433</f>
        <v>9.11</v>
      </c>
      <c r="DB433">
        <f t="shared" ref="DB433:DB439" si="380">ROUND(ROUND(AT433*CZ433,2),2)</f>
        <v>23.58</v>
      </c>
      <c r="DC433">
        <f t="shared" ref="DC433:DC439" si="381">ROUND(ROUND(AT433*AG433,2),2)</f>
        <v>0</v>
      </c>
      <c r="DD433" t="s">
        <v>3</v>
      </c>
      <c r="DE433" t="s">
        <v>3</v>
      </c>
      <c r="DF433">
        <f t="shared" ref="DF433:DF439" si="382">ROUND(ROUND(AE433*AI433,2)*CX433,2)</f>
        <v>25.13</v>
      </c>
      <c r="DG433">
        <f t="shared" ref="DG433:DG441" si="383">ROUND(ROUND(AF433,2)*CX433,2)</f>
        <v>0</v>
      </c>
      <c r="DH433">
        <f t="shared" ref="DH433:DH440" si="384">ROUND(ROUND(AG433,2)*CX433,2)</f>
        <v>0</v>
      </c>
      <c r="DI433">
        <f t="shared" si="375"/>
        <v>0</v>
      </c>
      <c r="DJ433">
        <f t="shared" ref="DJ433:DJ439" si="385">DF433</f>
        <v>25.13</v>
      </c>
      <c r="DK433">
        <v>0</v>
      </c>
      <c r="DL433" t="s">
        <v>3</v>
      </c>
      <c r="DM433">
        <v>0</v>
      </c>
      <c r="DN433" t="s">
        <v>3</v>
      </c>
      <c r="DO433">
        <v>0</v>
      </c>
    </row>
    <row r="434" spans="1:119" x14ac:dyDescent="0.2">
      <c r="A434">
        <f>ROW(Source!A337)</f>
        <v>337</v>
      </c>
      <c r="B434">
        <v>51651743</v>
      </c>
      <c r="C434">
        <v>51654320</v>
      </c>
      <c r="D434">
        <v>49524301</v>
      </c>
      <c r="E434">
        <v>1</v>
      </c>
      <c r="F434">
        <v>1</v>
      </c>
      <c r="G434">
        <v>1</v>
      </c>
      <c r="H434">
        <v>3</v>
      </c>
      <c r="I434" t="s">
        <v>929</v>
      </c>
      <c r="J434" t="s">
        <v>930</v>
      </c>
      <c r="K434" t="s">
        <v>931</v>
      </c>
      <c r="L434">
        <v>1348</v>
      </c>
      <c r="N434">
        <v>1009</v>
      </c>
      <c r="O434" t="s">
        <v>105</v>
      </c>
      <c r="P434" t="s">
        <v>105</v>
      </c>
      <c r="Q434">
        <v>1000</v>
      </c>
      <c r="W434">
        <v>0</v>
      </c>
      <c r="X434">
        <v>1824693337</v>
      </c>
      <c r="Y434">
        <f t="shared" si="376"/>
        <v>4.0999999999999999E-4</v>
      </c>
      <c r="AA434">
        <v>94397.82</v>
      </c>
      <c r="AB434">
        <v>0</v>
      </c>
      <c r="AC434">
        <v>0</v>
      </c>
      <c r="AD434">
        <v>0</v>
      </c>
      <c r="AE434">
        <v>10362</v>
      </c>
      <c r="AF434">
        <v>0</v>
      </c>
      <c r="AG434">
        <v>0</v>
      </c>
      <c r="AH434">
        <v>0</v>
      </c>
      <c r="AI434">
        <v>9.11</v>
      </c>
      <c r="AJ434">
        <v>1</v>
      </c>
      <c r="AK434">
        <v>1</v>
      </c>
      <c r="AL434">
        <v>1</v>
      </c>
      <c r="AM434">
        <v>4</v>
      </c>
      <c r="AN434">
        <v>0</v>
      </c>
      <c r="AO434">
        <v>1</v>
      </c>
      <c r="AP434">
        <v>1</v>
      </c>
      <c r="AQ434">
        <v>0</v>
      </c>
      <c r="AR434">
        <v>0</v>
      </c>
      <c r="AS434" t="s">
        <v>3</v>
      </c>
      <c r="AT434">
        <v>4.0999999999999999E-4</v>
      </c>
      <c r="AU434" t="s">
        <v>3</v>
      </c>
      <c r="AV434">
        <v>0</v>
      </c>
      <c r="AW434">
        <v>2</v>
      </c>
      <c r="AX434">
        <v>51654341</v>
      </c>
      <c r="AY434">
        <v>1</v>
      </c>
      <c r="AZ434">
        <v>0</v>
      </c>
      <c r="BA434">
        <v>496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V434">
        <v>0</v>
      </c>
      <c r="CW434">
        <v>0</v>
      </c>
      <c r="CX434">
        <f>ROUND(Y434*Source!I337,7)</f>
        <v>4.8000000000000001E-5</v>
      </c>
      <c r="CY434">
        <f t="shared" si="377"/>
        <v>94397.82</v>
      </c>
      <c r="CZ434">
        <f t="shared" si="378"/>
        <v>10362</v>
      </c>
      <c r="DA434">
        <f t="shared" si="379"/>
        <v>9.11</v>
      </c>
      <c r="DB434">
        <f t="shared" si="380"/>
        <v>4.25</v>
      </c>
      <c r="DC434">
        <f t="shared" si="381"/>
        <v>0</v>
      </c>
      <c r="DD434" t="s">
        <v>3</v>
      </c>
      <c r="DE434" t="s">
        <v>3</v>
      </c>
      <c r="DF434">
        <f t="shared" si="382"/>
        <v>4.53</v>
      </c>
      <c r="DG434">
        <f t="shared" si="383"/>
        <v>0</v>
      </c>
      <c r="DH434">
        <f t="shared" si="384"/>
        <v>0</v>
      </c>
      <c r="DI434">
        <f t="shared" si="375"/>
        <v>0</v>
      </c>
      <c r="DJ434">
        <f t="shared" si="385"/>
        <v>4.53</v>
      </c>
      <c r="DK434">
        <v>0</v>
      </c>
      <c r="DL434" t="s">
        <v>3</v>
      </c>
      <c r="DM434">
        <v>0</v>
      </c>
      <c r="DN434" t="s">
        <v>3</v>
      </c>
      <c r="DO434">
        <v>0</v>
      </c>
    </row>
    <row r="435" spans="1:119" x14ac:dyDescent="0.2">
      <c r="A435">
        <f>ROW(Source!A337)</f>
        <v>337</v>
      </c>
      <c r="B435">
        <v>51651743</v>
      </c>
      <c r="C435">
        <v>51654320</v>
      </c>
      <c r="D435">
        <v>49525488</v>
      </c>
      <c r="E435">
        <v>1</v>
      </c>
      <c r="F435">
        <v>1</v>
      </c>
      <c r="G435">
        <v>1</v>
      </c>
      <c r="H435">
        <v>3</v>
      </c>
      <c r="I435" t="s">
        <v>917</v>
      </c>
      <c r="J435" t="s">
        <v>918</v>
      </c>
      <c r="K435" t="s">
        <v>919</v>
      </c>
      <c r="L435">
        <v>1346</v>
      </c>
      <c r="N435">
        <v>1009</v>
      </c>
      <c r="O435" t="s">
        <v>920</v>
      </c>
      <c r="P435" t="s">
        <v>920</v>
      </c>
      <c r="Q435">
        <v>1</v>
      </c>
      <c r="W435">
        <v>0</v>
      </c>
      <c r="X435">
        <v>-1864341761</v>
      </c>
      <c r="Y435">
        <f t="shared" si="376"/>
        <v>15</v>
      </c>
      <c r="AA435">
        <v>82.35</v>
      </c>
      <c r="AB435">
        <v>0</v>
      </c>
      <c r="AC435">
        <v>0</v>
      </c>
      <c r="AD435">
        <v>0</v>
      </c>
      <c r="AE435">
        <v>9.0399999999999991</v>
      </c>
      <c r="AF435">
        <v>0</v>
      </c>
      <c r="AG435">
        <v>0</v>
      </c>
      <c r="AH435">
        <v>0</v>
      </c>
      <c r="AI435">
        <v>9.11</v>
      </c>
      <c r="AJ435">
        <v>1</v>
      </c>
      <c r="AK435">
        <v>1</v>
      </c>
      <c r="AL435">
        <v>1</v>
      </c>
      <c r="AM435">
        <v>4</v>
      </c>
      <c r="AN435">
        <v>0</v>
      </c>
      <c r="AO435">
        <v>1</v>
      </c>
      <c r="AP435">
        <v>1</v>
      </c>
      <c r="AQ435">
        <v>0</v>
      </c>
      <c r="AR435">
        <v>0</v>
      </c>
      <c r="AS435" t="s">
        <v>3</v>
      </c>
      <c r="AT435">
        <v>15</v>
      </c>
      <c r="AU435" t="s">
        <v>3</v>
      </c>
      <c r="AV435">
        <v>0</v>
      </c>
      <c r="AW435">
        <v>2</v>
      </c>
      <c r="AX435">
        <v>51654342</v>
      </c>
      <c r="AY435">
        <v>1</v>
      </c>
      <c r="AZ435">
        <v>0</v>
      </c>
      <c r="BA435">
        <v>497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V435">
        <v>0</v>
      </c>
      <c r="CW435">
        <v>0</v>
      </c>
      <c r="CX435">
        <f>ROUND(Y435*Source!I337,7)</f>
        <v>1.7549999999999999</v>
      </c>
      <c r="CY435">
        <f t="shared" si="377"/>
        <v>82.35</v>
      </c>
      <c r="CZ435">
        <f t="shared" si="378"/>
        <v>9.0399999999999991</v>
      </c>
      <c r="DA435">
        <f t="shared" si="379"/>
        <v>9.11</v>
      </c>
      <c r="DB435">
        <f t="shared" si="380"/>
        <v>135.6</v>
      </c>
      <c r="DC435">
        <f t="shared" si="381"/>
        <v>0</v>
      </c>
      <c r="DD435" t="s">
        <v>3</v>
      </c>
      <c r="DE435" t="s">
        <v>3</v>
      </c>
      <c r="DF435">
        <f t="shared" si="382"/>
        <v>144.52000000000001</v>
      </c>
      <c r="DG435">
        <f t="shared" si="383"/>
        <v>0</v>
      </c>
      <c r="DH435">
        <f t="shared" si="384"/>
        <v>0</v>
      </c>
      <c r="DI435">
        <f t="shared" si="375"/>
        <v>0</v>
      </c>
      <c r="DJ435">
        <f t="shared" si="385"/>
        <v>144.52000000000001</v>
      </c>
      <c r="DK435">
        <v>0</v>
      </c>
      <c r="DL435" t="s">
        <v>3</v>
      </c>
      <c r="DM435">
        <v>0</v>
      </c>
      <c r="DN435" t="s">
        <v>3</v>
      </c>
      <c r="DO435">
        <v>0</v>
      </c>
    </row>
    <row r="436" spans="1:119" x14ac:dyDescent="0.2">
      <c r="A436">
        <f>ROW(Source!A337)</f>
        <v>337</v>
      </c>
      <c r="B436">
        <v>51651743</v>
      </c>
      <c r="C436">
        <v>51654320</v>
      </c>
      <c r="D436">
        <v>49526492</v>
      </c>
      <c r="E436">
        <v>1</v>
      </c>
      <c r="F436">
        <v>1</v>
      </c>
      <c r="G436">
        <v>1</v>
      </c>
      <c r="H436">
        <v>3</v>
      </c>
      <c r="I436" t="s">
        <v>921</v>
      </c>
      <c r="J436" t="s">
        <v>922</v>
      </c>
      <c r="K436" t="s">
        <v>923</v>
      </c>
      <c r="L436">
        <v>1346</v>
      </c>
      <c r="N436">
        <v>1009</v>
      </c>
      <c r="O436" t="s">
        <v>920</v>
      </c>
      <c r="P436" t="s">
        <v>920</v>
      </c>
      <c r="Q436">
        <v>1</v>
      </c>
      <c r="W436">
        <v>0</v>
      </c>
      <c r="X436">
        <v>497341279</v>
      </c>
      <c r="Y436">
        <f t="shared" si="376"/>
        <v>8</v>
      </c>
      <c r="AA436">
        <v>210.35</v>
      </c>
      <c r="AB436">
        <v>0</v>
      </c>
      <c r="AC436">
        <v>0</v>
      </c>
      <c r="AD436">
        <v>0</v>
      </c>
      <c r="AE436">
        <v>23.09</v>
      </c>
      <c r="AF436">
        <v>0</v>
      </c>
      <c r="AG436">
        <v>0</v>
      </c>
      <c r="AH436">
        <v>0</v>
      </c>
      <c r="AI436">
        <v>9.11</v>
      </c>
      <c r="AJ436">
        <v>1</v>
      </c>
      <c r="AK436">
        <v>1</v>
      </c>
      <c r="AL436">
        <v>1</v>
      </c>
      <c r="AM436">
        <v>4</v>
      </c>
      <c r="AN436">
        <v>0</v>
      </c>
      <c r="AO436">
        <v>1</v>
      </c>
      <c r="AP436">
        <v>1</v>
      </c>
      <c r="AQ436">
        <v>0</v>
      </c>
      <c r="AR436">
        <v>0</v>
      </c>
      <c r="AS436" t="s">
        <v>3</v>
      </c>
      <c r="AT436">
        <v>8</v>
      </c>
      <c r="AU436" t="s">
        <v>3</v>
      </c>
      <c r="AV436">
        <v>0</v>
      </c>
      <c r="AW436">
        <v>2</v>
      </c>
      <c r="AX436">
        <v>51654343</v>
      </c>
      <c r="AY436">
        <v>1</v>
      </c>
      <c r="AZ436">
        <v>0</v>
      </c>
      <c r="BA436">
        <v>498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V436">
        <v>0</v>
      </c>
      <c r="CW436">
        <v>0</v>
      </c>
      <c r="CX436">
        <f>ROUND(Y436*Source!I337,7)</f>
        <v>0.93600000000000005</v>
      </c>
      <c r="CY436">
        <f t="shared" si="377"/>
        <v>210.35</v>
      </c>
      <c r="CZ436">
        <f t="shared" si="378"/>
        <v>23.09</v>
      </c>
      <c r="DA436">
        <f t="shared" si="379"/>
        <v>9.11</v>
      </c>
      <c r="DB436">
        <f t="shared" si="380"/>
        <v>184.72</v>
      </c>
      <c r="DC436">
        <f t="shared" si="381"/>
        <v>0</v>
      </c>
      <c r="DD436" t="s">
        <v>3</v>
      </c>
      <c r="DE436" t="s">
        <v>3</v>
      </c>
      <c r="DF436">
        <f t="shared" si="382"/>
        <v>196.89</v>
      </c>
      <c r="DG436">
        <f t="shared" si="383"/>
        <v>0</v>
      </c>
      <c r="DH436">
        <f t="shared" si="384"/>
        <v>0</v>
      </c>
      <c r="DI436">
        <f t="shared" si="375"/>
        <v>0</v>
      </c>
      <c r="DJ436">
        <f t="shared" si="385"/>
        <v>196.89</v>
      </c>
      <c r="DK436">
        <v>0</v>
      </c>
      <c r="DL436" t="s">
        <v>3</v>
      </c>
      <c r="DM436">
        <v>0</v>
      </c>
      <c r="DN436" t="s">
        <v>3</v>
      </c>
      <c r="DO436">
        <v>0</v>
      </c>
    </row>
    <row r="437" spans="1:119" x14ac:dyDescent="0.2">
      <c r="A437">
        <f>ROW(Source!A337)</f>
        <v>337</v>
      </c>
      <c r="B437">
        <v>51651743</v>
      </c>
      <c r="C437">
        <v>51654320</v>
      </c>
      <c r="D437">
        <v>49555131</v>
      </c>
      <c r="E437">
        <v>1</v>
      </c>
      <c r="F437">
        <v>1</v>
      </c>
      <c r="G437">
        <v>1</v>
      </c>
      <c r="H437">
        <v>3</v>
      </c>
      <c r="I437" t="s">
        <v>950</v>
      </c>
      <c r="J437" t="s">
        <v>951</v>
      </c>
      <c r="K437" t="s">
        <v>952</v>
      </c>
      <c r="L437">
        <v>1348</v>
      </c>
      <c r="N437">
        <v>1009</v>
      </c>
      <c r="O437" t="s">
        <v>105</v>
      </c>
      <c r="P437" t="s">
        <v>105</v>
      </c>
      <c r="Q437">
        <v>1000</v>
      </c>
      <c r="W437">
        <v>0</v>
      </c>
      <c r="X437">
        <v>-364749507</v>
      </c>
      <c r="Y437">
        <f t="shared" si="376"/>
        <v>5.0099999999999997E-3</v>
      </c>
      <c r="AA437">
        <v>156537.13</v>
      </c>
      <c r="AB437">
        <v>0</v>
      </c>
      <c r="AC437">
        <v>0</v>
      </c>
      <c r="AD437">
        <v>0</v>
      </c>
      <c r="AE437">
        <v>17183</v>
      </c>
      <c r="AF437">
        <v>0</v>
      </c>
      <c r="AG437">
        <v>0</v>
      </c>
      <c r="AH437">
        <v>0</v>
      </c>
      <c r="AI437">
        <v>9.11</v>
      </c>
      <c r="AJ437">
        <v>1</v>
      </c>
      <c r="AK437">
        <v>1</v>
      </c>
      <c r="AL437">
        <v>1</v>
      </c>
      <c r="AM437">
        <v>4</v>
      </c>
      <c r="AN437">
        <v>0</v>
      </c>
      <c r="AO437">
        <v>1</v>
      </c>
      <c r="AP437">
        <v>1</v>
      </c>
      <c r="AQ437">
        <v>0</v>
      </c>
      <c r="AR437">
        <v>0</v>
      </c>
      <c r="AS437" t="s">
        <v>3</v>
      </c>
      <c r="AT437">
        <v>5.0099999999999997E-3</v>
      </c>
      <c r="AU437" t="s">
        <v>3</v>
      </c>
      <c r="AV437">
        <v>0</v>
      </c>
      <c r="AW437">
        <v>2</v>
      </c>
      <c r="AX437">
        <v>51654345</v>
      </c>
      <c r="AY437">
        <v>1</v>
      </c>
      <c r="AZ437">
        <v>0</v>
      </c>
      <c r="BA437">
        <v>500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V437">
        <v>0</v>
      </c>
      <c r="CW437">
        <v>0</v>
      </c>
      <c r="CX437">
        <f>ROUND(Y437*Source!I337,7)</f>
        <v>5.8620000000000005E-4</v>
      </c>
      <c r="CY437">
        <f t="shared" si="377"/>
        <v>156537.13</v>
      </c>
      <c r="CZ437">
        <f t="shared" si="378"/>
        <v>17183</v>
      </c>
      <c r="DA437">
        <f t="shared" si="379"/>
        <v>9.11</v>
      </c>
      <c r="DB437">
        <f t="shared" si="380"/>
        <v>86.09</v>
      </c>
      <c r="DC437">
        <f t="shared" si="381"/>
        <v>0</v>
      </c>
      <c r="DD437" t="s">
        <v>3</v>
      </c>
      <c r="DE437" t="s">
        <v>3</v>
      </c>
      <c r="DF437">
        <f t="shared" si="382"/>
        <v>91.76</v>
      </c>
      <c r="DG437">
        <f t="shared" si="383"/>
        <v>0</v>
      </c>
      <c r="DH437">
        <f t="shared" si="384"/>
        <v>0</v>
      </c>
      <c r="DI437">
        <f t="shared" si="375"/>
        <v>0</v>
      </c>
      <c r="DJ437">
        <f t="shared" si="385"/>
        <v>91.76</v>
      </c>
      <c r="DK437">
        <v>0</v>
      </c>
      <c r="DL437" t="s">
        <v>3</v>
      </c>
      <c r="DM437">
        <v>0</v>
      </c>
      <c r="DN437" t="s">
        <v>3</v>
      </c>
      <c r="DO437">
        <v>0</v>
      </c>
    </row>
    <row r="438" spans="1:119" x14ac:dyDescent="0.2">
      <c r="A438">
        <f>ROW(Source!A337)</f>
        <v>337</v>
      </c>
      <c r="B438">
        <v>51651743</v>
      </c>
      <c r="C438">
        <v>51654320</v>
      </c>
      <c r="D438">
        <v>49564241</v>
      </c>
      <c r="E438">
        <v>1</v>
      </c>
      <c r="F438">
        <v>1</v>
      </c>
      <c r="G438">
        <v>1</v>
      </c>
      <c r="H438">
        <v>3</v>
      </c>
      <c r="I438" t="s">
        <v>87</v>
      </c>
      <c r="J438" t="s">
        <v>89</v>
      </c>
      <c r="K438" t="s">
        <v>88</v>
      </c>
      <c r="L438">
        <v>1327</v>
      </c>
      <c r="N438">
        <v>1005</v>
      </c>
      <c r="O438" t="s">
        <v>52</v>
      </c>
      <c r="P438" t="s">
        <v>52</v>
      </c>
      <c r="Q438">
        <v>1</v>
      </c>
      <c r="W438">
        <v>0</v>
      </c>
      <c r="X438">
        <v>2012835886</v>
      </c>
      <c r="Y438">
        <f t="shared" si="376"/>
        <v>65.811965799999996</v>
      </c>
      <c r="AA438">
        <v>1217.19</v>
      </c>
      <c r="AB438">
        <v>0</v>
      </c>
      <c r="AC438">
        <v>0</v>
      </c>
      <c r="AD438">
        <v>0</v>
      </c>
      <c r="AE438">
        <v>133.61000000000001</v>
      </c>
      <c r="AF438">
        <v>0</v>
      </c>
      <c r="AG438">
        <v>0</v>
      </c>
      <c r="AH438">
        <v>0</v>
      </c>
      <c r="AI438">
        <v>9.11</v>
      </c>
      <c r="AJ438">
        <v>1</v>
      </c>
      <c r="AK438">
        <v>1</v>
      </c>
      <c r="AL438">
        <v>1</v>
      </c>
      <c r="AM438">
        <v>0</v>
      </c>
      <c r="AN438">
        <v>0</v>
      </c>
      <c r="AO438">
        <v>0</v>
      </c>
      <c r="AP438">
        <v>1</v>
      </c>
      <c r="AQ438">
        <v>0</v>
      </c>
      <c r="AR438">
        <v>0</v>
      </c>
      <c r="AS438" t="s">
        <v>3</v>
      </c>
      <c r="AT438">
        <v>65.811965799999996</v>
      </c>
      <c r="AU438" t="s">
        <v>3</v>
      </c>
      <c r="AV438">
        <v>0</v>
      </c>
      <c r="AW438">
        <v>1</v>
      </c>
      <c r="AX438">
        <v>-1</v>
      </c>
      <c r="AY438">
        <v>0</v>
      </c>
      <c r="AZ438">
        <v>0</v>
      </c>
      <c r="BA438" t="s">
        <v>3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V438">
        <v>0</v>
      </c>
      <c r="CW438">
        <v>0</v>
      </c>
      <c r="CX438">
        <f>ROUND(Y438*Source!I337,7)</f>
        <v>7.7</v>
      </c>
      <c r="CY438">
        <f t="shared" si="377"/>
        <v>1217.19</v>
      </c>
      <c r="CZ438">
        <f t="shared" si="378"/>
        <v>133.61000000000001</v>
      </c>
      <c r="DA438">
        <f t="shared" si="379"/>
        <v>9.11</v>
      </c>
      <c r="DB438">
        <f t="shared" si="380"/>
        <v>8793.14</v>
      </c>
      <c r="DC438">
        <f t="shared" si="381"/>
        <v>0</v>
      </c>
      <c r="DD438" t="s">
        <v>3</v>
      </c>
      <c r="DE438" t="s">
        <v>3</v>
      </c>
      <c r="DF438">
        <f t="shared" si="382"/>
        <v>9372.36</v>
      </c>
      <c r="DG438">
        <f t="shared" si="383"/>
        <v>0</v>
      </c>
      <c r="DH438">
        <f t="shared" si="384"/>
        <v>0</v>
      </c>
      <c r="DI438">
        <f t="shared" si="375"/>
        <v>0</v>
      </c>
      <c r="DJ438">
        <f t="shared" si="385"/>
        <v>9372.36</v>
      </c>
      <c r="DK438">
        <v>0</v>
      </c>
      <c r="DL438" t="s">
        <v>3</v>
      </c>
      <c r="DM438">
        <v>0</v>
      </c>
      <c r="DN438" t="s">
        <v>3</v>
      </c>
      <c r="DO438">
        <v>0</v>
      </c>
    </row>
    <row r="439" spans="1:119" x14ac:dyDescent="0.2">
      <c r="A439">
        <f>ROW(Source!A337)</f>
        <v>337</v>
      </c>
      <c r="B439">
        <v>51651743</v>
      </c>
      <c r="C439">
        <v>51654320</v>
      </c>
      <c r="D439">
        <v>49564242</v>
      </c>
      <c r="E439">
        <v>1</v>
      </c>
      <c r="F439">
        <v>1</v>
      </c>
      <c r="G439">
        <v>1</v>
      </c>
      <c r="H439">
        <v>3</v>
      </c>
      <c r="I439" t="s">
        <v>91</v>
      </c>
      <c r="J439" t="s">
        <v>93</v>
      </c>
      <c r="K439" t="s">
        <v>92</v>
      </c>
      <c r="L439">
        <v>1327</v>
      </c>
      <c r="N439">
        <v>1005</v>
      </c>
      <c r="O439" t="s">
        <v>52</v>
      </c>
      <c r="P439" t="s">
        <v>52</v>
      </c>
      <c r="Q439">
        <v>1</v>
      </c>
      <c r="W439">
        <v>0</v>
      </c>
      <c r="X439">
        <v>-1325074599</v>
      </c>
      <c r="Y439">
        <f t="shared" si="376"/>
        <v>34.188034199999997</v>
      </c>
      <c r="AA439">
        <v>1187.67</v>
      </c>
      <c r="AB439">
        <v>0</v>
      </c>
      <c r="AC439">
        <v>0</v>
      </c>
      <c r="AD439">
        <v>0</v>
      </c>
      <c r="AE439">
        <v>130.37</v>
      </c>
      <c r="AF439">
        <v>0</v>
      </c>
      <c r="AG439">
        <v>0</v>
      </c>
      <c r="AH439">
        <v>0</v>
      </c>
      <c r="AI439">
        <v>9.11</v>
      </c>
      <c r="AJ439">
        <v>1</v>
      </c>
      <c r="AK439">
        <v>1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 t="s">
        <v>3</v>
      </c>
      <c r="AT439">
        <v>34.188034199999997</v>
      </c>
      <c r="AU439" t="s">
        <v>3</v>
      </c>
      <c r="AV439">
        <v>0</v>
      </c>
      <c r="AW439">
        <v>1</v>
      </c>
      <c r="AX439">
        <v>-1</v>
      </c>
      <c r="AY439">
        <v>0</v>
      </c>
      <c r="AZ439">
        <v>0</v>
      </c>
      <c r="BA439" t="s">
        <v>3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V439">
        <v>0</v>
      </c>
      <c r="CW439">
        <v>0</v>
      </c>
      <c r="CX439">
        <f>ROUND(Y439*Source!I337,7)</f>
        <v>4</v>
      </c>
      <c r="CY439">
        <f t="shared" si="377"/>
        <v>1187.67</v>
      </c>
      <c r="CZ439">
        <f t="shared" si="378"/>
        <v>130.37</v>
      </c>
      <c r="DA439">
        <f t="shared" si="379"/>
        <v>9.11</v>
      </c>
      <c r="DB439">
        <f t="shared" si="380"/>
        <v>4457.09</v>
      </c>
      <c r="DC439">
        <f t="shared" si="381"/>
        <v>0</v>
      </c>
      <c r="DD439" t="s">
        <v>3</v>
      </c>
      <c r="DE439" t="s">
        <v>3</v>
      </c>
      <c r="DF439">
        <f t="shared" si="382"/>
        <v>4750.68</v>
      </c>
      <c r="DG439">
        <f t="shared" si="383"/>
        <v>0</v>
      </c>
      <c r="DH439">
        <f t="shared" si="384"/>
        <v>0</v>
      </c>
      <c r="DI439">
        <f t="shared" si="375"/>
        <v>0</v>
      </c>
      <c r="DJ439">
        <f t="shared" si="385"/>
        <v>4750.68</v>
      </c>
      <c r="DK439">
        <v>0</v>
      </c>
      <c r="DL439" t="s">
        <v>3</v>
      </c>
      <c r="DM439">
        <v>0</v>
      </c>
      <c r="DN439" t="s">
        <v>3</v>
      </c>
      <c r="DO439">
        <v>0</v>
      </c>
    </row>
    <row r="440" spans="1:119" x14ac:dyDescent="0.2">
      <c r="A440">
        <f>ROW(Source!A340)</f>
        <v>340</v>
      </c>
      <c r="B440">
        <v>51651743</v>
      </c>
      <c r="C440">
        <v>51654353</v>
      </c>
      <c r="D440">
        <v>49510719</v>
      </c>
      <c r="E440">
        <v>70</v>
      </c>
      <c r="F440">
        <v>1</v>
      </c>
      <c r="G440">
        <v>1</v>
      </c>
      <c r="H440">
        <v>1</v>
      </c>
      <c r="I440" t="s">
        <v>942</v>
      </c>
      <c r="J440" t="s">
        <v>3</v>
      </c>
      <c r="K440" t="s">
        <v>943</v>
      </c>
      <c r="L440">
        <v>1191</v>
      </c>
      <c r="N440">
        <v>1013</v>
      </c>
      <c r="O440" t="s">
        <v>904</v>
      </c>
      <c r="P440" t="s">
        <v>904</v>
      </c>
      <c r="Q440">
        <v>1</v>
      </c>
      <c r="W440">
        <v>0</v>
      </c>
      <c r="X440">
        <v>784619160</v>
      </c>
      <c r="Y440">
        <f t="shared" ref="Y440:Y445" si="386">(AT440*ROUND(1.05,7))</f>
        <v>148.05000000000001</v>
      </c>
      <c r="AA440">
        <v>0</v>
      </c>
      <c r="AB440">
        <v>0</v>
      </c>
      <c r="AC440">
        <v>0</v>
      </c>
      <c r="AD440">
        <v>291.83</v>
      </c>
      <c r="AE440">
        <v>0</v>
      </c>
      <c r="AF440">
        <v>0</v>
      </c>
      <c r="AG440">
        <v>0</v>
      </c>
      <c r="AH440">
        <v>8.74</v>
      </c>
      <c r="AI440">
        <v>1</v>
      </c>
      <c r="AJ440">
        <v>1</v>
      </c>
      <c r="AK440">
        <v>1</v>
      </c>
      <c r="AL440">
        <v>33.39</v>
      </c>
      <c r="AM440">
        <v>4</v>
      </c>
      <c r="AN440">
        <v>0</v>
      </c>
      <c r="AO440">
        <v>1</v>
      </c>
      <c r="AP440">
        <v>1</v>
      </c>
      <c r="AQ440">
        <v>0</v>
      </c>
      <c r="AR440">
        <v>0</v>
      </c>
      <c r="AS440" t="s">
        <v>3</v>
      </c>
      <c r="AT440">
        <v>141</v>
      </c>
      <c r="AU440" t="s">
        <v>20</v>
      </c>
      <c r="AV440">
        <v>1</v>
      </c>
      <c r="AW440">
        <v>2</v>
      </c>
      <c r="AX440">
        <v>51654367</v>
      </c>
      <c r="AY440">
        <v>1</v>
      </c>
      <c r="AZ440">
        <v>0</v>
      </c>
      <c r="BA440">
        <v>506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U440">
        <f>ROUND(AT440*Source!I340*AH440*AL440,2)</f>
        <v>53722.61</v>
      </c>
      <c r="CV440">
        <f>ROUND(Y440*Source!I340,7)</f>
        <v>193.29408000000001</v>
      </c>
      <c r="CW440">
        <v>0</v>
      </c>
      <c r="CX440">
        <f>ROUND(Y440*Source!I340,7)</f>
        <v>193.29408000000001</v>
      </c>
      <c r="CY440">
        <f>AD440</f>
        <v>291.83</v>
      </c>
      <c r="CZ440">
        <f>AH440</f>
        <v>8.74</v>
      </c>
      <c r="DA440">
        <f>AL440</f>
        <v>33.39</v>
      </c>
      <c r="DB440">
        <f t="shared" ref="DB440:DB445" si="387">ROUND((ROUND(AT440*CZ440,2)*ROUND(1.05,7)),2)</f>
        <v>1293.96</v>
      </c>
      <c r="DC440">
        <f t="shared" ref="DC440:DC445" si="388">ROUND((ROUND(AT440*AG440,2)*ROUND(1.05,7)),2)</f>
        <v>0</v>
      </c>
      <c r="DD440" t="s">
        <v>3</v>
      </c>
      <c r="DE440" t="s">
        <v>3</v>
      </c>
      <c r="DF440">
        <f t="shared" ref="DF440:DF445" si="389">ROUND(ROUND(AE440,2)*CX440,2)</f>
        <v>0</v>
      </c>
      <c r="DG440">
        <f t="shared" si="383"/>
        <v>0</v>
      </c>
      <c r="DH440">
        <f t="shared" si="384"/>
        <v>0</v>
      </c>
      <c r="DI440">
        <f>ROUND(ROUND(AH440*AL440,2)*CX440,2)</f>
        <v>56409.01</v>
      </c>
      <c r="DJ440">
        <f>DI440</f>
        <v>56409.01</v>
      </c>
      <c r="DK440">
        <v>0</v>
      </c>
      <c r="DL440" t="s">
        <v>3</v>
      </c>
      <c r="DM440">
        <v>0</v>
      </c>
      <c r="DN440" t="s">
        <v>3</v>
      </c>
      <c r="DO440">
        <v>0</v>
      </c>
    </row>
    <row r="441" spans="1:119" x14ac:dyDescent="0.2">
      <c r="A441">
        <f>ROW(Source!A340)</f>
        <v>340</v>
      </c>
      <c r="B441">
        <v>51651743</v>
      </c>
      <c r="C441">
        <v>51654353</v>
      </c>
      <c r="D441">
        <v>49510905</v>
      </c>
      <c r="E441">
        <v>70</v>
      </c>
      <c r="F441">
        <v>1</v>
      </c>
      <c r="G441">
        <v>1</v>
      </c>
      <c r="H441">
        <v>1</v>
      </c>
      <c r="I441" t="s">
        <v>905</v>
      </c>
      <c r="J441" t="s">
        <v>3</v>
      </c>
      <c r="K441" t="s">
        <v>906</v>
      </c>
      <c r="L441">
        <v>1191</v>
      </c>
      <c r="N441">
        <v>1013</v>
      </c>
      <c r="O441" t="s">
        <v>904</v>
      </c>
      <c r="P441" t="s">
        <v>904</v>
      </c>
      <c r="Q441">
        <v>1</v>
      </c>
      <c r="W441">
        <v>0</v>
      </c>
      <c r="X441">
        <v>-1417349443</v>
      </c>
      <c r="Y441">
        <f t="shared" si="386"/>
        <v>0.98699999999999999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33.39</v>
      </c>
      <c r="AL441">
        <v>1</v>
      </c>
      <c r="AM441">
        <v>4</v>
      </c>
      <c r="AN441">
        <v>0</v>
      </c>
      <c r="AO441">
        <v>1</v>
      </c>
      <c r="AP441">
        <v>1</v>
      </c>
      <c r="AQ441">
        <v>0</v>
      </c>
      <c r="AR441">
        <v>0</v>
      </c>
      <c r="AS441" t="s">
        <v>3</v>
      </c>
      <c r="AT441">
        <v>0.94</v>
      </c>
      <c r="AU441" t="s">
        <v>20</v>
      </c>
      <c r="AV441">
        <v>2</v>
      </c>
      <c r="AW441">
        <v>2</v>
      </c>
      <c r="AX441">
        <v>51654368</v>
      </c>
      <c r="AY441">
        <v>1</v>
      </c>
      <c r="AZ441">
        <v>0</v>
      </c>
      <c r="BA441">
        <v>507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V441">
        <v>0</v>
      </c>
      <c r="CW441">
        <v>0</v>
      </c>
      <c r="CX441">
        <f>ROUND(Y441*Source!I340,7)</f>
        <v>1.2886272000000001</v>
      </c>
      <c r="CY441">
        <f>AD441</f>
        <v>0</v>
      </c>
      <c r="CZ441">
        <f>AH441</f>
        <v>0</v>
      </c>
      <c r="DA441">
        <f>AL441</f>
        <v>1</v>
      </c>
      <c r="DB441">
        <f t="shared" si="387"/>
        <v>0</v>
      </c>
      <c r="DC441">
        <f t="shared" si="388"/>
        <v>0</v>
      </c>
      <c r="DD441" t="s">
        <v>3</v>
      </c>
      <c r="DE441" t="s">
        <v>3</v>
      </c>
      <c r="DF441">
        <f t="shared" si="389"/>
        <v>0</v>
      </c>
      <c r="DG441">
        <f t="shared" si="383"/>
        <v>0</v>
      </c>
      <c r="DH441">
        <f>ROUND(ROUND(AG441*AK441,2)*CX441,2)</f>
        <v>0</v>
      </c>
      <c r="DI441">
        <f t="shared" ref="DI441:DI452" si="390">ROUND(ROUND(AH441,2)*CX441,2)</f>
        <v>0</v>
      </c>
      <c r="DJ441">
        <f>DI441</f>
        <v>0</v>
      </c>
      <c r="DK441">
        <v>0</v>
      </c>
      <c r="DL441" t="s">
        <v>3</v>
      </c>
      <c r="DM441">
        <v>0</v>
      </c>
      <c r="DN441" t="s">
        <v>3</v>
      </c>
      <c r="DO441">
        <v>0</v>
      </c>
    </row>
    <row r="442" spans="1:119" x14ac:dyDescent="0.2">
      <c r="A442">
        <f>ROW(Source!A340)</f>
        <v>340</v>
      </c>
      <c r="B442">
        <v>51651743</v>
      </c>
      <c r="C442">
        <v>51654353</v>
      </c>
      <c r="D442">
        <v>49672573</v>
      </c>
      <c r="E442">
        <v>1</v>
      </c>
      <c r="F442">
        <v>1</v>
      </c>
      <c r="G442">
        <v>1</v>
      </c>
      <c r="H442">
        <v>2</v>
      </c>
      <c r="I442" t="s">
        <v>907</v>
      </c>
      <c r="J442" t="s">
        <v>908</v>
      </c>
      <c r="K442" t="s">
        <v>909</v>
      </c>
      <c r="L442">
        <v>1367</v>
      </c>
      <c r="N442">
        <v>1011</v>
      </c>
      <c r="O442" t="s">
        <v>910</v>
      </c>
      <c r="P442" t="s">
        <v>910</v>
      </c>
      <c r="Q442">
        <v>1</v>
      </c>
      <c r="W442">
        <v>0</v>
      </c>
      <c r="X442">
        <v>-430484415</v>
      </c>
      <c r="Y442">
        <f t="shared" si="386"/>
        <v>0.39900000000000002</v>
      </c>
      <c r="AA442">
        <v>0</v>
      </c>
      <c r="AB442">
        <v>1530.2</v>
      </c>
      <c r="AC442">
        <v>450.77</v>
      </c>
      <c r="AD442">
        <v>0</v>
      </c>
      <c r="AE442">
        <v>0</v>
      </c>
      <c r="AF442">
        <v>115.4</v>
      </c>
      <c r="AG442">
        <v>13.5</v>
      </c>
      <c r="AH442">
        <v>0</v>
      </c>
      <c r="AI442">
        <v>1</v>
      </c>
      <c r="AJ442">
        <v>13.26</v>
      </c>
      <c r="AK442">
        <v>33.39</v>
      </c>
      <c r="AL442">
        <v>1</v>
      </c>
      <c r="AM442">
        <v>4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0.38</v>
      </c>
      <c r="AU442" t="s">
        <v>20</v>
      </c>
      <c r="AV442">
        <v>0</v>
      </c>
      <c r="AW442">
        <v>2</v>
      </c>
      <c r="AX442">
        <v>51654369</v>
      </c>
      <c r="AY442">
        <v>1</v>
      </c>
      <c r="AZ442">
        <v>0</v>
      </c>
      <c r="BA442">
        <v>508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V442">
        <v>0</v>
      </c>
      <c r="CW442">
        <f>ROUND(Y442*Source!I340,7)</f>
        <v>0.52093440000000002</v>
      </c>
      <c r="CX442">
        <f>ROUND(Y442*Source!I340,7)</f>
        <v>0.52093440000000002</v>
      </c>
      <c r="CY442">
        <f>AB442</f>
        <v>1530.2</v>
      </c>
      <c r="CZ442">
        <f>AF442</f>
        <v>115.4</v>
      </c>
      <c r="DA442">
        <f>AJ442</f>
        <v>13.26</v>
      </c>
      <c r="DB442">
        <f t="shared" si="387"/>
        <v>46.04</v>
      </c>
      <c r="DC442">
        <f t="shared" si="388"/>
        <v>5.39</v>
      </c>
      <c r="DD442" t="s">
        <v>3</v>
      </c>
      <c r="DE442" t="s">
        <v>3</v>
      </c>
      <c r="DF442">
        <f t="shared" si="389"/>
        <v>0</v>
      </c>
      <c r="DG442">
        <f>ROUND(ROUND(AF442*AJ442,2)*CX442,2)</f>
        <v>797.13</v>
      </c>
      <c r="DH442">
        <f>ROUND(ROUND(AG442*AK442,2)*CX442,2)</f>
        <v>234.82</v>
      </c>
      <c r="DI442">
        <f t="shared" si="390"/>
        <v>0</v>
      </c>
      <c r="DJ442">
        <f>DG442</f>
        <v>797.13</v>
      </c>
      <c r="DK442">
        <v>0</v>
      </c>
      <c r="DL442" t="s">
        <v>3</v>
      </c>
      <c r="DM442">
        <v>0</v>
      </c>
      <c r="DN442" t="s">
        <v>3</v>
      </c>
      <c r="DO442">
        <v>0</v>
      </c>
    </row>
    <row r="443" spans="1:119" x14ac:dyDescent="0.2">
      <c r="A443">
        <f>ROW(Source!A340)</f>
        <v>340</v>
      </c>
      <c r="B443">
        <v>51651743</v>
      </c>
      <c r="C443">
        <v>51654353</v>
      </c>
      <c r="D443">
        <v>49672703</v>
      </c>
      <c r="E443">
        <v>1</v>
      </c>
      <c r="F443">
        <v>1</v>
      </c>
      <c r="G443">
        <v>1</v>
      </c>
      <c r="H443">
        <v>2</v>
      </c>
      <c r="I443" t="s">
        <v>944</v>
      </c>
      <c r="J443" t="s">
        <v>945</v>
      </c>
      <c r="K443" t="s">
        <v>946</v>
      </c>
      <c r="L443">
        <v>1367</v>
      </c>
      <c r="N443">
        <v>1011</v>
      </c>
      <c r="O443" t="s">
        <v>910</v>
      </c>
      <c r="P443" t="s">
        <v>910</v>
      </c>
      <c r="Q443">
        <v>1</v>
      </c>
      <c r="W443">
        <v>0</v>
      </c>
      <c r="X443">
        <v>-1424865896</v>
      </c>
      <c r="Y443">
        <f t="shared" si="386"/>
        <v>0.35700000000000004</v>
      </c>
      <c r="AA443">
        <v>0</v>
      </c>
      <c r="AB443">
        <v>88.31</v>
      </c>
      <c r="AC443">
        <v>0</v>
      </c>
      <c r="AD443">
        <v>0</v>
      </c>
      <c r="AE443">
        <v>0</v>
      </c>
      <c r="AF443">
        <v>6.66</v>
      </c>
      <c r="AG443">
        <v>0</v>
      </c>
      <c r="AH443">
        <v>0</v>
      </c>
      <c r="AI443">
        <v>1</v>
      </c>
      <c r="AJ443">
        <v>13.26</v>
      </c>
      <c r="AK443">
        <v>33.39</v>
      </c>
      <c r="AL443">
        <v>1</v>
      </c>
      <c r="AM443">
        <v>4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0.34</v>
      </c>
      <c r="AU443" t="s">
        <v>20</v>
      </c>
      <c r="AV443">
        <v>0</v>
      </c>
      <c r="AW443">
        <v>2</v>
      </c>
      <c r="AX443">
        <v>51654370</v>
      </c>
      <c r="AY443">
        <v>1</v>
      </c>
      <c r="AZ443">
        <v>0</v>
      </c>
      <c r="BA443">
        <v>509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V443">
        <v>0</v>
      </c>
      <c r="CW443">
        <f>ROUND(Y443*Source!I340,7)</f>
        <v>0.46609919999999999</v>
      </c>
      <c r="CX443">
        <f>ROUND(Y443*Source!I340,7)</f>
        <v>0.46609919999999999</v>
      </c>
      <c r="CY443">
        <f>AB443</f>
        <v>88.31</v>
      </c>
      <c r="CZ443">
        <f>AF443</f>
        <v>6.66</v>
      </c>
      <c r="DA443">
        <f>AJ443</f>
        <v>13.26</v>
      </c>
      <c r="DB443">
        <f t="shared" si="387"/>
        <v>2.37</v>
      </c>
      <c r="DC443">
        <f t="shared" si="388"/>
        <v>0</v>
      </c>
      <c r="DD443" t="s">
        <v>3</v>
      </c>
      <c r="DE443" t="s">
        <v>3</v>
      </c>
      <c r="DF443">
        <f t="shared" si="389"/>
        <v>0</v>
      </c>
      <c r="DG443">
        <f>ROUND(ROUND(AF443*AJ443,2)*CX443,2)</f>
        <v>41.16</v>
      </c>
      <c r="DH443">
        <f>ROUND(ROUND(AG443*AK443,2)*CX443,2)</f>
        <v>0</v>
      </c>
      <c r="DI443">
        <f t="shared" si="390"/>
        <v>0</v>
      </c>
      <c r="DJ443">
        <f>DG443</f>
        <v>41.16</v>
      </c>
      <c r="DK443">
        <v>0</v>
      </c>
      <c r="DL443" t="s">
        <v>3</v>
      </c>
      <c r="DM443">
        <v>0</v>
      </c>
      <c r="DN443" t="s">
        <v>3</v>
      </c>
      <c r="DO443">
        <v>0</v>
      </c>
    </row>
    <row r="444" spans="1:119" x14ac:dyDescent="0.2">
      <c r="A444">
        <f>ROW(Source!A340)</f>
        <v>340</v>
      </c>
      <c r="B444">
        <v>51651743</v>
      </c>
      <c r="C444">
        <v>51654353</v>
      </c>
      <c r="D444">
        <v>49673503</v>
      </c>
      <c r="E444">
        <v>1</v>
      </c>
      <c r="F444">
        <v>1</v>
      </c>
      <c r="G444">
        <v>1</v>
      </c>
      <c r="H444">
        <v>2</v>
      </c>
      <c r="I444" t="s">
        <v>914</v>
      </c>
      <c r="J444" t="s">
        <v>915</v>
      </c>
      <c r="K444" t="s">
        <v>916</v>
      </c>
      <c r="L444">
        <v>1367</v>
      </c>
      <c r="N444">
        <v>1011</v>
      </c>
      <c r="O444" t="s">
        <v>910</v>
      </c>
      <c r="P444" t="s">
        <v>910</v>
      </c>
      <c r="Q444">
        <v>1</v>
      </c>
      <c r="W444">
        <v>0</v>
      </c>
      <c r="X444">
        <v>509054691</v>
      </c>
      <c r="Y444">
        <f t="shared" si="386"/>
        <v>0.58800000000000008</v>
      </c>
      <c r="AA444">
        <v>0</v>
      </c>
      <c r="AB444">
        <v>871.31</v>
      </c>
      <c r="AC444">
        <v>387.32</v>
      </c>
      <c r="AD444">
        <v>0</v>
      </c>
      <c r="AE444">
        <v>0</v>
      </c>
      <c r="AF444">
        <v>65.709999999999994</v>
      </c>
      <c r="AG444">
        <v>11.6</v>
      </c>
      <c r="AH444">
        <v>0</v>
      </c>
      <c r="AI444">
        <v>1</v>
      </c>
      <c r="AJ444">
        <v>13.26</v>
      </c>
      <c r="AK444">
        <v>33.39</v>
      </c>
      <c r="AL444">
        <v>1</v>
      </c>
      <c r="AM444">
        <v>4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3</v>
      </c>
      <c r="AT444">
        <v>0.56000000000000005</v>
      </c>
      <c r="AU444" t="s">
        <v>20</v>
      </c>
      <c r="AV444">
        <v>0</v>
      </c>
      <c r="AW444">
        <v>2</v>
      </c>
      <c r="AX444">
        <v>51654371</v>
      </c>
      <c r="AY444">
        <v>1</v>
      </c>
      <c r="AZ444">
        <v>0</v>
      </c>
      <c r="BA444">
        <v>510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V444">
        <v>0</v>
      </c>
      <c r="CW444">
        <f>ROUND(Y444*Source!I340,7)</f>
        <v>0.76769279999999995</v>
      </c>
      <c r="CX444">
        <f>ROUND(Y444*Source!I340,7)</f>
        <v>0.76769279999999995</v>
      </c>
      <c r="CY444">
        <f>AB444</f>
        <v>871.31</v>
      </c>
      <c r="CZ444">
        <f>AF444</f>
        <v>65.709999999999994</v>
      </c>
      <c r="DA444">
        <f>AJ444</f>
        <v>13.26</v>
      </c>
      <c r="DB444">
        <f t="shared" si="387"/>
        <v>38.64</v>
      </c>
      <c r="DC444">
        <f t="shared" si="388"/>
        <v>6.83</v>
      </c>
      <c r="DD444" t="s">
        <v>3</v>
      </c>
      <c r="DE444" t="s">
        <v>3</v>
      </c>
      <c r="DF444">
        <f t="shared" si="389"/>
        <v>0</v>
      </c>
      <c r="DG444">
        <f>ROUND(ROUND(AF444*AJ444,2)*CX444,2)</f>
        <v>668.9</v>
      </c>
      <c r="DH444">
        <f>ROUND(ROUND(AG444*AK444,2)*CX444,2)</f>
        <v>297.33999999999997</v>
      </c>
      <c r="DI444">
        <f t="shared" si="390"/>
        <v>0</v>
      </c>
      <c r="DJ444">
        <f>DG444</f>
        <v>668.9</v>
      </c>
      <c r="DK444">
        <v>0</v>
      </c>
      <c r="DL444" t="s">
        <v>3</v>
      </c>
      <c r="DM444">
        <v>0</v>
      </c>
      <c r="DN444" t="s">
        <v>3</v>
      </c>
      <c r="DO444">
        <v>0</v>
      </c>
    </row>
    <row r="445" spans="1:119" x14ac:dyDescent="0.2">
      <c r="A445">
        <f>ROW(Source!A340)</f>
        <v>340</v>
      </c>
      <c r="B445">
        <v>51651743</v>
      </c>
      <c r="C445">
        <v>51654353</v>
      </c>
      <c r="D445">
        <v>49673715</v>
      </c>
      <c r="E445">
        <v>1</v>
      </c>
      <c r="F445">
        <v>1</v>
      </c>
      <c r="G445">
        <v>1</v>
      </c>
      <c r="H445">
        <v>2</v>
      </c>
      <c r="I445" t="s">
        <v>926</v>
      </c>
      <c r="J445" t="s">
        <v>927</v>
      </c>
      <c r="K445" t="s">
        <v>928</v>
      </c>
      <c r="L445">
        <v>1367</v>
      </c>
      <c r="N445">
        <v>1011</v>
      </c>
      <c r="O445" t="s">
        <v>910</v>
      </c>
      <c r="P445" t="s">
        <v>910</v>
      </c>
      <c r="Q445">
        <v>1</v>
      </c>
      <c r="W445">
        <v>0</v>
      </c>
      <c r="X445">
        <v>829370094</v>
      </c>
      <c r="Y445">
        <f t="shared" si="386"/>
        <v>1.47</v>
      </c>
      <c r="AA445">
        <v>0</v>
      </c>
      <c r="AB445">
        <v>107.41</v>
      </c>
      <c r="AC445">
        <v>0</v>
      </c>
      <c r="AD445">
        <v>0</v>
      </c>
      <c r="AE445">
        <v>0</v>
      </c>
      <c r="AF445">
        <v>8.1</v>
      </c>
      <c r="AG445">
        <v>0</v>
      </c>
      <c r="AH445">
        <v>0</v>
      </c>
      <c r="AI445">
        <v>1</v>
      </c>
      <c r="AJ445">
        <v>13.26</v>
      </c>
      <c r="AK445">
        <v>33.39</v>
      </c>
      <c r="AL445">
        <v>1</v>
      </c>
      <c r="AM445">
        <v>4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1.4</v>
      </c>
      <c r="AU445" t="s">
        <v>20</v>
      </c>
      <c r="AV445">
        <v>0</v>
      </c>
      <c r="AW445">
        <v>2</v>
      </c>
      <c r="AX445">
        <v>51654372</v>
      </c>
      <c r="AY445">
        <v>1</v>
      </c>
      <c r="AZ445">
        <v>0</v>
      </c>
      <c r="BA445">
        <v>511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V445">
        <v>0</v>
      </c>
      <c r="CW445">
        <f>ROUND(Y445*Source!I340,7)</f>
        <v>1.919232</v>
      </c>
      <c r="CX445">
        <f>ROUND(Y445*Source!I340,7)</f>
        <v>1.919232</v>
      </c>
      <c r="CY445">
        <f>AB445</f>
        <v>107.41</v>
      </c>
      <c r="CZ445">
        <f>AF445</f>
        <v>8.1</v>
      </c>
      <c r="DA445">
        <f>AJ445</f>
        <v>13.26</v>
      </c>
      <c r="DB445">
        <f t="shared" si="387"/>
        <v>11.91</v>
      </c>
      <c r="DC445">
        <f t="shared" si="388"/>
        <v>0</v>
      </c>
      <c r="DD445" t="s">
        <v>3</v>
      </c>
      <c r="DE445" t="s">
        <v>3</v>
      </c>
      <c r="DF445">
        <f t="shared" si="389"/>
        <v>0</v>
      </c>
      <c r="DG445">
        <f>ROUND(ROUND(AF445*AJ445,2)*CX445,2)</f>
        <v>206.14</v>
      </c>
      <c r="DH445">
        <f>ROUND(ROUND(AG445*AK445,2)*CX445,2)</f>
        <v>0</v>
      </c>
      <c r="DI445">
        <f t="shared" si="390"/>
        <v>0</v>
      </c>
      <c r="DJ445">
        <f>DG445</f>
        <v>206.14</v>
      </c>
      <c r="DK445">
        <v>0</v>
      </c>
      <c r="DL445" t="s">
        <v>3</v>
      </c>
      <c r="DM445">
        <v>0</v>
      </c>
      <c r="DN445" t="s">
        <v>3</v>
      </c>
      <c r="DO445">
        <v>0</v>
      </c>
    </row>
    <row r="446" spans="1:119" x14ac:dyDescent="0.2">
      <c r="A446">
        <f>ROW(Source!A340)</f>
        <v>340</v>
      </c>
      <c r="B446">
        <v>51651743</v>
      </c>
      <c r="C446">
        <v>51654353</v>
      </c>
      <c r="D446">
        <v>49521144</v>
      </c>
      <c r="E446">
        <v>1</v>
      </c>
      <c r="F446">
        <v>1</v>
      </c>
      <c r="G446">
        <v>1</v>
      </c>
      <c r="H446">
        <v>3</v>
      </c>
      <c r="I446" t="s">
        <v>947</v>
      </c>
      <c r="J446" t="s">
        <v>948</v>
      </c>
      <c r="K446" t="s">
        <v>949</v>
      </c>
      <c r="L446">
        <v>1348</v>
      </c>
      <c r="N446">
        <v>1009</v>
      </c>
      <c r="O446" t="s">
        <v>105</v>
      </c>
      <c r="P446" t="s">
        <v>105</v>
      </c>
      <c r="Q446">
        <v>1000</v>
      </c>
      <c r="W446">
        <v>0</v>
      </c>
      <c r="X446">
        <v>-847628873</v>
      </c>
      <c r="Y446">
        <f t="shared" ref="Y446:Y466" si="391">AT446</f>
        <v>8.8999999999999995E-4</v>
      </c>
      <c r="AA446">
        <v>241405.89</v>
      </c>
      <c r="AB446">
        <v>0</v>
      </c>
      <c r="AC446">
        <v>0</v>
      </c>
      <c r="AD446">
        <v>0</v>
      </c>
      <c r="AE446">
        <v>26499</v>
      </c>
      <c r="AF446">
        <v>0</v>
      </c>
      <c r="AG446">
        <v>0</v>
      </c>
      <c r="AH446">
        <v>0</v>
      </c>
      <c r="AI446">
        <v>9.11</v>
      </c>
      <c r="AJ446">
        <v>1</v>
      </c>
      <c r="AK446">
        <v>1</v>
      </c>
      <c r="AL446">
        <v>1</v>
      </c>
      <c r="AM446">
        <v>4</v>
      </c>
      <c r="AN446">
        <v>0</v>
      </c>
      <c r="AO446">
        <v>1</v>
      </c>
      <c r="AP446">
        <v>1</v>
      </c>
      <c r="AQ446">
        <v>0</v>
      </c>
      <c r="AR446">
        <v>0</v>
      </c>
      <c r="AS446" t="s">
        <v>3</v>
      </c>
      <c r="AT446">
        <v>8.8999999999999995E-4</v>
      </c>
      <c r="AU446" t="s">
        <v>3</v>
      </c>
      <c r="AV446">
        <v>0</v>
      </c>
      <c r="AW446">
        <v>2</v>
      </c>
      <c r="AX446">
        <v>51654373</v>
      </c>
      <c r="AY446">
        <v>1</v>
      </c>
      <c r="AZ446">
        <v>0</v>
      </c>
      <c r="BA446">
        <v>512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V446">
        <v>0</v>
      </c>
      <c r="CW446">
        <v>0</v>
      </c>
      <c r="CX446">
        <f>ROUND(Y446*Source!I340,7)</f>
        <v>1.1620000000000001E-3</v>
      </c>
      <c r="CY446">
        <f t="shared" ref="CY446:CY452" si="392">AA446</f>
        <v>241405.89</v>
      </c>
      <c r="CZ446">
        <f t="shared" ref="CZ446:CZ452" si="393">AE446</f>
        <v>26499</v>
      </c>
      <c r="DA446">
        <f t="shared" ref="DA446:DA452" si="394">AI446</f>
        <v>9.11</v>
      </c>
      <c r="DB446">
        <f t="shared" ref="DB446:DB466" si="395">ROUND(ROUND(AT446*CZ446,2),2)</f>
        <v>23.58</v>
      </c>
      <c r="DC446">
        <f t="shared" ref="DC446:DC466" si="396">ROUND(ROUND(AT446*AG446,2),2)</f>
        <v>0</v>
      </c>
      <c r="DD446" t="s">
        <v>3</v>
      </c>
      <c r="DE446" t="s">
        <v>3</v>
      </c>
      <c r="DF446">
        <f t="shared" ref="DF446:DF452" si="397">ROUND(ROUND(AE446*AI446,2)*CX446,2)</f>
        <v>280.51</v>
      </c>
      <c r="DG446">
        <f t="shared" ref="DG446:DG454" si="398">ROUND(ROUND(AF446,2)*CX446,2)</f>
        <v>0</v>
      </c>
      <c r="DH446">
        <f t="shared" ref="DH446:DH453" si="399">ROUND(ROUND(AG446,2)*CX446,2)</f>
        <v>0</v>
      </c>
      <c r="DI446">
        <f t="shared" si="390"/>
        <v>0</v>
      </c>
      <c r="DJ446">
        <f t="shared" ref="DJ446:DJ452" si="400">DF446</f>
        <v>280.51</v>
      </c>
      <c r="DK446">
        <v>0</v>
      </c>
      <c r="DL446" t="s">
        <v>3</v>
      </c>
      <c r="DM446">
        <v>0</v>
      </c>
      <c r="DN446" t="s">
        <v>3</v>
      </c>
      <c r="DO446">
        <v>0</v>
      </c>
    </row>
    <row r="447" spans="1:119" x14ac:dyDescent="0.2">
      <c r="A447">
        <f>ROW(Source!A340)</f>
        <v>340</v>
      </c>
      <c r="B447">
        <v>51651743</v>
      </c>
      <c r="C447">
        <v>51654353</v>
      </c>
      <c r="D447">
        <v>49524301</v>
      </c>
      <c r="E447">
        <v>1</v>
      </c>
      <c r="F447">
        <v>1</v>
      </c>
      <c r="G447">
        <v>1</v>
      </c>
      <c r="H447">
        <v>3</v>
      </c>
      <c r="I447" t="s">
        <v>929</v>
      </c>
      <c r="J447" t="s">
        <v>930</v>
      </c>
      <c r="K447" t="s">
        <v>931</v>
      </c>
      <c r="L447">
        <v>1348</v>
      </c>
      <c r="N447">
        <v>1009</v>
      </c>
      <c r="O447" t="s">
        <v>105</v>
      </c>
      <c r="P447" t="s">
        <v>105</v>
      </c>
      <c r="Q447">
        <v>1000</v>
      </c>
      <c r="W447">
        <v>0</v>
      </c>
      <c r="X447">
        <v>1824693337</v>
      </c>
      <c r="Y447">
        <f t="shared" si="391"/>
        <v>4.0999999999999999E-4</v>
      </c>
      <c r="AA447">
        <v>94397.82</v>
      </c>
      <c r="AB447">
        <v>0</v>
      </c>
      <c r="AC447">
        <v>0</v>
      </c>
      <c r="AD447">
        <v>0</v>
      </c>
      <c r="AE447">
        <v>10362</v>
      </c>
      <c r="AF447">
        <v>0</v>
      </c>
      <c r="AG447">
        <v>0</v>
      </c>
      <c r="AH447">
        <v>0</v>
      </c>
      <c r="AI447">
        <v>9.11</v>
      </c>
      <c r="AJ447">
        <v>1</v>
      </c>
      <c r="AK447">
        <v>1</v>
      </c>
      <c r="AL447">
        <v>1</v>
      </c>
      <c r="AM447">
        <v>4</v>
      </c>
      <c r="AN447">
        <v>0</v>
      </c>
      <c r="AO447">
        <v>1</v>
      </c>
      <c r="AP447">
        <v>1</v>
      </c>
      <c r="AQ447">
        <v>0</v>
      </c>
      <c r="AR447">
        <v>0</v>
      </c>
      <c r="AS447" t="s">
        <v>3</v>
      </c>
      <c r="AT447">
        <v>4.0999999999999999E-4</v>
      </c>
      <c r="AU447" t="s">
        <v>3</v>
      </c>
      <c r="AV447">
        <v>0</v>
      </c>
      <c r="AW447">
        <v>2</v>
      </c>
      <c r="AX447">
        <v>51654374</v>
      </c>
      <c r="AY447">
        <v>1</v>
      </c>
      <c r="AZ447">
        <v>0</v>
      </c>
      <c r="BA447">
        <v>513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V447">
        <v>0</v>
      </c>
      <c r="CW447">
        <v>0</v>
      </c>
      <c r="CX447">
        <f>ROUND(Y447*Source!I340,7)</f>
        <v>5.3529999999999995E-4</v>
      </c>
      <c r="CY447">
        <f t="shared" si="392"/>
        <v>94397.82</v>
      </c>
      <c r="CZ447">
        <f t="shared" si="393"/>
        <v>10362</v>
      </c>
      <c r="DA447">
        <f t="shared" si="394"/>
        <v>9.11</v>
      </c>
      <c r="DB447">
        <f t="shared" si="395"/>
        <v>4.25</v>
      </c>
      <c r="DC447">
        <f t="shared" si="396"/>
        <v>0</v>
      </c>
      <c r="DD447" t="s">
        <v>3</v>
      </c>
      <c r="DE447" t="s">
        <v>3</v>
      </c>
      <c r="DF447">
        <f t="shared" si="397"/>
        <v>50.53</v>
      </c>
      <c r="DG447">
        <f t="shared" si="398"/>
        <v>0</v>
      </c>
      <c r="DH447">
        <f t="shared" si="399"/>
        <v>0</v>
      </c>
      <c r="DI447">
        <f t="shared" si="390"/>
        <v>0</v>
      </c>
      <c r="DJ447">
        <f t="shared" si="400"/>
        <v>50.53</v>
      </c>
      <c r="DK447">
        <v>0</v>
      </c>
      <c r="DL447" t="s">
        <v>3</v>
      </c>
      <c r="DM447">
        <v>0</v>
      </c>
      <c r="DN447" t="s">
        <v>3</v>
      </c>
      <c r="DO447">
        <v>0</v>
      </c>
    </row>
    <row r="448" spans="1:119" x14ac:dyDescent="0.2">
      <c r="A448">
        <f>ROW(Source!A340)</f>
        <v>340</v>
      </c>
      <c r="B448">
        <v>51651743</v>
      </c>
      <c r="C448">
        <v>51654353</v>
      </c>
      <c r="D448">
        <v>49525488</v>
      </c>
      <c r="E448">
        <v>1</v>
      </c>
      <c r="F448">
        <v>1</v>
      </c>
      <c r="G448">
        <v>1</v>
      </c>
      <c r="H448">
        <v>3</v>
      </c>
      <c r="I448" t="s">
        <v>917</v>
      </c>
      <c r="J448" t="s">
        <v>918</v>
      </c>
      <c r="K448" t="s">
        <v>919</v>
      </c>
      <c r="L448">
        <v>1346</v>
      </c>
      <c r="N448">
        <v>1009</v>
      </c>
      <c r="O448" t="s">
        <v>920</v>
      </c>
      <c r="P448" t="s">
        <v>920</v>
      </c>
      <c r="Q448">
        <v>1</v>
      </c>
      <c r="W448">
        <v>0</v>
      </c>
      <c r="X448">
        <v>-1864341761</v>
      </c>
      <c r="Y448">
        <f t="shared" si="391"/>
        <v>15</v>
      </c>
      <c r="AA448">
        <v>82.35</v>
      </c>
      <c r="AB448">
        <v>0</v>
      </c>
      <c r="AC448">
        <v>0</v>
      </c>
      <c r="AD448">
        <v>0</v>
      </c>
      <c r="AE448">
        <v>9.0399999999999991</v>
      </c>
      <c r="AF448">
        <v>0</v>
      </c>
      <c r="AG448">
        <v>0</v>
      </c>
      <c r="AH448">
        <v>0</v>
      </c>
      <c r="AI448">
        <v>9.11</v>
      </c>
      <c r="AJ448">
        <v>1</v>
      </c>
      <c r="AK448">
        <v>1</v>
      </c>
      <c r="AL448">
        <v>1</v>
      </c>
      <c r="AM448">
        <v>4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15</v>
      </c>
      <c r="AU448" t="s">
        <v>3</v>
      </c>
      <c r="AV448">
        <v>0</v>
      </c>
      <c r="AW448">
        <v>2</v>
      </c>
      <c r="AX448">
        <v>51654375</v>
      </c>
      <c r="AY448">
        <v>1</v>
      </c>
      <c r="AZ448">
        <v>0</v>
      </c>
      <c r="BA448">
        <v>514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V448">
        <v>0</v>
      </c>
      <c r="CW448">
        <v>0</v>
      </c>
      <c r="CX448">
        <f>ROUND(Y448*Source!I340,7)</f>
        <v>19.584</v>
      </c>
      <c r="CY448">
        <f t="shared" si="392"/>
        <v>82.35</v>
      </c>
      <c r="CZ448">
        <f t="shared" si="393"/>
        <v>9.0399999999999991</v>
      </c>
      <c r="DA448">
        <f t="shared" si="394"/>
        <v>9.11</v>
      </c>
      <c r="DB448">
        <f t="shared" si="395"/>
        <v>135.6</v>
      </c>
      <c r="DC448">
        <f t="shared" si="396"/>
        <v>0</v>
      </c>
      <c r="DD448" t="s">
        <v>3</v>
      </c>
      <c r="DE448" t="s">
        <v>3</v>
      </c>
      <c r="DF448">
        <f t="shared" si="397"/>
        <v>1612.74</v>
      </c>
      <c r="DG448">
        <f t="shared" si="398"/>
        <v>0</v>
      </c>
      <c r="DH448">
        <f t="shared" si="399"/>
        <v>0</v>
      </c>
      <c r="DI448">
        <f t="shared" si="390"/>
        <v>0</v>
      </c>
      <c r="DJ448">
        <f t="shared" si="400"/>
        <v>1612.74</v>
      </c>
      <c r="DK448">
        <v>0</v>
      </c>
      <c r="DL448" t="s">
        <v>3</v>
      </c>
      <c r="DM448">
        <v>0</v>
      </c>
      <c r="DN448" t="s">
        <v>3</v>
      </c>
      <c r="DO448">
        <v>0</v>
      </c>
    </row>
    <row r="449" spans="1:119" x14ac:dyDescent="0.2">
      <c r="A449">
        <f>ROW(Source!A340)</f>
        <v>340</v>
      </c>
      <c r="B449">
        <v>51651743</v>
      </c>
      <c r="C449">
        <v>51654353</v>
      </c>
      <c r="D449">
        <v>49526492</v>
      </c>
      <c r="E449">
        <v>1</v>
      </c>
      <c r="F449">
        <v>1</v>
      </c>
      <c r="G449">
        <v>1</v>
      </c>
      <c r="H449">
        <v>3</v>
      </c>
      <c r="I449" t="s">
        <v>921</v>
      </c>
      <c r="J449" t="s">
        <v>922</v>
      </c>
      <c r="K449" t="s">
        <v>923</v>
      </c>
      <c r="L449">
        <v>1346</v>
      </c>
      <c r="N449">
        <v>1009</v>
      </c>
      <c r="O449" t="s">
        <v>920</v>
      </c>
      <c r="P449" t="s">
        <v>920</v>
      </c>
      <c r="Q449">
        <v>1</v>
      </c>
      <c r="W449">
        <v>0</v>
      </c>
      <c r="X449">
        <v>497341279</v>
      </c>
      <c r="Y449">
        <f t="shared" si="391"/>
        <v>8</v>
      </c>
      <c r="AA449">
        <v>210.35</v>
      </c>
      <c r="AB449">
        <v>0</v>
      </c>
      <c r="AC449">
        <v>0</v>
      </c>
      <c r="AD449">
        <v>0</v>
      </c>
      <c r="AE449">
        <v>23.09</v>
      </c>
      <c r="AF449">
        <v>0</v>
      </c>
      <c r="AG449">
        <v>0</v>
      </c>
      <c r="AH449">
        <v>0</v>
      </c>
      <c r="AI449">
        <v>9.11</v>
      </c>
      <c r="AJ449">
        <v>1</v>
      </c>
      <c r="AK449">
        <v>1</v>
      </c>
      <c r="AL449">
        <v>1</v>
      </c>
      <c r="AM449">
        <v>4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8</v>
      </c>
      <c r="AU449" t="s">
        <v>3</v>
      </c>
      <c r="AV449">
        <v>0</v>
      </c>
      <c r="AW449">
        <v>2</v>
      </c>
      <c r="AX449">
        <v>51654376</v>
      </c>
      <c r="AY449">
        <v>1</v>
      </c>
      <c r="AZ449">
        <v>0</v>
      </c>
      <c r="BA449">
        <v>515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V449">
        <v>0</v>
      </c>
      <c r="CW449">
        <v>0</v>
      </c>
      <c r="CX449">
        <f>ROUND(Y449*Source!I340,7)</f>
        <v>10.444800000000001</v>
      </c>
      <c r="CY449">
        <f t="shared" si="392"/>
        <v>210.35</v>
      </c>
      <c r="CZ449">
        <f t="shared" si="393"/>
        <v>23.09</v>
      </c>
      <c r="DA449">
        <f t="shared" si="394"/>
        <v>9.11</v>
      </c>
      <c r="DB449">
        <f t="shared" si="395"/>
        <v>184.72</v>
      </c>
      <c r="DC449">
        <f t="shared" si="396"/>
        <v>0</v>
      </c>
      <c r="DD449" t="s">
        <v>3</v>
      </c>
      <c r="DE449" t="s">
        <v>3</v>
      </c>
      <c r="DF449">
        <f t="shared" si="397"/>
        <v>2197.06</v>
      </c>
      <c r="DG449">
        <f t="shared" si="398"/>
        <v>0</v>
      </c>
      <c r="DH449">
        <f t="shared" si="399"/>
        <v>0</v>
      </c>
      <c r="DI449">
        <f t="shared" si="390"/>
        <v>0</v>
      </c>
      <c r="DJ449">
        <f t="shared" si="400"/>
        <v>2197.06</v>
      </c>
      <c r="DK449">
        <v>0</v>
      </c>
      <c r="DL449" t="s">
        <v>3</v>
      </c>
      <c r="DM449">
        <v>0</v>
      </c>
      <c r="DN449" t="s">
        <v>3</v>
      </c>
      <c r="DO449">
        <v>0</v>
      </c>
    </row>
    <row r="450" spans="1:119" x14ac:dyDescent="0.2">
      <c r="A450">
        <f>ROW(Source!A340)</f>
        <v>340</v>
      </c>
      <c r="B450">
        <v>51651743</v>
      </c>
      <c r="C450">
        <v>51654353</v>
      </c>
      <c r="D450">
        <v>49555131</v>
      </c>
      <c r="E450">
        <v>1</v>
      </c>
      <c r="F450">
        <v>1</v>
      </c>
      <c r="G450">
        <v>1</v>
      </c>
      <c r="H450">
        <v>3</v>
      </c>
      <c r="I450" t="s">
        <v>950</v>
      </c>
      <c r="J450" t="s">
        <v>951</v>
      </c>
      <c r="K450" t="s">
        <v>952</v>
      </c>
      <c r="L450">
        <v>1348</v>
      </c>
      <c r="N450">
        <v>1009</v>
      </c>
      <c r="O450" t="s">
        <v>105</v>
      </c>
      <c r="P450" t="s">
        <v>105</v>
      </c>
      <c r="Q450">
        <v>1000</v>
      </c>
      <c r="W450">
        <v>0</v>
      </c>
      <c r="X450">
        <v>-364749507</v>
      </c>
      <c r="Y450">
        <f t="shared" si="391"/>
        <v>5.0099999999999997E-3</v>
      </c>
      <c r="AA450">
        <v>156537.13</v>
      </c>
      <c r="AB450">
        <v>0</v>
      </c>
      <c r="AC450">
        <v>0</v>
      </c>
      <c r="AD450">
        <v>0</v>
      </c>
      <c r="AE450">
        <v>17183</v>
      </c>
      <c r="AF450">
        <v>0</v>
      </c>
      <c r="AG450">
        <v>0</v>
      </c>
      <c r="AH450">
        <v>0</v>
      </c>
      <c r="AI450">
        <v>9.11</v>
      </c>
      <c r="AJ450">
        <v>1</v>
      </c>
      <c r="AK450">
        <v>1</v>
      </c>
      <c r="AL450">
        <v>1</v>
      </c>
      <c r="AM450">
        <v>4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5.0099999999999997E-3</v>
      </c>
      <c r="AU450" t="s">
        <v>3</v>
      </c>
      <c r="AV450">
        <v>0</v>
      </c>
      <c r="AW450">
        <v>2</v>
      </c>
      <c r="AX450">
        <v>51654378</v>
      </c>
      <c r="AY450">
        <v>1</v>
      </c>
      <c r="AZ450">
        <v>0</v>
      </c>
      <c r="BA450">
        <v>517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V450">
        <v>0</v>
      </c>
      <c r="CW450">
        <v>0</v>
      </c>
      <c r="CX450">
        <f>ROUND(Y450*Source!I340,7)</f>
        <v>6.5411000000000002E-3</v>
      </c>
      <c r="CY450">
        <f t="shared" si="392"/>
        <v>156537.13</v>
      </c>
      <c r="CZ450">
        <f t="shared" si="393"/>
        <v>17183</v>
      </c>
      <c r="DA450">
        <f t="shared" si="394"/>
        <v>9.11</v>
      </c>
      <c r="DB450">
        <f t="shared" si="395"/>
        <v>86.09</v>
      </c>
      <c r="DC450">
        <f t="shared" si="396"/>
        <v>0</v>
      </c>
      <c r="DD450" t="s">
        <v>3</v>
      </c>
      <c r="DE450" t="s">
        <v>3</v>
      </c>
      <c r="DF450">
        <f t="shared" si="397"/>
        <v>1023.93</v>
      </c>
      <c r="DG450">
        <f t="shared" si="398"/>
        <v>0</v>
      </c>
      <c r="DH450">
        <f t="shared" si="399"/>
        <v>0</v>
      </c>
      <c r="DI450">
        <f t="shared" si="390"/>
        <v>0</v>
      </c>
      <c r="DJ450">
        <f t="shared" si="400"/>
        <v>1023.93</v>
      </c>
      <c r="DK450">
        <v>0</v>
      </c>
      <c r="DL450" t="s">
        <v>3</v>
      </c>
      <c r="DM450">
        <v>0</v>
      </c>
      <c r="DN450" t="s">
        <v>3</v>
      </c>
      <c r="DO450">
        <v>0</v>
      </c>
    </row>
    <row r="451" spans="1:119" x14ac:dyDescent="0.2">
      <c r="A451">
        <f>ROW(Source!A340)</f>
        <v>340</v>
      </c>
      <c r="B451">
        <v>51651743</v>
      </c>
      <c r="C451">
        <v>51654353</v>
      </c>
      <c r="D451">
        <v>49564235</v>
      </c>
      <c r="E451">
        <v>1</v>
      </c>
      <c r="F451">
        <v>1</v>
      </c>
      <c r="G451">
        <v>1</v>
      </c>
      <c r="H451">
        <v>3</v>
      </c>
      <c r="I451" t="s">
        <v>99</v>
      </c>
      <c r="J451" t="s">
        <v>101</v>
      </c>
      <c r="K451" t="s">
        <v>100</v>
      </c>
      <c r="L451">
        <v>1327</v>
      </c>
      <c r="N451">
        <v>1005</v>
      </c>
      <c r="O451" t="s">
        <v>52</v>
      </c>
      <c r="P451" t="s">
        <v>52</v>
      </c>
      <c r="Q451">
        <v>1</v>
      </c>
      <c r="W451">
        <v>0</v>
      </c>
      <c r="X451">
        <v>-1977319999</v>
      </c>
      <c r="Y451">
        <f t="shared" si="391"/>
        <v>100</v>
      </c>
      <c r="AA451">
        <v>1387.45</v>
      </c>
      <c r="AB451">
        <v>0</v>
      </c>
      <c r="AC451">
        <v>0</v>
      </c>
      <c r="AD451">
        <v>0</v>
      </c>
      <c r="AE451">
        <v>152.30000000000001</v>
      </c>
      <c r="AF451">
        <v>0</v>
      </c>
      <c r="AG451">
        <v>0</v>
      </c>
      <c r="AH451">
        <v>0</v>
      </c>
      <c r="AI451">
        <v>9.11</v>
      </c>
      <c r="AJ451">
        <v>1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0</v>
      </c>
      <c r="AR451">
        <v>0</v>
      </c>
      <c r="AS451" t="s">
        <v>3</v>
      </c>
      <c r="AT451">
        <v>100</v>
      </c>
      <c r="AU451" t="s">
        <v>3</v>
      </c>
      <c r="AV451">
        <v>0</v>
      </c>
      <c r="AW451">
        <v>1</v>
      </c>
      <c r="AX451">
        <v>-1</v>
      </c>
      <c r="AY451">
        <v>0</v>
      </c>
      <c r="AZ451">
        <v>0</v>
      </c>
      <c r="BA451" t="s">
        <v>3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V451">
        <v>0</v>
      </c>
      <c r="CW451">
        <v>0</v>
      </c>
      <c r="CX451">
        <f>ROUND(Y451*Source!I340,7)</f>
        <v>130.56</v>
      </c>
      <c r="CY451">
        <f t="shared" si="392"/>
        <v>1387.45</v>
      </c>
      <c r="CZ451">
        <f t="shared" si="393"/>
        <v>152.30000000000001</v>
      </c>
      <c r="DA451">
        <f t="shared" si="394"/>
        <v>9.11</v>
      </c>
      <c r="DB451">
        <f t="shared" si="395"/>
        <v>15230</v>
      </c>
      <c r="DC451">
        <f t="shared" si="396"/>
        <v>0</v>
      </c>
      <c r="DD451" t="s">
        <v>3</v>
      </c>
      <c r="DE451" t="s">
        <v>3</v>
      </c>
      <c r="DF451">
        <f t="shared" si="397"/>
        <v>181145.47</v>
      </c>
      <c r="DG451">
        <f t="shared" si="398"/>
        <v>0</v>
      </c>
      <c r="DH451">
        <f t="shared" si="399"/>
        <v>0</v>
      </c>
      <c r="DI451">
        <f t="shared" si="390"/>
        <v>0</v>
      </c>
      <c r="DJ451">
        <f t="shared" si="400"/>
        <v>181145.47</v>
      </c>
      <c r="DK451">
        <v>0</v>
      </c>
      <c r="DL451" t="s">
        <v>3</v>
      </c>
      <c r="DM451">
        <v>0</v>
      </c>
      <c r="DN451" t="s">
        <v>3</v>
      </c>
      <c r="DO451">
        <v>0</v>
      </c>
    </row>
    <row r="452" spans="1:119" x14ac:dyDescent="0.2">
      <c r="A452">
        <f>ROW(Source!A340)</f>
        <v>340</v>
      </c>
      <c r="B452">
        <v>51651743</v>
      </c>
      <c r="C452">
        <v>51654353</v>
      </c>
      <c r="D452">
        <v>49564577</v>
      </c>
      <c r="E452">
        <v>1</v>
      </c>
      <c r="F452">
        <v>1</v>
      </c>
      <c r="G452">
        <v>1</v>
      </c>
      <c r="H452">
        <v>3</v>
      </c>
      <c r="I452" t="s">
        <v>103</v>
      </c>
      <c r="J452" t="s">
        <v>106</v>
      </c>
      <c r="K452" t="s">
        <v>104</v>
      </c>
      <c r="L452">
        <v>1348</v>
      </c>
      <c r="N452">
        <v>1009</v>
      </c>
      <c r="O452" t="s">
        <v>105</v>
      </c>
      <c r="P452" t="s">
        <v>105</v>
      </c>
      <c r="Q452">
        <v>1000</v>
      </c>
      <c r="W452">
        <v>0</v>
      </c>
      <c r="X452">
        <v>-1486911088</v>
      </c>
      <c r="Y452">
        <f t="shared" si="391"/>
        <v>5.3615200000000002E-2</v>
      </c>
      <c r="AA452">
        <v>276930.88</v>
      </c>
      <c r="AB452">
        <v>0</v>
      </c>
      <c r="AC452">
        <v>0</v>
      </c>
      <c r="AD452">
        <v>0</v>
      </c>
      <c r="AE452">
        <v>30398.560000000001</v>
      </c>
      <c r="AF452">
        <v>0</v>
      </c>
      <c r="AG452">
        <v>0</v>
      </c>
      <c r="AH452">
        <v>0</v>
      </c>
      <c r="AI452">
        <v>9.11</v>
      </c>
      <c r="AJ452">
        <v>1</v>
      </c>
      <c r="AK452">
        <v>1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0</v>
      </c>
      <c r="AR452">
        <v>0</v>
      </c>
      <c r="AS452" t="s">
        <v>3</v>
      </c>
      <c r="AT452">
        <v>5.3615200000000002E-2</v>
      </c>
      <c r="AU452" t="s">
        <v>3</v>
      </c>
      <c r="AV452">
        <v>0</v>
      </c>
      <c r="AW452">
        <v>1</v>
      </c>
      <c r="AX452">
        <v>-1</v>
      </c>
      <c r="AY452">
        <v>0</v>
      </c>
      <c r="AZ452">
        <v>0</v>
      </c>
      <c r="BA452" t="s">
        <v>3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V452">
        <v>0</v>
      </c>
      <c r="CW452">
        <v>0</v>
      </c>
      <c r="CX452">
        <f>ROUND(Y452*Source!I340,7)</f>
        <v>7.0000000000000007E-2</v>
      </c>
      <c r="CY452">
        <f t="shared" si="392"/>
        <v>276930.88</v>
      </c>
      <c r="CZ452">
        <f t="shared" si="393"/>
        <v>30398.560000000001</v>
      </c>
      <c r="DA452">
        <f t="shared" si="394"/>
        <v>9.11</v>
      </c>
      <c r="DB452">
        <f t="shared" si="395"/>
        <v>1629.82</v>
      </c>
      <c r="DC452">
        <f t="shared" si="396"/>
        <v>0</v>
      </c>
      <c r="DD452" t="s">
        <v>3</v>
      </c>
      <c r="DE452" t="s">
        <v>3</v>
      </c>
      <c r="DF452">
        <f t="shared" si="397"/>
        <v>19385.16</v>
      </c>
      <c r="DG452">
        <f t="shared" si="398"/>
        <v>0</v>
      </c>
      <c r="DH452">
        <f t="shared" si="399"/>
        <v>0</v>
      </c>
      <c r="DI452">
        <f t="shared" si="390"/>
        <v>0</v>
      </c>
      <c r="DJ452">
        <f t="shared" si="400"/>
        <v>19385.16</v>
      </c>
      <c r="DK452">
        <v>0</v>
      </c>
      <c r="DL452" t="s">
        <v>3</v>
      </c>
      <c r="DM452">
        <v>0</v>
      </c>
      <c r="DN452" t="s">
        <v>3</v>
      </c>
      <c r="DO452">
        <v>0</v>
      </c>
    </row>
    <row r="453" spans="1:119" x14ac:dyDescent="0.2">
      <c r="A453">
        <f>ROW(Source!A343)</f>
        <v>343</v>
      </c>
      <c r="B453">
        <v>51651743</v>
      </c>
      <c r="C453">
        <v>51654385</v>
      </c>
      <c r="D453">
        <v>49510767</v>
      </c>
      <c r="E453">
        <v>70</v>
      </c>
      <c r="F453">
        <v>1</v>
      </c>
      <c r="G453">
        <v>1</v>
      </c>
      <c r="H453">
        <v>1</v>
      </c>
      <c r="I453" t="s">
        <v>953</v>
      </c>
      <c r="J453" t="s">
        <v>3</v>
      </c>
      <c r="K453" t="s">
        <v>954</v>
      </c>
      <c r="L453">
        <v>1191</v>
      </c>
      <c r="N453">
        <v>1013</v>
      </c>
      <c r="O453" t="s">
        <v>904</v>
      </c>
      <c r="P453" t="s">
        <v>904</v>
      </c>
      <c r="Q453">
        <v>1</v>
      </c>
      <c r="W453">
        <v>0</v>
      </c>
      <c r="X453">
        <v>-1936699058</v>
      </c>
      <c r="Y453">
        <f t="shared" si="391"/>
        <v>5</v>
      </c>
      <c r="AA453">
        <v>0</v>
      </c>
      <c r="AB453">
        <v>0</v>
      </c>
      <c r="AC453">
        <v>0</v>
      </c>
      <c r="AD453">
        <v>331.23</v>
      </c>
      <c r="AE453">
        <v>0</v>
      </c>
      <c r="AF453">
        <v>0</v>
      </c>
      <c r="AG453">
        <v>0</v>
      </c>
      <c r="AH453">
        <v>9.92</v>
      </c>
      <c r="AI453">
        <v>1</v>
      </c>
      <c r="AJ453">
        <v>1</v>
      </c>
      <c r="AK453">
        <v>1</v>
      </c>
      <c r="AL453">
        <v>33.39</v>
      </c>
      <c r="AM453">
        <v>4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3</v>
      </c>
      <c r="AT453">
        <v>5</v>
      </c>
      <c r="AU453" t="s">
        <v>3</v>
      </c>
      <c r="AV453">
        <v>1</v>
      </c>
      <c r="AW453">
        <v>2</v>
      </c>
      <c r="AX453">
        <v>51654393</v>
      </c>
      <c r="AY453">
        <v>1</v>
      </c>
      <c r="AZ453">
        <v>0</v>
      </c>
      <c r="BA453">
        <v>522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U453">
        <f>ROUND(AT453*Source!I343*AH453*AL453,2)</f>
        <v>22357.94</v>
      </c>
      <c r="CV453">
        <f>ROUND(Y453*Source!I343,7)</f>
        <v>67.5</v>
      </c>
      <c r="CW453">
        <v>0</v>
      </c>
      <c r="CX453">
        <f>ROUND(Y453*Source!I343,7)</f>
        <v>67.5</v>
      </c>
      <c r="CY453">
        <f>AD453</f>
        <v>331.23</v>
      </c>
      <c r="CZ453">
        <f>AH453</f>
        <v>9.92</v>
      </c>
      <c r="DA453">
        <f>AL453</f>
        <v>33.39</v>
      </c>
      <c r="DB453">
        <f t="shared" si="395"/>
        <v>49.6</v>
      </c>
      <c r="DC453">
        <f t="shared" si="396"/>
        <v>0</v>
      </c>
      <c r="DD453" t="s">
        <v>3</v>
      </c>
      <c r="DE453" t="s">
        <v>3</v>
      </c>
      <c r="DF453">
        <f>ROUND(ROUND(AE453,2)*CX453,2)</f>
        <v>0</v>
      </c>
      <c r="DG453">
        <f t="shared" si="398"/>
        <v>0</v>
      </c>
      <c r="DH453">
        <f t="shared" si="399"/>
        <v>0</v>
      </c>
      <c r="DI453">
        <f>ROUND(ROUND(AH453*AL453,2)*CX453,2)</f>
        <v>22358.03</v>
      </c>
      <c r="DJ453">
        <f>DI453</f>
        <v>22358.03</v>
      </c>
      <c r="DK453">
        <v>0</v>
      </c>
      <c r="DL453" t="s">
        <v>3</v>
      </c>
      <c r="DM453">
        <v>0</v>
      </c>
      <c r="DN453" t="s">
        <v>3</v>
      </c>
      <c r="DO453">
        <v>0</v>
      </c>
    </row>
    <row r="454" spans="1:119" x14ac:dyDescent="0.2">
      <c r="A454">
        <f>ROW(Source!A343)</f>
        <v>343</v>
      </c>
      <c r="B454">
        <v>51651743</v>
      </c>
      <c r="C454">
        <v>51654385</v>
      </c>
      <c r="D454">
        <v>49510905</v>
      </c>
      <c r="E454">
        <v>70</v>
      </c>
      <c r="F454">
        <v>1</v>
      </c>
      <c r="G454">
        <v>1</v>
      </c>
      <c r="H454">
        <v>1</v>
      </c>
      <c r="I454" t="s">
        <v>905</v>
      </c>
      <c r="J454" t="s">
        <v>3</v>
      </c>
      <c r="K454" t="s">
        <v>906</v>
      </c>
      <c r="L454">
        <v>1191</v>
      </c>
      <c r="N454">
        <v>1013</v>
      </c>
      <c r="O454" t="s">
        <v>904</v>
      </c>
      <c r="P454" t="s">
        <v>904</v>
      </c>
      <c r="Q454">
        <v>1</v>
      </c>
      <c r="W454">
        <v>0</v>
      </c>
      <c r="X454">
        <v>-1417349443</v>
      </c>
      <c r="Y454">
        <f t="shared" si="391"/>
        <v>0.43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33.39</v>
      </c>
      <c r="AL454">
        <v>1</v>
      </c>
      <c r="AM454">
        <v>4</v>
      </c>
      <c r="AN454">
        <v>0</v>
      </c>
      <c r="AO454">
        <v>1</v>
      </c>
      <c r="AP454">
        <v>1</v>
      </c>
      <c r="AQ454">
        <v>0</v>
      </c>
      <c r="AR454">
        <v>0</v>
      </c>
      <c r="AS454" t="s">
        <v>3</v>
      </c>
      <c r="AT454">
        <v>0.43</v>
      </c>
      <c r="AU454" t="s">
        <v>3</v>
      </c>
      <c r="AV454">
        <v>2</v>
      </c>
      <c r="AW454">
        <v>2</v>
      </c>
      <c r="AX454">
        <v>51654394</v>
      </c>
      <c r="AY454">
        <v>1</v>
      </c>
      <c r="AZ454">
        <v>0</v>
      </c>
      <c r="BA454">
        <v>523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V454">
        <v>0</v>
      </c>
      <c r="CW454">
        <v>0</v>
      </c>
      <c r="CX454">
        <f>ROUND(Y454*Source!I343,7)</f>
        <v>5.8049999999999997</v>
      </c>
      <c r="CY454">
        <f>AD454</f>
        <v>0</v>
      </c>
      <c r="CZ454">
        <f>AH454</f>
        <v>0</v>
      </c>
      <c r="DA454">
        <f>AL454</f>
        <v>1</v>
      </c>
      <c r="DB454">
        <f t="shared" si="395"/>
        <v>0</v>
      </c>
      <c r="DC454">
        <f t="shared" si="396"/>
        <v>0</v>
      </c>
      <c r="DD454" t="s">
        <v>3</v>
      </c>
      <c r="DE454" t="s">
        <v>3</v>
      </c>
      <c r="DF454">
        <f>ROUND(ROUND(AE454,2)*CX454,2)</f>
        <v>0</v>
      </c>
      <c r="DG454">
        <f t="shared" si="398"/>
        <v>0</v>
      </c>
      <c r="DH454">
        <f>ROUND(ROUND(AG454*AK454,2)*CX454,2)</f>
        <v>0</v>
      </c>
      <c r="DI454">
        <f t="shared" ref="DI454:DI459" si="401">ROUND(ROUND(AH454,2)*CX454,2)</f>
        <v>0</v>
      </c>
      <c r="DJ454">
        <f>DI454</f>
        <v>0</v>
      </c>
      <c r="DK454">
        <v>0</v>
      </c>
      <c r="DL454" t="s">
        <v>3</v>
      </c>
      <c r="DM454">
        <v>0</v>
      </c>
      <c r="DN454" t="s">
        <v>3</v>
      </c>
      <c r="DO454">
        <v>0</v>
      </c>
    </row>
    <row r="455" spans="1:119" x14ac:dyDescent="0.2">
      <c r="A455">
        <f>ROW(Source!A343)</f>
        <v>343</v>
      </c>
      <c r="B455">
        <v>51651743</v>
      </c>
      <c r="C455">
        <v>51654385</v>
      </c>
      <c r="D455">
        <v>49673503</v>
      </c>
      <c r="E455">
        <v>1</v>
      </c>
      <c r="F455">
        <v>1</v>
      </c>
      <c r="G455">
        <v>1</v>
      </c>
      <c r="H455">
        <v>2</v>
      </c>
      <c r="I455" t="s">
        <v>914</v>
      </c>
      <c r="J455" t="s">
        <v>915</v>
      </c>
      <c r="K455" t="s">
        <v>916</v>
      </c>
      <c r="L455">
        <v>1367</v>
      </c>
      <c r="N455">
        <v>1011</v>
      </c>
      <c r="O455" t="s">
        <v>910</v>
      </c>
      <c r="P455" t="s">
        <v>910</v>
      </c>
      <c r="Q455">
        <v>1</v>
      </c>
      <c r="W455">
        <v>0</v>
      </c>
      <c r="X455">
        <v>509054691</v>
      </c>
      <c r="Y455">
        <f t="shared" si="391"/>
        <v>0.43</v>
      </c>
      <c r="AA455">
        <v>0</v>
      </c>
      <c r="AB455">
        <v>871.31</v>
      </c>
      <c r="AC455">
        <v>387.32</v>
      </c>
      <c r="AD455">
        <v>0</v>
      </c>
      <c r="AE455">
        <v>0</v>
      </c>
      <c r="AF455">
        <v>65.709999999999994</v>
      </c>
      <c r="AG455">
        <v>11.6</v>
      </c>
      <c r="AH455">
        <v>0</v>
      </c>
      <c r="AI455">
        <v>1</v>
      </c>
      <c r="AJ455">
        <v>13.26</v>
      </c>
      <c r="AK455">
        <v>33.39</v>
      </c>
      <c r="AL455">
        <v>1</v>
      </c>
      <c r="AM455">
        <v>4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3</v>
      </c>
      <c r="AT455">
        <v>0.43</v>
      </c>
      <c r="AU455" t="s">
        <v>3</v>
      </c>
      <c r="AV455">
        <v>0</v>
      </c>
      <c r="AW455">
        <v>2</v>
      </c>
      <c r="AX455">
        <v>51654395</v>
      </c>
      <c r="AY455">
        <v>1</v>
      </c>
      <c r="AZ455">
        <v>0</v>
      </c>
      <c r="BA455">
        <v>524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V455">
        <v>0</v>
      </c>
      <c r="CW455">
        <f>ROUND(Y455*Source!I343,7)</f>
        <v>5.8049999999999997</v>
      </c>
      <c r="CX455">
        <f>ROUND(Y455*Source!I343,7)</f>
        <v>5.8049999999999997</v>
      </c>
      <c r="CY455">
        <f>AB455</f>
        <v>871.31</v>
      </c>
      <c r="CZ455">
        <f>AF455</f>
        <v>65.709999999999994</v>
      </c>
      <c r="DA455">
        <f>AJ455</f>
        <v>13.26</v>
      </c>
      <c r="DB455">
        <f t="shared" si="395"/>
        <v>28.26</v>
      </c>
      <c r="DC455">
        <f t="shared" si="396"/>
        <v>4.99</v>
      </c>
      <c r="DD455" t="s">
        <v>3</v>
      </c>
      <c r="DE455" t="s">
        <v>3</v>
      </c>
      <c r="DF455">
        <f>ROUND(ROUND(AE455,2)*CX455,2)</f>
        <v>0</v>
      </c>
      <c r="DG455">
        <f>ROUND(ROUND(AF455*AJ455,2)*CX455,2)</f>
        <v>5057.95</v>
      </c>
      <c r="DH455">
        <f>ROUND(ROUND(AG455*AK455,2)*CX455,2)</f>
        <v>2248.39</v>
      </c>
      <c r="DI455">
        <f t="shared" si="401"/>
        <v>0</v>
      </c>
      <c r="DJ455">
        <f>DG455</f>
        <v>5057.95</v>
      </c>
      <c r="DK455">
        <v>0</v>
      </c>
      <c r="DL455" t="s">
        <v>3</v>
      </c>
      <c r="DM455">
        <v>0</v>
      </c>
      <c r="DN455" t="s">
        <v>3</v>
      </c>
      <c r="DO455">
        <v>0</v>
      </c>
    </row>
    <row r="456" spans="1:119" x14ac:dyDescent="0.2">
      <c r="A456">
        <f>ROW(Source!A343)</f>
        <v>343</v>
      </c>
      <c r="B456">
        <v>51651743</v>
      </c>
      <c r="C456">
        <v>51654385</v>
      </c>
      <c r="D456">
        <v>49521440</v>
      </c>
      <c r="E456">
        <v>1</v>
      </c>
      <c r="F456">
        <v>1</v>
      </c>
      <c r="G456">
        <v>1</v>
      </c>
      <c r="H456">
        <v>3</v>
      </c>
      <c r="I456" t="s">
        <v>118</v>
      </c>
      <c r="J456" t="s">
        <v>120</v>
      </c>
      <c r="K456" t="s">
        <v>119</v>
      </c>
      <c r="L456">
        <v>1327</v>
      </c>
      <c r="N456">
        <v>1005</v>
      </c>
      <c r="O456" t="s">
        <v>52</v>
      </c>
      <c r="P456" t="s">
        <v>52</v>
      </c>
      <c r="Q456">
        <v>1</v>
      </c>
      <c r="W456">
        <v>0</v>
      </c>
      <c r="X456">
        <v>-336429810</v>
      </c>
      <c r="Y456">
        <f t="shared" si="391"/>
        <v>11</v>
      </c>
      <c r="AA456">
        <v>204.98</v>
      </c>
      <c r="AB456">
        <v>0</v>
      </c>
      <c r="AC456">
        <v>0</v>
      </c>
      <c r="AD456">
        <v>0</v>
      </c>
      <c r="AE456">
        <v>22.5</v>
      </c>
      <c r="AF456">
        <v>0</v>
      </c>
      <c r="AG456">
        <v>0</v>
      </c>
      <c r="AH456">
        <v>0</v>
      </c>
      <c r="AI456">
        <v>9.11</v>
      </c>
      <c r="AJ456">
        <v>1</v>
      </c>
      <c r="AK456">
        <v>1</v>
      </c>
      <c r="AL456">
        <v>1</v>
      </c>
      <c r="AM456">
        <v>0</v>
      </c>
      <c r="AN456">
        <v>0</v>
      </c>
      <c r="AO456">
        <v>0</v>
      </c>
      <c r="AP456">
        <v>1</v>
      </c>
      <c r="AQ456">
        <v>0</v>
      </c>
      <c r="AR456">
        <v>0</v>
      </c>
      <c r="AS456" t="s">
        <v>3</v>
      </c>
      <c r="AT456">
        <v>11</v>
      </c>
      <c r="AU456" t="s">
        <v>3</v>
      </c>
      <c r="AV456">
        <v>0</v>
      </c>
      <c r="AW456">
        <v>1</v>
      </c>
      <c r="AX456">
        <v>-1</v>
      </c>
      <c r="AY456">
        <v>0</v>
      </c>
      <c r="AZ456">
        <v>0</v>
      </c>
      <c r="BA456" t="s">
        <v>3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V456">
        <v>0</v>
      </c>
      <c r="CW456">
        <v>0</v>
      </c>
      <c r="CX456">
        <f>ROUND(Y456*Source!I343,7)</f>
        <v>148.5</v>
      </c>
      <c r="CY456">
        <f>AA456</f>
        <v>204.98</v>
      </c>
      <c r="CZ456">
        <f>AE456</f>
        <v>22.5</v>
      </c>
      <c r="DA456">
        <f>AI456</f>
        <v>9.11</v>
      </c>
      <c r="DB456">
        <f t="shared" si="395"/>
        <v>247.5</v>
      </c>
      <c r="DC456">
        <f t="shared" si="396"/>
        <v>0</v>
      </c>
      <c r="DD456" t="s">
        <v>3</v>
      </c>
      <c r="DE456" t="s">
        <v>3</v>
      </c>
      <c r="DF456">
        <f>ROUND(ROUND(AE456*AI456,2)*CX456,2)</f>
        <v>30439.53</v>
      </c>
      <c r="DG456">
        <f t="shared" ref="DG456:DG461" si="402">ROUND(ROUND(AF456,2)*CX456,2)</f>
        <v>0</v>
      </c>
      <c r="DH456">
        <f>ROUND(ROUND(AG456,2)*CX456,2)</f>
        <v>0</v>
      </c>
      <c r="DI456">
        <f t="shared" si="401"/>
        <v>0</v>
      </c>
      <c r="DJ456">
        <f>DF456</f>
        <v>30439.53</v>
      </c>
      <c r="DK456">
        <v>0</v>
      </c>
      <c r="DL456" t="s">
        <v>3</v>
      </c>
      <c r="DM456">
        <v>0</v>
      </c>
      <c r="DN456" t="s">
        <v>3</v>
      </c>
      <c r="DO456">
        <v>0</v>
      </c>
    </row>
    <row r="457" spans="1:119" x14ac:dyDescent="0.2">
      <c r="A457">
        <f>ROW(Source!A343)</f>
        <v>343</v>
      </c>
      <c r="B457">
        <v>51651743</v>
      </c>
      <c r="C457">
        <v>51654385</v>
      </c>
      <c r="D457">
        <v>49523581</v>
      </c>
      <c r="E457">
        <v>1</v>
      </c>
      <c r="F457">
        <v>1</v>
      </c>
      <c r="G457">
        <v>1</v>
      </c>
      <c r="H457">
        <v>3</v>
      </c>
      <c r="I457" t="s">
        <v>955</v>
      </c>
      <c r="J457" t="s">
        <v>956</v>
      </c>
      <c r="K457" t="s">
        <v>957</v>
      </c>
      <c r="L457">
        <v>1301</v>
      </c>
      <c r="N457">
        <v>1003</v>
      </c>
      <c r="O457" t="s">
        <v>958</v>
      </c>
      <c r="P457" t="s">
        <v>958</v>
      </c>
      <c r="Q457">
        <v>1</v>
      </c>
      <c r="W457">
        <v>0</v>
      </c>
      <c r="X457">
        <v>-2092502019</v>
      </c>
      <c r="Y457">
        <f t="shared" si="391"/>
        <v>20</v>
      </c>
      <c r="AA457">
        <v>27.33</v>
      </c>
      <c r="AB457">
        <v>0</v>
      </c>
      <c r="AC457">
        <v>0</v>
      </c>
      <c r="AD457">
        <v>0</v>
      </c>
      <c r="AE457">
        <v>3</v>
      </c>
      <c r="AF457">
        <v>0</v>
      </c>
      <c r="AG457">
        <v>0</v>
      </c>
      <c r="AH457">
        <v>0</v>
      </c>
      <c r="AI457">
        <v>9.11</v>
      </c>
      <c r="AJ457">
        <v>1</v>
      </c>
      <c r="AK457">
        <v>1</v>
      </c>
      <c r="AL457">
        <v>1</v>
      </c>
      <c r="AM457">
        <v>4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3</v>
      </c>
      <c r="AT457">
        <v>20</v>
      </c>
      <c r="AU457" t="s">
        <v>3</v>
      </c>
      <c r="AV457">
        <v>0</v>
      </c>
      <c r="AW457">
        <v>2</v>
      </c>
      <c r="AX457">
        <v>51654396</v>
      </c>
      <c r="AY457">
        <v>1</v>
      </c>
      <c r="AZ457">
        <v>0</v>
      </c>
      <c r="BA457">
        <v>525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V457">
        <v>0</v>
      </c>
      <c r="CW457">
        <v>0</v>
      </c>
      <c r="CX457">
        <f>ROUND(Y457*Source!I343,7)</f>
        <v>270</v>
      </c>
      <c r="CY457">
        <f>AA457</f>
        <v>27.33</v>
      </c>
      <c r="CZ457">
        <f>AE457</f>
        <v>3</v>
      </c>
      <c r="DA457">
        <f>AI457</f>
        <v>9.11</v>
      </c>
      <c r="DB457">
        <f t="shared" si="395"/>
        <v>60</v>
      </c>
      <c r="DC457">
        <f t="shared" si="396"/>
        <v>0</v>
      </c>
      <c r="DD457" t="s">
        <v>3</v>
      </c>
      <c r="DE457" t="s">
        <v>3</v>
      </c>
      <c r="DF457">
        <f>ROUND(ROUND(AE457*AI457,2)*CX457,2)</f>
        <v>7379.1</v>
      </c>
      <c r="DG457">
        <f t="shared" si="402"/>
        <v>0</v>
      </c>
      <c r="DH457">
        <f>ROUND(ROUND(AG457,2)*CX457,2)</f>
        <v>0</v>
      </c>
      <c r="DI457">
        <f t="shared" si="401"/>
        <v>0</v>
      </c>
      <c r="DJ457">
        <f>DF457</f>
        <v>7379.1</v>
      </c>
      <c r="DK457">
        <v>0</v>
      </c>
      <c r="DL457" t="s">
        <v>3</v>
      </c>
      <c r="DM457">
        <v>0</v>
      </c>
      <c r="DN457" t="s">
        <v>3</v>
      </c>
      <c r="DO457">
        <v>0</v>
      </c>
    </row>
    <row r="458" spans="1:119" x14ac:dyDescent="0.2">
      <c r="A458">
        <f>ROW(Source!A343)</f>
        <v>343</v>
      </c>
      <c r="B458">
        <v>51651743</v>
      </c>
      <c r="C458">
        <v>51654385</v>
      </c>
      <c r="D458">
        <v>49553409</v>
      </c>
      <c r="E458">
        <v>1</v>
      </c>
      <c r="F458">
        <v>1</v>
      </c>
      <c r="G458">
        <v>1</v>
      </c>
      <c r="H458">
        <v>3</v>
      </c>
      <c r="I458" t="s">
        <v>122</v>
      </c>
      <c r="J458" t="s">
        <v>125</v>
      </c>
      <c r="K458" t="s">
        <v>123</v>
      </c>
      <c r="L458">
        <v>1296</v>
      </c>
      <c r="N458">
        <v>1002</v>
      </c>
      <c r="O458" t="s">
        <v>124</v>
      </c>
      <c r="P458" t="s">
        <v>124</v>
      </c>
      <c r="Q458">
        <v>1</v>
      </c>
      <c r="W458">
        <v>1</v>
      </c>
      <c r="X458">
        <v>-1609399419</v>
      </c>
      <c r="Y458">
        <f t="shared" si="391"/>
        <v>-1.5</v>
      </c>
      <c r="AA458">
        <v>597.42999999999995</v>
      </c>
      <c r="AB458">
        <v>0</v>
      </c>
      <c r="AC458">
        <v>0</v>
      </c>
      <c r="AD458">
        <v>0</v>
      </c>
      <c r="AE458">
        <v>65.58</v>
      </c>
      <c r="AF458">
        <v>0</v>
      </c>
      <c r="AG458">
        <v>0</v>
      </c>
      <c r="AH458">
        <v>0</v>
      </c>
      <c r="AI458">
        <v>9.11</v>
      </c>
      <c r="AJ458">
        <v>1</v>
      </c>
      <c r="AK458">
        <v>1</v>
      </c>
      <c r="AL458">
        <v>1</v>
      </c>
      <c r="AM458">
        <v>4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-1.5</v>
      </c>
      <c r="AU458" t="s">
        <v>3</v>
      </c>
      <c r="AV458">
        <v>0</v>
      </c>
      <c r="AW458">
        <v>2</v>
      </c>
      <c r="AX458">
        <v>51654398</v>
      </c>
      <c r="AY458">
        <v>1</v>
      </c>
      <c r="AZ458">
        <v>6144</v>
      </c>
      <c r="BA458">
        <v>527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V458">
        <v>0</v>
      </c>
      <c r="CW458">
        <v>0</v>
      </c>
      <c r="CX458">
        <f>ROUND(Y458*Source!I343,7)</f>
        <v>-20.25</v>
      </c>
      <c r="CY458">
        <f>AA458</f>
        <v>597.42999999999995</v>
      </c>
      <c r="CZ458">
        <f>AE458</f>
        <v>65.58</v>
      </c>
      <c r="DA458">
        <f>AI458</f>
        <v>9.11</v>
      </c>
      <c r="DB458">
        <f t="shared" si="395"/>
        <v>-98.37</v>
      </c>
      <c r="DC458">
        <f t="shared" si="396"/>
        <v>0</v>
      </c>
      <c r="DD458" t="s">
        <v>3</v>
      </c>
      <c r="DE458" t="s">
        <v>3</v>
      </c>
      <c r="DF458">
        <f>ROUND(ROUND(AE458*AI458,2)*CX458,2)</f>
        <v>-12097.96</v>
      </c>
      <c r="DG458">
        <f t="shared" si="402"/>
        <v>0</v>
      </c>
      <c r="DH458">
        <f>ROUND(ROUND(AG458,2)*CX458,2)</f>
        <v>0</v>
      </c>
      <c r="DI458">
        <f t="shared" si="401"/>
        <v>0</v>
      </c>
      <c r="DJ458">
        <f>DF458</f>
        <v>-12097.96</v>
      </c>
      <c r="DK458">
        <v>0</v>
      </c>
      <c r="DL458" t="s">
        <v>3</v>
      </c>
      <c r="DM458">
        <v>0</v>
      </c>
      <c r="DN458" t="s">
        <v>3</v>
      </c>
      <c r="DO458">
        <v>0</v>
      </c>
    </row>
    <row r="459" spans="1:119" x14ac:dyDescent="0.2">
      <c r="A459">
        <f>ROW(Source!A343)</f>
        <v>343</v>
      </c>
      <c r="B459">
        <v>51651743</v>
      </c>
      <c r="C459">
        <v>51654385</v>
      </c>
      <c r="D459">
        <v>49555331</v>
      </c>
      <c r="E459">
        <v>1</v>
      </c>
      <c r="F459">
        <v>1</v>
      </c>
      <c r="G459">
        <v>1</v>
      </c>
      <c r="H459">
        <v>3</v>
      </c>
      <c r="I459" t="s">
        <v>127</v>
      </c>
      <c r="J459" t="s">
        <v>129</v>
      </c>
      <c r="K459" t="s">
        <v>128</v>
      </c>
      <c r="L459">
        <v>1296</v>
      </c>
      <c r="N459">
        <v>1002</v>
      </c>
      <c r="O459" t="s">
        <v>124</v>
      </c>
      <c r="P459" t="s">
        <v>124</v>
      </c>
      <c r="Q459">
        <v>1</v>
      </c>
      <c r="W459">
        <v>1</v>
      </c>
      <c r="X459">
        <v>1828367933</v>
      </c>
      <c r="Y459">
        <f t="shared" si="391"/>
        <v>-5.7000000000000002E-2</v>
      </c>
      <c r="AA459">
        <v>1827.28</v>
      </c>
      <c r="AB459">
        <v>0</v>
      </c>
      <c r="AC459">
        <v>0</v>
      </c>
      <c r="AD459">
        <v>0</v>
      </c>
      <c r="AE459">
        <v>200.58</v>
      </c>
      <c r="AF459">
        <v>0</v>
      </c>
      <c r="AG459">
        <v>0</v>
      </c>
      <c r="AH459">
        <v>0</v>
      </c>
      <c r="AI459">
        <v>9.11</v>
      </c>
      <c r="AJ459">
        <v>1</v>
      </c>
      <c r="AK459">
        <v>1</v>
      </c>
      <c r="AL459">
        <v>1</v>
      </c>
      <c r="AM459">
        <v>4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3</v>
      </c>
      <c r="AT459">
        <v>-5.7000000000000002E-2</v>
      </c>
      <c r="AU459" t="s">
        <v>3</v>
      </c>
      <c r="AV459">
        <v>0</v>
      </c>
      <c r="AW459">
        <v>2</v>
      </c>
      <c r="AX459">
        <v>51654400</v>
      </c>
      <c r="AY459">
        <v>1</v>
      </c>
      <c r="AZ459">
        <v>6144</v>
      </c>
      <c r="BA459">
        <v>529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V459">
        <v>0</v>
      </c>
      <c r="CW459">
        <v>0</v>
      </c>
      <c r="CX459">
        <f>ROUND(Y459*Source!I343,7)</f>
        <v>-0.76949999999999996</v>
      </c>
      <c r="CY459">
        <f>AA459</f>
        <v>1827.28</v>
      </c>
      <c r="CZ459">
        <f>AE459</f>
        <v>200.58</v>
      </c>
      <c r="DA459">
        <f>AI459</f>
        <v>9.11</v>
      </c>
      <c r="DB459">
        <f t="shared" si="395"/>
        <v>-11.43</v>
      </c>
      <c r="DC459">
        <f t="shared" si="396"/>
        <v>0</v>
      </c>
      <c r="DD459" t="s">
        <v>3</v>
      </c>
      <c r="DE459" t="s">
        <v>3</v>
      </c>
      <c r="DF459">
        <f>ROUND(ROUND(AE459*AI459,2)*CX459,2)</f>
        <v>-1406.09</v>
      </c>
      <c r="DG459">
        <f t="shared" si="402"/>
        <v>0</v>
      </c>
      <c r="DH459">
        <f>ROUND(ROUND(AG459,2)*CX459,2)</f>
        <v>0</v>
      </c>
      <c r="DI459">
        <f t="shared" si="401"/>
        <v>0</v>
      </c>
      <c r="DJ459">
        <f>DF459</f>
        <v>-1406.09</v>
      </c>
      <c r="DK459">
        <v>0</v>
      </c>
      <c r="DL459" t="s">
        <v>3</v>
      </c>
      <c r="DM459">
        <v>0</v>
      </c>
      <c r="DN459" t="s">
        <v>3</v>
      </c>
      <c r="DO459">
        <v>0</v>
      </c>
    </row>
    <row r="460" spans="1:119" x14ac:dyDescent="0.2">
      <c r="A460">
        <f>ROW(Source!A347)</f>
        <v>347</v>
      </c>
      <c r="B460">
        <v>51651743</v>
      </c>
      <c r="C460">
        <v>51654404</v>
      </c>
      <c r="D460">
        <v>49510767</v>
      </c>
      <c r="E460">
        <v>70</v>
      </c>
      <c r="F460">
        <v>1</v>
      </c>
      <c r="G460">
        <v>1</v>
      </c>
      <c r="H460">
        <v>1</v>
      </c>
      <c r="I460" t="s">
        <v>953</v>
      </c>
      <c r="J460" t="s">
        <v>3</v>
      </c>
      <c r="K460" t="s">
        <v>954</v>
      </c>
      <c r="L460">
        <v>1191</v>
      </c>
      <c r="N460">
        <v>1013</v>
      </c>
      <c r="O460" t="s">
        <v>904</v>
      </c>
      <c r="P460" t="s">
        <v>904</v>
      </c>
      <c r="Q460">
        <v>1</v>
      </c>
      <c r="W460">
        <v>0</v>
      </c>
      <c r="X460">
        <v>-1936699058</v>
      </c>
      <c r="Y460">
        <f t="shared" si="391"/>
        <v>5</v>
      </c>
      <c r="AA460">
        <v>0</v>
      </c>
      <c r="AB460">
        <v>0</v>
      </c>
      <c r="AC460">
        <v>0</v>
      </c>
      <c r="AD460">
        <v>331.23</v>
      </c>
      <c r="AE460">
        <v>0</v>
      </c>
      <c r="AF460">
        <v>0</v>
      </c>
      <c r="AG460">
        <v>0</v>
      </c>
      <c r="AH460">
        <v>9.92</v>
      </c>
      <c r="AI460">
        <v>1</v>
      </c>
      <c r="AJ460">
        <v>1</v>
      </c>
      <c r="AK460">
        <v>1</v>
      </c>
      <c r="AL460">
        <v>33.39</v>
      </c>
      <c r="AM460">
        <v>4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3</v>
      </c>
      <c r="AT460">
        <v>5</v>
      </c>
      <c r="AU460" t="s">
        <v>3</v>
      </c>
      <c r="AV460">
        <v>1</v>
      </c>
      <c r="AW460">
        <v>2</v>
      </c>
      <c r="AX460">
        <v>51654412</v>
      </c>
      <c r="AY460">
        <v>1</v>
      </c>
      <c r="AZ460">
        <v>0</v>
      </c>
      <c r="BA460">
        <v>530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U460">
        <f>ROUND(AT460*Source!I347*AH460*AL460,2)</f>
        <v>215.3</v>
      </c>
      <c r="CV460">
        <f>ROUND(Y460*Source!I347,7)</f>
        <v>0.65</v>
      </c>
      <c r="CW460">
        <v>0</v>
      </c>
      <c r="CX460">
        <f>ROUND(Y460*Source!I347,7)</f>
        <v>0.65</v>
      </c>
      <c r="CY460">
        <f>AD460</f>
        <v>331.23</v>
      </c>
      <c r="CZ460">
        <f>AH460</f>
        <v>9.92</v>
      </c>
      <c r="DA460">
        <f>AL460</f>
        <v>33.39</v>
      </c>
      <c r="DB460">
        <f t="shared" si="395"/>
        <v>49.6</v>
      </c>
      <c r="DC460">
        <f t="shared" si="396"/>
        <v>0</v>
      </c>
      <c r="DD460" t="s">
        <v>3</v>
      </c>
      <c r="DE460" t="s">
        <v>3</v>
      </c>
      <c r="DF460">
        <f>ROUND(ROUND(AE460,2)*CX460,2)</f>
        <v>0</v>
      </c>
      <c r="DG460">
        <f t="shared" si="402"/>
        <v>0</v>
      </c>
      <c r="DH460">
        <f>ROUND(ROUND(AG460,2)*CX460,2)</f>
        <v>0</v>
      </c>
      <c r="DI460">
        <f>ROUND(ROUND(AH460*AL460,2)*CX460,2)</f>
        <v>215.3</v>
      </c>
      <c r="DJ460">
        <f>DI460</f>
        <v>215.3</v>
      </c>
      <c r="DK460">
        <v>0</v>
      </c>
      <c r="DL460" t="s">
        <v>3</v>
      </c>
      <c r="DM460">
        <v>0</v>
      </c>
      <c r="DN460" t="s">
        <v>3</v>
      </c>
      <c r="DO460">
        <v>0</v>
      </c>
    </row>
    <row r="461" spans="1:119" x14ac:dyDescent="0.2">
      <c r="A461">
        <f>ROW(Source!A347)</f>
        <v>347</v>
      </c>
      <c r="B461">
        <v>51651743</v>
      </c>
      <c r="C461">
        <v>51654404</v>
      </c>
      <c r="D461">
        <v>49510905</v>
      </c>
      <c r="E461">
        <v>70</v>
      </c>
      <c r="F461">
        <v>1</v>
      </c>
      <c r="G461">
        <v>1</v>
      </c>
      <c r="H461">
        <v>1</v>
      </c>
      <c r="I461" t="s">
        <v>905</v>
      </c>
      <c r="J461" t="s">
        <v>3</v>
      </c>
      <c r="K461" t="s">
        <v>906</v>
      </c>
      <c r="L461">
        <v>1191</v>
      </c>
      <c r="N461">
        <v>1013</v>
      </c>
      <c r="O461" t="s">
        <v>904</v>
      </c>
      <c r="P461" t="s">
        <v>904</v>
      </c>
      <c r="Q461">
        <v>1</v>
      </c>
      <c r="W461">
        <v>0</v>
      </c>
      <c r="X461">
        <v>-1417349443</v>
      </c>
      <c r="Y461">
        <f t="shared" si="391"/>
        <v>0.43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33.39</v>
      </c>
      <c r="AL461">
        <v>1</v>
      </c>
      <c r="AM461">
        <v>4</v>
      </c>
      <c r="AN461">
        <v>0</v>
      </c>
      <c r="AO461">
        <v>1</v>
      </c>
      <c r="AP461">
        <v>1</v>
      </c>
      <c r="AQ461">
        <v>0</v>
      </c>
      <c r="AR461">
        <v>0</v>
      </c>
      <c r="AS461" t="s">
        <v>3</v>
      </c>
      <c r="AT461">
        <v>0.43</v>
      </c>
      <c r="AU461" t="s">
        <v>3</v>
      </c>
      <c r="AV461">
        <v>2</v>
      </c>
      <c r="AW461">
        <v>2</v>
      </c>
      <c r="AX461">
        <v>51654413</v>
      </c>
      <c r="AY461">
        <v>1</v>
      </c>
      <c r="AZ461">
        <v>0</v>
      </c>
      <c r="BA461">
        <v>531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V461">
        <v>0</v>
      </c>
      <c r="CW461">
        <v>0</v>
      </c>
      <c r="CX461">
        <f>ROUND(Y461*Source!I347,7)</f>
        <v>5.5899999999999998E-2</v>
      </c>
      <c r="CY461">
        <f>AD461</f>
        <v>0</v>
      </c>
      <c r="CZ461">
        <f>AH461</f>
        <v>0</v>
      </c>
      <c r="DA461">
        <f>AL461</f>
        <v>1</v>
      </c>
      <c r="DB461">
        <f t="shared" si="395"/>
        <v>0</v>
      </c>
      <c r="DC461">
        <f t="shared" si="396"/>
        <v>0</v>
      </c>
      <c r="DD461" t="s">
        <v>3</v>
      </c>
      <c r="DE461" t="s">
        <v>3</v>
      </c>
      <c r="DF461">
        <f>ROUND(ROUND(AE461,2)*CX461,2)</f>
        <v>0</v>
      </c>
      <c r="DG461">
        <f t="shared" si="402"/>
        <v>0</v>
      </c>
      <c r="DH461">
        <f>ROUND(ROUND(AG461*AK461,2)*CX461,2)</f>
        <v>0</v>
      </c>
      <c r="DI461">
        <f t="shared" ref="DI461:DI466" si="403">ROUND(ROUND(AH461,2)*CX461,2)</f>
        <v>0</v>
      </c>
      <c r="DJ461">
        <f>DI461</f>
        <v>0</v>
      </c>
      <c r="DK461">
        <v>0</v>
      </c>
      <c r="DL461" t="s">
        <v>3</v>
      </c>
      <c r="DM461">
        <v>0</v>
      </c>
      <c r="DN461" t="s">
        <v>3</v>
      </c>
      <c r="DO461">
        <v>0</v>
      </c>
    </row>
    <row r="462" spans="1:119" x14ac:dyDescent="0.2">
      <c r="A462">
        <f>ROW(Source!A347)</f>
        <v>347</v>
      </c>
      <c r="B462">
        <v>51651743</v>
      </c>
      <c r="C462">
        <v>51654404</v>
      </c>
      <c r="D462">
        <v>49673503</v>
      </c>
      <c r="E462">
        <v>1</v>
      </c>
      <c r="F462">
        <v>1</v>
      </c>
      <c r="G462">
        <v>1</v>
      </c>
      <c r="H462">
        <v>2</v>
      </c>
      <c r="I462" t="s">
        <v>914</v>
      </c>
      <c r="J462" t="s">
        <v>915</v>
      </c>
      <c r="K462" t="s">
        <v>916</v>
      </c>
      <c r="L462">
        <v>1367</v>
      </c>
      <c r="N462">
        <v>1011</v>
      </c>
      <c r="O462" t="s">
        <v>910</v>
      </c>
      <c r="P462" t="s">
        <v>910</v>
      </c>
      <c r="Q462">
        <v>1</v>
      </c>
      <c r="W462">
        <v>0</v>
      </c>
      <c r="X462">
        <v>509054691</v>
      </c>
      <c r="Y462">
        <f t="shared" si="391"/>
        <v>0.43</v>
      </c>
      <c r="AA462">
        <v>0</v>
      </c>
      <c r="AB462">
        <v>871.31</v>
      </c>
      <c r="AC462">
        <v>387.32</v>
      </c>
      <c r="AD462">
        <v>0</v>
      </c>
      <c r="AE462">
        <v>0</v>
      </c>
      <c r="AF462">
        <v>65.709999999999994</v>
      </c>
      <c r="AG462">
        <v>11.6</v>
      </c>
      <c r="AH462">
        <v>0</v>
      </c>
      <c r="AI462">
        <v>1</v>
      </c>
      <c r="AJ462">
        <v>13.26</v>
      </c>
      <c r="AK462">
        <v>33.39</v>
      </c>
      <c r="AL462">
        <v>1</v>
      </c>
      <c r="AM462">
        <v>4</v>
      </c>
      <c r="AN462">
        <v>0</v>
      </c>
      <c r="AO462">
        <v>1</v>
      </c>
      <c r="AP462">
        <v>1</v>
      </c>
      <c r="AQ462">
        <v>0</v>
      </c>
      <c r="AR462">
        <v>0</v>
      </c>
      <c r="AS462" t="s">
        <v>3</v>
      </c>
      <c r="AT462">
        <v>0.43</v>
      </c>
      <c r="AU462" t="s">
        <v>3</v>
      </c>
      <c r="AV462">
        <v>0</v>
      </c>
      <c r="AW462">
        <v>2</v>
      </c>
      <c r="AX462">
        <v>51654414</v>
      </c>
      <c r="AY462">
        <v>1</v>
      </c>
      <c r="AZ462">
        <v>0</v>
      </c>
      <c r="BA462">
        <v>532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V462">
        <v>0</v>
      </c>
      <c r="CW462">
        <f>ROUND(Y462*Source!I347,7)</f>
        <v>5.5899999999999998E-2</v>
      </c>
      <c r="CX462">
        <f>ROUND(Y462*Source!I347,7)</f>
        <v>5.5899999999999998E-2</v>
      </c>
      <c r="CY462">
        <f>AB462</f>
        <v>871.31</v>
      </c>
      <c r="CZ462">
        <f>AF462</f>
        <v>65.709999999999994</v>
      </c>
      <c r="DA462">
        <f>AJ462</f>
        <v>13.26</v>
      </c>
      <c r="DB462">
        <f t="shared" si="395"/>
        <v>28.26</v>
      </c>
      <c r="DC462">
        <f t="shared" si="396"/>
        <v>4.99</v>
      </c>
      <c r="DD462" t="s">
        <v>3</v>
      </c>
      <c r="DE462" t="s">
        <v>3</v>
      </c>
      <c r="DF462">
        <f>ROUND(ROUND(AE462,2)*CX462,2)</f>
        <v>0</v>
      </c>
      <c r="DG462">
        <f>ROUND(ROUND(AF462*AJ462,2)*CX462,2)</f>
        <v>48.71</v>
      </c>
      <c r="DH462">
        <f>ROUND(ROUND(AG462*AK462,2)*CX462,2)</f>
        <v>21.65</v>
      </c>
      <c r="DI462">
        <f t="shared" si="403"/>
        <v>0</v>
      </c>
      <c r="DJ462">
        <f>DG462</f>
        <v>48.71</v>
      </c>
      <c r="DK462">
        <v>0</v>
      </c>
      <c r="DL462" t="s">
        <v>3</v>
      </c>
      <c r="DM462">
        <v>0</v>
      </c>
      <c r="DN462" t="s">
        <v>3</v>
      </c>
      <c r="DO462">
        <v>0</v>
      </c>
    </row>
    <row r="463" spans="1:119" x14ac:dyDescent="0.2">
      <c r="A463">
        <f>ROW(Source!A347)</f>
        <v>347</v>
      </c>
      <c r="B463">
        <v>51651743</v>
      </c>
      <c r="C463">
        <v>51654404</v>
      </c>
      <c r="D463">
        <v>49521440</v>
      </c>
      <c r="E463">
        <v>1</v>
      </c>
      <c r="F463">
        <v>1</v>
      </c>
      <c r="G463">
        <v>1</v>
      </c>
      <c r="H463">
        <v>3</v>
      </c>
      <c r="I463" t="s">
        <v>118</v>
      </c>
      <c r="J463" t="s">
        <v>120</v>
      </c>
      <c r="K463" t="s">
        <v>132</v>
      </c>
      <c r="L463">
        <v>1327</v>
      </c>
      <c r="N463">
        <v>1005</v>
      </c>
      <c r="O463" t="s">
        <v>52</v>
      </c>
      <c r="P463" t="s">
        <v>52</v>
      </c>
      <c r="Q463">
        <v>1</v>
      </c>
      <c r="W463">
        <v>0</v>
      </c>
      <c r="X463">
        <v>2022782512</v>
      </c>
      <c r="Y463">
        <f t="shared" si="391"/>
        <v>11</v>
      </c>
      <c r="AA463">
        <v>204.98</v>
      </c>
      <c r="AB463">
        <v>0</v>
      </c>
      <c r="AC463">
        <v>0</v>
      </c>
      <c r="AD463">
        <v>0</v>
      </c>
      <c r="AE463">
        <v>22.5</v>
      </c>
      <c r="AF463">
        <v>0</v>
      </c>
      <c r="AG463">
        <v>0</v>
      </c>
      <c r="AH463">
        <v>0</v>
      </c>
      <c r="AI463">
        <v>9.11</v>
      </c>
      <c r="AJ463">
        <v>1</v>
      </c>
      <c r="AK463">
        <v>1</v>
      </c>
      <c r="AL463">
        <v>1</v>
      </c>
      <c r="AM463">
        <v>0</v>
      </c>
      <c r="AN463">
        <v>0</v>
      </c>
      <c r="AO463">
        <v>0</v>
      </c>
      <c r="AP463">
        <v>1</v>
      </c>
      <c r="AQ463">
        <v>0</v>
      </c>
      <c r="AR463">
        <v>0</v>
      </c>
      <c r="AS463" t="s">
        <v>3</v>
      </c>
      <c r="AT463">
        <v>11</v>
      </c>
      <c r="AU463" t="s">
        <v>3</v>
      </c>
      <c r="AV463">
        <v>0</v>
      </c>
      <c r="AW463">
        <v>1</v>
      </c>
      <c r="AX463">
        <v>-1</v>
      </c>
      <c r="AY463">
        <v>0</v>
      </c>
      <c r="AZ463">
        <v>0</v>
      </c>
      <c r="BA463" t="s">
        <v>3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V463">
        <v>0</v>
      </c>
      <c r="CW463">
        <v>0</v>
      </c>
      <c r="CX463">
        <f>ROUND(Y463*Source!I347,7)</f>
        <v>1.43</v>
      </c>
      <c r="CY463">
        <f>AA463</f>
        <v>204.98</v>
      </c>
      <c r="CZ463">
        <f>AE463</f>
        <v>22.5</v>
      </c>
      <c r="DA463">
        <f>AI463</f>
        <v>9.11</v>
      </c>
      <c r="DB463">
        <f t="shared" si="395"/>
        <v>247.5</v>
      </c>
      <c r="DC463">
        <f t="shared" si="396"/>
        <v>0</v>
      </c>
      <c r="DD463" t="s">
        <v>3</v>
      </c>
      <c r="DE463" t="s">
        <v>3</v>
      </c>
      <c r="DF463">
        <f>ROUND(ROUND(AE463*AI463,2)*CX463,2)</f>
        <v>293.12</v>
      </c>
      <c r="DG463">
        <f t="shared" ref="DG463:DG468" si="404">ROUND(ROUND(AF463,2)*CX463,2)</f>
        <v>0</v>
      </c>
      <c r="DH463">
        <f>ROUND(ROUND(AG463,2)*CX463,2)</f>
        <v>0</v>
      </c>
      <c r="DI463">
        <f t="shared" si="403"/>
        <v>0</v>
      </c>
      <c r="DJ463">
        <f>DF463</f>
        <v>293.12</v>
      </c>
      <c r="DK463">
        <v>0</v>
      </c>
      <c r="DL463" t="s">
        <v>3</v>
      </c>
      <c r="DM463">
        <v>0</v>
      </c>
      <c r="DN463" t="s">
        <v>3</v>
      </c>
      <c r="DO463">
        <v>0</v>
      </c>
    </row>
    <row r="464" spans="1:119" x14ac:dyDescent="0.2">
      <c r="A464">
        <f>ROW(Source!A347)</f>
        <v>347</v>
      </c>
      <c r="B464">
        <v>51651743</v>
      </c>
      <c r="C464">
        <v>51654404</v>
      </c>
      <c r="D464">
        <v>49523581</v>
      </c>
      <c r="E464">
        <v>1</v>
      </c>
      <c r="F464">
        <v>1</v>
      </c>
      <c r="G464">
        <v>1</v>
      </c>
      <c r="H464">
        <v>3</v>
      </c>
      <c r="I464" t="s">
        <v>955</v>
      </c>
      <c r="J464" t="s">
        <v>956</v>
      </c>
      <c r="K464" t="s">
        <v>957</v>
      </c>
      <c r="L464">
        <v>1301</v>
      </c>
      <c r="N464">
        <v>1003</v>
      </c>
      <c r="O464" t="s">
        <v>958</v>
      </c>
      <c r="P464" t="s">
        <v>958</v>
      </c>
      <c r="Q464">
        <v>1</v>
      </c>
      <c r="W464">
        <v>0</v>
      </c>
      <c r="X464">
        <v>-2092502019</v>
      </c>
      <c r="Y464">
        <f t="shared" si="391"/>
        <v>20</v>
      </c>
      <c r="AA464">
        <v>27.33</v>
      </c>
      <c r="AB464">
        <v>0</v>
      </c>
      <c r="AC464">
        <v>0</v>
      </c>
      <c r="AD464">
        <v>0</v>
      </c>
      <c r="AE464">
        <v>3</v>
      </c>
      <c r="AF464">
        <v>0</v>
      </c>
      <c r="AG464">
        <v>0</v>
      </c>
      <c r="AH464">
        <v>0</v>
      </c>
      <c r="AI464">
        <v>9.11</v>
      </c>
      <c r="AJ464">
        <v>1</v>
      </c>
      <c r="AK464">
        <v>1</v>
      </c>
      <c r="AL464">
        <v>1</v>
      </c>
      <c r="AM464">
        <v>4</v>
      </c>
      <c r="AN464">
        <v>0</v>
      </c>
      <c r="AO464">
        <v>1</v>
      </c>
      <c r="AP464">
        <v>1</v>
      </c>
      <c r="AQ464">
        <v>0</v>
      </c>
      <c r="AR464">
        <v>0</v>
      </c>
      <c r="AS464" t="s">
        <v>3</v>
      </c>
      <c r="AT464">
        <v>20</v>
      </c>
      <c r="AU464" t="s">
        <v>3</v>
      </c>
      <c r="AV464">
        <v>0</v>
      </c>
      <c r="AW464">
        <v>2</v>
      </c>
      <c r="AX464">
        <v>51654415</v>
      </c>
      <c r="AY464">
        <v>1</v>
      </c>
      <c r="AZ464">
        <v>0</v>
      </c>
      <c r="BA464">
        <v>533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V464">
        <v>0</v>
      </c>
      <c r="CW464">
        <v>0</v>
      </c>
      <c r="CX464">
        <f>ROUND(Y464*Source!I347,7)</f>
        <v>2.6</v>
      </c>
      <c r="CY464">
        <f>AA464</f>
        <v>27.33</v>
      </c>
      <c r="CZ464">
        <f>AE464</f>
        <v>3</v>
      </c>
      <c r="DA464">
        <f>AI464</f>
        <v>9.11</v>
      </c>
      <c r="DB464">
        <f t="shared" si="395"/>
        <v>60</v>
      </c>
      <c r="DC464">
        <f t="shared" si="396"/>
        <v>0</v>
      </c>
      <c r="DD464" t="s">
        <v>3</v>
      </c>
      <c r="DE464" t="s">
        <v>3</v>
      </c>
      <c r="DF464">
        <f>ROUND(ROUND(AE464*AI464,2)*CX464,2)</f>
        <v>71.06</v>
      </c>
      <c r="DG464">
        <f t="shared" si="404"/>
        <v>0</v>
      </c>
      <c r="DH464">
        <f>ROUND(ROUND(AG464,2)*CX464,2)</f>
        <v>0</v>
      </c>
      <c r="DI464">
        <f t="shared" si="403"/>
        <v>0</v>
      </c>
      <c r="DJ464">
        <f>DF464</f>
        <v>71.06</v>
      </c>
      <c r="DK464">
        <v>0</v>
      </c>
      <c r="DL464" t="s">
        <v>3</v>
      </c>
      <c r="DM464">
        <v>0</v>
      </c>
      <c r="DN464" t="s">
        <v>3</v>
      </c>
      <c r="DO464">
        <v>0</v>
      </c>
    </row>
    <row r="465" spans="1:119" x14ac:dyDescent="0.2">
      <c r="A465">
        <f>ROW(Source!A347)</f>
        <v>347</v>
      </c>
      <c r="B465">
        <v>51651743</v>
      </c>
      <c r="C465">
        <v>51654404</v>
      </c>
      <c r="D465">
        <v>49553409</v>
      </c>
      <c r="E465">
        <v>1</v>
      </c>
      <c r="F465">
        <v>1</v>
      </c>
      <c r="G465">
        <v>1</v>
      </c>
      <c r="H465">
        <v>3</v>
      </c>
      <c r="I465" t="s">
        <v>122</v>
      </c>
      <c r="J465" t="s">
        <v>125</v>
      </c>
      <c r="K465" t="s">
        <v>123</v>
      </c>
      <c r="L465">
        <v>1296</v>
      </c>
      <c r="N465">
        <v>1002</v>
      </c>
      <c r="O465" t="s">
        <v>124</v>
      </c>
      <c r="P465" t="s">
        <v>124</v>
      </c>
      <c r="Q465">
        <v>1</v>
      </c>
      <c r="W465">
        <v>1</v>
      </c>
      <c r="X465">
        <v>-1609399419</v>
      </c>
      <c r="Y465">
        <f t="shared" si="391"/>
        <v>-1.5</v>
      </c>
      <c r="AA465">
        <v>597.42999999999995</v>
      </c>
      <c r="AB465">
        <v>0</v>
      </c>
      <c r="AC465">
        <v>0</v>
      </c>
      <c r="AD465">
        <v>0</v>
      </c>
      <c r="AE465">
        <v>65.58</v>
      </c>
      <c r="AF465">
        <v>0</v>
      </c>
      <c r="AG465">
        <v>0</v>
      </c>
      <c r="AH465">
        <v>0</v>
      </c>
      <c r="AI465">
        <v>9.11</v>
      </c>
      <c r="AJ465">
        <v>1</v>
      </c>
      <c r="AK465">
        <v>1</v>
      </c>
      <c r="AL465">
        <v>1</v>
      </c>
      <c r="AM465">
        <v>4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3</v>
      </c>
      <c r="AT465">
        <v>-1.5</v>
      </c>
      <c r="AU465" t="s">
        <v>3</v>
      </c>
      <c r="AV465">
        <v>0</v>
      </c>
      <c r="AW465">
        <v>2</v>
      </c>
      <c r="AX465">
        <v>51654417</v>
      </c>
      <c r="AY465">
        <v>1</v>
      </c>
      <c r="AZ465">
        <v>6144</v>
      </c>
      <c r="BA465">
        <v>535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V465">
        <v>0</v>
      </c>
      <c r="CW465">
        <v>0</v>
      </c>
      <c r="CX465">
        <f>ROUND(Y465*Source!I347,7)</f>
        <v>-0.19500000000000001</v>
      </c>
      <c r="CY465">
        <f>AA465</f>
        <v>597.42999999999995</v>
      </c>
      <c r="CZ465">
        <f>AE465</f>
        <v>65.58</v>
      </c>
      <c r="DA465">
        <f>AI465</f>
        <v>9.11</v>
      </c>
      <c r="DB465">
        <f t="shared" si="395"/>
        <v>-98.37</v>
      </c>
      <c r="DC465">
        <f t="shared" si="396"/>
        <v>0</v>
      </c>
      <c r="DD465" t="s">
        <v>3</v>
      </c>
      <c r="DE465" t="s">
        <v>3</v>
      </c>
      <c r="DF465">
        <f>ROUND(ROUND(AE465*AI465,2)*CX465,2)</f>
        <v>-116.5</v>
      </c>
      <c r="DG465">
        <f t="shared" si="404"/>
        <v>0</v>
      </c>
      <c r="DH465">
        <f>ROUND(ROUND(AG465,2)*CX465,2)</f>
        <v>0</v>
      </c>
      <c r="DI465">
        <f t="shared" si="403"/>
        <v>0</v>
      </c>
      <c r="DJ465">
        <f>DF465</f>
        <v>-116.5</v>
      </c>
      <c r="DK465">
        <v>0</v>
      </c>
      <c r="DL465" t="s">
        <v>3</v>
      </c>
      <c r="DM465">
        <v>0</v>
      </c>
      <c r="DN465" t="s">
        <v>3</v>
      </c>
      <c r="DO465">
        <v>0</v>
      </c>
    </row>
    <row r="466" spans="1:119" x14ac:dyDescent="0.2">
      <c r="A466">
        <f>ROW(Source!A347)</f>
        <v>347</v>
      </c>
      <c r="B466">
        <v>51651743</v>
      </c>
      <c r="C466">
        <v>51654404</v>
      </c>
      <c r="D466">
        <v>49555331</v>
      </c>
      <c r="E466">
        <v>1</v>
      </c>
      <c r="F466">
        <v>1</v>
      </c>
      <c r="G466">
        <v>1</v>
      </c>
      <c r="H466">
        <v>3</v>
      </c>
      <c r="I466" t="s">
        <v>127</v>
      </c>
      <c r="J466" t="s">
        <v>129</v>
      </c>
      <c r="K466" t="s">
        <v>128</v>
      </c>
      <c r="L466">
        <v>1296</v>
      </c>
      <c r="N466">
        <v>1002</v>
      </c>
      <c r="O466" t="s">
        <v>124</v>
      </c>
      <c r="P466" t="s">
        <v>124</v>
      </c>
      <c r="Q466">
        <v>1</v>
      </c>
      <c r="W466">
        <v>1</v>
      </c>
      <c r="X466">
        <v>1828367933</v>
      </c>
      <c r="Y466">
        <f t="shared" si="391"/>
        <v>-5.7000000000000002E-2</v>
      </c>
      <c r="AA466">
        <v>1827.28</v>
      </c>
      <c r="AB466">
        <v>0</v>
      </c>
      <c r="AC466">
        <v>0</v>
      </c>
      <c r="AD466">
        <v>0</v>
      </c>
      <c r="AE466">
        <v>200.58</v>
      </c>
      <c r="AF466">
        <v>0</v>
      </c>
      <c r="AG466">
        <v>0</v>
      </c>
      <c r="AH466">
        <v>0</v>
      </c>
      <c r="AI466">
        <v>9.11</v>
      </c>
      <c r="AJ466">
        <v>1</v>
      </c>
      <c r="AK466">
        <v>1</v>
      </c>
      <c r="AL466">
        <v>1</v>
      </c>
      <c r="AM466">
        <v>4</v>
      </c>
      <c r="AN466">
        <v>0</v>
      </c>
      <c r="AO466">
        <v>1</v>
      </c>
      <c r="AP466">
        <v>1</v>
      </c>
      <c r="AQ466">
        <v>0</v>
      </c>
      <c r="AR466">
        <v>0</v>
      </c>
      <c r="AS466" t="s">
        <v>3</v>
      </c>
      <c r="AT466">
        <v>-5.7000000000000002E-2</v>
      </c>
      <c r="AU466" t="s">
        <v>3</v>
      </c>
      <c r="AV466">
        <v>0</v>
      </c>
      <c r="AW466">
        <v>2</v>
      </c>
      <c r="AX466">
        <v>51654419</v>
      </c>
      <c r="AY466">
        <v>1</v>
      </c>
      <c r="AZ466">
        <v>6144</v>
      </c>
      <c r="BA466">
        <v>537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V466">
        <v>0</v>
      </c>
      <c r="CW466">
        <v>0</v>
      </c>
      <c r="CX466">
        <f>ROUND(Y466*Source!I347,7)</f>
        <v>-7.4099999999999999E-3</v>
      </c>
      <c r="CY466">
        <f>AA466</f>
        <v>1827.28</v>
      </c>
      <c r="CZ466">
        <f>AE466</f>
        <v>200.58</v>
      </c>
      <c r="DA466">
        <f>AI466</f>
        <v>9.11</v>
      </c>
      <c r="DB466">
        <f t="shared" si="395"/>
        <v>-11.43</v>
      </c>
      <c r="DC466">
        <f t="shared" si="396"/>
        <v>0</v>
      </c>
      <c r="DD466" t="s">
        <v>3</v>
      </c>
      <c r="DE466" t="s">
        <v>3</v>
      </c>
      <c r="DF466">
        <f>ROUND(ROUND(AE466*AI466,2)*CX466,2)</f>
        <v>-13.54</v>
      </c>
      <c r="DG466">
        <f t="shared" si="404"/>
        <v>0</v>
      </c>
      <c r="DH466">
        <f>ROUND(ROUND(AG466,2)*CX466,2)</f>
        <v>0</v>
      </c>
      <c r="DI466">
        <f t="shared" si="403"/>
        <v>0</v>
      </c>
      <c r="DJ466">
        <f>DF466</f>
        <v>-13.54</v>
      </c>
      <c r="DK466">
        <v>0</v>
      </c>
      <c r="DL466" t="s">
        <v>3</v>
      </c>
      <c r="DM466">
        <v>0</v>
      </c>
      <c r="DN466" t="s">
        <v>3</v>
      </c>
      <c r="DO466">
        <v>0</v>
      </c>
    </row>
    <row r="467" spans="1:119" x14ac:dyDescent="0.2">
      <c r="A467">
        <f>ROW(Source!A386)</f>
        <v>386</v>
      </c>
      <c r="B467">
        <v>51651743</v>
      </c>
      <c r="C467">
        <v>51654423</v>
      </c>
      <c r="D467">
        <v>49510757</v>
      </c>
      <c r="E467">
        <v>70</v>
      </c>
      <c r="F467">
        <v>1</v>
      </c>
      <c r="G467">
        <v>1</v>
      </c>
      <c r="H467">
        <v>1</v>
      </c>
      <c r="I467" t="s">
        <v>902</v>
      </c>
      <c r="J467" t="s">
        <v>3</v>
      </c>
      <c r="K467" t="s">
        <v>903</v>
      </c>
      <c r="L467">
        <v>1191</v>
      </c>
      <c r="N467">
        <v>1013</v>
      </c>
      <c r="O467" t="s">
        <v>904</v>
      </c>
      <c r="P467" t="s">
        <v>904</v>
      </c>
      <c r="Q467">
        <v>1</v>
      </c>
      <c r="W467">
        <v>0</v>
      </c>
      <c r="X467">
        <v>-1111239348</v>
      </c>
      <c r="Y467">
        <f>(AT467*ROUND(1.05,7))</f>
        <v>3.8325</v>
      </c>
      <c r="AA467">
        <v>0</v>
      </c>
      <c r="AB467">
        <v>0</v>
      </c>
      <c r="AC467">
        <v>0</v>
      </c>
      <c r="AD467">
        <v>321.20999999999998</v>
      </c>
      <c r="AE467">
        <v>0</v>
      </c>
      <c r="AF467">
        <v>0</v>
      </c>
      <c r="AG467">
        <v>0</v>
      </c>
      <c r="AH467">
        <v>9.6199999999999992</v>
      </c>
      <c r="AI467">
        <v>1</v>
      </c>
      <c r="AJ467">
        <v>1</v>
      </c>
      <c r="AK467">
        <v>1</v>
      </c>
      <c r="AL467">
        <v>33.39</v>
      </c>
      <c r="AM467">
        <v>4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3</v>
      </c>
      <c r="AT467">
        <v>3.65</v>
      </c>
      <c r="AU467" t="s">
        <v>20</v>
      </c>
      <c r="AV467">
        <v>1</v>
      </c>
      <c r="AW467">
        <v>2</v>
      </c>
      <c r="AX467">
        <v>51654432</v>
      </c>
      <c r="AY467">
        <v>1</v>
      </c>
      <c r="AZ467">
        <v>0</v>
      </c>
      <c r="BA467">
        <v>538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U467">
        <f>ROUND(AT467*Source!I386*AH467*AL467,2)</f>
        <v>1172.42</v>
      </c>
      <c r="CV467">
        <f>ROUND(Y467*Source!I386,7)</f>
        <v>3.8325</v>
      </c>
      <c r="CW467">
        <v>0</v>
      </c>
      <c r="CX467">
        <f>ROUND(Y467*Source!I386,7)</f>
        <v>3.8325</v>
      </c>
      <c r="CY467">
        <f>AD467</f>
        <v>321.20999999999998</v>
      </c>
      <c r="CZ467">
        <f>AH467</f>
        <v>9.6199999999999992</v>
      </c>
      <c r="DA467">
        <f>AL467</f>
        <v>33.39</v>
      </c>
      <c r="DB467">
        <f>ROUND((ROUND(AT467*CZ467,2)*ROUND(1.05,7)),2)</f>
        <v>36.869999999999997</v>
      </c>
      <c r="DC467">
        <f>ROUND((ROUND(AT467*AG467,2)*ROUND(1.05,7)),2)</f>
        <v>0</v>
      </c>
      <c r="DD467" t="s">
        <v>3</v>
      </c>
      <c r="DE467" t="s">
        <v>3</v>
      </c>
      <c r="DF467">
        <f>ROUND(ROUND(AE467,2)*CX467,2)</f>
        <v>0</v>
      </c>
      <c r="DG467">
        <f t="shared" si="404"/>
        <v>0</v>
      </c>
      <c r="DH467">
        <f>ROUND(ROUND(AG467,2)*CX467,2)</f>
        <v>0</v>
      </c>
      <c r="DI467">
        <f>ROUND(ROUND(AH467*AL467,2)*CX467,2)</f>
        <v>1231.04</v>
      </c>
      <c r="DJ467">
        <f>DI467</f>
        <v>1231.04</v>
      </c>
      <c r="DK467">
        <v>0</v>
      </c>
      <c r="DL467" t="s">
        <v>3</v>
      </c>
      <c r="DM467">
        <v>0</v>
      </c>
      <c r="DN467" t="s">
        <v>3</v>
      </c>
      <c r="DO467">
        <v>0</v>
      </c>
    </row>
    <row r="468" spans="1:119" x14ac:dyDescent="0.2">
      <c r="A468">
        <f>ROW(Source!A386)</f>
        <v>386</v>
      </c>
      <c r="B468">
        <v>51651743</v>
      </c>
      <c r="C468">
        <v>51654423</v>
      </c>
      <c r="D468">
        <v>49510905</v>
      </c>
      <c r="E468">
        <v>70</v>
      </c>
      <c r="F468">
        <v>1</v>
      </c>
      <c r="G468">
        <v>1</v>
      </c>
      <c r="H468">
        <v>1</v>
      </c>
      <c r="I468" t="s">
        <v>905</v>
      </c>
      <c r="J468" t="s">
        <v>3</v>
      </c>
      <c r="K468" t="s">
        <v>906</v>
      </c>
      <c r="L468">
        <v>1191</v>
      </c>
      <c r="N468">
        <v>1013</v>
      </c>
      <c r="O468" t="s">
        <v>904</v>
      </c>
      <c r="P468" t="s">
        <v>904</v>
      </c>
      <c r="Q468">
        <v>1</v>
      </c>
      <c r="W468">
        <v>0</v>
      </c>
      <c r="X468">
        <v>-1417349443</v>
      </c>
      <c r="Y468">
        <f>(AT468*ROUND(1.05,7))</f>
        <v>5.2500000000000005E-2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</v>
      </c>
      <c r="AJ468">
        <v>1</v>
      </c>
      <c r="AK468">
        <v>33.39</v>
      </c>
      <c r="AL468">
        <v>1</v>
      </c>
      <c r="AM468">
        <v>4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3</v>
      </c>
      <c r="AT468">
        <v>0.05</v>
      </c>
      <c r="AU468" t="s">
        <v>20</v>
      </c>
      <c r="AV468">
        <v>2</v>
      </c>
      <c r="AW468">
        <v>2</v>
      </c>
      <c r="AX468">
        <v>51654433</v>
      </c>
      <c r="AY468">
        <v>1</v>
      </c>
      <c r="AZ468">
        <v>0</v>
      </c>
      <c r="BA468">
        <v>539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V468">
        <v>0</v>
      </c>
      <c r="CW468">
        <v>0</v>
      </c>
      <c r="CX468">
        <f>ROUND(Y468*Source!I386,7)</f>
        <v>5.2499999999999998E-2</v>
      </c>
      <c r="CY468">
        <f>AD468</f>
        <v>0</v>
      </c>
      <c r="CZ468">
        <f>AH468</f>
        <v>0</v>
      </c>
      <c r="DA468">
        <f>AL468</f>
        <v>1</v>
      </c>
      <c r="DB468">
        <f>ROUND((ROUND(AT468*CZ468,2)*ROUND(1.05,7)),2)</f>
        <v>0</v>
      </c>
      <c r="DC468">
        <f>ROUND((ROUND(AT468*AG468,2)*ROUND(1.05,7)),2)</f>
        <v>0</v>
      </c>
      <c r="DD468" t="s">
        <v>3</v>
      </c>
      <c r="DE468" t="s">
        <v>3</v>
      </c>
      <c r="DF468">
        <f>ROUND(ROUND(AE468,2)*CX468,2)</f>
        <v>0</v>
      </c>
      <c r="DG468">
        <f t="shared" si="404"/>
        <v>0</v>
      </c>
      <c r="DH468">
        <f>ROUND(ROUND(AG468*AK468,2)*CX468,2)</f>
        <v>0</v>
      </c>
      <c r="DI468">
        <f t="shared" ref="DI468:DI474" si="405">ROUND(ROUND(AH468,2)*CX468,2)</f>
        <v>0</v>
      </c>
      <c r="DJ468">
        <f>DI468</f>
        <v>0</v>
      </c>
      <c r="DK468">
        <v>0</v>
      </c>
      <c r="DL468" t="s">
        <v>3</v>
      </c>
      <c r="DM468">
        <v>0</v>
      </c>
      <c r="DN468" t="s">
        <v>3</v>
      </c>
      <c r="DO468">
        <v>0</v>
      </c>
    </row>
    <row r="469" spans="1:119" x14ac:dyDescent="0.2">
      <c r="A469">
        <f>ROW(Source!A386)</f>
        <v>386</v>
      </c>
      <c r="B469">
        <v>51651743</v>
      </c>
      <c r="C469">
        <v>51654423</v>
      </c>
      <c r="D469">
        <v>49672573</v>
      </c>
      <c r="E469">
        <v>1</v>
      </c>
      <c r="F469">
        <v>1</v>
      </c>
      <c r="G469">
        <v>1</v>
      </c>
      <c r="H469">
        <v>2</v>
      </c>
      <c r="I469" t="s">
        <v>907</v>
      </c>
      <c r="J469" t="s">
        <v>908</v>
      </c>
      <c r="K469" t="s">
        <v>909</v>
      </c>
      <c r="L469">
        <v>1367</v>
      </c>
      <c r="N469">
        <v>1011</v>
      </c>
      <c r="O469" t="s">
        <v>910</v>
      </c>
      <c r="P469" t="s">
        <v>910</v>
      </c>
      <c r="Q469">
        <v>1</v>
      </c>
      <c r="W469">
        <v>0</v>
      </c>
      <c r="X469">
        <v>-430484415</v>
      </c>
      <c r="Y469">
        <f>(AT469*ROUND(1.05,7))</f>
        <v>1.0500000000000001E-2</v>
      </c>
      <c r="AA469">
        <v>0</v>
      </c>
      <c r="AB469">
        <v>1530.2</v>
      </c>
      <c r="AC469">
        <v>450.77</v>
      </c>
      <c r="AD469">
        <v>0</v>
      </c>
      <c r="AE469">
        <v>0</v>
      </c>
      <c r="AF469">
        <v>115.4</v>
      </c>
      <c r="AG469">
        <v>13.5</v>
      </c>
      <c r="AH469">
        <v>0</v>
      </c>
      <c r="AI469">
        <v>1</v>
      </c>
      <c r="AJ469">
        <v>13.26</v>
      </c>
      <c r="AK469">
        <v>33.39</v>
      </c>
      <c r="AL469">
        <v>1</v>
      </c>
      <c r="AM469">
        <v>4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0.01</v>
      </c>
      <c r="AU469" t="s">
        <v>20</v>
      </c>
      <c r="AV469">
        <v>0</v>
      </c>
      <c r="AW469">
        <v>2</v>
      </c>
      <c r="AX469">
        <v>51654434</v>
      </c>
      <c r="AY469">
        <v>1</v>
      </c>
      <c r="AZ469">
        <v>0</v>
      </c>
      <c r="BA469">
        <v>540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V469">
        <v>0</v>
      </c>
      <c r="CW469">
        <f>ROUND(Y469*Source!I386,7)</f>
        <v>1.0500000000000001E-2</v>
      </c>
      <c r="CX469">
        <f>ROUND(Y469*Source!I386,7)</f>
        <v>1.0500000000000001E-2</v>
      </c>
      <c r="CY469">
        <f>AB469</f>
        <v>1530.2</v>
      </c>
      <c r="CZ469">
        <f>AF469</f>
        <v>115.4</v>
      </c>
      <c r="DA469">
        <f>AJ469</f>
        <v>13.26</v>
      </c>
      <c r="DB469">
        <f>ROUND((ROUND(AT469*CZ469,2)*ROUND(1.05,7)),2)</f>
        <v>1.21</v>
      </c>
      <c r="DC469">
        <f>ROUND((ROUND(AT469*AG469,2)*ROUND(1.05,7)),2)</f>
        <v>0.15</v>
      </c>
      <c r="DD469" t="s">
        <v>3</v>
      </c>
      <c r="DE469" t="s">
        <v>3</v>
      </c>
      <c r="DF469">
        <f>ROUND(ROUND(AE469,2)*CX469,2)</f>
        <v>0</v>
      </c>
      <c r="DG469">
        <f>ROUND(ROUND(AF469*AJ469,2)*CX469,2)</f>
        <v>16.07</v>
      </c>
      <c r="DH469">
        <f>ROUND(ROUND(AG469*AK469,2)*CX469,2)</f>
        <v>4.7300000000000004</v>
      </c>
      <c r="DI469">
        <f t="shared" si="405"/>
        <v>0</v>
      </c>
      <c r="DJ469">
        <f>DG469</f>
        <v>16.07</v>
      </c>
      <c r="DK469">
        <v>0</v>
      </c>
      <c r="DL469" t="s">
        <v>3</v>
      </c>
      <c r="DM469">
        <v>0</v>
      </c>
      <c r="DN469" t="s">
        <v>3</v>
      </c>
      <c r="DO469">
        <v>0</v>
      </c>
    </row>
    <row r="470" spans="1:119" x14ac:dyDescent="0.2">
      <c r="A470">
        <f>ROW(Source!A386)</f>
        <v>386</v>
      </c>
      <c r="B470">
        <v>51651743</v>
      </c>
      <c r="C470">
        <v>51654423</v>
      </c>
      <c r="D470">
        <v>49672695</v>
      </c>
      <c r="E470">
        <v>1</v>
      </c>
      <c r="F470">
        <v>1</v>
      </c>
      <c r="G470">
        <v>1</v>
      </c>
      <c r="H470">
        <v>2</v>
      </c>
      <c r="I470" t="s">
        <v>911</v>
      </c>
      <c r="J470" t="s">
        <v>912</v>
      </c>
      <c r="K470" t="s">
        <v>913</v>
      </c>
      <c r="L470">
        <v>1367</v>
      </c>
      <c r="N470">
        <v>1011</v>
      </c>
      <c r="O470" t="s">
        <v>910</v>
      </c>
      <c r="P470" t="s">
        <v>910</v>
      </c>
      <c r="Q470">
        <v>1</v>
      </c>
      <c r="W470">
        <v>0</v>
      </c>
      <c r="X470">
        <v>1063590936</v>
      </c>
      <c r="Y470">
        <f>(AT470*ROUND(1.05,7))</f>
        <v>0.95550000000000013</v>
      </c>
      <c r="AA470">
        <v>0</v>
      </c>
      <c r="AB470">
        <v>41.37</v>
      </c>
      <c r="AC470">
        <v>0</v>
      </c>
      <c r="AD470">
        <v>0</v>
      </c>
      <c r="AE470">
        <v>0</v>
      </c>
      <c r="AF470">
        <v>3.12</v>
      </c>
      <c r="AG470">
        <v>0</v>
      </c>
      <c r="AH470">
        <v>0</v>
      </c>
      <c r="AI470">
        <v>1</v>
      </c>
      <c r="AJ470">
        <v>13.26</v>
      </c>
      <c r="AK470">
        <v>33.39</v>
      </c>
      <c r="AL470">
        <v>1</v>
      </c>
      <c r="AM470">
        <v>4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0.91</v>
      </c>
      <c r="AU470" t="s">
        <v>20</v>
      </c>
      <c r="AV470">
        <v>0</v>
      </c>
      <c r="AW470">
        <v>2</v>
      </c>
      <c r="AX470">
        <v>51654435</v>
      </c>
      <c r="AY470">
        <v>1</v>
      </c>
      <c r="AZ470">
        <v>0</v>
      </c>
      <c r="BA470">
        <v>541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V470">
        <v>0</v>
      </c>
      <c r="CW470">
        <f>ROUND(Y470*Source!I386,7)</f>
        <v>0.95550000000000002</v>
      </c>
      <c r="CX470">
        <f>ROUND(Y470*Source!I386,7)</f>
        <v>0.95550000000000002</v>
      </c>
      <c r="CY470">
        <f>AB470</f>
        <v>41.37</v>
      </c>
      <c r="CZ470">
        <f>AF470</f>
        <v>3.12</v>
      </c>
      <c r="DA470">
        <f>AJ470</f>
        <v>13.26</v>
      </c>
      <c r="DB470">
        <f>ROUND((ROUND(AT470*CZ470,2)*ROUND(1.05,7)),2)</f>
        <v>2.98</v>
      </c>
      <c r="DC470">
        <f>ROUND((ROUND(AT470*AG470,2)*ROUND(1.05,7)),2)</f>
        <v>0</v>
      </c>
      <c r="DD470" t="s">
        <v>3</v>
      </c>
      <c r="DE470" t="s">
        <v>3</v>
      </c>
      <c r="DF470">
        <f>ROUND(ROUND(AE470,2)*CX470,2)</f>
        <v>0</v>
      </c>
      <c r="DG470">
        <f>ROUND(ROUND(AF470*AJ470,2)*CX470,2)</f>
        <v>39.53</v>
      </c>
      <c r="DH470">
        <f>ROUND(ROUND(AG470*AK470,2)*CX470,2)</f>
        <v>0</v>
      </c>
      <c r="DI470">
        <f t="shared" si="405"/>
        <v>0</v>
      </c>
      <c r="DJ470">
        <f>DG470</f>
        <v>39.53</v>
      </c>
      <c r="DK470">
        <v>0</v>
      </c>
      <c r="DL470" t="s">
        <v>3</v>
      </c>
      <c r="DM470">
        <v>0</v>
      </c>
      <c r="DN470" t="s">
        <v>3</v>
      </c>
      <c r="DO470">
        <v>0</v>
      </c>
    </row>
    <row r="471" spans="1:119" x14ac:dyDescent="0.2">
      <c r="A471">
        <f>ROW(Source!A386)</f>
        <v>386</v>
      </c>
      <c r="B471">
        <v>51651743</v>
      </c>
      <c r="C471">
        <v>51654423</v>
      </c>
      <c r="D471">
        <v>49673503</v>
      </c>
      <c r="E471">
        <v>1</v>
      </c>
      <c r="F471">
        <v>1</v>
      </c>
      <c r="G471">
        <v>1</v>
      </c>
      <c r="H471">
        <v>2</v>
      </c>
      <c r="I471" t="s">
        <v>914</v>
      </c>
      <c r="J471" t="s">
        <v>915</v>
      </c>
      <c r="K471" t="s">
        <v>916</v>
      </c>
      <c r="L471">
        <v>1367</v>
      </c>
      <c r="N471">
        <v>1011</v>
      </c>
      <c r="O471" t="s">
        <v>910</v>
      </c>
      <c r="P471" t="s">
        <v>910</v>
      </c>
      <c r="Q471">
        <v>1</v>
      </c>
      <c r="W471">
        <v>0</v>
      </c>
      <c r="X471">
        <v>509054691</v>
      </c>
      <c r="Y471">
        <f>(AT471*ROUND(1.05,7))</f>
        <v>4.2000000000000003E-2</v>
      </c>
      <c r="AA471">
        <v>0</v>
      </c>
      <c r="AB471">
        <v>871.31</v>
      </c>
      <c r="AC471">
        <v>387.32</v>
      </c>
      <c r="AD471">
        <v>0</v>
      </c>
      <c r="AE471">
        <v>0</v>
      </c>
      <c r="AF471">
        <v>65.709999999999994</v>
      </c>
      <c r="AG471">
        <v>11.6</v>
      </c>
      <c r="AH471">
        <v>0</v>
      </c>
      <c r="AI471">
        <v>1</v>
      </c>
      <c r="AJ471">
        <v>13.26</v>
      </c>
      <c r="AK471">
        <v>33.39</v>
      </c>
      <c r="AL471">
        <v>1</v>
      </c>
      <c r="AM471">
        <v>4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0.04</v>
      </c>
      <c r="AU471" t="s">
        <v>20</v>
      </c>
      <c r="AV471">
        <v>0</v>
      </c>
      <c r="AW471">
        <v>2</v>
      </c>
      <c r="AX471">
        <v>51654436</v>
      </c>
      <c r="AY471">
        <v>1</v>
      </c>
      <c r="AZ471">
        <v>0</v>
      </c>
      <c r="BA471">
        <v>542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V471">
        <v>0</v>
      </c>
      <c r="CW471">
        <f>ROUND(Y471*Source!I386,7)</f>
        <v>4.2000000000000003E-2</v>
      </c>
      <c r="CX471">
        <f>ROUND(Y471*Source!I386,7)</f>
        <v>4.2000000000000003E-2</v>
      </c>
      <c r="CY471">
        <f>AB471</f>
        <v>871.31</v>
      </c>
      <c r="CZ471">
        <f>AF471</f>
        <v>65.709999999999994</v>
      </c>
      <c r="DA471">
        <f>AJ471</f>
        <v>13.26</v>
      </c>
      <c r="DB471">
        <f>ROUND((ROUND(AT471*CZ471,2)*ROUND(1.05,7)),2)</f>
        <v>2.76</v>
      </c>
      <c r="DC471">
        <f>ROUND((ROUND(AT471*AG471,2)*ROUND(1.05,7)),2)</f>
        <v>0.48</v>
      </c>
      <c r="DD471" t="s">
        <v>3</v>
      </c>
      <c r="DE471" t="s">
        <v>3</v>
      </c>
      <c r="DF471">
        <f>ROUND(ROUND(AE471,2)*CX471,2)</f>
        <v>0</v>
      </c>
      <c r="DG471">
        <f>ROUND(ROUND(AF471*AJ471,2)*CX471,2)</f>
        <v>36.6</v>
      </c>
      <c r="DH471">
        <f>ROUND(ROUND(AG471*AK471,2)*CX471,2)</f>
        <v>16.27</v>
      </c>
      <c r="DI471">
        <f t="shared" si="405"/>
        <v>0</v>
      </c>
      <c r="DJ471">
        <f>DG471</f>
        <v>36.6</v>
      </c>
      <c r="DK471">
        <v>0</v>
      </c>
      <c r="DL471" t="s">
        <v>3</v>
      </c>
      <c r="DM471">
        <v>0</v>
      </c>
      <c r="DN471" t="s">
        <v>3</v>
      </c>
      <c r="DO471">
        <v>0</v>
      </c>
    </row>
    <row r="472" spans="1:119" x14ac:dyDescent="0.2">
      <c r="A472">
        <f>ROW(Source!A386)</f>
        <v>386</v>
      </c>
      <c r="B472">
        <v>51651743</v>
      </c>
      <c r="C472">
        <v>51654423</v>
      </c>
      <c r="D472">
        <v>49525488</v>
      </c>
      <c r="E472">
        <v>1</v>
      </c>
      <c r="F472">
        <v>1</v>
      </c>
      <c r="G472">
        <v>1</v>
      </c>
      <c r="H472">
        <v>3</v>
      </c>
      <c r="I472" t="s">
        <v>917</v>
      </c>
      <c r="J472" t="s">
        <v>918</v>
      </c>
      <c r="K472" t="s">
        <v>919</v>
      </c>
      <c r="L472">
        <v>1346</v>
      </c>
      <c r="N472">
        <v>1009</v>
      </c>
      <c r="O472" t="s">
        <v>920</v>
      </c>
      <c r="P472" t="s">
        <v>920</v>
      </c>
      <c r="Q472">
        <v>1</v>
      </c>
      <c r="W472">
        <v>0</v>
      </c>
      <c r="X472">
        <v>-1864341761</v>
      </c>
      <c r="Y472">
        <f>AT472</f>
        <v>0.02</v>
      </c>
      <c r="AA472">
        <v>82.35</v>
      </c>
      <c r="AB472">
        <v>0</v>
      </c>
      <c r="AC472">
        <v>0</v>
      </c>
      <c r="AD472">
        <v>0</v>
      </c>
      <c r="AE472">
        <v>9.0399999999999991</v>
      </c>
      <c r="AF472">
        <v>0</v>
      </c>
      <c r="AG472">
        <v>0</v>
      </c>
      <c r="AH472">
        <v>0</v>
      </c>
      <c r="AI472">
        <v>9.11</v>
      </c>
      <c r="AJ472">
        <v>1</v>
      </c>
      <c r="AK472">
        <v>1</v>
      </c>
      <c r="AL472">
        <v>1</v>
      </c>
      <c r="AM472">
        <v>4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3</v>
      </c>
      <c r="AT472">
        <v>0.02</v>
      </c>
      <c r="AU472" t="s">
        <v>3</v>
      </c>
      <c r="AV472">
        <v>0</v>
      </c>
      <c r="AW472">
        <v>2</v>
      </c>
      <c r="AX472">
        <v>51654437</v>
      </c>
      <c r="AY472">
        <v>1</v>
      </c>
      <c r="AZ472">
        <v>0</v>
      </c>
      <c r="BA472">
        <v>543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V472">
        <v>0</v>
      </c>
      <c r="CW472">
        <v>0</v>
      </c>
      <c r="CX472">
        <f>ROUND(Y472*Source!I386,7)</f>
        <v>0.02</v>
      </c>
      <c r="CY472">
        <f>AA472</f>
        <v>82.35</v>
      </c>
      <c r="CZ472">
        <f>AE472</f>
        <v>9.0399999999999991</v>
      </c>
      <c r="DA472">
        <f>AI472</f>
        <v>9.11</v>
      </c>
      <c r="DB472">
        <f>ROUND(ROUND(AT472*CZ472,2),2)</f>
        <v>0.18</v>
      </c>
      <c r="DC472">
        <f>ROUND(ROUND(AT472*AG472,2),2)</f>
        <v>0</v>
      </c>
      <c r="DD472" t="s">
        <v>3</v>
      </c>
      <c r="DE472" t="s">
        <v>3</v>
      </c>
      <c r="DF472">
        <f>ROUND(ROUND(AE472*AI472,2)*CX472,2)</f>
        <v>1.65</v>
      </c>
      <c r="DG472">
        <f>ROUND(ROUND(AF472,2)*CX472,2)</f>
        <v>0</v>
      </c>
      <c r="DH472">
        <f>ROUND(ROUND(AG472,2)*CX472,2)</f>
        <v>0</v>
      </c>
      <c r="DI472">
        <f t="shared" si="405"/>
        <v>0</v>
      </c>
      <c r="DJ472">
        <f>DF472</f>
        <v>1.65</v>
      </c>
      <c r="DK472">
        <v>0</v>
      </c>
      <c r="DL472" t="s">
        <v>3</v>
      </c>
      <c r="DM472">
        <v>0</v>
      </c>
      <c r="DN472" t="s">
        <v>3</v>
      </c>
      <c r="DO472">
        <v>0</v>
      </c>
    </row>
    <row r="473" spans="1:119" x14ac:dyDescent="0.2">
      <c r="A473">
        <f>ROW(Source!A386)</f>
        <v>386</v>
      </c>
      <c r="B473">
        <v>51651743</v>
      </c>
      <c r="C473">
        <v>51654423</v>
      </c>
      <c r="D473">
        <v>49526492</v>
      </c>
      <c r="E473">
        <v>1</v>
      </c>
      <c r="F473">
        <v>1</v>
      </c>
      <c r="G473">
        <v>1</v>
      </c>
      <c r="H473">
        <v>3</v>
      </c>
      <c r="I473" t="s">
        <v>921</v>
      </c>
      <c r="J473" t="s">
        <v>922</v>
      </c>
      <c r="K473" t="s">
        <v>923</v>
      </c>
      <c r="L473">
        <v>1346</v>
      </c>
      <c r="N473">
        <v>1009</v>
      </c>
      <c r="O473" t="s">
        <v>920</v>
      </c>
      <c r="P473" t="s">
        <v>920</v>
      </c>
      <c r="Q473">
        <v>1</v>
      </c>
      <c r="W473">
        <v>0</v>
      </c>
      <c r="X473">
        <v>497341279</v>
      </c>
      <c r="Y473">
        <f>AT473</f>
        <v>0.08</v>
      </c>
      <c r="AA473">
        <v>210.35</v>
      </c>
      <c r="AB473">
        <v>0</v>
      </c>
      <c r="AC473">
        <v>0</v>
      </c>
      <c r="AD473">
        <v>0</v>
      </c>
      <c r="AE473">
        <v>23.09</v>
      </c>
      <c r="AF473">
        <v>0</v>
      </c>
      <c r="AG473">
        <v>0</v>
      </c>
      <c r="AH473">
        <v>0</v>
      </c>
      <c r="AI473">
        <v>9.11</v>
      </c>
      <c r="AJ473">
        <v>1</v>
      </c>
      <c r="AK473">
        <v>1</v>
      </c>
      <c r="AL473">
        <v>1</v>
      </c>
      <c r="AM473">
        <v>4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3</v>
      </c>
      <c r="AT473">
        <v>0.08</v>
      </c>
      <c r="AU473" t="s">
        <v>3</v>
      </c>
      <c r="AV473">
        <v>0</v>
      </c>
      <c r="AW473">
        <v>2</v>
      </c>
      <c r="AX473">
        <v>51654438</v>
      </c>
      <c r="AY473">
        <v>1</v>
      </c>
      <c r="AZ473">
        <v>0</v>
      </c>
      <c r="BA473">
        <v>544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V473">
        <v>0</v>
      </c>
      <c r="CW473">
        <v>0</v>
      </c>
      <c r="CX473">
        <f>ROUND(Y473*Source!I386,7)</f>
        <v>0.08</v>
      </c>
      <c r="CY473">
        <f>AA473</f>
        <v>210.35</v>
      </c>
      <c r="CZ473">
        <f>AE473</f>
        <v>23.09</v>
      </c>
      <c r="DA473">
        <f>AI473</f>
        <v>9.11</v>
      </c>
      <c r="DB473">
        <f>ROUND(ROUND(AT473*CZ473,2),2)</f>
        <v>1.85</v>
      </c>
      <c r="DC473">
        <f>ROUND(ROUND(AT473*AG473,2),2)</f>
        <v>0</v>
      </c>
      <c r="DD473" t="s">
        <v>3</v>
      </c>
      <c r="DE473" t="s">
        <v>3</v>
      </c>
      <c r="DF473">
        <f>ROUND(ROUND(AE473*AI473,2)*CX473,2)</f>
        <v>16.829999999999998</v>
      </c>
      <c r="DG473">
        <f>ROUND(ROUND(AF473,2)*CX473,2)</f>
        <v>0</v>
      </c>
      <c r="DH473">
        <f>ROUND(ROUND(AG473,2)*CX473,2)</f>
        <v>0</v>
      </c>
      <c r="DI473">
        <f t="shared" si="405"/>
        <v>0</v>
      </c>
      <c r="DJ473">
        <f>DF473</f>
        <v>16.829999999999998</v>
      </c>
      <c r="DK473">
        <v>0</v>
      </c>
      <c r="DL473" t="s">
        <v>3</v>
      </c>
      <c r="DM473">
        <v>0</v>
      </c>
      <c r="DN473" t="s">
        <v>3</v>
      </c>
      <c r="DO473">
        <v>0</v>
      </c>
    </row>
    <row r="474" spans="1:119" x14ac:dyDescent="0.2">
      <c r="A474">
        <f>ROW(Source!A386)</f>
        <v>386</v>
      </c>
      <c r="B474">
        <v>51651743</v>
      </c>
      <c r="C474">
        <v>51654423</v>
      </c>
      <c r="D474">
        <v>0</v>
      </c>
      <c r="E474">
        <v>1</v>
      </c>
      <c r="F474">
        <v>1</v>
      </c>
      <c r="G474">
        <v>1</v>
      </c>
      <c r="H474">
        <v>3</v>
      </c>
      <c r="I474" t="s">
        <v>29</v>
      </c>
      <c r="J474" t="s">
        <v>3</v>
      </c>
      <c r="K474" t="s">
        <v>275</v>
      </c>
      <c r="L474">
        <v>1377</v>
      </c>
      <c r="N474">
        <v>1013</v>
      </c>
      <c r="O474" t="s">
        <v>31</v>
      </c>
      <c r="P474" t="s">
        <v>31</v>
      </c>
      <c r="Q474">
        <v>1</v>
      </c>
      <c r="W474">
        <v>0</v>
      </c>
      <c r="X474">
        <v>-1301286414</v>
      </c>
      <c r="Y474">
        <f>AT474</f>
        <v>1</v>
      </c>
      <c r="AA474">
        <v>1250</v>
      </c>
      <c r="AB474">
        <v>0</v>
      </c>
      <c r="AC474">
        <v>0</v>
      </c>
      <c r="AD474">
        <v>0</v>
      </c>
      <c r="AE474">
        <v>1304.22</v>
      </c>
      <c r="AF474">
        <v>0</v>
      </c>
      <c r="AG474">
        <v>0</v>
      </c>
      <c r="AH474">
        <v>0</v>
      </c>
      <c r="AI474">
        <v>6.13</v>
      </c>
      <c r="AJ474">
        <v>1</v>
      </c>
      <c r="AK474">
        <v>1</v>
      </c>
      <c r="AL474">
        <v>1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 t="s">
        <v>3</v>
      </c>
      <c r="AT474">
        <v>1</v>
      </c>
      <c r="AU474" t="s">
        <v>3</v>
      </c>
      <c r="AV474">
        <v>0</v>
      </c>
      <c r="AW474">
        <v>1</v>
      </c>
      <c r="AX474">
        <v>-1</v>
      </c>
      <c r="AY474">
        <v>0</v>
      </c>
      <c r="AZ474">
        <v>0</v>
      </c>
      <c r="BA474" t="s">
        <v>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V474">
        <v>0</v>
      </c>
      <c r="CW474">
        <v>0</v>
      </c>
      <c r="CX474">
        <f>ROUND(Y474*Source!I386,7)</f>
        <v>1</v>
      </c>
      <c r="CY474">
        <f>AA474</f>
        <v>1250</v>
      </c>
      <c r="CZ474">
        <f>AE474</f>
        <v>1304.22</v>
      </c>
      <c r="DA474">
        <f>AI474</f>
        <v>6.13</v>
      </c>
      <c r="DB474">
        <f>ROUND(ROUND(AT474*CZ474,2),2)</f>
        <v>1304.22</v>
      </c>
      <c r="DC474">
        <f>ROUND(ROUND(AT474*AG474,2),2)</f>
        <v>0</v>
      </c>
      <c r="DD474" t="s">
        <v>3</v>
      </c>
      <c r="DE474" t="s">
        <v>3</v>
      </c>
      <c r="DF474">
        <f>ROUND(ROUND(AE474*AI474,2)*CX474,2)</f>
        <v>7994.87</v>
      </c>
      <c r="DG474">
        <f>ROUND(ROUND(AF474,2)*CX474,2)</f>
        <v>0</v>
      </c>
      <c r="DH474">
        <f>ROUND(ROUND(AG474,2)*CX474,2)</f>
        <v>0</v>
      </c>
      <c r="DI474">
        <f t="shared" si="405"/>
        <v>0</v>
      </c>
      <c r="DJ474">
        <f>DF474</f>
        <v>7994.87</v>
      </c>
      <c r="DK474">
        <v>0</v>
      </c>
      <c r="DL474" t="s">
        <v>3</v>
      </c>
      <c r="DM474">
        <v>0</v>
      </c>
      <c r="DN474" t="s">
        <v>3</v>
      </c>
      <c r="DO474">
        <v>0</v>
      </c>
    </row>
    <row r="475" spans="1:119" x14ac:dyDescent="0.2">
      <c r="A475">
        <f>ROW(Source!A388)</f>
        <v>388</v>
      </c>
      <c r="B475">
        <v>51651743</v>
      </c>
      <c r="C475">
        <v>51654440</v>
      </c>
      <c r="D475">
        <v>49510723</v>
      </c>
      <c r="E475">
        <v>70</v>
      </c>
      <c r="F475">
        <v>1</v>
      </c>
      <c r="G475">
        <v>1</v>
      </c>
      <c r="H475">
        <v>1</v>
      </c>
      <c r="I475" t="s">
        <v>924</v>
      </c>
      <c r="J475" t="s">
        <v>3</v>
      </c>
      <c r="K475" t="s">
        <v>925</v>
      </c>
      <c r="L475">
        <v>1191</v>
      </c>
      <c r="N475">
        <v>1013</v>
      </c>
      <c r="O475" t="s">
        <v>904</v>
      </c>
      <c r="P475" t="s">
        <v>904</v>
      </c>
      <c r="Q475">
        <v>1</v>
      </c>
      <c r="W475">
        <v>0</v>
      </c>
      <c r="X475">
        <v>-112797078</v>
      </c>
      <c r="Y475">
        <f>(AT475*ROUND(1.05,7))</f>
        <v>1.1235000000000002</v>
      </c>
      <c r="AA475">
        <v>0</v>
      </c>
      <c r="AB475">
        <v>0</v>
      </c>
      <c r="AC475">
        <v>0</v>
      </c>
      <c r="AD475">
        <v>299.51</v>
      </c>
      <c r="AE475">
        <v>0</v>
      </c>
      <c r="AF475">
        <v>0</v>
      </c>
      <c r="AG475">
        <v>0</v>
      </c>
      <c r="AH475">
        <v>8.9700000000000006</v>
      </c>
      <c r="AI475">
        <v>1</v>
      </c>
      <c r="AJ475">
        <v>1</v>
      </c>
      <c r="AK475">
        <v>1</v>
      </c>
      <c r="AL475">
        <v>33.39</v>
      </c>
      <c r="AM475">
        <v>4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1.07</v>
      </c>
      <c r="AU475" t="s">
        <v>20</v>
      </c>
      <c r="AV475">
        <v>1</v>
      </c>
      <c r="AW475">
        <v>2</v>
      </c>
      <c r="AX475">
        <v>51654451</v>
      </c>
      <c r="AY475">
        <v>1</v>
      </c>
      <c r="AZ475">
        <v>0</v>
      </c>
      <c r="BA475">
        <v>545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U475">
        <f>ROUND(AT475*Source!I388*AH475*AL475,2)</f>
        <v>6089</v>
      </c>
      <c r="CV475">
        <f>ROUND(Y475*Source!I388,7)</f>
        <v>21.346499999999999</v>
      </c>
      <c r="CW475">
        <v>0</v>
      </c>
      <c r="CX475">
        <f>ROUND(Y475*Source!I388,7)</f>
        <v>21.346499999999999</v>
      </c>
      <c r="CY475">
        <f>AD475</f>
        <v>299.51</v>
      </c>
      <c r="CZ475">
        <f>AH475</f>
        <v>8.9700000000000006</v>
      </c>
      <c r="DA475">
        <f>AL475</f>
        <v>33.39</v>
      </c>
      <c r="DB475">
        <f>ROUND((ROUND(AT475*CZ475,2)*ROUND(1.05,7)),2)</f>
        <v>10.08</v>
      </c>
      <c r="DC475">
        <f>ROUND((ROUND(AT475*AG475,2)*ROUND(1.05,7)),2)</f>
        <v>0</v>
      </c>
      <c r="DD475" t="s">
        <v>3</v>
      </c>
      <c r="DE475" t="s">
        <v>3</v>
      </c>
      <c r="DF475">
        <f>ROUND(ROUND(AE475,2)*CX475,2)</f>
        <v>0</v>
      </c>
      <c r="DG475">
        <f>ROUND(ROUND(AF475,2)*CX475,2)</f>
        <v>0</v>
      </c>
      <c r="DH475">
        <f>ROUND(ROUND(AG475,2)*CX475,2)</f>
        <v>0</v>
      </c>
      <c r="DI475">
        <f>ROUND(ROUND(AH475*AL475,2)*CX475,2)</f>
        <v>6393.49</v>
      </c>
      <c r="DJ475">
        <f>DI475</f>
        <v>6393.49</v>
      </c>
      <c r="DK475">
        <v>0</v>
      </c>
      <c r="DL475" t="s">
        <v>3</v>
      </c>
      <c r="DM475">
        <v>0</v>
      </c>
      <c r="DN475" t="s">
        <v>3</v>
      </c>
      <c r="DO475">
        <v>0</v>
      </c>
    </row>
    <row r="476" spans="1:119" x14ac:dyDescent="0.2">
      <c r="A476">
        <f>ROW(Source!A388)</f>
        <v>388</v>
      </c>
      <c r="B476">
        <v>51651743</v>
      </c>
      <c r="C476">
        <v>51654440</v>
      </c>
      <c r="D476">
        <v>49510905</v>
      </c>
      <c r="E476">
        <v>70</v>
      </c>
      <c r="F476">
        <v>1</v>
      </c>
      <c r="G476">
        <v>1</v>
      </c>
      <c r="H476">
        <v>1</v>
      </c>
      <c r="I476" t="s">
        <v>905</v>
      </c>
      <c r="J476" t="s">
        <v>3</v>
      </c>
      <c r="K476" t="s">
        <v>906</v>
      </c>
      <c r="L476">
        <v>1191</v>
      </c>
      <c r="N476">
        <v>1013</v>
      </c>
      <c r="O476" t="s">
        <v>904</v>
      </c>
      <c r="P476" t="s">
        <v>904</v>
      </c>
      <c r="Q476">
        <v>1</v>
      </c>
      <c r="W476">
        <v>0</v>
      </c>
      <c r="X476">
        <v>-1417349443</v>
      </c>
      <c r="Y476">
        <f>(AT476*ROUND(1.05,7))</f>
        <v>1.0500000000000001E-2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</v>
      </c>
      <c r="AJ476">
        <v>1</v>
      </c>
      <c r="AK476">
        <v>33.39</v>
      </c>
      <c r="AL476">
        <v>1</v>
      </c>
      <c r="AM476">
        <v>4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0.01</v>
      </c>
      <c r="AU476" t="s">
        <v>20</v>
      </c>
      <c r="AV476">
        <v>2</v>
      </c>
      <c r="AW476">
        <v>2</v>
      </c>
      <c r="AX476">
        <v>51654452</v>
      </c>
      <c r="AY476">
        <v>1</v>
      </c>
      <c r="AZ476">
        <v>0</v>
      </c>
      <c r="BA476">
        <v>546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V476">
        <v>0</v>
      </c>
      <c r="CW476">
        <v>0</v>
      </c>
      <c r="CX476">
        <f>ROUND(Y476*Source!I388,7)</f>
        <v>0.19950000000000001</v>
      </c>
      <c r="CY476">
        <f>AD476</f>
        <v>0</v>
      </c>
      <c r="CZ476">
        <f>AH476</f>
        <v>0</v>
      </c>
      <c r="DA476">
        <f>AL476</f>
        <v>1</v>
      </c>
      <c r="DB476">
        <f>ROUND((ROUND(AT476*CZ476,2)*ROUND(1.05,7)),2)</f>
        <v>0</v>
      </c>
      <c r="DC476">
        <f>ROUND((ROUND(AT476*AG476,2)*ROUND(1.05,7)),2)</f>
        <v>0</v>
      </c>
      <c r="DD476" t="s">
        <v>3</v>
      </c>
      <c r="DE476" t="s">
        <v>3</v>
      </c>
      <c r="DF476">
        <f>ROUND(ROUND(AE476,2)*CX476,2)</f>
        <v>0</v>
      </c>
      <c r="DG476">
        <f>ROUND(ROUND(AF476,2)*CX476,2)</f>
        <v>0</v>
      </c>
      <c r="DH476">
        <f>ROUND(ROUND(AG476*AK476,2)*CX476,2)</f>
        <v>0</v>
      </c>
      <c r="DI476">
        <f t="shared" ref="DI476:DI484" si="406">ROUND(ROUND(AH476,2)*CX476,2)</f>
        <v>0</v>
      </c>
      <c r="DJ476">
        <f>DI476</f>
        <v>0</v>
      </c>
      <c r="DK476">
        <v>0</v>
      </c>
      <c r="DL476" t="s">
        <v>3</v>
      </c>
      <c r="DM476">
        <v>0</v>
      </c>
      <c r="DN476" t="s">
        <v>3</v>
      </c>
      <c r="DO476">
        <v>0</v>
      </c>
    </row>
    <row r="477" spans="1:119" x14ac:dyDescent="0.2">
      <c r="A477">
        <f>ROW(Source!A388)</f>
        <v>388</v>
      </c>
      <c r="B477">
        <v>51651743</v>
      </c>
      <c r="C477">
        <v>51654440</v>
      </c>
      <c r="D477">
        <v>49673503</v>
      </c>
      <c r="E477">
        <v>1</v>
      </c>
      <c r="F477">
        <v>1</v>
      </c>
      <c r="G477">
        <v>1</v>
      </c>
      <c r="H477">
        <v>2</v>
      </c>
      <c r="I477" t="s">
        <v>914</v>
      </c>
      <c r="J477" t="s">
        <v>915</v>
      </c>
      <c r="K477" t="s">
        <v>916</v>
      </c>
      <c r="L477">
        <v>1367</v>
      </c>
      <c r="N477">
        <v>1011</v>
      </c>
      <c r="O477" t="s">
        <v>910</v>
      </c>
      <c r="P477" t="s">
        <v>910</v>
      </c>
      <c r="Q477">
        <v>1</v>
      </c>
      <c r="W477">
        <v>0</v>
      </c>
      <c r="X477">
        <v>509054691</v>
      </c>
      <c r="Y477">
        <f>(AT477*ROUND(1.05,7))</f>
        <v>1.0500000000000001E-2</v>
      </c>
      <c r="AA477">
        <v>0</v>
      </c>
      <c r="AB477">
        <v>871.31</v>
      </c>
      <c r="AC477">
        <v>387.32</v>
      </c>
      <c r="AD477">
        <v>0</v>
      </c>
      <c r="AE477">
        <v>0</v>
      </c>
      <c r="AF477">
        <v>65.709999999999994</v>
      </c>
      <c r="AG477">
        <v>11.6</v>
      </c>
      <c r="AH477">
        <v>0</v>
      </c>
      <c r="AI477">
        <v>1</v>
      </c>
      <c r="AJ477">
        <v>13.26</v>
      </c>
      <c r="AK477">
        <v>33.39</v>
      </c>
      <c r="AL477">
        <v>1</v>
      </c>
      <c r="AM477">
        <v>4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0.01</v>
      </c>
      <c r="AU477" t="s">
        <v>20</v>
      </c>
      <c r="AV477">
        <v>0</v>
      </c>
      <c r="AW477">
        <v>2</v>
      </c>
      <c r="AX477">
        <v>51654453</v>
      </c>
      <c r="AY477">
        <v>1</v>
      </c>
      <c r="AZ477">
        <v>0</v>
      </c>
      <c r="BA477">
        <v>547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V477">
        <v>0</v>
      </c>
      <c r="CW477">
        <f>ROUND(Y477*Source!I388,7)</f>
        <v>0.19950000000000001</v>
      </c>
      <c r="CX477">
        <f>ROUND(Y477*Source!I388,7)</f>
        <v>0.19950000000000001</v>
      </c>
      <c r="CY477">
        <f>AB477</f>
        <v>871.31</v>
      </c>
      <c r="CZ477">
        <f>AF477</f>
        <v>65.709999999999994</v>
      </c>
      <c r="DA477">
        <f>AJ477</f>
        <v>13.26</v>
      </c>
      <c r="DB477">
        <f>ROUND((ROUND(AT477*CZ477,2)*ROUND(1.05,7)),2)</f>
        <v>0.69</v>
      </c>
      <c r="DC477">
        <f>ROUND((ROUND(AT477*AG477,2)*ROUND(1.05,7)),2)</f>
        <v>0.13</v>
      </c>
      <c r="DD477" t="s">
        <v>3</v>
      </c>
      <c r="DE477" t="s">
        <v>3</v>
      </c>
      <c r="DF477">
        <f>ROUND(ROUND(AE477,2)*CX477,2)</f>
        <v>0</v>
      </c>
      <c r="DG477">
        <f>ROUND(ROUND(AF477*AJ477,2)*CX477,2)</f>
        <v>173.83</v>
      </c>
      <c r="DH477">
        <f>ROUND(ROUND(AG477*AK477,2)*CX477,2)</f>
        <v>77.27</v>
      </c>
      <c r="DI477">
        <f t="shared" si="406"/>
        <v>0</v>
      </c>
      <c r="DJ477">
        <f>DG477</f>
        <v>173.83</v>
      </c>
      <c r="DK477">
        <v>0</v>
      </c>
      <c r="DL477" t="s">
        <v>3</v>
      </c>
      <c r="DM477">
        <v>0</v>
      </c>
      <c r="DN477" t="s">
        <v>3</v>
      </c>
      <c r="DO477">
        <v>0</v>
      </c>
    </row>
    <row r="478" spans="1:119" x14ac:dyDescent="0.2">
      <c r="A478">
        <f>ROW(Source!A388)</f>
        <v>388</v>
      </c>
      <c r="B478">
        <v>51651743</v>
      </c>
      <c r="C478">
        <v>51654440</v>
      </c>
      <c r="D478">
        <v>49673715</v>
      </c>
      <c r="E478">
        <v>1</v>
      </c>
      <c r="F478">
        <v>1</v>
      </c>
      <c r="G478">
        <v>1</v>
      </c>
      <c r="H478">
        <v>2</v>
      </c>
      <c r="I478" t="s">
        <v>926</v>
      </c>
      <c r="J478" t="s">
        <v>927</v>
      </c>
      <c r="K478" t="s">
        <v>928</v>
      </c>
      <c r="L478">
        <v>1367</v>
      </c>
      <c r="N478">
        <v>1011</v>
      </c>
      <c r="O478" t="s">
        <v>910</v>
      </c>
      <c r="P478" t="s">
        <v>910</v>
      </c>
      <c r="Q478">
        <v>1</v>
      </c>
      <c r="W478">
        <v>0</v>
      </c>
      <c r="X478">
        <v>829370094</v>
      </c>
      <c r="Y478">
        <f>(AT478*ROUND(1.05,7))</f>
        <v>0.10500000000000001</v>
      </c>
      <c r="AA478">
        <v>0</v>
      </c>
      <c r="AB478">
        <v>107.41</v>
      </c>
      <c r="AC478">
        <v>0</v>
      </c>
      <c r="AD478">
        <v>0</v>
      </c>
      <c r="AE478">
        <v>0</v>
      </c>
      <c r="AF478">
        <v>8.1</v>
      </c>
      <c r="AG478">
        <v>0</v>
      </c>
      <c r="AH478">
        <v>0</v>
      </c>
      <c r="AI478">
        <v>1</v>
      </c>
      <c r="AJ478">
        <v>13.26</v>
      </c>
      <c r="AK478">
        <v>33.39</v>
      </c>
      <c r="AL478">
        <v>1</v>
      </c>
      <c r="AM478">
        <v>4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0.1</v>
      </c>
      <c r="AU478" t="s">
        <v>20</v>
      </c>
      <c r="AV478">
        <v>0</v>
      </c>
      <c r="AW478">
        <v>2</v>
      </c>
      <c r="AX478">
        <v>51654454</v>
      </c>
      <c r="AY478">
        <v>1</v>
      </c>
      <c r="AZ478">
        <v>0</v>
      </c>
      <c r="BA478">
        <v>548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V478">
        <v>0</v>
      </c>
      <c r="CW478">
        <f>ROUND(Y478*Source!I388,7)</f>
        <v>1.9950000000000001</v>
      </c>
      <c r="CX478">
        <f>ROUND(Y478*Source!I388,7)</f>
        <v>1.9950000000000001</v>
      </c>
      <c r="CY478">
        <f>AB478</f>
        <v>107.41</v>
      </c>
      <c r="CZ478">
        <f>AF478</f>
        <v>8.1</v>
      </c>
      <c r="DA478">
        <f>AJ478</f>
        <v>13.26</v>
      </c>
      <c r="DB478">
        <f>ROUND((ROUND(AT478*CZ478,2)*ROUND(1.05,7)),2)</f>
        <v>0.85</v>
      </c>
      <c r="DC478">
        <f>ROUND((ROUND(AT478*AG478,2)*ROUND(1.05,7)),2)</f>
        <v>0</v>
      </c>
      <c r="DD478" t="s">
        <v>3</v>
      </c>
      <c r="DE478" t="s">
        <v>3</v>
      </c>
      <c r="DF478">
        <f>ROUND(ROUND(AE478,2)*CX478,2)</f>
        <v>0</v>
      </c>
      <c r="DG478">
        <f>ROUND(ROUND(AF478*AJ478,2)*CX478,2)</f>
        <v>214.28</v>
      </c>
      <c r="DH478">
        <f>ROUND(ROUND(AG478*AK478,2)*CX478,2)</f>
        <v>0</v>
      </c>
      <c r="DI478">
        <f t="shared" si="406"/>
        <v>0</v>
      </c>
      <c r="DJ478">
        <f>DG478</f>
        <v>214.28</v>
      </c>
      <c r="DK478">
        <v>0</v>
      </c>
      <c r="DL478" t="s">
        <v>3</v>
      </c>
      <c r="DM478">
        <v>0</v>
      </c>
      <c r="DN478" t="s">
        <v>3</v>
      </c>
      <c r="DO478">
        <v>0</v>
      </c>
    </row>
    <row r="479" spans="1:119" x14ac:dyDescent="0.2">
      <c r="A479">
        <f>ROW(Source!A388)</f>
        <v>388</v>
      </c>
      <c r="B479">
        <v>51651743</v>
      </c>
      <c r="C479">
        <v>51654440</v>
      </c>
      <c r="D479">
        <v>49523218</v>
      </c>
      <c r="E479">
        <v>1</v>
      </c>
      <c r="F479">
        <v>1</v>
      </c>
      <c r="G479">
        <v>1</v>
      </c>
      <c r="H479">
        <v>3</v>
      </c>
      <c r="I479" t="s">
        <v>42</v>
      </c>
      <c r="J479" t="s">
        <v>45</v>
      </c>
      <c r="K479" t="s">
        <v>43</v>
      </c>
      <c r="L479">
        <v>1374</v>
      </c>
      <c r="N479">
        <v>1013</v>
      </c>
      <c r="O479" t="s">
        <v>44</v>
      </c>
      <c r="P479" t="s">
        <v>44</v>
      </c>
      <c r="Q479">
        <v>1</v>
      </c>
      <c r="W479">
        <v>0</v>
      </c>
      <c r="X479">
        <v>-1743999360</v>
      </c>
      <c r="Y479">
        <f t="shared" ref="Y479:Y484" si="407">AT479</f>
        <v>0.1</v>
      </c>
      <c r="AA479">
        <v>9.11</v>
      </c>
      <c r="AB479">
        <v>0</v>
      </c>
      <c r="AC479">
        <v>0</v>
      </c>
      <c r="AD479">
        <v>0</v>
      </c>
      <c r="AE479">
        <v>1</v>
      </c>
      <c r="AF479">
        <v>0</v>
      </c>
      <c r="AG479">
        <v>0</v>
      </c>
      <c r="AH479">
        <v>0</v>
      </c>
      <c r="AI479">
        <v>9.11</v>
      </c>
      <c r="AJ479">
        <v>1</v>
      </c>
      <c r="AK479">
        <v>1</v>
      </c>
      <c r="AL479">
        <v>1</v>
      </c>
      <c r="AM479">
        <v>0</v>
      </c>
      <c r="AN479">
        <v>0</v>
      </c>
      <c r="AO479">
        <v>0</v>
      </c>
      <c r="AP479">
        <v>1</v>
      </c>
      <c r="AQ479">
        <v>0</v>
      </c>
      <c r="AR479">
        <v>0</v>
      </c>
      <c r="AS479" t="s">
        <v>3</v>
      </c>
      <c r="AT479">
        <v>0.1</v>
      </c>
      <c r="AU479" t="s">
        <v>3</v>
      </c>
      <c r="AV479">
        <v>0</v>
      </c>
      <c r="AW479">
        <v>2</v>
      </c>
      <c r="AX479">
        <v>51654455</v>
      </c>
      <c r="AY479">
        <v>1</v>
      </c>
      <c r="AZ479">
        <v>0</v>
      </c>
      <c r="BA479">
        <v>549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V479">
        <v>0</v>
      </c>
      <c r="CW479">
        <v>0</v>
      </c>
      <c r="CX479">
        <f>ROUND(Y479*Source!I388,7)</f>
        <v>1.9</v>
      </c>
      <c r="CY479">
        <f t="shared" ref="CY479:CY484" si="408">AA479</f>
        <v>9.11</v>
      </c>
      <c r="CZ479">
        <f t="shared" ref="CZ479:CZ484" si="409">AE479</f>
        <v>1</v>
      </c>
      <c r="DA479">
        <f t="shared" ref="DA479:DA484" si="410">AI479</f>
        <v>9.11</v>
      </c>
      <c r="DB479">
        <f t="shared" ref="DB479:DB484" si="411">ROUND(ROUND(AT479*CZ479,2),2)</f>
        <v>0.1</v>
      </c>
      <c r="DC479">
        <f t="shared" ref="DC479:DC484" si="412">ROUND(ROUND(AT479*AG479,2),2)</f>
        <v>0</v>
      </c>
      <c r="DD479" t="s">
        <v>3</v>
      </c>
      <c r="DE479" t="s">
        <v>3</v>
      </c>
      <c r="DF479">
        <f t="shared" ref="DF479:DF484" si="413">ROUND(ROUND(AE479*AI479,2)*CX479,2)</f>
        <v>17.309999999999999</v>
      </c>
      <c r="DG479">
        <f t="shared" ref="DG479:DG486" si="414">ROUND(ROUND(AF479,2)*CX479,2)</f>
        <v>0</v>
      </c>
      <c r="DH479">
        <f t="shared" ref="DH479:DH485" si="415">ROUND(ROUND(AG479,2)*CX479,2)</f>
        <v>0</v>
      </c>
      <c r="DI479">
        <f t="shared" si="406"/>
        <v>0</v>
      </c>
      <c r="DJ479">
        <f t="shared" ref="DJ479:DJ484" si="416">DF479</f>
        <v>17.309999999999999</v>
      </c>
      <c r="DK479">
        <v>0</v>
      </c>
      <c r="DL479" t="s">
        <v>3</v>
      </c>
      <c r="DM479">
        <v>0</v>
      </c>
      <c r="DN479" t="s">
        <v>3</v>
      </c>
      <c r="DO479">
        <v>0</v>
      </c>
    </row>
    <row r="480" spans="1:119" x14ac:dyDescent="0.2">
      <c r="A480">
        <f>ROW(Source!A388)</f>
        <v>388</v>
      </c>
      <c r="B480">
        <v>51651743</v>
      </c>
      <c r="C480">
        <v>51654440</v>
      </c>
      <c r="D480">
        <v>49524301</v>
      </c>
      <c r="E480">
        <v>1</v>
      </c>
      <c r="F480">
        <v>1</v>
      </c>
      <c r="G480">
        <v>1</v>
      </c>
      <c r="H480">
        <v>3</v>
      </c>
      <c r="I480" t="s">
        <v>929</v>
      </c>
      <c r="J480" t="s">
        <v>930</v>
      </c>
      <c r="K480" t="s">
        <v>931</v>
      </c>
      <c r="L480">
        <v>1348</v>
      </c>
      <c r="N480">
        <v>1009</v>
      </c>
      <c r="O480" t="s">
        <v>105</v>
      </c>
      <c r="P480" t="s">
        <v>105</v>
      </c>
      <c r="Q480">
        <v>1000</v>
      </c>
      <c r="W480">
        <v>0</v>
      </c>
      <c r="X480">
        <v>1824693337</v>
      </c>
      <c r="Y480">
        <f t="shared" si="407"/>
        <v>1.0000000000000001E-5</v>
      </c>
      <c r="AA480">
        <v>94397.82</v>
      </c>
      <c r="AB480">
        <v>0</v>
      </c>
      <c r="AC480">
        <v>0</v>
      </c>
      <c r="AD480">
        <v>0</v>
      </c>
      <c r="AE480">
        <v>10362</v>
      </c>
      <c r="AF480">
        <v>0</v>
      </c>
      <c r="AG480">
        <v>0</v>
      </c>
      <c r="AH480">
        <v>0</v>
      </c>
      <c r="AI480">
        <v>9.11</v>
      </c>
      <c r="AJ480">
        <v>1</v>
      </c>
      <c r="AK480">
        <v>1</v>
      </c>
      <c r="AL480">
        <v>1</v>
      </c>
      <c r="AM480">
        <v>4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3</v>
      </c>
      <c r="AT480">
        <v>1.0000000000000001E-5</v>
      </c>
      <c r="AU480" t="s">
        <v>3</v>
      </c>
      <c r="AV480">
        <v>0</v>
      </c>
      <c r="AW480">
        <v>2</v>
      </c>
      <c r="AX480">
        <v>51654456</v>
      </c>
      <c r="AY480">
        <v>1</v>
      </c>
      <c r="AZ480">
        <v>0</v>
      </c>
      <c r="BA480">
        <v>550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V480">
        <v>0</v>
      </c>
      <c r="CW480">
        <v>0</v>
      </c>
      <c r="CX480">
        <f>ROUND(Y480*Source!I388,7)</f>
        <v>1.9000000000000001E-4</v>
      </c>
      <c r="CY480">
        <f t="shared" si="408"/>
        <v>94397.82</v>
      </c>
      <c r="CZ480">
        <f t="shared" si="409"/>
        <v>10362</v>
      </c>
      <c r="DA480">
        <f t="shared" si="410"/>
        <v>9.11</v>
      </c>
      <c r="DB480">
        <f t="shared" si="411"/>
        <v>0.1</v>
      </c>
      <c r="DC480">
        <f t="shared" si="412"/>
        <v>0</v>
      </c>
      <c r="DD480" t="s">
        <v>3</v>
      </c>
      <c r="DE480" t="s">
        <v>3</v>
      </c>
      <c r="DF480">
        <f t="shared" si="413"/>
        <v>17.940000000000001</v>
      </c>
      <c r="DG480">
        <f t="shared" si="414"/>
        <v>0</v>
      </c>
      <c r="DH480">
        <f t="shared" si="415"/>
        <v>0</v>
      </c>
      <c r="DI480">
        <f t="shared" si="406"/>
        <v>0</v>
      </c>
      <c r="DJ480">
        <f t="shared" si="416"/>
        <v>17.940000000000001</v>
      </c>
      <c r="DK480">
        <v>0</v>
      </c>
      <c r="DL480" t="s">
        <v>3</v>
      </c>
      <c r="DM480">
        <v>0</v>
      </c>
      <c r="DN480" t="s">
        <v>3</v>
      </c>
      <c r="DO480">
        <v>0</v>
      </c>
    </row>
    <row r="481" spans="1:119" x14ac:dyDescent="0.2">
      <c r="A481">
        <f>ROW(Source!A388)</f>
        <v>388</v>
      </c>
      <c r="B481">
        <v>51651743</v>
      </c>
      <c r="C481">
        <v>51654440</v>
      </c>
      <c r="D481">
        <v>49525498</v>
      </c>
      <c r="E481">
        <v>1</v>
      </c>
      <c r="F481">
        <v>1</v>
      </c>
      <c r="G481">
        <v>1</v>
      </c>
      <c r="H481">
        <v>3</v>
      </c>
      <c r="I481" t="s">
        <v>932</v>
      </c>
      <c r="J481" t="s">
        <v>933</v>
      </c>
      <c r="K481" t="s">
        <v>934</v>
      </c>
      <c r="L481">
        <v>1348</v>
      </c>
      <c r="N481">
        <v>1009</v>
      </c>
      <c r="O481" t="s">
        <v>105</v>
      </c>
      <c r="P481" t="s">
        <v>105</v>
      </c>
      <c r="Q481">
        <v>1000</v>
      </c>
      <c r="W481">
        <v>0</v>
      </c>
      <c r="X481">
        <v>226918189</v>
      </c>
      <c r="Y481">
        <f t="shared" si="407"/>
        <v>8.0000000000000007E-5</v>
      </c>
      <c r="AA481">
        <v>113237.3</v>
      </c>
      <c r="AB481">
        <v>0</v>
      </c>
      <c r="AC481">
        <v>0</v>
      </c>
      <c r="AD481">
        <v>0</v>
      </c>
      <c r="AE481">
        <v>12430</v>
      </c>
      <c r="AF481">
        <v>0</v>
      </c>
      <c r="AG481">
        <v>0</v>
      </c>
      <c r="AH481">
        <v>0</v>
      </c>
      <c r="AI481">
        <v>9.11</v>
      </c>
      <c r="AJ481">
        <v>1</v>
      </c>
      <c r="AK481">
        <v>1</v>
      </c>
      <c r="AL481">
        <v>1</v>
      </c>
      <c r="AM481">
        <v>4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8.0000000000000007E-5</v>
      </c>
      <c r="AU481" t="s">
        <v>3</v>
      </c>
      <c r="AV481">
        <v>0</v>
      </c>
      <c r="AW481">
        <v>2</v>
      </c>
      <c r="AX481">
        <v>51654457</v>
      </c>
      <c r="AY481">
        <v>1</v>
      </c>
      <c r="AZ481">
        <v>0</v>
      </c>
      <c r="BA481">
        <v>551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V481">
        <v>0</v>
      </c>
      <c r="CW481">
        <v>0</v>
      </c>
      <c r="CX481">
        <f>ROUND(Y481*Source!I388,7)</f>
        <v>1.5200000000000001E-3</v>
      </c>
      <c r="CY481">
        <f t="shared" si="408"/>
        <v>113237.3</v>
      </c>
      <c r="CZ481">
        <f t="shared" si="409"/>
        <v>12430</v>
      </c>
      <c r="DA481">
        <f t="shared" si="410"/>
        <v>9.11</v>
      </c>
      <c r="DB481">
        <f t="shared" si="411"/>
        <v>0.99</v>
      </c>
      <c r="DC481">
        <f t="shared" si="412"/>
        <v>0</v>
      </c>
      <c r="DD481" t="s">
        <v>3</v>
      </c>
      <c r="DE481" t="s">
        <v>3</v>
      </c>
      <c r="DF481">
        <f t="shared" si="413"/>
        <v>172.12</v>
      </c>
      <c r="DG481">
        <f t="shared" si="414"/>
        <v>0</v>
      </c>
      <c r="DH481">
        <f t="shared" si="415"/>
        <v>0</v>
      </c>
      <c r="DI481">
        <f t="shared" si="406"/>
        <v>0</v>
      </c>
      <c r="DJ481">
        <f t="shared" si="416"/>
        <v>172.12</v>
      </c>
      <c r="DK481">
        <v>0</v>
      </c>
      <c r="DL481" t="s">
        <v>3</v>
      </c>
      <c r="DM481">
        <v>0</v>
      </c>
      <c r="DN481" t="s">
        <v>3</v>
      </c>
      <c r="DO481">
        <v>0</v>
      </c>
    </row>
    <row r="482" spans="1:119" x14ac:dyDescent="0.2">
      <c r="A482">
        <f>ROW(Source!A388)</f>
        <v>388</v>
      </c>
      <c r="B482">
        <v>51651743</v>
      </c>
      <c r="C482">
        <v>51654440</v>
      </c>
      <c r="D482">
        <v>49543539</v>
      </c>
      <c r="E482">
        <v>1</v>
      </c>
      <c r="F482">
        <v>1</v>
      </c>
      <c r="G482">
        <v>1</v>
      </c>
      <c r="H482">
        <v>3</v>
      </c>
      <c r="I482" t="s">
        <v>935</v>
      </c>
      <c r="J482" t="s">
        <v>936</v>
      </c>
      <c r="K482" t="s">
        <v>937</v>
      </c>
      <c r="L482">
        <v>1348</v>
      </c>
      <c r="N482">
        <v>1009</v>
      </c>
      <c r="O482" t="s">
        <v>105</v>
      </c>
      <c r="P482" t="s">
        <v>105</v>
      </c>
      <c r="Q482">
        <v>1000</v>
      </c>
      <c r="W482">
        <v>0</v>
      </c>
      <c r="X482">
        <v>-2055168211</v>
      </c>
      <c r="Y482">
        <f t="shared" si="407"/>
        <v>4.2999999999999999E-4</v>
      </c>
      <c r="AA482">
        <v>59294.71</v>
      </c>
      <c r="AB482">
        <v>0</v>
      </c>
      <c r="AC482">
        <v>0</v>
      </c>
      <c r="AD482">
        <v>0</v>
      </c>
      <c r="AE482">
        <v>6508.75</v>
      </c>
      <c r="AF482">
        <v>0</v>
      </c>
      <c r="AG482">
        <v>0</v>
      </c>
      <c r="AH482">
        <v>0</v>
      </c>
      <c r="AI482">
        <v>9.11</v>
      </c>
      <c r="AJ482">
        <v>1</v>
      </c>
      <c r="AK482">
        <v>1</v>
      </c>
      <c r="AL482">
        <v>1</v>
      </c>
      <c r="AM482">
        <v>4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4.2999999999999999E-4</v>
      </c>
      <c r="AU482" t="s">
        <v>3</v>
      </c>
      <c r="AV482">
        <v>0</v>
      </c>
      <c r="AW482">
        <v>2</v>
      </c>
      <c r="AX482">
        <v>51654458</v>
      </c>
      <c r="AY482">
        <v>1</v>
      </c>
      <c r="AZ482">
        <v>0</v>
      </c>
      <c r="BA482">
        <v>552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V482">
        <v>0</v>
      </c>
      <c r="CW482">
        <v>0</v>
      </c>
      <c r="CX482">
        <f>ROUND(Y482*Source!I388,7)</f>
        <v>8.1700000000000002E-3</v>
      </c>
      <c r="CY482">
        <f t="shared" si="408"/>
        <v>59294.71</v>
      </c>
      <c r="CZ482">
        <f t="shared" si="409"/>
        <v>6508.75</v>
      </c>
      <c r="DA482">
        <f t="shared" si="410"/>
        <v>9.11</v>
      </c>
      <c r="DB482">
        <f t="shared" si="411"/>
        <v>2.8</v>
      </c>
      <c r="DC482">
        <f t="shared" si="412"/>
        <v>0</v>
      </c>
      <c r="DD482" t="s">
        <v>3</v>
      </c>
      <c r="DE482" t="s">
        <v>3</v>
      </c>
      <c r="DF482">
        <f t="shared" si="413"/>
        <v>484.44</v>
      </c>
      <c r="DG482">
        <f t="shared" si="414"/>
        <v>0</v>
      </c>
      <c r="DH482">
        <f t="shared" si="415"/>
        <v>0</v>
      </c>
      <c r="DI482">
        <f t="shared" si="406"/>
        <v>0</v>
      </c>
      <c r="DJ482">
        <f t="shared" si="416"/>
        <v>484.44</v>
      </c>
      <c r="DK482">
        <v>0</v>
      </c>
      <c r="DL482" t="s">
        <v>3</v>
      </c>
      <c r="DM482">
        <v>0</v>
      </c>
      <c r="DN482" t="s">
        <v>3</v>
      </c>
      <c r="DO482">
        <v>0</v>
      </c>
    </row>
    <row r="483" spans="1:119" x14ac:dyDescent="0.2">
      <c r="A483">
        <f>ROW(Source!A388)</f>
        <v>388</v>
      </c>
      <c r="B483">
        <v>51651743</v>
      </c>
      <c r="C483">
        <v>51654440</v>
      </c>
      <c r="D483">
        <v>49565711</v>
      </c>
      <c r="E483">
        <v>1</v>
      </c>
      <c r="F483">
        <v>1</v>
      </c>
      <c r="G483">
        <v>1</v>
      </c>
      <c r="H483">
        <v>3</v>
      </c>
      <c r="I483" t="s">
        <v>50</v>
      </c>
      <c r="J483" t="s">
        <v>53</v>
      </c>
      <c r="K483" t="s">
        <v>51</v>
      </c>
      <c r="L483">
        <v>1327</v>
      </c>
      <c r="N483">
        <v>1005</v>
      </c>
      <c r="O483" t="s">
        <v>52</v>
      </c>
      <c r="P483" t="s">
        <v>52</v>
      </c>
      <c r="Q483">
        <v>1</v>
      </c>
      <c r="W483">
        <v>1</v>
      </c>
      <c r="X483">
        <v>-1896968330</v>
      </c>
      <c r="Y483">
        <f t="shared" si="407"/>
        <v>-0.04</v>
      </c>
      <c r="AA483">
        <v>8435.86</v>
      </c>
      <c r="AB483">
        <v>0</v>
      </c>
      <c r="AC483">
        <v>0</v>
      </c>
      <c r="AD483">
        <v>0</v>
      </c>
      <c r="AE483">
        <v>926</v>
      </c>
      <c r="AF483">
        <v>0</v>
      </c>
      <c r="AG483">
        <v>0</v>
      </c>
      <c r="AH483">
        <v>0</v>
      </c>
      <c r="AI483">
        <v>9.11</v>
      </c>
      <c r="AJ483">
        <v>1</v>
      </c>
      <c r="AK483">
        <v>1</v>
      </c>
      <c r="AL483">
        <v>1</v>
      </c>
      <c r="AM483">
        <v>4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-0.04</v>
      </c>
      <c r="AU483" t="s">
        <v>3</v>
      </c>
      <c r="AV483">
        <v>0</v>
      </c>
      <c r="AW483">
        <v>2</v>
      </c>
      <c r="AX483">
        <v>51654459</v>
      </c>
      <c r="AY483">
        <v>1</v>
      </c>
      <c r="AZ483">
        <v>6144</v>
      </c>
      <c r="BA483">
        <v>553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V483">
        <v>0</v>
      </c>
      <c r="CW483">
        <v>0</v>
      </c>
      <c r="CX483">
        <f>ROUND(Y483*Source!I388,7)</f>
        <v>-0.76</v>
      </c>
      <c r="CY483">
        <f t="shared" si="408"/>
        <v>8435.86</v>
      </c>
      <c r="CZ483">
        <f t="shared" si="409"/>
        <v>926</v>
      </c>
      <c r="DA483">
        <f t="shared" si="410"/>
        <v>9.11</v>
      </c>
      <c r="DB483">
        <f t="shared" si="411"/>
        <v>-37.04</v>
      </c>
      <c r="DC483">
        <f t="shared" si="412"/>
        <v>0</v>
      </c>
      <c r="DD483" t="s">
        <v>3</v>
      </c>
      <c r="DE483" t="s">
        <v>3</v>
      </c>
      <c r="DF483">
        <f t="shared" si="413"/>
        <v>-6411.25</v>
      </c>
      <c r="DG483">
        <f t="shared" si="414"/>
        <v>0</v>
      </c>
      <c r="DH483">
        <f t="shared" si="415"/>
        <v>0</v>
      </c>
      <c r="DI483">
        <f t="shared" si="406"/>
        <v>0</v>
      </c>
      <c r="DJ483">
        <f t="shared" si="416"/>
        <v>-6411.25</v>
      </c>
      <c r="DK483">
        <v>0</v>
      </c>
      <c r="DL483" t="s">
        <v>3</v>
      </c>
      <c r="DM483">
        <v>0</v>
      </c>
      <c r="DN483" t="s">
        <v>3</v>
      </c>
      <c r="DO483">
        <v>0</v>
      </c>
    </row>
    <row r="484" spans="1:119" x14ac:dyDescent="0.2">
      <c r="A484">
        <f>ROW(Source!A388)</f>
        <v>388</v>
      </c>
      <c r="B484">
        <v>51651743</v>
      </c>
      <c r="C484">
        <v>51654440</v>
      </c>
      <c r="D484">
        <v>49565299</v>
      </c>
      <c r="E484">
        <v>1</v>
      </c>
      <c r="F484">
        <v>1</v>
      </c>
      <c r="G484">
        <v>1</v>
      </c>
      <c r="H484">
        <v>3</v>
      </c>
      <c r="I484" t="s">
        <v>29</v>
      </c>
      <c r="J484" t="s">
        <v>56</v>
      </c>
      <c r="K484" t="s">
        <v>55</v>
      </c>
      <c r="L484">
        <v>1371</v>
      </c>
      <c r="N484">
        <v>1013</v>
      </c>
      <c r="O484" t="s">
        <v>17</v>
      </c>
      <c r="P484" t="s">
        <v>17</v>
      </c>
      <c r="Q484">
        <v>1</v>
      </c>
      <c r="W484">
        <v>0</v>
      </c>
      <c r="X484">
        <v>-1802594515</v>
      </c>
      <c r="Y484">
        <f t="shared" si="407"/>
        <v>1</v>
      </c>
      <c r="AA484">
        <v>1644.17</v>
      </c>
      <c r="AB484">
        <v>0</v>
      </c>
      <c r="AC484">
        <v>0</v>
      </c>
      <c r="AD484">
        <v>0</v>
      </c>
      <c r="AE484">
        <v>1729.0400000000002</v>
      </c>
      <c r="AF484">
        <v>0</v>
      </c>
      <c r="AG484">
        <v>0</v>
      </c>
      <c r="AH484">
        <v>0</v>
      </c>
      <c r="AI484">
        <v>9.11</v>
      </c>
      <c r="AJ484">
        <v>1</v>
      </c>
      <c r="AK484">
        <v>1</v>
      </c>
      <c r="AL484">
        <v>1</v>
      </c>
      <c r="AM484">
        <v>0</v>
      </c>
      <c r="AN484">
        <v>0</v>
      </c>
      <c r="AO484">
        <v>0</v>
      </c>
      <c r="AP484">
        <v>1</v>
      </c>
      <c r="AQ484">
        <v>0</v>
      </c>
      <c r="AR484">
        <v>0</v>
      </c>
      <c r="AS484" t="s">
        <v>3</v>
      </c>
      <c r="AT484">
        <v>1</v>
      </c>
      <c r="AU484" t="s">
        <v>3</v>
      </c>
      <c r="AV484">
        <v>0</v>
      </c>
      <c r="AW484">
        <v>1</v>
      </c>
      <c r="AX484">
        <v>-1</v>
      </c>
      <c r="AY484">
        <v>0</v>
      </c>
      <c r="AZ484">
        <v>0</v>
      </c>
      <c r="BA484" t="s">
        <v>3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V484">
        <v>0</v>
      </c>
      <c r="CW484">
        <v>0</v>
      </c>
      <c r="CX484">
        <f>ROUND(Y484*Source!I388,7)</f>
        <v>19</v>
      </c>
      <c r="CY484">
        <f t="shared" si="408"/>
        <v>1644.17</v>
      </c>
      <c r="CZ484">
        <f t="shared" si="409"/>
        <v>1729.0400000000002</v>
      </c>
      <c r="DA484">
        <f t="shared" si="410"/>
        <v>9.11</v>
      </c>
      <c r="DB484">
        <f t="shared" si="411"/>
        <v>1729.04</v>
      </c>
      <c r="DC484">
        <f t="shared" si="412"/>
        <v>0</v>
      </c>
      <c r="DD484" t="s">
        <v>3</v>
      </c>
      <c r="DE484" t="s">
        <v>3</v>
      </c>
      <c r="DF484">
        <f t="shared" si="413"/>
        <v>299279.45</v>
      </c>
      <c r="DG484">
        <f t="shared" si="414"/>
        <v>0</v>
      </c>
      <c r="DH484">
        <f t="shared" si="415"/>
        <v>0</v>
      </c>
      <c r="DI484">
        <f t="shared" si="406"/>
        <v>0</v>
      </c>
      <c r="DJ484">
        <f t="shared" si="416"/>
        <v>299279.45</v>
      </c>
      <c r="DK484">
        <v>0</v>
      </c>
      <c r="DL484" t="s">
        <v>3</v>
      </c>
      <c r="DM484">
        <v>0</v>
      </c>
      <c r="DN484" t="s">
        <v>3</v>
      </c>
      <c r="DO484">
        <v>0</v>
      </c>
    </row>
    <row r="485" spans="1:119" x14ac:dyDescent="0.2">
      <c r="A485">
        <f>ROW(Source!A392)</f>
        <v>392</v>
      </c>
      <c r="B485">
        <v>51651743</v>
      </c>
      <c r="C485">
        <v>51654463</v>
      </c>
      <c r="D485">
        <v>49510719</v>
      </c>
      <c r="E485">
        <v>70</v>
      </c>
      <c r="F485">
        <v>1</v>
      </c>
      <c r="G485">
        <v>1</v>
      </c>
      <c r="H485">
        <v>1</v>
      </c>
      <c r="I485" t="s">
        <v>942</v>
      </c>
      <c r="J485" t="s">
        <v>3</v>
      </c>
      <c r="K485" t="s">
        <v>943</v>
      </c>
      <c r="L485">
        <v>1191</v>
      </c>
      <c r="N485">
        <v>1013</v>
      </c>
      <c r="O485" t="s">
        <v>904</v>
      </c>
      <c r="P485" t="s">
        <v>904</v>
      </c>
      <c r="Q485">
        <v>1</v>
      </c>
      <c r="W485">
        <v>0</v>
      </c>
      <c r="X485">
        <v>784619160</v>
      </c>
      <c r="Y485">
        <f t="shared" ref="Y485:Y490" si="417">(AT485*ROUND(1.05,7))</f>
        <v>161.70000000000002</v>
      </c>
      <c r="AA485">
        <v>0</v>
      </c>
      <c r="AB485">
        <v>0</v>
      </c>
      <c r="AC485">
        <v>0</v>
      </c>
      <c r="AD485">
        <v>291.83</v>
      </c>
      <c r="AE485">
        <v>0</v>
      </c>
      <c r="AF485">
        <v>0</v>
      </c>
      <c r="AG485">
        <v>0</v>
      </c>
      <c r="AH485">
        <v>8.74</v>
      </c>
      <c r="AI485">
        <v>1</v>
      </c>
      <c r="AJ485">
        <v>1</v>
      </c>
      <c r="AK485">
        <v>1</v>
      </c>
      <c r="AL485">
        <v>33.39</v>
      </c>
      <c r="AM485">
        <v>4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154</v>
      </c>
      <c r="AU485" t="s">
        <v>20</v>
      </c>
      <c r="AV485">
        <v>1</v>
      </c>
      <c r="AW485">
        <v>2</v>
      </c>
      <c r="AX485">
        <v>51654476</v>
      </c>
      <c r="AY485">
        <v>1</v>
      </c>
      <c r="AZ485">
        <v>0</v>
      </c>
      <c r="BA485">
        <v>554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U485">
        <f>ROUND(AT485*Source!I392*AH485*AL485,2)</f>
        <v>2966.15</v>
      </c>
      <c r="CV485">
        <f>ROUND(Y485*Source!I392,7)</f>
        <v>10.6722</v>
      </c>
      <c r="CW485">
        <v>0</v>
      </c>
      <c r="CX485">
        <f>ROUND(Y485*Source!I392,7)</f>
        <v>10.6722</v>
      </c>
      <c r="CY485">
        <f>AD485</f>
        <v>291.83</v>
      </c>
      <c r="CZ485">
        <f>AH485</f>
        <v>8.74</v>
      </c>
      <c r="DA485">
        <f>AL485</f>
        <v>33.39</v>
      </c>
      <c r="DB485">
        <f t="shared" ref="DB485:DB490" si="418">ROUND((ROUND(AT485*CZ485,2)*ROUND(1.05,7)),2)</f>
        <v>1413.26</v>
      </c>
      <c r="DC485">
        <f t="shared" ref="DC485:DC490" si="419">ROUND((ROUND(AT485*AG485,2)*ROUND(1.05,7)),2)</f>
        <v>0</v>
      </c>
      <c r="DD485" t="s">
        <v>3</v>
      </c>
      <c r="DE485" t="s">
        <v>3</v>
      </c>
      <c r="DF485">
        <f t="shared" ref="DF485:DF490" si="420">ROUND(ROUND(AE485,2)*CX485,2)</f>
        <v>0</v>
      </c>
      <c r="DG485">
        <f t="shared" si="414"/>
        <v>0</v>
      </c>
      <c r="DH485">
        <f t="shared" si="415"/>
        <v>0</v>
      </c>
      <c r="DI485">
        <f>ROUND(ROUND(AH485*AL485,2)*CX485,2)</f>
        <v>3114.47</v>
      </c>
      <c r="DJ485">
        <f>DI485</f>
        <v>3114.47</v>
      </c>
      <c r="DK485">
        <v>0</v>
      </c>
      <c r="DL485" t="s">
        <v>3</v>
      </c>
      <c r="DM485">
        <v>0</v>
      </c>
      <c r="DN485" t="s">
        <v>3</v>
      </c>
      <c r="DO485">
        <v>0</v>
      </c>
    </row>
    <row r="486" spans="1:119" x14ac:dyDescent="0.2">
      <c r="A486">
        <f>ROW(Source!A392)</f>
        <v>392</v>
      </c>
      <c r="B486">
        <v>51651743</v>
      </c>
      <c r="C486">
        <v>51654463</v>
      </c>
      <c r="D486">
        <v>49510905</v>
      </c>
      <c r="E486">
        <v>70</v>
      </c>
      <c r="F486">
        <v>1</v>
      </c>
      <c r="G486">
        <v>1</v>
      </c>
      <c r="H486">
        <v>1</v>
      </c>
      <c r="I486" t="s">
        <v>905</v>
      </c>
      <c r="J486" t="s">
        <v>3</v>
      </c>
      <c r="K486" t="s">
        <v>906</v>
      </c>
      <c r="L486">
        <v>1191</v>
      </c>
      <c r="N486">
        <v>1013</v>
      </c>
      <c r="O486" t="s">
        <v>904</v>
      </c>
      <c r="P486" t="s">
        <v>904</v>
      </c>
      <c r="Q486">
        <v>1</v>
      </c>
      <c r="W486">
        <v>0</v>
      </c>
      <c r="X486">
        <v>-1417349443</v>
      </c>
      <c r="Y486">
        <f t="shared" si="417"/>
        <v>1.26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33.39</v>
      </c>
      <c r="AL486">
        <v>1</v>
      </c>
      <c r="AM486">
        <v>4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1.2</v>
      </c>
      <c r="AU486" t="s">
        <v>20</v>
      </c>
      <c r="AV486">
        <v>2</v>
      </c>
      <c r="AW486">
        <v>2</v>
      </c>
      <c r="AX486">
        <v>51654477</v>
      </c>
      <c r="AY486">
        <v>1</v>
      </c>
      <c r="AZ486">
        <v>0</v>
      </c>
      <c r="BA486">
        <v>555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V486">
        <v>0</v>
      </c>
      <c r="CW486">
        <v>0</v>
      </c>
      <c r="CX486">
        <f>ROUND(Y486*Source!I392,7)</f>
        <v>8.3159999999999998E-2</v>
      </c>
      <c r="CY486">
        <f>AD486</f>
        <v>0</v>
      </c>
      <c r="CZ486">
        <f>AH486</f>
        <v>0</v>
      </c>
      <c r="DA486">
        <f>AL486</f>
        <v>1</v>
      </c>
      <c r="DB486">
        <f t="shared" si="418"/>
        <v>0</v>
      </c>
      <c r="DC486">
        <f t="shared" si="419"/>
        <v>0</v>
      </c>
      <c r="DD486" t="s">
        <v>3</v>
      </c>
      <c r="DE486" t="s">
        <v>3</v>
      </c>
      <c r="DF486">
        <f t="shared" si="420"/>
        <v>0</v>
      </c>
      <c r="DG486">
        <f t="shared" si="414"/>
        <v>0</v>
      </c>
      <c r="DH486">
        <f>ROUND(ROUND(AG486*AK486,2)*CX486,2)</f>
        <v>0</v>
      </c>
      <c r="DI486">
        <f t="shared" ref="DI486:DI496" si="421">ROUND(ROUND(AH486,2)*CX486,2)</f>
        <v>0</v>
      </c>
      <c r="DJ486">
        <f>DI486</f>
        <v>0</v>
      </c>
      <c r="DK486">
        <v>0</v>
      </c>
      <c r="DL486" t="s">
        <v>3</v>
      </c>
      <c r="DM486">
        <v>0</v>
      </c>
      <c r="DN486" t="s">
        <v>3</v>
      </c>
      <c r="DO486">
        <v>0</v>
      </c>
    </row>
    <row r="487" spans="1:119" x14ac:dyDescent="0.2">
      <c r="A487">
        <f>ROW(Source!A392)</f>
        <v>392</v>
      </c>
      <c r="B487">
        <v>51651743</v>
      </c>
      <c r="C487">
        <v>51654463</v>
      </c>
      <c r="D487">
        <v>49672573</v>
      </c>
      <c r="E487">
        <v>1</v>
      </c>
      <c r="F487">
        <v>1</v>
      </c>
      <c r="G487">
        <v>1</v>
      </c>
      <c r="H487">
        <v>2</v>
      </c>
      <c r="I487" t="s">
        <v>907</v>
      </c>
      <c r="J487" t="s">
        <v>908</v>
      </c>
      <c r="K487" t="s">
        <v>909</v>
      </c>
      <c r="L487">
        <v>1367</v>
      </c>
      <c r="N487">
        <v>1011</v>
      </c>
      <c r="O487" t="s">
        <v>910</v>
      </c>
      <c r="P487" t="s">
        <v>910</v>
      </c>
      <c r="Q487">
        <v>1</v>
      </c>
      <c r="W487">
        <v>0</v>
      </c>
      <c r="X487">
        <v>-430484415</v>
      </c>
      <c r="Y487">
        <f t="shared" si="417"/>
        <v>0.504</v>
      </c>
      <c r="AA487">
        <v>0</v>
      </c>
      <c r="AB487">
        <v>1530.2</v>
      </c>
      <c r="AC487">
        <v>450.77</v>
      </c>
      <c r="AD487">
        <v>0</v>
      </c>
      <c r="AE487">
        <v>0</v>
      </c>
      <c r="AF487">
        <v>115.4</v>
      </c>
      <c r="AG487">
        <v>13.5</v>
      </c>
      <c r="AH487">
        <v>0</v>
      </c>
      <c r="AI487">
        <v>1</v>
      </c>
      <c r="AJ487">
        <v>13.26</v>
      </c>
      <c r="AK487">
        <v>33.39</v>
      </c>
      <c r="AL487">
        <v>1</v>
      </c>
      <c r="AM487">
        <v>4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0.48</v>
      </c>
      <c r="AU487" t="s">
        <v>20</v>
      </c>
      <c r="AV487">
        <v>0</v>
      </c>
      <c r="AW487">
        <v>2</v>
      </c>
      <c r="AX487">
        <v>51654478</v>
      </c>
      <c r="AY487">
        <v>1</v>
      </c>
      <c r="AZ487">
        <v>0</v>
      </c>
      <c r="BA487">
        <v>556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V487">
        <v>0</v>
      </c>
      <c r="CW487">
        <f>ROUND(Y487*Source!I392,7)</f>
        <v>3.3264000000000002E-2</v>
      </c>
      <c r="CX487">
        <f>ROUND(Y487*Source!I392,7)</f>
        <v>3.3264000000000002E-2</v>
      </c>
      <c r="CY487">
        <f>AB487</f>
        <v>1530.2</v>
      </c>
      <c r="CZ487">
        <f>AF487</f>
        <v>115.4</v>
      </c>
      <c r="DA487">
        <f>AJ487</f>
        <v>13.26</v>
      </c>
      <c r="DB487">
        <f t="shared" si="418"/>
        <v>58.16</v>
      </c>
      <c r="DC487">
        <f t="shared" si="419"/>
        <v>6.8</v>
      </c>
      <c r="DD487" t="s">
        <v>3</v>
      </c>
      <c r="DE487" t="s">
        <v>3</v>
      </c>
      <c r="DF487">
        <f t="shared" si="420"/>
        <v>0</v>
      </c>
      <c r="DG487">
        <f>ROUND(ROUND(AF487*AJ487,2)*CX487,2)</f>
        <v>50.9</v>
      </c>
      <c r="DH487">
        <f>ROUND(ROUND(AG487*AK487,2)*CX487,2)</f>
        <v>14.99</v>
      </c>
      <c r="DI487">
        <f t="shared" si="421"/>
        <v>0</v>
      </c>
      <c r="DJ487">
        <f>DG487</f>
        <v>50.9</v>
      </c>
      <c r="DK487">
        <v>0</v>
      </c>
      <c r="DL487" t="s">
        <v>3</v>
      </c>
      <c r="DM487">
        <v>0</v>
      </c>
      <c r="DN487" t="s">
        <v>3</v>
      </c>
      <c r="DO487">
        <v>0</v>
      </c>
    </row>
    <row r="488" spans="1:119" x14ac:dyDescent="0.2">
      <c r="A488">
        <f>ROW(Source!A392)</f>
        <v>392</v>
      </c>
      <c r="B488">
        <v>51651743</v>
      </c>
      <c r="C488">
        <v>51654463</v>
      </c>
      <c r="D488">
        <v>49672703</v>
      </c>
      <c r="E488">
        <v>1</v>
      </c>
      <c r="F488">
        <v>1</v>
      </c>
      <c r="G488">
        <v>1</v>
      </c>
      <c r="H488">
        <v>2</v>
      </c>
      <c r="I488" t="s">
        <v>944</v>
      </c>
      <c r="J488" t="s">
        <v>945</v>
      </c>
      <c r="K488" t="s">
        <v>946</v>
      </c>
      <c r="L488">
        <v>1367</v>
      </c>
      <c r="N488">
        <v>1011</v>
      </c>
      <c r="O488" t="s">
        <v>910</v>
      </c>
      <c r="P488" t="s">
        <v>910</v>
      </c>
      <c r="Q488">
        <v>1</v>
      </c>
      <c r="W488">
        <v>0</v>
      </c>
      <c r="X488">
        <v>-1424865896</v>
      </c>
      <c r="Y488">
        <f t="shared" si="417"/>
        <v>0.35700000000000004</v>
      </c>
      <c r="AA488">
        <v>0</v>
      </c>
      <c r="AB488">
        <v>88.31</v>
      </c>
      <c r="AC488">
        <v>0</v>
      </c>
      <c r="AD488">
        <v>0</v>
      </c>
      <c r="AE488">
        <v>0</v>
      </c>
      <c r="AF488">
        <v>6.66</v>
      </c>
      <c r="AG488">
        <v>0</v>
      </c>
      <c r="AH488">
        <v>0</v>
      </c>
      <c r="AI488">
        <v>1</v>
      </c>
      <c r="AJ488">
        <v>13.26</v>
      </c>
      <c r="AK488">
        <v>33.39</v>
      </c>
      <c r="AL488">
        <v>1</v>
      </c>
      <c r="AM488">
        <v>4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0.34</v>
      </c>
      <c r="AU488" t="s">
        <v>20</v>
      </c>
      <c r="AV488">
        <v>0</v>
      </c>
      <c r="AW488">
        <v>2</v>
      </c>
      <c r="AX488">
        <v>51654479</v>
      </c>
      <c r="AY488">
        <v>1</v>
      </c>
      <c r="AZ488">
        <v>0</v>
      </c>
      <c r="BA488">
        <v>557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V488">
        <v>0</v>
      </c>
      <c r="CW488">
        <f>ROUND(Y488*Source!I392,7)</f>
        <v>2.3562E-2</v>
      </c>
      <c r="CX488">
        <f>ROUND(Y488*Source!I392,7)</f>
        <v>2.3562E-2</v>
      </c>
      <c r="CY488">
        <f>AB488</f>
        <v>88.31</v>
      </c>
      <c r="CZ488">
        <f>AF488</f>
        <v>6.66</v>
      </c>
      <c r="DA488">
        <f>AJ488</f>
        <v>13.26</v>
      </c>
      <c r="DB488">
        <f t="shared" si="418"/>
        <v>2.37</v>
      </c>
      <c r="DC488">
        <f t="shared" si="419"/>
        <v>0</v>
      </c>
      <c r="DD488" t="s">
        <v>3</v>
      </c>
      <c r="DE488" t="s">
        <v>3</v>
      </c>
      <c r="DF488">
        <f t="shared" si="420"/>
        <v>0</v>
      </c>
      <c r="DG488">
        <f>ROUND(ROUND(AF488*AJ488,2)*CX488,2)</f>
        <v>2.08</v>
      </c>
      <c r="DH488">
        <f>ROUND(ROUND(AG488*AK488,2)*CX488,2)</f>
        <v>0</v>
      </c>
      <c r="DI488">
        <f t="shared" si="421"/>
        <v>0</v>
      </c>
      <c r="DJ488">
        <f>DG488</f>
        <v>2.08</v>
      </c>
      <c r="DK488">
        <v>0</v>
      </c>
      <c r="DL488" t="s">
        <v>3</v>
      </c>
      <c r="DM488">
        <v>0</v>
      </c>
      <c r="DN488" t="s">
        <v>3</v>
      </c>
      <c r="DO488">
        <v>0</v>
      </c>
    </row>
    <row r="489" spans="1:119" x14ac:dyDescent="0.2">
      <c r="A489">
        <f>ROW(Source!A392)</f>
        <v>392</v>
      </c>
      <c r="B489">
        <v>51651743</v>
      </c>
      <c r="C489">
        <v>51654463</v>
      </c>
      <c r="D489">
        <v>49673503</v>
      </c>
      <c r="E489">
        <v>1</v>
      </c>
      <c r="F489">
        <v>1</v>
      </c>
      <c r="G489">
        <v>1</v>
      </c>
      <c r="H489">
        <v>2</v>
      </c>
      <c r="I489" t="s">
        <v>914</v>
      </c>
      <c r="J489" t="s">
        <v>915</v>
      </c>
      <c r="K489" t="s">
        <v>916</v>
      </c>
      <c r="L489">
        <v>1367</v>
      </c>
      <c r="N489">
        <v>1011</v>
      </c>
      <c r="O489" t="s">
        <v>910</v>
      </c>
      <c r="P489" t="s">
        <v>910</v>
      </c>
      <c r="Q489">
        <v>1</v>
      </c>
      <c r="W489">
        <v>0</v>
      </c>
      <c r="X489">
        <v>509054691</v>
      </c>
      <c r="Y489">
        <f t="shared" si="417"/>
        <v>0.75600000000000001</v>
      </c>
      <c r="AA489">
        <v>0</v>
      </c>
      <c r="AB489">
        <v>871.31</v>
      </c>
      <c r="AC489">
        <v>387.32</v>
      </c>
      <c r="AD489">
        <v>0</v>
      </c>
      <c r="AE489">
        <v>0</v>
      </c>
      <c r="AF489">
        <v>65.709999999999994</v>
      </c>
      <c r="AG489">
        <v>11.6</v>
      </c>
      <c r="AH489">
        <v>0</v>
      </c>
      <c r="AI489">
        <v>1</v>
      </c>
      <c r="AJ489">
        <v>13.26</v>
      </c>
      <c r="AK489">
        <v>33.39</v>
      </c>
      <c r="AL489">
        <v>1</v>
      </c>
      <c r="AM489">
        <v>4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0.72</v>
      </c>
      <c r="AU489" t="s">
        <v>20</v>
      </c>
      <c r="AV489">
        <v>0</v>
      </c>
      <c r="AW489">
        <v>2</v>
      </c>
      <c r="AX489">
        <v>51654480</v>
      </c>
      <c r="AY489">
        <v>1</v>
      </c>
      <c r="AZ489">
        <v>0</v>
      </c>
      <c r="BA489">
        <v>558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V489">
        <v>0</v>
      </c>
      <c r="CW489">
        <f>ROUND(Y489*Source!I392,7)</f>
        <v>4.9896000000000003E-2</v>
      </c>
      <c r="CX489">
        <f>ROUND(Y489*Source!I392,7)</f>
        <v>4.9896000000000003E-2</v>
      </c>
      <c r="CY489">
        <f>AB489</f>
        <v>871.31</v>
      </c>
      <c r="CZ489">
        <f>AF489</f>
        <v>65.709999999999994</v>
      </c>
      <c r="DA489">
        <f>AJ489</f>
        <v>13.26</v>
      </c>
      <c r="DB489">
        <f t="shared" si="418"/>
        <v>49.68</v>
      </c>
      <c r="DC489">
        <f t="shared" si="419"/>
        <v>8.77</v>
      </c>
      <c r="DD489" t="s">
        <v>3</v>
      </c>
      <c r="DE489" t="s">
        <v>3</v>
      </c>
      <c r="DF489">
        <f t="shared" si="420"/>
        <v>0</v>
      </c>
      <c r="DG489">
        <f>ROUND(ROUND(AF489*AJ489,2)*CX489,2)</f>
        <v>43.47</v>
      </c>
      <c r="DH489">
        <f>ROUND(ROUND(AG489*AK489,2)*CX489,2)</f>
        <v>19.329999999999998</v>
      </c>
      <c r="DI489">
        <f t="shared" si="421"/>
        <v>0</v>
      </c>
      <c r="DJ489">
        <f>DG489</f>
        <v>43.47</v>
      </c>
      <c r="DK489">
        <v>0</v>
      </c>
      <c r="DL489" t="s">
        <v>3</v>
      </c>
      <c r="DM489">
        <v>0</v>
      </c>
      <c r="DN489" t="s">
        <v>3</v>
      </c>
      <c r="DO489">
        <v>0</v>
      </c>
    </row>
    <row r="490" spans="1:119" x14ac:dyDescent="0.2">
      <c r="A490">
        <f>ROW(Source!A392)</f>
        <v>392</v>
      </c>
      <c r="B490">
        <v>51651743</v>
      </c>
      <c r="C490">
        <v>51654463</v>
      </c>
      <c r="D490">
        <v>49673715</v>
      </c>
      <c r="E490">
        <v>1</v>
      </c>
      <c r="F490">
        <v>1</v>
      </c>
      <c r="G490">
        <v>1</v>
      </c>
      <c r="H490">
        <v>2</v>
      </c>
      <c r="I490" t="s">
        <v>926</v>
      </c>
      <c r="J490" t="s">
        <v>927</v>
      </c>
      <c r="K490" t="s">
        <v>928</v>
      </c>
      <c r="L490">
        <v>1367</v>
      </c>
      <c r="N490">
        <v>1011</v>
      </c>
      <c r="O490" t="s">
        <v>910</v>
      </c>
      <c r="P490" t="s">
        <v>910</v>
      </c>
      <c r="Q490">
        <v>1</v>
      </c>
      <c r="W490">
        <v>0</v>
      </c>
      <c r="X490">
        <v>829370094</v>
      </c>
      <c r="Y490">
        <f t="shared" si="417"/>
        <v>1.6170000000000002</v>
      </c>
      <c r="AA490">
        <v>0</v>
      </c>
      <c r="AB490">
        <v>107.41</v>
      </c>
      <c r="AC490">
        <v>0</v>
      </c>
      <c r="AD490">
        <v>0</v>
      </c>
      <c r="AE490">
        <v>0</v>
      </c>
      <c r="AF490">
        <v>8.1</v>
      </c>
      <c r="AG490">
        <v>0</v>
      </c>
      <c r="AH490">
        <v>0</v>
      </c>
      <c r="AI490">
        <v>1</v>
      </c>
      <c r="AJ490">
        <v>13.26</v>
      </c>
      <c r="AK490">
        <v>33.39</v>
      </c>
      <c r="AL490">
        <v>1</v>
      </c>
      <c r="AM490">
        <v>4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1.54</v>
      </c>
      <c r="AU490" t="s">
        <v>20</v>
      </c>
      <c r="AV490">
        <v>0</v>
      </c>
      <c r="AW490">
        <v>2</v>
      </c>
      <c r="AX490">
        <v>51654481</v>
      </c>
      <c r="AY490">
        <v>1</v>
      </c>
      <c r="AZ490">
        <v>0</v>
      </c>
      <c r="BA490">
        <v>559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V490">
        <v>0</v>
      </c>
      <c r="CW490">
        <f>ROUND(Y490*Source!I392,7)</f>
        <v>0.106722</v>
      </c>
      <c r="CX490">
        <f>ROUND(Y490*Source!I392,7)</f>
        <v>0.106722</v>
      </c>
      <c r="CY490">
        <f>AB490</f>
        <v>107.41</v>
      </c>
      <c r="CZ490">
        <f>AF490</f>
        <v>8.1</v>
      </c>
      <c r="DA490">
        <f>AJ490</f>
        <v>13.26</v>
      </c>
      <c r="DB490">
        <f t="shared" si="418"/>
        <v>13.09</v>
      </c>
      <c r="DC490">
        <f t="shared" si="419"/>
        <v>0</v>
      </c>
      <c r="DD490" t="s">
        <v>3</v>
      </c>
      <c r="DE490" t="s">
        <v>3</v>
      </c>
      <c r="DF490">
        <f t="shared" si="420"/>
        <v>0</v>
      </c>
      <c r="DG490">
        <f>ROUND(ROUND(AF490*AJ490,2)*CX490,2)</f>
        <v>11.46</v>
      </c>
      <c r="DH490">
        <f>ROUND(ROUND(AG490*AK490,2)*CX490,2)</f>
        <v>0</v>
      </c>
      <c r="DI490">
        <f t="shared" si="421"/>
        <v>0</v>
      </c>
      <c r="DJ490">
        <f>DG490</f>
        <v>11.46</v>
      </c>
      <c r="DK490">
        <v>0</v>
      </c>
      <c r="DL490" t="s">
        <v>3</v>
      </c>
      <c r="DM490">
        <v>0</v>
      </c>
      <c r="DN490" t="s">
        <v>3</v>
      </c>
      <c r="DO490">
        <v>0</v>
      </c>
    </row>
    <row r="491" spans="1:119" x14ac:dyDescent="0.2">
      <c r="A491">
        <f>ROW(Source!A392)</f>
        <v>392</v>
      </c>
      <c r="B491">
        <v>51651743</v>
      </c>
      <c r="C491">
        <v>51654463</v>
      </c>
      <c r="D491">
        <v>49521144</v>
      </c>
      <c r="E491">
        <v>1</v>
      </c>
      <c r="F491">
        <v>1</v>
      </c>
      <c r="G491">
        <v>1</v>
      </c>
      <c r="H491">
        <v>3</v>
      </c>
      <c r="I491" t="s">
        <v>947</v>
      </c>
      <c r="J491" t="s">
        <v>948</v>
      </c>
      <c r="K491" t="s">
        <v>949</v>
      </c>
      <c r="L491">
        <v>1348</v>
      </c>
      <c r="N491">
        <v>1009</v>
      </c>
      <c r="O491" t="s">
        <v>105</v>
      </c>
      <c r="P491" t="s">
        <v>105</v>
      </c>
      <c r="Q491">
        <v>1000</v>
      </c>
      <c r="W491">
        <v>0</v>
      </c>
      <c r="X491">
        <v>-847628873</v>
      </c>
      <c r="Y491">
        <f t="shared" ref="Y491:Y496" si="422">AT491</f>
        <v>8.8999999999999995E-4</v>
      </c>
      <c r="AA491">
        <v>241405.89</v>
      </c>
      <c r="AB491">
        <v>0</v>
      </c>
      <c r="AC491">
        <v>0</v>
      </c>
      <c r="AD491">
        <v>0</v>
      </c>
      <c r="AE491">
        <v>26499</v>
      </c>
      <c r="AF491">
        <v>0</v>
      </c>
      <c r="AG491">
        <v>0</v>
      </c>
      <c r="AH491">
        <v>0</v>
      </c>
      <c r="AI491">
        <v>9.11</v>
      </c>
      <c r="AJ491">
        <v>1</v>
      </c>
      <c r="AK491">
        <v>1</v>
      </c>
      <c r="AL491">
        <v>1</v>
      </c>
      <c r="AM491">
        <v>4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8.8999999999999995E-4</v>
      </c>
      <c r="AU491" t="s">
        <v>3</v>
      </c>
      <c r="AV491">
        <v>0</v>
      </c>
      <c r="AW491">
        <v>2</v>
      </c>
      <c r="AX491">
        <v>51654482</v>
      </c>
      <c r="AY491">
        <v>1</v>
      </c>
      <c r="AZ491">
        <v>0</v>
      </c>
      <c r="BA491">
        <v>560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V491">
        <v>0</v>
      </c>
      <c r="CW491">
        <v>0</v>
      </c>
      <c r="CX491">
        <f>ROUND(Y491*Source!I392,7)</f>
        <v>5.8699999999999997E-5</v>
      </c>
      <c r="CY491">
        <f t="shared" ref="CY491:CY496" si="423">AA491</f>
        <v>241405.89</v>
      </c>
      <c r="CZ491">
        <f t="shared" ref="CZ491:CZ496" si="424">AE491</f>
        <v>26499</v>
      </c>
      <c r="DA491">
        <f t="shared" ref="DA491:DA496" si="425">AI491</f>
        <v>9.11</v>
      </c>
      <c r="DB491">
        <f t="shared" ref="DB491:DB496" si="426">ROUND(ROUND(AT491*CZ491,2),2)</f>
        <v>23.58</v>
      </c>
      <c r="DC491">
        <f t="shared" ref="DC491:DC496" si="427">ROUND(ROUND(AT491*AG491,2),2)</f>
        <v>0</v>
      </c>
      <c r="DD491" t="s">
        <v>3</v>
      </c>
      <c r="DE491" t="s">
        <v>3</v>
      </c>
      <c r="DF491">
        <f t="shared" ref="DF491:DF496" si="428">ROUND(ROUND(AE491*AI491,2)*CX491,2)</f>
        <v>14.17</v>
      </c>
      <c r="DG491">
        <f t="shared" ref="DG491:DG498" si="429">ROUND(ROUND(AF491,2)*CX491,2)</f>
        <v>0</v>
      </c>
      <c r="DH491">
        <f t="shared" ref="DH491:DH497" si="430">ROUND(ROUND(AG491,2)*CX491,2)</f>
        <v>0</v>
      </c>
      <c r="DI491">
        <f t="shared" si="421"/>
        <v>0</v>
      </c>
      <c r="DJ491">
        <f t="shared" ref="DJ491:DJ496" si="431">DF491</f>
        <v>14.17</v>
      </c>
      <c r="DK491">
        <v>0</v>
      </c>
      <c r="DL491" t="s">
        <v>3</v>
      </c>
      <c r="DM491">
        <v>0</v>
      </c>
      <c r="DN491" t="s">
        <v>3</v>
      </c>
      <c r="DO491">
        <v>0</v>
      </c>
    </row>
    <row r="492" spans="1:119" x14ac:dyDescent="0.2">
      <c r="A492">
        <f>ROW(Source!A392)</f>
        <v>392</v>
      </c>
      <c r="B492">
        <v>51651743</v>
      </c>
      <c r="C492">
        <v>51654463</v>
      </c>
      <c r="D492">
        <v>49524301</v>
      </c>
      <c r="E492">
        <v>1</v>
      </c>
      <c r="F492">
        <v>1</v>
      </c>
      <c r="G492">
        <v>1</v>
      </c>
      <c r="H492">
        <v>3</v>
      </c>
      <c r="I492" t="s">
        <v>929</v>
      </c>
      <c r="J492" t="s">
        <v>930</v>
      </c>
      <c r="K492" t="s">
        <v>931</v>
      </c>
      <c r="L492">
        <v>1348</v>
      </c>
      <c r="N492">
        <v>1009</v>
      </c>
      <c r="O492" t="s">
        <v>105</v>
      </c>
      <c r="P492" t="s">
        <v>105</v>
      </c>
      <c r="Q492">
        <v>1000</v>
      </c>
      <c r="W492">
        <v>0</v>
      </c>
      <c r="X492">
        <v>1824693337</v>
      </c>
      <c r="Y492">
        <f t="shared" si="422"/>
        <v>4.4999999999999999E-4</v>
      </c>
      <c r="AA492">
        <v>94397.82</v>
      </c>
      <c r="AB492">
        <v>0</v>
      </c>
      <c r="AC492">
        <v>0</v>
      </c>
      <c r="AD492">
        <v>0</v>
      </c>
      <c r="AE492">
        <v>10362</v>
      </c>
      <c r="AF492">
        <v>0</v>
      </c>
      <c r="AG492">
        <v>0</v>
      </c>
      <c r="AH492">
        <v>0</v>
      </c>
      <c r="AI492">
        <v>9.11</v>
      </c>
      <c r="AJ492">
        <v>1</v>
      </c>
      <c r="AK492">
        <v>1</v>
      </c>
      <c r="AL492">
        <v>1</v>
      </c>
      <c r="AM492">
        <v>4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4.4999999999999999E-4</v>
      </c>
      <c r="AU492" t="s">
        <v>3</v>
      </c>
      <c r="AV492">
        <v>0</v>
      </c>
      <c r="AW492">
        <v>2</v>
      </c>
      <c r="AX492">
        <v>51654483</v>
      </c>
      <c r="AY492">
        <v>1</v>
      </c>
      <c r="AZ492">
        <v>0</v>
      </c>
      <c r="BA492">
        <v>561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V492">
        <v>0</v>
      </c>
      <c r="CW492">
        <v>0</v>
      </c>
      <c r="CX492">
        <f>ROUND(Y492*Source!I392,7)</f>
        <v>2.97E-5</v>
      </c>
      <c r="CY492">
        <f t="shared" si="423"/>
        <v>94397.82</v>
      </c>
      <c r="CZ492">
        <f t="shared" si="424"/>
        <v>10362</v>
      </c>
      <c r="DA492">
        <f t="shared" si="425"/>
        <v>9.11</v>
      </c>
      <c r="DB492">
        <f t="shared" si="426"/>
        <v>4.66</v>
      </c>
      <c r="DC492">
        <f t="shared" si="427"/>
        <v>0</v>
      </c>
      <c r="DD492" t="s">
        <v>3</v>
      </c>
      <c r="DE492" t="s">
        <v>3</v>
      </c>
      <c r="DF492">
        <f t="shared" si="428"/>
        <v>2.8</v>
      </c>
      <c r="DG492">
        <f t="shared" si="429"/>
        <v>0</v>
      </c>
      <c r="DH492">
        <f t="shared" si="430"/>
        <v>0</v>
      </c>
      <c r="DI492">
        <f t="shared" si="421"/>
        <v>0</v>
      </c>
      <c r="DJ492">
        <f t="shared" si="431"/>
        <v>2.8</v>
      </c>
      <c r="DK492">
        <v>0</v>
      </c>
      <c r="DL492" t="s">
        <v>3</v>
      </c>
      <c r="DM492">
        <v>0</v>
      </c>
      <c r="DN492" t="s">
        <v>3</v>
      </c>
      <c r="DO492">
        <v>0</v>
      </c>
    </row>
    <row r="493" spans="1:119" x14ac:dyDescent="0.2">
      <c r="A493">
        <f>ROW(Source!A392)</f>
        <v>392</v>
      </c>
      <c r="B493">
        <v>51651743</v>
      </c>
      <c r="C493">
        <v>51654463</v>
      </c>
      <c r="D493">
        <v>49525488</v>
      </c>
      <c r="E493">
        <v>1</v>
      </c>
      <c r="F493">
        <v>1</v>
      </c>
      <c r="G493">
        <v>1</v>
      </c>
      <c r="H493">
        <v>3</v>
      </c>
      <c r="I493" t="s">
        <v>917</v>
      </c>
      <c r="J493" t="s">
        <v>918</v>
      </c>
      <c r="K493" t="s">
        <v>919</v>
      </c>
      <c r="L493">
        <v>1346</v>
      </c>
      <c r="N493">
        <v>1009</v>
      </c>
      <c r="O493" t="s">
        <v>920</v>
      </c>
      <c r="P493" t="s">
        <v>920</v>
      </c>
      <c r="Q493">
        <v>1</v>
      </c>
      <c r="W493">
        <v>0</v>
      </c>
      <c r="X493">
        <v>-1864341761</v>
      </c>
      <c r="Y493">
        <f t="shared" si="422"/>
        <v>15</v>
      </c>
      <c r="AA493">
        <v>82.35</v>
      </c>
      <c r="AB493">
        <v>0</v>
      </c>
      <c r="AC493">
        <v>0</v>
      </c>
      <c r="AD493">
        <v>0</v>
      </c>
      <c r="AE493">
        <v>9.0399999999999991</v>
      </c>
      <c r="AF493">
        <v>0</v>
      </c>
      <c r="AG493">
        <v>0</v>
      </c>
      <c r="AH493">
        <v>0</v>
      </c>
      <c r="AI493">
        <v>9.11</v>
      </c>
      <c r="AJ493">
        <v>1</v>
      </c>
      <c r="AK493">
        <v>1</v>
      </c>
      <c r="AL493">
        <v>1</v>
      </c>
      <c r="AM493">
        <v>4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15</v>
      </c>
      <c r="AU493" t="s">
        <v>3</v>
      </c>
      <c r="AV493">
        <v>0</v>
      </c>
      <c r="AW493">
        <v>2</v>
      </c>
      <c r="AX493">
        <v>51654484</v>
      </c>
      <c r="AY493">
        <v>1</v>
      </c>
      <c r="AZ493">
        <v>0</v>
      </c>
      <c r="BA493">
        <v>562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V493">
        <v>0</v>
      </c>
      <c r="CW493">
        <v>0</v>
      </c>
      <c r="CX493">
        <f>ROUND(Y493*Source!I392,7)</f>
        <v>0.99</v>
      </c>
      <c r="CY493">
        <f t="shared" si="423"/>
        <v>82.35</v>
      </c>
      <c r="CZ493">
        <f t="shared" si="424"/>
        <v>9.0399999999999991</v>
      </c>
      <c r="DA493">
        <f t="shared" si="425"/>
        <v>9.11</v>
      </c>
      <c r="DB493">
        <f t="shared" si="426"/>
        <v>135.6</v>
      </c>
      <c r="DC493">
        <f t="shared" si="427"/>
        <v>0</v>
      </c>
      <c r="DD493" t="s">
        <v>3</v>
      </c>
      <c r="DE493" t="s">
        <v>3</v>
      </c>
      <c r="DF493">
        <f t="shared" si="428"/>
        <v>81.53</v>
      </c>
      <c r="DG493">
        <f t="shared" si="429"/>
        <v>0</v>
      </c>
      <c r="DH493">
        <f t="shared" si="430"/>
        <v>0</v>
      </c>
      <c r="DI493">
        <f t="shared" si="421"/>
        <v>0</v>
      </c>
      <c r="DJ493">
        <f t="shared" si="431"/>
        <v>81.53</v>
      </c>
      <c r="DK493">
        <v>0</v>
      </c>
      <c r="DL493" t="s">
        <v>3</v>
      </c>
      <c r="DM493">
        <v>0</v>
      </c>
      <c r="DN493" t="s">
        <v>3</v>
      </c>
      <c r="DO493">
        <v>0</v>
      </c>
    </row>
    <row r="494" spans="1:119" x14ac:dyDescent="0.2">
      <c r="A494">
        <f>ROW(Source!A392)</f>
        <v>392</v>
      </c>
      <c r="B494">
        <v>51651743</v>
      </c>
      <c r="C494">
        <v>51654463</v>
      </c>
      <c r="D494">
        <v>49526492</v>
      </c>
      <c r="E494">
        <v>1</v>
      </c>
      <c r="F494">
        <v>1</v>
      </c>
      <c r="G494">
        <v>1</v>
      </c>
      <c r="H494">
        <v>3</v>
      </c>
      <c r="I494" t="s">
        <v>921</v>
      </c>
      <c r="J494" t="s">
        <v>922</v>
      </c>
      <c r="K494" t="s">
        <v>923</v>
      </c>
      <c r="L494">
        <v>1346</v>
      </c>
      <c r="N494">
        <v>1009</v>
      </c>
      <c r="O494" t="s">
        <v>920</v>
      </c>
      <c r="P494" t="s">
        <v>920</v>
      </c>
      <c r="Q494">
        <v>1</v>
      </c>
      <c r="W494">
        <v>0</v>
      </c>
      <c r="X494">
        <v>497341279</v>
      </c>
      <c r="Y494">
        <f t="shared" si="422"/>
        <v>8</v>
      </c>
      <c r="AA494">
        <v>210.35</v>
      </c>
      <c r="AB494">
        <v>0</v>
      </c>
      <c r="AC494">
        <v>0</v>
      </c>
      <c r="AD494">
        <v>0</v>
      </c>
      <c r="AE494">
        <v>23.09</v>
      </c>
      <c r="AF494">
        <v>0</v>
      </c>
      <c r="AG494">
        <v>0</v>
      </c>
      <c r="AH494">
        <v>0</v>
      </c>
      <c r="AI494">
        <v>9.11</v>
      </c>
      <c r="AJ494">
        <v>1</v>
      </c>
      <c r="AK494">
        <v>1</v>
      </c>
      <c r="AL494">
        <v>1</v>
      </c>
      <c r="AM494">
        <v>4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8</v>
      </c>
      <c r="AU494" t="s">
        <v>3</v>
      </c>
      <c r="AV494">
        <v>0</v>
      </c>
      <c r="AW494">
        <v>2</v>
      </c>
      <c r="AX494">
        <v>51654485</v>
      </c>
      <c r="AY494">
        <v>1</v>
      </c>
      <c r="AZ494">
        <v>0</v>
      </c>
      <c r="BA494">
        <v>563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V494">
        <v>0</v>
      </c>
      <c r="CW494">
        <v>0</v>
      </c>
      <c r="CX494">
        <f>ROUND(Y494*Source!I392,7)</f>
        <v>0.52800000000000002</v>
      </c>
      <c r="CY494">
        <f t="shared" si="423"/>
        <v>210.35</v>
      </c>
      <c r="CZ494">
        <f t="shared" si="424"/>
        <v>23.09</v>
      </c>
      <c r="DA494">
        <f t="shared" si="425"/>
        <v>9.11</v>
      </c>
      <c r="DB494">
        <f t="shared" si="426"/>
        <v>184.72</v>
      </c>
      <c r="DC494">
        <f t="shared" si="427"/>
        <v>0</v>
      </c>
      <c r="DD494" t="s">
        <v>3</v>
      </c>
      <c r="DE494" t="s">
        <v>3</v>
      </c>
      <c r="DF494">
        <f t="shared" si="428"/>
        <v>111.06</v>
      </c>
      <c r="DG494">
        <f t="shared" si="429"/>
        <v>0</v>
      </c>
      <c r="DH494">
        <f t="shared" si="430"/>
        <v>0</v>
      </c>
      <c r="DI494">
        <f t="shared" si="421"/>
        <v>0</v>
      </c>
      <c r="DJ494">
        <f t="shared" si="431"/>
        <v>111.06</v>
      </c>
      <c r="DK494">
        <v>0</v>
      </c>
      <c r="DL494" t="s">
        <v>3</v>
      </c>
      <c r="DM494">
        <v>0</v>
      </c>
      <c r="DN494" t="s">
        <v>3</v>
      </c>
      <c r="DO494">
        <v>0</v>
      </c>
    </row>
    <row r="495" spans="1:119" x14ac:dyDescent="0.2">
      <c r="A495">
        <f>ROW(Source!A392)</f>
        <v>392</v>
      </c>
      <c r="B495">
        <v>51651743</v>
      </c>
      <c r="C495">
        <v>51654463</v>
      </c>
      <c r="D495">
        <v>49555131</v>
      </c>
      <c r="E495">
        <v>1</v>
      </c>
      <c r="F495">
        <v>1</v>
      </c>
      <c r="G495">
        <v>1</v>
      </c>
      <c r="H495">
        <v>3</v>
      </c>
      <c r="I495" t="s">
        <v>950</v>
      </c>
      <c r="J495" t="s">
        <v>951</v>
      </c>
      <c r="K495" t="s">
        <v>952</v>
      </c>
      <c r="L495">
        <v>1348</v>
      </c>
      <c r="N495">
        <v>1009</v>
      </c>
      <c r="O495" t="s">
        <v>105</v>
      </c>
      <c r="P495" t="s">
        <v>105</v>
      </c>
      <c r="Q495">
        <v>1000</v>
      </c>
      <c r="W495">
        <v>0</v>
      </c>
      <c r="X495">
        <v>-364749507</v>
      </c>
      <c r="Y495">
        <f t="shared" si="422"/>
        <v>5.0099999999999997E-3</v>
      </c>
      <c r="AA495">
        <v>156537.13</v>
      </c>
      <c r="AB495">
        <v>0</v>
      </c>
      <c r="AC495">
        <v>0</v>
      </c>
      <c r="AD495">
        <v>0</v>
      </c>
      <c r="AE495">
        <v>17183</v>
      </c>
      <c r="AF495">
        <v>0</v>
      </c>
      <c r="AG495">
        <v>0</v>
      </c>
      <c r="AH495">
        <v>0</v>
      </c>
      <c r="AI495">
        <v>9.11</v>
      </c>
      <c r="AJ495">
        <v>1</v>
      </c>
      <c r="AK495">
        <v>1</v>
      </c>
      <c r="AL495">
        <v>1</v>
      </c>
      <c r="AM495">
        <v>4</v>
      </c>
      <c r="AN495">
        <v>0</v>
      </c>
      <c r="AO495">
        <v>1</v>
      </c>
      <c r="AP495">
        <v>1</v>
      </c>
      <c r="AQ495">
        <v>0</v>
      </c>
      <c r="AR495">
        <v>0</v>
      </c>
      <c r="AS495" t="s">
        <v>3</v>
      </c>
      <c r="AT495">
        <v>5.0099999999999997E-3</v>
      </c>
      <c r="AU495" t="s">
        <v>3</v>
      </c>
      <c r="AV495">
        <v>0</v>
      </c>
      <c r="AW495">
        <v>2</v>
      </c>
      <c r="AX495">
        <v>51654487</v>
      </c>
      <c r="AY495">
        <v>1</v>
      </c>
      <c r="AZ495">
        <v>0</v>
      </c>
      <c r="BA495">
        <v>565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V495">
        <v>0</v>
      </c>
      <c r="CW495">
        <v>0</v>
      </c>
      <c r="CX495">
        <f>ROUND(Y495*Source!I392,7)</f>
        <v>3.3070000000000002E-4</v>
      </c>
      <c r="CY495">
        <f t="shared" si="423"/>
        <v>156537.13</v>
      </c>
      <c r="CZ495">
        <f t="shared" si="424"/>
        <v>17183</v>
      </c>
      <c r="DA495">
        <f t="shared" si="425"/>
        <v>9.11</v>
      </c>
      <c r="DB495">
        <f t="shared" si="426"/>
        <v>86.09</v>
      </c>
      <c r="DC495">
        <f t="shared" si="427"/>
        <v>0</v>
      </c>
      <c r="DD495" t="s">
        <v>3</v>
      </c>
      <c r="DE495" t="s">
        <v>3</v>
      </c>
      <c r="DF495">
        <f t="shared" si="428"/>
        <v>51.77</v>
      </c>
      <c r="DG495">
        <f t="shared" si="429"/>
        <v>0</v>
      </c>
      <c r="DH495">
        <f t="shared" si="430"/>
        <v>0</v>
      </c>
      <c r="DI495">
        <f t="shared" si="421"/>
        <v>0</v>
      </c>
      <c r="DJ495">
        <f t="shared" si="431"/>
        <v>51.77</v>
      </c>
      <c r="DK495">
        <v>0</v>
      </c>
      <c r="DL495" t="s">
        <v>3</v>
      </c>
      <c r="DM495">
        <v>0</v>
      </c>
      <c r="DN495" t="s">
        <v>3</v>
      </c>
      <c r="DO495">
        <v>0</v>
      </c>
    </row>
    <row r="496" spans="1:119" x14ac:dyDescent="0.2">
      <c r="A496">
        <f>ROW(Source!A392)</f>
        <v>392</v>
      </c>
      <c r="B496">
        <v>51651743</v>
      </c>
      <c r="C496">
        <v>51654463</v>
      </c>
      <c r="D496">
        <v>49564260</v>
      </c>
      <c r="E496">
        <v>1</v>
      </c>
      <c r="F496">
        <v>1</v>
      </c>
      <c r="G496">
        <v>1</v>
      </c>
      <c r="H496">
        <v>3</v>
      </c>
      <c r="I496" t="s">
        <v>79</v>
      </c>
      <c r="J496" t="s">
        <v>81</v>
      </c>
      <c r="K496" t="s">
        <v>80</v>
      </c>
      <c r="L496">
        <v>1327</v>
      </c>
      <c r="N496">
        <v>1005</v>
      </c>
      <c r="O496" t="s">
        <v>52</v>
      </c>
      <c r="P496" t="s">
        <v>52</v>
      </c>
      <c r="Q496">
        <v>1</v>
      </c>
      <c r="W496">
        <v>0</v>
      </c>
      <c r="X496">
        <v>415678242</v>
      </c>
      <c r="Y496">
        <f t="shared" si="422"/>
        <v>100</v>
      </c>
      <c r="AA496">
        <v>932.96</v>
      </c>
      <c r="AB496">
        <v>0</v>
      </c>
      <c r="AC496">
        <v>0</v>
      </c>
      <c r="AD496">
        <v>0</v>
      </c>
      <c r="AE496">
        <v>102.41</v>
      </c>
      <c r="AF496">
        <v>0</v>
      </c>
      <c r="AG496">
        <v>0</v>
      </c>
      <c r="AH496">
        <v>0</v>
      </c>
      <c r="AI496">
        <v>9.11</v>
      </c>
      <c r="AJ496">
        <v>1</v>
      </c>
      <c r="AK496">
        <v>1</v>
      </c>
      <c r="AL496">
        <v>1</v>
      </c>
      <c r="AM496">
        <v>0</v>
      </c>
      <c r="AN496">
        <v>0</v>
      </c>
      <c r="AO496">
        <v>0</v>
      </c>
      <c r="AP496">
        <v>1</v>
      </c>
      <c r="AQ496">
        <v>0</v>
      </c>
      <c r="AR496">
        <v>0</v>
      </c>
      <c r="AS496" t="s">
        <v>3</v>
      </c>
      <c r="AT496">
        <v>100</v>
      </c>
      <c r="AU496" t="s">
        <v>3</v>
      </c>
      <c r="AV496">
        <v>0</v>
      </c>
      <c r="AW496">
        <v>1</v>
      </c>
      <c r="AX496">
        <v>-1</v>
      </c>
      <c r="AY496">
        <v>0</v>
      </c>
      <c r="AZ496">
        <v>0</v>
      </c>
      <c r="BA496" t="s">
        <v>3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V496">
        <v>0</v>
      </c>
      <c r="CW496">
        <v>0</v>
      </c>
      <c r="CX496">
        <f>ROUND(Y496*Source!I392,7)</f>
        <v>6.6</v>
      </c>
      <c r="CY496">
        <f t="shared" si="423"/>
        <v>932.96</v>
      </c>
      <c r="CZ496">
        <f t="shared" si="424"/>
        <v>102.41</v>
      </c>
      <c r="DA496">
        <f t="shared" si="425"/>
        <v>9.11</v>
      </c>
      <c r="DB496">
        <f t="shared" si="426"/>
        <v>10241</v>
      </c>
      <c r="DC496">
        <f t="shared" si="427"/>
        <v>0</v>
      </c>
      <c r="DD496" t="s">
        <v>3</v>
      </c>
      <c r="DE496" t="s">
        <v>3</v>
      </c>
      <c r="DF496">
        <f t="shared" si="428"/>
        <v>6157.54</v>
      </c>
      <c r="DG496">
        <f t="shared" si="429"/>
        <v>0</v>
      </c>
      <c r="DH496">
        <f t="shared" si="430"/>
        <v>0</v>
      </c>
      <c r="DI496">
        <f t="shared" si="421"/>
        <v>0</v>
      </c>
      <c r="DJ496">
        <f t="shared" si="431"/>
        <v>6157.54</v>
      </c>
      <c r="DK496">
        <v>0</v>
      </c>
      <c r="DL496" t="s">
        <v>3</v>
      </c>
      <c r="DM496">
        <v>0</v>
      </c>
      <c r="DN496" t="s">
        <v>3</v>
      </c>
      <c r="DO496">
        <v>0</v>
      </c>
    </row>
    <row r="497" spans="1:119" x14ac:dyDescent="0.2">
      <c r="A497">
        <f>ROW(Source!A394)</f>
        <v>394</v>
      </c>
      <c r="B497">
        <v>51651743</v>
      </c>
      <c r="C497">
        <v>51654494</v>
      </c>
      <c r="D497">
        <v>49510719</v>
      </c>
      <c r="E497">
        <v>70</v>
      </c>
      <c r="F497">
        <v>1</v>
      </c>
      <c r="G497">
        <v>1</v>
      </c>
      <c r="H497">
        <v>1</v>
      </c>
      <c r="I497" t="s">
        <v>942</v>
      </c>
      <c r="J497" t="s">
        <v>3</v>
      </c>
      <c r="K497" t="s">
        <v>943</v>
      </c>
      <c r="L497">
        <v>1191</v>
      </c>
      <c r="N497">
        <v>1013</v>
      </c>
      <c r="O497" t="s">
        <v>904</v>
      </c>
      <c r="P497" t="s">
        <v>904</v>
      </c>
      <c r="Q497">
        <v>1</v>
      </c>
      <c r="W497">
        <v>0</v>
      </c>
      <c r="X497">
        <v>784619160</v>
      </c>
      <c r="Y497">
        <f t="shared" ref="Y497:Y502" si="432">(AT497*ROUND(1.05,7))</f>
        <v>148.05000000000001</v>
      </c>
      <c r="AA497">
        <v>0</v>
      </c>
      <c r="AB497">
        <v>0</v>
      </c>
      <c r="AC497">
        <v>0</v>
      </c>
      <c r="AD497">
        <v>291.83</v>
      </c>
      <c r="AE497">
        <v>0</v>
      </c>
      <c r="AF497">
        <v>0</v>
      </c>
      <c r="AG497">
        <v>0</v>
      </c>
      <c r="AH497">
        <v>8.74</v>
      </c>
      <c r="AI497">
        <v>1</v>
      </c>
      <c r="AJ497">
        <v>1</v>
      </c>
      <c r="AK497">
        <v>1</v>
      </c>
      <c r="AL497">
        <v>33.39</v>
      </c>
      <c r="AM497">
        <v>4</v>
      </c>
      <c r="AN497">
        <v>0</v>
      </c>
      <c r="AO497">
        <v>1</v>
      </c>
      <c r="AP497">
        <v>1</v>
      </c>
      <c r="AQ497">
        <v>0</v>
      </c>
      <c r="AR497">
        <v>0</v>
      </c>
      <c r="AS497" t="s">
        <v>3</v>
      </c>
      <c r="AT497">
        <v>141</v>
      </c>
      <c r="AU497" t="s">
        <v>20</v>
      </c>
      <c r="AV497">
        <v>1</v>
      </c>
      <c r="AW497">
        <v>2</v>
      </c>
      <c r="AX497">
        <v>51654507</v>
      </c>
      <c r="AY497">
        <v>1</v>
      </c>
      <c r="AZ497">
        <v>0</v>
      </c>
      <c r="BA497">
        <v>571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U497">
        <f>ROUND(AT497*Source!I394*AH497*AL497,2)</f>
        <v>1440.17</v>
      </c>
      <c r="CV497">
        <f>ROUND(Y497*Source!I394,7)</f>
        <v>5.1817500000000001</v>
      </c>
      <c r="CW497">
        <v>0</v>
      </c>
      <c r="CX497">
        <f>ROUND(Y497*Source!I394,7)</f>
        <v>5.1817500000000001</v>
      </c>
      <c r="CY497">
        <f>AD497</f>
        <v>291.83</v>
      </c>
      <c r="CZ497">
        <f>AH497</f>
        <v>8.74</v>
      </c>
      <c r="DA497">
        <f>AL497</f>
        <v>33.39</v>
      </c>
      <c r="DB497">
        <f t="shared" ref="DB497:DB502" si="433">ROUND((ROUND(AT497*CZ497,2)*ROUND(1.05,7)),2)</f>
        <v>1293.96</v>
      </c>
      <c r="DC497">
        <f t="shared" ref="DC497:DC502" si="434">ROUND((ROUND(AT497*AG497,2)*ROUND(1.05,7)),2)</f>
        <v>0</v>
      </c>
      <c r="DD497" t="s">
        <v>3</v>
      </c>
      <c r="DE497" t="s">
        <v>3</v>
      </c>
      <c r="DF497">
        <f t="shared" ref="DF497:DF502" si="435">ROUND(ROUND(AE497,2)*CX497,2)</f>
        <v>0</v>
      </c>
      <c r="DG497">
        <f t="shared" si="429"/>
        <v>0</v>
      </c>
      <c r="DH497">
        <f t="shared" si="430"/>
        <v>0</v>
      </c>
      <c r="DI497">
        <f>ROUND(ROUND(AH497*AL497,2)*CX497,2)</f>
        <v>1512.19</v>
      </c>
      <c r="DJ497">
        <f>DI497</f>
        <v>1512.19</v>
      </c>
      <c r="DK497">
        <v>0</v>
      </c>
      <c r="DL497" t="s">
        <v>3</v>
      </c>
      <c r="DM497">
        <v>0</v>
      </c>
      <c r="DN497" t="s">
        <v>3</v>
      </c>
      <c r="DO497">
        <v>0</v>
      </c>
    </row>
    <row r="498" spans="1:119" x14ac:dyDescent="0.2">
      <c r="A498">
        <f>ROW(Source!A394)</f>
        <v>394</v>
      </c>
      <c r="B498">
        <v>51651743</v>
      </c>
      <c r="C498">
        <v>51654494</v>
      </c>
      <c r="D498">
        <v>49510905</v>
      </c>
      <c r="E498">
        <v>70</v>
      </c>
      <c r="F498">
        <v>1</v>
      </c>
      <c r="G498">
        <v>1</v>
      </c>
      <c r="H498">
        <v>1</v>
      </c>
      <c r="I498" t="s">
        <v>905</v>
      </c>
      <c r="J498" t="s">
        <v>3</v>
      </c>
      <c r="K498" t="s">
        <v>906</v>
      </c>
      <c r="L498">
        <v>1191</v>
      </c>
      <c r="N498">
        <v>1013</v>
      </c>
      <c r="O498" t="s">
        <v>904</v>
      </c>
      <c r="P498" t="s">
        <v>904</v>
      </c>
      <c r="Q498">
        <v>1</v>
      </c>
      <c r="W498">
        <v>0</v>
      </c>
      <c r="X498">
        <v>-1417349443</v>
      </c>
      <c r="Y498">
        <f t="shared" si="432"/>
        <v>0.98699999999999999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33.39</v>
      </c>
      <c r="AL498">
        <v>1</v>
      </c>
      <c r="AM498">
        <v>4</v>
      </c>
      <c r="AN498">
        <v>0</v>
      </c>
      <c r="AO498">
        <v>1</v>
      </c>
      <c r="AP498">
        <v>1</v>
      </c>
      <c r="AQ498">
        <v>0</v>
      </c>
      <c r="AR498">
        <v>0</v>
      </c>
      <c r="AS498" t="s">
        <v>3</v>
      </c>
      <c r="AT498">
        <v>0.94</v>
      </c>
      <c r="AU498" t="s">
        <v>20</v>
      </c>
      <c r="AV498">
        <v>2</v>
      </c>
      <c r="AW498">
        <v>2</v>
      </c>
      <c r="AX498">
        <v>51654508</v>
      </c>
      <c r="AY498">
        <v>1</v>
      </c>
      <c r="AZ498">
        <v>0</v>
      </c>
      <c r="BA498">
        <v>572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V498">
        <v>0</v>
      </c>
      <c r="CW498">
        <v>0</v>
      </c>
      <c r="CX498">
        <f>ROUND(Y498*Source!I394,7)</f>
        <v>3.4544999999999999E-2</v>
      </c>
      <c r="CY498">
        <f>AD498</f>
        <v>0</v>
      </c>
      <c r="CZ498">
        <f>AH498</f>
        <v>0</v>
      </c>
      <c r="DA498">
        <f>AL498</f>
        <v>1</v>
      </c>
      <c r="DB498">
        <f t="shared" si="433"/>
        <v>0</v>
      </c>
      <c r="DC498">
        <f t="shared" si="434"/>
        <v>0</v>
      </c>
      <c r="DD498" t="s">
        <v>3</v>
      </c>
      <c r="DE498" t="s">
        <v>3</v>
      </c>
      <c r="DF498">
        <f t="shared" si="435"/>
        <v>0</v>
      </c>
      <c r="DG498">
        <f t="shared" si="429"/>
        <v>0</v>
      </c>
      <c r="DH498">
        <f>ROUND(ROUND(AG498*AK498,2)*CX498,2)</f>
        <v>0</v>
      </c>
      <c r="DI498">
        <f t="shared" ref="DI498:DI508" si="436">ROUND(ROUND(AH498,2)*CX498,2)</f>
        <v>0</v>
      </c>
      <c r="DJ498">
        <f>DI498</f>
        <v>0</v>
      </c>
      <c r="DK498">
        <v>0</v>
      </c>
      <c r="DL498" t="s">
        <v>3</v>
      </c>
      <c r="DM498">
        <v>0</v>
      </c>
      <c r="DN498" t="s">
        <v>3</v>
      </c>
      <c r="DO498">
        <v>0</v>
      </c>
    </row>
    <row r="499" spans="1:119" x14ac:dyDescent="0.2">
      <c r="A499">
        <f>ROW(Source!A394)</f>
        <v>394</v>
      </c>
      <c r="B499">
        <v>51651743</v>
      </c>
      <c r="C499">
        <v>51654494</v>
      </c>
      <c r="D499">
        <v>49672573</v>
      </c>
      <c r="E499">
        <v>1</v>
      </c>
      <c r="F499">
        <v>1</v>
      </c>
      <c r="G499">
        <v>1</v>
      </c>
      <c r="H499">
        <v>2</v>
      </c>
      <c r="I499" t="s">
        <v>907</v>
      </c>
      <c r="J499" t="s">
        <v>908</v>
      </c>
      <c r="K499" t="s">
        <v>909</v>
      </c>
      <c r="L499">
        <v>1367</v>
      </c>
      <c r="N499">
        <v>1011</v>
      </c>
      <c r="O499" t="s">
        <v>910</v>
      </c>
      <c r="P499" t="s">
        <v>910</v>
      </c>
      <c r="Q499">
        <v>1</v>
      </c>
      <c r="W499">
        <v>0</v>
      </c>
      <c r="X499">
        <v>-430484415</v>
      </c>
      <c r="Y499">
        <f t="shared" si="432"/>
        <v>0.39900000000000002</v>
      </c>
      <c r="AA499">
        <v>0</v>
      </c>
      <c r="AB499">
        <v>1530.2</v>
      </c>
      <c r="AC499">
        <v>450.77</v>
      </c>
      <c r="AD499">
        <v>0</v>
      </c>
      <c r="AE499">
        <v>0</v>
      </c>
      <c r="AF499">
        <v>115.4</v>
      </c>
      <c r="AG499">
        <v>13.5</v>
      </c>
      <c r="AH499">
        <v>0</v>
      </c>
      <c r="AI499">
        <v>1</v>
      </c>
      <c r="AJ499">
        <v>13.26</v>
      </c>
      <c r="AK499">
        <v>33.39</v>
      </c>
      <c r="AL499">
        <v>1</v>
      </c>
      <c r="AM499">
        <v>4</v>
      </c>
      <c r="AN499">
        <v>0</v>
      </c>
      <c r="AO499">
        <v>1</v>
      </c>
      <c r="AP499">
        <v>1</v>
      </c>
      <c r="AQ499">
        <v>0</v>
      </c>
      <c r="AR499">
        <v>0</v>
      </c>
      <c r="AS499" t="s">
        <v>3</v>
      </c>
      <c r="AT499">
        <v>0.38</v>
      </c>
      <c r="AU499" t="s">
        <v>20</v>
      </c>
      <c r="AV499">
        <v>0</v>
      </c>
      <c r="AW499">
        <v>2</v>
      </c>
      <c r="AX499">
        <v>51654509</v>
      </c>
      <c r="AY499">
        <v>1</v>
      </c>
      <c r="AZ499">
        <v>0</v>
      </c>
      <c r="BA499">
        <v>573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V499">
        <v>0</v>
      </c>
      <c r="CW499">
        <f>ROUND(Y499*Source!I394,7)</f>
        <v>1.3965E-2</v>
      </c>
      <c r="CX499">
        <f>ROUND(Y499*Source!I394,7)</f>
        <v>1.3965E-2</v>
      </c>
      <c r="CY499">
        <f>AB499</f>
        <v>1530.2</v>
      </c>
      <c r="CZ499">
        <f>AF499</f>
        <v>115.4</v>
      </c>
      <c r="DA499">
        <f>AJ499</f>
        <v>13.26</v>
      </c>
      <c r="DB499">
        <f t="shared" si="433"/>
        <v>46.04</v>
      </c>
      <c r="DC499">
        <f t="shared" si="434"/>
        <v>5.39</v>
      </c>
      <c r="DD499" t="s">
        <v>3</v>
      </c>
      <c r="DE499" t="s">
        <v>3</v>
      </c>
      <c r="DF499">
        <f t="shared" si="435"/>
        <v>0</v>
      </c>
      <c r="DG499">
        <f>ROUND(ROUND(AF499*AJ499,2)*CX499,2)</f>
        <v>21.37</v>
      </c>
      <c r="DH499">
        <f>ROUND(ROUND(AG499*AK499,2)*CX499,2)</f>
        <v>6.3</v>
      </c>
      <c r="DI499">
        <f t="shared" si="436"/>
        <v>0</v>
      </c>
      <c r="DJ499">
        <f>DG499</f>
        <v>21.37</v>
      </c>
      <c r="DK499">
        <v>0</v>
      </c>
      <c r="DL499" t="s">
        <v>3</v>
      </c>
      <c r="DM499">
        <v>0</v>
      </c>
      <c r="DN499" t="s">
        <v>3</v>
      </c>
      <c r="DO499">
        <v>0</v>
      </c>
    </row>
    <row r="500" spans="1:119" x14ac:dyDescent="0.2">
      <c r="A500">
        <f>ROW(Source!A394)</f>
        <v>394</v>
      </c>
      <c r="B500">
        <v>51651743</v>
      </c>
      <c r="C500">
        <v>51654494</v>
      </c>
      <c r="D500">
        <v>49672703</v>
      </c>
      <c r="E500">
        <v>1</v>
      </c>
      <c r="F500">
        <v>1</v>
      </c>
      <c r="G500">
        <v>1</v>
      </c>
      <c r="H500">
        <v>2</v>
      </c>
      <c r="I500" t="s">
        <v>944</v>
      </c>
      <c r="J500" t="s">
        <v>945</v>
      </c>
      <c r="K500" t="s">
        <v>946</v>
      </c>
      <c r="L500">
        <v>1367</v>
      </c>
      <c r="N500">
        <v>1011</v>
      </c>
      <c r="O500" t="s">
        <v>910</v>
      </c>
      <c r="P500" t="s">
        <v>910</v>
      </c>
      <c r="Q500">
        <v>1</v>
      </c>
      <c r="W500">
        <v>0</v>
      </c>
      <c r="X500">
        <v>-1424865896</v>
      </c>
      <c r="Y500">
        <f t="shared" si="432"/>
        <v>0.35700000000000004</v>
      </c>
      <c r="AA500">
        <v>0</v>
      </c>
      <c r="AB500">
        <v>88.31</v>
      </c>
      <c r="AC500">
        <v>0</v>
      </c>
      <c r="AD500">
        <v>0</v>
      </c>
      <c r="AE500">
        <v>0</v>
      </c>
      <c r="AF500">
        <v>6.66</v>
      </c>
      <c r="AG500">
        <v>0</v>
      </c>
      <c r="AH500">
        <v>0</v>
      </c>
      <c r="AI500">
        <v>1</v>
      </c>
      <c r="AJ500">
        <v>13.26</v>
      </c>
      <c r="AK500">
        <v>33.39</v>
      </c>
      <c r="AL500">
        <v>1</v>
      </c>
      <c r="AM500">
        <v>4</v>
      </c>
      <c r="AN500">
        <v>0</v>
      </c>
      <c r="AO500">
        <v>1</v>
      </c>
      <c r="AP500">
        <v>1</v>
      </c>
      <c r="AQ500">
        <v>0</v>
      </c>
      <c r="AR500">
        <v>0</v>
      </c>
      <c r="AS500" t="s">
        <v>3</v>
      </c>
      <c r="AT500">
        <v>0.34</v>
      </c>
      <c r="AU500" t="s">
        <v>20</v>
      </c>
      <c r="AV500">
        <v>0</v>
      </c>
      <c r="AW500">
        <v>2</v>
      </c>
      <c r="AX500">
        <v>51654510</v>
      </c>
      <c r="AY500">
        <v>1</v>
      </c>
      <c r="AZ500">
        <v>0</v>
      </c>
      <c r="BA500">
        <v>574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V500">
        <v>0</v>
      </c>
      <c r="CW500">
        <f>ROUND(Y500*Source!I394,7)</f>
        <v>1.2494999999999999E-2</v>
      </c>
      <c r="CX500">
        <f>ROUND(Y500*Source!I394,7)</f>
        <v>1.2494999999999999E-2</v>
      </c>
      <c r="CY500">
        <f>AB500</f>
        <v>88.31</v>
      </c>
      <c r="CZ500">
        <f>AF500</f>
        <v>6.66</v>
      </c>
      <c r="DA500">
        <f>AJ500</f>
        <v>13.26</v>
      </c>
      <c r="DB500">
        <f t="shared" si="433"/>
        <v>2.37</v>
      </c>
      <c r="DC500">
        <f t="shared" si="434"/>
        <v>0</v>
      </c>
      <c r="DD500" t="s">
        <v>3</v>
      </c>
      <c r="DE500" t="s">
        <v>3</v>
      </c>
      <c r="DF500">
        <f t="shared" si="435"/>
        <v>0</v>
      </c>
      <c r="DG500">
        <f>ROUND(ROUND(AF500*AJ500,2)*CX500,2)</f>
        <v>1.1000000000000001</v>
      </c>
      <c r="DH500">
        <f>ROUND(ROUND(AG500*AK500,2)*CX500,2)</f>
        <v>0</v>
      </c>
      <c r="DI500">
        <f t="shared" si="436"/>
        <v>0</v>
      </c>
      <c r="DJ500">
        <f>DG500</f>
        <v>1.1000000000000001</v>
      </c>
      <c r="DK500">
        <v>0</v>
      </c>
      <c r="DL500" t="s">
        <v>3</v>
      </c>
      <c r="DM500">
        <v>0</v>
      </c>
      <c r="DN500" t="s">
        <v>3</v>
      </c>
      <c r="DO500">
        <v>0</v>
      </c>
    </row>
    <row r="501" spans="1:119" x14ac:dyDescent="0.2">
      <c r="A501">
        <f>ROW(Source!A394)</f>
        <v>394</v>
      </c>
      <c r="B501">
        <v>51651743</v>
      </c>
      <c r="C501">
        <v>51654494</v>
      </c>
      <c r="D501">
        <v>49673503</v>
      </c>
      <c r="E501">
        <v>1</v>
      </c>
      <c r="F501">
        <v>1</v>
      </c>
      <c r="G501">
        <v>1</v>
      </c>
      <c r="H501">
        <v>2</v>
      </c>
      <c r="I501" t="s">
        <v>914</v>
      </c>
      <c r="J501" t="s">
        <v>915</v>
      </c>
      <c r="K501" t="s">
        <v>916</v>
      </c>
      <c r="L501">
        <v>1367</v>
      </c>
      <c r="N501">
        <v>1011</v>
      </c>
      <c r="O501" t="s">
        <v>910</v>
      </c>
      <c r="P501" t="s">
        <v>910</v>
      </c>
      <c r="Q501">
        <v>1</v>
      </c>
      <c r="W501">
        <v>0</v>
      </c>
      <c r="X501">
        <v>509054691</v>
      </c>
      <c r="Y501">
        <f t="shared" si="432"/>
        <v>0.58800000000000008</v>
      </c>
      <c r="AA501">
        <v>0</v>
      </c>
      <c r="AB501">
        <v>871.31</v>
      </c>
      <c r="AC501">
        <v>387.32</v>
      </c>
      <c r="AD501">
        <v>0</v>
      </c>
      <c r="AE501">
        <v>0</v>
      </c>
      <c r="AF501">
        <v>65.709999999999994</v>
      </c>
      <c r="AG501">
        <v>11.6</v>
      </c>
      <c r="AH501">
        <v>0</v>
      </c>
      <c r="AI501">
        <v>1</v>
      </c>
      <c r="AJ501">
        <v>13.26</v>
      </c>
      <c r="AK501">
        <v>33.39</v>
      </c>
      <c r="AL501">
        <v>1</v>
      </c>
      <c r="AM501">
        <v>4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0.56000000000000005</v>
      </c>
      <c r="AU501" t="s">
        <v>20</v>
      </c>
      <c r="AV501">
        <v>0</v>
      </c>
      <c r="AW501">
        <v>2</v>
      </c>
      <c r="AX501">
        <v>51654511</v>
      </c>
      <c r="AY501">
        <v>1</v>
      </c>
      <c r="AZ501">
        <v>0</v>
      </c>
      <c r="BA501">
        <v>575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V501">
        <v>0</v>
      </c>
      <c r="CW501">
        <f>ROUND(Y501*Source!I394,7)</f>
        <v>2.0580000000000001E-2</v>
      </c>
      <c r="CX501">
        <f>ROUND(Y501*Source!I394,7)</f>
        <v>2.0580000000000001E-2</v>
      </c>
      <c r="CY501">
        <f>AB501</f>
        <v>871.31</v>
      </c>
      <c r="CZ501">
        <f>AF501</f>
        <v>65.709999999999994</v>
      </c>
      <c r="DA501">
        <f>AJ501</f>
        <v>13.26</v>
      </c>
      <c r="DB501">
        <f t="shared" si="433"/>
        <v>38.64</v>
      </c>
      <c r="DC501">
        <f t="shared" si="434"/>
        <v>6.83</v>
      </c>
      <c r="DD501" t="s">
        <v>3</v>
      </c>
      <c r="DE501" t="s">
        <v>3</v>
      </c>
      <c r="DF501">
        <f t="shared" si="435"/>
        <v>0</v>
      </c>
      <c r="DG501">
        <f>ROUND(ROUND(AF501*AJ501,2)*CX501,2)</f>
        <v>17.93</v>
      </c>
      <c r="DH501">
        <f>ROUND(ROUND(AG501*AK501,2)*CX501,2)</f>
        <v>7.97</v>
      </c>
      <c r="DI501">
        <f t="shared" si="436"/>
        <v>0</v>
      </c>
      <c r="DJ501">
        <f>DG501</f>
        <v>17.93</v>
      </c>
      <c r="DK501">
        <v>0</v>
      </c>
      <c r="DL501" t="s">
        <v>3</v>
      </c>
      <c r="DM501">
        <v>0</v>
      </c>
      <c r="DN501" t="s">
        <v>3</v>
      </c>
      <c r="DO501">
        <v>0</v>
      </c>
    </row>
    <row r="502" spans="1:119" x14ac:dyDescent="0.2">
      <c r="A502">
        <f>ROW(Source!A394)</f>
        <v>394</v>
      </c>
      <c r="B502">
        <v>51651743</v>
      </c>
      <c r="C502">
        <v>51654494</v>
      </c>
      <c r="D502">
        <v>49673715</v>
      </c>
      <c r="E502">
        <v>1</v>
      </c>
      <c r="F502">
        <v>1</v>
      </c>
      <c r="G502">
        <v>1</v>
      </c>
      <c r="H502">
        <v>2</v>
      </c>
      <c r="I502" t="s">
        <v>926</v>
      </c>
      <c r="J502" t="s">
        <v>927</v>
      </c>
      <c r="K502" t="s">
        <v>928</v>
      </c>
      <c r="L502">
        <v>1367</v>
      </c>
      <c r="N502">
        <v>1011</v>
      </c>
      <c r="O502" t="s">
        <v>910</v>
      </c>
      <c r="P502" t="s">
        <v>910</v>
      </c>
      <c r="Q502">
        <v>1</v>
      </c>
      <c r="W502">
        <v>0</v>
      </c>
      <c r="X502">
        <v>829370094</v>
      </c>
      <c r="Y502">
        <f t="shared" si="432"/>
        <v>1.47</v>
      </c>
      <c r="AA502">
        <v>0</v>
      </c>
      <c r="AB502">
        <v>107.41</v>
      </c>
      <c r="AC502">
        <v>0</v>
      </c>
      <c r="AD502">
        <v>0</v>
      </c>
      <c r="AE502">
        <v>0</v>
      </c>
      <c r="AF502">
        <v>8.1</v>
      </c>
      <c r="AG502">
        <v>0</v>
      </c>
      <c r="AH502">
        <v>0</v>
      </c>
      <c r="AI502">
        <v>1</v>
      </c>
      <c r="AJ502">
        <v>13.26</v>
      </c>
      <c r="AK502">
        <v>33.39</v>
      </c>
      <c r="AL502">
        <v>1</v>
      </c>
      <c r="AM502">
        <v>4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3</v>
      </c>
      <c r="AT502">
        <v>1.4</v>
      </c>
      <c r="AU502" t="s">
        <v>20</v>
      </c>
      <c r="AV502">
        <v>0</v>
      </c>
      <c r="AW502">
        <v>2</v>
      </c>
      <c r="AX502">
        <v>51654512</v>
      </c>
      <c r="AY502">
        <v>1</v>
      </c>
      <c r="AZ502">
        <v>0</v>
      </c>
      <c r="BA502">
        <v>576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V502">
        <v>0</v>
      </c>
      <c r="CW502">
        <f>ROUND(Y502*Source!I394,7)</f>
        <v>5.1450000000000003E-2</v>
      </c>
      <c r="CX502">
        <f>ROUND(Y502*Source!I394,7)</f>
        <v>5.1450000000000003E-2</v>
      </c>
      <c r="CY502">
        <f>AB502</f>
        <v>107.41</v>
      </c>
      <c r="CZ502">
        <f>AF502</f>
        <v>8.1</v>
      </c>
      <c r="DA502">
        <f>AJ502</f>
        <v>13.26</v>
      </c>
      <c r="DB502">
        <f t="shared" si="433"/>
        <v>11.91</v>
      </c>
      <c r="DC502">
        <f t="shared" si="434"/>
        <v>0</v>
      </c>
      <c r="DD502" t="s">
        <v>3</v>
      </c>
      <c r="DE502" t="s">
        <v>3</v>
      </c>
      <c r="DF502">
        <f t="shared" si="435"/>
        <v>0</v>
      </c>
      <c r="DG502">
        <f>ROUND(ROUND(AF502*AJ502,2)*CX502,2)</f>
        <v>5.53</v>
      </c>
      <c r="DH502">
        <f>ROUND(ROUND(AG502*AK502,2)*CX502,2)</f>
        <v>0</v>
      </c>
      <c r="DI502">
        <f t="shared" si="436"/>
        <v>0</v>
      </c>
      <c r="DJ502">
        <f>DG502</f>
        <v>5.53</v>
      </c>
      <c r="DK502">
        <v>0</v>
      </c>
      <c r="DL502" t="s">
        <v>3</v>
      </c>
      <c r="DM502">
        <v>0</v>
      </c>
      <c r="DN502" t="s">
        <v>3</v>
      </c>
      <c r="DO502">
        <v>0</v>
      </c>
    </row>
    <row r="503" spans="1:119" x14ac:dyDescent="0.2">
      <c r="A503">
        <f>ROW(Source!A394)</f>
        <v>394</v>
      </c>
      <c r="B503">
        <v>51651743</v>
      </c>
      <c r="C503">
        <v>51654494</v>
      </c>
      <c r="D503">
        <v>49521144</v>
      </c>
      <c r="E503">
        <v>1</v>
      </c>
      <c r="F503">
        <v>1</v>
      </c>
      <c r="G503">
        <v>1</v>
      </c>
      <c r="H503">
        <v>3</v>
      </c>
      <c r="I503" t="s">
        <v>947</v>
      </c>
      <c r="J503" t="s">
        <v>948</v>
      </c>
      <c r="K503" t="s">
        <v>949</v>
      </c>
      <c r="L503">
        <v>1348</v>
      </c>
      <c r="N503">
        <v>1009</v>
      </c>
      <c r="O503" t="s">
        <v>105</v>
      </c>
      <c r="P503" t="s">
        <v>105</v>
      </c>
      <c r="Q503">
        <v>1000</v>
      </c>
      <c r="W503">
        <v>0</v>
      </c>
      <c r="X503">
        <v>-847628873</v>
      </c>
      <c r="Y503">
        <f t="shared" ref="Y503:Y508" si="437">AT503</f>
        <v>8.8999999999999995E-4</v>
      </c>
      <c r="AA503">
        <v>241405.89</v>
      </c>
      <c r="AB503">
        <v>0</v>
      </c>
      <c r="AC503">
        <v>0</v>
      </c>
      <c r="AD503">
        <v>0</v>
      </c>
      <c r="AE503">
        <v>26499</v>
      </c>
      <c r="AF503">
        <v>0</v>
      </c>
      <c r="AG503">
        <v>0</v>
      </c>
      <c r="AH503">
        <v>0</v>
      </c>
      <c r="AI503">
        <v>9.11</v>
      </c>
      <c r="AJ503">
        <v>1</v>
      </c>
      <c r="AK503">
        <v>1</v>
      </c>
      <c r="AL503">
        <v>1</v>
      </c>
      <c r="AM503">
        <v>4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3</v>
      </c>
      <c r="AT503">
        <v>8.8999999999999995E-4</v>
      </c>
      <c r="AU503" t="s">
        <v>3</v>
      </c>
      <c r="AV503">
        <v>0</v>
      </c>
      <c r="AW503">
        <v>2</v>
      </c>
      <c r="AX503">
        <v>51654513</v>
      </c>
      <c r="AY503">
        <v>1</v>
      </c>
      <c r="AZ503">
        <v>0</v>
      </c>
      <c r="BA503">
        <v>577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V503">
        <v>0</v>
      </c>
      <c r="CW503">
        <v>0</v>
      </c>
      <c r="CX503">
        <f>ROUND(Y503*Source!I394,7)</f>
        <v>3.1199999999999999E-5</v>
      </c>
      <c r="CY503">
        <f t="shared" ref="CY503:CY508" si="438">AA503</f>
        <v>241405.89</v>
      </c>
      <c r="CZ503">
        <f t="shared" ref="CZ503:CZ508" si="439">AE503</f>
        <v>26499</v>
      </c>
      <c r="DA503">
        <f t="shared" ref="DA503:DA508" si="440">AI503</f>
        <v>9.11</v>
      </c>
      <c r="DB503">
        <f t="shared" ref="DB503:DB508" si="441">ROUND(ROUND(AT503*CZ503,2),2)</f>
        <v>23.58</v>
      </c>
      <c r="DC503">
        <f t="shared" ref="DC503:DC508" si="442">ROUND(ROUND(AT503*AG503,2),2)</f>
        <v>0</v>
      </c>
      <c r="DD503" t="s">
        <v>3</v>
      </c>
      <c r="DE503" t="s">
        <v>3</v>
      </c>
      <c r="DF503">
        <f t="shared" ref="DF503:DF508" si="443">ROUND(ROUND(AE503*AI503,2)*CX503,2)</f>
        <v>7.53</v>
      </c>
      <c r="DG503">
        <f t="shared" ref="DG503:DG510" si="444">ROUND(ROUND(AF503,2)*CX503,2)</f>
        <v>0</v>
      </c>
      <c r="DH503">
        <f t="shared" ref="DH503:DH509" si="445">ROUND(ROUND(AG503,2)*CX503,2)</f>
        <v>0</v>
      </c>
      <c r="DI503">
        <f t="shared" si="436"/>
        <v>0</v>
      </c>
      <c r="DJ503">
        <f t="shared" ref="DJ503:DJ508" si="446">DF503</f>
        <v>7.53</v>
      </c>
      <c r="DK503">
        <v>0</v>
      </c>
      <c r="DL503" t="s">
        <v>3</v>
      </c>
      <c r="DM503">
        <v>0</v>
      </c>
      <c r="DN503" t="s">
        <v>3</v>
      </c>
      <c r="DO503">
        <v>0</v>
      </c>
    </row>
    <row r="504" spans="1:119" x14ac:dyDescent="0.2">
      <c r="A504">
        <f>ROW(Source!A394)</f>
        <v>394</v>
      </c>
      <c r="B504">
        <v>51651743</v>
      </c>
      <c r="C504">
        <v>51654494</v>
      </c>
      <c r="D504">
        <v>49524301</v>
      </c>
      <c r="E504">
        <v>1</v>
      </c>
      <c r="F504">
        <v>1</v>
      </c>
      <c r="G504">
        <v>1</v>
      </c>
      <c r="H504">
        <v>3</v>
      </c>
      <c r="I504" t="s">
        <v>929</v>
      </c>
      <c r="J504" t="s">
        <v>930</v>
      </c>
      <c r="K504" t="s">
        <v>931</v>
      </c>
      <c r="L504">
        <v>1348</v>
      </c>
      <c r="N504">
        <v>1009</v>
      </c>
      <c r="O504" t="s">
        <v>105</v>
      </c>
      <c r="P504" t="s">
        <v>105</v>
      </c>
      <c r="Q504">
        <v>1000</v>
      </c>
      <c r="W504">
        <v>0</v>
      </c>
      <c r="X504">
        <v>1824693337</v>
      </c>
      <c r="Y504">
        <f t="shared" si="437"/>
        <v>4.0999999999999999E-4</v>
      </c>
      <c r="AA504">
        <v>94397.82</v>
      </c>
      <c r="AB504">
        <v>0</v>
      </c>
      <c r="AC504">
        <v>0</v>
      </c>
      <c r="AD504">
        <v>0</v>
      </c>
      <c r="AE504">
        <v>10362</v>
      </c>
      <c r="AF504">
        <v>0</v>
      </c>
      <c r="AG504">
        <v>0</v>
      </c>
      <c r="AH504">
        <v>0</v>
      </c>
      <c r="AI504">
        <v>9.11</v>
      </c>
      <c r="AJ504">
        <v>1</v>
      </c>
      <c r="AK504">
        <v>1</v>
      </c>
      <c r="AL504">
        <v>1</v>
      </c>
      <c r="AM504">
        <v>4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4.0999999999999999E-4</v>
      </c>
      <c r="AU504" t="s">
        <v>3</v>
      </c>
      <c r="AV504">
        <v>0</v>
      </c>
      <c r="AW504">
        <v>2</v>
      </c>
      <c r="AX504">
        <v>51654514</v>
      </c>
      <c r="AY504">
        <v>1</v>
      </c>
      <c r="AZ504">
        <v>0</v>
      </c>
      <c r="BA504">
        <v>578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V504">
        <v>0</v>
      </c>
      <c r="CW504">
        <v>0</v>
      </c>
      <c r="CX504">
        <f>ROUND(Y504*Source!I394,7)</f>
        <v>1.4399999999999999E-5</v>
      </c>
      <c r="CY504">
        <f t="shared" si="438"/>
        <v>94397.82</v>
      </c>
      <c r="CZ504">
        <f t="shared" si="439"/>
        <v>10362</v>
      </c>
      <c r="DA504">
        <f t="shared" si="440"/>
        <v>9.11</v>
      </c>
      <c r="DB504">
        <f t="shared" si="441"/>
        <v>4.25</v>
      </c>
      <c r="DC504">
        <f t="shared" si="442"/>
        <v>0</v>
      </c>
      <c r="DD504" t="s">
        <v>3</v>
      </c>
      <c r="DE504" t="s">
        <v>3</v>
      </c>
      <c r="DF504">
        <f t="shared" si="443"/>
        <v>1.36</v>
      </c>
      <c r="DG504">
        <f t="shared" si="444"/>
        <v>0</v>
      </c>
      <c r="DH504">
        <f t="shared" si="445"/>
        <v>0</v>
      </c>
      <c r="DI504">
        <f t="shared" si="436"/>
        <v>0</v>
      </c>
      <c r="DJ504">
        <f t="shared" si="446"/>
        <v>1.36</v>
      </c>
      <c r="DK504">
        <v>0</v>
      </c>
      <c r="DL504" t="s">
        <v>3</v>
      </c>
      <c r="DM504">
        <v>0</v>
      </c>
      <c r="DN504" t="s">
        <v>3</v>
      </c>
      <c r="DO504">
        <v>0</v>
      </c>
    </row>
    <row r="505" spans="1:119" x14ac:dyDescent="0.2">
      <c r="A505">
        <f>ROW(Source!A394)</f>
        <v>394</v>
      </c>
      <c r="B505">
        <v>51651743</v>
      </c>
      <c r="C505">
        <v>51654494</v>
      </c>
      <c r="D505">
        <v>49525488</v>
      </c>
      <c r="E505">
        <v>1</v>
      </c>
      <c r="F505">
        <v>1</v>
      </c>
      <c r="G505">
        <v>1</v>
      </c>
      <c r="H505">
        <v>3</v>
      </c>
      <c r="I505" t="s">
        <v>917</v>
      </c>
      <c r="J505" t="s">
        <v>918</v>
      </c>
      <c r="K505" t="s">
        <v>919</v>
      </c>
      <c r="L505">
        <v>1346</v>
      </c>
      <c r="N505">
        <v>1009</v>
      </c>
      <c r="O505" t="s">
        <v>920</v>
      </c>
      <c r="P505" t="s">
        <v>920</v>
      </c>
      <c r="Q505">
        <v>1</v>
      </c>
      <c r="W505">
        <v>0</v>
      </c>
      <c r="X505">
        <v>-1864341761</v>
      </c>
      <c r="Y505">
        <f t="shared" si="437"/>
        <v>15</v>
      </c>
      <c r="AA505">
        <v>82.35</v>
      </c>
      <c r="AB505">
        <v>0</v>
      </c>
      <c r="AC505">
        <v>0</v>
      </c>
      <c r="AD505">
        <v>0</v>
      </c>
      <c r="AE505">
        <v>9.0399999999999991</v>
      </c>
      <c r="AF505">
        <v>0</v>
      </c>
      <c r="AG505">
        <v>0</v>
      </c>
      <c r="AH505">
        <v>0</v>
      </c>
      <c r="AI505">
        <v>9.11</v>
      </c>
      <c r="AJ505">
        <v>1</v>
      </c>
      <c r="AK505">
        <v>1</v>
      </c>
      <c r="AL505">
        <v>1</v>
      </c>
      <c r="AM505">
        <v>4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3</v>
      </c>
      <c r="AT505">
        <v>15</v>
      </c>
      <c r="AU505" t="s">
        <v>3</v>
      </c>
      <c r="AV505">
        <v>0</v>
      </c>
      <c r="AW505">
        <v>2</v>
      </c>
      <c r="AX505">
        <v>51654515</v>
      </c>
      <c r="AY505">
        <v>1</v>
      </c>
      <c r="AZ505">
        <v>0</v>
      </c>
      <c r="BA505">
        <v>579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V505">
        <v>0</v>
      </c>
      <c r="CW505">
        <v>0</v>
      </c>
      <c r="CX505">
        <f>ROUND(Y505*Source!I394,7)</f>
        <v>0.52500000000000002</v>
      </c>
      <c r="CY505">
        <f t="shared" si="438"/>
        <v>82.35</v>
      </c>
      <c r="CZ505">
        <f t="shared" si="439"/>
        <v>9.0399999999999991</v>
      </c>
      <c r="DA505">
        <f t="shared" si="440"/>
        <v>9.11</v>
      </c>
      <c r="DB505">
        <f t="shared" si="441"/>
        <v>135.6</v>
      </c>
      <c r="DC505">
        <f t="shared" si="442"/>
        <v>0</v>
      </c>
      <c r="DD505" t="s">
        <v>3</v>
      </c>
      <c r="DE505" t="s">
        <v>3</v>
      </c>
      <c r="DF505">
        <f t="shared" si="443"/>
        <v>43.23</v>
      </c>
      <c r="DG505">
        <f t="shared" si="444"/>
        <v>0</v>
      </c>
      <c r="DH505">
        <f t="shared" si="445"/>
        <v>0</v>
      </c>
      <c r="DI505">
        <f t="shared" si="436"/>
        <v>0</v>
      </c>
      <c r="DJ505">
        <f t="shared" si="446"/>
        <v>43.23</v>
      </c>
      <c r="DK505">
        <v>0</v>
      </c>
      <c r="DL505" t="s">
        <v>3</v>
      </c>
      <c r="DM505">
        <v>0</v>
      </c>
      <c r="DN505" t="s">
        <v>3</v>
      </c>
      <c r="DO505">
        <v>0</v>
      </c>
    </row>
    <row r="506" spans="1:119" x14ac:dyDescent="0.2">
      <c r="A506">
        <f>ROW(Source!A394)</f>
        <v>394</v>
      </c>
      <c r="B506">
        <v>51651743</v>
      </c>
      <c r="C506">
        <v>51654494</v>
      </c>
      <c r="D506">
        <v>49526492</v>
      </c>
      <c r="E506">
        <v>1</v>
      </c>
      <c r="F506">
        <v>1</v>
      </c>
      <c r="G506">
        <v>1</v>
      </c>
      <c r="H506">
        <v>3</v>
      </c>
      <c r="I506" t="s">
        <v>921</v>
      </c>
      <c r="J506" t="s">
        <v>922</v>
      </c>
      <c r="K506" t="s">
        <v>923</v>
      </c>
      <c r="L506">
        <v>1346</v>
      </c>
      <c r="N506">
        <v>1009</v>
      </c>
      <c r="O506" t="s">
        <v>920</v>
      </c>
      <c r="P506" t="s">
        <v>920</v>
      </c>
      <c r="Q506">
        <v>1</v>
      </c>
      <c r="W506">
        <v>0</v>
      </c>
      <c r="X506">
        <v>497341279</v>
      </c>
      <c r="Y506">
        <f t="shared" si="437"/>
        <v>8</v>
      </c>
      <c r="AA506">
        <v>210.35</v>
      </c>
      <c r="AB506">
        <v>0</v>
      </c>
      <c r="AC506">
        <v>0</v>
      </c>
      <c r="AD506">
        <v>0</v>
      </c>
      <c r="AE506">
        <v>23.09</v>
      </c>
      <c r="AF506">
        <v>0</v>
      </c>
      <c r="AG506">
        <v>0</v>
      </c>
      <c r="AH506">
        <v>0</v>
      </c>
      <c r="AI506">
        <v>9.11</v>
      </c>
      <c r="AJ506">
        <v>1</v>
      </c>
      <c r="AK506">
        <v>1</v>
      </c>
      <c r="AL506">
        <v>1</v>
      </c>
      <c r="AM506">
        <v>4</v>
      </c>
      <c r="AN506">
        <v>0</v>
      </c>
      <c r="AO506">
        <v>1</v>
      </c>
      <c r="AP506">
        <v>1</v>
      </c>
      <c r="AQ506">
        <v>0</v>
      </c>
      <c r="AR506">
        <v>0</v>
      </c>
      <c r="AS506" t="s">
        <v>3</v>
      </c>
      <c r="AT506">
        <v>8</v>
      </c>
      <c r="AU506" t="s">
        <v>3</v>
      </c>
      <c r="AV506">
        <v>0</v>
      </c>
      <c r="AW506">
        <v>2</v>
      </c>
      <c r="AX506">
        <v>51654516</v>
      </c>
      <c r="AY506">
        <v>1</v>
      </c>
      <c r="AZ506">
        <v>0</v>
      </c>
      <c r="BA506">
        <v>580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V506">
        <v>0</v>
      </c>
      <c r="CW506">
        <v>0</v>
      </c>
      <c r="CX506">
        <f>ROUND(Y506*Source!I394,7)</f>
        <v>0.28000000000000003</v>
      </c>
      <c r="CY506">
        <f t="shared" si="438"/>
        <v>210.35</v>
      </c>
      <c r="CZ506">
        <f t="shared" si="439"/>
        <v>23.09</v>
      </c>
      <c r="DA506">
        <f t="shared" si="440"/>
        <v>9.11</v>
      </c>
      <c r="DB506">
        <f t="shared" si="441"/>
        <v>184.72</v>
      </c>
      <c r="DC506">
        <f t="shared" si="442"/>
        <v>0</v>
      </c>
      <c r="DD506" t="s">
        <v>3</v>
      </c>
      <c r="DE506" t="s">
        <v>3</v>
      </c>
      <c r="DF506">
        <f t="shared" si="443"/>
        <v>58.9</v>
      </c>
      <c r="DG506">
        <f t="shared" si="444"/>
        <v>0</v>
      </c>
      <c r="DH506">
        <f t="shared" si="445"/>
        <v>0</v>
      </c>
      <c r="DI506">
        <f t="shared" si="436"/>
        <v>0</v>
      </c>
      <c r="DJ506">
        <f t="shared" si="446"/>
        <v>58.9</v>
      </c>
      <c r="DK506">
        <v>0</v>
      </c>
      <c r="DL506" t="s">
        <v>3</v>
      </c>
      <c r="DM506">
        <v>0</v>
      </c>
      <c r="DN506" t="s">
        <v>3</v>
      </c>
      <c r="DO506">
        <v>0</v>
      </c>
    </row>
    <row r="507" spans="1:119" x14ac:dyDescent="0.2">
      <c r="A507">
        <f>ROW(Source!A394)</f>
        <v>394</v>
      </c>
      <c r="B507">
        <v>51651743</v>
      </c>
      <c r="C507">
        <v>51654494</v>
      </c>
      <c r="D507">
        <v>49555131</v>
      </c>
      <c r="E507">
        <v>1</v>
      </c>
      <c r="F507">
        <v>1</v>
      </c>
      <c r="G507">
        <v>1</v>
      </c>
      <c r="H507">
        <v>3</v>
      </c>
      <c r="I507" t="s">
        <v>950</v>
      </c>
      <c r="J507" t="s">
        <v>951</v>
      </c>
      <c r="K507" t="s">
        <v>952</v>
      </c>
      <c r="L507">
        <v>1348</v>
      </c>
      <c r="N507">
        <v>1009</v>
      </c>
      <c r="O507" t="s">
        <v>105</v>
      </c>
      <c r="P507" t="s">
        <v>105</v>
      </c>
      <c r="Q507">
        <v>1000</v>
      </c>
      <c r="W507">
        <v>0</v>
      </c>
      <c r="X507">
        <v>-364749507</v>
      </c>
      <c r="Y507">
        <f t="shared" si="437"/>
        <v>5.0099999999999997E-3</v>
      </c>
      <c r="AA507">
        <v>156537.13</v>
      </c>
      <c r="AB507">
        <v>0</v>
      </c>
      <c r="AC507">
        <v>0</v>
      </c>
      <c r="AD507">
        <v>0</v>
      </c>
      <c r="AE507">
        <v>17183</v>
      </c>
      <c r="AF507">
        <v>0</v>
      </c>
      <c r="AG507">
        <v>0</v>
      </c>
      <c r="AH507">
        <v>0</v>
      </c>
      <c r="AI507">
        <v>9.11</v>
      </c>
      <c r="AJ507">
        <v>1</v>
      </c>
      <c r="AK507">
        <v>1</v>
      </c>
      <c r="AL507">
        <v>1</v>
      </c>
      <c r="AM507">
        <v>4</v>
      </c>
      <c r="AN507">
        <v>0</v>
      </c>
      <c r="AO507">
        <v>1</v>
      </c>
      <c r="AP507">
        <v>1</v>
      </c>
      <c r="AQ507">
        <v>0</v>
      </c>
      <c r="AR507">
        <v>0</v>
      </c>
      <c r="AS507" t="s">
        <v>3</v>
      </c>
      <c r="AT507">
        <v>5.0099999999999997E-3</v>
      </c>
      <c r="AU507" t="s">
        <v>3</v>
      </c>
      <c r="AV507">
        <v>0</v>
      </c>
      <c r="AW507">
        <v>2</v>
      </c>
      <c r="AX507">
        <v>51654518</v>
      </c>
      <c r="AY507">
        <v>1</v>
      </c>
      <c r="AZ507">
        <v>0</v>
      </c>
      <c r="BA507">
        <v>582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V507">
        <v>0</v>
      </c>
      <c r="CW507">
        <v>0</v>
      </c>
      <c r="CX507">
        <f>ROUND(Y507*Source!I394,7)</f>
        <v>1.7540000000000001E-4</v>
      </c>
      <c r="CY507">
        <f t="shared" si="438"/>
        <v>156537.13</v>
      </c>
      <c r="CZ507">
        <f t="shared" si="439"/>
        <v>17183</v>
      </c>
      <c r="DA507">
        <f t="shared" si="440"/>
        <v>9.11</v>
      </c>
      <c r="DB507">
        <f t="shared" si="441"/>
        <v>86.09</v>
      </c>
      <c r="DC507">
        <f t="shared" si="442"/>
        <v>0</v>
      </c>
      <c r="DD507" t="s">
        <v>3</v>
      </c>
      <c r="DE507" t="s">
        <v>3</v>
      </c>
      <c r="DF507">
        <f t="shared" si="443"/>
        <v>27.46</v>
      </c>
      <c r="DG507">
        <f t="shared" si="444"/>
        <v>0</v>
      </c>
      <c r="DH507">
        <f t="shared" si="445"/>
        <v>0</v>
      </c>
      <c r="DI507">
        <f t="shared" si="436"/>
        <v>0</v>
      </c>
      <c r="DJ507">
        <f t="shared" si="446"/>
        <v>27.46</v>
      </c>
      <c r="DK507">
        <v>0</v>
      </c>
      <c r="DL507" t="s">
        <v>3</v>
      </c>
      <c r="DM507">
        <v>0</v>
      </c>
      <c r="DN507" t="s">
        <v>3</v>
      </c>
      <c r="DO507">
        <v>0</v>
      </c>
    </row>
    <row r="508" spans="1:119" x14ac:dyDescent="0.2">
      <c r="A508">
        <f>ROW(Source!A394)</f>
        <v>394</v>
      </c>
      <c r="B508">
        <v>51651743</v>
      </c>
      <c r="C508">
        <v>51654494</v>
      </c>
      <c r="D508">
        <v>49564241</v>
      </c>
      <c r="E508">
        <v>1</v>
      </c>
      <c r="F508">
        <v>1</v>
      </c>
      <c r="G508">
        <v>1</v>
      </c>
      <c r="H508">
        <v>3</v>
      </c>
      <c r="I508" t="s">
        <v>87</v>
      </c>
      <c r="J508" t="s">
        <v>89</v>
      </c>
      <c r="K508" t="s">
        <v>88</v>
      </c>
      <c r="L508">
        <v>1327</v>
      </c>
      <c r="N508">
        <v>1005</v>
      </c>
      <c r="O508" t="s">
        <v>52</v>
      </c>
      <c r="P508" t="s">
        <v>52</v>
      </c>
      <c r="Q508">
        <v>1</v>
      </c>
      <c r="W508">
        <v>0</v>
      </c>
      <c r="X508">
        <v>2012835886</v>
      </c>
      <c r="Y508">
        <f t="shared" si="437"/>
        <v>100</v>
      </c>
      <c r="AA508">
        <v>1217.19</v>
      </c>
      <c r="AB508">
        <v>0</v>
      </c>
      <c r="AC508">
        <v>0</v>
      </c>
      <c r="AD508">
        <v>0</v>
      </c>
      <c r="AE508">
        <v>133.61000000000001</v>
      </c>
      <c r="AF508">
        <v>0</v>
      </c>
      <c r="AG508">
        <v>0</v>
      </c>
      <c r="AH508">
        <v>0</v>
      </c>
      <c r="AI508">
        <v>9.11</v>
      </c>
      <c r="AJ508">
        <v>1</v>
      </c>
      <c r="AK508">
        <v>1</v>
      </c>
      <c r="AL508">
        <v>1</v>
      </c>
      <c r="AM508">
        <v>0</v>
      </c>
      <c r="AN508">
        <v>0</v>
      </c>
      <c r="AO508">
        <v>0</v>
      </c>
      <c r="AP508">
        <v>1</v>
      </c>
      <c r="AQ508">
        <v>0</v>
      </c>
      <c r="AR508">
        <v>0</v>
      </c>
      <c r="AS508" t="s">
        <v>3</v>
      </c>
      <c r="AT508">
        <v>100</v>
      </c>
      <c r="AU508" t="s">
        <v>3</v>
      </c>
      <c r="AV508">
        <v>0</v>
      </c>
      <c r="AW508">
        <v>1</v>
      </c>
      <c r="AX508">
        <v>-1</v>
      </c>
      <c r="AY508">
        <v>0</v>
      </c>
      <c r="AZ508">
        <v>0</v>
      </c>
      <c r="BA508" t="s">
        <v>3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V508">
        <v>0</v>
      </c>
      <c r="CW508">
        <v>0</v>
      </c>
      <c r="CX508">
        <f>ROUND(Y508*Source!I394,7)</f>
        <v>3.5</v>
      </c>
      <c r="CY508">
        <f t="shared" si="438"/>
        <v>1217.19</v>
      </c>
      <c r="CZ508">
        <f t="shared" si="439"/>
        <v>133.61000000000001</v>
      </c>
      <c r="DA508">
        <f t="shared" si="440"/>
        <v>9.11</v>
      </c>
      <c r="DB508">
        <f t="shared" si="441"/>
        <v>13361</v>
      </c>
      <c r="DC508">
        <f t="shared" si="442"/>
        <v>0</v>
      </c>
      <c r="DD508" t="s">
        <v>3</v>
      </c>
      <c r="DE508" t="s">
        <v>3</v>
      </c>
      <c r="DF508">
        <f t="shared" si="443"/>
        <v>4260.17</v>
      </c>
      <c r="DG508">
        <f t="shared" si="444"/>
        <v>0</v>
      </c>
      <c r="DH508">
        <f t="shared" si="445"/>
        <v>0</v>
      </c>
      <c r="DI508">
        <f t="shared" si="436"/>
        <v>0</v>
      </c>
      <c r="DJ508">
        <f t="shared" si="446"/>
        <v>4260.17</v>
      </c>
      <c r="DK508">
        <v>0</v>
      </c>
      <c r="DL508" t="s">
        <v>3</v>
      </c>
      <c r="DM508">
        <v>0</v>
      </c>
      <c r="DN508" t="s">
        <v>3</v>
      </c>
      <c r="DO508">
        <v>0</v>
      </c>
    </row>
    <row r="509" spans="1:119" x14ac:dyDescent="0.2">
      <c r="A509">
        <f>ROW(Source!A396)</f>
        <v>396</v>
      </c>
      <c r="B509">
        <v>51651743</v>
      </c>
      <c r="C509">
        <v>51654525</v>
      </c>
      <c r="D509">
        <v>49510719</v>
      </c>
      <c r="E509">
        <v>70</v>
      </c>
      <c r="F509">
        <v>1</v>
      </c>
      <c r="G509">
        <v>1</v>
      </c>
      <c r="H509">
        <v>1</v>
      </c>
      <c r="I509" t="s">
        <v>942</v>
      </c>
      <c r="J509" t="s">
        <v>3</v>
      </c>
      <c r="K509" t="s">
        <v>943</v>
      </c>
      <c r="L509">
        <v>1191</v>
      </c>
      <c r="N509">
        <v>1013</v>
      </c>
      <c r="O509" t="s">
        <v>904</v>
      </c>
      <c r="P509" t="s">
        <v>904</v>
      </c>
      <c r="Q509">
        <v>1</v>
      </c>
      <c r="W509">
        <v>0</v>
      </c>
      <c r="X509">
        <v>784619160</v>
      </c>
      <c r="Y509">
        <f t="shared" ref="Y509:Y514" si="447">(AT509*ROUND(1.05,7))</f>
        <v>148.05000000000001</v>
      </c>
      <c r="AA509">
        <v>0</v>
      </c>
      <c r="AB509">
        <v>0</v>
      </c>
      <c r="AC509">
        <v>0</v>
      </c>
      <c r="AD509">
        <v>291.83</v>
      </c>
      <c r="AE509">
        <v>0</v>
      </c>
      <c r="AF509">
        <v>0</v>
      </c>
      <c r="AG509">
        <v>0</v>
      </c>
      <c r="AH509">
        <v>8.74</v>
      </c>
      <c r="AI509">
        <v>1</v>
      </c>
      <c r="AJ509">
        <v>1</v>
      </c>
      <c r="AK509">
        <v>1</v>
      </c>
      <c r="AL509">
        <v>33.39</v>
      </c>
      <c r="AM509">
        <v>4</v>
      </c>
      <c r="AN509">
        <v>0</v>
      </c>
      <c r="AO509">
        <v>1</v>
      </c>
      <c r="AP509">
        <v>1</v>
      </c>
      <c r="AQ509">
        <v>0</v>
      </c>
      <c r="AR509">
        <v>0</v>
      </c>
      <c r="AS509" t="s">
        <v>3</v>
      </c>
      <c r="AT509">
        <v>141</v>
      </c>
      <c r="AU509" t="s">
        <v>20</v>
      </c>
      <c r="AV509">
        <v>1</v>
      </c>
      <c r="AW509">
        <v>2</v>
      </c>
      <c r="AX509">
        <v>51654539</v>
      </c>
      <c r="AY509">
        <v>1</v>
      </c>
      <c r="AZ509">
        <v>0</v>
      </c>
      <c r="BA509">
        <v>588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U509">
        <f>ROUND(AT509*Source!I396*AH509*AL509,2)</f>
        <v>51854.5</v>
      </c>
      <c r="CV509">
        <f>ROUND(Y509*Source!I396,7)</f>
        <v>186.57261</v>
      </c>
      <c r="CW509">
        <v>0</v>
      </c>
      <c r="CX509">
        <f>ROUND(Y509*Source!I396,7)</f>
        <v>186.57261</v>
      </c>
      <c r="CY509">
        <f>AD509</f>
        <v>291.83</v>
      </c>
      <c r="CZ509">
        <f>AH509</f>
        <v>8.74</v>
      </c>
      <c r="DA509">
        <f>AL509</f>
        <v>33.39</v>
      </c>
      <c r="DB509">
        <f t="shared" ref="DB509:DB514" si="448">ROUND((ROUND(AT509*CZ509,2)*ROUND(1.05,7)),2)</f>
        <v>1293.96</v>
      </c>
      <c r="DC509">
        <f t="shared" ref="DC509:DC514" si="449">ROUND((ROUND(AT509*AG509,2)*ROUND(1.05,7)),2)</f>
        <v>0</v>
      </c>
      <c r="DD509" t="s">
        <v>3</v>
      </c>
      <c r="DE509" t="s">
        <v>3</v>
      </c>
      <c r="DF509">
        <f t="shared" ref="DF509:DF514" si="450">ROUND(ROUND(AE509,2)*CX509,2)</f>
        <v>0</v>
      </c>
      <c r="DG509">
        <f t="shared" si="444"/>
        <v>0</v>
      </c>
      <c r="DH509">
        <f t="shared" si="445"/>
        <v>0</v>
      </c>
      <c r="DI509">
        <f>ROUND(ROUND(AH509*AL509,2)*CX509,2)</f>
        <v>54447.48</v>
      </c>
      <c r="DJ509">
        <f>DI509</f>
        <v>54447.48</v>
      </c>
      <c r="DK509">
        <v>0</v>
      </c>
      <c r="DL509" t="s">
        <v>3</v>
      </c>
      <c r="DM509">
        <v>0</v>
      </c>
      <c r="DN509" t="s">
        <v>3</v>
      </c>
      <c r="DO509">
        <v>0</v>
      </c>
    </row>
    <row r="510" spans="1:119" x14ac:dyDescent="0.2">
      <c r="A510">
        <f>ROW(Source!A396)</f>
        <v>396</v>
      </c>
      <c r="B510">
        <v>51651743</v>
      </c>
      <c r="C510">
        <v>51654525</v>
      </c>
      <c r="D510">
        <v>49510905</v>
      </c>
      <c r="E510">
        <v>70</v>
      </c>
      <c r="F510">
        <v>1</v>
      </c>
      <c r="G510">
        <v>1</v>
      </c>
      <c r="H510">
        <v>1</v>
      </c>
      <c r="I510" t="s">
        <v>905</v>
      </c>
      <c r="J510" t="s">
        <v>3</v>
      </c>
      <c r="K510" t="s">
        <v>906</v>
      </c>
      <c r="L510">
        <v>1191</v>
      </c>
      <c r="N510">
        <v>1013</v>
      </c>
      <c r="O510" t="s">
        <v>904</v>
      </c>
      <c r="P510" t="s">
        <v>904</v>
      </c>
      <c r="Q510">
        <v>1</v>
      </c>
      <c r="W510">
        <v>0</v>
      </c>
      <c r="X510">
        <v>-1417349443</v>
      </c>
      <c r="Y510">
        <f t="shared" si="447"/>
        <v>0.98699999999999999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33.39</v>
      </c>
      <c r="AL510">
        <v>1</v>
      </c>
      <c r="AM510">
        <v>4</v>
      </c>
      <c r="AN510">
        <v>0</v>
      </c>
      <c r="AO510">
        <v>1</v>
      </c>
      <c r="AP510">
        <v>1</v>
      </c>
      <c r="AQ510">
        <v>0</v>
      </c>
      <c r="AR510">
        <v>0</v>
      </c>
      <c r="AS510" t="s">
        <v>3</v>
      </c>
      <c r="AT510">
        <v>0.94</v>
      </c>
      <c r="AU510" t="s">
        <v>20</v>
      </c>
      <c r="AV510">
        <v>2</v>
      </c>
      <c r="AW510">
        <v>2</v>
      </c>
      <c r="AX510">
        <v>51654540</v>
      </c>
      <c r="AY510">
        <v>1</v>
      </c>
      <c r="AZ510">
        <v>0</v>
      </c>
      <c r="BA510">
        <v>589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V510">
        <v>0</v>
      </c>
      <c r="CW510">
        <v>0</v>
      </c>
      <c r="CX510">
        <f>ROUND(Y510*Source!I396,7)</f>
        <v>1.2438174</v>
      </c>
      <c r="CY510">
        <f>AD510</f>
        <v>0</v>
      </c>
      <c r="CZ510">
        <f>AH510</f>
        <v>0</v>
      </c>
      <c r="DA510">
        <f>AL510</f>
        <v>1</v>
      </c>
      <c r="DB510">
        <f t="shared" si="448"/>
        <v>0</v>
      </c>
      <c r="DC510">
        <f t="shared" si="449"/>
        <v>0</v>
      </c>
      <c r="DD510" t="s">
        <v>3</v>
      </c>
      <c r="DE510" t="s">
        <v>3</v>
      </c>
      <c r="DF510">
        <f t="shared" si="450"/>
        <v>0</v>
      </c>
      <c r="DG510">
        <f t="shared" si="444"/>
        <v>0</v>
      </c>
      <c r="DH510">
        <f>ROUND(ROUND(AG510*AK510,2)*CX510,2)</f>
        <v>0</v>
      </c>
      <c r="DI510">
        <f t="shared" ref="DI510:DI521" si="451">ROUND(ROUND(AH510,2)*CX510,2)</f>
        <v>0</v>
      </c>
      <c r="DJ510">
        <f>DI510</f>
        <v>0</v>
      </c>
      <c r="DK510">
        <v>0</v>
      </c>
      <c r="DL510" t="s">
        <v>3</v>
      </c>
      <c r="DM510">
        <v>0</v>
      </c>
      <c r="DN510" t="s">
        <v>3</v>
      </c>
      <c r="DO510">
        <v>0</v>
      </c>
    </row>
    <row r="511" spans="1:119" x14ac:dyDescent="0.2">
      <c r="A511">
        <f>ROW(Source!A396)</f>
        <v>396</v>
      </c>
      <c r="B511">
        <v>51651743</v>
      </c>
      <c r="C511">
        <v>51654525</v>
      </c>
      <c r="D511">
        <v>49672573</v>
      </c>
      <c r="E511">
        <v>1</v>
      </c>
      <c r="F511">
        <v>1</v>
      </c>
      <c r="G511">
        <v>1</v>
      </c>
      <c r="H511">
        <v>2</v>
      </c>
      <c r="I511" t="s">
        <v>907</v>
      </c>
      <c r="J511" t="s">
        <v>908</v>
      </c>
      <c r="K511" t="s">
        <v>909</v>
      </c>
      <c r="L511">
        <v>1367</v>
      </c>
      <c r="N511">
        <v>1011</v>
      </c>
      <c r="O511" t="s">
        <v>910</v>
      </c>
      <c r="P511" t="s">
        <v>910</v>
      </c>
      <c r="Q511">
        <v>1</v>
      </c>
      <c r="W511">
        <v>0</v>
      </c>
      <c r="X511">
        <v>-430484415</v>
      </c>
      <c r="Y511">
        <f t="shared" si="447"/>
        <v>0.39900000000000002</v>
      </c>
      <c r="AA511">
        <v>0</v>
      </c>
      <c r="AB511">
        <v>1530.2</v>
      </c>
      <c r="AC511">
        <v>450.77</v>
      </c>
      <c r="AD511">
        <v>0</v>
      </c>
      <c r="AE511">
        <v>0</v>
      </c>
      <c r="AF511">
        <v>115.4</v>
      </c>
      <c r="AG511">
        <v>13.5</v>
      </c>
      <c r="AH511">
        <v>0</v>
      </c>
      <c r="AI511">
        <v>1</v>
      </c>
      <c r="AJ511">
        <v>13.26</v>
      </c>
      <c r="AK511">
        <v>33.39</v>
      </c>
      <c r="AL511">
        <v>1</v>
      </c>
      <c r="AM511">
        <v>4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3</v>
      </c>
      <c r="AT511">
        <v>0.38</v>
      </c>
      <c r="AU511" t="s">
        <v>20</v>
      </c>
      <c r="AV511">
        <v>0</v>
      </c>
      <c r="AW511">
        <v>2</v>
      </c>
      <c r="AX511">
        <v>51654541</v>
      </c>
      <c r="AY511">
        <v>1</v>
      </c>
      <c r="AZ511">
        <v>0</v>
      </c>
      <c r="BA511">
        <v>590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V511">
        <v>0</v>
      </c>
      <c r="CW511">
        <f>ROUND(Y511*Source!I396,7)</f>
        <v>0.50281980000000004</v>
      </c>
      <c r="CX511">
        <f>ROUND(Y511*Source!I396,7)</f>
        <v>0.50281980000000004</v>
      </c>
      <c r="CY511">
        <f>AB511</f>
        <v>1530.2</v>
      </c>
      <c r="CZ511">
        <f>AF511</f>
        <v>115.4</v>
      </c>
      <c r="DA511">
        <f>AJ511</f>
        <v>13.26</v>
      </c>
      <c r="DB511">
        <f t="shared" si="448"/>
        <v>46.04</v>
      </c>
      <c r="DC511">
        <f t="shared" si="449"/>
        <v>5.39</v>
      </c>
      <c r="DD511" t="s">
        <v>3</v>
      </c>
      <c r="DE511" t="s">
        <v>3</v>
      </c>
      <c r="DF511">
        <f t="shared" si="450"/>
        <v>0</v>
      </c>
      <c r="DG511">
        <f>ROUND(ROUND(AF511*AJ511,2)*CX511,2)</f>
        <v>769.41</v>
      </c>
      <c r="DH511">
        <f>ROUND(ROUND(AG511*AK511,2)*CX511,2)</f>
        <v>226.66</v>
      </c>
      <c r="DI511">
        <f t="shared" si="451"/>
        <v>0</v>
      </c>
      <c r="DJ511">
        <f>DG511</f>
        <v>769.41</v>
      </c>
      <c r="DK511">
        <v>0</v>
      </c>
      <c r="DL511" t="s">
        <v>3</v>
      </c>
      <c r="DM511">
        <v>0</v>
      </c>
      <c r="DN511" t="s">
        <v>3</v>
      </c>
      <c r="DO511">
        <v>0</v>
      </c>
    </row>
    <row r="512" spans="1:119" x14ac:dyDescent="0.2">
      <c r="A512">
        <f>ROW(Source!A396)</f>
        <v>396</v>
      </c>
      <c r="B512">
        <v>51651743</v>
      </c>
      <c r="C512">
        <v>51654525</v>
      </c>
      <c r="D512">
        <v>49672703</v>
      </c>
      <c r="E512">
        <v>1</v>
      </c>
      <c r="F512">
        <v>1</v>
      </c>
      <c r="G512">
        <v>1</v>
      </c>
      <c r="H512">
        <v>2</v>
      </c>
      <c r="I512" t="s">
        <v>944</v>
      </c>
      <c r="J512" t="s">
        <v>945</v>
      </c>
      <c r="K512" t="s">
        <v>946</v>
      </c>
      <c r="L512">
        <v>1367</v>
      </c>
      <c r="N512">
        <v>1011</v>
      </c>
      <c r="O512" t="s">
        <v>910</v>
      </c>
      <c r="P512" t="s">
        <v>910</v>
      </c>
      <c r="Q512">
        <v>1</v>
      </c>
      <c r="W512">
        <v>0</v>
      </c>
      <c r="X512">
        <v>-1424865896</v>
      </c>
      <c r="Y512">
        <f t="shared" si="447"/>
        <v>0.35700000000000004</v>
      </c>
      <c r="AA512">
        <v>0</v>
      </c>
      <c r="AB512">
        <v>88.31</v>
      </c>
      <c r="AC512">
        <v>0</v>
      </c>
      <c r="AD512">
        <v>0</v>
      </c>
      <c r="AE512">
        <v>0</v>
      </c>
      <c r="AF512">
        <v>6.66</v>
      </c>
      <c r="AG512">
        <v>0</v>
      </c>
      <c r="AH512">
        <v>0</v>
      </c>
      <c r="AI512">
        <v>1</v>
      </c>
      <c r="AJ512">
        <v>13.26</v>
      </c>
      <c r="AK512">
        <v>33.39</v>
      </c>
      <c r="AL512">
        <v>1</v>
      </c>
      <c r="AM512">
        <v>4</v>
      </c>
      <c r="AN512">
        <v>0</v>
      </c>
      <c r="AO512">
        <v>1</v>
      </c>
      <c r="AP512">
        <v>1</v>
      </c>
      <c r="AQ512">
        <v>0</v>
      </c>
      <c r="AR512">
        <v>0</v>
      </c>
      <c r="AS512" t="s">
        <v>3</v>
      </c>
      <c r="AT512">
        <v>0.34</v>
      </c>
      <c r="AU512" t="s">
        <v>20</v>
      </c>
      <c r="AV512">
        <v>0</v>
      </c>
      <c r="AW512">
        <v>2</v>
      </c>
      <c r="AX512">
        <v>51654542</v>
      </c>
      <c r="AY512">
        <v>1</v>
      </c>
      <c r="AZ512">
        <v>0</v>
      </c>
      <c r="BA512">
        <v>591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V512">
        <v>0</v>
      </c>
      <c r="CW512">
        <f>ROUND(Y512*Source!I396,7)</f>
        <v>0.4498914</v>
      </c>
      <c r="CX512">
        <f>ROUND(Y512*Source!I396,7)</f>
        <v>0.4498914</v>
      </c>
      <c r="CY512">
        <f>AB512</f>
        <v>88.31</v>
      </c>
      <c r="CZ512">
        <f>AF512</f>
        <v>6.66</v>
      </c>
      <c r="DA512">
        <f>AJ512</f>
        <v>13.26</v>
      </c>
      <c r="DB512">
        <f t="shared" si="448"/>
        <v>2.37</v>
      </c>
      <c r="DC512">
        <f t="shared" si="449"/>
        <v>0</v>
      </c>
      <c r="DD512" t="s">
        <v>3</v>
      </c>
      <c r="DE512" t="s">
        <v>3</v>
      </c>
      <c r="DF512">
        <f t="shared" si="450"/>
        <v>0</v>
      </c>
      <c r="DG512">
        <f>ROUND(ROUND(AF512*AJ512,2)*CX512,2)</f>
        <v>39.729999999999997</v>
      </c>
      <c r="DH512">
        <f>ROUND(ROUND(AG512*AK512,2)*CX512,2)</f>
        <v>0</v>
      </c>
      <c r="DI512">
        <f t="shared" si="451"/>
        <v>0</v>
      </c>
      <c r="DJ512">
        <f>DG512</f>
        <v>39.729999999999997</v>
      </c>
      <c r="DK512">
        <v>0</v>
      </c>
      <c r="DL512" t="s">
        <v>3</v>
      </c>
      <c r="DM512">
        <v>0</v>
      </c>
      <c r="DN512" t="s">
        <v>3</v>
      </c>
      <c r="DO512">
        <v>0</v>
      </c>
    </row>
    <row r="513" spans="1:119" x14ac:dyDescent="0.2">
      <c r="A513">
        <f>ROW(Source!A396)</f>
        <v>396</v>
      </c>
      <c r="B513">
        <v>51651743</v>
      </c>
      <c r="C513">
        <v>51654525</v>
      </c>
      <c r="D513">
        <v>49673503</v>
      </c>
      <c r="E513">
        <v>1</v>
      </c>
      <c r="F513">
        <v>1</v>
      </c>
      <c r="G513">
        <v>1</v>
      </c>
      <c r="H513">
        <v>2</v>
      </c>
      <c r="I513" t="s">
        <v>914</v>
      </c>
      <c r="J513" t="s">
        <v>915</v>
      </c>
      <c r="K513" t="s">
        <v>916</v>
      </c>
      <c r="L513">
        <v>1367</v>
      </c>
      <c r="N513">
        <v>1011</v>
      </c>
      <c r="O513" t="s">
        <v>910</v>
      </c>
      <c r="P513" t="s">
        <v>910</v>
      </c>
      <c r="Q513">
        <v>1</v>
      </c>
      <c r="W513">
        <v>0</v>
      </c>
      <c r="X513">
        <v>509054691</v>
      </c>
      <c r="Y513">
        <f t="shared" si="447"/>
        <v>0.58800000000000008</v>
      </c>
      <c r="AA513">
        <v>0</v>
      </c>
      <c r="AB513">
        <v>871.31</v>
      </c>
      <c r="AC513">
        <v>387.32</v>
      </c>
      <c r="AD513">
        <v>0</v>
      </c>
      <c r="AE513">
        <v>0</v>
      </c>
      <c r="AF513">
        <v>65.709999999999994</v>
      </c>
      <c r="AG513">
        <v>11.6</v>
      </c>
      <c r="AH513">
        <v>0</v>
      </c>
      <c r="AI513">
        <v>1</v>
      </c>
      <c r="AJ513">
        <v>13.26</v>
      </c>
      <c r="AK513">
        <v>33.39</v>
      </c>
      <c r="AL513">
        <v>1</v>
      </c>
      <c r="AM513">
        <v>4</v>
      </c>
      <c r="AN513">
        <v>0</v>
      </c>
      <c r="AO513">
        <v>1</v>
      </c>
      <c r="AP513">
        <v>1</v>
      </c>
      <c r="AQ513">
        <v>0</v>
      </c>
      <c r="AR513">
        <v>0</v>
      </c>
      <c r="AS513" t="s">
        <v>3</v>
      </c>
      <c r="AT513">
        <v>0.56000000000000005</v>
      </c>
      <c r="AU513" t="s">
        <v>20</v>
      </c>
      <c r="AV513">
        <v>0</v>
      </c>
      <c r="AW513">
        <v>2</v>
      </c>
      <c r="AX513">
        <v>51654543</v>
      </c>
      <c r="AY513">
        <v>1</v>
      </c>
      <c r="AZ513">
        <v>0</v>
      </c>
      <c r="BA513">
        <v>592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V513">
        <v>0</v>
      </c>
      <c r="CW513">
        <f>ROUND(Y513*Source!I396,7)</f>
        <v>0.74099760000000003</v>
      </c>
      <c r="CX513">
        <f>ROUND(Y513*Source!I396,7)</f>
        <v>0.74099760000000003</v>
      </c>
      <c r="CY513">
        <f>AB513</f>
        <v>871.31</v>
      </c>
      <c r="CZ513">
        <f>AF513</f>
        <v>65.709999999999994</v>
      </c>
      <c r="DA513">
        <f>AJ513</f>
        <v>13.26</v>
      </c>
      <c r="DB513">
        <f t="shared" si="448"/>
        <v>38.64</v>
      </c>
      <c r="DC513">
        <f t="shared" si="449"/>
        <v>6.83</v>
      </c>
      <c r="DD513" t="s">
        <v>3</v>
      </c>
      <c r="DE513" t="s">
        <v>3</v>
      </c>
      <c r="DF513">
        <f t="shared" si="450"/>
        <v>0</v>
      </c>
      <c r="DG513">
        <f>ROUND(ROUND(AF513*AJ513,2)*CX513,2)</f>
        <v>645.64</v>
      </c>
      <c r="DH513">
        <f>ROUND(ROUND(AG513*AK513,2)*CX513,2)</f>
        <v>287</v>
      </c>
      <c r="DI513">
        <f t="shared" si="451"/>
        <v>0</v>
      </c>
      <c r="DJ513">
        <f>DG513</f>
        <v>645.64</v>
      </c>
      <c r="DK513">
        <v>0</v>
      </c>
      <c r="DL513" t="s">
        <v>3</v>
      </c>
      <c r="DM513">
        <v>0</v>
      </c>
      <c r="DN513" t="s">
        <v>3</v>
      </c>
      <c r="DO513">
        <v>0</v>
      </c>
    </row>
    <row r="514" spans="1:119" x14ac:dyDescent="0.2">
      <c r="A514">
        <f>ROW(Source!A396)</f>
        <v>396</v>
      </c>
      <c r="B514">
        <v>51651743</v>
      </c>
      <c r="C514">
        <v>51654525</v>
      </c>
      <c r="D514">
        <v>49673715</v>
      </c>
      <c r="E514">
        <v>1</v>
      </c>
      <c r="F514">
        <v>1</v>
      </c>
      <c r="G514">
        <v>1</v>
      </c>
      <c r="H514">
        <v>2</v>
      </c>
      <c r="I514" t="s">
        <v>926</v>
      </c>
      <c r="J514" t="s">
        <v>927</v>
      </c>
      <c r="K514" t="s">
        <v>928</v>
      </c>
      <c r="L514">
        <v>1367</v>
      </c>
      <c r="N514">
        <v>1011</v>
      </c>
      <c r="O514" t="s">
        <v>910</v>
      </c>
      <c r="P514" t="s">
        <v>910</v>
      </c>
      <c r="Q514">
        <v>1</v>
      </c>
      <c r="W514">
        <v>0</v>
      </c>
      <c r="X514">
        <v>829370094</v>
      </c>
      <c r="Y514">
        <f t="shared" si="447"/>
        <v>1.47</v>
      </c>
      <c r="AA514">
        <v>0</v>
      </c>
      <c r="AB514">
        <v>107.41</v>
      </c>
      <c r="AC514">
        <v>0</v>
      </c>
      <c r="AD514">
        <v>0</v>
      </c>
      <c r="AE514">
        <v>0</v>
      </c>
      <c r="AF514">
        <v>8.1</v>
      </c>
      <c r="AG514">
        <v>0</v>
      </c>
      <c r="AH514">
        <v>0</v>
      </c>
      <c r="AI514">
        <v>1</v>
      </c>
      <c r="AJ514">
        <v>13.26</v>
      </c>
      <c r="AK514">
        <v>33.39</v>
      </c>
      <c r="AL514">
        <v>1</v>
      </c>
      <c r="AM514">
        <v>4</v>
      </c>
      <c r="AN514">
        <v>0</v>
      </c>
      <c r="AO514">
        <v>1</v>
      </c>
      <c r="AP514">
        <v>1</v>
      </c>
      <c r="AQ514">
        <v>0</v>
      </c>
      <c r="AR514">
        <v>0</v>
      </c>
      <c r="AS514" t="s">
        <v>3</v>
      </c>
      <c r="AT514">
        <v>1.4</v>
      </c>
      <c r="AU514" t="s">
        <v>20</v>
      </c>
      <c r="AV514">
        <v>0</v>
      </c>
      <c r="AW514">
        <v>2</v>
      </c>
      <c r="AX514">
        <v>51654544</v>
      </c>
      <c r="AY514">
        <v>1</v>
      </c>
      <c r="AZ514">
        <v>0</v>
      </c>
      <c r="BA514">
        <v>593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V514">
        <v>0</v>
      </c>
      <c r="CW514">
        <f>ROUND(Y514*Source!I396,7)</f>
        <v>1.8524940000000001</v>
      </c>
      <c r="CX514">
        <f>ROUND(Y514*Source!I396,7)</f>
        <v>1.8524940000000001</v>
      </c>
      <c r="CY514">
        <f>AB514</f>
        <v>107.41</v>
      </c>
      <c r="CZ514">
        <f>AF514</f>
        <v>8.1</v>
      </c>
      <c r="DA514">
        <f>AJ514</f>
        <v>13.26</v>
      </c>
      <c r="DB514">
        <f t="shared" si="448"/>
        <v>11.91</v>
      </c>
      <c r="DC514">
        <f t="shared" si="449"/>
        <v>0</v>
      </c>
      <c r="DD514" t="s">
        <v>3</v>
      </c>
      <c r="DE514" t="s">
        <v>3</v>
      </c>
      <c r="DF514">
        <f t="shared" si="450"/>
        <v>0</v>
      </c>
      <c r="DG514">
        <f>ROUND(ROUND(AF514*AJ514,2)*CX514,2)</f>
        <v>198.98</v>
      </c>
      <c r="DH514">
        <f>ROUND(ROUND(AG514*AK514,2)*CX514,2)</f>
        <v>0</v>
      </c>
      <c r="DI514">
        <f t="shared" si="451"/>
        <v>0</v>
      </c>
      <c r="DJ514">
        <f>DG514</f>
        <v>198.98</v>
      </c>
      <c r="DK514">
        <v>0</v>
      </c>
      <c r="DL514" t="s">
        <v>3</v>
      </c>
      <c r="DM514">
        <v>0</v>
      </c>
      <c r="DN514" t="s">
        <v>3</v>
      </c>
      <c r="DO514">
        <v>0</v>
      </c>
    </row>
    <row r="515" spans="1:119" x14ac:dyDescent="0.2">
      <c r="A515">
        <f>ROW(Source!A396)</f>
        <v>396</v>
      </c>
      <c r="B515">
        <v>51651743</v>
      </c>
      <c r="C515">
        <v>51654525</v>
      </c>
      <c r="D515">
        <v>49521144</v>
      </c>
      <c r="E515">
        <v>1</v>
      </c>
      <c r="F515">
        <v>1</v>
      </c>
      <c r="G515">
        <v>1</v>
      </c>
      <c r="H515">
        <v>3</v>
      </c>
      <c r="I515" t="s">
        <v>947</v>
      </c>
      <c r="J515" t="s">
        <v>948</v>
      </c>
      <c r="K515" t="s">
        <v>949</v>
      </c>
      <c r="L515">
        <v>1348</v>
      </c>
      <c r="N515">
        <v>1009</v>
      </c>
      <c r="O515" t="s">
        <v>105</v>
      </c>
      <c r="P515" t="s">
        <v>105</v>
      </c>
      <c r="Q515">
        <v>1000</v>
      </c>
      <c r="W515">
        <v>0</v>
      </c>
      <c r="X515">
        <v>-847628873</v>
      </c>
      <c r="Y515">
        <f t="shared" ref="Y515:Y535" si="452">AT515</f>
        <v>8.8999999999999995E-4</v>
      </c>
      <c r="AA515">
        <v>241405.89</v>
      </c>
      <c r="AB515">
        <v>0</v>
      </c>
      <c r="AC515">
        <v>0</v>
      </c>
      <c r="AD515">
        <v>0</v>
      </c>
      <c r="AE515">
        <v>26499</v>
      </c>
      <c r="AF515">
        <v>0</v>
      </c>
      <c r="AG515">
        <v>0</v>
      </c>
      <c r="AH515">
        <v>0</v>
      </c>
      <c r="AI515">
        <v>9.11</v>
      </c>
      <c r="AJ515">
        <v>1</v>
      </c>
      <c r="AK515">
        <v>1</v>
      </c>
      <c r="AL515">
        <v>1</v>
      </c>
      <c r="AM515">
        <v>4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8.8999999999999995E-4</v>
      </c>
      <c r="AU515" t="s">
        <v>3</v>
      </c>
      <c r="AV515">
        <v>0</v>
      </c>
      <c r="AW515">
        <v>2</v>
      </c>
      <c r="AX515">
        <v>51654545</v>
      </c>
      <c r="AY515">
        <v>1</v>
      </c>
      <c r="AZ515">
        <v>0</v>
      </c>
      <c r="BA515">
        <v>594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V515">
        <v>0</v>
      </c>
      <c r="CW515">
        <v>0</v>
      </c>
      <c r="CX515">
        <f>ROUND(Y515*Source!I396,7)</f>
        <v>1.1215999999999999E-3</v>
      </c>
      <c r="CY515">
        <f t="shared" ref="CY515:CY521" si="453">AA515</f>
        <v>241405.89</v>
      </c>
      <c r="CZ515">
        <f t="shared" ref="CZ515:CZ521" si="454">AE515</f>
        <v>26499</v>
      </c>
      <c r="DA515">
        <f t="shared" ref="DA515:DA521" si="455">AI515</f>
        <v>9.11</v>
      </c>
      <c r="DB515">
        <f t="shared" ref="DB515:DB535" si="456">ROUND(ROUND(AT515*CZ515,2),2)</f>
        <v>23.58</v>
      </c>
      <c r="DC515">
        <f t="shared" ref="DC515:DC535" si="457">ROUND(ROUND(AT515*AG515,2),2)</f>
        <v>0</v>
      </c>
      <c r="DD515" t="s">
        <v>3</v>
      </c>
      <c r="DE515" t="s">
        <v>3</v>
      </c>
      <c r="DF515">
        <f t="shared" ref="DF515:DF521" si="458">ROUND(ROUND(AE515*AI515,2)*CX515,2)</f>
        <v>270.76</v>
      </c>
      <c r="DG515">
        <f t="shared" ref="DG515:DG523" si="459">ROUND(ROUND(AF515,2)*CX515,2)</f>
        <v>0</v>
      </c>
      <c r="DH515">
        <f t="shared" ref="DH515:DH522" si="460">ROUND(ROUND(AG515,2)*CX515,2)</f>
        <v>0</v>
      </c>
      <c r="DI515">
        <f t="shared" si="451"/>
        <v>0</v>
      </c>
      <c r="DJ515">
        <f t="shared" ref="DJ515:DJ521" si="461">DF515</f>
        <v>270.76</v>
      </c>
      <c r="DK515">
        <v>0</v>
      </c>
      <c r="DL515" t="s">
        <v>3</v>
      </c>
      <c r="DM515">
        <v>0</v>
      </c>
      <c r="DN515" t="s">
        <v>3</v>
      </c>
      <c r="DO515">
        <v>0</v>
      </c>
    </row>
    <row r="516" spans="1:119" x14ac:dyDescent="0.2">
      <c r="A516">
        <f>ROW(Source!A396)</f>
        <v>396</v>
      </c>
      <c r="B516">
        <v>51651743</v>
      </c>
      <c r="C516">
        <v>51654525</v>
      </c>
      <c r="D516">
        <v>49524301</v>
      </c>
      <c r="E516">
        <v>1</v>
      </c>
      <c r="F516">
        <v>1</v>
      </c>
      <c r="G516">
        <v>1</v>
      </c>
      <c r="H516">
        <v>3</v>
      </c>
      <c r="I516" t="s">
        <v>929</v>
      </c>
      <c r="J516" t="s">
        <v>930</v>
      </c>
      <c r="K516" t="s">
        <v>931</v>
      </c>
      <c r="L516">
        <v>1348</v>
      </c>
      <c r="N516">
        <v>1009</v>
      </c>
      <c r="O516" t="s">
        <v>105</v>
      </c>
      <c r="P516" t="s">
        <v>105</v>
      </c>
      <c r="Q516">
        <v>1000</v>
      </c>
      <c r="W516">
        <v>0</v>
      </c>
      <c r="X516">
        <v>1824693337</v>
      </c>
      <c r="Y516">
        <f t="shared" si="452"/>
        <v>4.0999999999999999E-4</v>
      </c>
      <c r="AA516">
        <v>94397.82</v>
      </c>
      <c r="AB516">
        <v>0</v>
      </c>
      <c r="AC516">
        <v>0</v>
      </c>
      <c r="AD516">
        <v>0</v>
      </c>
      <c r="AE516">
        <v>10362</v>
      </c>
      <c r="AF516">
        <v>0</v>
      </c>
      <c r="AG516">
        <v>0</v>
      </c>
      <c r="AH516">
        <v>0</v>
      </c>
      <c r="AI516">
        <v>9.11</v>
      </c>
      <c r="AJ516">
        <v>1</v>
      </c>
      <c r="AK516">
        <v>1</v>
      </c>
      <c r="AL516">
        <v>1</v>
      </c>
      <c r="AM516">
        <v>4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3</v>
      </c>
      <c r="AT516">
        <v>4.0999999999999999E-4</v>
      </c>
      <c r="AU516" t="s">
        <v>3</v>
      </c>
      <c r="AV516">
        <v>0</v>
      </c>
      <c r="AW516">
        <v>2</v>
      </c>
      <c r="AX516">
        <v>51654546</v>
      </c>
      <c r="AY516">
        <v>1</v>
      </c>
      <c r="AZ516">
        <v>0</v>
      </c>
      <c r="BA516">
        <v>595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V516">
        <v>0</v>
      </c>
      <c r="CW516">
        <v>0</v>
      </c>
      <c r="CX516">
        <f>ROUND(Y516*Source!I396,7)</f>
        <v>5.1670000000000004E-4</v>
      </c>
      <c r="CY516">
        <f t="shared" si="453"/>
        <v>94397.82</v>
      </c>
      <c r="CZ516">
        <f t="shared" si="454"/>
        <v>10362</v>
      </c>
      <c r="DA516">
        <f t="shared" si="455"/>
        <v>9.11</v>
      </c>
      <c r="DB516">
        <f t="shared" si="456"/>
        <v>4.25</v>
      </c>
      <c r="DC516">
        <f t="shared" si="457"/>
        <v>0</v>
      </c>
      <c r="DD516" t="s">
        <v>3</v>
      </c>
      <c r="DE516" t="s">
        <v>3</v>
      </c>
      <c r="DF516">
        <f t="shared" si="458"/>
        <v>48.78</v>
      </c>
      <c r="DG516">
        <f t="shared" si="459"/>
        <v>0</v>
      </c>
      <c r="DH516">
        <f t="shared" si="460"/>
        <v>0</v>
      </c>
      <c r="DI516">
        <f t="shared" si="451"/>
        <v>0</v>
      </c>
      <c r="DJ516">
        <f t="shared" si="461"/>
        <v>48.78</v>
      </c>
      <c r="DK516">
        <v>0</v>
      </c>
      <c r="DL516" t="s">
        <v>3</v>
      </c>
      <c r="DM516">
        <v>0</v>
      </c>
      <c r="DN516" t="s">
        <v>3</v>
      </c>
      <c r="DO516">
        <v>0</v>
      </c>
    </row>
    <row r="517" spans="1:119" x14ac:dyDescent="0.2">
      <c r="A517">
        <f>ROW(Source!A396)</f>
        <v>396</v>
      </c>
      <c r="B517">
        <v>51651743</v>
      </c>
      <c r="C517">
        <v>51654525</v>
      </c>
      <c r="D517">
        <v>49525488</v>
      </c>
      <c r="E517">
        <v>1</v>
      </c>
      <c r="F517">
        <v>1</v>
      </c>
      <c r="G517">
        <v>1</v>
      </c>
      <c r="H517">
        <v>3</v>
      </c>
      <c r="I517" t="s">
        <v>917</v>
      </c>
      <c r="J517" t="s">
        <v>918</v>
      </c>
      <c r="K517" t="s">
        <v>919</v>
      </c>
      <c r="L517">
        <v>1346</v>
      </c>
      <c r="N517">
        <v>1009</v>
      </c>
      <c r="O517" t="s">
        <v>920</v>
      </c>
      <c r="P517" t="s">
        <v>920</v>
      </c>
      <c r="Q517">
        <v>1</v>
      </c>
      <c r="W517">
        <v>0</v>
      </c>
      <c r="X517">
        <v>-1864341761</v>
      </c>
      <c r="Y517">
        <f t="shared" si="452"/>
        <v>15</v>
      </c>
      <c r="AA517">
        <v>82.35</v>
      </c>
      <c r="AB517">
        <v>0</v>
      </c>
      <c r="AC517">
        <v>0</v>
      </c>
      <c r="AD517">
        <v>0</v>
      </c>
      <c r="AE517">
        <v>9.0399999999999991</v>
      </c>
      <c r="AF517">
        <v>0</v>
      </c>
      <c r="AG517">
        <v>0</v>
      </c>
      <c r="AH517">
        <v>0</v>
      </c>
      <c r="AI517">
        <v>9.11</v>
      </c>
      <c r="AJ517">
        <v>1</v>
      </c>
      <c r="AK517">
        <v>1</v>
      </c>
      <c r="AL517">
        <v>1</v>
      </c>
      <c r="AM517">
        <v>4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3</v>
      </c>
      <c r="AT517">
        <v>15</v>
      </c>
      <c r="AU517" t="s">
        <v>3</v>
      </c>
      <c r="AV517">
        <v>0</v>
      </c>
      <c r="AW517">
        <v>2</v>
      </c>
      <c r="AX517">
        <v>51654547</v>
      </c>
      <c r="AY517">
        <v>1</v>
      </c>
      <c r="AZ517">
        <v>0</v>
      </c>
      <c r="BA517">
        <v>596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V517">
        <v>0</v>
      </c>
      <c r="CW517">
        <v>0</v>
      </c>
      <c r="CX517">
        <f>ROUND(Y517*Source!I396,7)</f>
        <v>18.902999999999999</v>
      </c>
      <c r="CY517">
        <f t="shared" si="453"/>
        <v>82.35</v>
      </c>
      <c r="CZ517">
        <f t="shared" si="454"/>
        <v>9.0399999999999991</v>
      </c>
      <c r="DA517">
        <f t="shared" si="455"/>
        <v>9.11</v>
      </c>
      <c r="DB517">
        <f t="shared" si="456"/>
        <v>135.6</v>
      </c>
      <c r="DC517">
        <f t="shared" si="457"/>
        <v>0</v>
      </c>
      <c r="DD517" t="s">
        <v>3</v>
      </c>
      <c r="DE517" t="s">
        <v>3</v>
      </c>
      <c r="DF517">
        <f t="shared" si="458"/>
        <v>1556.66</v>
      </c>
      <c r="DG517">
        <f t="shared" si="459"/>
        <v>0</v>
      </c>
      <c r="DH517">
        <f t="shared" si="460"/>
        <v>0</v>
      </c>
      <c r="DI517">
        <f t="shared" si="451"/>
        <v>0</v>
      </c>
      <c r="DJ517">
        <f t="shared" si="461"/>
        <v>1556.66</v>
      </c>
      <c r="DK517">
        <v>0</v>
      </c>
      <c r="DL517" t="s">
        <v>3</v>
      </c>
      <c r="DM517">
        <v>0</v>
      </c>
      <c r="DN517" t="s">
        <v>3</v>
      </c>
      <c r="DO517">
        <v>0</v>
      </c>
    </row>
    <row r="518" spans="1:119" x14ac:dyDescent="0.2">
      <c r="A518">
        <f>ROW(Source!A396)</f>
        <v>396</v>
      </c>
      <c r="B518">
        <v>51651743</v>
      </c>
      <c r="C518">
        <v>51654525</v>
      </c>
      <c r="D518">
        <v>49526492</v>
      </c>
      <c r="E518">
        <v>1</v>
      </c>
      <c r="F518">
        <v>1</v>
      </c>
      <c r="G518">
        <v>1</v>
      </c>
      <c r="H518">
        <v>3</v>
      </c>
      <c r="I518" t="s">
        <v>921</v>
      </c>
      <c r="J518" t="s">
        <v>922</v>
      </c>
      <c r="K518" t="s">
        <v>923</v>
      </c>
      <c r="L518">
        <v>1346</v>
      </c>
      <c r="N518">
        <v>1009</v>
      </c>
      <c r="O518" t="s">
        <v>920</v>
      </c>
      <c r="P518" t="s">
        <v>920</v>
      </c>
      <c r="Q518">
        <v>1</v>
      </c>
      <c r="W518">
        <v>0</v>
      </c>
      <c r="X518">
        <v>497341279</v>
      </c>
      <c r="Y518">
        <f t="shared" si="452"/>
        <v>8</v>
      </c>
      <c r="AA518">
        <v>210.35</v>
      </c>
      <c r="AB518">
        <v>0</v>
      </c>
      <c r="AC518">
        <v>0</v>
      </c>
      <c r="AD518">
        <v>0</v>
      </c>
      <c r="AE518">
        <v>23.09</v>
      </c>
      <c r="AF518">
        <v>0</v>
      </c>
      <c r="AG518">
        <v>0</v>
      </c>
      <c r="AH518">
        <v>0</v>
      </c>
      <c r="AI518">
        <v>9.11</v>
      </c>
      <c r="AJ518">
        <v>1</v>
      </c>
      <c r="AK518">
        <v>1</v>
      </c>
      <c r="AL518">
        <v>1</v>
      </c>
      <c r="AM518">
        <v>4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3</v>
      </c>
      <c r="AT518">
        <v>8</v>
      </c>
      <c r="AU518" t="s">
        <v>3</v>
      </c>
      <c r="AV518">
        <v>0</v>
      </c>
      <c r="AW518">
        <v>2</v>
      </c>
      <c r="AX518">
        <v>51654548</v>
      </c>
      <c r="AY518">
        <v>1</v>
      </c>
      <c r="AZ518">
        <v>0</v>
      </c>
      <c r="BA518">
        <v>597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V518">
        <v>0</v>
      </c>
      <c r="CW518">
        <v>0</v>
      </c>
      <c r="CX518">
        <f>ROUND(Y518*Source!I396,7)</f>
        <v>10.0816</v>
      </c>
      <c r="CY518">
        <f t="shared" si="453"/>
        <v>210.35</v>
      </c>
      <c r="CZ518">
        <f t="shared" si="454"/>
        <v>23.09</v>
      </c>
      <c r="DA518">
        <f t="shared" si="455"/>
        <v>9.11</v>
      </c>
      <c r="DB518">
        <f t="shared" si="456"/>
        <v>184.72</v>
      </c>
      <c r="DC518">
        <f t="shared" si="457"/>
        <v>0</v>
      </c>
      <c r="DD518" t="s">
        <v>3</v>
      </c>
      <c r="DE518" t="s">
        <v>3</v>
      </c>
      <c r="DF518">
        <f t="shared" si="458"/>
        <v>2120.66</v>
      </c>
      <c r="DG518">
        <f t="shared" si="459"/>
        <v>0</v>
      </c>
      <c r="DH518">
        <f t="shared" si="460"/>
        <v>0</v>
      </c>
      <c r="DI518">
        <f t="shared" si="451"/>
        <v>0</v>
      </c>
      <c r="DJ518">
        <f t="shared" si="461"/>
        <v>2120.66</v>
      </c>
      <c r="DK518">
        <v>0</v>
      </c>
      <c r="DL518" t="s">
        <v>3</v>
      </c>
      <c r="DM518">
        <v>0</v>
      </c>
      <c r="DN518" t="s">
        <v>3</v>
      </c>
      <c r="DO518">
        <v>0</v>
      </c>
    </row>
    <row r="519" spans="1:119" x14ac:dyDescent="0.2">
      <c r="A519">
        <f>ROW(Source!A396)</f>
        <v>396</v>
      </c>
      <c r="B519">
        <v>51651743</v>
      </c>
      <c r="C519">
        <v>51654525</v>
      </c>
      <c r="D519">
        <v>49555131</v>
      </c>
      <c r="E519">
        <v>1</v>
      </c>
      <c r="F519">
        <v>1</v>
      </c>
      <c r="G519">
        <v>1</v>
      </c>
      <c r="H519">
        <v>3</v>
      </c>
      <c r="I519" t="s">
        <v>950</v>
      </c>
      <c r="J519" t="s">
        <v>951</v>
      </c>
      <c r="K519" t="s">
        <v>952</v>
      </c>
      <c r="L519">
        <v>1348</v>
      </c>
      <c r="N519">
        <v>1009</v>
      </c>
      <c r="O519" t="s">
        <v>105</v>
      </c>
      <c r="P519" t="s">
        <v>105</v>
      </c>
      <c r="Q519">
        <v>1000</v>
      </c>
      <c r="W519">
        <v>0</v>
      </c>
      <c r="X519">
        <v>-364749507</v>
      </c>
      <c r="Y519">
        <f t="shared" si="452"/>
        <v>5.0099999999999997E-3</v>
      </c>
      <c r="AA519">
        <v>156537.13</v>
      </c>
      <c r="AB519">
        <v>0</v>
      </c>
      <c r="AC519">
        <v>0</v>
      </c>
      <c r="AD519">
        <v>0</v>
      </c>
      <c r="AE519">
        <v>17183</v>
      </c>
      <c r="AF519">
        <v>0</v>
      </c>
      <c r="AG519">
        <v>0</v>
      </c>
      <c r="AH519">
        <v>0</v>
      </c>
      <c r="AI519">
        <v>9.11</v>
      </c>
      <c r="AJ519">
        <v>1</v>
      </c>
      <c r="AK519">
        <v>1</v>
      </c>
      <c r="AL519">
        <v>1</v>
      </c>
      <c r="AM519">
        <v>4</v>
      </c>
      <c r="AN519">
        <v>0</v>
      </c>
      <c r="AO519">
        <v>1</v>
      </c>
      <c r="AP519">
        <v>1</v>
      </c>
      <c r="AQ519">
        <v>0</v>
      </c>
      <c r="AR519">
        <v>0</v>
      </c>
      <c r="AS519" t="s">
        <v>3</v>
      </c>
      <c r="AT519">
        <v>5.0099999999999997E-3</v>
      </c>
      <c r="AU519" t="s">
        <v>3</v>
      </c>
      <c r="AV519">
        <v>0</v>
      </c>
      <c r="AW519">
        <v>2</v>
      </c>
      <c r="AX519">
        <v>51654550</v>
      </c>
      <c r="AY519">
        <v>1</v>
      </c>
      <c r="AZ519">
        <v>0</v>
      </c>
      <c r="BA519">
        <v>599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V519">
        <v>0</v>
      </c>
      <c r="CW519">
        <v>0</v>
      </c>
      <c r="CX519">
        <f>ROUND(Y519*Source!I396,7)</f>
        <v>6.3135999999999999E-3</v>
      </c>
      <c r="CY519">
        <f t="shared" si="453"/>
        <v>156537.13</v>
      </c>
      <c r="CZ519">
        <f t="shared" si="454"/>
        <v>17183</v>
      </c>
      <c r="DA519">
        <f t="shared" si="455"/>
        <v>9.11</v>
      </c>
      <c r="DB519">
        <f t="shared" si="456"/>
        <v>86.09</v>
      </c>
      <c r="DC519">
        <f t="shared" si="457"/>
        <v>0</v>
      </c>
      <c r="DD519" t="s">
        <v>3</v>
      </c>
      <c r="DE519" t="s">
        <v>3</v>
      </c>
      <c r="DF519">
        <f t="shared" si="458"/>
        <v>988.31</v>
      </c>
      <c r="DG519">
        <f t="shared" si="459"/>
        <v>0</v>
      </c>
      <c r="DH519">
        <f t="shared" si="460"/>
        <v>0</v>
      </c>
      <c r="DI519">
        <f t="shared" si="451"/>
        <v>0</v>
      </c>
      <c r="DJ519">
        <f t="shared" si="461"/>
        <v>988.31</v>
      </c>
      <c r="DK519">
        <v>0</v>
      </c>
      <c r="DL519" t="s">
        <v>3</v>
      </c>
      <c r="DM519">
        <v>0</v>
      </c>
      <c r="DN519" t="s">
        <v>3</v>
      </c>
      <c r="DO519">
        <v>0</v>
      </c>
    </row>
    <row r="520" spans="1:119" x14ac:dyDescent="0.2">
      <c r="A520">
        <f>ROW(Source!A396)</f>
        <v>396</v>
      </c>
      <c r="B520">
        <v>51651743</v>
      </c>
      <c r="C520">
        <v>51654525</v>
      </c>
      <c r="D520">
        <v>49564235</v>
      </c>
      <c r="E520">
        <v>1</v>
      </c>
      <c r="F520">
        <v>1</v>
      </c>
      <c r="G520">
        <v>1</v>
      </c>
      <c r="H520">
        <v>3</v>
      </c>
      <c r="I520" t="s">
        <v>99</v>
      </c>
      <c r="J520" t="s">
        <v>101</v>
      </c>
      <c r="K520" t="s">
        <v>100</v>
      </c>
      <c r="L520">
        <v>1327</v>
      </c>
      <c r="N520">
        <v>1005</v>
      </c>
      <c r="O520" t="s">
        <v>52</v>
      </c>
      <c r="P520" t="s">
        <v>52</v>
      </c>
      <c r="Q520">
        <v>1</v>
      </c>
      <c r="W520">
        <v>0</v>
      </c>
      <c r="X520">
        <v>-1977319999</v>
      </c>
      <c r="Y520">
        <f t="shared" si="452"/>
        <v>100</v>
      </c>
      <c r="AA520">
        <v>1387.45</v>
      </c>
      <c r="AB520">
        <v>0</v>
      </c>
      <c r="AC520">
        <v>0</v>
      </c>
      <c r="AD520">
        <v>0</v>
      </c>
      <c r="AE520">
        <v>152.30000000000001</v>
      </c>
      <c r="AF520">
        <v>0</v>
      </c>
      <c r="AG520">
        <v>0</v>
      </c>
      <c r="AH520">
        <v>0</v>
      </c>
      <c r="AI520">
        <v>9.11</v>
      </c>
      <c r="AJ520">
        <v>1</v>
      </c>
      <c r="AK520">
        <v>1</v>
      </c>
      <c r="AL520">
        <v>1</v>
      </c>
      <c r="AM520">
        <v>0</v>
      </c>
      <c r="AN520">
        <v>0</v>
      </c>
      <c r="AO520">
        <v>0</v>
      </c>
      <c r="AP520">
        <v>1</v>
      </c>
      <c r="AQ520">
        <v>0</v>
      </c>
      <c r="AR520">
        <v>0</v>
      </c>
      <c r="AS520" t="s">
        <v>3</v>
      </c>
      <c r="AT520">
        <v>100</v>
      </c>
      <c r="AU520" t="s">
        <v>3</v>
      </c>
      <c r="AV520">
        <v>0</v>
      </c>
      <c r="AW520">
        <v>1</v>
      </c>
      <c r="AX520">
        <v>-1</v>
      </c>
      <c r="AY520">
        <v>0</v>
      </c>
      <c r="AZ520">
        <v>0</v>
      </c>
      <c r="BA520" t="s">
        <v>3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V520">
        <v>0</v>
      </c>
      <c r="CW520">
        <v>0</v>
      </c>
      <c r="CX520">
        <f>ROUND(Y520*Source!I396,7)</f>
        <v>126.02</v>
      </c>
      <c r="CY520">
        <f t="shared" si="453"/>
        <v>1387.45</v>
      </c>
      <c r="CZ520">
        <f t="shared" si="454"/>
        <v>152.30000000000001</v>
      </c>
      <c r="DA520">
        <f t="shared" si="455"/>
        <v>9.11</v>
      </c>
      <c r="DB520">
        <f t="shared" si="456"/>
        <v>15230</v>
      </c>
      <c r="DC520">
        <f t="shared" si="457"/>
        <v>0</v>
      </c>
      <c r="DD520" t="s">
        <v>3</v>
      </c>
      <c r="DE520" t="s">
        <v>3</v>
      </c>
      <c r="DF520">
        <f t="shared" si="458"/>
        <v>174846.45</v>
      </c>
      <c r="DG520">
        <f t="shared" si="459"/>
        <v>0</v>
      </c>
      <c r="DH520">
        <f t="shared" si="460"/>
        <v>0</v>
      </c>
      <c r="DI520">
        <f t="shared" si="451"/>
        <v>0</v>
      </c>
      <c r="DJ520">
        <f t="shared" si="461"/>
        <v>174846.45</v>
      </c>
      <c r="DK520">
        <v>0</v>
      </c>
      <c r="DL520" t="s">
        <v>3</v>
      </c>
      <c r="DM520">
        <v>0</v>
      </c>
      <c r="DN520" t="s">
        <v>3</v>
      </c>
      <c r="DO520">
        <v>0</v>
      </c>
    </row>
    <row r="521" spans="1:119" x14ac:dyDescent="0.2">
      <c r="A521">
        <f>ROW(Source!A396)</f>
        <v>396</v>
      </c>
      <c r="B521">
        <v>51651743</v>
      </c>
      <c r="C521">
        <v>51654525</v>
      </c>
      <c r="D521">
        <v>49564577</v>
      </c>
      <c r="E521">
        <v>1</v>
      </c>
      <c r="F521">
        <v>1</v>
      </c>
      <c r="G521">
        <v>1</v>
      </c>
      <c r="H521">
        <v>3</v>
      </c>
      <c r="I521" t="s">
        <v>103</v>
      </c>
      <c r="J521" t="s">
        <v>106</v>
      </c>
      <c r="K521" t="s">
        <v>104</v>
      </c>
      <c r="L521">
        <v>1348</v>
      </c>
      <c r="N521">
        <v>1009</v>
      </c>
      <c r="O521" t="s">
        <v>105</v>
      </c>
      <c r="P521" t="s">
        <v>105</v>
      </c>
      <c r="Q521">
        <v>1000</v>
      </c>
      <c r="W521">
        <v>0</v>
      </c>
      <c r="X521">
        <v>-1486911088</v>
      </c>
      <c r="Y521">
        <f t="shared" si="452"/>
        <v>4.3643899999999999E-2</v>
      </c>
      <c r="AA521">
        <v>276930.88</v>
      </c>
      <c r="AB521">
        <v>0</v>
      </c>
      <c r="AC521">
        <v>0</v>
      </c>
      <c r="AD521">
        <v>0</v>
      </c>
      <c r="AE521">
        <v>30398.560000000001</v>
      </c>
      <c r="AF521">
        <v>0</v>
      </c>
      <c r="AG521">
        <v>0</v>
      </c>
      <c r="AH521">
        <v>0</v>
      </c>
      <c r="AI521">
        <v>9.11</v>
      </c>
      <c r="AJ521">
        <v>1</v>
      </c>
      <c r="AK521">
        <v>1</v>
      </c>
      <c r="AL521">
        <v>1</v>
      </c>
      <c r="AM521">
        <v>0</v>
      </c>
      <c r="AN521">
        <v>0</v>
      </c>
      <c r="AO521">
        <v>0</v>
      </c>
      <c r="AP521">
        <v>1</v>
      </c>
      <c r="AQ521">
        <v>0</v>
      </c>
      <c r="AR521">
        <v>0</v>
      </c>
      <c r="AS521" t="s">
        <v>3</v>
      </c>
      <c r="AT521">
        <v>4.3643899999999999E-2</v>
      </c>
      <c r="AU521" t="s">
        <v>3</v>
      </c>
      <c r="AV521">
        <v>0</v>
      </c>
      <c r="AW521">
        <v>1</v>
      </c>
      <c r="AX521">
        <v>-1</v>
      </c>
      <c r="AY521">
        <v>0</v>
      </c>
      <c r="AZ521">
        <v>0</v>
      </c>
      <c r="BA521" t="s">
        <v>3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V521">
        <v>0</v>
      </c>
      <c r="CW521">
        <v>0</v>
      </c>
      <c r="CX521">
        <f>ROUND(Y521*Source!I396,7)</f>
        <v>5.5E-2</v>
      </c>
      <c r="CY521">
        <f t="shared" si="453"/>
        <v>276930.88</v>
      </c>
      <c r="CZ521">
        <f t="shared" si="454"/>
        <v>30398.560000000001</v>
      </c>
      <c r="DA521">
        <f t="shared" si="455"/>
        <v>9.11</v>
      </c>
      <c r="DB521">
        <f t="shared" si="456"/>
        <v>1326.71</v>
      </c>
      <c r="DC521">
        <f t="shared" si="457"/>
        <v>0</v>
      </c>
      <c r="DD521" t="s">
        <v>3</v>
      </c>
      <c r="DE521" t="s">
        <v>3</v>
      </c>
      <c r="DF521">
        <f t="shared" si="458"/>
        <v>15231.2</v>
      </c>
      <c r="DG521">
        <f t="shared" si="459"/>
        <v>0</v>
      </c>
      <c r="DH521">
        <f t="shared" si="460"/>
        <v>0</v>
      </c>
      <c r="DI521">
        <f t="shared" si="451"/>
        <v>0</v>
      </c>
      <c r="DJ521">
        <f t="shared" si="461"/>
        <v>15231.2</v>
      </c>
      <c r="DK521">
        <v>0</v>
      </c>
      <c r="DL521" t="s">
        <v>3</v>
      </c>
      <c r="DM521">
        <v>0</v>
      </c>
      <c r="DN521" t="s">
        <v>3</v>
      </c>
      <c r="DO521">
        <v>0</v>
      </c>
    </row>
    <row r="522" spans="1:119" x14ac:dyDescent="0.2">
      <c r="A522">
        <f>ROW(Source!A399)</f>
        <v>399</v>
      </c>
      <c r="B522">
        <v>51651743</v>
      </c>
      <c r="C522">
        <v>51654557</v>
      </c>
      <c r="D522">
        <v>49510767</v>
      </c>
      <c r="E522">
        <v>70</v>
      </c>
      <c r="F522">
        <v>1</v>
      </c>
      <c r="G522">
        <v>1</v>
      </c>
      <c r="H522">
        <v>1</v>
      </c>
      <c r="I522" t="s">
        <v>953</v>
      </c>
      <c r="J522" t="s">
        <v>3</v>
      </c>
      <c r="K522" t="s">
        <v>954</v>
      </c>
      <c r="L522">
        <v>1191</v>
      </c>
      <c r="N522">
        <v>1013</v>
      </c>
      <c r="O522" t="s">
        <v>904</v>
      </c>
      <c r="P522" t="s">
        <v>904</v>
      </c>
      <c r="Q522">
        <v>1</v>
      </c>
      <c r="W522">
        <v>0</v>
      </c>
      <c r="X522">
        <v>-1936699058</v>
      </c>
      <c r="Y522">
        <f t="shared" si="452"/>
        <v>5</v>
      </c>
      <c r="AA522">
        <v>0</v>
      </c>
      <c r="AB522">
        <v>0</v>
      </c>
      <c r="AC522">
        <v>0</v>
      </c>
      <c r="AD522">
        <v>331.23</v>
      </c>
      <c r="AE522">
        <v>0</v>
      </c>
      <c r="AF522">
        <v>0</v>
      </c>
      <c r="AG522">
        <v>0</v>
      </c>
      <c r="AH522">
        <v>9.92</v>
      </c>
      <c r="AI522">
        <v>1</v>
      </c>
      <c r="AJ522">
        <v>1</v>
      </c>
      <c r="AK522">
        <v>1</v>
      </c>
      <c r="AL522">
        <v>33.39</v>
      </c>
      <c r="AM522">
        <v>4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5</v>
      </c>
      <c r="AU522" t="s">
        <v>3</v>
      </c>
      <c r="AV522">
        <v>1</v>
      </c>
      <c r="AW522">
        <v>2</v>
      </c>
      <c r="AX522">
        <v>51654565</v>
      </c>
      <c r="AY522">
        <v>1</v>
      </c>
      <c r="AZ522">
        <v>0</v>
      </c>
      <c r="BA522">
        <v>604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U522">
        <f>ROUND(AT522*Source!I399*AH522*AL522,2)</f>
        <v>20867.41</v>
      </c>
      <c r="CV522">
        <f>ROUND(Y522*Source!I399,7)</f>
        <v>63</v>
      </c>
      <c r="CW522">
        <v>0</v>
      </c>
      <c r="CX522">
        <f>ROUND(Y522*Source!I399,7)</f>
        <v>63</v>
      </c>
      <c r="CY522">
        <f>AD522</f>
        <v>331.23</v>
      </c>
      <c r="CZ522">
        <f>AH522</f>
        <v>9.92</v>
      </c>
      <c r="DA522">
        <f>AL522</f>
        <v>33.39</v>
      </c>
      <c r="DB522">
        <f t="shared" si="456"/>
        <v>49.6</v>
      </c>
      <c r="DC522">
        <f t="shared" si="457"/>
        <v>0</v>
      </c>
      <c r="DD522" t="s">
        <v>3</v>
      </c>
      <c r="DE522" t="s">
        <v>3</v>
      </c>
      <c r="DF522">
        <f>ROUND(ROUND(AE522,2)*CX522,2)</f>
        <v>0</v>
      </c>
      <c r="DG522">
        <f t="shared" si="459"/>
        <v>0</v>
      </c>
      <c r="DH522">
        <f t="shared" si="460"/>
        <v>0</v>
      </c>
      <c r="DI522">
        <f>ROUND(ROUND(AH522*AL522,2)*CX522,2)</f>
        <v>20867.490000000002</v>
      </c>
      <c r="DJ522">
        <f>DI522</f>
        <v>20867.490000000002</v>
      </c>
      <c r="DK522">
        <v>0</v>
      </c>
      <c r="DL522" t="s">
        <v>3</v>
      </c>
      <c r="DM522">
        <v>0</v>
      </c>
      <c r="DN522" t="s">
        <v>3</v>
      </c>
      <c r="DO522">
        <v>0</v>
      </c>
    </row>
    <row r="523" spans="1:119" x14ac:dyDescent="0.2">
      <c r="A523">
        <f>ROW(Source!A399)</f>
        <v>399</v>
      </c>
      <c r="B523">
        <v>51651743</v>
      </c>
      <c r="C523">
        <v>51654557</v>
      </c>
      <c r="D523">
        <v>49510905</v>
      </c>
      <c r="E523">
        <v>70</v>
      </c>
      <c r="F523">
        <v>1</v>
      </c>
      <c r="G523">
        <v>1</v>
      </c>
      <c r="H523">
        <v>1</v>
      </c>
      <c r="I523" t="s">
        <v>905</v>
      </c>
      <c r="J523" t="s">
        <v>3</v>
      </c>
      <c r="K523" t="s">
        <v>906</v>
      </c>
      <c r="L523">
        <v>1191</v>
      </c>
      <c r="N523">
        <v>1013</v>
      </c>
      <c r="O523" t="s">
        <v>904</v>
      </c>
      <c r="P523" t="s">
        <v>904</v>
      </c>
      <c r="Q523">
        <v>1</v>
      </c>
      <c r="W523">
        <v>0</v>
      </c>
      <c r="X523">
        <v>-1417349443</v>
      </c>
      <c r="Y523">
        <f t="shared" si="452"/>
        <v>0.43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33.39</v>
      </c>
      <c r="AL523">
        <v>1</v>
      </c>
      <c r="AM523">
        <v>4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0.43</v>
      </c>
      <c r="AU523" t="s">
        <v>3</v>
      </c>
      <c r="AV523">
        <v>2</v>
      </c>
      <c r="AW523">
        <v>2</v>
      </c>
      <c r="AX523">
        <v>51654566</v>
      </c>
      <c r="AY523">
        <v>1</v>
      </c>
      <c r="AZ523">
        <v>0</v>
      </c>
      <c r="BA523">
        <v>605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V523">
        <v>0</v>
      </c>
      <c r="CW523">
        <v>0</v>
      </c>
      <c r="CX523">
        <f>ROUND(Y523*Source!I399,7)</f>
        <v>5.4180000000000001</v>
      </c>
      <c r="CY523">
        <f>AD523</f>
        <v>0</v>
      </c>
      <c r="CZ523">
        <f>AH523</f>
        <v>0</v>
      </c>
      <c r="DA523">
        <f>AL523</f>
        <v>1</v>
      </c>
      <c r="DB523">
        <f t="shared" si="456"/>
        <v>0</v>
      </c>
      <c r="DC523">
        <f t="shared" si="457"/>
        <v>0</v>
      </c>
      <c r="DD523" t="s">
        <v>3</v>
      </c>
      <c r="DE523" t="s">
        <v>3</v>
      </c>
      <c r="DF523">
        <f>ROUND(ROUND(AE523,2)*CX523,2)</f>
        <v>0</v>
      </c>
      <c r="DG523">
        <f t="shared" si="459"/>
        <v>0</v>
      </c>
      <c r="DH523">
        <f>ROUND(ROUND(AG523*AK523,2)*CX523,2)</f>
        <v>0</v>
      </c>
      <c r="DI523">
        <f t="shared" ref="DI523:DI528" si="462">ROUND(ROUND(AH523,2)*CX523,2)</f>
        <v>0</v>
      </c>
      <c r="DJ523">
        <f>DI523</f>
        <v>0</v>
      </c>
      <c r="DK523">
        <v>0</v>
      </c>
      <c r="DL523" t="s">
        <v>3</v>
      </c>
      <c r="DM523">
        <v>0</v>
      </c>
      <c r="DN523" t="s">
        <v>3</v>
      </c>
      <c r="DO523">
        <v>0</v>
      </c>
    </row>
    <row r="524" spans="1:119" x14ac:dyDescent="0.2">
      <c r="A524">
        <f>ROW(Source!A399)</f>
        <v>399</v>
      </c>
      <c r="B524">
        <v>51651743</v>
      </c>
      <c r="C524">
        <v>51654557</v>
      </c>
      <c r="D524">
        <v>49673503</v>
      </c>
      <c r="E524">
        <v>1</v>
      </c>
      <c r="F524">
        <v>1</v>
      </c>
      <c r="G524">
        <v>1</v>
      </c>
      <c r="H524">
        <v>2</v>
      </c>
      <c r="I524" t="s">
        <v>914</v>
      </c>
      <c r="J524" t="s">
        <v>915</v>
      </c>
      <c r="K524" t="s">
        <v>916</v>
      </c>
      <c r="L524">
        <v>1367</v>
      </c>
      <c r="N524">
        <v>1011</v>
      </c>
      <c r="O524" t="s">
        <v>910</v>
      </c>
      <c r="P524" t="s">
        <v>910</v>
      </c>
      <c r="Q524">
        <v>1</v>
      </c>
      <c r="W524">
        <v>0</v>
      </c>
      <c r="X524">
        <v>509054691</v>
      </c>
      <c r="Y524">
        <f t="shared" si="452"/>
        <v>0.43</v>
      </c>
      <c r="AA524">
        <v>0</v>
      </c>
      <c r="AB524">
        <v>871.31</v>
      </c>
      <c r="AC524">
        <v>387.32</v>
      </c>
      <c r="AD524">
        <v>0</v>
      </c>
      <c r="AE524">
        <v>0</v>
      </c>
      <c r="AF524">
        <v>65.709999999999994</v>
      </c>
      <c r="AG524">
        <v>11.6</v>
      </c>
      <c r="AH524">
        <v>0</v>
      </c>
      <c r="AI524">
        <v>1</v>
      </c>
      <c r="AJ524">
        <v>13.26</v>
      </c>
      <c r="AK524">
        <v>33.39</v>
      </c>
      <c r="AL524">
        <v>1</v>
      </c>
      <c r="AM524">
        <v>4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3</v>
      </c>
      <c r="AT524">
        <v>0.43</v>
      </c>
      <c r="AU524" t="s">
        <v>3</v>
      </c>
      <c r="AV524">
        <v>0</v>
      </c>
      <c r="AW524">
        <v>2</v>
      </c>
      <c r="AX524">
        <v>51654567</v>
      </c>
      <c r="AY524">
        <v>1</v>
      </c>
      <c r="AZ524">
        <v>0</v>
      </c>
      <c r="BA524">
        <v>606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V524">
        <v>0</v>
      </c>
      <c r="CW524">
        <f>ROUND(Y524*Source!I399,7)</f>
        <v>5.4180000000000001</v>
      </c>
      <c r="CX524">
        <f>ROUND(Y524*Source!I399,7)</f>
        <v>5.4180000000000001</v>
      </c>
      <c r="CY524">
        <f>AB524</f>
        <v>871.31</v>
      </c>
      <c r="CZ524">
        <f>AF524</f>
        <v>65.709999999999994</v>
      </c>
      <c r="DA524">
        <f>AJ524</f>
        <v>13.26</v>
      </c>
      <c r="DB524">
        <f t="shared" si="456"/>
        <v>28.26</v>
      </c>
      <c r="DC524">
        <f t="shared" si="457"/>
        <v>4.99</v>
      </c>
      <c r="DD524" t="s">
        <v>3</v>
      </c>
      <c r="DE524" t="s">
        <v>3</v>
      </c>
      <c r="DF524">
        <f>ROUND(ROUND(AE524,2)*CX524,2)</f>
        <v>0</v>
      </c>
      <c r="DG524">
        <f>ROUND(ROUND(AF524*AJ524,2)*CX524,2)</f>
        <v>4720.76</v>
      </c>
      <c r="DH524">
        <f>ROUND(ROUND(AG524*AK524,2)*CX524,2)</f>
        <v>2098.5</v>
      </c>
      <c r="DI524">
        <f t="shared" si="462"/>
        <v>0</v>
      </c>
      <c r="DJ524">
        <f>DG524</f>
        <v>4720.76</v>
      </c>
      <c r="DK524">
        <v>0</v>
      </c>
      <c r="DL524" t="s">
        <v>3</v>
      </c>
      <c r="DM524">
        <v>0</v>
      </c>
      <c r="DN524" t="s">
        <v>3</v>
      </c>
      <c r="DO524">
        <v>0</v>
      </c>
    </row>
    <row r="525" spans="1:119" x14ac:dyDescent="0.2">
      <c r="A525">
        <f>ROW(Source!A399)</f>
        <v>399</v>
      </c>
      <c r="B525">
        <v>51651743</v>
      </c>
      <c r="C525">
        <v>51654557</v>
      </c>
      <c r="D525">
        <v>49521440</v>
      </c>
      <c r="E525">
        <v>1</v>
      </c>
      <c r="F525">
        <v>1</v>
      </c>
      <c r="G525">
        <v>1</v>
      </c>
      <c r="H525">
        <v>3</v>
      </c>
      <c r="I525" t="s">
        <v>118</v>
      </c>
      <c r="J525" t="s">
        <v>120</v>
      </c>
      <c r="K525" t="s">
        <v>119</v>
      </c>
      <c r="L525">
        <v>1327</v>
      </c>
      <c r="N525">
        <v>1005</v>
      </c>
      <c r="O525" t="s">
        <v>52</v>
      </c>
      <c r="P525" t="s">
        <v>52</v>
      </c>
      <c r="Q525">
        <v>1</v>
      </c>
      <c r="W525">
        <v>0</v>
      </c>
      <c r="X525">
        <v>-336429810</v>
      </c>
      <c r="Y525">
        <f t="shared" si="452"/>
        <v>11</v>
      </c>
      <c r="AA525">
        <v>204.98</v>
      </c>
      <c r="AB525">
        <v>0</v>
      </c>
      <c r="AC525">
        <v>0</v>
      </c>
      <c r="AD525">
        <v>0</v>
      </c>
      <c r="AE525">
        <v>22.5</v>
      </c>
      <c r="AF525">
        <v>0</v>
      </c>
      <c r="AG525">
        <v>0</v>
      </c>
      <c r="AH525">
        <v>0</v>
      </c>
      <c r="AI525">
        <v>9.11</v>
      </c>
      <c r="AJ525">
        <v>1</v>
      </c>
      <c r="AK525">
        <v>1</v>
      </c>
      <c r="AL525">
        <v>1</v>
      </c>
      <c r="AM525">
        <v>0</v>
      </c>
      <c r="AN525">
        <v>0</v>
      </c>
      <c r="AO525">
        <v>0</v>
      </c>
      <c r="AP525">
        <v>1</v>
      </c>
      <c r="AQ525">
        <v>0</v>
      </c>
      <c r="AR525">
        <v>0</v>
      </c>
      <c r="AS525" t="s">
        <v>3</v>
      </c>
      <c r="AT525">
        <v>11</v>
      </c>
      <c r="AU525" t="s">
        <v>3</v>
      </c>
      <c r="AV525">
        <v>0</v>
      </c>
      <c r="AW525">
        <v>1</v>
      </c>
      <c r="AX525">
        <v>-1</v>
      </c>
      <c r="AY525">
        <v>0</v>
      </c>
      <c r="AZ525">
        <v>0</v>
      </c>
      <c r="BA525" t="s">
        <v>3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V525">
        <v>0</v>
      </c>
      <c r="CW525">
        <v>0</v>
      </c>
      <c r="CX525">
        <f>ROUND(Y525*Source!I399,7)</f>
        <v>138.6</v>
      </c>
      <c r="CY525">
        <f>AA525</f>
        <v>204.98</v>
      </c>
      <c r="CZ525">
        <f>AE525</f>
        <v>22.5</v>
      </c>
      <c r="DA525">
        <f>AI525</f>
        <v>9.11</v>
      </c>
      <c r="DB525">
        <f t="shared" si="456"/>
        <v>247.5</v>
      </c>
      <c r="DC525">
        <f t="shared" si="457"/>
        <v>0</v>
      </c>
      <c r="DD525" t="s">
        <v>3</v>
      </c>
      <c r="DE525" t="s">
        <v>3</v>
      </c>
      <c r="DF525">
        <f>ROUND(ROUND(AE525*AI525,2)*CX525,2)</f>
        <v>28410.23</v>
      </c>
      <c r="DG525">
        <f t="shared" ref="DG525:DG530" si="463">ROUND(ROUND(AF525,2)*CX525,2)</f>
        <v>0</v>
      </c>
      <c r="DH525">
        <f>ROUND(ROUND(AG525,2)*CX525,2)</f>
        <v>0</v>
      </c>
      <c r="DI525">
        <f t="shared" si="462"/>
        <v>0</v>
      </c>
      <c r="DJ525">
        <f>DF525</f>
        <v>28410.23</v>
      </c>
      <c r="DK525">
        <v>0</v>
      </c>
      <c r="DL525" t="s">
        <v>3</v>
      </c>
      <c r="DM525">
        <v>0</v>
      </c>
      <c r="DN525" t="s">
        <v>3</v>
      </c>
      <c r="DO525">
        <v>0</v>
      </c>
    </row>
    <row r="526" spans="1:119" x14ac:dyDescent="0.2">
      <c r="A526">
        <f>ROW(Source!A399)</f>
        <v>399</v>
      </c>
      <c r="B526">
        <v>51651743</v>
      </c>
      <c r="C526">
        <v>51654557</v>
      </c>
      <c r="D526">
        <v>49523581</v>
      </c>
      <c r="E526">
        <v>1</v>
      </c>
      <c r="F526">
        <v>1</v>
      </c>
      <c r="G526">
        <v>1</v>
      </c>
      <c r="H526">
        <v>3</v>
      </c>
      <c r="I526" t="s">
        <v>955</v>
      </c>
      <c r="J526" t="s">
        <v>956</v>
      </c>
      <c r="K526" t="s">
        <v>957</v>
      </c>
      <c r="L526">
        <v>1301</v>
      </c>
      <c r="N526">
        <v>1003</v>
      </c>
      <c r="O526" t="s">
        <v>958</v>
      </c>
      <c r="P526" t="s">
        <v>958</v>
      </c>
      <c r="Q526">
        <v>1</v>
      </c>
      <c r="W526">
        <v>0</v>
      </c>
      <c r="X526">
        <v>-2092502019</v>
      </c>
      <c r="Y526">
        <f t="shared" si="452"/>
        <v>20</v>
      </c>
      <c r="AA526">
        <v>27.33</v>
      </c>
      <c r="AB526">
        <v>0</v>
      </c>
      <c r="AC526">
        <v>0</v>
      </c>
      <c r="AD526">
        <v>0</v>
      </c>
      <c r="AE526">
        <v>3</v>
      </c>
      <c r="AF526">
        <v>0</v>
      </c>
      <c r="AG526">
        <v>0</v>
      </c>
      <c r="AH526">
        <v>0</v>
      </c>
      <c r="AI526">
        <v>9.11</v>
      </c>
      <c r="AJ526">
        <v>1</v>
      </c>
      <c r="AK526">
        <v>1</v>
      </c>
      <c r="AL526">
        <v>1</v>
      </c>
      <c r="AM526">
        <v>4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3</v>
      </c>
      <c r="AT526">
        <v>20</v>
      </c>
      <c r="AU526" t="s">
        <v>3</v>
      </c>
      <c r="AV526">
        <v>0</v>
      </c>
      <c r="AW526">
        <v>2</v>
      </c>
      <c r="AX526">
        <v>51654568</v>
      </c>
      <c r="AY526">
        <v>1</v>
      </c>
      <c r="AZ526">
        <v>0</v>
      </c>
      <c r="BA526">
        <v>607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V526">
        <v>0</v>
      </c>
      <c r="CW526">
        <v>0</v>
      </c>
      <c r="CX526">
        <f>ROUND(Y526*Source!I399,7)</f>
        <v>252</v>
      </c>
      <c r="CY526">
        <f>AA526</f>
        <v>27.33</v>
      </c>
      <c r="CZ526">
        <f>AE526</f>
        <v>3</v>
      </c>
      <c r="DA526">
        <f>AI526</f>
        <v>9.11</v>
      </c>
      <c r="DB526">
        <f t="shared" si="456"/>
        <v>60</v>
      </c>
      <c r="DC526">
        <f t="shared" si="457"/>
        <v>0</v>
      </c>
      <c r="DD526" t="s">
        <v>3</v>
      </c>
      <c r="DE526" t="s">
        <v>3</v>
      </c>
      <c r="DF526">
        <f>ROUND(ROUND(AE526*AI526,2)*CX526,2)</f>
        <v>6887.16</v>
      </c>
      <c r="DG526">
        <f t="shared" si="463"/>
        <v>0</v>
      </c>
      <c r="DH526">
        <f>ROUND(ROUND(AG526,2)*CX526,2)</f>
        <v>0</v>
      </c>
      <c r="DI526">
        <f t="shared" si="462"/>
        <v>0</v>
      </c>
      <c r="DJ526">
        <f>DF526</f>
        <v>6887.16</v>
      </c>
      <c r="DK526">
        <v>0</v>
      </c>
      <c r="DL526" t="s">
        <v>3</v>
      </c>
      <c r="DM526">
        <v>0</v>
      </c>
      <c r="DN526" t="s">
        <v>3</v>
      </c>
      <c r="DO526">
        <v>0</v>
      </c>
    </row>
    <row r="527" spans="1:119" x14ac:dyDescent="0.2">
      <c r="A527">
        <f>ROW(Source!A399)</f>
        <v>399</v>
      </c>
      <c r="B527">
        <v>51651743</v>
      </c>
      <c r="C527">
        <v>51654557</v>
      </c>
      <c r="D527">
        <v>49553409</v>
      </c>
      <c r="E527">
        <v>1</v>
      </c>
      <c r="F527">
        <v>1</v>
      </c>
      <c r="G527">
        <v>1</v>
      </c>
      <c r="H527">
        <v>3</v>
      </c>
      <c r="I527" t="s">
        <v>122</v>
      </c>
      <c r="J527" t="s">
        <v>125</v>
      </c>
      <c r="K527" t="s">
        <v>123</v>
      </c>
      <c r="L527">
        <v>1296</v>
      </c>
      <c r="N527">
        <v>1002</v>
      </c>
      <c r="O527" t="s">
        <v>124</v>
      </c>
      <c r="P527" t="s">
        <v>124</v>
      </c>
      <c r="Q527">
        <v>1</v>
      </c>
      <c r="W527">
        <v>1</v>
      </c>
      <c r="X527">
        <v>-1609399419</v>
      </c>
      <c r="Y527">
        <f t="shared" si="452"/>
        <v>-1.5</v>
      </c>
      <c r="AA527">
        <v>597.42999999999995</v>
      </c>
      <c r="AB527">
        <v>0</v>
      </c>
      <c r="AC527">
        <v>0</v>
      </c>
      <c r="AD527">
        <v>0</v>
      </c>
      <c r="AE527">
        <v>65.58</v>
      </c>
      <c r="AF527">
        <v>0</v>
      </c>
      <c r="AG527">
        <v>0</v>
      </c>
      <c r="AH527">
        <v>0</v>
      </c>
      <c r="AI527">
        <v>9.11</v>
      </c>
      <c r="AJ527">
        <v>1</v>
      </c>
      <c r="AK527">
        <v>1</v>
      </c>
      <c r="AL527">
        <v>1</v>
      </c>
      <c r="AM527">
        <v>4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-1.5</v>
      </c>
      <c r="AU527" t="s">
        <v>3</v>
      </c>
      <c r="AV527">
        <v>0</v>
      </c>
      <c r="AW527">
        <v>2</v>
      </c>
      <c r="AX527">
        <v>51654570</v>
      </c>
      <c r="AY527">
        <v>1</v>
      </c>
      <c r="AZ527">
        <v>6144</v>
      </c>
      <c r="BA527">
        <v>609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V527">
        <v>0</v>
      </c>
      <c r="CW527">
        <v>0</v>
      </c>
      <c r="CX527">
        <f>ROUND(Y527*Source!I399,7)</f>
        <v>-18.899999999999999</v>
      </c>
      <c r="CY527">
        <f>AA527</f>
        <v>597.42999999999995</v>
      </c>
      <c r="CZ527">
        <f>AE527</f>
        <v>65.58</v>
      </c>
      <c r="DA527">
        <f>AI527</f>
        <v>9.11</v>
      </c>
      <c r="DB527">
        <f t="shared" si="456"/>
        <v>-98.37</v>
      </c>
      <c r="DC527">
        <f t="shared" si="457"/>
        <v>0</v>
      </c>
      <c r="DD527" t="s">
        <v>3</v>
      </c>
      <c r="DE527" t="s">
        <v>3</v>
      </c>
      <c r="DF527">
        <f>ROUND(ROUND(AE527*AI527,2)*CX527,2)</f>
        <v>-11291.43</v>
      </c>
      <c r="DG527">
        <f t="shared" si="463"/>
        <v>0</v>
      </c>
      <c r="DH527">
        <f>ROUND(ROUND(AG527,2)*CX527,2)</f>
        <v>0</v>
      </c>
      <c r="DI527">
        <f t="shared" si="462"/>
        <v>0</v>
      </c>
      <c r="DJ527">
        <f>DF527</f>
        <v>-11291.43</v>
      </c>
      <c r="DK527">
        <v>0</v>
      </c>
      <c r="DL527" t="s">
        <v>3</v>
      </c>
      <c r="DM527">
        <v>0</v>
      </c>
      <c r="DN527" t="s">
        <v>3</v>
      </c>
      <c r="DO527">
        <v>0</v>
      </c>
    </row>
    <row r="528" spans="1:119" x14ac:dyDescent="0.2">
      <c r="A528">
        <f>ROW(Source!A399)</f>
        <v>399</v>
      </c>
      <c r="B528">
        <v>51651743</v>
      </c>
      <c r="C528">
        <v>51654557</v>
      </c>
      <c r="D528">
        <v>49555331</v>
      </c>
      <c r="E528">
        <v>1</v>
      </c>
      <c r="F528">
        <v>1</v>
      </c>
      <c r="G528">
        <v>1</v>
      </c>
      <c r="H528">
        <v>3</v>
      </c>
      <c r="I528" t="s">
        <v>127</v>
      </c>
      <c r="J528" t="s">
        <v>129</v>
      </c>
      <c r="K528" t="s">
        <v>128</v>
      </c>
      <c r="L528">
        <v>1296</v>
      </c>
      <c r="N528">
        <v>1002</v>
      </c>
      <c r="O528" t="s">
        <v>124</v>
      </c>
      <c r="P528" t="s">
        <v>124</v>
      </c>
      <c r="Q528">
        <v>1</v>
      </c>
      <c r="W528">
        <v>1</v>
      </c>
      <c r="X528">
        <v>1828367933</v>
      </c>
      <c r="Y528">
        <f t="shared" si="452"/>
        <v>-5.7000000000000002E-2</v>
      </c>
      <c r="AA528">
        <v>1827.28</v>
      </c>
      <c r="AB528">
        <v>0</v>
      </c>
      <c r="AC528">
        <v>0</v>
      </c>
      <c r="AD528">
        <v>0</v>
      </c>
      <c r="AE528">
        <v>200.58</v>
      </c>
      <c r="AF528">
        <v>0</v>
      </c>
      <c r="AG528">
        <v>0</v>
      </c>
      <c r="AH528">
        <v>0</v>
      </c>
      <c r="AI528">
        <v>9.11</v>
      </c>
      <c r="AJ528">
        <v>1</v>
      </c>
      <c r="AK528">
        <v>1</v>
      </c>
      <c r="AL528">
        <v>1</v>
      </c>
      <c r="AM528">
        <v>4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-5.7000000000000002E-2</v>
      </c>
      <c r="AU528" t="s">
        <v>3</v>
      </c>
      <c r="AV528">
        <v>0</v>
      </c>
      <c r="AW528">
        <v>2</v>
      </c>
      <c r="AX528">
        <v>51654572</v>
      </c>
      <c r="AY528">
        <v>1</v>
      </c>
      <c r="AZ528">
        <v>6144</v>
      </c>
      <c r="BA528">
        <v>611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V528">
        <v>0</v>
      </c>
      <c r="CW528">
        <v>0</v>
      </c>
      <c r="CX528">
        <f>ROUND(Y528*Source!I399,7)</f>
        <v>-0.71819999999999995</v>
      </c>
      <c r="CY528">
        <f>AA528</f>
        <v>1827.28</v>
      </c>
      <c r="CZ528">
        <f>AE528</f>
        <v>200.58</v>
      </c>
      <c r="DA528">
        <f>AI528</f>
        <v>9.11</v>
      </c>
      <c r="DB528">
        <f t="shared" si="456"/>
        <v>-11.43</v>
      </c>
      <c r="DC528">
        <f t="shared" si="457"/>
        <v>0</v>
      </c>
      <c r="DD528" t="s">
        <v>3</v>
      </c>
      <c r="DE528" t="s">
        <v>3</v>
      </c>
      <c r="DF528">
        <f>ROUND(ROUND(AE528*AI528,2)*CX528,2)</f>
        <v>-1312.35</v>
      </c>
      <c r="DG528">
        <f t="shared" si="463"/>
        <v>0</v>
      </c>
      <c r="DH528">
        <f>ROUND(ROUND(AG528,2)*CX528,2)</f>
        <v>0</v>
      </c>
      <c r="DI528">
        <f t="shared" si="462"/>
        <v>0</v>
      </c>
      <c r="DJ528">
        <f>DF528</f>
        <v>-1312.35</v>
      </c>
      <c r="DK528">
        <v>0</v>
      </c>
      <c r="DL528" t="s">
        <v>3</v>
      </c>
      <c r="DM528">
        <v>0</v>
      </c>
      <c r="DN528" t="s">
        <v>3</v>
      </c>
      <c r="DO528">
        <v>0</v>
      </c>
    </row>
    <row r="529" spans="1:119" x14ac:dyDescent="0.2">
      <c r="A529">
        <f>ROW(Source!A403)</f>
        <v>403</v>
      </c>
      <c r="B529">
        <v>51651743</v>
      </c>
      <c r="C529">
        <v>51654576</v>
      </c>
      <c r="D529">
        <v>49510767</v>
      </c>
      <c r="E529">
        <v>70</v>
      </c>
      <c r="F529">
        <v>1</v>
      </c>
      <c r="G529">
        <v>1</v>
      </c>
      <c r="H529">
        <v>1</v>
      </c>
      <c r="I529" t="s">
        <v>953</v>
      </c>
      <c r="J529" t="s">
        <v>3</v>
      </c>
      <c r="K529" t="s">
        <v>954</v>
      </c>
      <c r="L529">
        <v>1191</v>
      </c>
      <c r="N529">
        <v>1013</v>
      </c>
      <c r="O529" t="s">
        <v>904</v>
      </c>
      <c r="P529" t="s">
        <v>904</v>
      </c>
      <c r="Q529">
        <v>1</v>
      </c>
      <c r="W529">
        <v>0</v>
      </c>
      <c r="X529">
        <v>-1936699058</v>
      </c>
      <c r="Y529">
        <f t="shared" si="452"/>
        <v>5</v>
      </c>
      <c r="AA529">
        <v>0</v>
      </c>
      <c r="AB529">
        <v>0</v>
      </c>
      <c r="AC529">
        <v>0</v>
      </c>
      <c r="AD529">
        <v>331.23</v>
      </c>
      <c r="AE529">
        <v>0</v>
      </c>
      <c r="AF529">
        <v>0</v>
      </c>
      <c r="AG529">
        <v>0</v>
      </c>
      <c r="AH529">
        <v>9.92</v>
      </c>
      <c r="AI529">
        <v>1</v>
      </c>
      <c r="AJ529">
        <v>1</v>
      </c>
      <c r="AK529">
        <v>1</v>
      </c>
      <c r="AL529">
        <v>33.39</v>
      </c>
      <c r="AM529">
        <v>4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3</v>
      </c>
      <c r="AT529">
        <v>5</v>
      </c>
      <c r="AU529" t="s">
        <v>3</v>
      </c>
      <c r="AV529">
        <v>1</v>
      </c>
      <c r="AW529">
        <v>2</v>
      </c>
      <c r="AX529">
        <v>51654584</v>
      </c>
      <c r="AY529">
        <v>1</v>
      </c>
      <c r="AZ529">
        <v>0</v>
      </c>
      <c r="BA529">
        <v>612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U529">
        <f>ROUND(AT529*Source!I403*AH529*AL529,2)</f>
        <v>215.3</v>
      </c>
      <c r="CV529">
        <f>ROUND(Y529*Source!I403,7)</f>
        <v>0.65</v>
      </c>
      <c r="CW529">
        <v>0</v>
      </c>
      <c r="CX529">
        <f>ROUND(Y529*Source!I403,7)</f>
        <v>0.65</v>
      </c>
      <c r="CY529">
        <f>AD529</f>
        <v>331.23</v>
      </c>
      <c r="CZ529">
        <f>AH529</f>
        <v>9.92</v>
      </c>
      <c r="DA529">
        <f>AL529</f>
        <v>33.39</v>
      </c>
      <c r="DB529">
        <f t="shared" si="456"/>
        <v>49.6</v>
      </c>
      <c r="DC529">
        <f t="shared" si="457"/>
        <v>0</v>
      </c>
      <c r="DD529" t="s">
        <v>3</v>
      </c>
      <c r="DE529" t="s">
        <v>3</v>
      </c>
      <c r="DF529">
        <f>ROUND(ROUND(AE529,2)*CX529,2)</f>
        <v>0</v>
      </c>
      <c r="DG529">
        <f t="shared" si="463"/>
        <v>0</v>
      </c>
      <c r="DH529">
        <f>ROUND(ROUND(AG529,2)*CX529,2)</f>
        <v>0</v>
      </c>
      <c r="DI529">
        <f>ROUND(ROUND(AH529*AL529,2)*CX529,2)</f>
        <v>215.3</v>
      </c>
      <c r="DJ529">
        <f>DI529</f>
        <v>215.3</v>
      </c>
      <c r="DK529">
        <v>0</v>
      </c>
      <c r="DL529" t="s">
        <v>3</v>
      </c>
      <c r="DM529">
        <v>0</v>
      </c>
      <c r="DN529" t="s">
        <v>3</v>
      </c>
      <c r="DO529">
        <v>0</v>
      </c>
    </row>
    <row r="530" spans="1:119" x14ac:dyDescent="0.2">
      <c r="A530">
        <f>ROW(Source!A403)</f>
        <v>403</v>
      </c>
      <c r="B530">
        <v>51651743</v>
      </c>
      <c r="C530">
        <v>51654576</v>
      </c>
      <c r="D530">
        <v>49510905</v>
      </c>
      <c r="E530">
        <v>70</v>
      </c>
      <c r="F530">
        <v>1</v>
      </c>
      <c r="G530">
        <v>1</v>
      </c>
      <c r="H530">
        <v>1</v>
      </c>
      <c r="I530" t="s">
        <v>905</v>
      </c>
      <c r="J530" t="s">
        <v>3</v>
      </c>
      <c r="K530" t="s">
        <v>906</v>
      </c>
      <c r="L530">
        <v>1191</v>
      </c>
      <c r="N530">
        <v>1013</v>
      </c>
      <c r="O530" t="s">
        <v>904</v>
      </c>
      <c r="P530" t="s">
        <v>904</v>
      </c>
      <c r="Q530">
        <v>1</v>
      </c>
      <c r="W530">
        <v>0</v>
      </c>
      <c r="X530">
        <v>-1417349443</v>
      </c>
      <c r="Y530">
        <f t="shared" si="452"/>
        <v>0.43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33.39</v>
      </c>
      <c r="AL530">
        <v>1</v>
      </c>
      <c r="AM530">
        <v>4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3</v>
      </c>
      <c r="AT530">
        <v>0.43</v>
      </c>
      <c r="AU530" t="s">
        <v>3</v>
      </c>
      <c r="AV530">
        <v>2</v>
      </c>
      <c r="AW530">
        <v>2</v>
      </c>
      <c r="AX530">
        <v>51654585</v>
      </c>
      <c r="AY530">
        <v>1</v>
      </c>
      <c r="AZ530">
        <v>0</v>
      </c>
      <c r="BA530">
        <v>613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V530">
        <v>0</v>
      </c>
      <c r="CW530">
        <v>0</v>
      </c>
      <c r="CX530">
        <f>ROUND(Y530*Source!I403,7)</f>
        <v>5.5899999999999998E-2</v>
      </c>
      <c r="CY530">
        <f>AD530</f>
        <v>0</v>
      </c>
      <c r="CZ530">
        <f>AH530</f>
        <v>0</v>
      </c>
      <c r="DA530">
        <f>AL530</f>
        <v>1</v>
      </c>
      <c r="DB530">
        <f t="shared" si="456"/>
        <v>0</v>
      </c>
      <c r="DC530">
        <f t="shared" si="457"/>
        <v>0</v>
      </c>
      <c r="DD530" t="s">
        <v>3</v>
      </c>
      <c r="DE530" t="s">
        <v>3</v>
      </c>
      <c r="DF530">
        <f>ROUND(ROUND(AE530,2)*CX530,2)</f>
        <v>0</v>
      </c>
      <c r="DG530">
        <f t="shared" si="463"/>
        <v>0</v>
      </c>
      <c r="DH530">
        <f>ROUND(ROUND(AG530*AK530,2)*CX530,2)</f>
        <v>0</v>
      </c>
      <c r="DI530">
        <f t="shared" ref="DI530:DI535" si="464">ROUND(ROUND(AH530,2)*CX530,2)</f>
        <v>0</v>
      </c>
      <c r="DJ530">
        <f>DI530</f>
        <v>0</v>
      </c>
      <c r="DK530">
        <v>0</v>
      </c>
      <c r="DL530" t="s">
        <v>3</v>
      </c>
      <c r="DM530">
        <v>0</v>
      </c>
      <c r="DN530" t="s">
        <v>3</v>
      </c>
      <c r="DO530">
        <v>0</v>
      </c>
    </row>
    <row r="531" spans="1:119" x14ac:dyDescent="0.2">
      <c r="A531">
        <f>ROW(Source!A403)</f>
        <v>403</v>
      </c>
      <c r="B531">
        <v>51651743</v>
      </c>
      <c r="C531">
        <v>51654576</v>
      </c>
      <c r="D531">
        <v>49673503</v>
      </c>
      <c r="E531">
        <v>1</v>
      </c>
      <c r="F531">
        <v>1</v>
      </c>
      <c r="G531">
        <v>1</v>
      </c>
      <c r="H531">
        <v>2</v>
      </c>
      <c r="I531" t="s">
        <v>914</v>
      </c>
      <c r="J531" t="s">
        <v>915</v>
      </c>
      <c r="K531" t="s">
        <v>916</v>
      </c>
      <c r="L531">
        <v>1367</v>
      </c>
      <c r="N531">
        <v>1011</v>
      </c>
      <c r="O531" t="s">
        <v>910</v>
      </c>
      <c r="P531" t="s">
        <v>910</v>
      </c>
      <c r="Q531">
        <v>1</v>
      </c>
      <c r="W531">
        <v>0</v>
      </c>
      <c r="X531">
        <v>509054691</v>
      </c>
      <c r="Y531">
        <f t="shared" si="452"/>
        <v>0.43</v>
      </c>
      <c r="AA531">
        <v>0</v>
      </c>
      <c r="AB531">
        <v>871.31</v>
      </c>
      <c r="AC531">
        <v>387.32</v>
      </c>
      <c r="AD531">
        <v>0</v>
      </c>
      <c r="AE531">
        <v>0</v>
      </c>
      <c r="AF531">
        <v>65.709999999999994</v>
      </c>
      <c r="AG531">
        <v>11.6</v>
      </c>
      <c r="AH531">
        <v>0</v>
      </c>
      <c r="AI531">
        <v>1</v>
      </c>
      <c r="AJ531">
        <v>13.26</v>
      </c>
      <c r="AK531">
        <v>33.39</v>
      </c>
      <c r="AL531">
        <v>1</v>
      </c>
      <c r="AM531">
        <v>4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0.43</v>
      </c>
      <c r="AU531" t="s">
        <v>3</v>
      </c>
      <c r="AV531">
        <v>0</v>
      </c>
      <c r="AW531">
        <v>2</v>
      </c>
      <c r="AX531">
        <v>51654586</v>
      </c>
      <c r="AY531">
        <v>1</v>
      </c>
      <c r="AZ531">
        <v>0</v>
      </c>
      <c r="BA531">
        <v>614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V531">
        <v>0</v>
      </c>
      <c r="CW531">
        <f>ROUND(Y531*Source!I403,7)</f>
        <v>5.5899999999999998E-2</v>
      </c>
      <c r="CX531">
        <f>ROUND(Y531*Source!I403,7)</f>
        <v>5.5899999999999998E-2</v>
      </c>
      <c r="CY531">
        <f>AB531</f>
        <v>871.31</v>
      </c>
      <c r="CZ531">
        <f>AF531</f>
        <v>65.709999999999994</v>
      </c>
      <c r="DA531">
        <f>AJ531</f>
        <v>13.26</v>
      </c>
      <c r="DB531">
        <f t="shared" si="456"/>
        <v>28.26</v>
      </c>
      <c r="DC531">
        <f t="shared" si="457"/>
        <v>4.99</v>
      </c>
      <c r="DD531" t="s">
        <v>3</v>
      </c>
      <c r="DE531" t="s">
        <v>3</v>
      </c>
      <c r="DF531">
        <f>ROUND(ROUND(AE531,2)*CX531,2)</f>
        <v>0</v>
      </c>
      <c r="DG531">
        <f>ROUND(ROUND(AF531*AJ531,2)*CX531,2)</f>
        <v>48.71</v>
      </c>
      <c r="DH531">
        <f>ROUND(ROUND(AG531*AK531,2)*CX531,2)</f>
        <v>21.65</v>
      </c>
      <c r="DI531">
        <f t="shared" si="464"/>
        <v>0</v>
      </c>
      <c r="DJ531">
        <f>DG531</f>
        <v>48.71</v>
      </c>
      <c r="DK531">
        <v>0</v>
      </c>
      <c r="DL531" t="s">
        <v>3</v>
      </c>
      <c r="DM531">
        <v>0</v>
      </c>
      <c r="DN531" t="s">
        <v>3</v>
      </c>
      <c r="DO531">
        <v>0</v>
      </c>
    </row>
    <row r="532" spans="1:119" x14ac:dyDescent="0.2">
      <c r="A532">
        <f>ROW(Source!A403)</f>
        <v>403</v>
      </c>
      <c r="B532">
        <v>51651743</v>
      </c>
      <c r="C532">
        <v>51654576</v>
      </c>
      <c r="D532">
        <v>49521440</v>
      </c>
      <c r="E532">
        <v>1</v>
      </c>
      <c r="F532">
        <v>1</v>
      </c>
      <c r="G532">
        <v>1</v>
      </c>
      <c r="H532">
        <v>3</v>
      </c>
      <c r="I532" t="s">
        <v>118</v>
      </c>
      <c r="J532" t="s">
        <v>120</v>
      </c>
      <c r="K532" t="s">
        <v>132</v>
      </c>
      <c r="L532">
        <v>1327</v>
      </c>
      <c r="N532">
        <v>1005</v>
      </c>
      <c r="O532" t="s">
        <v>52</v>
      </c>
      <c r="P532" t="s">
        <v>52</v>
      </c>
      <c r="Q532">
        <v>1</v>
      </c>
      <c r="W532">
        <v>0</v>
      </c>
      <c r="X532">
        <v>2022782512</v>
      </c>
      <c r="Y532">
        <f t="shared" si="452"/>
        <v>11</v>
      </c>
      <c r="AA532">
        <v>204.98</v>
      </c>
      <c r="AB532">
        <v>0</v>
      </c>
      <c r="AC532">
        <v>0</v>
      </c>
      <c r="AD532">
        <v>0</v>
      </c>
      <c r="AE532">
        <v>22.5</v>
      </c>
      <c r="AF532">
        <v>0</v>
      </c>
      <c r="AG532">
        <v>0</v>
      </c>
      <c r="AH532">
        <v>0</v>
      </c>
      <c r="AI532">
        <v>9.11</v>
      </c>
      <c r="AJ532">
        <v>1</v>
      </c>
      <c r="AK532">
        <v>1</v>
      </c>
      <c r="AL532">
        <v>1</v>
      </c>
      <c r="AM532">
        <v>0</v>
      </c>
      <c r="AN532">
        <v>0</v>
      </c>
      <c r="AO532">
        <v>0</v>
      </c>
      <c r="AP532">
        <v>1</v>
      </c>
      <c r="AQ532">
        <v>0</v>
      </c>
      <c r="AR532">
        <v>0</v>
      </c>
      <c r="AS532" t="s">
        <v>3</v>
      </c>
      <c r="AT532">
        <v>11</v>
      </c>
      <c r="AU532" t="s">
        <v>3</v>
      </c>
      <c r="AV532">
        <v>0</v>
      </c>
      <c r="AW532">
        <v>1</v>
      </c>
      <c r="AX532">
        <v>-1</v>
      </c>
      <c r="AY532">
        <v>0</v>
      </c>
      <c r="AZ532">
        <v>0</v>
      </c>
      <c r="BA532" t="s">
        <v>3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V532">
        <v>0</v>
      </c>
      <c r="CW532">
        <v>0</v>
      </c>
      <c r="CX532">
        <f>ROUND(Y532*Source!I403,7)</f>
        <v>1.43</v>
      </c>
      <c r="CY532">
        <f>AA532</f>
        <v>204.98</v>
      </c>
      <c r="CZ532">
        <f>AE532</f>
        <v>22.5</v>
      </c>
      <c r="DA532">
        <f>AI532</f>
        <v>9.11</v>
      </c>
      <c r="DB532">
        <f t="shared" si="456"/>
        <v>247.5</v>
      </c>
      <c r="DC532">
        <f t="shared" si="457"/>
        <v>0</v>
      </c>
      <c r="DD532" t="s">
        <v>3</v>
      </c>
      <c r="DE532" t="s">
        <v>3</v>
      </c>
      <c r="DF532">
        <f>ROUND(ROUND(AE532*AI532,2)*CX532,2)</f>
        <v>293.12</v>
      </c>
      <c r="DG532">
        <f t="shared" ref="DG532:DG537" si="465">ROUND(ROUND(AF532,2)*CX532,2)</f>
        <v>0</v>
      </c>
      <c r="DH532">
        <f>ROUND(ROUND(AG532,2)*CX532,2)</f>
        <v>0</v>
      </c>
      <c r="DI532">
        <f t="shared" si="464"/>
        <v>0</v>
      </c>
      <c r="DJ532">
        <f>DF532</f>
        <v>293.12</v>
      </c>
      <c r="DK532">
        <v>0</v>
      </c>
      <c r="DL532" t="s">
        <v>3</v>
      </c>
      <c r="DM532">
        <v>0</v>
      </c>
      <c r="DN532" t="s">
        <v>3</v>
      </c>
      <c r="DO532">
        <v>0</v>
      </c>
    </row>
    <row r="533" spans="1:119" x14ac:dyDescent="0.2">
      <c r="A533">
        <f>ROW(Source!A403)</f>
        <v>403</v>
      </c>
      <c r="B533">
        <v>51651743</v>
      </c>
      <c r="C533">
        <v>51654576</v>
      </c>
      <c r="D533">
        <v>49523581</v>
      </c>
      <c r="E533">
        <v>1</v>
      </c>
      <c r="F533">
        <v>1</v>
      </c>
      <c r="G533">
        <v>1</v>
      </c>
      <c r="H533">
        <v>3</v>
      </c>
      <c r="I533" t="s">
        <v>955</v>
      </c>
      <c r="J533" t="s">
        <v>956</v>
      </c>
      <c r="K533" t="s">
        <v>957</v>
      </c>
      <c r="L533">
        <v>1301</v>
      </c>
      <c r="N533">
        <v>1003</v>
      </c>
      <c r="O533" t="s">
        <v>958</v>
      </c>
      <c r="P533" t="s">
        <v>958</v>
      </c>
      <c r="Q533">
        <v>1</v>
      </c>
      <c r="W533">
        <v>0</v>
      </c>
      <c r="X533">
        <v>-2092502019</v>
      </c>
      <c r="Y533">
        <f t="shared" si="452"/>
        <v>20</v>
      </c>
      <c r="AA533">
        <v>27.33</v>
      </c>
      <c r="AB533">
        <v>0</v>
      </c>
      <c r="AC533">
        <v>0</v>
      </c>
      <c r="AD533">
        <v>0</v>
      </c>
      <c r="AE533">
        <v>3</v>
      </c>
      <c r="AF533">
        <v>0</v>
      </c>
      <c r="AG533">
        <v>0</v>
      </c>
      <c r="AH533">
        <v>0</v>
      </c>
      <c r="AI533">
        <v>9.11</v>
      </c>
      <c r="AJ533">
        <v>1</v>
      </c>
      <c r="AK533">
        <v>1</v>
      </c>
      <c r="AL533">
        <v>1</v>
      </c>
      <c r="AM533">
        <v>4</v>
      </c>
      <c r="AN533">
        <v>0</v>
      </c>
      <c r="AO533">
        <v>1</v>
      </c>
      <c r="AP533">
        <v>1</v>
      </c>
      <c r="AQ533">
        <v>0</v>
      </c>
      <c r="AR533">
        <v>0</v>
      </c>
      <c r="AS533" t="s">
        <v>3</v>
      </c>
      <c r="AT533">
        <v>20</v>
      </c>
      <c r="AU533" t="s">
        <v>3</v>
      </c>
      <c r="AV533">
        <v>0</v>
      </c>
      <c r="AW533">
        <v>2</v>
      </c>
      <c r="AX533">
        <v>51654587</v>
      </c>
      <c r="AY533">
        <v>1</v>
      </c>
      <c r="AZ533">
        <v>0</v>
      </c>
      <c r="BA533">
        <v>615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V533">
        <v>0</v>
      </c>
      <c r="CW533">
        <v>0</v>
      </c>
      <c r="CX533">
        <f>ROUND(Y533*Source!I403,7)</f>
        <v>2.6</v>
      </c>
      <c r="CY533">
        <f>AA533</f>
        <v>27.33</v>
      </c>
      <c r="CZ533">
        <f>AE533</f>
        <v>3</v>
      </c>
      <c r="DA533">
        <f>AI533</f>
        <v>9.11</v>
      </c>
      <c r="DB533">
        <f t="shared" si="456"/>
        <v>60</v>
      </c>
      <c r="DC533">
        <f t="shared" si="457"/>
        <v>0</v>
      </c>
      <c r="DD533" t="s">
        <v>3</v>
      </c>
      <c r="DE533" t="s">
        <v>3</v>
      </c>
      <c r="DF533">
        <f>ROUND(ROUND(AE533*AI533,2)*CX533,2)</f>
        <v>71.06</v>
      </c>
      <c r="DG533">
        <f t="shared" si="465"/>
        <v>0</v>
      </c>
      <c r="DH533">
        <f>ROUND(ROUND(AG533,2)*CX533,2)</f>
        <v>0</v>
      </c>
      <c r="DI533">
        <f t="shared" si="464"/>
        <v>0</v>
      </c>
      <c r="DJ533">
        <f>DF533</f>
        <v>71.06</v>
      </c>
      <c r="DK533">
        <v>0</v>
      </c>
      <c r="DL533" t="s">
        <v>3</v>
      </c>
      <c r="DM533">
        <v>0</v>
      </c>
      <c r="DN533" t="s">
        <v>3</v>
      </c>
      <c r="DO533">
        <v>0</v>
      </c>
    </row>
    <row r="534" spans="1:119" x14ac:dyDescent="0.2">
      <c r="A534">
        <f>ROW(Source!A403)</f>
        <v>403</v>
      </c>
      <c r="B534">
        <v>51651743</v>
      </c>
      <c r="C534">
        <v>51654576</v>
      </c>
      <c r="D534">
        <v>49553409</v>
      </c>
      <c r="E534">
        <v>1</v>
      </c>
      <c r="F534">
        <v>1</v>
      </c>
      <c r="G534">
        <v>1</v>
      </c>
      <c r="H534">
        <v>3</v>
      </c>
      <c r="I534" t="s">
        <v>122</v>
      </c>
      <c r="J534" t="s">
        <v>125</v>
      </c>
      <c r="K534" t="s">
        <v>123</v>
      </c>
      <c r="L534">
        <v>1296</v>
      </c>
      <c r="N534">
        <v>1002</v>
      </c>
      <c r="O534" t="s">
        <v>124</v>
      </c>
      <c r="P534" t="s">
        <v>124</v>
      </c>
      <c r="Q534">
        <v>1</v>
      </c>
      <c r="W534">
        <v>1</v>
      </c>
      <c r="X534">
        <v>-1609399419</v>
      </c>
      <c r="Y534">
        <f t="shared" si="452"/>
        <v>-1.5</v>
      </c>
      <c r="AA534">
        <v>597.42999999999995</v>
      </c>
      <c r="AB534">
        <v>0</v>
      </c>
      <c r="AC534">
        <v>0</v>
      </c>
      <c r="AD534">
        <v>0</v>
      </c>
      <c r="AE534">
        <v>65.58</v>
      </c>
      <c r="AF534">
        <v>0</v>
      </c>
      <c r="AG534">
        <v>0</v>
      </c>
      <c r="AH534">
        <v>0</v>
      </c>
      <c r="AI534">
        <v>9.11</v>
      </c>
      <c r="AJ534">
        <v>1</v>
      </c>
      <c r="AK534">
        <v>1</v>
      </c>
      <c r="AL534">
        <v>1</v>
      </c>
      <c r="AM534">
        <v>4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-1.5</v>
      </c>
      <c r="AU534" t="s">
        <v>3</v>
      </c>
      <c r="AV534">
        <v>0</v>
      </c>
      <c r="AW534">
        <v>2</v>
      </c>
      <c r="AX534">
        <v>51654589</v>
      </c>
      <c r="AY534">
        <v>1</v>
      </c>
      <c r="AZ534">
        <v>6144</v>
      </c>
      <c r="BA534">
        <v>617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V534">
        <v>0</v>
      </c>
      <c r="CW534">
        <v>0</v>
      </c>
      <c r="CX534">
        <f>ROUND(Y534*Source!I403,7)</f>
        <v>-0.19500000000000001</v>
      </c>
      <c r="CY534">
        <f>AA534</f>
        <v>597.42999999999995</v>
      </c>
      <c r="CZ534">
        <f>AE534</f>
        <v>65.58</v>
      </c>
      <c r="DA534">
        <f>AI534</f>
        <v>9.11</v>
      </c>
      <c r="DB534">
        <f t="shared" si="456"/>
        <v>-98.37</v>
      </c>
      <c r="DC534">
        <f t="shared" si="457"/>
        <v>0</v>
      </c>
      <c r="DD534" t="s">
        <v>3</v>
      </c>
      <c r="DE534" t="s">
        <v>3</v>
      </c>
      <c r="DF534">
        <f>ROUND(ROUND(AE534*AI534,2)*CX534,2)</f>
        <v>-116.5</v>
      </c>
      <c r="DG534">
        <f t="shared" si="465"/>
        <v>0</v>
      </c>
      <c r="DH534">
        <f>ROUND(ROUND(AG534,2)*CX534,2)</f>
        <v>0</v>
      </c>
      <c r="DI534">
        <f t="shared" si="464"/>
        <v>0</v>
      </c>
      <c r="DJ534">
        <f>DF534</f>
        <v>-116.5</v>
      </c>
      <c r="DK534">
        <v>0</v>
      </c>
      <c r="DL534" t="s">
        <v>3</v>
      </c>
      <c r="DM534">
        <v>0</v>
      </c>
      <c r="DN534" t="s">
        <v>3</v>
      </c>
      <c r="DO534">
        <v>0</v>
      </c>
    </row>
    <row r="535" spans="1:119" x14ac:dyDescent="0.2">
      <c r="A535">
        <f>ROW(Source!A403)</f>
        <v>403</v>
      </c>
      <c r="B535">
        <v>51651743</v>
      </c>
      <c r="C535">
        <v>51654576</v>
      </c>
      <c r="D535">
        <v>49555331</v>
      </c>
      <c r="E535">
        <v>1</v>
      </c>
      <c r="F535">
        <v>1</v>
      </c>
      <c r="G535">
        <v>1</v>
      </c>
      <c r="H535">
        <v>3</v>
      </c>
      <c r="I535" t="s">
        <v>127</v>
      </c>
      <c r="J535" t="s">
        <v>129</v>
      </c>
      <c r="K535" t="s">
        <v>128</v>
      </c>
      <c r="L535">
        <v>1296</v>
      </c>
      <c r="N535">
        <v>1002</v>
      </c>
      <c r="O535" t="s">
        <v>124</v>
      </c>
      <c r="P535" t="s">
        <v>124</v>
      </c>
      <c r="Q535">
        <v>1</v>
      </c>
      <c r="W535">
        <v>1</v>
      </c>
      <c r="X535">
        <v>1828367933</v>
      </c>
      <c r="Y535">
        <f t="shared" si="452"/>
        <v>-5.7000000000000002E-2</v>
      </c>
      <c r="AA535">
        <v>1827.28</v>
      </c>
      <c r="AB535">
        <v>0</v>
      </c>
      <c r="AC535">
        <v>0</v>
      </c>
      <c r="AD535">
        <v>0</v>
      </c>
      <c r="AE535">
        <v>200.58</v>
      </c>
      <c r="AF535">
        <v>0</v>
      </c>
      <c r="AG535">
        <v>0</v>
      </c>
      <c r="AH535">
        <v>0</v>
      </c>
      <c r="AI535">
        <v>9.11</v>
      </c>
      <c r="AJ535">
        <v>1</v>
      </c>
      <c r="AK535">
        <v>1</v>
      </c>
      <c r="AL535">
        <v>1</v>
      </c>
      <c r="AM535">
        <v>4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-5.7000000000000002E-2</v>
      </c>
      <c r="AU535" t="s">
        <v>3</v>
      </c>
      <c r="AV535">
        <v>0</v>
      </c>
      <c r="AW535">
        <v>2</v>
      </c>
      <c r="AX535">
        <v>51654591</v>
      </c>
      <c r="AY535">
        <v>1</v>
      </c>
      <c r="AZ535">
        <v>6144</v>
      </c>
      <c r="BA535">
        <v>619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V535">
        <v>0</v>
      </c>
      <c r="CW535">
        <v>0</v>
      </c>
      <c r="CX535">
        <f>ROUND(Y535*Source!I403,7)</f>
        <v>-7.4099999999999999E-3</v>
      </c>
      <c r="CY535">
        <f>AA535</f>
        <v>1827.28</v>
      </c>
      <c r="CZ535">
        <f>AE535</f>
        <v>200.58</v>
      </c>
      <c r="DA535">
        <f>AI535</f>
        <v>9.11</v>
      </c>
      <c r="DB535">
        <f t="shared" si="456"/>
        <v>-11.43</v>
      </c>
      <c r="DC535">
        <f t="shared" si="457"/>
        <v>0</v>
      </c>
      <c r="DD535" t="s">
        <v>3</v>
      </c>
      <c r="DE535" t="s">
        <v>3</v>
      </c>
      <c r="DF535">
        <f>ROUND(ROUND(AE535*AI535,2)*CX535,2)</f>
        <v>-13.54</v>
      </c>
      <c r="DG535">
        <f t="shared" si="465"/>
        <v>0</v>
      </c>
      <c r="DH535">
        <f>ROUND(ROUND(AG535,2)*CX535,2)</f>
        <v>0</v>
      </c>
      <c r="DI535">
        <f t="shared" si="464"/>
        <v>0</v>
      </c>
      <c r="DJ535">
        <f>DF535</f>
        <v>-13.54</v>
      </c>
      <c r="DK535">
        <v>0</v>
      </c>
      <c r="DL535" t="s">
        <v>3</v>
      </c>
      <c r="DM535">
        <v>0</v>
      </c>
      <c r="DN535" t="s">
        <v>3</v>
      </c>
      <c r="DO535">
        <v>0</v>
      </c>
    </row>
    <row r="536" spans="1:119" x14ac:dyDescent="0.2">
      <c r="A536">
        <f>ROW(Source!A442)</f>
        <v>442</v>
      </c>
      <c r="B536">
        <v>51651743</v>
      </c>
      <c r="C536">
        <v>51654595</v>
      </c>
      <c r="D536">
        <v>49510757</v>
      </c>
      <c r="E536">
        <v>70</v>
      </c>
      <c r="F536">
        <v>1</v>
      </c>
      <c r="G536">
        <v>1</v>
      </c>
      <c r="H536">
        <v>1</v>
      </c>
      <c r="I536" t="s">
        <v>902</v>
      </c>
      <c r="J536" t="s">
        <v>3</v>
      </c>
      <c r="K536" t="s">
        <v>903</v>
      </c>
      <c r="L536">
        <v>1191</v>
      </c>
      <c r="N536">
        <v>1013</v>
      </c>
      <c r="O536" t="s">
        <v>904</v>
      </c>
      <c r="P536" t="s">
        <v>904</v>
      </c>
      <c r="Q536">
        <v>1</v>
      </c>
      <c r="W536">
        <v>0</v>
      </c>
      <c r="X536">
        <v>-1111239348</v>
      </c>
      <c r="Y536">
        <f>(AT536*ROUND(1.05,7))</f>
        <v>3.8325</v>
      </c>
      <c r="AA536">
        <v>0</v>
      </c>
      <c r="AB536">
        <v>0</v>
      </c>
      <c r="AC536">
        <v>0</v>
      </c>
      <c r="AD536">
        <v>321.20999999999998</v>
      </c>
      <c r="AE536">
        <v>0</v>
      </c>
      <c r="AF536">
        <v>0</v>
      </c>
      <c r="AG536">
        <v>0</v>
      </c>
      <c r="AH536">
        <v>9.6199999999999992</v>
      </c>
      <c r="AI536">
        <v>1</v>
      </c>
      <c r="AJ536">
        <v>1</v>
      </c>
      <c r="AK536">
        <v>1</v>
      </c>
      <c r="AL536">
        <v>33.39</v>
      </c>
      <c r="AM536">
        <v>4</v>
      </c>
      <c r="AN536">
        <v>0</v>
      </c>
      <c r="AO536">
        <v>1</v>
      </c>
      <c r="AP536">
        <v>1</v>
      </c>
      <c r="AQ536">
        <v>0</v>
      </c>
      <c r="AR536">
        <v>0</v>
      </c>
      <c r="AS536" t="s">
        <v>3</v>
      </c>
      <c r="AT536">
        <v>3.65</v>
      </c>
      <c r="AU536" t="s">
        <v>20</v>
      </c>
      <c r="AV536">
        <v>1</v>
      </c>
      <c r="AW536">
        <v>2</v>
      </c>
      <c r="AX536">
        <v>51654604</v>
      </c>
      <c r="AY536">
        <v>1</v>
      </c>
      <c r="AZ536">
        <v>0</v>
      </c>
      <c r="BA536">
        <v>620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U536">
        <f>ROUND(AT536*Source!I442*AH536*AL536,2)</f>
        <v>1172.42</v>
      </c>
      <c r="CV536">
        <f>ROUND(Y536*Source!I442,7)</f>
        <v>3.8325</v>
      </c>
      <c r="CW536">
        <v>0</v>
      </c>
      <c r="CX536">
        <f>ROUND(Y536*Source!I442,7)</f>
        <v>3.8325</v>
      </c>
      <c r="CY536">
        <f>AD536</f>
        <v>321.20999999999998</v>
      </c>
      <c r="CZ536">
        <f>AH536</f>
        <v>9.6199999999999992</v>
      </c>
      <c r="DA536">
        <f>AL536</f>
        <v>33.39</v>
      </c>
      <c r="DB536">
        <f>ROUND((ROUND(AT536*CZ536,2)*ROUND(1.05,7)),2)</f>
        <v>36.869999999999997</v>
      </c>
      <c r="DC536">
        <f>ROUND((ROUND(AT536*AG536,2)*ROUND(1.05,7)),2)</f>
        <v>0</v>
      </c>
      <c r="DD536" t="s">
        <v>3</v>
      </c>
      <c r="DE536" t="s">
        <v>3</v>
      </c>
      <c r="DF536">
        <f>ROUND(ROUND(AE536,2)*CX536,2)</f>
        <v>0</v>
      </c>
      <c r="DG536">
        <f t="shared" si="465"/>
        <v>0</v>
      </c>
      <c r="DH536">
        <f>ROUND(ROUND(AG536,2)*CX536,2)</f>
        <v>0</v>
      </c>
      <c r="DI536">
        <f>ROUND(ROUND(AH536*AL536,2)*CX536,2)</f>
        <v>1231.04</v>
      </c>
      <c r="DJ536">
        <f>DI536</f>
        <v>1231.04</v>
      </c>
      <c r="DK536">
        <v>0</v>
      </c>
      <c r="DL536" t="s">
        <v>3</v>
      </c>
      <c r="DM536">
        <v>0</v>
      </c>
      <c r="DN536" t="s">
        <v>3</v>
      </c>
      <c r="DO536">
        <v>0</v>
      </c>
    </row>
    <row r="537" spans="1:119" x14ac:dyDescent="0.2">
      <c r="A537">
        <f>ROW(Source!A442)</f>
        <v>442</v>
      </c>
      <c r="B537">
        <v>51651743</v>
      </c>
      <c r="C537">
        <v>51654595</v>
      </c>
      <c r="D537">
        <v>49510905</v>
      </c>
      <c r="E537">
        <v>70</v>
      </c>
      <c r="F537">
        <v>1</v>
      </c>
      <c r="G537">
        <v>1</v>
      </c>
      <c r="H537">
        <v>1</v>
      </c>
      <c r="I537" t="s">
        <v>905</v>
      </c>
      <c r="J537" t="s">
        <v>3</v>
      </c>
      <c r="K537" t="s">
        <v>906</v>
      </c>
      <c r="L537">
        <v>1191</v>
      </c>
      <c r="N537">
        <v>1013</v>
      </c>
      <c r="O537" t="s">
        <v>904</v>
      </c>
      <c r="P537" t="s">
        <v>904</v>
      </c>
      <c r="Q537">
        <v>1</v>
      </c>
      <c r="W537">
        <v>0</v>
      </c>
      <c r="X537">
        <v>-1417349443</v>
      </c>
      <c r="Y537">
        <f>(AT537*ROUND(1.05,7))</f>
        <v>5.2500000000000005E-2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33.39</v>
      </c>
      <c r="AL537">
        <v>1</v>
      </c>
      <c r="AM537">
        <v>4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0.05</v>
      </c>
      <c r="AU537" t="s">
        <v>20</v>
      </c>
      <c r="AV537">
        <v>2</v>
      </c>
      <c r="AW537">
        <v>2</v>
      </c>
      <c r="AX537">
        <v>51654605</v>
      </c>
      <c r="AY537">
        <v>1</v>
      </c>
      <c r="AZ537">
        <v>0</v>
      </c>
      <c r="BA537">
        <v>621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V537">
        <v>0</v>
      </c>
      <c r="CW537">
        <v>0</v>
      </c>
      <c r="CX537">
        <f>ROUND(Y537*Source!I442,7)</f>
        <v>5.2499999999999998E-2</v>
      </c>
      <c r="CY537">
        <f>AD537</f>
        <v>0</v>
      </c>
      <c r="CZ537">
        <f>AH537</f>
        <v>0</v>
      </c>
      <c r="DA537">
        <f>AL537</f>
        <v>1</v>
      </c>
      <c r="DB537">
        <f>ROUND((ROUND(AT537*CZ537,2)*ROUND(1.05,7)),2)</f>
        <v>0</v>
      </c>
      <c r="DC537">
        <f>ROUND((ROUND(AT537*AG537,2)*ROUND(1.05,7)),2)</f>
        <v>0</v>
      </c>
      <c r="DD537" t="s">
        <v>3</v>
      </c>
      <c r="DE537" t="s">
        <v>3</v>
      </c>
      <c r="DF537">
        <f>ROUND(ROUND(AE537,2)*CX537,2)</f>
        <v>0</v>
      </c>
      <c r="DG537">
        <f t="shared" si="465"/>
        <v>0</v>
      </c>
      <c r="DH537">
        <f>ROUND(ROUND(AG537*AK537,2)*CX537,2)</f>
        <v>0</v>
      </c>
      <c r="DI537">
        <f t="shared" ref="DI537:DI543" si="466">ROUND(ROUND(AH537,2)*CX537,2)</f>
        <v>0</v>
      </c>
      <c r="DJ537">
        <f>DI537</f>
        <v>0</v>
      </c>
      <c r="DK537">
        <v>0</v>
      </c>
      <c r="DL537" t="s">
        <v>3</v>
      </c>
      <c r="DM537">
        <v>0</v>
      </c>
      <c r="DN537" t="s">
        <v>3</v>
      </c>
      <c r="DO537">
        <v>0</v>
      </c>
    </row>
    <row r="538" spans="1:119" x14ac:dyDescent="0.2">
      <c r="A538">
        <f>ROW(Source!A442)</f>
        <v>442</v>
      </c>
      <c r="B538">
        <v>51651743</v>
      </c>
      <c r="C538">
        <v>51654595</v>
      </c>
      <c r="D538">
        <v>49672573</v>
      </c>
      <c r="E538">
        <v>1</v>
      </c>
      <c r="F538">
        <v>1</v>
      </c>
      <c r="G538">
        <v>1</v>
      </c>
      <c r="H538">
        <v>2</v>
      </c>
      <c r="I538" t="s">
        <v>907</v>
      </c>
      <c r="J538" t="s">
        <v>908</v>
      </c>
      <c r="K538" t="s">
        <v>909</v>
      </c>
      <c r="L538">
        <v>1367</v>
      </c>
      <c r="N538">
        <v>1011</v>
      </c>
      <c r="O538" t="s">
        <v>910</v>
      </c>
      <c r="P538" t="s">
        <v>910</v>
      </c>
      <c r="Q538">
        <v>1</v>
      </c>
      <c r="W538">
        <v>0</v>
      </c>
      <c r="X538">
        <v>-430484415</v>
      </c>
      <c r="Y538">
        <f>(AT538*ROUND(1.05,7))</f>
        <v>1.0500000000000001E-2</v>
      </c>
      <c r="AA538">
        <v>0</v>
      </c>
      <c r="AB538">
        <v>1530.2</v>
      </c>
      <c r="AC538">
        <v>450.77</v>
      </c>
      <c r="AD538">
        <v>0</v>
      </c>
      <c r="AE538">
        <v>0</v>
      </c>
      <c r="AF538">
        <v>115.4</v>
      </c>
      <c r="AG538">
        <v>13.5</v>
      </c>
      <c r="AH538">
        <v>0</v>
      </c>
      <c r="AI538">
        <v>1</v>
      </c>
      <c r="AJ538">
        <v>13.26</v>
      </c>
      <c r="AK538">
        <v>33.39</v>
      </c>
      <c r="AL538">
        <v>1</v>
      </c>
      <c r="AM538">
        <v>4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0.01</v>
      </c>
      <c r="AU538" t="s">
        <v>20</v>
      </c>
      <c r="AV538">
        <v>0</v>
      </c>
      <c r="AW538">
        <v>2</v>
      </c>
      <c r="AX538">
        <v>51654606</v>
      </c>
      <c r="AY538">
        <v>1</v>
      </c>
      <c r="AZ538">
        <v>0</v>
      </c>
      <c r="BA538">
        <v>622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V538">
        <v>0</v>
      </c>
      <c r="CW538">
        <f>ROUND(Y538*Source!I442,7)</f>
        <v>1.0500000000000001E-2</v>
      </c>
      <c r="CX538">
        <f>ROUND(Y538*Source!I442,7)</f>
        <v>1.0500000000000001E-2</v>
      </c>
      <c r="CY538">
        <f>AB538</f>
        <v>1530.2</v>
      </c>
      <c r="CZ538">
        <f>AF538</f>
        <v>115.4</v>
      </c>
      <c r="DA538">
        <f>AJ538</f>
        <v>13.26</v>
      </c>
      <c r="DB538">
        <f>ROUND((ROUND(AT538*CZ538,2)*ROUND(1.05,7)),2)</f>
        <v>1.21</v>
      </c>
      <c r="DC538">
        <f>ROUND((ROUND(AT538*AG538,2)*ROUND(1.05,7)),2)</f>
        <v>0.15</v>
      </c>
      <c r="DD538" t="s">
        <v>3</v>
      </c>
      <c r="DE538" t="s">
        <v>3</v>
      </c>
      <c r="DF538">
        <f>ROUND(ROUND(AE538,2)*CX538,2)</f>
        <v>0</v>
      </c>
      <c r="DG538">
        <f>ROUND(ROUND(AF538*AJ538,2)*CX538,2)</f>
        <v>16.07</v>
      </c>
      <c r="DH538">
        <f>ROUND(ROUND(AG538*AK538,2)*CX538,2)</f>
        <v>4.7300000000000004</v>
      </c>
      <c r="DI538">
        <f t="shared" si="466"/>
        <v>0</v>
      </c>
      <c r="DJ538">
        <f>DG538</f>
        <v>16.07</v>
      </c>
      <c r="DK538">
        <v>0</v>
      </c>
      <c r="DL538" t="s">
        <v>3</v>
      </c>
      <c r="DM538">
        <v>0</v>
      </c>
      <c r="DN538" t="s">
        <v>3</v>
      </c>
      <c r="DO538">
        <v>0</v>
      </c>
    </row>
    <row r="539" spans="1:119" x14ac:dyDescent="0.2">
      <c r="A539">
        <f>ROW(Source!A442)</f>
        <v>442</v>
      </c>
      <c r="B539">
        <v>51651743</v>
      </c>
      <c r="C539">
        <v>51654595</v>
      </c>
      <c r="D539">
        <v>49672695</v>
      </c>
      <c r="E539">
        <v>1</v>
      </c>
      <c r="F539">
        <v>1</v>
      </c>
      <c r="G539">
        <v>1</v>
      </c>
      <c r="H539">
        <v>2</v>
      </c>
      <c r="I539" t="s">
        <v>911</v>
      </c>
      <c r="J539" t="s">
        <v>912</v>
      </c>
      <c r="K539" t="s">
        <v>913</v>
      </c>
      <c r="L539">
        <v>1367</v>
      </c>
      <c r="N539">
        <v>1011</v>
      </c>
      <c r="O539" t="s">
        <v>910</v>
      </c>
      <c r="P539" t="s">
        <v>910</v>
      </c>
      <c r="Q539">
        <v>1</v>
      </c>
      <c r="W539">
        <v>0</v>
      </c>
      <c r="X539">
        <v>1063590936</v>
      </c>
      <c r="Y539">
        <f>(AT539*ROUND(1.05,7))</f>
        <v>0.95550000000000013</v>
      </c>
      <c r="AA539">
        <v>0</v>
      </c>
      <c r="AB539">
        <v>41.37</v>
      </c>
      <c r="AC539">
        <v>0</v>
      </c>
      <c r="AD539">
        <v>0</v>
      </c>
      <c r="AE539">
        <v>0</v>
      </c>
      <c r="AF539">
        <v>3.12</v>
      </c>
      <c r="AG539">
        <v>0</v>
      </c>
      <c r="AH539">
        <v>0</v>
      </c>
      <c r="AI539">
        <v>1</v>
      </c>
      <c r="AJ539">
        <v>13.26</v>
      </c>
      <c r="AK539">
        <v>33.39</v>
      </c>
      <c r="AL539">
        <v>1</v>
      </c>
      <c r="AM539">
        <v>4</v>
      </c>
      <c r="AN539">
        <v>0</v>
      </c>
      <c r="AO539">
        <v>1</v>
      </c>
      <c r="AP539">
        <v>1</v>
      </c>
      <c r="AQ539">
        <v>0</v>
      </c>
      <c r="AR539">
        <v>0</v>
      </c>
      <c r="AS539" t="s">
        <v>3</v>
      </c>
      <c r="AT539">
        <v>0.91</v>
      </c>
      <c r="AU539" t="s">
        <v>20</v>
      </c>
      <c r="AV539">
        <v>0</v>
      </c>
      <c r="AW539">
        <v>2</v>
      </c>
      <c r="AX539">
        <v>51654607</v>
      </c>
      <c r="AY539">
        <v>1</v>
      </c>
      <c r="AZ539">
        <v>0</v>
      </c>
      <c r="BA539">
        <v>623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V539">
        <v>0</v>
      </c>
      <c r="CW539">
        <f>ROUND(Y539*Source!I442,7)</f>
        <v>0.95550000000000002</v>
      </c>
      <c r="CX539">
        <f>ROUND(Y539*Source!I442,7)</f>
        <v>0.95550000000000002</v>
      </c>
      <c r="CY539">
        <f>AB539</f>
        <v>41.37</v>
      </c>
      <c r="CZ539">
        <f>AF539</f>
        <v>3.12</v>
      </c>
      <c r="DA539">
        <f>AJ539</f>
        <v>13.26</v>
      </c>
      <c r="DB539">
        <f>ROUND((ROUND(AT539*CZ539,2)*ROUND(1.05,7)),2)</f>
        <v>2.98</v>
      </c>
      <c r="DC539">
        <f>ROUND((ROUND(AT539*AG539,2)*ROUND(1.05,7)),2)</f>
        <v>0</v>
      </c>
      <c r="DD539" t="s">
        <v>3</v>
      </c>
      <c r="DE539" t="s">
        <v>3</v>
      </c>
      <c r="DF539">
        <f>ROUND(ROUND(AE539,2)*CX539,2)</f>
        <v>0</v>
      </c>
      <c r="DG539">
        <f>ROUND(ROUND(AF539*AJ539,2)*CX539,2)</f>
        <v>39.53</v>
      </c>
      <c r="DH539">
        <f>ROUND(ROUND(AG539*AK539,2)*CX539,2)</f>
        <v>0</v>
      </c>
      <c r="DI539">
        <f t="shared" si="466"/>
        <v>0</v>
      </c>
      <c r="DJ539">
        <f>DG539</f>
        <v>39.53</v>
      </c>
      <c r="DK539">
        <v>0</v>
      </c>
      <c r="DL539" t="s">
        <v>3</v>
      </c>
      <c r="DM539">
        <v>0</v>
      </c>
      <c r="DN539" t="s">
        <v>3</v>
      </c>
      <c r="DO539">
        <v>0</v>
      </c>
    </row>
    <row r="540" spans="1:119" x14ac:dyDescent="0.2">
      <c r="A540">
        <f>ROW(Source!A442)</f>
        <v>442</v>
      </c>
      <c r="B540">
        <v>51651743</v>
      </c>
      <c r="C540">
        <v>51654595</v>
      </c>
      <c r="D540">
        <v>49673503</v>
      </c>
      <c r="E540">
        <v>1</v>
      </c>
      <c r="F540">
        <v>1</v>
      </c>
      <c r="G540">
        <v>1</v>
      </c>
      <c r="H540">
        <v>2</v>
      </c>
      <c r="I540" t="s">
        <v>914</v>
      </c>
      <c r="J540" t="s">
        <v>915</v>
      </c>
      <c r="K540" t="s">
        <v>916</v>
      </c>
      <c r="L540">
        <v>1367</v>
      </c>
      <c r="N540">
        <v>1011</v>
      </c>
      <c r="O540" t="s">
        <v>910</v>
      </c>
      <c r="P540" t="s">
        <v>910</v>
      </c>
      <c r="Q540">
        <v>1</v>
      </c>
      <c r="W540">
        <v>0</v>
      </c>
      <c r="X540">
        <v>509054691</v>
      </c>
      <c r="Y540">
        <f>(AT540*ROUND(1.05,7))</f>
        <v>4.2000000000000003E-2</v>
      </c>
      <c r="AA540">
        <v>0</v>
      </c>
      <c r="AB540">
        <v>871.31</v>
      </c>
      <c r="AC540">
        <v>387.32</v>
      </c>
      <c r="AD540">
        <v>0</v>
      </c>
      <c r="AE540">
        <v>0</v>
      </c>
      <c r="AF540">
        <v>65.709999999999994</v>
      </c>
      <c r="AG540">
        <v>11.6</v>
      </c>
      <c r="AH540">
        <v>0</v>
      </c>
      <c r="AI540">
        <v>1</v>
      </c>
      <c r="AJ540">
        <v>13.26</v>
      </c>
      <c r="AK540">
        <v>33.39</v>
      </c>
      <c r="AL540">
        <v>1</v>
      </c>
      <c r="AM540">
        <v>4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3</v>
      </c>
      <c r="AT540">
        <v>0.04</v>
      </c>
      <c r="AU540" t="s">
        <v>20</v>
      </c>
      <c r="AV540">
        <v>0</v>
      </c>
      <c r="AW540">
        <v>2</v>
      </c>
      <c r="AX540">
        <v>51654608</v>
      </c>
      <c r="AY540">
        <v>1</v>
      </c>
      <c r="AZ540">
        <v>0</v>
      </c>
      <c r="BA540">
        <v>624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V540">
        <v>0</v>
      </c>
      <c r="CW540">
        <f>ROUND(Y540*Source!I442,7)</f>
        <v>4.2000000000000003E-2</v>
      </c>
      <c r="CX540">
        <f>ROUND(Y540*Source!I442,7)</f>
        <v>4.2000000000000003E-2</v>
      </c>
      <c r="CY540">
        <f>AB540</f>
        <v>871.31</v>
      </c>
      <c r="CZ540">
        <f>AF540</f>
        <v>65.709999999999994</v>
      </c>
      <c r="DA540">
        <f>AJ540</f>
        <v>13.26</v>
      </c>
      <c r="DB540">
        <f>ROUND((ROUND(AT540*CZ540,2)*ROUND(1.05,7)),2)</f>
        <v>2.76</v>
      </c>
      <c r="DC540">
        <f>ROUND((ROUND(AT540*AG540,2)*ROUND(1.05,7)),2)</f>
        <v>0.48</v>
      </c>
      <c r="DD540" t="s">
        <v>3</v>
      </c>
      <c r="DE540" t="s">
        <v>3</v>
      </c>
      <c r="DF540">
        <f>ROUND(ROUND(AE540,2)*CX540,2)</f>
        <v>0</v>
      </c>
      <c r="DG540">
        <f>ROUND(ROUND(AF540*AJ540,2)*CX540,2)</f>
        <v>36.6</v>
      </c>
      <c r="DH540">
        <f>ROUND(ROUND(AG540*AK540,2)*CX540,2)</f>
        <v>16.27</v>
      </c>
      <c r="DI540">
        <f t="shared" si="466"/>
        <v>0</v>
      </c>
      <c r="DJ540">
        <f>DG540</f>
        <v>36.6</v>
      </c>
      <c r="DK540">
        <v>0</v>
      </c>
      <c r="DL540" t="s">
        <v>3</v>
      </c>
      <c r="DM540">
        <v>0</v>
      </c>
      <c r="DN540" t="s">
        <v>3</v>
      </c>
      <c r="DO540">
        <v>0</v>
      </c>
    </row>
    <row r="541" spans="1:119" x14ac:dyDescent="0.2">
      <c r="A541">
        <f>ROW(Source!A442)</f>
        <v>442</v>
      </c>
      <c r="B541">
        <v>51651743</v>
      </c>
      <c r="C541">
        <v>51654595</v>
      </c>
      <c r="D541">
        <v>49525488</v>
      </c>
      <c r="E541">
        <v>1</v>
      </c>
      <c r="F541">
        <v>1</v>
      </c>
      <c r="G541">
        <v>1</v>
      </c>
      <c r="H541">
        <v>3</v>
      </c>
      <c r="I541" t="s">
        <v>917</v>
      </c>
      <c r="J541" t="s">
        <v>918</v>
      </c>
      <c r="K541" t="s">
        <v>919</v>
      </c>
      <c r="L541">
        <v>1346</v>
      </c>
      <c r="N541">
        <v>1009</v>
      </c>
      <c r="O541" t="s">
        <v>920</v>
      </c>
      <c r="P541" t="s">
        <v>920</v>
      </c>
      <c r="Q541">
        <v>1</v>
      </c>
      <c r="W541">
        <v>0</v>
      </c>
      <c r="X541">
        <v>-1864341761</v>
      </c>
      <c r="Y541">
        <f>AT541</f>
        <v>0.02</v>
      </c>
      <c r="AA541">
        <v>82.35</v>
      </c>
      <c r="AB541">
        <v>0</v>
      </c>
      <c r="AC541">
        <v>0</v>
      </c>
      <c r="AD541">
        <v>0</v>
      </c>
      <c r="AE541">
        <v>9.0399999999999991</v>
      </c>
      <c r="AF541">
        <v>0</v>
      </c>
      <c r="AG541">
        <v>0</v>
      </c>
      <c r="AH541">
        <v>0</v>
      </c>
      <c r="AI541">
        <v>9.11</v>
      </c>
      <c r="AJ541">
        <v>1</v>
      </c>
      <c r="AK541">
        <v>1</v>
      </c>
      <c r="AL541">
        <v>1</v>
      </c>
      <c r="AM541">
        <v>4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3</v>
      </c>
      <c r="AT541">
        <v>0.02</v>
      </c>
      <c r="AU541" t="s">
        <v>3</v>
      </c>
      <c r="AV541">
        <v>0</v>
      </c>
      <c r="AW541">
        <v>2</v>
      </c>
      <c r="AX541">
        <v>51654609</v>
      </c>
      <c r="AY541">
        <v>1</v>
      </c>
      <c r="AZ541">
        <v>0</v>
      </c>
      <c r="BA541">
        <v>625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V541">
        <v>0</v>
      </c>
      <c r="CW541">
        <v>0</v>
      </c>
      <c r="CX541">
        <f>ROUND(Y541*Source!I442,7)</f>
        <v>0.02</v>
      </c>
      <c r="CY541">
        <f>AA541</f>
        <v>82.35</v>
      </c>
      <c r="CZ541">
        <f>AE541</f>
        <v>9.0399999999999991</v>
      </c>
      <c r="DA541">
        <f>AI541</f>
        <v>9.11</v>
      </c>
      <c r="DB541">
        <f>ROUND(ROUND(AT541*CZ541,2),2)</f>
        <v>0.18</v>
      </c>
      <c r="DC541">
        <f>ROUND(ROUND(AT541*AG541,2),2)</f>
        <v>0</v>
      </c>
      <c r="DD541" t="s">
        <v>3</v>
      </c>
      <c r="DE541" t="s">
        <v>3</v>
      </c>
      <c r="DF541">
        <f>ROUND(ROUND(AE541*AI541,2)*CX541,2)</f>
        <v>1.65</v>
      </c>
      <c r="DG541">
        <f>ROUND(ROUND(AF541,2)*CX541,2)</f>
        <v>0</v>
      </c>
      <c r="DH541">
        <f>ROUND(ROUND(AG541,2)*CX541,2)</f>
        <v>0</v>
      </c>
      <c r="DI541">
        <f t="shared" si="466"/>
        <v>0</v>
      </c>
      <c r="DJ541">
        <f>DF541</f>
        <v>1.65</v>
      </c>
      <c r="DK541">
        <v>0</v>
      </c>
      <c r="DL541" t="s">
        <v>3</v>
      </c>
      <c r="DM541">
        <v>0</v>
      </c>
      <c r="DN541" t="s">
        <v>3</v>
      </c>
      <c r="DO541">
        <v>0</v>
      </c>
    </row>
    <row r="542" spans="1:119" x14ac:dyDescent="0.2">
      <c r="A542">
        <f>ROW(Source!A442)</f>
        <v>442</v>
      </c>
      <c r="B542">
        <v>51651743</v>
      </c>
      <c r="C542">
        <v>51654595</v>
      </c>
      <c r="D542">
        <v>49526492</v>
      </c>
      <c r="E542">
        <v>1</v>
      </c>
      <c r="F542">
        <v>1</v>
      </c>
      <c r="G542">
        <v>1</v>
      </c>
      <c r="H542">
        <v>3</v>
      </c>
      <c r="I542" t="s">
        <v>921</v>
      </c>
      <c r="J542" t="s">
        <v>922</v>
      </c>
      <c r="K542" t="s">
        <v>923</v>
      </c>
      <c r="L542">
        <v>1346</v>
      </c>
      <c r="N542">
        <v>1009</v>
      </c>
      <c r="O542" t="s">
        <v>920</v>
      </c>
      <c r="P542" t="s">
        <v>920</v>
      </c>
      <c r="Q542">
        <v>1</v>
      </c>
      <c r="W542">
        <v>0</v>
      </c>
      <c r="X542">
        <v>497341279</v>
      </c>
      <c r="Y542">
        <f>AT542</f>
        <v>0.08</v>
      </c>
      <c r="AA542">
        <v>210.35</v>
      </c>
      <c r="AB542">
        <v>0</v>
      </c>
      <c r="AC542">
        <v>0</v>
      </c>
      <c r="AD542">
        <v>0</v>
      </c>
      <c r="AE542">
        <v>23.09</v>
      </c>
      <c r="AF542">
        <v>0</v>
      </c>
      <c r="AG542">
        <v>0</v>
      </c>
      <c r="AH542">
        <v>0</v>
      </c>
      <c r="AI542">
        <v>9.11</v>
      </c>
      <c r="AJ542">
        <v>1</v>
      </c>
      <c r="AK542">
        <v>1</v>
      </c>
      <c r="AL542">
        <v>1</v>
      </c>
      <c r="AM542">
        <v>4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0.08</v>
      </c>
      <c r="AU542" t="s">
        <v>3</v>
      </c>
      <c r="AV542">
        <v>0</v>
      </c>
      <c r="AW542">
        <v>2</v>
      </c>
      <c r="AX542">
        <v>51654610</v>
      </c>
      <c r="AY542">
        <v>1</v>
      </c>
      <c r="AZ542">
        <v>0</v>
      </c>
      <c r="BA542">
        <v>626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V542">
        <v>0</v>
      </c>
      <c r="CW542">
        <v>0</v>
      </c>
      <c r="CX542">
        <f>ROUND(Y542*Source!I442,7)</f>
        <v>0.08</v>
      </c>
      <c r="CY542">
        <f>AA542</f>
        <v>210.35</v>
      </c>
      <c r="CZ542">
        <f>AE542</f>
        <v>23.09</v>
      </c>
      <c r="DA542">
        <f>AI542</f>
        <v>9.11</v>
      </c>
      <c r="DB542">
        <f>ROUND(ROUND(AT542*CZ542,2),2)</f>
        <v>1.85</v>
      </c>
      <c r="DC542">
        <f>ROUND(ROUND(AT542*AG542,2),2)</f>
        <v>0</v>
      </c>
      <c r="DD542" t="s">
        <v>3</v>
      </c>
      <c r="DE542" t="s">
        <v>3</v>
      </c>
      <c r="DF542">
        <f>ROUND(ROUND(AE542*AI542,2)*CX542,2)</f>
        <v>16.829999999999998</v>
      </c>
      <c r="DG542">
        <f>ROUND(ROUND(AF542,2)*CX542,2)</f>
        <v>0</v>
      </c>
      <c r="DH542">
        <f>ROUND(ROUND(AG542,2)*CX542,2)</f>
        <v>0</v>
      </c>
      <c r="DI542">
        <f t="shared" si="466"/>
        <v>0</v>
      </c>
      <c r="DJ542">
        <f>DF542</f>
        <v>16.829999999999998</v>
      </c>
      <c r="DK542">
        <v>0</v>
      </c>
      <c r="DL542" t="s">
        <v>3</v>
      </c>
      <c r="DM542">
        <v>0</v>
      </c>
      <c r="DN542" t="s">
        <v>3</v>
      </c>
      <c r="DO542">
        <v>0</v>
      </c>
    </row>
    <row r="543" spans="1:119" x14ac:dyDescent="0.2">
      <c r="A543">
        <f>ROW(Source!A442)</f>
        <v>442</v>
      </c>
      <c r="B543">
        <v>51651743</v>
      </c>
      <c r="C543">
        <v>51654595</v>
      </c>
      <c r="D543">
        <v>0</v>
      </c>
      <c r="E543">
        <v>1</v>
      </c>
      <c r="F543">
        <v>1</v>
      </c>
      <c r="G543">
        <v>1</v>
      </c>
      <c r="H543">
        <v>3</v>
      </c>
      <c r="I543" t="s">
        <v>29</v>
      </c>
      <c r="J543" t="s">
        <v>3</v>
      </c>
      <c r="K543" t="s">
        <v>192</v>
      </c>
      <c r="L543">
        <v>1377</v>
      </c>
      <c r="N543">
        <v>1013</v>
      </c>
      <c r="O543" t="s">
        <v>31</v>
      </c>
      <c r="P543" t="s">
        <v>31</v>
      </c>
      <c r="Q543">
        <v>1</v>
      </c>
      <c r="W543">
        <v>0</v>
      </c>
      <c r="X543">
        <v>-748862367</v>
      </c>
      <c r="Y543">
        <f>AT543</f>
        <v>1</v>
      </c>
      <c r="AA543">
        <v>1250</v>
      </c>
      <c r="AB543">
        <v>0</v>
      </c>
      <c r="AC543">
        <v>0</v>
      </c>
      <c r="AD543">
        <v>0</v>
      </c>
      <c r="AE543">
        <v>1304.22</v>
      </c>
      <c r="AF543">
        <v>0</v>
      </c>
      <c r="AG543">
        <v>0</v>
      </c>
      <c r="AH543">
        <v>0</v>
      </c>
      <c r="AI543">
        <v>6.13</v>
      </c>
      <c r="AJ543">
        <v>1</v>
      </c>
      <c r="AK543">
        <v>1</v>
      </c>
      <c r="AL543">
        <v>1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 t="s">
        <v>3</v>
      </c>
      <c r="AT543">
        <v>1</v>
      </c>
      <c r="AU543" t="s">
        <v>3</v>
      </c>
      <c r="AV543">
        <v>0</v>
      </c>
      <c r="AW543">
        <v>1</v>
      </c>
      <c r="AX543">
        <v>-1</v>
      </c>
      <c r="AY543">
        <v>0</v>
      </c>
      <c r="AZ543">
        <v>0</v>
      </c>
      <c r="BA543" t="s">
        <v>3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V543">
        <v>0</v>
      </c>
      <c r="CW543">
        <v>0</v>
      </c>
      <c r="CX543">
        <f>ROUND(Y543*Source!I442,7)</f>
        <v>1</v>
      </c>
      <c r="CY543">
        <f>AA543</f>
        <v>1250</v>
      </c>
      <c r="CZ543">
        <f>AE543</f>
        <v>1304.22</v>
      </c>
      <c r="DA543">
        <f>AI543</f>
        <v>6.13</v>
      </c>
      <c r="DB543">
        <f>ROUND(ROUND(AT543*CZ543,2),2)</f>
        <v>1304.22</v>
      </c>
      <c r="DC543">
        <f>ROUND(ROUND(AT543*AG543,2),2)</f>
        <v>0</v>
      </c>
      <c r="DD543" t="s">
        <v>3</v>
      </c>
      <c r="DE543" t="s">
        <v>3</v>
      </c>
      <c r="DF543">
        <f>ROUND(ROUND(AE543*AI543,2)*CX543,2)</f>
        <v>7994.87</v>
      </c>
      <c r="DG543">
        <f>ROUND(ROUND(AF543,2)*CX543,2)</f>
        <v>0</v>
      </c>
      <c r="DH543">
        <f>ROUND(ROUND(AG543,2)*CX543,2)</f>
        <v>0</v>
      </c>
      <c r="DI543">
        <f t="shared" si="466"/>
        <v>0</v>
      </c>
      <c r="DJ543">
        <f>DF543</f>
        <v>7994.87</v>
      </c>
      <c r="DK543">
        <v>0</v>
      </c>
      <c r="DL543" t="s">
        <v>3</v>
      </c>
      <c r="DM543">
        <v>0</v>
      </c>
      <c r="DN543" t="s">
        <v>3</v>
      </c>
      <c r="DO543">
        <v>0</v>
      </c>
    </row>
    <row r="544" spans="1:119" x14ac:dyDescent="0.2">
      <c r="A544">
        <f>ROW(Source!A444)</f>
        <v>444</v>
      </c>
      <c r="B544">
        <v>51651743</v>
      </c>
      <c r="C544">
        <v>51654612</v>
      </c>
      <c r="D544">
        <v>49510723</v>
      </c>
      <c r="E544">
        <v>70</v>
      </c>
      <c r="F544">
        <v>1</v>
      </c>
      <c r="G544">
        <v>1</v>
      </c>
      <c r="H544">
        <v>1</v>
      </c>
      <c r="I544" t="s">
        <v>924</v>
      </c>
      <c r="J544" t="s">
        <v>3</v>
      </c>
      <c r="K544" t="s">
        <v>925</v>
      </c>
      <c r="L544">
        <v>1191</v>
      </c>
      <c r="N544">
        <v>1013</v>
      </c>
      <c r="O544" t="s">
        <v>904</v>
      </c>
      <c r="P544" t="s">
        <v>904</v>
      </c>
      <c r="Q544">
        <v>1</v>
      </c>
      <c r="W544">
        <v>0</v>
      </c>
      <c r="X544">
        <v>-112797078</v>
      </c>
      <c r="Y544">
        <f>(AT544*ROUND(1.05,7))</f>
        <v>1.1235000000000002</v>
      </c>
      <c r="AA544">
        <v>0</v>
      </c>
      <c r="AB544">
        <v>0</v>
      </c>
      <c r="AC544">
        <v>0</v>
      </c>
      <c r="AD544">
        <v>299.51</v>
      </c>
      <c r="AE544">
        <v>0</v>
      </c>
      <c r="AF544">
        <v>0</v>
      </c>
      <c r="AG544">
        <v>0</v>
      </c>
      <c r="AH544">
        <v>8.9700000000000006</v>
      </c>
      <c r="AI544">
        <v>1</v>
      </c>
      <c r="AJ544">
        <v>1</v>
      </c>
      <c r="AK544">
        <v>1</v>
      </c>
      <c r="AL544">
        <v>33.39</v>
      </c>
      <c r="AM544">
        <v>4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1.07</v>
      </c>
      <c r="AU544" t="s">
        <v>20</v>
      </c>
      <c r="AV544">
        <v>1</v>
      </c>
      <c r="AW544">
        <v>2</v>
      </c>
      <c r="AX544">
        <v>51654623</v>
      </c>
      <c r="AY544">
        <v>1</v>
      </c>
      <c r="AZ544">
        <v>0</v>
      </c>
      <c r="BA544">
        <v>627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U544">
        <f>ROUND(AT544*Source!I444*AH544*AL544,2)</f>
        <v>320.47000000000003</v>
      </c>
      <c r="CV544">
        <f>ROUND(Y544*Source!I444,7)</f>
        <v>1.1234999999999999</v>
      </c>
      <c r="CW544">
        <v>0</v>
      </c>
      <c r="CX544">
        <f>ROUND(Y544*Source!I444,7)</f>
        <v>1.1234999999999999</v>
      </c>
      <c r="CY544">
        <f>AD544</f>
        <v>299.51</v>
      </c>
      <c r="CZ544">
        <f>AH544</f>
        <v>8.9700000000000006</v>
      </c>
      <c r="DA544">
        <f>AL544</f>
        <v>33.39</v>
      </c>
      <c r="DB544">
        <f>ROUND((ROUND(AT544*CZ544,2)*ROUND(1.05,7)),2)</f>
        <v>10.08</v>
      </c>
      <c r="DC544">
        <f>ROUND((ROUND(AT544*AG544,2)*ROUND(1.05,7)),2)</f>
        <v>0</v>
      </c>
      <c r="DD544" t="s">
        <v>3</v>
      </c>
      <c r="DE544" t="s">
        <v>3</v>
      </c>
      <c r="DF544">
        <f>ROUND(ROUND(AE544,2)*CX544,2)</f>
        <v>0</v>
      </c>
      <c r="DG544">
        <f>ROUND(ROUND(AF544,2)*CX544,2)</f>
        <v>0</v>
      </c>
      <c r="DH544">
        <f>ROUND(ROUND(AG544,2)*CX544,2)</f>
        <v>0</v>
      </c>
      <c r="DI544">
        <f>ROUND(ROUND(AH544*AL544,2)*CX544,2)</f>
        <v>336.5</v>
      </c>
      <c r="DJ544">
        <f>DI544</f>
        <v>336.5</v>
      </c>
      <c r="DK544">
        <v>0</v>
      </c>
      <c r="DL544" t="s">
        <v>3</v>
      </c>
      <c r="DM544">
        <v>0</v>
      </c>
      <c r="DN544" t="s">
        <v>3</v>
      </c>
      <c r="DO544">
        <v>0</v>
      </c>
    </row>
    <row r="545" spans="1:119" x14ac:dyDescent="0.2">
      <c r="A545">
        <f>ROW(Source!A444)</f>
        <v>444</v>
      </c>
      <c r="B545">
        <v>51651743</v>
      </c>
      <c r="C545">
        <v>51654612</v>
      </c>
      <c r="D545">
        <v>49510905</v>
      </c>
      <c r="E545">
        <v>70</v>
      </c>
      <c r="F545">
        <v>1</v>
      </c>
      <c r="G545">
        <v>1</v>
      </c>
      <c r="H545">
        <v>1</v>
      </c>
      <c r="I545" t="s">
        <v>905</v>
      </c>
      <c r="J545" t="s">
        <v>3</v>
      </c>
      <c r="K545" t="s">
        <v>906</v>
      </c>
      <c r="L545">
        <v>1191</v>
      </c>
      <c r="N545">
        <v>1013</v>
      </c>
      <c r="O545" t="s">
        <v>904</v>
      </c>
      <c r="P545" t="s">
        <v>904</v>
      </c>
      <c r="Q545">
        <v>1</v>
      </c>
      <c r="W545">
        <v>0</v>
      </c>
      <c r="X545">
        <v>-1417349443</v>
      </c>
      <c r="Y545">
        <f>(AT545*ROUND(1.05,7))</f>
        <v>1.0500000000000001E-2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1</v>
      </c>
      <c r="AJ545">
        <v>1</v>
      </c>
      <c r="AK545">
        <v>33.39</v>
      </c>
      <c r="AL545">
        <v>1</v>
      </c>
      <c r="AM545">
        <v>4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0.01</v>
      </c>
      <c r="AU545" t="s">
        <v>20</v>
      </c>
      <c r="AV545">
        <v>2</v>
      </c>
      <c r="AW545">
        <v>2</v>
      </c>
      <c r="AX545">
        <v>51654624</v>
      </c>
      <c r="AY545">
        <v>1</v>
      </c>
      <c r="AZ545">
        <v>0</v>
      </c>
      <c r="BA545">
        <v>628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V545">
        <v>0</v>
      </c>
      <c r="CW545">
        <v>0</v>
      </c>
      <c r="CX545">
        <f>ROUND(Y545*Source!I444,7)</f>
        <v>1.0500000000000001E-2</v>
      </c>
      <c r="CY545">
        <f>AD545</f>
        <v>0</v>
      </c>
      <c r="CZ545">
        <f>AH545</f>
        <v>0</v>
      </c>
      <c r="DA545">
        <f>AL545</f>
        <v>1</v>
      </c>
      <c r="DB545">
        <f>ROUND((ROUND(AT545*CZ545,2)*ROUND(1.05,7)),2)</f>
        <v>0</v>
      </c>
      <c r="DC545">
        <f>ROUND((ROUND(AT545*AG545,2)*ROUND(1.05,7)),2)</f>
        <v>0</v>
      </c>
      <c r="DD545" t="s">
        <v>3</v>
      </c>
      <c r="DE545" t="s">
        <v>3</v>
      </c>
      <c r="DF545">
        <f>ROUND(ROUND(AE545,2)*CX545,2)</f>
        <v>0</v>
      </c>
      <c r="DG545">
        <f>ROUND(ROUND(AF545,2)*CX545,2)</f>
        <v>0</v>
      </c>
      <c r="DH545">
        <f>ROUND(ROUND(AG545*AK545,2)*CX545,2)</f>
        <v>0</v>
      </c>
      <c r="DI545">
        <f t="shared" ref="DI545:DI553" si="467">ROUND(ROUND(AH545,2)*CX545,2)</f>
        <v>0</v>
      </c>
      <c r="DJ545">
        <f>DI545</f>
        <v>0</v>
      </c>
      <c r="DK545">
        <v>0</v>
      </c>
      <c r="DL545" t="s">
        <v>3</v>
      </c>
      <c r="DM545">
        <v>0</v>
      </c>
      <c r="DN545" t="s">
        <v>3</v>
      </c>
      <c r="DO545">
        <v>0</v>
      </c>
    </row>
    <row r="546" spans="1:119" x14ac:dyDescent="0.2">
      <c r="A546">
        <f>ROW(Source!A444)</f>
        <v>444</v>
      </c>
      <c r="B546">
        <v>51651743</v>
      </c>
      <c r="C546">
        <v>51654612</v>
      </c>
      <c r="D546">
        <v>49673503</v>
      </c>
      <c r="E546">
        <v>1</v>
      </c>
      <c r="F546">
        <v>1</v>
      </c>
      <c r="G546">
        <v>1</v>
      </c>
      <c r="H546">
        <v>2</v>
      </c>
      <c r="I546" t="s">
        <v>914</v>
      </c>
      <c r="J546" t="s">
        <v>915</v>
      </c>
      <c r="K546" t="s">
        <v>916</v>
      </c>
      <c r="L546">
        <v>1367</v>
      </c>
      <c r="N546">
        <v>1011</v>
      </c>
      <c r="O546" t="s">
        <v>910</v>
      </c>
      <c r="P546" t="s">
        <v>910</v>
      </c>
      <c r="Q546">
        <v>1</v>
      </c>
      <c r="W546">
        <v>0</v>
      </c>
      <c r="X546">
        <v>509054691</v>
      </c>
      <c r="Y546">
        <f>(AT546*ROUND(1.05,7))</f>
        <v>1.0500000000000001E-2</v>
      </c>
      <c r="AA546">
        <v>0</v>
      </c>
      <c r="AB546">
        <v>871.31</v>
      </c>
      <c r="AC546">
        <v>387.32</v>
      </c>
      <c r="AD546">
        <v>0</v>
      </c>
      <c r="AE546">
        <v>0</v>
      </c>
      <c r="AF546">
        <v>65.709999999999994</v>
      </c>
      <c r="AG546">
        <v>11.6</v>
      </c>
      <c r="AH546">
        <v>0</v>
      </c>
      <c r="AI546">
        <v>1</v>
      </c>
      <c r="AJ546">
        <v>13.26</v>
      </c>
      <c r="AK546">
        <v>33.39</v>
      </c>
      <c r="AL546">
        <v>1</v>
      </c>
      <c r="AM546">
        <v>4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3</v>
      </c>
      <c r="AT546">
        <v>0.01</v>
      </c>
      <c r="AU546" t="s">
        <v>20</v>
      </c>
      <c r="AV546">
        <v>0</v>
      </c>
      <c r="AW546">
        <v>2</v>
      </c>
      <c r="AX546">
        <v>51654625</v>
      </c>
      <c r="AY546">
        <v>1</v>
      </c>
      <c r="AZ546">
        <v>0</v>
      </c>
      <c r="BA546">
        <v>629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V546">
        <v>0</v>
      </c>
      <c r="CW546">
        <f>ROUND(Y546*Source!I444,7)</f>
        <v>1.0500000000000001E-2</v>
      </c>
      <c r="CX546">
        <f>ROUND(Y546*Source!I444,7)</f>
        <v>1.0500000000000001E-2</v>
      </c>
      <c r="CY546">
        <f>AB546</f>
        <v>871.31</v>
      </c>
      <c r="CZ546">
        <f>AF546</f>
        <v>65.709999999999994</v>
      </c>
      <c r="DA546">
        <f>AJ546</f>
        <v>13.26</v>
      </c>
      <c r="DB546">
        <f>ROUND((ROUND(AT546*CZ546,2)*ROUND(1.05,7)),2)</f>
        <v>0.69</v>
      </c>
      <c r="DC546">
        <f>ROUND((ROUND(AT546*AG546,2)*ROUND(1.05,7)),2)</f>
        <v>0.13</v>
      </c>
      <c r="DD546" t="s">
        <v>3</v>
      </c>
      <c r="DE546" t="s">
        <v>3</v>
      </c>
      <c r="DF546">
        <f>ROUND(ROUND(AE546,2)*CX546,2)</f>
        <v>0</v>
      </c>
      <c r="DG546">
        <f>ROUND(ROUND(AF546*AJ546,2)*CX546,2)</f>
        <v>9.15</v>
      </c>
      <c r="DH546">
        <f>ROUND(ROUND(AG546*AK546,2)*CX546,2)</f>
        <v>4.07</v>
      </c>
      <c r="DI546">
        <f t="shared" si="467"/>
        <v>0</v>
      </c>
      <c r="DJ546">
        <f>DG546</f>
        <v>9.15</v>
      </c>
      <c r="DK546">
        <v>0</v>
      </c>
      <c r="DL546" t="s">
        <v>3</v>
      </c>
      <c r="DM546">
        <v>0</v>
      </c>
      <c r="DN546" t="s">
        <v>3</v>
      </c>
      <c r="DO546">
        <v>0</v>
      </c>
    </row>
    <row r="547" spans="1:119" x14ac:dyDescent="0.2">
      <c r="A547">
        <f>ROW(Source!A444)</f>
        <v>444</v>
      </c>
      <c r="B547">
        <v>51651743</v>
      </c>
      <c r="C547">
        <v>51654612</v>
      </c>
      <c r="D547">
        <v>49673715</v>
      </c>
      <c r="E547">
        <v>1</v>
      </c>
      <c r="F547">
        <v>1</v>
      </c>
      <c r="G547">
        <v>1</v>
      </c>
      <c r="H547">
        <v>2</v>
      </c>
      <c r="I547" t="s">
        <v>926</v>
      </c>
      <c r="J547" t="s">
        <v>927</v>
      </c>
      <c r="K547" t="s">
        <v>928</v>
      </c>
      <c r="L547">
        <v>1367</v>
      </c>
      <c r="N547">
        <v>1011</v>
      </c>
      <c r="O547" t="s">
        <v>910</v>
      </c>
      <c r="P547" t="s">
        <v>910</v>
      </c>
      <c r="Q547">
        <v>1</v>
      </c>
      <c r="W547">
        <v>0</v>
      </c>
      <c r="X547">
        <v>829370094</v>
      </c>
      <c r="Y547">
        <f>(AT547*ROUND(1.05,7))</f>
        <v>0.10500000000000001</v>
      </c>
      <c r="AA547">
        <v>0</v>
      </c>
      <c r="AB547">
        <v>107.41</v>
      </c>
      <c r="AC547">
        <v>0</v>
      </c>
      <c r="AD547">
        <v>0</v>
      </c>
      <c r="AE547">
        <v>0</v>
      </c>
      <c r="AF547">
        <v>8.1</v>
      </c>
      <c r="AG547">
        <v>0</v>
      </c>
      <c r="AH547">
        <v>0</v>
      </c>
      <c r="AI547">
        <v>1</v>
      </c>
      <c r="AJ547">
        <v>13.26</v>
      </c>
      <c r="AK547">
        <v>33.39</v>
      </c>
      <c r="AL547">
        <v>1</v>
      </c>
      <c r="AM547">
        <v>4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0.1</v>
      </c>
      <c r="AU547" t="s">
        <v>20</v>
      </c>
      <c r="AV547">
        <v>0</v>
      </c>
      <c r="AW547">
        <v>2</v>
      </c>
      <c r="AX547">
        <v>51654626</v>
      </c>
      <c r="AY547">
        <v>1</v>
      </c>
      <c r="AZ547">
        <v>0</v>
      </c>
      <c r="BA547">
        <v>630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V547">
        <v>0</v>
      </c>
      <c r="CW547">
        <f>ROUND(Y547*Source!I444,7)</f>
        <v>0.105</v>
      </c>
      <c r="CX547">
        <f>ROUND(Y547*Source!I444,7)</f>
        <v>0.105</v>
      </c>
      <c r="CY547">
        <f>AB547</f>
        <v>107.41</v>
      </c>
      <c r="CZ547">
        <f>AF547</f>
        <v>8.1</v>
      </c>
      <c r="DA547">
        <f>AJ547</f>
        <v>13.26</v>
      </c>
      <c r="DB547">
        <f>ROUND((ROUND(AT547*CZ547,2)*ROUND(1.05,7)),2)</f>
        <v>0.85</v>
      </c>
      <c r="DC547">
        <f>ROUND((ROUND(AT547*AG547,2)*ROUND(1.05,7)),2)</f>
        <v>0</v>
      </c>
      <c r="DD547" t="s">
        <v>3</v>
      </c>
      <c r="DE547" t="s">
        <v>3</v>
      </c>
      <c r="DF547">
        <f>ROUND(ROUND(AE547,2)*CX547,2)</f>
        <v>0</v>
      </c>
      <c r="DG547">
        <f>ROUND(ROUND(AF547*AJ547,2)*CX547,2)</f>
        <v>11.28</v>
      </c>
      <c r="DH547">
        <f>ROUND(ROUND(AG547*AK547,2)*CX547,2)</f>
        <v>0</v>
      </c>
      <c r="DI547">
        <f t="shared" si="467"/>
        <v>0</v>
      </c>
      <c r="DJ547">
        <f>DG547</f>
        <v>11.28</v>
      </c>
      <c r="DK547">
        <v>0</v>
      </c>
      <c r="DL547" t="s">
        <v>3</v>
      </c>
      <c r="DM547">
        <v>0</v>
      </c>
      <c r="DN547" t="s">
        <v>3</v>
      </c>
      <c r="DO547">
        <v>0</v>
      </c>
    </row>
    <row r="548" spans="1:119" x14ac:dyDescent="0.2">
      <c r="A548">
        <f>ROW(Source!A444)</f>
        <v>444</v>
      </c>
      <c r="B548">
        <v>51651743</v>
      </c>
      <c r="C548">
        <v>51654612</v>
      </c>
      <c r="D548">
        <v>49523218</v>
      </c>
      <c r="E548">
        <v>1</v>
      </c>
      <c r="F548">
        <v>1</v>
      </c>
      <c r="G548">
        <v>1</v>
      </c>
      <c r="H548">
        <v>3</v>
      </c>
      <c r="I548" t="s">
        <v>42</v>
      </c>
      <c r="J548" t="s">
        <v>45</v>
      </c>
      <c r="K548" t="s">
        <v>43</v>
      </c>
      <c r="L548">
        <v>1374</v>
      </c>
      <c r="N548">
        <v>1013</v>
      </c>
      <c r="O548" t="s">
        <v>44</v>
      </c>
      <c r="P548" t="s">
        <v>44</v>
      </c>
      <c r="Q548">
        <v>1</v>
      </c>
      <c r="W548">
        <v>0</v>
      </c>
      <c r="X548">
        <v>-1743999360</v>
      </c>
      <c r="Y548">
        <f t="shared" ref="Y548:Y553" si="468">AT548</f>
        <v>0.1</v>
      </c>
      <c r="AA548">
        <v>9.11</v>
      </c>
      <c r="AB548">
        <v>0</v>
      </c>
      <c r="AC548">
        <v>0</v>
      </c>
      <c r="AD548">
        <v>0</v>
      </c>
      <c r="AE548">
        <v>1</v>
      </c>
      <c r="AF548">
        <v>0</v>
      </c>
      <c r="AG548">
        <v>0</v>
      </c>
      <c r="AH548">
        <v>0</v>
      </c>
      <c r="AI548">
        <v>9.11</v>
      </c>
      <c r="AJ548">
        <v>1</v>
      </c>
      <c r="AK548">
        <v>1</v>
      </c>
      <c r="AL548">
        <v>1</v>
      </c>
      <c r="AM548">
        <v>0</v>
      </c>
      <c r="AN548">
        <v>0</v>
      </c>
      <c r="AO548">
        <v>0</v>
      </c>
      <c r="AP548">
        <v>1</v>
      </c>
      <c r="AQ548">
        <v>0</v>
      </c>
      <c r="AR548">
        <v>0</v>
      </c>
      <c r="AS548" t="s">
        <v>3</v>
      </c>
      <c r="AT548">
        <v>0.1</v>
      </c>
      <c r="AU548" t="s">
        <v>3</v>
      </c>
      <c r="AV548">
        <v>0</v>
      </c>
      <c r="AW548">
        <v>2</v>
      </c>
      <c r="AX548">
        <v>51654627</v>
      </c>
      <c r="AY548">
        <v>1</v>
      </c>
      <c r="AZ548">
        <v>0</v>
      </c>
      <c r="BA548">
        <v>631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V548">
        <v>0</v>
      </c>
      <c r="CW548">
        <v>0</v>
      </c>
      <c r="CX548">
        <f>ROUND(Y548*Source!I444,7)</f>
        <v>0.1</v>
      </c>
      <c r="CY548">
        <f t="shared" ref="CY548:CY553" si="469">AA548</f>
        <v>9.11</v>
      </c>
      <c r="CZ548">
        <f t="shared" ref="CZ548:CZ553" si="470">AE548</f>
        <v>1</v>
      </c>
      <c r="DA548">
        <f t="shared" ref="DA548:DA553" si="471">AI548</f>
        <v>9.11</v>
      </c>
      <c r="DB548">
        <f t="shared" ref="DB548:DB553" si="472">ROUND(ROUND(AT548*CZ548,2),2)</f>
        <v>0.1</v>
      </c>
      <c r="DC548">
        <f t="shared" ref="DC548:DC553" si="473">ROUND(ROUND(AT548*AG548,2),2)</f>
        <v>0</v>
      </c>
      <c r="DD548" t="s">
        <v>3</v>
      </c>
      <c r="DE548" t="s">
        <v>3</v>
      </c>
      <c r="DF548">
        <f t="shared" ref="DF548:DF553" si="474">ROUND(ROUND(AE548*AI548,2)*CX548,2)</f>
        <v>0.91</v>
      </c>
      <c r="DG548">
        <f t="shared" ref="DG548:DG555" si="475">ROUND(ROUND(AF548,2)*CX548,2)</f>
        <v>0</v>
      </c>
      <c r="DH548">
        <f t="shared" ref="DH548:DH554" si="476">ROUND(ROUND(AG548,2)*CX548,2)</f>
        <v>0</v>
      </c>
      <c r="DI548">
        <f t="shared" si="467"/>
        <v>0</v>
      </c>
      <c r="DJ548">
        <f t="shared" ref="DJ548:DJ553" si="477">DF548</f>
        <v>0.91</v>
      </c>
      <c r="DK548">
        <v>0</v>
      </c>
      <c r="DL548" t="s">
        <v>3</v>
      </c>
      <c r="DM548">
        <v>0</v>
      </c>
      <c r="DN548" t="s">
        <v>3</v>
      </c>
      <c r="DO548">
        <v>0</v>
      </c>
    </row>
    <row r="549" spans="1:119" x14ac:dyDescent="0.2">
      <c r="A549">
        <f>ROW(Source!A444)</f>
        <v>444</v>
      </c>
      <c r="B549">
        <v>51651743</v>
      </c>
      <c r="C549">
        <v>51654612</v>
      </c>
      <c r="D549">
        <v>49524301</v>
      </c>
      <c r="E549">
        <v>1</v>
      </c>
      <c r="F549">
        <v>1</v>
      </c>
      <c r="G549">
        <v>1</v>
      </c>
      <c r="H549">
        <v>3</v>
      </c>
      <c r="I549" t="s">
        <v>929</v>
      </c>
      <c r="J549" t="s">
        <v>930</v>
      </c>
      <c r="K549" t="s">
        <v>931</v>
      </c>
      <c r="L549">
        <v>1348</v>
      </c>
      <c r="N549">
        <v>1009</v>
      </c>
      <c r="O549" t="s">
        <v>105</v>
      </c>
      <c r="P549" t="s">
        <v>105</v>
      </c>
      <c r="Q549">
        <v>1000</v>
      </c>
      <c r="W549">
        <v>0</v>
      </c>
      <c r="X549">
        <v>1824693337</v>
      </c>
      <c r="Y549">
        <f t="shared" si="468"/>
        <v>1.0000000000000001E-5</v>
      </c>
      <c r="AA549">
        <v>94397.82</v>
      </c>
      <c r="AB549">
        <v>0</v>
      </c>
      <c r="AC549">
        <v>0</v>
      </c>
      <c r="AD549">
        <v>0</v>
      </c>
      <c r="AE549">
        <v>10362</v>
      </c>
      <c r="AF549">
        <v>0</v>
      </c>
      <c r="AG549">
        <v>0</v>
      </c>
      <c r="AH549">
        <v>0</v>
      </c>
      <c r="AI549">
        <v>9.11</v>
      </c>
      <c r="AJ549">
        <v>1</v>
      </c>
      <c r="AK549">
        <v>1</v>
      </c>
      <c r="AL549">
        <v>1</v>
      </c>
      <c r="AM549">
        <v>4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1.0000000000000001E-5</v>
      </c>
      <c r="AU549" t="s">
        <v>3</v>
      </c>
      <c r="AV549">
        <v>0</v>
      </c>
      <c r="AW549">
        <v>2</v>
      </c>
      <c r="AX549">
        <v>51654628</v>
      </c>
      <c r="AY549">
        <v>1</v>
      </c>
      <c r="AZ549">
        <v>0</v>
      </c>
      <c r="BA549">
        <v>632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V549">
        <v>0</v>
      </c>
      <c r="CW549">
        <v>0</v>
      </c>
      <c r="CX549">
        <f>ROUND(Y549*Source!I444,7)</f>
        <v>1.0000000000000001E-5</v>
      </c>
      <c r="CY549">
        <f t="shared" si="469"/>
        <v>94397.82</v>
      </c>
      <c r="CZ549">
        <f t="shared" si="470"/>
        <v>10362</v>
      </c>
      <c r="DA549">
        <f t="shared" si="471"/>
        <v>9.11</v>
      </c>
      <c r="DB549">
        <f t="shared" si="472"/>
        <v>0.1</v>
      </c>
      <c r="DC549">
        <f t="shared" si="473"/>
        <v>0</v>
      </c>
      <c r="DD549" t="s">
        <v>3</v>
      </c>
      <c r="DE549" t="s">
        <v>3</v>
      </c>
      <c r="DF549">
        <f t="shared" si="474"/>
        <v>0.94</v>
      </c>
      <c r="DG549">
        <f t="shared" si="475"/>
        <v>0</v>
      </c>
      <c r="DH549">
        <f t="shared" si="476"/>
        <v>0</v>
      </c>
      <c r="DI549">
        <f t="shared" si="467"/>
        <v>0</v>
      </c>
      <c r="DJ549">
        <f t="shared" si="477"/>
        <v>0.94</v>
      </c>
      <c r="DK549">
        <v>0</v>
      </c>
      <c r="DL549" t="s">
        <v>3</v>
      </c>
      <c r="DM549">
        <v>0</v>
      </c>
      <c r="DN549" t="s">
        <v>3</v>
      </c>
      <c r="DO549">
        <v>0</v>
      </c>
    </row>
    <row r="550" spans="1:119" x14ac:dyDescent="0.2">
      <c r="A550">
        <f>ROW(Source!A444)</f>
        <v>444</v>
      </c>
      <c r="B550">
        <v>51651743</v>
      </c>
      <c r="C550">
        <v>51654612</v>
      </c>
      <c r="D550">
        <v>49525498</v>
      </c>
      <c r="E550">
        <v>1</v>
      </c>
      <c r="F550">
        <v>1</v>
      </c>
      <c r="G550">
        <v>1</v>
      </c>
      <c r="H550">
        <v>3</v>
      </c>
      <c r="I550" t="s">
        <v>932</v>
      </c>
      <c r="J550" t="s">
        <v>933</v>
      </c>
      <c r="K550" t="s">
        <v>934</v>
      </c>
      <c r="L550">
        <v>1348</v>
      </c>
      <c r="N550">
        <v>1009</v>
      </c>
      <c r="O550" t="s">
        <v>105</v>
      </c>
      <c r="P550" t="s">
        <v>105</v>
      </c>
      <c r="Q550">
        <v>1000</v>
      </c>
      <c r="W550">
        <v>0</v>
      </c>
      <c r="X550">
        <v>226918189</v>
      </c>
      <c r="Y550">
        <f t="shared" si="468"/>
        <v>8.0000000000000007E-5</v>
      </c>
      <c r="AA550">
        <v>113237.3</v>
      </c>
      <c r="AB550">
        <v>0</v>
      </c>
      <c r="AC550">
        <v>0</v>
      </c>
      <c r="AD550">
        <v>0</v>
      </c>
      <c r="AE550">
        <v>12430</v>
      </c>
      <c r="AF550">
        <v>0</v>
      </c>
      <c r="AG550">
        <v>0</v>
      </c>
      <c r="AH550">
        <v>0</v>
      </c>
      <c r="AI550">
        <v>9.11</v>
      </c>
      <c r="AJ550">
        <v>1</v>
      </c>
      <c r="AK550">
        <v>1</v>
      </c>
      <c r="AL550">
        <v>1</v>
      </c>
      <c r="AM550">
        <v>4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8.0000000000000007E-5</v>
      </c>
      <c r="AU550" t="s">
        <v>3</v>
      </c>
      <c r="AV550">
        <v>0</v>
      </c>
      <c r="AW550">
        <v>2</v>
      </c>
      <c r="AX550">
        <v>51654629</v>
      </c>
      <c r="AY550">
        <v>1</v>
      </c>
      <c r="AZ550">
        <v>0</v>
      </c>
      <c r="BA550">
        <v>633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V550">
        <v>0</v>
      </c>
      <c r="CW550">
        <v>0</v>
      </c>
      <c r="CX550">
        <f>ROUND(Y550*Source!I444,7)</f>
        <v>8.0000000000000007E-5</v>
      </c>
      <c r="CY550">
        <f t="shared" si="469"/>
        <v>113237.3</v>
      </c>
      <c r="CZ550">
        <f t="shared" si="470"/>
        <v>12430</v>
      </c>
      <c r="DA550">
        <f t="shared" si="471"/>
        <v>9.11</v>
      </c>
      <c r="DB550">
        <f t="shared" si="472"/>
        <v>0.99</v>
      </c>
      <c r="DC550">
        <f t="shared" si="473"/>
        <v>0</v>
      </c>
      <c r="DD550" t="s">
        <v>3</v>
      </c>
      <c r="DE550" t="s">
        <v>3</v>
      </c>
      <c r="DF550">
        <f t="shared" si="474"/>
        <v>9.06</v>
      </c>
      <c r="DG550">
        <f t="shared" si="475"/>
        <v>0</v>
      </c>
      <c r="DH550">
        <f t="shared" si="476"/>
        <v>0</v>
      </c>
      <c r="DI550">
        <f t="shared" si="467"/>
        <v>0</v>
      </c>
      <c r="DJ550">
        <f t="shared" si="477"/>
        <v>9.06</v>
      </c>
      <c r="DK550">
        <v>0</v>
      </c>
      <c r="DL550" t="s">
        <v>3</v>
      </c>
      <c r="DM550">
        <v>0</v>
      </c>
      <c r="DN550" t="s">
        <v>3</v>
      </c>
      <c r="DO550">
        <v>0</v>
      </c>
    </row>
    <row r="551" spans="1:119" x14ac:dyDescent="0.2">
      <c r="A551">
        <f>ROW(Source!A444)</f>
        <v>444</v>
      </c>
      <c r="B551">
        <v>51651743</v>
      </c>
      <c r="C551">
        <v>51654612</v>
      </c>
      <c r="D551">
        <v>49543539</v>
      </c>
      <c r="E551">
        <v>1</v>
      </c>
      <c r="F551">
        <v>1</v>
      </c>
      <c r="G551">
        <v>1</v>
      </c>
      <c r="H551">
        <v>3</v>
      </c>
      <c r="I551" t="s">
        <v>935</v>
      </c>
      <c r="J551" t="s">
        <v>936</v>
      </c>
      <c r="K551" t="s">
        <v>937</v>
      </c>
      <c r="L551">
        <v>1348</v>
      </c>
      <c r="N551">
        <v>1009</v>
      </c>
      <c r="O551" t="s">
        <v>105</v>
      </c>
      <c r="P551" t="s">
        <v>105</v>
      </c>
      <c r="Q551">
        <v>1000</v>
      </c>
      <c r="W551">
        <v>0</v>
      </c>
      <c r="X551">
        <v>-2055168211</v>
      </c>
      <c r="Y551">
        <f t="shared" si="468"/>
        <v>4.2999999999999999E-4</v>
      </c>
      <c r="AA551">
        <v>59294.71</v>
      </c>
      <c r="AB551">
        <v>0</v>
      </c>
      <c r="AC551">
        <v>0</v>
      </c>
      <c r="AD551">
        <v>0</v>
      </c>
      <c r="AE551">
        <v>6508.75</v>
      </c>
      <c r="AF551">
        <v>0</v>
      </c>
      <c r="AG551">
        <v>0</v>
      </c>
      <c r="AH551">
        <v>0</v>
      </c>
      <c r="AI551">
        <v>9.11</v>
      </c>
      <c r="AJ551">
        <v>1</v>
      </c>
      <c r="AK551">
        <v>1</v>
      </c>
      <c r="AL551">
        <v>1</v>
      </c>
      <c r="AM551">
        <v>4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4.2999999999999999E-4</v>
      </c>
      <c r="AU551" t="s">
        <v>3</v>
      </c>
      <c r="AV551">
        <v>0</v>
      </c>
      <c r="AW551">
        <v>2</v>
      </c>
      <c r="AX551">
        <v>51654630</v>
      </c>
      <c r="AY551">
        <v>1</v>
      </c>
      <c r="AZ551">
        <v>0</v>
      </c>
      <c r="BA551">
        <v>634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V551">
        <v>0</v>
      </c>
      <c r="CW551">
        <v>0</v>
      </c>
      <c r="CX551">
        <f>ROUND(Y551*Source!I444,7)</f>
        <v>4.2999999999999999E-4</v>
      </c>
      <c r="CY551">
        <f t="shared" si="469"/>
        <v>59294.71</v>
      </c>
      <c r="CZ551">
        <f t="shared" si="470"/>
        <v>6508.75</v>
      </c>
      <c r="DA551">
        <f t="shared" si="471"/>
        <v>9.11</v>
      </c>
      <c r="DB551">
        <f t="shared" si="472"/>
        <v>2.8</v>
      </c>
      <c r="DC551">
        <f t="shared" si="473"/>
        <v>0</v>
      </c>
      <c r="DD551" t="s">
        <v>3</v>
      </c>
      <c r="DE551" t="s">
        <v>3</v>
      </c>
      <c r="DF551">
        <f t="shared" si="474"/>
        <v>25.5</v>
      </c>
      <c r="DG551">
        <f t="shared" si="475"/>
        <v>0</v>
      </c>
      <c r="DH551">
        <f t="shared" si="476"/>
        <v>0</v>
      </c>
      <c r="DI551">
        <f t="shared" si="467"/>
        <v>0</v>
      </c>
      <c r="DJ551">
        <f t="shared" si="477"/>
        <v>25.5</v>
      </c>
      <c r="DK551">
        <v>0</v>
      </c>
      <c r="DL551" t="s">
        <v>3</v>
      </c>
      <c r="DM551">
        <v>0</v>
      </c>
      <c r="DN551" t="s">
        <v>3</v>
      </c>
      <c r="DO551">
        <v>0</v>
      </c>
    </row>
    <row r="552" spans="1:119" x14ac:dyDescent="0.2">
      <c r="A552">
        <f>ROW(Source!A444)</f>
        <v>444</v>
      </c>
      <c r="B552">
        <v>51651743</v>
      </c>
      <c r="C552">
        <v>51654612</v>
      </c>
      <c r="D552">
        <v>49565711</v>
      </c>
      <c r="E552">
        <v>1</v>
      </c>
      <c r="F552">
        <v>1</v>
      </c>
      <c r="G552">
        <v>1</v>
      </c>
      <c r="H552">
        <v>3</v>
      </c>
      <c r="I552" t="s">
        <v>50</v>
      </c>
      <c r="J552" t="s">
        <v>53</v>
      </c>
      <c r="K552" t="s">
        <v>51</v>
      </c>
      <c r="L552">
        <v>1327</v>
      </c>
      <c r="N552">
        <v>1005</v>
      </c>
      <c r="O552" t="s">
        <v>52</v>
      </c>
      <c r="P552" t="s">
        <v>52</v>
      </c>
      <c r="Q552">
        <v>1</v>
      </c>
      <c r="W552">
        <v>1</v>
      </c>
      <c r="X552">
        <v>-1896968330</v>
      </c>
      <c r="Y552">
        <f t="shared" si="468"/>
        <v>-0.04</v>
      </c>
      <c r="AA552">
        <v>8435.86</v>
      </c>
      <c r="AB552">
        <v>0</v>
      </c>
      <c r="AC552">
        <v>0</v>
      </c>
      <c r="AD552">
        <v>0</v>
      </c>
      <c r="AE552">
        <v>926</v>
      </c>
      <c r="AF552">
        <v>0</v>
      </c>
      <c r="AG552">
        <v>0</v>
      </c>
      <c r="AH552">
        <v>0</v>
      </c>
      <c r="AI552">
        <v>9.11</v>
      </c>
      <c r="AJ552">
        <v>1</v>
      </c>
      <c r="AK552">
        <v>1</v>
      </c>
      <c r="AL552">
        <v>1</v>
      </c>
      <c r="AM552">
        <v>4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-0.04</v>
      </c>
      <c r="AU552" t="s">
        <v>3</v>
      </c>
      <c r="AV552">
        <v>0</v>
      </c>
      <c r="AW552">
        <v>2</v>
      </c>
      <c r="AX552">
        <v>51654631</v>
      </c>
      <c r="AY552">
        <v>1</v>
      </c>
      <c r="AZ552">
        <v>6144</v>
      </c>
      <c r="BA552">
        <v>635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V552">
        <v>0</v>
      </c>
      <c r="CW552">
        <v>0</v>
      </c>
      <c r="CX552">
        <f>ROUND(Y552*Source!I444,7)</f>
        <v>-0.04</v>
      </c>
      <c r="CY552">
        <f t="shared" si="469"/>
        <v>8435.86</v>
      </c>
      <c r="CZ552">
        <f t="shared" si="470"/>
        <v>926</v>
      </c>
      <c r="DA552">
        <f t="shared" si="471"/>
        <v>9.11</v>
      </c>
      <c r="DB552">
        <f t="shared" si="472"/>
        <v>-37.04</v>
      </c>
      <c r="DC552">
        <f t="shared" si="473"/>
        <v>0</v>
      </c>
      <c r="DD552" t="s">
        <v>3</v>
      </c>
      <c r="DE552" t="s">
        <v>3</v>
      </c>
      <c r="DF552">
        <f t="shared" si="474"/>
        <v>-337.43</v>
      </c>
      <c r="DG552">
        <f t="shared" si="475"/>
        <v>0</v>
      </c>
      <c r="DH552">
        <f t="shared" si="476"/>
        <v>0</v>
      </c>
      <c r="DI552">
        <f t="shared" si="467"/>
        <v>0</v>
      </c>
      <c r="DJ552">
        <f t="shared" si="477"/>
        <v>-337.43</v>
      </c>
      <c r="DK552">
        <v>0</v>
      </c>
      <c r="DL552" t="s">
        <v>3</v>
      </c>
      <c r="DM552">
        <v>0</v>
      </c>
      <c r="DN552" t="s">
        <v>3</v>
      </c>
      <c r="DO552">
        <v>0</v>
      </c>
    </row>
    <row r="553" spans="1:119" x14ac:dyDescent="0.2">
      <c r="A553">
        <f>ROW(Source!A444)</f>
        <v>444</v>
      </c>
      <c r="B553">
        <v>51651743</v>
      </c>
      <c r="C553">
        <v>51654612</v>
      </c>
      <c r="D553">
        <v>49565299</v>
      </c>
      <c r="E553">
        <v>1</v>
      </c>
      <c r="F553">
        <v>1</v>
      </c>
      <c r="G553">
        <v>1</v>
      </c>
      <c r="H553">
        <v>3</v>
      </c>
      <c r="I553" t="s">
        <v>29</v>
      </c>
      <c r="J553" t="s">
        <v>56</v>
      </c>
      <c r="K553" t="s">
        <v>55</v>
      </c>
      <c r="L553">
        <v>1371</v>
      </c>
      <c r="N553">
        <v>1013</v>
      </c>
      <c r="O553" t="s">
        <v>17</v>
      </c>
      <c r="P553" t="s">
        <v>17</v>
      </c>
      <c r="Q553">
        <v>1</v>
      </c>
      <c r="W553">
        <v>0</v>
      </c>
      <c r="X553">
        <v>-1802594515</v>
      </c>
      <c r="Y553">
        <f t="shared" si="468"/>
        <v>1</v>
      </c>
      <c r="AA553">
        <v>1644.17</v>
      </c>
      <c r="AB553">
        <v>0</v>
      </c>
      <c r="AC553">
        <v>0</v>
      </c>
      <c r="AD553">
        <v>0</v>
      </c>
      <c r="AE553">
        <v>1729.0400000000002</v>
      </c>
      <c r="AF553">
        <v>0</v>
      </c>
      <c r="AG553">
        <v>0</v>
      </c>
      <c r="AH553">
        <v>0</v>
      </c>
      <c r="AI553">
        <v>9.11</v>
      </c>
      <c r="AJ553">
        <v>1</v>
      </c>
      <c r="AK553">
        <v>1</v>
      </c>
      <c r="AL553">
        <v>1</v>
      </c>
      <c r="AM553">
        <v>0</v>
      </c>
      <c r="AN553">
        <v>0</v>
      </c>
      <c r="AO553">
        <v>0</v>
      </c>
      <c r="AP553">
        <v>1</v>
      </c>
      <c r="AQ553">
        <v>0</v>
      </c>
      <c r="AR553">
        <v>0</v>
      </c>
      <c r="AS553" t="s">
        <v>3</v>
      </c>
      <c r="AT553">
        <v>1</v>
      </c>
      <c r="AU553" t="s">
        <v>3</v>
      </c>
      <c r="AV553">
        <v>0</v>
      </c>
      <c r="AW553">
        <v>1</v>
      </c>
      <c r="AX553">
        <v>-1</v>
      </c>
      <c r="AY553">
        <v>0</v>
      </c>
      <c r="AZ553">
        <v>0</v>
      </c>
      <c r="BA553" t="s">
        <v>3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V553">
        <v>0</v>
      </c>
      <c r="CW553">
        <v>0</v>
      </c>
      <c r="CX553">
        <f>ROUND(Y553*Source!I444,7)</f>
        <v>1</v>
      </c>
      <c r="CY553">
        <f t="shared" si="469"/>
        <v>1644.17</v>
      </c>
      <c r="CZ553">
        <f t="shared" si="470"/>
        <v>1729.0400000000002</v>
      </c>
      <c r="DA553">
        <f t="shared" si="471"/>
        <v>9.11</v>
      </c>
      <c r="DB553">
        <f t="shared" si="472"/>
        <v>1729.04</v>
      </c>
      <c r="DC553">
        <f t="shared" si="473"/>
        <v>0</v>
      </c>
      <c r="DD553" t="s">
        <v>3</v>
      </c>
      <c r="DE553" t="s">
        <v>3</v>
      </c>
      <c r="DF553">
        <f t="shared" si="474"/>
        <v>15751.55</v>
      </c>
      <c r="DG553">
        <f t="shared" si="475"/>
        <v>0</v>
      </c>
      <c r="DH553">
        <f t="shared" si="476"/>
        <v>0</v>
      </c>
      <c r="DI553">
        <f t="shared" si="467"/>
        <v>0</v>
      </c>
      <c r="DJ553">
        <f t="shared" si="477"/>
        <v>15751.55</v>
      </c>
      <c r="DK553">
        <v>0</v>
      </c>
      <c r="DL553" t="s">
        <v>3</v>
      </c>
      <c r="DM553">
        <v>0</v>
      </c>
      <c r="DN553" t="s">
        <v>3</v>
      </c>
      <c r="DO553">
        <v>0</v>
      </c>
    </row>
    <row r="554" spans="1:119" x14ac:dyDescent="0.2">
      <c r="A554">
        <f>ROW(Source!A448)</f>
        <v>448</v>
      </c>
      <c r="B554">
        <v>51651743</v>
      </c>
      <c r="C554">
        <v>51654635</v>
      </c>
      <c r="D554">
        <v>49510723</v>
      </c>
      <c r="E554">
        <v>70</v>
      </c>
      <c r="F554">
        <v>1</v>
      </c>
      <c r="G554">
        <v>1</v>
      </c>
      <c r="H554">
        <v>1</v>
      </c>
      <c r="I554" t="s">
        <v>924</v>
      </c>
      <c r="J554" t="s">
        <v>3</v>
      </c>
      <c r="K554" t="s">
        <v>925</v>
      </c>
      <c r="L554">
        <v>1191</v>
      </c>
      <c r="N554">
        <v>1013</v>
      </c>
      <c r="O554" t="s">
        <v>904</v>
      </c>
      <c r="P554" t="s">
        <v>904</v>
      </c>
      <c r="Q554">
        <v>1</v>
      </c>
      <c r="W554">
        <v>0</v>
      </c>
      <c r="X554">
        <v>-112797078</v>
      </c>
      <c r="Y554">
        <f>(AT554*ROUND(1.05,7))</f>
        <v>1.1235000000000002</v>
      </c>
      <c r="AA554">
        <v>0</v>
      </c>
      <c r="AB554">
        <v>0</v>
      </c>
      <c r="AC554">
        <v>0</v>
      </c>
      <c r="AD554">
        <v>299.51</v>
      </c>
      <c r="AE554">
        <v>0</v>
      </c>
      <c r="AF554">
        <v>0</v>
      </c>
      <c r="AG554">
        <v>0</v>
      </c>
      <c r="AH554">
        <v>8.9700000000000006</v>
      </c>
      <c r="AI554">
        <v>1</v>
      </c>
      <c r="AJ554">
        <v>1</v>
      </c>
      <c r="AK554">
        <v>1</v>
      </c>
      <c r="AL554">
        <v>33.39</v>
      </c>
      <c r="AM554">
        <v>4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1.07</v>
      </c>
      <c r="AU554" t="s">
        <v>20</v>
      </c>
      <c r="AV554">
        <v>1</v>
      </c>
      <c r="AW554">
        <v>2</v>
      </c>
      <c r="AX554">
        <v>51654646</v>
      </c>
      <c r="AY554">
        <v>1</v>
      </c>
      <c r="AZ554">
        <v>0</v>
      </c>
      <c r="BA554">
        <v>636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U554">
        <f>ROUND(AT554*Source!I448*AH554*AL554,2)</f>
        <v>6089</v>
      </c>
      <c r="CV554">
        <f>ROUND(Y554*Source!I448,7)</f>
        <v>21.346499999999999</v>
      </c>
      <c r="CW554">
        <v>0</v>
      </c>
      <c r="CX554">
        <f>ROUND(Y554*Source!I448,7)</f>
        <v>21.346499999999999</v>
      </c>
      <c r="CY554">
        <f>AD554</f>
        <v>299.51</v>
      </c>
      <c r="CZ554">
        <f>AH554</f>
        <v>8.9700000000000006</v>
      </c>
      <c r="DA554">
        <f>AL554</f>
        <v>33.39</v>
      </c>
      <c r="DB554">
        <f>ROUND((ROUND(AT554*CZ554,2)*ROUND(1.05,7)),2)</f>
        <v>10.08</v>
      </c>
      <c r="DC554">
        <f>ROUND((ROUND(AT554*AG554,2)*ROUND(1.05,7)),2)</f>
        <v>0</v>
      </c>
      <c r="DD554" t="s">
        <v>3</v>
      </c>
      <c r="DE554" t="s">
        <v>3</v>
      </c>
      <c r="DF554">
        <f>ROUND(ROUND(AE554,2)*CX554,2)</f>
        <v>0</v>
      </c>
      <c r="DG554">
        <f t="shared" si="475"/>
        <v>0</v>
      </c>
      <c r="DH554">
        <f t="shared" si="476"/>
        <v>0</v>
      </c>
      <c r="DI554">
        <f>ROUND(ROUND(AH554*AL554,2)*CX554,2)</f>
        <v>6393.49</v>
      </c>
      <c r="DJ554">
        <f>DI554</f>
        <v>6393.49</v>
      </c>
      <c r="DK554">
        <v>0</v>
      </c>
      <c r="DL554" t="s">
        <v>3</v>
      </c>
      <c r="DM554">
        <v>0</v>
      </c>
      <c r="DN554" t="s">
        <v>3</v>
      </c>
      <c r="DO554">
        <v>0</v>
      </c>
    </row>
    <row r="555" spans="1:119" x14ac:dyDescent="0.2">
      <c r="A555">
        <f>ROW(Source!A448)</f>
        <v>448</v>
      </c>
      <c r="B555">
        <v>51651743</v>
      </c>
      <c r="C555">
        <v>51654635</v>
      </c>
      <c r="D555">
        <v>49510905</v>
      </c>
      <c r="E555">
        <v>70</v>
      </c>
      <c r="F555">
        <v>1</v>
      </c>
      <c r="G555">
        <v>1</v>
      </c>
      <c r="H555">
        <v>1</v>
      </c>
      <c r="I555" t="s">
        <v>905</v>
      </c>
      <c r="J555" t="s">
        <v>3</v>
      </c>
      <c r="K555" t="s">
        <v>906</v>
      </c>
      <c r="L555">
        <v>1191</v>
      </c>
      <c r="N555">
        <v>1013</v>
      </c>
      <c r="O555" t="s">
        <v>904</v>
      </c>
      <c r="P555" t="s">
        <v>904</v>
      </c>
      <c r="Q555">
        <v>1</v>
      </c>
      <c r="W555">
        <v>0</v>
      </c>
      <c r="X555">
        <v>-1417349443</v>
      </c>
      <c r="Y555">
        <f>(AT555*ROUND(1.05,7))</f>
        <v>1.0500000000000001E-2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33.39</v>
      </c>
      <c r="AL555">
        <v>1</v>
      </c>
      <c r="AM555">
        <v>4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0.01</v>
      </c>
      <c r="AU555" t="s">
        <v>20</v>
      </c>
      <c r="AV555">
        <v>2</v>
      </c>
      <c r="AW555">
        <v>2</v>
      </c>
      <c r="AX555">
        <v>51654647</v>
      </c>
      <c r="AY555">
        <v>1</v>
      </c>
      <c r="AZ555">
        <v>0</v>
      </c>
      <c r="BA555">
        <v>637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V555">
        <v>0</v>
      </c>
      <c r="CW555">
        <v>0</v>
      </c>
      <c r="CX555">
        <f>ROUND(Y555*Source!I448,7)</f>
        <v>0.19950000000000001</v>
      </c>
      <c r="CY555">
        <f>AD555</f>
        <v>0</v>
      </c>
      <c r="CZ555">
        <f>AH555</f>
        <v>0</v>
      </c>
      <c r="DA555">
        <f>AL555</f>
        <v>1</v>
      </c>
      <c r="DB555">
        <f>ROUND((ROUND(AT555*CZ555,2)*ROUND(1.05,7)),2)</f>
        <v>0</v>
      </c>
      <c r="DC555">
        <f>ROUND((ROUND(AT555*AG555,2)*ROUND(1.05,7)),2)</f>
        <v>0</v>
      </c>
      <c r="DD555" t="s">
        <v>3</v>
      </c>
      <c r="DE555" t="s">
        <v>3</v>
      </c>
      <c r="DF555">
        <f>ROUND(ROUND(AE555,2)*CX555,2)</f>
        <v>0</v>
      </c>
      <c r="DG555">
        <f t="shared" si="475"/>
        <v>0</v>
      </c>
      <c r="DH555">
        <f>ROUND(ROUND(AG555*AK555,2)*CX555,2)</f>
        <v>0</v>
      </c>
      <c r="DI555">
        <f t="shared" ref="DI555:DI563" si="478">ROUND(ROUND(AH555,2)*CX555,2)</f>
        <v>0</v>
      </c>
      <c r="DJ555">
        <f>DI555</f>
        <v>0</v>
      </c>
      <c r="DK555">
        <v>0</v>
      </c>
      <c r="DL555" t="s">
        <v>3</v>
      </c>
      <c r="DM555">
        <v>0</v>
      </c>
      <c r="DN555" t="s">
        <v>3</v>
      </c>
      <c r="DO555">
        <v>0</v>
      </c>
    </row>
    <row r="556" spans="1:119" x14ac:dyDescent="0.2">
      <c r="A556">
        <f>ROW(Source!A448)</f>
        <v>448</v>
      </c>
      <c r="B556">
        <v>51651743</v>
      </c>
      <c r="C556">
        <v>51654635</v>
      </c>
      <c r="D556">
        <v>49673503</v>
      </c>
      <c r="E556">
        <v>1</v>
      </c>
      <c r="F556">
        <v>1</v>
      </c>
      <c r="G556">
        <v>1</v>
      </c>
      <c r="H556">
        <v>2</v>
      </c>
      <c r="I556" t="s">
        <v>914</v>
      </c>
      <c r="J556" t="s">
        <v>915</v>
      </c>
      <c r="K556" t="s">
        <v>916</v>
      </c>
      <c r="L556">
        <v>1367</v>
      </c>
      <c r="N556">
        <v>1011</v>
      </c>
      <c r="O556" t="s">
        <v>910</v>
      </c>
      <c r="P556" t="s">
        <v>910</v>
      </c>
      <c r="Q556">
        <v>1</v>
      </c>
      <c r="W556">
        <v>0</v>
      </c>
      <c r="X556">
        <v>509054691</v>
      </c>
      <c r="Y556">
        <f>(AT556*ROUND(1.05,7))</f>
        <v>1.0500000000000001E-2</v>
      </c>
      <c r="AA556">
        <v>0</v>
      </c>
      <c r="AB556">
        <v>871.31</v>
      </c>
      <c r="AC556">
        <v>387.32</v>
      </c>
      <c r="AD556">
        <v>0</v>
      </c>
      <c r="AE556">
        <v>0</v>
      </c>
      <c r="AF556">
        <v>65.709999999999994</v>
      </c>
      <c r="AG556">
        <v>11.6</v>
      </c>
      <c r="AH556">
        <v>0</v>
      </c>
      <c r="AI556">
        <v>1</v>
      </c>
      <c r="AJ556">
        <v>13.26</v>
      </c>
      <c r="AK556">
        <v>33.39</v>
      </c>
      <c r="AL556">
        <v>1</v>
      </c>
      <c r="AM556">
        <v>4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0.01</v>
      </c>
      <c r="AU556" t="s">
        <v>20</v>
      </c>
      <c r="AV556">
        <v>0</v>
      </c>
      <c r="AW556">
        <v>2</v>
      </c>
      <c r="AX556">
        <v>51654648</v>
      </c>
      <c r="AY556">
        <v>1</v>
      </c>
      <c r="AZ556">
        <v>0</v>
      </c>
      <c r="BA556">
        <v>638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V556">
        <v>0</v>
      </c>
      <c r="CW556">
        <f>ROUND(Y556*Source!I448,7)</f>
        <v>0.19950000000000001</v>
      </c>
      <c r="CX556">
        <f>ROUND(Y556*Source!I448,7)</f>
        <v>0.19950000000000001</v>
      </c>
      <c r="CY556">
        <f>AB556</f>
        <v>871.31</v>
      </c>
      <c r="CZ556">
        <f>AF556</f>
        <v>65.709999999999994</v>
      </c>
      <c r="DA556">
        <f>AJ556</f>
        <v>13.26</v>
      </c>
      <c r="DB556">
        <f>ROUND((ROUND(AT556*CZ556,2)*ROUND(1.05,7)),2)</f>
        <v>0.69</v>
      </c>
      <c r="DC556">
        <f>ROUND((ROUND(AT556*AG556,2)*ROUND(1.05,7)),2)</f>
        <v>0.13</v>
      </c>
      <c r="DD556" t="s">
        <v>3</v>
      </c>
      <c r="DE556" t="s">
        <v>3</v>
      </c>
      <c r="DF556">
        <f>ROUND(ROUND(AE556,2)*CX556,2)</f>
        <v>0</v>
      </c>
      <c r="DG556">
        <f>ROUND(ROUND(AF556*AJ556,2)*CX556,2)</f>
        <v>173.83</v>
      </c>
      <c r="DH556">
        <f>ROUND(ROUND(AG556*AK556,2)*CX556,2)</f>
        <v>77.27</v>
      </c>
      <c r="DI556">
        <f t="shared" si="478"/>
        <v>0</v>
      </c>
      <c r="DJ556">
        <f>DG556</f>
        <v>173.83</v>
      </c>
      <c r="DK556">
        <v>0</v>
      </c>
      <c r="DL556" t="s">
        <v>3</v>
      </c>
      <c r="DM556">
        <v>0</v>
      </c>
      <c r="DN556" t="s">
        <v>3</v>
      </c>
      <c r="DO556">
        <v>0</v>
      </c>
    </row>
    <row r="557" spans="1:119" x14ac:dyDescent="0.2">
      <c r="A557">
        <f>ROW(Source!A448)</f>
        <v>448</v>
      </c>
      <c r="B557">
        <v>51651743</v>
      </c>
      <c r="C557">
        <v>51654635</v>
      </c>
      <c r="D557">
        <v>49673715</v>
      </c>
      <c r="E557">
        <v>1</v>
      </c>
      <c r="F557">
        <v>1</v>
      </c>
      <c r="G557">
        <v>1</v>
      </c>
      <c r="H557">
        <v>2</v>
      </c>
      <c r="I557" t="s">
        <v>926</v>
      </c>
      <c r="J557" t="s">
        <v>927</v>
      </c>
      <c r="K557" t="s">
        <v>928</v>
      </c>
      <c r="L557">
        <v>1367</v>
      </c>
      <c r="N557">
        <v>1011</v>
      </c>
      <c r="O557" t="s">
        <v>910</v>
      </c>
      <c r="P557" t="s">
        <v>910</v>
      </c>
      <c r="Q557">
        <v>1</v>
      </c>
      <c r="W557">
        <v>0</v>
      </c>
      <c r="X557">
        <v>829370094</v>
      </c>
      <c r="Y557">
        <f>(AT557*ROUND(1.05,7))</f>
        <v>0.10500000000000001</v>
      </c>
      <c r="AA557">
        <v>0</v>
      </c>
      <c r="AB557">
        <v>107.41</v>
      </c>
      <c r="AC557">
        <v>0</v>
      </c>
      <c r="AD557">
        <v>0</v>
      </c>
      <c r="AE557">
        <v>0</v>
      </c>
      <c r="AF557">
        <v>8.1</v>
      </c>
      <c r="AG557">
        <v>0</v>
      </c>
      <c r="AH557">
        <v>0</v>
      </c>
      <c r="AI557">
        <v>1</v>
      </c>
      <c r="AJ557">
        <v>13.26</v>
      </c>
      <c r="AK557">
        <v>33.39</v>
      </c>
      <c r="AL557">
        <v>1</v>
      </c>
      <c r="AM557">
        <v>4</v>
      </c>
      <c r="AN557">
        <v>0</v>
      </c>
      <c r="AO557">
        <v>1</v>
      </c>
      <c r="AP557">
        <v>1</v>
      </c>
      <c r="AQ557">
        <v>0</v>
      </c>
      <c r="AR557">
        <v>0</v>
      </c>
      <c r="AS557" t="s">
        <v>3</v>
      </c>
      <c r="AT557">
        <v>0.1</v>
      </c>
      <c r="AU557" t="s">
        <v>20</v>
      </c>
      <c r="AV557">
        <v>0</v>
      </c>
      <c r="AW557">
        <v>2</v>
      </c>
      <c r="AX557">
        <v>51654649</v>
      </c>
      <c r="AY557">
        <v>1</v>
      </c>
      <c r="AZ557">
        <v>0</v>
      </c>
      <c r="BA557">
        <v>639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V557">
        <v>0</v>
      </c>
      <c r="CW557">
        <f>ROUND(Y557*Source!I448,7)</f>
        <v>1.9950000000000001</v>
      </c>
      <c r="CX557">
        <f>ROUND(Y557*Source!I448,7)</f>
        <v>1.9950000000000001</v>
      </c>
      <c r="CY557">
        <f>AB557</f>
        <v>107.41</v>
      </c>
      <c r="CZ557">
        <f>AF557</f>
        <v>8.1</v>
      </c>
      <c r="DA557">
        <f>AJ557</f>
        <v>13.26</v>
      </c>
      <c r="DB557">
        <f>ROUND((ROUND(AT557*CZ557,2)*ROUND(1.05,7)),2)</f>
        <v>0.85</v>
      </c>
      <c r="DC557">
        <f>ROUND((ROUND(AT557*AG557,2)*ROUND(1.05,7)),2)</f>
        <v>0</v>
      </c>
      <c r="DD557" t="s">
        <v>3</v>
      </c>
      <c r="DE557" t="s">
        <v>3</v>
      </c>
      <c r="DF557">
        <f>ROUND(ROUND(AE557,2)*CX557,2)</f>
        <v>0</v>
      </c>
      <c r="DG557">
        <f>ROUND(ROUND(AF557*AJ557,2)*CX557,2)</f>
        <v>214.28</v>
      </c>
      <c r="DH557">
        <f>ROUND(ROUND(AG557*AK557,2)*CX557,2)</f>
        <v>0</v>
      </c>
      <c r="DI557">
        <f t="shared" si="478"/>
        <v>0</v>
      </c>
      <c r="DJ557">
        <f>DG557</f>
        <v>214.28</v>
      </c>
      <c r="DK557">
        <v>0</v>
      </c>
      <c r="DL557" t="s">
        <v>3</v>
      </c>
      <c r="DM557">
        <v>0</v>
      </c>
      <c r="DN557" t="s">
        <v>3</v>
      </c>
      <c r="DO557">
        <v>0</v>
      </c>
    </row>
    <row r="558" spans="1:119" x14ac:dyDescent="0.2">
      <c r="A558">
        <f>ROW(Source!A448)</f>
        <v>448</v>
      </c>
      <c r="B558">
        <v>51651743</v>
      </c>
      <c r="C558">
        <v>51654635</v>
      </c>
      <c r="D558">
        <v>49523218</v>
      </c>
      <c r="E558">
        <v>1</v>
      </c>
      <c r="F558">
        <v>1</v>
      </c>
      <c r="G558">
        <v>1</v>
      </c>
      <c r="H558">
        <v>3</v>
      </c>
      <c r="I558" t="s">
        <v>42</v>
      </c>
      <c r="J558" t="s">
        <v>45</v>
      </c>
      <c r="K558" t="s">
        <v>43</v>
      </c>
      <c r="L558">
        <v>1374</v>
      </c>
      <c r="N558">
        <v>1013</v>
      </c>
      <c r="O558" t="s">
        <v>44</v>
      </c>
      <c r="P558" t="s">
        <v>44</v>
      </c>
      <c r="Q558">
        <v>1</v>
      </c>
      <c r="W558">
        <v>0</v>
      </c>
      <c r="X558">
        <v>-1743999360</v>
      </c>
      <c r="Y558">
        <f t="shared" ref="Y558:Y563" si="479">AT558</f>
        <v>0.1</v>
      </c>
      <c r="AA558">
        <v>9.11</v>
      </c>
      <c r="AB558">
        <v>0</v>
      </c>
      <c r="AC558">
        <v>0</v>
      </c>
      <c r="AD558">
        <v>0</v>
      </c>
      <c r="AE558">
        <v>1</v>
      </c>
      <c r="AF558">
        <v>0</v>
      </c>
      <c r="AG558">
        <v>0</v>
      </c>
      <c r="AH558">
        <v>0</v>
      </c>
      <c r="AI558">
        <v>9.11</v>
      </c>
      <c r="AJ558">
        <v>1</v>
      </c>
      <c r="AK558">
        <v>1</v>
      </c>
      <c r="AL558">
        <v>1</v>
      </c>
      <c r="AM558">
        <v>0</v>
      </c>
      <c r="AN558">
        <v>0</v>
      </c>
      <c r="AO558">
        <v>0</v>
      </c>
      <c r="AP558">
        <v>1</v>
      </c>
      <c r="AQ558">
        <v>0</v>
      </c>
      <c r="AR558">
        <v>0</v>
      </c>
      <c r="AS558" t="s">
        <v>3</v>
      </c>
      <c r="AT558">
        <v>0.1</v>
      </c>
      <c r="AU558" t="s">
        <v>3</v>
      </c>
      <c r="AV558">
        <v>0</v>
      </c>
      <c r="AW558">
        <v>2</v>
      </c>
      <c r="AX558">
        <v>51654650</v>
      </c>
      <c r="AY558">
        <v>1</v>
      </c>
      <c r="AZ558">
        <v>0</v>
      </c>
      <c r="BA558">
        <v>640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V558">
        <v>0</v>
      </c>
      <c r="CW558">
        <v>0</v>
      </c>
      <c r="CX558">
        <f>ROUND(Y558*Source!I448,7)</f>
        <v>1.9</v>
      </c>
      <c r="CY558">
        <f t="shared" ref="CY558:CY563" si="480">AA558</f>
        <v>9.11</v>
      </c>
      <c r="CZ558">
        <f t="shared" ref="CZ558:CZ563" si="481">AE558</f>
        <v>1</v>
      </c>
      <c r="DA558">
        <f t="shared" ref="DA558:DA563" si="482">AI558</f>
        <v>9.11</v>
      </c>
      <c r="DB558">
        <f t="shared" ref="DB558:DB563" si="483">ROUND(ROUND(AT558*CZ558,2),2)</f>
        <v>0.1</v>
      </c>
      <c r="DC558">
        <f t="shared" ref="DC558:DC563" si="484">ROUND(ROUND(AT558*AG558,2),2)</f>
        <v>0</v>
      </c>
      <c r="DD558" t="s">
        <v>3</v>
      </c>
      <c r="DE558" t="s">
        <v>3</v>
      </c>
      <c r="DF558">
        <f t="shared" ref="DF558:DF563" si="485">ROUND(ROUND(AE558*AI558,2)*CX558,2)</f>
        <v>17.309999999999999</v>
      </c>
      <c r="DG558">
        <f t="shared" ref="DG558:DG565" si="486">ROUND(ROUND(AF558,2)*CX558,2)</f>
        <v>0</v>
      </c>
      <c r="DH558">
        <f t="shared" ref="DH558:DH564" si="487">ROUND(ROUND(AG558,2)*CX558,2)</f>
        <v>0</v>
      </c>
      <c r="DI558">
        <f t="shared" si="478"/>
        <v>0</v>
      </c>
      <c r="DJ558">
        <f t="shared" ref="DJ558:DJ563" si="488">DF558</f>
        <v>17.309999999999999</v>
      </c>
      <c r="DK558">
        <v>0</v>
      </c>
      <c r="DL558" t="s">
        <v>3</v>
      </c>
      <c r="DM558">
        <v>0</v>
      </c>
      <c r="DN558" t="s">
        <v>3</v>
      </c>
      <c r="DO558">
        <v>0</v>
      </c>
    </row>
    <row r="559" spans="1:119" x14ac:dyDescent="0.2">
      <c r="A559">
        <f>ROW(Source!A448)</f>
        <v>448</v>
      </c>
      <c r="B559">
        <v>51651743</v>
      </c>
      <c r="C559">
        <v>51654635</v>
      </c>
      <c r="D559">
        <v>49524301</v>
      </c>
      <c r="E559">
        <v>1</v>
      </c>
      <c r="F559">
        <v>1</v>
      </c>
      <c r="G559">
        <v>1</v>
      </c>
      <c r="H559">
        <v>3</v>
      </c>
      <c r="I559" t="s">
        <v>929</v>
      </c>
      <c r="J559" t="s">
        <v>930</v>
      </c>
      <c r="K559" t="s">
        <v>931</v>
      </c>
      <c r="L559">
        <v>1348</v>
      </c>
      <c r="N559">
        <v>1009</v>
      </c>
      <c r="O559" t="s">
        <v>105</v>
      </c>
      <c r="P559" t="s">
        <v>105</v>
      </c>
      <c r="Q559">
        <v>1000</v>
      </c>
      <c r="W559">
        <v>0</v>
      </c>
      <c r="X559">
        <v>1824693337</v>
      </c>
      <c r="Y559">
        <f t="shared" si="479"/>
        <v>1.0000000000000001E-5</v>
      </c>
      <c r="AA559">
        <v>94397.82</v>
      </c>
      <c r="AB559">
        <v>0</v>
      </c>
      <c r="AC559">
        <v>0</v>
      </c>
      <c r="AD559">
        <v>0</v>
      </c>
      <c r="AE559">
        <v>10362</v>
      </c>
      <c r="AF559">
        <v>0</v>
      </c>
      <c r="AG559">
        <v>0</v>
      </c>
      <c r="AH559">
        <v>0</v>
      </c>
      <c r="AI559">
        <v>9.11</v>
      </c>
      <c r="AJ559">
        <v>1</v>
      </c>
      <c r="AK559">
        <v>1</v>
      </c>
      <c r="AL559">
        <v>1</v>
      </c>
      <c r="AM559">
        <v>4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1.0000000000000001E-5</v>
      </c>
      <c r="AU559" t="s">
        <v>3</v>
      </c>
      <c r="AV559">
        <v>0</v>
      </c>
      <c r="AW559">
        <v>2</v>
      </c>
      <c r="AX559">
        <v>51654651</v>
      </c>
      <c r="AY559">
        <v>1</v>
      </c>
      <c r="AZ559">
        <v>0</v>
      </c>
      <c r="BA559">
        <v>641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V559">
        <v>0</v>
      </c>
      <c r="CW559">
        <v>0</v>
      </c>
      <c r="CX559">
        <f>ROUND(Y559*Source!I448,7)</f>
        <v>1.9000000000000001E-4</v>
      </c>
      <c r="CY559">
        <f t="shared" si="480"/>
        <v>94397.82</v>
      </c>
      <c r="CZ559">
        <f t="shared" si="481"/>
        <v>10362</v>
      </c>
      <c r="DA559">
        <f t="shared" si="482"/>
        <v>9.11</v>
      </c>
      <c r="DB559">
        <f t="shared" si="483"/>
        <v>0.1</v>
      </c>
      <c r="DC559">
        <f t="shared" si="484"/>
        <v>0</v>
      </c>
      <c r="DD559" t="s">
        <v>3</v>
      </c>
      <c r="DE559" t="s">
        <v>3</v>
      </c>
      <c r="DF559">
        <f t="shared" si="485"/>
        <v>17.940000000000001</v>
      </c>
      <c r="DG559">
        <f t="shared" si="486"/>
        <v>0</v>
      </c>
      <c r="DH559">
        <f t="shared" si="487"/>
        <v>0</v>
      </c>
      <c r="DI559">
        <f t="shared" si="478"/>
        <v>0</v>
      </c>
      <c r="DJ559">
        <f t="shared" si="488"/>
        <v>17.940000000000001</v>
      </c>
      <c r="DK559">
        <v>0</v>
      </c>
      <c r="DL559" t="s">
        <v>3</v>
      </c>
      <c r="DM559">
        <v>0</v>
      </c>
      <c r="DN559" t="s">
        <v>3</v>
      </c>
      <c r="DO559">
        <v>0</v>
      </c>
    </row>
    <row r="560" spans="1:119" x14ac:dyDescent="0.2">
      <c r="A560">
        <f>ROW(Source!A448)</f>
        <v>448</v>
      </c>
      <c r="B560">
        <v>51651743</v>
      </c>
      <c r="C560">
        <v>51654635</v>
      </c>
      <c r="D560">
        <v>49525498</v>
      </c>
      <c r="E560">
        <v>1</v>
      </c>
      <c r="F560">
        <v>1</v>
      </c>
      <c r="G560">
        <v>1</v>
      </c>
      <c r="H560">
        <v>3</v>
      </c>
      <c r="I560" t="s">
        <v>932</v>
      </c>
      <c r="J560" t="s">
        <v>933</v>
      </c>
      <c r="K560" t="s">
        <v>934</v>
      </c>
      <c r="L560">
        <v>1348</v>
      </c>
      <c r="N560">
        <v>1009</v>
      </c>
      <c r="O560" t="s">
        <v>105</v>
      </c>
      <c r="P560" t="s">
        <v>105</v>
      </c>
      <c r="Q560">
        <v>1000</v>
      </c>
      <c r="W560">
        <v>0</v>
      </c>
      <c r="X560">
        <v>226918189</v>
      </c>
      <c r="Y560">
        <f t="shared" si="479"/>
        <v>8.0000000000000007E-5</v>
      </c>
      <c r="AA560">
        <v>113237.3</v>
      </c>
      <c r="AB560">
        <v>0</v>
      </c>
      <c r="AC560">
        <v>0</v>
      </c>
      <c r="AD560">
        <v>0</v>
      </c>
      <c r="AE560">
        <v>12430</v>
      </c>
      <c r="AF560">
        <v>0</v>
      </c>
      <c r="AG560">
        <v>0</v>
      </c>
      <c r="AH560">
        <v>0</v>
      </c>
      <c r="AI560">
        <v>9.11</v>
      </c>
      <c r="AJ560">
        <v>1</v>
      </c>
      <c r="AK560">
        <v>1</v>
      </c>
      <c r="AL560">
        <v>1</v>
      </c>
      <c r="AM560">
        <v>4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8.0000000000000007E-5</v>
      </c>
      <c r="AU560" t="s">
        <v>3</v>
      </c>
      <c r="AV560">
        <v>0</v>
      </c>
      <c r="AW560">
        <v>2</v>
      </c>
      <c r="AX560">
        <v>51654652</v>
      </c>
      <c r="AY560">
        <v>1</v>
      </c>
      <c r="AZ560">
        <v>0</v>
      </c>
      <c r="BA560">
        <v>642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V560">
        <v>0</v>
      </c>
      <c r="CW560">
        <v>0</v>
      </c>
      <c r="CX560">
        <f>ROUND(Y560*Source!I448,7)</f>
        <v>1.5200000000000001E-3</v>
      </c>
      <c r="CY560">
        <f t="shared" si="480"/>
        <v>113237.3</v>
      </c>
      <c r="CZ560">
        <f t="shared" si="481"/>
        <v>12430</v>
      </c>
      <c r="DA560">
        <f t="shared" si="482"/>
        <v>9.11</v>
      </c>
      <c r="DB560">
        <f t="shared" si="483"/>
        <v>0.99</v>
      </c>
      <c r="DC560">
        <f t="shared" si="484"/>
        <v>0</v>
      </c>
      <c r="DD560" t="s">
        <v>3</v>
      </c>
      <c r="DE560" t="s">
        <v>3</v>
      </c>
      <c r="DF560">
        <f t="shared" si="485"/>
        <v>172.12</v>
      </c>
      <c r="DG560">
        <f t="shared" si="486"/>
        <v>0</v>
      </c>
      <c r="DH560">
        <f t="shared" si="487"/>
        <v>0</v>
      </c>
      <c r="DI560">
        <f t="shared" si="478"/>
        <v>0</v>
      </c>
      <c r="DJ560">
        <f t="shared" si="488"/>
        <v>172.12</v>
      </c>
      <c r="DK560">
        <v>0</v>
      </c>
      <c r="DL560" t="s">
        <v>3</v>
      </c>
      <c r="DM560">
        <v>0</v>
      </c>
      <c r="DN560" t="s">
        <v>3</v>
      </c>
      <c r="DO560">
        <v>0</v>
      </c>
    </row>
    <row r="561" spans="1:119" x14ac:dyDescent="0.2">
      <c r="A561">
        <f>ROW(Source!A448)</f>
        <v>448</v>
      </c>
      <c r="B561">
        <v>51651743</v>
      </c>
      <c r="C561">
        <v>51654635</v>
      </c>
      <c r="D561">
        <v>49543539</v>
      </c>
      <c r="E561">
        <v>1</v>
      </c>
      <c r="F561">
        <v>1</v>
      </c>
      <c r="G561">
        <v>1</v>
      </c>
      <c r="H561">
        <v>3</v>
      </c>
      <c r="I561" t="s">
        <v>935</v>
      </c>
      <c r="J561" t="s">
        <v>936</v>
      </c>
      <c r="K561" t="s">
        <v>937</v>
      </c>
      <c r="L561">
        <v>1348</v>
      </c>
      <c r="N561">
        <v>1009</v>
      </c>
      <c r="O561" t="s">
        <v>105</v>
      </c>
      <c r="P561" t="s">
        <v>105</v>
      </c>
      <c r="Q561">
        <v>1000</v>
      </c>
      <c r="W561">
        <v>0</v>
      </c>
      <c r="X561">
        <v>-2055168211</v>
      </c>
      <c r="Y561">
        <f t="shared" si="479"/>
        <v>4.2999999999999999E-4</v>
      </c>
      <c r="AA561">
        <v>59294.71</v>
      </c>
      <c r="AB561">
        <v>0</v>
      </c>
      <c r="AC561">
        <v>0</v>
      </c>
      <c r="AD561">
        <v>0</v>
      </c>
      <c r="AE561">
        <v>6508.75</v>
      </c>
      <c r="AF561">
        <v>0</v>
      </c>
      <c r="AG561">
        <v>0</v>
      </c>
      <c r="AH561">
        <v>0</v>
      </c>
      <c r="AI561">
        <v>9.11</v>
      </c>
      <c r="AJ561">
        <v>1</v>
      </c>
      <c r="AK561">
        <v>1</v>
      </c>
      <c r="AL561">
        <v>1</v>
      </c>
      <c r="AM561">
        <v>4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3</v>
      </c>
      <c r="AT561">
        <v>4.2999999999999999E-4</v>
      </c>
      <c r="AU561" t="s">
        <v>3</v>
      </c>
      <c r="AV561">
        <v>0</v>
      </c>
      <c r="AW561">
        <v>2</v>
      </c>
      <c r="AX561">
        <v>51654653</v>
      </c>
      <c r="AY561">
        <v>1</v>
      </c>
      <c r="AZ561">
        <v>0</v>
      </c>
      <c r="BA561">
        <v>643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V561">
        <v>0</v>
      </c>
      <c r="CW561">
        <v>0</v>
      </c>
      <c r="CX561">
        <f>ROUND(Y561*Source!I448,7)</f>
        <v>8.1700000000000002E-3</v>
      </c>
      <c r="CY561">
        <f t="shared" si="480"/>
        <v>59294.71</v>
      </c>
      <c r="CZ561">
        <f t="shared" si="481"/>
        <v>6508.75</v>
      </c>
      <c r="DA561">
        <f t="shared" si="482"/>
        <v>9.11</v>
      </c>
      <c r="DB561">
        <f t="shared" si="483"/>
        <v>2.8</v>
      </c>
      <c r="DC561">
        <f t="shared" si="484"/>
        <v>0</v>
      </c>
      <c r="DD561" t="s">
        <v>3</v>
      </c>
      <c r="DE561" t="s">
        <v>3</v>
      </c>
      <c r="DF561">
        <f t="shared" si="485"/>
        <v>484.44</v>
      </c>
      <c r="DG561">
        <f t="shared" si="486"/>
        <v>0</v>
      </c>
      <c r="DH561">
        <f t="shared" si="487"/>
        <v>0</v>
      </c>
      <c r="DI561">
        <f t="shared" si="478"/>
        <v>0</v>
      </c>
      <c r="DJ561">
        <f t="shared" si="488"/>
        <v>484.44</v>
      </c>
      <c r="DK561">
        <v>0</v>
      </c>
      <c r="DL561" t="s">
        <v>3</v>
      </c>
      <c r="DM561">
        <v>0</v>
      </c>
      <c r="DN561" t="s">
        <v>3</v>
      </c>
      <c r="DO561">
        <v>0</v>
      </c>
    </row>
    <row r="562" spans="1:119" x14ac:dyDescent="0.2">
      <c r="A562">
        <f>ROW(Source!A448)</f>
        <v>448</v>
      </c>
      <c r="B562">
        <v>51651743</v>
      </c>
      <c r="C562">
        <v>51654635</v>
      </c>
      <c r="D562">
        <v>49565711</v>
      </c>
      <c r="E562">
        <v>1</v>
      </c>
      <c r="F562">
        <v>1</v>
      </c>
      <c r="G562">
        <v>1</v>
      </c>
      <c r="H562">
        <v>3</v>
      </c>
      <c r="I562" t="s">
        <v>50</v>
      </c>
      <c r="J562" t="s">
        <v>53</v>
      </c>
      <c r="K562" t="s">
        <v>51</v>
      </c>
      <c r="L562">
        <v>1327</v>
      </c>
      <c r="N562">
        <v>1005</v>
      </c>
      <c r="O562" t="s">
        <v>52</v>
      </c>
      <c r="P562" t="s">
        <v>52</v>
      </c>
      <c r="Q562">
        <v>1</v>
      </c>
      <c r="W562">
        <v>1</v>
      </c>
      <c r="X562">
        <v>-1896968330</v>
      </c>
      <c r="Y562">
        <f t="shared" si="479"/>
        <v>-0.04</v>
      </c>
      <c r="AA562">
        <v>8435.86</v>
      </c>
      <c r="AB562">
        <v>0</v>
      </c>
      <c r="AC562">
        <v>0</v>
      </c>
      <c r="AD562">
        <v>0</v>
      </c>
      <c r="AE562">
        <v>926</v>
      </c>
      <c r="AF562">
        <v>0</v>
      </c>
      <c r="AG562">
        <v>0</v>
      </c>
      <c r="AH562">
        <v>0</v>
      </c>
      <c r="AI562">
        <v>9.11</v>
      </c>
      <c r="AJ562">
        <v>1</v>
      </c>
      <c r="AK562">
        <v>1</v>
      </c>
      <c r="AL562">
        <v>1</v>
      </c>
      <c r="AM562">
        <v>4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-0.04</v>
      </c>
      <c r="AU562" t="s">
        <v>3</v>
      </c>
      <c r="AV562">
        <v>0</v>
      </c>
      <c r="AW562">
        <v>2</v>
      </c>
      <c r="AX562">
        <v>51654654</v>
      </c>
      <c r="AY562">
        <v>1</v>
      </c>
      <c r="AZ562">
        <v>6144</v>
      </c>
      <c r="BA562">
        <v>644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V562">
        <v>0</v>
      </c>
      <c r="CW562">
        <v>0</v>
      </c>
      <c r="CX562">
        <f>ROUND(Y562*Source!I448,7)</f>
        <v>-0.76</v>
      </c>
      <c r="CY562">
        <f t="shared" si="480"/>
        <v>8435.86</v>
      </c>
      <c r="CZ562">
        <f t="shared" si="481"/>
        <v>926</v>
      </c>
      <c r="DA562">
        <f t="shared" si="482"/>
        <v>9.11</v>
      </c>
      <c r="DB562">
        <f t="shared" si="483"/>
        <v>-37.04</v>
      </c>
      <c r="DC562">
        <f t="shared" si="484"/>
        <v>0</v>
      </c>
      <c r="DD562" t="s">
        <v>3</v>
      </c>
      <c r="DE562" t="s">
        <v>3</v>
      </c>
      <c r="DF562">
        <f t="shared" si="485"/>
        <v>-6411.25</v>
      </c>
      <c r="DG562">
        <f t="shared" si="486"/>
        <v>0</v>
      </c>
      <c r="DH562">
        <f t="shared" si="487"/>
        <v>0</v>
      </c>
      <c r="DI562">
        <f t="shared" si="478"/>
        <v>0</v>
      </c>
      <c r="DJ562">
        <f t="shared" si="488"/>
        <v>-6411.25</v>
      </c>
      <c r="DK562">
        <v>0</v>
      </c>
      <c r="DL562" t="s">
        <v>3</v>
      </c>
      <c r="DM562">
        <v>0</v>
      </c>
      <c r="DN562" t="s">
        <v>3</v>
      </c>
      <c r="DO562">
        <v>0</v>
      </c>
    </row>
    <row r="563" spans="1:119" x14ac:dyDescent="0.2">
      <c r="A563">
        <f>ROW(Source!A448)</f>
        <v>448</v>
      </c>
      <c r="B563">
        <v>51651743</v>
      </c>
      <c r="C563">
        <v>51654635</v>
      </c>
      <c r="D563">
        <v>49565300</v>
      </c>
      <c r="E563">
        <v>1</v>
      </c>
      <c r="F563">
        <v>1</v>
      </c>
      <c r="G563">
        <v>1</v>
      </c>
      <c r="H563">
        <v>3</v>
      </c>
      <c r="I563" t="s">
        <v>29</v>
      </c>
      <c r="J563" t="s">
        <v>62</v>
      </c>
      <c r="K563" t="s">
        <v>201</v>
      </c>
      <c r="L563">
        <v>1371</v>
      </c>
      <c r="N563">
        <v>1013</v>
      </c>
      <c r="O563" t="s">
        <v>17</v>
      </c>
      <c r="P563" t="s">
        <v>17</v>
      </c>
      <c r="Q563">
        <v>1</v>
      </c>
      <c r="W563">
        <v>0</v>
      </c>
      <c r="X563">
        <v>-1766657038</v>
      </c>
      <c r="Y563">
        <f t="shared" si="479"/>
        <v>1</v>
      </c>
      <c r="AA563">
        <v>1770</v>
      </c>
      <c r="AB563">
        <v>0</v>
      </c>
      <c r="AC563">
        <v>0</v>
      </c>
      <c r="AD563">
        <v>0</v>
      </c>
      <c r="AE563">
        <v>1861.37</v>
      </c>
      <c r="AF563">
        <v>0</v>
      </c>
      <c r="AG563">
        <v>0</v>
      </c>
      <c r="AH563">
        <v>0</v>
      </c>
      <c r="AI563">
        <v>9.11</v>
      </c>
      <c r="AJ563">
        <v>1</v>
      </c>
      <c r="AK563">
        <v>1</v>
      </c>
      <c r="AL563">
        <v>1</v>
      </c>
      <c r="AM563">
        <v>0</v>
      </c>
      <c r="AN563">
        <v>0</v>
      </c>
      <c r="AO563">
        <v>0</v>
      </c>
      <c r="AP563">
        <v>1</v>
      </c>
      <c r="AQ563">
        <v>0</v>
      </c>
      <c r="AR563">
        <v>0</v>
      </c>
      <c r="AS563" t="s">
        <v>3</v>
      </c>
      <c r="AT563">
        <v>1</v>
      </c>
      <c r="AU563" t="s">
        <v>3</v>
      </c>
      <c r="AV563">
        <v>0</v>
      </c>
      <c r="AW563">
        <v>1</v>
      </c>
      <c r="AX563">
        <v>-1</v>
      </c>
      <c r="AY563">
        <v>0</v>
      </c>
      <c r="AZ563">
        <v>0</v>
      </c>
      <c r="BA563" t="s">
        <v>3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V563">
        <v>0</v>
      </c>
      <c r="CW563">
        <v>0</v>
      </c>
      <c r="CX563">
        <f>ROUND(Y563*Source!I448,7)</f>
        <v>19</v>
      </c>
      <c r="CY563">
        <f t="shared" si="480"/>
        <v>1770</v>
      </c>
      <c r="CZ563">
        <f t="shared" si="481"/>
        <v>1861.37</v>
      </c>
      <c r="DA563">
        <f t="shared" si="482"/>
        <v>9.11</v>
      </c>
      <c r="DB563">
        <f t="shared" si="483"/>
        <v>1861.37</v>
      </c>
      <c r="DC563">
        <f t="shared" si="484"/>
        <v>0</v>
      </c>
      <c r="DD563" t="s">
        <v>3</v>
      </c>
      <c r="DE563" t="s">
        <v>3</v>
      </c>
      <c r="DF563">
        <f t="shared" si="485"/>
        <v>322184.52</v>
      </c>
      <c r="DG563">
        <f t="shared" si="486"/>
        <v>0</v>
      </c>
      <c r="DH563">
        <f t="shared" si="487"/>
        <v>0</v>
      </c>
      <c r="DI563">
        <f t="shared" si="478"/>
        <v>0</v>
      </c>
      <c r="DJ563">
        <f t="shared" si="488"/>
        <v>322184.52</v>
      </c>
      <c r="DK563">
        <v>0</v>
      </c>
      <c r="DL563" t="s">
        <v>3</v>
      </c>
      <c r="DM563">
        <v>0</v>
      </c>
      <c r="DN563" t="s">
        <v>3</v>
      </c>
      <c r="DO563">
        <v>0</v>
      </c>
    </row>
    <row r="564" spans="1:119" x14ac:dyDescent="0.2">
      <c r="A564">
        <f>ROW(Source!A452)</f>
        <v>452</v>
      </c>
      <c r="B564">
        <v>51651743</v>
      </c>
      <c r="C564">
        <v>51654658</v>
      </c>
      <c r="D564">
        <v>49510719</v>
      </c>
      <c r="E564">
        <v>70</v>
      </c>
      <c r="F564">
        <v>1</v>
      </c>
      <c r="G564">
        <v>1</v>
      </c>
      <c r="H564">
        <v>1</v>
      </c>
      <c r="I564" t="s">
        <v>942</v>
      </c>
      <c r="J564" t="s">
        <v>3</v>
      </c>
      <c r="K564" t="s">
        <v>943</v>
      </c>
      <c r="L564">
        <v>1191</v>
      </c>
      <c r="N564">
        <v>1013</v>
      </c>
      <c r="O564" t="s">
        <v>904</v>
      </c>
      <c r="P564" t="s">
        <v>904</v>
      </c>
      <c r="Q564">
        <v>1</v>
      </c>
      <c r="W564">
        <v>0</v>
      </c>
      <c r="X564">
        <v>784619160</v>
      </c>
      <c r="Y564">
        <f t="shared" ref="Y564:Y569" si="489">(AT564*ROUND(1.05,7))</f>
        <v>161.70000000000002</v>
      </c>
      <c r="AA564">
        <v>0</v>
      </c>
      <c r="AB564">
        <v>0</v>
      </c>
      <c r="AC564">
        <v>0</v>
      </c>
      <c r="AD564">
        <v>291.83</v>
      </c>
      <c r="AE564">
        <v>0</v>
      </c>
      <c r="AF564">
        <v>0</v>
      </c>
      <c r="AG564">
        <v>0</v>
      </c>
      <c r="AH564">
        <v>8.74</v>
      </c>
      <c r="AI564">
        <v>1</v>
      </c>
      <c r="AJ564">
        <v>1</v>
      </c>
      <c r="AK564">
        <v>1</v>
      </c>
      <c r="AL564">
        <v>33.39</v>
      </c>
      <c r="AM564">
        <v>4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154</v>
      </c>
      <c r="AU564" t="s">
        <v>20</v>
      </c>
      <c r="AV564">
        <v>1</v>
      </c>
      <c r="AW564">
        <v>2</v>
      </c>
      <c r="AX564">
        <v>51654671</v>
      </c>
      <c r="AY564">
        <v>1</v>
      </c>
      <c r="AZ564">
        <v>0</v>
      </c>
      <c r="BA564">
        <v>645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U564">
        <f>ROUND(AT564*Source!I452*AH564*AL564,2)</f>
        <v>80.89</v>
      </c>
      <c r="CV564">
        <f>ROUND(Y564*Source!I452,7)</f>
        <v>0.29105999999999999</v>
      </c>
      <c r="CW564">
        <v>0</v>
      </c>
      <c r="CX564">
        <f>ROUND(Y564*Source!I452,7)</f>
        <v>0.29105999999999999</v>
      </c>
      <c r="CY564">
        <f>AD564</f>
        <v>291.83</v>
      </c>
      <c r="CZ564">
        <f>AH564</f>
        <v>8.74</v>
      </c>
      <c r="DA564">
        <f>AL564</f>
        <v>33.39</v>
      </c>
      <c r="DB564">
        <f t="shared" ref="DB564:DB569" si="490">ROUND((ROUND(AT564*CZ564,2)*ROUND(1.05,7)),2)</f>
        <v>1413.26</v>
      </c>
      <c r="DC564">
        <f t="shared" ref="DC564:DC569" si="491">ROUND((ROUND(AT564*AG564,2)*ROUND(1.05,7)),2)</f>
        <v>0</v>
      </c>
      <c r="DD564" t="s">
        <v>3</v>
      </c>
      <c r="DE564" t="s">
        <v>3</v>
      </c>
      <c r="DF564">
        <f t="shared" ref="DF564:DF569" si="492">ROUND(ROUND(AE564,2)*CX564,2)</f>
        <v>0</v>
      </c>
      <c r="DG564">
        <f t="shared" si="486"/>
        <v>0</v>
      </c>
      <c r="DH564">
        <f t="shared" si="487"/>
        <v>0</v>
      </c>
      <c r="DI564">
        <f>ROUND(ROUND(AH564*AL564,2)*CX564,2)</f>
        <v>84.94</v>
      </c>
      <c r="DJ564">
        <f>DI564</f>
        <v>84.94</v>
      </c>
      <c r="DK564">
        <v>0</v>
      </c>
      <c r="DL564" t="s">
        <v>3</v>
      </c>
      <c r="DM564">
        <v>0</v>
      </c>
      <c r="DN564" t="s">
        <v>3</v>
      </c>
      <c r="DO564">
        <v>0</v>
      </c>
    </row>
    <row r="565" spans="1:119" x14ac:dyDescent="0.2">
      <c r="A565">
        <f>ROW(Source!A452)</f>
        <v>452</v>
      </c>
      <c r="B565">
        <v>51651743</v>
      </c>
      <c r="C565">
        <v>51654658</v>
      </c>
      <c r="D565">
        <v>49510905</v>
      </c>
      <c r="E565">
        <v>70</v>
      </c>
      <c r="F565">
        <v>1</v>
      </c>
      <c r="G565">
        <v>1</v>
      </c>
      <c r="H565">
        <v>1</v>
      </c>
      <c r="I565" t="s">
        <v>905</v>
      </c>
      <c r="J565" t="s">
        <v>3</v>
      </c>
      <c r="K565" t="s">
        <v>906</v>
      </c>
      <c r="L565">
        <v>1191</v>
      </c>
      <c r="N565">
        <v>1013</v>
      </c>
      <c r="O565" t="s">
        <v>904</v>
      </c>
      <c r="P565" t="s">
        <v>904</v>
      </c>
      <c r="Q565">
        <v>1</v>
      </c>
      <c r="W565">
        <v>0</v>
      </c>
      <c r="X565">
        <v>-1417349443</v>
      </c>
      <c r="Y565">
        <f t="shared" si="489"/>
        <v>1.26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33.39</v>
      </c>
      <c r="AL565">
        <v>1</v>
      </c>
      <c r="AM565">
        <v>4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1.2</v>
      </c>
      <c r="AU565" t="s">
        <v>20</v>
      </c>
      <c r="AV565">
        <v>2</v>
      </c>
      <c r="AW565">
        <v>2</v>
      </c>
      <c r="AX565">
        <v>51654672</v>
      </c>
      <c r="AY565">
        <v>1</v>
      </c>
      <c r="AZ565">
        <v>0</v>
      </c>
      <c r="BA565">
        <v>646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V565">
        <v>0</v>
      </c>
      <c r="CW565">
        <v>0</v>
      </c>
      <c r="CX565">
        <f>ROUND(Y565*Source!I452,7)</f>
        <v>2.2680000000000001E-3</v>
      </c>
      <c r="CY565">
        <f>AD565</f>
        <v>0</v>
      </c>
      <c r="CZ565">
        <f>AH565</f>
        <v>0</v>
      </c>
      <c r="DA565">
        <f>AL565</f>
        <v>1</v>
      </c>
      <c r="DB565">
        <f t="shared" si="490"/>
        <v>0</v>
      </c>
      <c r="DC565">
        <f t="shared" si="491"/>
        <v>0</v>
      </c>
      <c r="DD565" t="s">
        <v>3</v>
      </c>
      <c r="DE565" t="s">
        <v>3</v>
      </c>
      <c r="DF565">
        <f t="shared" si="492"/>
        <v>0</v>
      </c>
      <c r="DG565">
        <f t="shared" si="486"/>
        <v>0</v>
      </c>
      <c r="DH565">
        <f>ROUND(ROUND(AG565*AK565,2)*CX565,2)</f>
        <v>0</v>
      </c>
      <c r="DI565">
        <f t="shared" ref="DI565:DI575" si="493">ROUND(ROUND(AH565,2)*CX565,2)</f>
        <v>0</v>
      </c>
      <c r="DJ565">
        <f>DI565</f>
        <v>0</v>
      </c>
      <c r="DK565">
        <v>0</v>
      </c>
      <c r="DL565" t="s">
        <v>3</v>
      </c>
      <c r="DM565">
        <v>0</v>
      </c>
      <c r="DN565" t="s">
        <v>3</v>
      </c>
      <c r="DO565">
        <v>0</v>
      </c>
    </row>
    <row r="566" spans="1:119" x14ac:dyDescent="0.2">
      <c r="A566">
        <f>ROW(Source!A452)</f>
        <v>452</v>
      </c>
      <c r="B566">
        <v>51651743</v>
      </c>
      <c r="C566">
        <v>51654658</v>
      </c>
      <c r="D566">
        <v>49672573</v>
      </c>
      <c r="E566">
        <v>1</v>
      </c>
      <c r="F566">
        <v>1</v>
      </c>
      <c r="G566">
        <v>1</v>
      </c>
      <c r="H566">
        <v>2</v>
      </c>
      <c r="I566" t="s">
        <v>907</v>
      </c>
      <c r="J566" t="s">
        <v>908</v>
      </c>
      <c r="K566" t="s">
        <v>909</v>
      </c>
      <c r="L566">
        <v>1367</v>
      </c>
      <c r="N566">
        <v>1011</v>
      </c>
      <c r="O566" t="s">
        <v>910</v>
      </c>
      <c r="P566" t="s">
        <v>910</v>
      </c>
      <c r="Q566">
        <v>1</v>
      </c>
      <c r="W566">
        <v>0</v>
      </c>
      <c r="X566">
        <v>-430484415</v>
      </c>
      <c r="Y566">
        <f t="shared" si="489"/>
        <v>0.504</v>
      </c>
      <c r="AA566">
        <v>0</v>
      </c>
      <c r="AB566">
        <v>1530.2</v>
      </c>
      <c r="AC566">
        <v>450.77</v>
      </c>
      <c r="AD566">
        <v>0</v>
      </c>
      <c r="AE566">
        <v>0</v>
      </c>
      <c r="AF566">
        <v>115.4</v>
      </c>
      <c r="AG566">
        <v>13.5</v>
      </c>
      <c r="AH566">
        <v>0</v>
      </c>
      <c r="AI566">
        <v>1</v>
      </c>
      <c r="AJ566">
        <v>13.26</v>
      </c>
      <c r="AK566">
        <v>33.39</v>
      </c>
      <c r="AL566">
        <v>1</v>
      </c>
      <c r="AM566">
        <v>4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0.48</v>
      </c>
      <c r="AU566" t="s">
        <v>20</v>
      </c>
      <c r="AV566">
        <v>0</v>
      </c>
      <c r="AW566">
        <v>2</v>
      </c>
      <c r="AX566">
        <v>51654673</v>
      </c>
      <c r="AY566">
        <v>1</v>
      </c>
      <c r="AZ566">
        <v>0</v>
      </c>
      <c r="BA566">
        <v>647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V566">
        <v>0</v>
      </c>
      <c r="CW566">
        <f>ROUND(Y566*Source!I452,7)</f>
        <v>9.0720000000000004E-4</v>
      </c>
      <c r="CX566">
        <f>ROUND(Y566*Source!I452,7)</f>
        <v>9.0720000000000004E-4</v>
      </c>
      <c r="CY566">
        <f>AB566</f>
        <v>1530.2</v>
      </c>
      <c r="CZ566">
        <f>AF566</f>
        <v>115.4</v>
      </c>
      <c r="DA566">
        <f>AJ566</f>
        <v>13.26</v>
      </c>
      <c r="DB566">
        <f t="shared" si="490"/>
        <v>58.16</v>
      </c>
      <c r="DC566">
        <f t="shared" si="491"/>
        <v>6.8</v>
      </c>
      <c r="DD566" t="s">
        <v>3</v>
      </c>
      <c r="DE566" t="s">
        <v>3</v>
      </c>
      <c r="DF566">
        <f t="shared" si="492"/>
        <v>0</v>
      </c>
      <c r="DG566">
        <f>ROUND(ROUND(AF566*AJ566,2)*CX566,2)</f>
        <v>1.39</v>
      </c>
      <c r="DH566">
        <f>ROUND(ROUND(AG566*AK566,2)*CX566,2)</f>
        <v>0.41</v>
      </c>
      <c r="DI566">
        <f t="shared" si="493"/>
        <v>0</v>
      </c>
      <c r="DJ566">
        <f>DG566</f>
        <v>1.39</v>
      </c>
      <c r="DK566">
        <v>0</v>
      </c>
      <c r="DL566" t="s">
        <v>3</v>
      </c>
      <c r="DM566">
        <v>0</v>
      </c>
      <c r="DN566" t="s">
        <v>3</v>
      </c>
      <c r="DO566">
        <v>0</v>
      </c>
    </row>
    <row r="567" spans="1:119" x14ac:dyDescent="0.2">
      <c r="A567">
        <f>ROW(Source!A452)</f>
        <v>452</v>
      </c>
      <c r="B567">
        <v>51651743</v>
      </c>
      <c r="C567">
        <v>51654658</v>
      </c>
      <c r="D567">
        <v>49672703</v>
      </c>
      <c r="E567">
        <v>1</v>
      </c>
      <c r="F567">
        <v>1</v>
      </c>
      <c r="G567">
        <v>1</v>
      </c>
      <c r="H567">
        <v>2</v>
      </c>
      <c r="I567" t="s">
        <v>944</v>
      </c>
      <c r="J567" t="s">
        <v>945</v>
      </c>
      <c r="K567" t="s">
        <v>946</v>
      </c>
      <c r="L567">
        <v>1367</v>
      </c>
      <c r="N567">
        <v>1011</v>
      </c>
      <c r="O567" t="s">
        <v>910</v>
      </c>
      <c r="P567" t="s">
        <v>910</v>
      </c>
      <c r="Q567">
        <v>1</v>
      </c>
      <c r="W567">
        <v>0</v>
      </c>
      <c r="X567">
        <v>-1424865896</v>
      </c>
      <c r="Y567">
        <f t="shared" si="489"/>
        <v>0.35700000000000004</v>
      </c>
      <c r="AA567">
        <v>0</v>
      </c>
      <c r="AB567">
        <v>88.31</v>
      </c>
      <c r="AC567">
        <v>0</v>
      </c>
      <c r="AD567">
        <v>0</v>
      </c>
      <c r="AE567">
        <v>0</v>
      </c>
      <c r="AF567">
        <v>6.66</v>
      </c>
      <c r="AG567">
        <v>0</v>
      </c>
      <c r="AH567">
        <v>0</v>
      </c>
      <c r="AI567">
        <v>1</v>
      </c>
      <c r="AJ567">
        <v>13.26</v>
      </c>
      <c r="AK567">
        <v>33.39</v>
      </c>
      <c r="AL567">
        <v>1</v>
      </c>
      <c r="AM567">
        <v>4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3</v>
      </c>
      <c r="AT567">
        <v>0.34</v>
      </c>
      <c r="AU567" t="s">
        <v>20</v>
      </c>
      <c r="AV567">
        <v>0</v>
      </c>
      <c r="AW567">
        <v>2</v>
      </c>
      <c r="AX567">
        <v>51654674</v>
      </c>
      <c r="AY567">
        <v>1</v>
      </c>
      <c r="AZ567">
        <v>0</v>
      </c>
      <c r="BA567">
        <v>648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V567">
        <v>0</v>
      </c>
      <c r="CW567">
        <f>ROUND(Y567*Source!I452,7)</f>
        <v>6.4260000000000001E-4</v>
      </c>
      <c r="CX567">
        <f>ROUND(Y567*Source!I452,7)</f>
        <v>6.4260000000000001E-4</v>
      </c>
      <c r="CY567">
        <f>AB567</f>
        <v>88.31</v>
      </c>
      <c r="CZ567">
        <f>AF567</f>
        <v>6.66</v>
      </c>
      <c r="DA567">
        <f>AJ567</f>
        <v>13.26</v>
      </c>
      <c r="DB567">
        <f t="shared" si="490"/>
        <v>2.37</v>
      </c>
      <c r="DC567">
        <f t="shared" si="491"/>
        <v>0</v>
      </c>
      <c r="DD567" t="s">
        <v>3</v>
      </c>
      <c r="DE567" t="s">
        <v>3</v>
      </c>
      <c r="DF567">
        <f t="shared" si="492"/>
        <v>0</v>
      </c>
      <c r="DG567">
        <f>ROUND(ROUND(AF567*AJ567,2)*CX567,2)</f>
        <v>0.06</v>
      </c>
      <c r="DH567">
        <f>ROUND(ROUND(AG567*AK567,2)*CX567,2)</f>
        <v>0</v>
      </c>
      <c r="DI567">
        <f t="shared" si="493"/>
        <v>0</v>
      </c>
      <c r="DJ567">
        <f>DG567</f>
        <v>0.06</v>
      </c>
      <c r="DK567">
        <v>0</v>
      </c>
      <c r="DL567" t="s">
        <v>3</v>
      </c>
      <c r="DM567">
        <v>0</v>
      </c>
      <c r="DN567" t="s">
        <v>3</v>
      </c>
      <c r="DO567">
        <v>0</v>
      </c>
    </row>
    <row r="568" spans="1:119" x14ac:dyDescent="0.2">
      <c r="A568">
        <f>ROW(Source!A452)</f>
        <v>452</v>
      </c>
      <c r="B568">
        <v>51651743</v>
      </c>
      <c r="C568">
        <v>51654658</v>
      </c>
      <c r="D568">
        <v>49673503</v>
      </c>
      <c r="E568">
        <v>1</v>
      </c>
      <c r="F568">
        <v>1</v>
      </c>
      <c r="G568">
        <v>1</v>
      </c>
      <c r="H568">
        <v>2</v>
      </c>
      <c r="I568" t="s">
        <v>914</v>
      </c>
      <c r="J568" t="s">
        <v>915</v>
      </c>
      <c r="K568" t="s">
        <v>916</v>
      </c>
      <c r="L568">
        <v>1367</v>
      </c>
      <c r="N568">
        <v>1011</v>
      </c>
      <c r="O568" t="s">
        <v>910</v>
      </c>
      <c r="P568" t="s">
        <v>910</v>
      </c>
      <c r="Q568">
        <v>1</v>
      </c>
      <c r="W568">
        <v>0</v>
      </c>
      <c r="X568">
        <v>509054691</v>
      </c>
      <c r="Y568">
        <f t="shared" si="489"/>
        <v>0.75600000000000001</v>
      </c>
      <c r="AA568">
        <v>0</v>
      </c>
      <c r="AB568">
        <v>871.31</v>
      </c>
      <c r="AC568">
        <v>387.32</v>
      </c>
      <c r="AD568">
        <v>0</v>
      </c>
      <c r="AE568">
        <v>0</v>
      </c>
      <c r="AF568">
        <v>65.709999999999994</v>
      </c>
      <c r="AG568">
        <v>11.6</v>
      </c>
      <c r="AH568">
        <v>0</v>
      </c>
      <c r="AI568">
        <v>1</v>
      </c>
      <c r="AJ568">
        <v>13.26</v>
      </c>
      <c r="AK568">
        <v>33.39</v>
      </c>
      <c r="AL568">
        <v>1</v>
      </c>
      <c r="AM568">
        <v>4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0.72</v>
      </c>
      <c r="AU568" t="s">
        <v>20</v>
      </c>
      <c r="AV568">
        <v>0</v>
      </c>
      <c r="AW568">
        <v>2</v>
      </c>
      <c r="AX568">
        <v>51654675</v>
      </c>
      <c r="AY568">
        <v>1</v>
      </c>
      <c r="AZ568">
        <v>0</v>
      </c>
      <c r="BA568">
        <v>649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V568">
        <v>0</v>
      </c>
      <c r="CW568">
        <f>ROUND(Y568*Source!I452,7)</f>
        <v>1.3607999999999999E-3</v>
      </c>
      <c r="CX568">
        <f>ROUND(Y568*Source!I452,7)</f>
        <v>1.3607999999999999E-3</v>
      </c>
      <c r="CY568">
        <f>AB568</f>
        <v>871.31</v>
      </c>
      <c r="CZ568">
        <f>AF568</f>
        <v>65.709999999999994</v>
      </c>
      <c r="DA568">
        <f>AJ568</f>
        <v>13.26</v>
      </c>
      <c r="DB568">
        <f t="shared" si="490"/>
        <v>49.68</v>
      </c>
      <c r="DC568">
        <f t="shared" si="491"/>
        <v>8.77</v>
      </c>
      <c r="DD568" t="s">
        <v>3</v>
      </c>
      <c r="DE568" t="s">
        <v>3</v>
      </c>
      <c r="DF568">
        <f t="shared" si="492"/>
        <v>0</v>
      </c>
      <c r="DG568">
        <f>ROUND(ROUND(AF568*AJ568,2)*CX568,2)</f>
        <v>1.19</v>
      </c>
      <c r="DH568">
        <f>ROUND(ROUND(AG568*AK568,2)*CX568,2)</f>
        <v>0.53</v>
      </c>
      <c r="DI568">
        <f t="shared" si="493"/>
        <v>0</v>
      </c>
      <c r="DJ568">
        <f>DG568</f>
        <v>1.19</v>
      </c>
      <c r="DK568">
        <v>0</v>
      </c>
      <c r="DL568" t="s">
        <v>3</v>
      </c>
      <c r="DM568">
        <v>0</v>
      </c>
      <c r="DN568" t="s">
        <v>3</v>
      </c>
      <c r="DO568">
        <v>0</v>
      </c>
    </row>
    <row r="569" spans="1:119" x14ac:dyDescent="0.2">
      <c r="A569">
        <f>ROW(Source!A452)</f>
        <v>452</v>
      </c>
      <c r="B569">
        <v>51651743</v>
      </c>
      <c r="C569">
        <v>51654658</v>
      </c>
      <c r="D569">
        <v>49673715</v>
      </c>
      <c r="E569">
        <v>1</v>
      </c>
      <c r="F569">
        <v>1</v>
      </c>
      <c r="G569">
        <v>1</v>
      </c>
      <c r="H569">
        <v>2</v>
      </c>
      <c r="I569" t="s">
        <v>926</v>
      </c>
      <c r="J569" t="s">
        <v>927</v>
      </c>
      <c r="K569" t="s">
        <v>928</v>
      </c>
      <c r="L569">
        <v>1367</v>
      </c>
      <c r="N569">
        <v>1011</v>
      </c>
      <c r="O569" t="s">
        <v>910</v>
      </c>
      <c r="P569" t="s">
        <v>910</v>
      </c>
      <c r="Q569">
        <v>1</v>
      </c>
      <c r="W569">
        <v>0</v>
      </c>
      <c r="X569">
        <v>829370094</v>
      </c>
      <c r="Y569">
        <f t="shared" si="489"/>
        <v>1.6170000000000002</v>
      </c>
      <c r="AA569">
        <v>0</v>
      </c>
      <c r="AB569">
        <v>107.41</v>
      </c>
      <c r="AC569">
        <v>0</v>
      </c>
      <c r="AD569">
        <v>0</v>
      </c>
      <c r="AE569">
        <v>0</v>
      </c>
      <c r="AF569">
        <v>8.1</v>
      </c>
      <c r="AG569">
        <v>0</v>
      </c>
      <c r="AH569">
        <v>0</v>
      </c>
      <c r="AI569">
        <v>1</v>
      </c>
      <c r="AJ569">
        <v>13.26</v>
      </c>
      <c r="AK569">
        <v>33.39</v>
      </c>
      <c r="AL569">
        <v>1</v>
      </c>
      <c r="AM569">
        <v>4</v>
      </c>
      <c r="AN569">
        <v>0</v>
      </c>
      <c r="AO569">
        <v>1</v>
      </c>
      <c r="AP569">
        <v>1</v>
      </c>
      <c r="AQ569">
        <v>0</v>
      </c>
      <c r="AR569">
        <v>0</v>
      </c>
      <c r="AS569" t="s">
        <v>3</v>
      </c>
      <c r="AT569">
        <v>1.54</v>
      </c>
      <c r="AU569" t="s">
        <v>20</v>
      </c>
      <c r="AV569">
        <v>0</v>
      </c>
      <c r="AW569">
        <v>2</v>
      </c>
      <c r="AX569">
        <v>51654676</v>
      </c>
      <c r="AY569">
        <v>1</v>
      </c>
      <c r="AZ569">
        <v>0</v>
      </c>
      <c r="BA569">
        <v>650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V569">
        <v>0</v>
      </c>
      <c r="CW569">
        <f>ROUND(Y569*Source!I452,7)</f>
        <v>2.9106000000000002E-3</v>
      </c>
      <c r="CX569">
        <f>ROUND(Y569*Source!I452,7)</f>
        <v>2.9106000000000002E-3</v>
      </c>
      <c r="CY569">
        <f>AB569</f>
        <v>107.41</v>
      </c>
      <c r="CZ569">
        <f>AF569</f>
        <v>8.1</v>
      </c>
      <c r="DA569">
        <f>AJ569</f>
        <v>13.26</v>
      </c>
      <c r="DB569">
        <f t="shared" si="490"/>
        <v>13.09</v>
      </c>
      <c r="DC569">
        <f t="shared" si="491"/>
        <v>0</v>
      </c>
      <c r="DD569" t="s">
        <v>3</v>
      </c>
      <c r="DE569" t="s">
        <v>3</v>
      </c>
      <c r="DF569">
        <f t="shared" si="492"/>
        <v>0</v>
      </c>
      <c r="DG569">
        <f>ROUND(ROUND(AF569*AJ569,2)*CX569,2)</f>
        <v>0.31</v>
      </c>
      <c r="DH569">
        <f>ROUND(ROUND(AG569*AK569,2)*CX569,2)</f>
        <v>0</v>
      </c>
      <c r="DI569">
        <f t="shared" si="493"/>
        <v>0</v>
      </c>
      <c r="DJ569">
        <f>DG569</f>
        <v>0.31</v>
      </c>
      <c r="DK569">
        <v>0</v>
      </c>
      <c r="DL569" t="s">
        <v>3</v>
      </c>
      <c r="DM569">
        <v>0</v>
      </c>
      <c r="DN569" t="s">
        <v>3</v>
      </c>
      <c r="DO569">
        <v>0</v>
      </c>
    </row>
    <row r="570" spans="1:119" x14ac:dyDescent="0.2">
      <c r="A570">
        <f>ROW(Source!A452)</f>
        <v>452</v>
      </c>
      <c r="B570">
        <v>51651743</v>
      </c>
      <c r="C570">
        <v>51654658</v>
      </c>
      <c r="D570">
        <v>49521144</v>
      </c>
      <c r="E570">
        <v>1</v>
      </c>
      <c r="F570">
        <v>1</v>
      </c>
      <c r="G570">
        <v>1</v>
      </c>
      <c r="H570">
        <v>3</v>
      </c>
      <c r="I570" t="s">
        <v>947</v>
      </c>
      <c r="J570" t="s">
        <v>948</v>
      </c>
      <c r="K570" t="s">
        <v>949</v>
      </c>
      <c r="L570">
        <v>1348</v>
      </c>
      <c r="N570">
        <v>1009</v>
      </c>
      <c r="O570" t="s">
        <v>105</v>
      </c>
      <c r="P570" t="s">
        <v>105</v>
      </c>
      <c r="Q570">
        <v>1000</v>
      </c>
      <c r="W570">
        <v>0</v>
      </c>
      <c r="X570">
        <v>-847628873</v>
      </c>
      <c r="Y570">
        <f t="shared" ref="Y570:Y575" si="494">AT570</f>
        <v>8.8999999999999995E-4</v>
      </c>
      <c r="AA570">
        <v>241405.89</v>
      </c>
      <c r="AB570">
        <v>0</v>
      </c>
      <c r="AC570">
        <v>0</v>
      </c>
      <c r="AD570">
        <v>0</v>
      </c>
      <c r="AE570">
        <v>26499</v>
      </c>
      <c r="AF570">
        <v>0</v>
      </c>
      <c r="AG570">
        <v>0</v>
      </c>
      <c r="AH570">
        <v>0</v>
      </c>
      <c r="AI570">
        <v>9.11</v>
      </c>
      <c r="AJ570">
        <v>1</v>
      </c>
      <c r="AK570">
        <v>1</v>
      </c>
      <c r="AL570">
        <v>1</v>
      </c>
      <c r="AM570">
        <v>4</v>
      </c>
      <c r="AN570">
        <v>0</v>
      </c>
      <c r="AO570">
        <v>1</v>
      </c>
      <c r="AP570">
        <v>1</v>
      </c>
      <c r="AQ570">
        <v>0</v>
      </c>
      <c r="AR570">
        <v>0</v>
      </c>
      <c r="AS570" t="s">
        <v>3</v>
      </c>
      <c r="AT570">
        <v>8.8999999999999995E-4</v>
      </c>
      <c r="AU570" t="s">
        <v>3</v>
      </c>
      <c r="AV570">
        <v>0</v>
      </c>
      <c r="AW570">
        <v>2</v>
      </c>
      <c r="AX570">
        <v>51654677</v>
      </c>
      <c r="AY570">
        <v>1</v>
      </c>
      <c r="AZ570">
        <v>0</v>
      </c>
      <c r="BA570">
        <v>651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V570">
        <v>0</v>
      </c>
      <c r="CW570">
        <v>0</v>
      </c>
      <c r="CX570">
        <f>ROUND(Y570*Source!I452,7)</f>
        <v>1.5999999999999999E-6</v>
      </c>
      <c r="CY570">
        <f t="shared" ref="CY570:CY575" si="495">AA570</f>
        <v>241405.89</v>
      </c>
      <c r="CZ570">
        <f t="shared" ref="CZ570:CZ575" si="496">AE570</f>
        <v>26499</v>
      </c>
      <c r="DA570">
        <f t="shared" ref="DA570:DA575" si="497">AI570</f>
        <v>9.11</v>
      </c>
      <c r="DB570">
        <f t="shared" ref="DB570:DB575" si="498">ROUND(ROUND(AT570*CZ570,2),2)</f>
        <v>23.58</v>
      </c>
      <c r="DC570">
        <f t="shared" ref="DC570:DC575" si="499">ROUND(ROUND(AT570*AG570,2),2)</f>
        <v>0</v>
      </c>
      <c r="DD570" t="s">
        <v>3</v>
      </c>
      <c r="DE570" t="s">
        <v>3</v>
      </c>
      <c r="DF570">
        <f t="shared" ref="DF570:DF575" si="500">ROUND(ROUND(AE570*AI570,2)*CX570,2)</f>
        <v>0.39</v>
      </c>
      <c r="DG570">
        <f t="shared" ref="DG570:DG577" si="501">ROUND(ROUND(AF570,2)*CX570,2)</f>
        <v>0</v>
      </c>
      <c r="DH570">
        <f t="shared" ref="DH570:DH576" si="502">ROUND(ROUND(AG570,2)*CX570,2)</f>
        <v>0</v>
      </c>
      <c r="DI570">
        <f t="shared" si="493"/>
        <v>0</v>
      </c>
      <c r="DJ570">
        <f t="shared" ref="DJ570:DJ575" si="503">DF570</f>
        <v>0.39</v>
      </c>
      <c r="DK570">
        <v>0</v>
      </c>
      <c r="DL570" t="s">
        <v>3</v>
      </c>
      <c r="DM570">
        <v>0</v>
      </c>
      <c r="DN570" t="s">
        <v>3</v>
      </c>
      <c r="DO570">
        <v>0</v>
      </c>
    </row>
    <row r="571" spans="1:119" x14ac:dyDescent="0.2">
      <c r="A571">
        <f>ROW(Source!A452)</f>
        <v>452</v>
      </c>
      <c r="B571">
        <v>51651743</v>
      </c>
      <c r="C571">
        <v>51654658</v>
      </c>
      <c r="D571">
        <v>49524301</v>
      </c>
      <c r="E571">
        <v>1</v>
      </c>
      <c r="F571">
        <v>1</v>
      </c>
      <c r="G571">
        <v>1</v>
      </c>
      <c r="H571">
        <v>3</v>
      </c>
      <c r="I571" t="s">
        <v>929</v>
      </c>
      <c r="J571" t="s">
        <v>930</v>
      </c>
      <c r="K571" t="s">
        <v>931</v>
      </c>
      <c r="L571">
        <v>1348</v>
      </c>
      <c r="N571">
        <v>1009</v>
      </c>
      <c r="O571" t="s">
        <v>105</v>
      </c>
      <c r="P571" t="s">
        <v>105</v>
      </c>
      <c r="Q571">
        <v>1000</v>
      </c>
      <c r="W571">
        <v>0</v>
      </c>
      <c r="X571">
        <v>1824693337</v>
      </c>
      <c r="Y571">
        <f t="shared" si="494"/>
        <v>4.4999999999999999E-4</v>
      </c>
      <c r="AA571">
        <v>94397.82</v>
      </c>
      <c r="AB571">
        <v>0</v>
      </c>
      <c r="AC571">
        <v>0</v>
      </c>
      <c r="AD571">
        <v>0</v>
      </c>
      <c r="AE571">
        <v>10362</v>
      </c>
      <c r="AF571">
        <v>0</v>
      </c>
      <c r="AG571">
        <v>0</v>
      </c>
      <c r="AH571">
        <v>0</v>
      </c>
      <c r="AI571">
        <v>9.11</v>
      </c>
      <c r="AJ571">
        <v>1</v>
      </c>
      <c r="AK571">
        <v>1</v>
      </c>
      <c r="AL571">
        <v>1</v>
      </c>
      <c r="AM571">
        <v>4</v>
      </c>
      <c r="AN571">
        <v>0</v>
      </c>
      <c r="AO571">
        <v>1</v>
      </c>
      <c r="AP571">
        <v>1</v>
      </c>
      <c r="AQ571">
        <v>0</v>
      </c>
      <c r="AR571">
        <v>0</v>
      </c>
      <c r="AS571" t="s">
        <v>3</v>
      </c>
      <c r="AT571">
        <v>4.4999999999999999E-4</v>
      </c>
      <c r="AU571" t="s">
        <v>3</v>
      </c>
      <c r="AV571">
        <v>0</v>
      </c>
      <c r="AW571">
        <v>2</v>
      </c>
      <c r="AX571">
        <v>51654678</v>
      </c>
      <c r="AY571">
        <v>1</v>
      </c>
      <c r="AZ571">
        <v>0</v>
      </c>
      <c r="BA571">
        <v>652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V571">
        <v>0</v>
      </c>
      <c r="CW571">
        <v>0</v>
      </c>
      <c r="CX571">
        <f>ROUND(Y571*Source!I452,7)</f>
        <v>7.9999999999999996E-7</v>
      </c>
      <c r="CY571">
        <f t="shared" si="495"/>
        <v>94397.82</v>
      </c>
      <c r="CZ571">
        <f t="shared" si="496"/>
        <v>10362</v>
      </c>
      <c r="DA571">
        <f t="shared" si="497"/>
        <v>9.11</v>
      </c>
      <c r="DB571">
        <f t="shared" si="498"/>
        <v>4.66</v>
      </c>
      <c r="DC571">
        <f t="shared" si="499"/>
        <v>0</v>
      </c>
      <c r="DD571" t="s">
        <v>3</v>
      </c>
      <c r="DE571" t="s">
        <v>3</v>
      </c>
      <c r="DF571">
        <f t="shared" si="500"/>
        <v>0.08</v>
      </c>
      <c r="DG571">
        <f t="shared" si="501"/>
        <v>0</v>
      </c>
      <c r="DH571">
        <f t="shared" si="502"/>
        <v>0</v>
      </c>
      <c r="DI571">
        <f t="shared" si="493"/>
        <v>0</v>
      </c>
      <c r="DJ571">
        <f t="shared" si="503"/>
        <v>0.08</v>
      </c>
      <c r="DK571">
        <v>0</v>
      </c>
      <c r="DL571" t="s">
        <v>3</v>
      </c>
      <c r="DM571">
        <v>0</v>
      </c>
      <c r="DN571" t="s">
        <v>3</v>
      </c>
      <c r="DO571">
        <v>0</v>
      </c>
    </row>
    <row r="572" spans="1:119" x14ac:dyDescent="0.2">
      <c r="A572">
        <f>ROW(Source!A452)</f>
        <v>452</v>
      </c>
      <c r="B572">
        <v>51651743</v>
      </c>
      <c r="C572">
        <v>51654658</v>
      </c>
      <c r="D572">
        <v>49525488</v>
      </c>
      <c r="E572">
        <v>1</v>
      </c>
      <c r="F572">
        <v>1</v>
      </c>
      <c r="G572">
        <v>1</v>
      </c>
      <c r="H572">
        <v>3</v>
      </c>
      <c r="I572" t="s">
        <v>917</v>
      </c>
      <c r="J572" t="s">
        <v>918</v>
      </c>
      <c r="K572" t="s">
        <v>919</v>
      </c>
      <c r="L572">
        <v>1346</v>
      </c>
      <c r="N572">
        <v>1009</v>
      </c>
      <c r="O572" t="s">
        <v>920</v>
      </c>
      <c r="P572" t="s">
        <v>920</v>
      </c>
      <c r="Q572">
        <v>1</v>
      </c>
      <c r="W572">
        <v>0</v>
      </c>
      <c r="X572">
        <v>-1864341761</v>
      </c>
      <c r="Y572">
        <f t="shared" si="494"/>
        <v>15</v>
      </c>
      <c r="AA572">
        <v>82.35</v>
      </c>
      <c r="AB572">
        <v>0</v>
      </c>
      <c r="AC572">
        <v>0</v>
      </c>
      <c r="AD572">
        <v>0</v>
      </c>
      <c r="AE572">
        <v>9.0399999999999991</v>
      </c>
      <c r="AF572">
        <v>0</v>
      </c>
      <c r="AG572">
        <v>0</v>
      </c>
      <c r="AH572">
        <v>0</v>
      </c>
      <c r="AI572">
        <v>9.11</v>
      </c>
      <c r="AJ572">
        <v>1</v>
      </c>
      <c r="AK572">
        <v>1</v>
      </c>
      <c r="AL572">
        <v>1</v>
      </c>
      <c r="AM572">
        <v>4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15</v>
      </c>
      <c r="AU572" t="s">
        <v>3</v>
      </c>
      <c r="AV572">
        <v>0</v>
      </c>
      <c r="AW572">
        <v>2</v>
      </c>
      <c r="AX572">
        <v>51654679</v>
      </c>
      <c r="AY572">
        <v>1</v>
      </c>
      <c r="AZ572">
        <v>0</v>
      </c>
      <c r="BA572">
        <v>653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V572">
        <v>0</v>
      </c>
      <c r="CW572">
        <v>0</v>
      </c>
      <c r="CX572">
        <f>ROUND(Y572*Source!I452,7)</f>
        <v>2.7E-2</v>
      </c>
      <c r="CY572">
        <f t="shared" si="495"/>
        <v>82.35</v>
      </c>
      <c r="CZ572">
        <f t="shared" si="496"/>
        <v>9.0399999999999991</v>
      </c>
      <c r="DA572">
        <f t="shared" si="497"/>
        <v>9.11</v>
      </c>
      <c r="DB572">
        <f t="shared" si="498"/>
        <v>135.6</v>
      </c>
      <c r="DC572">
        <f t="shared" si="499"/>
        <v>0</v>
      </c>
      <c r="DD572" t="s">
        <v>3</v>
      </c>
      <c r="DE572" t="s">
        <v>3</v>
      </c>
      <c r="DF572">
        <f t="shared" si="500"/>
        <v>2.2200000000000002</v>
      </c>
      <c r="DG572">
        <f t="shared" si="501"/>
        <v>0</v>
      </c>
      <c r="DH572">
        <f t="shared" si="502"/>
        <v>0</v>
      </c>
      <c r="DI572">
        <f t="shared" si="493"/>
        <v>0</v>
      </c>
      <c r="DJ572">
        <f t="shared" si="503"/>
        <v>2.2200000000000002</v>
      </c>
      <c r="DK572">
        <v>0</v>
      </c>
      <c r="DL572" t="s">
        <v>3</v>
      </c>
      <c r="DM572">
        <v>0</v>
      </c>
      <c r="DN572" t="s">
        <v>3</v>
      </c>
      <c r="DO572">
        <v>0</v>
      </c>
    </row>
    <row r="573" spans="1:119" x14ac:dyDescent="0.2">
      <c r="A573">
        <f>ROW(Source!A452)</f>
        <v>452</v>
      </c>
      <c r="B573">
        <v>51651743</v>
      </c>
      <c r="C573">
        <v>51654658</v>
      </c>
      <c r="D573">
        <v>49526492</v>
      </c>
      <c r="E573">
        <v>1</v>
      </c>
      <c r="F573">
        <v>1</v>
      </c>
      <c r="G573">
        <v>1</v>
      </c>
      <c r="H573">
        <v>3</v>
      </c>
      <c r="I573" t="s">
        <v>921</v>
      </c>
      <c r="J573" t="s">
        <v>922</v>
      </c>
      <c r="K573" t="s">
        <v>923</v>
      </c>
      <c r="L573">
        <v>1346</v>
      </c>
      <c r="N573">
        <v>1009</v>
      </c>
      <c r="O573" t="s">
        <v>920</v>
      </c>
      <c r="P573" t="s">
        <v>920</v>
      </c>
      <c r="Q573">
        <v>1</v>
      </c>
      <c r="W573">
        <v>0</v>
      </c>
      <c r="X573">
        <v>497341279</v>
      </c>
      <c r="Y573">
        <f t="shared" si="494"/>
        <v>8</v>
      </c>
      <c r="AA573">
        <v>210.35</v>
      </c>
      <c r="AB573">
        <v>0</v>
      </c>
      <c r="AC573">
        <v>0</v>
      </c>
      <c r="AD573">
        <v>0</v>
      </c>
      <c r="AE573">
        <v>23.09</v>
      </c>
      <c r="AF573">
        <v>0</v>
      </c>
      <c r="AG573">
        <v>0</v>
      </c>
      <c r="AH573">
        <v>0</v>
      </c>
      <c r="AI573">
        <v>9.11</v>
      </c>
      <c r="AJ573">
        <v>1</v>
      </c>
      <c r="AK573">
        <v>1</v>
      </c>
      <c r="AL573">
        <v>1</v>
      </c>
      <c r="AM573">
        <v>4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3</v>
      </c>
      <c r="AT573">
        <v>8</v>
      </c>
      <c r="AU573" t="s">
        <v>3</v>
      </c>
      <c r="AV573">
        <v>0</v>
      </c>
      <c r="AW573">
        <v>2</v>
      </c>
      <c r="AX573">
        <v>51654680</v>
      </c>
      <c r="AY573">
        <v>1</v>
      </c>
      <c r="AZ573">
        <v>0</v>
      </c>
      <c r="BA573">
        <v>654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V573">
        <v>0</v>
      </c>
      <c r="CW573">
        <v>0</v>
      </c>
      <c r="CX573">
        <f>ROUND(Y573*Source!I452,7)</f>
        <v>1.44E-2</v>
      </c>
      <c r="CY573">
        <f t="shared" si="495"/>
        <v>210.35</v>
      </c>
      <c r="CZ573">
        <f t="shared" si="496"/>
        <v>23.09</v>
      </c>
      <c r="DA573">
        <f t="shared" si="497"/>
        <v>9.11</v>
      </c>
      <c r="DB573">
        <f t="shared" si="498"/>
        <v>184.72</v>
      </c>
      <c r="DC573">
        <f t="shared" si="499"/>
        <v>0</v>
      </c>
      <c r="DD573" t="s">
        <v>3</v>
      </c>
      <c r="DE573" t="s">
        <v>3</v>
      </c>
      <c r="DF573">
        <f t="shared" si="500"/>
        <v>3.03</v>
      </c>
      <c r="DG573">
        <f t="shared" si="501"/>
        <v>0</v>
      </c>
      <c r="DH573">
        <f t="shared" si="502"/>
        <v>0</v>
      </c>
      <c r="DI573">
        <f t="shared" si="493"/>
        <v>0</v>
      </c>
      <c r="DJ573">
        <f t="shared" si="503"/>
        <v>3.03</v>
      </c>
      <c r="DK573">
        <v>0</v>
      </c>
      <c r="DL573" t="s">
        <v>3</v>
      </c>
      <c r="DM573">
        <v>0</v>
      </c>
      <c r="DN573" t="s">
        <v>3</v>
      </c>
      <c r="DO573">
        <v>0</v>
      </c>
    </row>
    <row r="574" spans="1:119" x14ac:dyDescent="0.2">
      <c r="A574">
        <f>ROW(Source!A452)</f>
        <v>452</v>
      </c>
      <c r="B574">
        <v>51651743</v>
      </c>
      <c r="C574">
        <v>51654658</v>
      </c>
      <c r="D574">
        <v>49555131</v>
      </c>
      <c r="E574">
        <v>1</v>
      </c>
      <c r="F574">
        <v>1</v>
      </c>
      <c r="G574">
        <v>1</v>
      </c>
      <c r="H574">
        <v>3</v>
      </c>
      <c r="I574" t="s">
        <v>950</v>
      </c>
      <c r="J574" t="s">
        <v>951</v>
      </c>
      <c r="K574" t="s">
        <v>952</v>
      </c>
      <c r="L574">
        <v>1348</v>
      </c>
      <c r="N574">
        <v>1009</v>
      </c>
      <c r="O574" t="s">
        <v>105</v>
      </c>
      <c r="P574" t="s">
        <v>105</v>
      </c>
      <c r="Q574">
        <v>1000</v>
      </c>
      <c r="W574">
        <v>0</v>
      </c>
      <c r="X574">
        <v>-364749507</v>
      </c>
      <c r="Y574">
        <f t="shared" si="494"/>
        <v>5.0099999999999997E-3</v>
      </c>
      <c r="AA574">
        <v>156537.13</v>
      </c>
      <c r="AB574">
        <v>0</v>
      </c>
      <c r="AC574">
        <v>0</v>
      </c>
      <c r="AD574">
        <v>0</v>
      </c>
      <c r="AE574">
        <v>17183</v>
      </c>
      <c r="AF574">
        <v>0</v>
      </c>
      <c r="AG574">
        <v>0</v>
      </c>
      <c r="AH574">
        <v>0</v>
      </c>
      <c r="AI574">
        <v>9.11</v>
      </c>
      <c r="AJ574">
        <v>1</v>
      </c>
      <c r="AK574">
        <v>1</v>
      </c>
      <c r="AL574">
        <v>1</v>
      </c>
      <c r="AM574">
        <v>4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3</v>
      </c>
      <c r="AT574">
        <v>5.0099999999999997E-3</v>
      </c>
      <c r="AU574" t="s">
        <v>3</v>
      </c>
      <c r="AV574">
        <v>0</v>
      </c>
      <c r="AW574">
        <v>2</v>
      </c>
      <c r="AX574">
        <v>51654682</v>
      </c>
      <c r="AY574">
        <v>1</v>
      </c>
      <c r="AZ574">
        <v>0</v>
      </c>
      <c r="BA574">
        <v>656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V574">
        <v>0</v>
      </c>
      <c r="CW574">
        <v>0</v>
      </c>
      <c r="CX574">
        <f>ROUND(Y574*Source!I452,7)</f>
        <v>9.0000000000000002E-6</v>
      </c>
      <c r="CY574">
        <f t="shared" si="495"/>
        <v>156537.13</v>
      </c>
      <c r="CZ574">
        <f t="shared" si="496"/>
        <v>17183</v>
      </c>
      <c r="DA574">
        <f t="shared" si="497"/>
        <v>9.11</v>
      </c>
      <c r="DB574">
        <f t="shared" si="498"/>
        <v>86.09</v>
      </c>
      <c r="DC574">
        <f t="shared" si="499"/>
        <v>0</v>
      </c>
      <c r="DD574" t="s">
        <v>3</v>
      </c>
      <c r="DE574" t="s">
        <v>3</v>
      </c>
      <c r="DF574">
        <f t="shared" si="500"/>
        <v>1.41</v>
      </c>
      <c r="DG574">
        <f t="shared" si="501"/>
        <v>0</v>
      </c>
      <c r="DH574">
        <f t="shared" si="502"/>
        <v>0</v>
      </c>
      <c r="DI574">
        <f t="shared" si="493"/>
        <v>0</v>
      </c>
      <c r="DJ574">
        <f t="shared" si="503"/>
        <v>1.41</v>
      </c>
      <c r="DK574">
        <v>0</v>
      </c>
      <c r="DL574" t="s">
        <v>3</v>
      </c>
      <c r="DM574">
        <v>0</v>
      </c>
      <c r="DN574" t="s">
        <v>3</v>
      </c>
      <c r="DO574">
        <v>0</v>
      </c>
    </row>
    <row r="575" spans="1:119" x14ac:dyDescent="0.2">
      <c r="A575">
        <f>ROW(Source!A452)</f>
        <v>452</v>
      </c>
      <c r="B575">
        <v>51651743</v>
      </c>
      <c r="C575">
        <v>51654658</v>
      </c>
      <c r="D575">
        <v>49564260</v>
      </c>
      <c r="E575">
        <v>1</v>
      </c>
      <c r="F575">
        <v>1</v>
      </c>
      <c r="G575">
        <v>1</v>
      </c>
      <c r="H575">
        <v>3</v>
      </c>
      <c r="I575" t="s">
        <v>79</v>
      </c>
      <c r="J575" t="s">
        <v>81</v>
      </c>
      <c r="K575" t="s">
        <v>80</v>
      </c>
      <c r="L575">
        <v>1327</v>
      </c>
      <c r="N575">
        <v>1005</v>
      </c>
      <c r="O575" t="s">
        <v>52</v>
      </c>
      <c r="P575" t="s">
        <v>52</v>
      </c>
      <c r="Q575">
        <v>1</v>
      </c>
      <c r="W575">
        <v>0</v>
      </c>
      <c r="X575">
        <v>415678242</v>
      </c>
      <c r="Y575">
        <f t="shared" si="494"/>
        <v>100</v>
      </c>
      <c r="AA575">
        <v>932.96</v>
      </c>
      <c r="AB575">
        <v>0</v>
      </c>
      <c r="AC575">
        <v>0</v>
      </c>
      <c r="AD575">
        <v>0</v>
      </c>
      <c r="AE575">
        <v>102.41</v>
      </c>
      <c r="AF575">
        <v>0</v>
      </c>
      <c r="AG575">
        <v>0</v>
      </c>
      <c r="AH575">
        <v>0</v>
      </c>
      <c r="AI575">
        <v>9.11</v>
      </c>
      <c r="AJ575">
        <v>1</v>
      </c>
      <c r="AK575">
        <v>1</v>
      </c>
      <c r="AL575">
        <v>1</v>
      </c>
      <c r="AM575">
        <v>0</v>
      </c>
      <c r="AN575">
        <v>0</v>
      </c>
      <c r="AO575">
        <v>0</v>
      </c>
      <c r="AP575">
        <v>1</v>
      </c>
      <c r="AQ575">
        <v>0</v>
      </c>
      <c r="AR575">
        <v>0</v>
      </c>
      <c r="AS575" t="s">
        <v>3</v>
      </c>
      <c r="AT575">
        <v>100</v>
      </c>
      <c r="AU575" t="s">
        <v>3</v>
      </c>
      <c r="AV575">
        <v>0</v>
      </c>
      <c r="AW575">
        <v>1</v>
      </c>
      <c r="AX575">
        <v>-1</v>
      </c>
      <c r="AY575">
        <v>0</v>
      </c>
      <c r="AZ575">
        <v>0</v>
      </c>
      <c r="BA575" t="s">
        <v>3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V575">
        <v>0</v>
      </c>
      <c r="CW575">
        <v>0</v>
      </c>
      <c r="CX575">
        <f>ROUND(Y575*Source!I452,7)</f>
        <v>0.18</v>
      </c>
      <c r="CY575">
        <f t="shared" si="495"/>
        <v>932.96</v>
      </c>
      <c r="CZ575">
        <f t="shared" si="496"/>
        <v>102.41</v>
      </c>
      <c r="DA575">
        <f t="shared" si="497"/>
        <v>9.11</v>
      </c>
      <c r="DB575">
        <f t="shared" si="498"/>
        <v>10241</v>
      </c>
      <c r="DC575">
        <f t="shared" si="499"/>
        <v>0</v>
      </c>
      <c r="DD575" t="s">
        <v>3</v>
      </c>
      <c r="DE575" t="s">
        <v>3</v>
      </c>
      <c r="DF575">
        <f t="shared" si="500"/>
        <v>167.93</v>
      </c>
      <c r="DG575">
        <f t="shared" si="501"/>
        <v>0</v>
      </c>
      <c r="DH575">
        <f t="shared" si="502"/>
        <v>0</v>
      </c>
      <c r="DI575">
        <f t="shared" si="493"/>
        <v>0</v>
      </c>
      <c r="DJ575">
        <f t="shared" si="503"/>
        <v>167.93</v>
      </c>
      <c r="DK575">
        <v>0</v>
      </c>
      <c r="DL575" t="s">
        <v>3</v>
      </c>
      <c r="DM575">
        <v>0</v>
      </c>
      <c r="DN575" t="s">
        <v>3</v>
      </c>
      <c r="DO575">
        <v>0</v>
      </c>
    </row>
    <row r="576" spans="1:119" x14ac:dyDescent="0.2">
      <c r="A576">
        <f>ROW(Source!A454)</f>
        <v>454</v>
      </c>
      <c r="B576">
        <v>51651743</v>
      </c>
      <c r="C576">
        <v>51654689</v>
      </c>
      <c r="D576">
        <v>49510719</v>
      </c>
      <c r="E576">
        <v>70</v>
      </c>
      <c r="F576">
        <v>1</v>
      </c>
      <c r="G576">
        <v>1</v>
      </c>
      <c r="H576">
        <v>1</v>
      </c>
      <c r="I576" t="s">
        <v>942</v>
      </c>
      <c r="J576" t="s">
        <v>3</v>
      </c>
      <c r="K576" t="s">
        <v>943</v>
      </c>
      <c r="L576">
        <v>1191</v>
      </c>
      <c r="N576">
        <v>1013</v>
      </c>
      <c r="O576" t="s">
        <v>904</v>
      </c>
      <c r="P576" t="s">
        <v>904</v>
      </c>
      <c r="Q576">
        <v>1</v>
      </c>
      <c r="W576">
        <v>0</v>
      </c>
      <c r="X576">
        <v>784619160</v>
      </c>
      <c r="Y576">
        <f t="shared" ref="Y576:Y581" si="504">(AT576*ROUND(1.05,7))</f>
        <v>148.05000000000001</v>
      </c>
      <c r="AA576">
        <v>0</v>
      </c>
      <c r="AB576">
        <v>0</v>
      </c>
      <c r="AC576">
        <v>0</v>
      </c>
      <c r="AD576">
        <v>291.83</v>
      </c>
      <c r="AE576">
        <v>0</v>
      </c>
      <c r="AF576">
        <v>0</v>
      </c>
      <c r="AG576">
        <v>0</v>
      </c>
      <c r="AH576">
        <v>8.74</v>
      </c>
      <c r="AI576">
        <v>1</v>
      </c>
      <c r="AJ576">
        <v>1</v>
      </c>
      <c r="AK576">
        <v>1</v>
      </c>
      <c r="AL576">
        <v>33.39</v>
      </c>
      <c r="AM576">
        <v>4</v>
      </c>
      <c r="AN576">
        <v>0</v>
      </c>
      <c r="AO576">
        <v>1</v>
      </c>
      <c r="AP576">
        <v>1</v>
      </c>
      <c r="AQ576">
        <v>0</v>
      </c>
      <c r="AR576">
        <v>0</v>
      </c>
      <c r="AS576" t="s">
        <v>3</v>
      </c>
      <c r="AT576">
        <v>141</v>
      </c>
      <c r="AU576" t="s">
        <v>20</v>
      </c>
      <c r="AV576">
        <v>1</v>
      </c>
      <c r="AW576">
        <v>2</v>
      </c>
      <c r="AX576">
        <v>51654703</v>
      </c>
      <c r="AY576">
        <v>1</v>
      </c>
      <c r="AZ576">
        <v>0</v>
      </c>
      <c r="BA576">
        <v>662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U576">
        <f>ROUND(AT576*Source!I454*AH576*AL576,2)</f>
        <v>5102.33</v>
      </c>
      <c r="CV576">
        <f>ROUND(Y576*Source!I454,7)</f>
        <v>18.3582</v>
      </c>
      <c r="CW576">
        <v>0</v>
      </c>
      <c r="CX576">
        <f>ROUND(Y576*Source!I454,7)</f>
        <v>18.3582</v>
      </c>
      <c r="CY576">
        <f>AD576</f>
        <v>291.83</v>
      </c>
      <c r="CZ576">
        <f>AH576</f>
        <v>8.74</v>
      </c>
      <c r="DA576">
        <f>AL576</f>
        <v>33.39</v>
      </c>
      <c r="DB576">
        <f t="shared" ref="DB576:DB581" si="505">ROUND((ROUND(AT576*CZ576,2)*ROUND(1.05,7)),2)</f>
        <v>1293.96</v>
      </c>
      <c r="DC576">
        <f t="shared" ref="DC576:DC581" si="506">ROUND((ROUND(AT576*AG576,2)*ROUND(1.05,7)),2)</f>
        <v>0</v>
      </c>
      <c r="DD576" t="s">
        <v>3</v>
      </c>
      <c r="DE576" t="s">
        <v>3</v>
      </c>
      <c r="DF576">
        <f t="shared" ref="DF576:DF581" si="507">ROUND(ROUND(AE576,2)*CX576,2)</f>
        <v>0</v>
      </c>
      <c r="DG576">
        <f t="shared" si="501"/>
        <v>0</v>
      </c>
      <c r="DH576">
        <f t="shared" si="502"/>
        <v>0</v>
      </c>
      <c r="DI576">
        <f>ROUND(ROUND(AH576*AL576,2)*CX576,2)</f>
        <v>5357.47</v>
      </c>
      <c r="DJ576">
        <f>DI576</f>
        <v>5357.47</v>
      </c>
      <c r="DK576">
        <v>0</v>
      </c>
      <c r="DL576" t="s">
        <v>3</v>
      </c>
      <c r="DM576">
        <v>0</v>
      </c>
      <c r="DN576" t="s">
        <v>3</v>
      </c>
      <c r="DO576">
        <v>0</v>
      </c>
    </row>
    <row r="577" spans="1:119" x14ac:dyDescent="0.2">
      <c r="A577">
        <f>ROW(Source!A454)</f>
        <v>454</v>
      </c>
      <c r="B577">
        <v>51651743</v>
      </c>
      <c r="C577">
        <v>51654689</v>
      </c>
      <c r="D577">
        <v>49510905</v>
      </c>
      <c r="E577">
        <v>70</v>
      </c>
      <c r="F577">
        <v>1</v>
      </c>
      <c r="G577">
        <v>1</v>
      </c>
      <c r="H577">
        <v>1</v>
      </c>
      <c r="I577" t="s">
        <v>905</v>
      </c>
      <c r="J577" t="s">
        <v>3</v>
      </c>
      <c r="K577" t="s">
        <v>906</v>
      </c>
      <c r="L577">
        <v>1191</v>
      </c>
      <c r="N577">
        <v>1013</v>
      </c>
      <c r="O577" t="s">
        <v>904</v>
      </c>
      <c r="P577" t="s">
        <v>904</v>
      </c>
      <c r="Q577">
        <v>1</v>
      </c>
      <c r="W577">
        <v>0</v>
      </c>
      <c r="X577">
        <v>-1417349443</v>
      </c>
      <c r="Y577">
        <f t="shared" si="504"/>
        <v>0.98699999999999999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33.39</v>
      </c>
      <c r="AL577">
        <v>1</v>
      </c>
      <c r="AM577">
        <v>4</v>
      </c>
      <c r="AN577">
        <v>0</v>
      </c>
      <c r="AO577">
        <v>1</v>
      </c>
      <c r="AP577">
        <v>1</v>
      </c>
      <c r="AQ577">
        <v>0</v>
      </c>
      <c r="AR577">
        <v>0</v>
      </c>
      <c r="AS577" t="s">
        <v>3</v>
      </c>
      <c r="AT577">
        <v>0.94</v>
      </c>
      <c r="AU577" t="s">
        <v>20</v>
      </c>
      <c r="AV577">
        <v>2</v>
      </c>
      <c r="AW577">
        <v>2</v>
      </c>
      <c r="AX577">
        <v>51654704</v>
      </c>
      <c r="AY577">
        <v>1</v>
      </c>
      <c r="AZ577">
        <v>0</v>
      </c>
      <c r="BA577">
        <v>663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V577">
        <v>0</v>
      </c>
      <c r="CW577">
        <v>0</v>
      </c>
      <c r="CX577">
        <f>ROUND(Y577*Source!I454,7)</f>
        <v>0.122388</v>
      </c>
      <c r="CY577">
        <f>AD577</f>
        <v>0</v>
      </c>
      <c r="CZ577">
        <f>AH577</f>
        <v>0</v>
      </c>
      <c r="DA577">
        <f>AL577</f>
        <v>1</v>
      </c>
      <c r="DB577">
        <f t="shared" si="505"/>
        <v>0</v>
      </c>
      <c r="DC577">
        <f t="shared" si="506"/>
        <v>0</v>
      </c>
      <c r="DD577" t="s">
        <v>3</v>
      </c>
      <c r="DE577" t="s">
        <v>3</v>
      </c>
      <c r="DF577">
        <f t="shared" si="507"/>
        <v>0</v>
      </c>
      <c r="DG577">
        <f t="shared" si="501"/>
        <v>0</v>
      </c>
      <c r="DH577">
        <f>ROUND(ROUND(AG577*AK577,2)*CX577,2)</f>
        <v>0</v>
      </c>
      <c r="DI577">
        <f t="shared" ref="DI577:DI588" si="508">ROUND(ROUND(AH577,2)*CX577,2)</f>
        <v>0</v>
      </c>
      <c r="DJ577">
        <f>DI577</f>
        <v>0</v>
      </c>
      <c r="DK577">
        <v>0</v>
      </c>
      <c r="DL577" t="s">
        <v>3</v>
      </c>
      <c r="DM577">
        <v>0</v>
      </c>
      <c r="DN577" t="s">
        <v>3</v>
      </c>
      <c r="DO577">
        <v>0</v>
      </c>
    </row>
    <row r="578" spans="1:119" x14ac:dyDescent="0.2">
      <c r="A578">
        <f>ROW(Source!A454)</f>
        <v>454</v>
      </c>
      <c r="B578">
        <v>51651743</v>
      </c>
      <c r="C578">
        <v>51654689</v>
      </c>
      <c r="D578">
        <v>49672573</v>
      </c>
      <c r="E578">
        <v>1</v>
      </c>
      <c r="F578">
        <v>1</v>
      </c>
      <c r="G578">
        <v>1</v>
      </c>
      <c r="H578">
        <v>2</v>
      </c>
      <c r="I578" t="s">
        <v>907</v>
      </c>
      <c r="J578" t="s">
        <v>908</v>
      </c>
      <c r="K578" t="s">
        <v>909</v>
      </c>
      <c r="L578">
        <v>1367</v>
      </c>
      <c r="N578">
        <v>1011</v>
      </c>
      <c r="O578" t="s">
        <v>910</v>
      </c>
      <c r="P578" t="s">
        <v>910</v>
      </c>
      <c r="Q578">
        <v>1</v>
      </c>
      <c r="W578">
        <v>0</v>
      </c>
      <c r="X578">
        <v>-430484415</v>
      </c>
      <c r="Y578">
        <f t="shared" si="504"/>
        <v>0.39900000000000002</v>
      </c>
      <c r="AA578">
        <v>0</v>
      </c>
      <c r="AB578">
        <v>1530.2</v>
      </c>
      <c r="AC578">
        <v>450.77</v>
      </c>
      <c r="AD578">
        <v>0</v>
      </c>
      <c r="AE578">
        <v>0</v>
      </c>
      <c r="AF578">
        <v>115.4</v>
      </c>
      <c r="AG578">
        <v>13.5</v>
      </c>
      <c r="AH578">
        <v>0</v>
      </c>
      <c r="AI578">
        <v>1</v>
      </c>
      <c r="AJ578">
        <v>13.26</v>
      </c>
      <c r="AK578">
        <v>33.39</v>
      </c>
      <c r="AL578">
        <v>1</v>
      </c>
      <c r="AM578">
        <v>4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0.38</v>
      </c>
      <c r="AU578" t="s">
        <v>20</v>
      </c>
      <c r="AV578">
        <v>0</v>
      </c>
      <c r="AW578">
        <v>2</v>
      </c>
      <c r="AX578">
        <v>51654705</v>
      </c>
      <c r="AY578">
        <v>1</v>
      </c>
      <c r="AZ578">
        <v>0</v>
      </c>
      <c r="BA578">
        <v>664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V578">
        <v>0</v>
      </c>
      <c r="CW578">
        <f>ROUND(Y578*Source!I454,7)</f>
        <v>4.9475999999999999E-2</v>
      </c>
      <c r="CX578">
        <f>ROUND(Y578*Source!I454,7)</f>
        <v>4.9475999999999999E-2</v>
      </c>
      <c r="CY578">
        <f>AB578</f>
        <v>1530.2</v>
      </c>
      <c r="CZ578">
        <f>AF578</f>
        <v>115.4</v>
      </c>
      <c r="DA578">
        <f>AJ578</f>
        <v>13.26</v>
      </c>
      <c r="DB578">
        <f t="shared" si="505"/>
        <v>46.04</v>
      </c>
      <c r="DC578">
        <f t="shared" si="506"/>
        <v>5.39</v>
      </c>
      <c r="DD578" t="s">
        <v>3</v>
      </c>
      <c r="DE578" t="s">
        <v>3</v>
      </c>
      <c r="DF578">
        <f t="shared" si="507"/>
        <v>0</v>
      </c>
      <c r="DG578">
        <f>ROUND(ROUND(AF578*AJ578,2)*CX578,2)</f>
        <v>75.709999999999994</v>
      </c>
      <c r="DH578">
        <f>ROUND(ROUND(AG578*AK578,2)*CX578,2)</f>
        <v>22.3</v>
      </c>
      <c r="DI578">
        <f t="shared" si="508"/>
        <v>0</v>
      </c>
      <c r="DJ578">
        <f>DG578</f>
        <v>75.709999999999994</v>
      </c>
      <c r="DK578">
        <v>0</v>
      </c>
      <c r="DL578" t="s">
        <v>3</v>
      </c>
      <c r="DM578">
        <v>0</v>
      </c>
      <c r="DN578" t="s">
        <v>3</v>
      </c>
      <c r="DO578">
        <v>0</v>
      </c>
    </row>
    <row r="579" spans="1:119" x14ac:dyDescent="0.2">
      <c r="A579">
        <f>ROW(Source!A454)</f>
        <v>454</v>
      </c>
      <c r="B579">
        <v>51651743</v>
      </c>
      <c r="C579">
        <v>51654689</v>
      </c>
      <c r="D579">
        <v>49672703</v>
      </c>
      <c r="E579">
        <v>1</v>
      </c>
      <c r="F579">
        <v>1</v>
      </c>
      <c r="G579">
        <v>1</v>
      </c>
      <c r="H579">
        <v>2</v>
      </c>
      <c r="I579" t="s">
        <v>944</v>
      </c>
      <c r="J579" t="s">
        <v>945</v>
      </c>
      <c r="K579" t="s">
        <v>946</v>
      </c>
      <c r="L579">
        <v>1367</v>
      </c>
      <c r="N579">
        <v>1011</v>
      </c>
      <c r="O579" t="s">
        <v>910</v>
      </c>
      <c r="P579" t="s">
        <v>910</v>
      </c>
      <c r="Q579">
        <v>1</v>
      </c>
      <c r="W579">
        <v>0</v>
      </c>
      <c r="X579">
        <v>-1424865896</v>
      </c>
      <c r="Y579">
        <f t="shared" si="504"/>
        <v>0.35700000000000004</v>
      </c>
      <c r="AA579">
        <v>0</v>
      </c>
      <c r="AB579">
        <v>88.31</v>
      </c>
      <c r="AC579">
        <v>0</v>
      </c>
      <c r="AD579">
        <v>0</v>
      </c>
      <c r="AE579">
        <v>0</v>
      </c>
      <c r="AF579">
        <v>6.66</v>
      </c>
      <c r="AG579">
        <v>0</v>
      </c>
      <c r="AH579">
        <v>0</v>
      </c>
      <c r="AI579">
        <v>1</v>
      </c>
      <c r="AJ579">
        <v>13.26</v>
      </c>
      <c r="AK579">
        <v>33.39</v>
      </c>
      <c r="AL579">
        <v>1</v>
      </c>
      <c r="AM579">
        <v>4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3</v>
      </c>
      <c r="AT579">
        <v>0.34</v>
      </c>
      <c r="AU579" t="s">
        <v>20</v>
      </c>
      <c r="AV579">
        <v>0</v>
      </c>
      <c r="AW579">
        <v>2</v>
      </c>
      <c r="AX579">
        <v>51654706</v>
      </c>
      <c r="AY579">
        <v>1</v>
      </c>
      <c r="AZ579">
        <v>0</v>
      </c>
      <c r="BA579">
        <v>665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V579">
        <v>0</v>
      </c>
      <c r="CW579">
        <f>ROUND(Y579*Source!I454,7)</f>
        <v>4.4268000000000002E-2</v>
      </c>
      <c r="CX579">
        <f>ROUND(Y579*Source!I454,7)</f>
        <v>4.4268000000000002E-2</v>
      </c>
      <c r="CY579">
        <f>AB579</f>
        <v>88.31</v>
      </c>
      <c r="CZ579">
        <f>AF579</f>
        <v>6.66</v>
      </c>
      <c r="DA579">
        <f>AJ579</f>
        <v>13.26</v>
      </c>
      <c r="DB579">
        <f t="shared" si="505"/>
        <v>2.37</v>
      </c>
      <c r="DC579">
        <f t="shared" si="506"/>
        <v>0</v>
      </c>
      <c r="DD579" t="s">
        <v>3</v>
      </c>
      <c r="DE579" t="s">
        <v>3</v>
      </c>
      <c r="DF579">
        <f t="shared" si="507"/>
        <v>0</v>
      </c>
      <c r="DG579">
        <f>ROUND(ROUND(AF579*AJ579,2)*CX579,2)</f>
        <v>3.91</v>
      </c>
      <c r="DH579">
        <f>ROUND(ROUND(AG579*AK579,2)*CX579,2)</f>
        <v>0</v>
      </c>
      <c r="DI579">
        <f t="shared" si="508"/>
        <v>0</v>
      </c>
      <c r="DJ579">
        <f>DG579</f>
        <v>3.91</v>
      </c>
      <c r="DK579">
        <v>0</v>
      </c>
      <c r="DL579" t="s">
        <v>3</v>
      </c>
      <c r="DM579">
        <v>0</v>
      </c>
      <c r="DN579" t="s">
        <v>3</v>
      </c>
      <c r="DO579">
        <v>0</v>
      </c>
    </row>
    <row r="580" spans="1:119" x14ac:dyDescent="0.2">
      <c r="A580">
        <f>ROW(Source!A454)</f>
        <v>454</v>
      </c>
      <c r="B580">
        <v>51651743</v>
      </c>
      <c r="C580">
        <v>51654689</v>
      </c>
      <c r="D580">
        <v>49673503</v>
      </c>
      <c r="E580">
        <v>1</v>
      </c>
      <c r="F580">
        <v>1</v>
      </c>
      <c r="G580">
        <v>1</v>
      </c>
      <c r="H580">
        <v>2</v>
      </c>
      <c r="I580" t="s">
        <v>914</v>
      </c>
      <c r="J580" t="s">
        <v>915</v>
      </c>
      <c r="K580" t="s">
        <v>916</v>
      </c>
      <c r="L580">
        <v>1367</v>
      </c>
      <c r="N580">
        <v>1011</v>
      </c>
      <c r="O580" t="s">
        <v>910</v>
      </c>
      <c r="P580" t="s">
        <v>910</v>
      </c>
      <c r="Q580">
        <v>1</v>
      </c>
      <c r="W580">
        <v>0</v>
      </c>
      <c r="X580">
        <v>509054691</v>
      </c>
      <c r="Y580">
        <f t="shared" si="504"/>
        <v>0.58800000000000008</v>
      </c>
      <c r="AA580">
        <v>0</v>
      </c>
      <c r="AB580">
        <v>871.31</v>
      </c>
      <c r="AC580">
        <v>387.32</v>
      </c>
      <c r="AD580">
        <v>0</v>
      </c>
      <c r="AE580">
        <v>0</v>
      </c>
      <c r="AF580">
        <v>65.709999999999994</v>
      </c>
      <c r="AG580">
        <v>11.6</v>
      </c>
      <c r="AH580">
        <v>0</v>
      </c>
      <c r="AI580">
        <v>1</v>
      </c>
      <c r="AJ580">
        <v>13.26</v>
      </c>
      <c r="AK580">
        <v>33.39</v>
      </c>
      <c r="AL580">
        <v>1</v>
      </c>
      <c r="AM580">
        <v>4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3</v>
      </c>
      <c r="AT580">
        <v>0.56000000000000005</v>
      </c>
      <c r="AU580" t="s">
        <v>20</v>
      </c>
      <c r="AV580">
        <v>0</v>
      </c>
      <c r="AW580">
        <v>2</v>
      </c>
      <c r="AX580">
        <v>51654707</v>
      </c>
      <c r="AY580">
        <v>1</v>
      </c>
      <c r="AZ580">
        <v>0</v>
      </c>
      <c r="BA580">
        <v>666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V580">
        <v>0</v>
      </c>
      <c r="CW580">
        <f>ROUND(Y580*Source!I454,7)</f>
        <v>7.2912000000000005E-2</v>
      </c>
      <c r="CX580">
        <f>ROUND(Y580*Source!I454,7)</f>
        <v>7.2912000000000005E-2</v>
      </c>
      <c r="CY580">
        <f>AB580</f>
        <v>871.31</v>
      </c>
      <c r="CZ580">
        <f>AF580</f>
        <v>65.709999999999994</v>
      </c>
      <c r="DA580">
        <f>AJ580</f>
        <v>13.26</v>
      </c>
      <c r="DB580">
        <f t="shared" si="505"/>
        <v>38.64</v>
      </c>
      <c r="DC580">
        <f t="shared" si="506"/>
        <v>6.83</v>
      </c>
      <c r="DD580" t="s">
        <v>3</v>
      </c>
      <c r="DE580" t="s">
        <v>3</v>
      </c>
      <c r="DF580">
        <f t="shared" si="507"/>
        <v>0</v>
      </c>
      <c r="DG580">
        <f>ROUND(ROUND(AF580*AJ580,2)*CX580,2)</f>
        <v>63.53</v>
      </c>
      <c r="DH580">
        <f>ROUND(ROUND(AG580*AK580,2)*CX580,2)</f>
        <v>28.24</v>
      </c>
      <c r="DI580">
        <f t="shared" si="508"/>
        <v>0</v>
      </c>
      <c r="DJ580">
        <f>DG580</f>
        <v>63.53</v>
      </c>
      <c r="DK580">
        <v>0</v>
      </c>
      <c r="DL580" t="s">
        <v>3</v>
      </c>
      <c r="DM580">
        <v>0</v>
      </c>
      <c r="DN580" t="s">
        <v>3</v>
      </c>
      <c r="DO580">
        <v>0</v>
      </c>
    </row>
    <row r="581" spans="1:119" x14ac:dyDescent="0.2">
      <c r="A581">
        <f>ROW(Source!A454)</f>
        <v>454</v>
      </c>
      <c r="B581">
        <v>51651743</v>
      </c>
      <c r="C581">
        <v>51654689</v>
      </c>
      <c r="D581">
        <v>49673715</v>
      </c>
      <c r="E581">
        <v>1</v>
      </c>
      <c r="F581">
        <v>1</v>
      </c>
      <c r="G581">
        <v>1</v>
      </c>
      <c r="H581">
        <v>2</v>
      </c>
      <c r="I581" t="s">
        <v>926</v>
      </c>
      <c r="J581" t="s">
        <v>927</v>
      </c>
      <c r="K581" t="s">
        <v>928</v>
      </c>
      <c r="L581">
        <v>1367</v>
      </c>
      <c r="N581">
        <v>1011</v>
      </c>
      <c r="O581" t="s">
        <v>910</v>
      </c>
      <c r="P581" t="s">
        <v>910</v>
      </c>
      <c r="Q581">
        <v>1</v>
      </c>
      <c r="W581">
        <v>0</v>
      </c>
      <c r="X581">
        <v>829370094</v>
      </c>
      <c r="Y581">
        <f t="shared" si="504"/>
        <v>1.47</v>
      </c>
      <c r="AA581">
        <v>0</v>
      </c>
      <c r="AB581">
        <v>107.41</v>
      </c>
      <c r="AC581">
        <v>0</v>
      </c>
      <c r="AD581">
        <v>0</v>
      </c>
      <c r="AE581">
        <v>0</v>
      </c>
      <c r="AF581">
        <v>8.1</v>
      </c>
      <c r="AG581">
        <v>0</v>
      </c>
      <c r="AH581">
        <v>0</v>
      </c>
      <c r="AI581">
        <v>1</v>
      </c>
      <c r="AJ581">
        <v>13.26</v>
      </c>
      <c r="AK581">
        <v>33.39</v>
      </c>
      <c r="AL581">
        <v>1</v>
      </c>
      <c r="AM581">
        <v>4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1.4</v>
      </c>
      <c r="AU581" t="s">
        <v>20</v>
      </c>
      <c r="AV581">
        <v>0</v>
      </c>
      <c r="AW581">
        <v>2</v>
      </c>
      <c r="AX581">
        <v>51654708</v>
      </c>
      <c r="AY581">
        <v>1</v>
      </c>
      <c r="AZ581">
        <v>0</v>
      </c>
      <c r="BA581">
        <v>667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V581">
        <v>0</v>
      </c>
      <c r="CW581">
        <f>ROUND(Y581*Source!I454,7)</f>
        <v>0.18228</v>
      </c>
      <c r="CX581">
        <f>ROUND(Y581*Source!I454,7)</f>
        <v>0.18228</v>
      </c>
      <c r="CY581">
        <f>AB581</f>
        <v>107.41</v>
      </c>
      <c r="CZ581">
        <f>AF581</f>
        <v>8.1</v>
      </c>
      <c r="DA581">
        <f>AJ581</f>
        <v>13.26</v>
      </c>
      <c r="DB581">
        <f t="shared" si="505"/>
        <v>11.91</v>
      </c>
      <c r="DC581">
        <f t="shared" si="506"/>
        <v>0</v>
      </c>
      <c r="DD581" t="s">
        <v>3</v>
      </c>
      <c r="DE581" t="s">
        <v>3</v>
      </c>
      <c r="DF581">
        <f t="shared" si="507"/>
        <v>0</v>
      </c>
      <c r="DG581">
        <f>ROUND(ROUND(AF581*AJ581,2)*CX581,2)</f>
        <v>19.579999999999998</v>
      </c>
      <c r="DH581">
        <f>ROUND(ROUND(AG581*AK581,2)*CX581,2)</f>
        <v>0</v>
      </c>
      <c r="DI581">
        <f t="shared" si="508"/>
        <v>0</v>
      </c>
      <c r="DJ581">
        <f>DG581</f>
        <v>19.579999999999998</v>
      </c>
      <c r="DK581">
        <v>0</v>
      </c>
      <c r="DL581" t="s">
        <v>3</v>
      </c>
      <c r="DM581">
        <v>0</v>
      </c>
      <c r="DN581" t="s">
        <v>3</v>
      </c>
      <c r="DO581">
        <v>0</v>
      </c>
    </row>
    <row r="582" spans="1:119" x14ac:dyDescent="0.2">
      <c r="A582">
        <f>ROW(Source!A454)</f>
        <v>454</v>
      </c>
      <c r="B582">
        <v>51651743</v>
      </c>
      <c r="C582">
        <v>51654689</v>
      </c>
      <c r="D582">
        <v>49521144</v>
      </c>
      <c r="E582">
        <v>1</v>
      </c>
      <c r="F582">
        <v>1</v>
      </c>
      <c r="G582">
        <v>1</v>
      </c>
      <c r="H582">
        <v>3</v>
      </c>
      <c r="I582" t="s">
        <v>947</v>
      </c>
      <c r="J582" t="s">
        <v>948</v>
      </c>
      <c r="K582" t="s">
        <v>949</v>
      </c>
      <c r="L582">
        <v>1348</v>
      </c>
      <c r="N582">
        <v>1009</v>
      </c>
      <c r="O582" t="s">
        <v>105</v>
      </c>
      <c r="P582" t="s">
        <v>105</v>
      </c>
      <c r="Q582">
        <v>1000</v>
      </c>
      <c r="W582">
        <v>0</v>
      </c>
      <c r="X582">
        <v>-847628873</v>
      </c>
      <c r="Y582">
        <f t="shared" ref="Y582:Y588" si="509">AT582</f>
        <v>8.8999999999999995E-4</v>
      </c>
      <c r="AA582">
        <v>241405.89</v>
      </c>
      <c r="AB582">
        <v>0</v>
      </c>
      <c r="AC582">
        <v>0</v>
      </c>
      <c r="AD582">
        <v>0</v>
      </c>
      <c r="AE582">
        <v>26499</v>
      </c>
      <c r="AF582">
        <v>0</v>
      </c>
      <c r="AG582">
        <v>0</v>
      </c>
      <c r="AH582">
        <v>0</v>
      </c>
      <c r="AI582">
        <v>9.11</v>
      </c>
      <c r="AJ582">
        <v>1</v>
      </c>
      <c r="AK582">
        <v>1</v>
      </c>
      <c r="AL582">
        <v>1</v>
      </c>
      <c r="AM582">
        <v>4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8.8999999999999995E-4</v>
      </c>
      <c r="AU582" t="s">
        <v>3</v>
      </c>
      <c r="AV582">
        <v>0</v>
      </c>
      <c r="AW582">
        <v>2</v>
      </c>
      <c r="AX582">
        <v>51654709</v>
      </c>
      <c r="AY582">
        <v>1</v>
      </c>
      <c r="AZ582">
        <v>0</v>
      </c>
      <c r="BA582">
        <v>668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V582">
        <v>0</v>
      </c>
      <c r="CW582">
        <v>0</v>
      </c>
      <c r="CX582">
        <f>ROUND(Y582*Source!I454,7)</f>
        <v>1.104E-4</v>
      </c>
      <c r="CY582">
        <f t="shared" ref="CY582:CY588" si="510">AA582</f>
        <v>241405.89</v>
      </c>
      <c r="CZ582">
        <f t="shared" ref="CZ582:CZ588" si="511">AE582</f>
        <v>26499</v>
      </c>
      <c r="DA582">
        <f t="shared" ref="DA582:DA588" si="512">AI582</f>
        <v>9.11</v>
      </c>
      <c r="DB582">
        <f t="shared" ref="DB582:DB588" si="513">ROUND(ROUND(AT582*CZ582,2),2)</f>
        <v>23.58</v>
      </c>
      <c r="DC582">
        <f t="shared" ref="DC582:DC588" si="514">ROUND(ROUND(AT582*AG582,2),2)</f>
        <v>0</v>
      </c>
      <c r="DD582" t="s">
        <v>3</v>
      </c>
      <c r="DE582" t="s">
        <v>3</v>
      </c>
      <c r="DF582">
        <f t="shared" ref="DF582:DF588" si="515">ROUND(ROUND(AE582*AI582,2)*CX582,2)</f>
        <v>26.65</v>
      </c>
      <c r="DG582">
        <f t="shared" ref="DG582:DG590" si="516">ROUND(ROUND(AF582,2)*CX582,2)</f>
        <v>0</v>
      </c>
      <c r="DH582">
        <f t="shared" ref="DH582:DH589" si="517">ROUND(ROUND(AG582,2)*CX582,2)</f>
        <v>0</v>
      </c>
      <c r="DI582">
        <f t="shared" si="508"/>
        <v>0</v>
      </c>
      <c r="DJ582">
        <f t="shared" ref="DJ582:DJ588" si="518">DF582</f>
        <v>26.65</v>
      </c>
      <c r="DK582">
        <v>0</v>
      </c>
      <c r="DL582" t="s">
        <v>3</v>
      </c>
      <c r="DM582">
        <v>0</v>
      </c>
      <c r="DN582" t="s">
        <v>3</v>
      </c>
      <c r="DO582">
        <v>0</v>
      </c>
    </row>
    <row r="583" spans="1:119" x14ac:dyDescent="0.2">
      <c r="A583">
        <f>ROW(Source!A454)</f>
        <v>454</v>
      </c>
      <c r="B583">
        <v>51651743</v>
      </c>
      <c r="C583">
        <v>51654689</v>
      </c>
      <c r="D583">
        <v>49524301</v>
      </c>
      <c r="E583">
        <v>1</v>
      </c>
      <c r="F583">
        <v>1</v>
      </c>
      <c r="G583">
        <v>1</v>
      </c>
      <c r="H583">
        <v>3</v>
      </c>
      <c r="I583" t="s">
        <v>929</v>
      </c>
      <c r="J583" t="s">
        <v>930</v>
      </c>
      <c r="K583" t="s">
        <v>931</v>
      </c>
      <c r="L583">
        <v>1348</v>
      </c>
      <c r="N583">
        <v>1009</v>
      </c>
      <c r="O583" t="s">
        <v>105</v>
      </c>
      <c r="P583" t="s">
        <v>105</v>
      </c>
      <c r="Q583">
        <v>1000</v>
      </c>
      <c r="W583">
        <v>0</v>
      </c>
      <c r="X583">
        <v>1824693337</v>
      </c>
      <c r="Y583">
        <f t="shared" si="509"/>
        <v>4.0999999999999999E-4</v>
      </c>
      <c r="AA583">
        <v>94397.82</v>
      </c>
      <c r="AB583">
        <v>0</v>
      </c>
      <c r="AC583">
        <v>0</v>
      </c>
      <c r="AD583">
        <v>0</v>
      </c>
      <c r="AE583">
        <v>10362</v>
      </c>
      <c r="AF583">
        <v>0</v>
      </c>
      <c r="AG583">
        <v>0</v>
      </c>
      <c r="AH583">
        <v>0</v>
      </c>
      <c r="AI583">
        <v>9.11</v>
      </c>
      <c r="AJ583">
        <v>1</v>
      </c>
      <c r="AK583">
        <v>1</v>
      </c>
      <c r="AL583">
        <v>1</v>
      </c>
      <c r="AM583">
        <v>4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4.0999999999999999E-4</v>
      </c>
      <c r="AU583" t="s">
        <v>3</v>
      </c>
      <c r="AV583">
        <v>0</v>
      </c>
      <c r="AW583">
        <v>2</v>
      </c>
      <c r="AX583">
        <v>51654710</v>
      </c>
      <c r="AY583">
        <v>1</v>
      </c>
      <c r="AZ583">
        <v>0</v>
      </c>
      <c r="BA583">
        <v>669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V583">
        <v>0</v>
      </c>
      <c r="CW583">
        <v>0</v>
      </c>
      <c r="CX583">
        <f>ROUND(Y583*Source!I454,7)</f>
        <v>5.0800000000000002E-5</v>
      </c>
      <c r="CY583">
        <f t="shared" si="510"/>
        <v>94397.82</v>
      </c>
      <c r="CZ583">
        <f t="shared" si="511"/>
        <v>10362</v>
      </c>
      <c r="DA583">
        <f t="shared" si="512"/>
        <v>9.11</v>
      </c>
      <c r="DB583">
        <f t="shared" si="513"/>
        <v>4.25</v>
      </c>
      <c r="DC583">
        <f t="shared" si="514"/>
        <v>0</v>
      </c>
      <c r="DD583" t="s">
        <v>3</v>
      </c>
      <c r="DE583" t="s">
        <v>3</v>
      </c>
      <c r="DF583">
        <f t="shared" si="515"/>
        <v>4.8</v>
      </c>
      <c r="DG583">
        <f t="shared" si="516"/>
        <v>0</v>
      </c>
      <c r="DH583">
        <f t="shared" si="517"/>
        <v>0</v>
      </c>
      <c r="DI583">
        <f t="shared" si="508"/>
        <v>0</v>
      </c>
      <c r="DJ583">
        <f t="shared" si="518"/>
        <v>4.8</v>
      </c>
      <c r="DK583">
        <v>0</v>
      </c>
      <c r="DL583" t="s">
        <v>3</v>
      </c>
      <c r="DM583">
        <v>0</v>
      </c>
      <c r="DN583" t="s">
        <v>3</v>
      </c>
      <c r="DO583">
        <v>0</v>
      </c>
    </row>
    <row r="584" spans="1:119" x14ac:dyDescent="0.2">
      <c r="A584">
        <f>ROW(Source!A454)</f>
        <v>454</v>
      </c>
      <c r="B584">
        <v>51651743</v>
      </c>
      <c r="C584">
        <v>51654689</v>
      </c>
      <c r="D584">
        <v>49525488</v>
      </c>
      <c r="E584">
        <v>1</v>
      </c>
      <c r="F584">
        <v>1</v>
      </c>
      <c r="G584">
        <v>1</v>
      </c>
      <c r="H584">
        <v>3</v>
      </c>
      <c r="I584" t="s">
        <v>917</v>
      </c>
      <c r="J584" t="s">
        <v>918</v>
      </c>
      <c r="K584" t="s">
        <v>919</v>
      </c>
      <c r="L584">
        <v>1346</v>
      </c>
      <c r="N584">
        <v>1009</v>
      </c>
      <c r="O584" t="s">
        <v>920</v>
      </c>
      <c r="P584" t="s">
        <v>920</v>
      </c>
      <c r="Q584">
        <v>1</v>
      </c>
      <c r="W584">
        <v>0</v>
      </c>
      <c r="X584">
        <v>-1864341761</v>
      </c>
      <c r="Y584">
        <f t="shared" si="509"/>
        <v>15</v>
      </c>
      <c r="AA584">
        <v>82.35</v>
      </c>
      <c r="AB584">
        <v>0</v>
      </c>
      <c r="AC584">
        <v>0</v>
      </c>
      <c r="AD584">
        <v>0</v>
      </c>
      <c r="AE584">
        <v>9.0399999999999991</v>
      </c>
      <c r="AF584">
        <v>0</v>
      </c>
      <c r="AG584">
        <v>0</v>
      </c>
      <c r="AH584">
        <v>0</v>
      </c>
      <c r="AI584">
        <v>9.11</v>
      </c>
      <c r="AJ584">
        <v>1</v>
      </c>
      <c r="AK584">
        <v>1</v>
      </c>
      <c r="AL584">
        <v>1</v>
      </c>
      <c r="AM584">
        <v>4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15</v>
      </c>
      <c r="AU584" t="s">
        <v>3</v>
      </c>
      <c r="AV584">
        <v>0</v>
      </c>
      <c r="AW584">
        <v>2</v>
      </c>
      <c r="AX584">
        <v>51654711</v>
      </c>
      <c r="AY584">
        <v>1</v>
      </c>
      <c r="AZ584">
        <v>0</v>
      </c>
      <c r="BA584">
        <v>670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V584">
        <v>0</v>
      </c>
      <c r="CW584">
        <v>0</v>
      </c>
      <c r="CX584">
        <f>ROUND(Y584*Source!I454,7)</f>
        <v>1.86</v>
      </c>
      <c r="CY584">
        <f t="shared" si="510"/>
        <v>82.35</v>
      </c>
      <c r="CZ584">
        <f t="shared" si="511"/>
        <v>9.0399999999999991</v>
      </c>
      <c r="DA584">
        <f t="shared" si="512"/>
        <v>9.11</v>
      </c>
      <c r="DB584">
        <f t="shared" si="513"/>
        <v>135.6</v>
      </c>
      <c r="DC584">
        <f t="shared" si="514"/>
        <v>0</v>
      </c>
      <c r="DD584" t="s">
        <v>3</v>
      </c>
      <c r="DE584" t="s">
        <v>3</v>
      </c>
      <c r="DF584">
        <f t="shared" si="515"/>
        <v>153.16999999999999</v>
      </c>
      <c r="DG584">
        <f t="shared" si="516"/>
        <v>0</v>
      </c>
      <c r="DH584">
        <f t="shared" si="517"/>
        <v>0</v>
      </c>
      <c r="DI584">
        <f t="shared" si="508"/>
        <v>0</v>
      </c>
      <c r="DJ584">
        <f t="shared" si="518"/>
        <v>153.16999999999999</v>
      </c>
      <c r="DK584">
        <v>0</v>
      </c>
      <c r="DL584" t="s">
        <v>3</v>
      </c>
      <c r="DM584">
        <v>0</v>
      </c>
      <c r="DN584" t="s">
        <v>3</v>
      </c>
      <c r="DO584">
        <v>0</v>
      </c>
    </row>
    <row r="585" spans="1:119" x14ac:dyDescent="0.2">
      <c r="A585">
        <f>ROW(Source!A454)</f>
        <v>454</v>
      </c>
      <c r="B585">
        <v>51651743</v>
      </c>
      <c r="C585">
        <v>51654689</v>
      </c>
      <c r="D585">
        <v>49526492</v>
      </c>
      <c r="E585">
        <v>1</v>
      </c>
      <c r="F585">
        <v>1</v>
      </c>
      <c r="G585">
        <v>1</v>
      </c>
      <c r="H585">
        <v>3</v>
      </c>
      <c r="I585" t="s">
        <v>921</v>
      </c>
      <c r="J585" t="s">
        <v>922</v>
      </c>
      <c r="K585" t="s">
        <v>923</v>
      </c>
      <c r="L585">
        <v>1346</v>
      </c>
      <c r="N585">
        <v>1009</v>
      </c>
      <c r="O585" t="s">
        <v>920</v>
      </c>
      <c r="P585" t="s">
        <v>920</v>
      </c>
      <c r="Q585">
        <v>1</v>
      </c>
      <c r="W585">
        <v>0</v>
      </c>
      <c r="X585">
        <v>497341279</v>
      </c>
      <c r="Y585">
        <f t="shared" si="509"/>
        <v>8</v>
      </c>
      <c r="AA585">
        <v>210.35</v>
      </c>
      <c r="AB585">
        <v>0</v>
      </c>
      <c r="AC585">
        <v>0</v>
      </c>
      <c r="AD585">
        <v>0</v>
      </c>
      <c r="AE585">
        <v>23.09</v>
      </c>
      <c r="AF585">
        <v>0</v>
      </c>
      <c r="AG585">
        <v>0</v>
      </c>
      <c r="AH585">
        <v>0</v>
      </c>
      <c r="AI585">
        <v>9.11</v>
      </c>
      <c r="AJ585">
        <v>1</v>
      </c>
      <c r="AK585">
        <v>1</v>
      </c>
      <c r="AL585">
        <v>1</v>
      </c>
      <c r="AM585">
        <v>4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8</v>
      </c>
      <c r="AU585" t="s">
        <v>3</v>
      </c>
      <c r="AV585">
        <v>0</v>
      </c>
      <c r="AW585">
        <v>2</v>
      </c>
      <c r="AX585">
        <v>51654712</v>
      </c>
      <c r="AY585">
        <v>1</v>
      </c>
      <c r="AZ585">
        <v>0</v>
      </c>
      <c r="BA585">
        <v>671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V585">
        <v>0</v>
      </c>
      <c r="CW585">
        <v>0</v>
      </c>
      <c r="CX585">
        <f>ROUND(Y585*Source!I454,7)</f>
        <v>0.99199999999999999</v>
      </c>
      <c r="CY585">
        <f t="shared" si="510"/>
        <v>210.35</v>
      </c>
      <c r="CZ585">
        <f t="shared" si="511"/>
        <v>23.09</v>
      </c>
      <c r="DA585">
        <f t="shared" si="512"/>
        <v>9.11</v>
      </c>
      <c r="DB585">
        <f t="shared" si="513"/>
        <v>184.72</v>
      </c>
      <c r="DC585">
        <f t="shared" si="514"/>
        <v>0</v>
      </c>
      <c r="DD585" t="s">
        <v>3</v>
      </c>
      <c r="DE585" t="s">
        <v>3</v>
      </c>
      <c r="DF585">
        <f t="shared" si="515"/>
        <v>208.67</v>
      </c>
      <c r="DG585">
        <f t="shared" si="516"/>
        <v>0</v>
      </c>
      <c r="DH585">
        <f t="shared" si="517"/>
        <v>0</v>
      </c>
      <c r="DI585">
        <f t="shared" si="508"/>
        <v>0</v>
      </c>
      <c r="DJ585">
        <f t="shared" si="518"/>
        <v>208.67</v>
      </c>
      <c r="DK585">
        <v>0</v>
      </c>
      <c r="DL585" t="s">
        <v>3</v>
      </c>
      <c r="DM585">
        <v>0</v>
      </c>
      <c r="DN585" t="s">
        <v>3</v>
      </c>
      <c r="DO585">
        <v>0</v>
      </c>
    </row>
    <row r="586" spans="1:119" x14ac:dyDescent="0.2">
      <c r="A586">
        <f>ROW(Source!A454)</f>
        <v>454</v>
      </c>
      <c r="B586">
        <v>51651743</v>
      </c>
      <c r="C586">
        <v>51654689</v>
      </c>
      <c r="D586">
        <v>49555131</v>
      </c>
      <c r="E586">
        <v>1</v>
      </c>
      <c r="F586">
        <v>1</v>
      </c>
      <c r="G586">
        <v>1</v>
      </c>
      <c r="H586">
        <v>3</v>
      </c>
      <c r="I586" t="s">
        <v>950</v>
      </c>
      <c r="J586" t="s">
        <v>951</v>
      </c>
      <c r="K586" t="s">
        <v>952</v>
      </c>
      <c r="L586">
        <v>1348</v>
      </c>
      <c r="N586">
        <v>1009</v>
      </c>
      <c r="O586" t="s">
        <v>105</v>
      </c>
      <c r="P586" t="s">
        <v>105</v>
      </c>
      <c r="Q586">
        <v>1000</v>
      </c>
      <c r="W586">
        <v>0</v>
      </c>
      <c r="X586">
        <v>-364749507</v>
      </c>
      <c r="Y586">
        <f t="shared" si="509"/>
        <v>5.0099999999999997E-3</v>
      </c>
      <c r="AA586">
        <v>156537.13</v>
      </c>
      <c r="AB586">
        <v>0</v>
      </c>
      <c r="AC586">
        <v>0</v>
      </c>
      <c r="AD586">
        <v>0</v>
      </c>
      <c r="AE586">
        <v>17183</v>
      </c>
      <c r="AF586">
        <v>0</v>
      </c>
      <c r="AG586">
        <v>0</v>
      </c>
      <c r="AH586">
        <v>0</v>
      </c>
      <c r="AI586">
        <v>9.11</v>
      </c>
      <c r="AJ586">
        <v>1</v>
      </c>
      <c r="AK586">
        <v>1</v>
      </c>
      <c r="AL586">
        <v>1</v>
      </c>
      <c r="AM586">
        <v>4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5.0099999999999997E-3</v>
      </c>
      <c r="AU586" t="s">
        <v>3</v>
      </c>
      <c r="AV586">
        <v>0</v>
      </c>
      <c r="AW586">
        <v>2</v>
      </c>
      <c r="AX586">
        <v>51654714</v>
      </c>
      <c r="AY586">
        <v>1</v>
      </c>
      <c r="AZ586">
        <v>0</v>
      </c>
      <c r="BA586">
        <v>673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V586">
        <v>0</v>
      </c>
      <c r="CW586">
        <v>0</v>
      </c>
      <c r="CX586">
        <f>ROUND(Y586*Source!I454,7)</f>
        <v>6.2120000000000003E-4</v>
      </c>
      <c r="CY586">
        <f t="shared" si="510"/>
        <v>156537.13</v>
      </c>
      <c r="CZ586">
        <f t="shared" si="511"/>
        <v>17183</v>
      </c>
      <c r="DA586">
        <f t="shared" si="512"/>
        <v>9.11</v>
      </c>
      <c r="DB586">
        <f t="shared" si="513"/>
        <v>86.09</v>
      </c>
      <c r="DC586">
        <f t="shared" si="514"/>
        <v>0</v>
      </c>
      <c r="DD586" t="s">
        <v>3</v>
      </c>
      <c r="DE586" t="s">
        <v>3</v>
      </c>
      <c r="DF586">
        <f t="shared" si="515"/>
        <v>97.24</v>
      </c>
      <c r="DG586">
        <f t="shared" si="516"/>
        <v>0</v>
      </c>
      <c r="DH586">
        <f t="shared" si="517"/>
        <v>0</v>
      </c>
      <c r="DI586">
        <f t="shared" si="508"/>
        <v>0</v>
      </c>
      <c r="DJ586">
        <f t="shared" si="518"/>
        <v>97.24</v>
      </c>
      <c r="DK586">
        <v>0</v>
      </c>
      <c r="DL586" t="s">
        <v>3</v>
      </c>
      <c r="DM586">
        <v>0</v>
      </c>
      <c r="DN586" t="s">
        <v>3</v>
      </c>
      <c r="DO586">
        <v>0</v>
      </c>
    </row>
    <row r="587" spans="1:119" x14ac:dyDescent="0.2">
      <c r="A587">
        <f>ROW(Source!A454)</f>
        <v>454</v>
      </c>
      <c r="B587">
        <v>51651743</v>
      </c>
      <c r="C587">
        <v>51654689</v>
      </c>
      <c r="D587">
        <v>49564241</v>
      </c>
      <c r="E587">
        <v>1</v>
      </c>
      <c r="F587">
        <v>1</v>
      </c>
      <c r="G587">
        <v>1</v>
      </c>
      <c r="H587">
        <v>3</v>
      </c>
      <c r="I587" t="s">
        <v>87</v>
      </c>
      <c r="J587" t="s">
        <v>89</v>
      </c>
      <c r="K587" t="s">
        <v>88</v>
      </c>
      <c r="L587">
        <v>1327</v>
      </c>
      <c r="N587">
        <v>1005</v>
      </c>
      <c r="O587" t="s">
        <v>52</v>
      </c>
      <c r="P587" t="s">
        <v>52</v>
      </c>
      <c r="Q587">
        <v>1</v>
      </c>
      <c r="W587">
        <v>0</v>
      </c>
      <c r="X587">
        <v>2012835886</v>
      </c>
      <c r="Y587">
        <f t="shared" si="509"/>
        <v>67.741935499999997</v>
      </c>
      <c r="AA587">
        <v>1217.19</v>
      </c>
      <c r="AB587">
        <v>0</v>
      </c>
      <c r="AC587">
        <v>0</v>
      </c>
      <c r="AD587">
        <v>0</v>
      </c>
      <c r="AE587">
        <v>133.61000000000001</v>
      </c>
      <c r="AF587">
        <v>0</v>
      </c>
      <c r="AG587">
        <v>0</v>
      </c>
      <c r="AH587">
        <v>0</v>
      </c>
      <c r="AI587">
        <v>9.11</v>
      </c>
      <c r="AJ587">
        <v>1</v>
      </c>
      <c r="AK587">
        <v>1</v>
      </c>
      <c r="AL587">
        <v>1</v>
      </c>
      <c r="AM587">
        <v>0</v>
      </c>
      <c r="AN587">
        <v>0</v>
      </c>
      <c r="AO587">
        <v>0</v>
      </c>
      <c r="AP587">
        <v>1</v>
      </c>
      <c r="AQ587">
        <v>0</v>
      </c>
      <c r="AR587">
        <v>0</v>
      </c>
      <c r="AS587" t="s">
        <v>3</v>
      </c>
      <c r="AT587">
        <v>67.741935499999997</v>
      </c>
      <c r="AU587" t="s">
        <v>3</v>
      </c>
      <c r="AV587">
        <v>0</v>
      </c>
      <c r="AW587">
        <v>1</v>
      </c>
      <c r="AX587">
        <v>-1</v>
      </c>
      <c r="AY587">
        <v>0</v>
      </c>
      <c r="AZ587">
        <v>0</v>
      </c>
      <c r="BA587" t="s">
        <v>3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V587">
        <v>0</v>
      </c>
      <c r="CW587">
        <v>0</v>
      </c>
      <c r="CX587">
        <f>ROUND(Y587*Source!I454,7)</f>
        <v>8.4</v>
      </c>
      <c r="CY587">
        <f t="shared" si="510"/>
        <v>1217.19</v>
      </c>
      <c r="CZ587">
        <f t="shared" si="511"/>
        <v>133.61000000000001</v>
      </c>
      <c r="DA587">
        <f t="shared" si="512"/>
        <v>9.11</v>
      </c>
      <c r="DB587">
        <f t="shared" si="513"/>
        <v>9051</v>
      </c>
      <c r="DC587">
        <f t="shared" si="514"/>
        <v>0</v>
      </c>
      <c r="DD587" t="s">
        <v>3</v>
      </c>
      <c r="DE587" t="s">
        <v>3</v>
      </c>
      <c r="DF587">
        <f t="shared" si="515"/>
        <v>10224.4</v>
      </c>
      <c r="DG587">
        <f t="shared" si="516"/>
        <v>0</v>
      </c>
      <c r="DH587">
        <f t="shared" si="517"/>
        <v>0</v>
      </c>
      <c r="DI587">
        <f t="shared" si="508"/>
        <v>0</v>
      </c>
      <c r="DJ587">
        <f t="shared" si="518"/>
        <v>10224.4</v>
      </c>
      <c r="DK587">
        <v>0</v>
      </c>
      <c r="DL587" t="s">
        <v>3</v>
      </c>
      <c r="DM587">
        <v>0</v>
      </c>
      <c r="DN587" t="s">
        <v>3</v>
      </c>
      <c r="DO587">
        <v>0</v>
      </c>
    </row>
    <row r="588" spans="1:119" x14ac:dyDescent="0.2">
      <c r="A588">
        <f>ROW(Source!A454)</f>
        <v>454</v>
      </c>
      <c r="B588">
        <v>51651743</v>
      </c>
      <c r="C588">
        <v>51654689</v>
      </c>
      <c r="D588">
        <v>49564242</v>
      </c>
      <c r="E588">
        <v>1</v>
      </c>
      <c r="F588">
        <v>1</v>
      </c>
      <c r="G588">
        <v>1</v>
      </c>
      <c r="H588">
        <v>3</v>
      </c>
      <c r="I588" t="s">
        <v>91</v>
      </c>
      <c r="J588" t="s">
        <v>93</v>
      </c>
      <c r="K588" t="s">
        <v>92</v>
      </c>
      <c r="L588">
        <v>1327</v>
      </c>
      <c r="N588">
        <v>1005</v>
      </c>
      <c r="O588" t="s">
        <v>52</v>
      </c>
      <c r="P588" t="s">
        <v>52</v>
      </c>
      <c r="Q588">
        <v>1</v>
      </c>
      <c r="W588">
        <v>0</v>
      </c>
      <c r="X588">
        <v>-1325074599</v>
      </c>
      <c r="Y588">
        <f t="shared" si="509"/>
        <v>32.258064500000003</v>
      </c>
      <c r="AA588">
        <v>1187.67</v>
      </c>
      <c r="AB588">
        <v>0</v>
      </c>
      <c r="AC588">
        <v>0</v>
      </c>
      <c r="AD588">
        <v>0</v>
      </c>
      <c r="AE588">
        <v>130.37</v>
      </c>
      <c r="AF588">
        <v>0</v>
      </c>
      <c r="AG588">
        <v>0</v>
      </c>
      <c r="AH588">
        <v>0</v>
      </c>
      <c r="AI588">
        <v>9.11</v>
      </c>
      <c r="AJ588">
        <v>1</v>
      </c>
      <c r="AK588">
        <v>1</v>
      </c>
      <c r="AL588">
        <v>1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 t="s">
        <v>3</v>
      </c>
      <c r="AT588">
        <v>32.258064500000003</v>
      </c>
      <c r="AU588" t="s">
        <v>3</v>
      </c>
      <c r="AV588">
        <v>0</v>
      </c>
      <c r="AW588">
        <v>1</v>
      </c>
      <c r="AX588">
        <v>-1</v>
      </c>
      <c r="AY588">
        <v>0</v>
      </c>
      <c r="AZ588">
        <v>0</v>
      </c>
      <c r="BA588" t="s">
        <v>3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V588">
        <v>0</v>
      </c>
      <c r="CW588">
        <v>0</v>
      </c>
      <c r="CX588">
        <f>ROUND(Y588*Source!I454,7)</f>
        <v>4</v>
      </c>
      <c r="CY588">
        <f t="shared" si="510"/>
        <v>1187.67</v>
      </c>
      <c r="CZ588">
        <f t="shared" si="511"/>
        <v>130.37</v>
      </c>
      <c r="DA588">
        <f t="shared" si="512"/>
        <v>9.11</v>
      </c>
      <c r="DB588">
        <f t="shared" si="513"/>
        <v>4205.4799999999996</v>
      </c>
      <c r="DC588">
        <f t="shared" si="514"/>
        <v>0</v>
      </c>
      <c r="DD588" t="s">
        <v>3</v>
      </c>
      <c r="DE588" t="s">
        <v>3</v>
      </c>
      <c r="DF588">
        <f t="shared" si="515"/>
        <v>4750.68</v>
      </c>
      <c r="DG588">
        <f t="shared" si="516"/>
        <v>0</v>
      </c>
      <c r="DH588">
        <f t="shared" si="517"/>
        <v>0</v>
      </c>
      <c r="DI588">
        <f t="shared" si="508"/>
        <v>0</v>
      </c>
      <c r="DJ588">
        <f t="shared" si="518"/>
        <v>4750.68</v>
      </c>
      <c r="DK588">
        <v>0</v>
      </c>
      <c r="DL588" t="s">
        <v>3</v>
      </c>
      <c r="DM588">
        <v>0</v>
      </c>
      <c r="DN588" t="s">
        <v>3</v>
      </c>
      <c r="DO588">
        <v>0</v>
      </c>
    </row>
    <row r="589" spans="1:119" x14ac:dyDescent="0.2">
      <c r="A589">
        <f>ROW(Source!A457)</f>
        <v>457</v>
      </c>
      <c r="B589">
        <v>51651743</v>
      </c>
      <c r="C589">
        <v>51654722</v>
      </c>
      <c r="D589">
        <v>49510719</v>
      </c>
      <c r="E589">
        <v>70</v>
      </c>
      <c r="F589">
        <v>1</v>
      </c>
      <c r="G589">
        <v>1</v>
      </c>
      <c r="H589">
        <v>1</v>
      </c>
      <c r="I589" t="s">
        <v>942</v>
      </c>
      <c r="J589" t="s">
        <v>3</v>
      </c>
      <c r="K589" t="s">
        <v>943</v>
      </c>
      <c r="L589">
        <v>1191</v>
      </c>
      <c r="N589">
        <v>1013</v>
      </c>
      <c r="O589" t="s">
        <v>904</v>
      </c>
      <c r="P589" t="s">
        <v>904</v>
      </c>
      <c r="Q589">
        <v>1</v>
      </c>
      <c r="W589">
        <v>0</v>
      </c>
      <c r="X589">
        <v>784619160</v>
      </c>
      <c r="Y589">
        <f t="shared" ref="Y589:Y594" si="519">(AT589*ROUND(1.05,7))</f>
        <v>148.05000000000001</v>
      </c>
      <c r="AA589">
        <v>0</v>
      </c>
      <c r="AB589">
        <v>0</v>
      </c>
      <c r="AC589">
        <v>0</v>
      </c>
      <c r="AD589">
        <v>291.83</v>
      </c>
      <c r="AE589">
        <v>0</v>
      </c>
      <c r="AF589">
        <v>0</v>
      </c>
      <c r="AG589">
        <v>0</v>
      </c>
      <c r="AH589">
        <v>8.74</v>
      </c>
      <c r="AI589">
        <v>1</v>
      </c>
      <c r="AJ589">
        <v>1</v>
      </c>
      <c r="AK589">
        <v>1</v>
      </c>
      <c r="AL589">
        <v>33.39</v>
      </c>
      <c r="AM589">
        <v>4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3</v>
      </c>
      <c r="AT589">
        <v>141</v>
      </c>
      <c r="AU589" t="s">
        <v>20</v>
      </c>
      <c r="AV589">
        <v>1</v>
      </c>
      <c r="AW589">
        <v>2</v>
      </c>
      <c r="AX589">
        <v>51654736</v>
      </c>
      <c r="AY589">
        <v>1</v>
      </c>
      <c r="AZ589">
        <v>0</v>
      </c>
      <c r="BA589">
        <v>679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U589">
        <f>ROUND(AT589*Source!I457*AH589*AL589,2)</f>
        <v>55804.69</v>
      </c>
      <c r="CV589">
        <f>ROUND(Y589*Source!I457,7)</f>
        <v>200.78541000000001</v>
      </c>
      <c r="CW589">
        <v>0</v>
      </c>
      <c r="CX589">
        <f>ROUND(Y589*Source!I457,7)</f>
        <v>200.78541000000001</v>
      </c>
      <c r="CY589">
        <f>AD589</f>
        <v>291.83</v>
      </c>
      <c r="CZ589">
        <f>AH589</f>
        <v>8.74</v>
      </c>
      <c r="DA589">
        <f>AL589</f>
        <v>33.39</v>
      </c>
      <c r="DB589">
        <f t="shared" ref="DB589:DB594" si="520">ROUND((ROUND(AT589*CZ589,2)*ROUND(1.05,7)),2)</f>
        <v>1293.96</v>
      </c>
      <c r="DC589">
        <f t="shared" ref="DC589:DC594" si="521">ROUND((ROUND(AT589*AG589,2)*ROUND(1.05,7)),2)</f>
        <v>0</v>
      </c>
      <c r="DD589" t="s">
        <v>3</v>
      </c>
      <c r="DE589" t="s">
        <v>3</v>
      </c>
      <c r="DF589">
        <f t="shared" ref="DF589:DF594" si="522">ROUND(ROUND(AE589,2)*CX589,2)</f>
        <v>0</v>
      </c>
      <c r="DG589">
        <f t="shared" si="516"/>
        <v>0</v>
      </c>
      <c r="DH589">
        <f t="shared" si="517"/>
        <v>0</v>
      </c>
      <c r="DI589">
        <f>ROUND(ROUND(AH589*AL589,2)*CX589,2)</f>
        <v>58595.21</v>
      </c>
      <c r="DJ589">
        <f>DI589</f>
        <v>58595.21</v>
      </c>
      <c r="DK589">
        <v>0</v>
      </c>
      <c r="DL589" t="s">
        <v>3</v>
      </c>
      <c r="DM589">
        <v>0</v>
      </c>
      <c r="DN589" t="s">
        <v>3</v>
      </c>
      <c r="DO589">
        <v>0</v>
      </c>
    </row>
    <row r="590" spans="1:119" x14ac:dyDescent="0.2">
      <c r="A590">
        <f>ROW(Source!A457)</f>
        <v>457</v>
      </c>
      <c r="B590">
        <v>51651743</v>
      </c>
      <c r="C590">
        <v>51654722</v>
      </c>
      <c r="D590">
        <v>49510905</v>
      </c>
      <c r="E590">
        <v>70</v>
      </c>
      <c r="F590">
        <v>1</v>
      </c>
      <c r="G590">
        <v>1</v>
      </c>
      <c r="H590">
        <v>1</v>
      </c>
      <c r="I590" t="s">
        <v>905</v>
      </c>
      <c r="J590" t="s">
        <v>3</v>
      </c>
      <c r="K590" t="s">
        <v>906</v>
      </c>
      <c r="L590">
        <v>1191</v>
      </c>
      <c r="N590">
        <v>1013</v>
      </c>
      <c r="O590" t="s">
        <v>904</v>
      </c>
      <c r="P590" t="s">
        <v>904</v>
      </c>
      <c r="Q590">
        <v>1</v>
      </c>
      <c r="W590">
        <v>0</v>
      </c>
      <c r="X590">
        <v>-1417349443</v>
      </c>
      <c r="Y590">
        <f t="shared" si="519"/>
        <v>0.98699999999999999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33.39</v>
      </c>
      <c r="AL590">
        <v>1</v>
      </c>
      <c r="AM590">
        <v>4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3</v>
      </c>
      <c r="AT590">
        <v>0.94</v>
      </c>
      <c r="AU590" t="s">
        <v>20</v>
      </c>
      <c r="AV590">
        <v>2</v>
      </c>
      <c r="AW590">
        <v>2</v>
      </c>
      <c r="AX590">
        <v>51654737</v>
      </c>
      <c r="AY590">
        <v>1</v>
      </c>
      <c r="AZ590">
        <v>0</v>
      </c>
      <c r="BA590">
        <v>680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V590">
        <v>0</v>
      </c>
      <c r="CW590">
        <v>0</v>
      </c>
      <c r="CX590">
        <f>ROUND(Y590*Source!I457,7)</f>
        <v>1.3385693999999999</v>
      </c>
      <c r="CY590">
        <f>AD590</f>
        <v>0</v>
      </c>
      <c r="CZ590">
        <f>AH590</f>
        <v>0</v>
      </c>
      <c r="DA590">
        <f>AL590</f>
        <v>1</v>
      </c>
      <c r="DB590">
        <f t="shared" si="520"/>
        <v>0</v>
      </c>
      <c r="DC590">
        <f t="shared" si="521"/>
        <v>0</v>
      </c>
      <c r="DD590" t="s">
        <v>3</v>
      </c>
      <c r="DE590" t="s">
        <v>3</v>
      </c>
      <c r="DF590">
        <f t="shared" si="522"/>
        <v>0</v>
      </c>
      <c r="DG590">
        <f t="shared" si="516"/>
        <v>0</v>
      </c>
      <c r="DH590">
        <f>ROUND(ROUND(AG590*AK590,2)*CX590,2)</f>
        <v>0</v>
      </c>
      <c r="DI590">
        <f t="shared" ref="DI590:DI601" si="523">ROUND(ROUND(AH590,2)*CX590,2)</f>
        <v>0</v>
      </c>
      <c r="DJ590">
        <f>DI590</f>
        <v>0</v>
      </c>
      <c r="DK590">
        <v>0</v>
      </c>
      <c r="DL590" t="s">
        <v>3</v>
      </c>
      <c r="DM590">
        <v>0</v>
      </c>
      <c r="DN590" t="s">
        <v>3</v>
      </c>
      <c r="DO590">
        <v>0</v>
      </c>
    </row>
    <row r="591" spans="1:119" x14ac:dyDescent="0.2">
      <c r="A591">
        <f>ROW(Source!A457)</f>
        <v>457</v>
      </c>
      <c r="B591">
        <v>51651743</v>
      </c>
      <c r="C591">
        <v>51654722</v>
      </c>
      <c r="D591">
        <v>49672573</v>
      </c>
      <c r="E591">
        <v>1</v>
      </c>
      <c r="F591">
        <v>1</v>
      </c>
      <c r="G591">
        <v>1</v>
      </c>
      <c r="H591">
        <v>2</v>
      </c>
      <c r="I591" t="s">
        <v>907</v>
      </c>
      <c r="J591" t="s">
        <v>908</v>
      </c>
      <c r="K591" t="s">
        <v>909</v>
      </c>
      <c r="L591">
        <v>1367</v>
      </c>
      <c r="N591">
        <v>1011</v>
      </c>
      <c r="O591" t="s">
        <v>910</v>
      </c>
      <c r="P591" t="s">
        <v>910</v>
      </c>
      <c r="Q591">
        <v>1</v>
      </c>
      <c r="W591">
        <v>0</v>
      </c>
      <c r="X591">
        <v>-430484415</v>
      </c>
      <c r="Y591">
        <f t="shared" si="519"/>
        <v>0.39900000000000002</v>
      </c>
      <c r="AA591">
        <v>0</v>
      </c>
      <c r="AB591">
        <v>1530.2</v>
      </c>
      <c r="AC591">
        <v>450.77</v>
      </c>
      <c r="AD591">
        <v>0</v>
      </c>
      <c r="AE591">
        <v>0</v>
      </c>
      <c r="AF591">
        <v>115.4</v>
      </c>
      <c r="AG591">
        <v>13.5</v>
      </c>
      <c r="AH591">
        <v>0</v>
      </c>
      <c r="AI591">
        <v>1</v>
      </c>
      <c r="AJ591">
        <v>13.26</v>
      </c>
      <c r="AK591">
        <v>33.39</v>
      </c>
      <c r="AL591">
        <v>1</v>
      </c>
      <c r="AM591">
        <v>4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0.38</v>
      </c>
      <c r="AU591" t="s">
        <v>20</v>
      </c>
      <c r="AV591">
        <v>0</v>
      </c>
      <c r="AW591">
        <v>2</v>
      </c>
      <c r="AX591">
        <v>51654738</v>
      </c>
      <c r="AY591">
        <v>1</v>
      </c>
      <c r="AZ591">
        <v>0</v>
      </c>
      <c r="BA591">
        <v>681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V591">
        <v>0</v>
      </c>
      <c r="CW591">
        <f>ROUND(Y591*Source!I457,7)</f>
        <v>0.54112380000000004</v>
      </c>
      <c r="CX591">
        <f>ROUND(Y591*Source!I457,7)</f>
        <v>0.54112380000000004</v>
      </c>
      <c r="CY591">
        <f>AB591</f>
        <v>1530.2</v>
      </c>
      <c r="CZ591">
        <f>AF591</f>
        <v>115.4</v>
      </c>
      <c r="DA591">
        <f>AJ591</f>
        <v>13.26</v>
      </c>
      <c r="DB591">
        <f t="shared" si="520"/>
        <v>46.04</v>
      </c>
      <c r="DC591">
        <f t="shared" si="521"/>
        <v>5.39</v>
      </c>
      <c r="DD591" t="s">
        <v>3</v>
      </c>
      <c r="DE591" t="s">
        <v>3</v>
      </c>
      <c r="DF591">
        <f t="shared" si="522"/>
        <v>0</v>
      </c>
      <c r="DG591">
        <f>ROUND(ROUND(AF591*AJ591,2)*CX591,2)</f>
        <v>828.03</v>
      </c>
      <c r="DH591">
        <f>ROUND(ROUND(AG591*AK591,2)*CX591,2)</f>
        <v>243.92</v>
      </c>
      <c r="DI591">
        <f t="shared" si="523"/>
        <v>0</v>
      </c>
      <c r="DJ591">
        <f>DG591</f>
        <v>828.03</v>
      </c>
      <c r="DK591">
        <v>0</v>
      </c>
      <c r="DL591" t="s">
        <v>3</v>
      </c>
      <c r="DM591">
        <v>0</v>
      </c>
      <c r="DN591" t="s">
        <v>3</v>
      </c>
      <c r="DO591">
        <v>0</v>
      </c>
    </row>
    <row r="592" spans="1:119" x14ac:dyDescent="0.2">
      <c r="A592">
        <f>ROW(Source!A457)</f>
        <v>457</v>
      </c>
      <c r="B592">
        <v>51651743</v>
      </c>
      <c r="C592">
        <v>51654722</v>
      </c>
      <c r="D592">
        <v>49672703</v>
      </c>
      <c r="E592">
        <v>1</v>
      </c>
      <c r="F592">
        <v>1</v>
      </c>
      <c r="G592">
        <v>1</v>
      </c>
      <c r="H592">
        <v>2</v>
      </c>
      <c r="I592" t="s">
        <v>944</v>
      </c>
      <c r="J592" t="s">
        <v>945</v>
      </c>
      <c r="K592" t="s">
        <v>946</v>
      </c>
      <c r="L592">
        <v>1367</v>
      </c>
      <c r="N592">
        <v>1011</v>
      </c>
      <c r="O592" t="s">
        <v>910</v>
      </c>
      <c r="P592" t="s">
        <v>910</v>
      </c>
      <c r="Q592">
        <v>1</v>
      </c>
      <c r="W592">
        <v>0</v>
      </c>
      <c r="X592">
        <v>-1424865896</v>
      </c>
      <c r="Y592">
        <f t="shared" si="519"/>
        <v>0.35700000000000004</v>
      </c>
      <c r="AA592">
        <v>0</v>
      </c>
      <c r="AB592">
        <v>88.31</v>
      </c>
      <c r="AC592">
        <v>0</v>
      </c>
      <c r="AD592">
        <v>0</v>
      </c>
      <c r="AE592">
        <v>0</v>
      </c>
      <c r="AF592">
        <v>6.66</v>
      </c>
      <c r="AG592">
        <v>0</v>
      </c>
      <c r="AH592">
        <v>0</v>
      </c>
      <c r="AI592">
        <v>1</v>
      </c>
      <c r="AJ592">
        <v>13.26</v>
      </c>
      <c r="AK592">
        <v>33.39</v>
      </c>
      <c r="AL592">
        <v>1</v>
      </c>
      <c r="AM592">
        <v>4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0.34</v>
      </c>
      <c r="AU592" t="s">
        <v>20</v>
      </c>
      <c r="AV592">
        <v>0</v>
      </c>
      <c r="AW592">
        <v>2</v>
      </c>
      <c r="AX592">
        <v>51654739</v>
      </c>
      <c r="AY592">
        <v>1</v>
      </c>
      <c r="AZ592">
        <v>0</v>
      </c>
      <c r="BA592">
        <v>682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V592">
        <v>0</v>
      </c>
      <c r="CW592">
        <f>ROUND(Y592*Source!I457,7)</f>
        <v>0.48416340000000002</v>
      </c>
      <c r="CX592">
        <f>ROUND(Y592*Source!I457,7)</f>
        <v>0.48416340000000002</v>
      </c>
      <c r="CY592">
        <f>AB592</f>
        <v>88.31</v>
      </c>
      <c r="CZ592">
        <f>AF592</f>
        <v>6.66</v>
      </c>
      <c r="DA592">
        <f>AJ592</f>
        <v>13.26</v>
      </c>
      <c r="DB592">
        <f t="shared" si="520"/>
        <v>2.37</v>
      </c>
      <c r="DC592">
        <f t="shared" si="521"/>
        <v>0</v>
      </c>
      <c r="DD592" t="s">
        <v>3</v>
      </c>
      <c r="DE592" t="s">
        <v>3</v>
      </c>
      <c r="DF592">
        <f t="shared" si="522"/>
        <v>0</v>
      </c>
      <c r="DG592">
        <f>ROUND(ROUND(AF592*AJ592,2)*CX592,2)</f>
        <v>42.76</v>
      </c>
      <c r="DH592">
        <f>ROUND(ROUND(AG592*AK592,2)*CX592,2)</f>
        <v>0</v>
      </c>
      <c r="DI592">
        <f t="shared" si="523"/>
        <v>0</v>
      </c>
      <c r="DJ592">
        <f>DG592</f>
        <v>42.76</v>
      </c>
      <c r="DK592">
        <v>0</v>
      </c>
      <c r="DL592" t="s">
        <v>3</v>
      </c>
      <c r="DM592">
        <v>0</v>
      </c>
      <c r="DN592" t="s">
        <v>3</v>
      </c>
      <c r="DO592">
        <v>0</v>
      </c>
    </row>
    <row r="593" spans="1:119" x14ac:dyDescent="0.2">
      <c r="A593">
        <f>ROW(Source!A457)</f>
        <v>457</v>
      </c>
      <c r="B593">
        <v>51651743</v>
      </c>
      <c r="C593">
        <v>51654722</v>
      </c>
      <c r="D593">
        <v>49673503</v>
      </c>
      <c r="E593">
        <v>1</v>
      </c>
      <c r="F593">
        <v>1</v>
      </c>
      <c r="G593">
        <v>1</v>
      </c>
      <c r="H593">
        <v>2</v>
      </c>
      <c r="I593" t="s">
        <v>914</v>
      </c>
      <c r="J593" t="s">
        <v>915</v>
      </c>
      <c r="K593" t="s">
        <v>916</v>
      </c>
      <c r="L593">
        <v>1367</v>
      </c>
      <c r="N593">
        <v>1011</v>
      </c>
      <c r="O593" t="s">
        <v>910</v>
      </c>
      <c r="P593" t="s">
        <v>910</v>
      </c>
      <c r="Q593">
        <v>1</v>
      </c>
      <c r="W593">
        <v>0</v>
      </c>
      <c r="X593">
        <v>509054691</v>
      </c>
      <c r="Y593">
        <f t="shared" si="519"/>
        <v>0.58800000000000008</v>
      </c>
      <c r="AA593">
        <v>0</v>
      </c>
      <c r="AB593">
        <v>871.31</v>
      </c>
      <c r="AC593">
        <v>387.32</v>
      </c>
      <c r="AD593">
        <v>0</v>
      </c>
      <c r="AE593">
        <v>0</v>
      </c>
      <c r="AF593">
        <v>65.709999999999994</v>
      </c>
      <c r="AG593">
        <v>11.6</v>
      </c>
      <c r="AH593">
        <v>0</v>
      </c>
      <c r="AI593">
        <v>1</v>
      </c>
      <c r="AJ593">
        <v>13.26</v>
      </c>
      <c r="AK593">
        <v>33.39</v>
      </c>
      <c r="AL593">
        <v>1</v>
      </c>
      <c r="AM593">
        <v>4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0.56000000000000005</v>
      </c>
      <c r="AU593" t="s">
        <v>20</v>
      </c>
      <c r="AV593">
        <v>0</v>
      </c>
      <c r="AW593">
        <v>2</v>
      </c>
      <c r="AX593">
        <v>51654740</v>
      </c>
      <c r="AY593">
        <v>1</v>
      </c>
      <c r="AZ593">
        <v>0</v>
      </c>
      <c r="BA593">
        <v>683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V593">
        <v>0</v>
      </c>
      <c r="CW593">
        <f>ROUND(Y593*Source!I457,7)</f>
        <v>0.79744559999999998</v>
      </c>
      <c r="CX593">
        <f>ROUND(Y593*Source!I457,7)</f>
        <v>0.79744559999999998</v>
      </c>
      <c r="CY593">
        <f>AB593</f>
        <v>871.31</v>
      </c>
      <c r="CZ593">
        <f>AF593</f>
        <v>65.709999999999994</v>
      </c>
      <c r="DA593">
        <f>AJ593</f>
        <v>13.26</v>
      </c>
      <c r="DB593">
        <f t="shared" si="520"/>
        <v>38.64</v>
      </c>
      <c r="DC593">
        <f t="shared" si="521"/>
        <v>6.83</v>
      </c>
      <c r="DD593" t="s">
        <v>3</v>
      </c>
      <c r="DE593" t="s">
        <v>3</v>
      </c>
      <c r="DF593">
        <f t="shared" si="522"/>
        <v>0</v>
      </c>
      <c r="DG593">
        <f>ROUND(ROUND(AF593*AJ593,2)*CX593,2)</f>
        <v>694.82</v>
      </c>
      <c r="DH593">
        <f>ROUND(ROUND(AG593*AK593,2)*CX593,2)</f>
        <v>308.87</v>
      </c>
      <c r="DI593">
        <f t="shared" si="523"/>
        <v>0</v>
      </c>
      <c r="DJ593">
        <f>DG593</f>
        <v>694.82</v>
      </c>
      <c r="DK593">
        <v>0</v>
      </c>
      <c r="DL593" t="s">
        <v>3</v>
      </c>
      <c r="DM593">
        <v>0</v>
      </c>
      <c r="DN593" t="s">
        <v>3</v>
      </c>
      <c r="DO593">
        <v>0</v>
      </c>
    </row>
    <row r="594" spans="1:119" x14ac:dyDescent="0.2">
      <c r="A594">
        <f>ROW(Source!A457)</f>
        <v>457</v>
      </c>
      <c r="B594">
        <v>51651743</v>
      </c>
      <c r="C594">
        <v>51654722</v>
      </c>
      <c r="D594">
        <v>49673715</v>
      </c>
      <c r="E594">
        <v>1</v>
      </c>
      <c r="F594">
        <v>1</v>
      </c>
      <c r="G594">
        <v>1</v>
      </c>
      <c r="H594">
        <v>2</v>
      </c>
      <c r="I594" t="s">
        <v>926</v>
      </c>
      <c r="J594" t="s">
        <v>927</v>
      </c>
      <c r="K594" t="s">
        <v>928</v>
      </c>
      <c r="L594">
        <v>1367</v>
      </c>
      <c r="N594">
        <v>1011</v>
      </c>
      <c r="O594" t="s">
        <v>910</v>
      </c>
      <c r="P594" t="s">
        <v>910</v>
      </c>
      <c r="Q594">
        <v>1</v>
      </c>
      <c r="W594">
        <v>0</v>
      </c>
      <c r="X594">
        <v>829370094</v>
      </c>
      <c r="Y594">
        <f t="shared" si="519"/>
        <v>1.47</v>
      </c>
      <c r="AA594">
        <v>0</v>
      </c>
      <c r="AB594">
        <v>107.41</v>
      </c>
      <c r="AC594">
        <v>0</v>
      </c>
      <c r="AD594">
        <v>0</v>
      </c>
      <c r="AE594">
        <v>0</v>
      </c>
      <c r="AF594">
        <v>8.1</v>
      </c>
      <c r="AG594">
        <v>0</v>
      </c>
      <c r="AH594">
        <v>0</v>
      </c>
      <c r="AI594">
        <v>1</v>
      </c>
      <c r="AJ594">
        <v>13.26</v>
      </c>
      <c r="AK594">
        <v>33.39</v>
      </c>
      <c r="AL594">
        <v>1</v>
      </c>
      <c r="AM594">
        <v>4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1.4</v>
      </c>
      <c r="AU594" t="s">
        <v>20</v>
      </c>
      <c r="AV594">
        <v>0</v>
      </c>
      <c r="AW594">
        <v>2</v>
      </c>
      <c r="AX594">
        <v>51654741</v>
      </c>
      <c r="AY594">
        <v>1</v>
      </c>
      <c r="AZ594">
        <v>0</v>
      </c>
      <c r="BA594">
        <v>684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V594">
        <v>0</v>
      </c>
      <c r="CW594">
        <f>ROUND(Y594*Source!I457,7)</f>
        <v>1.993614</v>
      </c>
      <c r="CX594">
        <f>ROUND(Y594*Source!I457,7)</f>
        <v>1.993614</v>
      </c>
      <c r="CY594">
        <f>AB594</f>
        <v>107.41</v>
      </c>
      <c r="CZ594">
        <f>AF594</f>
        <v>8.1</v>
      </c>
      <c r="DA594">
        <f>AJ594</f>
        <v>13.26</v>
      </c>
      <c r="DB594">
        <f t="shared" si="520"/>
        <v>11.91</v>
      </c>
      <c r="DC594">
        <f t="shared" si="521"/>
        <v>0</v>
      </c>
      <c r="DD594" t="s">
        <v>3</v>
      </c>
      <c r="DE594" t="s">
        <v>3</v>
      </c>
      <c r="DF594">
        <f t="shared" si="522"/>
        <v>0</v>
      </c>
      <c r="DG594">
        <f>ROUND(ROUND(AF594*AJ594,2)*CX594,2)</f>
        <v>214.13</v>
      </c>
      <c r="DH594">
        <f>ROUND(ROUND(AG594*AK594,2)*CX594,2)</f>
        <v>0</v>
      </c>
      <c r="DI594">
        <f t="shared" si="523"/>
        <v>0</v>
      </c>
      <c r="DJ594">
        <f>DG594</f>
        <v>214.13</v>
      </c>
      <c r="DK594">
        <v>0</v>
      </c>
      <c r="DL594" t="s">
        <v>3</v>
      </c>
      <c r="DM594">
        <v>0</v>
      </c>
      <c r="DN594" t="s">
        <v>3</v>
      </c>
      <c r="DO594">
        <v>0</v>
      </c>
    </row>
    <row r="595" spans="1:119" x14ac:dyDescent="0.2">
      <c r="A595">
        <f>ROW(Source!A457)</f>
        <v>457</v>
      </c>
      <c r="B595">
        <v>51651743</v>
      </c>
      <c r="C595">
        <v>51654722</v>
      </c>
      <c r="D595">
        <v>49521144</v>
      </c>
      <c r="E595">
        <v>1</v>
      </c>
      <c r="F595">
        <v>1</v>
      </c>
      <c r="G595">
        <v>1</v>
      </c>
      <c r="H595">
        <v>3</v>
      </c>
      <c r="I595" t="s">
        <v>947</v>
      </c>
      <c r="J595" t="s">
        <v>948</v>
      </c>
      <c r="K595" t="s">
        <v>949</v>
      </c>
      <c r="L595">
        <v>1348</v>
      </c>
      <c r="N595">
        <v>1009</v>
      </c>
      <c r="O595" t="s">
        <v>105</v>
      </c>
      <c r="P595" t="s">
        <v>105</v>
      </c>
      <c r="Q595">
        <v>1000</v>
      </c>
      <c r="W595">
        <v>0</v>
      </c>
      <c r="X595">
        <v>-847628873</v>
      </c>
      <c r="Y595">
        <f t="shared" ref="Y595:Y615" si="524">AT595</f>
        <v>8.8999999999999995E-4</v>
      </c>
      <c r="AA595">
        <v>241405.89</v>
      </c>
      <c r="AB595">
        <v>0</v>
      </c>
      <c r="AC595">
        <v>0</v>
      </c>
      <c r="AD595">
        <v>0</v>
      </c>
      <c r="AE595">
        <v>26499</v>
      </c>
      <c r="AF595">
        <v>0</v>
      </c>
      <c r="AG595">
        <v>0</v>
      </c>
      <c r="AH595">
        <v>0</v>
      </c>
      <c r="AI595">
        <v>9.11</v>
      </c>
      <c r="AJ595">
        <v>1</v>
      </c>
      <c r="AK595">
        <v>1</v>
      </c>
      <c r="AL595">
        <v>1</v>
      </c>
      <c r="AM595">
        <v>4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8.8999999999999995E-4</v>
      </c>
      <c r="AU595" t="s">
        <v>3</v>
      </c>
      <c r="AV595">
        <v>0</v>
      </c>
      <c r="AW595">
        <v>2</v>
      </c>
      <c r="AX595">
        <v>51654742</v>
      </c>
      <c r="AY595">
        <v>1</v>
      </c>
      <c r="AZ595">
        <v>0</v>
      </c>
      <c r="BA595">
        <v>685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V595">
        <v>0</v>
      </c>
      <c r="CW595">
        <v>0</v>
      </c>
      <c r="CX595">
        <f>ROUND(Y595*Source!I457,7)</f>
        <v>1.207E-3</v>
      </c>
      <c r="CY595">
        <f t="shared" ref="CY595:CY601" si="525">AA595</f>
        <v>241405.89</v>
      </c>
      <c r="CZ595">
        <f t="shared" ref="CZ595:CZ601" si="526">AE595</f>
        <v>26499</v>
      </c>
      <c r="DA595">
        <f t="shared" ref="DA595:DA601" si="527">AI595</f>
        <v>9.11</v>
      </c>
      <c r="DB595">
        <f t="shared" ref="DB595:DB615" si="528">ROUND(ROUND(AT595*CZ595,2),2)</f>
        <v>23.58</v>
      </c>
      <c r="DC595">
        <f t="shared" ref="DC595:DC615" si="529">ROUND(ROUND(AT595*AG595,2),2)</f>
        <v>0</v>
      </c>
      <c r="DD595" t="s">
        <v>3</v>
      </c>
      <c r="DE595" t="s">
        <v>3</v>
      </c>
      <c r="DF595">
        <f t="shared" ref="DF595:DF601" si="530">ROUND(ROUND(AE595*AI595,2)*CX595,2)</f>
        <v>291.38</v>
      </c>
      <c r="DG595">
        <f t="shared" ref="DG595:DG603" si="531">ROUND(ROUND(AF595,2)*CX595,2)</f>
        <v>0</v>
      </c>
      <c r="DH595">
        <f t="shared" ref="DH595:DH602" si="532">ROUND(ROUND(AG595,2)*CX595,2)</f>
        <v>0</v>
      </c>
      <c r="DI595">
        <f t="shared" si="523"/>
        <v>0</v>
      </c>
      <c r="DJ595">
        <f t="shared" ref="DJ595:DJ601" si="533">DF595</f>
        <v>291.38</v>
      </c>
      <c r="DK595">
        <v>0</v>
      </c>
      <c r="DL595" t="s">
        <v>3</v>
      </c>
      <c r="DM595">
        <v>0</v>
      </c>
      <c r="DN595" t="s">
        <v>3</v>
      </c>
      <c r="DO595">
        <v>0</v>
      </c>
    </row>
    <row r="596" spans="1:119" x14ac:dyDescent="0.2">
      <c r="A596">
        <f>ROW(Source!A457)</f>
        <v>457</v>
      </c>
      <c r="B596">
        <v>51651743</v>
      </c>
      <c r="C596">
        <v>51654722</v>
      </c>
      <c r="D596">
        <v>49524301</v>
      </c>
      <c r="E596">
        <v>1</v>
      </c>
      <c r="F596">
        <v>1</v>
      </c>
      <c r="G596">
        <v>1</v>
      </c>
      <c r="H596">
        <v>3</v>
      </c>
      <c r="I596" t="s">
        <v>929</v>
      </c>
      <c r="J596" t="s">
        <v>930</v>
      </c>
      <c r="K596" t="s">
        <v>931</v>
      </c>
      <c r="L596">
        <v>1348</v>
      </c>
      <c r="N596">
        <v>1009</v>
      </c>
      <c r="O596" t="s">
        <v>105</v>
      </c>
      <c r="P596" t="s">
        <v>105</v>
      </c>
      <c r="Q596">
        <v>1000</v>
      </c>
      <c r="W596">
        <v>0</v>
      </c>
      <c r="X596">
        <v>1824693337</v>
      </c>
      <c r="Y596">
        <f t="shared" si="524"/>
        <v>4.0999999999999999E-4</v>
      </c>
      <c r="AA596">
        <v>94397.82</v>
      </c>
      <c r="AB596">
        <v>0</v>
      </c>
      <c r="AC596">
        <v>0</v>
      </c>
      <c r="AD596">
        <v>0</v>
      </c>
      <c r="AE596">
        <v>10362</v>
      </c>
      <c r="AF596">
        <v>0</v>
      </c>
      <c r="AG596">
        <v>0</v>
      </c>
      <c r="AH596">
        <v>0</v>
      </c>
      <c r="AI596">
        <v>9.11</v>
      </c>
      <c r="AJ596">
        <v>1</v>
      </c>
      <c r="AK596">
        <v>1</v>
      </c>
      <c r="AL596">
        <v>1</v>
      </c>
      <c r="AM596">
        <v>4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4.0999999999999999E-4</v>
      </c>
      <c r="AU596" t="s">
        <v>3</v>
      </c>
      <c r="AV596">
        <v>0</v>
      </c>
      <c r="AW596">
        <v>2</v>
      </c>
      <c r="AX596">
        <v>51654743</v>
      </c>
      <c r="AY596">
        <v>1</v>
      </c>
      <c r="AZ596">
        <v>0</v>
      </c>
      <c r="BA596">
        <v>686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V596">
        <v>0</v>
      </c>
      <c r="CW596">
        <v>0</v>
      </c>
      <c r="CX596">
        <f>ROUND(Y596*Source!I457,7)</f>
        <v>5.5599999999999996E-4</v>
      </c>
      <c r="CY596">
        <f t="shared" si="525"/>
        <v>94397.82</v>
      </c>
      <c r="CZ596">
        <f t="shared" si="526"/>
        <v>10362</v>
      </c>
      <c r="DA596">
        <f t="shared" si="527"/>
        <v>9.11</v>
      </c>
      <c r="DB596">
        <f t="shared" si="528"/>
        <v>4.25</v>
      </c>
      <c r="DC596">
        <f t="shared" si="529"/>
        <v>0</v>
      </c>
      <c r="DD596" t="s">
        <v>3</v>
      </c>
      <c r="DE596" t="s">
        <v>3</v>
      </c>
      <c r="DF596">
        <f t="shared" si="530"/>
        <v>52.49</v>
      </c>
      <c r="DG596">
        <f t="shared" si="531"/>
        <v>0</v>
      </c>
      <c r="DH596">
        <f t="shared" si="532"/>
        <v>0</v>
      </c>
      <c r="DI596">
        <f t="shared" si="523"/>
        <v>0</v>
      </c>
      <c r="DJ596">
        <f t="shared" si="533"/>
        <v>52.49</v>
      </c>
      <c r="DK596">
        <v>0</v>
      </c>
      <c r="DL596" t="s">
        <v>3</v>
      </c>
      <c r="DM596">
        <v>0</v>
      </c>
      <c r="DN596" t="s">
        <v>3</v>
      </c>
      <c r="DO596">
        <v>0</v>
      </c>
    </row>
    <row r="597" spans="1:119" x14ac:dyDescent="0.2">
      <c r="A597">
        <f>ROW(Source!A457)</f>
        <v>457</v>
      </c>
      <c r="B597">
        <v>51651743</v>
      </c>
      <c r="C597">
        <v>51654722</v>
      </c>
      <c r="D597">
        <v>49525488</v>
      </c>
      <c r="E597">
        <v>1</v>
      </c>
      <c r="F597">
        <v>1</v>
      </c>
      <c r="G597">
        <v>1</v>
      </c>
      <c r="H597">
        <v>3</v>
      </c>
      <c r="I597" t="s">
        <v>917</v>
      </c>
      <c r="J597" t="s">
        <v>918</v>
      </c>
      <c r="K597" t="s">
        <v>919</v>
      </c>
      <c r="L597">
        <v>1346</v>
      </c>
      <c r="N597">
        <v>1009</v>
      </c>
      <c r="O597" t="s">
        <v>920</v>
      </c>
      <c r="P597" t="s">
        <v>920</v>
      </c>
      <c r="Q597">
        <v>1</v>
      </c>
      <c r="W597">
        <v>0</v>
      </c>
      <c r="X597">
        <v>-1864341761</v>
      </c>
      <c r="Y597">
        <f t="shared" si="524"/>
        <v>15</v>
      </c>
      <c r="AA597">
        <v>82.35</v>
      </c>
      <c r="AB597">
        <v>0</v>
      </c>
      <c r="AC597">
        <v>0</v>
      </c>
      <c r="AD597">
        <v>0</v>
      </c>
      <c r="AE597">
        <v>9.0399999999999991</v>
      </c>
      <c r="AF597">
        <v>0</v>
      </c>
      <c r="AG597">
        <v>0</v>
      </c>
      <c r="AH597">
        <v>0</v>
      </c>
      <c r="AI597">
        <v>9.11</v>
      </c>
      <c r="AJ597">
        <v>1</v>
      </c>
      <c r="AK597">
        <v>1</v>
      </c>
      <c r="AL597">
        <v>1</v>
      </c>
      <c r="AM597">
        <v>4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15</v>
      </c>
      <c r="AU597" t="s">
        <v>3</v>
      </c>
      <c r="AV597">
        <v>0</v>
      </c>
      <c r="AW597">
        <v>2</v>
      </c>
      <c r="AX597">
        <v>51654744</v>
      </c>
      <c r="AY597">
        <v>1</v>
      </c>
      <c r="AZ597">
        <v>0</v>
      </c>
      <c r="BA597">
        <v>687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V597">
        <v>0</v>
      </c>
      <c r="CW597">
        <v>0</v>
      </c>
      <c r="CX597">
        <f>ROUND(Y597*Source!I457,7)</f>
        <v>20.343</v>
      </c>
      <c r="CY597">
        <f t="shared" si="525"/>
        <v>82.35</v>
      </c>
      <c r="CZ597">
        <f t="shared" si="526"/>
        <v>9.0399999999999991</v>
      </c>
      <c r="DA597">
        <f t="shared" si="527"/>
        <v>9.11</v>
      </c>
      <c r="DB597">
        <f t="shared" si="528"/>
        <v>135.6</v>
      </c>
      <c r="DC597">
        <f t="shared" si="529"/>
        <v>0</v>
      </c>
      <c r="DD597" t="s">
        <v>3</v>
      </c>
      <c r="DE597" t="s">
        <v>3</v>
      </c>
      <c r="DF597">
        <f t="shared" si="530"/>
        <v>1675.25</v>
      </c>
      <c r="DG597">
        <f t="shared" si="531"/>
        <v>0</v>
      </c>
      <c r="DH597">
        <f t="shared" si="532"/>
        <v>0</v>
      </c>
      <c r="DI597">
        <f t="shared" si="523"/>
        <v>0</v>
      </c>
      <c r="DJ597">
        <f t="shared" si="533"/>
        <v>1675.25</v>
      </c>
      <c r="DK597">
        <v>0</v>
      </c>
      <c r="DL597" t="s">
        <v>3</v>
      </c>
      <c r="DM597">
        <v>0</v>
      </c>
      <c r="DN597" t="s">
        <v>3</v>
      </c>
      <c r="DO597">
        <v>0</v>
      </c>
    </row>
    <row r="598" spans="1:119" x14ac:dyDescent="0.2">
      <c r="A598">
        <f>ROW(Source!A457)</f>
        <v>457</v>
      </c>
      <c r="B598">
        <v>51651743</v>
      </c>
      <c r="C598">
        <v>51654722</v>
      </c>
      <c r="D598">
        <v>49526492</v>
      </c>
      <c r="E598">
        <v>1</v>
      </c>
      <c r="F598">
        <v>1</v>
      </c>
      <c r="G598">
        <v>1</v>
      </c>
      <c r="H598">
        <v>3</v>
      </c>
      <c r="I598" t="s">
        <v>921</v>
      </c>
      <c r="J598" t="s">
        <v>922</v>
      </c>
      <c r="K598" t="s">
        <v>923</v>
      </c>
      <c r="L598">
        <v>1346</v>
      </c>
      <c r="N598">
        <v>1009</v>
      </c>
      <c r="O598" t="s">
        <v>920</v>
      </c>
      <c r="P598" t="s">
        <v>920</v>
      </c>
      <c r="Q598">
        <v>1</v>
      </c>
      <c r="W598">
        <v>0</v>
      </c>
      <c r="X598">
        <v>497341279</v>
      </c>
      <c r="Y598">
        <f t="shared" si="524"/>
        <v>8</v>
      </c>
      <c r="AA598">
        <v>210.35</v>
      </c>
      <c r="AB598">
        <v>0</v>
      </c>
      <c r="AC598">
        <v>0</v>
      </c>
      <c r="AD598">
        <v>0</v>
      </c>
      <c r="AE598">
        <v>23.09</v>
      </c>
      <c r="AF598">
        <v>0</v>
      </c>
      <c r="AG598">
        <v>0</v>
      </c>
      <c r="AH598">
        <v>0</v>
      </c>
      <c r="AI598">
        <v>9.11</v>
      </c>
      <c r="AJ598">
        <v>1</v>
      </c>
      <c r="AK598">
        <v>1</v>
      </c>
      <c r="AL598">
        <v>1</v>
      </c>
      <c r="AM598">
        <v>4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3</v>
      </c>
      <c r="AT598">
        <v>8</v>
      </c>
      <c r="AU598" t="s">
        <v>3</v>
      </c>
      <c r="AV598">
        <v>0</v>
      </c>
      <c r="AW598">
        <v>2</v>
      </c>
      <c r="AX598">
        <v>51654745</v>
      </c>
      <c r="AY598">
        <v>1</v>
      </c>
      <c r="AZ598">
        <v>0</v>
      </c>
      <c r="BA598">
        <v>688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V598">
        <v>0</v>
      </c>
      <c r="CW598">
        <v>0</v>
      </c>
      <c r="CX598">
        <f>ROUND(Y598*Source!I457,7)</f>
        <v>10.849600000000001</v>
      </c>
      <c r="CY598">
        <f t="shared" si="525"/>
        <v>210.35</v>
      </c>
      <c r="CZ598">
        <f t="shared" si="526"/>
        <v>23.09</v>
      </c>
      <c r="DA598">
        <f t="shared" si="527"/>
        <v>9.11</v>
      </c>
      <c r="DB598">
        <f t="shared" si="528"/>
        <v>184.72</v>
      </c>
      <c r="DC598">
        <f t="shared" si="529"/>
        <v>0</v>
      </c>
      <c r="DD598" t="s">
        <v>3</v>
      </c>
      <c r="DE598" t="s">
        <v>3</v>
      </c>
      <c r="DF598">
        <f t="shared" si="530"/>
        <v>2282.21</v>
      </c>
      <c r="DG598">
        <f t="shared" si="531"/>
        <v>0</v>
      </c>
      <c r="DH598">
        <f t="shared" si="532"/>
        <v>0</v>
      </c>
      <c r="DI598">
        <f t="shared" si="523"/>
        <v>0</v>
      </c>
      <c r="DJ598">
        <f t="shared" si="533"/>
        <v>2282.21</v>
      </c>
      <c r="DK598">
        <v>0</v>
      </c>
      <c r="DL598" t="s">
        <v>3</v>
      </c>
      <c r="DM598">
        <v>0</v>
      </c>
      <c r="DN598" t="s">
        <v>3</v>
      </c>
      <c r="DO598">
        <v>0</v>
      </c>
    </row>
    <row r="599" spans="1:119" x14ac:dyDescent="0.2">
      <c r="A599">
        <f>ROW(Source!A457)</f>
        <v>457</v>
      </c>
      <c r="B599">
        <v>51651743</v>
      </c>
      <c r="C599">
        <v>51654722</v>
      </c>
      <c r="D599">
        <v>49555131</v>
      </c>
      <c r="E599">
        <v>1</v>
      </c>
      <c r="F599">
        <v>1</v>
      </c>
      <c r="G599">
        <v>1</v>
      </c>
      <c r="H599">
        <v>3</v>
      </c>
      <c r="I599" t="s">
        <v>950</v>
      </c>
      <c r="J599" t="s">
        <v>951</v>
      </c>
      <c r="K599" t="s">
        <v>952</v>
      </c>
      <c r="L599">
        <v>1348</v>
      </c>
      <c r="N599">
        <v>1009</v>
      </c>
      <c r="O599" t="s">
        <v>105</v>
      </c>
      <c r="P599" t="s">
        <v>105</v>
      </c>
      <c r="Q599">
        <v>1000</v>
      </c>
      <c r="W599">
        <v>0</v>
      </c>
      <c r="X599">
        <v>-364749507</v>
      </c>
      <c r="Y599">
        <f t="shared" si="524"/>
        <v>5.0099999999999997E-3</v>
      </c>
      <c r="AA599">
        <v>156537.13</v>
      </c>
      <c r="AB599">
        <v>0</v>
      </c>
      <c r="AC599">
        <v>0</v>
      </c>
      <c r="AD599">
        <v>0</v>
      </c>
      <c r="AE599">
        <v>17183</v>
      </c>
      <c r="AF599">
        <v>0</v>
      </c>
      <c r="AG599">
        <v>0</v>
      </c>
      <c r="AH599">
        <v>0</v>
      </c>
      <c r="AI599">
        <v>9.11</v>
      </c>
      <c r="AJ599">
        <v>1</v>
      </c>
      <c r="AK599">
        <v>1</v>
      </c>
      <c r="AL599">
        <v>1</v>
      </c>
      <c r="AM599">
        <v>4</v>
      </c>
      <c r="AN599">
        <v>0</v>
      </c>
      <c r="AO599">
        <v>1</v>
      </c>
      <c r="AP599">
        <v>1</v>
      </c>
      <c r="AQ599">
        <v>0</v>
      </c>
      <c r="AR599">
        <v>0</v>
      </c>
      <c r="AS599" t="s">
        <v>3</v>
      </c>
      <c r="AT599">
        <v>5.0099999999999997E-3</v>
      </c>
      <c r="AU599" t="s">
        <v>3</v>
      </c>
      <c r="AV599">
        <v>0</v>
      </c>
      <c r="AW599">
        <v>2</v>
      </c>
      <c r="AX599">
        <v>51654747</v>
      </c>
      <c r="AY599">
        <v>1</v>
      </c>
      <c r="AZ599">
        <v>0</v>
      </c>
      <c r="BA599">
        <v>690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V599">
        <v>0</v>
      </c>
      <c r="CW599">
        <v>0</v>
      </c>
      <c r="CX599">
        <f>ROUND(Y599*Source!I457,7)</f>
        <v>6.7945999999999996E-3</v>
      </c>
      <c r="CY599">
        <f t="shared" si="525"/>
        <v>156537.13</v>
      </c>
      <c r="CZ599">
        <f t="shared" si="526"/>
        <v>17183</v>
      </c>
      <c r="DA599">
        <f t="shared" si="527"/>
        <v>9.11</v>
      </c>
      <c r="DB599">
        <f t="shared" si="528"/>
        <v>86.09</v>
      </c>
      <c r="DC599">
        <f t="shared" si="529"/>
        <v>0</v>
      </c>
      <c r="DD599" t="s">
        <v>3</v>
      </c>
      <c r="DE599" t="s">
        <v>3</v>
      </c>
      <c r="DF599">
        <f t="shared" si="530"/>
        <v>1063.6099999999999</v>
      </c>
      <c r="DG599">
        <f t="shared" si="531"/>
        <v>0</v>
      </c>
      <c r="DH599">
        <f t="shared" si="532"/>
        <v>0</v>
      </c>
      <c r="DI599">
        <f t="shared" si="523"/>
        <v>0</v>
      </c>
      <c r="DJ599">
        <f t="shared" si="533"/>
        <v>1063.6099999999999</v>
      </c>
      <c r="DK599">
        <v>0</v>
      </c>
      <c r="DL599" t="s">
        <v>3</v>
      </c>
      <c r="DM599">
        <v>0</v>
      </c>
      <c r="DN599" t="s">
        <v>3</v>
      </c>
      <c r="DO599">
        <v>0</v>
      </c>
    </row>
    <row r="600" spans="1:119" x14ac:dyDescent="0.2">
      <c r="A600">
        <f>ROW(Source!A457)</f>
        <v>457</v>
      </c>
      <c r="B600">
        <v>51651743</v>
      </c>
      <c r="C600">
        <v>51654722</v>
      </c>
      <c r="D600">
        <v>49564235</v>
      </c>
      <c r="E600">
        <v>1</v>
      </c>
      <c r="F600">
        <v>1</v>
      </c>
      <c r="G600">
        <v>1</v>
      </c>
      <c r="H600">
        <v>3</v>
      </c>
      <c r="I600" t="s">
        <v>99</v>
      </c>
      <c r="J600" t="s">
        <v>101</v>
      </c>
      <c r="K600" t="s">
        <v>100</v>
      </c>
      <c r="L600">
        <v>1327</v>
      </c>
      <c r="N600">
        <v>1005</v>
      </c>
      <c r="O600" t="s">
        <v>52</v>
      </c>
      <c r="P600" t="s">
        <v>52</v>
      </c>
      <c r="Q600">
        <v>1</v>
      </c>
      <c r="W600">
        <v>0</v>
      </c>
      <c r="X600">
        <v>-1977319999</v>
      </c>
      <c r="Y600">
        <f t="shared" si="524"/>
        <v>100</v>
      </c>
      <c r="AA600">
        <v>1387.45</v>
      </c>
      <c r="AB600">
        <v>0</v>
      </c>
      <c r="AC600">
        <v>0</v>
      </c>
      <c r="AD600">
        <v>0</v>
      </c>
      <c r="AE600">
        <v>152.30000000000001</v>
      </c>
      <c r="AF600">
        <v>0</v>
      </c>
      <c r="AG600">
        <v>0</v>
      </c>
      <c r="AH600">
        <v>0</v>
      </c>
      <c r="AI600">
        <v>9.11</v>
      </c>
      <c r="AJ600">
        <v>1</v>
      </c>
      <c r="AK600">
        <v>1</v>
      </c>
      <c r="AL600">
        <v>1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 t="s">
        <v>3</v>
      </c>
      <c r="AT600">
        <v>100</v>
      </c>
      <c r="AU600" t="s">
        <v>3</v>
      </c>
      <c r="AV600">
        <v>0</v>
      </c>
      <c r="AW600">
        <v>1</v>
      </c>
      <c r="AX600">
        <v>-1</v>
      </c>
      <c r="AY600">
        <v>0</v>
      </c>
      <c r="AZ600">
        <v>0</v>
      </c>
      <c r="BA600" t="s">
        <v>3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V600">
        <v>0</v>
      </c>
      <c r="CW600">
        <v>0</v>
      </c>
      <c r="CX600">
        <f>ROUND(Y600*Source!I457,7)</f>
        <v>135.62</v>
      </c>
      <c r="CY600">
        <f t="shared" si="525"/>
        <v>1387.45</v>
      </c>
      <c r="CZ600">
        <f t="shared" si="526"/>
        <v>152.30000000000001</v>
      </c>
      <c r="DA600">
        <f t="shared" si="527"/>
        <v>9.11</v>
      </c>
      <c r="DB600">
        <f t="shared" si="528"/>
        <v>15230</v>
      </c>
      <c r="DC600">
        <f t="shared" si="529"/>
        <v>0</v>
      </c>
      <c r="DD600" t="s">
        <v>3</v>
      </c>
      <c r="DE600" t="s">
        <v>3</v>
      </c>
      <c r="DF600">
        <f t="shared" si="530"/>
        <v>188165.97</v>
      </c>
      <c r="DG600">
        <f t="shared" si="531"/>
        <v>0</v>
      </c>
      <c r="DH600">
        <f t="shared" si="532"/>
        <v>0</v>
      </c>
      <c r="DI600">
        <f t="shared" si="523"/>
        <v>0</v>
      </c>
      <c r="DJ600">
        <f t="shared" si="533"/>
        <v>188165.97</v>
      </c>
      <c r="DK600">
        <v>0</v>
      </c>
      <c r="DL600" t="s">
        <v>3</v>
      </c>
      <c r="DM600">
        <v>0</v>
      </c>
      <c r="DN600" t="s">
        <v>3</v>
      </c>
      <c r="DO600">
        <v>0</v>
      </c>
    </row>
    <row r="601" spans="1:119" x14ac:dyDescent="0.2">
      <c r="A601">
        <f>ROW(Source!A457)</f>
        <v>457</v>
      </c>
      <c r="B601">
        <v>51651743</v>
      </c>
      <c r="C601">
        <v>51654722</v>
      </c>
      <c r="D601">
        <v>49564577</v>
      </c>
      <c r="E601">
        <v>1</v>
      </c>
      <c r="F601">
        <v>1</v>
      </c>
      <c r="G601">
        <v>1</v>
      </c>
      <c r="H601">
        <v>3</v>
      </c>
      <c r="I601" t="s">
        <v>103</v>
      </c>
      <c r="J601" t="s">
        <v>106</v>
      </c>
      <c r="K601" t="s">
        <v>104</v>
      </c>
      <c r="L601">
        <v>1348</v>
      </c>
      <c r="N601">
        <v>1009</v>
      </c>
      <c r="O601" t="s">
        <v>105</v>
      </c>
      <c r="P601" t="s">
        <v>105</v>
      </c>
      <c r="Q601">
        <v>1000</v>
      </c>
      <c r="W601">
        <v>0</v>
      </c>
      <c r="X601">
        <v>-1486911088</v>
      </c>
      <c r="Y601">
        <f t="shared" si="524"/>
        <v>4.7927999999999998E-2</v>
      </c>
      <c r="AA601">
        <v>276930.88</v>
      </c>
      <c r="AB601">
        <v>0</v>
      </c>
      <c r="AC601">
        <v>0</v>
      </c>
      <c r="AD601">
        <v>0</v>
      </c>
      <c r="AE601">
        <v>30398.560000000001</v>
      </c>
      <c r="AF601">
        <v>0</v>
      </c>
      <c r="AG601">
        <v>0</v>
      </c>
      <c r="AH601">
        <v>0</v>
      </c>
      <c r="AI601">
        <v>9.11</v>
      </c>
      <c r="AJ601">
        <v>1</v>
      </c>
      <c r="AK601">
        <v>1</v>
      </c>
      <c r="AL601">
        <v>1</v>
      </c>
      <c r="AM601">
        <v>0</v>
      </c>
      <c r="AN601">
        <v>0</v>
      </c>
      <c r="AO601">
        <v>0</v>
      </c>
      <c r="AP601">
        <v>1</v>
      </c>
      <c r="AQ601">
        <v>0</v>
      </c>
      <c r="AR601">
        <v>0</v>
      </c>
      <c r="AS601" t="s">
        <v>3</v>
      </c>
      <c r="AT601">
        <v>4.7927999999999998E-2</v>
      </c>
      <c r="AU601" t="s">
        <v>3</v>
      </c>
      <c r="AV601">
        <v>0</v>
      </c>
      <c r="AW601">
        <v>1</v>
      </c>
      <c r="AX601">
        <v>-1</v>
      </c>
      <c r="AY601">
        <v>0</v>
      </c>
      <c r="AZ601">
        <v>0</v>
      </c>
      <c r="BA601" t="s">
        <v>3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V601">
        <v>0</v>
      </c>
      <c r="CW601">
        <v>0</v>
      </c>
      <c r="CX601">
        <f>ROUND(Y601*Source!I457,7)</f>
        <v>6.5000000000000002E-2</v>
      </c>
      <c r="CY601">
        <f t="shared" si="525"/>
        <v>276930.88</v>
      </c>
      <c r="CZ601">
        <f t="shared" si="526"/>
        <v>30398.560000000001</v>
      </c>
      <c r="DA601">
        <f t="shared" si="527"/>
        <v>9.11</v>
      </c>
      <c r="DB601">
        <f t="shared" si="528"/>
        <v>1456.94</v>
      </c>
      <c r="DC601">
        <f t="shared" si="529"/>
        <v>0</v>
      </c>
      <c r="DD601" t="s">
        <v>3</v>
      </c>
      <c r="DE601" t="s">
        <v>3</v>
      </c>
      <c r="DF601">
        <f t="shared" si="530"/>
        <v>18000.509999999998</v>
      </c>
      <c r="DG601">
        <f t="shared" si="531"/>
        <v>0</v>
      </c>
      <c r="DH601">
        <f t="shared" si="532"/>
        <v>0</v>
      </c>
      <c r="DI601">
        <f t="shared" si="523"/>
        <v>0</v>
      </c>
      <c r="DJ601">
        <f t="shared" si="533"/>
        <v>18000.509999999998</v>
      </c>
      <c r="DK601">
        <v>0</v>
      </c>
      <c r="DL601" t="s">
        <v>3</v>
      </c>
      <c r="DM601">
        <v>0</v>
      </c>
      <c r="DN601" t="s">
        <v>3</v>
      </c>
      <c r="DO601">
        <v>0</v>
      </c>
    </row>
    <row r="602" spans="1:119" x14ac:dyDescent="0.2">
      <c r="A602">
        <f>ROW(Source!A460)</f>
        <v>460</v>
      </c>
      <c r="B602">
        <v>51651743</v>
      </c>
      <c r="C602">
        <v>51654754</v>
      </c>
      <c r="D602">
        <v>49510767</v>
      </c>
      <c r="E602">
        <v>70</v>
      </c>
      <c r="F602">
        <v>1</v>
      </c>
      <c r="G602">
        <v>1</v>
      </c>
      <c r="H602">
        <v>1</v>
      </c>
      <c r="I602" t="s">
        <v>953</v>
      </c>
      <c r="J602" t="s">
        <v>3</v>
      </c>
      <c r="K602" t="s">
        <v>954</v>
      </c>
      <c r="L602">
        <v>1191</v>
      </c>
      <c r="N602">
        <v>1013</v>
      </c>
      <c r="O602" t="s">
        <v>904</v>
      </c>
      <c r="P602" t="s">
        <v>904</v>
      </c>
      <c r="Q602">
        <v>1</v>
      </c>
      <c r="W602">
        <v>0</v>
      </c>
      <c r="X602">
        <v>-1936699058</v>
      </c>
      <c r="Y602">
        <f t="shared" si="524"/>
        <v>5</v>
      </c>
      <c r="AA602">
        <v>0</v>
      </c>
      <c r="AB602">
        <v>0</v>
      </c>
      <c r="AC602">
        <v>0</v>
      </c>
      <c r="AD602">
        <v>331.23</v>
      </c>
      <c r="AE602">
        <v>0</v>
      </c>
      <c r="AF602">
        <v>0</v>
      </c>
      <c r="AG602">
        <v>0</v>
      </c>
      <c r="AH602">
        <v>9.92</v>
      </c>
      <c r="AI602">
        <v>1</v>
      </c>
      <c r="AJ602">
        <v>1</v>
      </c>
      <c r="AK602">
        <v>1</v>
      </c>
      <c r="AL602">
        <v>33.39</v>
      </c>
      <c r="AM602">
        <v>4</v>
      </c>
      <c r="AN602">
        <v>0</v>
      </c>
      <c r="AO602">
        <v>1</v>
      </c>
      <c r="AP602">
        <v>1</v>
      </c>
      <c r="AQ602">
        <v>0</v>
      </c>
      <c r="AR602">
        <v>0</v>
      </c>
      <c r="AS602" t="s">
        <v>3</v>
      </c>
      <c r="AT602">
        <v>5</v>
      </c>
      <c r="AU602" t="s">
        <v>3</v>
      </c>
      <c r="AV602">
        <v>1</v>
      </c>
      <c r="AW602">
        <v>2</v>
      </c>
      <c r="AX602">
        <v>51654762</v>
      </c>
      <c r="AY602">
        <v>1</v>
      </c>
      <c r="AZ602">
        <v>0</v>
      </c>
      <c r="BA602">
        <v>695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U602">
        <f>ROUND(AT602*Source!I460*AH602*AL602,2)</f>
        <v>22523.56</v>
      </c>
      <c r="CV602">
        <f>ROUND(Y602*Source!I460,7)</f>
        <v>68</v>
      </c>
      <c r="CW602">
        <v>0</v>
      </c>
      <c r="CX602">
        <f>ROUND(Y602*Source!I460,7)</f>
        <v>68</v>
      </c>
      <c r="CY602">
        <f>AD602</f>
        <v>331.23</v>
      </c>
      <c r="CZ602">
        <f>AH602</f>
        <v>9.92</v>
      </c>
      <c r="DA602">
        <f>AL602</f>
        <v>33.39</v>
      </c>
      <c r="DB602">
        <f t="shared" si="528"/>
        <v>49.6</v>
      </c>
      <c r="DC602">
        <f t="shared" si="529"/>
        <v>0</v>
      </c>
      <c r="DD602" t="s">
        <v>3</v>
      </c>
      <c r="DE602" t="s">
        <v>3</v>
      </c>
      <c r="DF602">
        <f>ROUND(ROUND(AE602,2)*CX602,2)</f>
        <v>0</v>
      </c>
      <c r="DG602">
        <f t="shared" si="531"/>
        <v>0</v>
      </c>
      <c r="DH602">
        <f t="shared" si="532"/>
        <v>0</v>
      </c>
      <c r="DI602">
        <f>ROUND(ROUND(AH602*AL602,2)*CX602,2)</f>
        <v>22523.64</v>
      </c>
      <c r="DJ602">
        <f>DI602</f>
        <v>22523.64</v>
      </c>
      <c r="DK602">
        <v>0</v>
      </c>
      <c r="DL602" t="s">
        <v>3</v>
      </c>
      <c r="DM602">
        <v>0</v>
      </c>
      <c r="DN602" t="s">
        <v>3</v>
      </c>
      <c r="DO602">
        <v>0</v>
      </c>
    </row>
    <row r="603" spans="1:119" x14ac:dyDescent="0.2">
      <c r="A603">
        <f>ROW(Source!A460)</f>
        <v>460</v>
      </c>
      <c r="B603">
        <v>51651743</v>
      </c>
      <c r="C603">
        <v>51654754</v>
      </c>
      <c r="D603">
        <v>49510905</v>
      </c>
      <c r="E603">
        <v>70</v>
      </c>
      <c r="F603">
        <v>1</v>
      </c>
      <c r="G603">
        <v>1</v>
      </c>
      <c r="H603">
        <v>1</v>
      </c>
      <c r="I603" t="s">
        <v>905</v>
      </c>
      <c r="J603" t="s">
        <v>3</v>
      </c>
      <c r="K603" t="s">
        <v>906</v>
      </c>
      <c r="L603">
        <v>1191</v>
      </c>
      <c r="N603">
        <v>1013</v>
      </c>
      <c r="O603" t="s">
        <v>904</v>
      </c>
      <c r="P603" t="s">
        <v>904</v>
      </c>
      <c r="Q603">
        <v>1</v>
      </c>
      <c r="W603">
        <v>0</v>
      </c>
      <c r="X603">
        <v>-1417349443</v>
      </c>
      <c r="Y603">
        <f t="shared" si="524"/>
        <v>0.43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33.39</v>
      </c>
      <c r="AL603">
        <v>1</v>
      </c>
      <c r="AM603">
        <v>4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0.43</v>
      </c>
      <c r="AU603" t="s">
        <v>3</v>
      </c>
      <c r="AV603">
        <v>2</v>
      </c>
      <c r="AW603">
        <v>2</v>
      </c>
      <c r="AX603">
        <v>51654763</v>
      </c>
      <c r="AY603">
        <v>1</v>
      </c>
      <c r="AZ603">
        <v>0</v>
      </c>
      <c r="BA603">
        <v>696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V603">
        <v>0</v>
      </c>
      <c r="CW603">
        <v>0</v>
      </c>
      <c r="CX603">
        <f>ROUND(Y603*Source!I460,7)</f>
        <v>5.8479999999999999</v>
      </c>
      <c r="CY603">
        <f>AD603</f>
        <v>0</v>
      </c>
      <c r="CZ603">
        <f>AH603</f>
        <v>0</v>
      </c>
      <c r="DA603">
        <f>AL603</f>
        <v>1</v>
      </c>
      <c r="DB603">
        <f t="shared" si="528"/>
        <v>0</v>
      </c>
      <c r="DC603">
        <f t="shared" si="529"/>
        <v>0</v>
      </c>
      <c r="DD603" t="s">
        <v>3</v>
      </c>
      <c r="DE603" t="s">
        <v>3</v>
      </c>
      <c r="DF603">
        <f>ROUND(ROUND(AE603,2)*CX603,2)</f>
        <v>0</v>
      </c>
      <c r="DG603">
        <f t="shared" si="531"/>
        <v>0</v>
      </c>
      <c r="DH603">
        <f>ROUND(ROUND(AG603*AK603,2)*CX603,2)</f>
        <v>0</v>
      </c>
      <c r="DI603">
        <f t="shared" ref="DI603:DI608" si="534">ROUND(ROUND(AH603,2)*CX603,2)</f>
        <v>0</v>
      </c>
      <c r="DJ603">
        <f>DI603</f>
        <v>0</v>
      </c>
      <c r="DK603">
        <v>0</v>
      </c>
      <c r="DL603" t="s">
        <v>3</v>
      </c>
      <c r="DM603">
        <v>0</v>
      </c>
      <c r="DN603" t="s">
        <v>3</v>
      </c>
      <c r="DO603">
        <v>0</v>
      </c>
    </row>
    <row r="604" spans="1:119" x14ac:dyDescent="0.2">
      <c r="A604">
        <f>ROW(Source!A460)</f>
        <v>460</v>
      </c>
      <c r="B604">
        <v>51651743</v>
      </c>
      <c r="C604">
        <v>51654754</v>
      </c>
      <c r="D604">
        <v>49673503</v>
      </c>
      <c r="E604">
        <v>1</v>
      </c>
      <c r="F604">
        <v>1</v>
      </c>
      <c r="G604">
        <v>1</v>
      </c>
      <c r="H604">
        <v>2</v>
      </c>
      <c r="I604" t="s">
        <v>914</v>
      </c>
      <c r="J604" t="s">
        <v>915</v>
      </c>
      <c r="K604" t="s">
        <v>916</v>
      </c>
      <c r="L604">
        <v>1367</v>
      </c>
      <c r="N604">
        <v>1011</v>
      </c>
      <c r="O604" t="s">
        <v>910</v>
      </c>
      <c r="P604" t="s">
        <v>910</v>
      </c>
      <c r="Q604">
        <v>1</v>
      </c>
      <c r="W604">
        <v>0</v>
      </c>
      <c r="X604">
        <v>509054691</v>
      </c>
      <c r="Y604">
        <f t="shared" si="524"/>
        <v>0.43</v>
      </c>
      <c r="AA604">
        <v>0</v>
      </c>
      <c r="AB604">
        <v>871.31</v>
      </c>
      <c r="AC604">
        <v>387.32</v>
      </c>
      <c r="AD604">
        <v>0</v>
      </c>
      <c r="AE604">
        <v>0</v>
      </c>
      <c r="AF604">
        <v>65.709999999999994</v>
      </c>
      <c r="AG604">
        <v>11.6</v>
      </c>
      <c r="AH604">
        <v>0</v>
      </c>
      <c r="AI604">
        <v>1</v>
      </c>
      <c r="AJ604">
        <v>13.26</v>
      </c>
      <c r="AK604">
        <v>33.39</v>
      </c>
      <c r="AL604">
        <v>1</v>
      </c>
      <c r="AM604">
        <v>4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0.43</v>
      </c>
      <c r="AU604" t="s">
        <v>3</v>
      </c>
      <c r="AV604">
        <v>0</v>
      </c>
      <c r="AW604">
        <v>2</v>
      </c>
      <c r="AX604">
        <v>51654764</v>
      </c>
      <c r="AY604">
        <v>1</v>
      </c>
      <c r="AZ604">
        <v>0</v>
      </c>
      <c r="BA604">
        <v>697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V604">
        <v>0</v>
      </c>
      <c r="CW604">
        <f>ROUND(Y604*Source!I460,7)</f>
        <v>5.8479999999999999</v>
      </c>
      <c r="CX604">
        <f>ROUND(Y604*Source!I460,7)</f>
        <v>5.8479999999999999</v>
      </c>
      <c r="CY604">
        <f>AB604</f>
        <v>871.31</v>
      </c>
      <c r="CZ604">
        <f>AF604</f>
        <v>65.709999999999994</v>
      </c>
      <c r="DA604">
        <f>AJ604</f>
        <v>13.26</v>
      </c>
      <c r="DB604">
        <f t="shared" si="528"/>
        <v>28.26</v>
      </c>
      <c r="DC604">
        <f t="shared" si="529"/>
        <v>4.99</v>
      </c>
      <c r="DD604" t="s">
        <v>3</v>
      </c>
      <c r="DE604" t="s">
        <v>3</v>
      </c>
      <c r="DF604">
        <f>ROUND(ROUND(AE604,2)*CX604,2)</f>
        <v>0</v>
      </c>
      <c r="DG604">
        <f>ROUND(ROUND(AF604*AJ604,2)*CX604,2)</f>
        <v>5095.42</v>
      </c>
      <c r="DH604">
        <f>ROUND(ROUND(AG604*AK604,2)*CX604,2)</f>
        <v>2265.0500000000002</v>
      </c>
      <c r="DI604">
        <f t="shared" si="534"/>
        <v>0</v>
      </c>
      <c r="DJ604">
        <f>DG604</f>
        <v>5095.42</v>
      </c>
      <c r="DK604">
        <v>0</v>
      </c>
      <c r="DL604" t="s">
        <v>3</v>
      </c>
      <c r="DM604">
        <v>0</v>
      </c>
      <c r="DN604" t="s">
        <v>3</v>
      </c>
      <c r="DO604">
        <v>0</v>
      </c>
    </row>
    <row r="605" spans="1:119" x14ac:dyDescent="0.2">
      <c r="A605">
        <f>ROW(Source!A460)</f>
        <v>460</v>
      </c>
      <c r="B605">
        <v>51651743</v>
      </c>
      <c r="C605">
        <v>51654754</v>
      </c>
      <c r="D605">
        <v>49521440</v>
      </c>
      <c r="E605">
        <v>1</v>
      </c>
      <c r="F605">
        <v>1</v>
      </c>
      <c r="G605">
        <v>1</v>
      </c>
      <c r="H605">
        <v>3</v>
      </c>
      <c r="I605" t="s">
        <v>118</v>
      </c>
      <c r="J605" t="s">
        <v>120</v>
      </c>
      <c r="K605" t="s">
        <v>119</v>
      </c>
      <c r="L605">
        <v>1327</v>
      </c>
      <c r="N605">
        <v>1005</v>
      </c>
      <c r="O605" t="s">
        <v>52</v>
      </c>
      <c r="P605" t="s">
        <v>52</v>
      </c>
      <c r="Q605">
        <v>1</v>
      </c>
      <c r="W605">
        <v>0</v>
      </c>
      <c r="X605">
        <v>-336429810</v>
      </c>
      <c r="Y605">
        <f t="shared" si="524"/>
        <v>11</v>
      </c>
      <c r="AA605">
        <v>204.98</v>
      </c>
      <c r="AB605">
        <v>0</v>
      </c>
      <c r="AC605">
        <v>0</v>
      </c>
      <c r="AD605">
        <v>0</v>
      </c>
      <c r="AE605">
        <v>22.5</v>
      </c>
      <c r="AF605">
        <v>0</v>
      </c>
      <c r="AG605">
        <v>0</v>
      </c>
      <c r="AH605">
        <v>0</v>
      </c>
      <c r="AI605">
        <v>9.11</v>
      </c>
      <c r="AJ605">
        <v>1</v>
      </c>
      <c r="AK605">
        <v>1</v>
      </c>
      <c r="AL605">
        <v>1</v>
      </c>
      <c r="AM605">
        <v>0</v>
      </c>
      <c r="AN605">
        <v>0</v>
      </c>
      <c r="AO605">
        <v>0</v>
      </c>
      <c r="AP605">
        <v>1</v>
      </c>
      <c r="AQ605">
        <v>0</v>
      </c>
      <c r="AR605">
        <v>0</v>
      </c>
      <c r="AS605" t="s">
        <v>3</v>
      </c>
      <c r="AT605">
        <v>11</v>
      </c>
      <c r="AU605" t="s">
        <v>3</v>
      </c>
      <c r="AV605">
        <v>0</v>
      </c>
      <c r="AW605">
        <v>1</v>
      </c>
      <c r="AX605">
        <v>-1</v>
      </c>
      <c r="AY605">
        <v>0</v>
      </c>
      <c r="AZ605">
        <v>0</v>
      </c>
      <c r="BA605" t="s">
        <v>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V605">
        <v>0</v>
      </c>
      <c r="CW605">
        <v>0</v>
      </c>
      <c r="CX605">
        <f>ROUND(Y605*Source!I460,7)</f>
        <v>149.6</v>
      </c>
      <c r="CY605">
        <f>AA605</f>
        <v>204.98</v>
      </c>
      <c r="CZ605">
        <f>AE605</f>
        <v>22.5</v>
      </c>
      <c r="DA605">
        <f>AI605</f>
        <v>9.11</v>
      </c>
      <c r="DB605">
        <f t="shared" si="528"/>
        <v>247.5</v>
      </c>
      <c r="DC605">
        <f t="shared" si="529"/>
        <v>0</v>
      </c>
      <c r="DD605" t="s">
        <v>3</v>
      </c>
      <c r="DE605" t="s">
        <v>3</v>
      </c>
      <c r="DF605">
        <f>ROUND(ROUND(AE605*AI605,2)*CX605,2)</f>
        <v>30665.01</v>
      </c>
      <c r="DG605">
        <f t="shared" ref="DG605:DG610" si="535">ROUND(ROUND(AF605,2)*CX605,2)</f>
        <v>0</v>
      </c>
      <c r="DH605">
        <f>ROUND(ROUND(AG605,2)*CX605,2)</f>
        <v>0</v>
      </c>
      <c r="DI605">
        <f t="shared" si="534"/>
        <v>0</v>
      </c>
      <c r="DJ605">
        <f>DF605</f>
        <v>30665.01</v>
      </c>
      <c r="DK605">
        <v>0</v>
      </c>
      <c r="DL605" t="s">
        <v>3</v>
      </c>
      <c r="DM605">
        <v>0</v>
      </c>
      <c r="DN605" t="s">
        <v>3</v>
      </c>
      <c r="DO605">
        <v>0</v>
      </c>
    </row>
    <row r="606" spans="1:119" x14ac:dyDescent="0.2">
      <c r="A606">
        <f>ROW(Source!A460)</f>
        <v>460</v>
      </c>
      <c r="B606">
        <v>51651743</v>
      </c>
      <c r="C606">
        <v>51654754</v>
      </c>
      <c r="D606">
        <v>49523581</v>
      </c>
      <c r="E606">
        <v>1</v>
      </c>
      <c r="F606">
        <v>1</v>
      </c>
      <c r="G606">
        <v>1</v>
      </c>
      <c r="H606">
        <v>3</v>
      </c>
      <c r="I606" t="s">
        <v>955</v>
      </c>
      <c r="J606" t="s">
        <v>956</v>
      </c>
      <c r="K606" t="s">
        <v>957</v>
      </c>
      <c r="L606">
        <v>1301</v>
      </c>
      <c r="N606">
        <v>1003</v>
      </c>
      <c r="O606" t="s">
        <v>958</v>
      </c>
      <c r="P606" t="s">
        <v>958</v>
      </c>
      <c r="Q606">
        <v>1</v>
      </c>
      <c r="W606">
        <v>0</v>
      </c>
      <c r="X606">
        <v>-2092502019</v>
      </c>
      <c r="Y606">
        <f t="shared" si="524"/>
        <v>20</v>
      </c>
      <c r="AA606">
        <v>27.33</v>
      </c>
      <c r="AB606">
        <v>0</v>
      </c>
      <c r="AC606">
        <v>0</v>
      </c>
      <c r="AD606">
        <v>0</v>
      </c>
      <c r="AE606">
        <v>3</v>
      </c>
      <c r="AF606">
        <v>0</v>
      </c>
      <c r="AG606">
        <v>0</v>
      </c>
      <c r="AH606">
        <v>0</v>
      </c>
      <c r="AI606">
        <v>9.11</v>
      </c>
      <c r="AJ606">
        <v>1</v>
      </c>
      <c r="AK606">
        <v>1</v>
      </c>
      <c r="AL606">
        <v>1</v>
      </c>
      <c r="AM606">
        <v>4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20</v>
      </c>
      <c r="AU606" t="s">
        <v>3</v>
      </c>
      <c r="AV606">
        <v>0</v>
      </c>
      <c r="AW606">
        <v>2</v>
      </c>
      <c r="AX606">
        <v>51654765</v>
      </c>
      <c r="AY606">
        <v>1</v>
      </c>
      <c r="AZ606">
        <v>0</v>
      </c>
      <c r="BA606">
        <v>698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V606">
        <v>0</v>
      </c>
      <c r="CW606">
        <v>0</v>
      </c>
      <c r="CX606">
        <f>ROUND(Y606*Source!I460,7)</f>
        <v>272</v>
      </c>
      <c r="CY606">
        <f>AA606</f>
        <v>27.33</v>
      </c>
      <c r="CZ606">
        <f>AE606</f>
        <v>3</v>
      </c>
      <c r="DA606">
        <f>AI606</f>
        <v>9.11</v>
      </c>
      <c r="DB606">
        <f t="shared" si="528"/>
        <v>60</v>
      </c>
      <c r="DC606">
        <f t="shared" si="529"/>
        <v>0</v>
      </c>
      <c r="DD606" t="s">
        <v>3</v>
      </c>
      <c r="DE606" t="s">
        <v>3</v>
      </c>
      <c r="DF606">
        <f>ROUND(ROUND(AE606*AI606,2)*CX606,2)</f>
        <v>7433.76</v>
      </c>
      <c r="DG606">
        <f t="shared" si="535"/>
        <v>0</v>
      </c>
      <c r="DH606">
        <f>ROUND(ROUND(AG606,2)*CX606,2)</f>
        <v>0</v>
      </c>
      <c r="DI606">
        <f t="shared" si="534"/>
        <v>0</v>
      </c>
      <c r="DJ606">
        <f>DF606</f>
        <v>7433.76</v>
      </c>
      <c r="DK606">
        <v>0</v>
      </c>
      <c r="DL606" t="s">
        <v>3</v>
      </c>
      <c r="DM606">
        <v>0</v>
      </c>
      <c r="DN606" t="s">
        <v>3</v>
      </c>
      <c r="DO606">
        <v>0</v>
      </c>
    </row>
    <row r="607" spans="1:119" x14ac:dyDescent="0.2">
      <c r="A607">
        <f>ROW(Source!A460)</f>
        <v>460</v>
      </c>
      <c r="B607">
        <v>51651743</v>
      </c>
      <c r="C607">
        <v>51654754</v>
      </c>
      <c r="D607">
        <v>49553409</v>
      </c>
      <c r="E607">
        <v>1</v>
      </c>
      <c r="F607">
        <v>1</v>
      </c>
      <c r="G607">
        <v>1</v>
      </c>
      <c r="H607">
        <v>3</v>
      </c>
      <c r="I607" t="s">
        <v>122</v>
      </c>
      <c r="J607" t="s">
        <v>125</v>
      </c>
      <c r="K607" t="s">
        <v>123</v>
      </c>
      <c r="L607">
        <v>1296</v>
      </c>
      <c r="N607">
        <v>1002</v>
      </c>
      <c r="O607" t="s">
        <v>124</v>
      </c>
      <c r="P607" t="s">
        <v>124</v>
      </c>
      <c r="Q607">
        <v>1</v>
      </c>
      <c r="W607">
        <v>1</v>
      </c>
      <c r="X607">
        <v>-1609399419</v>
      </c>
      <c r="Y607">
        <f t="shared" si="524"/>
        <v>-1.5</v>
      </c>
      <c r="AA607">
        <v>597.42999999999995</v>
      </c>
      <c r="AB607">
        <v>0</v>
      </c>
      <c r="AC607">
        <v>0</v>
      </c>
      <c r="AD607">
        <v>0</v>
      </c>
      <c r="AE607">
        <v>65.58</v>
      </c>
      <c r="AF607">
        <v>0</v>
      </c>
      <c r="AG607">
        <v>0</v>
      </c>
      <c r="AH607">
        <v>0</v>
      </c>
      <c r="AI607">
        <v>9.11</v>
      </c>
      <c r="AJ607">
        <v>1</v>
      </c>
      <c r="AK607">
        <v>1</v>
      </c>
      <c r="AL607">
        <v>1</v>
      </c>
      <c r="AM607">
        <v>4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-1.5</v>
      </c>
      <c r="AU607" t="s">
        <v>3</v>
      </c>
      <c r="AV607">
        <v>0</v>
      </c>
      <c r="AW607">
        <v>2</v>
      </c>
      <c r="AX607">
        <v>51654767</v>
      </c>
      <c r="AY607">
        <v>1</v>
      </c>
      <c r="AZ607">
        <v>6144</v>
      </c>
      <c r="BA607">
        <v>700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V607">
        <v>0</v>
      </c>
      <c r="CW607">
        <v>0</v>
      </c>
      <c r="CX607">
        <f>ROUND(Y607*Source!I460,7)</f>
        <v>-20.399999999999999</v>
      </c>
      <c r="CY607">
        <f>AA607</f>
        <v>597.42999999999995</v>
      </c>
      <c r="CZ607">
        <f>AE607</f>
        <v>65.58</v>
      </c>
      <c r="DA607">
        <f>AI607</f>
        <v>9.11</v>
      </c>
      <c r="DB607">
        <f t="shared" si="528"/>
        <v>-98.37</v>
      </c>
      <c r="DC607">
        <f t="shared" si="529"/>
        <v>0</v>
      </c>
      <c r="DD607" t="s">
        <v>3</v>
      </c>
      <c r="DE607" t="s">
        <v>3</v>
      </c>
      <c r="DF607">
        <f>ROUND(ROUND(AE607*AI607,2)*CX607,2)</f>
        <v>-12187.57</v>
      </c>
      <c r="DG607">
        <f t="shared" si="535"/>
        <v>0</v>
      </c>
      <c r="DH607">
        <f>ROUND(ROUND(AG607,2)*CX607,2)</f>
        <v>0</v>
      </c>
      <c r="DI607">
        <f t="shared" si="534"/>
        <v>0</v>
      </c>
      <c r="DJ607">
        <f>DF607</f>
        <v>-12187.57</v>
      </c>
      <c r="DK607">
        <v>0</v>
      </c>
      <c r="DL607" t="s">
        <v>3</v>
      </c>
      <c r="DM607">
        <v>0</v>
      </c>
      <c r="DN607" t="s">
        <v>3</v>
      </c>
      <c r="DO607">
        <v>0</v>
      </c>
    </row>
    <row r="608" spans="1:119" x14ac:dyDescent="0.2">
      <c r="A608">
        <f>ROW(Source!A460)</f>
        <v>460</v>
      </c>
      <c r="B608">
        <v>51651743</v>
      </c>
      <c r="C608">
        <v>51654754</v>
      </c>
      <c r="D608">
        <v>49555331</v>
      </c>
      <c r="E608">
        <v>1</v>
      </c>
      <c r="F608">
        <v>1</v>
      </c>
      <c r="G608">
        <v>1</v>
      </c>
      <c r="H608">
        <v>3</v>
      </c>
      <c r="I608" t="s">
        <v>127</v>
      </c>
      <c r="J608" t="s">
        <v>129</v>
      </c>
      <c r="K608" t="s">
        <v>128</v>
      </c>
      <c r="L608">
        <v>1296</v>
      </c>
      <c r="N608">
        <v>1002</v>
      </c>
      <c r="O608" t="s">
        <v>124</v>
      </c>
      <c r="P608" t="s">
        <v>124</v>
      </c>
      <c r="Q608">
        <v>1</v>
      </c>
      <c r="W608">
        <v>1</v>
      </c>
      <c r="X608">
        <v>1828367933</v>
      </c>
      <c r="Y608">
        <f t="shared" si="524"/>
        <v>-5.7000000000000002E-2</v>
      </c>
      <c r="AA608">
        <v>1827.28</v>
      </c>
      <c r="AB608">
        <v>0</v>
      </c>
      <c r="AC608">
        <v>0</v>
      </c>
      <c r="AD608">
        <v>0</v>
      </c>
      <c r="AE608">
        <v>200.58</v>
      </c>
      <c r="AF608">
        <v>0</v>
      </c>
      <c r="AG608">
        <v>0</v>
      </c>
      <c r="AH608">
        <v>0</v>
      </c>
      <c r="AI608">
        <v>9.11</v>
      </c>
      <c r="AJ608">
        <v>1</v>
      </c>
      <c r="AK608">
        <v>1</v>
      </c>
      <c r="AL608">
        <v>1</v>
      </c>
      <c r="AM608">
        <v>4</v>
      </c>
      <c r="AN608">
        <v>0</v>
      </c>
      <c r="AO608">
        <v>1</v>
      </c>
      <c r="AP608">
        <v>1</v>
      </c>
      <c r="AQ608">
        <v>0</v>
      </c>
      <c r="AR608">
        <v>0</v>
      </c>
      <c r="AS608" t="s">
        <v>3</v>
      </c>
      <c r="AT608">
        <v>-5.7000000000000002E-2</v>
      </c>
      <c r="AU608" t="s">
        <v>3</v>
      </c>
      <c r="AV608">
        <v>0</v>
      </c>
      <c r="AW608">
        <v>2</v>
      </c>
      <c r="AX608">
        <v>51654769</v>
      </c>
      <c r="AY608">
        <v>1</v>
      </c>
      <c r="AZ608">
        <v>6144</v>
      </c>
      <c r="BA608">
        <v>702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V608">
        <v>0</v>
      </c>
      <c r="CW608">
        <v>0</v>
      </c>
      <c r="CX608">
        <f>ROUND(Y608*Source!I460,7)</f>
        <v>-0.7752</v>
      </c>
      <c r="CY608">
        <f>AA608</f>
        <v>1827.28</v>
      </c>
      <c r="CZ608">
        <f>AE608</f>
        <v>200.58</v>
      </c>
      <c r="DA608">
        <f>AI608</f>
        <v>9.11</v>
      </c>
      <c r="DB608">
        <f t="shared" si="528"/>
        <v>-11.43</v>
      </c>
      <c r="DC608">
        <f t="shared" si="529"/>
        <v>0</v>
      </c>
      <c r="DD608" t="s">
        <v>3</v>
      </c>
      <c r="DE608" t="s">
        <v>3</v>
      </c>
      <c r="DF608">
        <f>ROUND(ROUND(AE608*AI608,2)*CX608,2)</f>
        <v>-1416.51</v>
      </c>
      <c r="DG608">
        <f t="shared" si="535"/>
        <v>0</v>
      </c>
      <c r="DH608">
        <f>ROUND(ROUND(AG608,2)*CX608,2)</f>
        <v>0</v>
      </c>
      <c r="DI608">
        <f t="shared" si="534"/>
        <v>0</v>
      </c>
      <c r="DJ608">
        <f>DF608</f>
        <v>-1416.51</v>
      </c>
      <c r="DK608">
        <v>0</v>
      </c>
      <c r="DL608" t="s">
        <v>3</v>
      </c>
      <c r="DM608">
        <v>0</v>
      </c>
      <c r="DN608" t="s">
        <v>3</v>
      </c>
      <c r="DO608">
        <v>0</v>
      </c>
    </row>
    <row r="609" spans="1:119" x14ac:dyDescent="0.2">
      <c r="A609">
        <f>ROW(Source!A464)</f>
        <v>464</v>
      </c>
      <c r="B609">
        <v>51651743</v>
      </c>
      <c r="C609">
        <v>51654773</v>
      </c>
      <c r="D609">
        <v>49510767</v>
      </c>
      <c r="E609">
        <v>70</v>
      </c>
      <c r="F609">
        <v>1</v>
      </c>
      <c r="G609">
        <v>1</v>
      </c>
      <c r="H609">
        <v>1</v>
      </c>
      <c r="I609" t="s">
        <v>953</v>
      </c>
      <c r="J609" t="s">
        <v>3</v>
      </c>
      <c r="K609" t="s">
        <v>954</v>
      </c>
      <c r="L609">
        <v>1191</v>
      </c>
      <c r="N609">
        <v>1013</v>
      </c>
      <c r="O609" t="s">
        <v>904</v>
      </c>
      <c r="P609" t="s">
        <v>904</v>
      </c>
      <c r="Q609">
        <v>1</v>
      </c>
      <c r="W609">
        <v>0</v>
      </c>
      <c r="X609">
        <v>-1936699058</v>
      </c>
      <c r="Y609">
        <f t="shared" si="524"/>
        <v>5</v>
      </c>
      <c r="AA609">
        <v>0</v>
      </c>
      <c r="AB609">
        <v>0</v>
      </c>
      <c r="AC609">
        <v>0</v>
      </c>
      <c r="AD609">
        <v>331.23</v>
      </c>
      <c r="AE609">
        <v>0</v>
      </c>
      <c r="AF609">
        <v>0</v>
      </c>
      <c r="AG609">
        <v>0</v>
      </c>
      <c r="AH609">
        <v>9.92</v>
      </c>
      <c r="AI609">
        <v>1</v>
      </c>
      <c r="AJ609">
        <v>1</v>
      </c>
      <c r="AK609">
        <v>1</v>
      </c>
      <c r="AL609">
        <v>33.39</v>
      </c>
      <c r="AM609">
        <v>4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3</v>
      </c>
      <c r="AT609">
        <v>5</v>
      </c>
      <c r="AU609" t="s">
        <v>3</v>
      </c>
      <c r="AV609">
        <v>1</v>
      </c>
      <c r="AW609">
        <v>2</v>
      </c>
      <c r="AX609">
        <v>51654781</v>
      </c>
      <c r="AY609">
        <v>1</v>
      </c>
      <c r="AZ609">
        <v>0</v>
      </c>
      <c r="BA609">
        <v>703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U609">
        <f>ROUND(AT609*Source!I464*AH609*AL609,2)</f>
        <v>215.3</v>
      </c>
      <c r="CV609">
        <f>ROUND(Y609*Source!I464,7)</f>
        <v>0.65</v>
      </c>
      <c r="CW609">
        <v>0</v>
      </c>
      <c r="CX609">
        <f>ROUND(Y609*Source!I464,7)</f>
        <v>0.65</v>
      </c>
      <c r="CY609">
        <f>AD609</f>
        <v>331.23</v>
      </c>
      <c r="CZ609">
        <f>AH609</f>
        <v>9.92</v>
      </c>
      <c r="DA609">
        <f>AL609</f>
        <v>33.39</v>
      </c>
      <c r="DB609">
        <f t="shared" si="528"/>
        <v>49.6</v>
      </c>
      <c r="DC609">
        <f t="shared" si="529"/>
        <v>0</v>
      </c>
      <c r="DD609" t="s">
        <v>3</v>
      </c>
      <c r="DE609" t="s">
        <v>3</v>
      </c>
      <c r="DF609">
        <f>ROUND(ROUND(AE609,2)*CX609,2)</f>
        <v>0</v>
      </c>
      <c r="DG609">
        <f t="shared" si="535"/>
        <v>0</v>
      </c>
      <c r="DH609">
        <f>ROUND(ROUND(AG609,2)*CX609,2)</f>
        <v>0</v>
      </c>
      <c r="DI609">
        <f>ROUND(ROUND(AH609*AL609,2)*CX609,2)</f>
        <v>215.3</v>
      </c>
      <c r="DJ609">
        <f>DI609</f>
        <v>215.3</v>
      </c>
      <c r="DK609">
        <v>0</v>
      </c>
      <c r="DL609" t="s">
        <v>3</v>
      </c>
      <c r="DM609">
        <v>0</v>
      </c>
      <c r="DN609" t="s">
        <v>3</v>
      </c>
      <c r="DO609">
        <v>0</v>
      </c>
    </row>
    <row r="610" spans="1:119" x14ac:dyDescent="0.2">
      <c r="A610">
        <f>ROW(Source!A464)</f>
        <v>464</v>
      </c>
      <c r="B610">
        <v>51651743</v>
      </c>
      <c r="C610">
        <v>51654773</v>
      </c>
      <c r="D610">
        <v>49510905</v>
      </c>
      <c r="E610">
        <v>70</v>
      </c>
      <c r="F610">
        <v>1</v>
      </c>
      <c r="G610">
        <v>1</v>
      </c>
      <c r="H610">
        <v>1</v>
      </c>
      <c r="I610" t="s">
        <v>905</v>
      </c>
      <c r="J610" t="s">
        <v>3</v>
      </c>
      <c r="K610" t="s">
        <v>906</v>
      </c>
      <c r="L610">
        <v>1191</v>
      </c>
      <c r="N610">
        <v>1013</v>
      </c>
      <c r="O610" t="s">
        <v>904</v>
      </c>
      <c r="P610" t="s">
        <v>904</v>
      </c>
      <c r="Q610">
        <v>1</v>
      </c>
      <c r="W610">
        <v>0</v>
      </c>
      <c r="X610">
        <v>-1417349443</v>
      </c>
      <c r="Y610">
        <f t="shared" si="524"/>
        <v>0.43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1</v>
      </c>
      <c r="AJ610">
        <v>1</v>
      </c>
      <c r="AK610">
        <v>33.39</v>
      </c>
      <c r="AL610">
        <v>1</v>
      </c>
      <c r="AM610">
        <v>4</v>
      </c>
      <c r="AN610">
        <v>0</v>
      </c>
      <c r="AO610">
        <v>1</v>
      </c>
      <c r="AP610">
        <v>1</v>
      </c>
      <c r="AQ610">
        <v>0</v>
      </c>
      <c r="AR610">
        <v>0</v>
      </c>
      <c r="AS610" t="s">
        <v>3</v>
      </c>
      <c r="AT610">
        <v>0.43</v>
      </c>
      <c r="AU610" t="s">
        <v>3</v>
      </c>
      <c r="AV610">
        <v>2</v>
      </c>
      <c r="AW610">
        <v>2</v>
      </c>
      <c r="AX610">
        <v>51654782</v>
      </c>
      <c r="AY610">
        <v>1</v>
      </c>
      <c r="AZ610">
        <v>0</v>
      </c>
      <c r="BA610">
        <v>704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V610">
        <v>0</v>
      </c>
      <c r="CW610">
        <v>0</v>
      </c>
      <c r="CX610">
        <f>ROUND(Y610*Source!I464,7)</f>
        <v>5.5899999999999998E-2</v>
      </c>
      <c r="CY610">
        <f>AD610</f>
        <v>0</v>
      </c>
      <c r="CZ610">
        <f>AH610</f>
        <v>0</v>
      </c>
      <c r="DA610">
        <f>AL610</f>
        <v>1</v>
      </c>
      <c r="DB610">
        <f t="shared" si="528"/>
        <v>0</v>
      </c>
      <c r="DC610">
        <f t="shared" si="529"/>
        <v>0</v>
      </c>
      <c r="DD610" t="s">
        <v>3</v>
      </c>
      <c r="DE610" t="s">
        <v>3</v>
      </c>
      <c r="DF610">
        <f>ROUND(ROUND(AE610,2)*CX610,2)</f>
        <v>0</v>
      </c>
      <c r="DG610">
        <f t="shared" si="535"/>
        <v>0</v>
      </c>
      <c r="DH610">
        <f>ROUND(ROUND(AG610*AK610,2)*CX610,2)</f>
        <v>0</v>
      </c>
      <c r="DI610">
        <f t="shared" ref="DI610:DI615" si="536">ROUND(ROUND(AH610,2)*CX610,2)</f>
        <v>0</v>
      </c>
      <c r="DJ610">
        <f>DI610</f>
        <v>0</v>
      </c>
      <c r="DK610">
        <v>0</v>
      </c>
      <c r="DL610" t="s">
        <v>3</v>
      </c>
      <c r="DM610">
        <v>0</v>
      </c>
      <c r="DN610" t="s">
        <v>3</v>
      </c>
      <c r="DO610">
        <v>0</v>
      </c>
    </row>
    <row r="611" spans="1:119" x14ac:dyDescent="0.2">
      <c r="A611">
        <f>ROW(Source!A464)</f>
        <v>464</v>
      </c>
      <c r="B611">
        <v>51651743</v>
      </c>
      <c r="C611">
        <v>51654773</v>
      </c>
      <c r="D611">
        <v>49673503</v>
      </c>
      <c r="E611">
        <v>1</v>
      </c>
      <c r="F611">
        <v>1</v>
      </c>
      <c r="G611">
        <v>1</v>
      </c>
      <c r="H611">
        <v>2</v>
      </c>
      <c r="I611" t="s">
        <v>914</v>
      </c>
      <c r="J611" t="s">
        <v>915</v>
      </c>
      <c r="K611" t="s">
        <v>916</v>
      </c>
      <c r="L611">
        <v>1367</v>
      </c>
      <c r="N611">
        <v>1011</v>
      </c>
      <c r="O611" t="s">
        <v>910</v>
      </c>
      <c r="P611" t="s">
        <v>910</v>
      </c>
      <c r="Q611">
        <v>1</v>
      </c>
      <c r="W611">
        <v>0</v>
      </c>
      <c r="X611">
        <v>509054691</v>
      </c>
      <c r="Y611">
        <f t="shared" si="524"/>
        <v>0.43</v>
      </c>
      <c r="AA611">
        <v>0</v>
      </c>
      <c r="AB611">
        <v>871.31</v>
      </c>
      <c r="AC611">
        <v>387.32</v>
      </c>
      <c r="AD611">
        <v>0</v>
      </c>
      <c r="AE611">
        <v>0</v>
      </c>
      <c r="AF611">
        <v>65.709999999999994</v>
      </c>
      <c r="AG611">
        <v>11.6</v>
      </c>
      <c r="AH611">
        <v>0</v>
      </c>
      <c r="AI611">
        <v>1</v>
      </c>
      <c r="AJ611">
        <v>13.26</v>
      </c>
      <c r="AK611">
        <v>33.39</v>
      </c>
      <c r="AL611">
        <v>1</v>
      </c>
      <c r="AM611">
        <v>4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0.43</v>
      </c>
      <c r="AU611" t="s">
        <v>3</v>
      </c>
      <c r="AV611">
        <v>0</v>
      </c>
      <c r="AW611">
        <v>2</v>
      </c>
      <c r="AX611">
        <v>51654783</v>
      </c>
      <c r="AY611">
        <v>1</v>
      </c>
      <c r="AZ611">
        <v>0</v>
      </c>
      <c r="BA611">
        <v>705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V611">
        <v>0</v>
      </c>
      <c r="CW611">
        <f>ROUND(Y611*Source!I464,7)</f>
        <v>5.5899999999999998E-2</v>
      </c>
      <c r="CX611">
        <f>ROUND(Y611*Source!I464,7)</f>
        <v>5.5899999999999998E-2</v>
      </c>
      <c r="CY611">
        <f>AB611</f>
        <v>871.31</v>
      </c>
      <c r="CZ611">
        <f>AF611</f>
        <v>65.709999999999994</v>
      </c>
      <c r="DA611">
        <f>AJ611</f>
        <v>13.26</v>
      </c>
      <c r="DB611">
        <f t="shared" si="528"/>
        <v>28.26</v>
      </c>
      <c r="DC611">
        <f t="shared" si="529"/>
        <v>4.99</v>
      </c>
      <c r="DD611" t="s">
        <v>3</v>
      </c>
      <c r="DE611" t="s">
        <v>3</v>
      </c>
      <c r="DF611">
        <f>ROUND(ROUND(AE611,2)*CX611,2)</f>
        <v>0</v>
      </c>
      <c r="DG611">
        <f>ROUND(ROUND(AF611*AJ611,2)*CX611,2)</f>
        <v>48.71</v>
      </c>
      <c r="DH611">
        <f>ROUND(ROUND(AG611*AK611,2)*CX611,2)</f>
        <v>21.65</v>
      </c>
      <c r="DI611">
        <f t="shared" si="536"/>
        <v>0</v>
      </c>
      <c r="DJ611">
        <f>DG611</f>
        <v>48.71</v>
      </c>
      <c r="DK611">
        <v>0</v>
      </c>
      <c r="DL611" t="s">
        <v>3</v>
      </c>
      <c r="DM611">
        <v>0</v>
      </c>
      <c r="DN611" t="s">
        <v>3</v>
      </c>
      <c r="DO611">
        <v>0</v>
      </c>
    </row>
    <row r="612" spans="1:119" x14ac:dyDescent="0.2">
      <c r="A612">
        <f>ROW(Source!A464)</f>
        <v>464</v>
      </c>
      <c r="B612">
        <v>51651743</v>
      </c>
      <c r="C612">
        <v>51654773</v>
      </c>
      <c r="D612">
        <v>49521440</v>
      </c>
      <c r="E612">
        <v>1</v>
      </c>
      <c r="F612">
        <v>1</v>
      </c>
      <c r="G612">
        <v>1</v>
      </c>
      <c r="H612">
        <v>3</v>
      </c>
      <c r="I612" t="s">
        <v>118</v>
      </c>
      <c r="J612" t="s">
        <v>120</v>
      </c>
      <c r="K612" t="s">
        <v>132</v>
      </c>
      <c r="L612">
        <v>1327</v>
      </c>
      <c r="N612">
        <v>1005</v>
      </c>
      <c r="O612" t="s">
        <v>52</v>
      </c>
      <c r="P612" t="s">
        <v>52</v>
      </c>
      <c r="Q612">
        <v>1</v>
      </c>
      <c r="W612">
        <v>0</v>
      </c>
      <c r="X612">
        <v>2022782512</v>
      </c>
      <c r="Y612">
        <f t="shared" si="524"/>
        <v>11</v>
      </c>
      <c r="AA612">
        <v>204.98</v>
      </c>
      <c r="AB612">
        <v>0</v>
      </c>
      <c r="AC612">
        <v>0</v>
      </c>
      <c r="AD612">
        <v>0</v>
      </c>
      <c r="AE612">
        <v>22.5</v>
      </c>
      <c r="AF612">
        <v>0</v>
      </c>
      <c r="AG612">
        <v>0</v>
      </c>
      <c r="AH612">
        <v>0</v>
      </c>
      <c r="AI612">
        <v>9.11</v>
      </c>
      <c r="AJ612">
        <v>1</v>
      </c>
      <c r="AK612">
        <v>1</v>
      </c>
      <c r="AL612">
        <v>1</v>
      </c>
      <c r="AM612">
        <v>0</v>
      </c>
      <c r="AN612">
        <v>0</v>
      </c>
      <c r="AO612">
        <v>0</v>
      </c>
      <c r="AP612">
        <v>1</v>
      </c>
      <c r="AQ612">
        <v>0</v>
      </c>
      <c r="AR612">
        <v>0</v>
      </c>
      <c r="AS612" t="s">
        <v>3</v>
      </c>
      <c r="AT612">
        <v>11</v>
      </c>
      <c r="AU612" t="s">
        <v>3</v>
      </c>
      <c r="AV612">
        <v>0</v>
      </c>
      <c r="AW612">
        <v>1</v>
      </c>
      <c r="AX612">
        <v>-1</v>
      </c>
      <c r="AY612">
        <v>0</v>
      </c>
      <c r="AZ612">
        <v>0</v>
      </c>
      <c r="BA612" t="s">
        <v>3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V612">
        <v>0</v>
      </c>
      <c r="CW612">
        <v>0</v>
      </c>
      <c r="CX612">
        <f>ROUND(Y612*Source!I464,7)</f>
        <v>1.43</v>
      </c>
      <c r="CY612">
        <f>AA612</f>
        <v>204.98</v>
      </c>
      <c r="CZ612">
        <f>AE612</f>
        <v>22.5</v>
      </c>
      <c r="DA612">
        <f>AI612</f>
        <v>9.11</v>
      </c>
      <c r="DB612">
        <f t="shared" si="528"/>
        <v>247.5</v>
      </c>
      <c r="DC612">
        <f t="shared" si="529"/>
        <v>0</v>
      </c>
      <c r="DD612" t="s">
        <v>3</v>
      </c>
      <c r="DE612" t="s">
        <v>3</v>
      </c>
      <c r="DF612">
        <f>ROUND(ROUND(AE612*AI612,2)*CX612,2)</f>
        <v>293.12</v>
      </c>
      <c r="DG612">
        <f t="shared" ref="DG612:DG617" si="537">ROUND(ROUND(AF612,2)*CX612,2)</f>
        <v>0</v>
      </c>
      <c r="DH612">
        <f>ROUND(ROUND(AG612,2)*CX612,2)</f>
        <v>0</v>
      </c>
      <c r="DI612">
        <f t="shared" si="536"/>
        <v>0</v>
      </c>
      <c r="DJ612">
        <f>DF612</f>
        <v>293.12</v>
      </c>
      <c r="DK612">
        <v>0</v>
      </c>
      <c r="DL612" t="s">
        <v>3</v>
      </c>
      <c r="DM612">
        <v>0</v>
      </c>
      <c r="DN612" t="s">
        <v>3</v>
      </c>
      <c r="DO612">
        <v>0</v>
      </c>
    </row>
    <row r="613" spans="1:119" x14ac:dyDescent="0.2">
      <c r="A613">
        <f>ROW(Source!A464)</f>
        <v>464</v>
      </c>
      <c r="B613">
        <v>51651743</v>
      </c>
      <c r="C613">
        <v>51654773</v>
      </c>
      <c r="D613">
        <v>49523581</v>
      </c>
      <c r="E613">
        <v>1</v>
      </c>
      <c r="F613">
        <v>1</v>
      </c>
      <c r="G613">
        <v>1</v>
      </c>
      <c r="H613">
        <v>3</v>
      </c>
      <c r="I613" t="s">
        <v>955</v>
      </c>
      <c r="J613" t="s">
        <v>956</v>
      </c>
      <c r="K613" t="s">
        <v>957</v>
      </c>
      <c r="L613">
        <v>1301</v>
      </c>
      <c r="N613">
        <v>1003</v>
      </c>
      <c r="O613" t="s">
        <v>958</v>
      </c>
      <c r="P613" t="s">
        <v>958</v>
      </c>
      <c r="Q613">
        <v>1</v>
      </c>
      <c r="W613">
        <v>0</v>
      </c>
      <c r="X613">
        <v>-2092502019</v>
      </c>
      <c r="Y613">
        <f t="shared" si="524"/>
        <v>20</v>
      </c>
      <c r="AA613">
        <v>27.33</v>
      </c>
      <c r="AB613">
        <v>0</v>
      </c>
      <c r="AC613">
        <v>0</v>
      </c>
      <c r="AD613">
        <v>0</v>
      </c>
      <c r="AE613">
        <v>3</v>
      </c>
      <c r="AF613">
        <v>0</v>
      </c>
      <c r="AG613">
        <v>0</v>
      </c>
      <c r="AH613">
        <v>0</v>
      </c>
      <c r="AI613">
        <v>9.11</v>
      </c>
      <c r="AJ613">
        <v>1</v>
      </c>
      <c r="AK613">
        <v>1</v>
      </c>
      <c r="AL613">
        <v>1</v>
      </c>
      <c r="AM613">
        <v>4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20</v>
      </c>
      <c r="AU613" t="s">
        <v>3</v>
      </c>
      <c r="AV613">
        <v>0</v>
      </c>
      <c r="AW613">
        <v>2</v>
      </c>
      <c r="AX613">
        <v>51654784</v>
      </c>
      <c r="AY613">
        <v>1</v>
      </c>
      <c r="AZ613">
        <v>0</v>
      </c>
      <c r="BA613">
        <v>706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V613">
        <v>0</v>
      </c>
      <c r="CW613">
        <v>0</v>
      </c>
      <c r="CX613">
        <f>ROUND(Y613*Source!I464,7)</f>
        <v>2.6</v>
      </c>
      <c r="CY613">
        <f>AA613</f>
        <v>27.33</v>
      </c>
      <c r="CZ613">
        <f>AE613</f>
        <v>3</v>
      </c>
      <c r="DA613">
        <f>AI613</f>
        <v>9.11</v>
      </c>
      <c r="DB613">
        <f t="shared" si="528"/>
        <v>60</v>
      </c>
      <c r="DC613">
        <f t="shared" si="529"/>
        <v>0</v>
      </c>
      <c r="DD613" t="s">
        <v>3</v>
      </c>
      <c r="DE613" t="s">
        <v>3</v>
      </c>
      <c r="DF613">
        <f>ROUND(ROUND(AE613*AI613,2)*CX613,2)</f>
        <v>71.06</v>
      </c>
      <c r="DG613">
        <f t="shared" si="537"/>
        <v>0</v>
      </c>
      <c r="DH613">
        <f>ROUND(ROUND(AG613,2)*CX613,2)</f>
        <v>0</v>
      </c>
      <c r="DI613">
        <f t="shared" si="536"/>
        <v>0</v>
      </c>
      <c r="DJ613">
        <f>DF613</f>
        <v>71.06</v>
      </c>
      <c r="DK613">
        <v>0</v>
      </c>
      <c r="DL613" t="s">
        <v>3</v>
      </c>
      <c r="DM613">
        <v>0</v>
      </c>
      <c r="DN613" t="s">
        <v>3</v>
      </c>
      <c r="DO613">
        <v>0</v>
      </c>
    </row>
    <row r="614" spans="1:119" x14ac:dyDescent="0.2">
      <c r="A614">
        <f>ROW(Source!A464)</f>
        <v>464</v>
      </c>
      <c r="B614">
        <v>51651743</v>
      </c>
      <c r="C614">
        <v>51654773</v>
      </c>
      <c r="D614">
        <v>49553409</v>
      </c>
      <c r="E614">
        <v>1</v>
      </c>
      <c r="F614">
        <v>1</v>
      </c>
      <c r="G614">
        <v>1</v>
      </c>
      <c r="H614">
        <v>3</v>
      </c>
      <c r="I614" t="s">
        <v>122</v>
      </c>
      <c r="J614" t="s">
        <v>125</v>
      </c>
      <c r="K614" t="s">
        <v>123</v>
      </c>
      <c r="L614">
        <v>1296</v>
      </c>
      <c r="N614">
        <v>1002</v>
      </c>
      <c r="O614" t="s">
        <v>124</v>
      </c>
      <c r="P614" t="s">
        <v>124</v>
      </c>
      <c r="Q614">
        <v>1</v>
      </c>
      <c r="W614">
        <v>1</v>
      </c>
      <c r="X614">
        <v>-1609399419</v>
      </c>
      <c r="Y614">
        <f t="shared" si="524"/>
        <v>-1.5</v>
      </c>
      <c r="AA614">
        <v>597.42999999999995</v>
      </c>
      <c r="AB614">
        <v>0</v>
      </c>
      <c r="AC614">
        <v>0</v>
      </c>
      <c r="AD614">
        <v>0</v>
      </c>
      <c r="AE614">
        <v>65.58</v>
      </c>
      <c r="AF614">
        <v>0</v>
      </c>
      <c r="AG614">
        <v>0</v>
      </c>
      <c r="AH614">
        <v>0</v>
      </c>
      <c r="AI614">
        <v>9.11</v>
      </c>
      <c r="AJ614">
        <v>1</v>
      </c>
      <c r="AK614">
        <v>1</v>
      </c>
      <c r="AL614">
        <v>1</v>
      </c>
      <c r="AM614">
        <v>4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-1.5</v>
      </c>
      <c r="AU614" t="s">
        <v>3</v>
      </c>
      <c r="AV614">
        <v>0</v>
      </c>
      <c r="AW614">
        <v>2</v>
      </c>
      <c r="AX614">
        <v>51654786</v>
      </c>
      <c r="AY614">
        <v>1</v>
      </c>
      <c r="AZ614">
        <v>6144</v>
      </c>
      <c r="BA614">
        <v>708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V614">
        <v>0</v>
      </c>
      <c r="CW614">
        <v>0</v>
      </c>
      <c r="CX614">
        <f>ROUND(Y614*Source!I464,7)</f>
        <v>-0.19500000000000001</v>
      </c>
      <c r="CY614">
        <f>AA614</f>
        <v>597.42999999999995</v>
      </c>
      <c r="CZ614">
        <f>AE614</f>
        <v>65.58</v>
      </c>
      <c r="DA614">
        <f>AI614</f>
        <v>9.11</v>
      </c>
      <c r="DB614">
        <f t="shared" si="528"/>
        <v>-98.37</v>
      </c>
      <c r="DC614">
        <f t="shared" si="529"/>
        <v>0</v>
      </c>
      <c r="DD614" t="s">
        <v>3</v>
      </c>
      <c r="DE614" t="s">
        <v>3</v>
      </c>
      <c r="DF614">
        <f>ROUND(ROUND(AE614*AI614,2)*CX614,2)</f>
        <v>-116.5</v>
      </c>
      <c r="DG614">
        <f t="shared" si="537"/>
        <v>0</v>
      </c>
      <c r="DH614">
        <f>ROUND(ROUND(AG614,2)*CX614,2)</f>
        <v>0</v>
      </c>
      <c r="DI614">
        <f t="shared" si="536"/>
        <v>0</v>
      </c>
      <c r="DJ614">
        <f>DF614</f>
        <v>-116.5</v>
      </c>
      <c r="DK614">
        <v>0</v>
      </c>
      <c r="DL614" t="s">
        <v>3</v>
      </c>
      <c r="DM614">
        <v>0</v>
      </c>
      <c r="DN614" t="s">
        <v>3</v>
      </c>
      <c r="DO614">
        <v>0</v>
      </c>
    </row>
    <row r="615" spans="1:119" x14ac:dyDescent="0.2">
      <c r="A615">
        <f>ROW(Source!A464)</f>
        <v>464</v>
      </c>
      <c r="B615">
        <v>51651743</v>
      </c>
      <c r="C615">
        <v>51654773</v>
      </c>
      <c r="D615">
        <v>49555331</v>
      </c>
      <c r="E615">
        <v>1</v>
      </c>
      <c r="F615">
        <v>1</v>
      </c>
      <c r="G615">
        <v>1</v>
      </c>
      <c r="H615">
        <v>3</v>
      </c>
      <c r="I615" t="s">
        <v>127</v>
      </c>
      <c r="J615" t="s">
        <v>129</v>
      </c>
      <c r="K615" t="s">
        <v>128</v>
      </c>
      <c r="L615">
        <v>1296</v>
      </c>
      <c r="N615">
        <v>1002</v>
      </c>
      <c r="O615" t="s">
        <v>124</v>
      </c>
      <c r="P615" t="s">
        <v>124</v>
      </c>
      <c r="Q615">
        <v>1</v>
      </c>
      <c r="W615">
        <v>1</v>
      </c>
      <c r="X615">
        <v>1828367933</v>
      </c>
      <c r="Y615">
        <f t="shared" si="524"/>
        <v>-5.7000000000000002E-2</v>
      </c>
      <c r="AA615">
        <v>1827.28</v>
      </c>
      <c r="AB615">
        <v>0</v>
      </c>
      <c r="AC615">
        <v>0</v>
      </c>
      <c r="AD615">
        <v>0</v>
      </c>
      <c r="AE615">
        <v>200.58</v>
      </c>
      <c r="AF615">
        <v>0</v>
      </c>
      <c r="AG615">
        <v>0</v>
      </c>
      <c r="AH615">
        <v>0</v>
      </c>
      <c r="AI615">
        <v>9.11</v>
      </c>
      <c r="AJ615">
        <v>1</v>
      </c>
      <c r="AK615">
        <v>1</v>
      </c>
      <c r="AL615">
        <v>1</v>
      </c>
      <c r="AM615">
        <v>4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-5.7000000000000002E-2</v>
      </c>
      <c r="AU615" t="s">
        <v>3</v>
      </c>
      <c r="AV615">
        <v>0</v>
      </c>
      <c r="AW615">
        <v>2</v>
      </c>
      <c r="AX615">
        <v>51654788</v>
      </c>
      <c r="AY615">
        <v>1</v>
      </c>
      <c r="AZ615">
        <v>6144</v>
      </c>
      <c r="BA615">
        <v>710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V615">
        <v>0</v>
      </c>
      <c r="CW615">
        <v>0</v>
      </c>
      <c r="CX615">
        <f>ROUND(Y615*Source!I464,7)</f>
        <v>-7.4099999999999999E-3</v>
      </c>
      <c r="CY615">
        <f>AA615</f>
        <v>1827.28</v>
      </c>
      <c r="CZ615">
        <f>AE615</f>
        <v>200.58</v>
      </c>
      <c r="DA615">
        <f>AI615</f>
        <v>9.11</v>
      </c>
      <c r="DB615">
        <f t="shared" si="528"/>
        <v>-11.43</v>
      </c>
      <c r="DC615">
        <f t="shared" si="529"/>
        <v>0</v>
      </c>
      <c r="DD615" t="s">
        <v>3</v>
      </c>
      <c r="DE615" t="s">
        <v>3</v>
      </c>
      <c r="DF615">
        <f>ROUND(ROUND(AE615*AI615,2)*CX615,2)</f>
        <v>-13.54</v>
      </c>
      <c r="DG615">
        <f t="shared" si="537"/>
        <v>0</v>
      </c>
      <c r="DH615">
        <f>ROUND(ROUND(AG615,2)*CX615,2)</f>
        <v>0</v>
      </c>
      <c r="DI615">
        <f t="shared" si="536"/>
        <v>0</v>
      </c>
      <c r="DJ615">
        <f>DF615</f>
        <v>-13.54</v>
      </c>
      <c r="DK615">
        <v>0</v>
      </c>
      <c r="DL615" t="s">
        <v>3</v>
      </c>
      <c r="DM615">
        <v>0</v>
      </c>
      <c r="DN615" t="s">
        <v>3</v>
      </c>
      <c r="DO615">
        <v>0</v>
      </c>
    </row>
    <row r="616" spans="1:119" x14ac:dyDescent="0.2">
      <c r="A616">
        <f>ROW(Source!A503)</f>
        <v>503</v>
      </c>
      <c r="B616">
        <v>51651743</v>
      </c>
      <c r="C616">
        <v>51654792</v>
      </c>
      <c r="D616">
        <v>49510757</v>
      </c>
      <c r="E616">
        <v>70</v>
      </c>
      <c r="F616">
        <v>1</v>
      </c>
      <c r="G616">
        <v>1</v>
      </c>
      <c r="H616">
        <v>1</v>
      </c>
      <c r="I616" t="s">
        <v>902</v>
      </c>
      <c r="J616" t="s">
        <v>3</v>
      </c>
      <c r="K616" t="s">
        <v>903</v>
      </c>
      <c r="L616">
        <v>1191</v>
      </c>
      <c r="N616">
        <v>1013</v>
      </c>
      <c r="O616" t="s">
        <v>904</v>
      </c>
      <c r="P616" t="s">
        <v>904</v>
      </c>
      <c r="Q616">
        <v>1</v>
      </c>
      <c r="W616">
        <v>0</v>
      </c>
      <c r="X616">
        <v>-1111239348</v>
      </c>
      <c r="Y616">
        <f>(AT616*ROUND(1.05,7))</f>
        <v>3.8325</v>
      </c>
      <c r="AA616">
        <v>0</v>
      </c>
      <c r="AB616">
        <v>0</v>
      </c>
      <c r="AC616">
        <v>0</v>
      </c>
      <c r="AD616">
        <v>321.20999999999998</v>
      </c>
      <c r="AE616">
        <v>0</v>
      </c>
      <c r="AF616">
        <v>0</v>
      </c>
      <c r="AG616">
        <v>0</v>
      </c>
      <c r="AH616">
        <v>9.6199999999999992</v>
      </c>
      <c r="AI616">
        <v>1</v>
      </c>
      <c r="AJ616">
        <v>1</v>
      </c>
      <c r="AK616">
        <v>1</v>
      </c>
      <c r="AL616">
        <v>33.39</v>
      </c>
      <c r="AM616">
        <v>4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3.65</v>
      </c>
      <c r="AU616" t="s">
        <v>20</v>
      </c>
      <c r="AV616">
        <v>1</v>
      </c>
      <c r="AW616">
        <v>2</v>
      </c>
      <c r="AX616">
        <v>51654801</v>
      </c>
      <c r="AY616">
        <v>1</v>
      </c>
      <c r="AZ616">
        <v>0</v>
      </c>
      <c r="BA616">
        <v>711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U616">
        <f>ROUND(AT616*Source!I503*AH616*AL616,2)</f>
        <v>1172.42</v>
      </c>
      <c r="CV616">
        <f>ROUND(Y616*Source!I503,7)</f>
        <v>3.8325</v>
      </c>
      <c r="CW616">
        <v>0</v>
      </c>
      <c r="CX616">
        <f>ROUND(Y616*Source!I503,7)</f>
        <v>3.8325</v>
      </c>
      <c r="CY616">
        <f>AD616</f>
        <v>321.20999999999998</v>
      </c>
      <c r="CZ616">
        <f>AH616</f>
        <v>9.6199999999999992</v>
      </c>
      <c r="DA616">
        <f>AL616</f>
        <v>33.39</v>
      </c>
      <c r="DB616">
        <f>ROUND((ROUND(AT616*CZ616,2)*ROUND(1.05,7)),2)</f>
        <v>36.869999999999997</v>
      </c>
      <c r="DC616">
        <f>ROUND((ROUND(AT616*AG616,2)*ROUND(1.05,7)),2)</f>
        <v>0</v>
      </c>
      <c r="DD616" t="s">
        <v>3</v>
      </c>
      <c r="DE616" t="s">
        <v>3</v>
      </c>
      <c r="DF616">
        <f>ROUND(ROUND(AE616,2)*CX616,2)</f>
        <v>0</v>
      </c>
      <c r="DG616">
        <f t="shared" si="537"/>
        <v>0</v>
      </c>
      <c r="DH616">
        <f>ROUND(ROUND(AG616,2)*CX616,2)</f>
        <v>0</v>
      </c>
      <c r="DI616">
        <f>ROUND(ROUND(AH616*AL616,2)*CX616,2)</f>
        <v>1231.04</v>
      </c>
      <c r="DJ616">
        <f>DI616</f>
        <v>1231.04</v>
      </c>
      <c r="DK616">
        <v>0</v>
      </c>
      <c r="DL616" t="s">
        <v>3</v>
      </c>
      <c r="DM616">
        <v>0</v>
      </c>
      <c r="DN616" t="s">
        <v>3</v>
      </c>
      <c r="DO616">
        <v>0</v>
      </c>
    </row>
    <row r="617" spans="1:119" x14ac:dyDescent="0.2">
      <c r="A617">
        <f>ROW(Source!A503)</f>
        <v>503</v>
      </c>
      <c r="B617">
        <v>51651743</v>
      </c>
      <c r="C617">
        <v>51654792</v>
      </c>
      <c r="D617">
        <v>49510905</v>
      </c>
      <c r="E617">
        <v>70</v>
      </c>
      <c r="F617">
        <v>1</v>
      </c>
      <c r="G617">
        <v>1</v>
      </c>
      <c r="H617">
        <v>1</v>
      </c>
      <c r="I617" t="s">
        <v>905</v>
      </c>
      <c r="J617" t="s">
        <v>3</v>
      </c>
      <c r="K617" t="s">
        <v>906</v>
      </c>
      <c r="L617">
        <v>1191</v>
      </c>
      <c r="N617">
        <v>1013</v>
      </c>
      <c r="O617" t="s">
        <v>904</v>
      </c>
      <c r="P617" t="s">
        <v>904</v>
      </c>
      <c r="Q617">
        <v>1</v>
      </c>
      <c r="W617">
        <v>0</v>
      </c>
      <c r="X617">
        <v>-1417349443</v>
      </c>
      <c r="Y617">
        <f>(AT617*ROUND(1.05,7))</f>
        <v>5.2500000000000005E-2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33.39</v>
      </c>
      <c r="AL617">
        <v>1</v>
      </c>
      <c r="AM617">
        <v>4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0.05</v>
      </c>
      <c r="AU617" t="s">
        <v>20</v>
      </c>
      <c r="AV617">
        <v>2</v>
      </c>
      <c r="AW617">
        <v>2</v>
      </c>
      <c r="AX617">
        <v>51654802</v>
      </c>
      <c r="AY617">
        <v>1</v>
      </c>
      <c r="AZ617">
        <v>0</v>
      </c>
      <c r="BA617">
        <v>712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V617">
        <v>0</v>
      </c>
      <c r="CW617">
        <v>0</v>
      </c>
      <c r="CX617">
        <f>ROUND(Y617*Source!I503,7)</f>
        <v>5.2499999999999998E-2</v>
      </c>
      <c r="CY617">
        <f>AD617</f>
        <v>0</v>
      </c>
      <c r="CZ617">
        <f>AH617</f>
        <v>0</v>
      </c>
      <c r="DA617">
        <f>AL617</f>
        <v>1</v>
      </c>
      <c r="DB617">
        <f>ROUND((ROUND(AT617*CZ617,2)*ROUND(1.05,7)),2)</f>
        <v>0</v>
      </c>
      <c r="DC617">
        <f>ROUND((ROUND(AT617*AG617,2)*ROUND(1.05,7)),2)</f>
        <v>0</v>
      </c>
      <c r="DD617" t="s">
        <v>3</v>
      </c>
      <c r="DE617" t="s">
        <v>3</v>
      </c>
      <c r="DF617">
        <f>ROUND(ROUND(AE617,2)*CX617,2)</f>
        <v>0</v>
      </c>
      <c r="DG617">
        <f t="shared" si="537"/>
        <v>0</v>
      </c>
      <c r="DH617">
        <f>ROUND(ROUND(AG617*AK617,2)*CX617,2)</f>
        <v>0</v>
      </c>
      <c r="DI617">
        <f t="shared" ref="DI617:DI623" si="538">ROUND(ROUND(AH617,2)*CX617,2)</f>
        <v>0</v>
      </c>
      <c r="DJ617">
        <f>DI617</f>
        <v>0</v>
      </c>
      <c r="DK617">
        <v>0</v>
      </c>
      <c r="DL617" t="s">
        <v>3</v>
      </c>
      <c r="DM617">
        <v>0</v>
      </c>
      <c r="DN617" t="s">
        <v>3</v>
      </c>
      <c r="DO617">
        <v>0</v>
      </c>
    </row>
    <row r="618" spans="1:119" x14ac:dyDescent="0.2">
      <c r="A618">
        <f>ROW(Source!A503)</f>
        <v>503</v>
      </c>
      <c r="B618">
        <v>51651743</v>
      </c>
      <c r="C618">
        <v>51654792</v>
      </c>
      <c r="D618">
        <v>49672573</v>
      </c>
      <c r="E618">
        <v>1</v>
      </c>
      <c r="F618">
        <v>1</v>
      </c>
      <c r="G618">
        <v>1</v>
      </c>
      <c r="H618">
        <v>2</v>
      </c>
      <c r="I618" t="s">
        <v>907</v>
      </c>
      <c r="J618" t="s">
        <v>908</v>
      </c>
      <c r="K618" t="s">
        <v>909</v>
      </c>
      <c r="L618">
        <v>1367</v>
      </c>
      <c r="N618">
        <v>1011</v>
      </c>
      <c r="O618" t="s">
        <v>910</v>
      </c>
      <c r="P618" t="s">
        <v>910</v>
      </c>
      <c r="Q618">
        <v>1</v>
      </c>
      <c r="W618">
        <v>0</v>
      </c>
      <c r="X618">
        <v>-430484415</v>
      </c>
      <c r="Y618">
        <f>(AT618*ROUND(1.05,7))</f>
        <v>1.0500000000000001E-2</v>
      </c>
      <c r="AA618">
        <v>0</v>
      </c>
      <c r="AB618">
        <v>1530.2</v>
      </c>
      <c r="AC618">
        <v>450.77</v>
      </c>
      <c r="AD618">
        <v>0</v>
      </c>
      <c r="AE618">
        <v>0</v>
      </c>
      <c r="AF618">
        <v>115.4</v>
      </c>
      <c r="AG618">
        <v>13.5</v>
      </c>
      <c r="AH618">
        <v>0</v>
      </c>
      <c r="AI618">
        <v>1</v>
      </c>
      <c r="AJ618">
        <v>13.26</v>
      </c>
      <c r="AK618">
        <v>33.39</v>
      </c>
      <c r="AL618">
        <v>1</v>
      </c>
      <c r="AM618">
        <v>4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0.01</v>
      </c>
      <c r="AU618" t="s">
        <v>20</v>
      </c>
      <c r="AV618">
        <v>0</v>
      </c>
      <c r="AW618">
        <v>2</v>
      </c>
      <c r="AX618">
        <v>51654803</v>
      </c>
      <c r="AY618">
        <v>1</v>
      </c>
      <c r="AZ618">
        <v>0</v>
      </c>
      <c r="BA618">
        <v>713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V618">
        <v>0</v>
      </c>
      <c r="CW618">
        <f>ROUND(Y618*Source!I503,7)</f>
        <v>1.0500000000000001E-2</v>
      </c>
      <c r="CX618">
        <f>ROUND(Y618*Source!I503,7)</f>
        <v>1.0500000000000001E-2</v>
      </c>
      <c r="CY618">
        <f>AB618</f>
        <v>1530.2</v>
      </c>
      <c r="CZ618">
        <f>AF618</f>
        <v>115.4</v>
      </c>
      <c r="DA618">
        <f>AJ618</f>
        <v>13.26</v>
      </c>
      <c r="DB618">
        <f>ROUND((ROUND(AT618*CZ618,2)*ROUND(1.05,7)),2)</f>
        <v>1.21</v>
      </c>
      <c r="DC618">
        <f>ROUND((ROUND(AT618*AG618,2)*ROUND(1.05,7)),2)</f>
        <v>0.15</v>
      </c>
      <c r="DD618" t="s">
        <v>3</v>
      </c>
      <c r="DE618" t="s">
        <v>3</v>
      </c>
      <c r="DF618">
        <f>ROUND(ROUND(AE618,2)*CX618,2)</f>
        <v>0</v>
      </c>
      <c r="DG618">
        <f>ROUND(ROUND(AF618*AJ618,2)*CX618,2)</f>
        <v>16.07</v>
      </c>
      <c r="DH618">
        <f>ROUND(ROUND(AG618*AK618,2)*CX618,2)</f>
        <v>4.7300000000000004</v>
      </c>
      <c r="DI618">
        <f t="shared" si="538"/>
        <v>0</v>
      </c>
      <c r="DJ618">
        <f>DG618</f>
        <v>16.07</v>
      </c>
      <c r="DK618">
        <v>0</v>
      </c>
      <c r="DL618" t="s">
        <v>3</v>
      </c>
      <c r="DM618">
        <v>0</v>
      </c>
      <c r="DN618" t="s">
        <v>3</v>
      </c>
      <c r="DO618">
        <v>0</v>
      </c>
    </row>
    <row r="619" spans="1:119" x14ac:dyDescent="0.2">
      <c r="A619">
        <f>ROW(Source!A503)</f>
        <v>503</v>
      </c>
      <c r="B619">
        <v>51651743</v>
      </c>
      <c r="C619">
        <v>51654792</v>
      </c>
      <c r="D619">
        <v>49672695</v>
      </c>
      <c r="E619">
        <v>1</v>
      </c>
      <c r="F619">
        <v>1</v>
      </c>
      <c r="G619">
        <v>1</v>
      </c>
      <c r="H619">
        <v>2</v>
      </c>
      <c r="I619" t="s">
        <v>911</v>
      </c>
      <c r="J619" t="s">
        <v>912</v>
      </c>
      <c r="K619" t="s">
        <v>913</v>
      </c>
      <c r="L619">
        <v>1367</v>
      </c>
      <c r="N619">
        <v>1011</v>
      </c>
      <c r="O619" t="s">
        <v>910</v>
      </c>
      <c r="P619" t="s">
        <v>910</v>
      </c>
      <c r="Q619">
        <v>1</v>
      </c>
      <c r="W619">
        <v>0</v>
      </c>
      <c r="X619">
        <v>1063590936</v>
      </c>
      <c r="Y619">
        <f>(AT619*ROUND(1.05,7))</f>
        <v>0.95550000000000013</v>
      </c>
      <c r="AA619">
        <v>0</v>
      </c>
      <c r="AB619">
        <v>41.37</v>
      </c>
      <c r="AC619">
        <v>0</v>
      </c>
      <c r="AD619">
        <v>0</v>
      </c>
      <c r="AE619">
        <v>0</v>
      </c>
      <c r="AF619">
        <v>3.12</v>
      </c>
      <c r="AG619">
        <v>0</v>
      </c>
      <c r="AH619">
        <v>0</v>
      </c>
      <c r="AI619">
        <v>1</v>
      </c>
      <c r="AJ619">
        <v>13.26</v>
      </c>
      <c r="AK619">
        <v>33.39</v>
      </c>
      <c r="AL619">
        <v>1</v>
      </c>
      <c r="AM619">
        <v>4</v>
      </c>
      <c r="AN619">
        <v>0</v>
      </c>
      <c r="AO619">
        <v>1</v>
      </c>
      <c r="AP619">
        <v>1</v>
      </c>
      <c r="AQ619">
        <v>0</v>
      </c>
      <c r="AR619">
        <v>0</v>
      </c>
      <c r="AS619" t="s">
        <v>3</v>
      </c>
      <c r="AT619">
        <v>0.91</v>
      </c>
      <c r="AU619" t="s">
        <v>20</v>
      </c>
      <c r="AV619">
        <v>0</v>
      </c>
      <c r="AW619">
        <v>2</v>
      </c>
      <c r="AX619">
        <v>51654804</v>
      </c>
      <c r="AY619">
        <v>1</v>
      </c>
      <c r="AZ619">
        <v>0</v>
      </c>
      <c r="BA619">
        <v>714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V619">
        <v>0</v>
      </c>
      <c r="CW619">
        <f>ROUND(Y619*Source!I503,7)</f>
        <v>0.95550000000000002</v>
      </c>
      <c r="CX619">
        <f>ROUND(Y619*Source!I503,7)</f>
        <v>0.95550000000000002</v>
      </c>
      <c r="CY619">
        <f>AB619</f>
        <v>41.37</v>
      </c>
      <c r="CZ619">
        <f>AF619</f>
        <v>3.12</v>
      </c>
      <c r="DA619">
        <f>AJ619</f>
        <v>13.26</v>
      </c>
      <c r="DB619">
        <f>ROUND((ROUND(AT619*CZ619,2)*ROUND(1.05,7)),2)</f>
        <v>2.98</v>
      </c>
      <c r="DC619">
        <f>ROUND((ROUND(AT619*AG619,2)*ROUND(1.05,7)),2)</f>
        <v>0</v>
      </c>
      <c r="DD619" t="s">
        <v>3</v>
      </c>
      <c r="DE619" t="s">
        <v>3</v>
      </c>
      <c r="DF619">
        <f>ROUND(ROUND(AE619,2)*CX619,2)</f>
        <v>0</v>
      </c>
      <c r="DG619">
        <f>ROUND(ROUND(AF619*AJ619,2)*CX619,2)</f>
        <v>39.53</v>
      </c>
      <c r="DH619">
        <f>ROUND(ROUND(AG619*AK619,2)*CX619,2)</f>
        <v>0</v>
      </c>
      <c r="DI619">
        <f t="shared" si="538"/>
        <v>0</v>
      </c>
      <c r="DJ619">
        <f>DG619</f>
        <v>39.53</v>
      </c>
      <c r="DK619">
        <v>0</v>
      </c>
      <c r="DL619" t="s">
        <v>3</v>
      </c>
      <c r="DM619">
        <v>0</v>
      </c>
      <c r="DN619" t="s">
        <v>3</v>
      </c>
      <c r="DO619">
        <v>0</v>
      </c>
    </row>
    <row r="620" spans="1:119" x14ac:dyDescent="0.2">
      <c r="A620">
        <f>ROW(Source!A503)</f>
        <v>503</v>
      </c>
      <c r="B620">
        <v>51651743</v>
      </c>
      <c r="C620">
        <v>51654792</v>
      </c>
      <c r="D620">
        <v>49673503</v>
      </c>
      <c r="E620">
        <v>1</v>
      </c>
      <c r="F620">
        <v>1</v>
      </c>
      <c r="G620">
        <v>1</v>
      </c>
      <c r="H620">
        <v>2</v>
      </c>
      <c r="I620" t="s">
        <v>914</v>
      </c>
      <c r="J620" t="s">
        <v>915</v>
      </c>
      <c r="K620" t="s">
        <v>916</v>
      </c>
      <c r="L620">
        <v>1367</v>
      </c>
      <c r="N620">
        <v>1011</v>
      </c>
      <c r="O620" t="s">
        <v>910</v>
      </c>
      <c r="P620" t="s">
        <v>910</v>
      </c>
      <c r="Q620">
        <v>1</v>
      </c>
      <c r="W620">
        <v>0</v>
      </c>
      <c r="X620">
        <v>509054691</v>
      </c>
      <c r="Y620">
        <f>(AT620*ROUND(1.05,7))</f>
        <v>4.2000000000000003E-2</v>
      </c>
      <c r="AA620">
        <v>0</v>
      </c>
      <c r="AB620">
        <v>871.31</v>
      </c>
      <c r="AC620">
        <v>387.32</v>
      </c>
      <c r="AD620">
        <v>0</v>
      </c>
      <c r="AE620">
        <v>0</v>
      </c>
      <c r="AF620">
        <v>65.709999999999994</v>
      </c>
      <c r="AG620">
        <v>11.6</v>
      </c>
      <c r="AH620">
        <v>0</v>
      </c>
      <c r="AI620">
        <v>1</v>
      </c>
      <c r="AJ620">
        <v>13.26</v>
      </c>
      <c r="AK620">
        <v>33.39</v>
      </c>
      <c r="AL620">
        <v>1</v>
      </c>
      <c r="AM620">
        <v>4</v>
      </c>
      <c r="AN620">
        <v>0</v>
      </c>
      <c r="AO620">
        <v>1</v>
      </c>
      <c r="AP620">
        <v>1</v>
      </c>
      <c r="AQ620">
        <v>0</v>
      </c>
      <c r="AR620">
        <v>0</v>
      </c>
      <c r="AS620" t="s">
        <v>3</v>
      </c>
      <c r="AT620">
        <v>0.04</v>
      </c>
      <c r="AU620" t="s">
        <v>20</v>
      </c>
      <c r="AV620">
        <v>0</v>
      </c>
      <c r="AW620">
        <v>2</v>
      </c>
      <c r="AX620">
        <v>51654805</v>
      </c>
      <c r="AY620">
        <v>1</v>
      </c>
      <c r="AZ620">
        <v>0</v>
      </c>
      <c r="BA620">
        <v>715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V620">
        <v>0</v>
      </c>
      <c r="CW620">
        <f>ROUND(Y620*Source!I503,7)</f>
        <v>4.2000000000000003E-2</v>
      </c>
      <c r="CX620">
        <f>ROUND(Y620*Source!I503,7)</f>
        <v>4.2000000000000003E-2</v>
      </c>
      <c r="CY620">
        <f>AB620</f>
        <v>871.31</v>
      </c>
      <c r="CZ620">
        <f>AF620</f>
        <v>65.709999999999994</v>
      </c>
      <c r="DA620">
        <f>AJ620</f>
        <v>13.26</v>
      </c>
      <c r="DB620">
        <f>ROUND((ROUND(AT620*CZ620,2)*ROUND(1.05,7)),2)</f>
        <v>2.76</v>
      </c>
      <c r="DC620">
        <f>ROUND((ROUND(AT620*AG620,2)*ROUND(1.05,7)),2)</f>
        <v>0.48</v>
      </c>
      <c r="DD620" t="s">
        <v>3</v>
      </c>
      <c r="DE620" t="s">
        <v>3</v>
      </c>
      <c r="DF620">
        <f>ROUND(ROUND(AE620,2)*CX620,2)</f>
        <v>0</v>
      </c>
      <c r="DG620">
        <f>ROUND(ROUND(AF620*AJ620,2)*CX620,2)</f>
        <v>36.6</v>
      </c>
      <c r="DH620">
        <f>ROUND(ROUND(AG620*AK620,2)*CX620,2)</f>
        <v>16.27</v>
      </c>
      <c r="DI620">
        <f t="shared" si="538"/>
        <v>0</v>
      </c>
      <c r="DJ620">
        <f>DG620</f>
        <v>36.6</v>
      </c>
      <c r="DK620">
        <v>0</v>
      </c>
      <c r="DL620" t="s">
        <v>3</v>
      </c>
      <c r="DM620">
        <v>0</v>
      </c>
      <c r="DN620" t="s">
        <v>3</v>
      </c>
      <c r="DO620">
        <v>0</v>
      </c>
    </row>
    <row r="621" spans="1:119" x14ac:dyDescent="0.2">
      <c r="A621">
        <f>ROW(Source!A503)</f>
        <v>503</v>
      </c>
      <c r="B621">
        <v>51651743</v>
      </c>
      <c r="C621">
        <v>51654792</v>
      </c>
      <c r="D621">
        <v>49525488</v>
      </c>
      <c r="E621">
        <v>1</v>
      </c>
      <c r="F621">
        <v>1</v>
      </c>
      <c r="G621">
        <v>1</v>
      </c>
      <c r="H621">
        <v>3</v>
      </c>
      <c r="I621" t="s">
        <v>917</v>
      </c>
      <c r="J621" t="s">
        <v>918</v>
      </c>
      <c r="K621" t="s">
        <v>919</v>
      </c>
      <c r="L621">
        <v>1346</v>
      </c>
      <c r="N621">
        <v>1009</v>
      </c>
      <c r="O621" t="s">
        <v>920</v>
      </c>
      <c r="P621" t="s">
        <v>920</v>
      </c>
      <c r="Q621">
        <v>1</v>
      </c>
      <c r="W621">
        <v>0</v>
      </c>
      <c r="X621">
        <v>-1864341761</v>
      </c>
      <c r="Y621">
        <f>AT621</f>
        <v>0.02</v>
      </c>
      <c r="AA621">
        <v>82.35</v>
      </c>
      <c r="AB621">
        <v>0</v>
      </c>
      <c r="AC621">
        <v>0</v>
      </c>
      <c r="AD621">
        <v>0</v>
      </c>
      <c r="AE621">
        <v>9.0399999999999991</v>
      </c>
      <c r="AF621">
        <v>0</v>
      </c>
      <c r="AG621">
        <v>0</v>
      </c>
      <c r="AH621">
        <v>0</v>
      </c>
      <c r="AI621">
        <v>9.11</v>
      </c>
      <c r="AJ621">
        <v>1</v>
      </c>
      <c r="AK621">
        <v>1</v>
      </c>
      <c r="AL621">
        <v>1</v>
      </c>
      <c r="AM621">
        <v>4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0.02</v>
      </c>
      <c r="AU621" t="s">
        <v>3</v>
      </c>
      <c r="AV621">
        <v>0</v>
      </c>
      <c r="AW621">
        <v>2</v>
      </c>
      <c r="AX621">
        <v>51654806</v>
      </c>
      <c r="AY621">
        <v>1</v>
      </c>
      <c r="AZ621">
        <v>0</v>
      </c>
      <c r="BA621">
        <v>716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V621">
        <v>0</v>
      </c>
      <c r="CW621">
        <v>0</v>
      </c>
      <c r="CX621">
        <f>ROUND(Y621*Source!I503,7)</f>
        <v>0.02</v>
      </c>
      <c r="CY621">
        <f>AA621</f>
        <v>82.35</v>
      </c>
      <c r="CZ621">
        <f>AE621</f>
        <v>9.0399999999999991</v>
      </c>
      <c r="DA621">
        <f>AI621</f>
        <v>9.11</v>
      </c>
      <c r="DB621">
        <f>ROUND(ROUND(AT621*CZ621,2),2)</f>
        <v>0.18</v>
      </c>
      <c r="DC621">
        <f>ROUND(ROUND(AT621*AG621,2),2)</f>
        <v>0</v>
      </c>
      <c r="DD621" t="s">
        <v>3</v>
      </c>
      <c r="DE621" t="s">
        <v>3</v>
      </c>
      <c r="DF621">
        <f>ROUND(ROUND(AE621*AI621,2)*CX621,2)</f>
        <v>1.65</v>
      </c>
      <c r="DG621">
        <f>ROUND(ROUND(AF621,2)*CX621,2)</f>
        <v>0</v>
      </c>
      <c r="DH621">
        <f>ROUND(ROUND(AG621,2)*CX621,2)</f>
        <v>0</v>
      </c>
      <c r="DI621">
        <f t="shared" si="538"/>
        <v>0</v>
      </c>
      <c r="DJ621">
        <f>DF621</f>
        <v>1.65</v>
      </c>
      <c r="DK621">
        <v>0</v>
      </c>
      <c r="DL621" t="s">
        <v>3</v>
      </c>
      <c r="DM621">
        <v>0</v>
      </c>
      <c r="DN621" t="s">
        <v>3</v>
      </c>
      <c r="DO621">
        <v>0</v>
      </c>
    </row>
    <row r="622" spans="1:119" x14ac:dyDescent="0.2">
      <c r="A622">
        <f>ROW(Source!A503)</f>
        <v>503</v>
      </c>
      <c r="B622">
        <v>51651743</v>
      </c>
      <c r="C622">
        <v>51654792</v>
      </c>
      <c r="D622">
        <v>49526492</v>
      </c>
      <c r="E622">
        <v>1</v>
      </c>
      <c r="F622">
        <v>1</v>
      </c>
      <c r="G622">
        <v>1</v>
      </c>
      <c r="H622">
        <v>3</v>
      </c>
      <c r="I622" t="s">
        <v>921</v>
      </c>
      <c r="J622" t="s">
        <v>922</v>
      </c>
      <c r="K622" t="s">
        <v>923</v>
      </c>
      <c r="L622">
        <v>1346</v>
      </c>
      <c r="N622">
        <v>1009</v>
      </c>
      <c r="O622" t="s">
        <v>920</v>
      </c>
      <c r="P622" t="s">
        <v>920</v>
      </c>
      <c r="Q622">
        <v>1</v>
      </c>
      <c r="W622">
        <v>0</v>
      </c>
      <c r="X622">
        <v>497341279</v>
      </c>
      <c r="Y622">
        <f>AT622</f>
        <v>0.08</v>
      </c>
      <c r="AA622">
        <v>210.35</v>
      </c>
      <c r="AB622">
        <v>0</v>
      </c>
      <c r="AC622">
        <v>0</v>
      </c>
      <c r="AD622">
        <v>0</v>
      </c>
      <c r="AE622">
        <v>23.09</v>
      </c>
      <c r="AF622">
        <v>0</v>
      </c>
      <c r="AG622">
        <v>0</v>
      </c>
      <c r="AH622">
        <v>0</v>
      </c>
      <c r="AI622">
        <v>9.11</v>
      </c>
      <c r="AJ622">
        <v>1</v>
      </c>
      <c r="AK622">
        <v>1</v>
      </c>
      <c r="AL622">
        <v>1</v>
      </c>
      <c r="AM622">
        <v>4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3</v>
      </c>
      <c r="AT622">
        <v>0.08</v>
      </c>
      <c r="AU622" t="s">
        <v>3</v>
      </c>
      <c r="AV622">
        <v>0</v>
      </c>
      <c r="AW622">
        <v>2</v>
      </c>
      <c r="AX622">
        <v>51654807</v>
      </c>
      <c r="AY622">
        <v>1</v>
      </c>
      <c r="AZ622">
        <v>0</v>
      </c>
      <c r="BA622">
        <v>717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V622">
        <v>0</v>
      </c>
      <c r="CW622">
        <v>0</v>
      </c>
      <c r="CX622">
        <f>ROUND(Y622*Source!I503,7)</f>
        <v>0.08</v>
      </c>
      <c r="CY622">
        <f>AA622</f>
        <v>210.35</v>
      </c>
      <c r="CZ622">
        <f>AE622</f>
        <v>23.09</v>
      </c>
      <c r="DA622">
        <f>AI622</f>
        <v>9.11</v>
      </c>
      <c r="DB622">
        <f>ROUND(ROUND(AT622*CZ622,2),2)</f>
        <v>1.85</v>
      </c>
      <c r="DC622">
        <f>ROUND(ROUND(AT622*AG622,2),2)</f>
        <v>0</v>
      </c>
      <c r="DD622" t="s">
        <v>3</v>
      </c>
      <c r="DE622" t="s">
        <v>3</v>
      </c>
      <c r="DF622">
        <f>ROUND(ROUND(AE622*AI622,2)*CX622,2)</f>
        <v>16.829999999999998</v>
      </c>
      <c r="DG622">
        <f>ROUND(ROUND(AF622,2)*CX622,2)</f>
        <v>0</v>
      </c>
      <c r="DH622">
        <f>ROUND(ROUND(AG622,2)*CX622,2)</f>
        <v>0</v>
      </c>
      <c r="DI622">
        <f t="shared" si="538"/>
        <v>0</v>
      </c>
      <c r="DJ622">
        <f>DF622</f>
        <v>16.829999999999998</v>
      </c>
      <c r="DK622">
        <v>0</v>
      </c>
      <c r="DL622" t="s">
        <v>3</v>
      </c>
      <c r="DM622">
        <v>0</v>
      </c>
      <c r="DN622" t="s">
        <v>3</v>
      </c>
      <c r="DO622">
        <v>0</v>
      </c>
    </row>
    <row r="623" spans="1:119" x14ac:dyDescent="0.2">
      <c r="A623">
        <f>ROW(Source!A503)</f>
        <v>503</v>
      </c>
      <c r="B623">
        <v>51651743</v>
      </c>
      <c r="C623">
        <v>51654792</v>
      </c>
      <c r="D623">
        <v>0</v>
      </c>
      <c r="E623">
        <v>1</v>
      </c>
      <c r="F623">
        <v>1</v>
      </c>
      <c r="G623">
        <v>1</v>
      </c>
      <c r="H623">
        <v>3</v>
      </c>
      <c r="I623" t="s">
        <v>29</v>
      </c>
      <c r="J623" t="s">
        <v>3</v>
      </c>
      <c r="K623" t="s">
        <v>275</v>
      </c>
      <c r="L623">
        <v>1377</v>
      </c>
      <c r="N623">
        <v>1013</v>
      </c>
      <c r="O623" t="s">
        <v>31</v>
      </c>
      <c r="P623" t="s">
        <v>31</v>
      </c>
      <c r="Q623">
        <v>1</v>
      </c>
      <c r="W623">
        <v>0</v>
      </c>
      <c r="X623">
        <v>-1301286414</v>
      </c>
      <c r="Y623">
        <f>AT623</f>
        <v>1</v>
      </c>
      <c r="AA623">
        <v>1250</v>
      </c>
      <c r="AB623">
        <v>0</v>
      </c>
      <c r="AC623">
        <v>0</v>
      </c>
      <c r="AD623">
        <v>0</v>
      </c>
      <c r="AE623">
        <v>1304.22</v>
      </c>
      <c r="AF623">
        <v>0</v>
      </c>
      <c r="AG623">
        <v>0</v>
      </c>
      <c r="AH623">
        <v>0</v>
      </c>
      <c r="AI623">
        <v>6.13</v>
      </c>
      <c r="AJ623">
        <v>1</v>
      </c>
      <c r="AK623">
        <v>1</v>
      </c>
      <c r="AL623">
        <v>1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 t="s">
        <v>3</v>
      </c>
      <c r="AT623">
        <v>1</v>
      </c>
      <c r="AU623" t="s">
        <v>3</v>
      </c>
      <c r="AV623">
        <v>0</v>
      </c>
      <c r="AW623">
        <v>1</v>
      </c>
      <c r="AX623">
        <v>-1</v>
      </c>
      <c r="AY623">
        <v>0</v>
      </c>
      <c r="AZ623">
        <v>0</v>
      </c>
      <c r="BA623" t="s">
        <v>3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V623">
        <v>0</v>
      </c>
      <c r="CW623">
        <v>0</v>
      </c>
      <c r="CX623">
        <f>ROUND(Y623*Source!I503,7)</f>
        <v>1</v>
      </c>
      <c r="CY623">
        <f>AA623</f>
        <v>1250</v>
      </c>
      <c r="CZ623">
        <f>AE623</f>
        <v>1304.22</v>
      </c>
      <c r="DA623">
        <f>AI623</f>
        <v>6.13</v>
      </c>
      <c r="DB623">
        <f>ROUND(ROUND(AT623*CZ623,2),2)</f>
        <v>1304.22</v>
      </c>
      <c r="DC623">
        <f>ROUND(ROUND(AT623*AG623,2),2)</f>
        <v>0</v>
      </c>
      <c r="DD623" t="s">
        <v>3</v>
      </c>
      <c r="DE623" t="s">
        <v>3</v>
      </c>
      <c r="DF623">
        <f>ROUND(ROUND(AE623*AI623,2)*CX623,2)</f>
        <v>7994.87</v>
      </c>
      <c r="DG623">
        <f>ROUND(ROUND(AF623,2)*CX623,2)</f>
        <v>0</v>
      </c>
      <c r="DH623">
        <f>ROUND(ROUND(AG623,2)*CX623,2)</f>
        <v>0</v>
      </c>
      <c r="DI623">
        <f t="shared" si="538"/>
        <v>0</v>
      </c>
      <c r="DJ623">
        <f>DF623</f>
        <v>7994.87</v>
      </c>
      <c r="DK623">
        <v>0</v>
      </c>
      <c r="DL623" t="s">
        <v>3</v>
      </c>
      <c r="DM623">
        <v>0</v>
      </c>
      <c r="DN623" t="s">
        <v>3</v>
      </c>
      <c r="DO623">
        <v>0</v>
      </c>
    </row>
    <row r="624" spans="1:119" x14ac:dyDescent="0.2">
      <c r="A624">
        <f>ROW(Source!A505)</f>
        <v>505</v>
      </c>
      <c r="B624">
        <v>51651743</v>
      </c>
      <c r="C624">
        <v>51654809</v>
      </c>
      <c r="D624">
        <v>49510723</v>
      </c>
      <c r="E624">
        <v>70</v>
      </c>
      <c r="F624">
        <v>1</v>
      </c>
      <c r="G624">
        <v>1</v>
      </c>
      <c r="H624">
        <v>1</v>
      </c>
      <c r="I624" t="s">
        <v>924</v>
      </c>
      <c r="J624" t="s">
        <v>3</v>
      </c>
      <c r="K624" t="s">
        <v>925</v>
      </c>
      <c r="L624">
        <v>1191</v>
      </c>
      <c r="N624">
        <v>1013</v>
      </c>
      <c r="O624" t="s">
        <v>904</v>
      </c>
      <c r="P624" t="s">
        <v>904</v>
      </c>
      <c r="Q624">
        <v>1</v>
      </c>
      <c r="W624">
        <v>0</v>
      </c>
      <c r="X624">
        <v>-112797078</v>
      </c>
      <c r="Y624">
        <f>(AT624*ROUND(1.05,7))</f>
        <v>1.1235000000000002</v>
      </c>
      <c r="AA624">
        <v>0</v>
      </c>
      <c r="AB624">
        <v>0</v>
      </c>
      <c r="AC624">
        <v>0</v>
      </c>
      <c r="AD624">
        <v>299.51</v>
      </c>
      <c r="AE624">
        <v>0</v>
      </c>
      <c r="AF624">
        <v>0</v>
      </c>
      <c r="AG624">
        <v>0</v>
      </c>
      <c r="AH624">
        <v>8.9700000000000006</v>
      </c>
      <c r="AI624">
        <v>1</v>
      </c>
      <c r="AJ624">
        <v>1</v>
      </c>
      <c r="AK624">
        <v>1</v>
      </c>
      <c r="AL624">
        <v>33.39</v>
      </c>
      <c r="AM624">
        <v>4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3</v>
      </c>
      <c r="AT624">
        <v>1.07</v>
      </c>
      <c r="AU624" t="s">
        <v>20</v>
      </c>
      <c r="AV624">
        <v>1</v>
      </c>
      <c r="AW624">
        <v>2</v>
      </c>
      <c r="AX624">
        <v>51654820</v>
      </c>
      <c r="AY624">
        <v>1</v>
      </c>
      <c r="AZ624">
        <v>0</v>
      </c>
      <c r="BA624">
        <v>718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U624">
        <f>ROUND(AT624*Source!I505*AH624*AL624,2)</f>
        <v>6089</v>
      </c>
      <c r="CV624">
        <f>ROUND(Y624*Source!I505,7)</f>
        <v>21.346499999999999</v>
      </c>
      <c r="CW624">
        <v>0</v>
      </c>
      <c r="CX624">
        <f>ROUND(Y624*Source!I505,7)</f>
        <v>21.346499999999999</v>
      </c>
      <c r="CY624">
        <f>AD624</f>
        <v>299.51</v>
      </c>
      <c r="CZ624">
        <f>AH624</f>
        <v>8.9700000000000006</v>
      </c>
      <c r="DA624">
        <f>AL624</f>
        <v>33.39</v>
      </c>
      <c r="DB624">
        <f>ROUND((ROUND(AT624*CZ624,2)*ROUND(1.05,7)),2)</f>
        <v>10.08</v>
      </c>
      <c r="DC624">
        <f>ROUND((ROUND(AT624*AG624,2)*ROUND(1.05,7)),2)</f>
        <v>0</v>
      </c>
      <c r="DD624" t="s">
        <v>3</v>
      </c>
      <c r="DE624" t="s">
        <v>3</v>
      </c>
      <c r="DF624">
        <f>ROUND(ROUND(AE624,2)*CX624,2)</f>
        <v>0</v>
      </c>
      <c r="DG624">
        <f>ROUND(ROUND(AF624,2)*CX624,2)</f>
        <v>0</v>
      </c>
      <c r="DH624">
        <f>ROUND(ROUND(AG624,2)*CX624,2)</f>
        <v>0</v>
      </c>
      <c r="DI624">
        <f>ROUND(ROUND(AH624*AL624,2)*CX624,2)</f>
        <v>6393.49</v>
      </c>
      <c r="DJ624">
        <f>DI624</f>
        <v>6393.49</v>
      </c>
      <c r="DK624">
        <v>0</v>
      </c>
      <c r="DL624" t="s">
        <v>3</v>
      </c>
      <c r="DM624">
        <v>0</v>
      </c>
      <c r="DN624" t="s">
        <v>3</v>
      </c>
      <c r="DO624">
        <v>0</v>
      </c>
    </row>
    <row r="625" spans="1:119" x14ac:dyDescent="0.2">
      <c r="A625">
        <f>ROW(Source!A505)</f>
        <v>505</v>
      </c>
      <c r="B625">
        <v>51651743</v>
      </c>
      <c r="C625">
        <v>51654809</v>
      </c>
      <c r="D625">
        <v>49510905</v>
      </c>
      <c r="E625">
        <v>70</v>
      </c>
      <c r="F625">
        <v>1</v>
      </c>
      <c r="G625">
        <v>1</v>
      </c>
      <c r="H625">
        <v>1</v>
      </c>
      <c r="I625" t="s">
        <v>905</v>
      </c>
      <c r="J625" t="s">
        <v>3</v>
      </c>
      <c r="K625" t="s">
        <v>906</v>
      </c>
      <c r="L625">
        <v>1191</v>
      </c>
      <c r="N625">
        <v>1013</v>
      </c>
      <c r="O625" t="s">
        <v>904</v>
      </c>
      <c r="P625" t="s">
        <v>904</v>
      </c>
      <c r="Q625">
        <v>1</v>
      </c>
      <c r="W625">
        <v>0</v>
      </c>
      <c r="X625">
        <v>-1417349443</v>
      </c>
      <c r="Y625">
        <f>(AT625*ROUND(1.05,7))</f>
        <v>1.0500000000000001E-2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33.39</v>
      </c>
      <c r="AL625">
        <v>1</v>
      </c>
      <c r="AM625">
        <v>4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0.01</v>
      </c>
      <c r="AU625" t="s">
        <v>20</v>
      </c>
      <c r="AV625">
        <v>2</v>
      </c>
      <c r="AW625">
        <v>2</v>
      </c>
      <c r="AX625">
        <v>51654821</v>
      </c>
      <c r="AY625">
        <v>1</v>
      </c>
      <c r="AZ625">
        <v>0</v>
      </c>
      <c r="BA625">
        <v>719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V625">
        <v>0</v>
      </c>
      <c r="CW625">
        <v>0</v>
      </c>
      <c r="CX625">
        <f>ROUND(Y625*Source!I505,7)</f>
        <v>0.19950000000000001</v>
      </c>
      <c r="CY625">
        <f>AD625</f>
        <v>0</v>
      </c>
      <c r="CZ625">
        <f>AH625</f>
        <v>0</v>
      </c>
      <c r="DA625">
        <f>AL625</f>
        <v>1</v>
      </c>
      <c r="DB625">
        <f>ROUND((ROUND(AT625*CZ625,2)*ROUND(1.05,7)),2)</f>
        <v>0</v>
      </c>
      <c r="DC625">
        <f>ROUND((ROUND(AT625*AG625,2)*ROUND(1.05,7)),2)</f>
        <v>0</v>
      </c>
      <c r="DD625" t="s">
        <v>3</v>
      </c>
      <c r="DE625" t="s">
        <v>3</v>
      </c>
      <c r="DF625">
        <f>ROUND(ROUND(AE625,2)*CX625,2)</f>
        <v>0</v>
      </c>
      <c r="DG625">
        <f>ROUND(ROUND(AF625,2)*CX625,2)</f>
        <v>0</v>
      </c>
      <c r="DH625">
        <f>ROUND(ROUND(AG625*AK625,2)*CX625,2)</f>
        <v>0</v>
      </c>
      <c r="DI625">
        <f t="shared" ref="DI625:DI633" si="539">ROUND(ROUND(AH625,2)*CX625,2)</f>
        <v>0</v>
      </c>
      <c r="DJ625">
        <f>DI625</f>
        <v>0</v>
      </c>
      <c r="DK625">
        <v>0</v>
      </c>
      <c r="DL625" t="s">
        <v>3</v>
      </c>
      <c r="DM625">
        <v>0</v>
      </c>
      <c r="DN625" t="s">
        <v>3</v>
      </c>
      <c r="DO625">
        <v>0</v>
      </c>
    </row>
    <row r="626" spans="1:119" x14ac:dyDescent="0.2">
      <c r="A626">
        <f>ROW(Source!A505)</f>
        <v>505</v>
      </c>
      <c r="B626">
        <v>51651743</v>
      </c>
      <c r="C626">
        <v>51654809</v>
      </c>
      <c r="D626">
        <v>49673503</v>
      </c>
      <c r="E626">
        <v>1</v>
      </c>
      <c r="F626">
        <v>1</v>
      </c>
      <c r="G626">
        <v>1</v>
      </c>
      <c r="H626">
        <v>2</v>
      </c>
      <c r="I626" t="s">
        <v>914</v>
      </c>
      <c r="J626" t="s">
        <v>915</v>
      </c>
      <c r="K626" t="s">
        <v>916</v>
      </c>
      <c r="L626">
        <v>1367</v>
      </c>
      <c r="N626">
        <v>1011</v>
      </c>
      <c r="O626" t="s">
        <v>910</v>
      </c>
      <c r="P626" t="s">
        <v>910</v>
      </c>
      <c r="Q626">
        <v>1</v>
      </c>
      <c r="W626">
        <v>0</v>
      </c>
      <c r="X626">
        <v>509054691</v>
      </c>
      <c r="Y626">
        <f>(AT626*ROUND(1.05,7))</f>
        <v>1.0500000000000001E-2</v>
      </c>
      <c r="AA626">
        <v>0</v>
      </c>
      <c r="AB626">
        <v>871.31</v>
      </c>
      <c r="AC626">
        <v>387.32</v>
      </c>
      <c r="AD626">
        <v>0</v>
      </c>
      <c r="AE626">
        <v>0</v>
      </c>
      <c r="AF626">
        <v>65.709999999999994</v>
      </c>
      <c r="AG626">
        <v>11.6</v>
      </c>
      <c r="AH626">
        <v>0</v>
      </c>
      <c r="AI626">
        <v>1</v>
      </c>
      <c r="AJ626">
        <v>13.26</v>
      </c>
      <c r="AK626">
        <v>33.39</v>
      </c>
      <c r="AL626">
        <v>1</v>
      </c>
      <c r="AM626">
        <v>4</v>
      </c>
      <c r="AN626">
        <v>0</v>
      </c>
      <c r="AO626">
        <v>1</v>
      </c>
      <c r="AP626">
        <v>1</v>
      </c>
      <c r="AQ626">
        <v>0</v>
      </c>
      <c r="AR626">
        <v>0</v>
      </c>
      <c r="AS626" t="s">
        <v>3</v>
      </c>
      <c r="AT626">
        <v>0.01</v>
      </c>
      <c r="AU626" t="s">
        <v>20</v>
      </c>
      <c r="AV626">
        <v>0</v>
      </c>
      <c r="AW626">
        <v>2</v>
      </c>
      <c r="AX626">
        <v>51654822</v>
      </c>
      <c r="AY626">
        <v>1</v>
      </c>
      <c r="AZ626">
        <v>0</v>
      </c>
      <c r="BA626">
        <v>720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V626">
        <v>0</v>
      </c>
      <c r="CW626">
        <f>ROUND(Y626*Source!I505,7)</f>
        <v>0.19950000000000001</v>
      </c>
      <c r="CX626">
        <f>ROUND(Y626*Source!I505,7)</f>
        <v>0.19950000000000001</v>
      </c>
      <c r="CY626">
        <f>AB626</f>
        <v>871.31</v>
      </c>
      <c r="CZ626">
        <f>AF626</f>
        <v>65.709999999999994</v>
      </c>
      <c r="DA626">
        <f>AJ626</f>
        <v>13.26</v>
      </c>
      <c r="DB626">
        <f>ROUND((ROUND(AT626*CZ626,2)*ROUND(1.05,7)),2)</f>
        <v>0.69</v>
      </c>
      <c r="DC626">
        <f>ROUND((ROUND(AT626*AG626,2)*ROUND(1.05,7)),2)</f>
        <v>0.13</v>
      </c>
      <c r="DD626" t="s">
        <v>3</v>
      </c>
      <c r="DE626" t="s">
        <v>3</v>
      </c>
      <c r="DF626">
        <f>ROUND(ROUND(AE626,2)*CX626,2)</f>
        <v>0</v>
      </c>
      <c r="DG626">
        <f>ROUND(ROUND(AF626*AJ626,2)*CX626,2)</f>
        <v>173.83</v>
      </c>
      <c r="DH626">
        <f>ROUND(ROUND(AG626*AK626,2)*CX626,2)</f>
        <v>77.27</v>
      </c>
      <c r="DI626">
        <f t="shared" si="539"/>
        <v>0</v>
      </c>
      <c r="DJ626">
        <f>DG626</f>
        <v>173.83</v>
      </c>
      <c r="DK626">
        <v>0</v>
      </c>
      <c r="DL626" t="s">
        <v>3</v>
      </c>
      <c r="DM626">
        <v>0</v>
      </c>
      <c r="DN626" t="s">
        <v>3</v>
      </c>
      <c r="DO626">
        <v>0</v>
      </c>
    </row>
    <row r="627" spans="1:119" x14ac:dyDescent="0.2">
      <c r="A627">
        <f>ROW(Source!A505)</f>
        <v>505</v>
      </c>
      <c r="B627">
        <v>51651743</v>
      </c>
      <c r="C627">
        <v>51654809</v>
      </c>
      <c r="D627">
        <v>49673715</v>
      </c>
      <c r="E627">
        <v>1</v>
      </c>
      <c r="F627">
        <v>1</v>
      </c>
      <c r="G627">
        <v>1</v>
      </c>
      <c r="H627">
        <v>2</v>
      </c>
      <c r="I627" t="s">
        <v>926</v>
      </c>
      <c r="J627" t="s">
        <v>927</v>
      </c>
      <c r="K627" t="s">
        <v>928</v>
      </c>
      <c r="L627">
        <v>1367</v>
      </c>
      <c r="N627">
        <v>1011</v>
      </c>
      <c r="O627" t="s">
        <v>910</v>
      </c>
      <c r="P627" t="s">
        <v>910</v>
      </c>
      <c r="Q627">
        <v>1</v>
      </c>
      <c r="W627">
        <v>0</v>
      </c>
      <c r="X627">
        <v>829370094</v>
      </c>
      <c r="Y627">
        <f>(AT627*ROUND(1.05,7))</f>
        <v>0.10500000000000001</v>
      </c>
      <c r="AA627">
        <v>0</v>
      </c>
      <c r="AB627">
        <v>107.41</v>
      </c>
      <c r="AC627">
        <v>0</v>
      </c>
      <c r="AD627">
        <v>0</v>
      </c>
      <c r="AE627">
        <v>0</v>
      </c>
      <c r="AF627">
        <v>8.1</v>
      </c>
      <c r="AG627">
        <v>0</v>
      </c>
      <c r="AH627">
        <v>0</v>
      </c>
      <c r="AI627">
        <v>1</v>
      </c>
      <c r="AJ627">
        <v>13.26</v>
      </c>
      <c r="AK627">
        <v>33.39</v>
      </c>
      <c r="AL627">
        <v>1</v>
      </c>
      <c r="AM627">
        <v>4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0.1</v>
      </c>
      <c r="AU627" t="s">
        <v>20</v>
      </c>
      <c r="AV627">
        <v>0</v>
      </c>
      <c r="AW627">
        <v>2</v>
      </c>
      <c r="AX627">
        <v>51654823</v>
      </c>
      <c r="AY627">
        <v>1</v>
      </c>
      <c r="AZ627">
        <v>0</v>
      </c>
      <c r="BA627">
        <v>721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V627">
        <v>0</v>
      </c>
      <c r="CW627">
        <f>ROUND(Y627*Source!I505,7)</f>
        <v>1.9950000000000001</v>
      </c>
      <c r="CX627">
        <f>ROUND(Y627*Source!I505,7)</f>
        <v>1.9950000000000001</v>
      </c>
      <c r="CY627">
        <f>AB627</f>
        <v>107.41</v>
      </c>
      <c r="CZ627">
        <f>AF627</f>
        <v>8.1</v>
      </c>
      <c r="DA627">
        <f>AJ627</f>
        <v>13.26</v>
      </c>
      <c r="DB627">
        <f>ROUND((ROUND(AT627*CZ627,2)*ROUND(1.05,7)),2)</f>
        <v>0.85</v>
      </c>
      <c r="DC627">
        <f>ROUND((ROUND(AT627*AG627,2)*ROUND(1.05,7)),2)</f>
        <v>0</v>
      </c>
      <c r="DD627" t="s">
        <v>3</v>
      </c>
      <c r="DE627" t="s">
        <v>3</v>
      </c>
      <c r="DF627">
        <f>ROUND(ROUND(AE627,2)*CX627,2)</f>
        <v>0</v>
      </c>
      <c r="DG627">
        <f>ROUND(ROUND(AF627*AJ627,2)*CX627,2)</f>
        <v>214.28</v>
      </c>
      <c r="DH627">
        <f>ROUND(ROUND(AG627*AK627,2)*CX627,2)</f>
        <v>0</v>
      </c>
      <c r="DI627">
        <f t="shared" si="539"/>
        <v>0</v>
      </c>
      <c r="DJ627">
        <f>DG627</f>
        <v>214.28</v>
      </c>
      <c r="DK627">
        <v>0</v>
      </c>
      <c r="DL627" t="s">
        <v>3</v>
      </c>
      <c r="DM627">
        <v>0</v>
      </c>
      <c r="DN627" t="s">
        <v>3</v>
      </c>
      <c r="DO627">
        <v>0</v>
      </c>
    </row>
    <row r="628" spans="1:119" x14ac:dyDescent="0.2">
      <c r="A628">
        <f>ROW(Source!A505)</f>
        <v>505</v>
      </c>
      <c r="B628">
        <v>51651743</v>
      </c>
      <c r="C628">
        <v>51654809</v>
      </c>
      <c r="D628">
        <v>49523218</v>
      </c>
      <c r="E628">
        <v>1</v>
      </c>
      <c r="F628">
        <v>1</v>
      </c>
      <c r="G628">
        <v>1</v>
      </c>
      <c r="H628">
        <v>3</v>
      </c>
      <c r="I628" t="s">
        <v>42</v>
      </c>
      <c r="J628" t="s">
        <v>45</v>
      </c>
      <c r="K628" t="s">
        <v>43</v>
      </c>
      <c r="L628">
        <v>1374</v>
      </c>
      <c r="N628">
        <v>1013</v>
      </c>
      <c r="O628" t="s">
        <v>44</v>
      </c>
      <c r="P628" t="s">
        <v>44</v>
      </c>
      <c r="Q628">
        <v>1</v>
      </c>
      <c r="W628">
        <v>0</v>
      </c>
      <c r="X628">
        <v>-1743999360</v>
      </c>
      <c r="Y628">
        <f t="shared" ref="Y628:Y633" si="540">AT628</f>
        <v>0.1</v>
      </c>
      <c r="AA628">
        <v>9.11</v>
      </c>
      <c r="AB628">
        <v>0</v>
      </c>
      <c r="AC628">
        <v>0</v>
      </c>
      <c r="AD628">
        <v>0</v>
      </c>
      <c r="AE628">
        <v>1</v>
      </c>
      <c r="AF628">
        <v>0</v>
      </c>
      <c r="AG628">
        <v>0</v>
      </c>
      <c r="AH628">
        <v>0</v>
      </c>
      <c r="AI628">
        <v>9.11</v>
      </c>
      <c r="AJ628">
        <v>1</v>
      </c>
      <c r="AK628">
        <v>1</v>
      </c>
      <c r="AL628">
        <v>1</v>
      </c>
      <c r="AM628">
        <v>0</v>
      </c>
      <c r="AN628">
        <v>0</v>
      </c>
      <c r="AO628">
        <v>0</v>
      </c>
      <c r="AP628">
        <v>1</v>
      </c>
      <c r="AQ628">
        <v>0</v>
      </c>
      <c r="AR628">
        <v>0</v>
      </c>
      <c r="AS628" t="s">
        <v>3</v>
      </c>
      <c r="AT628">
        <v>0.1</v>
      </c>
      <c r="AU628" t="s">
        <v>3</v>
      </c>
      <c r="AV628">
        <v>0</v>
      </c>
      <c r="AW628">
        <v>2</v>
      </c>
      <c r="AX628">
        <v>51654824</v>
      </c>
      <c r="AY628">
        <v>1</v>
      </c>
      <c r="AZ628">
        <v>0</v>
      </c>
      <c r="BA628">
        <v>722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V628">
        <v>0</v>
      </c>
      <c r="CW628">
        <v>0</v>
      </c>
      <c r="CX628">
        <f>ROUND(Y628*Source!I505,7)</f>
        <v>1.9</v>
      </c>
      <c r="CY628">
        <f t="shared" ref="CY628:CY633" si="541">AA628</f>
        <v>9.11</v>
      </c>
      <c r="CZ628">
        <f t="shared" ref="CZ628:CZ633" si="542">AE628</f>
        <v>1</v>
      </c>
      <c r="DA628">
        <f t="shared" ref="DA628:DA633" si="543">AI628</f>
        <v>9.11</v>
      </c>
      <c r="DB628">
        <f t="shared" ref="DB628:DB633" si="544">ROUND(ROUND(AT628*CZ628,2),2)</f>
        <v>0.1</v>
      </c>
      <c r="DC628">
        <f t="shared" ref="DC628:DC633" si="545">ROUND(ROUND(AT628*AG628,2),2)</f>
        <v>0</v>
      </c>
      <c r="DD628" t="s">
        <v>3</v>
      </c>
      <c r="DE628" t="s">
        <v>3</v>
      </c>
      <c r="DF628">
        <f t="shared" ref="DF628:DF633" si="546">ROUND(ROUND(AE628*AI628,2)*CX628,2)</f>
        <v>17.309999999999999</v>
      </c>
      <c r="DG628">
        <f t="shared" ref="DG628:DG635" si="547">ROUND(ROUND(AF628,2)*CX628,2)</f>
        <v>0</v>
      </c>
      <c r="DH628">
        <f t="shared" ref="DH628:DH634" si="548">ROUND(ROUND(AG628,2)*CX628,2)</f>
        <v>0</v>
      </c>
      <c r="DI628">
        <f t="shared" si="539"/>
        <v>0</v>
      </c>
      <c r="DJ628">
        <f t="shared" ref="DJ628:DJ633" si="549">DF628</f>
        <v>17.309999999999999</v>
      </c>
      <c r="DK628">
        <v>0</v>
      </c>
      <c r="DL628" t="s">
        <v>3</v>
      </c>
      <c r="DM628">
        <v>0</v>
      </c>
      <c r="DN628" t="s">
        <v>3</v>
      </c>
      <c r="DO628">
        <v>0</v>
      </c>
    </row>
    <row r="629" spans="1:119" x14ac:dyDescent="0.2">
      <c r="A629">
        <f>ROW(Source!A505)</f>
        <v>505</v>
      </c>
      <c r="B629">
        <v>51651743</v>
      </c>
      <c r="C629">
        <v>51654809</v>
      </c>
      <c r="D629">
        <v>49524301</v>
      </c>
      <c r="E629">
        <v>1</v>
      </c>
      <c r="F629">
        <v>1</v>
      </c>
      <c r="G629">
        <v>1</v>
      </c>
      <c r="H629">
        <v>3</v>
      </c>
      <c r="I629" t="s">
        <v>929</v>
      </c>
      <c r="J629" t="s">
        <v>930</v>
      </c>
      <c r="K629" t="s">
        <v>931</v>
      </c>
      <c r="L629">
        <v>1348</v>
      </c>
      <c r="N629">
        <v>1009</v>
      </c>
      <c r="O629" t="s">
        <v>105</v>
      </c>
      <c r="P629" t="s">
        <v>105</v>
      </c>
      <c r="Q629">
        <v>1000</v>
      </c>
      <c r="W629">
        <v>0</v>
      </c>
      <c r="X629">
        <v>1824693337</v>
      </c>
      <c r="Y629">
        <f t="shared" si="540"/>
        <v>1.0000000000000001E-5</v>
      </c>
      <c r="AA629">
        <v>94397.82</v>
      </c>
      <c r="AB629">
        <v>0</v>
      </c>
      <c r="AC629">
        <v>0</v>
      </c>
      <c r="AD629">
        <v>0</v>
      </c>
      <c r="AE629">
        <v>10362</v>
      </c>
      <c r="AF629">
        <v>0</v>
      </c>
      <c r="AG629">
        <v>0</v>
      </c>
      <c r="AH629">
        <v>0</v>
      </c>
      <c r="AI629">
        <v>9.11</v>
      </c>
      <c r="AJ629">
        <v>1</v>
      </c>
      <c r="AK629">
        <v>1</v>
      </c>
      <c r="AL629">
        <v>1</v>
      </c>
      <c r="AM629">
        <v>4</v>
      </c>
      <c r="AN629">
        <v>0</v>
      </c>
      <c r="AO629">
        <v>1</v>
      </c>
      <c r="AP629">
        <v>1</v>
      </c>
      <c r="AQ629">
        <v>0</v>
      </c>
      <c r="AR629">
        <v>0</v>
      </c>
      <c r="AS629" t="s">
        <v>3</v>
      </c>
      <c r="AT629">
        <v>1.0000000000000001E-5</v>
      </c>
      <c r="AU629" t="s">
        <v>3</v>
      </c>
      <c r="AV629">
        <v>0</v>
      </c>
      <c r="AW629">
        <v>2</v>
      </c>
      <c r="AX629">
        <v>51654825</v>
      </c>
      <c r="AY629">
        <v>1</v>
      </c>
      <c r="AZ629">
        <v>0</v>
      </c>
      <c r="BA629">
        <v>723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V629">
        <v>0</v>
      </c>
      <c r="CW629">
        <v>0</v>
      </c>
      <c r="CX629">
        <f>ROUND(Y629*Source!I505,7)</f>
        <v>1.9000000000000001E-4</v>
      </c>
      <c r="CY629">
        <f t="shared" si="541"/>
        <v>94397.82</v>
      </c>
      <c r="CZ629">
        <f t="shared" si="542"/>
        <v>10362</v>
      </c>
      <c r="DA629">
        <f t="shared" si="543"/>
        <v>9.11</v>
      </c>
      <c r="DB629">
        <f t="shared" si="544"/>
        <v>0.1</v>
      </c>
      <c r="DC629">
        <f t="shared" si="545"/>
        <v>0</v>
      </c>
      <c r="DD629" t="s">
        <v>3</v>
      </c>
      <c r="DE629" t="s">
        <v>3</v>
      </c>
      <c r="DF629">
        <f t="shared" si="546"/>
        <v>17.940000000000001</v>
      </c>
      <c r="DG629">
        <f t="shared" si="547"/>
        <v>0</v>
      </c>
      <c r="DH629">
        <f t="shared" si="548"/>
        <v>0</v>
      </c>
      <c r="DI629">
        <f t="shared" si="539"/>
        <v>0</v>
      </c>
      <c r="DJ629">
        <f t="shared" si="549"/>
        <v>17.940000000000001</v>
      </c>
      <c r="DK629">
        <v>0</v>
      </c>
      <c r="DL629" t="s">
        <v>3</v>
      </c>
      <c r="DM629">
        <v>0</v>
      </c>
      <c r="DN629" t="s">
        <v>3</v>
      </c>
      <c r="DO629">
        <v>0</v>
      </c>
    </row>
    <row r="630" spans="1:119" x14ac:dyDescent="0.2">
      <c r="A630">
        <f>ROW(Source!A505)</f>
        <v>505</v>
      </c>
      <c r="B630">
        <v>51651743</v>
      </c>
      <c r="C630">
        <v>51654809</v>
      </c>
      <c r="D630">
        <v>49525498</v>
      </c>
      <c r="E630">
        <v>1</v>
      </c>
      <c r="F630">
        <v>1</v>
      </c>
      <c r="G630">
        <v>1</v>
      </c>
      <c r="H630">
        <v>3</v>
      </c>
      <c r="I630" t="s">
        <v>932</v>
      </c>
      <c r="J630" t="s">
        <v>933</v>
      </c>
      <c r="K630" t="s">
        <v>934</v>
      </c>
      <c r="L630">
        <v>1348</v>
      </c>
      <c r="N630">
        <v>1009</v>
      </c>
      <c r="O630" t="s">
        <v>105</v>
      </c>
      <c r="P630" t="s">
        <v>105</v>
      </c>
      <c r="Q630">
        <v>1000</v>
      </c>
      <c r="W630">
        <v>0</v>
      </c>
      <c r="X630">
        <v>226918189</v>
      </c>
      <c r="Y630">
        <f t="shared" si="540"/>
        <v>8.0000000000000007E-5</v>
      </c>
      <c r="AA630">
        <v>113237.3</v>
      </c>
      <c r="AB630">
        <v>0</v>
      </c>
      <c r="AC630">
        <v>0</v>
      </c>
      <c r="AD630">
        <v>0</v>
      </c>
      <c r="AE630">
        <v>12430</v>
      </c>
      <c r="AF630">
        <v>0</v>
      </c>
      <c r="AG630">
        <v>0</v>
      </c>
      <c r="AH630">
        <v>0</v>
      </c>
      <c r="AI630">
        <v>9.11</v>
      </c>
      <c r="AJ630">
        <v>1</v>
      </c>
      <c r="AK630">
        <v>1</v>
      </c>
      <c r="AL630">
        <v>1</v>
      </c>
      <c r="AM630">
        <v>4</v>
      </c>
      <c r="AN630">
        <v>0</v>
      </c>
      <c r="AO630">
        <v>1</v>
      </c>
      <c r="AP630">
        <v>1</v>
      </c>
      <c r="AQ630">
        <v>0</v>
      </c>
      <c r="AR630">
        <v>0</v>
      </c>
      <c r="AS630" t="s">
        <v>3</v>
      </c>
      <c r="AT630">
        <v>8.0000000000000007E-5</v>
      </c>
      <c r="AU630" t="s">
        <v>3</v>
      </c>
      <c r="AV630">
        <v>0</v>
      </c>
      <c r="AW630">
        <v>2</v>
      </c>
      <c r="AX630">
        <v>51654826</v>
      </c>
      <c r="AY630">
        <v>1</v>
      </c>
      <c r="AZ630">
        <v>0</v>
      </c>
      <c r="BA630">
        <v>724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V630">
        <v>0</v>
      </c>
      <c r="CW630">
        <v>0</v>
      </c>
      <c r="CX630">
        <f>ROUND(Y630*Source!I505,7)</f>
        <v>1.5200000000000001E-3</v>
      </c>
      <c r="CY630">
        <f t="shared" si="541"/>
        <v>113237.3</v>
      </c>
      <c r="CZ630">
        <f t="shared" si="542"/>
        <v>12430</v>
      </c>
      <c r="DA630">
        <f t="shared" si="543"/>
        <v>9.11</v>
      </c>
      <c r="DB630">
        <f t="shared" si="544"/>
        <v>0.99</v>
      </c>
      <c r="DC630">
        <f t="shared" si="545"/>
        <v>0</v>
      </c>
      <c r="DD630" t="s">
        <v>3</v>
      </c>
      <c r="DE630" t="s">
        <v>3</v>
      </c>
      <c r="DF630">
        <f t="shared" si="546"/>
        <v>172.12</v>
      </c>
      <c r="DG630">
        <f t="shared" si="547"/>
        <v>0</v>
      </c>
      <c r="DH630">
        <f t="shared" si="548"/>
        <v>0</v>
      </c>
      <c r="DI630">
        <f t="shared" si="539"/>
        <v>0</v>
      </c>
      <c r="DJ630">
        <f t="shared" si="549"/>
        <v>172.12</v>
      </c>
      <c r="DK630">
        <v>0</v>
      </c>
      <c r="DL630" t="s">
        <v>3</v>
      </c>
      <c r="DM630">
        <v>0</v>
      </c>
      <c r="DN630" t="s">
        <v>3</v>
      </c>
      <c r="DO630">
        <v>0</v>
      </c>
    </row>
    <row r="631" spans="1:119" x14ac:dyDescent="0.2">
      <c r="A631">
        <f>ROW(Source!A505)</f>
        <v>505</v>
      </c>
      <c r="B631">
        <v>51651743</v>
      </c>
      <c r="C631">
        <v>51654809</v>
      </c>
      <c r="D631">
        <v>49543539</v>
      </c>
      <c r="E631">
        <v>1</v>
      </c>
      <c r="F631">
        <v>1</v>
      </c>
      <c r="G631">
        <v>1</v>
      </c>
      <c r="H631">
        <v>3</v>
      </c>
      <c r="I631" t="s">
        <v>935</v>
      </c>
      <c r="J631" t="s">
        <v>936</v>
      </c>
      <c r="K631" t="s">
        <v>937</v>
      </c>
      <c r="L631">
        <v>1348</v>
      </c>
      <c r="N631">
        <v>1009</v>
      </c>
      <c r="O631" t="s">
        <v>105</v>
      </c>
      <c r="P631" t="s">
        <v>105</v>
      </c>
      <c r="Q631">
        <v>1000</v>
      </c>
      <c r="W631">
        <v>0</v>
      </c>
      <c r="X631">
        <v>-2055168211</v>
      </c>
      <c r="Y631">
        <f t="shared" si="540"/>
        <v>4.2999999999999999E-4</v>
      </c>
      <c r="AA631">
        <v>59294.71</v>
      </c>
      <c r="AB631">
        <v>0</v>
      </c>
      <c r="AC631">
        <v>0</v>
      </c>
      <c r="AD631">
        <v>0</v>
      </c>
      <c r="AE631">
        <v>6508.75</v>
      </c>
      <c r="AF631">
        <v>0</v>
      </c>
      <c r="AG631">
        <v>0</v>
      </c>
      <c r="AH631">
        <v>0</v>
      </c>
      <c r="AI631">
        <v>9.11</v>
      </c>
      <c r="AJ631">
        <v>1</v>
      </c>
      <c r="AK631">
        <v>1</v>
      </c>
      <c r="AL631">
        <v>1</v>
      </c>
      <c r="AM631">
        <v>4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4.2999999999999999E-4</v>
      </c>
      <c r="AU631" t="s">
        <v>3</v>
      </c>
      <c r="AV631">
        <v>0</v>
      </c>
      <c r="AW631">
        <v>2</v>
      </c>
      <c r="AX631">
        <v>51654827</v>
      </c>
      <c r="AY631">
        <v>1</v>
      </c>
      <c r="AZ631">
        <v>0</v>
      </c>
      <c r="BA631">
        <v>725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V631">
        <v>0</v>
      </c>
      <c r="CW631">
        <v>0</v>
      </c>
      <c r="CX631">
        <f>ROUND(Y631*Source!I505,7)</f>
        <v>8.1700000000000002E-3</v>
      </c>
      <c r="CY631">
        <f t="shared" si="541"/>
        <v>59294.71</v>
      </c>
      <c r="CZ631">
        <f t="shared" si="542"/>
        <v>6508.75</v>
      </c>
      <c r="DA631">
        <f t="shared" si="543"/>
        <v>9.11</v>
      </c>
      <c r="DB631">
        <f t="shared" si="544"/>
        <v>2.8</v>
      </c>
      <c r="DC631">
        <f t="shared" si="545"/>
        <v>0</v>
      </c>
      <c r="DD631" t="s">
        <v>3</v>
      </c>
      <c r="DE631" t="s">
        <v>3</v>
      </c>
      <c r="DF631">
        <f t="shared" si="546"/>
        <v>484.44</v>
      </c>
      <c r="DG631">
        <f t="shared" si="547"/>
        <v>0</v>
      </c>
      <c r="DH631">
        <f t="shared" si="548"/>
        <v>0</v>
      </c>
      <c r="DI631">
        <f t="shared" si="539"/>
        <v>0</v>
      </c>
      <c r="DJ631">
        <f t="shared" si="549"/>
        <v>484.44</v>
      </c>
      <c r="DK631">
        <v>0</v>
      </c>
      <c r="DL631" t="s">
        <v>3</v>
      </c>
      <c r="DM631">
        <v>0</v>
      </c>
      <c r="DN631" t="s">
        <v>3</v>
      </c>
      <c r="DO631">
        <v>0</v>
      </c>
    </row>
    <row r="632" spans="1:119" x14ac:dyDescent="0.2">
      <c r="A632">
        <f>ROW(Source!A505)</f>
        <v>505</v>
      </c>
      <c r="B632">
        <v>51651743</v>
      </c>
      <c r="C632">
        <v>51654809</v>
      </c>
      <c r="D632">
        <v>49565711</v>
      </c>
      <c r="E632">
        <v>1</v>
      </c>
      <c r="F632">
        <v>1</v>
      </c>
      <c r="G632">
        <v>1</v>
      </c>
      <c r="H632">
        <v>3</v>
      </c>
      <c r="I632" t="s">
        <v>50</v>
      </c>
      <c r="J632" t="s">
        <v>53</v>
      </c>
      <c r="K632" t="s">
        <v>51</v>
      </c>
      <c r="L632">
        <v>1327</v>
      </c>
      <c r="N632">
        <v>1005</v>
      </c>
      <c r="O632" t="s">
        <v>52</v>
      </c>
      <c r="P632" t="s">
        <v>52</v>
      </c>
      <c r="Q632">
        <v>1</v>
      </c>
      <c r="W632">
        <v>1</v>
      </c>
      <c r="X632">
        <v>-1896968330</v>
      </c>
      <c r="Y632">
        <f t="shared" si="540"/>
        <v>-0.04</v>
      </c>
      <c r="AA632">
        <v>8435.86</v>
      </c>
      <c r="AB632">
        <v>0</v>
      </c>
      <c r="AC632">
        <v>0</v>
      </c>
      <c r="AD632">
        <v>0</v>
      </c>
      <c r="AE632">
        <v>926</v>
      </c>
      <c r="AF632">
        <v>0</v>
      </c>
      <c r="AG632">
        <v>0</v>
      </c>
      <c r="AH632">
        <v>0</v>
      </c>
      <c r="AI632">
        <v>9.11</v>
      </c>
      <c r="AJ632">
        <v>1</v>
      </c>
      <c r="AK632">
        <v>1</v>
      </c>
      <c r="AL632">
        <v>1</v>
      </c>
      <c r="AM632">
        <v>4</v>
      </c>
      <c r="AN632">
        <v>0</v>
      </c>
      <c r="AO632">
        <v>1</v>
      </c>
      <c r="AP632">
        <v>1</v>
      </c>
      <c r="AQ632">
        <v>0</v>
      </c>
      <c r="AR632">
        <v>0</v>
      </c>
      <c r="AS632" t="s">
        <v>3</v>
      </c>
      <c r="AT632">
        <v>-0.04</v>
      </c>
      <c r="AU632" t="s">
        <v>3</v>
      </c>
      <c r="AV632">
        <v>0</v>
      </c>
      <c r="AW632">
        <v>2</v>
      </c>
      <c r="AX632">
        <v>51654828</v>
      </c>
      <c r="AY632">
        <v>1</v>
      </c>
      <c r="AZ632">
        <v>6144</v>
      </c>
      <c r="BA632">
        <v>726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V632">
        <v>0</v>
      </c>
      <c r="CW632">
        <v>0</v>
      </c>
      <c r="CX632">
        <f>ROUND(Y632*Source!I505,7)</f>
        <v>-0.76</v>
      </c>
      <c r="CY632">
        <f t="shared" si="541"/>
        <v>8435.86</v>
      </c>
      <c r="CZ632">
        <f t="shared" si="542"/>
        <v>926</v>
      </c>
      <c r="DA632">
        <f t="shared" si="543"/>
        <v>9.11</v>
      </c>
      <c r="DB632">
        <f t="shared" si="544"/>
        <v>-37.04</v>
      </c>
      <c r="DC632">
        <f t="shared" si="545"/>
        <v>0</v>
      </c>
      <c r="DD632" t="s">
        <v>3</v>
      </c>
      <c r="DE632" t="s">
        <v>3</v>
      </c>
      <c r="DF632">
        <f t="shared" si="546"/>
        <v>-6411.25</v>
      </c>
      <c r="DG632">
        <f t="shared" si="547"/>
        <v>0</v>
      </c>
      <c r="DH632">
        <f t="shared" si="548"/>
        <v>0</v>
      </c>
      <c r="DI632">
        <f t="shared" si="539"/>
        <v>0</v>
      </c>
      <c r="DJ632">
        <f t="shared" si="549"/>
        <v>-6411.25</v>
      </c>
      <c r="DK632">
        <v>0</v>
      </c>
      <c r="DL632" t="s">
        <v>3</v>
      </c>
      <c r="DM632">
        <v>0</v>
      </c>
      <c r="DN632" t="s">
        <v>3</v>
      </c>
      <c r="DO632">
        <v>0</v>
      </c>
    </row>
    <row r="633" spans="1:119" x14ac:dyDescent="0.2">
      <c r="A633">
        <f>ROW(Source!A505)</f>
        <v>505</v>
      </c>
      <c r="B633">
        <v>51651743</v>
      </c>
      <c r="C633">
        <v>51654809</v>
      </c>
      <c r="D633">
        <v>49565299</v>
      </c>
      <c r="E633">
        <v>1</v>
      </c>
      <c r="F633">
        <v>1</v>
      </c>
      <c r="G633">
        <v>1</v>
      </c>
      <c r="H633">
        <v>3</v>
      </c>
      <c r="I633" t="s">
        <v>29</v>
      </c>
      <c r="J633" t="s">
        <v>56</v>
      </c>
      <c r="K633" t="s">
        <v>55</v>
      </c>
      <c r="L633">
        <v>1371</v>
      </c>
      <c r="N633">
        <v>1013</v>
      </c>
      <c r="O633" t="s">
        <v>17</v>
      </c>
      <c r="P633" t="s">
        <v>17</v>
      </c>
      <c r="Q633">
        <v>1</v>
      </c>
      <c r="W633">
        <v>0</v>
      </c>
      <c r="X633">
        <v>-1802594515</v>
      </c>
      <c r="Y633">
        <f t="shared" si="540"/>
        <v>1</v>
      </c>
      <c r="AA633">
        <v>1644.17</v>
      </c>
      <c r="AB633">
        <v>0</v>
      </c>
      <c r="AC633">
        <v>0</v>
      </c>
      <c r="AD633">
        <v>0</v>
      </c>
      <c r="AE633">
        <v>1729.0400000000002</v>
      </c>
      <c r="AF633">
        <v>0</v>
      </c>
      <c r="AG633">
        <v>0</v>
      </c>
      <c r="AH633">
        <v>0</v>
      </c>
      <c r="AI633">
        <v>9.11</v>
      </c>
      <c r="AJ633">
        <v>1</v>
      </c>
      <c r="AK633">
        <v>1</v>
      </c>
      <c r="AL633">
        <v>1</v>
      </c>
      <c r="AM633">
        <v>0</v>
      </c>
      <c r="AN633">
        <v>0</v>
      </c>
      <c r="AO633">
        <v>0</v>
      </c>
      <c r="AP633">
        <v>1</v>
      </c>
      <c r="AQ633">
        <v>0</v>
      </c>
      <c r="AR633">
        <v>0</v>
      </c>
      <c r="AS633" t="s">
        <v>3</v>
      </c>
      <c r="AT633">
        <v>1</v>
      </c>
      <c r="AU633" t="s">
        <v>3</v>
      </c>
      <c r="AV633">
        <v>0</v>
      </c>
      <c r="AW633">
        <v>1</v>
      </c>
      <c r="AX633">
        <v>-1</v>
      </c>
      <c r="AY633">
        <v>0</v>
      </c>
      <c r="AZ633">
        <v>0</v>
      </c>
      <c r="BA633" t="s">
        <v>3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V633">
        <v>0</v>
      </c>
      <c r="CW633">
        <v>0</v>
      </c>
      <c r="CX633">
        <f>ROUND(Y633*Source!I505,7)</f>
        <v>19</v>
      </c>
      <c r="CY633">
        <f t="shared" si="541"/>
        <v>1644.17</v>
      </c>
      <c r="CZ633">
        <f t="shared" si="542"/>
        <v>1729.0400000000002</v>
      </c>
      <c r="DA633">
        <f t="shared" si="543"/>
        <v>9.11</v>
      </c>
      <c r="DB633">
        <f t="shared" si="544"/>
        <v>1729.04</v>
      </c>
      <c r="DC633">
        <f t="shared" si="545"/>
        <v>0</v>
      </c>
      <c r="DD633" t="s">
        <v>3</v>
      </c>
      <c r="DE633" t="s">
        <v>3</v>
      </c>
      <c r="DF633">
        <f t="shared" si="546"/>
        <v>299279.45</v>
      </c>
      <c r="DG633">
        <f t="shared" si="547"/>
        <v>0</v>
      </c>
      <c r="DH633">
        <f t="shared" si="548"/>
        <v>0</v>
      </c>
      <c r="DI633">
        <f t="shared" si="539"/>
        <v>0</v>
      </c>
      <c r="DJ633">
        <f t="shared" si="549"/>
        <v>299279.45</v>
      </c>
      <c r="DK633">
        <v>0</v>
      </c>
      <c r="DL633" t="s">
        <v>3</v>
      </c>
      <c r="DM633">
        <v>0</v>
      </c>
      <c r="DN633" t="s">
        <v>3</v>
      </c>
      <c r="DO633">
        <v>0</v>
      </c>
    </row>
    <row r="634" spans="1:119" x14ac:dyDescent="0.2">
      <c r="A634">
        <f>ROW(Source!A509)</f>
        <v>509</v>
      </c>
      <c r="B634">
        <v>51651743</v>
      </c>
      <c r="C634">
        <v>51654832</v>
      </c>
      <c r="D634">
        <v>49510719</v>
      </c>
      <c r="E634">
        <v>70</v>
      </c>
      <c r="F634">
        <v>1</v>
      </c>
      <c r="G634">
        <v>1</v>
      </c>
      <c r="H634">
        <v>1</v>
      </c>
      <c r="I634" t="s">
        <v>942</v>
      </c>
      <c r="J634" t="s">
        <v>3</v>
      </c>
      <c r="K634" t="s">
        <v>943</v>
      </c>
      <c r="L634">
        <v>1191</v>
      </c>
      <c r="N634">
        <v>1013</v>
      </c>
      <c r="O634" t="s">
        <v>904</v>
      </c>
      <c r="P634" t="s">
        <v>904</v>
      </c>
      <c r="Q634">
        <v>1</v>
      </c>
      <c r="W634">
        <v>0</v>
      </c>
      <c r="X634">
        <v>784619160</v>
      </c>
      <c r="Y634">
        <f t="shared" ref="Y634:Y639" si="550">(AT634*ROUND(1.05,7))</f>
        <v>161.70000000000002</v>
      </c>
      <c r="AA634">
        <v>0</v>
      </c>
      <c r="AB634">
        <v>0</v>
      </c>
      <c r="AC634">
        <v>0</v>
      </c>
      <c r="AD634">
        <v>291.83</v>
      </c>
      <c r="AE634">
        <v>0</v>
      </c>
      <c r="AF634">
        <v>0</v>
      </c>
      <c r="AG634">
        <v>0</v>
      </c>
      <c r="AH634">
        <v>8.74</v>
      </c>
      <c r="AI634">
        <v>1</v>
      </c>
      <c r="AJ634">
        <v>1</v>
      </c>
      <c r="AK634">
        <v>1</v>
      </c>
      <c r="AL634">
        <v>33.39</v>
      </c>
      <c r="AM634">
        <v>4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154</v>
      </c>
      <c r="AU634" t="s">
        <v>20</v>
      </c>
      <c r="AV634">
        <v>1</v>
      </c>
      <c r="AW634">
        <v>2</v>
      </c>
      <c r="AX634">
        <v>51654845</v>
      </c>
      <c r="AY634">
        <v>1</v>
      </c>
      <c r="AZ634">
        <v>0</v>
      </c>
      <c r="BA634">
        <v>727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U634">
        <f>ROUND(AT634*Source!I509*AH634*AL634,2)</f>
        <v>3235.8</v>
      </c>
      <c r="CV634">
        <f>ROUND(Y634*Source!I509,7)</f>
        <v>11.6424</v>
      </c>
      <c r="CW634">
        <v>0</v>
      </c>
      <c r="CX634">
        <f>ROUND(Y634*Source!I509,7)</f>
        <v>11.6424</v>
      </c>
      <c r="CY634">
        <f>AD634</f>
        <v>291.83</v>
      </c>
      <c r="CZ634">
        <f>AH634</f>
        <v>8.74</v>
      </c>
      <c r="DA634">
        <f>AL634</f>
        <v>33.39</v>
      </c>
      <c r="DB634">
        <f t="shared" ref="DB634:DB639" si="551">ROUND((ROUND(AT634*CZ634,2)*ROUND(1.05,7)),2)</f>
        <v>1413.26</v>
      </c>
      <c r="DC634">
        <f t="shared" ref="DC634:DC639" si="552">ROUND((ROUND(AT634*AG634,2)*ROUND(1.05,7)),2)</f>
        <v>0</v>
      </c>
      <c r="DD634" t="s">
        <v>3</v>
      </c>
      <c r="DE634" t="s">
        <v>3</v>
      </c>
      <c r="DF634">
        <f t="shared" ref="DF634:DF639" si="553">ROUND(ROUND(AE634,2)*CX634,2)</f>
        <v>0</v>
      </c>
      <c r="DG634">
        <f t="shared" si="547"/>
        <v>0</v>
      </c>
      <c r="DH634">
        <f t="shared" si="548"/>
        <v>0</v>
      </c>
      <c r="DI634">
        <f>ROUND(ROUND(AH634*AL634,2)*CX634,2)</f>
        <v>3397.6</v>
      </c>
      <c r="DJ634">
        <f>DI634</f>
        <v>3397.6</v>
      </c>
      <c r="DK634">
        <v>0</v>
      </c>
      <c r="DL634" t="s">
        <v>3</v>
      </c>
      <c r="DM634">
        <v>0</v>
      </c>
      <c r="DN634" t="s">
        <v>3</v>
      </c>
      <c r="DO634">
        <v>0</v>
      </c>
    </row>
    <row r="635" spans="1:119" x14ac:dyDescent="0.2">
      <c r="A635">
        <f>ROW(Source!A509)</f>
        <v>509</v>
      </c>
      <c r="B635">
        <v>51651743</v>
      </c>
      <c r="C635">
        <v>51654832</v>
      </c>
      <c r="D635">
        <v>49510905</v>
      </c>
      <c r="E635">
        <v>70</v>
      </c>
      <c r="F635">
        <v>1</v>
      </c>
      <c r="G635">
        <v>1</v>
      </c>
      <c r="H635">
        <v>1</v>
      </c>
      <c r="I635" t="s">
        <v>905</v>
      </c>
      <c r="J635" t="s">
        <v>3</v>
      </c>
      <c r="K635" t="s">
        <v>906</v>
      </c>
      <c r="L635">
        <v>1191</v>
      </c>
      <c r="N635">
        <v>1013</v>
      </c>
      <c r="O635" t="s">
        <v>904</v>
      </c>
      <c r="P635" t="s">
        <v>904</v>
      </c>
      <c r="Q635">
        <v>1</v>
      </c>
      <c r="W635">
        <v>0</v>
      </c>
      <c r="X635">
        <v>-1417349443</v>
      </c>
      <c r="Y635">
        <f t="shared" si="550"/>
        <v>1.26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33.39</v>
      </c>
      <c r="AL635">
        <v>1</v>
      </c>
      <c r="AM635">
        <v>4</v>
      </c>
      <c r="AN635">
        <v>0</v>
      </c>
      <c r="AO635">
        <v>1</v>
      </c>
      <c r="AP635">
        <v>1</v>
      </c>
      <c r="AQ635">
        <v>0</v>
      </c>
      <c r="AR635">
        <v>0</v>
      </c>
      <c r="AS635" t="s">
        <v>3</v>
      </c>
      <c r="AT635">
        <v>1.2</v>
      </c>
      <c r="AU635" t="s">
        <v>20</v>
      </c>
      <c r="AV635">
        <v>2</v>
      </c>
      <c r="AW635">
        <v>2</v>
      </c>
      <c r="AX635">
        <v>51654846</v>
      </c>
      <c r="AY635">
        <v>1</v>
      </c>
      <c r="AZ635">
        <v>0</v>
      </c>
      <c r="BA635">
        <v>728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V635">
        <v>0</v>
      </c>
      <c r="CW635">
        <v>0</v>
      </c>
      <c r="CX635">
        <f>ROUND(Y635*Source!I509,7)</f>
        <v>9.0719999999999995E-2</v>
      </c>
      <c r="CY635">
        <f>AD635</f>
        <v>0</v>
      </c>
      <c r="CZ635">
        <f>AH635</f>
        <v>0</v>
      </c>
      <c r="DA635">
        <f>AL635</f>
        <v>1</v>
      </c>
      <c r="DB635">
        <f t="shared" si="551"/>
        <v>0</v>
      </c>
      <c r="DC635">
        <f t="shared" si="552"/>
        <v>0</v>
      </c>
      <c r="DD635" t="s">
        <v>3</v>
      </c>
      <c r="DE635" t="s">
        <v>3</v>
      </c>
      <c r="DF635">
        <f t="shared" si="553"/>
        <v>0</v>
      </c>
      <c r="DG635">
        <f t="shared" si="547"/>
        <v>0</v>
      </c>
      <c r="DH635">
        <f>ROUND(ROUND(AG635*AK635,2)*CX635,2)</f>
        <v>0</v>
      </c>
      <c r="DI635">
        <f t="shared" ref="DI635:DI645" si="554">ROUND(ROUND(AH635,2)*CX635,2)</f>
        <v>0</v>
      </c>
      <c r="DJ635">
        <f>DI635</f>
        <v>0</v>
      </c>
      <c r="DK635">
        <v>0</v>
      </c>
      <c r="DL635" t="s">
        <v>3</v>
      </c>
      <c r="DM635">
        <v>0</v>
      </c>
      <c r="DN635" t="s">
        <v>3</v>
      </c>
      <c r="DO635">
        <v>0</v>
      </c>
    </row>
    <row r="636" spans="1:119" x14ac:dyDescent="0.2">
      <c r="A636">
        <f>ROW(Source!A509)</f>
        <v>509</v>
      </c>
      <c r="B636">
        <v>51651743</v>
      </c>
      <c r="C636">
        <v>51654832</v>
      </c>
      <c r="D636">
        <v>49672573</v>
      </c>
      <c r="E636">
        <v>1</v>
      </c>
      <c r="F636">
        <v>1</v>
      </c>
      <c r="G636">
        <v>1</v>
      </c>
      <c r="H636">
        <v>2</v>
      </c>
      <c r="I636" t="s">
        <v>907</v>
      </c>
      <c r="J636" t="s">
        <v>908</v>
      </c>
      <c r="K636" t="s">
        <v>909</v>
      </c>
      <c r="L636">
        <v>1367</v>
      </c>
      <c r="N636">
        <v>1011</v>
      </c>
      <c r="O636" t="s">
        <v>910</v>
      </c>
      <c r="P636" t="s">
        <v>910</v>
      </c>
      <c r="Q636">
        <v>1</v>
      </c>
      <c r="W636">
        <v>0</v>
      </c>
      <c r="X636">
        <v>-430484415</v>
      </c>
      <c r="Y636">
        <f t="shared" si="550"/>
        <v>0.504</v>
      </c>
      <c r="AA636">
        <v>0</v>
      </c>
      <c r="AB636">
        <v>1530.2</v>
      </c>
      <c r="AC636">
        <v>450.77</v>
      </c>
      <c r="AD636">
        <v>0</v>
      </c>
      <c r="AE636">
        <v>0</v>
      </c>
      <c r="AF636">
        <v>115.4</v>
      </c>
      <c r="AG636">
        <v>13.5</v>
      </c>
      <c r="AH636">
        <v>0</v>
      </c>
      <c r="AI636">
        <v>1</v>
      </c>
      <c r="AJ636">
        <v>13.26</v>
      </c>
      <c r="AK636">
        <v>33.39</v>
      </c>
      <c r="AL636">
        <v>1</v>
      </c>
      <c r="AM636">
        <v>4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3</v>
      </c>
      <c r="AT636">
        <v>0.48</v>
      </c>
      <c r="AU636" t="s">
        <v>20</v>
      </c>
      <c r="AV636">
        <v>0</v>
      </c>
      <c r="AW636">
        <v>2</v>
      </c>
      <c r="AX636">
        <v>51654847</v>
      </c>
      <c r="AY636">
        <v>1</v>
      </c>
      <c r="AZ636">
        <v>0</v>
      </c>
      <c r="BA636">
        <v>729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V636">
        <v>0</v>
      </c>
      <c r="CW636">
        <f>ROUND(Y636*Source!I509,7)</f>
        <v>3.6288000000000001E-2</v>
      </c>
      <c r="CX636">
        <f>ROUND(Y636*Source!I509,7)</f>
        <v>3.6288000000000001E-2</v>
      </c>
      <c r="CY636">
        <f>AB636</f>
        <v>1530.2</v>
      </c>
      <c r="CZ636">
        <f>AF636</f>
        <v>115.4</v>
      </c>
      <c r="DA636">
        <f>AJ636</f>
        <v>13.26</v>
      </c>
      <c r="DB636">
        <f t="shared" si="551"/>
        <v>58.16</v>
      </c>
      <c r="DC636">
        <f t="shared" si="552"/>
        <v>6.8</v>
      </c>
      <c r="DD636" t="s">
        <v>3</v>
      </c>
      <c r="DE636" t="s">
        <v>3</v>
      </c>
      <c r="DF636">
        <f t="shared" si="553"/>
        <v>0</v>
      </c>
      <c r="DG636">
        <f>ROUND(ROUND(AF636*AJ636,2)*CX636,2)</f>
        <v>55.53</v>
      </c>
      <c r="DH636">
        <f>ROUND(ROUND(AG636*AK636,2)*CX636,2)</f>
        <v>16.36</v>
      </c>
      <c r="DI636">
        <f t="shared" si="554"/>
        <v>0</v>
      </c>
      <c r="DJ636">
        <f>DG636</f>
        <v>55.53</v>
      </c>
      <c r="DK636">
        <v>0</v>
      </c>
      <c r="DL636" t="s">
        <v>3</v>
      </c>
      <c r="DM636">
        <v>0</v>
      </c>
      <c r="DN636" t="s">
        <v>3</v>
      </c>
      <c r="DO636">
        <v>0</v>
      </c>
    </row>
    <row r="637" spans="1:119" x14ac:dyDescent="0.2">
      <c r="A637">
        <f>ROW(Source!A509)</f>
        <v>509</v>
      </c>
      <c r="B637">
        <v>51651743</v>
      </c>
      <c r="C637">
        <v>51654832</v>
      </c>
      <c r="D637">
        <v>49672703</v>
      </c>
      <c r="E637">
        <v>1</v>
      </c>
      <c r="F637">
        <v>1</v>
      </c>
      <c r="G637">
        <v>1</v>
      </c>
      <c r="H637">
        <v>2</v>
      </c>
      <c r="I637" t="s">
        <v>944</v>
      </c>
      <c r="J637" t="s">
        <v>945</v>
      </c>
      <c r="K637" t="s">
        <v>946</v>
      </c>
      <c r="L637">
        <v>1367</v>
      </c>
      <c r="N637">
        <v>1011</v>
      </c>
      <c r="O637" t="s">
        <v>910</v>
      </c>
      <c r="P637" t="s">
        <v>910</v>
      </c>
      <c r="Q637">
        <v>1</v>
      </c>
      <c r="W637">
        <v>0</v>
      </c>
      <c r="X637">
        <v>-1424865896</v>
      </c>
      <c r="Y637">
        <f t="shared" si="550"/>
        <v>0.35700000000000004</v>
      </c>
      <c r="AA637">
        <v>0</v>
      </c>
      <c r="AB637">
        <v>88.31</v>
      </c>
      <c r="AC637">
        <v>0</v>
      </c>
      <c r="AD637">
        <v>0</v>
      </c>
      <c r="AE637">
        <v>0</v>
      </c>
      <c r="AF637">
        <v>6.66</v>
      </c>
      <c r="AG637">
        <v>0</v>
      </c>
      <c r="AH637">
        <v>0</v>
      </c>
      <c r="AI637">
        <v>1</v>
      </c>
      <c r="AJ637">
        <v>13.26</v>
      </c>
      <c r="AK637">
        <v>33.39</v>
      </c>
      <c r="AL637">
        <v>1</v>
      </c>
      <c r="AM637">
        <v>4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3</v>
      </c>
      <c r="AT637">
        <v>0.34</v>
      </c>
      <c r="AU637" t="s">
        <v>20</v>
      </c>
      <c r="AV637">
        <v>0</v>
      </c>
      <c r="AW637">
        <v>2</v>
      </c>
      <c r="AX637">
        <v>51654848</v>
      </c>
      <c r="AY637">
        <v>1</v>
      </c>
      <c r="AZ637">
        <v>0</v>
      </c>
      <c r="BA637">
        <v>730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V637">
        <v>0</v>
      </c>
      <c r="CW637">
        <f>ROUND(Y637*Source!I509,7)</f>
        <v>2.5704000000000001E-2</v>
      </c>
      <c r="CX637">
        <f>ROUND(Y637*Source!I509,7)</f>
        <v>2.5704000000000001E-2</v>
      </c>
      <c r="CY637">
        <f>AB637</f>
        <v>88.31</v>
      </c>
      <c r="CZ637">
        <f>AF637</f>
        <v>6.66</v>
      </c>
      <c r="DA637">
        <f>AJ637</f>
        <v>13.26</v>
      </c>
      <c r="DB637">
        <f t="shared" si="551"/>
        <v>2.37</v>
      </c>
      <c r="DC637">
        <f t="shared" si="552"/>
        <v>0</v>
      </c>
      <c r="DD637" t="s">
        <v>3</v>
      </c>
      <c r="DE637" t="s">
        <v>3</v>
      </c>
      <c r="DF637">
        <f t="shared" si="553"/>
        <v>0</v>
      </c>
      <c r="DG637">
        <f>ROUND(ROUND(AF637*AJ637,2)*CX637,2)</f>
        <v>2.27</v>
      </c>
      <c r="DH637">
        <f>ROUND(ROUND(AG637*AK637,2)*CX637,2)</f>
        <v>0</v>
      </c>
      <c r="DI637">
        <f t="shared" si="554"/>
        <v>0</v>
      </c>
      <c r="DJ637">
        <f>DG637</f>
        <v>2.27</v>
      </c>
      <c r="DK637">
        <v>0</v>
      </c>
      <c r="DL637" t="s">
        <v>3</v>
      </c>
      <c r="DM637">
        <v>0</v>
      </c>
      <c r="DN637" t="s">
        <v>3</v>
      </c>
      <c r="DO637">
        <v>0</v>
      </c>
    </row>
    <row r="638" spans="1:119" x14ac:dyDescent="0.2">
      <c r="A638">
        <f>ROW(Source!A509)</f>
        <v>509</v>
      </c>
      <c r="B638">
        <v>51651743</v>
      </c>
      <c r="C638">
        <v>51654832</v>
      </c>
      <c r="D638">
        <v>49673503</v>
      </c>
      <c r="E638">
        <v>1</v>
      </c>
      <c r="F638">
        <v>1</v>
      </c>
      <c r="G638">
        <v>1</v>
      </c>
      <c r="H638">
        <v>2</v>
      </c>
      <c r="I638" t="s">
        <v>914</v>
      </c>
      <c r="J638" t="s">
        <v>915</v>
      </c>
      <c r="K638" t="s">
        <v>916</v>
      </c>
      <c r="L638">
        <v>1367</v>
      </c>
      <c r="N638">
        <v>1011</v>
      </c>
      <c r="O638" t="s">
        <v>910</v>
      </c>
      <c r="P638" t="s">
        <v>910</v>
      </c>
      <c r="Q638">
        <v>1</v>
      </c>
      <c r="W638">
        <v>0</v>
      </c>
      <c r="X638">
        <v>509054691</v>
      </c>
      <c r="Y638">
        <f t="shared" si="550"/>
        <v>0.75600000000000001</v>
      </c>
      <c r="AA638">
        <v>0</v>
      </c>
      <c r="AB638">
        <v>871.31</v>
      </c>
      <c r="AC638">
        <v>387.32</v>
      </c>
      <c r="AD638">
        <v>0</v>
      </c>
      <c r="AE638">
        <v>0</v>
      </c>
      <c r="AF638">
        <v>65.709999999999994</v>
      </c>
      <c r="AG638">
        <v>11.6</v>
      </c>
      <c r="AH638">
        <v>0</v>
      </c>
      <c r="AI638">
        <v>1</v>
      </c>
      <c r="AJ638">
        <v>13.26</v>
      </c>
      <c r="AK638">
        <v>33.39</v>
      </c>
      <c r="AL638">
        <v>1</v>
      </c>
      <c r="AM638">
        <v>4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0.72</v>
      </c>
      <c r="AU638" t="s">
        <v>20</v>
      </c>
      <c r="AV638">
        <v>0</v>
      </c>
      <c r="AW638">
        <v>2</v>
      </c>
      <c r="AX638">
        <v>51654849</v>
      </c>
      <c r="AY638">
        <v>1</v>
      </c>
      <c r="AZ638">
        <v>0</v>
      </c>
      <c r="BA638">
        <v>731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V638">
        <v>0</v>
      </c>
      <c r="CW638">
        <f>ROUND(Y638*Source!I509,7)</f>
        <v>5.4432000000000001E-2</v>
      </c>
      <c r="CX638">
        <f>ROUND(Y638*Source!I509,7)</f>
        <v>5.4432000000000001E-2</v>
      </c>
      <c r="CY638">
        <f>AB638</f>
        <v>871.31</v>
      </c>
      <c r="CZ638">
        <f>AF638</f>
        <v>65.709999999999994</v>
      </c>
      <c r="DA638">
        <f>AJ638</f>
        <v>13.26</v>
      </c>
      <c r="DB638">
        <f t="shared" si="551"/>
        <v>49.68</v>
      </c>
      <c r="DC638">
        <f t="shared" si="552"/>
        <v>8.77</v>
      </c>
      <c r="DD638" t="s">
        <v>3</v>
      </c>
      <c r="DE638" t="s">
        <v>3</v>
      </c>
      <c r="DF638">
        <f t="shared" si="553"/>
        <v>0</v>
      </c>
      <c r="DG638">
        <f>ROUND(ROUND(AF638*AJ638,2)*CX638,2)</f>
        <v>47.43</v>
      </c>
      <c r="DH638">
        <f>ROUND(ROUND(AG638*AK638,2)*CX638,2)</f>
        <v>21.08</v>
      </c>
      <c r="DI638">
        <f t="shared" si="554"/>
        <v>0</v>
      </c>
      <c r="DJ638">
        <f>DG638</f>
        <v>47.43</v>
      </c>
      <c r="DK638">
        <v>0</v>
      </c>
      <c r="DL638" t="s">
        <v>3</v>
      </c>
      <c r="DM638">
        <v>0</v>
      </c>
      <c r="DN638" t="s">
        <v>3</v>
      </c>
      <c r="DO638">
        <v>0</v>
      </c>
    </row>
    <row r="639" spans="1:119" x14ac:dyDescent="0.2">
      <c r="A639">
        <f>ROW(Source!A509)</f>
        <v>509</v>
      </c>
      <c r="B639">
        <v>51651743</v>
      </c>
      <c r="C639">
        <v>51654832</v>
      </c>
      <c r="D639">
        <v>49673715</v>
      </c>
      <c r="E639">
        <v>1</v>
      </c>
      <c r="F639">
        <v>1</v>
      </c>
      <c r="G639">
        <v>1</v>
      </c>
      <c r="H639">
        <v>2</v>
      </c>
      <c r="I639" t="s">
        <v>926</v>
      </c>
      <c r="J639" t="s">
        <v>927</v>
      </c>
      <c r="K639" t="s">
        <v>928</v>
      </c>
      <c r="L639">
        <v>1367</v>
      </c>
      <c r="N639">
        <v>1011</v>
      </c>
      <c r="O639" t="s">
        <v>910</v>
      </c>
      <c r="P639" t="s">
        <v>910</v>
      </c>
      <c r="Q639">
        <v>1</v>
      </c>
      <c r="W639">
        <v>0</v>
      </c>
      <c r="X639">
        <v>829370094</v>
      </c>
      <c r="Y639">
        <f t="shared" si="550"/>
        <v>1.6170000000000002</v>
      </c>
      <c r="AA639">
        <v>0</v>
      </c>
      <c r="AB639">
        <v>107.41</v>
      </c>
      <c r="AC639">
        <v>0</v>
      </c>
      <c r="AD639">
        <v>0</v>
      </c>
      <c r="AE639">
        <v>0</v>
      </c>
      <c r="AF639">
        <v>8.1</v>
      </c>
      <c r="AG639">
        <v>0</v>
      </c>
      <c r="AH639">
        <v>0</v>
      </c>
      <c r="AI639">
        <v>1</v>
      </c>
      <c r="AJ639">
        <v>13.26</v>
      </c>
      <c r="AK639">
        <v>33.39</v>
      </c>
      <c r="AL639">
        <v>1</v>
      </c>
      <c r="AM639">
        <v>4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1.54</v>
      </c>
      <c r="AU639" t="s">
        <v>20</v>
      </c>
      <c r="AV639">
        <v>0</v>
      </c>
      <c r="AW639">
        <v>2</v>
      </c>
      <c r="AX639">
        <v>51654850</v>
      </c>
      <c r="AY639">
        <v>1</v>
      </c>
      <c r="AZ639">
        <v>0</v>
      </c>
      <c r="BA639">
        <v>732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V639">
        <v>0</v>
      </c>
      <c r="CW639">
        <f>ROUND(Y639*Source!I509,7)</f>
        <v>0.116424</v>
      </c>
      <c r="CX639">
        <f>ROUND(Y639*Source!I509,7)</f>
        <v>0.116424</v>
      </c>
      <c r="CY639">
        <f>AB639</f>
        <v>107.41</v>
      </c>
      <c r="CZ639">
        <f>AF639</f>
        <v>8.1</v>
      </c>
      <c r="DA639">
        <f>AJ639</f>
        <v>13.26</v>
      </c>
      <c r="DB639">
        <f t="shared" si="551"/>
        <v>13.09</v>
      </c>
      <c r="DC639">
        <f t="shared" si="552"/>
        <v>0</v>
      </c>
      <c r="DD639" t="s">
        <v>3</v>
      </c>
      <c r="DE639" t="s">
        <v>3</v>
      </c>
      <c r="DF639">
        <f t="shared" si="553"/>
        <v>0</v>
      </c>
      <c r="DG639">
        <f>ROUND(ROUND(AF639*AJ639,2)*CX639,2)</f>
        <v>12.51</v>
      </c>
      <c r="DH639">
        <f>ROUND(ROUND(AG639*AK639,2)*CX639,2)</f>
        <v>0</v>
      </c>
      <c r="DI639">
        <f t="shared" si="554"/>
        <v>0</v>
      </c>
      <c r="DJ639">
        <f>DG639</f>
        <v>12.51</v>
      </c>
      <c r="DK639">
        <v>0</v>
      </c>
      <c r="DL639" t="s">
        <v>3</v>
      </c>
      <c r="DM639">
        <v>0</v>
      </c>
      <c r="DN639" t="s">
        <v>3</v>
      </c>
      <c r="DO639">
        <v>0</v>
      </c>
    </row>
    <row r="640" spans="1:119" x14ac:dyDescent="0.2">
      <c r="A640">
        <f>ROW(Source!A509)</f>
        <v>509</v>
      </c>
      <c r="B640">
        <v>51651743</v>
      </c>
      <c r="C640">
        <v>51654832</v>
      </c>
      <c r="D640">
        <v>49521144</v>
      </c>
      <c r="E640">
        <v>1</v>
      </c>
      <c r="F640">
        <v>1</v>
      </c>
      <c r="G640">
        <v>1</v>
      </c>
      <c r="H640">
        <v>3</v>
      </c>
      <c r="I640" t="s">
        <v>947</v>
      </c>
      <c r="J640" t="s">
        <v>948</v>
      </c>
      <c r="K640" t="s">
        <v>949</v>
      </c>
      <c r="L640">
        <v>1348</v>
      </c>
      <c r="N640">
        <v>1009</v>
      </c>
      <c r="O640" t="s">
        <v>105</v>
      </c>
      <c r="P640" t="s">
        <v>105</v>
      </c>
      <c r="Q640">
        <v>1000</v>
      </c>
      <c r="W640">
        <v>0</v>
      </c>
      <c r="X640">
        <v>-847628873</v>
      </c>
      <c r="Y640">
        <f t="shared" ref="Y640:Y645" si="555">AT640</f>
        <v>8.8999999999999995E-4</v>
      </c>
      <c r="AA640">
        <v>241405.89</v>
      </c>
      <c r="AB640">
        <v>0</v>
      </c>
      <c r="AC640">
        <v>0</v>
      </c>
      <c r="AD640">
        <v>0</v>
      </c>
      <c r="AE640">
        <v>26499</v>
      </c>
      <c r="AF640">
        <v>0</v>
      </c>
      <c r="AG640">
        <v>0</v>
      </c>
      <c r="AH640">
        <v>0</v>
      </c>
      <c r="AI640">
        <v>9.11</v>
      </c>
      <c r="AJ640">
        <v>1</v>
      </c>
      <c r="AK640">
        <v>1</v>
      </c>
      <c r="AL640">
        <v>1</v>
      </c>
      <c r="AM640">
        <v>4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8.8999999999999995E-4</v>
      </c>
      <c r="AU640" t="s">
        <v>3</v>
      </c>
      <c r="AV640">
        <v>0</v>
      </c>
      <c r="AW640">
        <v>2</v>
      </c>
      <c r="AX640">
        <v>51654851</v>
      </c>
      <c r="AY640">
        <v>1</v>
      </c>
      <c r="AZ640">
        <v>0</v>
      </c>
      <c r="BA640">
        <v>733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V640">
        <v>0</v>
      </c>
      <c r="CW640">
        <v>0</v>
      </c>
      <c r="CX640">
        <f>ROUND(Y640*Source!I509,7)</f>
        <v>6.41E-5</v>
      </c>
      <c r="CY640">
        <f t="shared" ref="CY640:CY645" si="556">AA640</f>
        <v>241405.89</v>
      </c>
      <c r="CZ640">
        <f t="shared" ref="CZ640:CZ645" si="557">AE640</f>
        <v>26499</v>
      </c>
      <c r="DA640">
        <f t="shared" ref="DA640:DA645" si="558">AI640</f>
        <v>9.11</v>
      </c>
      <c r="DB640">
        <f t="shared" ref="DB640:DB645" si="559">ROUND(ROUND(AT640*CZ640,2),2)</f>
        <v>23.58</v>
      </c>
      <c r="DC640">
        <f t="shared" ref="DC640:DC645" si="560">ROUND(ROUND(AT640*AG640,2),2)</f>
        <v>0</v>
      </c>
      <c r="DD640" t="s">
        <v>3</v>
      </c>
      <c r="DE640" t="s">
        <v>3</v>
      </c>
      <c r="DF640">
        <f t="shared" ref="DF640:DF645" si="561">ROUND(ROUND(AE640*AI640,2)*CX640,2)</f>
        <v>15.47</v>
      </c>
      <c r="DG640">
        <f t="shared" ref="DG640:DG647" si="562">ROUND(ROUND(AF640,2)*CX640,2)</f>
        <v>0</v>
      </c>
      <c r="DH640">
        <f t="shared" ref="DH640:DH646" si="563">ROUND(ROUND(AG640,2)*CX640,2)</f>
        <v>0</v>
      </c>
      <c r="DI640">
        <f t="shared" si="554"/>
        <v>0</v>
      </c>
      <c r="DJ640">
        <f t="shared" ref="DJ640:DJ645" si="564">DF640</f>
        <v>15.47</v>
      </c>
      <c r="DK640">
        <v>0</v>
      </c>
      <c r="DL640" t="s">
        <v>3</v>
      </c>
      <c r="DM640">
        <v>0</v>
      </c>
      <c r="DN640" t="s">
        <v>3</v>
      </c>
      <c r="DO640">
        <v>0</v>
      </c>
    </row>
    <row r="641" spans="1:119" x14ac:dyDescent="0.2">
      <c r="A641">
        <f>ROW(Source!A509)</f>
        <v>509</v>
      </c>
      <c r="B641">
        <v>51651743</v>
      </c>
      <c r="C641">
        <v>51654832</v>
      </c>
      <c r="D641">
        <v>49524301</v>
      </c>
      <c r="E641">
        <v>1</v>
      </c>
      <c r="F641">
        <v>1</v>
      </c>
      <c r="G641">
        <v>1</v>
      </c>
      <c r="H641">
        <v>3</v>
      </c>
      <c r="I641" t="s">
        <v>929</v>
      </c>
      <c r="J641" t="s">
        <v>930</v>
      </c>
      <c r="K641" t="s">
        <v>931</v>
      </c>
      <c r="L641">
        <v>1348</v>
      </c>
      <c r="N641">
        <v>1009</v>
      </c>
      <c r="O641" t="s">
        <v>105</v>
      </c>
      <c r="P641" t="s">
        <v>105</v>
      </c>
      <c r="Q641">
        <v>1000</v>
      </c>
      <c r="W641">
        <v>0</v>
      </c>
      <c r="X641">
        <v>1824693337</v>
      </c>
      <c r="Y641">
        <f t="shared" si="555"/>
        <v>4.4999999999999999E-4</v>
      </c>
      <c r="AA641">
        <v>94397.82</v>
      </c>
      <c r="AB641">
        <v>0</v>
      </c>
      <c r="AC641">
        <v>0</v>
      </c>
      <c r="AD641">
        <v>0</v>
      </c>
      <c r="AE641">
        <v>10362</v>
      </c>
      <c r="AF641">
        <v>0</v>
      </c>
      <c r="AG641">
        <v>0</v>
      </c>
      <c r="AH641">
        <v>0</v>
      </c>
      <c r="AI641">
        <v>9.11</v>
      </c>
      <c r="AJ641">
        <v>1</v>
      </c>
      <c r="AK641">
        <v>1</v>
      </c>
      <c r="AL641">
        <v>1</v>
      </c>
      <c r="AM641">
        <v>4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4.4999999999999999E-4</v>
      </c>
      <c r="AU641" t="s">
        <v>3</v>
      </c>
      <c r="AV641">
        <v>0</v>
      </c>
      <c r="AW641">
        <v>2</v>
      </c>
      <c r="AX641">
        <v>51654852</v>
      </c>
      <c r="AY641">
        <v>1</v>
      </c>
      <c r="AZ641">
        <v>0</v>
      </c>
      <c r="BA641">
        <v>734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V641">
        <v>0</v>
      </c>
      <c r="CW641">
        <v>0</v>
      </c>
      <c r="CX641">
        <f>ROUND(Y641*Source!I509,7)</f>
        <v>3.2400000000000001E-5</v>
      </c>
      <c r="CY641">
        <f t="shared" si="556"/>
        <v>94397.82</v>
      </c>
      <c r="CZ641">
        <f t="shared" si="557"/>
        <v>10362</v>
      </c>
      <c r="DA641">
        <f t="shared" si="558"/>
        <v>9.11</v>
      </c>
      <c r="DB641">
        <f t="shared" si="559"/>
        <v>4.66</v>
      </c>
      <c r="DC641">
        <f t="shared" si="560"/>
        <v>0</v>
      </c>
      <c r="DD641" t="s">
        <v>3</v>
      </c>
      <c r="DE641" t="s">
        <v>3</v>
      </c>
      <c r="DF641">
        <f t="shared" si="561"/>
        <v>3.06</v>
      </c>
      <c r="DG641">
        <f t="shared" si="562"/>
        <v>0</v>
      </c>
      <c r="DH641">
        <f t="shared" si="563"/>
        <v>0</v>
      </c>
      <c r="DI641">
        <f t="shared" si="554"/>
        <v>0</v>
      </c>
      <c r="DJ641">
        <f t="shared" si="564"/>
        <v>3.06</v>
      </c>
      <c r="DK641">
        <v>0</v>
      </c>
      <c r="DL641" t="s">
        <v>3</v>
      </c>
      <c r="DM641">
        <v>0</v>
      </c>
      <c r="DN641" t="s">
        <v>3</v>
      </c>
      <c r="DO641">
        <v>0</v>
      </c>
    </row>
    <row r="642" spans="1:119" x14ac:dyDescent="0.2">
      <c r="A642">
        <f>ROW(Source!A509)</f>
        <v>509</v>
      </c>
      <c r="B642">
        <v>51651743</v>
      </c>
      <c r="C642">
        <v>51654832</v>
      </c>
      <c r="D642">
        <v>49525488</v>
      </c>
      <c r="E642">
        <v>1</v>
      </c>
      <c r="F642">
        <v>1</v>
      </c>
      <c r="G642">
        <v>1</v>
      </c>
      <c r="H642">
        <v>3</v>
      </c>
      <c r="I642" t="s">
        <v>917</v>
      </c>
      <c r="J642" t="s">
        <v>918</v>
      </c>
      <c r="K642" t="s">
        <v>919</v>
      </c>
      <c r="L642">
        <v>1346</v>
      </c>
      <c r="N642">
        <v>1009</v>
      </c>
      <c r="O642" t="s">
        <v>920</v>
      </c>
      <c r="P642" t="s">
        <v>920</v>
      </c>
      <c r="Q642">
        <v>1</v>
      </c>
      <c r="W642">
        <v>0</v>
      </c>
      <c r="X642">
        <v>-1864341761</v>
      </c>
      <c r="Y642">
        <f t="shared" si="555"/>
        <v>15</v>
      </c>
      <c r="AA642">
        <v>82.35</v>
      </c>
      <c r="AB642">
        <v>0</v>
      </c>
      <c r="AC642">
        <v>0</v>
      </c>
      <c r="AD642">
        <v>0</v>
      </c>
      <c r="AE642">
        <v>9.0399999999999991</v>
      </c>
      <c r="AF642">
        <v>0</v>
      </c>
      <c r="AG642">
        <v>0</v>
      </c>
      <c r="AH642">
        <v>0</v>
      </c>
      <c r="AI642">
        <v>9.11</v>
      </c>
      <c r="AJ642">
        <v>1</v>
      </c>
      <c r="AK642">
        <v>1</v>
      </c>
      <c r="AL642">
        <v>1</v>
      </c>
      <c r="AM642">
        <v>4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15</v>
      </c>
      <c r="AU642" t="s">
        <v>3</v>
      </c>
      <c r="AV642">
        <v>0</v>
      </c>
      <c r="AW642">
        <v>2</v>
      </c>
      <c r="AX642">
        <v>51654853</v>
      </c>
      <c r="AY642">
        <v>1</v>
      </c>
      <c r="AZ642">
        <v>0</v>
      </c>
      <c r="BA642">
        <v>735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V642">
        <v>0</v>
      </c>
      <c r="CW642">
        <v>0</v>
      </c>
      <c r="CX642">
        <f>ROUND(Y642*Source!I509,7)</f>
        <v>1.08</v>
      </c>
      <c r="CY642">
        <f t="shared" si="556"/>
        <v>82.35</v>
      </c>
      <c r="CZ642">
        <f t="shared" si="557"/>
        <v>9.0399999999999991</v>
      </c>
      <c r="DA642">
        <f t="shared" si="558"/>
        <v>9.11</v>
      </c>
      <c r="DB642">
        <f t="shared" si="559"/>
        <v>135.6</v>
      </c>
      <c r="DC642">
        <f t="shared" si="560"/>
        <v>0</v>
      </c>
      <c r="DD642" t="s">
        <v>3</v>
      </c>
      <c r="DE642" t="s">
        <v>3</v>
      </c>
      <c r="DF642">
        <f t="shared" si="561"/>
        <v>88.94</v>
      </c>
      <c r="DG642">
        <f t="shared" si="562"/>
        <v>0</v>
      </c>
      <c r="DH642">
        <f t="shared" si="563"/>
        <v>0</v>
      </c>
      <c r="DI642">
        <f t="shared" si="554"/>
        <v>0</v>
      </c>
      <c r="DJ642">
        <f t="shared" si="564"/>
        <v>88.94</v>
      </c>
      <c r="DK642">
        <v>0</v>
      </c>
      <c r="DL642" t="s">
        <v>3</v>
      </c>
      <c r="DM642">
        <v>0</v>
      </c>
      <c r="DN642" t="s">
        <v>3</v>
      </c>
      <c r="DO642">
        <v>0</v>
      </c>
    </row>
    <row r="643" spans="1:119" x14ac:dyDescent="0.2">
      <c r="A643">
        <f>ROW(Source!A509)</f>
        <v>509</v>
      </c>
      <c r="B643">
        <v>51651743</v>
      </c>
      <c r="C643">
        <v>51654832</v>
      </c>
      <c r="D643">
        <v>49526492</v>
      </c>
      <c r="E643">
        <v>1</v>
      </c>
      <c r="F643">
        <v>1</v>
      </c>
      <c r="G643">
        <v>1</v>
      </c>
      <c r="H643">
        <v>3</v>
      </c>
      <c r="I643" t="s">
        <v>921</v>
      </c>
      <c r="J643" t="s">
        <v>922</v>
      </c>
      <c r="K643" t="s">
        <v>923</v>
      </c>
      <c r="L643">
        <v>1346</v>
      </c>
      <c r="N643">
        <v>1009</v>
      </c>
      <c r="O643" t="s">
        <v>920</v>
      </c>
      <c r="P643" t="s">
        <v>920</v>
      </c>
      <c r="Q643">
        <v>1</v>
      </c>
      <c r="W643">
        <v>0</v>
      </c>
      <c r="X643">
        <v>497341279</v>
      </c>
      <c r="Y643">
        <f t="shared" si="555"/>
        <v>8</v>
      </c>
      <c r="AA643">
        <v>210.35</v>
      </c>
      <c r="AB643">
        <v>0</v>
      </c>
      <c r="AC643">
        <v>0</v>
      </c>
      <c r="AD643">
        <v>0</v>
      </c>
      <c r="AE643">
        <v>23.09</v>
      </c>
      <c r="AF643">
        <v>0</v>
      </c>
      <c r="AG643">
        <v>0</v>
      </c>
      <c r="AH643">
        <v>0</v>
      </c>
      <c r="AI643">
        <v>9.11</v>
      </c>
      <c r="AJ643">
        <v>1</v>
      </c>
      <c r="AK643">
        <v>1</v>
      </c>
      <c r="AL643">
        <v>1</v>
      </c>
      <c r="AM643">
        <v>4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8</v>
      </c>
      <c r="AU643" t="s">
        <v>3</v>
      </c>
      <c r="AV643">
        <v>0</v>
      </c>
      <c r="AW643">
        <v>2</v>
      </c>
      <c r="AX643">
        <v>51654854</v>
      </c>
      <c r="AY643">
        <v>1</v>
      </c>
      <c r="AZ643">
        <v>0</v>
      </c>
      <c r="BA643">
        <v>736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V643">
        <v>0</v>
      </c>
      <c r="CW643">
        <v>0</v>
      </c>
      <c r="CX643">
        <f>ROUND(Y643*Source!I509,7)</f>
        <v>0.57599999999999996</v>
      </c>
      <c r="CY643">
        <f t="shared" si="556"/>
        <v>210.35</v>
      </c>
      <c r="CZ643">
        <f t="shared" si="557"/>
        <v>23.09</v>
      </c>
      <c r="DA643">
        <f t="shared" si="558"/>
        <v>9.11</v>
      </c>
      <c r="DB643">
        <f t="shared" si="559"/>
        <v>184.72</v>
      </c>
      <c r="DC643">
        <f t="shared" si="560"/>
        <v>0</v>
      </c>
      <c r="DD643" t="s">
        <v>3</v>
      </c>
      <c r="DE643" t="s">
        <v>3</v>
      </c>
      <c r="DF643">
        <f t="shared" si="561"/>
        <v>121.16</v>
      </c>
      <c r="DG643">
        <f t="shared" si="562"/>
        <v>0</v>
      </c>
      <c r="DH643">
        <f t="shared" si="563"/>
        <v>0</v>
      </c>
      <c r="DI643">
        <f t="shared" si="554"/>
        <v>0</v>
      </c>
      <c r="DJ643">
        <f t="shared" si="564"/>
        <v>121.16</v>
      </c>
      <c r="DK643">
        <v>0</v>
      </c>
      <c r="DL643" t="s">
        <v>3</v>
      </c>
      <c r="DM643">
        <v>0</v>
      </c>
      <c r="DN643" t="s">
        <v>3</v>
      </c>
      <c r="DO643">
        <v>0</v>
      </c>
    </row>
    <row r="644" spans="1:119" x14ac:dyDescent="0.2">
      <c r="A644">
        <f>ROW(Source!A509)</f>
        <v>509</v>
      </c>
      <c r="B644">
        <v>51651743</v>
      </c>
      <c r="C644">
        <v>51654832</v>
      </c>
      <c r="D644">
        <v>49555131</v>
      </c>
      <c r="E644">
        <v>1</v>
      </c>
      <c r="F644">
        <v>1</v>
      </c>
      <c r="G644">
        <v>1</v>
      </c>
      <c r="H644">
        <v>3</v>
      </c>
      <c r="I644" t="s">
        <v>950</v>
      </c>
      <c r="J644" t="s">
        <v>951</v>
      </c>
      <c r="K644" t="s">
        <v>952</v>
      </c>
      <c r="L644">
        <v>1348</v>
      </c>
      <c r="N644">
        <v>1009</v>
      </c>
      <c r="O644" t="s">
        <v>105</v>
      </c>
      <c r="P644" t="s">
        <v>105</v>
      </c>
      <c r="Q644">
        <v>1000</v>
      </c>
      <c r="W644">
        <v>0</v>
      </c>
      <c r="X644">
        <v>-364749507</v>
      </c>
      <c r="Y644">
        <f t="shared" si="555"/>
        <v>5.0099999999999997E-3</v>
      </c>
      <c r="AA644">
        <v>156537.13</v>
      </c>
      <c r="AB644">
        <v>0</v>
      </c>
      <c r="AC644">
        <v>0</v>
      </c>
      <c r="AD644">
        <v>0</v>
      </c>
      <c r="AE644">
        <v>17183</v>
      </c>
      <c r="AF644">
        <v>0</v>
      </c>
      <c r="AG644">
        <v>0</v>
      </c>
      <c r="AH644">
        <v>0</v>
      </c>
      <c r="AI644">
        <v>9.11</v>
      </c>
      <c r="AJ644">
        <v>1</v>
      </c>
      <c r="AK644">
        <v>1</v>
      </c>
      <c r="AL644">
        <v>1</v>
      </c>
      <c r="AM644">
        <v>4</v>
      </c>
      <c r="AN644">
        <v>0</v>
      </c>
      <c r="AO644">
        <v>1</v>
      </c>
      <c r="AP644">
        <v>1</v>
      </c>
      <c r="AQ644">
        <v>0</v>
      </c>
      <c r="AR644">
        <v>0</v>
      </c>
      <c r="AS644" t="s">
        <v>3</v>
      </c>
      <c r="AT644">
        <v>5.0099999999999997E-3</v>
      </c>
      <c r="AU644" t="s">
        <v>3</v>
      </c>
      <c r="AV644">
        <v>0</v>
      </c>
      <c r="AW644">
        <v>2</v>
      </c>
      <c r="AX644">
        <v>51654856</v>
      </c>
      <c r="AY644">
        <v>1</v>
      </c>
      <c r="AZ644">
        <v>0</v>
      </c>
      <c r="BA644">
        <v>738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V644">
        <v>0</v>
      </c>
      <c r="CW644">
        <v>0</v>
      </c>
      <c r="CX644">
        <f>ROUND(Y644*Source!I509,7)</f>
        <v>3.6069999999999999E-4</v>
      </c>
      <c r="CY644">
        <f t="shared" si="556"/>
        <v>156537.13</v>
      </c>
      <c r="CZ644">
        <f t="shared" si="557"/>
        <v>17183</v>
      </c>
      <c r="DA644">
        <f t="shared" si="558"/>
        <v>9.11</v>
      </c>
      <c r="DB644">
        <f t="shared" si="559"/>
        <v>86.09</v>
      </c>
      <c r="DC644">
        <f t="shared" si="560"/>
        <v>0</v>
      </c>
      <c r="DD644" t="s">
        <v>3</v>
      </c>
      <c r="DE644" t="s">
        <v>3</v>
      </c>
      <c r="DF644">
        <f t="shared" si="561"/>
        <v>56.46</v>
      </c>
      <c r="DG644">
        <f t="shared" si="562"/>
        <v>0</v>
      </c>
      <c r="DH644">
        <f t="shared" si="563"/>
        <v>0</v>
      </c>
      <c r="DI644">
        <f t="shared" si="554"/>
        <v>0</v>
      </c>
      <c r="DJ644">
        <f t="shared" si="564"/>
        <v>56.46</v>
      </c>
      <c r="DK644">
        <v>0</v>
      </c>
      <c r="DL644" t="s">
        <v>3</v>
      </c>
      <c r="DM644">
        <v>0</v>
      </c>
      <c r="DN644" t="s">
        <v>3</v>
      </c>
      <c r="DO644">
        <v>0</v>
      </c>
    </row>
    <row r="645" spans="1:119" x14ac:dyDescent="0.2">
      <c r="A645">
        <f>ROW(Source!A509)</f>
        <v>509</v>
      </c>
      <c r="B645">
        <v>51651743</v>
      </c>
      <c r="C645">
        <v>51654832</v>
      </c>
      <c r="D645">
        <v>49564260</v>
      </c>
      <c r="E645">
        <v>1</v>
      </c>
      <c r="F645">
        <v>1</v>
      </c>
      <c r="G645">
        <v>1</v>
      </c>
      <c r="H645">
        <v>3</v>
      </c>
      <c r="I645" t="s">
        <v>79</v>
      </c>
      <c r="J645" t="s">
        <v>81</v>
      </c>
      <c r="K645" t="s">
        <v>80</v>
      </c>
      <c r="L645">
        <v>1327</v>
      </c>
      <c r="N645">
        <v>1005</v>
      </c>
      <c r="O645" t="s">
        <v>52</v>
      </c>
      <c r="P645" t="s">
        <v>52</v>
      </c>
      <c r="Q645">
        <v>1</v>
      </c>
      <c r="W645">
        <v>0</v>
      </c>
      <c r="X645">
        <v>415678242</v>
      </c>
      <c r="Y645">
        <f t="shared" si="555"/>
        <v>100</v>
      </c>
      <c r="AA645">
        <v>932.96</v>
      </c>
      <c r="AB645">
        <v>0</v>
      </c>
      <c r="AC645">
        <v>0</v>
      </c>
      <c r="AD645">
        <v>0</v>
      </c>
      <c r="AE645">
        <v>102.41</v>
      </c>
      <c r="AF645">
        <v>0</v>
      </c>
      <c r="AG645">
        <v>0</v>
      </c>
      <c r="AH645">
        <v>0</v>
      </c>
      <c r="AI645">
        <v>9.11</v>
      </c>
      <c r="AJ645">
        <v>1</v>
      </c>
      <c r="AK645">
        <v>1</v>
      </c>
      <c r="AL645">
        <v>1</v>
      </c>
      <c r="AM645">
        <v>0</v>
      </c>
      <c r="AN645">
        <v>0</v>
      </c>
      <c r="AO645">
        <v>0</v>
      </c>
      <c r="AP645">
        <v>1</v>
      </c>
      <c r="AQ645">
        <v>0</v>
      </c>
      <c r="AR645">
        <v>0</v>
      </c>
      <c r="AS645" t="s">
        <v>3</v>
      </c>
      <c r="AT645">
        <v>100</v>
      </c>
      <c r="AU645" t="s">
        <v>3</v>
      </c>
      <c r="AV645">
        <v>0</v>
      </c>
      <c r="AW645">
        <v>1</v>
      </c>
      <c r="AX645">
        <v>-1</v>
      </c>
      <c r="AY645">
        <v>0</v>
      </c>
      <c r="AZ645">
        <v>0</v>
      </c>
      <c r="BA645" t="s">
        <v>3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V645">
        <v>0</v>
      </c>
      <c r="CW645">
        <v>0</v>
      </c>
      <c r="CX645">
        <f>ROUND(Y645*Source!I509,7)</f>
        <v>7.2</v>
      </c>
      <c r="CY645">
        <f t="shared" si="556"/>
        <v>932.96</v>
      </c>
      <c r="CZ645">
        <f t="shared" si="557"/>
        <v>102.41</v>
      </c>
      <c r="DA645">
        <f t="shared" si="558"/>
        <v>9.11</v>
      </c>
      <c r="DB645">
        <f t="shared" si="559"/>
        <v>10241</v>
      </c>
      <c r="DC645">
        <f t="shared" si="560"/>
        <v>0</v>
      </c>
      <c r="DD645" t="s">
        <v>3</v>
      </c>
      <c r="DE645" t="s">
        <v>3</v>
      </c>
      <c r="DF645">
        <f t="shared" si="561"/>
        <v>6717.31</v>
      </c>
      <c r="DG645">
        <f t="shared" si="562"/>
        <v>0</v>
      </c>
      <c r="DH645">
        <f t="shared" si="563"/>
        <v>0</v>
      </c>
      <c r="DI645">
        <f t="shared" si="554"/>
        <v>0</v>
      </c>
      <c r="DJ645">
        <f t="shared" si="564"/>
        <v>6717.31</v>
      </c>
      <c r="DK645">
        <v>0</v>
      </c>
      <c r="DL645" t="s">
        <v>3</v>
      </c>
      <c r="DM645">
        <v>0</v>
      </c>
      <c r="DN645" t="s">
        <v>3</v>
      </c>
      <c r="DO645">
        <v>0</v>
      </c>
    </row>
    <row r="646" spans="1:119" x14ac:dyDescent="0.2">
      <c r="A646">
        <f>ROW(Source!A511)</f>
        <v>511</v>
      </c>
      <c r="B646">
        <v>51651743</v>
      </c>
      <c r="C646">
        <v>51654863</v>
      </c>
      <c r="D646">
        <v>49510719</v>
      </c>
      <c r="E646">
        <v>70</v>
      </c>
      <c r="F646">
        <v>1</v>
      </c>
      <c r="G646">
        <v>1</v>
      </c>
      <c r="H646">
        <v>1</v>
      </c>
      <c r="I646" t="s">
        <v>942</v>
      </c>
      <c r="J646" t="s">
        <v>3</v>
      </c>
      <c r="K646" t="s">
        <v>943</v>
      </c>
      <c r="L646">
        <v>1191</v>
      </c>
      <c r="N646">
        <v>1013</v>
      </c>
      <c r="O646" t="s">
        <v>904</v>
      </c>
      <c r="P646" t="s">
        <v>904</v>
      </c>
      <c r="Q646">
        <v>1</v>
      </c>
      <c r="W646">
        <v>0</v>
      </c>
      <c r="X646">
        <v>784619160</v>
      </c>
      <c r="Y646">
        <f t="shared" ref="Y646:Y651" si="565">(AT646*ROUND(1.05,7))</f>
        <v>148.05000000000001</v>
      </c>
      <c r="AA646">
        <v>0</v>
      </c>
      <c r="AB646">
        <v>0</v>
      </c>
      <c r="AC646">
        <v>0</v>
      </c>
      <c r="AD646">
        <v>291.83</v>
      </c>
      <c r="AE646">
        <v>0</v>
      </c>
      <c r="AF646">
        <v>0</v>
      </c>
      <c r="AG646">
        <v>0</v>
      </c>
      <c r="AH646">
        <v>8.74</v>
      </c>
      <c r="AI646">
        <v>1</v>
      </c>
      <c r="AJ646">
        <v>1</v>
      </c>
      <c r="AK646">
        <v>1</v>
      </c>
      <c r="AL646">
        <v>33.39</v>
      </c>
      <c r="AM646">
        <v>4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141</v>
      </c>
      <c r="AU646" t="s">
        <v>20</v>
      </c>
      <c r="AV646">
        <v>1</v>
      </c>
      <c r="AW646">
        <v>2</v>
      </c>
      <c r="AX646">
        <v>51654876</v>
      </c>
      <c r="AY646">
        <v>1</v>
      </c>
      <c r="AZ646">
        <v>0</v>
      </c>
      <c r="BA646">
        <v>744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U646">
        <f>ROUND(AT646*Source!I511*AH646*AL646,2)</f>
        <v>1440.17</v>
      </c>
      <c r="CV646">
        <f>ROUND(Y646*Source!I511,7)</f>
        <v>5.1817500000000001</v>
      </c>
      <c r="CW646">
        <v>0</v>
      </c>
      <c r="CX646">
        <f>ROUND(Y646*Source!I511,7)</f>
        <v>5.1817500000000001</v>
      </c>
      <c r="CY646">
        <f>AD646</f>
        <v>291.83</v>
      </c>
      <c r="CZ646">
        <f>AH646</f>
        <v>8.74</v>
      </c>
      <c r="DA646">
        <f>AL646</f>
        <v>33.39</v>
      </c>
      <c r="DB646">
        <f t="shared" ref="DB646:DB651" si="566">ROUND((ROUND(AT646*CZ646,2)*ROUND(1.05,7)),2)</f>
        <v>1293.96</v>
      </c>
      <c r="DC646">
        <f t="shared" ref="DC646:DC651" si="567">ROUND((ROUND(AT646*AG646,2)*ROUND(1.05,7)),2)</f>
        <v>0</v>
      </c>
      <c r="DD646" t="s">
        <v>3</v>
      </c>
      <c r="DE646" t="s">
        <v>3</v>
      </c>
      <c r="DF646">
        <f t="shared" ref="DF646:DF651" si="568">ROUND(ROUND(AE646,2)*CX646,2)</f>
        <v>0</v>
      </c>
      <c r="DG646">
        <f t="shared" si="562"/>
        <v>0</v>
      </c>
      <c r="DH646">
        <f t="shared" si="563"/>
        <v>0</v>
      </c>
      <c r="DI646">
        <f>ROUND(ROUND(AH646*AL646,2)*CX646,2)</f>
        <v>1512.19</v>
      </c>
      <c r="DJ646">
        <f>DI646</f>
        <v>1512.19</v>
      </c>
      <c r="DK646">
        <v>0</v>
      </c>
      <c r="DL646" t="s">
        <v>3</v>
      </c>
      <c r="DM646">
        <v>0</v>
      </c>
      <c r="DN646" t="s">
        <v>3</v>
      </c>
      <c r="DO646">
        <v>0</v>
      </c>
    </row>
    <row r="647" spans="1:119" x14ac:dyDescent="0.2">
      <c r="A647">
        <f>ROW(Source!A511)</f>
        <v>511</v>
      </c>
      <c r="B647">
        <v>51651743</v>
      </c>
      <c r="C647">
        <v>51654863</v>
      </c>
      <c r="D647">
        <v>49510905</v>
      </c>
      <c r="E647">
        <v>70</v>
      </c>
      <c r="F647">
        <v>1</v>
      </c>
      <c r="G647">
        <v>1</v>
      </c>
      <c r="H647">
        <v>1</v>
      </c>
      <c r="I647" t="s">
        <v>905</v>
      </c>
      <c r="J647" t="s">
        <v>3</v>
      </c>
      <c r="K647" t="s">
        <v>906</v>
      </c>
      <c r="L647">
        <v>1191</v>
      </c>
      <c r="N647">
        <v>1013</v>
      </c>
      <c r="O647" t="s">
        <v>904</v>
      </c>
      <c r="P647" t="s">
        <v>904</v>
      </c>
      <c r="Q647">
        <v>1</v>
      </c>
      <c r="W647">
        <v>0</v>
      </c>
      <c r="X647">
        <v>-1417349443</v>
      </c>
      <c r="Y647">
        <f t="shared" si="565"/>
        <v>0.98699999999999999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</v>
      </c>
      <c r="AJ647">
        <v>1</v>
      </c>
      <c r="AK647">
        <v>33.39</v>
      </c>
      <c r="AL647">
        <v>1</v>
      </c>
      <c r="AM647">
        <v>4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0.94</v>
      </c>
      <c r="AU647" t="s">
        <v>20</v>
      </c>
      <c r="AV647">
        <v>2</v>
      </c>
      <c r="AW647">
        <v>2</v>
      </c>
      <c r="AX647">
        <v>51654877</v>
      </c>
      <c r="AY647">
        <v>1</v>
      </c>
      <c r="AZ647">
        <v>0</v>
      </c>
      <c r="BA647">
        <v>745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V647">
        <v>0</v>
      </c>
      <c r="CW647">
        <v>0</v>
      </c>
      <c r="CX647">
        <f>ROUND(Y647*Source!I511,7)</f>
        <v>3.4544999999999999E-2</v>
      </c>
      <c r="CY647">
        <f>AD647</f>
        <v>0</v>
      </c>
      <c r="CZ647">
        <f>AH647</f>
        <v>0</v>
      </c>
      <c r="DA647">
        <f>AL647</f>
        <v>1</v>
      </c>
      <c r="DB647">
        <f t="shared" si="566"/>
        <v>0</v>
      </c>
      <c r="DC647">
        <f t="shared" si="567"/>
        <v>0</v>
      </c>
      <c r="DD647" t="s">
        <v>3</v>
      </c>
      <c r="DE647" t="s">
        <v>3</v>
      </c>
      <c r="DF647">
        <f t="shared" si="568"/>
        <v>0</v>
      </c>
      <c r="DG647">
        <f t="shared" si="562"/>
        <v>0</v>
      </c>
      <c r="DH647">
        <f>ROUND(ROUND(AG647*AK647,2)*CX647,2)</f>
        <v>0</v>
      </c>
      <c r="DI647">
        <f t="shared" ref="DI647:DI657" si="569">ROUND(ROUND(AH647,2)*CX647,2)</f>
        <v>0</v>
      </c>
      <c r="DJ647">
        <f>DI647</f>
        <v>0</v>
      </c>
      <c r="DK647">
        <v>0</v>
      </c>
      <c r="DL647" t="s">
        <v>3</v>
      </c>
      <c r="DM647">
        <v>0</v>
      </c>
      <c r="DN647" t="s">
        <v>3</v>
      </c>
      <c r="DO647">
        <v>0</v>
      </c>
    </row>
    <row r="648" spans="1:119" x14ac:dyDescent="0.2">
      <c r="A648">
        <f>ROW(Source!A511)</f>
        <v>511</v>
      </c>
      <c r="B648">
        <v>51651743</v>
      </c>
      <c r="C648">
        <v>51654863</v>
      </c>
      <c r="D648">
        <v>49672573</v>
      </c>
      <c r="E648">
        <v>1</v>
      </c>
      <c r="F648">
        <v>1</v>
      </c>
      <c r="G648">
        <v>1</v>
      </c>
      <c r="H648">
        <v>2</v>
      </c>
      <c r="I648" t="s">
        <v>907</v>
      </c>
      <c r="J648" t="s">
        <v>908</v>
      </c>
      <c r="K648" t="s">
        <v>909</v>
      </c>
      <c r="L648">
        <v>1367</v>
      </c>
      <c r="N648">
        <v>1011</v>
      </c>
      <c r="O648" t="s">
        <v>910</v>
      </c>
      <c r="P648" t="s">
        <v>910</v>
      </c>
      <c r="Q648">
        <v>1</v>
      </c>
      <c r="W648">
        <v>0</v>
      </c>
      <c r="X648">
        <v>-430484415</v>
      </c>
      <c r="Y648">
        <f t="shared" si="565"/>
        <v>0.39900000000000002</v>
      </c>
      <c r="AA648">
        <v>0</v>
      </c>
      <c r="AB648">
        <v>1530.2</v>
      </c>
      <c r="AC648">
        <v>450.77</v>
      </c>
      <c r="AD648">
        <v>0</v>
      </c>
      <c r="AE648">
        <v>0</v>
      </c>
      <c r="AF648">
        <v>115.4</v>
      </c>
      <c r="AG648">
        <v>13.5</v>
      </c>
      <c r="AH648">
        <v>0</v>
      </c>
      <c r="AI648">
        <v>1</v>
      </c>
      <c r="AJ648">
        <v>13.26</v>
      </c>
      <c r="AK648">
        <v>33.39</v>
      </c>
      <c r="AL648">
        <v>1</v>
      </c>
      <c r="AM648">
        <v>4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0.38</v>
      </c>
      <c r="AU648" t="s">
        <v>20</v>
      </c>
      <c r="AV648">
        <v>0</v>
      </c>
      <c r="AW648">
        <v>2</v>
      </c>
      <c r="AX648">
        <v>51654878</v>
      </c>
      <c r="AY648">
        <v>1</v>
      </c>
      <c r="AZ648">
        <v>0</v>
      </c>
      <c r="BA648">
        <v>746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V648">
        <v>0</v>
      </c>
      <c r="CW648">
        <f>ROUND(Y648*Source!I511,7)</f>
        <v>1.3965E-2</v>
      </c>
      <c r="CX648">
        <f>ROUND(Y648*Source!I511,7)</f>
        <v>1.3965E-2</v>
      </c>
      <c r="CY648">
        <f>AB648</f>
        <v>1530.2</v>
      </c>
      <c r="CZ648">
        <f>AF648</f>
        <v>115.4</v>
      </c>
      <c r="DA648">
        <f>AJ648</f>
        <v>13.26</v>
      </c>
      <c r="DB648">
        <f t="shared" si="566"/>
        <v>46.04</v>
      </c>
      <c r="DC648">
        <f t="shared" si="567"/>
        <v>5.39</v>
      </c>
      <c r="DD648" t="s">
        <v>3</v>
      </c>
      <c r="DE648" t="s">
        <v>3</v>
      </c>
      <c r="DF648">
        <f t="shared" si="568"/>
        <v>0</v>
      </c>
      <c r="DG648">
        <f>ROUND(ROUND(AF648*AJ648,2)*CX648,2)</f>
        <v>21.37</v>
      </c>
      <c r="DH648">
        <f>ROUND(ROUND(AG648*AK648,2)*CX648,2)</f>
        <v>6.3</v>
      </c>
      <c r="DI648">
        <f t="shared" si="569"/>
        <v>0</v>
      </c>
      <c r="DJ648">
        <f>DG648</f>
        <v>21.37</v>
      </c>
      <c r="DK648">
        <v>0</v>
      </c>
      <c r="DL648" t="s">
        <v>3</v>
      </c>
      <c r="DM648">
        <v>0</v>
      </c>
      <c r="DN648" t="s">
        <v>3</v>
      </c>
      <c r="DO648">
        <v>0</v>
      </c>
    </row>
    <row r="649" spans="1:119" x14ac:dyDescent="0.2">
      <c r="A649">
        <f>ROW(Source!A511)</f>
        <v>511</v>
      </c>
      <c r="B649">
        <v>51651743</v>
      </c>
      <c r="C649">
        <v>51654863</v>
      </c>
      <c r="D649">
        <v>49672703</v>
      </c>
      <c r="E649">
        <v>1</v>
      </c>
      <c r="F649">
        <v>1</v>
      </c>
      <c r="G649">
        <v>1</v>
      </c>
      <c r="H649">
        <v>2</v>
      </c>
      <c r="I649" t="s">
        <v>944</v>
      </c>
      <c r="J649" t="s">
        <v>945</v>
      </c>
      <c r="K649" t="s">
        <v>946</v>
      </c>
      <c r="L649">
        <v>1367</v>
      </c>
      <c r="N649">
        <v>1011</v>
      </c>
      <c r="O649" t="s">
        <v>910</v>
      </c>
      <c r="P649" t="s">
        <v>910</v>
      </c>
      <c r="Q649">
        <v>1</v>
      </c>
      <c r="W649">
        <v>0</v>
      </c>
      <c r="X649">
        <v>-1424865896</v>
      </c>
      <c r="Y649">
        <f t="shared" si="565"/>
        <v>0.35700000000000004</v>
      </c>
      <c r="AA649">
        <v>0</v>
      </c>
      <c r="AB649">
        <v>88.31</v>
      </c>
      <c r="AC649">
        <v>0</v>
      </c>
      <c r="AD649">
        <v>0</v>
      </c>
      <c r="AE649">
        <v>0</v>
      </c>
      <c r="AF649">
        <v>6.66</v>
      </c>
      <c r="AG649">
        <v>0</v>
      </c>
      <c r="AH649">
        <v>0</v>
      </c>
      <c r="AI649">
        <v>1</v>
      </c>
      <c r="AJ649">
        <v>13.26</v>
      </c>
      <c r="AK649">
        <v>33.39</v>
      </c>
      <c r="AL649">
        <v>1</v>
      </c>
      <c r="AM649">
        <v>4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0.34</v>
      </c>
      <c r="AU649" t="s">
        <v>20</v>
      </c>
      <c r="AV649">
        <v>0</v>
      </c>
      <c r="AW649">
        <v>2</v>
      </c>
      <c r="AX649">
        <v>51654879</v>
      </c>
      <c r="AY649">
        <v>1</v>
      </c>
      <c r="AZ649">
        <v>0</v>
      </c>
      <c r="BA649">
        <v>747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V649">
        <v>0</v>
      </c>
      <c r="CW649">
        <f>ROUND(Y649*Source!I511,7)</f>
        <v>1.2494999999999999E-2</v>
      </c>
      <c r="CX649">
        <f>ROUND(Y649*Source!I511,7)</f>
        <v>1.2494999999999999E-2</v>
      </c>
      <c r="CY649">
        <f>AB649</f>
        <v>88.31</v>
      </c>
      <c r="CZ649">
        <f>AF649</f>
        <v>6.66</v>
      </c>
      <c r="DA649">
        <f>AJ649</f>
        <v>13.26</v>
      </c>
      <c r="DB649">
        <f t="shared" si="566"/>
        <v>2.37</v>
      </c>
      <c r="DC649">
        <f t="shared" si="567"/>
        <v>0</v>
      </c>
      <c r="DD649" t="s">
        <v>3</v>
      </c>
      <c r="DE649" t="s">
        <v>3</v>
      </c>
      <c r="DF649">
        <f t="shared" si="568"/>
        <v>0</v>
      </c>
      <c r="DG649">
        <f>ROUND(ROUND(AF649*AJ649,2)*CX649,2)</f>
        <v>1.1000000000000001</v>
      </c>
      <c r="DH649">
        <f>ROUND(ROUND(AG649*AK649,2)*CX649,2)</f>
        <v>0</v>
      </c>
      <c r="DI649">
        <f t="shared" si="569"/>
        <v>0</v>
      </c>
      <c r="DJ649">
        <f>DG649</f>
        <v>1.1000000000000001</v>
      </c>
      <c r="DK649">
        <v>0</v>
      </c>
      <c r="DL649" t="s">
        <v>3</v>
      </c>
      <c r="DM649">
        <v>0</v>
      </c>
      <c r="DN649" t="s">
        <v>3</v>
      </c>
      <c r="DO649">
        <v>0</v>
      </c>
    </row>
    <row r="650" spans="1:119" x14ac:dyDescent="0.2">
      <c r="A650">
        <f>ROW(Source!A511)</f>
        <v>511</v>
      </c>
      <c r="B650">
        <v>51651743</v>
      </c>
      <c r="C650">
        <v>51654863</v>
      </c>
      <c r="D650">
        <v>49673503</v>
      </c>
      <c r="E650">
        <v>1</v>
      </c>
      <c r="F650">
        <v>1</v>
      </c>
      <c r="G650">
        <v>1</v>
      </c>
      <c r="H650">
        <v>2</v>
      </c>
      <c r="I650" t="s">
        <v>914</v>
      </c>
      <c r="J650" t="s">
        <v>915</v>
      </c>
      <c r="K650" t="s">
        <v>916</v>
      </c>
      <c r="L650">
        <v>1367</v>
      </c>
      <c r="N650">
        <v>1011</v>
      </c>
      <c r="O650" t="s">
        <v>910</v>
      </c>
      <c r="P650" t="s">
        <v>910</v>
      </c>
      <c r="Q650">
        <v>1</v>
      </c>
      <c r="W650">
        <v>0</v>
      </c>
      <c r="X650">
        <v>509054691</v>
      </c>
      <c r="Y650">
        <f t="shared" si="565"/>
        <v>0.58800000000000008</v>
      </c>
      <c r="AA650">
        <v>0</v>
      </c>
      <c r="AB650">
        <v>871.31</v>
      </c>
      <c r="AC650">
        <v>387.32</v>
      </c>
      <c r="AD650">
        <v>0</v>
      </c>
      <c r="AE650">
        <v>0</v>
      </c>
      <c r="AF650">
        <v>65.709999999999994</v>
      </c>
      <c r="AG650">
        <v>11.6</v>
      </c>
      <c r="AH650">
        <v>0</v>
      </c>
      <c r="AI650">
        <v>1</v>
      </c>
      <c r="AJ650">
        <v>13.26</v>
      </c>
      <c r="AK650">
        <v>33.39</v>
      </c>
      <c r="AL650">
        <v>1</v>
      </c>
      <c r="AM650">
        <v>4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0.56000000000000005</v>
      </c>
      <c r="AU650" t="s">
        <v>20</v>
      </c>
      <c r="AV650">
        <v>0</v>
      </c>
      <c r="AW650">
        <v>2</v>
      </c>
      <c r="AX650">
        <v>51654880</v>
      </c>
      <c r="AY650">
        <v>1</v>
      </c>
      <c r="AZ650">
        <v>0</v>
      </c>
      <c r="BA650">
        <v>748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V650">
        <v>0</v>
      </c>
      <c r="CW650">
        <f>ROUND(Y650*Source!I511,7)</f>
        <v>2.0580000000000001E-2</v>
      </c>
      <c r="CX650">
        <f>ROUND(Y650*Source!I511,7)</f>
        <v>2.0580000000000001E-2</v>
      </c>
      <c r="CY650">
        <f>AB650</f>
        <v>871.31</v>
      </c>
      <c r="CZ650">
        <f>AF650</f>
        <v>65.709999999999994</v>
      </c>
      <c r="DA650">
        <f>AJ650</f>
        <v>13.26</v>
      </c>
      <c r="DB650">
        <f t="shared" si="566"/>
        <v>38.64</v>
      </c>
      <c r="DC650">
        <f t="shared" si="567"/>
        <v>6.83</v>
      </c>
      <c r="DD650" t="s">
        <v>3</v>
      </c>
      <c r="DE650" t="s">
        <v>3</v>
      </c>
      <c r="DF650">
        <f t="shared" si="568"/>
        <v>0</v>
      </c>
      <c r="DG650">
        <f>ROUND(ROUND(AF650*AJ650,2)*CX650,2)</f>
        <v>17.93</v>
      </c>
      <c r="DH650">
        <f>ROUND(ROUND(AG650*AK650,2)*CX650,2)</f>
        <v>7.97</v>
      </c>
      <c r="DI650">
        <f t="shared" si="569"/>
        <v>0</v>
      </c>
      <c r="DJ650">
        <f>DG650</f>
        <v>17.93</v>
      </c>
      <c r="DK650">
        <v>0</v>
      </c>
      <c r="DL650" t="s">
        <v>3</v>
      </c>
      <c r="DM650">
        <v>0</v>
      </c>
      <c r="DN650" t="s">
        <v>3</v>
      </c>
      <c r="DO650">
        <v>0</v>
      </c>
    </row>
    <row r="651" spans="1:119" x14ac:dyDescent="0.2">
      <c r="A651">
        <f>ROW(Source!A511)</f>
        <v>511</v>
      </c>
      <c r="B651">
        <v>51651743</v>
      </c>
      <c r="C651">
        <v>51654863</v>
      </c>
      <c r="D651">
        <v>49673715</v>
      </c>
      <c r="E651">
        <v>1</v>
      </c>
      <c r="F651">
        <v>1</v>
      </c>
      <c r="G651">
        <v>1</v>
      </c>
      <c r="H651">
        <v>2</v>
      </c>
      <c r="I651" t="s">
        <v>926</v>
      </c>
      <c r="J651" t="s">
        <v>927</v>
      </c>
      <c r="K651" t="s">
        <v>928</v>
      </c>
      <c r="L651">
        <v>1367</v>
      </c>
      <c r="N651">
        <v>1011</v>
      </c>
      <c r="O651" t="s">
        <v>910</v>
      </c>
      <c r="P651" t="s">
        <v>910</v>
      </c>
      <c r="Q651">
        <v>1</v>
      </c>
      <c r="W651">
        <v>0</v>
      </c>
      <c r="X651">
        <v>829370094</v>
      </c>
      <c r="Y651">
        <f t="shared" si="565"/>
        <v>1.47</v>
      </c>
      <c r="AA651">
        <v>0</v>
      </c>
      <c r="AB651">
        <v>107.41</v>
      </c>
      <c r="AC651">
        <v>0</v>
      </c>
      <c r="AD651">
        <v>0</v>
      </c>
      <c r="AE651">
        <v>0</v>
      </c>
      <c r="AF651">
        <v>8.1</v>
      </c>
      <c r="AG651">
        <v>0</v>
      </c>
      <c r="AH651">
        <v>0</v>
      </c>
      <c r="AI651">
        <v>1</v>
      </c>
      <c r="AJ651">
        <v>13.26</v>
      </c>
      <c r="AK651">
        <v>33.39</v>
      </c>
      <c r="AL651">
        <v>1</v>
      </c>
      <c r="AM651">
        <v>4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1.4</v>
      </c>
      <c r="AU651" t="s">
        <v>20</v>
      </c>
      <c r="AV651">
        <v>0</v>
      </c>
      <c r="AW651">
        <v>2</v>
      </c>
      <c r="AX651">
        <v>51654881</v>
      </c>
      <c r="AY651">
        <v>1</v>
      </c>
      <c r="AZ651">
        <v>0</v>
      </c>
      <c r="BA651">
        <v>749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V651">
        <v>0</v>
      </c>
      <c r="CW651">
        <f>ROUND(Y651*Source!I511,7)</f>
        <v>5.1450000000000003E-2</v>
      </c>
      <c r="CX651">
        <f>ROUND(Y651*Source!I511,7)</f>
        <v>5.1450000000000003E-2</v>
      </c>
      <c r="CY651">
        <f>AB651</f>
        <v>107.41</v>
      </c>
      <c r="CZ651">
        <f>AF651</f>
        <v>8.1</v>
      </c>
      <c r="DA651">
        <f>AJ651</f>
        <v>13.26</v>
      </c>
      <c r="DB651">
        <f t="shared" si="566"/>
        <v>11.91</v>
      </c>
      <c r="DC651">
        <f t="shared" si="567"/>
        <v>0</v>
      </c>
      <c r="DD651" t="s">
        <v>3</v>
      </c>
      <c r="DE651" t="s">
        <v>3</v>
      </c>
      <c r="DF651">
        <f t="shared" si="568"/>
        <v>0</v>
      </c>
      <c r="DG651">
        <f>ROUND(ROUND(AF651*AJ651,2)*CX651,2)</f>
        <v>5.53</v>
      </c>
      <c r="DH651">
        <f>ROUND(ROUND(AG651*AK651,2)*CX651,2)</f>
        <v>0</v>
      </c>
      <c r="DI651">
        <f t="shared" si="569"/>
        <v>0</v>
      </c>
      <c r="DJ651">
        <f>DG651</f>
        <v>5.53</v>
      </c>
      <c r="DK651">
        <v>0</v>
      </c>
      <c r="DL651" t="s">
        <v>3</v>
      </c>
      <c r="DM651">
        <v>0</v>
      </c>
      <c r="DN651" t="s">
        <v>3</v>
      </c>
      <c r="DO651">
        <v>0</v>
      </c>
    </row>
    <row r="652" spans="1:119" x14ac:dyDescent="0.2">
      <c r="A652">
        <f>ROW(Source!A511)</f>
        <v>511</v>
      </c>
      <c r="B652">
        <v>51651743</v>
      </c>
      <c r="C652">
        <v>51654863</v>
      </c>
      <c r="D652">
        <v>49521144</v>
      </c>
      <c r="E652">
        <v>1</v>
      </c>
      <c r="F652">
        <v>1</v>
      </c>
      <c r="G652">
        <v>1</v>
      </c>
      <c r="H652">
        <v>3</v>
      </c>
      <c r="I652" t="s">
        <v>947</v>
      </c>
      <c r="J652" t="s">
        <v>948</v>
      </c>
      <c r="K652" t="s">
        <v>949</v>
      </c>
      <c r="L652">
        <v>1348</v>
      </c>
      <c r="N652">
        <v>1009</v>
      </c>
      <c r="O652" t="s">
        <v>105</v>
      </c>
      <c r="P652" t="s">
        <v>105</v>
      </c>
      <c r="Q652">
        <v>1000</v>
      </c>
      <c r="W652">
        <v>0</v>
      </c>
      <c r="X652">
        <v>-847628873</v>
      </c>
      <c r="Y652">
        <f t="shared" ref="Y652:Y657" si="570">AT652</f>
        <v>8.8999999999999995E-4</v>
      </c>
      <c r="AA652">
        <v>241405.89</v>
      </c>
      <c r="AB652">
        <v>0</v>
      </c>
      <c r="AC652">
        <v>0</v>
      </c>
      <c r="AD652">
        <v>0</v>
      </c>
      <c r="AE652">
        <v>26499</v>
      </c>
      <c r="AF652">
        <v>0</v>
      </c>
      <c r="AG652">
        <v>0</v>
      </c>
      <c r="AH652">
        <v>0</v>
      </c>
      <c r="AI652">
        <v>9.11</v>
      </c>
      <c r="AJ652">
        <v>1</v>
      </c>
      <c r="AK652">
        <v>1</v>
      </c>
      <c r="AL652">
        <v>1</v>
      </c>
      <c r="AM652">
        <v>4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8.8999999999999995E-4</v>
      </c>
      <c r="AU652" t="s">
        <v>3</v>
      </c>
      <c r="AV652">
        <v>0</v>
      </c>
      <c r="AW652">
        <v>2</v>
      </c>
      <c r="AX652">
        <v>51654882</v>
      </c>
      <c r="AY652">
        <v>1</v>
      </c>
      <c r="AZ652">
        <v>0</v>
      </c>
      <c r="BA652">
        <v>750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V652">
        <v>0</v>
      </c>
      <c r="CW652">
        <v>0</v>
      </c>
      <c r="CX652">
        <f>ROUND(Y652*Source!I511,7)</f>
        <v>3.1199999999999999E-5</v>
      </c>
      <c r="CY652">
        <f t="shared" ref="CY652:CY657" si="571">AA652</f>
        <v>241405.89</v>
      </c>
      <c r="CZ652">
        <f t="shared" ref="CZ652:CZ657" si="572">AE652</f>
        <v>26499</v>
      </c>
      <c r="DA652">
        <f t="shared" ref="DA652:DA657" si="573">AI652</f>
        <v>9.11</v>
      </c>
      <c r="DB652">
        <f t="shared" ref="DB652:DB657" si="574">ROUND(ROUND(AT652*CZ652,2),2)</f>
        <v>23.58</v>
      </c>
      <c r="DC652">
        <f t="shared" ref="DC652:DC657" si="575">ROUND(ROUND(AT652*AG652,2),2)</f>
        <v>0</v>
      </c>
      <c r="DD652" t="s">
        <v>3</v>
      </c>
      <c r="DE652" t="s">
        <v>3</v>
      </c>
      <c r="DF652">
        <f t="shared" ref="DF652:DF657" si="576">ROUND(ROUND(AE652*AI652,2)*CX652,2)</f>
        <v>7.53</v>
      </c>
      <c r="DG652">
        <f t="shared" ref="DG652:DG659" si="577">ROUND(ROUND(AF652,2)*CX652,2)</f>
        <v>0</v>
      </c>
      <c r="DH652">
        <f t="shared" ref="DH652:DH658" si="578">ROUND(ROUND(AG652,2)*CX652,2)</f>
        <v>0</v>
      </c>
      <c r="DI652">
        <f t="shared" si="569"/>
        <v>0</v>
      </c>
      <c r="DJ652">
        <f t="shared" ref="DJ652:DJ657" si="579">DF652</f>
        <v>7.53</v>
      </c>
      <c r="DK652">
        <v>0</v>
      </c>
      <c r="DL652" t="s">
        <v>3</v>
      </c>
      <c r="DM652">
        <v>0</v>
      </c>
      <c r="DN652" t="s">
        <v>3</v>
      </c>
      <c r="DO652">
        <v>0</v>
      </c>
    </row>
    <row r="653" spans="1:119" x14ac:dyDescent="0.2">
      <c r="A653">
        <f>ROW(Source!A511)</f>
        <v>511</v>
      </c>
      <c r="B653">
        <v>51651743</v>
      </c>
      <c r="C653">
        <v>51654863</v>
      </c>
      <c r="D653">
        <v>49524301</v>
      </c>
      <c r="E653">
        <v>1</v>
      </c>
      <c r="F653">
        <v>1</v>
      </c>
      <c r="G653">
        <v>1</v>
      </c>
      <c r="H653">
        <v>3</v>
      </c>
      <c r="I653" t="s">
        <v>929</v>
      </c>
      <c r="J653" t="s">
        <v>930</v>
      </c>
      <c r="K653" t="s">
        <v>931</v>
      </c>
      <c r="L653">
        <v>1348</v>
      </c>
      <c r="N653">
        <v>1009</v>
      </c>
      <c r="O653" t="s">
        <v>105</v>
      </c>
      <c r="P653" t="s">
        <v>105</v>
      </c>
      <c r="Q653">
        <v>1000</v>
      </c>
      <c r="W653">
        <v>0</v>
      </c>
      <c r="X653">
        <v>1824693337</v>
      </c>
      <c r="Y653">
        <f t="shared" si="570"/>
        <v>4.0999999999999999E-4</v>
      </c>
      <c r="AA653">
        <v>94397.82</v>
      </c>
      <c r="AB653">
        <v>0</v>
      </c>
      <c r="AC653">
        <v>0</v>
      </c>
      <c r="AD653">
        <v>0</v>
      </c>
      <c r="AE653">
        <v>10362</v>
      </c>
      <c r="AF653">
        <v>0</v>
      </c>
      <c r="AG653">
        <v>0</v>
      </c>
      <c r="AH653">
        <v>0</v>
      </c>
      <c r="AI653">
        <v>9.11</v>
      </c>
      <c r="AJ653">
        <v>1</v>
      </c>
      <c r="AK653">
        <v>1</v>
      </c>
      <c r="AL653">
        <v>1</v>
      </c>
      <c r="AM653">
        <v>4</v>
      </c>
      <c r="AN653">
        <v>0</v>
      </c>
      <c r="AO653">
        <v>1</v>
      </c>
      <c r="AP653">
        <v>1</v>
      </c>
      <c r="AQ653">
        <v>0</v>
      </c>
      <c r="AR653">
        <v>0</v>
      </c>
      <c r="AS653" t="s">
        <v>3</v>
      </c>
      <c r="AT653">
        <v>4.0999999999999999E-4</v>
      </c>
      <c r="AU653" t="s">
        <v>3</v>
      </c>
      <c r="AV653">
        <v>0</v>
      </c>
      <c r="AW653">
        <v>2</v>
      </c>
      <c r="AX653">
        <v>51654883</v>
      </c>
      <c r="AY653">
        <v>1</v>
      </c>
      <c r="AZ653">
        <v>0</v>
      </c>
      <c r="BA653">
        <v>751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V653">
        <v>0</v>
      </c>
      <c r="CW653">
        <v>0</v>
      </c>
      <c r="CX653">
        <f>ROUND(Y653*Source!I511,7)</f>
        <v>1.4399999999999999E-5</v>
      </c>
      <c r="CY653">
        <f t="shared" si="571"/>
        <v>94397.82</v>
      </c>
      <c r="CZ653">
        <f t="shared" si="572"/>
        <v>10362</v>
      </c>
      <c r="DA653">
        <f t="shared" si="573"/>
        <v>9.11</v>
      </c>
      <c r="DB653">
        <f t="shared" si="574"/>
        <v>4.25</v>
      </c>
      <c r="DC653">
        <f t="shared" si="575"/>
        <v>0</v>
      </c>
      <c r="DD653" t="s">
        <v>3</v>
      </c>
      <c r="DE653" t="s">
        <v>3</v>
      </c>
      <c r="DF653">
        <f t="shared" si="576"/>
        <v>1.36</v>
      </c>
      <c r="DG653">
        <f t="shared" si="577"/>
        <v>0</v>
      </c>
      <c r="DH653">
        <f t="shared" si="578"/>
        <v>0</v>
      </c>
      <c r="DI653">
        <f t="shared" si="569"/>
        <v>0</v>
      </c>
      <c r="DJ653">
        <f t="shared" si="579"/>
        <v>1.36</v>
      </c>
      <c r="DK653">
        <v>0</v>
      </c>
      <c r="DL653" t="s">
        <v>3</v>
      </c>
      <c r="DM653">
        <v>0</v>
      </c>
      <c r="DN653" t="s">
        <v>3</v>
      </c>
      <c r="DO653">
        <v>0</v>
      </c>
    </row>
    <row r="654" spans="1:119" x14ac:dyDescent="0.2">
      <c r="A654">
        <f>ROW(Source!A511)</f>
        <v>511</v>
      </c>
      <c r="B654">
        <v>51651743</v>
      </c>
      <c r="C654">
        <v>51654863</v>
      </c>
      <c r="D654">
        <v>49525488</v>
      </c>
      <c r="E654">
        <v>1</v>
      </c>
      <c r="F654">
        <v>1</v>
      </c>
      <c r="G654">
        <v>1</v>
      </c>
      <c r="H654">
        <v>3</v>
      </c>
      <c r="I654" t="s">
        <v>917</v>
      </c>
      <c r="J654" t="s">
        <v>918</v>
      </c>
      <c r="K654" t="s">
        <v>919</v>
      </c>
      <c r="L654">
        <v>1346</v>
      </c>
      <c r="N654">
        <v>1009</v>
      </c>
      <c r="O654" t="s">
        <v>920</v>
      </c>
      <c r="P654" t="s">
        <v>920</v>
      </c>
      <c r="Q654">
        <v>1</v>
      </c>
      <c r="W654">
        <v>0</v>
      </c>
      <c r="X654">
        <v>-1864341761</v>
      </c>
      <c r="Y654">
        <f t="shared" si="570"/>
        <v>15</v>
      </c>
      <c r="AA654">
        <v>82.35</v>
      </c>
      <c r="AB654">
        <v>0</v>
      </c>
      <c r="AC654">
        <v>0</v>
      </c>
      <c r="AD654">
        <v>0</v>
      </c>
      <c r="AE654">
        <v>9.0399999999999991</v>
      </c>
      <c r="AF654">
        <v>0</v>
      </c>
      <c r="AG654">
        <v>0</v>
      </c>
      <c r="AH654">
        <v>0</v>
      </c>
      <c r="AI654">
        <v>9.11</v>
      </c>
      <c r="AJ654">
        <v>1</v>
      </c>
      <c r="AK654">
        <v>1</v>
      </c>
      <c r="AL654">
        <v>1</v>
      </c>
      <c r="AM654">
        <v>4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15</v>
      </c>
      <c r="AU654" t="s">
        <v>3</v>
      </c>
      <c r="AV654">
        <v>0</v>
      </c>
      <c r="AW654">
        <v>2</v>
      </c>
      <c r="AX654">
        <v>51654884</v>
      </c>
      <c r="AY654">
        <v>1</v>
      </c>
      <c r="AZ654">
        <v>0</v>
      </c>
      <c r="BA654">
        <v>752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V654">
        <v>0</v>
      </c>
      <c r="CW654">
        <v>0</v>
      </c>
      <c r="CX654">
        <f>ROUND(Y654*Source!I511,7)</f>
        <v>0.52500000000000002</v>
      </c>
      <c r="CY654">
        <f t="shared" si="571"/>
        <v>82.35</v>
      </c>
      <c r="CZ654">
        <f t="shared" si="572"/>
        <v>9.0399999999999991</v>
      </c>
      <c r="DA654">
        <f t="shared" si="573"/>
        <v>9.11</v>
      </c>
      <c r="DB654">
        <f t="shared" si="574"/>
        <v>135.6</v>
      </c>
      <c r="DC654">
        <f t="shared" si="575"/>
        <v>0</v>
      </c>
      <c r="DD654" t="s">
        <v>3</v>
      </c>
      <c r="DE654" t="s">
        <v>3</v>
      </c>
      <c r="DF654">
        <f t="shared" si="576"/>
        <v>43.23</v>
      </c>
      <c r="DG654">
        <f t="shared" si="577"/>
        <v>0</v>
      </c>
      <c r="DH654">
        <f t="shared" si="578"/>
        <v>0</v>
      </c>
      <c r="DI654">
        <f t="shared" si="569"/>
        <v>0</v>
      </c>
      <c r="DJ654">
        <f t="shared" si="579"/>
        <v>43.23</v>
      </c>
      <c r="DK654">
        <v>0</v>
      </c>
      <c r="DL654" t="s">
        <v>3</v>
      </c>
      <c r="DM654">
        <v>0</v>
      </c>
      <c r="DN654" t="s">
        <v>3</v>
      </c>
      <c r="DO654">
        <v>0</v>
      </c>
    </row>
    <row r="655" spans="1:119" x14ac:dyDescent="0.2">
      <c r="A655">
        <f>ROW(Source!A511)</f>
        <v>511</v>
      </c>
      <c r="B655">
        <v>51651743</v>
      </c>
      <c r="C655">
        <v>51654863</v>
      </c>
      <c r="D655">
        <v>49526492</v>
      </c>
      <c r="E655">
        <v>1</v>
      </c>
      <c r="F655">
        <v>1</v>
      </c>
      <c r="G655">
        <v>1</v>
      </c>
      <c r="H655">
        <v>3</v>
      </c>
      <c r="I655" t="s">
        <v>921</v>
      </c>
      <c r="J655" t="s">
        <v>922</v>
      </c>
      <c r="K655" t="s">
        <v>923</v>
      </c>
      <c r="L655">
        <v>1346</v>
      </c>
      <c r="N655">
        <v>1009</v>
      </c>
      <c r="O655" t="s">
        <v>920</v>
      </c>
      <c r="P655" t="s">
        <v>920</v>
      </c>
      <c r="Q655">
        <v>1</v>
      </c>
      <c r="W655">
        <v>0</v>
      </c>
      <c r="X655">
        <v>497341279</v>
      </c>
      <c r="Y655">
        <f t="shared" si="570"/>
        <v>8</v>
      </c>
      <c r="AA655">
        <v>210.35</v>
      </c>
      <c r="AB655">
        <v>0</v>
      </c>
      <c r="AC655">
        <v>0</v>
      </c>
      <c r="AD655">
        <v>0</v>
      </c>
      <c r="AE655">
        <v>23.09</v>
      </c>
      <c r="AF655">
        <v>0</v>
      </c>
      <c r="AG655">
        <v>0</v>
      </c>
      <c r="AH655">
        <v>0</v>
      </c>
      <c r="AI655">
        <v>9.11</v>
      </c>
      <c r="AJ655">
        <v>1</v>
      </c>
      <c r="AK655">
        <v>1</v>
      </c>
      <c r="AL655">
        <v>1</v>
      </c>
      <c r="AM655">
        <v>4</v>
      </c>
      <c r="AN655">
        <v>0</v>
      </c>
      <c r="AO655">
        <v>1</v>
      </c>
      <c r="AP655">
        <v>1</v>
      </c>
      <c r="AQ655">
        <v>0</v>
      </c>
      <c r="AR655">
        <v>0</v>
      </c>
      <c r="AS655" t="s">
        <v>3</v>
      </c>
      <c r="AT655">
        <v>8</v>
      </c>
      <c r="AU655" t="s">
        <v>3</v>
      </c>
      <c r="AV655">
        <v>0</v>
      </c>
      <c r="AW655">
        <v>2</v>
      </c>
      <c r="AX655">
        <v>51654885</v>
      </c>
      <c r="AY655">
        <v>1</v>
      </c>
      <c r="AZ655">
        <v>0</v>
      </c>
      <c r="BA655">
        <v>753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V655">
        <v>0</v>
      </c>
      <c r="CW655">
        <v>0</v>
      </c>
      <c r="CX655">
        <f>ROUND(Y655*Source!I511,7)</f>
        <v>0.28000000000000003</v>
      </c>
      <c r="CY655">
        <f t="shared" si="571"/>
        <v>210.35</v>
      </c>
      <c r="CZ655">
        <f t="shared" si="572"/>
        <v>23.09</v>
      </c>
      <c r="DA655">
        <f t="shared" si="573"/>
        <v>9.11</v>
      </c>
      <c r="DB655">
        <f t="shared" si="574"/>
        <v>184.72</v>
      </c>
      <c r="DC655">
        <f t="shared" si="575"/>
        <v>0</v>
      </c>
      <c r="DD655" t="s">
        <v>3</v>
      </c>
      <c r="DE655" t="s">
        <v>3</v>
      </c>
      <c r="DF655">
        <f t="shared" si="576"/>
        <v>58.9</v>
      </c>
      <c r="DG655">
        <f t="shared" si="577"/>
        <v>0</v>
      </c>
      <c r="DH655">
        <f t="shared" si="578"/>
        <v>0</v>
      </c>
      <c r="DI655">
        <f t="shared" si="569"/>
        <v>0</v>
      </c>
      <c r="DJ655">
        <f t="shared" si="579"/>
        <v>58.9</v>
      </c>
      <c r="DK655">
        <v>0</v>
      </c>
      <c r="DL655" t="s">
        <v>3</v>
      </c>
      <c r="DM655">
        <v>0</v>
      </c>
      <c r="DN655" t="s">
        <v>3</v>
      </c>
      <c r="DO655">
        <v>0</v>
      </c>
    </row>
    <row r="656" spans="1:119" x14ac:dyDescent="0.2">
      <c r="A656">
        <f>ROW(Source!A511)</f>
        <v>511</v>
      </c>
      <c r="B656">
        <v>51651743</v>
      </c>
      <c r="C656">
        <v>51654863</v>
      </c>
      <c r="D656">
        <v>49555131</v>
      </c>
      <c r="E656">
        <v>1</v>
      </c>
      <c r="F656">
        <v>1</v>
      </c>
      <c r="G656">
        <v>1</v>
      </c>
      <c r="H656">
        <v>3</v>
      </c>
      <c r="I656" t="s">
        <v>950</v>
      </c>
      <c r="J656" t="s">
        <v>951</v>
      </c>
      <c r="K656" t="s">
        <v>952</v>
      </c>
      <c r="L656">
        <v>1348</v>
      </c>
      <c r="N656">
        <v>1009</v>
      </c>
      <c r="O656" t="s">
        <v>105</v>
      </c>
      <c r="P656" t="s">
        <v>105</v>
      </c>
      <c r="Q656">
        <v>1000</v>
      </c>
      <c r="W656">
        <v>0</v>
      </c>
      <c r="X656">
        <v>-364749507</v>
      </c>
      <c r="Y656">
        <f t="shared" si="570"/>
        <v>5.0099999999999997E-3</v>
      </c>
      <c r="AA656">
        <v>156537.13</v>
      </c>
      <c r="AB656">
        <v>0</v>
      </c>
      <c r="AC656">
        <v>0</v>
      </c>
      <c r="AD656">
        <v>0</v>
      </c>
      <c r="AE656">
        <v>17183</v>
      </c>
      <c r="AF656">
        <v>0</v>
      </c>
      <c r="AG656">
        <v>0</v>
      </c>
      <c r="AH656">
        <v>0</v>
      </c>
      <c r="AI656">
        <v>9.11</v>
      </c>
      <c r="AJ656">
        <v>1</v>
      </c>
      <c r="AK656">
        <v>1</v>
      </c>
      <c r="AL656">
        <v>1</v>
      </c>
      <c r="AM656">
        <v>4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5.0099999999999997E-3</v>
      </c>
      <c r="AU656" t="s">
        <v>3</v>
      </c>
      <c r="AV656">
        <v>0</v>
      </c>
      <c r="AW656">
        <v>2</v>
      </c>
      <c r="AX656">
        <v>51654887</v>
      </c>
      <c r="AY656">
        <v>1</v>
      </c>
      <c r="AZ656">
        <v>0</v>
      </c>
      <c r="BA656">
        <v>755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V656">
        <v>0</v>
      </c>
      <c r="CW656">
        <v>0</v>
      </c>
      <c r="CX656">
        <f>ROUND(Y656*Source!I511,7)</f>
        <v>1.7540000000000001E-4</v>
      </c>
      <c r="CY656">
        <f t="shared" si="571"/>
        <v>156537.13</v>
      </c>
      <c r="CZ656">
        <f t="shared" si="572"/>
        <v>17183</v>
      </c>
      <c r="DA656">
        <f t="shared" si="573"/>
        <v>9.11</v>
      </c>
      <c r="DB656">
        <f t="shared" si="574"/>
        <v>86.09</v>
      </c>
      <c r="DC656">
        <f t="shared" si="575"/>
        <v>0</v>
      </c>
      <c r="DD656" t="s">
        <v>3</v>
      </c>
      <c r="DE656" t="s">
        <v>3</v>
      </c>
      <c r="DF656">
        <f t="shared" si="576"/>
        <v>27.46</v>
      </c>
      <c r="DG656">
        <f t="shared" si="577"/>
        <v>0</v>
      </c>
      <c r="DH656">
        <f t="shared" si="578"/>
        <v>0</v>
      </c>
      <c r="DI656">
        <f t="shared" si="569"/>
        <v>0</v>
      </c>
      <c r="DJ656">
        <f t="shared" si="579"/>
        <v>27.46</v>
      </c>
      <c r="DK656">
        <v>0</v>
      </c>
      <c r="DL656" t="s">
        <v>3</v>
      </c>
      <c r="DM656">
        <v>0</v>
      </c>
      <c r="DN656" t="s">
        <v>3</v>
      </c>
      <c r="DO656">
        <v>0</v>
      </c>
    </row>
    <row r="657" spans="1:119" x14ac:dyDescent="0.2">
      <c r="A657">
        <f>ROW(Source!A511)</f>
        <v>511</v>
      </c>
      <c r="B657">
        <v>51651743</v>
      </c>
      <c r="C657">
        <v>51654863</v>
      </c>
      <c r="D657">
        <v>49564241</v>
      </c>
      <c r="E657">
        <v>1</v>
      </c>
      <c r="F657">
        <v>1</v>
      </c>
      <c r="G657">
        <v>1</v>
      </c>
      <c r="H657">
        <v>3</v>
      </c>
      <c r="I657" t="s">
        <v>87</v>
      </c>
      <c r="J657" t="s">
        <v>89</v>
      </c>
      <c r="K657" t="s">
        <v>88</v>
      </c>
      <c r="L657">
        <v>1327</v>
      </c>
      <c r="N657">
        <v>1005</v>
      </c>
      <c r="O657" t="s">
        <v>52</v>
      </c>
      <c r="P657" t="s">
        <v>52</v>
      </c>
      <c r="Q657">
        <v>1</v>
      </c>
      <c r="W657">
        <v>0</v>
      </c>
      <c r="X657">
        <v>2012835886</v>
      </c>
      <c r="Y657">
        <f t="shared" si="570"/>
        <v>100</v>
      </c>
      <c r="AA657">
        <v>1217.19</v>
      </c>
      <c r="AB657">
        <v>0</v>
      </c>
      <c r="AC657">
        <v>0</v>
      </c>
      <c r="AD657">
        <v>0</v>
      </c>
      <c r="AE657">
        <v>133.61000000000001</v>
      </c>
      <c r="AF657">
        <v>0</v>
      </c>
      <c r="AG657">
        <v>0</v>
      </c>
      <c r="AH657">
        <v>0</v>
      </c>
      <c r="AI657">
        <v>9.11</v>
      </c>
      <c r="AJ657">
        <v>1</v>
      </c>
      <c r="AK657">
        <v>1</v>
      </c>
      <c r="AL657">
        <v>1</v>
      </c>
      <c r="AM657">
        <v>0</v>
      </c>
      <c r="AN657">
        <v>0</v>
      </c>
      <c r="AO657">
        <v>0</v>
      </c>
      <c r="AP657">
        <v>1</v>
      </c>
      <c r="AQ657">
        <v>0</v>
      </c>
      <c r="AR657">
        <v>0</v>
      </c>
      <c r="AS657" t="s">
        <v>3</v>
      </c>
      <c r="AT657">
        <v>100</v>
      </c>
      <c r="AU657" t="s">
        <v>3</v>
      </c>
      <c r="AV657">
        <v>0</v>
      </c>
      <c r="AW657">
        <v>1</v>
      </c>
      <c r="AX657">
        <v>-1</v>
      </c>
      <c r="AY657">
        <v>0</v>
      </c>
      <c r="AZ657">
        <v>0</v>
      </c>
      <c r="BA657" t="s">
        <v>3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V657">
        <v>0</v>
      </c>
      <c r="CW657">
        <v>0</v>
      </c>
      <c r="CX657">
        <f>ROUND(Y657*Source!I511,7)</f>
        <v>3.5</v>
      </c>
      <c r="CY657">
        <f t="shared" si="571"/>
        <v>1217.19</v>
      </c>
      <c r="CZ657">
        <f t="shared" si="572"/>
        <v>133.61000000000001</v>
      </c>
      <c r="DA657">
        <f t="shared" si="573"/>
        <v>9.11</v>
      </c>
      <c r="DB657">
        <f t="shared" si="574"/>
        <v>13361</v>
      </c>
      <c r="DC657">
        <f t="shared" si="575"/>
        <v>0</v>
      </c>
      <c r="DD657" t="s">
        <v>3</v>
      </c>
      <c r="DE657" t="s">
        <v>3</v>
      </c>
      <c r="DF657">
        <f t="shared" si="576"/>
        <v>4260.17</v>
      </c>
      <c r="DG657">
        <f t="shared" si="577"/>
        <v>0</v>
      </c>
      <c r="DH657">
        <f t="shared" si="578"/>
        <v>0</v>
      </c>
      <c r="DI657">
        <f t="shared" si="569"/>
        <v>0</v>
      </c>
      <c r="DJ657">
        <f t="shared" si="579"/>
        <v>4260.17</v>
      </c>
      <c r="DK657">
        <v>0</v>
      </c>
      <c r="DL657" t="s">
        <v>3</v>
      </c>
      <c r="DM657">
        <v>0</v>
      </c>
      <c r="DN657" t="s">
        <v>3</v>
      </c>
      <c r="DO657">
        <v>0</v>
      </c>
    </row>
    <row r="658" spans="1:119" x14ac:dyDescent="0.2">
      <c r="A658">
        <f>ROW(Source!A513)</f>
        <v>513</v>
      </c>
      <c r="B658">
        <v>51651743</v>
      </c>
      <c r="C658">
        <v>51654894</v>
      </c>
      <c r="D658">
        <v>49510719</v>
      </c>
      <c r="E658">
        <v>70</v>
      </c>
      <c r="F658">
        <v>1</v>
      </c>
      <c r="G658">
        <v>1</v>
      </c>
      <c r="H658">
        <v>1</v>
      </c>
      <c r="I658" t="s">
        <v>942</v>
      </c>
      <c r="J658" t="s">
        <v>3</v>
      </c>
      <c r="K658" t="s">
        <v>943</v>
      </c>
      <c r="L658">
        <v>1191</v>
      </c>
      <c r="N658">
        <v>1013</v>
      </c>
      <c r="O658" t="s">
        <v>904</v>
      </c>
      <c r="P658" t="s">
        <v>904</v>
      </c>
      <c r="Q658">
        <v>1</v>
      </c>
      <c r="W658">
        <v>0</v>
      </c>
      <c r="X658">
        <v>784619160</v>
      </c>
      <c r="Y658">
        <f t="shared" ref="Y658:Y663" si="580">(AT658*ROUND(1.05,7))</f>
        <v>148.05000000000001</v>
      </c>
      <c r="AA658">
        <v>0</v>
      </c>
      <c r="AB658">
        <v>0</v>
      </c>
      <c r="AC658">
        <v>0</v>
      </c>
      <c r="AD658">
        <v>291.83</v>
      </c>
      <c r="AE658">
        <v>0</v>
      </c>
      <c r="AF658">
        <v>0</v>
      </c>
      <c r="AG658">
        <v>0</v>
      </c>
      <c r="AH658">
        <v>8.74</v>
      </c>
      <c r="AI658">
        <v>1</v>
      </c>
      <c r="AJ658">
        <v>1</v>
      </c>
      <c r="AK658">
        <v>1</v>
      </c>
      <c r="AL658">
        <v>33.39</v>
      </c>
      <c r="AM658">
        <v>4</v>
      </c>
      <c r="AN658">
        <v>0</v>
      </c>
      <c r="AO658">
        <v>1</v>
      </c>
      <c r="AP658">
        <v>1</v>
      </c>
      <c r="AQ658">
        <v>0</v>
      </c>
      <c r="AR658">
        <v>0</v>
      </c>
      <c r="AS658" t="s">
        <v>3</v>
      </c>
      <c r="AT658">
        <v>141</v>
      </c>
      <c r="AU658" t="s">
        <v>20</v>
      </c>
      <c r="AV658">
        <v>1</v>
      </c>
      <c r="AW658">
        <v>2</v>
      </c>
      <c r="AX658">
        <v>51654908</v>
      </c>
      <c r="AY658">
        <v>1</v>
      </c>
      <c r="AZ658">
        <v>0</v>
      </c>
      <c r="BA658">
        <v>761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U658">
        <f>ROUND(AT658*Source!I513*AH658*AL658,2)</f>
        <v>49360.94</v>
      </c>
      <c r="CV658">
        <f>ROUND(Y658*Source!I513,7)</f>
        <v>177.60077999999999</v>
      </c>
      <c r="CW658">
        <v>0</v>
      </c>
      <c r="CX658">
        <f>ROUND(Y658*Source!I513,7)</f>
        <v>177.60077999999999</v>
      </c>
      <c r="CY658">
        <f>AD658</f>
        <v>291.83</v>
      </c>
      <c r="CZ658">
        <f>AH658</f>
        <v>8.74</v>
      </c>
      <c r="DA658">
        <f>AL658</f>
        <v>33.39</v>
      </c>
      <c r="DB658">
        <f t="shared" ref="DB658:DB663" si="581">ROUND((ROUND(AT658*CZ658,2)*ROUND(1.05,7)),2)</f>
        <v>1293.96</v>
      </c>
      <c r="DC658">
        <f t="shared" ref="DC658:DC663" si="582">ROUND((ROUND(AT658*AG658,2)*ROUND(1.05,7)),2)</f>
        <v>0</v>
      </c>
      <c r="DD658" t="s">
        <v>3</v>
      </c>
      <c r="DE658" t="s">
        <v>3</v>
      </c>
      <c r="DF658">
        <f t="shared" ref="DF658:DF663" si="583">ROUND(ROUND(AE658,2)*CX658,2)</f>
        <v>0</v>
      </c>
      <c r="DG658">
        <f t="shared" si="577"/>
        <v>0</v>
      </c>
      <c r="DH658">
        <f t="shared" si="578"/>
        <v>0</v>
      </c>
      <c r="DI658">
        <f>ROUND(ROUND(AH658*AL658,2)*CX658,2)</f>
        <v>51829.24</v>
      </c>
      <c r="DJ658">
        <f>DI658</f>
        <v>51829.24</v>
      </c>
      <c r="DK658">
        <v>0</v>
      </c>
      <c r="DL658" t="s">
        <v>3</v>
      </c>
      <c r="DM658">
        <v>0</v>
      </c>
      <c r="DN658" t="s">
        <v>3</v>
      </c>
      <c r="DO658">
        <v>0</v>
      </c>
    </row>
    <row r="659" spans="1:119" x14ac:dyDescent="0.2">
      <c r="A659">
        <f>ROW(Source!A513)</f>
        <v>513</v>
      </c>
      <c r="B659">
        <v>51651743</v>
      </c>
      <c r="C659">
        <v>51654894</v>
      </c>
      <c r="D659">
        <v>49510905</v>
      </c>
      <c r="E659">
        <v>70</v>
      </c>
      <c r="F659">
        <v>1</v>
      </c>
      <c r="G659">
        <v>1</v>
      </c>
      <c r="H659">
        <v>1</v>
      </c>
      <c r="I659" t="s">
        <v>905</v>
      </c>
      <c r="J659" t="s">
        <v>3</v>
      </c>
      <c r="K659" t="s">
        <v>906</v>
      </c>
      <c r="L659">
        <v>1191</v>
      </c>
      <c r="N659">
        <v>1013</v>
      </c>
      <c r="O659" t="s">
        <v>904</v>
      </c>
      <c r="P659" t="s">
        <v>904</v>
      </c>
      <c r="Q659">
        <v>1</v>
      </c>
      <c r="W659">
        <v>0</v>
      </c>
      <c r="X659">
        <v>-1417349443</v>
      </c>
      <c r="Y659">
        <f t="shared" si="580"/>
        <v>0.98699999999999999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33.39</v>
      </c>
      <c r="AL659">
        <v>1</v>
      </c>
      <c r="AM659">
        <v>4</v>
      </c>
      <c r="AN659">
        <v>0</v>
      </c>
      <c r="AO659">
        <v>1</v>
      </c>
      <c r="AP659">
        <v>1</v>
      </c>
      <c r="AQ659">
        <v>0</v>
      </c>
      <c r="AR659">
        <v>0</v>
      </c>
      <c r="AS659" t="s">
        <v>3</v>
      </c>
      <c r="AT659">
        <v>0.94</v>
      </c>
      <c r="AU659" t="s">
        <v>20</v>
      </c>
      <c r="AV659">
        <v>2</v>
      </c>
      <c r="AW659">
        <v>2</v>
      </c>
      <c r="AX659">
        <v>51654909</v>
      </c>
      <c r="AY659">
        <v>1</v>
      </c>
      <c r="AZ659">
        <v>0</v>
      </c>
      <c r="BA659">
        <v>762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V659">
        <v>0</v>
      </c>
      <c r="CW659">
        <v>0</v>
      </c>
      <c r="CX659">
        <f>ROUND(Y659*Source!I513,7)</f>
        <v>1.1840052000000001</v>
      </c>
      <c r="CY659">
        <f>AD659</f>
        <v>0</v>
      </c>
      <c r="CZ659">
        <f>AH659</f>
        <v>0</v>
      </c>
      <c r="DA659">
        <f>AL659</f>
        <v>1</v>
      </c>
      <c r="DB659">
        <f t="shared" si="581"/>
        <v>0</v>
      </c>
      <c r="DC659">
        <f t="shared" si="582"/>
        <v>0</v>
      </c>
      <c r="DD659" t="s">
        <v>3</v>
      </c>
      <c r="DE659" t="s">
        <v>3</v>
      </c>
      <c r="DF659">
        <f t="shared" si="583"/>
        <v>0</v>
      </c>
      <c r="DG659">
        <f t="shared" si="577"/>
        <v>0</v>
      </c>
      <c r="DH659">
        <f>ROUND(ROUND(AG659*AK659,2)*CX659,2)</f>
        <v>0</v>
      </c>
      <c r="DI659">
        <f t="shared" ref="DI659:DI670" si="584">ROUND(ROUND(AH659,2)*CX659,2)</f>
        <v>0</v>
      </c>
      <c r="DJ659">
        <f>DI659</f>
        <v>0</v>
      </c>
      <c r="DK659">
        <v>0</v>
      </c>
      <c r="DL659" t="s">
        <v>3</v>
      </c>
      <c r="DM659">
        <v>0</v>
      </c>
      <c r="DN659" t="s">
        <v>3</v>
      </c>
      <c r="DO659">
        <v>0</v>
      </c>
    </row>
    <row r="660" spans="1:119" x14ac:dyDescent="0.2">
      <c r="A660">
        <f>ROW(Source!A513)</f>
        <v>513</v>
      </c>
      <c r="B660">
        <v>51651743</v>
      </c>
      <c r="C660">
        <v>51654894</v>
      </c>
      <c r="D660">
        <v>49672573</v>
      </c>
      <c r="E660">
        <v>1</v>
      </c>
      <c r="F660">
        <v>1</v>
      </c>
      <c r="G660">
        <v>1</v>
      </c>
      <c r="H660">
        <v>2</v>
      </c>
      <c r="I660" t="s">
        <v>907</v>
      </c>
      <c r="J660" t="s">
        <v>908</v>
      </c>
      <c r="K660" t="s">
        <v>909</v>
      </c>
      <c r="L660">
        <v>1367</v>
      </c>
      <c r="N660">
        <v>1011</v>
      </c>
      <c r="O660" t="s">
        <v>910</v>
      </c>
      <c r="P660" t="s">
        <v>910</v>
      </c>
      <c r="Q660">
        <v>1</v>
      </c>
      <c r="W660">
        <v>0</v>
      </c>
      <c r="X660">
        <v>-430484415</v>
      </c>
      <c r="Y660">
        <f t="shared" si="580"/>
        <v>0.39900000000000002</v>
      </c>
      <c r="AA660">
        <v>0</v>
      </c>
      <c r="AB660">
        <v>1530.2</v>
      </c>
      <c r="AC660">
        <v>450.77</v>
      </c>
      <c r="AD660">
        <v>0</v>
      </c>
      <c r="AE660">
        <v>0</v>
      </c>
      <c r="AF660">
        <v>115.4</v>
      </c>
      <c r="AG660">
        <v>13.5</v>
      </c>
      <c r="AH660">
        <v>0</v>
      </c>
      <c r="AI660">
        <v>1</v>
      </c>
      <c r="AJ660">
        <v>13.26</v>
      </c>
      <c r="AK660">
        <v>33.39</v>
      </c>
      <c r="AL660">
        <v>1</v>
      </c>
      <c r="AM660">
        <v>4</v>
      </c>
      <c r="AN660">
        <v>0</v>
      </c>
      <c r="AO660">
        <v>1</v>
      </c>
      <c r="AP660">
        <v>1</v>
      </c>
      <c r="AQ660">
        <v>0</v>
      </c>
      <c r="AR660">
        <v>0</v>
      </c>
      <c r="AS660" t="s">
        <v>3</v>
      </c>
      <c r="AT660">
        <v>0.38</v>
      </c>
      <c r="AU660" t="s">
        <v>20</v>
      </c>
      <c r="AV660">
        <v>0</v>
      </c>
      <c r="AW660">
        <v>2</v>
      </c>
      <c r="AX660">
        <v>51654910</v>
      </c>
      <c r="AY660">
        <v>1</v>
      </c>
      <c r="AZ660">
        <v>0</v>
      </c>
      <c r="BA660">
        <v>763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V660">
        <v>0</v>
      </c>
      <c r="CW660">
        <f>ROUND(Y660*Source!I513,7)</f>
        <v>0.47864040000000002</v>
      </c>
      <c r="CX660">
        <f>ROUND(Y660*Source!I513,7)</f>
        <v>0.47864040000000002</v>
      </c>
      <c r="CY660">
        <f>AB660</f>
        <v>1530.2</v>
      </c>
      <c r="CZ660">
        <f>AF660</f>
        <v>115.4</v>
      </c>
      <c r="DA660">
        <f>AJ660</f>
        <v>13.26</v>
      </c>
      <c r="DB660">
        <f t="shared" si="581"/>
        <v>46.04</v>
      </c>
      <c r="DC660">
        <f t="shared" si="582"/>
        <v>5.39</v>
      </c>
      <c r="DD660" t="s">
        <v>3</v>
      </c>
      <c r="DE660" t="s">
        <v>3</v>
      </c>
      <c r="DF660">
        <f t="shared" si="583"/>
        <v>0</v>
      </c>
      <c r="DG660">
        <f>ROUND(ROUND(AF660*AJ660,2)*CX660,2)</f>
        <v>732.42</v>
      </c>
      <c r="DH660">
        <f>ROUND(ROUND(AG660*AK660,2)*CX660,2)</f>
        <v>215.76</v>
      </c>
      <c r="DI660">
        <f t="shared" si="584"/>
        <v>0</v>
      </c>
      <c r="DJ660">
        <f>DG660</f>
        <v>732.42</v>
      </c>
      <c r="DK660">
        <v>0</v>
      </c>
      <c r="DL660" t="s">
        <v>3</v>
      </c>
      <c r="DM660">
        <v>0</v>
      </c>
      <c r="DN660" t="s">
        <v>3</v>
      </c>
      <c r="DO660">
        <v>0</v>
      </c>
    </row>
    <row r="661" spans="1:119" x14ac:dyDescent="0.2">
      <c r="A661">
        <f>ROW(Source!A513)</f>
        <v>513</v>
      </c>
      <c r="B661">
        <v>51651743</v>
      </c>
      <c r="C661">
        <v>51654894</v>
      </c>
      <c r="D661">
        <v>49672703</v>
      </c>
      <c r="E661">
        <v>1</v>
      </c>
      <c r="F661">
        <v>1</v>
      </c>
      <c r="G661">
        <v>1</v>
      </c>
      <c r="H661">
        <v>2</v>
      </c>
      <c r="I661" t="s">
        <v>944</v>
      </c>
      <c r="J661" t="s">
        <v>945</v>
      </c>
      <c r="K661" t="s">
        <v>946</v>
      </c>
      <c r="L661">
        <v>1367</v>
      </c>
      <c r="N661">
        <v>1011</v>
      </c>
      <c r="O661" t="s">
        <v>910</v>
      </c>
      <c r="P661" t="s">
        <v>910</v>
      </c>
      <c r="Q661">
        <v>1</v>
      </c>
      <c r="W661">
        <v>0</v>
      </c>
      <c r="X661">
        <v>-1424865896</v>
      </c>
      <c r="Y661">
        <f t="shared" si="580"/>
        <v>0.35700000000000004</v>
      </c>
      <c r="AA661">
        <v>0</v>
      </c>
      <c r="AB661">
        <v>88.31</v>
      </c>
      <c r="AC661">
        <v>0</v>
      </c>
      <c r="AD661">
        <v>0</v>
      </c>
      <c r="AE661">
        <v>0</v>
      </c>
      <c r="AF661">
        <v>6.66</v>
      </c>
      <c r="AG661">
        <v>0</v>
      </c>
      <c r="AH661">
        <v>0</v>
      </c>
      <c r="AI661">
        <v>1</v>
      </c>
      <c r="AJ661">
        <v>13.26</v>
      </c>
      <c r="AK661">
        <v>33.39</v>
      </c>
      <c r="AL661">
        <v>1</v>
      </c>
      <c r="AM661">
        <v>4</v>
      </c>
      <c r="AN661">
        <v>0</v>
      </c>
      <c r="AO661">
        <v>1</v>
      </c>
      <c r="AP661">
        <v>1</v>
      </c>
      <c r="AQ661">
        <v>0</v>
      </c>
      <c r="AR661">
        <v>0</v>
      </c>
      <c r="AS661" t="s">
        <v>3</v>
      </c>
      <c r="AT661">
        <v>0.34</v>
      </c>
      <c r="AU661" t="s">
        <v>20</v>
      </c>
      <c r="AV661">
        <v>0</v>
      </c>
      <c r="AW661">
        <v>2</v>
      </c>
      <c r="AX661">
        <v>51654911</v>
      </c>
      <c r="AY661">
        <v>1</v>
      </c>
      <c r="AZ661">
        <v>0</v>
      </c>
      <c r="BA661">
        <v>764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V661">
        <v>0</v>
      </c>
      <c r="CW661">
        <f>ROUND(Y661*Source!I513,7)</f>
        <v>0.4282572</v>
      </c>
      <c r="CX661">
        <f>ROUND(Y661*Source!I513,7)</f>
        <v>0.4282572</v>
      </c>
      <c r="CY661">
        <f>AB661</f>
        <v>88.31</v>
      </c>
      <c r="CZ661">
        <f>AF661</f>
        <v>6.66</v>
      </c>
      <c r="DA661">
        <f>AJ661</f>
        <v>13.26</v>
      </c>
      <c r="DB661">
        <f t="shared" si="581"/>
        <v>2.37</v>
      </c>
      <c r="DC661">
        <f t="shared" si="582"/>
        <v>0</v>
      </c>
      <c r="DD661" t="s">
        <v>3</v>
      </c>
      <c r="DE661" t="s">
        <v>3</v>
      </c>
      <c r="DF661">
        <f t="shared" si="583"/>
        <v>0</v>
      </c>
      <c r="DG661">
        <f>ROUND(ROUND(AF661*AJ661,2)*CX661,2)</f>
        <v>37.82</v>
      </c>
      <c r="DH661">
        <f>ROUND(ROUND(AG661*AK661,2)*CX661,2)</f>
        <v>0</v>
      </c>
      <c r="DI661">
        <f t="shared" si="584"/>
        <v>0</v>
      </c>
      <c r="DJ661">
        <f>DG661</f>
        <v>37.82</v>
      </c>
      <c r="DK661">
        <v>0</v>
      </c>
      <c r="DL661" t="s">
        <v>3</v>
      </c>
      <c r="DM661">
        <v>0</v>
      </c>
      <c r="DN661" t="s">
        <v>3</v>
      </c>
      <c r="DO661">
        <v>0</v>
      </c>
    </row>
    <row r="662" spans="1:119" x14ac:dyDescent="0.2">
      <c r="A662">
        <f>ROW(Source!A513)</f>
        <v>513</v>
      </c>
      <c r="B662">
        <v>51651743</v>
      </c>
      <c r="C662">
        <v>51654894</v>
      </c>
      <c r="D662">
        <v>49673503</v>
      </c>
      <c r="E662">
        <v>1</v>
      </c>
      <c r="F662">
        <v>1</v>
      </c>
      <c r="G662">
        <v>1</v>
      </c>
      <c r="H662">
        <v>2</v>
      </c>
      <c r="I662" t="s">
        <v>914</v>
      </c>
      <c r="J662" t="s">
        <v>915</v>
      </c>
      <c r="K662" t="s">
        <v>916</v>
      </c>
      <c r="L662">
        <v>1367</v>
      </c>
      <c r="N662">
        <v>1011</v>
      </c>
      <c r="O662" t="s">
        <v>910</v>
      </c>
      <c r="P662" t="s">
        <v>910</v>
      </c>
      <c r="Q662">
        <v>1</v>
      </c>
      <c r="W662">
        <v>0</v>
      </c>
      <c r="X662">
        <v>509054691</v>
      </c>
      <c r="Y662">
        <f t="shared" si="580"/>
        <v>0.58800000000000008</v>
      </c>
      <c r="AA662">
        <v>0</v>
      </c>
      <c r="AB662">
        <v>871.31</v>
      </c>
      <c r="AC662">
        <v>387.32</v>
      </c>
      <c r="AD662">
        <v>0</v>
      </c>
      <c r="AE662">
        <v>0</v>
      </c>
      <c r="AF662">
        <v>65.709999999999994</v>
      </c>
      <c r="AG662">
        <v>11.6</v>
      </c>
      <c r="AH662">
        <v>0</v>
      </c>
      <c r="AI662">
        <v>1</v>
      </c>
      <c r="AJ662">
        <v>13.26</v>
      </c>
      <c r="AK662">
        <v>33.39</v>
      </c>
      <c r="AL662">
        <v>1</v>
      </c>
      <c r="AM662">
        <v>4</v>
      </c>
      <c r="AN662">
        <v>0</v>
      </c>
      <c r="AO662">
        <v>1</v>
      </c>
      <c r="AP662">
        <v>1</v>
      </c>
      <c r="AQ662">
        <v>0</v>
      </c>
      <c r="AR662">
        <v>0</v>
      </c>
      <c r="AS662" t="s">
        <v>3</v>
      </c>
      <c r="AT662">
        <v>0.56000000000000005</v>
      </c>
      <c r="AU662" t="s">
        <v>20</v>
      </c>
      <c r="AV662">
        <v>0</v>
      </c>
      <c r="AW662">
        <v>2</v>
      </c>
      <c r="AX662">
        <v>51654912</v>
      </c>
      <c r="AY662">
        <v>1</v>
      </c>
      <c r="AZ662">
        <v>0</v>
      </c>
      <c r="BA662">
        <v>765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V662">
        <v>0</v>
      </c>
      <c r="CW662">
        <f>ROUND(Y662*Source!I513,7)</f>
        <v>0.70536480000000001</v>
      </c>
      <c r="CX662">
        <f>ROUND(Y662*Source!I513,7)</f>
        <v>0.70536480000000001</v>
      </c>
      <c r="CY662">
        <f>AB662</f>
        <v>871.31</v>
      </c>
      <c r="CZ662">
        <f>AF662</f>
        <v>65.709999999999994</v>
      </c>
      <c r="DA662">
        <f>AJ662</f>
        <v>13.26</v>
      </c>
      <c r="DB662">
        <f t="shared" si="581"/>
        <v>38.64</v>
      </c>
      <c r="DC662">
        <f t="shared" si="582"/>
        <v>6.83</v>
      </c>
      <c r="DD662" t="s">
        <v>3</v>
      </c>
      <c r="DE662" t="s">
        <v>3</v>
      </c>
      <c r="DF662">
        <f t="shared" si="583"/>
        <v>0</v>
      </c>
      <c r="DG662">
        <f>ROUND(ROUND(AF662*AJ662,2)*CX662,2)</f>
        <v>614.59</v>
      </c>
      <c r="DH662">
        <f>ROUND(ROUND(AG662*AK662,2)*CX662,2)</f>
        <v>273.2</v>
      </c>
      <c r="DI662">
        <f t="shared" si="584"/>
        <v>0</v>
      </c>
      <c r="DJ662">
        <f>DG662</f>
        <v>614.59</v>
      </c>
      <c r="DK662">
        <v>0</v>
      </c>
      <c r="DL662" t="s">
        <v>3</v>
      </c>
      <c r="DM662">
        <v>0</v>
      </c>
      <c r="DN662" t="s">
        <v>3</v>
      </c>
      <c r="DO662">
        <v>0</v>
      </c>
    </row>
    <row r="663" spans="1:119" x14ac:dyDescent="0.2">
      <c r="A663">
        <f>ROW(Source!A513)</f>
        <v>513</v>
      </c>
      <c r="B663">
        <v>51651743</v>
      </c>
      <c r="C663">
        <v>51654894</v>
      </c>
      <c r="D663">
        <v>49673715</v>
      </c>
      <c r="E663">
        <v>1</v>
      </c>
      <c r="F663">
        <v>1</v>
      </c>
      <c r="G663">
        <v>1</v>
      </c>
      <c r="H663">
        <v>2</v>
      </c>
      <c r="I663" t="s">
        <v>926</v>
      </c>
      <c r="J663" t="s">
        <v>927</v>
      </c>
      <c r="K663" t="s">
        <v>928</v>
      </c>
      <c r="L663">
        <v>1367</v>
      </c>
      <c r="N663">
        <v>1011</v>
      </c>
      <c r="O663" t="s">
        <v>910</v>
      </c>
      <c r="P663" t="s">
        <v>910</v>
      </c>
      <c r="Q663">
        <v>1</v>
      </c>
      <c r="W663">
        <v>0</v>
      </c>
      <c r="X663">
        <v>829370094</v>
      </c>
      <c r="Y663">
        <f t="shared" si="580"/>
        <v>1.47</v>
      </c>
      <c r="AA663">
        <v>0</v>
      </c>
      <c r="AB663">
        <v>107.41</v>
      </c>
      <c r="AC663">
        <v>0</v>
      </c>
      <c r="AD663">
        <v>0</v>
      </c>
      <c r="AE663">
        <v>0</v>
      </c>
      <c r="AF663">
        <v>8.1</v>
      </c>
      <c r="AG663">
        <v>0</v>
      </c>
      <c r="AH663">
        <v>0</v>
      </c>
      <c r="AI663">
        <v>1</v>
      </c>
      <c r="AJ663">
        <v>13.26</v>
      </c>
      <c r="AK663">
        <v>33.39</v>
      </c>
      <c r="AL663">
        <v>1</v>
      </c>
      <c r="AM663">
        <v>4</v>
      </c>
      <c r="AN663">
        <v>0</v>
      </c>
      <c r="AO663">
        <v>1</v>
      </c>
      <c r="AP663">
        <v>1</v>
      </c>
      <c r="AQ663">
        <v>0</v>
      </c>
      <c r="AR663">
        <v>0</v>
      </c>
      <c r="AS663" t="s">
        <v>3</v>
      </c>
      <c r="AT663">
        <v>1.4</v>
      </c>
      <c r="AU663" t="s">
        <v>20</v>
      </c>
      <c r="AV663">
        <v>0</v>
      </c>
      <c r="AW663">
        <v>2</v>
      </c>
      <c r="AX663">
        <v>51654913</v>
      </c>
      <c r="AY663">
        <v>1</v>
      </c>
      <c r="AZ663">
        <v>0</v>
      </c>
      <c r="BA663">
        <v>766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V663">
        <v>0</v>
      </c>
      <c r="CW663">
        <f>ROUND(Y663*Source!I513,7)</f>
        <v>1.763412</v>
      </c>
      <c r="CX663">
        <f>ROUND(Y663*Source!I513,7)</f>
        <v>1.763412</v>
      </c>
      <c r="CY663">
        <f>AB663</f>
        <v>107.41</v>
      </c>
      <c r="CZ663">
        <f>AF663</f>
        <v>8.1</v>
      </c>
      <c r="DA663">
        <f>AJ663</f>
        <v>13.26</v>
      </c>
      <c r="DB663">
        <f t="shared" si="581"/>
        <v>11.91</v>
      </c>
      <c r="DC663">
        <f t="shared" si="582"/>
        <v>0</v>
      </c>
      <c r="DD663" t="s">
        <v>3</v>
      </c>
      <c r="DE663" t="s">
        <v>3</v>
      </c>
      <c r="DF663">
        <f t="shared" si="583"/>
        <v>0</v>
      </c>
      <c r="DG663">
        <f>ROUND(ROUND(AF663*AJ663,2)*CX663,2)</f>
        <v>189.41</v>
      </c>
      <c r="DH663">
        <f>ROUND(ROUND(AG663*AK663,2)*CX663,2)</f>
        <v>0</v>
      </c>
      <c r="DI663">
        <f t="shared" si="584"/>
        <v>0</v>
      </c>
      <c r="DJ663">
        <f>DG663</f>
        <v>189.41</v>
      </c>
      <c r="DK663">
        <v>0</v>
      </c>
      <c r="DL663" t="s">
        <v>3</v>
      </c>
      <c r="DM663">
        <v>0</v>
      </c>
      <c r="DN663" t="s">
        <v>3</v>
      </c>
      <c r="DO663">
        <v>0</v>
      </c>
    </row>
    <row r="664" spans="1:119" x14ac:dyDescent="0.2">
      <c r="A664">
        <f>ROW(Source!A513)</f>
        <v>513</v>
      </c>
      <c r="B664">
        <v>51651743</v>
      </c>
      <c r="C664">
        <v>51654894</v>
      </c>
      <c r="D664">
        <v>49521144</v>
      </c>
      <c r="E664">
        <v>1</v>
      </c>
      <c r="F664">
        <v>1</v>
      </c>
      <c r="G664">
        <v>1</v>
      </c>
      <c r="H664">
        <v>3</v>
      </c>
      <c r="I664" t="s">
        <v>947</v>
      </c>
      <c r="J664" t="s">
        <v>948</v>
      </c>
      <c r="K664" t="s">
        <v>949</v>
      </c>
      <c r="L664">
        <v>1348</v>
      </c>
      <c r="N664">
        <v>1009</v>
      </c>
      <c r="O664" t="s">
        <v>105</v>
      </c>
      <c r="P664" t="s">
        <v>105</v>
      </c>
      <c r="Q664">
        <v>1000</v>
      </c>
      <c r="W664">
        <v>0</v>
      </c>
      <c r="X664">
        <v>-847628873</v>
      </c>
      <c r="Y664">
        <f t="shared" ref="Y664:Y684" si="585">AT664</f>
        <v>8.8999999999999995E-4</v>
      </c>
      <c r="AA664">
        <v>241405.89</v>
      </c>
      <c r="AB664">
        <v>0</v>
      </c>
      <c r="AC664">
        <v>0</v>
      </c>
      <c r="AD664">
        <v>0</v>
      </c>
      <c r="AE664">
        <v>26499</v>
      </c>
      <c r="AF664">
        <v>0</v>
      </c>
      <c r="AG664">
        <v>0</v>
      </c>
      <c r="AH664">
        <v>0</v>
      </c>
      <c r="AI664">
        <v>9.11</v>
      </c>
      <c r="AJ664">
        <v>1</v>
      </c>
      <c r="AK664">
        <v>1</v>
      </c>
      <c r="AL664">
        <v>1</v>
      </c>
      <c r="AM664">
        <v>4</v>
      </c>
      <c r="AN664">
        <v>0</v>
      </c>
      <c r="AO664">
        <v>1</v>
      </c>
      <c r="AP664">
        <v>1</v>
      </c>
      <c r="AQ664">
        <v>0</v>
      </c>
      <c r="AR664">
        <v>0</v>
      </c>
      <c r="AS664" t="s">
        <v>3</v>
      </c>
      <c r="AT664">
        <v>8.8999999999999995E-4</v>
      </c>
      <c r="AU664" t="s">
        <v>3</v>
      </c>
      <c r="AV664">
        <v>0</v>
      </c>
      <c r="AW664">
        <v>2</v>
      </c>
      <c r="AX664">
        <v>51654914</v>
      </c>
      <c r="AY664">
        <v>1</v>
      </c>
      <c r="AZ664">
        <v>0</v>
      </c>
      <c r="BA664">
        <v>767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V664">
        <v>0</v>
      </c>
      <c r="CW664">
        <v>0</v>
      </c>
      <c r="CX664">
        <f>ROUND(Y664*Source!I513,7)</f>
        <v>1.0675999999999999E-3</v>
      </c>
      <c r="CY664">
        <f t="shared" ref="CY664:CY670" si="586">AA664</f>
        <v>241405.89</v>
      </c>
      <c r="CZ664">
        <f t="shared" ref="CZ664:CZ670" si="587">AE664</f>
        <v>26499</v>
      </c>
      <c r="DA664">
        <f t="shared" ref="DA664:DA670" si="588">AI664</f>
        <v>9.11</v>
      </c>
      <c r="DB664">
        <f t="shared" ref="DB664:DB684" si="589">ROUND(ROUND(AT664*CZ664,2),2)</f>
        <v>23.58</v>
      </c>
      <c r="DC664">
        <f t="shared" ref="DC664:DC684" si="590">ROUND(ROUND(AT664*AG664,2),2)</f>
        <v>0</v>
      </c>
      <c r="DD664" t="s">
        <v>3</v>
      </c>
      <c r="DE664" t="s">
        <v>3</v>
      </c>
      <c r="DF664">
        <f t="shared" ref="DF664:DF670" si="591">ROUND(ROUND(AE664*AI664,2)*CX664,2)</f>
        <v>257.72000000000003</v>
      </c>
      <c r="DG664">
        <f t="shared" ref="DG664:DG672" si="592">ROUND(ROUND(AF664,2)*CX664,2)</f>
        <v>0</v>
      </c>
      <c r="DH664">
        <f t="shared" ref="DH664:DH671" si="593">ROUND(ROUND(AG664,2)*CX664,2)</f>
        <v>0</v>
      </c>
      <c r="DI664">
        <f t="shared" si="584"/>
        <v>0</v>
      </c>
      <c r="DJ664">
        <f t="shared" ref="DJ664:DJ670" si="594">DF664</f>
        <v>257.72000000000003</v>
      </c>
      <c r="DK664">
        <v>0</v>
      </c>
      <c r="DL664" t="s">
        <v>3</v>
      </c>
      <c r="DM664">
        <v>0</v>
      </c>
      <c r="DN664" t="s">
        <v>3</v>
      </c>
      <c r="DO664">
        <v>0</v>
      </c>
    </row>
    <row r="665" spans="1:119" x14ac:dyDescent="0.2">
      <c r="A665">
        <f>ROW(Source!A513)</f>
        <v>513</v>
      </c>
      <c r="B665">
        <v>51651743</v>
      </c>
      <c r="C665">
        <v>51654894</v>
      </c>
      <c r="D665">
        <v>49524301</v>
      </c>
      <c r="E665">
        <v>1</v>
      </c>
      <c r="F665">
        <v>1</v>
      </c>
      <c r="G665">
        <v>1</v>
      </c>
      <c r="H665">
        <v>3</v>
      </c>
      <c r="I665" t="s">
        <v>929</v>
      </c>
      <c r="J665" t="s">
        <v>930</v>
      </c>
      <c r="K665" t="s">
        <v>931</v>
      </c>
      <c r="L665">
        <v>1348</v>
      </c>
      <c r="N665">
        <v>1009</v>
      </c>
      <c r="O665" t="s">
        <v>105</v>
      </c>
      <c r="P665" t="s">
        <v>105</v>
      </c>
      <c r="Q665">
        <v>1000</v>
      </c>
      <c r="W665">
        <v>0</v>
      </c>
      <c r="X665">
        <v>1824693337</v>
      </c>
      <c r="Y665">
        <f t="shared" si="585"/>
        <v>4.0999999999999999E-4</v>
      </c>
      <c r="AA665">
        <v>94397.82</v>
      </c>
      <c r="AB665">
        <v>0</v>
      </c>
      <c r="AC665">
        <v>0</v>
      </c>
      <c r="AD665">
        <v>0</v>
      </c>
      <c r="AE665">
        <v>10362</v>
      </c>
      <c r="AF665">
        <v>0</v>
      </c>
      <c r="AG665">
        <v>0</v>
      </c>
      <c r="AH665">
        <v>0</v>
      </c>
      <c r="AI665">
        <v>9.11</v>
      </c>
      <c r="AJ665">
        <v>1</v>
      </c>
      <c r="AK665">
        <v>1</v>
      </c>
      <c r="AL665">
        <v>1</v>
      </c>
      <c r="AM665">
        <v>4</v>
      </c>
      <c r="AN665">
        <v>0</v>
      </c>
      <c r="AO665">
        <v>1</v>
      </c>
      <c r="AP665">
        <v>1</v>
      </c>
      <c r="AQ665">
        <v>0</v>
      </c>
      <c r="AR665">
        <v>0</v>
      </c>
      <c r="AS665" t="s">
        <v>3</v>
      </c>
      <c r="AT665">
        <v>4.0999999999999999E-4</v>
      </c>
      <c r="AU665" t="s">
        <v>3</v>
      </c>
      <c r="AV665">
        <v>0</v>
      </c>
      <c r="AW665">
        <v>2</v>
      </c>
      <c r="AX665">
        <v>51654915</v>
      </c>
      <c r="AY665">
        <v>1</v>
      </c>
      <c r="AZ665">
        <v>0</v>
      </c>
      <c r="BA665">
        <v>768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V665">
        <v>0</v>
      </c>
      <c r="CW665">
        <v>0</v>
      </c>
      <c r="CX665">
        <f>ROUND(Y665*Source!I513,7)</f>
        <v>4.9180000000000003E-4</v>
      </c>
      <c r="CY665">
        <f t="shared" si="586"/>
        <v>94397.82</v>
      </c>
      <c r="CZ665">
        <f t="shared" si="587"/>
        <v>10362</v>
      </c>
      <c r="DA665">
        <f t="shared" si="588"/>
        <v>9.11</v>
      </c>
      <c r="DB665">
        <f t="shared" si="589"/>
        <v>4.25</v>
      </c>
      <c r="DC665">
        <f t="shared" si="590"/>
        <v>0</v>
      </c>
      <c r="DD665" t="s">
        <v>3</v>
      </c>
      <c r="DE665" t="s">
        <v>3</v>
      </c>
      <c r="DF665">
        <f t="shared" si="591"/>
        <v>46.42</v>
      </c>
      <c r="DG665">
        <f t="shared" si="592"/>
        <v>0</v>
      </c>
      <c r="DH665">
        <f t="shared" si="593"/>
        <v>0</v>
      </c>
      <c r="DI665">
        <f t="shared" si="584"/>
        <v>0</v>
      </c>
      <c r="DJ665">
        <f t="shared" si="594"/>
        <v>46.42</v>
      </c>
      <c r="DK665">
        <v>0</v>
      </c>
      <c r="DL665" t="s">
        <v>3</v>
      </c>
      <c r="DM665">
        <v>0</v>
      </c>
      <c r="DN665" t="s">
        <v>3</v>
      </c>
      <c r="DO665">
        <v>0</v>
      </c>
    </row>
    <row r="666" spans="1:119" x14ac:dyDescent="0.2">
      <c r="A666">
        <f>ROW(Source!A513)</f>
        <v>513</v>
      </c>
      <c r="B666">
        <v>51651743</v>
      </c>
      <c r="C666">
        <v>51654894</v>
      </c>
      <c r="D666">
        <v>49525488</v>
      </c>
      <c r="E666">
        <v>1</v>
      </c>
      <c r="F666">
        <v>1</v>
      </c>
      <c r="G666">
        <v>1</v>
      </c>
      <c r="H666">
        <v>3</v>
      </c>
      <c r="I666" t="s">
        <v>917</v>
      </c>
      <c r="J666" t="s">
        <v>918</v>
      </c>
      <c r="K666" t="s">
        <v>919</v>
      </c>
      <c r="L666">
        <v>1346</v>
      </c>
      <c r="N666">
        <v>1009</v>
      </c>
      <c r="O666" t="s">
        <v>920</v>
      </c>
      <c r="P666" t="s">
        <v>920</v>
      </c>
      <c r="Q666">
        <v>1</v>
      </c>
      <c r="W666">
        <v>0</v>
      </c>
      <c r="X666">
        <v>-1864341761</v>
      </c>
      <c r="Y666">
        <f t="shared" si="585"/>
        <v>15</v>
      </c>
      <c r="AA666">
        <v>82.35</v>
      </c>
      <c r="AB666">
        <v>0</v>
      </c>
      <c r="AC666">
        <v>0</v>
      </c>
      <c r="AD666">
        <v>0</v>
      </c>
      <c r="AE666">
        <v>9.0399999999999991</v>
      </c>
      <c r="AF666">
        <v>0</v>
      </c>
      <c r="AG666">
        <v>0</v>
      </c>
      <c r="AH666">
        <v>0</v>
      </c>
      <c r="AI666">
        <v>9.11</v>
      </c>
      <c r="AJ666">
        <v>1</v>
      </c>
      <c r="AK666">
        <v>1</v>
      </c>
      <c r="AL666">
        <v>1</v>
      </c>
      <c r="AM666">
        <v>4</v>
      </c>
      <c r="AN666">
        <v>0</v>
      </c>
      <c r="AO666">
        <v>1</v>
      </c>
      <c r="AP666">
        <v>1</v>
      </c>
      <c r="AQ666">
        <v>0</v>
      </c>
      <c r="AR666">
        <v>0</v>
      </c>
      <c r="AS666" t="s">
        <v>3</v>
      </c>
      <c r="AT666">
        <v>15</v>
      </c>
      <c r="AU666" t="s">
        <v>3</v>
      </c>
      <c r="AV666">
        <v>0</v>
      </c>
      <c r="AW666">
        <v>2</v>
      </c>
      <c r="AX666">
        <v>51654916</v>
      </c>
      <c r="AY666">
        <v>1</v>
      </c>
      <c r="AZ666">
        <v>0</v>
      </c>
      <c r="BA666">
        <v>769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V666">
        <v>0</v>
      </c>
      <c r="CW666">
        <v>0</v>
      </c>
      <c r="CX666">
        <f>ROUND(Y666*Source!I513,7)</f>
        <v>17.994</v>
      </c>
      <c r="CY666">
        <f t="shared" si="586"/>
        <v>82.35</v>
      </c>
      <c r="CZ666">
        <f t="shared" si="587"/>
        <v>9.0399999999999991</v>
      </c>
      <c r="DA666">
        <f t="shared" si="588"/>
        <v>9.11</v>
      </c>
      <c r="DB666">
        <f t="shared" si="589"/>
        <v>135.6</v>
      </c>
      <c r="DC666">
        <f t="shared" si="590"/>
        <v>0</v>
      </c>
      <c r="DD666" t="s">
        <v>3</v>
      </c>
      <c r="DE666" t="s">
        <v>3</v>
      </c>
      <c r="DF666">
        <f t="shared" si="591"/>
        <v>1481.81</v>
      </c>
      <c r="DG666">
        <f t="shared" si="592"/>
        <v>0</v>
      </c>
      <c r="DH666">
        <f t="shared" si="593"/>
        <v>0</v>
      </c>
      <c r="DI666">
        <f t="shared" si="584"/>
        <v>0</v>
      </c>
      <c r="DJ666">
        <f t="shared" si="594"/>
        <v>1481.81</v>
      </c>
      <c r="DK666">
        <v>0</v>
      </c>
      <c r="DL666" t="s">
        <v>3</v>
      </c>
      <c r="DM666">
        <v>0</v>
      </c>
      <c r="DN666" t="s">
        <v>3</v>
      </c>
      <c r="DO666">
        <v>0</v>
      </c>
    </row>
    <row r="667" spans="1:119" x14ac:dyDescent="0.2">
      <c r="A667">
        <f>ROW(Source!A513)</f>
        <v>513</v>
      </c>
      <c r="B667">
        <v>51651743</v>
      </c>
      <c r="C667">
        <v>51654894</v>
      </c>
      <c r="D667">
        <v>49526492</v>
      </c>
      <c r="E667">
        <v>1</v>
      </c>
      <c r="F667">
        <v>1</v>
      </c>
      <c r="G667">
        <v>1</v>
      </c>
      <c r="H667">
        <v>3</v>
      </c>
      <c r="I667" t="s">
        <v>921</v>
      </c>
      <c r="J667" t="s">
        <v>922</v>
      </c>
      <c r="K667" t="s">
        <v>923</v>
      </c>
      <c r="L667">
        <v>1346</v>
      </c>
      <c r="N667">
        <v>1009</v>
      </c>
      <c r="O667" t="s">
        <v>920</v>
      </c>
      <c r="P667" t="s">
        <v>920</v>
      </c>
      <c r="Q667">
        <v>1</v>
      </c>
      <c r="W667">
        <v>0</v>
      </c>
      <c r="X667">
        <v>497341279</v>
      </c>
      <c r="Y667">
        <f t="shared" si="585"/>
        <v>8</v>
      </c>
      <c r="AA667">
        <v>210.35</v>
      </c>
      <c r="AB667">
        <v>0</v>
      </c>
      <c r="AC667">
        <v>0</v>
      </c>
      <c r="AD667">
        <v>0</v>
      </c>
      <c r="AE667">
        <v>23.09</v>
      </c>
      <c r="AF667">
        <v>0</v>
      </c>
      <c r="AG667">
        <v>0</v>
      </c>
      <c r="AH667">
        <v>0</v>
      </c>
      <c r="AI667">
        <v>9.11</v>
      </c>
      <c r="AJ667">
        <v>1</v>
      </c>
      <c r="AK667">
        <v>1</v>
      </c>
      <c r="AL667">
        <v>1</v>
      </c>
      <c r="AM667">
        <v>4</v>
      </c>
      <c r="AN667">
        <v>0</v>
      </c>
      <c r="AO667">
        <v>1</v>
      </c>
      <c r="AP667">
        <v>1</v>
      </c>
      <c r="AQ667">
        <v>0</v>
      </c>
      <c r="AR667">
        <v>0</v>
      </c>
      <c r="AS667" t="s">
        <v>3</v>
      </c>
      <c r="AT667">
        <v>8</v>
      </c>
      <c r="AU667" t="s">
        <v>3</v>
      </c>
      <c r="AV667">
        <v>0</v>
      </c>
      <c r="AW667">
        <v>2</v>
      </c>
      <c r="AX667">
        <v>51654917</v>
      </c>
      <c r="AY667">
        <v>1</v>
      </c>
      <c r="AZ667">
        <v>0</v>
      </c>
      <c r="BA667">
        <v>770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V667">
        <v>0</v>
      </c>
      <c r="CW667">
        <v>0</v>
      </c>
      <c r="CX667">
        <f>ROUND(Y667*Source!I513,7)</f>
        <v>9.5968</v>
      </c>
      <c r="CY667">
        <f t="shared" si="586"/>
        <v>210.35</v>
      </c>
      <c r="CZ667">
        <f t="shared" si="587"/>
        <v>23.09</v>
      </c>
      <c r="DA667">
        <f t="shared" si="588"/>
        <v>9.11</v>
      </c>
      <c r="DB667">
        <f t="shared" si="589"/>
        <v>184.72</v>
      </c>
      <c r="DC667">
        <f t="shared" si="590"/>
        <v>0</v>
      </c>
      <c r="DD667" t="s">
        <v>3</v>
      </c>
      <c r="DE667" t="s">
        <v>3</v>
      </c>
      <c r="DF667">
        <f t="shared" si="591"/>
        <v>2018.69</v>
      </c>
      <c r="DG667">
        <f t="shared" si="592"/>
        <v>0</v>
      </c>
      <c r="DH667">
        <f t="shared" si="593"/>
        <v>0</v>
      </c>
      <c r="DI667">
        <f t="shared" si="584"/>
        <v>0</v>
      </c>
      <c r="DJ667">
        <f t="shared" si="594"/>
        <v>2018.69</v>
      </c>
      <c r="DK667">
        <v>0</v>
      </c>
      <c r="DL667" t="s">
        <v>3</v>
      </c>
      <c r="DM667">
        <v>0</v>
      </c>
      <c r="DN667" t="s">
        <v>3</v>
      </c>
      <c r="DO667">
        <v>0</v>
      </c>
    </row>
    <row r="668" spans="1:119" x14ac:dyDescent="0.2">
      <c r="A668">
        <f>ROW(Source!A513)</f>
        <v>513</v>
      </c>
      <c r="B668">
        <v>51651743</v>
      </c>
      <c r="C668">
        <v>51654894</v>
      </c>
      <c r="D668">
        <v>49555131</v>
      </c>
      <c r="E668">
        <v>1</v>
      </c>
      <c r="F668">
        <v>1</v>
      </c>
      <c r="G668">
        <v>1</v>
      </c>
      <c r="H668">
        <v>3</v>
      </c>
      <c r="I668" t="s">
        <v>950</v>
      </c>
      <c r="J668" t="s">
        <v>951</v>
      </c>
      <c r="K668" t="s">
        <v>952</v>
      </c>
      <c r="L668">
        <v>1348</v>
      </c>
      <c r="N668">
        <v>1009</v>
      </c>
      <c r="O668" t="s">
        <v>105</v>
      </c>
      <c r="P668" t="s">
        <v>105</v>
      </c>
      <c r="Q668">
        <v>1000</v>
      </c>
      <c r="W668">
        <v>0</v>
      </c>
      <c r="X668">
        <v>-364749507</v>
      </c>
      <c r="Y668">
        <f t="shared" si="585"/>
        <v>5.0099999999999997E-3</v>
      </c>
      <c r="AA668">
        <v>156537.13</v>
      </c>
      <c r="AB668">
        <v>0</v>
      </c>
      <c r="AC668">
        <v>0</v>
      </c>
      <c r="AD668">
        <v>0</v>
      </c>
      <c r="AE668">
        <v>17183</v>
      </c>
      <c r="AF668">
        <v>0</v>
      </c>
      <c r="AG668">
        <v>0</v>
      </c>
      <c r="AH668">
        <v>0</v>
      </c>
      <c r="AI668">
        <v>9.11</v>
      </c>
      <c r="AJ668">
        <v>1</v>
      </c>
      <c r="AK668">
        <v>1</v>
      </c>
      <c r="AL668">
        <v>1</v>
      </c>
      <c r="AM668">
        <v>4</v>
      </c>
      <c r="AN668">
        <v>0</v>
      </c>
      <c r="AO668">
        <v>1</v>
      </c>
      <c r="AP668">
        <v>1</v>
      </c>
      <c r="AQ668">
        <v>0</v>
      </c>
      <c r="AR668">
        <v>0</v>
      </c>
      <c r="AS668" t="s">
        <v>3</v>
      </c>
      <c r="AT668">
        <v>5.0099999999999997E-3</v>
      </c>
      <c r="AU668" t="s">
        <v>3</v>
      </c>
      <c r="AV668">
        <v>0</v>
      </c>
      <c r="AW668">
        <v>2</v>
      </c>
      <c r="AX668">
        <v>51654919</v>
      </c>
      <c r="AY668">
        <v>1</v>
      </c>
      <c r="AZ668">
        <v>0</v>
      </c>
      <c r="BA668">
        <v>772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V668">
        <v>0</v>
      </c>
      <c r="CW668">
        <v>0</v>
      </c>
      <c r="CX668">
        <f>ROUND(Y668*Source!I513,7)</f>
        <v>6.0099999999999997E-3</v>
      </c>
      <c r="CY668">
        <f t="shared" si="586"/>
        <v>156537.13</v>
      </c>
      <c r="CZ668">
        <f t="shared" si="587"/>
        <v>17183</v>
      </c>
      <c r="DA668">
        <f t="shared" si="588"/>
        <v>9.11</v>
      </c>
      <c r="DB668">
        <f t="shared" si="589"/>
        <v>86.09</v>
      </c>
      <c r="DC668">
        <f t="shared" si="590"/>
        <v>0</v>
      </c>
      <c r="DD668" t="s">
        <v>3</v>
      </c>
      <c r="DE668" t="s">
        <v>3</v>
      </c>
      <c r="DF668">
        <f t="shared" si="591"/>
        <v>940.79</v>
      </c>
      <c r="DG668">
        <f t="shared" si="592"/>
        <v>0</v>
      </c>
      <c r="DH668">
        <f t="shared" si="593"/>
        <v>0</v>
      </c>
      <c r="DI668">
        <f t="shared" si="584"/>
        <v>0</v>
      </c>
      <c r="DJ668">
        <f t="shared" si="594"/>
        <v>940.79</v>
      </c>
      <c r="DK668">
        <v>0</v>
      </c>
      <c r="DL668" t="s">
        <v>3</v>
      </c>
      <c r="DM668">
        <v>0</v>
      </c>
      <c r="DN668" t="s">
        <v>3</v>
      </c>
      <c r="DO668">
        <v>0</v>
      </c>
    </row>
    <row r="669" spans="1:119" x14ac:dyDescent="0.2">
      <c r="A669">
        <f>ROW(Source!A513)</f>
        <v>513</v>
      </c>
      <c r="B669">
        <v>51651743</v>
      </c>
      <c r="C669">
        <v>51654894</v>
      </c>
      <c r="D669">
        <v>49564235</v>
      </c>
      <c r="E669">
        <v>1</v>
      </c>
      <c r="F669">
        <v>1</v>
      </c>
      <c r="G669">
        <v>1</v>
      </c>
      <c r="H669">
        <v>3</v>
      </c>
      <c r="I669" t="s">
        <v>99</v>
      </c>
      <c r="J669" t="s">
        <v>101</v>
      </c>
      <c r="K669" t="s">
        <v>100</v>
      </c>
      <c r="L669">
        <v>1327</v>
      </c>
      <c r="N669">
        <v>1005</v>
      </c>
      <c r="O669" t="s">
        <v>52</v>
      </c>
      <c r="P669" t="s">
        <v>52</v>
      </c>
      <c r="Q669">
        <v>1</v>
      </c>
      <c r="W669">
        <v>0</v>
      </c>
      <c r="X669">
        <v>-1977319999</v>
      </c>
      <c r="Y669">
        <f t="shared" si="585"/>
        <v>100</v>
      </c>
      <c r="AA669">
        <v>1387.45</v>
      </c>
      <c r="AB669">
        <v>0</v>
      </c>
      <c r="AC669">
        <v>0</v>
      </c>
      <c r="AD669">
        <v>0</v>
      </c>
      <c r="AE669">
        <v>152.30000000000001</v>
      </c>
      <c r="AF669">
        <v>0</v>
      </c>
      <c r="AG669">
        <v>0</v>
      </c>
      <c r="AH669">
        <v>0</v>
      </c>
      <c r="AI669">
        <v>9.11</v>
      </c>
      <c r="AJ669">
        <v>1</v>
      </c>
      <c r="AK669">
        <v>1</v>
      </c>
      <c r="AL669">
        <v>1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 t="s">
        <v>3</v>
      </c>
      <c r="AT669">
        <v>100</v>
      </c>
      <c r="AU669" t="s">
        <v>3</v>
      </c>
      <c r="AV669">
        <v>0</v>
      </c>
      <c r="AW669">
        <v>1</v>
      </c>
      <c r="AX669">
        <v>-1</v>
      </c>
      <c r="AY669">
        <v>0</v>
      </c>
      <c r="AZ669">
        <v>0</v>
      </c>
      <c r="BA669" t="s">
        <v>3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V669">
        <v>0</v>
      </c>
      <c r="CW669">
        <v>0</v>
      </c>
      <c r="CX669">
        <f>ROUND(Y669*Source!I513,7)</f>
        <v>119.96</v>
      </c>
      <c r="CY669">
        <f t="shared" si="586"/>
        <v>1387.45</v>
      </c>
      <c r="CZ669">
        <f t="shared" si="587"/>
        <v>152.30000000000001</v>
      </c>
      <c r="DA669">
        <f t="shared" si="588"/>
        <v>9.11</v>
      </c>
      <c r="DB669">
        <f t="shared" si="589"/>
        <v>15230</v>
      </c>
      <c r="DC669">
        <f t="shared" si="590"/>
        <v>0</v>
      </c>
      <c r="DD669" t="s">
        <v>3</v>
      </c>
      <c r="DE669" t="s">
        <v>3</v>
      </c>
      <c r="DF669">
        <f t="shared" si="591"/>
        <v>166438.5</v>
      </c>
      <c r="DG669">
        <f t="shared" si="592"/>
        <v>0</v>
      </c>
      <c r="DH669">
        <f t="shared" si="593"/>
        <v>0</v>
      </c>
      <c r="DI669">
        <f t="shared" si="584"/>
        <v>0</v>
      </c>
      <c r="DJ669">
        <f t="shared" si="594"/>
        <v>166438.5</v>
      </c>
      <c r="DK669">
        <v>0</v>
      </c>
      <c r="DL669" t="s">
        <v>3</v>
      </c>
      <c r="DM669">
        <v>0</v>
      </c>
      <c r="DN669" t="s">
        <v>3</v>
      </c>
      <c r="DO669">
        <v>0</v>
      </c>
    </row>
    <row r="670" spans="1:119" x14ac:dyDescent="0.2">
      <c r="A670">
        <f>ROW(Source!A513)</f>
        <v>513</v>
      </c>
      <c r="B670">
        <v>51651743</v>
      </c>
      <c r="C670">
        <v>51654894</v>
      </c>
      <c r="D670">
        <v>49564577</v>
      </c>
      <c r="E670">
        <v>1</v>
      </c>
      <c r="F670">
        <v>1</v>
      </c>
      <c r="G670">
        <v>1</v>
      </c>
      <c r="H670">
        <v>3</v>
      </c>
      <c r="I670" t="s">
        <v>103</v>
      </c>
      <c r="J670" t="s">
        <v>106</v>
      </c>
      <c r="K670" t="s">
        <v>104</v>
      </c>
      <c r="L670">
        <v>1348</v>
      </c>
      <c r="N670">
        <v>1009</v>
      </c>
      <c r="O670" t="s">
        <v>105</v>
      </c>
      <c r="P670" t="s">
        <v>105</v>
      </c>
      <c r="Q670">
        <v>1000</v>
      </c>
      <c r="W670">
        <v>0</v>
      </c>
      <c r="X670">
        <v>-1486911088</v>
      </c>
      <c r="Y670">
        <f t="shared" si="585"/>
        <v>5.4184700000000002E-2</v>
      </c>
      <c r="AA670">
        <v>276930.88</v>
      </c>
      <c r="AB670">
        <v>0</v>
      </c>
      <c r="AC670">
        <v>0</v>
      </c>
      <c r="AD670">
        <v>0</v>
      </c>
      <c r="AE670">
        <v>30398.560000000001</v>
      </c>
      <c r="AF670">
        <v>0</v>
      </c>
      <c r="AG670">
        <v>0</v>
      </c>
      <c r="AH670">
        <v>0</v>
      </c>
      <c r="AI670">
        <v>9.11</v>
      </c>
      <c r="AJ670">
        <v>1</v>
      </c>
      <c r="AK670">
        <v>1</v>
      </c>
      <c r="AL670">
        <v>1</v>
      </c>
      <c r="AM670">
        <v>0</v>
      </c>
      <c r="AN670">
        <v>0</v>
      </c>
      <c r="AO670">
        <v>0</v>
      </c>
      <c r="AP670">
        <v>1</v>
      </c>
      <c r="AQ670">
        <v>0</v>
      </c>
      <c r="AR670">
        <v>0</v>
      </c>
      <c r="AS670" t="s">
        <v>3</v>
      </c>
      <c r="AT670">
        <v>5.4184700000000002E-2</v>
      </c>
      <c r="AU670" t="s">
        <v>3</v>
      </c>
      <c r="AV670">
        <v>0</v>
      </c>
      <c r="AW670">
        <v>1</v>
      </c>
      <c r="AX670">
        <v>-1</v>
      </c>
      <c r="AY670">
        <v>0</v>
      </c>
      <c r="AZ670">
        <v>0</v>
      </c>
      <c r="BA670" t="s">
        <v>3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V670">
        <v>0</v>
      </c>
      <c r="CW670">
        <v>0</v>
      </c>
      <c r="CX670">
        <f>ROUND(Y670*Source!I513,7)</f>
        <v>6.5000000000000002E-2</v>
      </c>
      <c r="CY670">
        <f t="shared" si="586"/>
        <v>276930.88</v>
      </c>
      <c r="CZ670">
        <f t="shared" si="587"/>
        <v>30398.560000000001</v>
      </c>
      <c r="DA670">
        <f t="shared" si="588"/>
        <v>9.11</v>
      </c>
      <c r="DB670">
        <f t="shared" si="589"/>
        <v>1647.14</v>
      </c>
      <c r="DC670">
        <f t="shared" si="590"/>
        <v>0</v>
      </c>
      <c r="DD670" t="s">
        <v>3</v>
      </c>
      <c r="DE670" t="s">
        <v>3</v>
      </c>
      <c r="DF670">
        <f t="shared" si="591"/>
        <v>18000.509999999998</v>
      </c>
      <c r="DG670">
        <f t="shared" si="592"/>
        <v>0</v>
      </c>
      <c r="DH670">
        <f t="shared" si="593"/>
        <v>0</v>
      </c>
      <c r="DI670">
        <f t="shared" si="584"/>
        <v>0</v>
      </c>
      <c r="DJ670">
        <f t="shared" si="594"/>
        <v>18000.509999999998</v>
      </c>
      <c r="DK670">
        <v>0</v>
      </c>
      <c r="DL670" t="s">
        <v>3</v>
      </c>
      <c r="DM670">
        <v>0</v>
      </c>
      <c r="DN670" t="s">
        <v>3</v>
      </c>
      <c r="DO670">
        <v>0</v>
      </c>
    </row>
    <row r="671" spans="1:119" x14ac:dyDescent="0.2">
      <c r="A671">
        <f>ROW(Source!A516)</f>
        <v>516</v>
      </c>
      <c r="B671">
        <v>51651743</v>
      </c>
      <c r="C671">
        <v>51654926</v>
      </c>
      <c r="D671">
        <v>49510767</v>
      </c>
      <c r="E671">
        <v>70</v>
      </c>
      <c r="F671">
        <v>1</v>
      </c>
      <c r="G671">
        <v>1</v>
      </c>
      <c r="H671">
        <v>1</v>
      </c>
      <c r="I671" t="s">
        <v>953</v>
      </c>
      <c r="J671" t="s">
        <v>3</v>
      </c>
      <c r="K671" t="s">
        <v>954</v>
      </c>
      <c r="L671">
        <v>1191</v>
      </c>
      <c r="N671">
        <v>1013</v>
      </c>
      <c r="O671" t="s">
        <v>904</v>
      </c>
      <c r="P671" t="s">
        <v>904</v>
      </c>
      <c r="Q671">
        <v>1</v>
      </c>
      <c r="W671">
        <v>0</v>
      </c>
      <c r="X671">
        <v>-1936699058</v>
      </c>
      <c r="Y671">
        <f t="shared" si="585"/>
        <v>5</v>
      </c>
      <c r="AA671">
        <v>0</v>
      </c>
      <c r="AB671">
        <v>0</v>
      </c>
      <c r="AC671">
        <v>0</v>
      </c>
      <c r="AD671">
        <v>331.23</v>
      </c>
      <c r="AE671">
        <v>0</v>
      </c>
      <c r="AF671">
        <v>0</v>
      </c>
      <c r="AG671">
        <v>0</v>
      </c>
      <c r="AH671">
        <v>9.92</v>
      </c>
      <c r="AI671">
        <v>1</v>
      </c>
      <c r="AJ671">
        <v>1</v>
      </c>
      <c r="AK671">
        <v>1</v>
      </c>
      <c r="AL671">
        <v>33.39</v>
      </c>
      <c r="AM671">
        <v>4</v>
      </c>
      <c r="AN671">
        <v>0</v>
      </c>
      <c r="AO671">
        <v>1</v>
      </c>
      <c r="AP671">
        <v>1</v>
      </c>
      <c r="AQ671">
        <v>0</v>
      </c>
      <c r="AR671">
        <v>0</v>
      </c>
      <c r="AS671" t="s">
        <v>3</v>
      </c>
      <c r="AT671">
        <v>5</v>
      </c>
      <c r="AU671" t="s">
        <v>3</v>
      </c>
      <c r="AV671">
        <v>1</v>
      </c>
      <c r="AW671">
        <v>2</v>
      </c>
      <c r="AX671">
        <v>51654934</v>
      </c>
      <c r="AY671">
        <v>1</v>
      </c>
      <c r="AZ671">
        <v>0</v>
      </c>
      <c r="BA671">
        <v>777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U671">
        <f>ROUND(AT671*Source!I516*AH671*AL671,2)</f>
        <v>19873.73</v>
      </c>
      <c r="CV671">
        <f>ROUND(Y671*Source!I516,7)</f>
        <v>60</v>
      </c>
      <c r="CW671">
        <v>0</v>
      </c>
      <c r="CX671">
        <f>ROUND(Y671*Source!I516,7)</f>
        <v>60</v>
      </c>
      <c r="CY671">
        <f>AD671</f>
        <v>331.23</v>
      </c>
      <c r="CZ671">
        <f>AH671</f>
        <v>9.92</v>
      </c>
      <c r="DA671">
        <f>AL671</f>
        <v>33.39</v>
      </c>
      <c r="DB671">
        <f t="shared" si="589"/>
        <v>49.6</v>
      </c>
      <c r="DC671">
        <f t="shared" si="590"/>
        <v>0</v>
      </c>
      <c r="DD671" t="s">
        <v>3</v>
      </c>
      <c r="DE671" t="s">
        <v>3</v>
      </c>
      <c r="DF671">
        <f>ROUND(ROUND(AE671,2)*CX671,2)</f>
        <v>0</v>
      </c>
      <c r="DG671">
        <f t="shared" si="592"/>
        <v>0</v>
      </c>
      <c r="DH671">
        <f t="shared" si="593"/>
        <v>0</v>
      </c>
      <c r="DI671">
        <f>ROUND(ROUND(AH671*AL671,2)*CX671,2)</f>
        <v>19873.8</v>
      </c>
      <c r="DJ671">
        <f>DI671</f>
        <v>19873.8</v>
      </c>
      <c r="DK671">
        <v>0</v>
      </c>
      <c r="DL671" t="s">
        <v>3</v>
      </c>
      <c r="DM671">
        <v>0</v>
      </c>
      <c r="DN671" t="s">
        <v>3</v>
      </c>
      <c r="DO671">
        <v>0</v>
      </c>
    </row>
    <row r="672" spans="1:119" x14ac:dyDescent="0.2">
      <c r="A672">
        <f>ROW(Source!A516)</f>
        <v>516</v>
      </c>
      <c r="B672">
        <v>51651743</v>
      </c>
      <c r="C672">
        <v>51654926</v>
      </c>
      <c r="D672">
        <v>49510905</v>
      </c>
      <c r="E672">
        <v>70</v>
      </c>
      <c r="F672">
        <v>1</v>
      </c>
      <c r="G672">
        <v>1</v>
      </c>
      <c r="H672">
        <v>1</v>
      </c>
      <c r="I672" t="s">
        <v>905</v>
      </c>
      <c r="J672" t="s">
        <v>3</v>
      </c>
      <c r="K672" t="s">
        <v>906</v>
      </c>
      <c r="L672">
        <v>1191</v>
      </c>
      <c r="N672">
        <v>1013</v>
      </c>
      <c r="O672" t="s">
        <v>904</v>
      </c>
      <c r="P672" t="s">
        <v>904</v>
      </c>
      <c r="Q672">
        <v>1</v>
      </c>
      <c r="W672">
        <v>0</v>
      </c>
      <c r="X672">
        <v>-1417349443</v>
      </c>
      <c r="Y672">
        <f t="shared" si="585"/>
        <v>0.43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1</v>
      </c>
      <c r="AJ672">
        <v>1</v>
      </c>
      <c r="AK672">
        <v>33.39</v>
      </c>
      <c r="AL672">
        <v>1</v>
      </c>
      <c r="AM672">
        <v>4</v>
      </c>
      <c r="AN672">
        <v>0</v>
      </c>
      <c r="AO672">
        <v>1</v>
      </c>
      <c r="AP672">
        <v>1</v>
      </c>
      <c r="AQ672">
        <v>0</v>
      </c>
      <c r="AR672">
        <v>0</v>
      </c>
      <c r="AS672" t="s">
        <v>3</v>
      </c>
      <c r="AT672">
        <v>0.43</v>
      </c>
      <c r="AU672" t="s">
        <v>3</v>
      </c>
      <c r="AV672">
        <v>2</v>
      </c>
      <c r="AW672">
        <v>2</v>
      </c>
      <c r="AX672">
        <v>51654935</v>
      </c>
      <c r="AY672">
        <v>1</v>
      </c>
      <c r="AZ672">
        <v>0</v>
      </c>
      <c r="BA672">
        <v>778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V672">
        <v>0</v>
      </c>
      <c r="CW672">
        <v>0</v>
      </c>
      <c r="CX672">
        <f>ROUND(Y672*Source!I516,7)</f>
        <v>5.16</v>
      </c>
      <c r="CY672">
        <f>AD672</f>
        <v>0</v>
      </c>
      <c r="CZ672">
        <f>AH672</f>
        <v>0</v>
      </c>
      <c r="DA672">
        <f>AL672</f>
        <v>1</v>
      </c>
      <c r="DB672">
        <f t="shared" si="589"/>
        <v>0</v>
      </c>
      <c r="DC672">
        <f t="shared" si="590"/>
        <v>0</v>
      </c>
      <c r="DD672" t="s">
        <v>3</v>
      </c>
      <c r="DE672" t="s">
        <v>3</v>
      </c>
      <c r="DF672">
        <f>ROUND(ROUND(AE672,2)*CX672,2)</f>
        <v>0</v>
      </c>
      <c r="DG672">
        <f t="shared" si="592"/>
        <v>0</v>
      </c>
      <c r="DH672">
        <f>ROUND(ROUND(AG672*AK672,2)*CX672,2)</f>
        <v>0</v>
      </c>
      <c r="DI672">
        <f t="shared" ref="DI672:DI677" si="595">ROUND(ROUND(AH672,2)*CX672,2)</f>
        <v>0</v>
      </c>
      <c r="DJ672">
        <f>DI672</f>
        <v>0</v>
      </c>
      <c r="DK672">
        <v>0</v>
      </c>
      <c r="DL672" t="s">
        <v>3</v>
      </c>
      <c r="DM672">
        <v>0</v>
      </c>
      <c r="DN672" t="s">
        <v>3</v>
      </c>
      <c r="DO672">
        <v>0</v>
      </c>
    </row>
    <row r="673" spans="1:119" x14ac:dyDescent="0.2">
      <c r="A673">
        <f>ROW(Source!A516)</f>
        <v>516</v>
      </c>
      <c r="B673">
        <v>51651743</v>
      </c>
      <c r="C673">
        <v>51654926</v>
      </c>
      <c r="D673">
        <v>49673503</v>
      </c>
      <c r="E673">
        <v>1</v>
      </c>
      <c r="F673">
        <v>1</v>
      </c>
      <c r="G673">
        <v>1</v>
      </c>
      <c r="H673">
        <v>2</v>
      </c>
      <c r="I673" t="s">
        <v>914</v>
      </c>
      <c r="J673" t="s">
        <v>915</v>
      </c>
      <c r="K673" t="s">
        <v>916</v>
      </c>
      <c r="L673">
        <v>1367</v>
      </c>
      <c r="N673">
        <v>1011</v>
      </c>
      <c r="O673" t="s">
        <v>910</v>
      </c>
      <c r="P673" t="s">
        <v>910</v>
      </c>
      <c r="Q673">
        <v>1</v>
      </c>
      <c r="W673">
        <v>0</v>
      </c>
      <c r="X673">
        <v>509054691</v>
      </c>
      <c r="Y673">
        <f t="shared" si="585"/>
        <v>0.43</v>
      </c>
      <c r="AA673">
        <v>0</v>
      </c>
      <c r="AB673">
        <v>871.31</v>
      </c>
      <c r="AC673">
        <v>387.32</v>
      </c>
      <c r="AD673">
        <v>0</v>
      </c>
      <c r="AE673">
        <v>0</v>
      </c>
      <c r="AF673">
        <v>65.709999999999994</v>
      </c>
      <c r="AG673">
        <v>11.6</v>
      </c>
      <c r="AH673">
        <v>0</v>
      </c>
      <c r="AI673">
        <v>1</v>
      </c>
      <c r="AJ673">
        <v>13.26</v>
      </c>
      <c r="AK673">
        <v>33.39</v>
      </c>
      <c r="AL673">
        <v>1</v>
      </c>
      <c r="AM673">
        <v>4</v>
      </c>
      <c r="AN673">
        <v>0</v>
      </c>
      <c r="AO673">
        <v>1</v>
      </c>
      <c r="AP673">
        <v>1</v>
      </c>
      <c r="AQ673">
        <v>0</v>
      </c>
      <c r="AR673">
        <v>0</v>
      </c>
      <c r="AS673" t="s">
        <v>3</v>
      </c>
      <c r="AT673">
        <v>0.43</v>
      </c>
      <c r="AU673" t="s">
        <v>3</v>
      </c>
      <c r="AV673">
        <v>0</v>
      </c>
      <c r="AW673">
        <v>2</v>
      </c>
      <c r="AX673">
        <v>51654936</v>
      </c>
      <c r="AY673">
        <v>1</v>
      </c>
      <c r="AZ673">
        <v>0</v>
      </c>
      <c r="BA673">
        <v>779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V673">
        <v>0</v>
      </c>
      <c r="CW673">
        <f>ROUND(Y673*Source!I516,7)</f>
        <v>5.16</v>
      </c>
      <c r="CX673">
        <f>ROUND(Y673*Source!I516,7)</f>
        <v>5.16</v>
      </c>
      <c r="CY673">
        <f>AB673</f>
        <v>871.31</v>
      </c>
      <c r="CZ673">
        <f>AF673</f>
        <v>65.709999999999994</v>
      </c>
      <c r="DA673">
        <f>AJ673</f>
        <v>13.26</v>
      </c>
      <c r="DB673">
        <f t="shared" si="589"/>
        <v>28.26</v>
      </c>
      <c r="DC673">
        <f t="shared" si="590"/>
        <v>4.99</v>
      </c>
      <c r="DD673" t="s">
        <v>3</v>
      </c>
      <c r="DE673" t="s">
        <v>3</v>
      </c>
      <c r="DF673">
        <f>ROUND(ROUND(AE673,2)*CX673,2)</f>
        <v>0</v>
      </c>
      <c r="DG673">
        <f>ROUND(ROUND(AF673*AJ673,2)*CX673,2)</f>
        <v>4495.96</v>
      </c>
      <c r="DH673">
        <f>ROUND(ROUND(AG673*AK673,2)*CX673,2)</f>
        <v>1998.57</v>
      </c>
      <c r="DI673">
        <f t="shared" si="595"/>
        <v>0</v>
      </c>
      <c r="DJ673">
        <f>DG673</f>
        <v>4495.96</v>
      </c>
      <c r="DK673">
        <v>0</v>
      </c>
      <c r="DL673" t="s">
        <v>3</v>
      </c>
      <c r="DM673">
        <v>0</v>
      </c>
      <c r="DN673" t="s">
        <v>3</v>
      </c>
      <c r="DO673">
        <v>0</v>
      </c>
    </row>
    <row r="674" spans="1:119" x14ac:dyDescent="0.2">
      <c r="A674">
        <f>ROW(Source!A516)</f>
        <v>516</v>
      </c>
      <c r="B674">
        <v>51651743</v>
      </c>
      <c r="C674">
        <v>51654926</v>
      </c>
      <c r="D674">
        <v>49521440</v>
      </c>
      <c r="E674">
        <v>1</v>
      </c>
      <c r="F674">
        <v>1</v>
      </c>
      <c r="G674">
        <v>1</v>
      </c>
      <c r="H674">
        <v>3</v>
      </c>
      <c r="I674" t="s">
        <v>118</v>
      </c>
      <c r="J674" t="s">
        <v>120</v>
      </c>
      <c r="K674" t="s">
        <v>119</v>
      </c>
      <c r="L674">
        <v>1327</v>
      </c>
      <c r="N674">
        <v>1005</v>
      </c>
      <c r="O674" t="s">
        <v>52</v>
      </c>
      <c r="P674" t="s">
        <v>52</v>
      </c>
      <c r="Q674">
        <v>1</v>
      </c>
      <c r="W674">
        <v>0</v>
      </c>
      <c r="X674">
        <v>-336429810</v>
      </c>
      <c r="Y674">
        <f t="shared" si="585"/>
        <v>11</v>
      </c>
      <c r="AA674">
        <v>204.98</v>
      </c>
      <c r="AB674">
        <v>0</v>
      </c>
      <c r="AC674">
        <v>0</v>
      </c>
      <c r="AD674">
        <v>0</v>
      </c>
      <c r="AE674">
        <v>22.5</v>
      </c>
      <c r="AF674">
        <v>0</v>
      </c>
      <c r="AG674">
        <v>0</v>
      </c>
      <c r="AH674">
        <v>0</v>
      </c>
      <c r="AI674">
        <v>9.11</v>
      </c>
      <c r="AJ674">
        <v>1</v>
      </c>
      <c r="AK674">
        <v>1</v>
      </c>
      <c r="AL674">
        <v>1</v>
      </c>
      <c r="AM674">
        <v>0</v>
      </c>
      <c r="AN674">
        <v>0</v>
      </c>
      <c r="AO674">
        <v>0</v>
      </c>
      <c r="AP674">
        <v>1</v>
      </c>
      <c r="AQ674">
        <v>0</v>
      </c>
      <c r="AR674">
        <v>0</v>
      </c>
      <c r="AS674" t="s">
        <v>3</v>
      </c>
      <c r="AT674">
        <v>11</v>
      </c>
      <c r="AU674" t="s">
        <v>3</v>
      </c>
      <c r="AV674">
        <v>0</v>
      </c>
      <c r="AW674">
        <v>1</v>
      </c>
      <c r="AX674">
        <v>-1</v>
      </c>
      <c r="AY674">
        <v>0</v>
      </c>
      <c r="AZ674">
        <v>0</v>
      </c>
      <c r="BA674" t="s">
        <v>3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V674">
        <v>0</v>
      </c>
      <c r="CW674">
        <v>0</v>
      </c>
      <c r="CX674">
        <f>ROUND(Y674*Source!I516,7)</f>
        <v>132</v>
      </c>
      <c r="CY674">
        <f>AA674</f>
        <v>204.98</v>
      </c>
      <c r="CZ674">
        <f>AE674</f>
        <v>22.5</v>
      </c>
      <c r="DA674">
        <f>AI674</f>
        <v>9.11</v>
      </c>
      <c r="DB674">
        <f t="shared" si="589"/>
        <v>247.5</v>
      </c>
      <c r="DC674">
        <f t="shared" si="590"/>
        <v>0</v>
      </c>
      <c r="DD674" t="s">
        <v>3</v>
      </c>
      <c r="DE674" t="s">
        <v>3</v>
      </c>
      <c r="DF674">
        <f>ROUND(ROUND(AE674*AI674,2)*CX674,2)</f>
        <v>27057.360000000001</v>
      </c>
      <c r="DG674">
        <f t="shared" ref="DG674:DG679" si="596">ROUND(ROUND(AF674,2)*CX674,2)</f>
        <v>0</v>
      </c>
      <c r="DH674">
        <f>ROUND(ROUND(AG674,2)*CX674,2)</f>
        <v>0</v>
      </c>
      <c r="DI674">
        <f t="shared" si="595"/>
        <v>0</v>
      </c>
      <c r="DJ674">
        <f>DF674</f>
        <v>27057.360000000001</v>
      </c>
      <c r="DK674">
        <v>0</v>
      </c>
      <c r="DL674" t="s">
        <v>3</v>
      </c>
      <c r="DM674">
        <v>0</v>
      </c>
      <c r="DN674" t="s">
        <v>3</v>
      </c>
      <c r="DO674">
        <v>0</v>
      </c>
    </row>
    <row r="675" spans="1:119" x14ac:dyDescent="0.2">
      <c r="A675">
        <f>ROW(Source!A516)</f>
        <v>516</v>
      </c>
      <c r="B675">
        <v>51651743</v>
      </c>
      <c r="C675">
        <v>51654926</v>
      </c>
      <c r="D675">
        <v>49523581</v>
      </c>
      <c r="E675">
        <v>1</v>
      </c>
      <c r="F675">
        <v>1</v>
      </c>
      <c r="G675">
        <v>1</v>
      </c>
      <c r="H675">
        <v>3</v>
      </c>
      <c r="I675" t="s">
        <v>955</v>
      </c>
      <c r="J675" t="s">
        <v>956</v>
      </c>
      <c r="K675" t="s">
        <v>957</v>
      </c>
      <c r="L675">
        <v>1301</v>
      </c>
      <c r="N675">
        <v>1003</v>
      </c>
      <c r="O675" t="s">
        <v>958</v>
      </c>
      <c r="P675" t="s">
        <v>958</v>
      </c>
      <c r="Q675">
        <v>1</v>
      </c>
      <c r="W675">
        <v>0</v>
      </c>
      <c r="X675">
        <v>-2092502019</v>
      </c>
      <c r="Y675">
        <f t="shared" si="585"/>
        <v>20</v>
      </c>
      <c r="AA675">
        <v>27.33</v>
      </c>
      <c r="AB675">
        <v>0</v>
      </c>
      <c r="AC675">
        <v>0</v>
      </c>
      <c r="AD675">
        <v>0</v>
      </c>
      <c r="AE675">
        <v>3</v>
      </c>
      <c r="AF675">
        <v>0</v>
      </c>
      <c r="AG675">
        <v>0</v>
      </c>
      <c r="AH675">
        <v>0</v>
      </c>
      <c r="AI675">
        <v>9.11</v>
      </c>
      <c r="AJ675">
        <v>1</v>
      </c>
      <c r="AK675">
        <v>1</v>
      </c>
      <c r="AL675">
        <v>1</v>
      </c>
      <c r="AM675">
        <v>4</v>
      </c>
      <c r="AN675">
        <v>0</v>
      </c>
      <c r="AO675">
        <v>1</v>
      </c>
      <c r="AP675">
        <v>1</v>
      </c>
      <c r="AQ675">
        <v>0</v>
      </c>
      <c r="AR675">
        <v>0</v>
      </c>
      <c r="AS675" t="s">
        <v>3</v>
      </c>
      <c r="AT675">
        <v>20</v>
      </c>
      <c r="AU675" t="s">
        <v>3</v>
      </c>
      <c r="AV675">
        <v>0</v>
      </c>
      <c r="AW675">
        <v>2</v>
      </c>
      <c r="AX675">
        <v>51654937</v>
      </c>
      <c r="AY675">
        <v>1</v>
      </c>
      <c r="AZ675">
        <v>0</v>
      </c>
      <c r="BA675">
        <v>780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V675">
        <v>0</v>
      </c>
      <c r="CW675">
        <v>0</v>
      </c>
      <c r="CX675">
        <f>ROUND(Y675*Source!I516,7)</f>
        <v>240</v>
      </c>
      <c r="CY675">
        <f>AA675</f>
        <v>27.33</v>
      </c>
      <c r="CZ675">
        <f>AE675</f>
        <v>3</v>
      </c>
      <c r="DA675">
        <f>AI675</f>
        <v>9.11</v>
      </c>
      <c r="DB675">
        <f t="shared" si="589"/>
        <v>60</v>
      </c>
      <c r="DC675">
        <f t="shared" si="590"/>
        <v>0</v>
      </c>
      <c r="DD675" t="s">
        <v>3</v>
      </c>
      <c r="DE675" t="s">
        <v>3</v>
      </c>
      <c r="DF675">
        <f>ROUND(ROUND(AE675*AI675,2)*CX675,2)</f>
        <v>6559.2</v>
      </c>
      <c r="DG675">
        <f t="shared" si="596"/>
        <v>0</v>
      </c>
      <c r="DH675">
        <f>ROUND(ROUND(AG675,2)*CX675,2)</f>
        <v>0</v>
      </c>
      <c r="DI675">
        <f t="shared" si="595"/>
        <v>0</v>
      </c>
      <c r="DJ675">
        <f>DF675</f>
        <v>6559.2</v>
      </c>
      <c r="DK675">
        <v>0</v>
      </c>
      <c r="DL675" t="s">
        <v>3</v>
      </c>
      <c r="DM675">
        <v>0</v>
      </c>
      <c r="DN675" t="s">
        <v>3</v>
      </c>
      <c r="DO675">
        <v>0</v>
      </c>
    </row>
    <row r="676" spans="1:119" x14ac:dyDescent="0.2">
      <c r="A676">
        <f>ROW(Source!A516)</f>
        <v>516</v>
      </c>
      <c r="B676">
        <v>51651743</v>
      </c>
      <c r="C676">
        <v>51654926</v>
      </c>
      <c r="D676">
        <v>49553409</v>
      </c>
      <c r="E676">
        <v>1</v>
      </c>
      <c r="F676">
        <v>1</v>
      </c>
      <c r="G676">
        <v>1</v>
      </c>
      <c r="H676">
        <v>3</v>
      </c>
      <c r="I676" t="s">
        <v>122</v>
      </c>
      <c r="J676" t="s">
        <v>125</v>
      </c>
      <c r="K676" t="s">
        <v>123</v>
      </c>
      <c r="L676">
        <v>1296</v>
      </c>
      <c r="N676">
        <v>1002</v>
      </c>
      <c r="O676" t="s">
        <v>124</v>
      </c>
      <c r="P676" t="s">
        <v>124</v>
      </c>
      <c r="Q676">
        <v>1</v>
      </c>
      <c r="W676">
        <v>1</v>
      </c>
      <c r="X676">
        <v>-1609399419</v>
      </c>
      <c r="Y676">
        <f t="shared" si="585"/>
        <v>-1.5</v>
      </c>
      <c r="AA676">
        <v>597.42999999999995</v>
      </c>
      <c r="AB676">
        <v>0</v>
      </c>
      <c r="AC676">
        <v>0</v>
      </c>
      <c r="AD676">
        <v>0</v>
      </c>
      <c r="AE676">
        <v>65.58</v>
      </c>
      <c r="AF676">
        <v>0</v>
      </c>
      <c r="AG676">
        <v>0</v>
      </c>
      <c r="AH676">
        <v>0</v>
      </c>
      <c r="AI676">
        <v>9.11</v>
      </c>
      <c r="AJ676">
        <v>1</v>
      </c>
      <c r="AK676">
        <v>1</v>
      </c>
      <c r="AL676">
        <v>1</v>
      </c>
      <c r="AM676">
        <v>4</v>
      </c>
      <c r="AN676">
        <v>0</v>
      </c>
      <c r="AO676">
        <v>1</v>
      </c>
      <c r="AP676">
        <v>1</v>
      </c>
      <c r="AQ676">
        <v>0</v>
      </c>
      <c r="AR676">
        <v>0</v>
      </c>
      <c r="AS676" t="s">
        <v>3</v>
      </c>
      <c r="AT676">
        <v>-1.5</v>
      </c>
      <c r="AU676" t="s">
        <v>3</v>
      </c>
      <c r="AV676">
        <v>0</v>
      </c>
      <c r="AW676">
        <v>2</v>
      </c>
      <c r="AX676">
        <v>51654939</v>
      </c>
      <c r="AY676">
        <v>1</v>
      </c>
      <c r="AZ676">
        <v>6144</v>
      </c>
      <c r="BA676">
        <v>782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V676">
        <v>0</v>
      </c>
      <c r="CW676">
        <v>0</v>
      </c>
      <c r="CX676">
        <f>ROUND(Y676*Source!I516,7)</f>
        <v>-18</v>
      </c>
      <c r="CY676">
        <f>AA676</f>
        <v>597.42999999999995</v>
      </c>
      <c r="CZ676">
        <f>AE676</f>
        <v>65.58</v>
      </c>
      <c r="DA676">
        <f>AI676</f>
        <v>9.11</v>
      </c>
      <c r="DB676">
        <f t="shared" si="589"/>
        <v>-98.37</v>
      </c>
      <c r="DC676">
        <f t="shared" si="590"/>
        <v>0</v>
      </c>
      <c r="DD676" t="s">
        <v>3</v>
      </c>
      <c r="DE676" t="s">
        <v>3</v>
      </c>
      <c r="DF676">
        <f>ROUND(ROUND(AE676*AI676,2)*CX676,2)</f>
        <v>-10753.74</v>
      </c>
      <c r="DG676">
        <f t="shared" si="596"/>
        <v>0</v>
      </c>
      <c r="DH676">
        <f>ROUND(ROUND(AG676,2)*CX676,2)</f>
        <v>0</v>
      </c>
      <c r="DI676">
        <f t="shared" si="595"/>
        <v>0</v>
      </c>
      <c r="DJ676">
        <f>DF676</f>
        <v>-10753.74</v>
      </c>
      <c r="DK676">
        <v>0</v>
      </c>
      <c r="DL676" t="s">
        <v>3</v>
      </c>
      <c r="DM676">
        <v>0</v>
      </c>
      <c r="DN676" t="s">
        <v>3</v>
      </c>
      <c r="DO676">
        <v>0</v>
      </c>
    </row>
    <row r="677" spans="1:119" x14ac:dyDescent="0.2">
      <c r="A677">
        <f>ROW(Source!A516)</f>
        <v>516</v>
      </c>
      <c r="B677">
        <v>51651743</v>
      </c>
      <c r="C677">
        <v>51654926</v>
      </c>
      <c r="D677">
        <v>49555331</v>
      </c>
      <c r="E677">
        <v>1</v>
      </c>
      <c r="F677">
        <v>1</v>
      </c>
      <c r="G677">
        <v>1</v>
      </c>
      <c r="H677">
        <v>3</v>
      </c>
      <c r="I677" t="s">
        <v>127</v>
      </c>
      <c r="J677" t="s">
        <v>129</v>
      </c>
      <c r="K677" t="s">
        <v>128</v>
      </c>
      <c r="L677">
        <v>1296</v>
      </c>
      <c r="N677">
        <v>1002</v>
      </c>
      <c r="O677" t="s">
        <v>124</v>
      </c>
      <c r="P677" t="s">
        <v>124</v>
      </c>
      <c r="Q677">
        <v>1</v>
      </c>
      <c r="W677">
        <v>1</v>
      </c>
      <c r="X677">
        <v>1828367933</v>
      </c>
      <c r="Y677">
        <f t="shared" si="585"/>
        <v>-5.7000000000000002E-2</v>
      </c>
      <c r="AA677">
        <v>1827.28</v>
      </c>
      <c r="AB677">
        <v>0</v>
      </c>
      <c r="AC677">
        <v>0</v>
      </c>
      <c r="AD677">
        <v>0</v>
      </c>
      <c r="AE677">
        <v>200.58</v>
      </c>
      <c r="AF677">
        <v>0</v>
      </c>
      <c r="AG677">
        <v>0</v>
      </c>
      <c r="AH677">
        <v>0</v>
      </c>
      <c r="AI677">
        <v>9.11</v>
      </c>
      <c r="AJ677">
        <v>1</v>
      </c>
      <c r="AK677">
        <v>1</v>
      </c>
      <c r="AL677">
        <v>1</v>
      </c>
      <c r="AM677">
        <v>4</v>
      </c>
      <c r="AN677">
        <v>0</v>
      </c>
      <c r="AO677">
        <v>1</v>
      </c>
      <c r="AP677">
        <v>1</v>
      </c>
      <c r="AQ677">
        <v>0</v>
      </c>
      <c r="AR677">
        <v>0</v>
      </c>
      <c r="AS677" t="s">
        <v>3</v>
      </c>
      <c r="AT677">
        <v>-5.7000000000000002E-2</v>
      </c>
      <c r="AU677" t="s">
        <v>3</v>
      </c>
      <c r="AV677">
        <v>0</v>
      </c>
      <c r="AW677">
        <v>2</v>
      </c>
      <c r="AX677">
        <v>51654941</v>
      </c>
      <c r="AY677">
        <v>1</v>
      </c>
      <c r="AZ677">
        <v>6144</v>
      </c>
      <c r="BA677">
        <v>784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V677">
        <v>0</v>
      </c>
      <c r="CW677">
        <v>0</v>
      </c>
      <c r="CX677">
        <f>ROUND(Y677*Source!I516,7)</f>
        <v>-0.68400000000000005</v>
      </c>
      <c r="CY677">
        <f>AA677</f>
        <v>1827.28</v>
      </c>
      <c r="CZ677">
        <f>AE677</f>
        <v>200.58</v>
      </c>
      <c r="DA677">
        <f>AI677</f>
        <v>9.11</v>
      </c>
      <c r="DB677">
        <f t="shared" si="589"/>
        <v>-11.43</v>
      </c>
      <c r="DC677">
        <f t="shared" si="590"/>
        <v>0</v>
      </c>
      <c r="DD677" t="s">
        <v>3</v>
      </c>
      <c r="DE677" t="s">
        <v>3</v>
      </c>
      <c r="DF677">
        <f>ROUND(ROUND(AE677*AI677,2)*CX677,2)</f>
        <v>-1249.8599999999999</v>
      </c>
      <c r="DG677">
        <f t="shared" si="596"/>
        <v>0</v>
      </c>
      <c r="DH677">
        <f>ROUND(ROUND(AG677,2)*CX677,2)</f>
        <v>0</v>
      </c>
      <c r="DI677">
        <f t="shared" si="595"/>
        <v>0</v>
      </c>
      <c r="DJ677">
        <f>DF677</f>
        <v>-1249.8599999999999</v>
      </c>
      <c r="DK677">
        <v>0</v>
      </c>
      <c r="DL677" t="s">
        <v>3</v>
      </c>
      <c r="DM677">
        <v>0</v>
      </c>
      <c r="DN677" t="s">
        <v>3</v>
      </c>
      <c r="DO677">
        <v>0</v>
      </c>
    </row>
    <row r="678" spans="1:119" x14ac:dyDescent="0.2">
      <c r="A678">
        <f>ROW(Source!A520)</f>
        <v>520</v>
      </c>
      <c r="B678">
        <v>51651743</v>
      </c>
      <c r="C678">
        <v>51654945</v>
      </c>
      <c r="D678">
        <v>49510767</v>
      </c>
      <c r="E678">
        <v>70</v>
      </c>
      <c r="F678">
        <v>1</v>
      </c>
      <c r="G678">
        <v>1</v>
      </c>
      <c r="H678">
        <v>1</v>
      </c>
      <c r="I678" t="s">
        <v>953</v>
      </c>
      <c r="J678" t="s">
        <v>3</v>
      </c>
      <c r="K678" t="s">
        <v>954</v>
      </c>
      <c r="L678">
        <v>1191</v>
      </c>
      <c r="N678">
        <v>1013</v>
      </c>
      <c r="O678" t="s">
        <v>904</v>
      </c>
      <c r="P678" t="s">
        <v>904</v>
      </c>
      <c r="Q678">
        <v>1</v>
      </c>
      <c r="W678">
        <v>0</v>
      </c>
      <c r="X678">
        <v>-1936699058</v>
      </c>
      <c r="Y678">
        <f t="shared" si="585"/>
        <v>5</v>
      </c>
      <c r="AA678">
        <v>0</v>
      </c>
      <c r="AB678">
        <v>0</v>
      </c>
      <c r="AC678">
        <v>0</v>
      </c>
      <c r="AD678">
        <v>331.23</v>
      </c>
      <c r="AE678">
        <v>0</v>
      </c>
      <c r="AF678">
        <v>0</v>
      </c>
      <c r="AG678">
        <v>0</v>
      </c>
      <c r="AH678">
        <v>9.92</v>
      </c>
      <c r="AI678">
        <v>1</v>
      </c>
      <c r="AJ678">
        <v>1</v>
      </c>
      <c r="AK678">
        <v>1</v>
      </c>
      <c r="AL678">
        <v>33.39</v>
      </c>
      <c r="AM678">
        <v>4</v>
      </c>
      <c r="AN678">
        <v>0</v>
      </c>
      <c r="AO678">
        <v>1</v>
      </c>
      <c r="AP678">
        <v>1</v>
      </c>
      <c r="AQ678">
        <v>0</v>
      </c>
      <c r="AR678">
        <v>0</v>
      </c>
      <c r="AS678" t="s">
        <v>3</v>
      </c>
      <c r="AT678">
        <v>5</v>
      </c>
      <c r="AU678" t="s">
        <v>3</v>
      </c>
      <c r="AV678">
        <v>1</v>
      </c>
      <c r="AW678">
        <v>2</v>
      </c>
      <c r="AX678">
        <v>51654953</v>
      </c>
      <c r="AY678">
        <v>1</v>
      </c>
      <c r="AZ678">
        <v>0</v>
      </c>
      <c r="BA678">
        <v>785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U678">
        <f>ROUND(AT678*Source!I520*AH678*AL678,2)</f>
        <v>198.74</v>
      </c>
      <c r="CV678">
        <f>ROUND(Y678*Source!I520,7)</f>
        <v>0.6</v>
      </c>
      <c r="CW678">
        <v>0</v>
      </c>
      <c r="CX678">
        <f>ROUND(Y678*Source!I520,7)</f>
        <v>0.6</v>
      </c>
      <c r="CY678">
        <f>AD678</f>
        <v>331.23</v>
      </c>
      <c r="CZ678">
        <f>AH678</f>
        <v>9.92</v>
      </c>
      <c r="DA678">
        <f>AL678</f>
        <v>33.39</v>
      </c>
      <c r="DB678">
        <f t="shared" si="589"/>
        <v>49.6</v>
      </c>
      <c r="DC678">
        <f t="shared" si="590"/>
        <v>0</v>
      </c>
      <c r="DD678" t="s">
        <v>3</v>
      </c>
      <c r="DE678" t="s">
        <v>3</v>
      </c>
      <c r="DF678">
        <f>ROUND(ROUND(AE678,2)*CX678,2)</f>
        <v>0</v>
      </c>
      <c r="DG678">
        <f t="shared" si="596"/>
        <v>0</v>
      </c>
      <c r="DH678">
        <f>ROUND(ROUND(AG678,2)*CX678,2)</f>
        <v>0</v>
      </c>
      <c r="DI678">
        <f>ROUND(ROUND(AH678*AL678,2)*CX678,2)</f>
        <v>198.74</v>
      </c>
      <c r="DJ678">
        <f>DI678</f>
        <v>198.74</v>
      </c>
      <c r="DK678">
        <v>0</v>
      </c>
      <c r="DL678" t="s">
        <v>3</v>
      </c>
      <c r="DM678">
        <v>0</v>
      </c>
      <c r="DN678" t="s">
        <v>3</v>
      </c>
      <c r="DO678">
        <v>0</v>
      </c>
    </row>
    <row r="679" spans="1:119" x14ac:dyDescent="0.2">
      <c r="A679">
        <f>ROW(Source!A520)</f>
        <v>520</v>
      </c>
      <c r="B679">
        <v>51651743</v>
      </c>
      <c r="C679">
        <v>51654945</v>
      </c>
      <c r="D679">
        <v>49510905</v>
      </c>
      <c r="E679">
        <v>70</v>
      </c>
      <c r="F679">
        <v>1</v>
      </c>
      <c r="G679">
        <v>1</v>
      </c>
      <c r="H679">
        <v>1</v>
      </c>
      <c r="I679" t="s">
        <v>905</v>
      </c>
      <c r="J679" t="s">
        <v>3</v>
      </c>
      <c r="K679" t="s">
        <v>906</v>
      </c>
      <c r="L679">
        <v>1191</v>
      </c>
      <c r="N679">
        <v>1013</v>
      </c>
      <c r="O679" t="s">
        <v>904</v>
      </c>
      <c r="P679" t="s">
        <v>904</v>
      </c>
      <c r="Q679">
        <v>1</v>
      </c>
      <c r="W679">
        <v>0</v>
      </c>
      <c r="X679">
        <v>-1417349443</v>
      </c>
      <c r="Y679">
        <f t="shared" si="585"/>
        <v>0.43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1</v>
      </c>
      <c r="AJ679">
        <v>1</v>
      </c>
      <c r="AK679">
        <v>33.39</v>
      </c>
      <c r="AL679">
        <v>1</v>
      </c>
      <c r="AM679">
        <v>4</v>
      </c>
      <c r="AN679">
        <v>0</v>
      </c>
      <c r="AO679">
        <v>1</v>
      </c>
      <c r="AP679">
        <v>1</v>
      </c>
      <c r="AQ679">
        <v>0</v>
      </c>
      <c r="AR679">
        <v>0</v>
      </c>
      <c r="AS679" t="s">
        <v>3</v>
      </c>
      <c r="AT679">
        <v>0.43</v>
      </c>
      <c r="AU679" t="s">
        <v>3</v>
      </c>
      <c r="AV679">
        <v>2</v>
      </c>
      <c r="AW679">
        <v>2</v>
      </c>
      <c r="AX679">
        <v>51654954</v>
      </c>
      <c r="AY679">
        <v>1</v>
      </c>
      <c r="AZ679">
        <v>0</v>
      </c>
      <c r="BA679">
        <v>786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V679">
        <v>0</v>
      </c>
      <c r="CW679">
        <v>0</v>
      </c>
      <c r="CX679">
        <f>ROUND(Y679*Source!I520,7)</f>
        <v>5.16E-2</v>
      </c>
      <c r="CY679">
        <f>AD679</f>
        <v>0</v>
      </c>
      <c r="CZ679">
        <f>AH679</f>
        <v>0</v>
      </c>
      <c r="DA679">
        <f>AL679</f>
        <v>1</v>
      </c>
      <c r="DB679">
        <f t="shared" si="589"/>
        <v>0</v>
      </c>
      <c r="DC679">
        <f t="shared" si="590"/>
        <v>0</v>
      </c>
      <c r="DD679" t="s">
        <v>3</v>
      </c>
      <c r="DE679" t="s">
        <v>3</v>
      </c>
      <c r="DF679">
        <f>ROUND(ROUND(AE679,2)*CX679,2)</f>
        <v>0</v>
      </c>
      <c r="DG679">
        <f t="shared" si="596"/>
        <v>0</v>
      </c>
      <c r="DH679">
        <f>ROUND(ROUND(AG679*AK679,2)*CX679,2)</f>
        <v>0</v>
      </c>
      <c r="DI679">
        <f t="shared" ref="DI679:DI684" si="597">ROUND(ROUND(AH679,2)*CX679,2)</f>
        <v>0</v>
      </c>
      <c r="DJ679">
        <f>DI679</f>
        <v>0</v>
      </c>
      <c r="DK679">
        <v>0</v>
      </c>
      <c r="DL679" t="s">
        <v>3</v>
      </c>
      <c r="DM679">
        <v>0</v>
      </c>
      <c r="DN679" t="s">
        <v>3</v>
      </c>
      <c r="DO679">
        <v>0</v>
      </c>
    </row>
    <row r="680" spans="1:119" x14ac:dyDescent="0.2">
      <c r="A680">
        <f>ROW(Source!A520)</f>
        <v>520</v>
      </c>
      <c r="B680">
        <v>51651743</v>
      </c>
      <c r="C680">
        <v>51654945</v>
      </c>
      <c r="D680">
        <v>49673503</v>
      </c>
      <c r="E680">
        <v>1</v>
      </c>
      <c r="F680">
        <v>1</v>
      </c>
      <c r="G680">
        <v>1</v>
      </c>
      <c r="H680">
        <v>2</v>
      </c>
      <c r="I680" t="s">
        <v>914</v>
      </c>
      <c r="J680" t="s">
        <v>915</v>
      </c>
      <c r="K680" t="s">
        <v>916</v>
      </c>
      <c r="L680">
        <v>1367</v>
      </c>
      <c r="N680">
        <v>1011</v>
      </c>
      <c r="O680" t="s">
        <v>910</v>
      </c>
      <c r="P680" t="s">
        <v>910</v>
      </c>
      <c r="Q680">
        <v>1</v>
      </c>
      <c r="W680">
        <v>0</v>
      </c>
      <c r="X680">
        <v>509054691</v>
      </c>
      <c r="Y680">
        <f t="shared" si="585"/>
        <v>0.43</v>
      </c>
      <c r="AA680">
        <v>0</v>
      </c>
      <c r="AB680">
        <v>871.31</v>
      </c>
      <c r="AC680">
        <v>387.32</v>
      </c>
      <c r="AD680">
        <v>0</v>
      </c>
      <c r="AE680">
        <v>0</v>
      </c>
      <c r="AF680">
        <v>65.709999999999994</v>
      </c>
      <c r="AG680">
        <v>11.6</v>
      </c>
      <c r="AH680">
        <v>0</v>
      </c>
      <c r="AI680">
        <v>1</v>
      </c>
      <c r="AJ680">
        <v>13.26</v>
      </c>
      <c r="AK680">
        <v>33.39</v>
      </c>
      <c r="AL680">
        <v>1</v>
      </c>
      <c r="AM680">
        <v>4</v>
      </c>
      <c r="AN680">
        <v>0</v>
      </c>
      <c r="AO680">
        <v>1</v>
      </c>
      <c r="AP680">
        <v>1</v>
      </c>
      <c r="AQ680">
        <v>0</v>
      </c>
      <c r="AR680">
        <v>0</v>
      </c>
      <c r="AS680" t="s">
        <v>3</v>
      </c>
      <c r="AT680">
        <v>0.43</v>
      </c>
      <c r="AU680" t="s">
        <v>3</v>
      </c>
      <c r="AV680">
        <v>0</v>
      </c>
      <c r="AW680">
        <v>2</v>
      </c>
      <c r="AX680">
        <v>51654955</v>
      </c>
      <c r="AY680">
        <v>1</v>
      </c>
      <c r="AZ680">
        <v>0</v>
      </c>
      <c r="BA680">
        <v>787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V680">
        <v>0</v>
      </c>
      <c r="CW680">
        <f>ROUND(Y680*Source!I520,7)</f>
        <v>5.16E-2</v>
      </c>
      <c r="CX680">
        <f>ROUND(Y680*Source!I520,7)</f>
        <v>5.16E-2</v>
      </c>
      <c r="CY680">
        <f>AB680</f>
        <v>871.31</v>
      </c>
      <c r="CZ680">
        <f>AF680</f>
        <v>65.709999999999994</v>
      </c>
      <c r="DA680">
        <f>AJ680</f>
        <v>13.26</v>
      </c>
      <c r="DB680">
        <f t="shared" si="589"/>
        <v>28.26</v>
      </c>
      <c r="DC680">
        <f t="shared" si="590"/>
        <v>4.99</v>
      </c>
      <c r="DD680" t="s">
        <v>3</v>
      </c>
      <c r="DE680" t="s">
        <v>3</v>
      </c>
      <c r="DF680">
        <f>ROUND(ROUND(AE680,2)*CX680,2)</f>
        <v>0</v>
      </c>
      <c r="DG680">
        <f>ROUND(ROUND(AF680*AJ680,2)*CX680,2)</f>
        <v>44.96</v>
      </c>
      <c r="DH680">
        <f>ROUND(ROUND(AG680*AK680,2)*CX680,2)</f>
        <v>19.989999999999998</v>
      </c>
      <c r="DI680">
        <f t="shared" si="597"/>
        <v>0</v>
      </c>
      <c r="DJ680">
        <f>DG680</f>
        <v>44.96</v>
      </c>
      <c r="DK680">
        <v>0</v>
      </c>
      <c r="DL680" t="s">
        <v>3</v>
      </c>
      <c r="DM680">
        <v>0</v>
      </c>
      <c r="DN680" t="s">
        <v>3</v>
      </c>
      <c r="DO680">
        <v>0</v>
      </c>
    </row>
    <row r="681" spans="1:119" x14ac:dyDescent="0.2">
      <c r="A681">
        <f>ROW(Source!A520)</f>
        <v>520</v>
      </c>
      <c r="B681">
        <v>51651743</v>
      </c>
      <c r="C681">
        <v>51654945</v>
      </c>
      <c r="D681">
        <v>49521440</v>
      </c>
      <c r="E681">
        <v>1</v>
      </c>
      <c r="F681">
        <v>1</v>
      </c>
      <c r="G681">
        <v>1</v>
      </c>
      <c r="H681">
        <v>3</v>
      </c>
      <c r="I681" t="s">
        <v>118</v>
      </c>
      <c r="J681" t="s">
        <v>120</v>
      </c>
      <c r="K681" t="s">
        <v>132</v>
      </c>
      <c r="L681">
        <v>1327</v>
      </c>
      <c r="N681">
        <v>1005</v>
      </c>
      <c r="O681" t="s">
        <v>52</v>
      </c>
      <c r="P681" t="s">
        <v>52</v>
      </c>
      <c r="Q681">
        <v>1</v>
      </c>
      <c r="W681">
        <v>0</v>
      </c>
      <c r="X681">
        <v>2022782512</v>
      </c>
      <c r="Y681">
        <f t="shared" si="585"/>
        <v>11</v>
      </c>
      <c r="AA681">
        <v>204.98</v>
      </c>
      <c r="AB681">
        <v>0</v>
      </c>
      <c r="AC681">
        <v>0</v>
      </c>
      <c r="AD681">
        <v>0</v>
      </c>
      <c r="AE681">
        <v>22.5</v>
      </c>
      <c r="AF681">
        <v>0</v>
      </c>
      <c r="AG681">
        <v>0</v>
      </c>
      <c r="AH681">
        <v>0</v>
      </c>
      <c r="AI681">
        <v>9.11</v>
      </c>
      <c r="AJ681">
        <v>1</v>
      </c>
      <c r="AK681">
        <v>1</v>
      </c>
      <c r="AL681">
        <v>1</v>
      </c>
      <c r="AM681">
        <v>0</v>
      </c>
      <c r="AN681">
        <v>0</v>
      </c>
      <c r="AO681">
        <v>0</v>
      </c>
      <c r="AP681">
        <v>1</v>
      </c>
      <c r="AQ681">
        <v>0</v>
      </c>
      <c r="AR681">
        <v>0</v>
      </c>
      <c r="AS681" t="s">
        <v>3</v>
      </c>
      <c r="AT681">
        <v>11</v>
      </c>
      <c r="AU681" t="s">
        <v>3</v>
      </c>
      <c r="AV681">
        <v>0</v>
      </c>
      <c r="AW681">
        <v>1</v>
      </c>
      <c r="AX681">
        <v>-1</v>
      </c>
      <c r="AY681">
        <v>0</v>
      </c>
      <c r="AZ681">
        <v>0</v>
      </c>
      <c r="BA681" t="s">
        <v>3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V681">
        <v>0</v>
      </c>
      <c r="CW681">
        <v>0</v>
      </c>
      <c r="CX681">
        <f>ROUND(Y681*Source!I520,7)</f>
        <v>1.32</v>
      </c>
      <c r="CY681">
        <f>AA681</f>
        <v>204.98</v>
      </c>
      <c r="CZ681">
        <f>AE681</f>
        <v>22.5</v>
      </c>
      <c r="DA681">
        <f>AI681</f>
        <v>9.11</v>
      </c>
      <c r="DB681">
        <f t="shared" si="589"/>
        <v>247.5</v>
      </c>
      <c r="DC681">
        <f t="shared" si="590"/>
        <v>0</v>
      </c>
      <c r="DD681" t="s">
        <v>3</v>
      </c>
      <c r="DE681" t="s">
        <v>3</v>
      </c>
      <c r="DF681">
        <f>ROUND(ROUND(AE681*AI681,2)*CX681,2)</f>
        <v>270.57</v>
      </c>
      <c r="DG681">
        <f t="shared" ref="DG681:DG686" si="598">ROUND(ROUND(AF681,2)*CX681,2)</f>
        <v>0</v>
      </c>
      <c r="DH681">
        <f>ROUND(ROUND(AG681,2)*CX681,2)</f>
        <v>0</v>
      </c>
      <c r="DI681">
        <f t="shared" si="597"/>
        <v>0</v>
      </c>
      <c r="DJ681">
        <f>DF681</f>
        <v>270.57</v>
      </c>
      <c r="DK681">
        <v>0</v>
      </c>
      <c r="DL681" t="s">
        <v>3</v>
      </c>
      <c r="DM681">
        <v>0</v>
      </c>
      <c r="DN681" t="s">
        <v>3</v>
      </c>
      <c r="DO681">
        <v>0</v>
      </c>
    </row>
    <row r="682" spans="1:119" x14ac:dyDescent="0.2">
      <c r="A682">
        <f>ROW(Source!A520)</f>
        <v>520</v>
      </c>
      <c r="B682">
        <v>51651743</v>
      </c>
      <c r="C682">
        <v>51654945</v>
      </c>
      <c r="D682">
        <v>49523581</v>
      </c>
      <c r="E682">
        <v>1</v>
      </c>
      <c r="F682">
        <v>1</v>
      </c>
      <c r="G682">
        <v>1</v>
      </c>
      <c r="H682">
        <v>3</v>
      </c>
      <c r="I682" t="s">
        <v>955</v>
      </c>
      <c r="J682" t="s">
        <v>956</v>
      </c>
      <c r="K682" t="s">
        <v>957</v>
      </c>
      <c r="L682">
        <v>1301</v>
      </c>
      <c r="N682">
        <v>1003</v>
      </c>
      <c r="O682" t="s">
        <v>958</v>
      </c>
      <c r="P682" t="s">
        <v>958</v>
      </c>
      <c r="Q682">
        <v>1</v>
      </c>
      <c r="W682">
        <v>0</v>
      </c>
      <c r="X682">
        <v>-2092502019</v>
      </c>
      <c r="Y682">
        <f t="shared" si="585"/>
        <v>20</v>
      </c>
      <c r="AA682">
        <v>27.33</v>
      </c>
      <c r="AB682">
        <v>0</v>
      </c>
      <c r="AC682">
        <v>0</v>
      </c>
      <c r="AD682">
        <v>0</v>
      </c>
      <c r="AE682">
        <v>3</v>
      </c>
      <c r="AF682">
        <v>0</v>
      </c>
      <c r="AG682">
        <v>0</v>
      </c>
      <c r="AH682">
        <v>0</v>
      </c>
      <c r="AI682">
        <v>9.11</v>
      </c>
      <c r="AJ682">
        <v>1</v>
      </c>
      <c r="AK682">
        <v>1</v>
      </c>
      <c r="AL682">
        <v>1</v>
      </c>
      <c r="AM682">
        <v>4</v>
      </c>
      <c r="AN682">
        <v>0</v>
      </c>
      <c r="AO682">
        <v>1</v>
      </c>
      <c r="AP682">
        <v>1</v>
      </c>
      <c r="AQ682">
        <v>0</v>
      </c>
      <c r="AR682">
        <v>0</v>
      </c>
      <c r="AS682" t="s">
        <v>3</v>
      </c>
      <c r="AT682">
        <v>20</v>
      </c>
      <c r="AU682" t="s">
        <v>3</v>
      </c>
      <c r="AV682">
        <v>0</v>
      </c>
      <c r="AW682">
        <v>2</v>
      </c>
      <c r="AX682">
        <v>51654956</v>
      </c>
      <c r="AY682">
        <v>1</v>
      </c>
      <c r="AZ682">
        <v>0</v>
      </c>
      <c r="BA682">
        <v>788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V682">
        <v>0</v>
      </c>
      <c r="CW682">
        <v>0</v>
      </c>
      <c r="CX682">
        <f>ROUND(Y682*Source!I520,7)</f>
        <v>2.4</v>
      </c>
      <c r="CY682">
        <f>AA682</f>
        <v>27.33</v>
      </c>
      <c r="CZ682">
        <f>AE682</f>
        <v>3</v>
      </c>
      <c r="DA682">
        <f>AI682</f>
        <v>9.11</v>
      </c>
      <c r="DB682">
        <f t="shared" si="589"/>
        <v>60</v>
      </c>
      <c r="DC682">
        <f t="shared" si="590"/>
        <v>0</v>
      </c>
      <c r="DD682" t="s">
        <v>3</v>
      </c>
      <c r="DE682" t="s">
        <v>3</v>
      </c>
      <c r="DF682">
        <f>ROUND(ROUND(AE682*AI682,2)*CX682,2)</f>
        <v>65.59</v>
      </c>
      <c r="DG682">
        <f t="shared" si="598"/>
        <v>0</v>
      </c>
      <c r="DH682">
        <f>ROUND(ROUND(AG682,2)*CX682,2)</f>
        <v>0</v>
      </c>
      <c r="DI682">
        <f t="shared" si="597"/>
        <v>0</v>
      </c>
      <c r="DJ682">
        <f>DF682</f>
        <v>65.59</v>
      </c>
      <c r="DK682">
        <v>0</v>
      </c>
      <c r="DL682" t="s">
        <v>3</v>
      </c>
      <c r="DM682">
        <v>0</v>
      </c>
      <c r="DN682" t="s">
        <v>3</v>
      </c>
      <c r="DO682">
        <v>0</v>
      </c>
    </row>
    <row r="683" spans="1:119" x14ac:dyDescent="0.2">
      <c r="A683">
        <f>ROW(Source!A520)</f>
        <v>520</v>
      </c>
      <c r="B683">
        <v>51651743</v>
      </c>
      <c r="C683">
        <v>51654945</v>
      </c>
      <c r="D683">
        <v>49553409</v>
      </c>
      <c r="E683">
        <v>1</v>
      </c>
      <c r="F683">
        <v>1</v>
      </c>
      <c r="G683">
        <v>1</v>
      </c>
      <c r="H683">
        <v>3</v>
      </c>
      <c r="I683" t="s">
        <v>122</v>
      </c>
      <c r="J683" t="s">
        <v>125</v>
      </c>
      <c r="K683" t="s">
        <v>123</v>
      </c>
      <c r="L683">
        <v>1296</v>
      </c>
      <c r="N683">
        <v>1002</v>
      </c>
      <c r="O683" t="s">
        <v>124</v>
      </c>
      <c r="P683" t="s">
        <v>124</v>
      </c>
      <c r="Q683">
        <v>1</v>
      </c>
      <c r="W683">
        <v>1</v>
      </c>
      <c r="X683">
        <v>-1609399419</v>
      </c>
      <c r="Y683">
        <f t="shared" si="585"/>
        <v>-1.5</v>
      </c>
      <c r="AA683">
        <v>597.42999999999995</v>
      </c>
      <c r="AB683">
        <v>0</v>
      </c>
      <c r="AC683">
        <v>0</v>
      </c>
      <c r="AD683">
        <v>0</v>
      </c>
      <c r="AE683">
        <v>65.58</v>
      </c>
      <c r="AF683">
        <v>0</v>
      </c>
      <c r="AG683">
        <v>0</v>
      </c>
      <c r="AH683">
        <v>0</v>
      </c>
      <c r="AI683">
        <v>9.11</v>
      </c>
      <c r="AJ683">
        <v>1</v>
      </c>
      <c r="AK683">
        <v>1</v>
      </c>
      <c r="AL683">
        <v>1</v>
      </c>
      <c r="AM683">
        <v>4</v>
      </c>
      <c r="AN683">
        <v>0</v>
      </c>
      <c r="AO683">
        <v>1</v>
      </c>
      <c r="AP683">
        <v>1</v>
      </c>
      <c r="AQ683">
        <v>0</v>
      </c>
      <c r="AR683">
        <v>0</v>
      </c>
      <c r="AS683" t="s">
        <v>3</v>
      </c>
      <c r="AT683">
        <v>-1.5</v>
      </c>
      <c r="AU683" t="s">
        <v>3</v>
      </c>
      <c r="AV683">
        <v>0</v>
      </c>
      <c r="AW683">
        <v>2</v>
      </c>
      <c r="AX683">
        <v>51654958</v>
      </c>
      <c r="AY683">
        <v>1</v>
      </c>
      <c r="AZ683">
        <v>6144</v>
      </c>
      <c r="BA683">
        <v>790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V683">
        <v>0</v>
      </c>
      <c r="CW683">
        <v>0</v>
      </c>
      <c r="CX683">
        <f>ROUND(Y683*Source!I520,7)</f>
        <v>-0.18</v>
      </c>
      <c r="CY683">
        <f>AA683</f>
        <v>597.42999999999995</v>
      </c>
      <c r="CZ683">
        <f>AE683</f>
        <v>65.58</v>
      </c>
      <c r="DA683">
        <f>AI683</f>
        <v>9.11</v>
      </c>
      <c r="DB683">
        <f t="shared" si="589"/>
        <v>-98.37</v>
      </c>
      <c r="DC683">
        <f t="shared" si="590"/>
        <v>0</v>
      </c>
      <c r="DD683" t="s">
        <v>3</v>
      </c>
      <c r="DE683" t="s">
        <v>3</v>
      </c>
      <c r="DF683">
        <f>ROUND(ROUND(AE683*AI683,2)*CX683,2)</f>
        <v>-107.54</v>
      </c>
      <c r="DG683">
        <f t="shared" si="598"/>
        <v>0</v>
      </c>
      <c r="DH683">
        <f>ROUND(ROUND(AG683,2)*CX683,2)</f>
        <v>0</v>
      </c>
      <c r="DI683">
        <f t="shared" si="597"/>
        <v>0</v>
      </c>
      <c r="DJ683">
        <f>DF683</f>
        <v>-107.54</v>
      </c>
      <c r="DK683">
        <v>0</v>
      </c>
      <c r="DL683" t="s">
        <v>3</v>
      </c>
      <c r="DM683">
        <v>0</v>
      </c>
      <c r="DN683" t="s">
        <v>3</v>
      </c>
      <c r="DO683">
        <v>0</v>
      </c>
    </row>
    <row r="684" spans="1:119" x14ac:dyDescent="0.2">
      <c r="A684">
        <f>ROW(Source!A520)</f>
        <v>520</v>
      </c>
      <c r="B684">
        <v>51651743</v>
      </c>
      <c r="C684">
        <v>51654945</v>
      </c>
      <c r="D684">
        <v>49555331</v>
      </c>
      <c r="E684">
        <v>1</v>
      </c>
      <c r="F684">
        <v>1</v>
      </c>
      <c r="G684">
        <v>1</v>
      </c>
      <c r="H684">
        <v>3</v>
      </c>
      <c r="I684" t="s">
        <v>127</v>
      </c>
      <c r="J684" t="s">
        <v>129</v>
      </c>
      <c r="K684" t="s">
        <v>128</v>
      </c>
      <c r="L684">
        <v>1296</v>
      </c>
      <c r="N684">
        <v>1002</v>
      </c>
      <c r="O684" t="s">
        <v>124</v>
      </c>
      <c r="P684" t="s">
        <v>124</v>
      </c>
      <c r="Q684">
        <v>1</v>
      </c>
      <c r="W684">
        <v>1</v>
      </c>
      <c r="X684">
        <v>1828367933</v>
      </c>
      <c r="Y684">
        <f t="shared" si="585"/>
        <v>-5.7000000000000002E-2</v>
      </c>
      <c r="AA684">
        <v>1827.28</v>
      </c>
      <c r="AB684">
        <v>0</v>
      </c>
      <c r="AC684">
        <v>0</v>
      </c>
      <c r="AD684">
        <v>0</v>
      </c>
      <c r="AE684">
        <v>200.58</v>
      </c>
      <c r="AF684">
        <v>0</v>
      </c>
      <c r="AG684">
        <v>0</v>
      </c>
      <c r="AH684">
        <v>0</v>
      </c>
      <c r="AI684">
        <v>9.11</v>
      </c>
      <c r="AJ684">
        <v>1</v>
      </c>
      <c r="AK684">
        <v>1</v>
      </c>
      <c r="AL684">
        <v>1</v>
      </c>
      <c r="AM684">
        <v>4</v>
      </c>
      <c r="AN684">
        <v>0</v>
      </c>
      <c r="AO684">
        <v>1</v>
      </c>
      <c r="AP684">
        <v>1</v>
      </c>
      <c r="AQ684">
        <v>0</v>
      </c>
      <c r="AR684">
        <v>0</v>
      </c>
      <c r="AS684" t="s">
        <v>3</v>
      </c>
      <c r="AT684">
        <v>-5.7000000000000002E-2</v>
      </c>
      <c r="AU684" t="s">
        <v>3</v>
      </c>
      <c r="AV684">
        <v>0</v>
      </c>
      <c r="AW684">
        <v>2</v>
      </c>
      <c r="AX684">
        <v>51654960</v>
      </c>
      <c r="AY684">
        <v>1</v>
      </c>
      <c r="AZ684">
        <v>6144</v>
      </c>
      <c r="BA684">
        <v>792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V684">
        <v>0</v>
      </c>
      <c r="CW684">
        <v>0</v>
      </c>
      <c r="CX684">
        <f>ROUND(Y684*Source!I520,7)</f>
        <v>-6.8399999999999997E-3</v>
      </c>
      <c r="CY684">
        <f>AA684</f>
        <v>1827.28</v>
      </c>
      <c r="CZ684">
        <f>AE684</f>
        <v>200.58</v>
      </c>
      <c r="DA684">
        <f>AI684</f>
        <v>9.11</v>
      </c>
      <c r="DB684">
        <f t="shared" si="589"/>
        <v>-11.43</v>
      </c>
      <c r="DC684">
        <f t="shared" si="590"/>
        <v>0</v>
      </c>
      <c r="DD684" t="s">
        <v>3</v>
      </c>
      <c r="DE684" t="s">
        <v>3</v>
      </c>
      <c r="DF684">
        <f>ROUND(ROUND(AE684*AI684,2)*CX684,2)</f>
        <v>-12.5</v>
      </c>
      <c r="DG684">
        <f t="shared" si="598"/>
        <v>0</v>
      </c>
      <c r="DH684">
        <f>ROUND(ROUND(AG684,2)*CX684,2)</f>
        <v>0</v>
      </c>
      <c r="DI684">
        <f t="shared" si="597"/>
        <v>0</v>
      </c>
      <c r="DJ684">
        <f>DF684</f>
        <v>-12.5</v>
      </c>
      <c r="DK684">
        <v>0</v>
      </c>
      <c r="DL684" t="s">
        <v>3</v>
      </c>
      <c r="DM684">
        <v>0</v>
      </c>
      <c r="DN684" t="s">
        <v>3</v>
      </c>
      <c r="DO684">
        <v>0</v>
      </c>
    </row>
    <row r="685" spans="1:119" x14ac:dyDescent="0.2">
      <c r="A685">
        <f>ROW(Source!A559)</f>
        <v>559</v>
      </c>
      <c r="B685">
        <v>51651743</v>
      </c>
      <c r="C685">
        <v>51654964</v>
      </c>
      <c r="D685">
        <v>49510757</v>
      </c>
      <c r="E685">
        <v>70</v>
      </c>
      <c r="F685">
        <v>1</v>
      </c>
      <c r="G685">
        <v>1</v>
      </c>
      <c r="H685">
        <v>1</v>
      </c>
      <c r="I685" t="s">
        <v>902</v>
      </c>
      <c r="J685" t="s">
        <v>3</v>
      </c>
      <c r="K685" t="s">
        <v>903</v>
      </c>
      <c r="L685">
        <v>1191</v>
      </c>
      <c r="N685">
        <v>1013</v>
      </c>
      <c r="O685" t="s">
        <v>904</v>
      </c>
      <c r="P685" t="s">
        <v>904</v>
      </c>
      <c r="Q685">
        <v>1</v>
      </c>
      <c r="W685">
        <v>0</v>
      </c>
      <c r="X685">
        <v>-1111239348</v>
      </c>
      <c r="Y685">
        <f>(AT685*ROUND(1.05,7))</f>
        <v>3.8325</v>
      </c>
      <c r="AA685">
        <v>0</v>
      </c>
      <c r="AB685">
        <v>0</v>
      </c>
      <c r="AC685">
        <v>0</v>
      </c>
      <c r="AD685">
        <v>321.20999999999998</v>
      </c>
      <c r="AE685">
        <v>0</v>
      </c>
      <c r="AF685">
        <v>0</v>
      </c>
      <c r="AG685">
        <v>0</v>
      </c>
      <c r="AH685">
        <v>9.6199999999999992</v>
      </c>
      <c r="AI685">
        <v>1</v>
      </c>
      <c r="AJ685">
        <v>1</v>
      </c>
      <c r="AK685">
        <v>1</v>
      </c>
      <c r="AL685">
        <v>33.39</v>
      </c>
      <c r="AM685">
        <v>4</v>
      </c>
      <c r="AN685">
        <v>0</v>
      </c>
      <c r="AO685">
        <v>1</v>
      </c>
      <c r="AP685">
        <v>1</v>
      </c>
      <c r="AQ685">
        <v>0</v>
      </c>
      <c r="AR685">
        <v>0</v>
      </c>
      <c r="AS685" t="s">
        <v>3</v>
      </c>
      <c r="AT685">
        <v>3.65</v>
      </c>
      <c r="AU685" t="s">
        <v>20</v>
      </c>
      <c r="AV685">
        <v>1</v>
      </c>
      <c r="AW685">
        <v>2</v>
      </c>
      <c r="AX685">
        <v>51654974</v>
      </c>
      <c r="AY685">
        <v>1</v>
      </c>
      <c r="AZ685">
        <v>0</v>
      </c>
      <c r="BA685">
        <v>793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U685">
        <f>ROUND(AT685*Source!I559*AH685*AL685,2)</f>
        <v>1172.42</v>
      </c>
      <c r="CV685">
        <f>ROUND(Y685*Source!I559,7)</f>
        <v>3.8325</v>
      </c>
      <c r="CW685">
        <v>0</v>
      </c>
      <c r="CX685">
        <f>ROUND(Y685*Source!I559,7)</f>
        <v>3.8325</v>
      </c>
      <c r="CY685">
        <f>AD685</f>
        <v>321.20999999999998</v>
      </c>
      <c r="CZ685">
        <f>AH685</f>
        <v>9.6199999999999992</v>
      </c>
      <c r="DA685">
        <f>AL685</f>
        <v>33.39</v>
      </c>
      <c r="DB685">
        <f>ROUND((ROUND(AT685*CZ685,2)*ROUND(1.05,7)),2)</f>
        <v>36.869999999999997</v>
      </c>
      <c r="DC685">
        <f>ROUND((ROUND(AT685*AG685,2)*ROUND(1.05,7)),2)</f>
        <v>0</v>
      </c>
      <c r="DD685" t="s">
        <v>3</v>
      </c>
      <c r="DE685" t="s">
        <v>3</v>
      </c>
      <c r="DF685">
        <f>ROUND(ROUND(AE685,2)*CX685,2)</f>
        <v>0</v>
      </c>
      <c r="DG685">
        <f t="shared" si="598"/>
        <v>0</v>
      </c>
      <c r="DH685">
        <f>ROUND(ROUND(AG685,2)*CX685,2)</f>
        <v>0</v>
      </c>
      <c r="DI685">
        <f>ROUND(ROUND(AH685*AL685,2)*CX685,2)</f>
        <v>1231.04</v>
      </c>
      <c r="DJ685">
        <f>DI685</f>
        <v>1231.04</v>
      </c>
      <c r="DK685">
        <v>0</v>
      </c>
      <c r="DL685" t="s">
        <v>3</v>
      </c>
      <c r="DM685">
        <v>0</v>
      </c>
      <c r="DN685" t="s">
        <v>3</v>
      </c>
      <c r="DO685">
        <v>0</v>
      </c>
    </row>
    <row r="686" spans="1:119" x14ac:dyDescent="0.2">
      <c r="A686">
        <f>ROW(Source!A559)</f>
        <v>559</v>
      </c>
      <c r="B686">
        <v>51651743</v>
      </c>
      <c r="C686">
        <v>51654964</v>
      </c>
      <c r="D686">
        <v>49510905</v>
      </c>
      <c r="E686">
        <v>70</v>
      </c>
      <c r="F686">
        <v>1</v>
      </c>
      <c r="G686">
        <v>1</v>
      </c>
      <c r="H686">
        <v>1</v>
      </c>
      <c r="I686" t="s">
        <v>905</v>
      </c>
      <c r="J686" t="s">
        <v>3</v>
      </c>
      <c r="K686" t="s">
        <v>906</v>
      </c>
      <c r="L686">
        <v>1191</v>
      </c>
      <c r="N686">
        <v>1013</v>
      </c>
      <c r="O686" t="s">
        <v>904</v>
      </c>
      <c r="P686" t="s">
        <v>904</v>
      </c>
      <c r="Q686">
        <v>1</v>
      </c>
      <c r="W686">
        <v>0</v>
      </c>
      <c r="X686">
        <v>-1417349443</v>
      </c>
      <c r="Y686">
        <f>(AT686*ROUND(1.05,7))</f>
        <v>5.2500000000000005E-2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33.39</v>
      </c>
      <c r="AL686">
        <v>1</v>
      </c>
      <c r="AM686">
        <v>4</v>
      </c>
      <c r="AN686">
        <v>0</v>
      </c>
      <c r="AO686">
        <v>1</v>
      </c>
      <c r="AP686">
        <v>1</v>
      </c>
      <c r="AQ686">
        <v>0</v>
      </c>
      <c r="AR686">
        <v>0</v>
      </c>
      <c r="AS686" t="s">
        <v>3</v>
      </c>
      <c r="AT686">
        <v>0.05</v>
      </c>
      <c r="AU686" t="s">
        <v>20</v>
      </c>
      <c r="AV686">
        <v>2</v>
      </c>
      <c r="AW686">
        <v>2</v>
      </c>
      <c r="AX686">
        <v>51654975</v>
      </c>
      <c r="AY686">
        <v>1</v>
      </c>
      <c r="AZ686">
        <v>0</v>
      </c>
      <c r="BA686">
        <v>794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V686">
        <v>0</v>
      </c>
      <c r="CW686">
        <v>0</v>
      </c>
      <c r="CX686">
        <f>ROUND(Y686*Source!I559,7)</f>
        <v>5.2499999999999998E-2</v>
      </c>
      <c r="CY686">
        <f>AD686</f>
        <v>0</v>
      </c>
      <c r="CZ686">
        <f>AH686</f>
        <v>0</v>
      </c>
      <c r="DA686">
        <f>AL686</f>
        <v>1</v>
      </c>
      <c r="DB686">
        <f>ROUND((ROUND(AT686*CZ686,2)*ROUND(1.05,7)),2)</f>
        <v>0</v>
      </c>
      <c r="DC686">
        <f>ROUND((ROUND(AT686*AG686,2)*ROUND(1.05,7)),2)</f>
        <v>0</v>
      </c>
      <c r="DD686" t="s">
        <v>3</v>
      </c>
      <c r="DE686" t="s">
        <v>3</v>
      </c>
      <c r="DF686">
        <f>ROUND(ROUND(AE686,2)*CX686,2)</f>
        <v>0</v>
      </c>
      <c r="DG686">
        <f t="shared" si="598"/>
        <v>0</v>
      </c>
      <c r="DH686">
        <f>ROUND(ROUND(AG686*AK686,2)*CX686,2)</f>
        <v>0</v>
      </c>
      <c r="DI686">
        <f t="shared" ref="DI686:DI692" si="599">ROUND(ROUND(AH686,2)*CX686,2)</f>
        <v>0</v>
      </c>
      <c r="DJ686">
        <f>DI686</f>
        <v>0</v>
      </c>
      <c r="DK686">
        <v>0</v>
      </c>
      <c r="DL686" t="s">
        <v>3</v>
      </c>
      <c r="DM686">
        <v>0</v>
      </c>
      <c r="DN686" t="s">
        <v>3</v>
      </c>
      <c r="DO686">
        <v>0</v>
      </c>
    </row>
    <row r="687" spans="1:119" x14ac:dyDescent="0.2">
      <c r="A687">
        <f>ROW(Source!A559)</f>
        <v>559</v>
      </c>
      <c r="B687">
        <v>51651743</v>
      </c>
      <c r="C687">
        <v>51654964</v>
      </c>
      <c r="D687">
        <v>49672573</v>
      </c>
      <c r="E687">
        <v>1</v>
      </c>
      <c r="F687">
        <v>1</v>
      </c>
      <c r="G687">
        <v>1</v>
      </c>
      <c r="H687">
        <v>2</v>
      </c>
      <c r="I687" t="s">
        <v>907</v>
      </c>
      <c r="J687" t="s">
        <v>908</v>
      </c>
      <c r="K687" t="s">
        <v>909</v>
      </c>
      <c r="L687">
        <v>1367</v>
      </c>
      <c r="N687">
        <v>1011</v>
      </c>
      <c r="O687" t="s">
        <v>910</v>
      </c>
      <c r="P687" t="s">
        <v>910</v>
      </c>
      <c r="Q687">
        <v>1</v>
      </c>
      <c r="W687">
        <v>0</v>
      </c>
      <c r="X687">
        <v>-430484415</v>
      </c>
      <c r="Y687">
        <f>(AT687*ROUND(1.05,7))</f>
        <v>1.0500000000000001E-2</v>
      </c>
      <c r="AA687">
        <v>0</v>
      </c>
      <c r="AB687">
        <v>1530.2</v>
      </c>
      <c r="AC687">
        <v>450.77</v>
      </c>
      <c r="AD687">
        <v>0</v>
      </c>
      <c r="AE687">
        <v>0</v>
      </c>
      <c r="AF687">
        <v>115.4</v>
      </c>
      <c r="AG687">
        <v>13.5</v>
      </c>
      <c r="AH687">
        <v>0</v>
      </c>
      <c r="AI687">
        <v>1</v>
      </c>
      <c r="AJ687">
        <v>13.26</v>
      </c>
      <c r="AK687">
        <v>33.39</v>
      </c>
      <c r="AL687">
        <v>1</v>
      </c>
      <c r="AM687">
        <v>4</v>
      </c>
      <c r="AN687">
        <v>0</v>
      </c>
      <c r="AO687">
        <v>1</v>
      </c>
      <c r="AP687">
        <v>1</v>
      </c>
      <c r="AQ687">
        <v>0</v>
      </c>
      <c r="AR687">
        <v>0</v>
      </c>
      <c r="AS687" t="s">
        <v>3</v>
      </c>
      <c r="AT687">
        <v>0.01</v>
      </c>
      <c r="AU687" t="s">
        <v>20</v>
      </c>
      <c r="AV687">
        <v>0</v>
      </c>
      <c r="AW687">
        <v>2</v>
      </c>
      <c r="AX687">
        <v>51654976</v>
      </c>
      <c r="AY687">
        <v>1</v>
      </c>
      <c r="AZ687">
        <v>0</v>
      </c>
      <c r="BA687">
        <v>795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V687">
        <v>0</v>
      </c>
      <c r="CW687">
        <f>ROUND(Y687*Source!I559,7)</f>
        <v>1.0500000000000001E-2</v>
      </c>
      <c r="CX687">
        <f>ROUND(Y687*Source!I559,7)</f>
        <v>1.0500000000000001E-2</v>
      </c>
      <c r="CY687">
        <f>AB687</f>
        <v>1530.2</v>
      </c>
      <c r="CZ687">
        <f>AF687</f>
        <v>115.4</v>
      </c>
      <c r="DA687">
        <f>AJ687</f>
        <v>13.26</v>
      </c>
      <c r="DB687">
        <f>ROUND((ROUND(AT687*CZ687,2)*ROUND(1.05,7)),2)</f>
        <v>1.21</v>
      </c>
      <c r="DC687">
        <f>ROUND((ROUND(AT687*AG687,2)*ROUND(1.05,7)),2)</f>
        <v>0.15</v>
      </c>
      <c r="DD687" t="s">
        <v>3</v>
      </c>
      <c r="DE687" t="s">
        <v>3</v>
      </c>
      <c r="DF687">
        <f>ROUND(ROUND(AE687,2)*CX687,2)</f>
        <v>0</v>
      </c>
      <c r="DG687">
        <f>ROUND(ROUND(AF687*AJ687,2)*CX687,2)</f>
        <v>16.07</v>
      </c>
      <c r="DH687">
        <f>ROUND(ROUND(AG687*AK687,2)*CX687,2)</f>
        <v>4.7300000000000004</v>
      </c>
      <c r="DI687">
        <f t="shared" si="599"/>
        <v>0</v>
      </c>
      <c r="DJ687">
        <f>DG687</f>
        <v>16.07</v>
      </c>
      <c r="DK687">
        <v>0</v>
      </c>
      <c r="DL687" t="s">
        <v>3</v>
      </c>
      <c r="DM687">
        <v>0</v>
      </c>
      <c r="DN687" t="s">
        <v>3</v>
      </c>
      <c r="DO687">
        <v>0</v>
      </c>
    </row>
    <row r="688" spans="1:119" x14ac:dyDescent="0.2">
      <c r="A688">
        <f>ROW(Source!A559)</f>
        <v>559</v>
      </c>
      <c r="B688">
        <v>51651743</v>
      </c>
      <c r="C688">
        <v>51654964</v>
      </c>
      <c r="D688">
        <v>49672695</v>
      </c>
      <c r="E688">
        <v>1</v>
      </c>
      <c r="F688">
        <v>1</v>
      </c>
      <c r="G688">
        <v>1</v>
      </c>
      <c r="H688">
        <v>2</v>
      </c>
      <c r="I688" t="s">
        <v>911</v>
      </c>
      <c r="J688" t="s">
        <v>912</v>
      </c>
      <c r="K688" t="s">
        <v>913</v>
      </c>
      <c r="L688">
        <v>1367</v>
      </c>
      <c r="N688">
        <v>1011</v>
      </c>
      <c r="O688" t="s">
        <v>910</v>
      </c>
      <c r="P688" t="s">
        <v>910</v>
      </c>
      <c r="Q688">
        <v>1</v>
      </c>
      <c r="W688">
        <v>0</v>
      </c>
      <c r="X688">
        <v>1063590936</v>
      </c>
      <c r="Y688">
        <f>(AT688*ROUND(1.05,7))</f>
        <v>0.95550000000000013</v>
      </c>
      <c r="AA688">
        <v>0</v>
      </c>
      <c r="AB688">
        <v>41.37</v>
      </c>
      <c r="AC688">
        <v>0</v>
      </c>
      <c r="AD688">
        <v>0</v>
      </c>
      <c r="AE688">
        <v>0</v>
      </c>
      <c r="AF688">
        <v>3.12</v>
      </c>
      <c r="AG688">
        <v>0</v>
      </c>
      <c r="AH688">
        <v>0</v>
      </c>
      <c r="AI688">
        <v>1</v>
      </c>
      <c r="AJ688">
        <v>13.26</v>
      </c>
      <c r="AK688">
        <v>33.39</v>
      </c>
      <c r="AL688">
        <v>1</v>
      </c>
      <c r="AM688">
        <v>4</v>
      </c>
      <c r="AN688">
        <v>0</v>
      </c>
      <c r="AO688">
        <v>1</v>
      </c>
      <c r="AP688">
        <v>1</v>
      </c>
      <c r="AQ688">
        <v>0</v>
      </c>
      <c r="AR688">
        <v>0</v>
      </c>
      <c r="AS688" t="s">
        <v>3</v>
      </c>
      <c r="AT688">
        <v>0.91</v>
      </c>
      <c r="AU688" t="s">
        <v>20</v>
      </c>
      <c r="AV688">
        <v>0</v>
      </c>
      <c r="AW688">
        <v>2</v>
      </c>
      <c r="AX688">
        <v>51654977</v>
      </c>
      <c r="AY688">
        <v>1</v>
      </c>
      <c r="AZ688">
        <v>0</v>
      </c>
      <c r="BA688">
        <v>796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V688">
        <v>0</v>
      </c>
      <c r="CW688">
        <f>ROUND(Y688*Source!I559,7)</f>
        <v>0.95550000000000002</v>
      </c>
      <c r="CX688">
        <f>ROUND(Y688*Source!I559,7)</f>
        <v>0.95550000000000002</v>
      </c>
      <c r="CY688">
        <f>AB688</f>
        <v>41.37</v>
      </c>
      <c r="CZ688">
        <f>AF688</f>
        <v>3.12</v>
      </c>
      <c r="DA688">
        <f>AJ688</f>
        <v>13.26</v>
      </c>
      <c r="DB688">
        <f>ROUND((ROUND(AT688*CZ688,2)*ROUND(1.05,7)),2)</f>
        <v>2.98</v>
      </c>
      <c r="DC688">
        <f>ROUND((ROUND(AT688*AG688,2)*ROUND(1.05,7)),2)</f>
        <v>0</v>
      </c>
      <c r="DD688" t="s">
        <v>3</v>
      </c>
      <c r="DE688" t="s">
        <v>3</v>
      </c>
      <c r="DF688">
        <f>ROUND(ROUND(AE688,2)*CX688,2)</f>
        <v>0</v>
      </c>
      <c r="DG688">
        <f>ROUND(ROUND(AF688*AJ688,2)*CX688,2)</f>
        <v>39.53</v>
      </c>
      <c r="DH688">
        <f>ROUND(ROUND(AG688*AK688,2)*CX688,2)</f>
        <v>0</v>
      </c>
      <c r="DI688">
        <f t="shared" si="599"/>
        <v>0</v>
      </c>
      <c r="DJ688">
        <f>DG688</f>
        <v>39.53</v>
      </c>
      <c r="DK688">
        <v>0</v>
      </c>
      <c r="DL688" t="s">
        <v>3</v>
      </c>
      <c r="DM688">
        <v>0</v>
      </c>
      <c r="DN688" t="s">
        <v>3</v>
      </c>
      <c r="DO688">
        <v>0</v>
      </c>
    </row>
    <row r="689" spans="1:119" x14ac:dyDescent="0.2">
      <c r="A689">
        <f>ROW(Source!A559)</f>
        <v>559</v>
      </c>
      <c r="B689">
        <v>51651743</v>
      </c>
      <c r="C689">
        <v>51654964</v>
      </c>
      <c r="D689">
        <v>49673503</v>
      </c>
      <c r="E689">
        <v>1</v>
      </c>
      <c r="F689">
        <v>1</v>
      </c>
      <c r="G689">
        <v>1</v>
      </c>
      <c r="H689">
        <v>2</v>
      </c>
      <c r="I689" t="s">
        <v>914</v>
      </c>
      <c r="J689" t="s">
        <v>915</v>
      </c>
      <c r="K689" t="s">
        <v>916</v>
      </c>
      <c r="L689">
        <v>1367</v>
      </c>
      <c r="N689">
        <v>1011</v>
      </c>
      <c r="O689" t="s">
        <v>910</v>
      </c>
      <c r="P689" t="s">
        <v>910</v>
      </c>
      <c r="Q689">
        <v>1</v>
      </c>
      <c r="W689">
        <v>0</v>
      </c>
      <c r="X689">
        <v>509054691</v>
      </c>
      <c r="Y689">
        <f>(AT689*ROUND(1.05,7))</f>
        <v>4.2000000000000003E-2</v>
      </c>
      <c r="AA689">
        <v>0</v>
      </c>
      <c r="AB689">
        <v>871.31</v>
      </c>
      <c r="AC689">
        <v>387.32</v>
      </c>
      <c r="AD689">
        <v>0</v>
      </c>
      <c r="AE689">
        <v>0</v>
      </c>
      <c r="AF689">
        <v>65.709999999999994</v>
      </c>
      <c r="AG689">
        <v>11.6</v>
      </c>
      <c r="AH689">
        <v>0</v>
      </c>
      <c r="AI689">
        <v>1</v>
      </c>
      <c r="AJ689">
        <v>13.26</v>
      </c>
      <c r="AK689">
        <v>33.39</v>
      </c>
      <c r="AL689">
        <v>1</v>
      </c>
      <c r="AM689">
        <v>4</v>
      </c>
      <c r="AN689">
        <v>0</v>
      </c>
      <c r="AO689">
        <v>1</v>
      </c>
      <c r="AP689">
        <v>1</v>
      </c>
      <c r="AQ689">
        <v>0</v>
      </c>
      <c r="AR689">
        <v>0</v>
      </c>
      <c r="AS689" t="s">
        <v>3</v>
      </c>
      <c r="AT689">
        <v>0.04</v>
      </c>
      <c r="AU689" t="s">
        <v>20</v>
      </c>
      <c r="AV689">
        <v>0</v>
      </c>
      <c r="AW689">
        <v>2</v>
      </c>
      <c r="AX689">
        <v>51654978</v>
      </c>
      <c r="AY689">
        <v>1</v>
      </c>
      <c r="AZ689">
        <v>0</v>
      </c>
      <c r="BA689">
        <v>797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V689">
        <v>0</v>
      </c>
      <c r="CW689">
        <f>ROUND(Y689*Source!I559,7)</f>
        <v>4.2000000000000003E-2</v>
      </c>
      <c r="CX689">
        <f>ROUND(Y689*Source!I559,7)</f>
        <v>4.2000000000000003E-2</v>
      </c>
      <c r="CY689">
        <f>AB689</f>
        <v>871.31</v>
      </c>
      <c r="CZ689">
        <f>AF689</f>
        <v>65.709999999999994</v>
      </c>
      <c r="DA689">
        <f>AJ689</f>
        <v>13.26</v>
      </c>
      <c r="DB689">
        <f>ROUND((ROUND(AT689*CZ689,2)*ROUND(1.05,7)),2)</f>
        <v>2.76</v>
      </c>
      <c r="DC689">
        <f>ROUND((ROUND(AT689*AG689,2)*ROUND(1.05,7)),2)</f>
        <v>0.48</v>
      </c>
      <c r="DD689" t="s">
        <v>3</v>
      </c>
      <c r="DE689" t="s">
        <v>3</v>
      </c>
      <c r="DF689">
        <f>ROUND(ROUND(AE689,2)*CX689,2)</f>
        <v>0</v>
      </c>
      <c r="DG689">
        <f>ROUND(ROUND(AF689*AJ689,2)*CX689,2)</f>
        <v>36.6</v>
      </c>
      <c r="DH689">
        <f>ROUND(ROUND(AG689*AK689,2)*CX689,2)</f>
        <v>16.27</v>
      </c>
      <c r="DI689">
        <f t="shared" si="599"/>
        <v>0</v>
      </c>
      <c r="DJ689">
        <f>DG689</f>
        <v>36.6</v>
      </c>
      <c r="DK689">
        <v>0</v>
      </c>
      <c r="DL689" t="s">
        <v>3</v>
      </c>
      <c r="DM689">
        <v>0</v>
      </c>
      <c r="DN689" t="s">
        <v>3</v>
      </c>
      <c r="DO689">
        <v>0</v>
      </c>
    </row>
    <row r="690" spans="1:119" x14ac:dyDescent="0.2">
      <c r="A690">
        <f>ROW(Source!A559)</f>
        <v>559</v>
      </c>
      <c r="B690">
        <v>51651743</v>
      </c>
      <c r="C690">
        <v>51654964</v>
      </c>
      <c r="D690">
        <v>49525488</v>
      </c>
      <c r="E690">
        <v>1</v>
      </c>
      <c r="F690">
        <v>1</v>
      </c>
      <c r="G690">
        <v>1</v>
      </c>
      <c r="H690">
        <v>3</v>
      </c>
      <c r="I690" t="s">
        <v>917</v>
      </c>
      <c r="J690" t="s">
        <v>918</v>
      </c>
      <c r="K690" t="s">
        <v>919</v>
      </c>
      <c r="L690">
        <v>1346</v>
      </c>
      <c r="N690">
        <v>1009</v>
      </c>
      <c r="O690" t="s">
        <v>920</v>
      </c>
      <c r="P690" t="s">
        <v>920</v>
      </c>
      <c r="Q690">
        <v>1</v>
      </c>
      <c r="W690">
        <v>0</v>
      </c>
      <c r="X690">
        <v>-1864341761</v>
      </c>
      <c r="Y690">
        <f>AT690</f>
        <v>0.02</v>
      </c>
      <c r="AA690">
        <v>82.35</v>
      </c>
      <c r="AB690">
        <v>0</v>
      </c>
      <c r="AC690">
        <v>0</v>
      </c>
      <c r="AD690">
        <v>0</v>
      </c>
      <c r="AE690">
        <v>9.0399999999999991</v>
      </c>
      <c r="AF690">
        <v>0</v>
      </c>
      <c r="AG690">
        <v>0</v>
      </c>
      <c r="AH690">
        <v>0</v>
      </c>
      <c r="AI690">
        <v>9.11</v>
      </c>
      <c r="AJ690">
        <v>1</v>
      </c>
      <c r="AK690">
        <v>1</v>
      </c>
      <c r="AL690">
        <v>1</v>
      </c>
      <c r="AM690">
        <v>4</v>
      </c>
      <c r="AN690">
        <v>0</v>
      </c>
      <c r="AO690">
        <v>1</v>
      </c>
      <c r="AP690">
        <v>1</v>
      </c>
      <c r="AQ690">
        <v>0</v>
      </c>
      <c r="AR690">
        <v>0</v>
      </c>
      <c r="AS690" t="s">
        <v>3</v>
      </c>
      <c r="AT690">
        <v>0.02</v>
      </c>
      <c r="AU690" t="s">
        <v>3</v>
      </c>
      <c r="AV690">
        <v>0</v>
      </c>
      <c r="AW690">
        <v>2</v>
      </c>
      <c r="AX690">
        <v>51654979</v>
      </c>
      <c r="AY690">
        <v>1</v>
      </c>
      <c r="AZ690">
        <v>0</v>
      </c>
      <c r="BA690">
        <v>798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V690">
        <v>0</v>
      </c>
      <c r="CW690">
        <v>0</v>
      </c>
      <c r="CX690">
        <f>ROUND(Y690*Source!I559,7)</f>
        <v>0.02</v>
      </c>
      <c r="CY690">
        <f>AA690</f>
        <v>82.35</v>
      </c>
      <c r="CZ690">
        <f>AE690</f>
        <v>9.0399999999999991</v>
      </c>
      <c r="DA690">
        <f>AI690</f>
        <v>9.11</v>
      </c>
      <c r="DB690">
        <f>ROUND(ROUND(AT690*CZ690,2),2)</f>
        <v>0.18</v>
      </c>
      <c r="DC690">
        <f>ROUND(ROUND(AT690*AG690,2),2)</f>
        <v>0</v>
      </c>
      <c r="DD690" t="s">
        <v>3</v>
      </c>
      <c r="DE690" t="s">
        <v>3</v>
      </c>
      <c r="DF690">
        <f>ROUND(ROUND(AE690*AI690,2)*CX690,2)</f>
        <v>1.65</v>
      </c>
      <c r="DG690">
        <f>ROUND(ROUND(AF690,2)*CX690,2)</f>
        <v>0</v>
      </c>
      <c r="DH690">
        <f>ROUND(ROUND(AG690,2)*CX690,2)</f>
        <v>0</v>
      </c>
      <c r="DI690">
        <f t="shared" si="599"/>
        <v>0</v>
      </c>
      <c r="DJ690">
        <f>DF690</f>
        <v>1.65</v>
      </c>
      <c r="DK690">
        <v>0</v>
      </c>
      <c r="DL690" t="s">
        <v>3</v>
      </c>
      <c r="DM690">
        <v>0</v>
      </c>
      <c r="DN690" t="s">
        <v>3</v>
      </c>
      <c r="DO690">
        <v>0</v>
      </c>
    </row>
    <row r="691" spans="1:119" x14ac:dyDescent="0.2">
      <c r="A691">
        <f>ROW(Source!A559)</f>
        <v>559</v>
      </c>
      <c r="B691">
        <v>51651743</v>
      </c>
      <c r="C691">
        <v>51654964</v>
      </c>
      <c r="D691">
        <v>49526492</v>
      </c>
      <c r="E691">
        <v>1</v>
      </c>
      <c r="F691">
        <v>1</v>
      </c>
      <c r="G691">
        <v>1</v>
      </c>
      <c r="H691">
        <v>3</v>
      </c>
      <c r="I691" t="s">
        <v>921</v>
      </c>
      <c r="J691" t="s">
        <v>922</v>
      </c>
      <c r="K691" t="s">
        <v>923</v>
      </c>
      <c r="L691">
        <v>1346</v>
      </c>
      <c r="N691">
        <v>1009</v>
      </c>
      <c r="O691" t="s">
        <v>920</v>
      </c>
      <c r="P691" t="s">
        <v>920</v>
      </c>
      <c r="Q691">
        <v>1</v>
      </c>
      <c r="W691">
        <v>0</v>
      </c>
      <c r="X691">
        <v>497341279</v>
      </c>
      <c r="Y691">
        <f>AT691</f>
        <v>0.08</v>
      </c>
      <c r="AA691">
        <v>210.35</v>
      </c>
      <c r="AB691">
        <v>0</v>
      </c>
      <c r="AC691">
        <v>0</v>
      </c>
      <c r="AD691">
        <v>0</v>
      </c>
      <c r="AE691">
        <v>23.09</v>
      </c>
      <c r="AF691">
        <v>0</v>
      </c>
      <c r="AG691">
        <v>0</v>
      </c>
      <c r="AH691">
        <v>0</v>
      </c>
      <c r="AI691">
        <v>9.11</v>
      </c>
      <c r="AJ691">
        <v>1</v>
      </c>
      <c r="AK691">
        <v>1</v>
      </c>
      <c r="AL691">
        <v>1</v>
      </c>
      <c r="AM691">
        <v>4</v>
      </c>
      <c r="AN691">
        <v>0</v>
      </c>
      <c r="AO691">
        <v>1</v>
      </c>
      <c r="AP691">
        <v>1</v>
      </c>
      <c r="AQ691">
        <v>0</v>
      </c>
      <c r="AR691">
        <v>0</v>
      </c>
      <c r="AS691" t="s">
        <v>3</v>
      </c>
      <c r="AT691">
        <v>0.08</v>
      </c>
      <c r="AU691" t="s">
        <v>3</v>
      </c>
      <c r="AV691">
        <v>0</v>
      </c>
      <c r="AW691">
        <v>2</v>
      </c>
      <c r="AX691">
        <v>51654980</v>
      </c>
      <c r="AY691">
        <v>1</v>
      </c>
      <c r="AZ691">
        <v>0</v>
      </c>
      <c r="BA691">
        <v>799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V691">
        <v>0</v>
      </c>
      <c r="CW691">
        <v>0</v>
      </c>
      <c r="CX691">
        <f>ROUND(Y691*Source!I559,7)</f>
        <v>0.08</v>
      </c>
      <c r="CY691">
        <f>AA691</f>
        <v>210.35</v>
      </c>
      <c r="CZ691">
        <f>AE691</f>
        <v>23.09</v>
      </c>
      <c r="DA691">
        <f>AI691</f>
        <v>9.11</v>
      </c>
      <c r="DB691">
        <f>ROUND(ROUND(AT691*CZ691,2),2)</f>
        <v>1.85</v>
      </c>
      <c r="DC691">
        <f>ROUND(ROUND(AT691*AG691,2),2)</f>
        <v>0</v>
      </c>
      <c r="DD691" t="s">
        <v>3</v>
      </c>
      <c r="DE691" t="s">
        <v>3</v>
      </c>
      <c r="DF691">
        <f>ROUND(ROUND(AE691*AI691,2)*CX691,2)</f>
        <v>16.829999999999998</v>
      </c>
      <c r="DG691">
        <f>ROUND(ROUND(AF691,2)*CX691,2)</f>
        <v>0</v>
      </c>
      <c r="DH691">
        <f>ROUND(ROUND(AG691,2)*CX691,2)</f>
        <v>0</v>
      </c>
      <c r="DI691">
        <f t="shared" si="599"/>
        <v>0</v>
      </c>
      <c r="DJ691">
        <f>DF691</f>
        <v>16.829999999999998</v>
      </c>
      <c r="DK691">
        <v>0</v>
      </c>
      <c r="DL691" t="s">
        <v>3</v>
      </c>
      <c r="DM691">
        <v>0</v>
      </c>
      <c r="DN691" t="s">
        <v>3</v>
      </c>
      <c r="DO691">
        <v>0</v>
      </c>
    </row>
    <row r="692" spans="1:119" x14ac:dyDescent="0.2">
      <c r="A692">
        <f>ROW(Source!A559)</f>
        <v>559</v>
      </c>
      <c r="B692">
        <v>51651743</v>
      </c>
      <c r="C692">
        <v>51654964</v>
      </c>
      <c r="D692">
        <v>0</v>
      </c>
      <c r="E692">
        <v>1</v>
      </c>
      <c r="F692">
        <v>1</v>
      </c>
      <c r="G692">
        <v>1</v>
      </c>
      <c r="H692">
        <v>3</v>
      </c>
      <c r="I692" t="s">
        <v>29</v>
      </c>
      <c r="J692" t="s">
        <v>3</v>
      </c>
      <c r="K692" t="s">
        <v>393</v>
      </c>
      <c r="L692">
        <v>1377</v>
      </c>
      <c r="N692">
        <v>1013</v>
      </c>
      <c r="O692" t="s">
        <v>31</v>
      </c>
      <c r="P692" t="s">
        <v>31</v>
      </c>
      <c r="Q692">
        <v>1</v>
      </c>
      <c r="W692">
        <v>0</v>
      </c>
      <c r="X692">
        <v>898916177</v>
      </c>
      <c r="Y692">
        <f>AT692</f>
        <v>1</v>
      </c>
      <c r="AA692">
        <v>1250</v>
      </c>
      <c r="AB692">
        <v>0</v>
      </c>
      <c r="AC692">
        <v>0</v>
      </c>
      <c r="AD692">
        <v>0</v>
      </c>
      <c r="AE692">
        <v>1304.22</v>
      </c>
      <c r="AF692">
        <v>0</v>
      </c>
      <c r="AG692">
        <v>0</v>
      </c>
      <c r="AH692">
        <v>0</v>
      </c>
      <c r="AI692">
        <v>6.13</v>
      </c>
      <c r="AJ692">
        <v>1</v>
      </c>
      <c r="AK692">
        <v>1</v>
      </c>
      <c r="AL692">
        <v>1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 t="s">
        <v>3</v>
      </c>
      <c r="AT692">
        <v>1</v>
      </c>
      <c r="AU692" t="s">
        <v>3</v>
      </c>
      <c r="AV692">
        <v>0</v>
      </c>
      <c r="AW692">
        <v>1</v>
      </c>
      <c r="AX692">
        <v>-1</v>
      </c>
      <c r="AY692">
        <v>0</v>
      </c>
      <c r="AZ692">
        <v>0</v>
      </c>
      <c r="BA692" t="s">
        <v>3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V692">
        <v>0</v>
      </c>
      <c r="CW692">
        <v>0</v>
      </c>
      <c r="CX692">
        <f>ROUND(Y692*Source!I559,7)</f>
        <v>1</v>
      </c>
      <c r="CY692">
        <f>AA692</f>
        <v>1250</v>
      </c>
      <c r="CZ692">
        <f>AE692</f>
        <v>1304.22</v>
      </c>
      <c r="DA692">
        <f>AI692</f>
        <v>6.13</v>
      </c>
      <c r="DB692">
        <f>ROUND(ROUND(AT692*CZ692,2),2)</f>
        <v>1304.22</v>
      </c>
      <c r="DC692">
        <f>ROUND(ROUND(AT692*AG692,2),2)</f>
        <v>0</v>
      </c>
      <c r="DD692" t="s">
        <v>3</v>
      </c>
      <c r="DE692" t="s">
        <v>3</v>
      </c>
      <c r="DF692">
        <f>ROUND(ROUND(AE692*AI692,2)*CX692,2)</f>
        <v>7994.87</v>
      </c>
      <c r="DG692">
        <f>ROUND(ROUND(AF692,2)*CX692,2)</f>
        <v>0</v>
      </c>
      <c r="DH692">
        <f>ROUND(ROUND(AG692,2)*CX692,2)</f>
        <v>0</v>
      </c>
      <c r="DI692">
        <f t="shared" si="599"/>
        <v>0</v>
      </c>
      <c r="DJ692">
        <f>DF692</f>
        <v>7994.87</v>
      </c>
      <c r="DK692">
        <v>0</v>
      </c>
      <c r="DL692" t="s">
        <v>3</v>
      </c>
      <c r="DM692">
        <v>0</v>
      </c>
      <c r="DN692" t="s">
        <v>3</v>
      </c>
      <c r="DO692">
        <v>0</v>
      </c>
    </row>
    <row r="693" spans="1:119" x14ac:dyDescent="0.2">
      <c r="A693">
        <f>ROW(Source!A561)</f>
        <v>561</v>
      </c>
      <c r="B693">
        <v>51651743</v>
      </c>
      <c r="C693">
        <v>51654982</v>
      </c>
      <c r="D693">
        <v>49510723</v>
      </c>
      <c r="E693">
        <v>70</v>
      </c>
      <c r="F693">
        <v>1</v>
      </c>
      <c r="G693">
        <v>1</v>
      </c>
      <c r="H693">
        <v>1</v>
      </c>
      <c r="I693" t="s">
        <v>924</v>
      </c>
      <c r="J693" t="s">
        <v>3</v>
      </c>
      <c r="K693" t="s">
        <v>925</v>
      </c>
      <c r="L693">
        <v>1191</v>
      </c>
      <c r="N693">
        <v>1013</v>
      </c>
      <c r="O693" t="s">
        <v>904</v>
      </c>
      <c r="P693" t="s">
        <v>904</v>
      </c>
      <c r="Q693">
        <v>1</v>
      </c>
      <c r="W693">
        <v>0</v>
      </c>
      <c r="X693">
        <v>-112797078</v>
      </c>
      <c r="Y693">
        <f>(AT693*ROUND(1.05,7))</f>
        <v>1.1235000000000002</v>
      </c>
      <c r="AA693">
        <v>0</v>
      </c>
      <c r="AB693">
        <v>0</v>
      </c>
      <c r="AC693">
        <v>0</v>
      </c>
      <c r="AD693">
        <v>299.51</v>
      </c>
      <c r="AE693">
        <v>0</v>
      </c>
      <c r="AF693">
        <v>0</v>
      </c>
      <c r="AG693">
        <v>0</v>
      </c>
      <c r="AH693">
        <v>8.9700000000000006</v>
      </c>
      <c r="AI693">
        <v>1</v>
      </c>
      <c r="AJ693">
        <v>1</v>
      </c>
      <c r="AK693">
        <v>1</v>
      </c>
      <c r="AL693">
        <v>33.39</v>
      </c>
      <c r="AM693">
        <v>4</v>
      </c>
      <c r="AN693">
        <v>0</v>
      </c>
      <c r="AO693">
        <v>1</v>
      </c>
      <c r="AP693">
        <v>1</v>
      </c>
      <c r="AQ693">
        <v>0</v>
      </c>
      <c r="AR693">
        <v>0</v>
      </c>
      <c r="AS693" t="s">
        <v>3</v>
      </c>
      <c r="AT693">
        <v>1.07</v>
      </c>
      <c r="AU693" t="s">
        <v>20</v>
      </c>
      <c r="AV693">
        <v>1</v>
      </c>
      <c r="AW693">
        <v>2</v>
      </c>
      <c r="AX693">
        <v>51654993</v>
      </c>
      <c r="AY693">
        <v>1</v>
      </c>
      <c r="AZ693">
        <v>0</v>
      </c>
      <c r="BA693">
        <v>800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U693">
        <f>ROUND(AT693*Source!I561*AH693*AL693,2)</f>
        <v>6089</v>
      </c>
      <c r="CV693">
        <f>ROUND(Y693*Source!I561,7)</f>
        <v>21.346499999999999</v>
      </c>
      <c r="CW693">
        <v>0</v>
      </c>
      <c r="CX693">
        <f>ROUND(Y693*Source!I561,7)</f>
        <v>21.346499999999999</v>
      </c>
      <c r="CY693">
        <f>AD693</f>
        <v>299.51</v>
      </c>
      <c r="CZ693">
        <f>AH693</f>
        <v>8.9700000000000006</v>
      </c>
      <c r="DA693">
        <f>AL693</f>
        <v>33.39</v>
      </c>
      <c r="DB693">
        <f>ROUND((ROUND(AT693*CZ693,2)*ROUND(1.05,7)),2)</f>
        <v>10.08</v>
      </c>
      <c r="DC693">
        <f>ROUND((ROUND(AT693*AG693,2)*ROUND(1.05,7)),2)</f>
        <v>0</v>
      </c>
      <c r="DD693" t="s">
        <v>3</v>
      </c>
      <c r="DE693" t="s">
        <v>3</v>
      </c>
      <c r="DF693">
        <f>ROUND(ROUND(AE693,2)*CX693,2)</f>
        <v>0</v>
      </c>
      <c r="DG693">
        <f>ROUND(ROUND(AF693,2)*CX693,2)</f>
        <v>0</v>
      </c>
      <c r="DH693">
        <f>ROUND(ROUND(AG693,2)*CX693,2)</f>
        <v>0</v>
      </c>
      <c r="DI693">
        <f>ROUND(ROUND(AH693*AL693,2)*CX693,2)</f>
        <v>6393.49</v>
      </c>
      <c r="DJ693">
        <f>DI693</f>
        <v>6393.49</v>
      </c>
      <c r="DK693">
        <v>0</v>
      </c>
      <c r="DL693" t="s">
        <v>3</v>
      </c>
      <c r="DM693">
        <v>0</v>
      </c>
      <c r="DN693" t="s">
        <v>3</v>
      </c>
      <c r="DO693">
        <v>0</v>
      </c>
    </row>
    <row r="694" spans="1:119" x14ac:dyDescent="0.2">
      <c r="A694">
        <f>ROW(Source!A561)</f>
        <v>561</v>
      </c>
      <c r="B694">
        <v>51651743</v>
      </c>
      <c r="C694">
        <v>51654982</v>
      </c>
      <c r="D694">
        <v>49510905</v>
      </c>
      <c r="E694">
        <v>70</v>
      </c>
      <c r="F694">
        <v>1</v>
      </c>
      <c r="G694">
        <v>1</v>
      </c>
      <c r="H694">
        <v>1</v>
      </c>
      <c r="I694" t="s">
        <v>905</v>
      </c>
      <c r="J694" t="s">
        <v>3</v>
      </c>
      <c r="K694" t="s">
        <v>906</v>
      </c>
      <c r="L694">
        <v>1191</v>
      </c>
      <c r="N694">
        <v>1013</v>
      </c>
      <c r="O694" t="s">
        <v>904</v>
      </c>
      <c r="P694" t="s">
        <v>904</v>
      </c>
      <c r="Q694">
        <v>1</v>
      </c>
      <c r="W694">
        <v>0</v>
      </c>
      <c r="X694">
        <v>-1417349443</v>
      </c>
      <c r="Y694">
        <f>(AT694*ROUND(1.05,7))</f>
        <v>1.0500000000000001E-2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33.39</v>
      </c>
      <c r="AL694">
        <v>1</v>
      </c>
      <c r="AM694">
        <v>4</v>
      </c>
      <c r="AN694">
        <v>0</v>
      </c>
      <c r="AO694">
        <v>1</v>
      </c>
      <c r="AP694">
        <v>1</v>
      </c>
      <c r="AQ694">
        <v>0</v>
      </c>
      <c r="AR694">
        <v>0</v>
      </c>
      <c r="AS694" t="s">
        <v>3</v>
      </c>
      <c r="AT694">
        <v>0.01</v>
      </c>
      <c r="AU694" t="s">
        <v>20</v>
      </c>
      <c r="AV694">
        <v>2</v>
      </c>
      <c r="AW694">
        <v>2</v>
      </c>
      <c r="AX694">
        <v>51654994</v>
      </c>
      <c r="AY694">
        <v>1</v>
      </c>
      <c r="AZ694">
        <v>0</v>
      </c>
      <c r="BA694">
        <v>801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V694">
        <v>0</v>
      </c>
      <c r="CW694">
        <v>0</v>
      </c>
      <c r="CX694">
        <f>ROUND(Y694*Source!I561,7)</f>
        <v>0.19950000000000001</v>
      </c>
      <c r="CY694">
        <f>AD694</f>
        <v>0</v>
      </c>
      <c r="CZ694">
        <f>AH694</f>
        <v>0</v>
      </c>
      <c r="DA694">
        <f>AL694</f>
        <v>1</v>
      </c>
      <c r="DB694">
        <f>ROUND((ROUND(AT694*CZ694,2)*ROUND(1.05,7)),2)</f>
        <v>0</v>
      </c>
      <c r="DC694">
        <f>ROUND((ROUND(AT694*AG694,2)*ROUND(1.05,7)),2)</f>
        <v>0</v>
      </c>
      <c r="DD694" t="s">
        <v>3</v>
      </c>
      <c r="DE694" t="s">
        <v>3</v>
      </c>
      <c r="DF694">
        <f>ROUND(ROUND(AE694,2)*CX694,2)</f>
        <v>0</v>
      </c>
      <c r="DG694">
        <f>ROUND(ROUND(AF694,2)*CX694,2)</f>
        <v>0</v>
      </c>
      <c r="DH694">
        <f>ROUND(ROUND(AG694*AK694,2)*CX694,2)</f>
        <v>0</v>
      </c>
      <c r="DI694">
        <f t="shared" ref="DI694:DI702" si="600">ROUND(ROUND(AH694,2)*CX694,2)</f>
        <v>0</v>
      </c>
      <c r="DJ694">
        <f>DI694</f>
        <v>0</v>
      </c>
      <c r="DK694">
        <v>0</v>
      </c>
      <c r="DL694" t="s">
        <v>3</v>
      </c>
      <c r="DM694">
        <v>0</v>
      </c>
      <c r="DN694" t="s">
        <v>3</v>
      </c>
      <c r="DO694">
        <v>0</v>
      </c>
    </row>
    <row r="695" spans="1:119" x14ac:dyDescent="0.2">
      <c r="A695">
        <f>ROW(Source!A561)</f>
        <v>561</v>
      </c>
      <c r="B695">
        <v>51651743</v>
      </c>
      <c r="C695">
        <v>51654982</v>
      </c>
      <c r="D695">
        <v>49673503</v>
      </c>
      <c r="E695">
        <v>1</v>
      </c>
      <c r="F695">
        <v>1</v>
      </c>
      <c r="G695">
        <v>1</v>
      </c>
      <c r="H695">
        <v>2</v>
      </c>
      <c r="I695" t="s">
        <v>914</v>
      </c>
      <c r="J695" t="s">
        <v>915</v>
      </c>
      <c r="K695" t="s">
        <v>916</v>
      </c>
      <c r="L695">
        <v>1367</v>
      </c>
      <c r="N695">
        <v>1011</v>
      </c>
      <c r="O695" t="s">
        <v>910</v>
      </c>
      <c r="P695" t="s">
        <v>910</v>
      </c>
      <c r="Q695">
        <v>1</v>
      </c>
      <c r="W695">
        <v>0</v>
      </c>
      <c r="X695">
        <v>509054691</v>
      </c>
      <c r="Y695">
        <f>(AT695*ROUND(1.05,7))</f>
        <v>1.0500000000000001E-2</v>
      </c>
      <c r="AA695">
        <v>0</v>
      </c>
      <c r="AB695">
        <v>871.31</v>
      </c>
      <c r="AC695">
        <v>387.32</v>
      </c>
      <c r="AD695">
        <v>0</v>
      </c>
      <c r="AE695">
        <v>0</v>
      </c>
      <c r="AF695">
        <v>65.709999999999994</v>
      </c>
      <c r="AG695">
        <v>11.6</v>
      </c>
      <c r="AH695">
        <v>0</v>
      </c>
      <c r="AI695">
        <v>1</v>
      </c>
      <c r="AJ695">
        <v>13.26</v>
      </c>
      <c r="AK695">
        <v>33.39</v>
      </c>
      <c r="AL695">
        <v>1</v>
      </c>
      <c r="AM695">
        <v>4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0.01</v>
      </c>
      <c r="AU695" t="s">
        <v>20</v>
      </c>
      <c r="AV695">
        <v>0</v>
      </c>
      <c r="AW695">
        <v>2</v>
      </c>
      <c r="AX695">
        <v>51654995</v>
      </c>
      <c r="AY695">
        <v>1</v>
      </c>
      <c r="AZ695">
        <v>0</v>
      </c>
      <c r="BA695">
        <v>802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V695">
        <v>0</v>
      </c>
      <c r="CW695">
        <f>ROUND(Y695*Source!I561,7)</f>
        <v>0.19950000000000001</v>
      </c>
      <c r="CX695">
        <f>ROUND(Y695*Source!I561,7)</f>
        <v>0.19950000000000001</v>
      </c>
      <c r="CY695">
        <f>AB695</f>
        <v>871.31</v>
      </c>
      <c r="CZ695">
        <f>AF695</f>
        <v>65.709999999999994</v>
      </c>
      <c r="DA695">
        <f>AJ695</f>
        <v>13.26</v>
      </c>
      <c r="DB695">
        <f>ROUND((ROUND(AT695*CZ695,2)*ROUND(1.05,7)),2)</f>
        <v>0.69</v>
      </c>
      <c r="DC695">
        <f>ROUND((ROUND(AT695*AG695,2)*ROUND(1.05,7)),2)</f>
        <v>0.13</v>
      </c>
      <c r="DD695" t="s">
        <v>3</v>
      </c>
      <c r="DE695" t="s">
        <v>3</v>
      </c>
      <c r="DF695">
        <f>ROUND(ROUND(AE695,2)*CX695,2)</f>
        <v>0</v>
      </c>
      <c r="DG695">
        <f>ROUND(ROUND(AF695*AJ695,2)*CX695,2)</f>
        <v>173.83</v>
      </c>
      <c r="DH695">
        <f>ROUND(ROUND(AG695*AK695,2)*CX695,2)</f>
        <v>77.27</v>
      </c>
      <c r="DI695">
        <f t="shared" si="600"/>
        <v>0</v>
      </c>
      <c r="DJ695">
        <f>DG695</f>
        <v>173.83</v>
      </c>
      <c r="DK695">
        <v>0</v>
      </c>
      <c r="DL695" t="s">
        <v>3</v>
      </c>
      <c r="DM695">
        <v>0</v>
      </c>
      <c r="DN695" t="s">
        <v>3</v>
      </c>
      <c r="DO695">
        <v>0</v>
      </c>
    </row>
    <row r="696" spans="1:119" x14ac:dyDescent="0.2">
      <c r="A696">
        <f>ROW(Source!A561)</f>
        <v>561</v>
      </c>
      <c r="B696">
        <v>51651743</v>
      </c>
      <c r="C696">
        <v>51654982</v>
      </c>
      <c r="D696">
        <v>49673715</v>
      </c>
      <c r="E696">
        <v>1</v>
      </c>
      <c r="F696">
        <v>1</v>
      </c>
      <c r="G696">
        <v>1</v>
      </c>
      <c r="H696">
        <v>2</v>
      </c>
      <c r="I696" t="s">
        <v>926</v>
      </c>
      <c r="J696" t="s">
        <v>927</v>
      </c>
      <c r="K696" t="s">
        <v>928</v>
      </c>
      <c r="L696">
        <v>1367</v>
      </c>
      <c r="N696">
        <v>1011</v>
      </c>
      <c r="O696" t="s">
        <v>910</v>
      </c>
      <c r="P696" t="s">
        <v>910</v>
      </c>
      <c r="Q696">
        <v>1</v>
      </c>
      <c r="W696">
        <v>0</v>
      </c>
      <c r="X696">
        <v>829370094</v>
      </c>
      <c r="Y696">
        <f>(AT696*ROUND(1.05,7))</f>
        <v>0.10500000000000001</v>
      </c>
      <c r="AA696">
        <v>0</v>
      </c>
      <c r="AB696">
        <v>107.41</v>
      </c>
      <c r="AC696">
        <v>0</v>
      </c>
      <c r="AD696">
        <v>0</v>
      </c>
      <c r="AE696">
        <v>0</v>
      </c>
      <c r="AF696">
        <v>8.1</v>
      </c>
      <c r="AG696">
        <v>0</v>
      </c>
      <c r="AH696">
        <v>0</v>
      </c>
      <c r="AI696">
        <v>1</v>
      </c>
      <c r="AJ696">
        <v>13.26</v>
      </c>
      <c r="AK696">
        <v>33.39</v>
      </c>
      <c r="AL696">
        <v>1</v>
      </c>
      <c r="AM696">
        <v>4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0.1</v>
      </c>
      <c r="AU696" t="s">
        <v>20</v>
      </c>
      <c r="AV696">
        <v>0</v>
      </c>
      <c r="AW696">
        <v>2</v>
      </c>
      <c r="AX696">
        <v>51654996</v>
      </c>
      <c r="AY696">
        <v>1</v>
      </c>
      <c r="AZ696">
        <v>0</v>
      </c>
      <c r="BA696">
        <v>803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V696">
        <v>0</v>
      </c>
      <c r="CW696">
        <f>ROUND(Y696*Source!I561,7)</f>
        <v>1.9950000000000001</v>
      </c>
      <c r="CX696">
        <f>ROUND(Y696*Source!I561,7)</f>
        <v>1.9950000000000001</v>
      </c>
      <c r="CY696">
        <f>AB696</f>
        <v>107.41</v>
      </c>
      <c r="CZ696">
        <f>AF696</f>
        <v>8.1</v>
      </c>
      <c r="DA696">
        <f>AJ696</f>
        <v>13.26</v>
      </c>
      <c r="DB696">
        <f>ROUND((ROUND(AT696*CZ696,2)*ROUND(1.05,7)),2)</f>
        <v>0.85</v>
      </c>
      <c r="DC696">
        <f>ROUND((ROUND(AT696*AG696,2)*ROUND(1.05,7)),2)</f>
        <v>0</v>
      </c>
      <c r="DD696" t="s">
        <v>3</v>
      </c>
      <c r="DE696" t="s">
        <v>3</v>
      </c>
      <c r="DF696">
        <f>ROUND(ROUND(AE696,2)*CX696,2)</f>
        <v>0</v>
      </c>
      <c r="DG696">
        <f>ROUND(ROUND(AF696*AJ696,2)*CX696,2)</f>
        <v>214.28</v>
      </c>
      <c r="DH696">
        <f>ROUND(ROUND(AG696*AK696,2)*CX696,2)</f>
        <v>0</v>
      </c>
      <c r="DI696">
        <f t="shared" si="600"/>
        <v>0</v>
      </c>
      <c r="DJ696">
        <f>DG696</f>
        <v>214.28</v>
      </c>
      <c r="DK696">
        <v>0</v>
      </c>
      <c r="DL696" t="s">
        <v>3</v>
      </c>
      <c r="DM696">
        <v>0</v>
      </c>
      <c r="DN696" t="s">
        <v>3</v>
      </c>
      <c r="DO696">
        <v>0</v>
      </c>
    </row>
    <row r="697" spans="1:119" x14ac:dyDescent="0.2">
      <c r="A697">
        <f>ROW(Source!A561)</f>
        <v>561</v>
      </c>
      <c r="B697">
        <v>51651743</v>
      </c>
      <c r="C697">
        <v>51654982</v>
      </c>
      <c r="D697">
        <v>49523218</v>
      </c>
      <c r="E697">
        <v>1</v>
      </c>
      <c r="F697">
        <v>1</v>
      </c>
      <c r="G697">
        <v>1</v>
      </c>
      <c r="H697">
        <v>3</v>
      </c>
      <c r="I697" t="s">
        <v>42</v>
      </c>
      <c r="J697" t="s">
        <v>45</v>
      </c>
      <c r="K697" t="s">
        <v>43</v>
      </c>
      <c r="L697">
        <v>1374</v>
      </c>
      <c r="N697">
        <v>1013</v>
      </c>
      <c r="O697" t="s">
        <v>44</v>
      </c>
      <c r="P697" t="s">
        <v>44</v>
      </c>
      <c r="Q697">
        <v>1</v>
      </c>
      <c r="W697">
        <v>0</v>
      </c>
      <c r="X697">
        <v>-1743999360</v>
      </c>
      <c r="Y697">
        <f t="shared" ref="Y697:Y702" si="601">AT697</f>
        <v>0.1</v>
      </c>
      <c r="AA697">
        <v>9.11</v>
      </c>
      <c r="AB697">
        <v>0</v>
      </c>
      <c r="AC697">
        <v>0</v>
      </c>
      <c r="AD697">
        <v>0</v>
      </c>
      <c r="AE697">
        <v>1</v>
      </c>
      <c r="AF697">
        <v>0</v>
      </c>
      <c r="AG697">
        <v>0</v>
      </c>
      <c r="AH697">
        <v>0</v>
      </c>
      <c r="AI697">
        <v>9.11</v>
      </c>
      <c r="AJ697">
        <v>1</v>
      </c>
      <c r="AK697">
        <v>1</v>
      </c>
      <c r="AL697">
        <v>1</v>
      </c>
      <c r="AM697">
        <v>0</v>
      </c>
      <c r="AN697">
        <v>0</v>
      </c>
      <c r="AO697">
        <v>0</v>
      </c>
      <c r="AP697">
        <v>1</v>
      </c>
      <c r="AQ697">
        <v>0</v>
      </c>
      <c r="AR697">
        <v>0</v>
      </c>
      <c r="AS697" t="s">
        <v>3</v>
      </c>
      <c r="AT697">
        <v>0.1</v>
      </c>
      <c r="AU697" t="s">
        <v>3</v>
      </c>
      <c r="AV697">
        <v>0</v>
      </c>
      <c r="AW697">
        <v>2</v>
      </c>
      <c r="AX697">
        <v>51654997</v>
      </c>
      <c r="AY697">
        <v>1</v>
      </c>
      <c r="AZ697">
        <v>0</v>
      </c>
      <c r="BA697">
        <v>804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V697">
        <v>0</v>
      </c>
      <c r="CW697">
        <v>0</v>
      </c>
      <c r="CX697">
        <f>ROUND(Y697*Source!I561,7)</f>
        <v>1.9</v>
      </c>
      <c r="CY697">
        <f t="shared" ref="CY697:CY702" si="602">AA697</f>
        <v>9.11</v>
      </c>
      <c r="CZ697">
        <f t="shared" ref="CZ697:CZ702" si="603">AE697</f>
        <v>1</v>
      </c>
      <c r="DA697">
        <f t="shared" ref="DA697:DA702" si="604">AI697</f>
        <v>9.11</v>
      </c>
      <c r="DB697">
        <f t="shared" ref="DB697:DB702" si="605">ROUND(ROUND(AT697*CZ697,2),2)</f>
        <v>0.1</v>
      </c>
      <c r="DC697">
        <f t="shared" ref="DC697:DC702" si="606">ROUND(ROUND(AT697*AG697,2),2)</f>
        <v>0</v>
      </c>
      <c r="DD697" t="s">
        <v>3</v>
      </c>
      <c r="DE697" t="s">
        <v>3</v>
      </c>
      <c r="DF697">
        <f t="shared" ref="DF697:DF702" si="607">ROUND(ROUND(AE697*AI697,2)*CX697,2)</f>
        <v>17.309999999999999</v>
      </c>
      <c r="DG697">
        <f t="shared" ref="DG697:DG704" si="608">ROUND(ROUND(AF697,2)*CX697,2)</f>
        <v>0</v>
      </c>
      <c r="DH697">
        <f t="shared" ref="DH697:DH703" si="609">ROUND(ROUND(AG697,2)*CX697,2)</f>
        <v>0</v>
      </c>
      <c r="DI697">
        <f t="shared" si="600"/>
        <v>0</v>
      </c>
      <c r="DJ697">
        <f t="shared" ref="DJ697:DJ702" si="610">DF697</f>
        <v>17.309999999999999</v>
      </c>
      <c r="DK697">
        <v>0</v>
      </c>
      <c r="DL697" t="s">
        <v>3</v>
      </c>
      <c r="DM697">
        <v>0</v>
      </c>
      <c r="DN697" t="s">
        <v>3</v>
      </c>
      <c r="DO697">
        <v>0</v>
      </c>
    </row>
    <row r="698" spans="1:119" x14ac:dyDescent="0.2">
      <c r="A698">
        <f>ROW(Source!A561)</f>
        <v>561</v>
      </c>
      <c r="B698">
        <v>51651743</v>
      </c>
      <c r="C698">
        <v>51654982</v>
      </c>
      <c r="D698">
        <v>49524301</v>
      </c>
      <c r="E698">
        <v>1</v>
      </c>
      <c r="F698">
        <v>1</v>
      </c>
      <c r="G698">
        <v>1</v>
      </c>
      <c r="H698">
        <v>3</v>
      </c>
      <c r="I698" t="s">
        <v>929</v>
      </c>
      <c r="J698" t="s">
        <v>930</v>
      </c>
      <c r="K698" t="s">
        <v>931</v>
      </c>
      <c r="L698">
        <v>1348</v>
      </c>
      <c r="N698">
        <v>1009</v>
      </c>
      <c r="O698" t="s">
        <v>105</v>
      </c>
      <c r="P698" t="s">
        <v>105</v>
      </c>
      <c r="Q698">
        <v>1000</v>
      </c>
      <c r="W698">
        <v>0</v>
      </c>
      <c r="X698">
        <v>1824693337</v>
      </c>
      <c r="Y698">
        <f t="shared" si="601"/>
        <v>1.0000000000000001E-5</v>
      </c>
      <c r="AA698">
        <v>94397.82</v>
      </c>
      <c r="AB698">
        <v>0</v>
      </c>
      <c r="AC698">
        <v>0</v>
      </c>
      <c r="AD698">
        <v>0</v>
      </c>
      <c r="AE698">
        <v>10362</v>
      </c>
      <c r="AF698">
        <v>0</v>
      </c>
      <c r="AG698">
        <v>0</v>
      </c>
      <c r="AH698">
        <v>0</v>
      </c>
      <c r="AI698">
        <v>9.11</v>
      </c>
      <c r="AJ698">
        <v>1</v>
      </c>
      <c r="AK698">
        <v>1</v>
      </c>
      <c r="AL698">
        <v>1</v>
      </c>
      <c r="AM698">
        <v>4</v>
      </c>
      <c r="AN698">
        <v>0</v>
      </c>
      <c r="AO698">
        <v>1</v>
      </c>
      <c r="AP698">
        <v>1</v>
      </c>
      <c r="AQ698">
        <v>0</v>
      </c>
      <c r="AR698">
        <v>0</v>
      </c>
      <c r="AS698" t="s">
        <v>3</v>
      </c>
      <c r="AT698">
        <v>1.0000000000000001E-5</v>
      </c>
      <c r="AU698" t="s">
        <v>3</v>
      </c>
      <c r="AV698">
        <v>0</v>
      </c>
      <c r="AW698">
        <v>2</v>
      </c>
      <c r="AX698">
        <v>51654998</v>
      </c>
      <c r="AY698">
        <v>1</v>
      </c>
      <c r="AZ698">
        <v>0</v>
      </c>
      <c r="BA698">
        <v>805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V698">
        <v>0</v>
      </c>
      <c r="CW698">
        <v>0</v>
      </c>
      <c r="CX698">
        <f>ROUND(Y698*Source!I561,7)</f>
        <v>1.9000000000000001E-4</v>
      </c>
      <c r="CY698">
        <f t="shared" si="602"/>
        <v>94397.82</v>
      </c>
      <c r="CZ698">
        <f t="shared" si="603"/>
        <v>10362</v>
      </c>
      <c r="DA698">
        <f t="shared" si="604"/>
        <v>9.11</v>
      </c>
      <c r="DB698">
        <f t="shared" si="605"/>
        <v>0.1</v>
      </c>
      <c r="DC698">
        <f t="shared" si="606"/>
        <v>0</v>
      </c>
      <c r="DD698" t="s">
        <v>3</v>
      </c>
      <c r="DE698" t="s">
        <v>3</v>
      </c>
      <c r="DF698">
        <f t="shared" si="607"/>
        <v>17.940000000000001</v>
      </c>
      <c r="DG698">
        <f t="shared" si="608"/>
        <v>0</v>
      </c>
      <c r="DH698">
        <f t="shared" si="609"/>
        <v>0</v>
      </c>
      <c r="DI698">
        <f t="shared" si="600"/>
        <v>0</v>
      </c>
      <c r="DJ698">
        <f t="shared" si="610"/>
        <v>17.940000000000001</v>
      </c>
      <c r="DK698">
        <v>0</v>
      </c>
      <c r="DL698" t="s">
        <v>3</v>
      </c>
      <c r="DM698">
        <v>0</v>
      </c>
      <c r="DN698" t="s">
        <v>3</v>
      </c>
      <c r="DO698">
        <v>0</v>
      </c>
    </row>
    <row r="699" spans="1:119" x14ac:dyDescent="0.2">
      <c r="A699">
        <f>ROW(Source!A561)</f>
        <v>561</v>
      </c>
      <c r="B699">
        <v>51651743</v>
      </c>
      <c r="C699">
        <v>51654982</v>
      </c>
      <c r="D699">
        <v>49525498</v>
      </c>
      <c r="E699">
        <v>1</v>
      </c>
      <c r="F699">
        <v>1</v>
      </c>
      <c r="G699">
        <v>1</v>
      </c>
      <c r="H699">
        <v>3</v>
      </c>
      <c r="I699" t="s">
        <v>932</v>
      </c>
      <c r="J699" t="s">
        <v>933</v>
      </c>
      <c r="K699" t="s">
        <v>934</v>
      </c>
      <c r="L699">
        <v>1348</v>
      </c>
      <c r="N699">
        <v>1009</v>
      </c>
      <c r="O699" t="s">
        <v>105</v>
      </c>
      <c r="P699" t="s">
        <v>105</v>
      </c>
      <c r="Q699">
        <v>1000</v>
      </c>
      <c r="W699">
        <v>0</v>
      </c>
      <c r="X699">
        <v>226918189</v>
      </c>
      <c r="Y699">
        <f t="shared" si="601"/>
        <v>8.0000000000000007E-5</v>
      </c>
      <c r="AA699">
        <v>113237.3</v>
      </c>
      <c r="AB699">
        <v>0</v>
      </c>
      <c r="AC699">
        <v>0</v>
      </c>
      <c r="AD699">
        <v>0</v>
      </c>
      <c r="AE699">
        <v>12430</v>
      </c>
      <c r="AF699">
        <v>0</v>
      </c>
      <c r="AG699">
        <v>0</v>
      </c>
      <c r="AH699">
        <v>0</v>
      </c>
      <c r="AI699">
        <v>9.11</v>
      </c>
      <c r="AJ699">
        <v>1</v>
      </c>
      <c r="AK699">
        <v>1</v>
      </c>
      <c r="AL699">
        <v>1</v>
      </c>
      <c r="AM699">
        <v>4</v>
      </c>
      <c r="AN699">
        <v>0</v>
      </c>
      <c r="AO699">
        <v>1</v>
      </c>
      <c r="AP699">
        <v>1</v>
      </c>
      <c r="AQ699">
        <v>0</v>
      </c>
      <c r="AR699">
        <v>0</v>
      </c>
      <c r="AS699" t="s">
        <v>3</v>
      </c>
      <c r="AT699">
        <v>8.0000000000000007E-5</v>
      </c>
      <c r="AU699" t="s">
        <v>3</v>
      </c>
      <c r="AV699">
        <v>0</v>
      </c>
      <c r="AW699">
        <v>2</v>
      </c>
      <c r="AX699">
        <v>51654999</v>
      </c>
      <c r="AY699">
        <v>1</v>
      </c>
      <c r="AZ699">
        <v>0</v>
      </c>
      <c r="BA699">
        <v>806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V699">
        <v>0</v>
      </c>
      <c r="CW699">
        <v>0</v>
      </c>
      <c r="CX699">
        <f>ROUND(Y699*Source!I561,7)</f>
        <v>1.5200000000000001E-3</v>
      </c>
      <c r="CY699">
        <f t="shared" si="602"/>
        <v>113237.3</v>
      </c>
      <c r="CZ699">
        <f t="shared" si="603"/>
        <v>12430</v>
      </c>
      <c r="DA699">
        <f t="shared" si="604"/>
        <v>9.11</v>
      </c>
      <c r="DB699">
        <f t="shared" si="605"/>
        <v>0.99</v>
      </c>
      <c r="DC699">
        <f t="shared" si="606"/>
        <v>0</v>
      </c>
      <c r="DD699" t="s">
        <v>3</v>
      </c>
      <c r="DE699" t="s">
        <v>3</v>
      </c>
      <c r="DF699">
        <f t="shared" si="607"/>
        <v>172.12</v>
      </c>
      <c r="DG699">
        <f t="shared" si="608"/>
        <v>0</v>
      </c>
      <c r="DH699">
        <f t="shared" si="609"/>
        <v>0</v>
      </c>
      <c r="DI699">
        <f t="shared" si="600"/>
        <v>0</v>
      </c>
      <c r="DJ699">
        <f t="shared" si="610"/>
        <v>172.12</v>
      </c>
      <c r="DK699">
        <v>0</v>
      </c>
      <c r="DL699" t="s">
        <v>3</v>
      </c>
      <c r="DM699">
        <v>0</v>
      </c>
      <c r="DN699" t="s">
        <v>3</v>
      </c>
      <c r="DO699">
        <v>0</v>
      </c>
    </row>
    <row r="700" spans="1:119" x14ac:dyDescent="0.2">
      <c r="A700">
        <f>ROW(Source!A561)</f>
        <v>561</v>
      </c>
      <c r="B700">
        <v>51651743</v>
      </c>
      <c r="C700">
        <v>51654982</v>
      </c>
      <c r="D700">
        <v>49543539</v>
      </c>
      <c r="E700">
        <v>1</v>
      </c>
      <c r="F700">
        <v>1</v>
      </c>
      <c r="G700">
        <v>1</v>
      </c>
      <c r="H700">
        <v>3</v>
      </c>
      <c r="I700" t="s">
        <v>935</v>
      </c>
      <c r="J700" t="s">
        <v>936</v>
      </c>
      <c r="K700" t="s">
        <v>937</v>
      </c>
      <c r="L700">
        <v>1348</v>
      </c>
      <c r="N700">
        <v>1009</v>
      </c>
      <c r="O700" t="s">
        <v>105</v>
      </c>
      <c r="P700" t="s">
        <v>105</v>
      </c>
      <c r="Q700">
        <v>1000</v>
      </c>
      <c r="W700">
        <v>0</v>
      </c>
      <c r="X700">
        <v>-2055168211</v>
      </c>
      <c r="Y700">
        <f t="shared" si="601"/>
        <v>4.2999999999999999E-4</v>
      </c>
      <c r="AA700">
        <v>59294.71</v>
      </c>
      <c r="AB700">
        <v>0</v>
      </c>
      <c r="AC700">
        <v>0</v>
      </c>
      <c r="AD700">
        <v>0</v>
      </c>
      <c r="AE700">
        <v>6508.75</v>
      </c>
      <c r="AF700">
        <v>0</v>
      </c>
      <c r="AG700">
        <v>0</v>
      </c>
      <c r="AH700">
        <v>0</v>
      </c>
      <c r="AI700">
        <v>9.11</v>
      </c>
      <c r="AJ700">
        <v>1</v>
      </c>
      <c r="AK700">
        <v>1</v>
      </c>
      <c r="AL700">
        <v>1</v>
      </c>
      <c r="AM700">
        <v>4</v>
      </c>
      <c r="AN700">
        <v>0</v>
      </c>
      <c r="AO700">
        <v>1</v>
      </c>
      <c r="AP700">
        <v>1</v>
      </c>
      <c r="AQ700">
        <v>0</v>
      </c>
      <c r="AR700">
        <v>0</v>
      </c>
      <c r="AS700" t="s">
        <v>3</v>
      </c>
      <c r="AT700">
        <v>4.2999999999999999E-4</v>
      </c>
      <c r="AU700" t="s">
        <v>3</v>
      </c>
      <c r="AV700">
        <v>0</v>
      </c>
      <c r="AW700">
        <v>2</v>
      </c>
      <c r="AX700">
        <v>51655000</v>
      </c>
      <c r="AY700">
        <v>1</v>
      </c>
      <c r="AZ700">
        <v>0</v>
      </c>
      <c r="BA700">
        <v>807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V700">
        <v>0</v>
      </c>
      <c r="CW700">
        <v>0</v>
      </c>
      <c r="CX700">
        <f>ROUND(Y700*Source!I561,7)</f>
        <v>8.1700000000000002E-3</v>
      </c>
      <c r="CY700">
        <f t="shared" si="602"/>
        <v>59294.71</v>
      </c>
      <c r="CZ700">
        <f t="shared" si="603"/>
        <v>6508.75</v>
      </c>
      <c r="DA700">
        <f t="shared" si="604"/>
        <v>9.11</v>
      </c>
      <c r="DB700">
        <f t="shared" si="605"/>
        <v>2.8</v>
      </c>
      <c r="DC700">
        <f t="shared" si="606"/>
        <v>0</v>
      </c>
      <c r="DD700" t="s">
        <v>3</v>
      </c>
      <c r="DE700" t="s">
        <v>3</v>
      </c>
      <c r="DF700">
        <f t="shared" si="607"/>
        <v>484.44</v>
      </c>
      <c r="DG700">
        <f t="shared" si="608"/>
        <v>0</v>
      </c>
      <c r="DH700">
        <f t="shared" si="609"/>
        <v>0</v>
      </c>
      <c r="DI700">
        <f t="shared" si="600"/>
        <v>0</v>
      </c>
      <c r="DJ700">
        <f t="shared" si="610"/>
        <v>484.44</v>
      </c>
      <c r="DK700">
        <v>0</v>
      </c>
      <c r="DL700" t="s">
        <v>3</v>
      </c>
      <c r="DM700">
        <v>0</v>
      </c>
      <c r="DN700" t="s">
        <v>3</v>
      </c>
      <c r="DO700">
        <v>0</v>
      </c>
    </row>
    <row r="701" spans="1:119" x14ac:dyDescent="0.2">
      <c r="A701">
        <f>ROW(Source!A561)</f>
        <v>561</v>
      </c>
      <c r="B701">
        <v>51651743</v>
      </c>
      <c r="C701">
        <v>51654982</v>
      </c>
      <c r="D701">
        <v>49565711</v>
      </c>
      <c r="E701">
        <v>1</v>
      </c>
      <c r="F701">
        <v>1</v>
      </c>
      <c r="G701">
        <v>1</v>
      </c>
      <c r="H701">
        <v>3</v>
      </c>
      <c r="I701" t="s">
        <v>50</v>
      </c>
      <c r="J701" t="s">
        <v>53</v>
      </c>
      <c r="K701" t="s">
        <v>51</v>
      </c>
      <c r="L701">
        <v>1327</v>
      </c>
      <c r="N701">
        <v>1005</v>
      </c>
      <c r="O701" t="s">
        <v>52</v>
      </c>
      <c r="P701" t="s">
        <v>52</v>
      </c>
      <c r="Q701">
        <v>1</v>
      </c>
      <c r="W701">
        <v>1</v>
      </c>
      <c r="X701">
        <v>-1896968330</v>
      </c>
      <c r="Y701">
        <f t="shared" si="601"/>
        <v>-0.04</v>
      </c>
      <c r="AA701">
        <v>8435.86</v>
      </c>
      <c r="AB701">
        <v>0</v>
      </c>
      <c r="AC701">
        <v>0</v>
      </c>
      <c r="AD701">
        <v>0</v>
      </c>
      <c r="AE701">
        <v>926</v>
      </c>
      <c r="AF701">
        <v>0</v>
      </c>
      <c r="AG701">
        <v>0</v>
      </c>
      <c r="AH701">
        <v>0</v>
      </c>
      <c r="AI701">
        <v>9.11</v>
      </c>
      <c r="AJ701">
        <v>1</v>
      </c>
      <c r="AK701">
        <v>1</v>
      </c>
      <c r="AL701">
        <v>1</v>
      </c>
      <c r="AM701">
        <v>4</v>
      </c>
      <c r="AN701">
        <v>0</v>
      </c>
      <c r="AO701">
        <v>1</v>
      </c>
      <c r="AP701">
        <v>1</v>
      </c>
      <c r="AQ701">
        <v>0</v>
      </c>
      <c r="AR701">
        <v>0</v>
      </c>
      <c r="AS701" t="s">
        <v>3</v>
      </c>
      <c r="AT701">
        <v>-0.04</v>
      </c>
      <c r="AU701" t="s">
        <v>3</v>
      </c>
      <c r="AV701">
        <v>0</v>
      </c>
      <c r="AW701">
        <v>2</v>
      </c>
      <c r="AX701">
        <v>51655001</v>
      </c>
      <c r="AY701">
        <v>1</v>
      </c>
      <c r="AZ701">
        <v>6144</v>
      </c>
      <c r="BA701">
        <v>808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V701">
        <v>0</v>
      </c>
      <c r="CW701">
        <v>0</v>
      </c>
      <c r="CX701">
        <f>ROUND(Y701*Source!I561,7)</f>
        <v>-0.76</v>
      </c>
      <c r="CY701">
        <f t="shared" si="602"/>
        <v>8435.86</v>
      </c>
      <c r="CZ701">
        <f t="shared" si="603"/>
        <v>926</v>
      </c>
      <c r="DA701">
        <f t="shared" si="604"/>
        <v>9.11</v>
      </c>
      <c r="DB701">
        <f t="shared" si="605"/>
        <v>-37.04</v>
      </c>
      <c r="DC701">
        <f t="shared" si="606"/>
        <v>0</v>
      </c>
      <c r="DD701" t="s">
        <v>3</v>
      </c>
      <c r="DE701" t="s">
        <v>3</v>
      </c>
      <c r="DF701">
        <f t="shared" si="607"/>
        <v>-6411.25</v>
      </c>
      <c r="DG701">
        <f t="shared" si="608"/>
        <v>0</v>
      </c>
      <c r="DH701">
        <f t="shared" si="609"/>
        <v>0</v>
      </c>
      <c r="DI701">
        <f t="shared" si="600"/>
        <v>0</v>
      </c>
      <c r="DJ701">
        <f t="shared" si="610"/>
        <v>-6411.25</v>
      </c>
      <c r="DK701">
        <v>0</v>
      </c>
      <c r="DL701" t="s">
        <v>3</v>
      </c>
      <c r="DM701">
        <v>0</v>
      </c>
      <c r="DN701" t="s">
        <v>3</v>
      </c>
      <c r="DO701">
        <v>0</v>
      </c>
    </row>
    <row r="702" spans="1:119" x14ac:dyDescent="0.2">
      <c r="A702">
        <f>ROW(Source!A561)</f>
        <v>561</v>
      </c>
      <c r="B702">
        <v>51651743</v>
      </c>
      <c r="C702">
        <v>51654982</v>
      </c>
      <c r="D702">
        <v>49565299</v>
      </c>
      <c r="E702">
        <v>1</v>
      </c>
      <c r="F702">
        <v>1</v>
      </c>
      <c r="G702">
        <v>1</v>
      </c>
      <c r="H702">
        <v>3</v>
      </c>
      <c r="I702" t="s">
        <v>29</v>
      </c>
      <c r="J702" t="s">
        <v>56</v>
      </c>
      <c r="K702" t="s">
        <v>55</v>
      </c>
      <c r="L702">
        <v>1371</v>
      </c>
      <c r="N702">
        <v>1013</v>
      </c>
      <c r="O702" t="s">
        <v>17</v>
      </c>
      <c r="P702" t="s">
        <v>17</v>
      </c>
      <c r="Q702">
        <v>1</v>
      </c>
      <c r="W702">
        <v>0</v>
      </c>
      <c r="X702">
        <v>-1802594515</v>
      </c>
      <c r="Y702">
        <f t="shared" si="601"/>
        <v>1</v>
      </c>
      <c r="AA702">
        <v>1644.17</v>
      </c>
      <c r="AB702">
        <v>0</v>
      </c>
      <c r="AC702">
        <v>0</v>
      </c>
      <c r="AD702">
        <v>0</v>
      </c>
      <c r="AE702">
        <v>1729.0400000000002</v>
      </c>
      <c r="AF702">
        <v>0</v>
      </c>
      <c r="AG702">
        <v>0</v>
      </c>
      <c r="AH702">
        <v>0</v>
      </c>
      <c r="AI702">
        <v>9.11</v>
      </c>
      <c r="AJ702">
        <v>1</v>
      </c>
      <c r="AK702">
        <v>1</v>
      </c>
      <c r="AL702">
        <v>1</v>
      </c>
      <c r="AM702">
        <v>0</v>
      </c>
      <c r="AN702">
        <v>0</v>
      </c>
      <c r="AO702">
        <v>0</v>
      </c>
      <c r="AP702">
        <v>1</v>
      </c>
      <c r="AQ702">
        <v>0</v>
      </c>
      <c r="AR702">
        <v>0</v>
      </c>
      <c r="AS702" t="s">
        <v>3</v>
      </c>
      <c r="AT702">
        <v>1</v>
      </c>
      <c r="AU702" t="s">
        <v>3</v>
      </c>
      <c r="AV702">
        <v>0</v>
      </c>
      <c r="AW702">
        <v>1</v>
      </c>
      <c r="AX702">
        <v>-1</v>
      </c>
      <c r="AY702">
        <v>0</v>
      </c>
      <c r="AZ702">
        <v>0</v>
      </c>
      <c r="BA702" t="s">
        <v>3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V702">
        <v>0</v>
      </c>
      <c r="CW702">
        <v>0</v>
      </c>
      <c r="CX702">
        <f>ROUND(Y702*Source!I561,7)</f>
        <v>19</v>
      </c>
      <c r="CY702">
        <f t="shared" si="602"/>
        <v>1644.17</v>
      </c>
      <c r="CZ702">
        <f t="shared" si="603"/>
        <v>1729.0400000000002</v>
      </c>
      <c r="DA702">
        <f t="shared" si="604"/>
        <v>9.11</v>
      </c>
      <c r="DB702">
        <f t="shared" si="605"/>
        <v>1729.04</v>
      </c>
      <c r="DC702">
        <f t="shared" si="606"/>
        <v>0</v>
      </c>
      <c r="DD702" t="s">
        <v>3</v>
      </c>
      <c r="DE702" t="s">
        <v>3</v>
      </c>
      <c r="DF702">
        <f t="shared" si="607"/>
        <v>299279.45</v>
      </c>
      <c r="DG702">
        <f t="shared" si="608"/>
        <v>0</v>
      </c>
      <c r="DH702">
        <f t="shared" si="609"/>
        <v>0</v>
      </c>
      <c r="DI702">
        <f t="shared" si="600"/>
        <v>0</v>
      </c>
      <c r="DJ702">
        <f t="shared" si="610"/>
        <v>299279.45</v>
      </c>
      <c r="DK702">
        <v>0</v>
      </c>
      <c r="DL702" t="s">
        <v>3</v>
      </c>
      <c r="DM702">
        <v>0</v>
      </c>
      <c r="DN702" t="s">
        <v>3</v>
      </c>
      <c r="DO702">
        <v>0</v>
      </c>
    </row>
    <row r="703" spans="1:119" x14ac:dyDescent="0.2">
      <c r="A703">
        <f>ROW(Source!A565)</f>
        <v>565</v>
      </c>
      <c r="B703">
        <v>51651743</v>
      </c>
      <c r="C703">
        <v>51655005</v>
      </c>
      <c r="D703">
        <v>49510719</v>
      </c>
      <c r="E703">
        <v>70</v>
      </c>
      <c r="F703">
        <v>1</v>
      </c>
      <c r="G703">
        <v>1</v>
      </c>
      <c r="H703">
        <v>1</v>
      </c>
      <c r="I703" t="s">
        <v>942</v>
      </c>
      <c r="J703" t="s">
        <v>3</v>
      </c>
      <c r="K703" t="s">
        <v>943</v>
      </c>
      <c r="L703">
        <v>1191</v>
      </c>
      <c r="N703">
        <v>1013</v>
      </c>
      <c r="O703" t="s">
        <v>904</v>
      </c>
      <c r="P703" t="s">
        <v>904</v>
      </c>
      <c r="Q703">
        <v>1</v>
      </c>
      <c r="W703">
        <v>0</v>
      </c>
      <c r="X703">
        <v>784619160</v>
      </c>
      <c r="Y703">
        <f t="shared" ref="Y703:Y708" si="611">(AT703*ROUND(1.05,7))</f>
        <v>161.70000000000002</v>
      </c>
      <c r="AA703">
        <v>0</v>
      </c>
      <c r="AB703">
        <v>0</v>
      </c>
      <c r="AC703">
        <v>0</v>
      </c>
      <c r="AD703">
        <v>291.83</v>
      </c>
      <c r="AE703">
        <v>0</v>
      </c>
      <c r="AF703">
        <v>0</v>
      </c>
      <c r="AG703">
        <v>0</v>
      </c>
      <c r="AH703">
        <v>8.74</v>
      </c>
      <c r="AI703">
        <v>1</v>
      </c>
      <c r="AJ703">
        <v>1</v>
      </c>
      <c r="AK703">
        <v>1</v>
      </c>
      <c r="AL703">
        <v>33.39</v>
      </c>
      <c r="AM703">
        <v>4</v>
      </c>
      <c r="AN703">
        <v>0</v>
      </c>
      <c r="AO703">
        <v>1</v>
      </c>
      <c r="AP703">
        <v>1</v>
      </c>
      <c r="AQ703">
        <v>0</v>
      </c>
      <c r="AR703">
        <v>0</v>
      </c>
      <c r="AS703" t="s">
        <v>3</v>
      </c>
      <c r="AT703">
        <v>154</v>
      </c>
      <c r="AU703" t="s">
        <v>20</v>
      </c>
      <c r="AV703">
        <v>1</v>
      </c>
      <c r="AW703">
        <v>2</v>
      </c>
      <c r="AX703">
        <v>51655019</v>
      </c>
      <c r="AY703">
        <v>1</v>
      </c>
      <c r="AZ703">
        <v>0</v>
      </c>
      <c r="BA703">
        <v>809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U703">
        <f>ROUND(AT703*Source!I565*AH703*AL703,2)</f>
        <v>2696.5</v>
      </c>
      <c r="CV703">
        <f>ROUND(Y703*Source!I565,7)</f>
        <v>9.702</v>
      </c>
      <c r="CW703">
        <v>0</v>
      </c>
      <c r="CX703">
        <f>ROUND(Y703*Source!I565,7)</f>
        <v>9.702</v>
      </c>
      <c r="CY703">
        <f>AD703</f>
        <v>291.83</v>
      </c>
      <c r="CZ703">
        <f>AH703</f>
        <v>8.74</v>
      </c>
      <c r="DA703">
        <f>AL703</f>
        <v>33.39</v>
      </c>
      <c r="DB703">
        <f t="shared" ref="DB703:DB708" si="612">ROUND((ROUND(AT703*CZ703,2)*ROUND(1.05,7)),2)</f>
        <v>1413.26</v>
      </c>
      <c r="DC703">
        <f t="shared" ref="DC703:DC708" si="613">ROUND((ROUND(AT703*AG703,2)*ROUND(1.05,7)),2)</f>
        <v>0</v>
      </c>
      <c r="DD703" t="s">
        <v>3</v>
      </c>
      <c r="DE703" t="s">
        <v>3</v>
      </c>
      <c r="DF703">
        <f t="shared" ref="DF703:DF708" si="614">ROUND(ROUND(AE703,2)*CX703,2)</f>
        <v>0</v>
      </c>
      <c r="DG703">
        <f t="shared" si="608"/>
        <v>0</v>
      </c>
      <c r="DH703">
        <f t="shared" si="609"/>
        <v>0</v>
      </c>
      <c r="DI703">
        <f>ROUND(ROUND(AH703*AL703,2)*CX703,2)</f>
        <v>2831.33</v>
      </c>
      <c r="DJ703">
        <f>DI703</f>
        <v>2831.33</v>
      </c>
      <c r="DK703">
        <v>0</v>
      </c>
      <c r="DL703" t="s">
        <v>3</v>
      </c>
      <c r="DM703">
        <v>0</v>
      </c>
      <c r="DN703" t="s">
        <v>3</v>
      </c>
      <c r="DO703">
        <v>0</v>
      </c>
    </row>
    <row r="704" spans="1:119" x14ac:dyDescent="0.2">
      <c r="A704">
        <f>ROW(Source!A565)</f>
        <v>565</v>
      </c>
      <c r="B704">
        <v>51651743</v>
      </c>
      <c r="C704">
        <v>51655005</v>
      </c>
      <c r="D704">
        <v>49510905</v>
      </c>
      <c r="E704">
        <v>70</v>
      </c>
      <c r="F704">
        <v>1</v>
      </c>
      <c r="G704">
        <v>1</v>
      </c>
      <c r="H704">
        <v>1</v>
      </c>
      <c r="I704" t="s">
        <v>905</v>
      </c>
      <c r="J704" t="s">
        <v>3</v>
      </c>
      <c r="K704" t="s">
        <v>906</v>
      </c>
      <c r="L704">
        <v>1191</v>
      </c>
      <c r="N704">
        <v>1013</v>
      </c>
      <c r="O704" t="s">
        <v>904</v>
      </c>
      <c r="P704" t="s">
        <v>904</v>
      </c>
      <c r="Q704">
        <v>1</v>
      </c>
      <c r="W704">
        <v>0</v>
      </c>
      <c r="X704">
        <v>-1417349443</v>
      </c>
      <c r="Y704">
        <f t="shared" si="611"/>
        <v>1.26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1</v>
      </c>
      <c r="AJ704">
        <v>1</v>
      </c>
      <c r="AK704">
        <v>33.39</v>
      </c>
      <c r="AL704">
        <v>1</v>
      </c>
      <c r="AM704">
        <v>4</v>
      </c>
      <c r="AN704">
        <v>0</v>
      </c>
      <c r="AO704">
        <v>1</v>
      </c>
      <c r="AP704">
        <v>1</v>
      </c>
      <c r="AQ704">
        <v>0</v>
      </c>
      <c r="AR704">
        <v>0</v>
      </c>
      <c r="AS704" t="s">
        <v>3</v>
      </c>
      <c r="AT704">
        <v>1.2</v>
      </c>
      <c r="AU704" t="s">
        <v>20</v>
      </c>
      <c r="AV704">
        <v>2</v>
      </c>
      <c r="AW704">
        <v>2</v>
      </c>
      <c r="AX704">
        <v>51655020</v>
      </c>
      <c r="AY704">
        <v>1</v>
      </c>
      <c r="AZ704">
        <v>0</v>
      </c>
      <c r="BA704">
        <v>810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V704">
        <v>0</v>
      </c>
      <c r="CW704">
        <v>0</v>
      </c>
      <c r="CX704">
        <f>ROUND(Y704*Source!I565,7)</f>
        <v>7.5600000000000001E-2</v>
      </c>
      <c r="CY704">
        <f>AD704</f>
        <v>0</v>
      </c>
      <c r="CZ704">
        <f>AH704</f>
        <v>0</v>
      </c>
      <c r="DA704">
        <f>AL704</f>
        <v>1</v>
      </c>
      <c r="DB704">
        <f t="shared" si="612"/>
        <v>0</v>
      </c>
      <c r="DC704">
        <f t="shared" si="613"/>
        <v>0</v>
      </c>
      <c r="DD704" t="s">
        <v>3</v>
      </c>
      <c r="DE704" t="s">
        <v>3</v>
      </c>
      <c r="DF704">
        <f t="shared" si="614"/>
        <v>0</v>
      </c>
      <c r="DG704">
        <f t="shared" si="608"/>
        <v>0</v>
      </c>
      <c r="DH704">
        <f>ROUND(ROUND(AG704*AK704,2)*CX704,2)</f>
        <v>0</v>
      </c>
      <c r="DI704">
        <f t="shared" ref="DI704:DI714" si="615">ROUND(ROUND(AH704,2)*CX704,2)</f>
        <v>0</v>
      </c>
      <c r="DJ704">
        <f>DI704</f>
        <v>0</v>
      </c>
      <c r="DK704">
        <v>0</v>
      </c>
      <c r="DL704" t="s">
        <v>3</v>
      </c>
      <c r="DM704">
        <v>0</v>
      </c>
      <c r="DN704" t="s">
        <v>3</v>
      </c>
      <c r="DO704">
        <v>0</v>
      </c>
    </row>
    <row r="705" spans="1:119" x14ac:dyDescent="0.2">
      <c r="A705">
        <f>ROW(Source!A565)</f>
        <v>565</v>
      </c>
      <c r="B705">
        <v>51651743</v>
      </c>
      <c r="C705">
        <v>51655005</v>
      </c>
      <c r="D705">
        <v>49672573</v>
      </c>
      <c r="E705">
        <v>1</v>
      </c>
      <c r="F705">
        <v>1</v>
      </c>
      <c r="G705">
        <v>1</v>
      </c>
      <c r="H705">
        <v>2</v>
      </c>
      <c r="I705" t="s">
        <v>907</v>
      </c>
      <c r="J705" t="s">
        <v>908</v>
      </c>
      <c r="K705" t="s">
        <v>909</v>
      </c>
      <c r="L705">
        <v>1367</v>
      </c>
      <c r="N705">
        <v>1011</v>
      </c>
      <c r="O705" t="s">
        <v>910</v>
      </c>
      <c r="P705" t="s">
        <v>910</v>
      </c>
      <c r="Q705">
        <v>1</v>
      </c>
      <c r="W705">
        <v>0</v>
      </c>
      <c r="X705">
        <v>-430484415</v>
      </c>
      <c r="Y705">
        <f t="shared" si="611"/>
        <v>0.504</v>
      </c>
      <c r="AA705">
        <v>0</v>
      </c>
      <c r="AB705">
        <v>1530.2</v>
      </c>
      <c r="AC705">
        <v>450.77</v>
      </c>
      <c r="AD705">
        <v>0</v>
      </c>
      <c r="AE705">
        <v>0</v>
      </c>
      <c r="AF705">
        <v>115.4</v>
      </c>
      <c r="AG705">
        <v>13.5</v>
      </c>
      <c r="AH705">
        <v>0</v>
      </c>
      <c r="AI705">
        <v>1</v>
      </c>
      <c r="AJ705">
        <v>13.26</v>
      </c>
      <c r="AK705">
        <v>33.39</v>
      </c>
      <c r="AL705">
        <v>1</v>
      </c>
      <c r="AM705">
        <v>4</v>
      </c>
      <c r="AN705">
        <v>0</v>
      </c>
      <c r="AO705">
        <v>1</v>
      </c>
      <c r="AP705">
        <v>1</v>
      </c>
      <c r="AQ705">
        <v>0</v>
      </c>
      <c r="AR705">
        <v>0</v>
      </c>
      <c r="AS705" t="s">
        <v>3</v>
      </c>
      <c r="AT705">
        <v>0.48</v>
      </c>
      <c r="AU705" t="s">
        <v>20</v>
      </c>
      <c r="AV705">
        <v>0</v>
      </c>
      <c r="AW705">
        <v>2</v>
      </c>
      <c r="AX705">
        <v>51655021</v>
      </c>
      <c r="AY705">
        <v>1</v>
      </c>
      <c r="AZ705">
        <v>0</v>
      </c>
      <c r="BA705">
        <v>811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V705">
        <v>0</v>
      </c>
      <c r="CW705">
        <f>ROUND(Y705*Source!I565,7)</f>
        <v>3.024E-2</v>
      </c>
      <c r="CX705">
        <f>ROUND(Y705*Source!I565,7)</f>
        <v>3.024E-2</v>
      </c>
      <c r="CY705">
        <f>AB705</f>
        <v>1530.2</v>
      </c>
      <c r="CZ705">
        <f>AF705</f>
        <v>115.4</v>
      </c>
      <c r="DA705">
        <f>AJ705</f>
        <v>13.26</v>
      </c>
      <c r="DB705">
        <f t="shared" si="612"/>
        <v>58.16</v>
      </c>
      <c r="DC705">
        <f t="shared" si="613"/>
        <v>6.8</v>
      </c>
      <c r="DD705" t="s">
        <v>3</v>
      </c>
      <c r="DE705" t="s">
        <v>3</v>
      </c>
      <c r="DF705">
        <f t="shared" si="614"/>
        <v>0</v>
      </c>
      <c r="DG705">
        <f>ROUND(ROUND(AF705*AJ705,2)*CX705,2)</f>
        <v>46.27</v>
      </c>
      <c r="DH705">
        <f>ROUND(ROUND(AG705*AK705,2)*CX705,2)</f>
        <v>13.63</v>
      </c>
      <c r="DI705">
        <f t="shared" si="615"/>
        <v>0</v>
      </c>
      <c r="DJ705">
        <f>DG705</f>
        <v>46.27</v>
      </c>
      <c r="DK705">
        <v>0</v>
      </c>
      <c r="DL705" t="s">
        <v>3</v>
      </c>
      <c r="DM705">
        <v>0</v>
      </c>
      <c r="DN705" t="s">
        <v>3</v>
      </c>
      <c r="DO705">
        <v>0</v>
      </c>
    </row>
    <row r="706" spans="1:119" x14ac:dyDescent="0.2">
      <c r="A706">
        <f>ROW(Source!A565)</f>
        <v>565</v>
      </c>
      <c r="B706">
        <v>51651743</v>
      </c>
      <c r="C706">
        <v>51655005</v>
      </c>
      <c r="D706">
        <v>49672703</v>
      </c>
      <c r="E706">
        <v>1</v>
      </c>
      <c r="F706">
        <v>1</v>
      </c>
      <c r="G706">
        <v>1</v>
      </c>
      <c r="H706">
        <v>2</v>
      </c>
      <c r="I706" t="s">
        <v>944</v>
      </c>
      <c r="J706" t="s">
        <v>945</v>
      </c>
      <c r="K706" t="s">
        <v>946</v>
      </c>
      <c r="L706">
        <v>1367</v>
      </c>
      <c r="N706">
        <v>1011</v>
      </c>
      <c r="O706" t="s">
        <v>910</v>
      </c>
      <c r="P706" t="s">
        <v>910</v>
      </c>
      <c r="Q706">
        <v>1</v>
      </c>
      <c r="W706">
        <v>0</v>
      </c>
      <c r="X706">
        <v>-1424865896</v>
      </c>
      <c r="Y706">
        <f t="shared" si="611"/>
        <v>0.35700000000000004</v>
      </c>
      <c r="AA706">
        <v>0</v>
      </c>
      <c r="AB706">
        <v>88.31</v>
      </c>
      <c r="AC706">
        <v>0</v>
      </c>
      <c r="AD706">
        <v>0</v>
      </c>
      <c r="AE706">
        <v>0</v>
      </c>
      <c r="AF706">
        <v>6.66</v>
      </c>
      <c r="AG706">
        <v>0</v>
      </c>
      <c r="AH706">
        <v>0</v>
      </c>
      <c r="AI706">
        <v>1</v>
      </c>
      <c r="AJ706">
        <v>13.26</v>
      </c>
      <c r="AK706">
        <v>33.39</v>
      </c>
      <c r="AL706">
        <v>1</v>
      </c>
      <c r="AM706">
        <v>4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3</v>
      </c>
      <c r="AT706">
        <v>0.34</v>
      </c>
      <c r="AU706" t="s">
        <v>20</v>
      </c>
      <c r="AV706">
        <v>0</v>
      </c>
      <c r="AW706">
        <v>2</v>
      </c>
      <c r="AX706">
        <v>51655022</v>
      </c>
      <c r="AY706">
        <v>1</v>
      </c>
      <c r="AZ706">
        <v>0</v>
      </c>
      <c r="BA706">
        <v>812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V706">
        <v>0</v>
      </c>
      <c r="CW706">
        <f>ROUND(Y706*Source!I565,7)</f>
        <v>2.1420000000000002E-2</v>
      </c>
      <c r="CX706">
        <f>ROUND(Y706*Source!I565,7)</f>
        <v>2.1420000000000002E-2</v>
      </c>
      <c r="CY706">
        <f>AB706</f>
        <v>88.31</v>
      </c>
      <c r="CZ706">
        <f>AF706</f>
        <v>6.66</v>
      </c>
      <c r="DA706">
        <f>AJ706</f>
        <v>13.26</v>
      </c>
      <c r="DB706">
        <f t="shared" si="612"/>
        <v>2.37</v>
      </c>
      <c r="DC706">
        <f t="shared" si="613"/>
        <v>0</v>
      </c>
      <c r="DD706" t="s">
        <v>3</v>
      </c>
      <c r="DE706" t="s">
        <v>3</v>
      </c>
      <c r="DF706">
        <f t="shared" si="614"/>
        <v>0</v>
      </c>
      <c r="DG706">
        <f>ROUND(ROUND(AF706*AJ706,2)*CX706,2)</f>
        <v>1.89</v>
      </c>
      <c r="DH706">
        <f>ROUND(ROUND(AG706*AK706,2)*CX706,2)</f>
        <v>0</v>
      </c>
      <c r="DI706">
        <f t="shared" si="615"/>
        <v>0</v>
      </c>
      <c r="DJ706">
        <f>DG706</f>
        <v>1.89</v>
      </c>
      <c r="DK706">
        <v>0</v>
      </c>
      <c r="DL706" t="s">
        <v>3</v>
      </c>
      <c r="DM706">
        <v>0</v>
      </c>
      <c r="DN706" t="s">
        <v>3</v>
      </c>
      <c r="DO706">
        <v>0</v>
      </c>
    </row>
    <row r="707" spans="1:119" x14ac:dyDescent="0.2">
      <c r="A707">
        <f>ROW(Source!A565)</f>
        <v>565</v>
      </c>
      <c r="B707">
        <v>51651743</v>
      </c>
      <c r="C707">
        <v>51655005</v>
      </c>
      <c r="D707">
        <v>49673503</v>
      </c>
      <c r="E707">
        <v>1</v>
      </c>
      <c r="F707">
        <v>1</v>
      </c>
      <c r="G707">
        <v>1</v>
      </c>
      <c r="H707">
        <v>2</v>
      </c>
      <c r="I707" t="s">
        <v>914</v>
      </c>
      <c r="J707" t="s">
        <v>915</v>
      </c>
      <c r="K707" t="s">
        <v>916</v>
      </c>
      <c r="L707">
        <v>1367</v>
      </c>
      <c r="N707">
        <v>1011</v>
      </c>
      <c r="O707" t="s">
        <v>910</v>
      </c>
      <c r="P707" t="s">
        <v>910</v>
      </c>
      <c r="Q707">
        <v>1</v>
      </c>
      <c r="W707">
        <v>0</v>
      </c>
      <c r="X707">
        <v>509054691</v>
      </c>
      <c r="Y707">
        <f t="shared" si="611"/>
        <v>0.75600000000000001</v>
      </c>
      <c r="AA707">
        <v>0</v>
      </c>
      <c r="AB707">
        <v>871.31</v>
      </c>
      <c r="AC707">
        <v>387.32</v>
      </c>
      <c r="AD707">
        <v>0</v>
      </c>
      <c r="AE707">
        <v>0</v>
      </c>
      <c r="AF707">
        <v>65.709999999999994</v>
      </c>
      <c r="AG707">
        <v>11.6</v>
      </c>
      <c r="AH707">
        <v>0</v>
      </c>
      <c r="AI707">
        <v>1</v>
      </c>
      <c r="AJ707">
        <v>13.26</v>
      </c>
      <c r="AK707">
        <v>33.39</v>
      </c>
      <c r="AL707">
        <v>1</v>
      </c>
      <c r="AM707">
        <v>4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3</v>
      </c>
      <c r="AT707">
        <v>0.72</v>
      </c>
      <c r="AU707" t="s">
        <v>20</v>
      </c>
      <c r="AV707">
        <v>0</v>
      </c>
      <c r="AW707">
        <v>2</v>
      </c>
      <c r="AX707">
        <v>51655023</v>
      </c>
      <c r="AY707">
        <v>1</v>
      </c>
      <c r="AZ707">
        <v>0</v>
      </c>
      <c r="BA707">
        <v>813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V707">
        <v>0</v>
      </c>
      <c r="CW707">
        <f>ROUND(Y707*Source!I565,7)</f>
        <v>4.5359999999999998E-2</v>
      </c>
      <c r="CX707">
        <f>ROUND(Y707*Source!I565,7)</f>
        <v>4.5359999999999998E-2</v>
      </c>
      <c r="CY707">
        <f>AB707</f>
        <v>871.31</v>
      </c>
      <c r="CZ707">
        <f>AF707</f>
        <v>65.709999999999994</v>
      </c>
      <c r="DA707">
        <f>AJ707</f>
        <v>13.26</v>
      </c>
      <c r="DB707">
        <f t="shared" si="612"/>
        <v>49.68</v>
      </c>
      <c r="DC707">
        <f t="shared" si="613"/>
        <v>8.77</v>
      </c>
      <c r="DD707" t="s">
        <v>3</v>
      </c>
      <c r="DE707" t="s">
        <v>3</v>
      </c>
      <c r="DF707">
        <f t="shared" si="614"/>
        <v>0</v>
      </c>
      <c r="DG707">
        <f>ROUND(ROUND(AF707*AJ707,2)*CX707,2)</f>
        <v>39.520000000000003</v>
      </c>
      <c r="DH707">
        <f>ROUND(ROUND(AG707*AK707,2)*CX707,2)</f>
        <v>17.57</v>
      </c>
      <c r="DI707">
        <f t="shared" si="615"/>
        <v>0</v>
      </c>
      <c r="DJ707">
        <f>DG707</f>
        <v>39.520000000000003</v>
      </c>
      <c r="DK707">
        <v>0</v>
      </c>
      <c r="DL707" t="s">
        <v>3</v>
      </c>
      <c r="DM707">
        <v>0</v>
      </c>
      <c r="DN707" t="s">
        <v>3</v>
      </c>
      <c r="DO707">
        <v>0</v>
      </c>
    </row>
    <row r="708" spans="1:119" x14ac:dyDescent="0.2">
      <c r="A708">
        <f>ROW(Source!A565)</f>
        <v>565</v>
      </c>
      <c r="B708">
        <v>51651743</v>
      </c>
      <c r="C708">
        <v>51655005</v>
      </c>
      <c r="D708">
        <v>49673715</v>
      </c>
      <c r="E708">
        <v>1</v>
      </c>
      <c r="F708">
        <v>1</v>
      </c>
      <c r="G708">
        <v>1</v>
      </c>
      <c r="H708">
        <v>2</v>
      </c>
      <c r="I708" t="s">
        <v>926</v>
      </c>
      <c r="J708" t="s">
        <v>927</v>
      </c>
      <c r="K708" t="s">
        <v>928</v>
      </c>
      <c r="L708">
        <v>1367</v>
      </c>
      <c r="N708">
        <v>1011</v>
      </c>
      <c r="O708" t="s">
        <v>910</v>
      </c>
      <c r="P708" t="s">
        <v>910</v>
      </c>
      <c r="Q708">
        <v>1</v>
      </c>
      <c r="W708">
        <v>0</v>
      </c>
      <c r="X708">
        <v>829370094</v>
      </c>
      <c r="Y708">
        <f t="shared" si="611"/>
        <v>1.6170000000000002</v>
      </c>
      <c r="AA708">
        <v>0</v>
      </c>
      <c r="AB708">
        <v>107.41</v>
      </c>
      <c r="AC708">
        <v>0</v>
      </c>
      <c r="AD708">
        <v>0</v>
      </c>
      <c r="AE708">
        <v>0</v>
      </c>
      <c r="AF708">
        <v>8.1</v>
      </c>
      <c r="AG708">
        <v>0</v>
      </c>
      <c r="AH708">
        <v>0</v>
      </c>
      <c r="AI708">
        <v>1</v>
      </c>
      <c r="AJ708">
        <v>13.26</v>
      </c>
      <c r="AK708">
        <v>33.39</v>
      </c>
      <c r="AL708">
        <v>1</v>
      </c>
      <c r="AM708">
        <v>4</v>
      </c>
      <c r="AN708">
        <v>0</v>
      </c>
      <c r="AO708">
        <v>1</v>
      </c>
      <c r="AP708">
        <v>1</v>
      </c>
      <c r="AQ708">
        <v>0</v>
      </c>
      <c r="AR708">
        <v>0</v>
      </c>
      <c r="AS708" t="s">
        <v>3</v>
      </c>
      <c r="AT708">
        <v>1.54</v>
      </c>
      <c r="AU708" t="s">
        <v>20</v>
      </c>
      <c r="AV708">
        <v>0</v>
      </c>
      <c r="AW708">
        <v>2</v>
      </c>
      <c r="AX708">
        <v>51655024</v>
      </c>
      <c r="AY708">
        <v>1</v>
      </c>
      <c r="AZ708">
        <v>0</v>
      </c>
      <c r="BA708">
        <v>814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V708">
        <v>0</v>
      </c>
      <c r="CW708">
        <f>ROUND(Y708*Source!I565,7)</f>
        <v>9.7019999999999995E-2</v>
      </c>
      <c r="CX708">
        <f>ROUND(Y708*Source!I565,7)</f>
        <v>9.7019999999999995E-2</v>
      </c>
      <c r="CY708">
        <f>AB708</f>
        <v>107.41</v>
      </c>
      <c r="CZ708">
        <f>AF708</f>
        <v>8.1</v>
      </c>
      <c r="DA708">
        <f>AJ708</f>
        <v>13.26</v>
      </c>
      <c r="DB708">
        <f t="shared" si="612"/>
        <v>13.09</v>
      </c>
      <c r="DC708">
        <f t="shared" si="613"/>
        <v>0</v>
      </c>
      <c r="DD708" t="s">
        <v>3</v>
      </c>
      <c r="DE708" t="s">
        <v>3</v>
      </c>
      <c r="DF708">
        <f t="shared" si="614"/>
        <v>0</v>
      </c>
      <c r="DG708">
        <f>ROUND(ROUND(AF708*AJ708,2)*CX708,2)</f>
        <v>10.42</v>
      </c>
      <c r="DH708">
        <f>ROUND(ROUND(AG708*AK708,2)*CX708,2)</f>
        <v>0</v>
      </c>
      <c r="DI708">
        <f t="shared" si="615"/>
        <v>0</v>
      </c>
      <c r="DJ708">
        <f>DG708</f>
        <v>10.42</v>
      </c>
      <c r="DK708">
        <v>0</v>
      </c>
      <c r="DL708" t="s">
        <v>3</v>
      </c>
      <c r="DM708">
        <v>0</v>
      </c>
      <c r="DN708" t="s">
        <v>3</v>
      </c>
      <c r="DO708">
        <v>0</v>
      </c>
    </row>
    <row r="709" spans="1:119" x14ac:dyDescent="0.2">
      <c r="A709">
        <f>ROW(Source!A565)</f>
        <v>565</v>
      </c>
      <c r="B709">
        <v>51651743</v>
      </c>
      <c r="C709">
        <v>51655005</v>
      </c>
      <c r="D709">
        <v>49521144</v>
      </c>
      <c r="E709">
        <v>1</v>
      </c>
      <c r="F709">
        <v>1</v>
      </c>
      <c r="G709">
        <v>1</v>
      </c>
      <c r="H709">
        <v>3</v>
      </c>
      <c r="I709" t="s">
        <v>947</v>
      </c>
      <c r="J709" t="s">
        <v>948</v>
      </c>
      <c r="K709" t="s">
        <v>949</v>
      </c>
      <c r="L709">
        <v>1348</v>
      </c>
      <c r="N709">
        <v>1009</v>
      </c>
      <c r="O709" t="s">
        <v>105</v>
      </c>
      <c r="P709" t="s">
        <v>105</v>
      </c>
      <c r="Q709">
        <v>1000</v>
      </c>
      <c r="W709">
        <v>0</v>
      </c>
      <c r="X709">
        <v>-847628873</v>
      </c>
      <c r="Y709">
        <f t="shared" ref="Y709:Y714" si="616">AT709</f>
        <v>8.8999999999999995E-4</v>
      </c>
      <c r="AA709">
        <v>241405.89</v>
      </c>
      <c r="AB709">
        <v>0</v>
      </c>
      <c r="AC709">
        <v>0</v>
      </c>
      <c r="AD709">
        <v>0</v>
      </c>
      <c r="AE709">
        <v>26499</v>
      </c>
      <c r="AF709">
        <v>0</v>
      </c>
      <c r="AG709">
        <v>0</v>
      </c>
      <c r="AH709">
        <v>0</v>
      </c>
      <c r="AI709">
        <v>9.11</v>
      </c>
      <c r="AJ709">
        <v>1</v>
      </c>
      <c r="AK709">
        <v>1</v>
      </c>
      <c r="AL709">
        <v>1</v>
      </c>
      <c r="AM709">
        <v>4</v>
      </c>
      <c r="AN709">
        <v>0</v>
      </c>
      <c r="AO709">
        <v>1</v>
      </c>
      <c r="AP709">
        <v>1</v>
      </c>
      <c r="AQ709">
        <v>0</v>
      </c>
      <c r="AR709">
        <v>0</v>
      </c>
      <c r="AS709" t="s">
        <v>3</v>
      </c>
      <c r="AT709">
        <v>8.8999999999999995E-4</v>
      </c>
      <c r="AU709" t="s">
        <v>3</v>
      </c>
      <c r="AV709">
        <v>0</v>
      </c>
      <c r="AW709">
        <v>2</v>
      </c>
      <c r="AX709">
        <v>51655025</v>
      </c>
      <c r="AY709">
        <v>1</v>
      </c>
      <c r="AZ709">
        <v>0</v>
      </c>
      <c r="BA709">
        <v>815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V709">
        <v>0</v>
      </c>
      <c r="CW709">
        <v>0</v>
      </c>
      <c r="CX709">
        <f>ROUND(Y709*Source!I565,7)</f>
        <v>5.3399999999999997E-5</v>
      </c>
      <c r="CY709">
        <f t="shared" ref="CY709:CY714" si="617">AA709</f>
        <v>241405.89</v>
      </c>
      <c r="CZ709">
        <f t="shared" ref="CZ709:CZ714" si="618">AE709</f>
        <v>26499</v>
      </c>
      <c r="DA709">
        <f t="shared" ref="DA709:DA714" si="619">AI709</f>
        <v>9.11</v>
      </c>
      <c r="DB709">
        <f t="shared" ref="DB709:DB714" si="620">ROUND(ROUND(AT709*CZ709,2),2)</f>
        <v>23.58</v>
      </c>
      <c r="DC709">
        <f t="shared" ref="DC709:DC714" si="621">ROUND(ROUND(AT709*AG709,2),2)</f>
        <v>0</v>
      </c>
      <c r="DD709" t="s">
        <v>3</v>
      </c>
      <c r="DE709" t="s">
        <v>3</v>
      </c>
      <c r="DF709">
        <f t="shared" ref="DF709:DF714" si="622">ROUND(ROUND(AE709*AI709,2)*CX709,2)</f>
        <v>12.89</v>
      </c>
      <c r="DG709">
        <f t="shared" ref="DG709:DG716" si="623">ROUND(ROUND(AF709,2)*CX709,2)</f>
        <v>0</v>
      </c>
      <c r="DH709">
        <f t="shared" ref="DH709:DH715" si="624">ROUND(ROUND(AG709,2)*CX709,2)</f>
        <v>0</v>
      </c>
      <c r="DI709">
        <f t="shared" si="615"/>
        <v>0</v>
      </c>
      <c r="DJ709">
        <f t="shared" ref="DJ709:DJ714" si="625">DF709</f>
        <v>12.89</v>
      </c>
      <c r="DK709">
        <v>0</v>
      </c>
      <c r="DL709" t="s">
        <v>3</v>
      </c>
      <c r="DM709">
        <v>0</v>
      </c>
      <c r="DN709" t="s">
        <v>3</v>
      </c>
      <c r="DO709">
        <v>0</v>
      </c>
    </row>
    <row r="710" spans="1:119" x14ac:dyDescent="0.2">
      <c r="A710">
        <f>ROW(Source!A565)</f>
        <v>565</v>
      </c>
      <c r="B710">
        <v>51651743</v>
      </c>
      <c r="C710">
        <v>51655005</v>
      </c>
      <c r="D710">
        <v>49524301</v>
      </c>
      <c r="E710">
        <v>1</v>
      </c>
      <c r="F710">
        <v>1</v>
      </c>
      <c r="G710">
        <v>1</v>
      </c>
      <c r="H710">
        <v>3</v>
      </c>
      <c r="I710" t="s">
        <v>929</v>
      </c>
      <c r="J710" t="s">
        <v>930</v>
      </c>
      <c r="K710" t="s">
        <v>931</v>
      </c>
      <c r="L710">
        <v>1348</v>
      </c>
      <c r="N710">
        <v>1009</v>
      </c>
      <c r="O710" t="s">
        <v>105</v>
      </c>
      <c r="P710" t="s">
        <v>105</v>
      </c>
      <c r="Q710">
        <v>1000</v>
      </c>
      <c r="W710">
        <v>0</v>
      </c>
      <c r="X710">
        <v>1824693337</v>
      </c>
      <c r="Y710">
        <f t="shared" si="616"/>
        <v>4.4999999999999999E-4</v>
      </c>
      <c r="AA710">
        <v>94397.82</v>
      </c>
      <c r="AB710">
        <v>0</v>
      </c>
      <c r="AC710">
        <v>0</v>
      </c>
      <c r="AD710">
        <v>0</v>
      </c>
      <c r="AE710">
        <v>10362</v>
      </c>
      <c r="AF710">
        <v>0</v>
      </c>
      <c r="AG710">
        <v>0</v>
      </c>
      <c r="AH710">
        <v>0</v>
      </c>
      <c r="AI710">
        <v>9.11</v>
      </c>
      <c r="AJ710">
        <v>1</v>
      </c>
      <c r="AK710">
        <v>1</v>
      </c>
      <c r="AL710">
        <v>1</v>
      </c>
      <c r="AM710">
        <v>4</v>
      </c>
      <c r="AN710">
        <v>0</v>
      </c>
      <c r="AO710">
        <v>1</v>
      </c>
      <c r="AP710">
        <v>1</v>
      </c>
      <c r="AQ710">
        <v>0</v>
      </c>
      <c r="AR710">
        <v>0</v>
      </c>
      <c r="AS710" t="s">
        <v>3</v>
      </c>
      <c r="AT710">
        <v>4.4999999999999999E-4</v>
      </c>
      <c r="AU710" t="s">
        <v>3</v>
      </c>
      <c r="AV710">
        <v>0</v>
      </c>
      <c r="AW710">
        <v>2</v>
      </c>
      <c r="AX710">
        <v>51655026</v>
      </c>
      <c r="AY710">
        <v>1</v>
      </c>
      <c r="AZ710">
        <v>0</v>
      </c>
      <c r="BA710">
        <v>816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V710">
        <v>0</v>
      </c>
      <c r="CW710">
        <v>0</v>
      </c>
      <c r="CX710">
        <f>ROUND(Y710*Source!I565,7)</f>
        <v>2.6999999999999999E-5</v>
      </c>
      <c r="CY710">
        <f t="shared" si="617"/>
        <v>94397.82</v>
      </c>
      <c r="CZ710">
        <f t="shared" si="618"/>
        <v>10362</v>
      </c>
      <c r="DA710">
        <f t="shared" si="619"/>
        <v>9.11</v>
      </c>
      <c r="DB710">
        <f t="shared" si="620"/>
        <v>4.66</v>
      </c>
      <c r="DC710">
        <f t="shared" si="621"/>
        <v>0</v>
      </c>
      <c r="DD710" t="s">
        <v>3</v>
      </c>
      <c r="DE710" t="s">
        <v>3</v>
      </c>
      <c r="DF710">
        <f t="shared" si="622"/>
        <v>2.5499999999999998</v>
      </c>
      <c r="DG710">
        <f t="shared" si="623"/>
        <v>0</v>
      </c>
      <c r="DH710">
        <f t="shared" si="624"/>
        <v>0</v>
      </c>
      <c r="DI710">
        <f t="shared" si="615"/>
        <v>0</v>
      </c>
      <c r="DJ710">
        <f t="shared" si="625"/>
        <v>2.5499999999999998</v>
      </c>
      <c r="DK710">
        <v>0</v>
      </c>
      <c r="DL710" t="s">
        <v>3</v>
      </c>
      <c r="DM710">
        <v>0</v>
      </c>
      <c r="DN710" t="s">
        <v>3</v>
      </c>
      <c r="DO710">
        <v>0</v>
      </c>
    </row>
    <row r="711" spans="1:119" x14ac:dyDescent="0.2">
      <c r="A711">
        <f>ROW(Source!A565)</f>
        <v>565</v>
      </c>
      <c r="B711">
        <v>51651743</v>
      </c>
      <c r="C711">
        <v>51655005</v>
      </c>
      <c r="D711">
        <v>49525488</v>
      </c>
      <c r="E711">
        <v>1</v>
      </c>
      <c r="F711">
        <v>1</v>
      </c>
      <c r="G711">
        <v>1</v>
      </c>
      <c r="H711">
        <v>3</v>
      </c>
      <c r="I711" t="s">
        <v>917</v>
      </c>
      <c r="J711" t="s">
        <v>918</v>
      </c>
      <c r="K711" t="s">
        <v>919</v>
      </c>
      <c r="L711">
        <v>1346</v>
      </c>
      <c r="N711">
        <v>1009</v>
      </c>
      <c r="O711" t="s">
        <v>920</v>
      </c>
      <c r="P711" t="s">
        <v>920</v>
      </c>
      <c r="Q711">
        <v>1</v>
      </c>
      <c r="W711">
        <v>0</v>
      </c>
      <c r="X711">
        <v>-1864341761</v>
      </c>
      <c r="Y711">
        <f t="shared" si="616"/>
        <v>15</v>
      </c>
      <c r="AA711">
        <v>82.35</v>
      </c>
      <c r="AB711">
        <v>0</v>
      </c>
      <c r="AC711">
        <v>0</v>
      </c>
      <c r="AD711">
        <v>0</v>
      </c>
      <c r="AE711">
        <v>9.0399999999999991</v>
      </c>
      <c r="AF711">
        <v>0</v>
      </c>
      <c r="AG711">
        <v>0</v>
      </c>
      <c r="AH711">
        <v>0</v>
      </c>
      <c r="AI711">
        <v>9.11</v>
      </c>
      <c r="AJ711">
        <v>1</v>
      </c>
      <c r="AK711">
        <v>1</v>
      </c>
      <c r="AL711">
        <v>1</v>
      </c>
      <c r="AM711">
        <v>4</v>
      </c>
      <c r="AN711">
        <v>0</v>
      </c>
      <c r="AO711">
        <v>1</v>
      </c>
      <c r="AP711">
        <v>1</v>
      </c>
      <c r="AQ711">
        <v>0</v>
      </c>
      <c r="AR711">
        <v>0</v>
      </c>
      <c r="AS711" t="s">
        <v>3</v>
      </c>
      <c r="AT711">
        <v>15</v>
      </c>
      <c r="AU711" t="s">
        <v>3</v>
      </c>
      <c r="AV711">
        <v>0</v>
      </c>
      <c r="AW711">
        <v>2</v>
      </c>
      <c r="AX711">
        <v>51655027</v>
      </c>
      <c r="AY711">
        <v>1</v>
      </c>
      <c r="AZ711">
        <v>0</v>
      </c>
      <c r="BA711">
        <v>817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V711">
        <v>0</v>
      </c>
      <c r="CW711">
        <v>0</v>
      </c>
      <c r="CX711">
        <f>ROUND(Y711*Source!I565,7)</f>
        <v>0.9</v>
      </c>
      <c r="CY711">
        <f t="shared" si="617"/>
        <v>82.35</v>
      </c>
      <c r="CZ711">
        <f t="shared" si="618"/>
        <v>9.0399999999999991</v>
      </c>
      <c r="DA711">
        <f t="shared" si="619"/>
        <v>9.11</v>
      </c>
      <c r="DB711">
        <f t="shared" si="620"/>
        <v>135.6</v>
      </c>
      <c r="DC711">
        <f t="shared" si="621"/>
        <v>0</v>
      </c>
      <c r="DD711" t="s">
        <v>3</v>
      </c>
      <c r="DE711" t="s">
        <v>3</v>
      </c>
      <c r="DF711">
        <f t="shared" si="622"/>
        <v>74.12</v>
      </c>
      <c r="DG711">
        <f t="shared" si="623"/>
        <v>0</v>
      </c>
      <c r="DH711">
        <f t="shared" si="624"/>
        <v>0</v>
      </c>
      <c r="DI711">
        <f t="shared" si="615"/>
        <v>0</v>
      </c>
      <c r="DJ711">
        <f t="shared" si="625"/>
        <v>74.12</v>
      </c>
      <c r="DK711">
        <v>0</v>
      </c>
      <c r="DL711" t="s">
        <v>3</v>
      </c>
      <c r="DM711">
        <v>0</v>
      </c>
      <c r="DN711" t="s">
        <v>3</v>
      </c>
      <c r="DO711">
        <v>0</v>
      </c>
    </row>
    <row r="712" spans="1:119" x14ac:dyDescent="0.2">
      <c r="A712">
        <f>ROW(Source!A565)</f>
        <v>565</v>
      </c>
      <c r="B712">
        <v>51651743</v>
      </c>
      <c r="C712">
        <v>51655005</v>
      </c>
      <c r="D712">
        <v>49526492</v>
      </c>
      <c r="E712">
        <v>1</v>
      </c>
      <c r="F712">
        <v>1</v>
      </c>
      <c r="G712">
        <v>1</v>
      </c>
      <c r="H712">
        <v>3</v>
      </c>
      <c r="I712" t="s">
        <v>921</v>
      </c>
      <c r="J712" t="s">
        <v>922</v>
      </c>
      <c r="K712" t="s">
        <v>923</v>
      </c>
      <c r="L712">
        <v>1346</v>
      </c>
      <c r="N712">
        <v>1009</v>
      </c>
      <c r="O712" t="s">
        <v>920</v>
      </c>
      <c r="P712" t="s">
        <v>920</v>
      </c>
      <c r="Q712">
        <v>1</v>
      </c>
      <c r="W712">
        <v>0</v>
      </c>
      <c r="X712">
        <v>497341279</v>
      </c>
      <c r="Y712">
        <f t="shared" si="616"/>
        <v>8</v>
      </c>
      <c r="AA712">
        <v>210.35</v>
      </c>
      <c r="AB712">
        <v>0</v>
      </c>
      <c r="AC712">
        <v>0</v>
      </c>
      <c r="AD712">
        <v>0</v>
      </c>
      <c r="AE712">
        <v>23.09</v>
      </c>
      <c r="AF712">
        <v>0</v>
      </c>
      <c r="AG712">
        <v>0</v>
      </c>
      <c r="AH712">
        <v>0</v>
      </c>
      <c r="AI712">
        <v>9.11</v>
      </c>
      <c r="AJ712">
        <v>1</v>
      </c>
      <c r="AK712">
        <v>1</v>
      </c>
      <c r="AL712">
        <v>1</v>
      </c>
      <c r="AM712">
        <v>4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8</v>
      </c>
      <c r="AU712" t="s">
        <v>3</v>
      </c>
      <c r="AV712">
        <v>0</v>
      </c>
      <c r="AW712">
        <v>2</v>
      </c>
      <c r="AX712">
        <v>51655028</v>
      </c>
      <c r="AY712">
        <v>1</v>
      </c>
      <c r="AZ712">
        <v>0</v>
      </c>
      <c r="BA712">
        <v>818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V712">
        <v>0</v>
      </c>
      <c r="CW712">
        <v>0</v>
      </c>
      <c r="CX712">
        <f>ROUND(Y712*Source!I565,7)</f>
        <v>0.48</v>
      </c>
      <c r="CY712">
        <f t="shared" si="617"/>
        <v>210.35</v>
      </c>
      <c r="CZ712">
        <f t="shared" si="618"/>
        <v>23.09</v>
      </c>
      <c r="DA712">
        <f t="shared" si="619"/>
        <v>9.11</v>
      </c>
      <c r="DB712">
        <f t="shared" si="620"/>
        <v>184.72</v>
      </c>
      <c r="DC712">
        <f t="shared" si="621"/>
        <v>0</v>
      </c>
      <c r="DD712" t="s">
        <v>3</v>
      </c>
      <c r="DE712" t="s">
        <v>3</v>
      </c>
      <c r="DF712">
        <f t="shared" si="622"/>
        <v>100.97</v>
      </c>
      <c r="DG712">
        <f t="shared" si="623"/>
        <v>0</v>
      </c>
      <c r="DH712">
        <f t="shared" si="624"/>
        <v>0</v>
      </c>
      <c r="DI712">
        <f t="shared" si="615"/>
        <v>0</v>
      </c>
      <c r="DJ712">
        <f t="shared" si="625"/>
        <v>100.97</v>
      </c>
      <c r="DK712">
        <v>0</v>
      </c>
      <c r="DL712" t="s">
        <v>3</v>
      </c>
      <c r="DM712">
        <v>0</v>
      </c>
      <c r="DN712" t="s">
        <v>3</v>
      </c>
      <c r="DO712">
        <v>0</v>
      </c>
    </row>
    <row r="713" spans="1:119" x14ac:dyDescent="0.2">
      <c r="A713">
        <f>ROW(Source!A565)</f>
        <v>565</v>
      </c>
      <c r="B713">
        <v>51651743</v>
      </c>
      <c r="C713">
        <v>51655005</v>
      </c>
      <c r="D713">
        <v>49555131</v>
      </c>
      <c r="E713">
        <v>1</v>
      </c>
      <c r="F713">
        <v>1</v>
      </c>
      <c r="G713">
        <v>1</v>
      </c>
      <c r="H713">
        <v>3</v>
      </c>
      <c r="I713" t="s">
        <v>950</v>
      </c>
      <c r="J713" t="s">
        <v>951</v>
      </c>
      <c r="K713" t="s">
        <v>952</v>
      </c>
      <c r="L713">
        <v>1348</v>
      </c>
      <c r="N713">
        <v>1009</v>
      </c>
      <c r="O713" t="s">
        <v>105</v>
      </c>
      <c r="P713" t="s">
        <v>105</v>
      </c>
      <c r="Q713">
        <v>1000</v>
      </c>
      <c r="W713">
        <v>0</v>
      </c>
      <c r="X713">
        <v>-364749507</v>
      </c>
      <c r="Y713">
        <f t="shared" si="616"/>
        <v>5.0099999999999997E-3</v>
      </c>
      <c r="AA713">
        <v>156537.13</v>
      </c>
      <c r="AB713">
        <v>0</v>
      </c>
      <c r="AC713">
        <v>0</v>
      </c>
      <c r="AD713">
        <v>0</v>
      </c>
      <c r="AE713">
        <v>17183</v>
      </c>
      <c r="AF713">
        <v>0</v>
      </c>
      <c r="AG713">
        <v>0</v>
      </c>
      <c r="AH713">
        <v>0</v>
      </c>
      <c r="AI713">
        <v>9.11</v>
      </c>
      <c r="AJ713">
        <v>1</v>
      </c>
      <c r="AK713">
        <v>1</v>
      </c>
      <c r="AL713">
        <v>1</v>
      </c>
      <c r="AM713">
        <v>4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5.0099999999999997E-3</v>
      </c>
      <c r="AU713" t="s">
        <v>3</v>
      </c>
      <c r="AV713">
        <v>0</v>
      </c>
      <c r="AW713">
        <v>2</v>
      </c>
      <c r="AX713">
        <v>51655030</v>
      </c>
      <c r="AY713">
        <v>1</v>
      </c>
      <c r="AZ713">
        <v>0</v>
      </c>
      <c r="BA713">
        <v>820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V713">
        <v>0</v>
      </c>
      <c r="CW713">
        <v>0</v>
      </c>
      <c r="CX713">
        <f>ROUND(Y713*Source!I565,7)</f>
        <v>3.0059999999999999E-4</v>
      </c>
      <c r="CY713">
        <f t="shared" si="617"/>
        <v>156537.13</v>
      </c>
      <c r="CZ713">
        <f t="shared" si="618"/>
        <v>17183</v>
      </c>
      <c r="DA713">
        <f t="shared" si="619"/>
        <v>9.11</v>
      </c>
      <c r="DB713">
        <f t="shared" si="620"/>
        <v>86.09</v>
      </c>
      <c r="DC713">
        <f t="shared" si="621"/>
        <v>0</v>
      </c>
      <c r="DD713" t="s">
        <v>3</v>
      </c>
      <c r="DE713" t="s">
        <v>3</v>
      </c>
      <c r="DF713">
        <f t="shared" si="622"/>
        <v>47.06</v>
      </c>
      <c r="DG713">
        <f t="shared" si="623"/>
        <v>0</v>
      </c>
      <c r="DH713">
        <f t="shared" si="624"/>
        <v>0</v>
      </c>
      <c r="DI713">
        <f t="shared" si="615"/>
        <v>0</v>
      </c>
      <c r="DJ713">
        <f t="shared" si="625"/>
        <v>47.06</v>
      </c>
      <c r="DK713">
        <v>0</v>
      </c>
      <c r="DL713" t="s">
        <v>3</v>
      </c>
      <c r="DM713">
        <v>0</v>
      </c>
      <c r="DN713" t="s">
        <v>3</v>
      </c>
      <c r="DO713">
        <v>0</v>
      </c>
    </row>
    <row r="714" spans="1:119" x14ac:dyDescent="0.2">
      <c r="A714">
        <f>ROW(Source!A565)</f>
        <v>565</v>
      </c>
      <c r="B714">
        <v>51651743</v>
      </c>
      <c r="C714">
        <v>51655005</v>
      </c>
      <c r="D714">
        <v>49564260</v>
      </c>
      <c r="E714">
        <v>1</v>
      </c>
      <c r="F714">
        <v>1</v>
      </c>
      <c r="G714">
        <v>1</v>
      </c>
      <c r="H714">
        <v>3</v>
      </c>
      <c r="I714" t="s">
        <v>79</v>
      </c>
      <c r="J714" t="s">
        <v>81</v>
      </c>
      <c r="K714" t="s">
        <v>400</v>
      </c>
      <c r="L714">
        <v>1327</v>
      </c>
      <c r="N714">
        <v>1005</v>
      </c>
      <c r="O714" t="s">
        <v>52</v>
      </c>
      <c r="P714" t="s">
        <v>52</v>
      </c>
      <c r="Q714">
        <v>1</v>
      </c>
      <c r="W714">
        <v>0</v>
      </c>
      <c r="X714">
        <v>-27747791</v>
      </c>
      <c r="Y714">
        <f t="shared" si="616"/>
        <v>100</v>
      </c>
      <c r="AA714">
        <v>932.96</v>
      </c>
      <c r="AB714">
        <v>0</v>
      </c>
      <c r="AC714">
        <v>0</v>
      </c>
      <c r="AD714">
        <v>0</v>
      </c>
      <c r="AE714">
        <v>102.41</v>
      </c>
      <c r="AF714">
        <v>0</v>
      </c>
      <c r="AG714">
        <v>0</v>
      </c>
      <c r="AH714">
        <v>0</v>
      </c>
      <c r="AI714">
        <v>9.11</v>
      </c>
      <c r="AJ714">
        <v>1</v>
      </c>
      <c r="AK714">
        <v>1</v>
      </c>
      <c r="AL714">
        <v>1</v>
      </c>
      <c r="AM714">
        <v>0</v>
      </c>
      <c r="AN714">
        <v>0</v>
      </c>
      <c r="AO714">
        <v>0</v>
      </c>
      <c r="AP714">
        <v>1</v>
      </c>
      <c r="AQ714">
        <v>0</v>
      </c>
      <c r="AR714">
        <v>0</v>
      </c>
      <c r="AS714" t="s">
        <v>3</v>
      </c>
      <c r="AT714">
        <v>100</v>
      </c>
      <c r="AU714" t="s">
        <v>3</v>
      </c>
      <c r="AV714">
        <v>0</v>
      </c>
      <c r="AW714">
        <v>1</v>
      </c>
      <c r="AX714">
        <v>-1</v>
      </c>
      <c r="AY714">
        <v>0</v>
      </c>
      <c r="AZ714">
        <v>0</v>
      </c>
      <c r="BA714" t="s">
        <v>3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V714">
        <v>0</v>
      </c>
      <c r="CW714">
        <v>0</v>
      </c>
      <c r="CX714">
        <f>ROUND(Y714*Source!I565,7)</f>
        <v>6</v>
      </c>
      <c r="CY714">
        <f t="shared" si="617"/>
        <v>932.96</v>
      </c>
      <c r="CZ714">
        <f t="shared" si="618"/>
        <v>102.41</v>
      </c>
      <c r="DA714">
        <f t="shared" si="619"/>
        <v>9.11</v>
      </c>
      <c r="DB714">
        <f t="shared" si="620"/>
        <v>10241</v>
      </c>
      <c r="DC714">
        <f t="shared" si="621"/>
        <v>0</v>
      </c>
      <c r="DD714" t="s">
        <v>3</v>
      </c>
      <c r="DE714" t="s">
        <v>3</v>
      </c>
      <c r="DF714">
        <f t="shared" si="622"/>
        <v>5597.76</v>
      </c>
      <c r="DG714">
        <f t="shared" si="623"/>
        <v>0</v>
      </c>
      <c r="DH714">
        <f t="shared" si="624"/>
        <v>0</v>
      </c>
      <c r="DI714">
        <f t="shared" si="615"/>
        <v>0</v>
      </c>
      <c r="DJ714">
        <f t="shared" si="625"/>
        <v>5597.76</v>
      </c>
      <c r="DK714">
        <v>0</v>
      </c>
      <c r="DL714" t="s">
        <v>3</v>
      </c>
      <c r="DM714">
        <v>0</v>
      </c>
      <c r="DN714" t="s">
        <v>3</v>
      </c>
      <c r="DO714">
        <v>0</v>
      </c>
    </row>
    <row r="715" spans="1:119" x14ac:dyDescent="0.2">
      <c r="A715">
        <f>ROW(Source!A567)</f>
        <v>567</v>
      </c>
      <c r="B715">
        <v>51651743</v>
      </c>
      <c r="C715">
        <v>51655037</v>
      </c>
      <c r="D715">
        <v>49510719</v>
      </c>
      <c r="E715">
        <v>70</v>
      </c>
      <c r="F715">
        <v>1</v>
      </c>
      <c r="G715">
        <v>1</v>
      </c>
      <c r="H715">
        <v>1</v>
      </c>
      <c r="I715" t="s">
        <v>942</v>
      </c>
      <c r="J715" t="s">
        <v>3</v>
      </c>
      <c r="K715" t="s">
        <v>943</v>
      </c>
      <c r="L715">
        <v>1191</v>
      </c>
      <c r="N715">
        <v>1013</v>
      </c>
      <c r="O715" t="s">
        <v>904</v>
      </c>
      <c r="P715" t="s">
        <v>904</v>
      </c>
      <c r="Q715">
        <v>1</v>
      </c>
      <c r="W715">
        <v>0</v>
      </c>
      <c r="X715">
        <v>784619160</v>
      </c>
      <c r="Y715">
        <f t="shared" ref="Y715:Y720" si="626">(AT715*ROUND(1.05,7))</f>
        <v>148.05000000000001</v>
      </c>
      <c r="AA715">
        <v>0</v>
      </c>
      <c r="AB715">
        <v>0</v>
      </c>
      <c r="AC715">
        <v>0</v>
      </c>
      <c r="AD715">
        <v>291.83</v>
      </c>
      <c r="AE715">
        <v>0</v>
      </c>
      <c r="AF715">
        <v>0</v>
      </c>
      <c r="AG715">
        <v>0</v>
      </c>
      <c r="AH715">
        <v>8.74</v>
      </c>
      <c r="AI715">
        <v>1</v>
      </c>
      <c r="AJ715">
        <v>1</v>
      </c>
      <c r="AK715">
        <v>1</v>
      </c>
      <c r="AL715">
        <v>33.39</v>
      </c>
      <c r="AM715">
        <v>4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141</v>
      </c>
      <c r="AU715" t="s">
        <v>20</v>
      </c>
      <c r="AV715">
        <v>1</v>
      </c>
      <c r="AW715">
        <v>2</v>
      </c>
      <c r="AX715">
        <v>51655051</v>
      </c>
      <c r="AY715">
        <v>1</v>
      </c>
      <c r="AZ715">
        <v>0</v>
      </c>
      <c r="BA715">
        <v>826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U715">
        <f>ROUND(AT715*Source!I567*AH715*AL715,2)</f>
        <v>41094.339999999997</v>
      </c>
      <c r="CV715">
        <f>ROUND(Y715*Source!I567,7)</f>
        <v>147.85753500000001</v>
      </c>
      <c r="CW715">
        <v>0</v>
      </c>
      <c r="CX715">
        <f>ROUND(Y715*Source!I567,7)</f>
        <v>147.85753500000001</v>
      </c>
      <c r="CY715">
        <f>AD715</f>
        <v>291.83</v>
      </c>
      <c r="CZ715">
        <f>AH715</f>
        <v>8.74</v>
      </c>
      <c r="DA715">
        <f>AL715</f>
        <v>33.39</v>
      </c>
      <c r="DB715">
        <f t="shared" ref="DB715:DB720" si="627">ROUND((ROUND(AT715*CZ715,2)*ROUND(1.05,7)),2)</f>
        <v>1293.96</v>
      </c>
      <c r="DC715">
        <f t="shared" ref="DC715:DC720" si="628">ROUND((ROUND(AT715*AG715,2)*ROUND(1.05,7)),2)</f>
        <v>0</v>
      </c>
      <c r="DD715" t="s">
        <v>3</v>
      </c>
      <c r="DE715" t="s">
        <v>3</v>
      </c>
      <c r="DF715">
        <f t="shared" ref="DF715:DF720" si="629">ROUND(ROUND(AE715,2)*CX715,2)</f>
        <v>0</v>
      </c>
      <c r="DG715">
        <f t="shared" si="623"/>
        <v>0</v>
      </c>
      <c r="DH715">
        <f t="shared" si="624"/>
        <v>0</v>
      </c>
      <c r="DI715">
        <f>ROUND(ROUND(AH715*AL715,2)*CX715,2)</f>
        <v>43149.26</v>
      </c>
      <c r="DJ715">
        <f>DI715</f>
        <v>43149.26</v>
      </c>
      <c r="DK715">
        <v>0</v>
      </c>
      <c r="DL715" t="s">
        <v>3</v>
      </c>
      <c r="DM715">
        <v>0</v>
      </c>
      <c r="DN715" t="s">
        <v>3</v>
      </c>
      <c r="DO715">
        <v>0</v>
      </c>
    </row>
    <row r="716" spans="1:119" x14ac:dyDescent="0.2">
      <c r="A716">
        <f>ROW(Source!A567)</f>
        <v>567</v>
      </c>
      <c r="B716">
        <v>51651743</v>
      </c>
      <c r="C716">
        <v>51655037</v>
      </c>
      <c r="D716">
        <v>49510905</v>
      </c>
      <c r="E716">
        <v>70</v>
      </c>
      <c r="F716">
        <v>1</v>
      </c>
      <c r="G716">
        <v>1</v>
      </c>
      <c r="H716">
        <v>1</v>
      </c>
      <c r="I716" t="s">
        <v>905</v>
      </c>
      <c r="J716" t="s">
        <v>3</v>
      </c>
      <c r="K716" t="s">
        <v>906</v>
      </c>
      <c r="L716">
        <v>1191</v>
      </c>
      <c r="N716">
        <v>1013</v>
      </c>
      <c r="O716" t="s">
        <v>904</v>
      </c>
      <c r="P716" t="s">
        <v>904</v>
      </c>
      <c r="Q716">
        <v>1</v>
      </c>
      <c r="W716">
        <v>0</v>
      </c>
      <c r="X716">
        <v>-1417349443</v>
      </c>
      <c r="Y716">
        <f t="shared" si="626"/>
        <v>0.98699999999999999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33.39</v>
      </c>
      <c r="AL716">
        <v>1</v>
      </c>
      <c r="AM716">
        <v>4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0.94</v>
      </c>
      <c r="AU716" t="s">
        <v>20</v>
      </c>
      <c r="AV716">
        <v>2</v>
      </c>
      <c r="AW716">
        <v>2</v>
      </c>
      <c r="AX716">
        <v>51655052</v>
      </c>
      <c r="AY716">
        <v>1</v>
      </c>
      <c r="AZ716">
        <v>0</v>
      </c>
      <c r="BA716">
        <v>827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V716">
        <v>0</v>
      </c>
      <c r="CW716">
        <v>0</v>
      </c>
      <c r="CX716">
        <f>ROUND(Y716*Source!I567,7)</f>
        <v>0.98571690000000001</v>
      </c>
      <c r="CY716">
        <f>AD716</f>
        <v>0</v>
      </c>
      <c r="CZ716">
        <f>AH716</f>
        <v>0</v>
      </c>
      <c r="DA716">
        <f>AL716</f>
        <v>1</v>
      </c>
      <c r="DB716">
        <f t="shared" si="627"/>
        <v>0</v>
      </c>
      <c r="DC716">
        <f t="shared" si="628"/>
        <v>0</v>
      </c>
      <c r="DD716" t="s">
        <v>3</v>
      </c>
      <c r="DE716" t="s">
        <v>3</v>
      </c>
      <c r="DF716">
        <f t="shared" si="629"/>
        <v>0</v>
      </c>
      <c r="DG716">
        <f t="shared" si="623"/>
        <v>0</v>
      </c>
      <c r="DH716">
        <f>ROUND(ROUND(AG716*AK716,2)*CX716,2)</f>
        <v>0</v>
      </c>
      <c r="DI716">
        <f t="shared" ref="DI716:DI727" si="630">ROUND(ROUND(AH716,2)*CX716,2)</f>
        <v>0</v>
      </c>
      <c r="DJ716">
        <f>DI716</f>
        <v>0</v>
      </c>
      <c r="DK716">
        <v>0</v>
      </c>
      <c r="DL716" t="s">
        <v>3</v>
      </c>
      <c r="DM716">
        <v>0</v>
      </c>
      <c r="DN716" t="s">
        <v>3</v>
      </c>
      <c r="DO716">
        <v>0</v>
      </c>
    </row>
    <row r="717" spans="1:119" x14ac:dyDescent="0.2">
      <c r="A717">
        <f>ROW(Source!A567)</f>
        <v>567</v>
      </c>
      <c r="B717">
        <v>51651743</v>
      </c>
      <c r="C717">
        <v>51655037</v>
      </c>
      <c r="D717">
        <v>49672573</v>
      </c>
      <c r="E717">
        <v>1</v>
      </c>
      <c r="F717">
        <v>1</v>
      </c>
      <c r="G717">
        <v>1</v>
      </c>
      <c r="H717">
        <v>2</v>
      </c>
      <c r="I717" t="s">
        <v>907</v>
      </c>
      <c r="J717" t="s">
        <v>908</v>
      </c>
      <c r="K717" t="s">
        <v>909</v>
      </c>
      <c r="L717">
        <v>1367</v>
      </c>
      <c r="N717">
        <v>1011</v>
      </c>
      <c r="O717" t="s">
        <v>910</v>
      </c>
      <c r="P717" t="s">
        <v>910</v>
      </c>
      <c r="Q717">
        <v>1</v>
      </c>
      <c r="W717">
        <v>0</v>
      </c>
      <c r="X717">
        <v>-430484415</v>
      </c>
      <c r="Y717">
        <f t="shared" si="626"/>
        <v>0.39900000000000002</v>
      </c>
      <c r="AA717">
        <v>0</v>
      </c>
      <c r="AB717">
        <v>1530.2</v>
      </c>
      <c r="AC717">
        <v>450.77</v>
      </c>
      <c r="AD717">
        <v>0</v>
      </c>
      <c r="AE717">
        <v>0</v>
      </c>
      <c r="AF717">
        <v>115.4</v>
      </c>
      <c r="AG717">
        <v>13.5</v>
      </c>
      <c r="AH717">
        <v>0</v>
      </c>
      <c r="AI717">
        <v>1</v>
      </c>
      <c r="AJ717">
        <v>13.26</v>
      </c>
      <c r="AK717">
        <v>33.39</v>
      </c>
      <c r="AL717">
        <v>1</v>
      </c>
      <c r="AM717">
        <v>4</v>
      </c>
      <c r="AN717">
        <v>0</v>
      </c>
      <c r="AO717">
        <v>1</v>
      </c>
      <c r="AP717">
        <v>1</v>
      </c>
      <c r="AQ717">
        <v>0</v>
      </c>
      <c r="AR717">
        <v>0</v>
      </c>
      <c r="AS717" t="s">
        <v>3</v>
      </c>
      <c r="AT717">
        <v>0.38</v>
      </c>
      <c r="AU717" t="s">
        <v>20</v>
      </c>
      <c r="AV717">
        <v>0</v>
      </c>
      <c r="AW717">
        <v>2</v>
      </c>
      <c r="AX717">
        <v>51655053</v>
      </c>
      <c r="AY717">
        <v>1</v>
      </c>
      <c r="AZ717">
        <v>0</v>
      </c>
      <c r="BA717">
        <v>828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V717">
        <v>0</v>
      </c>
      <c r="CW717">
        <f>ROUND(Y717*Source!I567,7)</f>
        <v>0.39848129999999998</v>
      </c>
      <c r="CX717">
        <f>ROUND(Y717*Source!I567,7)</f>
        <v>0.39848129999999998</v>
      </c>
      <c r="CY717">
        <f>AB717</f>
        <v>1530.2</v>
      </c>
      <c r="CZ717">
        <f>AF717</f>
        <v>115.4</v>
      </c>
      <c r="DA717">
        <f>AJ717</f>
        <v>13.26</v>
      </c>
      <c r="DB717">
        <f t="shared" si="627"/>
        <v>46.04</v>
      </c>
      <c r="DC717">
        <f t="shared" si="628"/>
        <v>5.39</v>
      </c>
      <c r="DD717" t="s">
        <v>3</v>
      </c>
      <c r="DE717" t="s">
        <v>3</v>
      </c>
      <c r="DF717">
        <f t="shared" si="629"/>
        <v>0</v>
      </c>
      <c r="DG717">
        <f>ROUND(ROUND(AF717*AJ717,2)*CX717,2)</f>
        <v>609.76</v>
      </c>
      <c r="DH717">
        <f>ROUND(ROUND(AG717*AK717,2)*CX717,2)</f>
        <v>179.62</v>
      </c>
      <c r="DI717">
        <f t="shared" si="630"/>
        <v>0</v>
      </c>
      <c r="DJ717">
        <f>DG717</f>
        <v>609.76</v>
      </c>
      <c r="DK717">
        <v>0</v>
      </c>
      <c r="DL717" t="s">
        <v>3</v>
      </c>
      <c r="DM717">
        <v>0</v>
      </c>
      <c r="DN717" t="s">
        <v>3</v>
      </c>
      <c r="DO717">
        <v>0</v>
      </c>
    </row>
    <row r="718" spans="1:119" x14ac:dyDescent="0.2">
      <c r="A718">
        <f>ROW(Source!A567)</f>
        <v>567</v>
      </c>
      <c r="B718">
        <v>51651743</v>
      </c>
      <c r="C718">
        <v>51655037</v>
      </c>
      <c r="D718">
        <v>49672703</v>
      </c>
      <c r="E718">
        <v>1</v>
      </c>
      <c r="F718">
        <v>1</v>
      </c>
      <c r="G718">
        <v>1</v>
      </c>
      <c r="H718">
        <v>2</v>
      </c>
      <c r="I718" t="s">
        <v>944</v>
      </c>
      <c r="J718" t="s">
        <v>945</v>
      </c>
      <c r="K718" t="s">
        <v>946</v>
      </c>
      <c r="L718">
        <v>1367</v>
      </c>
      <c r="N718">
        <v>1011</v>
      </c>
      <c r="O718" t="s">
        <v>910</v>
      </c>
      <c r="P718" t="s">
        <v>910</v>
      </c>
      <c r="Q718">
        <v>1</v>
      </c>
      <c r="W718">
        <v>0</v>
      </c>
      <c r="X718">
        <v>-1424865896</v>
      </c>
      <c r="Y718">
        <f t="shared" si="626"/>
        <v>0.35700000000000004</v>
      </c>
      <c r="AA718">
        <v>0</v>
      </c>
      <c r="AB718">
        <v>88.31</v>
      </c>
      <c r="AC718">
        <v>0</v>
      </c>
      <c r="AD718">
        <v>0</v>
      </c>
      <c r="AE718">
        <v>0</v>
      </c>
      <c r="AF718">
        <v>6.66</v>
      </c>
      <c r="AG718">
        <v>0</v>
      </c>
      <c r="AH718">
        <v>0</v>
      </c>
      <c r="AI718">
        <v>1</v>
      </c>
      <c r="AJ718">
        <v>13.26</v>
      </c>
      <c r="AK718">
        <v>33.39</v>
      </c>
      <c r="AL718">
        <v>1</v>
      </c>
      <c r="AM718">
        <v>4</v>
      </c>
      <c r="AN718">
        <v>0</v>
      </c>
      <c r="AO718">
        <v>1</v>
      </c>
      <c r="AP718">
        <v>1</v>
      </c>
      <c r="AQ718">
        <v>0</v>
      </c>
      <c r="AR718">
        <v>0</v>
      </c>
      <c r="AS718" t="s">
        <v>3</v>
      </c>
      <c r="AT718">
        <v>0.34</v>
      </c>
      <c r="AU718" t="s">
        <v>20</v>
      </c>
      <c r="AV718">
        <v>0</v>
      </c>
      <c r="AW718">
        <v>2</v>
      </c>
      <c r="AX718">
        <v>51655054</v>
      </c>
      <c r="AY718">
        <v>1</v>
      </c>
      <c r="AZ718">
        <v>0</v>
      </c>
      <c r="BA718">
        <v>829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V718">
        <v>0</v>
      </c>
      <c r="CW718">
        <f>ROUND(Y718*Source!I567,7)</f>
        <v>0.35653590000000002</v>
      </c>
      <c r="CX718">
        <f>ROUND(Y718*Source!I567,7)</f>
        <v>0.35653590000000002</v>
      </c>
      <c r="CY718">
        <f>AB718</f>
        <v>88.31</v>
      </c>
      <c r="CZ718">
        <f>AF718</f>
        <v>6.66</v>
      </c>
      <c r="DA718">
        <f>AJ718</f>
        <v>13.26</v>
      </c>
      <c r="DB718">
        <f t="shared" si="627"/>
        <v>2.37</v>
      </c>
      <c r="DC718">
        <f t="shared" si="628"/>
        <v>0</v>
      </c>
      <c r="DD718" t="s">
        <v>3</v>
      </c>
      <c r="DE718" t="s">
        <v>3</v>
      </c>
      <c r="DF718">
        <f t="shared" si="629"/>
        <v>0</v>
      </c>
      <c r="DG718">
        <f>ROUND(ROUND(AF718*AJ718,2)*CX718,2)</f>
        <v>31.49</v>
      </c>
      <c r="DH718">
        <f>ROUND(ROUND(AG718*AK718,2)*CX718,2)</f>
        <v>0</v>
      </c>
      <c r="DI718">
        <f t="shared" si="630"/>
        <v>0</v>
      </c>
      <c r="DJ718">
        <f>DG718</f>
        <v>31.49</v>
      </c>
      <c r="DK718">
        <v>0</v>
      </c>
      <c r="DL718" t="s">
        <v>3</v>
      </c>
      <c r="DM718">
        <v>0</v>
      </c>
      <c r="DN718" t="s">
        <v>3</v>
      </c>
      <c r="DO718">
        <v>0</v>
      </c>
    </row>
    <row r="719" spans="1:119" x14ac:dyDescent="0.2">
      <c r="A719">
        <f>ROW(Source!A567)</f>
        <v>567</v>
      </c>
      <c r="B719">
        <v>51651743</v>
      </c>
      <c r="C719">
        <v>51655037</v>
      </c>
      <c r="D719">
        <v>49673503</v>
      </c>
      <c r="E719">
        <v>1</v>
      </c>
      <c r="F719">
        <v>1</v>
      </c>
      <c r="G719">
        <v>1</v>
      </c>
      <c r="H719">
        <v>2</v>
      </c>
      <c r="I719" t="s">
        <v>914</v>
      </c>
      <c r="J719" t="s">
        <v>915</v>
      </c>
      <c r="K719" t="s">
        <v>916</v>
      </c>
      <c r="L719">
        <v>1367</v>
      </c>
      <c r="N719">
        <v>1011</v>
      </c>
      <c r="O719" t="s">
        <v>910</v>
      </c>
      <c r="P719" t="s">
        <v>910</v>
      </c>
      <c r="Q719">
        <v>1</v>
      </c>
      <c r="W719">
        <v>0</v>
      </c>
      <c r="X719">
        <v>509054691</v>
      </c>
      <c r="Y719">
        <f t="shared" si="626"/>
        <v>0.58800000000000008</v>
      </c>
      <c r="AA719">
        <v>0</v>
      </c>
      <c r="AB719">
        <v>871.31</v>
      </c>
      <c r="AC719">
        <v>387.32</v>
      </c>
      <c r="AD719">
        <v>0</v>
      </c>
      <c r="AE719">
        <v>0</v>
      </c>
      <c r="AF719">
        <v>65.709999999999994</v>
      </c>
      <c r="AG719">
        <v>11.6</v>
      </c>
      <c r="AH719">
        <v>0</v>
      </c>
      <c r="AI719">
        <v>1</v>
      </c>
      <c r="AJ719">
        <v>13.26</v>
      </c>
      <c r="AK719">
        <v>33.39</v>
      </c>
      <c r="AL719">
        <v>1</v>
      </c>
      <c r="AM719">
        <v>4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0.56000000000000005</v>
      </c>
      <c r="AU719" t="s">
        <v>20</v>
      </c>
      <c r="AV719">
        <v>0</v>
      </c>
      <c r="AW719">
        <v>2</v>
      </c>
      <c r="AX719">
        <v>51655055</v>
      </c>
      <c r="AY719">
        <v>1</v>
      </c>
      <c r="AZ719">
        <v>0</v>
      </c>
      <c r="BA719">
        <v>830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V719">
        <v>0</v>
      </c>
      <c r="CW719">
        <f>ROUND(Y719*Source!I567,7)</f>
        <v>0.58723559999999997</v>
      </c>
      <c r="CX719">
        <f>ROUND(Y719*Source!I567,7)</f>
        <v>0.58723559999999997</v>
      </c>
      <c r="CY719">
        <f>AB719</f>
        <v>871.31</v>
      </c>
      <c r="CZ719">
        <f>AF719</f>
        <v>65.709999999999994</v>
      </c>
      <c r="DA719">
        <f>AJ719</f>
        <v>13.26</v>
      </c>
      <c r="DB719">
        <f t="shared" si="627"/>
        <v>38.64</v>
      </c>
      <c r="DC719">
        <f t="shared" si="628"/>
        <v>6.83</v>
      </c>
      <c r="DD719" t="s">
        <v>3</v>
      </c>
      <c r="DE719" t="s">
        <v>3</v>
      </c>
      <c r="DF719">
        <f t="shared" si="629"/>
        <v>0</v>
      </c>
      <c r="DG719">
        <f>ROUND(ROUND(AF719*AJ719,2)*CX719,2)</f>
        <v>511.66</v>
      </c>
      <c r="DH719">
        <f>ROUND(ROUND(AG719*AK719,2)*CX719,2)</f>
        <v>227.45</v>
      </c>
      <c r="DI719">
        <f t="shared" si="630"/>
        <v>0</v>
      </c>
      <c r="DJ719">
        <f>DG719</f>
        <v>511.66</v>
      </c>
      <c r="DK719">
        <v>0</v>
      </c>
      <c r="DL719" t="s">
        <v>3</v>
      </c>
      <c r="DM719">
        <v>0</v>
      </c>
      <c r="DN719" t="s">
        <v>3</v>
      </c>
      <c r="DO719">
        <v>0</v>
      </c>
    </row>
    <row r="720" spans="1:119" x14ac:dyDescent="0.2">
      <c r="A720">
        <f>ROW(Source!A567)</f>
        <v>567</v>
      </c>
      <c r="B720">
        <v>51651743</v>
      </c>
      <c r="C720">
        <v>51655037</v>
      </c>
      <c r="D720">
        <v>49673715</v>
      </c>
      <c r="E720">
        <v>1</v>
      </c>
      <c r="F720">
        <v>1</v>
      </c>
      <c r="G720">
        <v>1</v>
      </c>
      <c r="H720">
        <v>2</v>
      </c>
      <c r="I720" t="s">
        <v>926</v>
      </c>
      <c r="J720" t="s">
        <v>927</v>
      </c>
      <c r="K720" t="s">
        <v>928</v>
      </c>
      <c r="L720">
        <v>1367</v>
      </c>
      <c r="N720">
        <v>1011</v>
      </c>
      <c r="O720" t="s">
        <v>910</v>
      </c>
      <c r="P720" t="s">
        <v>910</v>
      </c>
      <c r="Q720">
        <v>1</v>
      </c>
      <c r="W720">
        <v>0</v>
      </c>
      <c r="X720">
        <v>829370094</v>
      </c>
      <c r="Y720">
        <f t="shared" si="626"/>
        <v>1.47</v>
      </c>
      <c r="AA720">
        <v>0</v>
      </c>
      <c r="AB720">
        <v>107.41</v>
      </c>
      <c r="AC720">
        <v>0</v>
      </c>
      <c r="AD720">
        <v>0</v>
      </c>
      <c r="AE720">
        <v>0</v>
      </c>
      <c r="AF720">
        <v>8.1</v>
      </c>
      <c r="AG720">
        <v>0</v>
      </c>
      <c r="AH720">
        <v>0</v>
      </c>
      <c r="AI720">
        <v>1</v>
      </c>
      <c r="AJ720">
        <v>13.26</v>
      </c>
      <c r="AK720">
        <v>33.39</v>
      </c>
      <c r="AL720">
        <v>1</v>
      </c>
      <c r="AM720">
        <v>4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1.4</v>
      </c>
      <c r="AU720" t="s">
        <v>20</v>
      </c>
      <c r="AV720">
        <v>0</v>
      </c>
      <c r="AW720">
        <v>2</v>
      </c>
      <c r="AX720">
        <v>51655056</v>
      </c>
      <c r="AY720">
        <v>1</v>
      </c>
      <c r="AZ720">
        <v>0</v>
      </c>
      <c r="BA720">
        <v>831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V720">
        <v>0</v>
      </c>
      <c r="CW720">
        <f>ROUND(Y720*Source!I567,7)</f>
        <v>1.468089</v>
      </c>
      <c r="CX720">
        <f>ROUND(Y720*Source!I567,7)</f>
        <v>1.468089</v>
      </c>
      <c r="CY720">
        <f>AB720</f>
        <v>107.41</v>
      </c>
      <c r="CZ720">
        <f>AF720</f>
        <v>8.1</v>
      </c>
      <c r="DA720">
        <f>AJ720</f>
        <v>13.26</v>
      </c>
      <c r="DB720">
        <f t="shared" si="627"/>
        <v>11.91</v>
      </c>
      <c r="DC720">
        <f t="shared" si="628"/>
        <v>0</v>
      </c>
      <c r="DD720" t="s">
        <v>3</v>
      </c>
      <c r="DE720" t="s">
        <v>3</v>
      </c>
      <c r="DF720">
        <f t="shared" si="629"/>
        <v>0</v>
      </c>
      <c r="DG720">
        <f>ROUND(ROUND(AF720*AJ720,2)*CX720,2)</f>
        <v>157.69</v>
      </c>
      <c r="DH720">
        <f>ROUND(ROUND(AG720*AK720,2)*CX720,2)</f>
        <v>0</v>
      </c>
      <c r="DI720">
        <f t="shared" si="630"/>
        <v>0</v>
      </c>
      <c r="DJ720">
        <f>DG720</f>
        <v>157.69</v>
      </c>
      <c r="DK720">
        <v>0</v>
      </c>
      <c r="DL720" t="s">
        <v>3</v>
      </c>
      <c r="DM720">
        <v>0</v>
      </c>
      <c r="DN720" t="s">
        <v>3</v>
      </c>
      <c r="DO720">
        <v>0</v>
      </c>
    </row>
    <row r="721" spans="1:119" x14ac:dyDescent="0.2">
      <c r="A721">
        <f>ROW(Source!A567)</f>
        <v>567</v>
      </c>
      <c r="B721">
        <v>51651743</v>
      </c>
      <c r="C721">
        <v>51655037</v>
      </c>
      <c r="D721">
        <v>49521144</v>
      </c>
      <c r="E721">
        <v>1</v>
      </c>
      <c r="F721">
        <v>1</v>
      </c>
      <c r="G721">
        <v>1</v>
      </c>
      <c r="H721">
        <v>3</v>
      </c>
      <c r="I721" t="s">
        <v>947</v>
      </c>
      <c r="J721" t="s">
        <v>948</v>
      </c>
      <c r="K721" t="s">
        <v>949</v>
      </c>
      <c r="L721">
        <v>1348</v>
      </c>
      <c r="N721">
        <v>1009</v>
      </c>
      <c r="O721" t="s">
        <v>105</v>
      </c>
      <c r="P721" t="s">
        <v>105</v>
      </c>
      <c r="Q721">
        <v>1000</v>
      </c>
      <c r="W721">
        <v>0</v>
      </c>
      <c r="X721">
        <v>-847628873</v>
      </c>
      <c r="Y721">
        <f t="shared" ref="Y721:Y741" si="631">AT721</f>
        <v>8.8999999999999995E-4</v>
      </c>
      <c r="AA721">
        <v>241405.89</v>
      </c>
      <c r="AB721">
        <v>0</v>
      </c>
      <c r="AC721">
        <v>0</v>
      </c>
      <c r="AD721">
        <v>0</v>
      </c>
      <c r="AE721">
        <v>26499</v>
      </c>
      <c r="AF721">
        <v>0</v>
      </c>
      <c r="AG721">
        <v>0</v>
      </c>
      <c r="AH721">
        <v>0</v>
      </c>
      <c r="AI721">
        <v>9.11</v>
      </c>
      <c r="AJ721">
        <v>1</v>
      </c>
      <c r="AK721">
        <v>1</v>
      </c>
      <c r="AL721">
        <v>1</v>
      </c>
      <c r="AM721">
        <v>4</v>
      </c>
      <c r="AN721">
        <v>0</v>
      </c>
      <c r="AO721">
        <v>1</v>
      </c>
      <c r="AP721">
        <v>1</v>
      </c>
      <c r="AQ721">
        <v>0</v>
      </c>
      <c r="AR721">
        <v>0</v>
      </c>
      <c r="AS721" t="s">
        <v>3</v>
      </c>
      <c r="AT721">
        <v>8.8999999999999995E-4</v>
      </c>
      <c r="AU721" t="s">
        <v>3</v>
      </c>
      <c r="AV721">
        <v>0</v>
      </c>
      <c r="AW721">
        <v>2</v>
      </c>
      <c r="AX721">
        <v>51655057</v>
      </c>
      <c r="AY721">
        <v>1</v>
      </c>
      <c r="AZ721">
        <v>0</v>
      </c>
      <c r="BA721">
        <v>832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V721">
        <v>0</v>
      </c>
      <c r="CW721">
        <v>0</v>
      </c>
      <c r="CX721">
        <f>ROUND(Y721*Source!I567,7)</f>
        <v>8.8880000000000003E-4</v>
      </c>
      <c r="CY721">
        <f t="shared" ref="CY721:CY727" si="632">AA721</f>
        <v>241405.89</v>
      </c>
      <c r="CZ721">
        <f t="shared" ref="CZ721:CZ727" si="633">AE721</f>
        <v>26499</v>
      </c>
      <c r="DA721">
        <f t="shared" ref="DA721:DA727" si="634">AI721</f>
        <v>9.11</v>
      </c>
      <c r="DB721">
        <f t="shared" ref="DB721:DB741" si="635">ROUND(ROUND(AT721*CZ721,2),2)</f>
        <v>23.58</v>
      </c>
      <c r="DC721">
        <f t="shared" ref="DC721:DC741" si="636">ROUND(ROUND(AT721*AG721,2),2)</f>
        <v>0</v>
      </c>
      <c r="DD721" t="s">
        <v>3</v>
      </c>
      <c r="DE721" t="s">
        <v>3</v>
      </c>
      <c r="DF721">
        <f t="shared" ref="DF721:DF727" si="637">ROUND(ROUND(AE721*AI721,2)*CX721,2)</f>
        <v>214.56</v>
      </c>
      <c r="DG721">
        <f t="shared" ref="DG721:DG729" si="638">ROUND(ROUND(AF721,2)*CX721,2)</f>
        <v>0</v>
      </c>
      <c r="DH721">
        <f t="shared" ref="DH721:DH728" si="639">ROUND(ROUND(AG721,2)*CX721,2)</f>
        <v>0</v>
      </c>
      <c r="DI721">
        <f t="shared" si="630"/>
        <v>0</v>
      </c>
      <c r="DJ721">
        <f t="shared" ref="DJ721:DJ727" si="640">DF721</f>
        <v>214.56</v>
      </c>
      <c r="DK721">
        <v>0</v>
      </c>
      <c r="DL721" t="s">
        <v>3</v>
      </c>
      <c r="DM721">
        <v>0</v>
      </c>
      <c r="DN721" t="s">
        <v>3</v>
      </c>
      <c r="DO721">
        <v>0</v>
      </c>
    </row>
    <row r="722" spans="1:119" x14ac:dyDescent="0.2">
      <c r="A722">
        <f>ROW(Source!A567)</f>
        <v>567</v>
      </c>
      <c r="B722">
        <v>51651743</v>
      </c>
      <c r="C722">
        <v>51655037</v>
      </c>
      <c r="D722">
        <v>49524301</v>
      </c>
      <c r="E722">
        <v>1</v>
      </c>
      <c r="F722">
        <v>1</v>
      </c>
      <c r="G722">
        <v>1</v>
      </c>
      <c r="H722">
        <v>3</v>
      </c>
      <c r="I722" t="s">
        <v>929</v>
      </c>
      <c r="J722" t="s">
        <v>930</v>
      </c>
      <c r="K722" t="s">
        <v>931</v>
      </c>
      <c r="L722">
        <v>1348</v>
      </c>
      <c r="N722">
        <v>1009</v>
      </c>
      <c r="O722" t="s">
        <v>105</v>
      </c>
      <c r="P722" t="s">
        <v>105</v>
      </c>
      <c r="Q722">
        <v>1000</v>
      </c>
      <c r="W722">
        <v>0</v>
      </c>
      <c r="X722">
        <v>1824693337</v>
      </c>
      <c r="Y722">
        <f t="shared" si="631"/>
        <v>4.0999999999999999E-4</v>
      </c>
      <c r="AA722">
        <v>94397.82</v>
      </c>
      <c r="AB722">
        <v>0</v>
      </c>
      <c r="AC722">
        <v>0</v>
      </c>
      <c r="AD722">
        <v>0</v>
      </c>
      <c r="AE722">
        <v>10362</v>
      </c>
      <c r="AF722">
        <v>0</v>
      </c>
      <c r="AG722">
        <v>0</v>
      </c>
      <c r="AH722">
        <v>0</v>
      </c>
      <c r="AI722">
        <v>9.11</v>
      </c>
      <c r="AJ722">
        <v>1</v>
      </c>
      <c r="AK722">
        <v>1</v>
      </c>
      <c r="AL722">
        <v>1</v>
      </c>
      <c r="AM722">
        <v>4</v>
      </c>
      <c r="AN722">
        <v>0</v>
      </c>
      <c r="AO722">
        <v>1</v>
      </c>
      <c r="AP722">
        <v>1</v>
      </c>
      <c r="AQ722">
        <v>0</v>
      </c>
      <c r="AR722">
        <v>0</v>
      </c>
      <c r="AS722" t="s">
        <v>3</v>
      </c>
      <c r="AT722">
        <v>4.0999999999999999E-4</v>
      </c>
      <c r="AU722" t="s">
        <v>3</v>
      </c>
      <c r="AV722">
        <v>0</v>
      </c>
      <c r="AW722">
        <v>2</v>
      </c>
      <c r="AX722">
        <v>51655058</v>
      </c>
      <c r="AY722">
        <v>1</v>
      </c>
      <c r="AZ722">
        <v>0</v>
      </c>
      <c r="BA722">
        <v>833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V722">
        <v>0</v>
      </c>
      <c r="CW722">
        <v>0</v>
      </c>
      <c r="CX722">
        <f>ROUND(Y722*Source!I567,7)</f>
        <v>4.0949999999999998E-4</v>
      </c>
      <c r="CY722">
        <f t="shared" si="632"/>
        <v>94397.82</v>
      </c>
      <c r="CZ722">
        <f t="shared" si="633"/>
        <v>10362</v>
      </c>
      <c r="DA722">
        <f t="shared" si="634"/>
        <v>9.11</v>
      </c>
      <c r="DB722">
        <f t="shared" si="635"/>
        <v>4.25</v>
      </c>
      <c r="DC722">
        <f t="shared" si="636"/>
        <v>0</v>
      </c>
      <c r="DD722" t="s">
        <v>3</v>
      </c>
      <c r="DE722" t="s">
        <v>3</v>
      </c>
      <c r="DF722">
        <f t="shared" si="637"/>
        <v>38.659999999999997</v>
      </c>
      <c r="DG722">
        <f t="shared" si="638"/>
        <v>0</v>
      </c>
      <c r="DH722">
        <f t="shared" si="639"/>
        <v>0</v>
      </c>
      <c r="DI722">
        <f t="shared" si="630"/>
        <v>0</v>
      </c>
      <c r="DJ722">
        <f t="shared" si="640"/>
        <v>38.659999999999997</v>
      </c>
      <c r="DK722">
        <v>0</v>
      </c>
      <c r="DL722" t="s">
        <v>3</v>
      </c>
      <c r="DM722">
        <v>0</v>
      </c>
      <c r="DN722" t="s">
        <v>3</v>
      </c>
      <c r="DO722">
        <v>0</v>
      </c>
    </row>
    <row r="723" spans="1:119" x14ac:dyDescent="0.2">
      <c r="A723">
        <f>ROW(Source!A567)</f>
        <v>567</v>
      </c>
      <c r="B723">
        <v>51651743</v>
      </c>
      <c r="C723">
        <v>51655037</v>
      </c>
      <c r="D723">
        <v>49525488</v>
      </c>
      <c r="E723">
        <v>1</v>
      </c>
      <c r="F723">
        <v>1</v>
      </c>
      <c r="G723">
        <v>1</v>
      </c>
      <c r="H723">
        <v>3</v>
      </c>
      <c r="I723" t="s">
        <v>917</v>
      </c>
      <c r="J723" t="s">
        <v>918</v>
      </c>
      <c r="K723" t="s">
        <v>919</v>
      </c>
      <c r="L723">
        <v>1346</v>
      </c>
      <c r="N723">
        <v>1009</v>
      </c>
      <c r="O723" t="s">
        <v>920</v>
      </c>
      <c r="P723" t="s">
        <v>920</v>
      </c>
      <c r="Q723">
        <v>1</v>
      </c>
      <c r="W723">
        <v>0</v>
      </c>
      <c r="X723">
        <v>-1864341761</v>
      </c>
      <c r="Y723">
        <f t="shared" si="631"/>
        <v>15</v>
      </c>
      <c r="AA723">
        <v>82.35</v>
      </c>
      <c r="AB723">
        <v>0</v>
      </c>
      <c r="AC723">
        <v>0</v>
      </c>
      <c r="AD723">
        <v>0</v>
      </c>
      <c r="AE723">
        <v>9.0399999999999991</v>
      </c>
      <c r="AF723">
        <v>0</v>
      </c>
      <c r="AG723">
        <v>0</v>
      </c>
      <c r="AH723">
        <v>0</v>
      </c>
      <c r="AI723">
        <v>9.11</v>
      </c>
      <c r="AJ723">
        <v>1</v>
      </c>
      <c r="AK723">
        <v>1</v>
      </c>
      <c r="AL723">
        <v>1</v>
      </c>
      <c r="AM723">
        <v>4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15</v>
      </c>
      <c r="AU723" t="s">
        <v>3</v>
      </c>
      <c r="AV723">
        <v>0</v>
      </c>
      <c r="AW723">
        <v>2</v>
      </c>
      <c r="AX723">
        <v>51655059</v>
      </c>
      <c r="AY723">
        <v>1</v>
      </c>
      <c r="AZ723">
        <v>0</v>
      </c>
      <c r="BA723">
        <v>834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V723">
        <v>0</v>
      </c>
      <c r="CW723">
        <v>0</v>
      </c>
      <c r="CX723">
        <f>ROUND(Y723*Source!I567,7)</f>
        <v>14.980499999999999</v>
      </c>
      <c r="CY723">
        <f t="shared" si="632"/>
        <v>82.35</v>
      </c>
      <c r="CZ723">
        <f t="shared" si="633"/>
        <v>9.0399999999999991</v>
      </c>
      <c r="DA723">
        <f t="shared" si="634"/>
        <v>9.11</v>
      </c>
      <c r="DB723">
        <f t="shared" si="635"/>
        <v>135.6</v>
      </c>
      <c r="DC723">
        <f t="shared" si="636"/>
        <v>0</v>
      </c>
      <c r="DD723" t="s">
        <v>3</v>
      </c>
      <c r="DE723" t="s">
        <v>3</v>
      </c>
      <c r="DF723">
        <f t="shared" si="637"/>
        <v>1233.6400000000001</v>
      </c>
      <c r="DG723">
        <f t="shared" si="638"/>
        <v>0</v>
      </c>
      <c r="DH723">
        <f t="shared" si="639"/>
        <v>0</v>
      </c>
      <c r="DI723">
        <f t="shared" si="630"/>
        <v>0</v>
      </c>
      <c r="DJ723">
        <f t="shared" si="640"/>
        <v>1233.6400000000001</v>
      </c>
      <c r="DK723">
        <v>0</v>
      </c>
      <c r="DL723" t="s">
        <v>3</v>
      </c>
      <c r="DM723">
        <v>0</v>
      </c>
      <c r="DN723" t="s">
        <v>3</v>
      </c>
      <c r="DO723">
        <v>0</v>
      </c>
    </row>
    <row r="724" spans="1:119" x14ac:dyDescent="0.2">
      <c r="A724">
        <f>ROW(Source!A567)</f>
        <v>567</v>
      </c>
      <c r="B724">
        <v>51651743</v>
      </c>
      <c r="C724">
        <v>51655037</v>
      </c>
      <c r="D724">
        <v>49526492</v>
      </c>
      <c r="E724">
        <v>1</v>
      </c>
      <c r="F724">
        <v>1</v>
      </c>
      <c r="G724">
        <v>1</v>
      </c>
      <c r="H724">
        <v>3</v>
      </c>
      <c r="I724" t="s">
        <v>921</v>
      </c>
      <c r="J724" t="s">
        <v>922</v>
      </c>
      <c r="K724" t="s">
        <v>923</v>
      </c>
      <c r="L724">
        <v>1346</v>
      </c>
      <c r="N724">
        <v>1009</v>
      </c>
      <c r="O724" t="s">
        <v>920</v>
      </c>
      <c r="P724" t="s">
        <v>920</v>
      </c>
      <c r="Q724">
        <v>1</v>
      </c>
      <c r="W724">
        <v>0</v>
      </c>
      <c r="X724">
        <v>497341279</v>
      </c>
      <c r="Y724">
        <f t="shared" si="631"/>
        <v>8</v>
      </c>
      <c r="AA724">
        <v>210.35</v>
      </c>
      <c r="AB724">
        <v>0</v>
      </c>
      <c r="AC724">
        <v>0</v>
      </c>
      <c r="AD724">
        <v>0</v>
      </c>
      <c r="AE724">
        <v>23.09</v>
      </c>
      <c r="AF724">
        <v>0</v>
      </c>
      <c r="AG724">
        <v>0</v>
      </c>
      <c r="AH724">
        <v>0</v>
      </c>
      <c r="AI724">
        <v>9.11</v>
      </c>
      <c r="AJ724">
        <v>1</v>
      </c>
      <c r="AK724">
        <v>1</v>
      </c>
      <c r="AL724">
        <v>1</v>
      </c>
      <c r="AM724">
        <v>4</v>
      </c>
      <c r="AN724">
        <v>0</v>
      </c>
      <c r="AO724">
        <v>1</v>
      </c>
      <c r="AP724">
        <v>1</v>
      </c>
      <c r="AQ724">
        <v>0</v>
      </c>
      <c r="AR724">
        <v>0</v>
      </c>
      <c r="AS724" t="s">
        <v>3</v>
      </c>
      <c r="AT724">
        <v>8</v>
      </c>
      <c r="AU724" t="s">
        <v>3</v>
      </c>
      <c r="AV724">
        <v>0</v>
      </c>
      <c r="AW724">
        <v>2</v>
      </c>
      <c r="AX724">
        <v>51655060</v>
      </c>
      <c r="AY724">
        <v>1</v>
      </c>
      <c r="AZ724">
        <v>0</v>
      </c>
      <c r="BA724">
        <v>835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V724">
        <v>0</v>
      </c>
      <c r="CW724">
        <v>0</v>
      </c>
      <c r="CX724">
        <f>ROUND(Y724*Source!I567,7)</f>
        <v>7.9896000000000003</v>
      </c>
      <c r="CY724">
        <f t="shared" si="632"/>
        <v>210.35</v>
      </c>
      <c r="CZ724">
        <f t="shared" si="633"/>
        <v>23.09</v>
      </c>
      <c r="DA724">
        <f t="shared" si="634"/>
        <v>9.11</v>
      </c>
      <c r="DB724">
        <f t="shared" si="635"/>
        <v>184.72</v>
      </c>
      <c r="DC724">
        <f t="shared" si="636"/>
        <v>0</v>
      </c>
      <c r="DD724" t="s">
        <v>3</v>
      </c>
      <c r="DE724" t="s">
        <v>3</v>
      </c>
      <c r="DF724">
        <f t="shared" si="637"/>
        <v>1680.61</v>
      </c>
      <c r="DG724">
        <f t="shared" si="638"/>
        <v>0</v>
      </c>
      <c r="DH724">
        <f t="shared" si="639"/>
        <v>0</v>
      </c>
      <c r="DI724">
        <f t="shared" si="630"/>
        <v>0</v>
      </c>
      <c r="DJ724">
        <f t="shared" si="640"/>
        <v>1680.61</v>
      </c>
      <c r="DK724">
        <v>0</v>
      </c>
      <c r="DL724" t="s">
        <v>3</v>
      </c>
      <c r="DM724">
        <v>0</v>
      </c>
      <c r="DN724" t="s">
        <v>3</v>
      </c>
      <c r="DO724">
        <v>0</v>
      </c>
    </row>
    <row r="725" spans="1:119" x14ac:dyDescent="0.2">
      <c r="A725">
        <f>ROW(Source!A567)</f>
        <v>567</v>
      </c>
      <c r="B725">
        <v>51651743</v>
      </c>
      <c r="C725">
        <v>51655037</v>
      </c>
      <c r="D725">
        <v>49555131</v>
      </c>
      <c r="E725">
        <v>1</v>
      </c>
      <c r="F725">
        <v>1</v>
      </c>
      <c r="G725">
        <v>1</v>
      </c>
      <c r="H725">
        <v>3</v>
      </c>
      <c r="I725" t="s">
        <v>950</v>
      </c>
      <c r="J725" t="s">
        <v>951</v>
      </c>
      <c r="K725" t="s">
        <v>952</v>
      </c>
      <c r="L725">
        <v>1348</v>
      </c>
      <c r="N725">
        <v>1009</v>
      </c>
      <c r="O725" t="s">
        <v>105</v>
      </c>
      <c r="P725" t="s">
        <v>105</v>
      </c>
      <c r="Q725">
        <v>1000</v>
      </c>
      <c r="W725">
        <v>0</v>
      </c>
      <c r="X725">
        <v>-364749507</v>
      </c>
      <c r="Y725">
        <f t="shared" si="631"/>
        <v>5.0099999999999997E-3</v>
      </c>
      <c r="AA725">
        <v>156537.13</v>
      </c>
      <c r="AB725">
        <v>0</v>
      </c>
      <c r="AC725">
        <v>0</v>
      </c>
      <c r="AD725">
        <v>0</v>
      </c>
      <c r="AE725">
        <v>17183</v>
      </c>
      <c r="AF725">
        <v>0</v>
      </c>
      <c r="AG725">
        <v>0</v>
      </c>
      <c r="AH725">
        <v>0</v>
      </c>
      <c r="AI725">
        <v>9.11</v>
      </c>
      <c r="AJ725">
        <v>1</v>
      </c>
      <c r="AK725">
        <v>1</v>
      </c>
      <c r="AL725">
        <v>1</v>
      </c>
      <c r="AM725">
        <v>4</v>
      </c>
      <c r="AN725">
        <v>0</v>
      </c>
      <c r="AO725">
        <v>1</v>
      </c>
      <c r="AP725">
        <v>1</v>
      </c>
      <c r="AQ725">
        <v>0</v>
      </c>
      <c r="AR725">
        <v>0</v>
      </c>
      <c r="AS725" t="s">
        <v>3</v>
      </c>
      <c r="AT725">
        <v>5.0099999999999997E-3</v>
      </c>
      <c r="AU725" t="s">
        <v>3</v>
      </c>
      <c r="AV725">
        <v>0</v>
      </c>
      <c r="AW725">
        <v>2</v>
      </c>
      <c r="AX725">
        <v>51655062</v>
      </c>
      <c r="AY725">
        <v>1</v>
      </c>
      <c r="AZ725">
        <v>0</v>
      </c>
      <c r="BA725">
        <v>837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V725">
        <v>0</v>
      </c>
      <c r="CW725">
        <v>0</v>
      </c>
      <c r="CX725">
        <f>ROUND(Y725*Source!I567,7)</f>
        <v>5.0035000000000001E-3</v>
      </c>
      <c r="CY725">
        <f t="shared" si="632"/>
        <v>156537.13</v>
      </c>
      <c r="CZ725">
        <f t="shared" si="633"/>
        <v>17183</v>
      </c>
      <c r="DA725">
        <f t="shared" si="634"/>
        <v>9.11</v>
      </c>
      <c r="DB725">
        <f t="shared" si="635"/>
        <v>86.09</v>
      </c>
      <c r="DC725">
        <f t="shared" si="636"/>
        <v>0</v>
      </c>
      <c r="DD725" t="s">
        <v>3</v>
      </c>
      <c r="DE725" t="s">
        <v>3</v>
      </c>
      <c r="DF725">
        <f t="shared" si="637"/>
        <v>783.23</v>
      </c>
      <c r="DG725">
        <f t="shared" si="638"/>
        <v>0</v>
      </c>
      <c r="DH725">
        <f t="shared" si="639"/>
        <v>0</v>
      </c>
      <c r="DI725">
        <f t="shared" si="630"/>
        <v>0</v>
      </c>
      <c r="DJ725">
        <f t="shared" si="640"/>
        <v>783.23</v>
      </c>
      <c r="DK725">
        <v>0</v>
      </c>
      <c r="DL725" t="s">
        <v>3</v>
      </c>
      <c r="DM725">
        <v>0</v>
      </c>
      <c r="DN725" t="s">
        <v>3</v>
      </c>
      <c r="DO725">
        <v>0</v>
      </c>
    </row>
    <row r="726" spans="1:119" x14ac:dyDescent="0.2">
      <c r="A726">
        <f>ROW(Source!A567)</f>
        <v>567</v>
      </c>
      <c r="B726">
        <v>51651743</v>
      </c>
      <c r="C726">
        <v>51655037</v>
      </c>
      <c r="D726">
        <v>49564235</v>
      </c>
      <c r="E726">
        <v>1</v>
      </c>
      <c r="F726">
        <v>1</v>
      </c>
      <c r="G726">
        <v>1</v>
      </c>
      <c r="H726">
        <v>3</v>
      </c>
      <c r="I726" t="s">
        <v>99</v>
      </c>
      <c r="J726" t="s">
        <v>101</v>
      </c>
      <c r="K726" t="s">
        <v>100</v>
      </c>
      <c r="L726">
        <v>1327</v>
      </c>
      <c r="N726">
        <v>1005</v>
      </c>
      <c r="O726" t="s">
        <v>52</v>
      </c>
      <c r="P726" t="s">
        <v>52</v>
      </c>
      <c r="Q726">
        <v>1</v>
      </c>
      <c r="W726">
        <v>0</v>
      </c>
      <c r="X726">
        <v>-1977319999</v>
      </c>
      <c r="Y726">
        <f t="shared" si="631"/>
        <v>100</v>
      </c>
      <c r="AA726">
        <v>1387.45</v>
      </c>
      <c r="AB726">
        <v>0</v>
      </c>
      <c r="AC726">
        <v>0</v>
      </c>
      <c r="AD726">
        <v>0</v>
      </c>
      <c r="AE726">
        <v>152.30000000000001</v>
      </c>
      <c r="AF726">
        <v>0</v>
      </c>
      <c r="AG726">
        <v>0</v>
      </c>
      <c r="AH726">
        <v>0</v>
      </c>
      <c r="AI726">
        <v>9.11</v>
      </c>
      <c r="AJ726">
        <v>1</v>
      </c>
      <c r="AK726">
        <v>1</v>
      </c>
      <c r="AL726">
        <v>1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 t="s">
        <v>3</v>
      </c>
      <c r="AT726">
        <v>100</v>
      </c>
      <c r="AU726" t="s">
        <v>3</v>
      </c>
      <c r="AV726">
        <v>0</v>
      </c>
      <c r="AW726">
        <v>1</v>
      </c>
      <c r="AX726">
        <v>-1</v>
      </c>
      <c r="AY726">
        <v>0</v>
      </c>
      <c r="AZ726">
        <v>0</v>
      </c>
      <c r="BA726" t="s">
        <v>3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V726">
        <v>0</v>
      </c>
      <c r="CW726">
        <v>0</v>
      </c>
      <c r="CX726">
        <f>ROUND(Y726*Source!I567,7)</f>
        <v>99.87</v>
      </c>
      <c r="CY726">
        <f t="shared" si="632"/>
        <v>1387.45</v>
      </c>
      <c r="CZ726">
        <f t="shared" si="633"/>
        <v>152.30000000000001</v>
      </c>
      <c r="DA726">
        <f t="shared" si="634"/>
        <v>9.11</v>
      </c>
      <c r="DB726">
        <f t="shared" si="635"/>
        <v>15230</v>
      </c>
      <c r="DC726">
        <f t="shared" si="636"/>
        <v>0</v>
      </c>
      <c r="DD726" t="s">
        <v>3</v>
      </c>
      <c r="DE726" t="s">
        <v>3</v>
      </c>
      <c r="DF726">
        <f t="shared" si="637"/>
        <v>138564.63</v>
      </c>
      <c r="DG726">
        <f t="shared" si="638"/>
        <v>0</v>
      </c>
      <c r="DH726">
        <f t="shared" si="639"/>
        <v>0</v>
      </c>
      <c r="DI726">
        <f t="shared" si="630"/>
        <v>0</v>
      </c>
      <c r="DJ726">
        <f t="shared" si="640"/>
        <v>138564.63</v>
      </c>
      <c r="DK726">
        <v>0</v>
      </c>
      <c r="DL726" t="s">
        <v>3</v>
      </c>
      <c r="DM726">
        <v>0</v>
      </c>
      <c r="DN726" t="s">
        <v>3</v>
      </c>
      <c r="DO726">
        <v>0</v>
      </c>
    </row>
    <row r="727" spans="1:119" x14ac:dyDescent="0.2">
      <c r="A727">
        <f>ROW(Source!A567)</f>
        <v>567</v>
      </c>
      <c r="B727">
        <v>51651743</v>
      </c>
      <c r="C727">
        <v>51655037</v>
      </c>
      <c r="D727">
        <v>49564577</v>
      </c>
      <c r="E727">
        <v>1</v>
      </c>
      <c r="F727">
        <v>1</v>
      </c>
      <c r="G727">
        <v>1</v>
      </c>
      <c r="H727">
        <v>3</v>
      </c>
      <c r="I727" t="s">
        <v>103</v>
      </c>
      <c r="J727" t="s">
        <v>106</v>
      </c>
      <c r="K727" t="s">
        <v>104</v>
      </c>
      <c r="L727">
        <v>1348</v>
      </c>
      <c r="N727">
        <v>1009</v>
      </c>
      <c r="O727" t="s">
        <v>105</v>
      </c>
      <c r="P727" t="s">
        <v>105</v>
      </c>
      <c r="Q727">
        <v>1000</v>
      </c>
      <c r="W727">
        <v>0</v>
      </c>
      <c r="X727">
        <v>-1486911088</v>
      </c>
      <c r="Y727">
        <f t="shared" si="631"/>
        <v>5.0065100000000001E-2</v>
      </c>
      <c r="AA727">
        <v>276930.88</v>
      </c>
      <c r="AB727">
        <v>0</v>
      </c>
      <c r="AC727">
        <v>0</v>
      </c>
      <c r="AD727">
        <v>0</v>
      </c>
      <c r="AE727">
        <v>30398.560000000001</v>
      </c>
      <c r="AF727">
        <v>0</v>
      </c>
      <c r="AG727">
        <v>0</v>
      </c>
      <c r="AH727">
        <v>0</v>
      </c>
      <c r="AI727">
        <v>9.11</v>
      </c>
      <c r="AJ727">
        <v>1</v>
      </c>
      <c r="AK727">
        <v>1</v>
      </c>
      <c r="AL727">
        <v>1</v>
      </c>
      <c r="AM727">
        <v>0</v>
      </c>
      <c r="AN727">
        <v>0</v>
      </c>
      <c r="AO727">
        <v>0</v>
      </c>
      <c r="AP727">
        <v>1</v>
      </c>
      <c r="AQ727">
        <v>0</v>
      </c>
      <c r="AR727">
        <v>0</v>
      </c>
      <c r="AS727" t="s">
        <v>3</v>
      </c>
      <c r="AT727">
        <v>5.0065100000000001E-2</v>
      </c>
      <c r="AU727" t="s">
        <v>3</v>
      </c>
      <c r="AV727">
        <v>0</v>
      </c>
      <c r="AW727">
        <v>1</v>
      </c>
      <c r="AX727">
        <v>-1</v>
      </c>
      <c r="AY727">
        <v>0</v>
      </c>
      <c r="AZ727">
        <v>0</v>
      </c>
      <c r="BA727" t="s">
        <v>3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V727">
        <v>0</v>
      </c>
      <c r="CW727">
        <v>0</v>
      </c>
      <c r="CX727">
        <f>ROUND(Y727*Source!I567,7)</f>
        <v>0.05</v>
      </c>
      <c r="CY727">
        <f t="shared" si="632"/>
        <v>276930.88</v>
      </c>
      <c r="CZ727">
        <f t="shared" si="633"/>
        <v>30398.560000000001</v>
      </c>
      <c r="DA727">
        <f t="shared" si="634"/>
        <v>9.11</v>
      </c>
      <c r="DB727">
        <f t="shared" si="635"/>
        <v>1521.91</v>
      </c>
      <c r="DC727">
        <f t="shared" si="636"/>
        <v>0</v>
      </c>
      <c r="DD727" t="s">
        <v>3</v>
      </c>
      <c r="DE727" t="s">
        <v>3</v>
      </c>
      <c r="DF727">
        <f t="shared" si="637"/>
        <v>13846.54</v>
      </c>
      <c r="DG727">
        <f t="shared" si="638"/>
        <v>0</v>
      </c>
      <c r="DH727">
        <f t="shared" si="639"/>
        <v>0</v>
      </c>
      <c r="DI727">
        <f t="shared" si="630"/>
        <v>0</v>
      </c>
      <c r="DJ727">
        <f t="shared" si="640"/>
        <v>13846.54</v>
      </c>
      <c r="DK727">
        <v>0</v>
      </c>
      <c r="DL727" t="s">
        <v>3</v>
      </c>
      <c r="DM727">
        <v>0</v>
      </c>
      <c r="DN727" t="s">
        <v>3</v>
      </c>
      <c r="DO727">
        <v>0</v>
      </c>
    </row>
    <row r="728" spans="1:119" x14ac:dyDescent="0.2">
      <c r="A728">
        <f>ROW(Source!A570)</f>
        <v>570</v>
      </c>
      <c r="B728">
        <v>51651743</v>
      </c>
      <c r="C728">
        <v>51655069</v>
      </c>
      <c r="D728">
        <v>49510767</v>
      </c>
      <c r="E728">
        <v>70</v>
      </c>
      <c r="F728">
        <v>1</v>
      </c>
      <c r="G728">
        <v>1</v>
      </c>
      <c r="H728">
        <v>1</v>
      </c>
      <c r="I728" t="s">
        <v>953</v>
      </c>
      <c r="J728" t="s">
        <v>3</v>
      </c>
      <c r="K728" t="s">
        <v>954</v>
      </c>
      <c r="L728">
        <v>1191</v>
      </c>
      <c r="N728">
        <v>1013</v>
      </c>
      <c r="O728" t="s">
        <v>904</v>
      </c>
      <c r="P728" t="s">
        <v>904</v>
      </c>
      <c r="Q728">
        <v>1</v>
      </c>
      <c r="W728">
        <v>0</v>
      </c>
      <c r="X728">
        <v>-1936699058</v>
      </c>
      <c r="Y728">
        <f t="shared" si="631"/>
        <v>5</v>
      </c>
      <c r="AA728">
        <v>0</v>
      </c>
      <c r="AB728">
        <v>0</v>
      </c>
      <c r="AC728">
        <v>0</v>
      </c>
      <c r="AD728">
        <v>331.23</v>
      </c>
      <c r="AE728">
        <v>0</v>
      </c>
      <c r="AF728">
        <v>0</v>
      </c>
      <c r="AG728">
        <v>0</v>
      </c>
      <c r="AH728">
        <v>9.92</v>
      </c>
      <c r="AI728">
        <v>1</v>
      </c>
      <c r="AJ728">
        <v>1</v>
      </c>
      <c r="AK728">
        <v>1</v>
      </c>
      <c r="AL728">
        <v>33.39</v>
      </c>
      <c r="AM728">
        <v>4</v>
      </c>
      <c r="AN728">
        <v>0</v>
      </c>
      <c r="AO728">
        <v>1</v>
      </c>
      <c r="AP728">
        <v>1</v>
      </c>
      <c r="AQ728">
        <v>0</v>
      </c>
      <c r="AR728">
        <v>0</v>
      </c>
      <c r="AS728" t="s">
        <v>3</v>
      </c>
      <c r="AT728">
        <v>5</v>
      </c>
      <c r="AU728" t="s">
        <v>3</v>
      </c>
      <c r="AV728">
        <v>1</v>
      </c>
      <c r="AW728">
        <v>2</v>
      </c>
      <c r="AX728">
        <v>51655077</v>
      </c>
      <c r="AY728">
        <v>1</v>
      </c>
      <c r="AZ728">
        <v>0</v>
      </c>
      <c r="BA728">
        <v>842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U728">
        <f>ROUND(AT728*Source!I570*AH728*AL728,2)</f>
        <v>16561.439999999999</v>
      </c>
      <c r="CV728">
        <f>ROUND(Y728*Source!I570,7)</f>
        <v>50</v>
      </c>
      <c r="CW728">
        <v>0</v>
      </c>
      <c r="CX728">
        <f>ROUND(Y728*Source!I570,7)</f>
        <v>50</v>
      </c>
      <c r="CY728">
        <f>AD728</f>
        <v>331.23</v>
      </c>
      <c r="CZ728">
        <f>AH728</f>
        <v>9.92</v>
      </c>
      <c r="DA728">
        <f>AL728</f>
        <v>33.39</v>
      </c>
      <c r="DB728">
        <f t="shared" si="635"/>
        <v>49.6</v>
      </c>
      <c r="DC728">
        <f t="shared" si="636"/>
        <v>0</v>
      </c>
      <c r="DD728" t="s">
        <v>3</v>
      </c>
      <c r="DE728" t="s">
        <v>3</v>
      </c>
      <c r="DF728">
        <f>ROUND(ROUND(AE728,2)*CX728,2)</f>
        <v>0</v>
      </c>
      <c r="DG728">
        <f t="shared" si="638"/>
        <v>0</v>
      </c>
      <c r="DH728">
        <f t="shared" si="639"/>
        <v>0</v>
      </c>
      <c r="DI728">
        <f>ROUND(ROUND(AH728*AL728,2)*CX728,2)</f>
        <v>16561.5</v>
      </c>
      <c r="DJ728">
        <f>DI728</f>
        <v>16561.5</v>
      </c>
      <c r="DK728">
        <v>0</v>
      </c>
      <c r="DL728" t="s">
        <v>3</v>
      </c>
      <c r="DM728">
        <v>0</v>
      </c>
      <c r="DN728" t="s">
        <v>3</v>
      </c>
      <c r="DO728">
        <v>0</v>
      </c>
    </row>
    <row r="729" spans="1:119" x14ac:dyDescent="0.2">
      <c r="A729">
        <f>ROW(Source!A570)</f>
        <v>570</v>
      </c>
      <c r="B729">
        <v>51651743</v>
      </c>
      <c r="C729">
        <v>51655069</v>
      </c>
      <c r="D729">
        <v>49510905</v>
      </c>
      <c r="E729">
        <v>70</v>
      </c>
      <c r="F729">
        <v>1</v>
      </c>
      <c r="G729">
        <v>1</v>
      </c>
      <c r="H729">
        <v>1</v>
      </c>
      <c r="I729" t="s">
        <v>905</v>
      </c>
      <c r="J729" t="s">
        <v>3</v>
      </c>
      <c r="K729" t="s">
        <v>906</v>
      </c>
      <c r="L729">
        <v>1191</v>
      </c>
      <c r="N729">
        <v>1013</v>
      </c>
      <c r="O729" t="s">
        <v>904</v>
      </c>
      <c r="P729" t="s">
        <v>904</v>
      </c>
      <c r="Q729">
        <v>1</v>
      </c>
      <c r="W729">
        <v>0</v>
      </c>
      <c r="X729">
        <v>-1417349443</v>
      </c>
      <c r="Y729">
        <f t="shared" si="631"/>
        <v>0.43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1</v>
      </c>
      <c r="AK729">
        <v>33.39</v>
      </c>
      <c r="AL729">
        <v>1</v>
      </c>
      <c r="AM729">
        <v>4</v>
      </c>
      <c r="AN729">
        <v>0</v>
      </c>
      <c r="AO729">
        <v>1</v>
      </c>
      <c r="AP729">
        <v>1</v>
      </c>
      <c r="AQ729">
        <v>0</v>
      </c>
      <c r="AR729">
        <v>0</v>
      </c>
      <c r="AS729" t="s">
        <v>3</v>
      </c>
      <c r="AT729">
        <v>0.43</v>
      </c>
      <c r="AU729" t="s">
        <v>3</v>
      </c>
      <c r="AV729">
        <v>2</v>
      </c>
      <c r="AW729">
        <v>2</v>
      </c>
      <c r="AX729">
        <v>51655078</v>
      </c>
      <c r="AY729">
        <v>1</v>
      </c>
      <c r="AZ729">
        <v>0</v>
      </c>
      <c r="BA729">
        <v>843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V729">
        <v>0</v>
      </c>
      <c r="CW729">
        <v>0</v>
      </c>
      <c r="CX729">
        <f>ROUND(Y729*Source!I570,7)</f>
        <v>4.3</v>
      </c>
      <c r="CY729">
        <f>AD729</f>
        <v>0</v>
      </c>
      <c r="CZ729">
        <f>AH729</f>
        <v>0</v>
      </c>
      <c r="DA729">
        <f>AL729</f>
        <v>1</v>
      </c>
      <c r="DB729">
        <f t="shared" si="635"/>
        <v>0</v>
      </c>
      <c r="DC729">
        <f t="shared" si="636"/>
        <v>0</v>
      </c>
      <c r="DD729" t="s">
        <v>3</v>
      </c>
      <c r="DE729" t="s">
        <v>3</v>
      </c>
      <c r="DF729">
        <f>ROUND(ROUND(AE729,2)*CX729,2)</f>
        <v>0</v>
      </c>
      <c r="DG729">
        <f t="shared" si="638"/>
        <v>0</v>
      </c>
      <c r="DH729">
        <f>ROUND(ROUND(AG729*AK729,2)*CX729,2)</f>
        <v>0</v>
      </c>
      <c r="DI729">
        <f t="shared" ref="DI729:DI734" si="641">ROUND(ROUND(AH729,2)*CX729,2)</f>
        <v>0</v>
      </c>
      <c r="DJ729">
        <f>DI729</f>
        <v>0</v>
      </c>
      <c r="DK729">
        <v>0</v>
      </c>
      <c r="DL729" t="s">
        <v>3</v>
      </c>
      <c r="DM729">
        <v>0</v>
      </c>
      <c r="DN729" t="s">
        <v>3</v>
      </c>
      <c r="DO729">
        <v>0</v>
      </c>
    </row>
    <row r="730" spans="1:119" x14ac:dyDescent="0.2">
      <c r="A730">
        <f>ROW(Source!A570)</f>
        <v>570</v>
      </c>
      <c r="B730">
        <v>51651743</v>
      </c>
      <c r="C730">
        <v>51655069</v>
      </c>
      <c r="D730">
        <v>49673503</v>
      </c>
      <c r="E730">
        <v>1</v>
      </c>
      <c r="F730">
        <v>1</v>
      </c>
      <c r="G730">
        <v>1</v>
      </c>
      <c r="H730">
        <v>2</v>
      </c>
      <c r="I730" t="s">
        <v>914</v>
      </c>
      <c r="J730" t="s">
        <v>915</v>
      </c>
      <c r="K730" t="s">
        <v>916</v>
      </c>
      <c r="L730">
        <v>1367</v>
      </c>
      <c r="N730">
        <v>1011</v>
      </c>
      <c r="O730" t="s">
        <v>910</v>
      </c>
      <c r="P730" t="s">
        <v>910</v>
      </c>
      <c r="Q730">
        <v>1</v>
      </c>
      <c r="W730">
        <v>0</v>
      </c>
      <c r="X730">
        <v>509054691</v>
      </c>
      <c r="Y730">
        <f t="shared" si="631"/>
        <v>0.43</v>
      </c>
      <c r="AA730">
        <v>0</v>
      </c>
      <c r="AB730">
        <v>871.31</v>
      </c>
      <c r="AC730">
        <v>387.32</v>
      </c>
      <c r="AD730">
        <v>0</v>
      </c>
      <c r="AE730">
        <v>0</v>
      </c>
      <c r="AF730">
        <v>65.709999999999994</v>
      </c>
      <c r="AG730">
        <v>11.6</v>
      </c>
      <c r="AH730">
        <v>0</v>
      </c>
      <c r="AI730">
        <v>1</v>
      </c>
      <c r="AJ730">
        <v>13.26</v>
      </c>
      <c r="AK730">
        <v>33.39</v>
      </c>
      <c r="AL730">
        <v>1</v>
      </c>
      <c r="AM730">
        <v>4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0.43</v>
      </c>
      <c r="AU730" t="s">
        <v>3</v>
      </c>
      <c r="AV730">
        <v>0</v>
      </c>
      <c r="AW730">
        <v>2</v>
      </c>
      <c r="AX730">
        <v>51655079</v>
      </c>
      <c r="AY730">
        <v>1</v>
      </c>
      <c r="AZ730">
        <v>0</v>
      </c>
      <c r="BA730">
        <v>844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V730">
        <v>0</v>
      </c>
      <c r="CW730">
        <f>ROUND(Y730*Source!I570,7)</f>
        <v>4.3</v>
      </c>
      <c r="CX730">
        <f>ROUND(Y730*Source!I570,7)</f>
        <v>4.3</v>
      </c>
      <c r="CY730">
        <f>AB730</f>
        <v>871.31</v>
      </c>
      <c r="CZ730">
        <f>AF730</f>
        <v>65.709999999999994</v>
      </c>
      <c r="DA730">
        <f>AJ730</f>
        <v>13.26</v>
      </c>
      <c r="DB730">
        <f t="shared" si="635"/>
        <v>28.26</v>
      </c>
      <c r="DC730">
        <f t="shared" si="636"/>
        <v>4.99</v>
      </c>
      <c r="DD730" t="s">
        <v>3</v>
      </c>
      <c r="DE730" t="s">
        <v>3</v>
      </c>
      <c r="DF730">
        <f>ROUND(ROUND(AE730,2)*CX730,2)</f>
        <v>0</v>
      </c>
      <c r="DG730">
        <f>ROUND(ROUND(AF730*AJ730,2)*CX730,2)</f>
        <v>3746.63</v>
      </c>
      <c r="DH730">
        <f>ROUND(ROUND(AG730*AK730,2)*CX730,2)</f>
        <v>1665.48</v>
      </c>
      <c r="DI730">
        <f t="shared" si="641"/>
        <v>0</v>
      </c>
      <c r="DJ730">
        <f>DG730</f>
        <v>3746.63</v>
      </c>
      <c r="DK730">
        <v>0</v>
      </c>
      <c r="DL730" t="s">
        <v>3</v>
      </c>
      <c r="DM730">
        <v>0</v>
      </c>
      <c r="DN730" t="s">
        <v>3</v>
      </c>
      <c r="DO730">
        <v>0</v>
      </c>
    </row>
    <row r="731" spans="1:119" x14ac:dyDescent="0.2">
      <c r="A731">
        <f>ROW(Source!A570)</f>
        <v>570</v>
      </c>
      <c r="B731">
        <v>51651743</v>
      </c>
      <c r="C731">
        <v>51655069</v>
      </c>
      <c r="D731">
        <v>49521440</v>
      </c>
      <c r="E731">
        <v>1</v>
      </c>
      <c r="F731">
        <v>1</v>
      </c>
      <c r="G731">
        <v>1</v>
      </c>
      <c r="H731">
        <v>3</v>
      </c>
      <c r="I731" t="s">
        <v>118</v>
      </c>
      <c r="J731" t="s">
        <v>120</v>
      </c>
      <c r="K731" t="s">
        <v>119</v>
      </c>
      <c r="L731">
        <v>1327</v>
      </c>
      <c r="N731">
        <v>1005</v>
      </c>
      <c r="O731" t="s">
        <v>52</v>
      </c>
      <c r="P731" t="s">
        <v>52</v>
      </c>
      <c r="Q731">
        <v>1</v>
      </c>
      <c r="W731">
        <v>0</v>
      </c>
      <c r="X731">
        <v>-336429810</v>
      </c>
      <c r="Y731">
        <f t="shared" si="631"/>
        <v>11</v>
      </c>
      <c r="AA731">
        <v>204.98</v>
      </c>
      <c r="AB731">
        <v>0</v>
      </c>
      <c r="AC731">
        <v>0</v>
      </c>
      <c r="AD731">
        <v>0</v>
      </c>
      <c r="AE731">
        <v>22.5</v>
      </c>
      <c r="AF731">
        <v>0</v>
      </c>
      <c r="AG731">
        <v>0</v>
      </c>
      <c r="AH731">
        <v>0</v>
      </c>
      <c r="AI731">
        <v>9.11</v>
      </c>
      <c r="AJ731">
        <v>1</v>
      </c>
      <c r="AK731">
        <v>1</v>
      </c>
      <c r="AL731">
        <v>1</v>
      </c>
      <c r="AM731">
        <v>0</v>
      </c>
      <c r="AN731">
        <v>0</v>
      </c>
      <c r="AO731">
        <v>0</v>
      </c>
      <c r="AP731">
        <v>1</v>
      </c>
      <c r="AQ731">
        <v>0</v>
      </c>
      <c r="AR731">
        <v>0</v>
      </c>
      <c r="AS731" t="s">
        <v>3</v>
      </c>
      <c r="AT731">
        <v>11</v>
      </c>
      <c r="AU731" t="s">
        <v>3</v>
      </c>
      <c r="AV731">
        <v>0</v>
      </c>
      <c r="AW731">
        <v>1</v>
      </c>
      <c r="AX731">
        <v>-1</v>
      </c>
      <c r="AY731">
        <v>0</v>
      </c>
      <c r="AZ731">
        <v>0</v>
      </c>
      <c r="BA731" t="s">
        <v>3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V731">
        <v>0</v>
      </c>
      <c r="CW731">
        <v>0</v>
      </c>
      <c r="CX731">
        <f>ROUND(Y731*Source!I570,7)</f>
        <v>110</v>
      </c>
      <c r="CY731">
        <f>AA731</f>
        <v>204.98</v>
      </c>
      <c r="CZ731">
        <f>AE731</f>
        <v>22.5</v>
      </c>
      <c r="DA731">
        <f>AI731</f>
        <v>9.11</v>
      </c>
      <c r="DB731">
        <f t="shared" si="635"/>
        <v>247.5</v>
      </c>
      <c r="DC731">
        <f t="shared" si="636"/>
        <v>0</v>
      </c>
      <c r="DD731" t="s">
        <v>3</v>
      </c>
      <c r="DE731" t="s">
        <v>3</v>
      </c>
      <c r="DF731">
        <f>ROUND(ROUND(AE731*AI731,2)*CX731,2)</f>
        <v>22547.8</v>
      </c>
      <c r="DG731">
        <f t="shared" ref="DG731:DG736" si="642">ROUND(ROUND(AF731,2)*CX731,2)</f>
        <v>0</v>
      </c>
      <c r="DH731">
        <f>ROUND(ROUND(AG731,2)*CX731,2)</f>
        <v>0</v>
      </c>
      <c r="DI731">
        <f t="shared" si="641"/>
        <v>0</v>
      </c>
      <c r="DJ731">
        <f>DF731</f>
        <v>22547.8</v>
      </c>
      <c r="DK731">
        <v>0</v>
      </c>
      <c r="DL731" t="s">
        <v>3</v>
      </c>
      <c r="DM731">
        <v>0</v>
      </c>
      <c r="DN731" t="s">
        <v>3</v>
      </c>
      <c r="DO731">
        <v>0</v>
      </c>
    </row>
    <row r="732" spans="1:119" x14ac:dyDescent="0.2">
      <c r="A732">
        <f>ROW(Source!A570)</f>
        <v>570</v>
      </c>
      <c r="B732">
        <v>51651743</v>
      </c>
      <c r="C732">
        <v>51655069</v>
      </c>
      <c r="D732">
        <v>49523581</v>
      </c>
      <c r="E732">
        <v>1</v>
      </c>
      <c r="F732">
        <v>1</v>
      </c>
      <c r="G732">
        <v>1</v>
      </c>
      <c r="H732">
        <v>3</v>
      </c>
      <c r="I732" t="s">
        <v>955</v>
      </c>
      <c r="J732" t="s">
        <v>956</v>
      </c>
      <c r="K732" t="s">
        <v>957</v>
      </c>
      <c r="L732">
        <v>1301</v>
      </c>
      <c r="N732">
        <v>1003</v>
      </c>
      <c r="O732" t="s">
        <v>958</v>
      </c>
      <c r="P732" t="s">
        <v>958</v>
      </c>
      <c r="Q732">
        <v>1</v>
      </c>
      <c r="W732">
        <v>0</v>
      </c>
      <c r="X732">
        <v>-2092502019</v>
      </c>
      <c r="Y732">
        <f t="shared" si="631"/>
        <v>20</v>
      </c>
      <c r="AA732">
        <v>27.33</v>
      </c>
      <c r="AB732">
        <v>0</v>
      </c>
      <c r="AC732">
        <v>0</v>
      </c>
      <c r="AD732">
        <v>0</v>
      </c>
      <c r="AE732">
        <v>3</v>
      </c>
      <c r="AF732">
        <v>0</v>
      </c>
      <c r="AG732">
        <v>0</v>
      </c>
      <c r="AH732">
        <v>0</v>
      </c>
      <c r="AI732">
        <v>9.11</v>
      </c>
      <c r="AJ732">
        <v>1</v>
      </c>
      <c r="AK732">
        <v>1</v>
      </c>
      <c r="AL732">
        <v>1</v>
      </c>
      <c r="AM732">
        <v>4</v>
      </c>
      <c r="AN732">
        <v>0</v>
      </c>
      <c r="AO732">
        <v>1</v>
      </c>
      <c r="AP732">
        <v>1</v>
      </c>
      <c r="AQ732">
        <v>0</v>
      </c>
      <c r="AR732">
        <v>0</v>
      </c>
      <c r="AS732" t="s">
        <v>3</v>
      </c>
      <c r="AT732">
        <v>20</v>
      </c>
      <c r="AU732" t="s">
        <v>3</v>
      </c>
      <c r="AV732">
        <v>0</v>
      </c>
      <c r="AW732">
        <v>2</v>
      </c>
      <c r="AX732">
        <v>51655080</v>
      </c>
      <c r="AY732">
        <v>1</v>
      </c>
      <c r="AZ732">
        <v>0</v>
      </c>
      <c r="BA732">
        <v>845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V732">
        <v>0</v>
      </c>
      <c r="CW732">
        <v>0</v>
      </c>
      <c r="CX732">
        <f>ROUND(Y732*Source!I570,7)</f>
        <v>200</v>
      </c>
      <c r="CY732">
        <f>AA732</f>
        <v>27.33</v>
      </c>
      <c r="CZ732">
        <f>AE732</f>
        <v>3</v>
      </c>
      <c r="DA732">
        <f>AI732</f>
        <v>9.11</v>
      </c>
      <c r="DB732">
        <f t="shared" si="635"/>
        <v>60</v>
      </c>
      <c r="DC732">
        <f t="shared" si="636"/>
        <v>0</v>
      </c>
      <c r="DD732" t="s">
        <v>3</v>
      </c>
      <c r="DE732" t="s">
        <v>3</v>
      </c>
      <c r="DF732">
        <f>ROUND(ROUND(AE732*AI732,2)*CX732,2)</f>
        <v>5466</v>
      </c>
      <c r="DG732">
        <f t="shared" si="642"/>
        <v>0</v>
      </c>
      <c r="DH732">
        <f>ROUND(ROUND(AG732,2)*CX732,2)</f>
        <v>0</v>
      </c>
      <c r="DI732">
        <f t="shared" si="641"/>
        <v>0</v>
      </c>
      <c r="DJ732">
        <f>DF732</f>
        <v>5466</v>
      </c>
      <c r="DK732">
        <v>0</v>
      </c>
      <c r="DL732" t="s">
        <v>3</v>
      </c>
      <c r="DM732">
        <v>0</v>
      </c>
      <c r="DN732" t="s">
        <v>3</v>
      </c>
      <c r="DO732">
        <v>0</v>
      </c>
    </row>
    <row r="733" spans="1:119" x14ac:dyDescent="0.2">
      <c r="A733">
        <f>ROW(Source!A570)</f>
        <v>570</v>
      </c>
      <c r="B733">
        <v>51651743</v>
      </c>
      <c r="C733">
        <v>51655069</v>
      </c>
      <c r="D733">
        <v>49553409</v>
      </c>
      <c r="E733">
        <v>1</v>
      </c>
      <c r="F733">
        <v>1</v>
      </c>
      <c r="G733">
        <v>1</v>
      </c>
      <c r="H733">
        <v>3</v>
      </c>
      <c r="I733" t="s">
        <v>122</v>
      </c>
      <c r="J733" t="s">
        <v>125</v>
      </c>
      <c r="K733" t="s">
        <v>123</v>
      </c>
      <c r="L733">
        <v>1296</v>
      </c>
      <c r="N733">
        <v>1002</v>
      </c>
      <c r="O733" t="s">
        <v>124</v>
      </c>
      <c r="P733" t="s">
        <v>124</v>
      </c>
      <c r="Q733">
        <v>1</v>
      </c>
      <c r="W733">
        <v>1</v>
      </c>
      <c r="X733">
        <v>-1609399419</v>
      </c>
      <c r="Y733">
        <f t="shared" si="631"/>
        <v>-1.5</v>
      </c>
      <c r="AA733">
        <v>597.42999999999995</v>
      </c>
      <c r="AB733">
        <v>0</v>
      </c>
      <c r="AC733">
        <v>0</v>
      </c>
      <c r="AD733">
        <v>0</v>
      </c>
      <c r="AE733">
        <v>65.58</v>
      </c>
      <c r="AF733">
        <v>0</v>
      </c>
      <c r="AG733">
        <v>0</v>
      </c>
      <c r="AH733">
        <v>0</v>
      </c>
      <c r="AI733">
        <v>9.11</v>
      </c>
      <c r="AJ733">
        <v>1</v>
      </c>
      <c r="AK733">
        <v>1</v>
      </c>
      <c r="AL733">
        <v>1</v>
      </c>
      <c r="AM733">
        <v>4</v>
      </c>
      <c r="AN733">
        <v>0</v>
      </c>
      <c r="AO733">
        <v>1</v>
      </c>
      <c r="AP733">
        <v>1</v>
      </c>
      <c r="AQ733">
        <v>0</v>
      </c>
      <c r="AR733">
        <v>0</v>
      </c>
      <c r="AS733" t="s">
        <v>3</v>
      </c>
      <c r="AT733">
        <v>-1.5</v>
      </c>
      <c r="AU733" t="s">
        <v>3</v>
      </c>
      <c r="AV733">
        <v>0</v>
      </c>
      <c r="AW733">
        <v>2</v>
      </c>
      <c r="AX733">
        <v>51655082</v>
      </c>
      <c r="AY733">
        <v>1</v>
      </c>
      <c r="AZ733">
        <v>6144</v>
      </c>
      <c r="BA733">
        <v>847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V733">
        <v>0</v>
      </c>
      <c r="CW733">
        <v>0</v>
      </c>
      <c r="CX733">
        <f>ROUND(Y733*Source!I570,7)</f>
        <v>-15</v>
      </c>
      <c r="CY733">
        <f>AA733</f>
        <v>597.42999999999995</v>
      </c>
      <c r="CZ733">
        <f>AE733</f>
        <v>65.58</v>
      </c>
      <c r="DA733">
        <f>AI733</f>
        <v>9.11</v>
      </c>
      <c r="DB733">
        <f t="shared" si="635"/>
        <v>-98.37</v>
      </c>
      <c r="DC733">
        <f t="shared" si="636"/>
        <v>0</v>
      </c>
      <c r="DD733" t="s">
        <v>3</v>
      </c>
      <c r="DE733" t="s">
        <v>3</v>
      </c>
      <c r="DF733">
        <f>ROUND(ROUND(AE733*AI733,2)*CX733,2)</f>
        <v>-8961.4500000000007</v>
      </c>
      <c r="DG733">
        <f t="shared" si="642"/>
        <v>0</v>
      </c>
      <c r="DH733">
        <f>ROUND(ROUND(AG733,2)*CX733,2)</f>
        <v>0</v>
      </c>
      <c r="DI733">
        <f t="shared" si="641"/>
        <v>0</v>
      </c>
      <c r="DJ733">
        <f>DF733</f>
        <v>-8961.4500000000007</v>
      </c>
      <c r="DK733">
        <v>0</v>
      </c>
      <c r="DL733" t="s">
        <v>3</v>
      </c>
      <c r="DM733">
        <v>0</v>
      </c>
      <c r="DN733" t="s">
        <v>3</v>
      </c>
      <c r="DO733">
        <v>0</v>
      </c>
    </row>
    <row r="734" spans="1:119" x14ac:dyDescent="0.2">
      <c r="A734">
        <f>ROW(Source!A570)</f>
        <v>570</v>
      </c>
      <c r="B734">
        <v>51651743</v>
      </c>
      <c r="C734">
        <v>51655069</v>
      </c>
      <c r="D734">
        <v>49555331</v>
      </c>
      <c r="E734">
        <v>1</v>
      </c>
      <c r="F734">
        <v>1</v>
      </c>
      <c r="G734">
        <v>1</v>
      </c>
      <c r="H734">
        <v>3</v>
      </c>
      <c r="I734" t="s">
        <v>127</v>
      </c>
      <c r="J734" t="s">
        <v>129</v>
      </c>
      <c r="K734" t="s">
        <v>128</v>
      </c>
      <c r="L734">
        <v>1296</v>
      </c>
      <c r="N734">
        <v>1002</v>
      </c>
      <c r="O734" t="s">
        <v>124</v>
      </c>
      <c r="P734" t="s">
        <v>124</v>
      </c>
      <c r="Q734">
        <v>1</v>
      </c>
      <c r="W734">
        <v>1</v>
      </c>
      <c r="X734">
        <v>1828367933</v>
      </c>
      <c r="Y734">
        <f t="shared" si="631"/>
        <v>-5.7000000000000002E-2</v>
      </c>
      <c r="AA734">
        <v>1827.28</v>
      </c>
      <c r="AB734">
        <v>0</v>
      </c>
      <c r="AC734">
        <v>0</v>
      </c>
      <c r="AD734">
        <v>0</v>
      </c>
      <c r="AE734">
        <v>200.58</v>
      </c>
      <c r="AF734">
        <v>0</v>
      </c>
      <c r="AG734">
        <v>0</v>
      </c>
      <c r="AH734">
        <v>0</v>
      </c>
      <c r="AI734">
        <v>9.11</v>
      </c>
      <c r="AJ734">
        <v>1</v>
      </c>
      <c r="AK734">
        <v>1</v>
      </c>
      <c r="AL734">
        <v>1</v>
      </c>
      <c r="AM734">
        <v>4</v>
      </c>
      <c r="AN734">
        <v>0</v>
      </c>
      <c r="AO734">
        <v>1</v>
      </c>
      <c r="AP734">
        <v>1</v>
      </c>
      <c r="AQ734">
        <v>0</v>
      </c>
      <c r="AR734">
        <v>0</v>
      </c>
      <c r="AS734" t="s">
        <v>3</v>
      </c>
      <c r="AT734">
        <v>-5.7000000000000002E-2</v>
      </c>
      <c r="AU734" t="s">
        <v>3</v>
      </c>
      <c r="AV734">
        <v>0</v>
      </c>
      <c r="AW734">
        <v>2</v>
      </c>
      <c r="AX734">
        <v>51655084</v>
      </c>
      <c r="AY734">
        <v>1</v>
      </c>
      <c r="AZ734">
        <v>6144</v>
      </c>
      <c r="BA734">
        <v>849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V734">
        <v>0</v>
      </c>
      <c r="CW734">
        <v>0</v>
      </c>
      <c r="CX734">
        <f>ROUND(Y734*Source!I570,7)</f>
        <v>-0.56999999999999995</v>
      </c>
      <c r="CY734">
        <f>AA734</f>
        <v>1827.28</v>
      </c>
      <c r="CZ734">
        <f>AE734</f>
        <v>200.58</v>
      </c>
      <c r="DA734">
        <f>AI734</f>
        <v>9.11</v>
      </c>
      <c r="DB734">
        <f t="shared" si="635"/>
        <v>-11.43</v>
      </c>
      <c r="DC734">
        <f t="shared" si="636"/>
        <v>0</v>
      </c>
      <c r="DD734" t="s">
        <v>3</v>
      </c>
      <c r="DE734" t="s">
        <v>3</v>
      </c>
      <c r="DF734">
        <f>ROUND(ROUND(AE734*AI734,2)*CX734,2)</f>
        <v>-1041.55</v>
      </c>
      <c r="DG734">
        <f t="shared" si="642"/>
        <v>0</v>
      </c>
      <c r="DH734">
        <f>ROUND(ROUND(AG734,2)*CX734,2)</f>
        <v>0</v>
      </c>
      <c r="DI734">
        <f t="shared" si="641"/>
        <v>0</v>
      </c>
      <c r="DJ734">
        <f>DF734</f>
        <v>-1041.55</v>
      </c>
      <c r="DK734">
        <v>0</v>
      </c>
      <c r="DL734" t="s">
        <v>3</v>
      </c>
      <c r="DM734">
        <v>0</v>
      </c>
      <c r="DN734" t="s">
        <v>3</v>
      </c>
      <c r="DO734">
        <v>0</v>
      </c>
    </row>
    <row r="735" spans="1:119" x14ac:dyDescent="0.2">
      <c r="A735">
        <f>ROW(Source!A574)</f>
        <v>574</v>
      </c>
      <c r="B735">
        <v>51651743</v>
      </c>
      <c r="C735">
        <v>51655088</v>
      </c>
      <c r="D735">
        <v>49510767</v>
      </c>
      <c r="E735">
        <v>70</v>
      </c>
      <c r="F735">
        <v>1</v>
      </c>
      <c r="G735">
        <v>1</v>
      </c>
      <c r="H735">
        <v>1</v>
      </c>
      <c r="I735" t="s">
        <v>953</v>
      </c>
      <c r="J735" t="s">
        <v>3</v>
      </c>
      <c r="K735" t="s">
        <v>954</v>
      </c>
      <c r="L735">
        <v>1191</v>
      </c>
      <c r="N735">
        <v>1013</v>
      </c>
      <c r="O735" t="s">
        <v>904</v>
      </c>
      <c r="P735" t="s">
        <v>904</v>
      </c>
      <c r="Q735">
        <v>1</v>
      </c>
      <c r="W735">
        <v>0</v>
      </c>
      <c r="X735">
        <v>-1936699058</v>
      </c>
      <c r="Y735">
        <f t="shared" si="631"/>
        <v>5</v>
      </c>
      <c r="AA735">
        <v>0</v>
      </c>
      <c r="AB735">
        <v>0</v>
      </c>
      <c r="AC735">
        <v>0</v>
      </c>
      <c r="AD735">
        <v>331.23</v>
      </c>
      <c r="AE735">
        <v>0</v>
      </c>
      <c r="AF735">
        <v>0</v>
      </c>
      <c r="AG735">
        <v>0</v>
      </c>
      <c r="AH735">
        <v>9.92</v>
      </c>
      <c r="AI735">
        <v>1</v>
      </c>
      <c r="AJ735">
        <v>1</v>
      </c>
      <c r="AK735">
        <v>1</v>
      </c>
      <c r="AL735">
        <v>33.39</v>
      </c>
      <c r="AM735">
        <v>4</v>
      </c>
      <c r="AN735">
        <v>0</v>
      </c>
      <c r="AO735">
        <v>1</v>
      </c>
      <c r="AP735">
        <v>1</v>
      </c>
      <c r="AQ735">
        <v>0</v>
      </c>
      <c r="AR735">
        <v>0</v>
      </c>
      <c r="AS735" t="s">
        <v>3</v>
      </c>
      <c r="AT735">
        <v>5</v>
      </c>
      <c r="AU735" t="s">
        <v>3</v>
      </c>
      <c r="AV735">
        <v>1</v>
      </c>
      <c r="AW735">
        <v>2</v>
      </c>
      <c r="AX735">
        <v>51655096</v>
      </c>
      <c r="AY735">
        <v>1</v>
      </c>
      <c r="AZ735">
        <v>0</v>
      </c>
      <c r="BA735">
        <v>850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U735">
        <f>ROUND(AT735*Source!I574*AH735*AL735,2)</f>
        <v>149.05000000000001</v>
      </c>
      <c r="CV735">
        <f>ROUND(Y735*Source!I574,7)</f>
        <v>0.45</v>
      </c>
      <c r="CW735">
        <v>0</v>
      </c>
      <c r="CX735">
        <f>ROUND(Y735*Source!I574,7)</f>
        <v>0.45</v>
      </c>
      <c r="CY735">
        <f>AD735</f>
        <v>331.23</v>
      </c>
      <c r="CZ735">
        <f>AH735</f>
        <v>9.92</v>
      </c>
      <c r="DA735">
        <f>AL735</f>
        <v>33.39</v>
      </c>
      <c r="DB735">
        <f t="shared" si="635"/>
        <v>49.6</v>
      </c>
      <c r="DC735">
        <f t="shared" si="636"/>
        <v>0</v>
      </c>
      <c r="DD735" t="s">
        <v>3</v>
      </c>
      <c r="DE735" t="s">
        <v>3</v>
      </c>
      <c r="DF735">
        <f>ROUND(ROUND(AE735,2)*CX735,2)</f>
        <v>0</v>
      </c>
      <c r="DG735">
        <f t="shared" si="642"/>
        <v>0</v>
      </c>
      <c r="DH735">
        <f>ROUND(ROUND(AG735,2)*CX735,2)</f>
        <v>0</v>
      </c>
      <c r="DI735">
        <f>ROUND(ROUND(AH735*AL735,2)*CX735,2)</f>
        <v>149.05000000000001</v>
      </c>
      <c r="DJ735">
        <f>DI735</f>
        <v>149.05000000000001</v>
      </c>
      <c r="DK735">
        <v>0</v>
      </c>
      <c r="DL735" t="s">
        <v>3</v>
      </c>
      <c r="DM735">
        <v>0</v>
      </c>
      <c r="DN735" t="s">
        <v>3</v>
      </c>
      <c r="DO735">
        <v>0</v>
      </c>
    </row>
    <row r="736" spans="1:119" x14ac:dyDescent="0.2">
      <c r="A736">
        <f>ROW(Source!A574)</f>
        <v>574</v>
      </c>
      <c r="B736">
        <v>51651743</v>
      </c>
      <c r="C736">
        <v>51655088</v>
      </c>
      <c r="D736">
        <v>49510905</v>
      </c>
      <c r="E736">
        <v>70</v>
      </c>
      <c r="F736">
        <v>1</v>
      </c>
      <c r="G736">
        <v>1</v>
      </c>
      <c r="H736">
        <v>1</v>
      </c>
      <c r="I736" t="s">
        <v>905</v>
      </c>
      <c r="J736" t="s">
        <v>3</v>
      </c>
      <c r="K736" t="s">
        <v>906</v>
      </c>
      <c r="L736">
        <v>1191</v>
      </c>
      <c r="N736">
        <v>1013</v>
      </c>
      <c r="O736" t="s">
        <v>904</v>
      </c>
      <c r="P736" t="s">
        <v>904</v>
      </c>
      <c r="Q736">
        <v>1</v>
      </c>
      <c r="W736">
        <v>0</v>
      </c>
      <c r="X736">
        <v>-1417349443</v>
      </c>
      <c r="Y736">
        <f t="shared" si="631"/>
        <v>0.43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1</v>
      </c>
      <c r="AJ736">
        <v>1</v>
      </c>
      <c r="AK736">
        <v>33.39</v>
      </c>
      <c r="AL736">
        <v>1</v>
      </c>
      <c r="AM736">
        <v>4</v>
      </c>
      <c r="AN736">
        <v>0</v>
      </c>
      <c r="AO736">
        <v>1</v>
      </c>
      <c r="AP736">
        <v>1</v>
      </c>
      <c r="AQ736">
        <v>0</v>
      </c>
      <c r="AR736">
        <v>0</v>
      </c>
      <c r="AS736" t="s">
        <v>3</v>
      </c>
      <c r="AT736">
        <v>0.43</v>
      </c>
      <c r="AU736" t="s">
        <v>3</v>
      </c>
      <c r="AV736">
        <v>2</v>
      </c>
      <c r="AW736">
        <v>2</v>
      </c>
      <c r="AX736">
        <v>51655097</v>
      </c>
      <c r="AY736">
        <v>1</v>
      </c>
      <c r="AZ736">
        <v>0</v>
      </c>
      <c r="BA736">
        <v>851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V736">
        <v>0</v>
      </c>
      <c r="CW736">
        <v>0</v>
      </c>
      <c r="CX736">
        <f>ROUND(Y736*Source!I574,7)</f>
        <v>3.8699999999999998E-2</v>
      </c>
      <c r="CY736">
        <f>AD736</f>
        <v>0</v>
      </c>
      <c r="CZ736">
        <f>AH736</f>
        <v>0</v>
      </c>
      <c r="DA736">
        <f>AL736</f>
        <v>1</v>
      </c>
      <c r="DB736">
        <f t="shared" si="635"/>
        <v>0</v>
      </c>
      <c r="DC736">
        <f t="shared" si="636"/>
        <v>0</v>
      </c>
      <c r="DD736" t="s">
        <v>3</v>
      </c>
      <c r="DE736" t="s">
        <v>3</v>
      </c>
      <c r="DF736">
        <f>ROUND(ROUND(AE736,2)*CX736,2)</f>
        <v>0</v>
      </c>
      <c r="DG736">
        <f t="shared" si="642"/>
        <v>0</v>
      </c>
      <c r="DH736">
        <f>ROUND(ROUND(AG736*AK736,2)*CX736,2)</f>
        <v>0</v>
      </c>
      <c r="DI736">
        <f t="shared" ref="DI736:DI741" si="643">ROUND(ROUND(AH736,2)*CX736,2)</f>
        <v>0</v>
      </c>
      <c r="DJ736">
        <f>DI736</f>
        <v>0</v>
      </c>
      <c r="DK736">
        <v>0</v>
      </c>
      <c r="DL736" t="s">
        <v>3</v>
      </c>
      <c r="DM736">
        <v>0</v>
      </c>
      <c r="DN736" t="s">
        <v>3</v>
      </c>
      <c r="DO736">
        <v>0</v>
      </c>
    </row>
    <row r="737" spans="1:119" x14ac:dyDescent="0.2">
      <c r="A737">
        <f>ROW(Source!A574)</f>
        <v>574</v>
      </c>
      <c r="B737">
        <v>51651743</v>
      </c>
      <c r="C737">
        <v>51655088</v>
      </c>
      <c r="D737">
        <v>49673503</v>
      </c>
      <c r="E737">
        <v>1</v>
      </c>
      <c r="F737">
        <v>1</v>
      </c>
      <c r="G737">
        <v>1</v>
      </c>
      <c r="H737">
        <v>2</v>
      </c>
      <c r="I737" t="s">
        <v>914</v>
      </c>
      <c r="J737" t="s">
        <v>915</v>
      </c>
      <c r="K737" t="s">
        <v>916</v>
      </c>
      <c r="L737">
        <v>1367</v>
      </c>
      <c r="N737">
        <v>1011</v>
      </c>
      <c r="O737" t="s">
        <v>910</v>
      </c>
      <c r="P737" t="s">
        <v>910</v>
      </c>
      <c r="Q737">
        <v>1</v>
      </c>
      <c r="W737">
        <v>0</v>
      </c>
      <c r="X737">
        <v>509054691</v>
      </c>
      <c r="Y737">
        <f t="shared" si="631"/>
        <v>0.43</v>
      </c>
      <c r="AA737">
        <v>0</v>
      </c>
      <c r="AB737">
        <v>871.31</v>
      </c>
      <c r="AC737">
        <v>387.32</v>
      </c>
      <c r="AD737">
        <v>0</v>
      </c>
      <c r="AE737">
        <v>0</v>
      </c>
      <c r="AF737">
        <v>65.709999999999994</v>
      </c>
      <c r="AG737">
        <v>11.6</v>
      </c>
      <c r="AH737">
        <v>0</v>
      </c>
      <c r="AI737">
        <v>1</v>
      </c>
      <c r="AJ737">
        <v>13.26</v>
      </c>
      <c r="AK737">
        <v>33.39</v>
      </c>
      <c r="AL737">
        <v>1</v>
      </c>
      <c r="AM737">
        <v>4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0.43</v>
      </c>
      <c r="AU737" t="s">
        <v>3</v>
      </c>
      <c r="AV737">
        <v>0</v>
      </c>
      <c r="AW737">
        <v>2</v>
      </c>
      <c r="AX737">
        <v>51655098</v>
      </c>
      <c r="AY737">
        <v>1</v>
      </c>
      <c r="AZ737">
        <v>0</v>
      </c>
      <c r="BA737">
        <v>852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V737">
        <v>0</v>
      </c>
      <c r="CW737">
        <f>ROUND(Y737*Source!I574,7)</f>
        <v>3.8699999999999998E-2</v>
      </c>
      <c r="CX737">
        <f>ROUND(Y737*Source!I574,7)</f>
        <v>3.8699999999999998E-2</v>
      </c>
      <c r="CY737">
        <f>AB737</f>
        <v>871.31</v>
      </c>
      <c r="CZ737">
        <f>AF737</f>
        <v>65.709999999999994</v>
      </c>
      <c r="DA737">
        <f>AJ737</f>
        <v>13.26</v>
      </c>
      <c r="DB737">
        <f t="shared" si="635"/>
        <v>28.26</v>
      </c>
      <c r="DC737">
        <f t="shared" si="636"/>
        <v>4.99</v>
      </c>
      <c r="DD737" t="s">
        <v>3</v>
      </c>
      <c r="DE737" t="s">
        <v>3</v>
      </c>
      <c r="DF737">
        <f>ROUND(ROUND(AE737,2)*CX737,2)</f>
        <v>0</v>
      </c>
      <c r="DG737">
        <f>ROUND(ROUND(AF737*AJ737,2)*CX737,2)</f>
        <v>33.72</v>
      </c>
      <c r="DH737">
        <f>ROUND(ROUND(AG737*AK737,2)*CX737,2)</f>
        <v>14.99</v>
      </c>
      <c r="DI737">
        <f t="shared" si="643"/>
        <v>0</v>
      </c>
      <c r="DJ737">
        <f>DG737</f>
        <v>33.72</v>
      </c>
      <c r="DK737">
        <v>0</v>
      </c>
      <c r="DL737" t="s">
        <v>3</v>
      </c>
      <c r="DM737">
        <v>0</v>
      </c>
      <c r="DN737" t="s">
        <v>3</v>
      </c>
      <c r="DO737">
        <v>0</v>
      </c>
    </row>
    <row r="738" spans="1:119" x14ac:dyDescent="0.2">
      <c r="A738">
        <f>ROW(Source!A574)</f>
        <v>574</v>
      </c>
      <c r="B738">
        <v>51651743</v>
      </c>
      <c r="C738">
        <v>51655088</v>
      </c>
      <c r="D738">
        <v>49521440</v>
      </c>
      <c r="E738">
        <v>1</v>
      </c>
      <c r="F738">
        <v>1</v>
      </c>
      <c r="G738">
        <v>1</v>
      </c>
      <c r="H738">
        <v>3</v>
      </c>
      <c r="I738" t="s">
        <v>118</v>
      </c>
      <c r="J738" t="s">
        <v>120</v>
      </c>
      <c r="K738" t="s">
        <v>132</v>
      </c>
      <c r="L738">
        <v>1327</v>
      </c>
      <c r="N738">
        <v>1005</v>
      </c>
      <c r="O738" t="s">
        <v>52</v>
      </c>
      <c r="P738" t="s">
        <v>52</v>
      </c>
      <c r="Q738">
        <v>1</v>
      </c>
      <c r="W738">
        <v>0</v>
      </c>
      <c r="X738">
        <v>2022782512</v>
      </c>
      <c r="Y738">
        <f t="shared" si="631"/>
        <v>11</v>
      </c>
      <c r="AA738">
        <v>204.98</v>
      </c>
      <c r="AB738">
        <v>0</v>
      </c>
      <c r="AC738">
        <v>0</v>
      </c>
      <c r="AD738">
        <v>0</v>
      </c>
      <c r="AE738">
        <v>22.5</v>
      </c>
      <c r="AF738">
        <v>0</v>
      </c>
      <c r="AG738">
        <v>0</v>
      </c>
      <c r="AH738">
        <v>0</v>
      </c>
      <c r="AI738">
        <v>9.11</v>
      </c>
      <c r="AJ738">
        <v>1</v>
      </c>
      <c r="AK738">
        <v>1</v>
      </c>
      <c r="AL738">
        <v>1</v>
      </c>
      <c r="AM738">
        <v>0</v>
      </c>
      <c r="AN738">
        <v>0</v>
      </c>
      <c r="AO738">
        <v>0</v>
      </c>
      <c r="AP738">
        <v>1</v>
      </c>
      <c r="AQ738">
        <v>0</v>
      </c>
      <c r="AR738">
        <v>0</v>
      </c>
      <c r="AS738" t="s">
        <v>3</v>
      </c>
      <c r="AT738">
        <v>11</v>
      </c>
      <c r="AU738" t="s">
        <v>3</v>
      </c>
      <c r="AV738">
        <v>0</v>
      </c>
      <c r="AW738">
        <v>1</v>
      </c>
      <c r="AX738">
        <v>-1</v>
      </c>
      <c r="AY738">
        <v>0</v>
      </c>
      <c r="AZ738">
        <v>0</v>
      </c>
      <c r="BA738" t="s">
        <v>3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V738">
        <v>0</v>
      </c>
      <c r="CW738">
        <v>0</v>
      </c>
      <c r="CX738">
        <f>ROUND(Y738*Source!I574,7)</f>
        <v>0.99</v>
      </c>
      <c r="CY738">
        <f>AA738</f>
        <v>204.98</v>
      </c>
      <c r="CZ738">
        <f>AE738</f>
        <v>22.5</v>
      </c>
      <c r="DA738">
        <f>AI738</f>
        <v>9.11</v>
      </c>
      <c r="DB738">
        <f t="shared" si="635"/>
        <v>247.5</v>
      </c>
      <c r="DC738">
        <f t="shared" si="636"/>
        <v>0</v>
      </c>
      <c r="DD738" t="s">
        <v>3</v>
      </c>
      <c r="DE738" t="s">
        <v>3</v>
      </c>
      <c r="DF738">
        <f>ROUND(ROUND(AE738*AI738,2)*CX738,2)</f>
        <v>202.93</v>
      </c>
      <c r="DG738">
        <f t="shared" ref="DG738:DG743" si="644">ROUND(ROUND(AF738,2)*CX738,2)</f>
        <v>0</v>
      </c>
      <c r="DH738">
        <f>ROUND(ROUND(AG738,2)*CX738,2)</f>
        <v>0</v>
      </c>
      <c r="DI738">
        <f t="shared" si="643"/>
        <v>0</v>
      </c>
      <c r="DJ738">
        <f>DF738</f>
        <v>202.93</v>
      </c>
      <c r="DK738">
        <v>0</v>
      </c>
      <c r="DL738" t="s">
        <v>3</v>
      </c>
      <c r="DM738">
        <v>0</v>
      </c>
      <c r="DN738" t="s">
        <v>3</v>
      </c>
      <c r="DO738">
        <v>0</v>
      </c>
    </row>
    <row r="739" spans="1:119" x14ac:dyDescent="0.2">
      <c r="A739">
        <f>ROW(Source!A574)</f>
        <v>574</v>
      </c>
      <c r="B739">
        <v>51651743</v>
      </c>
      <c r="C739">
        <v>51655088</v>
      </c>
      <c r="D739">
        <v>49523581</v>
      </c>
      <c r="E739">
        <v>1</v>
      </c>
      <c r="F739">
        <v>1</v>
      </c>
      <c r="G739">
        <v>1</v>
      </c>
      <c r="H739">
        <v>3</v>
      </c>
      <c r="I739" t="s">
        <v>955</v>
      </c>
      <c r="J739" t="s">
        <v>956</v>
      </c>
      <c r="K739" t="s">
        <v>957</v>
      </c>
      <c r="L739">
        <v>1301</v>
      </c>
      <c r="N739">
        <v>1003</v>
      </c>
      <c r="O739" t="s">
        <v>958</v>
      </c>
      <c r="P739" t="s">
        <v>958</v>
      </c>
      <c r="Q739">
        <v>1</v>
      </c>
      <c r="W739">
        <v>0</v>
      </c>
      <c r="X739">
        <v>-2092502019</v>
      </c>
      <c r="Y739">
        <f t="shared" si="631"/>
        <v>20</v>
      </c>
      <c r="AA739">
        <v>27.33</v>
      </c>
      <c r="AB739">
        <v>0</v>
      </c>
      <c r="AC739">
        <v>0</v>
      </c>
      <c r="AD739">
        <v>0</v>
      </c>
      <c r="AE739">
        <v>3</v>
      </c>
      <c r="AF739">
        <v>0</v>
      </c>
      <c r="AG739">
        <v>0</v>
      </c>
      <c r="AH739">
        <v>0</v>
      </c>
      <c r="AI739">
        <v>9.11</v>
      </c>
      <c r="AJ739">
        <v>1</v>
      </c>
      <c r="AK739">
        <v>1</v>
      </c>
      <c r="AL739">
        <v>1</v>
      </c>
      <c r="AM739">
        <v>4</v>
      </c>
      <c r="AN739">
        <v>0</v>
      </c>
      <c r="AO739">
        <v>1</v>
      </c>
      <c r="AP739">
        <v>1</v>
      </c>
      <c r="AQ739">
        <v>0</v>
      </c>
      <c r="AR739">
        <v>0</v>
      </c>
      <c r="AS739" t="s">
        <v>3</v>
      </c>
      <c r="AT739">
        <v>20</v>
      </c>
      <c r="AU739" t="s">
        <v>3</v>
      </c>
      <c r="AV739">
        <v>0</v>
      </c>
      <c r="AW739">
        <v>2</v>
      </c>
      <c r="AX739">
        <v>51655099</v>
      </c>
      <c r="AY739">
        <v>1</v>
      </c>
      <c r="AZ739">
        <v>0</v>
      </c>
      <c r="BA739">
        <v>853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V739">
        <v>0</v>
      </c>
      <c r="CW739">
        <v>0</v>
      </c>
      <c r="CX739">
        <f>ROUND(Y739*Source!I574,7)</f>
        <v>1.8</v>
      </c>
      <c r="CY739">
        <f>AA739</f>
        <v>27.33</v>
      </c>
      <c r="CZ739">
        <f>AE739</f>
        <v>3</v>
      </c>
      <c r="DA739">
        <f>AI739</f>
        <v>9.11</v>
      </c>
      <c r="DB739">
        <f t="shared" si="635"/>
        <v>60</v>
      </c>
      <c r="DC739">
        <f t="shared" si="636"/>
        <v>0</v>
      </c>
      <c r="DD739" t="s">
        <v>3</v>
      </c>
      <c r="DE739" t="s">
        <v>3</v>
      </c>
      <c r="DF739">
        <f>ROUND(ROUND(AE739*AI739,2)*CX739,2)</f>
        <v>49.19</v>
      </c>
      <c r="DG739">
        <f t="shared" si="644"/>
        <v>0</v>
      </c>
      <c r="DH739">
        <f>ROUND(ROUND(AG739,2)*CX739,2)</f>
        <v>0</v>
      </c>
      <c r="DI739">
        <f t="shared" si="643"/>
        <v>0</v>
      </c>
      <c r="DJ739">
        <f>DF739</f>
        <v>49.19</v>
      </c>
      <c r="DK739">
        <v>0</v>
      </c>
      <c r="DL739" t="s">
        <v>3</v>
      </c>
      <c r="DM739">
        <v>0</v>
      </c>
      <c r="DN739" t="s">
        <v>3</v>
      </c>
      <c r="DO739">
        <v>0</v>
      </c>
    </row>
    <row r="740" spans="1:119" x14ac:dyDescent="0.2">
      <c r="A740">
        <f>ROW(Source!A574)</f>
        <v>574</v>
      </c>
      <c r="B740">
        <v>51651743</v>
      </c>
      <c r="C740">
        <v>51655088</v>
      </c>
      <c r="D740">
        <v>49553409</v>
      </c>
      <c r="E740">
        <v>1</v>
      </c>
      <c r="F740">
        <v>1</v>
      </c>
      <c r="G740">
        <v>1</v>
      </c>
      <c r="H740">
        <v>3</v>
      </c>
      <c r="I740" t="s">
        <v>122</v>
      </c>
      <c r="J740" t="s">
        <v>125</v>
      </c>
      <c r="K740" t="s">
        <v>123</v>
      </c>
      <c r="L740">
        <v>1296</v>
      </c>
      <c r="N740">
        <v>1002</v>
      </c>
      <c r="O740" t="s">
        <v>124</v>
      </c>
      <c r="P740" t="s">
        <v>124</v>
      </c>
      <c r="Q740">
        <v>1</v>
      </c>
      <c r="W740">
        <v>1</v>
      </c>
      <c r="X740">
        <v>-1609399419</v>
      </c>
      <c r="Y740">
        <f t="shared" si="631"/>
        <v>-1.5</v>
      </c>
      <c r="AA740">
        <v>597.42999999999995</v>
      </c>
      <c r="AB740">
        <v>0</v>
      </c>
      <c r="AC740">
        <v>0</v>
      </c>
      <c r="AD740">
        <v>0</v>
      </c>
      <c r="AE740">
        <v>65.58</v>
      </c>
      <c r="AF740">
        <v>0</v>
      </c>
      <c r="AG740">
        <v>0</v>
      </c>
      <c r="AH740">
        <v>0</v>
      </c>
      <c r="AI740">
        <v>9.11</v>
      </c>
      <c r="AJ740">
        <v>1</v>
      </c>
      <c r="AK740">
        <v>1</v>
      </c>
      <c r="AL740">
        <v>1</v>
      </c>
      <c r="AM740">
        <v>4</v>
      </c>
      <c r="AN740">
        <v>0</v>
      </c>
      <c r="AO740">
        <v>1</v>
      </c>
      <c r="AP740">
        <v>1</v>
      </c>
      <c r="AQ740">
        <v>0</v>
      </c>
      <c r="AR740">
        <v>0</v>
      </c>
      <c r="AS740" t="s">
        <v>3</v>
      </c>
      <c r="AT740">
        <v>-1.5</v>
      </c>
      <c r="AU740" t="s">
        <v>3</v>
      </c>
      <c r="AV740">
        <v>0</v>
      </c>
      <c r="AW740">
        <v>2</v>
      </c>
      <c r="AX740">
        <v>51655101</v>
      </c>
      <c r="AY740">
        <v>1</v>
      </c>
      <c r="AZ740">
        <v>6144</v>
      </c>
      <c r="BA740">
        <v>855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V740">
        <v>0</v>
      </c>
      <c r="CW740">
        <v>0</v>
      </c>
      <c r="CX740">
        <f>ROUND(Y740*Source!I574,7)</f>
        <v>-0.13500000000000001</v>
      </c>
      <c r="CY740">
        <f>AA740</f>
        <v>597.42999999999995</v>
      </c>
      <c r="CZ740">
        <f>AE740</f>
        <v>65.58</v>
      </c>
      <c r="DA740">
        <f>AI740</f>
        <v>9.11</v>
      </c>
      <c r="DB740">
        <f t="shared" si="635"/>
        <v>-98.37</v>
      </c>
      <c r="DC740">
        <f t="shared" si="636"/>
        <v>0</v>
      </c>
      <c r="DD740" t="s">
        <v>3</v>
      </c>
      <c r="DE740" t="s">
        <v>3</v>
      </c>
      <c r="DF740">
        <f>ROUND(ROUND(AE740*AI740,2)*CX740,2)</f>
        <v>-80.650000000000006</v>
      </c>
      <c r="DG740">
        <f t="shared" si="644"/>
        <v>0</v>
      </c>
      <c r="DH740">
        <f>ROUND(ROUND(AG740,2)*CX740,2)</f>
        <v>0</v>
      </c>
      <c r="DI740">
        <f t="shared" si="643"/>
        <v>0</v>
      </c>
      <c r="DJ740">
        <f>DF740</f>
        <v>-80.650000000000006</v>
      </c>
      <c r="DK740">
        <v>0</v>
      </c>
      <c r="DL740" t="s">
        <v>3</v>
      </c>
      <c r="DM740">
        <v>0</v>
      </c>
      <c r="DN740" t="s">
        <v>3</v>
      </c>
      <c r="DO740">
        <v>0</v>
      </c>
    </row>
    <row r="741" spans="1:119" x14ac:dyDescent="0.2">
      <c r="A741">
        <f>ROW(Source!A574)</f>
        <v>574</v>
      </c>
      <c r="B741">
        <v>51651743</v>
      </c>
      <c r="C741">
        <v>51655088</v>
      </c>
      <c r="D741">
        <v>49555331</v>
      </c>
      <c r="E741">
        <v>1</v>
      </c>
      <c r="F741">
        <v>1</v>
      </c>
      <c r="G741">
        <v>1</v>
      </c>
      <c r="H741">
        <v>3</v>
      </c>
      <c r="I741" t="s">
        <v>127</v>
      </c>
      <c r="J741" t="s">
        <v>129</v>
      </c>
      <c r="K741" t="s">
        <v>128</v>
      </c>
      <c r="L741">
        <v>1296</v>
      </c>
      <c r="N741">
        <v>1002</v>
      </c>
      <c r="O741" t="s">
        <v>124</v>
      </c>
      <c r="P741" t="s">
        <v>124</v>
      </c>
      <c r="Q741">
        <v>1</v>
      </c>
      <c r="W741">
        <v>1</v>
      </c>
      <c r="X741">
        <v>1828367933</v>
      </c>
      <c r="Y741">
        <f t="shared" si="631"/>
        <v>-5.7000000000000002E-2</v>
      </c>
      <c r="AA741">
        <v>1827.28</v>
      </c>
      <c r="AB741">
        <v>0</v>
      </c>
      <c r="AC741">
        <v>0</v>
      </c>
      <c r="AD741">
        <v>0</v>
      </c>
      <c r="AE741">
        <v>200.58</v>
      </c>
      <c r="AF741">
        <v>0</v>
      </c>
      <c r="AG741">
        <v>0</v>
      </c>
      <c r="AH741">
        <v>0</v>
      </c>
      <c r="AI741">
        <v>9.11</v>
      </c>
      <c r="AJ741">
        <v>1</v>
      </c>
      <c r="AK741">
        <v>1</v>
      </c>
      <c r="AL741">
        <v>1</v>
      </c>
      <c r="AM741">
        <v>4</v>
      </c>
      <c r="AN741">
        <v>0</v>
      </c>
      <c r="AO741">
        <v>1</v>
      </c>
      <c r="AP741">
        <v>1</v>
      </c>
      <c r="AQ741">
        <v>0</v>
      </c>
      <c r="AR741">
        <v>0</v>
      </c>
      <c r="AS741" t="s">
        <v>3</v>
      </c>
      <c r="AT741">
        <v>-5.7000000000000002E-2</v>
      </c>
      <c r="AU741" t="s">
        <v>3</v>
      </c>
      <c r="AV741">
        <v>0</v>
      </c>
      <c r="AW741">
        <v>2</v>
      </c>
      <c r="AX741">
        <v>51655103</v>
      </c>
      <c r="AY741">
        <v>1</v>
      </c>
      <c r="AZ741">
        <v>6144</v>
      </c>
      <c r="BA741">
        <v>857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V741">
        <v>0</v>
      </c>
      <c r="CW741">
        <v>0</v>
      </c>
      <c r="CX741">
        <f>ROUND(Y741*Source!I574,7)</f>
        <v>-5.13E-3</v>
      </c>
      <c r="CY741">
        <f>AA741</f>
        <v>1827.28</v>
      </c>
      <c r="CZ741">
        <f>AE741</f>
        <v>200.58</v>
      </c>
      <c r="DA741">
        <f>AI741</f>
        <v>9.11</v>
      </c>
      <c r="DB741">
        <f t="shared" si="635"/>
        <v>-11.43</v>
      </c>
      <c r="DC741">
        <f t="shared" si="636"/>
        <v>0</v>
      </c>
      <c r="DD741" t="s">
        <v>3</v>
      </c>
      <c r="DE741" t="s">
        <v>3</v>
      </c>
      <c r="DF741">
        <f>ROUND(ROUND(AE741*AI741,2)*CX741,2)</f>
        <v>-9.3699999999999992</v>
      </c>
      <c r="DG741">
        <f t="shared" si="644"/>
        <v>0</v>
      </c>
      <c r="DH741">
        <f>ROUND(ROUND(AG741,2)*CX741,2)</f>
        <v>0</v>
      </c>
      <c r="DI741">
        <f t="shared" si="643"/>
        <v>0</v>
      </c>
      <c r="DJ741">
        <f>DF741</f>
        <v>-9.3699999999999992</v>
      </c>
      <c r="DK741">
        <v>0</v>
      </c>
      <c r="DL741" t="s">
        <v>3</v>
      </c>
      <c r="DM741">
        <v>0</v>
      </c>
      <c r="DN741" t="s">
        <v>3</v>
      </c>
      <c r="DO741">
        <v>0</v>
      </c>
    </row>
    <row r="742" spans="1:119" x14ac:dyDescent="0.2">
      <c r="A742">
        <f>ROW(Source!A613)</f>
        <v>613</v>
      </c>
      <c r="B742">
        <v>51651743</v>
      </c>
      <c r="C742">
        <v>51655107</v>
      </c>
      <c r="D742">
        <v>49510757</v>
      </c>
      <c r="E742">
        <v>70</v>
      </c>
      <c r="F742">
        <v>1</v>
      </c>
      <c r="G742">
        <v>1</v>
      </c>
      <c r="H742">
        <v>1</v>
      </c>
      <c r="I742" t="s">
        <v>902</v>
      </c>
      <c r="J742" t="s">
        <v>3</v>
      </c>
      <c r="K742" t="s">
        <v>903</v>
      </c>
      <c r="L742">
        <v>1191</v>
      </c>
      <c r="N742">
        <v>1013</v>
      </c>
      <c r="O742" t="s">
        <v>904</v>
      </c>
      <c r="P742" t="s">
        <v>904</v>
      </c>
      <c r="Q742">
        <v>1</v>
      </c>
      <c r="W742">
        <v>0</v>
      </c>
      <c r="X742">
        <v>-1111239348</v>
      </c>
      <c r="Y742">
        <f>(AT742*ROUND(1.05,7))</f>
        <v>3.8325</v>
      </c>
      <c r="AA742">
        <v>0</v>
      </c>
      <c r="AB742">
        <v>0</v>
      </c>
      <c r="AC742">
        <v>0</v>
      </c>
      <c r="AD742">
        <v>321.20999999999998</v>
      </c>
      <c r="AE742">
        <v>0</v>
      </c>
      <c r="AF742">
        <v>0</v>
      </c>
      <c r="AG742">
        <v>0</v>
      </c>
      <c r="AH742">
        <v>9.6199999999999992</v>
      </c>
      <c r="AI742">
        <v>1</v>
      </c>
      <c r="AJ742">
        <v>1</v>
      </c>
      <c r="AK742">
        <v>1</v>
      </c>
      <c r="AL742">
        <v>33.39</v>
      </c>
      <c r="AM742">
        <v>4</v>
      </c>
      <c r="AN742">
        <v>0</v>
      </c>
      <c r="AO742">
        <v>1</v>
      </c>
      <c r="AP742">
        <v>1</v>
      </c>
      <c r="AQ742">
        <v>0</v>
      </c>
      <c r="AR742">
        <v>0</v>
      </c>
      <c r="AS742" t="s">
        <v>3</v>
      </c>
      <c r="AT742">
        <v>3.65</v>
      </c>
      <c r="AU742" t="s">
        <v>20</v>
      </c>
      <c r="AV742">
        <v>1</v>
      </c>
      <c r="AW742">
        <v>2</v>
      </c>
      <c r="AX742">
        <v>51655117</v>
      </c>
      <c r="AY742">
        <v>1</v>
      </c>
      <c r="AZ742">
        <v>0</v>
      </c>
      <c r="BA742">
        <v>858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U742">
        <f>ROUND(AT742*Source!I613*AH742*AL742,2)</f>
        <v>1172.42</v>
      </c>
      <c r="CV742">
        <f>ROUND(Y742*Source!I613,7)</f>
        <v>3.8325</v>
      </c>
      <c r="CW742">
        <v>0</v>
      </c>
      <c r="CX742">
        <f>ROUND(Y742*Source!I613,7)</f>
        <v>3.8325</v>
      </c>
      <c r="CY742">
        <f>AD742</f>
        <v>321.20999999999998</v>
      </c>
      <c r="CZ742">
        <f>AH742</f>
        <v>9.6199999999999992</v>
      </c>
      <c r="DA742">
        <f>AL742</f>
        <v>33.39</v>
      </c>
      <c r="DB742">
        <f>ROUND((ROUND(AT742*CZ742,2)*ROUND(1.05,7)),2)</f>
        <v>36.869999999999997</v>
      </c>
      <c r="DC742">
        <f>ROUND((ROUND(AT742*AG742,2)*ROUND(1.05,7)),2)</f>
        <v>0</v>
      </c>
      <c r="DD742" t="s">
        <v>3</v>
      </c>
      <c r="DE742" t="s">
        <v>3</v>
      </c>
      <c r="DF742">
        <f>ROUND(ROUND(AE742,2)*CX742,2)</f>
        <v>0</v>
      </c>
      <c r="DG742">
        <f t="shared" si="644"/>
        <v>0</v>
      </c>
      <c r="DH742">
        <f>ROUND(ROUND(AG742,2)*CX742,2)</f>
        <v>0</v>
      </c>
      <c r="DI742">
        <f>ROUND(ROUND(AH742*AL742,2)*CX742,2)</f>
        <v>1231.04</v>
      </c>
      <c r="DJ742">
        <f>DI742</f>
        <v>1231.04</v>
      </c>
      <c r="DK742">
        <v>0</v>
      </c>
      <c r="DL742" t="s">
        <v>3</v>
      </c>
      <c r="DM742">
        <v>0</v>
      </c>
      <c r="DN742" t="s">
        <v>3</v>
      </c>
      <c r="DO742">
        <v>0</v>
      </c>
    </row>
    <row r="743" spans="1:119" x14ac:dyDescent="0.2">
      <c r="A743">
        <f>ROW(Source!A613)</f>
        <v>613</v>
      </c>
      <c r="B743">
        <v>51651743</v>
      </c>
      <c r="C743">
        <v>51655107</v>
      </c>
      <c r="D743">
        <v>49510905</v>
      </c>
      <c r="E743">
        <v>70</v>
      </c>
      <c r="F743">
        <v>1</v>
      </c>
      <c r="G743">
        <v>1</v>
      </c>
      <c r="H743">
        <v>1</v>
      </c>
      <c r="I743" t="s">
        <v>905</v>
      </c>
      <c r="J743" t="s">
        <v>3</v>
      </c>
      <c r="K743" t="s">
        <v>906</v>
      </c>
      <c r="L743">
        <v>1191</v>
      </c>
      <c r="N743">
        <v>1013</v>
      </c>
      <c r="O743" t="s">
        <v>904</v>
      </c>
      <c r="P743" t="s">
        <v>904</v>
      </c>
      <c r="Q743">
        <v>1</v>
      </c>
      <c r="W743">
        <v>0</v>
      </c>
      <c r="X743">
        <v>-1417349443</v>
      </c>
      <c r="Y743">
        <f>(AT743*ROUND(1.05,7))</f>
        <v>5.2500000000000005E-2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1</v>
      </c>
      <c r="AJ743">
        <v>1</v>
      </c>
      <c r="AK743">
        <v>33.39</v>
      </c>
      <c r="AL743">
        <v>1</v>
      </c>
      <c r="AM743">
        <v>4</v>
      </c>
      <c r="AN743">
        <v>0</v>
      </c>
      <c r="AO743">
        <v>1</v>
      </c>
      <c r="AP743">
        <v>1</v>
      </c>
      <c r="AQ743">
        <v>0</v>
      </c>
      <c r="AR743">
        <v>0</v>
      </c>
      <c r="AS743" t="s">
        <v>3</v>
      </c>
      <c r="AT743">
        <v>0.05</v>
      </c>
      <c r="AU743" t="s">
        <v>20</v>
      </c>
      <c r="AV743">
        <v>2</v>
      </c>
      <c r="AW743">
        <v>2</v>
      </c>
      <c r="AX743">
        <v>51655118</v>
      </c>
      <c r="AY743">
        <v>1</v>
      </c>
      <c r="AZ743">
        <v>0</v>
      </c>
      <c r="BA743">
        <v>859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V743">
        <v>0</v>
      </c>
      <c r="CW743">
        <v>0</v>
      </c>
      <c r="CX743">
        <f>ROUND(Y743*Source!I613,7)</f>
        <v>5.2499999999999998E-2</v>
      </c>
      <c r="CY743">
        <f>AD743</f>
        <v>0</v>
      </c>
      <c r="CZ743">
        <f>AH743</f>
        <v>0</v>
      </c>
      <c r="DA743">
        <f>AL743</f>
        <v>1</v>
      </c>
      <c r="DB743">
        <f>ROUND((ROUND(AT743*CZ743,2)*ROUND(1.05,7)),2)</f>
        <v>0</v>
      </c>
      <c r="DC743">
        <f>ROUND((ROUND(AT743*AG743,2)*ROUND(1.05,7)),2)</f>
        <v>0</v>
      </c>
      <c r="DD743" t="s">
        <v>3</v>
      </c>
      <c r="DE743" t="s">
        <v>3</v>
      </c>
      <c r="DF743">
        <f>ROUND(ROUND(AE743,2)*CX743,2)</f>
        <v>0</v>
      </c>
      <c r="DG743">
        <f t="shared" si="644"/>
        <v>0</v>
      </c>
      <c r="DH743">
        <f>ROUND(ROUND(AG743*AK743,2)*CX743,2)</f>
        <v>0</v>
      </c>
      <c r="DI743">
        <f t="shared" ref="DI743:DI749" si="645">ROUND(ROUND(AH743,2)*CX743,2)</f>
        <v>0</v>
      </c>
      <c r="DJ743">
        <f>DI743</f>
        <v>0</v>
      </c>
      <c r="DK743">
        <v>0</v>
      </c>
      <c r="DL743" t="s">
        <v>3</v>
      </c>
      <c r="DM743">
        <v>0</v>
      </c>
      <c r="DN743" t="s">
        <v>3</v>
      </c>
      <c r="DO743">
        <v>0</v>
      </c>
    </row>
    <row r="744" spans="1:119" x14ac:dyDescent="0.2">
      <c r="A744">
        <f>ROW(Source!A613)</f>
        <v>613</v>
      </c>
      <c r="B744">
        <v>51651743</v>
      </c>
      <c r="C744">
        <v>51655107</v>
      </c>
      <c r="D744">
        <v>49672573</v>
      </c>
      <c r="E744">
        <v>1</v>
      </c>
      <c r="F744">
        <v>1</v>
      </c>
      <c r="G744">
        <v>1</v>
      </c>
      <c r="H744">
        <v>2</v>
      </c>
      <c r="I744" t="s">
        <v>907</v>
      </c>
      <c r="J744" t="s">
        <v>908</v>
      </c>
      <c r="K744" t="s">
        <v>909</v>
      </c>
      <c r="L744">
        <v>1367</v>
      </c>
      <c r="N744">
        <v>1011</v>
      </c>
      <c r="O744" t="s">
        <v>910</v>
      </c>
      <c r="P744" t="s">
        <v>910</v>
      </c>
      <c r="Q744">
        <v>1</v>
      </c>
      <c r="W744">
        <v>0</v>
      </c>
      <c r="X744">
        <v>-430484415</v>
      </c>
      <c r="Y744">
        <f>(AT744*ROUND(1.05,7))</f>
        <v>1.0500000000000001E-2</v>
      </c>
      <c r="AA744">
        <v>0</v>
      </c>
      <c r="AB744">
        <v>1530.2</v>
      </c>
      <c r="AC744">
        <v>450.77</v>
      </c>
      <c r="AD744">
        <v>0</v>
      </c>
      <c r="AE744">
        <v>0</v>
      </c>
      <c r="AF744">
        <v>115.4</v>
      </c>
      <c r="AG744">
        <v>13.5</v>
      </c>
      <c r="AH744">
        <v>0</v>
      </c>
      <c r="AI744">
        <v>1</v>
      </c>
      <c r="AJ744">
        <v>13.26</v>
      </c>
      <c r="AK744">
        <v>33.39</v>
      </c>
      <c r="AL744">
        <v>1</v>
      </c>
      <c r="AM744">
        <v>4</v>
      </c>
      <c r="AN744">
        <v>0</v>
      </c>
      <c r="AO744">
        <v>1</v>
      </c>
      <c r="AP744">
        <v>1</v>
      </c>
      <c r="AQ744">
        <v>0</v>
      </c>
      <c r="AR744">
        <v>0</v>
      </c>
      <c r="AS744" t="s">
        <v>3</v>
      </c>
      <c r="AT744">
        <v>0.01</v>
      </c>
      <c r="AU744" t="s">
        <v>20</v>
      </c>
      <c r="AV744">
        <v>0</v>
      </c>
      <c r="AW744">
        <v>2</v>
      </c>
      <c r="AX744">
        <v>51655119</v>
      </c>
      <c r="AY744">
        <v>1</v>
      </c>
      <c r="AZ744">
        <v>0</v>
      </c>
      <c r="BA744">
        <v>860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V744">
        <v>0</v>
      </c>
      <c r="CW744">
        <f>ROUND(Y744*Source!I613,7)</f>
        <v>1.0500000000000001E-2</v>
      </c>
      <c r="CX744">
        <f>ROUND(Y744*Source!I613,7)</f>
        <v>1.0500000000000001E-2</v>
      </c>
      <c r="CY744">
        <f>AB744</f>
        <v>1530.2</v>
      </c>
      <c r="CZ744">
        <f>AF744</f>
        <v>115.4</v>
      </c>
      <c r="DA744">
        <f>AJ744</f>
        <v>13.26</v>
      </c>
      <c r="DB744">
        <f>ROUND((ROUND(AT744*CZ744,2)*ROUND(1.05,7)),2)</f>
        <v>1.21</v>
      </c>
      <c r="DC744">
        <f>ROUND((ROUND(AT744*AG744,2)*ROUND(1.05,7)),2)</f>
        <v>0.15</v>
      </c>
      <c r="DD744" t="s">
        <v>3</v>
      </c>
      <c r="DE744" t="s">
        <v>3</v>
      </c>
      <c r="DF744">
        <f>ROUND(ROUND(AE744,2)*CX744,2)</f>
        <v>0</v>
      </c>
      <c r="DG744">
        <f>ROUND(ROUND(AF744*AJ744,2)*CX744,2)</f>
        <v>16.07</v>
      </c>
      <c r="DH744">
        <f>ROUND(ROUND(AG744*AK744,2)*CX744,2)</f>
        <v>4.7300000000000004</v>
      </c>
      <c r="DI744">
        <f t="shared" si="645"/>
        <v>0</v>
      </c>
      <c r="DJ744">
        <f>DG744</f>
        <v>16.07</v>
      </c>
      <c r="DK744">
        <v>0</v>
      </c>
      <c r="DL744" t="s">
        <v>3</v>
      </c>
      <c r="DM744">
        <v>0</v>
      </c>
      <c r="DN744" t="s">
        <v>3</v>
      </c>
      <c r="DO744">
        <v>0</v>
      </c>
    </row>
    <row r="745" spans="1:119" x14ac:dyDescent="0.2">
      <c r="A745">
        <f>ROW(Source!A613)</f>
        <v>613</v>
      </c>
      <c r="B745">
        <v>51651743</v>
      </c>
      <c r="C745">
        <v>51655107</v>
      </c>
      <c r="D745">
        <v>49672695</v>
      </c>
      <c r="E745">
        <v>1</v>
      </c>
      <c r="F745">
        <v>1</v>
      </c>
      <c r="G745">
        <v>1</v>
      </c>
      <c r="H745">
        <v>2</v>
      </c>
      <c r="I745" t="s">
        <v>911</v>
      </c>
      <c r="J745" t="s">
        <v>912</v>
      </c>
      <c r="K745" t="s">
        <v>913</v>
      </c>
      <c r="L745">
        <v>1367</v>
      </c>
      <c r="N745">
        <v>1011</v>
      </c>
      <c r="O745" t="s">
        <v>910</v>
      </c>
      <c r="P745" t="s">
        <v>910</v>
      </c>
      <c r="Q745">
        <v>1</v>
      </c>
      <c r="W745">
        <v>0</v>
      </c>
      <c r="X745">
        <v>1063590936</v>
      </c>
      <c r="Y745">
        <f>(AT745*ROUND(1.05,7))</f>
        <v>0.95550000000000013</v>
      </c>
      <c r="AA745">
        <v>0</v>
      </c>
      <c r="AB745">
        <v>41.37</v>
      </c>
      <c r="AC745">
        <v>0</v>
      </c>
      <c r="AD745">
        <v>0</v>
      </c>
      <c r="AE745">
        <v>0</v>
      </c>
      <c r="AF745">
        <v>3.12</v>
      </c>
      <c r="AG745">
        <v>0</v>
      </c>
      <c r="AH745">
        <v>0</v>
      </c>
      <c r="AI745">
        <v>1</v>
      </c>
      <c r="AJ745">
        <v>13.26</v>
      </c>
      <c r="AK745">
        <v>33.39</v>
      </c>
      <c r="AL745">
        <v>1</v>
      </c>
      <c r="AM745">
        <v>4</v>
      </c>
      <c r="AN745">
        <v>0</v>
      </c>
      <c r="AO745">
        <v>1</v>
      </c>
      <c r="AP745">
        <v>1</v>
      </c>
      <c r="AQ745">
        <v>0</v>
      </c>
      <c r="AR745">
        <v>0</v>
      </c>
      <c r="AS745" t="s">
        <v>3</v>
      </c>
      <c r="AT745">
        <v>0.91</v>
      </c>
      <c r="AU745" t="s">
        <v>20</v>
      </c>
      <c r="AV745">
        <v>0</v>
      </c>
      <c r="AW745">
        <v>2</v>
      </c>
      <c r="AX745">
        <v>51655120</v>
      </c>
      <c r="AY745">
        <v>1</v>
      </c>
      <c r="AZ745">
        <v>0</v>
      </c>
      <c r="BA745">
        <v>861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V745">
        <v>0</v>
      </c>
      <c r="CW745">
        <f>ROUND(Y745*Source!I613,7)</f>
        <v>0.95550000000000002</v>
      </c>
      <c r="CX745">
        <f>ROUND(Y745*Source!I613,7)</f>
        <v>0.95550000000000002</v>
      </c>
      <c r="CY745">
        <f>AB745</f>
        <v>41.37</v>
      </c>
      <c r="CZ745">
        <f>AF745</f>
        <v>3.12</v>
      </c>
      <c r="DA745">
        <f>AJ745</f>
        <v>13.26</v>
      </c>
      <c r="DB745">
        <f>ROUND((ROUND(AT745*CZ745,2)*ROUND(1.05,7)),2)</f>
        <v>2.98</v>
      </c>
      <c r="DC745">
        <f>ROUND((ROUND(AT745*AG745,2)*ROUND(1.05,7)),2)</f>
        <v>0</v>
      </c>
      <c r="DD745" t="s">
        <v>3</v>
      </c>
      <c r="DE745" t="s">
        <v>3</v>
      </c>
      <c r="DF745">
        <f>ROUND(ROUND(AE745,2)*CX745,2)</f>
        <v>0</v>
      </c>
      <c r="DG745">
        <f>ROUND(ROUND(AF745*AJ745,2)*CX745,2)</f>
        <v>39.53</v>
      </c>
      <c r="DH745">
        <f>ROUND(ROUND(AG745*AK745,2)*CX745,2)</f>
        <v>0</v>
      </c>
      <c r="DI745">
        <f t="shared" si="645"/>
        <v>0</v>
      </c>
      <c r="DJ745">
        <f>DG745</f>
        <v>39.53</v>
      </c>
      <c r="DK745">
        <v>0</v>
      </c>
      <c r="DL745" t="s">
        <v>3</v>
      </c>
      <c r="DM745">
        <v>0</v>
      </c>
      <c r="DN745" t="s">
        <v>3</v>
      </c>
      <c r="DO745">
        <v>0</v>
      </c>
    </row>
    <row r="746" spans="1:119" x14ac:dyDescent="0.2">
      <c r="A746">
        <f>ROW(Source!A613)</f>
        <v>613</v>
      </c>
      <c r="B746">
        <v>51651743</v>
      </c>
      <c r="C746">
        <v>51655107</v>
      </c>
      <c r="D746">
        <v>49673503</v>
      </c>
      <c r="E746">
        <v>1</v>
      </c>
      <c r="F746">
        <v>1</v>
      </c>
      <c r="G746">
        <v>1</v>
      </c>
      <c r="H746">
        <v>2</v>
      </c>
      <c r="I746" t="s">
        <v>914</v>
      </c>
      <c r="J746" t="s">
        <v>915</v>
      </c>
      <c r="K746" t="s">
        <v>916</v>
      </c>
      <c r="L746">
        <v>1367</v>
      </c>
      <c r="N746">
        <v>1011</v>
      </c>
      <c r="O746" t="s">
        <v>910</v>
      </c>
      <c r="P746" t="s">
        <v>910</v>
      </c>
      <c r="Q746">
        <v>1</v>
      </c>
      <c r="W746">
        <v>0</v>
      </c>
      <c r="X746">
        <v>509054691</v>
      </c>
      <c r="Y746">
        <f>(AT746*ROUND(1.05,7))</f>
        <v>4.2000000000000003E-2</v>
      </c>
      <c r="AA746">
        <v>0</v>
      </c>
      <c r="AB746">
        <v>871.31</v>
      </c>
      <c r="AC746">
        <v>387.32</v>
      </c>
      <c r="AD746">
        <v>0</v>
      </c>
      <c r="AE746">
        <v>0</v>
      </c>
      <c r="AF746">
        <v>65.709999999999994</v>
      </c>
      <c r="AG746">
        <v>11.6</v>
      </c>
      <c r="AH746">
        <v>0</v>
      </c>
      <c r="AI746">
        <v>1</v>
      </c>
      <c r="AJ746">
        <v>13.26</v>
      </c>
      <c r="AK746">
        <v>33.39</v>
      </c>
      <c r="AL746">
        <v>1</v>
      </c>
      <c r="AM746">
        <v>4</v>
      </c>
      <c r="AN746">
        <v>0</v>
      </c>
      <c r="AO746">
        <v>1</v>
      </c>
      <c r="AP746">
        <v>1</v>
      </c>
      <c r="AQ746">
        <v>0</v>
      </c>
      <c r="AR746">
        <v>0</v>
      </c>
      <c r="AS746" t="s">
        <v>3</v>
      </c>
      <c r="AT746">
        <v>0.04</v>
      </c>
      <c r="AU746" t="s">
        <v>20</v>
      </c>
      <c r="AV746">
        <v>0</v>
      </c>
      <c r="AW746">
        <v>2</v>
      </c>
      <c r="AX746">
        <v>51655121</v>
      </c>
      <c r="AY746">
        <v>1</v>
      </c>
      <c r="AZ746">
        <v>0</v>
      </c>
      <c r="BA746">
        <v>862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V746">
        <v>0</v>
      </c>
      <c r="CW746">
        <f>ROUND(Y746*Source!I613,7)</f>
        <v>4.2000000000000003E-2</v>
      </c>
      <c r="CX746">
        <f>ROUND(Y746*Source!I613,7)</f>
        <v>4.2000000000000003E-2</v>
      </c>
      <c r="CY746">
        <f>AB746</f>
        <v>871.31</v>
      </c>
      <c r="CZ746">
        <f>AF746</f>
        <v>65.709999999999994</v>
      </c>
      <c r="DA746">
        <f>AJ746</f>
        <v>13.26</v>
      </c>
      <c r="DB746">
        <f>ROUND((ROUND(AT746*CZ746,2)*ROUND(1.05,7)),2)</f>
        <v>2.76</v>
      </c>
      <c r="DC746">
        <f>ROUND((ROUND(AT746*AG746,2)*ROUND(1.05,7)),2)</f>
        <v>0.48</v>
      </c>
      <c r="DD746" t="s">
        <v>3</v>
      </c>
      <c r="DE746" t="s">
        <v>3</v>
      </c>
      <c r="DF746">
        <f>ROUND(ROUND(AE746,2)*CX746,2)</f>
        <v>0</v>
      </c>
      <c r="DG746">
        <f>ROUND(ROUND(AF746*AJ746,2)*CX746,2)</f>
        <v>36.6</v>
      </c>
      <c r="DH746">
        <f>ROUND(ROUND(AG746*AK746,2)*CX746,2)</f>
        <v>16.27</v>
      </c>
      <c r="DI746">
        <f t="shared" si="645"/>
        <v>0</v>
      </c>
      <c r="DJ746">
        <f>DG746</f>
        <v>36.6</v>
      </c>
      <c r="DK746">
        <v>0</v>
      </c>
      <c r="DL746" t="s">
        <v>3</v>
      </c>
      <c r="DM746">
        <v>0</v>
      </c>
      <c r="DN746" t="s">
        <v>3</v>
      </c>
      <c r="DO746">
        <v>0</v>
      </c>
    </row>
    <row r="747" spans="1:119" x14ac:dyDescent="0.2">
      <c r="A747">
        <f>ROW(Source!A613)</f>
        <v>613</v>
      </c>
      <c r="B747">
        <v>51651743</v>
      </c>
      <c r="C747">
        <v>51655107</v>
      </c>
      <c r="D747">
        <v>49525488</v>
      </c>
      <c r="E747">
        <v>1</v>
      </c>
      <c r="F747">
        <v>1</v>
      </c>
      <c r="G747">
        <v>1</v>
      </c>
      <c r="H747">
        <v>3</v>
      </c>
      <c r="I747" t="s">
        <v>917</v>
      </c>
      <c r="J747" t="s">
        <v>918</v>
      </c>
      <c r="K747" t="s">
        <v>919</v>
      </c>
      <c r="L747">
        <v>1346</v>
      </c>
      <c r="N747">
        <v>1009</v>
      </c>
      <c r="O747" t="s">
        <v>920</v>
      </c>
      <c r="P747" t="s">
        <v>920</v>
      </c>
      <c r="Q747">
        <v>1</v>
      </c>
      <c r="W747">
        <v>0</v>
      </c>
      <c r="X747">
        <v>-1864341761</v>
      </c>
      <c r="Y747">
        <f>AT747</f>
        <v>0.02</v>
      </c>
      <c r="AA747">
        <v>82.35</v>
      </c>
      <c r="AB747">
        <v>0</v>
      </c>
      <c r="AC747">
        <v>0</v>
      </c>
      <c r="AD747">
        <v>0</v>
      </c>
      <c r="AE747">
        <v>9.0399999999999991</v>
      </c>
      <c r="AF747">
        <v>0</v>
      </c>
      <c r="AG747">
        <v>0</v>
      </c>
      <c r="AH747">
        <v>0</v>
      </c>
      <c r="AI747">
        <v>9.11</v>
      </c>
      <c r="AJ747">
        <v>1</v>
      </c>
      <c r="AK747">
        <v>1</v>
      </c>
      <c r="AL747">
        <v>1</v>
      </c>
      <c r="AM747">
        <v>4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0.02</v>
      </c>
      <c r="AU747" t="s">
        <v>3</v>
      </c>
      <c r="AV747">
        <v>0</v>
      </c>
      <c r="AW747">
        <v>2</v>
      </c>
      <c r="AX747">
        <v>51655122</v>
      </c>
      <c r="AY747">
        <v>1</v>
      </c>
      <c r="AZ747">
        <v>0</v>
      </c>
      <c r="BA747">
        <v>863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V747">
        <v>0</v>
      </c>
      <c r="CW747">
        <v>0</v>
      </c>
      <c r="CX747">
        <f>ROUND(Y747*Source!I613,7)</f>
        <v>0.02</v>
      </c>
      <c r="CY747">
        <f>AA747</f>
        <v>82.35</v>
      </c>
      <c r="CZ747">
        <f>AE747</f>
        <v>9.0399999999999991</v>
      </c>
      <c r="DA747">
        <f>AI747</f>
        <v>9.11</v>
      </c>
      <c r="DB747">
        <f>ROUND(ROUND(AT747*CZ747,2),2)</f>
        <v>0.18</v>
      </c>
      <c r="DC747">
        <f>ROUND(ROUND(AT747*AG747,2),2)</f>
        <v>0</v>
      </c>
      <c r="DD747" t="s">
        <v>3</v>
      </c>
      <c r="DE747" t="s">
        <v>3</v>
      </c>
      <c r="DF747">
        <f>ROUND(ROUND(AE747*AI747,2)*CX747,2)</f>
        <v>1.65</v>
      </c>
      <c r="DG747">
        <f>ROUND(ROUND(AF747,2)*CX747,2)</f>
        <v>0</v>
      </c>
      <c r="DH747">
        <f>ROUND(ROUND(AG747,2)*CX747,2)</f>
        <v>0</v>
      </c>
      <c r="DI747">
        <f t="shared" si="645"/>
        <v>0</v>
      </c>
      <c r="DJ747">
        <f>DF747</f>
        <v>1.65</v>
      </c>
      <c r="DK747">
        <v>0</v>
      </c>
      <c r="DL747" t="s">
        <v>3</v>
      </c>
      <c r="DM747">
        <v>0</v>
      </c>
      <c r="DN747" t="s">
        <v>3</v>
      </c>
      <c r="DO747">
        <v>0</v>
      </c>
    </row>
    <row r="748" spans="1:119" x14ac:dyDescent="0.2">
      <c r="A748">
        <f>ROW(Source!A613)</f>
        <v>613</v>
      </c>
      <c r="B748">
        <v>51651743</v>
      </c>
      <c r="C748">
        <v>51655107</v>
      </c>
      <c r="D748">
        <v>49526492</v>
      </c>
      <c r="E748">
        <v>1</v>
      </c>
      <c r="F748">
        <v>1</v>
      </c>
      <c r="G748">
        <v>1</v>
      </c>
      <c r="H748">
        <v>3</v>
      </c>
      <c r="I748" t="s">
        <v>921</v>
      </c>
      <c r="J748" t="s">
        <v>922</v>
      </c>
      <c r="K748" t="s">
        <v>923</v>
      </c>
      <c r="L748">
        <v>1346</v>
      </c>
      <c r="N748">
        <v>1009</v>
      </c>
      <c r="O748" t="s">
        <v>920</v>
      </c>
      <c r="P748" t="s">
        <v>920</v>
      </c>
      <c r="Q748">
        <v>1</v>
      </c>
      <c r="W748">
        <v>0</v>
      </c>
      <c r="X748">
        <v>497341279</v>
      </c>
      <c r="Y748">
        <f>AT748</f>
        <v>0.08</v>
      </c>
      <c r="AA748">
        <v>210.35</v>
      </c>
      <c r="AB748">
        <v>0</v>
      </c>
      <c r="AC748">
        <v>0</v>
      </c>
      <c r="AD748">
        <v>0</v>
      </c>
      <c r="AE748">
        <v>23.09</v>
      </c>
      <c r="AF748">
        <v>0</v>
      </c>
      <c r="AG748">
        <v>0</v>
      </c>
      <c r="AH748">
        <v>0</v>
      </c>
      <c r="AI748">
        <v>9.11</v>
      </c>
      <c r="AJ748">
        <v>1</v>
      </c>
      <c r="AK748">
        <v>1</v>
      </c>
      <c r="AL748">
        <v>1</v>
      </c>
      <c r="AM748">
        <v>4</v>
      </c>
      <c r="AN748">
        <v>0</v>
      </c>
      <c r="AO748">
        <v>1</v>
      </c>
      <c r="AP748">
        <v>1</v>
      </c>
      <c r="AQ748">
        <v>0</v>
      </c>
      <c r="AR748">
        <v>0</v>
      </c>
      <c r="AS748" t="s">
        <v>3</v>
      </c>
      <c r="AT748">
        <v>0.08</v>
      </c>
      <c r="AU748" t="s">
        <v>3</v>
      </c>
      <c r="AV748">
        <v>0</v>
      </c>
      <c r="AW748">
        <v>2</v>
      </c>
      <c r="AX748">
        <v>51655123</v>
      </c>
      <c r="AY748">
        <v>1</v>
      </c>
      <c r="AZ748">
        <v>0</v>
      </c>
      <c r="BA748">
        <v>864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V748">
        <v>0</v>
      </c>
      <c r="CW748">
        <v>0</v>
      </c>
      <c r="CX748">
        <f>ROUND(Y748*Source!I613,7)</f>
        <v>0.08</v>
      </c>
      <c r="CY748">
        <f>AA748</f>
        <v>210.35</v>
      </c>
      <c r="CZ748">
        <f>AE748</f>
        <v>23.09</v>
      </c>
      <c r="DA748">
        <f>AI748</f>
        <v>9.11</v>
      </c>
      <c r="DB748">
        <f>ROUND(ROUND(AT748*CZ748,2),2)</f>
        <v>1.85</v>
      </c>
      <c r="DC748">
        <f>ROUND(ROUND(AT748*AG748,2),2)</f>
        <v>0</v>
      </c>
      <c r="DD748" t="s">
        <v>3</v>
      </c>
      <c r="DE748" t="s">
        <v>3</v>
      </c>
      <c r="DF748">
        <f>ROUND(ROUND(AE748*AI748,2)*CX748,2)</f>
        <v>16.829999999999998</v>
      </c>
      <c r="DG748">
        <f>ROUND(ROUND(AF748,2)*CX748,2)</f>
        <v>0</v>
      </c>
      <c r="DH748">
        <f>ROUND(ROUND(AG748,2)*CX748,2)</f>
        <v>0</v>
      </c>
      <c r="DI748">
        <f t="shared" si="645"/>
        <v>0</v>
      </c>
      <c r="DJ748">
        <f>DF748</f>
        <v>16.829999999999998</v>
      </c>
      <c r="DK748">
        <v>0</v>
      </c>
      <c r="DL748" t="s">
        <v>3</v>
      </c>
      <c r="DM748">
        <v>0</v>
      </c>
      <c r="DN748" t="s">
        <v>3</v>
      </c>
      <c r="DO748">
        <v>0</v>
      </c>
    </row>
    <row r="749" spans="1:119" x14ac:dyDescent="0.2">
      <c r="A749">
        <f>ROW(Source!A613)</f>
        <v>613</v>
      </c>
      <c r="B749">
        <v>51651743</v>
      </c>
      <c r="C749">
        <v>51655107</v>
      </c>
      <c r="D749">
        <v>0</v>
      </c>
      <c r="E749">
        <v>1</v>
      </c>
      <c r="F749">
        <v>1</v>
      </c>
      <c r="G749">
        <v>1</v>
      </c>
      <c r="H749">
        <v>3</v>
      </c>
      <c r="I749" t="s">
        <v>29</v>
      </c>
      <c r="J749" t="s">
        <v>3</v>
      </c>
      <c r="K749" t="s">
        <v>415</v>
      </c>
      <c r="L749">
        <v>1377</v>
      </c>
      <c r="N749">
        <v>1013</v>
      </c>
      <c r="O749" t="s">
        <v>31</v>
      </c>
      <c r="P749" t="s">
        <v>31</v>
      </c>
      <c r="Q749">
        <v>1</v>
      </c>
      <c r="W749">
        <v>0</v>
      </c>
      <c r="X749">
        <v>562345570</v>
      </c>
      <c r="Y749">
        <f>AT749</f>
        <v>1</v>
      </c>
      <c r="AA749">
        <v>1250</v>
      </c>
      <c r="AB749">
        <v>0</v>
      </c>
      <c r="AC749">
        <v>0</v>
      </c>
      <c r="AD749">
        <v>0</v>
      </c>
      <c r="AE749">
        <v>1304.22</v>
      </c>
      <c r="AF749">
        <v>0</v>
      </c>
      <c r="AG749">
        <v>0</v>
      </c>
      <c r="AH749">
        <v>0</v>
      </c>
      <c r="AI749">
        <v>6.13</v>
      </c>
      <c r="AJ749">
        <v>1</v>
      </c>
      <c r="AK749">
        <v>1</v>
      </c>
      <c r="AL749">
        <v>1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 t="s">
        <v>3</v>
      </c>
      <c r="AT749">
        <v>1</v>
      </c>
      <c r="AU749" t="s">
        <v>3</v>
      </c>
      <c r="AV749">
        <v>0</v>
      </c>
      <c r="AW749">
        <v>1</v>
      </c>
      <c r="AX749">
        <v>-1</v>
      </c>
      <c r="AY749">
        <v>0</v>
      </c>
      <c r="AZ749">
        <v>0</v>
      </c>
      <c r="BA749" t="s">
        <v>3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V749">
        <v>0</v>
      </c>
      <c r="CW749">
        <v>0</v>
      </c>
      <c r="CX749">
        <f>ROUND(Y749*Source!I613,7)</f>
        <v>1</v>
      </c>
      <c r="CY749">
        <f>AA749</f>
        <v>1250</v>
      </c>
      <c r="CZ749">
        <f>AE749</f>
        <v>1304.22</v>
      </c>
      <c r="DA749">
        <f>AI749</f>
        <v>6.13</v>
      </c>
      <c r="DB749">
        <f>ROUND(ROUND(AT749*CZ749,2),2)</f>
        <v>1304.22</v>
      </c>
      <c r="DC749">
        <f>ROUND(ROUND(AT749*AG749,2),2)</f>
        <v>0</v>
      </c>
      <c r="DD749" t="s">
        <v>3</v>
      </c>
      <c r="DE749" t="s">
        <v>3</v>
      </c>
      <c r="DF749">
        <f>ROUND(ROUND(AE749*AI749,2)*CX749,2)</f>
        <v>7994.87</v>
      </c>
      <c r="DG749">
        <f>ROUND(ROUND(AF749,2)*CX749,2)</f>
        <v>0</v>
      </c>
      <c r="DH749">
        <f>ROUND(ROUND(AG749,2)*CX749,2)</f>
        <v>0</v>
      </c>
      <c r="DI749">
        <f t="shared" si="645"/>
        <v>0</v>
      </c>
      <c r="DJ749">
        <f>DF749</f>
        <v>7994.87</v>
      </c>
      <c r="DK749">
        <v>0</v>
      </c>
      <c r="DL749" t="s">
        <v>3</v>
      </c>
      <c r="DM749">
        <v>0</v>
      </c>
      <c r="DN749" t="s">
        <v>3</v>
      </c>
      <c r="DO749">
        <v>0</v>
      </c>
    </row>
    <row r="750" spans="1:119" x14ac:dyDescent="0.2">
      <c r="A750">
        <f>ROW(Source!A615)</f>
        <v>615</v>
      </c>
      <c r="B750">
        <v>51651743</v>
      </c>
      <c r="C750">
        <v>51655125</v>
      </c>
      <c r="D750">
        <v>49510723</v>
      </c>
      <c r="E750">
        <v>70</v>
      </c>
      <c r="F750">
        <v>1</v>
      </c>
      <c r="G750">
        <v>1</v>
      </c>
      <c r="H750">
        <v>1</v>
      </c>
      <c r="I750" t="s">
        <v>924</v>
      </c>
      <c r="J750" t="s">
        <v>3</v>
      </c>
      <c r="K750" t="s">
        <v>925</v>
      </c>
      <c r="L750">
        <v>1191</v>
      </c>
      <c r="N750">
        <v>1013</v>
      </c>
      <c r="O750" t="s">
        <v>904</v>
      </c>
      <c r="P750" t="s">
        <v>904</v>
      </c>
      <c r="Q750">
        <v>1</v>
      </c>
      <c r="W750">
        <v>0</v>
      </c>
      <c r="X750">
        <v>-112797078</v>
      </c>
      <c r="Y750">
        <f>(AT750*ROUND(1.05,7))</f>
        <v>1.1235000000000002</v>
      </c>
      <c r="AA750">
        <v>0</v>
      </c>
      <c r="AB750">
        <v>0</v>
      </c>
      <c r="AC750">
        <v>0</v>
      </c>
      <c r="AD750">
        <v>299.51</v>
      </c>
      <c r="AE750">
        <v>0</v>
      </c>
      <c r="AF750">
        <v>0</v>
      </c>
      <c r="AG750">
        <v>0</v>
      </c>
      <c r="AH750">
        <v>8.9700000000000006</v>
      </c>
      <c r="AI750">
        <v>1</v>
      </c>
      <c r="AJ750">
        <v>1</v>
      </c>
      <c r="AK750">
        <v>1</v>
      </c>
      <c r="AL750">
        <v>33.39</v>
      </c>
      <c r="AM750">
        <v>4</v>
      </c>
      <c r="AN750">
        <v>0</v>
      </c>
      <c r="AO750">
        <v>1</v>
      </c>
      <c r="AP750">
        <v>1</v>
      </c>
      <c r="AQ750">
        <v>0</v>
      </c>
      <c r="AR750">
        <v>0</v>
      </c>
      <c r="AS750" t="s">
        <v>3</v>
      </c>
      <c r="AT750">
        <v>1.07</v>
      </c>
      <c r="AU750" t="s">
        <v>20</v>
      </c>
      <c r="AV750">
        <v>1</v>
      </c>
      <c r="AW750">
        <v>2</v>
      </c>
      <c r="AX750">
        <v>51655136</v>
      </c>
      <c r="AY750">
        <v>1</v>
      </c>
      <c r="AZ750">
        <v>0</v>
      </c>
      <c r="BA750">
        <v>865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U750">
        <f>ROUND(AT750*Source!I615*AH750*AL750,2)</f>
        <v>6089</v>
      </c>
      <c r="CV750">
        <f>ROUND(Y750*Source!I615,7)</f>
        <v>21.346499999999999</v>
      </c>
      <c r="CW750">
        <v>0</v>
      </c>
      <c r="CX750">
        <f>ROUND(Y750*Source!I615,7)</f>
        <v>21.346499999999999</v>
      </c>
      <c r="CY750">
        <f>AD750</f>
        <v>299.51</v>
      </c>
      <c r="CZ750">
        <f>AH750</f>
        <v>8.9700000000000006</v>
      </c>
      <c r="DA750">
        <f>AL750</f>
        <v>33.39</v>
      </c>
      <c r="DB750">
        <f>ROUND((ROUND(AT750*CZ750,2)*ROUND(1.05,7)),2)</f>
        <v>10.08</v>
      </c>
      <c r="DC750">
        <f>ROUND((ROUND(AT750*AG750,2)*ROUND(1.05,7)),2)</f>
        <v>0</v>
      </c>
      <c r="DD750" t="s">
        <v>3</v>
      </c>
      <c r="DE750" t="s">
        <v>3</v>
      </c>
      <c r="DF750">
        <f>ROUND(ROUND(AE750,2)*CX750,2)</f>
        <v>0</v>
      </c>
      <c r="DG750">
        <f>ROUND(ROUND(AF750,2)*CX750,2)</f>
        <v>0</v>
      </c>
      <c r="DH750">
        <f>ROUND(ROUND(AG750,2)*CX750,2)</f>
        <v>0</v>
      </c>
      <c r="DI750">
        <f>ROUND(ROUND(AH750*AL750,2)*CX750,2)</f>
        <v>6393.49</v>
      </c>
      <c r="DJ750">
        <f>DI750</f>
        <v>6393.49</v>
      </c>
      <c r="DK750">
        <v>0</v>
      </c>
      <c r="DL750" t="s">
        <v>3</v>
      </c>
      <c r="DM750">
        <v>0</v>
      </c>
      <c r="DN750" t="s">
        <v>3</v>
      </c>
      <c r="DO750">
        <v>0</v>
      </c>
    </row>
    <row r="751" spans="1:119" x14ac:dyDescent="0.2">
      <c r="A751">
        <f>ROW(Source!A615)</f>
        <v>615</v>
      </c>
      <c r="B751">
        <v>51651743</v>
      </c>
      <c r="C751">
        <v>51655125</v>
      </c>
      <c r="D751">
        <v>49510905</v>
      </c>
      <c r="E751">
        <v>70</v>
      </c>
      <c r="F751">
        <v>1</v>
      </c>
      <c r="G751">
        <v>1</v>
      </c>
      <c r="H751">
        <v>1</v>
      </c>
      <c r="I751" t="s">
        <v>905</v>
      </c>
      <c r="J751" t="s">
        <v>3</v>
      </c>
      <c r="K751" t="s">
        <v>906</v>
      </c>
      <c r="L751">
        <v>1191</v>
      </c>
      <c r="N751">
        <v>1013</v>
      </c>
      <c r="O751" t="s">
        <v>904</v>
      </c>
      <c r="P751" t="s">
        <v>904</v>
      </c>
      <c r="Q751">
        <v>1</v>
      </c>
      <c r="W751">
        <v>0</v>
      </c>
      <c r="X751">
        <v>-1417349443</v>
      </c>
      <c r="Y751">
        <f>(AT751*ROUND(1.05,7))</f>
        <v>1.0500000000000001E-2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1</v>
      </c>
      <c r="AJ751">
        <v>1</v>
      </c>
      <c r="AK751">
        <v>33.39</v>
      </c>
      <c r="AL751">
        <v>1</v>
      </c>
      <c r="AM751">
        <v>4</v>
      </c>
      <c r="AN751">
        <v>0</v>
      </c>
      <c r="AO751">
        <v>1</v>
      </c>
      <c r="AP751">
        <v>1</v>
      </c>
      <c r="AQ751">
        <v>0</v>
      </c>
      <c r="AR751">
        <v>0</v>
      </c>
      <c r="AS751" t="s">
        <v>3</v>
      </c>
      <c r="AT751">
        <v>0.01</v>
      </c>
      <c r="AU751" t="s">
        <v>20</v>
      </c>
      <c r="AV751">
        <v>2</v>
      </c>
      <c r="AW751">
        <v>2</v>
      </c>
      <c r="AX751">
        <v>51655137</v>
      </c>
      <c r="AY751">
        <v>1</v>
      </c>
      <c r="AZ751">
        <v>0</v>
      </c>
      <c r="BA751">
        <v>866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V751">
        <v>0</v>
      </c>
      <c r="CW751">
        <v>0</v>
      </c>
      <c r="CX751">
        <f>ROUND(Y751*Source!I615,7)</f>
        <v>0.19950000000000001</v>
      </c>
      <c r="CY751">
        <f>AD751</f>
        <v>0</v>
      </c>
      <c r="CZ751">
        <f>AH751</f>
        <v>0</v>
      </c>
      <c r="DA751">
        <f>AL751</f>
        <v>1</v>
      </c>
      <c r="DB751">
        <f>ROUND((ROUND(AT751*CZ751,2)*ROUND(1.05,7)),2)</f>
        <v>0</v>
      </c>
      <c r="DC751">
        <f>ROUND((ROUND(AT751*AG751,2)*ROUND(1.05,7)),2)</f>
        <v>0</v>
      </c>
      <c r="DD751" t="s">
        <v>3</v>
      </c>
      <c r="DE751" t="s">
        <v>3</v>
      </c>
      <c r="DF751">
        <f>ROUND(ROUND(AE751,2)*CX751,2)</f>
        <v>0</v>
      </c>
      <c r="DG751">
        <f>ROUND(ROUND(AF751,2)*CX751,2)</f>
        <v>0</v>
      </c>
      <c r="DH751">
        <f>ROUND(ROUND(AG751*AK751,2)*CX751,2)</f>
        <v>0</v>
      </c>
      <c r="DI751">
        <f t="shared" ref="DI751:DI759" si="646">ROUND(ROUND(AH751,2)*CX751,2)</f>
        <v>0</v>
      </c>
      <c r="DJ751">
        <f>DI751</f>
        <v>0</v>
      </c>
      <c r="DK751">
        <v>0</v>
      </c>
      <c r="DL751" t="s">
        <v>3</v>
      </c>
      <c r="DM751">
        <v>0</v>
      </c>
      <c r="DN751" t="s">
        <v>3</v>
      </c>
      <c r="DO751">
        <v>0</v>
      </c>
    </row>
    <row r="752" spans="1:119" x14ac:dyDescent="0.2">
      <c r="A752">
        <f>ROW(Source!A615)</f>
        <v>615</v>
      </c>
      <c r="B752">
        <v>51651743</v>
      </c>
      <c r="C752">
        <v>51655125</v>
      </c>
      <c r="D752">
        <v>49673503</v>
      </c>
      <c r="E752">
        <v>1</v>
      </c>
      <c r="F752">
        <v>1</v>
      </c>
      <c r="G752">
        <v>1</v>
      </c>
      <c r="H752">
        <v>2</v>
      </c>
      <c r="I752" t="s">
        <v>914</v>
      </c>
      <c r="J752" t="s">
        <v>915</v>
      </c>
      <c r="K752" t="s">
        <v>916</v>
      </c>
      <c r="L752">
        <v>1367</v>
      </c>
      <c r="N752">
        <v>1011</v>
      </c>
      <c r="O752" t="s">
        <v>910</v>
      </c>
      <c r="P752" t="s">
        <v>910</v>
      </c>
      <c r="Q752">
        <v>1</v>
      </c>
      <c r="W752">
        <v>0</v>
      </c>
      <c r="X752">
        <v>509054691</v>
      </c>
      <c r="Y752">
        <f>(AT752*ROUND(1.05,7))</f>
        <v>1.0500000000000001E-2</v>
      </c>
      <c r="AA752">
        <v>0</v>
      </c>
      <c r="AB752">
        <v>871.31</v>
      </c>
      <c r="AC752">
        <v>387.32</v>
      </c>
      <c r="AD752">
        <v>0</v>
      </c>
      <c r="AE752">
        <v>0</v>
      </c>
      <c r="AF752">
        <v>65.709999999999994</v>
      </c>
      <c r="AG752">
        <v>11.6</v>
      </c>
      <c r="AH752">
        <v>0</v>
      </c>
      <c r="AI752">
        <v>1</v>
      </c>
      <c r="AJ752">
        <v>13.26</v>
      </c>
      <c r="AK752">
        <v>33.39</v>
      </c>
      <c r="AL752">
        <v>1</v>
      </c>
      <c r="AM752">
        <v>4</v>
      </c>
      <c r="AN752">
        <v>0</v>
      </c>
      <c r="AO752">
        <v>1</v>
      </c>
      <c r="AP752">
        <v>1</v>
      </c>
      <c r="AQ752">
        <v>0</v>
      </c>
      <c r="AR752">
        <v>0</v>
      </c>
      <c r="AS752" t="s">
        <v>3</v>
      </c>
      <c r="AT752">
        <v>0.01</v>
      </c>
      <c r="AU752" t="s">
        <v>20</v>
      </c>
      <c r="AV752">
        <v>0</v>
      </c>
      <c r="AW752">
        <v>2</v>
      </c>
      <c r="AX752">
        <v>51655138</v>
      </c>
      <c r="AY752">
        <v>1</v>
      </c>
      <c r="AZ752">
        <v>0</v>
      </c>
      <c r="BA752">
        <v>867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V752">
        <v>0</v>
      </c>
      <c r="CW752">
        <f>ROUND(Y752*Source!I615,7)</f>
        <v>0.19950000000000001</v>
      </c>
      <c r="CX752">
        <f>ROUND(Y752*Source!I615,7)</f>
        <v>0.19950000000000001</v>
      </c>
      <c r="CY752">
        <f>AB752</f>
        <v>871.31</v>
      </c>
      <c r="CZ752">
        <f>AF752</f>
        <v>65.709999999999994</v>
      </c>
      <c r="DA752">
        <f>AJ752</f>
        <v>13.26</v>
      </c>
      <c r="DB752">
        <f>ROUND((ROUND(AT752*CZ752,2)*ROUND(1.05,7)),2)</f>
        <v>0.69</v>
      </c>
      <c r="DC752">
        <f>ROUND((ROUND(AT752*AG752,2)*ROUND(1.05,7)),2)</f>
        <v>0.13</v>
      </c>
      <c r="DD752" t="s">
        <v>3</v>
      </c>
      <c r="DE752" t="s">
        <v>3</v>
      </c>
      <c r="DF752">
        <f>ROUND(ROUND(AE752,2)*CX752,2)</f>
        <v>0</v>
      </c>
      <c r="DG752">
        <f>ROUND(ROUND(AF752*AJ752,2)*CX752,2)</f>
        <v>173.83</v>
      </c>
      <c r="DH752">
        <f>ROUND(ROUND(AG752*AK752,2)*CX752,2)</f>
        <v>77.27</v>
      </c>
      <c r="DI752">
        <f t="shared" si="646"/>
        <v>0</v>
      </c>
      <c r="DJ752">
        <f>DG752</f>
        <v>173.83</v>
      </c>
      <c r="DK752">
        <v>0</v>
      </c>
      <c r="DL752" t="s">
        <v>3</v>
      </c>
      <c r="DM752">
        <v>0</v>
      </c>
      <c r="DN752" t="s">
        <v>3</v>
      </c>
      <c r="DO752">
        <v>0</v>
      </c>
    </row>
    <row r="753" spans="1:119" x14ac:dyDescent="0.2">
      <c r="A753">
        <f>ROW(Source!A615)</f>
        <v>615</v>
      </c>
      <c r="B753">
        <v>51651743</v>
      </c>
      <c r="C753">
        <v>51655125</v>
      </c>
      <c r="D753">
        <v>49673715</v>
      </c>
      <c r="E753">
        <v>1</v>
      </c>
      <c r="F753">
        <v>1</v>
      </c>
      <c r="G753">
        <v>1</v>
      </c>
      <c r="H753">
        <v>2</v>
      </c>
      <c r="I753" t="s">
        <v>926</v>
      </c>
      <c r="J753" t="s">
        <v>927</v>
      </c>
      <c r="K753" t="s">
        <v>928</v>
      </c>
      <c r="L753">
        <v>1367</v>
      </c>
      <c r="N753">
        <v>1011</v>
      </c>
      <c r="O753" t="s">
        <v>910</v>
      </c>
      <c r="P753" t="s">
        <v>910</v>
      </c>
      <c r="Q753">
        <v>1</v>
      </c>
      <c r="W753">
        <v>0</v>
      </c>
      <c r="X753">
        <v>829370094</v>
      </c>
      <c r="Y753">
        <f>(AT753*ROUND(1.05,7))</f>
        <v>0.10500000000000001</v>
      </c>
      <c r="AA753">
        <v>0</v>
      </c>
      <c r="AB753">
        <v>107.41</v>
      </c>
      <c r="AC753">
        <v>0</v>
      </c>
      <c r="AD753">
        <v>0</v>
      </c>
      <c r="AE753">
        <v>0</v>
      </c>
      <c r="AF753">
        <v>8.1</v>
      </c>
      <c r="AG753">
        <v>0</v>
      </c>
      <c r="AH753">
        <v>0</v>
      </c>
      <c r="AI753">
        <v>1</v>
      </c>
      <c r="AJ753">
        <v>13.26</v>
      </c>
      <c r="AK753">
        <v>33.39</v>
      </c>
      <c r="AL753">
        <v>1</v>
      </c>
      <c r="AM753">
        <v>4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0.1</v>
      </c>
      <c r="AU753" t="s">
        <v>20</v>
      </c>
      <c r="AV753">
        <v>0</v>
      </c>
      <c r="AW753">
        <v>2</v>
      </c>
      <c r="AX753">
        <v>51655139</v>
      </c>
      <c r="AY753">
        <v>1</v>
      </c>
      <c r="AZ753">
        <v>0</v>
      </c>
      <c r="BA753">
        <v>868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V753">
        <v>0</v>
      </c>
      <c r="CW753">
        <f>ROUND(Y753*Source!I615,7)</f>
        <v>1.9950000000000001</v>
      </c>
      <c r="CX753">
        <f>ROUND(Y753*Source!I615,7)</f>
        <v>1.9950000000000001</v>
      </c>
      <c r="CY753">
        <f>AB753</f>
        <v>107.41</v>
      </c>
      <c r="CZ753">
        <f>AF753</f>
        <v>8.1</v>
      </c>
      <c r="DA753">
        <f>AJ753</f>
        <v>13.26</v>
      </c>
      <c r="DB753">
        <f>ROUND((ROUND(AT753*CZ753,2)*ROUND(1.05,7)),2)</f>
        <v>0.85</v>
      </c>
      <c r="DC753">
        <f>ROUND((ROUND(AT753*AG753,2)*ROUND(1.05,7)),2)</f>
        <v>0</v>
      </c>
      <c r="DD753" t="s">
        <v>3</v>
      </c>
      <c r="DE753" t="s">
        <v>3</v>
      </c>
      <c r="DF753">
        <f>ROUND(ROUND(AE753,2)*CX753,2)</f>
        <v>0</v>
      </c>
      <c r="DG753">
        <f>ROUND(ROUND(AF753*AJ753,2)*CX753,2)</f>
        <v>214.28</v>
      </c>
      <c r="DH753">
        <f>ROUND(ROUND(AG753*AK753,2)*CX753,2)</f>
        <v>0</v>
      </c>
      <c r="DI753">
        <f t="shared" si="646"/>
        <v>0</v>
      </c>
      <c r="DJ753">
        <f>DG753</f>
        <v>214.28</v>
      </c>
      <c r="DK753">
        <v>0</v>
      </c>
      <c r="DL753" t="s">
        <v>3</v>
      </c>
      <c r="DM753">
        <v>0</v>
      </c>
      <c r="DN753" t="s">
        <v>3</v>
      </c>
      <c r="DO753">
        <v>0</v>
      </c>
    </row>
    <row r="754" spans="1:119" x14ac:dyDescent="0.2">
      <c r="A754">
        <f>ROW(Source!A615)</f>
        <v>615</v>
      </c>
      <c r="B754">
        <v>51651743</v>
      </c>
      <c r="C754">
        <v>51655125</v>
      </c>
      <c r="D754">
        <v>49523218</v>
      </c>
      <c r="E754">
        <v>1</v>
      </c>
      <c r="F754">
        <v>1</v>
      </c>
      <c r="G754">
        <v>1</v>
      </c>
      <c r="H754">
        <v>3</v>
      </c>
      <c r="I754" t="s">
        <v>42</v>
      </c>
      <c r="J754" t="s">
        <v>45</v>
      </c>
      <c r="K754" t="s">
        <v>43</v>
      </c>
      <c r="L754">
        <v>1374</v>
      </c>
      <c r="N754">
        <v>1013</v>
      </c>
      <c r="O754" t="s">
        <v>44</v>
      </c>
      <c r="P754" t="s">
        <v>44</v>
      </c>
      <c r="Q754">
        <v>1</v>
      </c>
      <c r="W754">
        <v>0</v>
      </c>
      <c r="X754">
        <v>-1743999360</v>
      </c>
      <c r="Y754">
        <f t="shared" ref="Y754:Y759" si="647">AT754</f>
        <v>0.1</v>
      </c>
      <c r="AA754">
        <v>9.11</v>
      </c>
      <c r="AB754">
        <v>0</v>
      </c>
      <c r="AC754">
        <v>0</v>
      </c>
      <c r="AD754">
        <v>0</v>
      </c>
      <c r="AE754">
        <v>1</v>
      </c>
      <c r="AF754">
        <v>0</v>
      </c>
      <c r="AG754">
        <v>0</v>
      </c>
      <c r="AH754">
        <v>0</v>
      </c>
      <c r="AI754">
        <v>9.11</v>
      </c>
      <c r="AJ754">
        <v>1</v>
      </c>
      <c r="AK754">
        <v>1</v>
      </c>
      <c r="AL754">
        <v>1</v>
      </c>
      <c r="AM754">
        <v>0</v>
      </c>
      <c r="AN754">
        <v>0</v>
      </c>
      <c r="AO754">
        <v>0</v>
      </c>
      <c r="AP754">
        <v>1</v>
      </c>
      <c r="AQ754">
        <v>0</v>
      </c>
      <c r="AR754">
        <v>0</v>
      </c>
      <c r="AS754" t="s">
        <v>3</v>
      </c>
      <c r="AT754">
        <v>0.1</v>
      </c>
      <c r="AU754" t="s">
        <v>3</v>
      </c>
      <c r="AV754">
        <v>0</v>
      </c>
      <c r="AW754">
        <v>2</v>
      </c>
      <c r="AX754">
        <v>51655140</v>
      </c>
      <c r="AY754">
        <v>1</v>
      </c>
      <c r="AZ754">
        <v>0</v>
      </c>
      <c r="BA754">
        <v>869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V754">
        <v>0</v>
      </c>
      <c r="CW754">
        <v>0</v>
      </c>
      <c r="CX754">
        <f>ROUND(Y754*Source!I615,7)</f>
        <v>1.9</v>
      </c>
      <c r="CY754">
        <f t="shared" ref="CY754:CY759" si="648">AA754</f>
        <v>9.11</v>
      </c>
      <c r="CZ754">
        <f t="shared" ref="CZ754:CZ759" si="649">AE754</f>
        <v>1</v>
      </c>
      <c r="DA754">
        <f t="shared" ref="DA754:DA759" si="650">AI754</f>
        <v>9.11</v>
      </c>
      <c r="DB754">
        <f t="shared" ref="DB754:DB759" si="651">ROUND(ROUND(AT754*CZ754,2),2)</f>
        <v>0.1</v>
      </c>
      <c r="DC754">
        <f t="shared" ref="DC754:DC759" si="652">ROUND(ROUND(AT754*AG754,2),2)</f>
        <v>0</v>
      </c>
      <c r="DD754" t="s">
        <v>3</v>
      </c>
      <c r="DE754" t="s">
        <v>3</v>
      </c>
      <c r="DF754">
        <f t="shared" ref="DF754:DF759" si="653">ROUND(ROUND(AE754*AI754,2)*CX754,2)</f>
        <v>17.309999999999999</v>
      </c>
      <c r="DG754">
        <f t="shared" ref="DG754:DG761" si="654">ROUND(ROUND(AF754,2)*CX754,2)</f>
        <v>0</v>
      </c>
      <c r="DH754">
        <f t="shared" ref="DH754:DH760" si="655">ROUND(ROUND(AG754,2)*CX754,2)</f>
        <v>0</v>
      </c>
      <c r="DI754">
        <f t="shared" si="646"/>
        <v>0</v>
      </c>
      <c r="DJ754">
        <f t="shared" ref="DJ754:DJ759" si="656">DF754</f>
        <v>17.309999999999999</v>
      </c>
      <c r="DK754">
        <v>0</v>
      </c>
      <c r="DL754" t="s">
        <v>3</v>
      </c>
      <c r="DM754">
        <v>0</v>
      </c>
      <c r="DN754" t="s">
        <v>3</v>
      </c>
      <c r="DO754">
        <v>0</v>
      </c>
    </row>
    <row r="755" spans="1:119" x14ac:dyDescent="0.2">
      <c r="A755">
        <f>ROW(Source!A615)</f>
        <v>615</v>
      </c>
      <c r="B755">
        <v>51651743</v>
      </c>
      <c r="C755">
        <v>51655125</v>
      </c>
      <c r="D755">
        <v>49524301</v>
      </c>
      <c r="E755">
        <v>1</v>
      </c>
      <c r="F755">
        <v>1</v>
      </c>
      <c r="G755">
        <v>1</v>
      </c>
      <c r="H755">
        <v>3</v>
      </c>
      <c r="I755" t="s">
        <v>929</v>
      </c>
      <c r="J755" t="s">
        <v>930</v>
      </c>
      <c r="K755" t="s">
        <v>931</v>
      </c>
      <c r="L755">
        <v>1348</v>
      </c>
      <c r="N755">
        <v>1009</v>
      </c>
      <c r="O755" t="s">
        <v>105</v>
      </c>
      <c r="P755" t="s">
        <v>105</v>
      </c>
      <c r="Q755">
        <v>1000</v>
      </c>
      <c r="W755">
        <v>0</v>
      </c>
      <c r="X755">
        <v>1824693337</v>
      </c>
      <c r="Y755">
        <f t="shared" si="647"/>
        <v>1.0000000000000001E-5</v>
      </c>
      <c r="AA755">
        <v>94397.82</v>
      </c>
      <c r="AB755">
        <v>0</v>
      </c>
      <c r="AC755">
        <v>0</v>
      </c>
      <c r="AD755">
        <v>0</v>
      </c>
      <c r="AE755">
        <v>10362</v>
      </c>
      <c r="AF755">
        <v>0</v>
      </c>
      <c r="AG755">
        <v>0</v>
      </c>
      <c r="AH755">
        <v>0</v>
      </c>
      <c r="AI755">
        <v>9.11</v>
      </c>
      <c r="AJ755">
        <v>1</v>
      </c>
      <c r="AK755">
        <v>1</v>
      </c>
      <c r="AL755">
        <v>1</v>
      </c>
      <c r="AM755">
        <v>4</v>
      </c>
      <c r="AN755">
        <v>0</v>
      </c>
      <c r="AO755">
        <v>1</v>
      </c>
      <c r="AP755">
        <v>1</v>
      </c>
      <c r="AQ755">
        <v>0</v>
      </c>
      <c r="AR755">
        <v>0</v>
      </c>
      <c r="AS755" t="s">
        <v>3</v>
      </c>
      <c r="AT755">
        <v>1.0000000000000001E-5</v>
      </c>
      <c r="AU755" t="s">
        <v>3</v>
      </c>
      <c r="AV755">
        <v>0</v>
      </c>
      <c r="AW755">
        <v>2</v>
      </c>
      <c r="AX755">
        <v>51655141</v>
      </c>
      <c r="AY755">
        <v>1</v>
      </c>
      <c r="AZ755">
        <v>0</v>
      </c>
      <c r="BA755">
        <v>870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V755">
        <v>0</v>
      </c>
      <c r="CW755">
        <v>0</v>
      </c>
      <c r="CX755">
        <f>ROUND(Y755*Source!I615,7)</f>
        <v>1.9000000000000001E-4</v>
      </c>
      <c r="CY755">
        <f t="shared" si="648"/>
        <v>94397.82</v>
      </c>
      <c r="CZ755">
        <f t="shared" si="649"/>
        <v>10362</v>
      </c>
      <c r="DA755">
        <f t="shared" si="650"/>
        <v>9.11</v>
      </c>
      <c r="DB755">
        <f t="shared" si="651"/>
        <v>0.1</v>
      </c>
      <c r="DC755">
        <f t="shared" si="652"/>
        <v>0</v>
      </c>
      <c r="DD755" t="s">
        <v>3</v>
      </c>
      <c r="DE755" t="s">
        <v>3</v>
      </c>
      <c r="DF755">
        <f t="shared" si="653"/>
        <v>17.940000000000001</v>
      </c>
      <c r="DG755">
        <f t="shared" si="654"/>
        <v>0</v>
      </c>
      <c r="DH755">
        <f t="shared" si="655"/>
        <v>0</v>
      </c>
      <c r="DI755">
        <f t="shared" si="646"/>
        <v>0</v>
      </c>
      <c r="DJ755">
        <f t="shared" si="656"/>
        <v>17.940000000000001</v>
      </c>
      <c r="DK755">
        <v>0</v>
      </c>
      <c r="DL755" t="s">
        <v>3</v>
      </c>
      <c r="DM755">
        <v>0</v>
      </c>
      <c r="DN755" t="s">
        <v>3</v>
      </c>
      <c r="DO755">
        <v>0</v>
      </c>
    </row>
    <row r="756" spans="1:119" x14ac:dyDescent="0.2">
      <c r="A756">
        <f>ROW(Source!A615)</f>
        <v>615</v>
      </c>
      <c r="B756">
        <v>51651743</v>
      </c>
      <c r="C756">
        <v>51655125</v>
      </c>
      <c r="D756">
        <v>49525498</v>
      </c>
      <c r="E756">
        <v>1</v>
      </c>
      <c r="F756">
        <v>1</v>
      </c>
      <c r="G756">
        <v>1</v>
      </c>
      <c r="H756">
        <v>3</v>
      </c>
      <c r="I756" t="s">
        <v>932</v>
      </c>
      <c r="J756" t="s">
        <v>933</v>
      </c>
      <c r="K756" t="s">
        <v>934</v>
      </c>
      <c r="L756">
        <v>1348</v>
      </c>
      <c r="N756">
        <v>1009</v>
      </c>
      <c r="O756" t="s">
        <v>105</v>
      </c>
      <c r="P756" t="s">
        <v>105</v>
      </c>
      <c r="Q756">
        <v>1000</v>
      </c>
      <c r="W756">
        <v>0</v>
      </c>
      <c r="X756">
        <v>226918189</v>
      </c>
      <c r="Y756">
        <f t="shared" si="647"/>
        <v>8.0000000000000007E-5</v>
      </c>
      <c r="AA756">
        <v>113237.3</v>
      </c>
      <c r="AB756">
        <v>0</v>
      </c>
      <c r="AC756">
        <v>0</v>
      </c>
      <c r="AD756">
        <v>0</v>
      </c>
      <c r="AE756">
        <v>12430</v>
      </c>
      <c r="AF756">
        <v>0</v>
      </c>
      <c r="AG756">
        <v>0</v>
      </c>
      <c r="AH756">
        <v>0</v>
      </c>
      <c r="AI756">
        <v>9.11</v>
      </c>
      <c r="AJ756">
        <v>1</v>
      </c>
      <c r="AK756">
        <v>1</v>
      </c>
      <c r="AL756">
        <v>1</v>
      </c>
      <c r="AM756">
        <v>4</v>
      </c>
      <c r="AN756">
        <v>0</v>
      </c>
      <c r="AO756">
        <v>1</v>
      </c>
      <c r="AP756">
        <v>1</v>
      </c>
      <c r="AQ756">
        <v>0</v>
      </c>
      <c r="AR756">
        <v>0</v>
      </c>
      <c r="AS756" t="s">
        <v>3</v>
      </c>
      <c r="AT756">
        <v>8.0000000000000007E-5</v>
      </c>
      <c r="AU756" t="s">
        <v>3</v>
      </c>
      <c r="AV756">
        <v>0</v>
      </c>
      <c r="AW756">
        <v>2</v>
      </c>
      <c r="AX756">
        <v>51655142</v>
      </c>
      <c r="AY756">
        <v>1</v>
      </c>
      <c r="AZ756">
        <v>0</v>
      </c>
      <c r="BA756">
        <v>871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V756">
        <v>0</v>
      </c>
      <c r="CW756">
        <v>0</v>
      </c>
      <c r="CX756">
        <f>ROUND(Y756*Source!I615,7)</f>
        <v>1.5200000000000001E-3</v>
      </c>
      <c r="CY756">
        <f t="shared" si="648"/>
        <v>113237.3</v>
      </c>
      <c r="CZ756">
        <f t="shared" si="649"/>
        <v>12430</v>
      </c>
      <c r="DA756">
        <f t="shared" si="650"/>
        <v>9.11</v>
      </c>
      <c r="DB756">
        <f t="shared" si="651"/>
        <v>0.99</v>
      </c>
      <c r="DC756">
        <f t="shared" si="652"/>
        <v>0</v>
      </c>
      <c r="DD756" t="s">
        <v>3</v>
      </c>
      <c r="DE756" t="s">
        <v>3</v>
      </c>
      <c r="DF756">
        <f t="shared" si="653"/>
        <v>172.12</v>
      </c>
      <c r="DG756">
        <f t="shared" si="654"/>
        <v>0</v>
      </c>
      <c r="DH756">
        <f t="shared" si="655"/>
        <v>0</v>
      </c>
      <c r="DI756">
        <f t="shared" si="646"/>
        <v>0</v>
      </c>
      <c r="DJ756">
        <f t="shared" si="656"/>
        <v>172.12</v>
      </c>
      <c r="DK756">
        <v>0</v>
      </c>
      <c r="DL756" t="s">
        <v>3</v>
      </c>
      <c r="DM756">
        <v>0</v>
      </c>
      <c r="DN756" t="s">
        <v>3</v>
      </c>
      <c r="DO756">
        <v>0</v>
      </c>
    </row>
    <row r="757" spans="1:119" x14ac:dyDescent="0.2">
      <c r="A757">
        <f>ROW(Source!A615)</f>
        <v>615</v>
      </c>
      <c r="B757">
        <v>51651743</v>
      </c>
      <c r="C757">
        <v>51655125</v>
      </c>
      <c r="D757">
        <v>49543539</v>
      </c>
      <c r="E757">
        <v>1</v>
      </c>
      <c r="F757">
        <v>1</v>
      </c>
      <c r="G757">
        <v>1</v>
      </c>
      <c r="H757">
        <v>3</v>
      </c>
      <c r="I757" t="s">
        <v>935</v>
      </c>
      <c r="J757" t="s">
        <v>936</v>
      </c>
      <c r="K757" t="s">
        <v>937</v>
      </c>
      <c r="L757">
        <v>1348</v>
      </c>
      <c r="N757">
        <v>1009</v>
      </c>
      <c r="O757" t="s">
        <v>105</v>
      </c>
      <c r="P757" t="s">
        <v>105</v>
      </c>
      <c r="Q757">
        <v>1000</v>
      </c>
      <c r="W757">
        <v>0</v>
      </c>
      <c r="X757">
        <v>-2055168211</v>
      </c>
      <c r="Y757">
        <f t="shared" si="647"/>
        <v>4.2999999999999999E-4</v>
      </c>
      <c r="AA757">
        <v>59294.71</v>
      </c>
      <c r="AB757">
        <v>0</v>
      </c>
      <c r="AC757">
        <v>0</v>
      </c>
      <c r="AD757">
        <v>0</v>
      </c>
      <c r="AE757">
        <v>6508.75</v>
      </c>
      <c r="AF757">
        <v>0</v>
      </c>
      <c r="AG757">
        <v>0</v>
      </c>
      <c r="AH757">
        <v>0</v>
      </c>
      <c r="AI757">
        <v>9.11</v>
      </c>
      <c r="AJ757">
        <v>1</v>
      </c>
      <c r="AK757">
        <v>1</v>
      </c>
      <c r="AL757">
        <v>1</v>
      </c>
      <c r="AM757">
        <v>4</v>
      </c>
      <c r="AN757">
        <v>0</v>
      </c>
      <c r="AO757">
        <v>1</v>
      </c>
      <c r="AP757">
        <v>1</v>
      </c>
      <c r="AQ757">
        <v>0</v>
      </c>
      <c r="AR757">
        <v>0</v>
      </c>
      <c r="AS757" t="s">
        <v>3</v>
      </c>
      <c r="AT757">
        <v>4.2999999999999999E-4</v>
      </c>
      <c r="AU757" t="s">
        <v>3</v>
      </c>
      <c r="AV757">
        <v>0</v>
      </c>
      <c r="AW757">
        <v>2</v>
      </c>
      <c r="AX757">
        <v>51655143</v>
      </c>
      <c r="AY757">
        <v>1</v>
      </c>
      <c r="AZ757">
        <v>0</v>
      </c>
      <c r="BA757">
        <v>872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V757">
        <v>0</v>
      </c>
      <c r="CW757">
        <v>0</v>
      </c>
      <c r="CX757">
        <f>ROUND(Y757*Source!I615,7)</f>
        <v>8.1700000000000002E-3</v>
      </c>
      <c r="CY757">
        <f t="shared" si="648"/>
        <v>59294.71</v>
      </c>
      <c r="CZ757">
        <f t="shared" si="649"/>
        <v>6508.75</v>
      </c>
      <c r="DA757">
        <f t="shared" si="650"/>
        <v>9.11</v>
      </c>
      <c r="DB757">
        <f t="shared" si="651"/>
        <v>2.8</v>
      </c>
      <c r="DC757">
        <f t="shared" si="652"/>
        <v>0</v>
      </c>
      <c r="DD757" t="s">
        <v>3</v>
      </c>
      <c r="DE757" t="s">
        <v>3</v>
      </c>
      <c r="DF757">
        <f t="shared" si="653"/>
        <v>484.44</v>
      </c>
      <c r="DG757">
        <f t="shared" si="654"/>
        <v>0</v>
      </c>
      <c r="DH757">
        <f t="shared" si="655"/>
        <v>0</v>
      </c>
      <c r="DI757">
        <f t="shared" si="646"/>
        <v>0</v>
      </c>
      <c r="DJ757">
        <f t="shared" si="656"/>
        <v>484.44</v>
      </c>
      <c r="DK757">
        <v>0</v>
      </c>
      <c r="DL757" t="s">
        <v>3</v>
      </c>
      <c r="DM757">
        <v>0</v>
      </c>
      <c r="DN757" t="s">
        <v>3</v>
      </c>
      <c r="DO757">
        <v>0</v>
      </c>
    </row>
    <row r="758" spans="1:119" x14ac:dyDescent="0.2">
      <c r="A758">
        <f>ROW(Source!A615)</f>
        <v>615</v>
      </c>
      <c r="B758">
        <v>51651743</v>
      </c>
      <c r="C758">
        <v>51655125</v>
      </c>
      <c r="D758">
        <v>49565711</v>
      </c>
      <c r="E758">
        <v>1</v>
      </c>
      <c r="F758">
        <v>1</v>
      </c>
      <c r="G758">
        <v>1</v>
      </c>
      <c r="H758">
        <v>3</v>
      </c>
      <c r="I758" t="s">
        <v>50</v>
      </c>
      <c r="J758" t="s">
        <v>53</v>
      </c>
      <c r="K758" t="s">
        <v>51</v>
      </c>
      <c r="L758">
        <v>1327</v>
      </c>
      <c r="N758">
        <v>1005</v>
      </c>
      <c r="O758" t="s">
        <v>52</v>
      </c>
      <c r="P758" t="s">
        <v>52</v>
      </c>
      <c r="Q758">
        <v>1</v>
      </c>
      <c r="W758">
        <v>1</v>
      </c>
      <c r="X758">
        <v>-1896968330</v>
      </c>
      <c r="Y758">
        <f t="shared" si="647"/>
        <v>-0.04</v>
      </c>
      <c r="AA758">
        <v>8435.86</v>
      </c>
      <c r="AB758">
        <v>0</v>
      </c>
      <c r="AC758">
        <v>0</v>
      </c>
      <c r="AD758">
        <v>0</v>
      </c>
      <c r="AE758">
        <v>926</v>
      </c>
      <c r="AF758">
        <v>0</v>
      </c>
      <c r="AG758">
        <v>0</v>
      </c>
      <c r="AH758">
        <v>0</v>
      </c>
      <c r="AI758">
        <v>9.11</v>
      </c>
      <c r="AJ758">
        <v>1</v>
      </c>
      <c r="AK758">
        <v>1</v>
      </c>
      <c r="AL758">
        <v>1</v>
      </c>
      <c r="AM758">
        <v>4</v>
      </c>
      <c r="AN758">
        <v>0</v>
      </c>
      <c r="AO758">
        <v>1</v>
      </c>
      <c r="AP758">
        <v>1</v>
      </c>
      <c r="AQ758">
        <v>0</v>
      </c>
      <c r="AR758">
        <v>0</v>
      </c>
      <c r="AS758" t="s">
        <v>3</v>
      </c>
      <c r="AT758">
        <v>-0.04</v>
      </c>
      <c r="AU758" t="s">
        <v>3</v>
      </c>
      <c r="AV758">
        <v>0</v>
      </c>
      <c r="AW758">
        <v>2</v>
      </c>
      <c r="AX758">
        <v>51655144</v>
      </c>
      <c r="AY758">
        <v>1</v>
      </c>
      <c r="AZ758">
        <v>6144</v>
      </c>
      <c r="BA758">
        <v>873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V758">
        <v>0</v>
      </c>
      <c r="CW758">
        <v>0</v>
      </c>
      <c r="CX758">
        <f>ROUND(Y758*Source!I615,7)</f>
        <v>-0.76</v>
      </c>
      <c r="CY758">
        <f t="shared" si="648"/>
        <v>8435.86</v>
      </c>
      <c r="CZ758">
        <f t="shared" si="649"/>
        <v>926</v>
      </c>
      <c r="DA758">
        <f t="shared" si="650"/>
        <v>9.11</v>
      </c>
      <c r="DB758">
        <f t="shared" si="651"/>
        <v>-37.04</v>
      </c>
      <c r="DC758">
        <f t="shared" si="652"/>
        <v>0</v>
      </c>
      <c r="DD758" t="s">
        <v>3</v>
      </c>
      <c r="DE758" t="s">
        <v>3</v>
      </c>
      <c r="DF758">
        <f t="shared" si="653"/>
        <v>-6411.25</v>
      </c>
      <c r="DG758">
        <f t="shared" si="654"/>
        <v>0</v>
      </c>
      <c r="DH758">
        <f t="shared" si="655"/>
        <v>0</v>
      </c>
      <c r="DI758">
        <f t="shared" si="646"/>
        <v>0</v>
      </c>
      <c r="DJ758">
        <f t="shared" si="656"/>
        <v>-6411.25</v>
      </c>
      <c r="DK758">
        <v>0</v>
      </c>
      <c r="DL758" t="s">
        <v>3</v>
      </c>
      <c r="DM758">
        <v>0</v>
      </c>
      <c r="DN758" t="s">
        <v>3</v>
      </c>
      <c r="DO758">
        <v>0</v>
      </c>
    </row>
    <row r="759" spans="1:119" x14ac:dyDescent="0.2">
      <c r="A759">
        <f>ROW(Source!A615)</f>
        <v>615</v>
      </c>
      <c r="B759">
        <v>51651743</v>
      </c>
      <c r="C759">
        <v>51655125</v>
      </c>
      <c r="D759">
        <v>49565299</v>
      </c>
      <c r="E759">
        <v>1</v>
      </c>
      <c r="F759">
        <v>1</v>
      </c>
      <c r="G759">
        <v>1</v>
      </c>
      <c r="H759">
        <v>3</v>
      </c>
      <c r="I759" t="s">
        <v>29</v>
      </c>
      <c r="J759" t="s">
        <v>56</v>
      </c>
      <c r="K759" t="s">
        <v>55</v>
      </c>
      <c r="L759">
        <v>1371</v>
      </c>
      <c r="N759">
        <v>1013</v>
      </c>
      <c r="O759" t="s">
        <v>17</v>
      </c>
      <c r="P759" t="s">
        <v>17</v>
      </c>
      <c r="Q759">
        <v>1</v>
      </c>
      <c r="W759">
        <v>0</v>
      </c>
      <c r="X759">
        <v>-1802594515</v>
      </c>
      <c r="Y759">
        <f t="shared" si="647"/>
        <v>1</v>
      </c>
      <c r="AA759">
        <v>1644.17</v>
      </c>
      <c r="AB759">
        <v>0</v>
      </c>
      <c r="AC759">
        <v>0</v>
      </c>
      <c r="AD759">
        <v>0</v>
      </c>
      <c r="AE759">
        <v>1729.0400000000002</v>
      </c>
      <c r="AF759">
        <v>0</v>
      </c>
      <c r="AG759">
        <v>0</v>
      </c>
      <c r="AH759">
        <v>0</v>
      </c>
      <c r="AI759">
        <v>9.11</v>
      </c>
      <c r="AJ759">
        <v>1</v>
      </c>
      <c r="AK759">
        <v>1</v>
      </c>
      <c r="AL759">
        <v>1</v>
      </c>
      <c r="AM759">
        <v>0</v>
      </c>
      <c r="AN759">
        <v>0</v>
      </c>
      <c r="AO759">
        <v>0</v>
      </c>
      <c r="AP759">
        <v>1</v>
      </c>
      <c r="AQ759">
        <v>0</v>
      </c>
      <c r="AR759">
        <v>0</v>
      </c>
      <c r="AS759" t="s">
        <v>3</v>
      </c>
      <c r="AT759">
        <v>1</v>
      </c>
      <c r="AU759" t="s">
        <v>3</v>
      </c>
      <c r="AV759">
        <v>0</v>
      </c>
      <c r="AW759">
        <v>1</v>
      </c>
      <c r="AX759">
        <v>-1</v>
      </c>
      <c r="AY759">
        <v>0</v>
      </c>
      <c r="AZ759">
        <v>0</v>
      </c>
      <c r="BA759" t="s">
        <v>3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V759">
        <v>0</v>
      </c>
      <c r="CW759">
        <v>0</v>
      </c>
      <c r="CX759">
        <f>ROUND(Y759*Source!I615,7)</f>
        <v>19</v>
      </c>
      <c r="CY759">
        <f t="shared" si="648"/>
        <v>1644.17</v>
      </c>
      <c r="CZ759">
        <f t="shared" si="649"/>
        <v>1729.0400000000002</v>
      </c>
      <c r="DA759">
        <f t="shared" si="650"/>
        <v>9.11</v>
      </c>
      <c r="DB759">
        <f t="shared" si="651"/>
        <v>1729.04</v>
      </c>
      <c r="DC759">
        <f t="shared" si="652"/>
        <v>0</v>
      </c>
      <c r="DD759" t="s">
        <v>3</v>
      </c>
      <c r="DE759" t="s">
        <v>3</v>
      </c>
      <c r="DF759">
        <f t="shared" si="653"/>
        <v>299279.45</v>
      </c>
      <c r="DG759">
        <f t="shared" si="654"/>
        <v>0</v>
      </c>
      <c r="DH759">
        <f t="shared" si="655"/>
        <v>0</v>
      </c>
      <c r="DI759">
        <f t="shared" si="646"/>
        <v>0</v>
      </c>
      <c r="DJ759">
        <f t="shared" si="656"/>
        <v>299279.45</v>
      </c>
      <c r="DK759">
        <v>0</v>
      </c>
      <c r="DL759" t="s">
        <v>3</v>
      </c>
      <c r="DM759">
        <v>0</v>
      </c>
      <c r="DN759" t="s">
        <v>3</v>
      </c>
      <c r="DO759">
        <v>0</v>
      </c>
    </row>
    <row r="760" spans="1:119" x14ac:dyDescent="0.2">
      <c r="A760">
        <f>ROW(Source!A619)</f>
        <v>619</v>
      </c>
      <c r="B760">
        <v>51651743</v>
      </c>
      <c r="C760">
        <v>51655148</v>
      </c>
      <c r="D760">
        <v>49510719</v>
      </c>
      <c r="E760">
        <v>70</v>
      </c>
      <c r="F760">
        <v>1</v>
      </c>
      <c r="G760">
        <v>1</v>
      </c>
      <c r="H760">
        <v>1</v>
      </c>
      <c r="I760" t="s">
        <v>942</v>
      </c>
      <c r="J760" t="s">
        <v>3</v>
      </c>
      <c r="K760" t="s">
        <v>943</v>
      </c>
      <c r="L760">
        <v>1191</v>
      </c>
      <c r="N760">
        <v>1013</v>
      </c>
      <c r="O760" t="s">
        <v>904</v>
      </c>
      <c r="P760" t="s">
        <v>904</v>
      </c>
      <c r="Q760">
        <v>1</v>
      </c>
      <c r="W760">
        <v>0</v>
      </c>
      <c r="X760">
        <v>784619160</v>
      </c>
      <c r="Y760">
        <f t="shared" ref="Y760:Y765" si="657">(AT760*ROUND(1.05,7))</f>
        <v>161.70000000000002</v>
      </c>
      <c r="AA760">
        <v>0</v>
      </c>
      <c r="AB760">
        <v>0</v>
      </c>
      <c r="AC760">
        <v>0</v>
      </c>
      <c r="AD760">
        <v>291.83</v>
      </c>
      <c r="AE760">
        <v>0</v>
      </c>
      <c r="AF760">
        <v>0</v>
      </c>
      <c r="AG760">
        <v>0</v>
      </c>
      <c r="AH760">
        <v>8.74</v>
      </c>
      <c r="AI760">
        <v>1</v>
      </c>
      <c r="AJ760">
        <v>1</v>
      </c>
      <c r="AK760">
        <v>1</v>
      </c>
      <c r="AL760">
        <v>33.39</v>
      </c>
      <c r="AM760">
        <v>4</v>
      </c>
      <c r="AN760">
        <v>0</v>
      </c>
      <c r="AO760">
        <v>1</v>
      </c>
      <c r="AP760">
        <v>1</v>
      </c>
      <c r="AQ760">
        <v>0</v>
      </c>
      <c r="AR760">
        <v>0</v>
      </c>
      <c r="AS760" t="s">
        <v>3</v>
      </c>
      <c r="AT760">
        <v>154</v>
      </c>
      <c r="AU760" t="s">
        <v>20</v>
      </c>
      <c r="AV760">
        <v>1</v>
      </c>
      <c r="AW760">
        <v>2</v>
      </c>
      <c r="AX760">
        <v>51655161</v>
      </c>
      <c r="AY760">
        <v>1</v>
      </c>
      <c r="AZ760">
        <v>0</v>
      </c>
      <c r="BA760">
        <v>874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U760">
        <f>ROUND(AT760*Source!I619*AH760*AL760,2)</f>
        <v>3235.8</v>
      </c>
      <c r="CV760">
        <f>ROUND(Y760*Source!I619,7)</f>
        <v>11.6424</v>
      </c>
      <c r="CW760">
        <v>0</v>
      </c>
      <c r="CX760">
        <f>ROUND(Y760*Source!I619,7)</f>
        <v>11.6424</v>
      </c>
      <c r="CY760">
        <f>AD760</f>
        <v>291.83</v>
      </c>
      <c r="CZ760">
        <f>AH760</f>
        <v>8.74</v>
      </c>
      <c r="DA760">
        <f>AL760</f>
        <v>33.39</v>
      </c>
      <c r="DB760">
        <f t="shared" ref="DB760:DB765" si="658">ROUND((ROUND(AT760*CZ760,2)*ROUND(1.05,7)),2)</f>
        <v>1413.26</v>
      </c>
      <c r="DC760">
        <f t="shared" ref="DC760:DC765" si="659">ROUND((ROUND(AT760*AG760,2)*ROUND(1.05,7)),2)</f>
        <v>0</v>
      </c>
      <c r="DD760" t="s">
        <v>3</v>
      </c>
      <c r="DE760" t="s">
        <v>3</v>
      </c>
      <c r="DF760">
        <f t="shared" ref="DF760:DF765" si="660">ROUND(ROUND(AE760,2)*CX760,2)</f>
        <v>0</v>
      </c>
      <c r="DG760">
        <f t="shared" si="654"/>
        <v>0</v>
      </c>
      <c r="DH760">
        <f t="shared" si="655"/>
        <v>0</v>
      </c>
      <c r="DI760">
        <f>ROUND(ROUND(AH760*AL760,2)*CX760,2)</f>
        <v>3397.6</v>
      </c>
      <c r="DJ760">
        <f>DI760</f>
        <v>3397.6</v>
      </c>
      <c r="DK760">
        <v>0</v>
      </c>
      <c r="DL760" t="s">
        <v>3</v>
      </c>
      <c r="DM760">
        <v>0</v>
      </c>
      <c r="DN760" t="s">
        <v>3</v>
      </c>
      <c r="DO760">
        <v>0</v>
      </c>
    </row>
    <row r="761" spans="1:119" x14ac:dyDescent="0.2">
      <c r="A761">
        <f>ROW(Source!A619)</f>
        <v>619</v>
      </c>
      <c r="B761">
        <v>51651743</v>
      </c>
      <c r="C761">
        <v>51655148</v>
      </c>
      <c r="D761">
        <v>49510905</v>
      </c>
      <c r="E761">
        <v>70</v>
      </c>
      <c r="F761">
        <v>1</v>
      </c>
      <c r="G761">
        <v>1</v>
      </c>
      <c r="H761">
        <v>1</v>
      </c>
      <c r="I761" t="s">
        <v>905</v>
      </c>
      <c r="J761" t="s">
        <v>3</v>
      </c>
      <c r="K761" t="s">
        <v>906</v>
      </c>
      <c r="L761">
        <v>1191</v>
      </c>
      <c r="N761">
        <v>1013</v>
      </c>
      <c r="O761" t="s">
        <v>904</v>
      </c>
      <c r="P761" t="s">
        <v>904</v>
      </c>
      <c r="Q761">
        <v>1</v>
      </c>
      <c r="W761">
        <v>0</v>
      </c>
      <c r="X761">
        <v>-1417349443</v>
      </c>
      <c r="Y761">
        <f t="shared" si="657"/>
        <v>1.26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1</v>
      </c>
      <c r="AJ761">
        <v>1</v>
      </c>
      <c r="AK761">
        <v>33.39</v>
      </c>
      <c r="AL761">
        <v>1</v>
      </c>
      <c r="AM761">
        <v>4</v>
      </c>
      <c r="AN761">
        <v>0</v>
      </c>
      <c r="AO761">
        <v>1</v>
      </c>
      <c r="AP761">
        <v>1</v>
      </c>
      <c r="AQ761">
        <v>0</v>
      </c>
      <c r="AR761">
        <v>0</v>
      </c>
      <c r="AS761" t="s">
        <v>3</v>
      </c>
      <c r="AT761">
        <v>1.2</v>
      </c>
      <c r="AU761" t="s">
        <v>20</v>
      </c>
      <c r="AV761">
        <v>2</v>
      </c>
      <c r="AW761">
        <v>2</v>
      </c>
      <c r="AX761">
        <v>51655162</v>
      </c>
      <c r="AY761">
        <v>1</v>
      </c>
      <c r="AZ761">
        <v>0</v>
      </c>
      <c r="BA761">
        <v>875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V761">
        <v>0</v>
      </c>
      <c r="CW761">
        <v>0</v>
      </c>
      <c r="CX761">
        <f>ROUND(Y761*Source!I619,7)</f>
        <v>9.0719999999999995E-2</v>
      </c>
      <c r="CY761">
        <f>AD761</f>
        <v>0</v>
      </c>
      <c r="CZ761">
        <f>AH761</f>
        <v>0</v>
      </c>
      <c r="DA761">
        <f>AL761</f>
        <v>1</v>
      </c>
      <c r="DB761">
        <f t="shared" si="658"/>
        <v>0</v>
      </c>
      <c r="DC761">
        <f t="shared" si="659"/>
        <v>0</v>
      </c>
      <c r="DD761" t="s">
        <v>3</v>
      </c>
      <c r="DE761" t="s">
        <v>3</v>
      </c>
      <c r="DF761">
        <f t="shared" si="660"/>
        <v>0</v>
      </c>
      <c r="DG761">
        <f t="shared" si="654"/>
        <v>0</v>
      </c>
      <c r="DH761">
        <f>ROUND(ROUND(AG761*AK761,2)*CX761,2)</f>
        <v>0</v>
      </c>
      <c r="DI761">
        <f t="shared" ref="DI761:DI771" si="661">ROUND(ROUND(AH761,2)*CX761,2)</f>
        <v>0</v>
      </c>
      <c r="DJ761">
        <f>DI761</f>
        <v>0</v>
      </c>
      <c r="DK761">
        <v>0</v>
      </c>
      <c r="DL761" t="s">
        <v>3</v>
      </c>
      <c r="DM761">
        <v>0</v>
      </c>
      <c r="DN761" t="s">
        <v>3</v>
      </c>
      <c r="DO761">
        <v>0</v>
      </c>
    </row>
    <row r="762" spans="1:119" x14ac:dyDescent="0.2">
      <c r="A762">
        <f>ROW(Source!A619)</f>
        <v>619</v>
      </c>
      <c r="B762">
        <v>51651743</v>
      </c>
      <c r="C762">
        <v>51655148</v>
      </c>
      <c r="D762">
        <v>49672573</v>
      </c>
      <c r="E762">
        <v>1</v>
      </c>
      <c r="F762">
        <v>1</v>
      </c>
      <c r="G762">
        <v>1</v>
      </c>
      <c r="H762">
        <v>2</v>
      </c>
      <c r="I762" t="s">
        <v>907</v>
      </c>
      <c r="J762" t="s">
        <v>908</v>
      </c>
      <c r="K762" t="s">
        <v>909</v>
      </c>
      <c r="L762">
        <v>1367</v>
      </c>
      <c r="N762">
        <v>1011</v>
      </c>
      <c r="O762" t="s">
        <v>910</v>
      </c>
      <c r="P762" t="s">
        <v>910</v>
      </c>
      <c r="Q762">
        <v>1</v>
      </c>
      <c r="W762">
        <v>0</v>
      </c>
      <c r="X762">
        <v>-430484415</v>
      </c>
      <c r="Y762">
        <f t="shared" si="657"/>
        <v>0.504</v>
      </c>
      <c r="AA762">
        <v>0</v>
      </c>
      <c r="AB762">
        <v>1530.2</v>
      </c>
      <c r="AC762">
        <v>450.77</v>
      </c>
      <c r="AD762">
        <v>0</v>
      </c>
      <c r="AE762">
        <v>0</v>
      </c>
      <c r="AF762">
        <v>115.4</v>
      </c>
      <c r="AG762">
        <v>13.5</v>
      </c>
      <c r="AH762">
        <v>0</v>
      </c>
      <c r="AI762">
        <v>1</v>
      </c>
      <c r="AJ762">
        <v>13.26</v>
      </c>
      <c r="AK762">
        <v>33.39</v>
      </c>
      <c r="AL762">
        <v>1</v>
      </c>
      <c r="AM762">
        <v>4</v>
      </c>
      <c r="AN762">
        <v>0</v>
      </c>
      <c r="AO762">
        <v>1</v>
      </c>
      <c r="AP762">
        <v>1</v>
      </c>
      <c r="AQ762">
        <v>0</v>
      </c>
      <c r="AR762">
        <v>0</v>
      </c>
      <c r="AS762" t="s">
        <v>3</v>
      </c>
      <c r="AT762">
        <v>0.48</v>
      </c>
      <c r="AU762" t="s">
        <v>20</v>
      </c>
      <c r="AV762">
        <v>0</v>
      </c>
      <c r="AW762">
        <v>2</v>
      </c>
      <c r="AX762">
        <v>51655163</v>
      </c>
      <c r="AY762">
        <v>1</v>
      </c>
      <c r="AZ762">
        <v>0</v>
      </c>
      <c r="BA762">
        <v>876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V762">
        <v>0</v>
      </c>
      <c r="CW762">
        <f>ROUND(Y762*Source!I619,7)</f>
        <v>3.6288000000000001E-2</v>
      </c>
      <c r="CX762">
        <f>ROUND(Y762*Source!I619,7)</f>
        <v>3.6288000000000001E-2</v>
      </c>
      <c r="CY762">
        <f>AB762</f>
        <v>1530.2</v>
      </c>
      <c r="CZ762">
        <f>AF762</f>
        <v>115.4</v>
      </c>
      <c r="DA762">
        <f>AJ762</f>
        <v>13.26</v>
      </c>
      <c r="DB762">
        <f t="shared" si="658"/>
        <v>58.16</v>
      </c>
      <c r="DC762">
        <f t="shared" si="659"/>
        <v>6.8</v>
      </c>
      <c r="DD762" t="s">
        <v>3</v>
      </c>
      <c r="DE762" t="s">
        <v>3</v>
      </c>
      <c r="DF762">
        <f t="shared" si="660"/>
        <v>0</v>
      </c>
      <c r="DG762">
        <f>ROUND(ROUND(AF762*AJ762,2)*CX762,2)</f>
        <v>55.53</v>
      </c>
      <c r="DH762">
        <f>ROUND(ROUND(AG762*AK762,2)*CX762,2)</f>
        <v>16.36</v>
      </c>
      <c r="DI762">
        <f t="shared" si="661"/>
        <v>0</v>
      </c>
      <c r="DJ762">
        <f>DG762</f>
        <v>55.53</v>
      </c>
      <c r="DK762">
        <v>0</v>
      </c>
      <c r="DL762" t="s">
        <v>3</v>
      </c>
      <c r="DM762">
        <v>0</v>
      </c>
      <c r="DN762" t="s">
        <v>3</v>
      </c>
      <c r="DO762">
        <v>0</v>
      </c>
    </row>
    <row r="763" spans="1:119" x14ac:dyDescent="0.2">
      <c r="A763">
        <f>ROW(Source!A619)</f>
        <v>619</v>
      </c>
      <c r="B763">
        <v>51651743</v>
      </c>
      <c r="C763">
        <v>51655148</v>
      </c>
      <c r="D763">
        <v>49672703</v>
      </c>
      <c r="E763">
        <v>1</v>
      </c>
      <c r="F763">
        <v>1</v>
      </c>
      <c r="G763">
        <v>1</v>
      </c>
      <c r="H763">
        <v>2</v>
      </c>
      <c r="I763" t="s">
        <v>944</v>
      </c>
      <c r="J763" t="s">
        <v>945</v>
      </c>
      <c r="K763" t="s">
        <v>946</v>
      </c>
      <c r="L763">
        <v>1367</v>
      </c>
      <c r="N763">
        <v>1011</v>
      </c>
      <c r="O763" t="s">
        <v>910</v>
      </c>
      <c r="P763" t="s">
        <v>910</v>
      </c>
      <c r="Q763">
        <v>1</v>
      </c>
      <c r="W763">
        <v>0</v>
      </c>
      <c r="X763">
        <v>-1424865896</v>
      </c>
      <c r="Y763">
        <f t="shared" si="657"/>
        <v>0.35700000000000004</v>
      </c>
      <c r="AA763">
        <v>0</v>
      </c>
      <c r="AB763">
        <v>88.31</v>
      </c>
      <c r="AC763">
        <v>0</v>
      </c>
      <c r="AD763">
        <v>0</v>
      </c>
      <c r="AE763">
        <v>0</v>
      </c>
      <c r="AF763">
        <v>6.66</v>
      </c>
      <c r="AG763">
        <v>0</v>
      </c>
      <c r="AH763">
        <v>0</v>
      </c>
      <c r="AI763">
        <v>1</v>
      </c>
      <c r="AJ763">
        <v>13.26</v>
      </c>
      <c r="AK763">
        <v>33.39</v>
      </c>
      <c r="AL763">
        <v>1</v>
      </c>
      <c r="AM763">
        <v>4</v>
      </c>
      <c r="AN763">
        <v>0</v>
      </c>
      <c r="AO763">
        <v>1</v>
      </c>
      <c r="AP763">
        <v>1</v>
      </c>
      <c r="AQ763">
        <v>0</v>
      </c>
      <c r="AR763">
        <v>0</v>
      </c>
      <c r="AS763" t="s">
        <v>3</v>
      </c>
      <c r="AT763">
        <v>0.34</v>
      </c>
      <c r="AU763" t="s">
        <v>20</v>
      </c>
      <c r="AV763">
        <v>0</v>
      </c>
      <c r="AW763">
        <v>2</v>
      </c>
      <c r="AX763">
        <v>51655164</v>
      </c>
      <c r="AY763">
        <v>1</v>
      </c>
      <c r="AZ763">
        <v>0</v>
      </c>
      <c r="BA763">
        <v>877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V763">
        <v>0</v>
      </c>
      <c r="CW763">
        <f>ROUND(Y763*Source!I619,7)</f>
        <v>2.5704000000000001E-2</v>
      </c>
      <c r="CX763">
        <f>ROUND(Y763*Source!I619,7)</f>
        <v>2.5704000000000001E-2</v>
      </c>
      <c r="CY763">
        <f>AB763</f>
        <v>88.31</v>
      </c>
      <c r="CZ763">
        <f>AF763</f>
        <v>6.66</v>
      </c>
      <c r="DA763">
        <f>AJ763</f>
        <v>13.26</v>
      </c>
      <c r="DB763">
        <f t="shared" si="658"/>
        <v>2.37</v>
      </c>
      <c r="DC763">
        <f t="shared" si="659"/>
        <v>0</v>
      </c>
      <c r="DD763" t="s">
        <v>3</v>
      </c>
      <c r="DE763" t="s">
        <v>3</v>
      </c>
      <c r="DF763">
        <f t="shared" si="660"/>
        <v>0</v>
      </c>
      <c r="DG763">
        <f>ROUND(ROUND(AF763*AJ763,2)*CX763,2)</f>
        <v>2.27</v>
      </c>
      <c r="DH763">
        <f>ROUND(ROUND(AG763*AK763,2)*CX763,2)</f>
        <v>0</v>
      </c>
      <c r="DI763">
        <f t="shared" si="661"/>
        <v>0</v>
      </c>
      <c r="DJ763">
        <f>DG763</f>
        <v>2.27</v>
      </c>
      <c r="DK763">
        <v>0</v>
      </c>
      <c r="DL763" t="s">
        <v>3</v>
      </c>
      <c r="DM763">
        <v>0</v>
      </c>
      <c r="DN763" t="s">
        <v>3</v>
      </c>
      <c r="DO763">
        <v>0</v>
      </c>
    </row>
    <row r="764" spans="1:119" x14ac:dyDescent="0.2">
      <c r="A764">
        <f>ROW(Source!A619)</f>
        <v>619</v>
      </c>
      <c r="B764">
        <v>51651743</v>
      </c>
      <c r="C764">
        <v>51655148</v>
      </c>
      <c r="D764">
        <v>49673503</v>
      </c>
      <c r="E764">
        <v>1</v>
      </c>
      <c r="F764">
        <v>1</v>
      </c>
      <c r="G764">
        <v>1</v>
      </c>
      <c r="H764">
        <v>2</v>
      </c>
      <c r="I764" t="s">
        <v>914</v>
      </c>
      <c r="J764" t="s">
        <v>915</v>
      </c>
      <c r="K764" t="s">
        <v>916</v>
      </c>
      <c r="L764">
        <v>1367</v>
      </c>
      <c r="N764">
        <v>1011</v>
      </c>
      <c r="O764" t="s">
        <v>910</v>
      </c>
      <c r="P764" t="s">
        <v>910</v>
      </c>
      <c r="Q764">
        <v>1</v>
      </c>
      <c r="W764">
        <v>0</v>
      </c>
      <c r="X764">
        <v>509054691</v>
      </c>
      <c r="Y764">
        <f t="shared" si="657"/>
        <v>0.75600000000000001</v>
      </c>
      <c r="AA764">
        <v>0</v>
      </c>
      <c r="AB764">
        <v>871.31</v>
      </c>
      <c r="AC764">
        <v>387.32</v>
      </c>
      <c r="AD764">
        <v>0</v>
      </c>
      <c r="AE764">
        <v>0</v>
      </c>
      <c r="AF764">
        <v>65.709999999999994</v>
      </c>
      <c r="AG764">
        <v>11.6</v>
      </c>
      <c r="AH764">
        <v>0</v>
      </c>
      <c r="AI764">
        <v>1</v>
      </c>
      <c r="AJ764">
        <v>13.26</v>
      </c>
      <c r="AK764">
        <v>33.39</v>
      </c>
      <c r="AL764">
        <v>1</v>
      </c>
      <c r="AM764">
        <v>4</v>
      </c>
      <c r="AN764">
        <v>0</v>
      </c>
      <c r="AO764">
        <v>1</v>
      </c>
      <c r="AP764">
        <v>1</v>
      </c>
      <c r="AQ764">
        <v>0</v>
      </c>
      <c r="AR764">
        <v>0</v>
      </c>
      <c r="AS764" t="s">
        <v>3</v>
      </c>
      <c r="AT764">
        <v>0.72</v>
      </c>
      <c r="AU764" t="s">
        <v>20</v>
      </c>
      <c r="AV764">
        <v>0</v>
      </c>
      <c r="AW764">
        <v>2</v>
      </c>
      <c r="AX764">
        <v>51655165</v>
      </c>
      <c r="AY764">
        <v>1</v>
      </c>
      <c r="AZ764">
        <v>0</v>
      </c>
      <c r="BA764">
        <v>878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V764">
        <v>0</v>
      </c>
      <c r="CW764">
        <f>ROUND(Y764*Source!I619,7)</f>
        <v>5.4432000000000001E-2</v>
      </c>
      <c r="CX764">
        <f>ROUND(Y764*Source!I619,7)</f>
        <v>5.4432000000000001E-2</v>
      </c>
      <c r="CY764">
        <f>AB764</f>
        <v>871.31</v>
      </c>
      <c r="CZ764">
        <f>AF764</f>
        <v>65.709999999999994</v>
      </c>
      <c r="DA764">
        <f>AJ764</f>
        <v>13.26</v>
      </c>
      <c r="DB764">
        <f t="shared" si="658"/>
        <v>49.68</v>
      </c>
      <c r="DC764">
        <f t="shared" si="659"/>
        <v>8.77</v>
      </c>
      <c r="DD764" t="s">
        <v>3</v>
      </c>
      <c r="DE764" t="s">
        <v>3</v>
      </c>
      <c r="DF764">
        <f t="shared" si="660"/>
        <v>0</v>
      </c>
      <c r="DG764">
        <f>ROUND(ROUND(AF764*AJ764,2)*CX764,2)</f>
        <v>47.43</v>
      </c>
      <c r="DH764">
        <f>ROUND(ROUND(AG764*AK764,2)*CX764,2)</f>
        <v>21.08</v>
      </c>
      <c r="DI764">
        <f t="shared" si="661"/>
        <v>0</v>
      </c>
      <c r="DJ764">
        <f>DG764</f>
        <v>47.43</v>
      </c>
      <c r="DK764">
        <v>0</v>
      </c>
      <c r="DL764" t="s">
        <v>3</v>
      </c>
      <c r="DM764">
        <v>0</v>
      </c>
      <c r="DN764" t="s">
        <v>3</v>
      </c>
      <c r="DO764">
        <v>0</v>
      </c>
    </row>
    <row r="765" spans="1:119" x14ac:dyDescent="0.2">
      <c r="A765">
        <f>ROW(Source!A619)</f>
        <v>619</v>
      </c>
      <c r="B765">
        <v>51651743</v>
      </c>
      <c r="C765">
        <v>51655148</v>
      </c>
      <c r="D765">
        <v>49673715</v>
      </c>
      <c r="E765">
        <v>1</v>
      </c>
      <c r="F765">
        <v>1</v>
      </c>
      <c r="G765">
        <v>1</v>
      </c>
      <c r="H765">
        <v>2</v>
      </c>
      <c r="I765" t="s">
        <v>926</v>
      </c>
      <c r="J765" t="s">
        <v>927</v>
      </c>
      <c r="K765" t="s">
        <v>928</v>
      </c>
      <c r="L765">
        <v>1367</v>
      </c>
      <c r="N765">
        <v>1011</v>
      </c>
      <c r="O765" t="s">
        <v>910</v>
      </c>
      <c r="P765" t="s">
        <v>910</v>
      </c>
      <c r="Q765">
        <v>1</v>
      </c>
      <c r="W765">
        <v>0</v>
      </c>
      <c r="X765">
        <v>829370094</v>
      </c>
      <c r="Y765">
        <f t="shared" si="657"/>
        <v>1.6170000000000002</v>
      </c>
      <c r="AA765">
        <v>0</v>
      </c>
      <c r="AB765">
        <v>107.41</v>
      </c>
      <c r="AC765">
        <v>0</v>
      </c>
      <c r="AD765">
        <v>0</v>
      </c>
      <c r="AE765">
        <v>0</v>
      </c>
      <c r="AF765">
        <v>8.1</v>
      </c>
      <c r="AG765">
        <v>0</v>
      </c>
      <c r="AH765">
        <v>0</v>
      </c>
      <c r="AI765">
        <v>1</v>
      </c>
      <c r="AJ765">
        <v>13.26</v>
      </c>
      <c r="AK765">
        <v>33.39</v>
      </c>
      <c r="AL765">
        <v>1</v>
      </c>
      <c r="AM765">
        <v>4</v>
      </c>
      <c r="AN765">
        <v>0</v>
      </c>
      <c r="AO765">
        <v>1</v>
      </c>
      <c r="AP765">
        <v>1</v>
      </c>
      <c r="AQ765">
        <v>0</v>
      </c>
      <c r="AR765">
        <v>0</v>
      </c>
      <c r="AS765" t="s">
        <v>3</v>
      </c>
      <c r="AT765">
        <v>1.54</v>
      </c>
      <c r="AU765" t="s">
        <v>20</v>
      </c>
      <c r="AV765">
        <v>0</v>
      </c>
      <c r="AW765">
        <v>2</v>
      </c>
      <c r="AX765">
        <v>51655166</v>
      </c>
      <c r="AY765">
        <v>1</v>
      </c>
      <c r="AZ765">
        <v>0</v>
      </c>
      <c r="BA765">
        <v>879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V765">
        <v>0</v>
      </c>
      <c r="CW765">
        <f>ROUND(Y765*Source!I619,7)</f>
        <v>0.116424</v>
      </c>
      <c r="CX765">
        <f>ROUND(Y765*Source!I619,7)</f>
        <v>0.116424</v>
      </c>
      <c r="CY765">
        <f>AB765</f>
        <v>107.41</v>
      </c>
      <c r="CZ765">
        <f>AF765</f>
        <v>8.1</v>
      </c>
      <c r="DA765">
        <f>AJ765</f>
        <v>13.26</v>
      </c>
      <c r="DB765">
        <f t="shared" si="658"/>
        <v>13.09</v>
      </c>
      <c r="DC765">
        <f t="shared" si="659"/>
        <v>0</v>
      </c>
      <c r="DD765" t="s">
        <v>3</v>
      </c>
      <c r="DE765" t="s">
        <v>3</v>
      </c>
      <c r="DF765">
        <f t="shared" si="660"/>
        <v>0</v>
      </c>
      <c r="DG765">
        <f>ROUND(ROUND(AF765*AJ765,2)*CX765,2)</f>
        <v>12.51</v>
      </c>
      <c r="DH765">
        <f>ROUND(ROUND(AG765*AK765,2)*CX765,2)</f>
        <v>0</v>
      </c>
      <c r="DI765">
        <f t="shared" si="661"/>
        <v>0</v>
      </c>
      <c r="DJ765">
        <f>DG765</f>
        <v>12.51</v>
      </c>
      <c r="DK765">
        <v>0</v>
      </c>
      <c r="DL765" t="s">
        <v>3</v>
      </c>
      <c r="DM765">
        <v>0</v>
      </c>
      <c r="DN765" t="s">
        <v>3</v>
      </c>
      <c r="DO765">
        <v>0</v>
      </c>
    </row>
    <row r="766" spans="1:119" x14ac:dyDescent="0.2">
      <c r="A766">
        <f>ROW(Source!A619)</f>
        <v>619</v>
      </c>
      <c r="B766">
        <v>51651743</v>
      </c>
      <c r="C766">
        <v>51655148</v>
      </c>
      <c r="D766">
        <v>49521144</v>
      </c>
      <c r="E766">
        <v>1</v>
      </c>
      <c r="F766">
        <v>1</v>
      </c>
      <c r="G766">
        <v>1</v>
      </c>
      <c r="H766">
        <v>3</v>
      </c>
      <c r="I766" t="s">
        <v>947</v>
      </c>
      <c r="J766" t="s">
        <v>948</v>
      </c>
      <c r="K766" t="s">
        <v>949</v>
      </c>
      <c r="L766">
        <v>1348</v>
      </c>
      <c r="N766">
        <v>1009</v>
      </c>
      <c r="O766" t="s">
        <v>105</v>
      </c>
      <c r="P766" t="s">
        <v>105</v>
      </c>
      <c r="Q766">
        <v>1000</v>
      </c>
      <c r="W766">
        <v>0</v>
      </c>
      <c r="X766">
        <v>-847628873</v>
      </c>
      <c r="Y766">
        <f t="shared" ref="Y766:Y771" si="662">AT766</f>
        <v>8.8999999999999995E-4</v>
      </c>
      <c r="AA766">
        <v>241405.89</v>
      </c>
      <c r="AB766">
        <v>0</v>
      </c>
      <c r="AC766">
        <v>0</v>
      </c>
      <c r="AD766">
        <v>0</v>
      </c>
      <c r="AE766">
        <v>26499</v>
      </c>
      <c r="AF766">
        <v>0</v>
      </c>
      <c r="AG766">
        <v>0</v>
      </c>
      <c r="AH766">
        <v>0</v>
      </c>
      <c r="AI766">
        <v>9.11</v>
      </c>
      <c r="AJ766">
        <v>1</v>
      </c>
      <c r="AK766">
        <v>1</v>
      </c>
      <c r="AL766">
        <v>1</v>
      </c>
      <c r="AM766">
        <v>4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8.8999999999999995E-4</v>
      </c>
      <c r="AU766" t="s">
        <v>3</v>
      </c>
      <c r="AV766">
        <v>0</v>
      </c>
      <c r="AW766">
        <v>2</v>
      </c>
      <c r="AX766">
        <v>51655167</v>
      </c>
      <c r="AY766">
        <v>1</v>
      </c>
      <c r="AZ766">
        <v>0</v>
      </c>
      <c r="BA766">
        <v>880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V766">
        <v>0</v>
      </c>
      <c r="CW766">
        <v>0</v>
      </c>
      <c r="CX766">
        <f>ROUND(Y766*Source!I619,7)</f>
        <v>6.41E-5</v>
      </c>
      <c r="CY766">
        <f t="shared" ref="CY766:CY771" si="663">AA766</f>
        <v>241405.89</v>
      </c>
      <c r="CZ766">
        <f t="shared" ref="CZ766:CZ771" si="664">AE766</f>
        <v>26499</v>
      </c>
      <c r="DA766">
        <f t="shared" ref="DA766:DA771" si="665">AI766</f>
        <v>9.11</v>
      </c>
      <c r="DB766">
        <f t="shared" ref="DB766:DB771" si="666">ROUND(ROUND(AT766*CZ766,2),2)</f>
        <v>23.58</v>
      </c>
      <c r="DC766">
        <f t="shared" ref="DC766:DC771" si="667">ROUND(ROUND(AT766*AG766,2),2)</f>
        <v>0</v>
      </c>
      <c r="DD766" t="s">
        <v>3</v>
      </c>
      <c r="DE766" t="s">
        <v>3</v>
      </c>
      <c r="DF766">
        <f t="shared" ref="DF766:DF771" si="668">ROUND(ROUND(AE766*AI766,2)*CX766,2)</f>
        <v>15.47</v>
      </c>
      <c r="DG766">
        <f t="shared" ref="DG766:DG773" si="669">ROUND(ROUND(AF766,2)*CX766,2)</f>
        <v>0</v>
      </c>
      <c r="DH766">
        <f t="shared" ref="DH766:DH772" si="670">ROUND(ROUND(AG766,2)*CX766,2)</f>
        <v>0</v>
      </c>
      <c r="DI766">
        <f t="shared" si="661"/>
        <v>0</v>
      </c>
      <c r="DJ766">
        <f t="shared" ref="DJ766:DJ771" si="671">DF766</f>
        <v>15.47</v>
      </c>
      <c r="DK766">
        <v>0</v>
      </c>
      <c r="DL766" t="s">
        <v>3</v>
      </c>
      <c r="DM766">
        <v>0</v>
      </c>
      <c r="DN766" t="s">
        <v>3</v>
      </c>
      <c r="DO766">
        <v>0</v>
      </c>
    </row>
    <row r="767" spans="1:119" x14ac:dyDescent="0.2">
      <c r="A767">
        <f>ROW(Source!A619)</f>
        <v>619</v>
      </c>
      <c r="B767">
        <v>51651743</v>
      </c>
      <c r="C767">
        <v>51655148</v>
      </c>
      <c r="D767">
        <v>49524301</v>
      </c>
      <c r="E767">
        <v>1</v>
      </c>
      <c r="F767">
        <v>1</v>
      </c>
      <c r="G767">
        <v>1</v>
      </c>
      <c r="H767">
        <v>3</v>
      </c>
      <c r="I767" t="s">
        <v>929</v>
      </c>
      <c r="J767" t="s">
        <v>930</v>
      </c>
      <c r="K767" t="s">
        <v>931</v>
      </c>
      <c r="L767">
        <v>1348</v>
      </c>
      <c r="N767">
        <v>1009</v>
      </c>
      <c r="O767" t="s">
        <v>105</v>
      </c>
      <c r="P767" t="s">
        <v>105</v>
      </c>
      <c r="Q767">
        <v>1000</v>
      </c>
      <c r="W767">
        <v>0</v>
      </c>
      <c r="X767">
        <v>1824693337</v>
      </c>
      <c r="Y767">
        <f t="shared" si="662"/>
        <v>4.4999999999999999E-4</v>
      </c>
      <c r="AA767">
        <v>94397.82</v>
      </c>
      <c r="AB767">
        <v>0</v>
      </c>
      <c r="AC767">
        <v>0</v>
      </c>
      <c r="AD767">
        <v>0</v>
      </c>
      <c r="AE767">
        <v>10362</v>
      </c>
      <c r="AF767">
        <v>0</v>
      </c>
      <c r="AG767">
        <v>0</v>
      </c>
      <c r="AH767">
        <v>0</v>
      </c>
      <c r="AI767">
        <v>9.11</v>
      </c>
      <c r="AJ767">
        <v>1</v>
      </c>
      <c r="AK767">
        <v>1</v>
      </c>
      <c r="AL767">
        <v>1</v>
      </c>
      <c r="AM767">
        <v>4</v>
      </c>
      <c r="AN767">
        <v>0</v>
      </c>
      <c r="AO767">
        <v>1</v>
      </c>
      <c r="AP767">
        <v>1</v>
      </c>
      <c r="AQ767">
        <v>0</v>
      </c>
      <c r="AR767">
        <v>0</v>
      </c>
      <c r="AS767" t="s">
        <v>3</v>
      </c>
      <c r="AT767">
        <v>4.4999999999999999E-4</v>
      </c>
      <c r="AU767" t="s">
        <v>3</v>
      </c>
      <c r="AV767">
        <v>0</v>
      </c>
      <c r="AW767">
        <v>2</v>
      </c>
      <c r="AX767">
        <v>51655168</v>
      </c>
      <c r="AY767">
        <v>1</v>
      </c>
      <c r="AZ767">
        <v>0</v>
      </c>
      <c r="BA767">
        <v>881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V767">
        <v>0</v>
      </c>
      <c r="CW767">
        <v>0</v>
      </c>
      <c r="CX767">
        <f>ROUND(Y767*Source!I619,7)</f>
        <v>3.2400000000000001E-5</v>
      </c>
      <c r="CY767">
        <f t="shared" si="663"/>
        <v>94397.82</v>
      </c>
      <c r="CZ767">
        <f t="shared" si="664"/>
        <v>10362</v>
      </c>
      <c r="DA767">
        <f t="shared" si="665"/>
        <v>9.11</v>
      </c>
      <c r="DB767">
        <f t="shared" si="666"/>
        <v>4.66</v>
      </c>
      <c r="DC767">
        <f t="shared" si="667"/>
        <v>0</v>
      </c>
      <c r="DD767" t="s">
        <v>3</v>
      </c>
      <c r="DE767" t="s">
        <v>3</v>
      </c>
      <c r="DF767">
        <f t="shared" si="668"/>
        <v>3.06</v>
      </c>
      <c r="DG767">
        <f t="shared" si="669"/>
        <v>0</v>
      </c>
      <c r="DH767">
        <f t="shared" si="670"/>
        <v>0</v>
      </c>
      <c r="DI767">
        <f t="shared" si="661"/>
        <v>0</v>
      </c>
      <c r="DJ767">
        <f t="shared" si="671"/>
        <v>3.06</v>
      </c>
      <c r="DK767">
        <v>0</v>
      </c>
      <c r="DL767" t="s">
        <v>3</v>
      </c>
      <c r="DM767">
        <v>0</v>
      </c>
      <c r="DN767" t="s">
        <v>3</v>
      </c>
      <c r="DO767">
        <v>0</v>
      </c>
    </row>
    <row r="768" spans="1:119" x14ac:dyDescent="0.2">
      <c r="A768">
        <f>ROW(Source!A619)</f>
        <v>619</v>
      </c>
      <c r="B768">
        <v>51651743</v>
      </c>
      <c r="C768">
        <v>51655148</v>
      </c>
      <c r="D768">
        <v>49525488</v>
      </c>
      <c r="E768">
        <v>1</v>
      </c>
      <c r="F768">
        <v>1</v>
      </c>
      <c r="G768">
        <v>1</v>
      </c>
      <c r="H768">
        <v>3</v>
      </c>
      <c r="I768" t="s">
        <v>917</v>
      </c>
      <c r="J768" t="s">
        <v>918</v>
      </c>
      <c r="K768" t="s">
        <v>919</v>
      </c>
      <c r="L768">
        <v>1346</v>
      </c>
      <c r="N768">
        <v>1009</v>
      </c>
      <c r="O768" t="s">
        <v>920</v>
      </c>
      <c r="P768" t="s">
        <v>920</v>
      </c>
      <c r="Q768">
        <v>1</v>
      </c>
      <c r="W768">
        <v>0</v>
      </c>
      <c r="X768">
        <v>-1864341761</v>
      </c>
      <c r="Y768">
        <f t="shared" si="662"/>
        <v>15</v>
      </c>
      <c r="AA768">
        <v>82.35</v>
      </c>
      <c r="AB768">
        <v>0</v>
      </c>
      <c r="AC768">
        <v>0</v>
      </c>
      <c r="AD768">
        <v>0</v>
      </c>
      <c r="AE768">
        <v>9.0399999999999991</v>
      </c>
      <c r="AF768">
        <v>0</v>
      </c>
      <c r="AG768">
        <v>0</v>
      </c>
      <c r="AH768">
        <v>0</v>
      </c>
      <c r="AI768">
        <v>9.11</v>
      </c>
      <c r="AJ768">
        <v>1</v>
      </c>
      <c r="AK768">
        <v>1</v>
      </c>
      <c r="AL768">
        <v>1</v>
      </c>
      <c r="AM768">
        <v>4</v>
      </c>
      <c r="AN768">
        <v>0</v>
      </c>
      <c r="AO768">
        <v>1</v>
      </c>
      <c r="AP768">
        <v>1</v>
      </c>
      <c r="AQ768">
        <v>0</v>
      </c>
      <c r="AR768">
        <v>0</v>
      </c>
      <c r="AS768" t="s">
        <v>3</v>
      </c>
      <c r="AT768">
        <v>15</v>
      </c>
      <c r="AU768" t="s">
        <v>3</v>
      </c>
      <c r="AV768">
        <v>0</v>
      </c>
      <c r="AW768">
        <v>2</v>
      </c>
      <c r="AX768">
        <v>51655169</v>
      </c>
      <c r="AY768">
        <v>1</v>
      </c>
      <c r="AZ768">
        <v>0</v>
      </c>
      <c r="BA768">
        <v>882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V768">
        <v>0</v>
      </c>
      <c r="CW768">
        <v>0</v>
      </c>
      <c r="CX768">
        <f>ROUND(Y768*Source!I619,7)</f>
        <v>1.08</v>
      </c>
      <c r="CY768">
        <f t="shared" si="663"/>
        <v>82.35</v>
      </c>
      <c r="CZ768">
        <f t="shared" si="664"/>
        <v>9.0399999999999991</v>
      </c>
      <c r="DA768">
        <f t="shared" si="665"/>
        <v>9.11</v>
      </c>
      <c r="DB768">
        <f t="shared" si="666"/>
        <v>135.6</v>
      </c>
      <c r="DC768">
        <f t="shared" si="667"/>
        <v>0</v>
      </c>
      <c r="DD768" t="s">
        <v>3</v>
      </c>
      <c r="DE768" t="s">
        <v>3</v>
      </c>
      <c r="DF768">
        <f t="shared" si="668"/>
        <v>88.94</v>
      </c>
      <c r="DG768">
        <f t="shared" si="669"/>
        <v>0</v>
      </c>
      <c r="DH768">
        <f t="shared" si="670"/>
        <v>0</v>
      </c>
      <c r="DI768">
        <f t="shared" si="661"/>
        <v>0</v>
      </c>
      <c r="DJ768">
        <f t="shared" si="671"/>
        <v>88.94</v>
      </c>
      <c r="DK768">
        <v>0</v>
      </c>
      <c r="DL768" t="s">
        <v>3</v>
      </c>
      <c r="DM768">
        <v>0</v>
      </c>
      <c r="DN768" t="s">
        <v>3</v>
      </c>
      <c r="DO768">
        <v>0</v>
      </c>
    </row>
    <row r="769" spans="1:119" x14ac:dyDescent="0.2">
      <c r="A769">
        <f>ROW(Source!A619)</f>
        <v>619</v>
      </c>
      <c r="B769">
        <v>51651743</v>
      </c>
      <c r="C769">
        <v>51655148</v>
      </c>
      <c r="D769">
        <v>49526492</v>
      </c>
      <c r="E769">
        <v>1</v>
      </c>
      <c r="F769">
        <v>1</v>
      </c>
      <c r="G769">
        <v>1</v>
      </c>
      <c r="H769">
        <v>3</v>
      </c>
      <c r="I769" t="s">
        <v>921</v>
      </c>
      <c r="J769" t="s">
        <v>922</v>
      </c>
      <c r="K769" t="s">
        <v>923</v>
      </c>
      <c r="L769">
        <v>1346</v>
      </c>
      <c r="N769">
        <v>1009</v>
      </c>
      <c r="O769" t="s">
        <v>920</v>
      </c>
      <c r="P769" t="s">
        <v>920</v>
      </c>
      <c r="Q769">
        <v>1</v>
      </c>
      <c r="W769">
        <v>0</v>
      </c>
      <c r="X769">
        <v>497341279</v>
      </c>
      <c r="Y769">
        <f t="shared" si="662"/>
        <v>8</v>
      </c>
      <c r="AA769">
        <v>210.35</v>
      </c>
      <c r="AB769">
        <v>0</v>
      </c>
      <c r="AC769">
        <v>0</v>
      </c>
      <c r="AD769">
        <v>0</v>
      </c>
      <c r="AE769">
        <v>23.09</v>
      </c>
      <c r="AF769">
        <v>0</v>
      </c>
      <c r="AG769">
        <v>0</v>
      </c>
      <c r="AH769">
        <v>0</v>
      </c>
      <c r="AI769">
        <v>9.11</v>
      </c>
      <c r="AJ769">
        <v>1</v>
      </c>
      <c r="AK769">
        <v>1</v>
      </c>
      <c r="AL769">
        <v>1</v>
      </c>
      <c r="AM769">
        <v>4</v>
      </c>
      <c r="AN769">
        <v>0</v>
      </c>
      <c r="AO769">
        <v>1</v>
      </c>
      <c r="AP769">
        <v>1</v>
      </c>
      <c r="AQ769">
        <v>0</v>
      </c>
      <c r="AR769">
        <v>0</v>
      </c>
      <c r="AS769" t="s">
        <v>3</v>
      </c>
      <c r="AT769">
        <v>8</v>
      </c>
      <c r="AU769" t="s">
        <v>3</v>
      </c>
      <c r="AV769">
        <v>0</v>
      </c>
      <c r="AW769">
        <v>2</v>
      </c>
      <c r="AX769">
        <v>51655170</v>
      </c>
      <c r="AY769">
        <v>1</v>
      </c>
      <c r="AZ769">
        <v>0</v>
      </c>
      <c r="BA769">
        <v>883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V769">
        <v>0</v>
      </c>
      <c r="CW769">
        <v>0</v>
      </c>
      <c r="CX769">
        <f>ROUND(Y769*Source!I619,7)</f>
        <v>0.57599999999999996</v>
      </c>
      <c r="CY769">
        <f t="shared" si="663"/>
        <v>210.35</v>
      </c>
      <c r="CZ769">
        <f t="shared" si="664"/>
        <v>23.09</v>
      </c>
      <c r="DA769">
        <f t="shared" si="665"/>
        <v>9.11</v>
      </c>
      <c r="DB769">
        <f t="shared" si="666"/>
        <v>184.72</v>
      </c>
      <c r="DC769">
        <f t="shared" si="667"/>
        <v>0</v>
      </c>
      <c r="DD769" t="s">
        <v>3</v>
      </c>
      <c r="DE769" t="s">
        <v>3</v>
      </c>
      <c r="DF769">
        <f t="shared" si="668"/>
        <v>121.16</v>
      </c>
      <c r="DG769">
        <f t="shared" si="669"/>
        <v>0</v>
      </c>
      <c r="DH769">
        <f t="shared" si="670"/>
        <v>0</v>
      </c>
      <c r="DI769">
        <f t="shared" si="661"/>
        <v>0</v>
      </c>
      <c r="DJ769">
        <f t="shared" si="671"/>
        <v>121.16</v>
      </c>
      <c r="DK769">
        <v>0</v>
      </c>
      <c r="DL769" t="s">
        <v>3</v>
      </c>
      <c r="DM769">
        <v>0</v>
      </c>
      <c r="DN769" t="s">
        <v>3</v>
      </c>
      <c r="DO769">
        <v>0</v>
      </c>
    </row>
    <row r="770" spans="1:119" x14ac:dyDescent="0.2">
      <c r="A770">
        <f>ROW(Source!A619)</f>
        <v>619</v>
      </c>
      <c r="B770">
        <v>51651743</v>
      </c>
      <c r="C770">
        <v>51655148</v>
      </c>
      <c r="D770">
        <v>49555131</v>
      </c>
      <c r="E770">
        <v>1</v>
      </c>
      <c r="F770">
        <v>1</v>
      </c>
      <c r="G770">
        <v>1</v>
      </c>
      <c r="H770">
        <v>3</v>
      </c>
      <c r="I770" t="s">
        <v>950</v>
      </c>
      <c r="J770" t="s">
        <v>951</v>
      </c>
      <c r="K770" t="s">
        <v>952</v>
      </c>
      <c r="L770">
        <v>1348</v>
      </c>
      <c r="N770">
        <v>1009</v>
      </c>
      <c r="O770" t="s">
        <v>105</v>
      </c>
      <c r="P770" t="s">
        <v>105</v>
      </c>
      <c r="Q770">
        <v>1000</v>
      </c>
      <c r="W770">
        <v>0</v>
      </c>
      <c r="X770">
        <v>-364749507</v>
      </c>
      <c r="Y770">
        <f t="shared" si="662"/>
        <v>5.0099999999999997E-3</v>
      </c>
      <c r="AA770">
        <v>156537.13</v>
      </c>
      <c r="AB770">
        <v>0</v>
      </c>
      <c r="AC770">
        <v>0</v>
      </c>
      <c r="AD770">
        <v>0</v>
      </c>
      <c r="AE770">
        <v>17183</v>
      </c>
      <c r="AF770">
        <v>0</v>
      </c>
      <c r="AG770">
        <v>0</v>
      </c>
      <c r="AH770">
        <v>0</v>
      </c>
      <c r="AI770">
        <v>9.11</v>
      </c>
      <c r="AJ770">
        <v>1</v>
      </c>
      <c r="AK770">
        <v>1</v>
      </c>
      <c r="AL770">
        <v>1</v>
      </c>
      <c r="AM770">
        <v>4</v>
      </c>
      <c r="AN770">
        <v>0</v>
      </c>
      <c r="AO770">
        <v>1</v>
      </c>
      <c r="AP770">
        <v>1</v>
      </c>
      <c r="AQ770">
        <v>0</v>
      </c>
      <c r="AR770">
        <v>0</v>
      </c>
      <c r="AS770" t="s">
        <v>3</v>
      </c>
      <c r="AT770">
        <v>5.0099999999999997E-3</v>
      </c>
      <c r="AU770" t="s">
        <v>3</v>
      </c>
      <c r="AV770">
        <v>0</v>
      </c>
      <c r="AW770">
        <v>2</v>
      </c>
      <c r="AX770">
        <v>51655172</v>
      </c>
      <c r="AY770">
        <v>1</v>
      </c>
      <c r="AZ770">
        <v>0</v>
      </c>
      <c r="BA770">
        <v>885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V770">
        <v>0</v>
      </c>
      <c r="CW770">
        <v>0</v>
      </c>
      <c r="CX770">
        <f>ROUND(Y770*Source!I619,7)</f>
        <v>3.6069999999999999E-4</v>
      </c>
      <c r="CY770">
        <f t="shared" si="663"/>
        <v>156537.13</v>
      </c>
      <c r="CZ770">
        <f t="shared" si="664"/>
        <v>17183</v>
      </c>
      <c r="DA770">
        <f t="shared" si="665"/>
        <v>9.11</v>
      </c>
      <c r="DB770">
        <f t="shared" si="666"/>
        <v>86.09</v>
      </c>
      <c r="DC770">
        <f t="shared" si="667"/>
        <v>0</v>
      </c>
      <c r="DD770" t="s">
        <v>3</v>
      </c>
      <c r="DE770" t="s">
        <v>3</v>
      </c>
      <c r="DF770">
        <f t="shared" si="668"/>
        <v>56.46</v>
      </c>
      <c r="DG770">
        <f t="shared" si="669"/>
        <v>0</v>
      </c>
      <c r="DH770">
        <f t="shared" si="670"/>
        <v>0</v>
      </c>
      <c r="DI770">
        <f t="shared" si="661"/>
        <v>0</v>
      </c>
      <c r="DJ770">
        <f t="shared" si="671"/>
        <v>56.46</v>
      </c>
      <c r="DK770">
        <v>0</v>
      </c>
      <c r="DL770" t="s">
        <v>3</v>
      </c>
      <c r="DM770">
        <v>0</v>
      </c>
      <c r="DN770" t="s">
        <v>3</v>
      </c>
      <c r="DO770">
        <v>0</v>
      </c>
    </row>
    <row r="771" spans="1:119" x14ac:dyDescent="0.2">
      <c r="A771">
        <f>ROW(Source!A619)</f>
        <v>619</v>
      </c>
      <c r="B771">
        <v>51651743</v>
      </c>
      <c r="C771">
        <v>51655148</v>
      </c>
      <c r="D771">
        <v>49564260</v>
      </c>
      <c r="E771">
        <v>1</v>
      </c>
      <c r="F771">
        <v>1</v>
      </c>
      <c r="G771">
        <v>1</v>
      </c>
      <c r="H771">
        <v>3</v>
      </c>
      <c r="I771" t="s">
        <v>79</v>
      </c>
      <c r="J771" t="s">
        <v>81</v>
      </c>
      <c r="K771" t="s">
        <v>80</v>
      </c>
      <c r="L771">
        <v>1327</v>
      </c>
      <c r="N771">
        <v>1005</v>
      </c>
      <c r="O771" t="s">
        <v>52</v>
      </c>
      <c r="P771" t="s">
        <v>52</v>
      </c>
      <c r="Q771">
        <v>1</v>
      </c>
      <c r="W771">
        <v>0</v>
      </c>
      <c r="X771">
        <v>415678242</v>
      </c>
      <c r="Y771">
        <f t="shared" si="662"/>
        <v>100</v>
      </c>
      <c r="AA771">
        <v>932.96</v>
      </c>
      <c r="AB771">
        <v>0</v>
      </c>
      <c r="AC771">
        <v>0</v>
      </c>
      <c r="AD771">
        <v>0</v>
      </c>
      <c r="AE771">
        <v>102.41</v>
      </c>
      <c r="AF771">
        <v>0</v>
      </c>
      <c r="AG771">
        <v>0</v>
      </c>
      <c r="AH771">
        <v>0</v>
      </c>
      <c r="AI771">
        <v>9.11</v>
      </c>
      <c r="AJ771">
        <v>1</v>
      </c>
      <c r="AK771">
        <v>1</v>
      </c>
      <c r="AL771">
        <v>1</v>
      </c>
      <c r="AM771">
        <v>0</v>
      </c>
      <c r="AN771">
        <v>0</v>
      </c>
      <c r="AO771">
        <v>0</v>
      </c>
      <c r="AP771">
        <v>1</v>
      </c>
      <c r="AQ771">
        <v>0</v>
      </c>
      <c r="AR771">
        <v>0</v>
      </c>
      <c r="AS771" t="s">
        <v>3</v>
      </c>
      <c r="AT771">
        <v>100</v>
      </c>
      <c r="AU771" t="s">
        <v>3</v>
      </c>
      <c r="AV771">
        <v>0</v>
      </c>
      <c r="AW771">
        <v>1</v>
      </c>
      <c r="AX771">
        <v>-1</v>
      </c>
      <c r="AY771">
        <v>0</v>
      </c>
      <c r="AZ771">
        <v>0</v>
      </c>
      <c r="BA771" t="s">
        <v>3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V771">
        <v>0</v>
      </c>
      <c r="CW771">
        <v>0</v>
      </c>
      <c r="CX771">
        <f>ROUND(Y771*Source!I619,7)</f>
        <v>7.2</v>
      </c>
      <c r="CY771">
        <f t="shared" si="663"/>
        <v>932.96</v>
      </c>
      <c r="CZ771">
        <f t="shared" si="664"/>
        <v>102.41</v>
      </c>
      <c r="DA771">
        <f t="shared" si="665"/>
        <v>9.11</v>
      </c>
      <c r="DB771">
        <f t="shared" si="666"/>
        <v>10241</v>
      </c>
      <c r="DC771">
        <f t="shared" si="667"/>
        <v>0</v>
      </c>
      <c r="DD771" t="s">
        <v>3</v>
      </c>
      <c r="DE771" t="s">
        <v>3</v>
      </c>
      <c r="DF771">
        <f t="shared" si="668"/>
        <v>6717.31</v>
      </c>
      <c r="DG771">
        <f t="shared" si="669"/>
        <v>0</v>
      </c>
      <c r="DH771">
        <f t="shared" si="670"/>
        <v>0</v>
      </c>
      <c r="DI771">
        <f t="shared" si="661"/>
        <v>0</v>
      </c>
      <c r="DJ771">
        <f t="shared" si="671"/>
        <v>6717.31</v>
      </c>
      <c r="DK771">
        <v>0</v>
      </c>
      <c r="DL771" t="s">
        <v>3</v>
      </c>
      <c r="DM771">
        <v>0</v>
      </c>
      <c r="DN771" t="s">
        <v>3</v>
      </c>
      <c r="DO771">
        <v>0</v>
      </c>
    </row>
    <row r="772" spans="1:119" x14ac:dyDescent="0.2">
      <c r="A772">
        <f>ROW(Source!A621)</f>
        <v>621</v>
      </c>
      <c r="B772">
        <v>51651743</v>
      </c>
      <c r="C772">
        <v>51655179</v>
      </c>
      <c r="D772">
        <v>49510719</v>
      </c>
      <c r="E772">
        <v>70</v>
      </c>
      <c r="F772">
        <v>1</v>
      </c>
      <c r="G772">
        <v>1</v>
      </c>
      <c r="H772">
        <v>1</v>
      </c>
      <c r="I772" t="s">
        <v>942</v>
      </c>
      <c r="J772" t="s">
        <v>3</v>
      </c>
      <c r="K772" t="s">
        <v>943</v>
      </c>
      <c r="L772">
        <v>1191</v>
      </c>
      <c r="N772">
        <v>1013</v>
      </c>
      <c r="O772" t="s">
        <v>904</v>
      </c>
      <c r="P772" t="s">
        <v>904</v>
      </c>
      <c r="Q772">
        <v>1</v>
      </c>
      <c r="W772">
        <v>0</v>
      </c>
      <c r="X772">
        <v>784619160</v>
      </c>
      <c r="Y772">
        <f t="shared" ref="Y772:Y777" si="672">(AT772*ROUND(1.05,7))</f>
        <v>148.05000000000001</v>
      </c>
      <c r="AA772">
        <v>0</v>
      </c>
      <c r="AB772">
        <v>0</v>
      </c>
      <c r="AC772">
        <v>0</v>
      </c>
      <c r="AD772">
        <v>291.83</v>
      </c>
      <c r="AE772">
        <v>0</v>
      </c>
      <c r="AF772">
        <v>0</v>
      </c>
      <c r="AG772">
        <v>0</v>
      </c>
      <c r="AH772">
        <v>8.74</v>
      </c>
      <c r="AI772">
        <v>1</v>
      </c>
      <c r="AJ772">
        <v>1</v>
      </c>
      <c r="AK772">
        <v>1</v>
      </c>
      <c r="AL772">
        <v>33.39</v>
      </c>
      <c r="AM772">
        <v>4</v>
      </c>
      <c r="AN772">
        <v>0</v>
      </c>
      <c r="AO772">
        <v>1</v>
      </c>
      <c r="AP772">
        <v>1</v>
      </c>
      <c r="AQ772">
        <v>0</v>
      </c>
      <c r="AR772">
        <v>0</v>
      </c>
      <c r="AS772" t="s">
        <v>3</v>
      </c>
      <c r="AT772">
        <v>141</v>
      </c>
      <c r="AU772" t="s">
        <v>20</v>
      </c>
      <c r="AV772">
        <v>1</v>
      </c>
      <c r="AW772">
        <v>2</v>
      </c>
      <c r="AX772">
        <v>51655192</v>
      </c>
      <c r="AY772">
        <v>1</v>
      </c>
      <c r="AZ772">
        <v>0</v>
      </c>
      <c r="BA772">
        <v>891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U772">
        <f>ROUND(AT772*Source!I621*AH772*AL772,2)</f>
        <v>1440.17</v>
      </c>
      <c r="CV772">
        <f>ROUND(Y772*Source!I621,7)</f>
        <v>5.1817500000000001</v>
      </c>
      <c r="CW772">
        <v>0</v>
      </c>
      <c r="CX772">
        <f>ROUND(Y772*Source!I621,7)</f>
        <v>5.1817500000000001</v>
      </c>
      <c r="CY772">
        <f>AD772</f>
        <v>291.83</v>
      </c>
      <c r="CZ772">
        <f>AH772</f>
        <v>8.74</v>
      </c>
      <c r="DA772">
        <f>AL772</f>
        <v>33.39</v>
      </c>
      <c r="DB772">
        <f t="shared" ref="DB772:DB777" si="673">ROUND((ROUND(AT772*CZ772,2)*ROUND(1.05,7)),2)</f>
        <v>1293.96</v>
      </c>
      <c r="DC772">
        <f t="shared" ref="DC772:DC777" si="674">ROUND((ROUND(AT772*AG772,2)*ROUND(1.05,7)),2)</f>
        <v>0</v>
      </c>
      <c r="DD772" t="s">
        <v>3</v>
      </c>
      <c r="DE772" t="s">
        <v>3</v>
      </c>
      <c r="DF772">
        <f t="shared" ref="DF772:DF777" si="675">ROUND(ROUND(AE772,2)*CX772,2)</f>
        <v>0</v>
      </c>
      <c r="DG772">
        <f t="shared" si="669"/>
        <v>0</v>
      </c>
      <c r="DH772">
        <f t="shared" si="670"/>
        <v>0</v>
      </c>
      <c r="DI772">
        <f>ROUND(ROUND(AH772*AL772,2)*CX772,2)</f>
        <v>1512.19</v>
      </c>
      <c r="DJ772">
        <f>DI772</f>
        <v>1512.19</v>
      </c>
      <c r="DK772">
        <v>0</v>
      </c>
      <c r="DL772" t="s">
        <v>3</v>
      </c>
      <c r="DM772">
        <v>0</v>
      </c>
      <c r="DN772" t="s">
        <v>3</v>
      </c>
      <c r="DO772">
        <v>0</v>
      </c>
    </row>
    <row r="773" spans="1:119" x14ac:dyDescent="0.2">
      <c r="A773">
        <f>ROW(Source!A621)</f>
        <v>621</v>
      </c>
      <c r="B773">
        <v>51651743</v>
      </c>
      <c r="C773">
        <v>51655179</v>
      </c>
      <c r="D773">
        <v>49510905</v>
      </c>
      <c r="E773">
        <v>70</v>
      </c>
      <c r="F773">
        <v>1</v>
      </c>
      <c r="G773">
        <v>1</v>
      </c>
      <c r="H773">
        <v>1</v>
      </c>
      <c r="I773" t="s">
        <v>905</v>
      </c>
      <c r="J773" t="s">
        <v>3</v>
      </c>
      <c r="K773" t="s">
        <v>906</v>
      </c>
      <c r="L773">
        <v>1191</v>
      </c>
      <c r="N773">
        <v>1013</v>
      </c>
      <c r="O773" t="s">
        <v>904</v>
      </c>
      <c r="P773" t="s">
        <v>904</v>
      </c>
      <c r="Q773">
        <v>1</v>
      </c>
      <c r="W773">
        <v>0</v>
      </c>
      <c r="X773">
        <v>-1417349443</v>
      </c>
      <c r="Y773">
        <f t="shared" si="672"/>
        <v>0.98699999999999999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1</v>
      </c>
      <c r="AJ773">
        <v>1</v>
      </c>
      <c r="AK773">
        <v>33.39</v>
      </c>
      <c r="AL773">
        <v>1</v>
      </c>
      <c r="AM773">
        <v>4</v>
      </c>
      <c r="AN773">
        <v>0</v>
      </c>
      <c r="AO773">
        <v>1</v>
      </c>
      <c r="AP773">
        <v>1</v>
      </c>
      <c r="AQ773">
        <v>0</v>
      </c>
      <c r="AR773">
        <v>0</v>
      </c>
      <c r="AS773" t="s">
        <v>3</v>
      </c>
      <c r="AT773">
        <v>0.94</v>
      </c>
      <c r="AU773" t="s">
        <v>20</v>
      </c>
      <c r="AV773">
        <v>2</v>
      </c>
      <c r="AW773">
        <v>2</v>
      </c>
      <c r="AX773">
        <v>51655193</v>
      </c>
      <c r="AY773">
        <v>1</v>
      </c>
      <c r="AZ773">
        <v>0</v>
      </c>
      <c r="BA773">
        <v>892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V773">
        <v>0</v>
      </c>
      <c r="CW773">
        <v>0</v>
      </c>
      <c r="CX773">
        <f>ROUND(Y773*Source!I621,7)</f>
        <v>3.4544999999999999E-2</v>
      </c>
      <c r="CY773">
        <f>AD773</f>
        <v>0</v>
      </c>
      <c r="CZ773">
        <f>AH773</f>
        <v>0</v>
      </c>
      <c r="DA773">
        <f>AL773</f>
        <v>1</v>
      </c>
      <c r="DB773">
        <f t="shared" si="673"/>
        <v>0</v>
      </c>
      <c r="DC773">
        <f t="shared" si="674"/>
        <v>0</v>
      </c>
      <c r="DD773" t="s">
        <v>3</v>
      </c>
      <c r="DE773" t="s">
        <v>3</v>
      </c>
      <c r="DF773">
        <f t="shared" si="675"/>
        <v>0</v>
      </c>
      <c r="DG773">
        <f t="shared" si="669"/>
        <v>0</v>
      </c>
      <c r="DH773">
        <f>ROUND(ROUND(AG773*AK773,2)*CX773,2)</f>
        <v>0</v>
      </c>
      <c r="DI773">
        <f t="shared" ref="DI773:DI783" si="676">ROUND(ROUND(AH773,2)*CX773,2)</f>
        <v>0</v>
      </c>
      <c r="DJ773">
        <f>DI773</f>
        <v>0</v>
      </c>
      <c r="DK773">
        <v>0</v>
      </c>
      <c r="DL773" t="s">
        <v>3</v>
      </c>
      <c r="DM773">
        <v>0</v>
      </c>
      <c r="DN773" t="s">
        <v>3</v>
      </c>
      <c r="DO773">
        <v>0</v>
      </c>
    </row>
    <row r="774" spans="1:119" x14ac:dyDescent="0.2">
      <c r="A774">
        <f>ROW(Source!A621)</f>
        <v>621</v>
      </c>
      <c r="B774">
        <v>51651743</v>
      </c>
      <c r="C774">
        <v>51655179</v>
      </c>
      <c r="D774">
        <v>49672573</v>
      </c>
      <c r="E774">
        <v>1</v>
      </c>
      <c r="F774">
        <v>1</v>
      </c>
      <c r="G774">
        <v>1</v>
      </c>
      <c r="H774">
        <v>2</v>
      </c>
      <c r="I774" t="s">
        <v>907</v>
      </c>
      <c r="J774" t="s">
        <v>908</v>
      </c>
      <c r="K774" t="s">
        <v>909</v>
      </c>
      <c r="L774">
        <v>1367</v>
      </c>
      <c r="N774">
        <v>1011</v>
      </c>
      <c r="O774" t="s">
        <v>910</v>
      </c>
      <c r="P774" t="s">
        <v>910</v>
      </c>
      <c r="Q774">
        <v>1</v>
      </c>
      <c r="W774">
        <v>0</v>
      </c>
      <c r="X774">
        <v>-430484415</v>
      </c>
      <c r="Y774">
        <f t="shared" si="672"/>
        <v>0.39900000000000002</v>
      </c>
      <c r="AA774">
        <v>0</v>
      </c>
      <c r="AB774">
        <v>1530.2</v>
      </c>
      <c r="AC774">
        <v>450.77</v>
      </c>
      <c r="AD774">
        <v>0</v>
      </c>
      <c r="AE774">
        <v>0</v>
      </c>
      <c r="AF774">
        <v>115.4</v>
      </c>
      <c r="AG774">
        <v>13.5</v>
      </c>
      <c r="AH774">
        <v>0</v>
      </c>
      <c r="AI774">
        <v>1</v>
      </c>
      <c r="AJ774">
        <v>13.26</v>
      </c>
      <c r="AK774">
        <v>33.39</v>
      </c>
      <c r="AL774">
        <v>1</v>
      </c>
      <c r="AM774">
        <v>4</v>
      </c>
      <c r="AN774">
        <v>0</v>
      </c>
      <c r="AO774">
        <v>1</v>
      </c>
      <c r="AP774">
        <v>1</v>
      </c>
      <c r="AQ774">
        <v>0</v>
      </c>
      <c r="AR774">
        <v>0</v>
      </c>
      <c r="AS774" t="s">
        <v>3</v>
      </c>
      <c r="AT774">
        <v>0.38</v>
      </c>
      <c r="AU774" t="s">
        <v>20</v>
      </c>
      <c r="AV774">
        <v>0</v>
      </c>
      <c r="AW774">
        <v>2</v>
      </c>
      <c r="AX774">
        <v>51655194</v>
      </c>
      <c r="AY774">
        <v>1</v>
      </c>
      <c r="AZ774">
        <v>0</v>
      </c>
      <c r="BA774">
        <v>893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V774">
        <v>0</v>
      </c>
      <c r="CW774">
        <f>ROUND(Y774*Source!I621,7)</f>
        <v>1.3965E-2</v>
      </c>
      <c r="CX774">
        <f>ROUND(Y774*Source!I621,7)</f>
        <v>1.3965E-2</v>
      </c>
      <c r="CY774">
        <f>AB774</f>
        <v>1530.2</v>
      </c>
      <c r="CZ774">
        <f>AF774</f>
        <v>115.4</v>
      </c>
      <c r="DA774">
        <f>AJ774</f>
        <v>13.26</v>
      </c>
      <c r="DB774">
        <f t="shared" si="673"/>
        <v>46.04</v>
      </c>
      <c r="DC774">
        <f t="shared" si="674"/>
        <v>5.39</v>
      </c>
      <c r="DD774" t="s">
        <v>3</v>
      </c>
      <c r="DE774" t="s">
        <v>3</v>
      </c>
      <c r="DF774">
        <f t="shared" si="675"/>
        <v>0</v>
      </c>
      <c r="DG774">
        <f>ROUND(ROUND(AF774*AJ774,2)*CX774,2)</f>
        <v>21.37</v>
      </c>
      <c r="DH774">
        <f>ROUND(ROUND(AG774*AK774,2)*CX774,2)</f>
        <v>6.3</v>
      </c>
      <c r="DI774">
        <f t="shared" si="676"/>
        <v>0</v>
      </c>
      <c r="DJ774">
        <f>DG774</f>
        <v>21.37</v>
      </c>
      <c r="DK774">
        <v>0</v>
      </c>
      <c r="DL774" t="s">
        <v>3</v>
      </c>
      <c r="DM774">
        <v>0</v>
      </c>
      <c r="DN774" t="s">
        <v>3</v>
      </c>
      <c r="DO774">
        <v>0</v>
      </c>
    </row>
    <row r="775" spans="1:119" x14ac:dyDescent="0.2">
      <c r="A775">
        <f>ROW(Source!A621)</f>
        <v>621</v>
      </c>
      <c r="B775">
        <v>51651743</v>
      </c>
      <c r="C775">
        <v>51655179</v>
      </c>
      <c r="D775">
        <v>49672703</v>
      </c>
      <c r="E775">
        <v>1</v>
      </c>
      <c r="F775">
        <v>1</v>
      </c>
      <c r="G775">
        <v>1</v>
      </c>
      <c r="H775">
        <v>2</v>
      </c>
      <c r="I775" t="s">
        <v>944</v>
      </c>
      <c r="J775" t="s">
        <v>945</v>
      </c>
      <c r="K775" t="s">
        <v>946</v>
      </c>
      <c r="L775">
        <v>1367</v>
      </c>
      <c r="N775">
        <v>1011</v>
      </c>
      <c r="O775" t="s">
        <v>910</v>
      </c>
      <c r="P775" t="s">
        <v>910</v>
      </c>
      <c r="Q775">
        <v>1</v>
      </c>
      <c r="W775">
        <v>0</v>
      </c>
      <c r="X775">
        <v>-1424865896</v>
      </c>
      <c r="Y775">
        <f t="shared" si="672"/>
        <v>0.35700000000000004</v>
      </c>
      <c r="AA775">
        <v>0</v>
      </c>
      <c r="AB775">
        <v>88.31</v>
      </c>
      <c r="AC775">
        <v>0</v>
      </c>
      <c r="AD775">
        <v>0</v>
      </c>
      <c r="AE775">
        <v>0</v>
      </c>
      <c r="AF775">
        <v>6.66</v>
      </c>
      <c r="AG775">
        <v>0</v>
      </c>
      <c r="AH775">
        <v>0</v>
      </c>
      <c r="AI775">
        <v>1</v>
      </c>
      <c r="AJ775">
        <v>13.26</v>
      </c>
      <c r="AK775">
        <v>33.39</v>
      </c>
      <c r="AL775">
        <v>1</v>
      </c>
      <c r="AM775">
        <v>4</v>
      </c>
      <c r="AN775">
        <v>0</v>
      </c>
      <c r="AO775">
        <v>1</v>
      </c>
      <c r="AP775">
        <v>1</v>
      </c>
      <c r="AQ775">
        <v>0</v>
      </c>
      <c r="AR775">
        <v>0</v>
      </c>
      <c r="AS775" t="s">
        <v>3</v>
      </c>
      <c r="AT775">
        <v>0.34</v>
      </c>
      <c r="AU775" t="s">
        <v>20</v>
      </c>
      <c r="AV775">
        <v>0</v>
      </c>
      <c r="AW775">
        <v>2</v>
      </c>
      <c r="AX775">
        <v>51655195</v>
      </c>
      <c r="AY775">
        <v>1</v>
      </c>
      <c r="AZ775">
        <v>0</v>
      </c>
      <c r="BA775">
        <v>894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V775">
        <v>0</v>
      </c>
      <c r="CW775">
        <f>ROUND(Y775*Source!I621,7)</f>
        <v>1.2494999999999999E-2</v>
      </c>
      <c r="CX775">
        <f>ROUND(Y775*Source!I621,7)</f>
        <v>1.2494999999999999E-2</v>
      </c>
      <c r="CY775">
        <f>AB775</f>
        <v>88.31</v>
      </c>
      <c r="CZ775">
        <f>AF775</f>
        <v>6.66</v>
      </c>
      <c r="DA775">
        <f>AJ775</f>
        <v>13.26</v>
      </c>
      <c r="DB775">
        <f t="shared" si="673"/>
        <v>2.37</v>
      </c>
      <c r="DC775">
        <f t="shared" si="674"/>
        <v>0</v>
      </c>
      <c r="DD775" t="s">
        <v>3</v>
      </c>
      <c r="DE775" t="s">
        <v>3</v>
      </c>
      <c r="DF775">
        <f t="shared" si="675"/>
        <v>0</v>
      </c>
      <c r="DG775">
        <f>ROUND(ROUND(AF775*AJ775,2)*CX775,2)</f>
        <v>1.1000000000000001</v>
      </c>
      <c r="DH775">
        <f>ROUND(ROUND(AG775*AK775,2)*CX775,2)</f>
        <v>0</v>
      </c>
      <c r="DI775">
        <f t="shared" si="676"/>
        <v>0</v>
      </c>
      <c r="DJ775">
        <f>DG775</f>
        <v>1.1000000000000001</v>
      </c>
      <c r="DK775">
        <v>0</v>
      </c>
      <c r="DL775" t="s">
        <v>3</v>
      </c>
      <c r="DM775">
        <v>0</v>
      </c>
      <c r="DN775" t="s">
        <v>3</v>
      </c>
      <c r="DO775">
        <v>0</v>
      </c>
    </row>
    <row r="776" spans="1:119" x14ac:dyDescent="0.2">
      <c r="A776">
        <f>ROW(Source!A621)</f>
        <v>621</v>
      </c>
      <c r="B776">
        <v>51651743</v>
      </c>
      <c r="C776">
        <v>51655179</v>
      </c>
      <c r="D776">
        <v>49673503</v>
      </c>
      <c r="E776">
        <v>1</v>
      </c>
      <c r="F776">
        <v>1</v>
      </c>
      <c r="G776">
        <v>1</v>
      </c>
      <c r="H776">
        <v>2</v>
      </c>
      <c r="I776" t="s">
        <v>914</v>
      </c>
      <c r="J776" t="s">
        <v>915</v>
      </c>
      <c r="K776" t="s">
        <v>916</v>
      </c>
      <c r="L776">
        <v>1367</v>
      </c>
      <c r="N776">
        <v>1011</v>
      </c>
      <c r="O776" t="s">
        <v>910</v>
      </c>
      <c r="P776" t="s">
        <v>910</v>
      </c>
      <c r="Q776">
        <v>1</v>
      </c>
      <c r="W776">
        <v>0</v>
      </c>
      <c r="X776">
        <v>509054691</v>
      </c>
      <c r="Y776">
        <f t="shared" si="672"/>
        <v>0.58800000000000008</v>
      </c>
      <c r="AA776">
        <v>0</v>
      </c>
      <c r="AB776">
        <v>871.31</v>
      </c>
      <c r="AC776">
        <v>387.32</v>
      </c>
      <c r="AD776">
        <v>0</v>
      </c>
      <c r="AE776">
        <v>0</v>
      </c>
      <c r="AF776">
        <v>65.709999999999994</v>
      </c>
      <c r="AG776">
        <v>11.6</v>
      </c>
      <c r="AH776">
        <v>0</v>
      </c>
      <c r="AI776">
        <v>1</v>
      </c>
      <c r="AJ776">
        <v>13.26</v>
      </c>
      <c r="AK776">
        <v>33.39</v>
      </c>
      <c r="AL776">
        <v>1</v>
      </c>
      <c r="AM776">
        <v>4</v>
      </c>
      <c r="AN776">
        <v>0</v>
      </c>
      <c r="AO776">
        <v>1</v>
      </c>
      <c r="AP776">
        <v>1</v>
      </c>
      <c r="AQ776">
        <v>0</v>
      </c>
      <c r="AR776">
        <v>0</v>
      </c>
      <c r="AS776" t="s">
        <v>3</v>
      </c>
      <c r="AT776">
        <v>0.56000000000000005</v>
      </c>
      <c r="AU776" t="s">
        <v>20</v>
      </c>
      <c r="AV776">
        <v>0</v>
      </c>
      <c r="AW776">
        <v>2</v>
      </c>
      <c r="AX776">
        <v>51655196</v>
      </c>
      <c r="AY776">
        <v>1</v>
      </c>
      <c r="AZ776">
        <v>0</v>
      </c>
      <c r="BA776">
        <v>895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V776">
        <v>0</v>
      </c>
      <c r="CW776">
        <f>ROUND(Y776*Source!I621,7)</f>
        <v>2.0580000000000001E-2</v>
      </c>
      <c r="CX776">
        <f>ROUND(Y776*Source!I621,7)</f>
        <v>2.0580000000000001E-2</v>
      </c>
      <c r="CY776">
        <f>AB776</f>
        <v>871.31</v>
      </c>
      <c r="CZ776">
        <f>AF776</f>
        <v>65.709999999999994</v>
      </c>
      <c r="DA776">
        <f>AJ776</f>
        <v>13.26</v>
      </c>
      <c r="DB776">
        <f t="shared" si="673"/>
        <v>38.64</v>
      </c>
      <c r="DC776">
        <f t="shared" si="674"/>
        <v>6.83</v>
      </c>
      <c r="DD776" t="s">
        <v>3</v>
      </c>
      <c r="DE776" t="s">
        <v>3</v>
      </c>
      <c r="DF776">
        <f t="shared" si="675"/>
        <v>0</v>
      </c>
      <c r="DG776">
        <f>ROUND(ROUND(AF776*AJ776,2)*CX776,2)</f>
        <v>17.93</v>
      </c>
      <c r="DH776">
        <f>ROUND(ROUND(AG776*AK776,2)*CX776,2)</f>
        <v>7.97</v>
      </c>
      <c r="DI776">
        <f t="shared" si="676"/>
        <v>0</v>
      </c>
      <c r="DJ776">
        <f>DG776</f>
        <v>17.93</v>
      </c>
      <c r="DK776">
        <v>0</v>
      </c>
      <c r="DL776" t="s">
        <v>3</v>
      </c>
      <c r="DM776">
        <v>0</v>
      </c>
      <c r="DN776" t="s">
        <v>3</v>
      </c>
      <c r="DO776">
        <v>0</v>
      </c>
    </row>
    <row r="777" spans="1:119" x14ac:dyDescent="0.2">
      <c r="A777">
        <f>ROW(Source!A621)</f>
        <v>621</v>
      </c>
      <c r="B777">
        <v>51651743</v>
      </c>
      <c r="C777">
        <v>51655179</v>
      </c>
      <c r="D777">
        <v>49673715</v>
      </c>
      <c r="E777">
        <v>1</v>
      </c>
      <c r="F777">
        <v>1</v>
      </c>
      <c r="G777">
        <v>1</v>
      </c>
      <c r="H777">
        <v>2</v>
      </c>
      <c r="I777" t="s">
        <v>926</v>
      </c>
      <c r="J777" t="s">
        <v>927</v>
      </c>
      <c r="K777" t="s">
        <v>928</v>
      </c>
      <c r="L777">
        <v>1367</v>
      </c>
      <c r="N777">
        <v>1011</v>
      </c>
      <c r="O777" t="s">
        <v>910</v>
      </c>
      <c r="P777" t="s">
        <v>910</v>
      </c>
      <c r="Q777">
        <v>1</v>
      </c>
      <c r="W777">
        <v>0</v>
      </c>
      <c r="X777">
        <v>829370094</v>
      </c>
      <c r="Y777">
        <f t="shared" si="672"/>
        <v>1.47</v>
      </c>
      <c r="AA777">
        <v>0</v>
      </c>
      <c r="AB777">
        <v>107.41</v>
      </c>
      <c r="AC777">
        <v>0</v>
      </c>
      <c r="AD777">
        <v>0</v>
      </c>
      <c r="AE777">
        <v>0</v>
      </c>
      <c r="AF777">
        <v>8.1</v>
      </c>
      <c r="AG777">
        <v>0</v>
      </c>
      <c r="AH777">
        <v>0</v>
      </c>
      <c r="AI777">
        <v>1</v>
      </c>
      <c r="AJ777">
        <v>13.26</v>
      </c>
      <c r="AK777">
        <v>33.39</v>
      </c>
      <c r="AL777">
        <v>1</v>
      </c>
      <c r="AM777">
        <v>4</v>
      </c>
      <c r="AN777">
        <v>0</v>
      </c>
      <c r="AO777">
        <v>1</v>
      </c>
      <c r="AP777">
        <v>1</v>
      </c>
      <c r="AQ777">
        <v>0</v>
      </c>
      <c r="AR777">
        <v>0</v>
      </c>
      <c r="AS777" t="s">
        <v>3</v>
      </c>
      <c r="AT777">
        <v>1.4</v>
      </c>
      <c r="AU777" t="s">
        <v>20</v>
      </c>
      <c r="AV777">
        <v>0</v>
      </c>
      <c r="AW777">
        <v>2</v>
      </c>
      <c r="AX777">
        <v>51655197</v>
      </c>
      <c r="AY777">
        <v>1</v>
      </c>
      <c r="AZ777">
        <v>0</v>
      </c>
      <c r="BA777">
        <v>896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V777">
        <v>0</v>
      </c>
      <c r="CW777">
        <f>ROUND(Y777*Source!I621,7)</f>
        <v>5.1450000000000003E-2</v>
      </c>
      <c r="CX777">
        <f>ROUND(Y777*Source!I621,7)</f>
        <v>5.1450000000000003E-2</v>
      </c>
      <c r="CY777">
        <f>AB777</f>
        <v>107.41</v>
      </c>
      <c r="CZ777">
        <f>AF777</f>
        <v>8.1</v>
      </c>
      <c r="DA777">
        <f>AJ777</f>
        <v>13.26</v>
      </c>
      <c r="DB777">
        <f t="shared" si="673"/>
        <v>11.91</v>
      </c>
      <c r="DC777">
        <f t="shared" si="674"/>
        <v>0</v>
      </c>
      <c r="DD777" t="s">
        <v>3</v>
      </c>
      <c r="DE777" t="s">
        <v>3</v>
      </c>
      <c r="DF777">
        <f t="shared" si="675"/>
        <v>0</v>
      </c>
      <c r="DG777">
        <f>ROUND(ROUND(AF777*AJ777,2)*CX777,2)</f>
        <v>5.53</v>
      </c>
      <c r="DH777">
        <f>ROUND(ROUND(AG777*AK777,2)*CX777,2)</f>
        <v>0</v>
      </c>
      <c r="DI777">
        <f t="shared" si="676"/>
        <v>0</v>
      </c>
      <c r="DJ777">
        <f>DG777</f>
        <v>5.53</v>
      </c>
      <c r="DK777">
        <v>0</v>
      </c>
      <c r="DL777" t="s">
        <v>3</v>
      </c>
      <c r="DM777">
        <v>0</v>
      </c>
      <c r="DN777" t="s">
        <v>3</v>
      </c>
      <c r="DO777">
        <v>0</v>
      </c>
    </row>
    <row r="778" spans="1:119" x14ac:dyDescent="0.2">
      <c r="A778">
        <f>ROW(Source!A621)</f>
        <v>621</v>
      </c>
      <c r="B778">
        <v>51651743</v>
      </c>
      <c r="C778">
        <v>51655179</v>
      </c>
      <c r="D778">
        <v>49521144</v>
      </c>
      <c r="E778">
        <v>1</v>
      </c>
      <c r="F778">
        <v>1</v>
      </c>
      <c r="G778">
        <v>1</v>
      </c>
      <c r="H778">
        <v>3</v>
      </c>
      <c r="I778" t="s">
        <v>947</v>
      </c>
      <c r="J778" t="s">
        <v>948</v>
      </c>
      <c r="K778" t="s">
        <v>949</v>
      </c>
      <c r="L778">
        <v>1348</v>
      </c>
      <c r="N778">
        <v>1009</v>
      </c>
      <c r="O778" t="s">
        <v>105</v>
      </c>
      <c r="P778" t="s">
        <v>105</v>
      </c>
      <c r="Q778">
        <v>1000</v>
      </c>
      <c r="W778">
        <v>0</v>
      </c>
      <c r="X778">
        <v>-847628873</v>
      </c>
      <c r="Y778">
        <f t="shared" ref="Y778:Y783" si="677">AT778</f>
        <v>8.8999999999999995E-4</v>
      </c>
      <c r="AA778">
        <v>241405.89</v>
      </c>
      <c r="AB778">
        <v>0</v>
      </c>
      <c r="AC778">
        <v>0</v>
      </c>
      <c r="AD778">
        <v>0</v>
      </c>
      <c r="AE778">
        <v>26499</v>
      </c>
      <c r="AF778">
        <v>0</v>
      </c>
      <c r="AG778">
        <v>0</v>
      </c>
      <c r="AH778">
        <v>0</v>
      </c>
      <c r="AI778">
        <v>9.11</v>
      </c>
      <c r="AJ778">
        <v>1</v>
      </c>
      <c r="AK778">
        <v>1</v>
      </c>
      <c r="AL778">
        <v>1</v>
      </c>
      <c r="AM778">
        <v>4</v>
      </c>
      <c r="AN778">
        <v>0</v>
      </c>
      <c r="AO778">
        <v>1</v>
      </c>
      <c r="AP778">
        <v>1</v>
      </c>
      <c r="AQ778">
        <v>0</v>
      </c>
      <c r="AR778">
        <v>0</v>
      </c>
      <c r="AS778" t="s">
        <v>3</v>
      </c>
      <c r="AT778">
        <v>8.8999999999999995E-4</v>
      </c>
      <c r="AU778" t="s">
        <v>3</v>
      </c>
      <c r="AV778">
        <v>0</v>
      </c>
      <c r="AW778">
        <v>2</v>
      </c>
      <c r="AX778">
        <v>51655198</v>
      </c>
      <c r="AY778">
        <v>1</v>
      </c>
      <c r="AZ778">
        <v>0</v>
      </c>
      <c r="BA778">
        <v>897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V778">
        <v>0</v>
      </c>
      <c r="CW778">
        <v>0</v>
      </c>
      <c r="CX778">
        <f>ROUND(Y778*Source!I621,7)</f>
        <v>3.1199999999999999E-5</v>
      </c>
      <c r="CY778">
        <f t="shared" ref="CY778:CY783" si="678">AA778</f>
        <v>241405.89</v>
      </c>
      <c r="CZ778">
        <f t="shared" ref="CZ778:CZ783" si="679">AE778</f>
        <v>26499</v>
      </c>
      <c r="DA778">
        <f t="shared" ref="DA778:DA783" si="680">AI778</f>
        <v>9.11</v>
      </c>
      <c r="DB778">
        <f t="shared" ref="DB778:DB783" si="681">ROUND(ROUND(AT778*CZ778,2),2)</f>
        <v>23.58</v>
      </c>
      <c r="DC778">
        <f t="shared" ref="DC778:DC783" si="682">ROUND(ROUND(AT778*AG778,2),2)</f>
        <v>0</v>
      </c>
      <c r="DD778" t="s">
        <v>3</v>
      </c>
      <c r="DE778" t="s">
        <v>3</v>
      </c>
      <c r="DF778">
        <f t="shared" ref="DF778:DF783" si="683">ROUND(ROUND(AE778*AI778,2)*CX778,2)</f>
        <v>7.53</v>
      </c>
      <c r="DG778">
        <f t="shared" ref="DG778:DG785" si="684">ROUND(ROUND(AF778,2)*CX778,2)</f>
        <v>0</v>
      </c>
      <c r="DH778">
        <f t="shared" ref="DH778:DH784" si="685">ROUND(ROUND(AG778,2)*CX778,2)</f>
        <v>0</v>
      </c>
      <c r="DI778">
        <f t="shared" si="676"/>
        <v>0</v>
      </c>
      <c r="DJ778">
        <f t="shared" ref="DJ778:DJ783" si="686">DF778</f>
        <v>7.53</v>
      </c>
      <c r="DK778">
        <v>0</v>
      </c>
      <c r="DL778" t="s">
        <v>3</v>
      </c>
      <c r="DM778">
        <v>0</v>
      </c>
      <c r="DN778" t="s">
        <v>3</v>
      </c>
      <c r="DO778">
        <v>0</v>
      </c>
    </row>
    <row r="779" spans="1:119" x14ac:dyDescent="0.2">
      <c r="A779">
        <f>ROW(Source!A621)</f>
        <v>621</v>
      </c>
      <c r="B779">
        <v>51651743</v>
      </c>
      <c r="C779">
        <v>51655179</v>
      </c>
      <c r="D779">
        <v>49524301</v>
      </c>
      <c r="E779">
        <v>1</v>
      </c>
      <c r="F779">
        <v>1</v>
      </c>
      <c r="G779">
        <v>1</v>
      </c>
      <c r="H779">
        <v>3</v>
      </c>
      <c r="I779" t="s">
        <v>929</v>
      </c>
      <c r="J779" t="s">
        <v>930</v>
      </c>
      <c r="K779" t="s">
        <v>931</v>
      </c>
      <c r="L779">
        <v>1348</v>
      </c>
      <c r="N779">
        <v>1009</v>
      </c>
      <c r="O779" t="s">
        <v>105</v>
      </c>
      <c r="P779" t="s">
        <v>105</v>
      </c>
      <c r="Q779">
        <v>1000</v>
      </c>
      <c r="W779">
        <v>0</v>
      </c>
      <c r="X779">
        <v>1824693337</v>
      </c>
      <c r="Y779">
        <f t="shared" si="677"/>
        <v>4.0999999999999999E-4</v>
      </c>
      <c r="AA779">
        <v>94397.82</v>
      </c>
      <c r="AB779">
        <v>0</v>
      </c>
      <c r="AC779">
        <v>0</v>
      </c>
      <c r="AD779">
        <v>0</v>
      </c>
      <c r="AE779">
        <v>10362</v>
      </c>
      <c r="AF779">
        <v>0</v>
      </c>
      <c r="AG779">
        <v>0</v>
      </c>
      <c r="AH779">
        <v>0</v>
      </c>
      <c r="AI779">
        <v>9.11</v>
      </c>
      <c r="AJ779">
        <v>1</v>
      </c>
      <c r="AK779">
        <v>1</v>
      </c>
      <c r="AL779">
        <v>1</v>
      </c>
      <c r="AM779">
        <v>4</v>
      </c>
      <c r="AN779">
        <v>0</v>
      </c>
      <c r="AO779">
        <v>1</v>
      </c>
      <c r="AP779">
        <v>1</v>
      </c>
      <c r="AQ779">
        <v>0</v>
      </c>
      <c r="AR779">
        <v>0</v>
      </c>
      <c r="AS779" t="s">
        <v>3</v>
      </c>
      <c r="AT779">
        <v>4.0999999999999999E-4</v>
      </c>
      <c r="AU779" t="s">
        <v>3</v>
      </c>
      <c r="AV779">
        <v>0</v>
      </c>
      <c r="AW779">
        <v>2</v>
      </c>
      <c r="AX779">
        <v>51655199</v>
      </c>
      <c r="AY779">
        <v>1</v>
      </c>
      <c r="AZ779">
        <v>0</v>
      </c>
      <c r="BA779">
        <v>898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V779">
        <v>0</v>
      </c>
      <c r="CW779">
        <v>0</v>
      </c>
      <c r="CX779">
        <f>ROUND(Y779*Source!I621,7)</f>
        <v>1.4399999999999999E-5</v>
      </c>
      <c r="CY779">
        <f t="shared" si="678"/>
        <v>94397.82</v>
      </c>
      <c r="CZ779">
        <f t="shared" si="679"/>
        <v>10362</v>
      </c>
      <c r="DA779">
        <f t="shared" si="680"/>
        <v>9.11</v>
      </c>
      <c r="DB779">
        <f t="shared" si="681"/>
        <v>4.25</v>
      </c>
      <c r="DC779">
        <f t="shared" si="682"/>
        <v>0</v>
      </c>
      <c r="DD779" t="s">
        <v>3</v>
      </c>
      <c r="DE779" t="s">
        <v>3</v>
      </c>
      <c r="DF779">
        <f t="shared" si="683"/>
        <v>1.36</v>
      </c>
      <c r="DG779">
        <f t="shared" si="684"/>
        <v>0</v>
      </c>
      <c r="DH779">
        <f t="shared" si="685"/>
        <v>0</v>
      </c>
      <c r="DI779">
        <f t="shared" si="676"/>
        <v>0</v>
      </c>
      <c r="DJ779">
        <f t="shared" si="686"/>
        <v>1.36</v>
      </c>
      <c r="DK779">
        <v>0</v>
      </c>
      <c r="DL779" t="s">
        <v>3</v>
      </c>
      <c r="DM779">
        <v>0</v>
      </c>
      <c r="DN779" t="s">
        <v>3</v>
      </c>
      <c r="DO779">
        <v>0</v>
      </c>
    </row>
    <row r="780" spans="1:119" x14ac:dyDescent="0.2">
      <c r="A780">
        <f>ROW(Source!A621)</f>
        <v>621</v>
      </c>
      <c r="B780">
        <v>51651743</v>
      </c>
      <c r="C780">
        <v>51655179</v>
      </c>
      <c r="D780">
        <v>49525488</v>
      </c>
      <c r="E780">
        <v>1</v>
      </c>
      <c r="F780">
        <v>1</v>
      </c>
      <c r="G780">
        <v>1</v>
      </c>
      <c r="H780">
        <v>3</v>
      </c>
      <c r="I780" t="s">
        <v>917</v>
      </c>
      <c r="J780" t="s">
        <v>918</v>
      </c>
      <c r="K780" t="s">
        <v>919</v>
      </c>
      <c r="L780">
        <v>1346</v>
      </c>
      <c r="N780">
        <v>1009</v>
      </c>
      <c r="O780" t="s">
        <v>920</v>
      </c>
      <c r="P780" t="s">
        <v>920</v>
      </c>
      <c r="Q780">
        <v>1</v>
      </c>
      <c r="W780">
        <v>0</v>
      </c>
      <c r="X780">
        <v>-1864341761</v>
      </c>
      <c r="Y780">
        <f t="shared" si="677"/>
        <v>15</v>
      </c>
      <c r="AA780">
        <v>82.35</v>
      </c>
      <c r="AB780">
        <v>0</v>
      </c>
      <c r="AC780">
        <v>0</v>
      </c>
      <c r="AD780">
        <v>0</v>
      </c>
      <c r="AE780">
        <v>9.0399999999999991</v>
      </c>
      <c r="AF780">
        <v>0</v>
      </c>
      <c r="AG780">
        <v>0</v>
      </c>
      <c r="AH780">
        <v>0</v>
      </c>
      <c r="AI780">
        <v>9.11</v>
      </c>
      <c r="AJ780">
        <v>1</v>
      </c>
      <c r="AK780">
        <v>1</v>
      </c>
      <c r="AL780">
        <v>1</v>
      </c>
      <c r="AM780">
        <v>4</v>
      </c>
      <c r="AN780">
        <v>0</v>
      </c>
      <c r="AO780">
        <v>1</v>
      </c>
      <c r="AP780">
        <v>1</v>
      </c>
      <c r="AQ780">
        <v>0</v>
      </c>
      <c r="AR780">
        <v>0</v>
      </c>
      <c r="AS780" t="s">
        <v>3</v>
      </c>
      <c r="AT780">
        <v>15</v>
      </c>
      <c r="AU780" t="s">
        <v>3</v>
      </c>
      <c r="AV780">
        <v>0</v>
      </c>
      <c r="AW780">
        <v>2</v>
      </c>
      <c r="AX780">
        <v>51655200</v>
      </c>
      <c r="AY780">
        <v>1</v>
      </c>
      <c r="AZ780">
        <v>0</v>
      </c>
      <c r="BA780">
        <v>899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V780">
        <v>0</v>
      </c>
      <c r="CW780">
        <v>0</v>
      </c>
      <c r="CX780">
        <f>ROUND(Y780*Source!I621,7)</f>
        <v>0.52500000000000002</v>
      </c>
      <c r="CY780">
        <f t="shared" si="678"/>
        <v>82.35</v>
      </c>
      <c r="CZ780">
        <f t="shared" si="679"/>
        <v>9.0399999999999991</v>
      </c>
      <c r="DA780">
        <f t="shared" si="680"/>
        <v>9.11</v>
      </c>
      <c r="DB780">
        <f t="shared" si="681"/>
        <v>135.6</v>
      </c>
      <c r="DC780">
        <f t="shared" si="682"/>
        <v>0</v>
      </c>
      <c r="DD780" t="s">
        <v>3</v>
      </c>
      <c r="DE780" t="s">
        <v>3</v>
      </c>
      <c r="DF780">
        <f t="shared" si="683"/>
        <v>43.23</v>
      </c>
      <c r="DG780">
        <f t="shared" si="684"/>
        <v>0</v>
      </c>
      <c r="DH780">
        <f t="shared" si="685"/>
        <v>0</v>
      </c>
      <c r="DI780">
        <f t="shared" si="676"/>
        <v>0</v>
      </c>
      <c r="DJ780">
        <f t="shared" si="686"/>
        <v>43.23</v>
      </c>
      <c r="DK780">
        <v>0</v>
      </c>
      <c r="DL780" t="s">
        <v>3</v>
      </c>
      <c r="DM780">
        <v>0</v>
      </c>
      <c r="DN780" t="s">
        <v>3</v>
      </c>
      <c r="DO780">
        <v>0</v>
      </c>
    </row>
    <row r="781" spans="1:119" x14ac:dyDescent="0.2">
      <c r="A781">
        <f>ROW(Source!A621)</f>
        <v>621</v>
      </c>
      <c r="B781">
        <v>51651743</v>
      </c>
      <c r="C781">
        <v>51655179</v>
      </c>
      <c r="D781">
        <v>49526492</v>
      </c>
      <c r="E781">
        <v>1</v>
      </c>
      <c r="F781">
        <v>1</v>
      </c>
      <c r="G781">
        <v>1</v>
      </c>
      <c r="H781">
        <v>3</v>
      </c>
      <c r="I781" t="s">
        <v>921</v>
      </c>
      <c r="J781" t="s">
        <v>922</v>
      </c>
      <c r="K781" t="s">
        <v>923</v>
      </c>
      <c r="L781">
        <v>1346</v>
      </c>
      <c r="N781">
        <v>1009</v>
      </c>
      <c r="O781" t="s">
        <v>920</v>
      </c>
      <c r="P781" t="s">
        <v>920</v>
      </c>
      <c r="Q781">
        <v>1</v>
      </c>
      <c r="W781">
        <v>0</v>
      </c>
      <c r="X781">
        <v>497341279</v>
      </c>
      <c r="Y781">
        <f t="shared" si="677"/>
        <v>8</v>
      </c>
      <c r="AA781">
        <v>210.35</v>
      </c>
      <c r="AB781">
        <v>0</v>
      </c>
      <c r="AC781">
        <v>0</v>
      </c>
      <c r="AD781">
        <v>0</v>
      </c>
      <c r="AE781">
        <v>23.09</v>
      </c>
      <c r="AF781">
        <v>0</v>
      </c>
      <c r="AG781">
        <v>0</v>
      </c>
      <c r="AH781">
        <v>0</v>
      </c>
      <c r="AI781">
        <v>9.11</v>
      </c>
      <c r="AJ781">
        <v>1</v>
      </c>
      <c r="AK781">
        <v>1</v>
      </c>
      <c r="AL781">
        <v>1</v>
      </c>
      <c r="AM781">
        <v>4</v>
      </c>
      <c r="AN781">
        <v>0</v>
      </c>
      <c r="AO781">
        <v>1</v>
      </c>
      <c r="AP781">
        <v>1</v>
      </c>
      <c r="AQ781">
        <v>0</v>
      </c>
      <c r="AR781">
        <v>0</v>
      </c>
      <c r="AS781" t="s">
        <v>3</v>
      </c>
      <c r="AT781">
        <v>8</v>
      </c>
      <c r="AU781" t="s">
        <v>3</v>
      </c>
      <c r="AV781">
        <v>0</v>
      </c>
      <c r="AW781">
        <v>2</v>
      </c>
      <c r="AX781">
        <v>51655201</v>
      </c>
      <c r="AY781">
        <v>1</v>
      </c>
      <c r="AZ781">
        <v>0</v>
      </c>
      <c r="BA781">
        <v>900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V781">
        <v>0</v>
      </c>
      <c r="CW781">
        <v>0</v>
      </c>
      <c r="CX781">
        <f>ROUND(Y781*Source!I621,7)</f>
        <v>0.28000000000000003</v>
      </c>
      <c r="CY781">
        <f t="shared" si="678"/>
        <v>210.35</v>
      </c>
      <c r="CZ781">
        <f t="shared" si="679"/>
        <v>23.09</v>
      </c>
      <c r="DA781">
        <f t="shared" si="680"/>
        <v>9.11</v>
      </c>
      <c r="DB781">
        <f t="shared" si="681"/>
        <v>184.72</v>
      </c>
      <c r="DC781">
        <f t="shared" si="682"/>
        <v>0</v>
      </c>
      <c r="DD781" t="s">
        <v>3</v>
      </c>
      <c r="DE781" t="s">
        <v>3</v>
      </c>
      <c r="DF781">
        <f t="shared" si="683"/>
        <v>58.9</v>
      </c>
      <c r="DG781">
        <f t="shared" si="684"/>
        <v>0</v>
      </c>
      <c r="DH781">
        <f t="shared" si="685"/>
        <v>0</v>
      </c>
      <c r="DI781">
        <f t="shared" si="676"/>
        <v>0</v>
      </c>
      <c r="DJ781">
        <f t="shared" si="686"/>
        <v>58.9</v>
      </c>
      <c r="DK781">
        <v>0</v>
      </c>
      <c r="DL781" t="s">
        <v>3</v>
      </c>
      <c r="DM781">
        <v>0</v>
      </c>
      <c r="DN781" t="s">
        <v>3</v>
      </c>
      <c r="DO781">
        <v>0</v>
      </c>
    </row>
    <row r="782" spans="1:119" x14ac:dyDescent="0.2">
      <c r="A782">
        <f>ROW(Source!A621)</f>
        <v>621</v>
      </c>
      <c r="B782">
        <v>51651743</v>
      </c>
      <c r="C782">
        <v>51655179</v>
      </c>
      <c r="D782">
        <v>49555131</v>
      </c>
      <c r="E782">
        <v>1</v>
      </c>
      <c r="F782">
        <v>1</v>
      </c>
      <c r="G782">
        <v>1</v>
      </c>
      <c r="H782">
        <v>3</v>
      </c>
      <c r="I782" t="s">
        <v>950</v>
      </c>
      <c r="J782" t="s">
        <v>951</v>
      </c>
      <c r="K782" t="s">
        <v>952</v>
      </c>
      <c r="L782">
        <v>1348</v>
      </c>
      <c r="N782">
        <v>1009</v>
      </c>
      <c r="O782" t="s">
        <v>105</v>
      </c>
      <c r="P782" t="s">
        <v>105</v>
      </c>
      <c r="Q782">
        <v>1000</v>
      </c>
      <c r="W782">
        <v>0</v>
      </c>
      <c r="X782">
        <v>-364749507</v>
      </c>
      <c r="Y782">
        <f t="shared" si="677"/>
        <v>5.0099999999999997E-3</v>
      </c>
      <c r="AA782">
        <v>156537.13</v>
      </c>
      <c r="AB782">
        <v>0</v>
      </c>
      <c r="AC782">
        <v>0</v>
      </c>
      <c r="AD782">
        <v>0</v>
      </c>
      <c r="AE782">
        <v>17183</v>
      </c>
      <c r="AF782">
        <v>0</v>
      </c>
      <c r="AG782">
        <v>0</v>
      </c>
      <c r="AH782">
        <v>0</v>
      </c>
      <c r="AI782">
        <v>9.11</v>
      </c>
      <c r="AJ782">
        <v>1</v>
      </c>
      <c r="AK782">
        <v>1</v>
      </c>
      <c r="AL782">
        <v>1</v>
      </c>
      <c r="AM782">
        <v>4</v>
      </c>
      <c r="AN782">
        <v>0</v>
      </c>
      <c r="AO782">
        <v>1</v>
      </c>
      <c r="AP782">
        <v>1</v>
      </c>
      <c r="AQ782">
        <v>0</v>
      </c>
      <c r="AR782">
        <v>0</v>
      </c>
      <c r="AS782" t="s">
        <v>3</v>
      </c>
      <c r="AT782">
        <v>5.0099999999999997E-3</v>
      </c>
      <c r="AU782" t="s">
        <v>3</v>
      </c>
      <c r="AV782">
        <v>0</v>
      </c>
      <c r="AW782">
        <v>2</v>
      </c>
      <c r="AX782">
        <v>51655203</v>
      </c>
      <c r="AY782">
        <v>1</v>
      </c>
      <c r="AZ782">
        <v>0</v>
      </c>
      <c r="BA782">
        <v>902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V782">
        <v>0</v>
      </c>
      <c r="CW782">
        <v>0</v>
      </c>
      <c r="CX782">
        <f>ROUND(Y782*Source!I621,7)</f>
        <v>1.7540000000000001E-4</v>
      </c>
      <c r="CY782">
        <f t="shared" si="678"/>
        <v>156537.13</v>
      </c>
      <c r="CZ782">
        <f t="shared" si="679"/>
        <v>17183</v>
      </c>
      <c r="DA782">
        <f t="shared" si="680"/>
        <v>9.11</v>
      </c>
      <c r="DB782">
        <f t="shared" si="681"/>
        <v>86.09</v>
      </c>
      <c r="DC782">
        <f t="shared" si="682"/>
        <v>0</v>
      </c>
      <c r="DD782" t="s">
        <v>3</v>
      </c>
      <c r="DE782" t="s">
        <v>3</v>
      </c>
      <c r="DF782">
        <f t="shared" si="683"/>
        <v>27.46</v>
      </c>
      <c r="DG782">
        <f t="shared" si="684"/>
        <v>0</v>
      </c>
      <c r="DH782">
        <f t="shared" si="685"/>
        <v>0</v>
      </c>
      <c r="DI782">
        <f t="shared" si="676"/>
        <v>0</v>
      </c>
      <c r="DJ782">
        <f t="shared" si="686"/>
        <v>27.46</v>
      </c>
      <c r="DK782">
        <v>0</v>
      </c>
      <c r="DL782" t="s">
        <v>3</v>
      </c>
      <c r="DM782">
        <v>0</v>
      </c>
      <c r="DN782" t="s">
        <v>3</v>
      </c>
      <c r="DO782">
        <v>0</v>
      </c>
    </row>
    <row r="783" spans="1:119" x14ac:dyDescent="0.2">
      <c r="A783">
        <f>ROW(Source!A621)</f>
        <v>621</v>
      </c>
      <c r="B783">
        <v>51651743</v>
      </c>
      <c r="C783">
        <v>51655179</v>
      </c>
      <c r="D783">
        <v>49564241</v>
      </c>
      <c r="E783">
        <v>1</v>
      </c>
      <c r="F783">
        <v>1</v>
      </c>
      <c r="G783">
        <v>1</v>
      </c>
      <c r="H783">
        <v>3</v>
      </c>
      <c r="I783" t="s">
        <v>87</v>
      </c>
      <c r="J783" t="s">
        <v>89</v>
      </c>
      <c r="K783" t="s">
        <v>88</v>
      </c>
      <c r="L783">
        <v>1327</v>
      </c>
      <c r="N783">
        <v>1005</v>
      </c>
      <c r="O783" t="s">
        <v>52</v>
      </c>
      <c r="P783" t="s">
        <v>52</v>
      </c>
      <c r="Q783">
        <v>1</v>
      </c>
      <c r="W783">
        <v>0</v>
      </c>
      <c r="X783">
        <v>2012835886</v>
      </c>
      <c r="Y783">
        <f t="shared" si="677"/>
        <v>100</v>
      </c>
      <c r="AA783">
        <v>1217.19</v>
      </c>
      <c r="AB783">
        <v>0</v>
      </c>
      <c r="AC783">
        <v>0</v>
      </c>
      <c r="AD783">
        <v>0</v>
      </c>
      <c r="AE783">
        <v>133.61000000000001</v>
      </c>
      <c r="AF783">
        <v>0</v>
      </c>
      <c r="AG783">
        <v>0</v>
      </c>
      <c r="AH783">
        <v>0</v>
      </c>
      <c r="AI783">
        <v>9.11</v>
      </c>
      <c r="AJ783">
        <v>1</v>
      </c>
      <c r="AK783">
        <v>1</v>
      </c>
      <c r="AL783">
        <v>1</v>
      </c>
      <c r="AM783">
        <v>0</v>
      </c>
      <c r="AN783">
        <v>0</v>
      </c>
      <c r="AO783">
        <v>0</v>
      </c>
      <c r="AP783">
        <v>1</v>
      </c>
      <c r="AQ783">
        <v>0</v>
      </c>
      <c r="AR783">
        <v>0</v>
      </c>
      <c r="AS783" t="s">
        <v>3</v>
      </c>
      <c r="AT783">
        <v>100</v>
      </c>
      <c r="AU783" t="s">
        <v>3</v>
      </c>
      <c r="AV783">
        <v>0</v>
      </c>
      <c r="AW783">
        <v>1</v>
      </c>
      <c r="AX783">
        <v>-1</v>
      </c>
      <c r="AY783">
        <v>0</v>
      </c>
      <c r="AZ783">
        <v>0</v>
      </c>
      <c r="BA783" t="s">
        <v>3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V783">
        <v>0</v>
      </c>
      <c r="CW783">
        <v>0</v>
      </c>
      <c r="CX783">
        <f>ROUND(Y783*Source!I621,7)</f>
        <v>3.5</v>
      </c>
      <c r="CY783">
        <f t="shared" si="678"/>
        <v>1217.19</v>
      </c>
      <c r="CZ783">
        <f t="shared" si="679"/>
        <v>133.61000000000001</v>
      </c>
      <c r="DA783">
        <f t="shared" si="680"/>
        <v>9.11</v>
      </c>
      <c r="DB783">
        <f t="shared" si="681"/>
        <v>13361</v>
      </c>
      <c r="DC783">
        <f t="shared" si="682"/>
        <v>0</v>
      </c>
      <c r="DD783" t="s">
        <v>3</v>
      </c>
      <c r="DE783" t="s">
        <v>3</v>
      </c>
      <c r="DF783">
        <f t="shared" si="683"/>
        <v>4260.17</v>
      </c>
      <c r="DG783">
        <f t="shared" si="684"/>
        <v>0</v>
      </c>
      <c r="DH783">
        <f t="shared" si="685"/>
        <v>0</v>
      </c>
      <c r="DI783">
        <f t="shared" si="676"/>
        <v>0</v>
      </c>
      <c r="DJ783">
        <f t="shared" si="686"/>
        <v>4260.17</v>
      </c>
      <c r="DK783">
        <v>0</v>
      </c>
      <c r="DL783" t="s">
        <v>3</v>
      </c>
      <c r="DM783">
        <v>0</v>
      </c>
      <c r="DN783" t="s">
        <v>3</v>
      </c>
      <c r="DO783">
        <v>0</v>
      </c>
    </row>
    <row r="784" spans="1:119" x14ac:dyDescent="0.2">
      <c r="A784">
        <f>ROW(Source!A623)</f>
        <v>623</v>
      </c>
      <c r="B784">
        <v>51651743</v>
      </c>
      <c r="C784">
        <v>51655210</v>
      </c>
      <c r="D784">
        <v>49510719</v>
      </c>
      <c r="E784">
        <v>70</v>
      </c>
      <c r="F784">
        <v>1</v>
      </c>
      <c r="G784">
        <v>1</v>
      </c>
      <c r="H784">
        <v>1</v>
      </c>
      <c r="I784" t="s">
        <v>942</v>
      </c>
      <c r="J784" t="s">
        <v>3</v>
      </c>
      <c r="K784" t="s">
        <v>943</v>
      </c>
      <c r="L784">
        <v>1191</v>
      </c>
      <c r="N784">
        <v>1013</v>
      </c>
      <c r="O784" t="s">
        <v>904</v>
      </c>
      <c r="P784" t="s">
        <v>904</v>
      </c>
      <c r="Q784">
        <v>1</v>
      </c>
      <c r="W784">
        <v>0</v>
      </c>
      <c r="X784">
        <v>784619160</v>
      </c>
      <c r="Y784">
        <f t="shared" ref="Y784:Y789" si="687">(AT784*ROUND(1.05,7))</f>
        <v>148.05000000000001</v>
      </c>
      <c r="AA784">
        <v>0</v>
      </c>
      <c r="AB784">
        <v>0</v>
      </c>
      <c r="AC784">
        <v>0</v>
      </c>
      <c r="AD784">
        <v>291.83</v>
      </c>
      <c r="AE784">
        <v>0</v>
      </c>
      <c r="AF784">
        <v>0</v>
      </c>
      <c r="AG784">
        <v>0</v>
      </c>
      <c r="AH784">
        <v>8.74</v>
      </c>
      <c r="AI784">
        <v>1</v>
      </c>
      <c r="AJ784">
        <v>1</v>
      </c>
      <c r="AK784">
        <v>1</v>
      </c>
      <c r="AL784">
        <v>33.39</v>
      </c>
      <c r="AM784">
        <v>4</v>
      </c>
      <c r="AN784">
        <v>0</v>
      </c>
      <c r="AO784">
        <v>1</v>
      </c>
      <c r="AP784">
        <v>1</v>
      </c>
      <c r="AQ784">
        <v>0</v>
      </c>
      <c r="AR784">
        <v>0</v>
      </c>
      <c r="AS784" t="s">
        <v>3</v>
      </c>
      <c r="AT784">
        <v>141</v>
      </c>
      <c r="AU784" t="s">
        <v>20</v>
      </c>
      <c r="AV784">
        <v>1</v>
      </c>
      <c r="AW784">
        <v>2</v>
      </c>
      <c r="AX784">
        <v>51655224</v>
      </c>
      <c r="AY784">
        <v>1</v>
      </c>
      <c r="AZ784">
        <v>0</v>
      </c>
      <c r="BA784">
        <v>908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U784">
        <f>ROUND(AT784*Source!I623*AH784*AL784,2)</f>
        <v>48908.31</v>
      </c>
      <c r="CV784">
        <f>ROUND(Y784*Source!I623,7)</f>
        <v>175.97223</v>
      </c>
      <c r="CW784">
        <v>0</v>
      </c>
      <c r="CX784">
        <f>ROUND(Y784*Source!I623,7)</f>
        <v>175.97223</v>
      </c>
      <c r="CY784">
        <f>AD784</f>
        <v>291.83</v>
      </c>
      <c r="CZ784">
        <f>AH784</f>
        <v>8.74</v>
      </c>
      <c r="DA784">
        <f>AL784</f>
        <v>33.39</v>
      </c>
      <c r="DB784">
        <f t="shared" ref="DB784:DB789" si="688">ROUND((ROUND(AT784*CZ784,2)*ROUND(1.05,7)),2)</f>
        <v>1293.96</v>
      </c>
      <c r="DC784">
        <f t="shared" ref="DC784:DC789" si="689">ROUND((ROUND(AT784*AG784,2)*ROUND(1.05,7)),2)</f>
        <v>0</v>
      </c>
      <c r="DD784" t="s">
        <v>3</v>
      </c>
      <c r="DE784" t="s">
        <v>3</v>
      </c>
      <c r="DF784">
        <f t="shared" ref="DF784:DF789" si="690">ROUND(ROUND(AE784,2)*CX784,2)</f>
        <v>0</v>
      </c>
      <c r="DG784">
        <f t="shared" si="684"/>
        <v>0</v>
      </c>
      <c r="DH784">
        <f t="shared" si="685"/>
        <v>0</v>
      </c>
      <c r="DI784">
        <f>ROUND(ROUND(AH784*AL784,2)*CX784,2)</f>
        <v>51353.98</v>
      </c>
      <c r="DJ784">
        <f>DI784</f>
        <v>51353.98</v>
      </c>
      <c r="DK784">
        <v>0</v>
      </c>
      <c r="DL784" t="s">
        <v>3</v>
      </c>
      <c r="DM784">
        <v>0</v>
      </c>
      <c r="DN784" t="s">
        <v>3</v>
      </c>
      <c r="DO784">
        <v>0</v>
      </c>
    </row>
    <row r="785" spans="1:119" x14ac:dyDescent="0.2">
      <c r="A785">
        <f>ROW(Source!A623)</f>
        <v>623</v>
      </c>
      <c r="B785">
        <v>51651743</v>
      </c>
      <c r="C785">
        <v>51655210</v>
      </c>
      <c r="D785">
        <v>49510905</v>
      </c>
      <c r="E785">
        <v>70</v>
      </c>
      <c r="F785">
        <v>1</v>
      </c>
      <c r="G785">
        <v>1</v>
      </c>
      <c r="H785">
        <v>1</v>
      </c>
      <c r="I785" t="s">
        <v>905</v>
      </c>
      <c r="J785" t="s">
        <v>3</v>
      </c>
      <c r="K785" t="s">
        <v>906</v>
      </c>
      <c r="L785">
        <v>1191</v>
      </c>
      <c r="N785">
        <v>1013</v>
      </c>
      <c r="O785" t="s">
        <v>904</v>
      </c>
      <c r="P785" t="s">
        <v>904</v>
      </c>
      <c r="Q785">
        <v>1</v>
      </c>
      <c r="W785">
        <v>0</v>
      </c>
      <c r="X785">
        <v>-1417349443</v>
      </c>
      <c r="Y785">
        <f t="shared" si="687"/>
        <v>0.98699999999999999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1</v>
      </c>
      <c r="AJ785">
        <v>1</v>
      </c>
      <c r="AK785">
        <v>33.39</v>
      </c>
      <c r="AL785">
        <v>1</v>
      </c>
      <c r="AM785">
        <v>4</v>
      </c>
      <c r="AN785">
        <v>0</v>
      </c>
      <c r="AO785">
        <v>1</v>
      </c>
      <c r="AP785">
        <v>1</v>
      </c>
      <c r="AQ785">
        <v>0</v>
      </c>
      <c r="AR785">
        <v>0</v>
      </c>
      <c r="AS785" t="s">
        <v>3</v>
      </c>
      <c r="AT785">
        <v>0.94</v>
      </c>
      <c r="AU785" t="s">
        <v>20</v>
      </c>
      <c r="AV785">
        <v>2</v>
      </c>
      <c r="AW785">
        <v>2</v>
      </c>
      <c r="AX785">
        <v>51655225</v>
      </c>
      <c r="AY785">
        <v>1</v>
      </c>
      <c r="AZ785">
        <v>0</v>
      </c>
      <c r="BA785">
        <v>909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V785">
        <v>0</v>
      </c>
      <c r="CW785">
        <v>0</v>
      </c>
      <c r="CX785">
        <f>ROUND(Y785*Source!I623,7)</f>
        <v>1.1731482</v>
      </c>
      <c r="CY785">
        <f>AD785</f>
        <v>0</v>
      </c>
      <c r="CZ785">
        <f>AH785</f>
        <v>0</v>
      </c>
      <c r="DA785">
        <f>AL785</f>
        <v>1</v>
      </c>
      <c r="DB785">
        <f t="shared" si="688"/>
        <v>0</v>
      </c>
      <c r="DC785">
        <f t="shared" si="689"/>
        <v>0</v>
      </c>
      <c r="DD785" t="s">
        <v>3</v>
      </c>
      <c r="DE785" t="s">
        <v>3</v>
      </c>
      <c r="DF785">
        <f t="shared" si="690"/>
        <v>0</v>
      </c>
      <c r="DG785">
        <f t="shared" si="684"/>
        <v>0</v>
      </c>
      <c r="DH785">
        <f>ROUND(ROUND(AG785*AK785,2)*CX785,2)</f>
        <v>0</v>
      </c>
      <c r="DI785">
        <f t="shared" ref="DI785:DI796" si="691">ROUND(ROUND(AH785,2)*CX785,2)</f>
        <v>0</v>
      </c>
      <c r="DJ785">
        <f>DI785</f>
        <v>0</v>
      </c>
      <c r="DK785">
        <v>0</v>
      </c>
      <c r="DL785" t="s">
        <v>3</v>
      </c>
      <c r="DM785">
        <v>0</v>
      </c>
      <c r="DN785" t="s">
        <v>3</v>
      </c>
      <c r="DO785">
        <v>0</v>
      </c>
    </row>
    <row r="786" spans="1:119" x14ac:dyDescent="0.2">
      <c r="A786">
        <f>ROW(Source!A623)</f>
        <v>623</v>
      </c>
      <c r="B786">
        <v>51651743</v>
      </c>
      <c r="C786">
        <v>51655210</v>
      </c>
      <c r="D786">
        <v>49672573</v>
      </c>
      <c r="E786">
        <v>1</v>
      </c>
      <c r="F786">
        <v>1</v>
      </c>
      <c r="G786">
        <v>1</v>
      </c>
      <c r="H786">
        <v>2</v>
      </c>
      <c r="I786" t="s">
        <v>907</v>
      </c>
      <c r="J786" t="s">
        <v>908</v>
      </c>
      <c r="K786" t="s">
        <v>909</v>
      </c>
      <c r="L786">
        <v>1367</v>
      </c>
      <c r="N786">
        <v>1011</v>
      </c>
      <c r="O786" t="s">
        <v>910</v>
      </c>
      <c r="P786" t="s">
        <v>910</v>
      </c>
      <c r="Q786">
        <v>1</v>
      </c>
      <c r="W786">
        <v>0</v>
      </c>
      <c r="X786">
        <v>-430484415</v>
      </c>
      <c r="Y786">
        <f t="shared" si="687"/>
        <v>0.39900000000000002</v>
      </c>
      <c r="AA786">
        <v>0</v>
      </c>
      <c r="AB786">
        <v>1530.2</v>
      </c>
      <c r="AC786">
        <v>450.77</v>
      </c>
      <c r="AD786">
        <v>0</v>
      </c>
      <c r="AE786">
        <v>0</v>
      </c>
      <c r="AF786">
        <v>115.4</v>
      </c>
      <c r="AG786">
        <v>13.5</v>
      </c>
      <c r="AH786">
        <v>0</v>
      </c>
      <c r="AI786">
        <v>1</v>
      </c>
      <c r="AJ786">
        <v>13.26</v>
      </c>
      <c r="AK786">
        <v>33.39</v>
      </c>
      <c r="AL786">
        <v>1</v>
      </c>
      <c r="AM786">
        <v>4</v>
      </c>
      <c r="AN786">
        <v>0</v>
      </c>
      <c r="AO786">
        <v>1</v>
      </c>
      <c r="AP786">
        <v>1</v>
      </c>
      <c r="AQ786">
        <v>0</v>
      </c>
      <c r="AR786">
        <v>0</v>
      </c>
      <c r="AS786" t="s">
        <v>3</v>
      </c>
      <c r="AT786">
        <v>0.38</v>
      </c>
      <c r="AU786" t="s">
        <v>20</v>
      </c>
      <c r="AV786">
        <v>0</v>
      </c>
      <c r="AW786">
        <v>2</v>
      </c>
      <c r="AX786">
        <v>51655226</v>
      </c>
      <c r="AY786">
        <v>1</v>
      </c>
      <c r="AZ786">
        <v>0</v>
      </c>
      <c r="BA786">
        <v>910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V786">
        <v>0</v>
      </c>
      <c r="CW786">
        <f>ROUND(Y786*Source!I623,7)</f>
        <v>0.47425139999999999</v>
      </c>
      <c r="CX786">
        <f>ROUND(Y786*Source!I623,7)</f>
        <v>0.47425139999999999</v>
      </c>
      <c r="CY786">
        <f>AB786</f>
        <v>1530.2</v>
      </c>
      <c r="CZ786">
        <f>AF786</f>
        <v>115.4</v>
      </c>
      <c r="DA786">
        <f>AJ786</f>
        <v>13.26</v>
      </c>
      <c r="DB786">
        <f t="shared" si="688"/>
        <v>46.04</v>
      </c>
      <c r="DC786">
        <f t="shared" si="689"/>
        <v>5.39</v>
      </c>
      <c r="DD786" t="s">
        <v>3</v>
      </c>
      <c r="DE786" t="s">
        <v>3</v>
      </c>
      <c r="DF786">
        <f t="shared" si="690"/>
        <v>0</v>
      </c>
      <c r="DG786">
        <f>ROUND(ROUND(AF786*AJ786,2)*CX786,2)</f>
        <v>725.7</v>
      </c>
      <c r="DH786">
        <f>ROUND(ROUND(AG786*AK786,2)*CX786,2)</f>
        <v>213.78</v>
      </c>
      <c r="DI786">
        <f t="shared" si="691"/>
        <v>0</v>
      </c>
      <c r="DJ786">
        <f>DG786</f>
        <v>725.7</v>
      </c>
      <c r="DK786">
        <v>0</v>
      </c>
      <c r="DL786" t="s">
        <v>3</v>
      </c>
      <c r="DM786">
        <v>0</v>
      </c>
      <c r="DN786" t="s">
        <v>3</v>
      </c>
      <c r="DO786">
        <v>0</v>
      </c>
    </row>
    <row r="787" spans="1:119" x14ac:dyDescent="0.2">
      <c r="A787">
        <f>ROW(Source!A623)</f>
        <v>623</v>
      </c>
      <c r="B787">
        <v>51651743</v>
      </c>
      <c r="C787">
        <v>51655210</v>
      </c>
      <c r="D787">
        <v>49672703</v>
      </c>
      <c r="E787">
        <v>1</v>
      </c>
      <c r="F787">
        <v>1</v>
      </c>
      <c r="G787">
        <v>1</v>
      </c>
      <c r="H787">
        <v>2</v>
      </c>
      <c r="I787" t="s">
        <v>944</v>
      </c>
      <c r="J787" t="s">
        <v>945</v>
      </c>
      <c r="K787" t="s">
        <v>946</v>
      </c>
      <c r="L787">
        <v>1367</v>
      </c>
      <c r="N787">
        <v>1011</v>
      </c>
      <c r="O787" t="s">
        <v>910</v>
      </c>
      <c r="P787" t="s">
        <v>910</v>
      </c>
      <c r="Q787">
        <v>1</v>
      </c>
      <c r="W787">
        <v>0</v>
      </c>
      <c r="X787">
        <v>-1424865896</v>
      </c>
      <c r="Y787">
        <f t="shared" si="687"/>
        <v>0.35700000000000004</v>
      </c>
      <c r="AA787">
        <v>0</v>
      </c>
      <c r="AB787">
        <v>88.31</v>
      </c>
      <c r="AC787">
        <v>0</v>
      </c>
      <c r="AD787">
        <v>0</v>
      </c>
      <c r="AE787">
        <v>0</v>
      </c>
      <c r="AF787">
        <v>6.66</v>
      </c>
      <c r="AG787">
        <v>0</v>
      </c>
      <c r="AH787">
        <v>0</v>
      </c>
      <c r="AI787">
        <v>1</v>
      </c>
      <c r="AJ787">
        <v>13.26</v>
      </c>
      <c r="AK787">
        <v>33.39</v>
      </c>
      <c r="AL787">
        <v>1</v>
      </c>
      <c r="AM787">
        <v>4</v>
      </c>
      <c r="AN787">
        <v>0</v>
      </c>
      <c r="AO787">
        <v>1</v>
      </c>
      <c r="AP787">
        <v>1</v>
      </c>
      <c r="AQ787">
        <v>0</v>
      </c>
      <c r="AR787">
        <v>0</v>
      </c>
      <c r="AS787" t="s">
        <v>3</v>
      </c>
      <c r="AT787">
        <v>0.34</v>
      </c>
      <c r="AU787" t="s">
        <v>20</v>
      </c>
      <c r="AV787">
        <v>0</v>
      </c>
      <c r="AW787">
        <v>2</v>
      </c>
      <c r="AX787">
        <v>51655227</v>
      </c>
      <c r="AY787">
        <v>1</v>
      </c>
      <c r="AZ787">
        <v>0</v>
      </c>
      <c r="BA787">
        <v>911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V787">
        <v>0</v>
      </c>
      <c r="CW787">
        <f>ROUND(Y787*Source!I623,7)</f>
        <v>0.42433019999999999</v>
      </c>
      <c r="CX787">
        <f>ROUND(Y787*Source!I623,7)</f>
        <v>0.42433019999999999</v>
      </c>
      <c r="CY787">
        <f>AB787</f>
        <v>88.31</v>
      </c>
      <c r="CZ787">
        <f>AF787</f>
        <v>6.66</v>
      </c>
      <c r="DA787">
        <f>AJ787</f>
        <v>13.26</v>
      </c>
      <c r="DB787">
        <f t="shared" si="688"/>
        <v>2.37</v>
      </c>
      <c r="DC787">
        <f t="shared" si="689"/>
        <v>0</v>
      </c>
      <c r="DD787" t="s">
        <v>3</v>
      </c>
      <c r="DE787" t="s">
        <v>3</v>
      </c>
      <c r="DF787">
        <f t="shared" si="690"/>
        <v>0</v>
      </c>
      <c r="DG787">
        <f>ROUND(ROUND(AF787*AJ787,2)*CX787,2)</f>
        <v>37.47</v>
      </c>
      <c r="DH787">
        <f>ROUND(ROUND(AG787*AK787,2)*CX787,2)</f>
        <v>0</v>
      </c>
      <c r="DI787">
        <f t="shared" si="691"/>
        <v>0</v>
      </c>
      <c r="DJ787">
        <f>DG787</f>
        <v>37.47</v>
      </c>
      <c r="DK787">
        <v>0</v>
      </c>
      <c r="DL787" t="s">
        <v>3</v>
      </c>
      <c r="DM787">
        <v>0</v>
      </c>
      <c r="DN787" t="s">
        <v>3</v>
      </c>
      <c r="DO787">
        <v>0</v>
      </c>
    </row>
    <row r="788" spans="1:119" x14ac:dyDescent="0.2">
      <c r="A788">
        <f>ROW(Source!A623)</f>
        <v>623</v>
      </c>
      <c r="B788">
        <v>51651743</v>
      </c>
      <c r="C788">
        <v>51655210</v>
      </c>
      <c r="D788">
        <v>49673503</v>
      </c>
      <c r="E788">
        <v>1</v>
      </c>
      <c r="F788">
        <v>1</v>
      </c>
      <c r="G788">
        <v>1</v>
      </c>
      <c r="H788">
        <v>2</v>
      </c>
      <c r="I788" t="s">
        <v>914</v>
      </c>
      <c r="J788" t="s">
        <v>915</v>
      </c>
      <c r="K788" t="s">
        <v>916</v>
      </c>
      <c r="L788">
        <v>1367</v>
      </c>
      <c r="N788">
        <v>1011</v>
      </c>
      <c r="O788" t="s">
        <v>910</v>
      </c>
      <c r="P788" t="s">
        <v>910</v>
      </c>
      <c r="Q788">
        <v>1</v>
      </c>
      <c r="W788">
        <v>0</v>
      </c>
      <c r="X788">
        <v>509054691</v>
      </c>
      <c r="Y788">
        <f t="shared" si="687"/>
        <v>0.58800000000000008</v>
      </c>
      <c r="AA788">
        <v>0</v>
      </c>
      <c r="AB788">
        <v>871.31</v>
      </c>
      <c r="AC788">
        <v>387.32</v>
      </c>
      <c r="AD788">
        <v>0</v>
      </c>
      <c r="AE788">
        <v>0</v>
      </c>
      <c r="AF788">
        <v>65.709999999999994</v>
      </c>
      <c r="AG788">
        <v>11.6</v>
      </c>
      <c r="AH788">
        <v>0</v>
      </c>
      <c r="AI788">
        <v>1</v>
      </c>
      <c r="AJ788">
        <v>13.26</v>
      </c>
      <c r="AK788">
        <v>33.39</v>
      </c>
      <c r="AL788">
        <v>1</v>
      </c>
      <c r="AM788">
        <v>4</v>
      </c>
      <c r="AN788">
        <v>0</v>
      </c>
      <c r="AO788">
        <v>1</v>
      </c>
      <c r="AP788">
        <v>1</v>
      </c>
      <c r="AQ788">
        <v>0</v>
      </c>
      <c r="AR788">
        <v>0</v>
      </c>
      <c r="AS788" t="s">
        <v>3</v>
      </c>
      <c r="AT788">
        <v>0.56000000000000005</v>
      </c>
      <c r="AU788" t="s">
        <v>20</v>
      </c>
      <c r="AV788">
        <v>0</v>
      </c>
      <c r="AW788">
        <v>2</v>
      </c>
      <c r="AX788">
        <v>51655228</v>
      </c>
      <c r="AY788">
        <v>1</v>
      </c>
      <c r="AZ788">
        <v>0</v>
      </c>
      <c r="BA788">
        <v>912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V788">
        <v>0</v>
      </c>
      <c r="CW788">
        <f>ROUND(Y788*Source!I623,7)</f>
        <v>0.69889679999999998</v>
      </c>
      <c r="CX788">
        <f>ROUND(Y788*Source!I623,7)</f>
        <v>0.69889679999999998</v>
      </c>
      <c r="CY788">
        <f>AB788</f>
        <v>871.31</v>
      </c>
      <c r="CZ788">
        <f>AF788</f>
        <v>65.709999999999994</v>
      </c>
      <c r="DA788">
        <f>AJ788</f>
        <v>13.26</v>
      </c>
      <c r="DB788">
        <f t="shared" si="688"/>
        <v>38.64</v>
      </c>
      <c r="DC788">
        <f t="shared" si="689"/>
        <v>6.83</v>
      </c>
      <c r="DD788" t="s">
        <v>3</v>
      </c>
      <c r="DE788" t="s">
        <v>3</v>
      </c>
      <c r="DF788">
        <f t="shared" si="690"/>
        <v>0</v>
      </c>
      <c r="DG788">
        <f>ROUND(ROUND(AF788*AJ788,2)*CX788,2)</f>
        <v>608.96</v>
      </c>
      <c r="DH788">
        <f>ROUND(ROUND(AG788*AK788,2)*CX788,2)</f>
        <v>270.7</v>
      </c>
      <c r="DI788">
        <f t="shared" si="691"/>
        <v>0</v>
      </c>
      <c r="DJ788">
        <f>DG788</f>
        <v>608.96</v>
      </c>
      <c r="DK788">
        <v>0</v>
      </c>
      <c r="DL788" t="s">
        <v>3</v>
      </c>
      <c r="DM788">
        <v>0</v>
      </c>
      <c r="DN788" t="s">
        <v>3</v>
      </c>
      <c r="DO788">
        <v>0</v>
      </c>
    </row>
    <row r="789" spans="1:119" x14ac:dyDescent="0.2">
      <c r="A789">
        <f>ROW(Source!A623)</f>
        <v>623</v>
      </c>
      <c r="B789">
        <v>51651743</v>
      </c>
      <c r="C789">
        <v>51655210</v>
      </c>
      <c r="D789">
        <v>49673715</v>
      </c>
      <c r="E789">
        <v>1</v>
      </c>
      <c r="F789">
        <v>1</v>
      </c>
      <c r="G789">
        <v>1</v>
      </c>
      <c r="H789">
        <v>2</v>
      </c>
      <c r="I789" t="s">
        <v>926</v>
      </c>
      <c r="J789" t="s">
        <v>927</v>
      </c>
      <c r="K789" t="s">
        <v>928</v>
      </c>
      <c r="L789">
        <v>1367</v>
      </c>
      <c r="N789">
        <v>1011</v>
      </c>
      <c r="O789" t="s">
        <v>910</v>
      </c>
      <c r="P789" t="s">
        <v>910</v>
      </c>
      <c r="Q789">
        <v>1</v>
      </c>
      <c r="W789">
        <v>0</v>
      </c>
      <c r="X789">
        <v>829370094</v>
      </c>
      <c r="Y789">
        <f t="shared" si="687"/>
        <v>1.47</v>
      </c>
      <c r="AA789">
        <v>0</v>
      </c>
      <c r="AB789">
        <v>107.41</v>
      </c>
      <c r="AC789">
        <v>0</v>
      </c>
      <c r="AD789">
        <v>0</v>
      </c>
      <c r="AE789">
        <v>0</v>
      </c>
      <c r="AF789">
        <v>8.1</v>
      </c>
      <c r="AG789">
        <v>0</v>
      </c>
      <c r="AH789">
        <v>0</v>
      </c>
      <c r="AI789">
        <v>1</v>
      </c>
      <c r="AJ789">
        <v>13.26</v>
      </c>
      <c r="AK789">
        <v>33.39</v>
      </c>
      <c r="AL789">
        <v>1</v>
      </c>
      <c r="AM789">
        <v>4</v>
      </c>
      <c r="AN789">
        <v>0</v>
      </c>
      <c r="AO789">
        <v>1</v>
      </c>
      <c r="AP789">
        <v>1</v>
      </c>
      <c r="AQ789">
        <v>0</v>
      </c>
      <c r="AR789">
        <v>0</v>
      </c>
      <c r="AS789" t="s">
        <v>3</v>
      </c>
      <c r="AT789">
        <v>1.4</v>
      </c>
      <c r="AU789" t="s">
        <v>20</v>
      </c>
      <c r="AV789">
        <v>0</v>
      </c>
      <c r="AW789">
        <v>2</v>
      </c>
      <c r="AX789">
        <v>51655229</v>
      </c>
      <c r="AY789">
        <v>1</v>
      </c>
      <c r="AZ789">
        <v>0</v>
      </c>
      <c r="BA789">
        <v>913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V789">
        <v>0</v>
      </c>
      <c r="CW789">
        <f>ROUND(Y789*Source!I623,7)</f>
        <v>1.747242</v>
      </c>
      <c r="CX789">
        <f>ROUND(Y789*Source!I623,7)</f>
        <v>1.747242</v>
      </c>
      <c r="CY789">
        <f>AB789</f>
        <v>107.41</v>
      </c>
      <c r="CZ789">
        <f>AF789</f>
        <v>8.1</v>
      </c>
      <c r="DA789">
        <f>AJ789</f>
        <v>13.26</v>
      </c>
      <c r="DB789">
        <f t="shared" si="688"/>
        <v>11.91</v>
      </c>
      <c r="DC789">
        <f t="shared" si="689"/>
        <v>0</v>
      </c>
      <c r="DD789" t="s">
        <v>3</v>
      </c>
      <c r="DE789" t="s">
        <v>3</v>
      </c>
      <c r="DF789">
        <f t="shared" si="690"/>
        <v>0</v>
      </c>
      <c r="DG789">
        <f>ROUND(ROUND(AF789*AJ789,2)*CX789,2)</f>
        <v>187.67</v>
      </c>
      <c r="DH789">
        <f>ROUND(ROUND(AG789*AK789,2)*CX789,2)</f>
        <v>0</v>
      </c>
      <c r="DI789">
        <f t="shared" si="691"/>
        <v>0</v>
      </c>
      <c r="DJ789">
        <f>DG789</f>
        <v>187.67</v>
      </c>
      <c r="DK789">
        <v>0</v>
      </c>
      <c r="DL789" t="s">
        <v>3</v>
      </c>
      <c r="DM789">
        <v>0</v>
      </c>
      <c r="DN789" t="s">
        <v>3</v>
      </c>
      <c r="DO789">
        <v>0</v>
      </c>
    </row>
    <row r="790" spans="1:119" x14ac:dyDescent="0.2">
      <c r="A790">
        <f>ROW(Source!A623)</f>
        <v>623</v>
      </c>
      <c r="B790">
        <v>51651743</v>
      </c>
      <c r="C790">
        <v>51655210</v>
      </c>
      <c r="D790">
        <v>49521144</v>
      </c>
      <c r="E790">
        <v>1</v>
      </c>
      <c r="F790">
        <v>1</v>
      </c>
      <c r="G790">
        <v>1</v>
      </c>
      <c r="H790">
        <v>3</v>
      </c>
      <c r="I790" t="s">
        <v>947</v>
      </c>
      <c r="J790" t="s">
        <v>948</v>
      </c>
      <c r="K790" t="s">
        <v>949</v>
      </c>
      <c r="L790">
        <v>1348</v>
      </c>
      <c r="N790">
        <v>1009</v>
      </c>
      <c r="O790" t="s">
        <v>105</v>
      </c>
      <c r="P790" t="s">
        <v>105</v>
      </c>
      <c r="Q790">
        <v>1000</v>
      </c>
      <c r="W790">
        <v>0</v>
      </c>
      <c r="X790">
        <v>-847628873</v>
      </c>
      <c r="Y790">
        <f t="shared" ref="Y790:Y810" si="692">AT790</f>
        <v>8.8999999999999995E-4</v>
      </c>
      <c r="AA790">
        <v>241405.89</v>
      </c>
      <c r="AB790">
        <v>0</v>
      </c>
      <c r="AC790">
        <v>0</v>
      </c>
      <c r="AD790">
        <v>0</v>
      </c>
      <c r="AE790">
        <v>26499</v>
      </c>
      <c r="AF790">
        <v>0</v>
      </c>
      <c r="AG790">
        <v>0</v>
      </c>
      <c r="AH790">
        <v>0</v>
      </c>
      <c r="AI790">
        <v>9.11</v>
      </c>
      <c r="AJ790">
        <v>1</v>
      </c>
      <c r="AK790">
        <v>1</v>
      </c>
      <c r="AL790">
        <v>1</v>
      </c>
      <c r="AM790">
        <v>4</v>
      </c>
      <c r="AN790">
        <v>0</v>
      </c>
      <c r="AO790">
        <v>1</v>
      </c>
      <c r="AP790">
        <v>1</v>
      </c>
      <c r="AQ790">
        <v>0</v>
      </c>
      <c r="AR790">
        <v>0</v>
      </c>
      <c r="AS790" t="s">
        <v>3</v>
      </c>
      <c r="AT790">
        <v>8.8999999999999995E-4</v>
      </c>
      <c r="AU790" t="s">
        <v>3</v>
      </c>
      <c r="AV790">
        <v>0</v>
      </c>
      <c r="AW790">
        <v>2</v>
      </c>
      <c r="AX790">
        <v>51655230</v>
      </c>
      <c r="AY790">
        <v>1</v>
      </c>
      <c r="AZ790">
        <v>0</v>
      </c>
      <c r="BA790">
        <v>914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V790">
        <v>0</v>
      </c>
      <c r="CW790">
        <v>0</v>
      </c>
      <c r="CX790">
        <f>ROUND(Y790*Source!I623,7)</f>
        <v>1.0579000000000001E-3</v>
      </c>
      <c r="CY790">
        <f t="shared" ref="CY790:CY796" si="693">AA790</f>
        <v>241405.89</v>
      </c>
      <c r="CZ790">
        <f t="shared" ref="CZ790:CZ796" si="694">AE790</f>
        <v>26499</v>
      </c>
      <c r="DA790">
        <f t="shared" ref="DA790:DA796" si="695">AI790</f>
        <v>9.11</v>
      </c>
      <c r="DB790">
        <f t="shared" ref="DB790:DB810" si="696">ROUND(ROUND(AT790*CZ790,2),2)</f>
        <v>23.58</v>
      </c>
      <c r="DC790">
        <f t="shared" ref="DC790:DC810" si="697">ROUND(ROUND(AT790*AG790,2),2)</f>
        <v>0</v>
      </c>
      <c r="DD790" t="s">
        <v>3</v>
      </c>
      <c r="DE790" t="s">
        <v>3</v>
      </c>
      <c r="DF790">
        <f t="shared" ref="DF790:DF796" si="698">ROUND(ROUND(AE790*AI790,2)*CX790,2)</f>
        <v>255.38</v>
      </c>
      <c r="DG790">
        <f t="shared" ref="DG790:DG798" si="699">ROUND(ROUND(AF790,2)*CX790,2)</f>
        <v>0</v>
      </c>
      <c r="DH790">
        <f t="shared" ref="DH790:DH797" si="700">ROUND(ROUND(AG790,2)*CX790,2)</f>
        <v>0</v>
      </c>
      <c r="DI790">
        <f t="shared" si="691"/>
        <v>0</v>
      </c>
      <c r="DJ790">
        <f t="shared" ref="DJ790:DJ796" si="701">DF790</f>
        <v>255.38</v>
      </c>
      <c r="DK790">
        <v>0</v>
      </c>
      <c r="DL790" t="s">
        <v>3</v>
      </c>
      <c r="DM790">
        <v>0</v>
      </c>
      <c r="DN790" t="s">
        <v>3</v>
      </c>
      <c r="DO790">
        <v>0</v>
      </c>
    </row>
    <row r="791" spans="1:119" x14ac:dyDescent="0.2">
      <c r="A791">
        <f>ROW(Source!A623)</f>
        <v>623</v>
      </c>
      <c r="B791">
        <v>51651743</v>
      </c>
      <c r="C791">
        <v>51655210</v>
      </c>
      <c r="D791">
        <v>49524301</v>
      </c>
      <c r="E791">
        <v>1</v>
      </c>
      <c r="F791">
        <v>1</v>
      </c>
      <c r="G791">
        <v>1</v>
      </c>
      <c r="H791">
        <v>3</v>
      </c>
      <c r="I791" t="s">
        <v>929</v>
      </c>
      <c r="J791" t="s">
        <v>930</v>
      </c>
      <c r="K791" t="s">
        <v>931</v>
      </c>
      <c r="L791">
        <v>1348</v>
      </c>
      <c r="N791">
        <v>1009</v>
      </c>
      <c r="O791" t="s">
        <v>105</v>
      </c>
      <c r="P791" t="s">
        <v>105</v>
      </c>
      <c r="Q791">
        <v>1000</v>
      </c>
      <c r="W791">
        <v>0</v>
      </c>
      <c r="X791">
        <v>1824693337</v>
      </c>
      <c r="Y791">
        <f t="shared" si="692"/>
        <v>4.0999999999999999E-4</v>
      </c>
      <c r="AA791">
        <v>94397.82</v>
      </c>
      <c r="AB791">
        <v>0</v>
      </c>
      <c r="AC791">
        <v>0</v>
      </c>
      <c r="AD791">
        <v>0</v>
      </c>
      <c r="AE791">
        <v>10362</v>
      </c>
      <c r="AF791">
        <v>0</v>
      </c>
      <c r="AG791">
        <v>0</v>
      </c>
      <c r="AH791">
        <v>0</v>
      </c>
      <c r="AI791">
        <v>9.11</v>
      </c>
      <c r="AJ791">
        <v>1</v>
      </c>
      <c r="AK791">
        <v>1</v>
      </c>
      <c r="AL791">
        <v>1</v>
      </c>
      <c r="AM791">
        <v>4</v>
      </c>
      <c r="AN791">
        <v>0</v>
      </c>
      <c r="AO791">
        <v>1</v>
      </c>
      <c r="AP791">
        <v>1</v>
      </c>
      <c r="AQ791">
        <v>0</v>
      </c>
      <c r="AR791">
        <v>0</v>
      </c>
      <c r="AS791" t="s">
        <v>3</v>
      </c>
      <c r="AT791">
        <v>4.0999999999999999E-4</v>
      </c>
      <c r="AU791" t="s">
        <v>3</v>
      </c>
      <c r="AV791">
        <v>0</v>
      </c>
      <c r="AW791">
        <v>2</v>
      </c>
      <c r="AX791">
        <v>51655231</v>
      </c>
      <c r="AY791">
        <v>1</v>
      </c>
      <c r="AZ791">
        <v>0</v>
      </c>
      <c r="BA791">
        <v>915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V791">
        <v>0</v>
      </c>
      <c r="CW791">
        <v>0</v>
      </c>
      <c r="CX791">
        <f>ROUND(Y791*Source!I623,7)</f>
        <v>4.8730000000000003E-4</v>
      </c>
      <c r="CY791">
        <f t="shared" si="693"/>
        <v>94397.82</v>
      </c>
      <c r="CZ791">
        <f t="shared" si="694"/>
        <v>10362</v>
      </c>
      <c r="DA791">
        <f t="shared" si="695"/>
        <v>9.11</v>
      </c>
      <c r="DB791">
        <f t="shared" si="696"/>
        <v>4.25</v>
      </c>
      <c r="DC791">
        <f t="shared" si="697"/>
        <v>0</v>
      </c>
      <c r="DD791" t="s">
        <v>3</v>
      </c>
      <c r="DE791" t="s">
        <v>3</v>
      </c>
      <c r="DF791">
        <f t="shared" si="698"/>
        <v>46</v>
      </c>
      <c r="DG791">
        <f t="shared" si="699"/>
        <v>0</v>
      </c>
      <c r="DH791">
        <f t="shared" si="700"/>
        <v>0</v>
      </c>
      <c r="DI791">
        <f t="shared" si="691"/>
        <v>0</v>
      </c>
      <c r="DJ791">
        <f t="shared" si="701"/>
        <v>46</v>
      </c>
      <c r="DK791">
        <v>0</v>
      </c>
      <c r="DL791" t="s">
        <v>3</v>
      </c>
      <c r="DM791">
        <v>0</v>
      </c>
      <c r="DN791" t="s">
        <v>3</v>
      </c>
      <c r="DO791">
        <v>0</v>
      </c>
    </row>
    <row r="792" spans="1:119" x14ac:dyDescent="0.2">
      <c r="A792">
        <f>ROW(Source!A623)</f>
        <v>623</v>
      </c>
      <c r="B792">
        <v>51651743</v>
      </c>
      <c r="C792">
        <v>51655210</v>
      </c>
      <c r="D792">
        <v>49525488</v>
      </c>
      <c r="E792">
        <v>1</v>
      </c>
      <c r="F792">
        <v>1</v>
      </c>
      <c r="G792">
        <v>1</v>
      </c>
      <c r="H792">
        <v>3</v>
      </c>
      <c r="I792" t="s">
        <v>917</v>
      </c>
      <c r="J792" t="s">
        <v>918</v>
      </c>
      <c r="K792" t="s">
        <v>919</v>
      </c>
      <c r="L792">
        <v>1346</v>
      </c>
      <c r="N792">
        <v>1009</v>
      </c>
      <c r="O792" t="s">
        <v>920</v>
      </c>
      <c r="P792" t="s">
        <v>920</v>
      </c>
      <c r="Q792">
        <v>1</v>
      </c>
      <c r="W792">
        <v>0</v>
      </c>
      <c r="X792">
        <v>-1864341761</v>
      </c>
      <c r="Y792">
        <f t="shared" si="692"/>
        <v>15</v>
      </c>
      <c r="AA792">
        <v>82.35</v>
      </c>
      <c r="AB792">
        <v>0</v>
      </c>
      <c r="AC792">
        <v>0</v>
      </c>
      <c r="AD792">
        <v>0</v>
      </c>
      <c r="AE792">
        <v>9.0399999999999991</v>
      </c>
      <c r="AF792">
        <v>0</v>
      </c>
      <c r="AG792">
        <v>0</v>
      </c>
      <c r="AH792">
        <v>0</v>
      </c>
      <c r="AI792">
        <v>9.11</v>
      </c>
      <c r="AJ792">
        <v>1</v>
      </c>
      <c r="AK792">
        <v>1</v>
      </c>
      <c r="AL792">
        <v>1</v>
      </c>
      <c r="AM792">
        <v>4</v>
      </c>
      <c r="AN792">
        <v>0</v>
      </c>
      <c r="AO792">
        <v>1</v>
      </c>
      <c r="AP792">
        <v>1</v>
      </c>
      <c r="AQ792">
        <v>0</v>
      </c>
      <c r="AR792">
        <v>0</v>
      </c>
      <c r="AS792" t="s">
        <v>3</v>
      </c>
      <c r="AT792">
        <v>15</v>
      </c>
      <c r="AU792" t="s">
        <v>3</v>
      </c>
      <c r="AV792">
        <v>0</v>
      </c>
      <c r="AW792">
        <v>2</v>
      </c>
      <c r="AX792">
        <v>51655232</v>
      </c>
      <c r="AY792">
        <v>1</v>
      </c>
      <c r="AZ792">
        <v>0</v>
      </c>
      <c r="BA792">
        <v>916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V792">
        <v>0</v>
      </c>
      <c r="CW792">
        <v>0</v>
      </c>
      <c r="CX792">
        <f>ROUND(Y792*Source!I623,7)</f>
        <v>17.829000000000001</v>
      </c>
      <c r="CY792">
        <f t="shared" si="693"/>
        <v>82.35</v>
      </c>
      <c r="CZ792">
        <f t="shared" si="694"/>
        <v>9.0399999999999991</v>
      </c>
      <c r="DA792">
        <f t="shared" si="695"/>
        <v>9.11</v>
      </c>
      <c r="DB792">
        <f t="shared" si="696"/>
        <v>135.6</v>
      </c>
      <c r="DC792">
        <f t="shared" si="697"/>
        <v>0</v>
      </c>
      <c r="DD792" t="s">
        <v>3</v>
      </c>
      <c r="DE792" t="s">
        <v>3</v>
      </c>
      <c r="DF792">
        <f t="shared" si="698"/>
        <v>1468.22</v>
      </c>
      <c r="DG792">
        <f t="shared" si="699"/>
        <v>0</v>
      </c>
      <c r="DH792">
        <f t="shared" si="700"/>
        <v>0</v>
      </c>
      <c r="DI792">
        <f t="shared" si="691"/>
        <v>0</v>
      </c>
      <c r="DJ792">
        <f t="shared" si="701"/>
        <v>1468.22</v>
      </c>
      <c r="DK792">
        <v>0</v>
      </c>
      <c r="DL792" t="s">
        <v>3</v>
      </c>
      <c r="DM792">
        <v>0</v>
      </c>
      <c r="DN792" t="s">
        <v>3</v>
      </c>
      <c r="DO792">
        <v>0</v>
      </c>
    </row>
    <row r="793" spans="1:119" x14ac:dyDescent="0.2">
      <c r="A793">
        <f>ROW(Source!A623)</f>
        <v>623</v>
      </c>
      <c r="B793">
        <v>51651743</v>
      </c>
      <c r="C793">
        <v>51655210</v>
      </c>
      <c r="D793">
        <v>49526492</v>
      </c>
      <c r="E793">
        <v>1</v>
      </c>
      <c r="F793">
        <v>1</v>
      </c>
      <c r="G793">
        <v>1</v>
      </c>
      <c r="H793">
        <v>3</v>
      </c>
      <c r="I793" t="s">
        <v>921</v>
      </c>
      <c r="J793" t="s">
        <v>922</v>
      </c>
      <c r="K793" t="s">
        <v>923</v>
      </c>
      <c r="L793">
        <v>1346</v>
      </c>
      <c r="N793">
        <v>1009</v>
      </c>
      <c r="O793" t="s">
        <v>920</v>
      </c>
      <c r="P793" t="s">
        <v>920</v>
      </c>
      <c r="Q793">
        <v>1</v>
      </c>
      <c r="W793">
        <v>0</v>
      </c>
      <c r="X793">
        <v>497341279</v>
      </c>
      <c r="Y793">
        <f t="shared" si="692"/>
        <v>8</v>
      </c>
      <c r="AA793">
        <v>210.35</v>
      </c>
      <c r="AB793">
        <v>0</v>
      </c>
      <c r="AC793">
        <v>0</v>
      </c>
      <c r="AD793">
        <v>0</v>
      </c>
      <c r="AE793">
        <v>23.09</v>
      </c>
      <c r="AF793">
        <v>0</v>
      </c>
      <c r="AG793">
        <v>0</v>
      </c>
      <c r="AH793">
        <v>0</v>
      </c>
      <c r="AI793">
        <v>9.11</v>
      </c>
      <c r="AJ793">
        <v>1</v>
      </c>
      <c r="AK793">
        <v>1</v>
      </c>
      <c r="AL793">
        <v>1</v>
      </c>
      <c r="AM793">
        <v>4</v>
      </c>
      <c r="AN793">
        <v>0</v>
      </c>
      <c r="AO793">
        <v>1</v>
      </c>
      <c r="AP793">
        <v>1</v>
      </c>
      <c r="AQ793">
        <v>0</v>
      </c>
      <c r="AR793">
        <v>0</v>
      </c>
      <c r="AS793" t="s">
        <v>3</v>
      </c>
      <c r="AT793">
        <v>8</v>
      </c>
      <c r="AU793" t="s">
        <v>3</v>
      </c>
      <c r="AV793">
        <v>0</v>
      </c>
      <c r="AW793">
        <v>2</v>
      </c>
      <c r="AX793">
        <v>51655233</v>
      </c>
      <c r="AY793">
        <v>1</v>
      </c>
      <c r="AZ793">
        <v>0</v>
      </c>
      <c r="BA793">
        <v>917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V793">
        <v>0</v>
      </c>
      <c r="CW793">
        <v>0</v>
      </c>
      <c r="CX793">
        <f>ROUND(Y793*Source!I623,7)</f>
        <v>9.5088000000000008</v>
      </c>
      <c r="CY793">
        <f t="shared" si="693"/>
        <v>210.35</v>
      </c>
      <c r="CZ793">
        <f t="shared" si="694"/>
        <v>23.09</v>
      </c>
      <c r="DA793">
        <f t="shared" si="695"/>
        <v>9.11</v>
      </c>
      <c r="DB793">
        <f t="shared" si="696"/>
        <v>184.72</v>
      </c>
      <c r="DC793">
        <f t="shared" si="697"/>
        <v>0</v>
      </c>
      <c r="DD793" t="s">
        <v>3</v>
      </c>
      <c r="DE793" t="s">
        <v>3</v>
      </c>
      <c r="DF793">
        <f t="shared" si="698"/>
        <v>2000.18</v>
      </c>
      <c r="DG793">
        <f t="shared" si="699"/>
        <v>0</v>
      </c>
      <c r="DH793">
        <f t="shared" si="700"/>
        <v>0</v>
      </c>
      <c r="DI793">
        <f t="shared" si="691"/>
        <v>0</v>
      </c>
      <c r="DJ793">
        <f t="shared" si="701"/>
        <v>2000.18</v>
      </c>
      <c r="DK793">
        <v>0</v>
      </c>
      <c r="DL793" t="s">
        <v>3</v>
      </c>
      <c r="DM793">
        <v>0</v>
      </c>
      <c r="DN793" t="s">
        <v>3</v>
      </c>
      <c r="DO793">
        <v>0</v>
      </c>
    </row>
    <row r="794" spans="1:119" x14ac:dyDescent="0.2">
      <c r="A794">
        <f>ROW(Source!A623)</f>
        <v>623</v>
      </c>
      <c r="B794">
        <v>51651743</v>
      </c>
      <c r="C794">
        <v>51655210</v>
      </c>
      <c r="D794">
        <v>49555131</v>
      </c>
      <c r="E794">
        <v>1</v>
      </c>
      <c r="F794">
        <v>1</v>
      </c>
      <c r="G794">
        <v>1</v>
      </c>
      <c r="H794">
        <v>3</v>
      </c>
      <c r="I794" t="s">
        <v>950</v>
      </c>
      <c r="J794" t="s">
        <v>951</v>
      </c>
      <c r="K794" t="s">
        <v>952</v>
      </c>
      <c r="L794">
        <v>1348</v>
      </c>
      <c r="N794">
        <v>1009</v>
      </c>
      <c r="O794" t="s">
        <v>105</v>
      </c>
      <c r="P794" t="s">
        <v>105</v>
      </c>
      <c r="Q794">
        <v>1000</v>
      </c>
      <c r="W794">
        <v>0</v>
      </c>
      <c r="X794">
        <v>-364749507</v>
      </c>
      <c r="Y794">
        <f t="shared" si="692"/>
        <v>5.0099999999999997E-3</v>
      </c>
      <c r="AA794">
        <v>156537.13</v>
      </c>
      <c r="AB794">
        <v>0</v>
      </c>
      <c r="AC794">
        <v>0</v>
      </c>
      <c r="AD794">
        <v>0</v>
      </c>
      <c r="AE794">
        <v>17183</v>
      </c>
      <c r="AF794">
        <v>0</v>
      </c>
      <c r="AG794">
        <v>0</v>
      </c>
      <c r="AH794">
        <v>0</v>
      </c>
      <c r="AI794">
        <v>9.11</v>
      </c>
      <c r="AJ794">
        <v>1</v>
      </c>
      <c r="AK794">
        <v>1</v>
      </c>
      <c r="AL794">
        <v>1</v>
      </c>
      <c r="AM794">
        <v>4</v>
      </c>
      <c r="AN794">
        <v>0</v>
      </c>
      <c r="AO794">
        <v>1</v>
      </c>
      <c r="AP794">
        <v>1</v>
      </c>
      <c r="AQ794">
        <v>0</v>
      </c>
      <c r="AR794">
        <v>0</v>
      </c>
      <c r="AS794" t="s">
        <v>3</v>
      </c>
      <c r="AT794">
        <v>5.0099999999999997E-3</v>
      </c>
      <c r="AU794" t="s">
        <v>3</v>
      </c>
      <c r="AV794">
        <v>0</v>
      </c>
      <c r="AW794">
        <v>2</v>
      </c>
      <c r="AX794">
        <v>51655235</v>
      </c>
      <c r="AY794">
        <v>1</v>
      </c>
      <c r="AZ794">
        <v>0</v>
      </c>
      <c r="BA794">
        <v>919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V794">
        <v>0</v>
      </c>
      <c r="CW794">
        <v>0</v>
      </c>
      <c r="CX794">
        <f>ROUND(Y794*Source!I623,7)</f>
        <v>5.9549E-3</v>
      </c>
      <c r="CY794">
        <f t="shared" si="693"/>
        <v>156537.13</v>
      </c>
      <c r="CZ794">
        <f t="shared" si="694"/>
        <v>17183</v>
      </c>
      <c r="DA794">
        <f t="shared" si="695"/>
        <v>9.11</v>
      </c>
      <c r="DB794">
        <f t="shared" si="696"/>
        <v>86.09</v>
      </c>
      <c r="DC794">
        <f t="shared" si="697"/>
        <v>0</v>
      </c>
      <c r="DD794" t="s">
        <v>3</v>
      </c>
      <c r="DE794" t="s">
        <v>3</v>
      </c>
      <c r="DF794">
        <f t="shared" si="698"/>
        <v>932.16</v>
      </c>
      <c r="DG794">
        <f t="shared" si="699"/>
        <v>0</v>
      </c>
      <c r="DH794">
        <f t="shared" si="700"/>
        <v>0</v>
      </c>
      <c r="DI794">
        <f t="shared" si="691"/>
        <v>0</v>
      </c>
      <c r="DJ794">
        <f t="shared" si="701"/>
        <v>932.16</v>
      </c>
      <c r="DK794">
        <v>0</v>
      </c>
      <c r="DL794" t="s">
        <v>3</v>
      </c>
      <c r="DM794">
        <v>0</v>
      </c>
      <c r="DN794" t="s">
        <v>3</v>
      </c>
      <c r="DO794">
        <v>0</v>
      </c>
    </row>
    <row r="795" spans="1:119" x14ac:dyDescent="0.2">
      <c r="A795">
        <f>ROW(Source!A623)</f>
        <v>623</v>
      </c>
      <c r="B795">
        <v>51651743</v>
      </c>
      <c r="C795">
        <v>51655210</v>
      </c>
      <c r="D795">
        <v>49564235</v>
      </c>
      <c r="E795">
        <v>1</v>
      </c>
      <c r="F795">
        <v>1</v>
      </c>
      <c r="G795">
        <v>1</v>
      </c>
      <c r="H795">
        <v>3</v>
      </c>
      <c r="I795" t="s">
        <v>99</v>
      </c>
      <c r="J795" t="s">
        <v>101</v>
      </c>
      <c r="K795" t="s">
        <v>100</v>
      </c>
      <c r="L795">
        <v>1327</v>
      </c>
      <c r="N795">
        <v>1005</v>
      </c>
      <c r="O795" t="s">
        <v>52</v>
      </c>
      <c r="P795" t="s">
        <v>52</v>
      </c>
      <c r="Q795">
        <v>1</v>
      </c>
      <c r="W795">
        <v>0</v>
      </c>
      <c r="X795">
        <v>-1977319999</v>
      </c>
      <c r="Y795">
        <f t="shared" si="692"/>
        <v>100</v>
      </c>
      <c r="AA795">
        <v>1387.45</v>
      </c>
      <c r="AB795">
        <v>0</v>
      </c>
      <c r="AC795">
        <v>0</v>
      </c>
      <c r="AD795">
        <v>0</v>
      </c>
      <c r="AE795">
        <v>152.30000000000001</v>
      </c>
      <c r="AF795">
        <v>0</v>
      </c>
      <c r="AG795">
        <v>0</v>
      </c>
      <c r="AH795">
        <v>0</v>
      </c>
      <c r="AI795">
        <v>9.11</v>
      </c>
      <c r="AJ795">
        <v>1</v>
      </c>
      <c r="AK795">
        <v>1</v>
      </c>
      <c r="AL795">
        <v>1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 t="s">
        <v>3</v>
      </c>
      <c r="AT795">
        <v>100</v>
      </c>
      <c r="AU795" t="s">
        <v>3</v>
      </c>
      <c r="AV795">
        <v>0</v>
      </c>
      <c r="AW795">
        <v>1</v>
      </c>
      <c r="AX795">
        <v>-1</v>
      </c>
      <c r="AY795">
        <v>0</v>
      </c>
      <c r="AZ795">
        <v>0</v>
      </c>
      <c r="BA795" t="s">
        <v>3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V795">
        <v>0</v>
      </c>
      <c r="CW795">
        <v>0</v>
      </c>
      <c r="CX795">
        <f>ROUND(Y795*Source!I623,7)</f>
        <v>118.86</v>
      </c>
      <c r="CY795">
        <f t="shared" si="693"/>
        <v>1387.45</v>
      </c>
      <c r="CZ795">
        <f t="shared" si="694"/>
        <v>152.30000000000001</v>
      </c>
      <c r="DA795">
        <f t="shared" si="695"/>
        <v>9.11</v>
      </c>
      <c r="DB795">
        <f t="shared" si="696"/>
        <v>15230</v>
      </c>
      <c r="DC795">
        <f t="shared" si="697"/>
        <v>0</v>
      </c>
      <c r="DD795" t="s">
        <v>3</v>
      </c>
      <c r="DE795" t="s">
        <v>3</v>
      </c>
      <c r="DF795">
        <f t="shared" si="698"/>
        <v>164912.31</v>
      </c>
      <c r="DG795">
        <f t="shared" si="699"/>
        <v>0</v>
      </c>
      <c r="DH795">
        <f t="shared" si="700"/>
        <v>0</v>
      </c>
      <c r="DI795">
        <f t="shared" si="691"/>
        <v>0</v>
      </c>
      <c r="DJ795">
        <f t="shared" si="701"/>
        <v>164912.31</v>
      </c>
      <c r="DK795">
        <v>0</v>
      </c>
      <c r="DL795" t="s">
        <v>3</v>
      </c>
      <c r="DM795">
        <v>0</v>
      </c>
      <c r="DN795" t="s">
        <v>3</v>
      </c>
      <c r="DO795">
        <v>0</v>
      </c>
    </row>
    <row r="796" spans="1:119" x14ac:dyDescent="0.2">
      <c r="A796">
        <f>ROW(Source!A623)</f>
        <v>623</v>
      </c>
      <c r="B796">
        <v>51651743</v>
      </c>
      <c r="C796">
        <v>51655210</v>
      </c>
      <c r="D796">
        <v>49564577</v>
      </c>
      <c r="E796">
        <v>1</v>
      </c>
      <c r="F796">
        <v>1</v>
      </c>
      <c r="G796">
        <v>1</v>
      </c>
      <c r="H796">
        <v>3</v>
      </c>
      <c r="I796" t="s">
        <v>103</v>
      </c>
      <c r="J796" t="s">
        <v>106</v>
      </c>
      <c r="K796" t="s">
        <v>104</v>
      </c>
      <c r="L796">
        <v>1348</v>
      </c>
      <c r="N796">
        <v>1009</v>
      </c>
      <c r="O796" t="s">
        <v>105</v>
      </c>
      <c r="P796" t="s">
        <v>105</v>
      </c>
      <c r="Q796">
        <v>1000</v>
      </c>
      <c r="W796">
        <v>0</v>
      </c>
      <c r="X796">
        <v>-1486911088</v>
      </c>
      <c r="Y796">
        <f t="shared" si="692"/>
        <v>5.047956E-2</v>
      </c>
      <c r="AA796">
        <v>276930.88</v>
      </c>
      <c r="AB796">
        <v>0</v>
      </c>
      <c r="AC796">
        <v>0</v>
      </c>
      <c r="AD796">
        <v>0</v>
      </c>
      <c r="AE796">
        <v>30398.560000000001</v>
      </c>
      <c r="AF796">
        <v>0</v>
      </c>
      <c r="AG796">
        <v>0</v>
      </c>
      <c r="AH796">
        <v>0</v>
      </c>
      <c r="AI796">
        <v>9.11</v>
      </c>
      <c r="AJ796">
        <v>1</v>
      </c>
      <c r="AK796">
        <v>1</v>
      </c>
      <c r="AL796">
        <v>1</v>
      </c>
      <c r="AM796">
        <v>0</v>
      </c>
      <c r="AN796">
        <v>0</v>
      </c>
      <c r="AO796">
        <v>0</v>
      </c>
      <c r="AP796">
        <v>1</v>
      </c>
      <c r="AQ796">
        <v>0</v>
      </c>
      <c r="AR796">
        <v>0</v>
      </c>
      <c r="AS796" t="s">
        <v>3</v>
      </c>
      <c r="AT796">
        <v>5.047956E-2</v>
      </c>
      <c r="AU796" t="s">
        <v>3</v>
      </c>
      <c r="AV796">
        <v>0</v>
      </c>
      <c r="AW796">
        <v>1</v>
      </c>
      <c r="AX796">
        <v>-1</v>
      </c>
      <c r="AY796">
        <v>0</v>
      </c>
      <c r="AZ796">
        <v>0</v>
      </c>
      <c r="BA796" t="s">
        <v>3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V796">
        <v>0</v>
      </c>
      <c r="CW796">
        <v>0</v>
      </c>
      <c r="CX796">
        <f>ROUND(Y796*Source!I623,7)</f>
        <v>0.06</v>
      </c>
      <c r="CY796">
        <f t="shared" si="693"/>
        <v>276930.88</v>
      </c>
      <c r="CZ796">
        <f t="shared" si="694"/>
        <v>30398.560000000001</v>
      </c>
      <c r="DA796">
        <f t="shared" si="695"/>
        <v>9.11</v>
      </c>
      <c r="DB796">
        <f t="shared" si="696"/>
        <v>1534.51</v>
      </c>
      <c r="DC796">
        <f t="shared" si="697"/>
        <v>0</v>
      </c>
      <c r="DD796" t="s">
        <v>3</v>
      </c>
      <c r="DE796" t="s">
        <v>3</v>
      </c>
      <c r="DF796">
        <f t="shared" si="698"/>
        <v>16615.849999999999</v>
      </c>
      <c r="DG796">
        <f t="shared" si="699"/>
        <v>0</v>
      </c>
      <c r="DH796">
        <f t="shared" si="700"/>
        <v>0</v>
      </c>
      <c r="DI796">
        <f t="shared" si="691"/>
        <v>0</v>
      </c>
      <c r="DJ796">
        <f t="shared" si="701"/>
        <v>16615.849999999999</v>
      </c>
      <c r="DK796">
        <v>0</v>
      </c>
      <c r="DL796" t="s">
        <v>3</v>
      </c>
      <c r="DM796">
        <v>0</v>
      </c>
      <c r="DN796" t="s">
        <v>3</v>
      </c>
      <c r="DO796">
        <v>0</v>
      </c>
    </row>
    <row r="797" spans="1:119" x14ac:dyDescent="0.2">
      <c r="A797">
        <f>ROW(Source!A626)</f>
        <v>626</v>
      </c>
      <c r="B797">
        <v>51651743</v>
      </c>
      <c r="C797">
        <v>51655242</v>
      </c>
      <c r="D797">
        <v>49510767</v>
      </c>
      <c r="E797">
        <v>70</v>
      </c>
      <c r="F797">
        <v>1</v>
      </c>
      <c r="G797">
        <v>1</v>
      </c>
      <c r="H797">
        <v>1</v>
      </c>
      <c r="I797" t="s">
        <v>953</v>
      </c>
      <c r="J797" t="s">
        <v>3</v>
      </c>
      <c r="K797" t="s">
        <v>954</v>
      </c>
      <c r="L797">
        <v>1191</v>
      </c>
      <c r="N797">
        <v>1013</v>
      </c>
      <c r="O797" t="s">
        <v>904</v>
      </c>
      <c r="P797" t="s">
        <v>904</v>
      </c>
      <c r="Q797">
        <v>1</v>
      </c>
      <c r="W797">
        <v>0</v>
      </c>
      <c r="X797">
        <v>-1936699058</v>
      </c>
      <c r="Y797">
        <f t="shared" si="692"/>
        <v>5</v>
      </c>
      <c r="AA797">
        <v>0</v>
      </c>
      <c r="AB797">
        <v>0</v>
      </c>
      <c r="AC797">
        <v>0</v>
      </c>
      <c r="AD797">
        <v>331.23</v>
      </c>
      <c r="AE797">
        <v>0</v>
      </c>
      <c r="AF797">
        <v>0</v>
      </c>
      <c r="AG797">
        <v>0</v>
      </c>
      <c r="AH797">
        <v>9.92</v>
      </c>
      <c r="AI797">
        <v>1</v>
      </c>
      <c r="AJ797">
        <v>1</v>
      </c>
      <c r="AK797">
        <v>1</v>
      </c>
      <c r="AL797">
        <v>33.39</v>
      </c>
      <c r="AM797">
        <v>4</v>
      </c>
      <c r="AN797">
        <v>0</v>
      </c>
      <c r="AO797">
        <v>1</v>
      </c>
      <c r="AP797">
        <v>1</v>
      </c>
      <c r="AQ797">
        <v>0</v>
      </c>
      <c r="AR797">
        <v>0</v>
      </c>
      <c r="AS797" t="s">
        <v>3</v>
      </c>
      <c r="AT797">
        <v>5</v>
      </c>
      <c r="AU797" t="s">
        <v>3</v>
      </c>
      <c r="AV797">
        <v>1</v>
      </c>
      <c r="AW797">
        <v>2</v>
      </c>
      <c r="AX797">
        <v>51655250</v>
      </c>
      <c r="AY797">
        <v>1</v>
      </c>
      <c r="AZ797">
        <v>0</v>
      </c>
      <c r="BA797">
        <v>924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U797">
        <f>ROUND(AT797*Source!I626*AH797*AL797,2)</f>
        <v>19542.5</v>
      </c>
      <c r="CV797">
        <f>ROUND(Y797*Source!I626,7)</f>
        <v>59</v>
      </c>
      <c r="CW797">
        <v>0</v>
      </c>
      <c r="CX797">
        <f>ROUND(Y797*Source!I626,7)</f>
        <v>59</v>
      </c>
      <c r="CY797">
        <f>AD797</f>
        <v>331.23</v>
      </c>
      <c r="CZ797">
        <f>AH797</f>
        <v>9.92</v>
      </c>
      <c r="DA797">
        <f>AL797</f>
        <v>33.39</v>
      </c>
      <c r="DB797">
        <f t="shared" si="696"/>
        <v>49.6</v>
      </c>
      <c r="DC797">
        <f t="shared" si="697"/>
        <v>0</v>
      </c>
      <c r="DD797" t="s">
        <v>3</v>
      </c>
      <c r="DE797" t="s">
        <v>3</v>
      </c>
      <c r="DF797">
        <f>ROUND(ROUND(AE797,2)*CX797,2)</f>
        <v>0</v>
      </c>
      <c r="DG797">
        <f t="shared" si="699"/>
        <v>0</v>
      </c>
      <c r="DH797">
        <f t="shared" si="700"/>
        <v>0</v>
      </c>
      <c r="DI797">
        <f>ROUND(ROUND(AH797*AL797,2)*CX797,2)</f>
        <v>19542.57</v>
      </c>
      <c r="DJ797">
        <f>DI797</f>
        <v>19542.57</v>
      </c>
      <c r="DK797">
        <v>0</v>
      </c>
      <c r="DL797" t="s">
        <v>3</v>
      </c>
      <c r="DM797">
        <v>0</v>
      </c>
      <c r="DN797" t="s">
        <v>3</v>
      </c>
      <c r="DO797">
        <v>0</v>
      </c>
    </row>
    <row r="798" spans="1:119" x14ac:dyDescent="0.2">
      <c r="A798">
        <f>ROW(Source!A626)</f>
        <v>626</v>
      </c>
      <c r="B798">
        <v>51651743</v>
      </c>
      <c r="C798">
        <v>51655242</v>
      </c>
      <c r="D798">
        <v>49510905</v>
      </c>
      <c r="E798">
        <v>70</v>
      </c>
      <c r="F798">
        <v>1</v>
      </c>
      <c r="G798">
        <v>1</v>
      </c>
      <c r="H798">
        <v>1</v>
      </c>
      <c r="I798" t="s">
        <v>905</v>
      </c>
      <c r="J798" t="s">
        <v>3</v>
      </c>
      <c r="K798" t="s">
        <v>906</v>
      </c>
      <c r="L798">
        <v>1191</v>
      </c>
      <c r="N798">
        <v>1013</v>
      </c>
      <c r="O798" t="s">
        <v>904</v>
      </c>
      <c r="P798" t="s">
        <v>904</v>
      </c>
      <c r="Q798">
        <v>1</v>
      </c>
      <c r="W798">
        <v>0</v>
      </c>
      <c r="X798">
        <v>-1417349443</v>
      </c>
      <c r="Y798">
        <f t="shared" si="692"/>
        <v>0.43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1</v>
      </c>
      <c r="AJ798">
        <v>1</v>
      </c>
      <c r="AK798">
        <v>33.39</v>
      </c>
      <c r="AL798">
        <v>1</v>
      </c>
      <c r="AM798">
        <v>4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0.43</v>
      </c>
      <c r="AU798" t="s">
        <v>3</v>
      </c>
      <c r="AV798">
        <v>2</v>
      </c>
      <c r="AW798">
        <v>2</v>
      </c>
      <c r="AX798">
        <v>51655251</v>
      </c>
      <c r="AY798">
        <v>1</v>
      </c>
      <c r="AZ798">
        <v>0</v>
      </c>
      <c r="BA798">
        <v>925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V798">
        <v>0</v>
      </c>
      <c r="CW798">
        <v>0</v>
      </c>
      <c r="CX798">
        <f>ROUND(Y798*Source!I626,7)</f>
        <v>5.0739999999999998</v>
      </c>
      <c r="CY798">
        <f>AD798</f>
        <v>0</v>
      </c>
      <c r="CZ798">
        <f>AH798</f>
        <v>0</v>
      </c>
      <c r="DA798">
        <f>AL798</f>
        <v>1</v>
      </c>
      <c r="DB798">
        <f t="shared" si="696"/>
        <v>0</v>
      </c>
      <c r="DC798">
        <f t="shared" si="697"/>
        <v>0</v>
      </c>
      <c r="DD798" t="s">
        <v>3</v>
      </c>
      <c r="DE798" t="s">
        <v>3</v>
      </c>
      <c r="DF798">
        <f>ROUND(ROUND(AE798,2)*CX798,2)</f>
        <v>0</v>
      </c>
      <c r="DG798">
        <f t="shared" si="699"/>
        <v>0</v>
      </c>
      <c r="DH798">
        <f>ROUND(ROUND(AG798*AK798,2)*CX798,2)</f>
        <v>0</v>
      </c>
      <c r="DI798">
        <f t="shared" ref="DI798:DI803" si="702">ROUND(ROUND(AH798,2)*CX798,2)</f>
        <v>0</v>
      </c>
      <c r="DJ798">
        <f>DI798</f>
        <v>0</v>
      </c>
      <c r="DK798">
        <v>0</v>
      </c>
      <c r="DL798" t="s">
        <v>3</v>
      </c>
      <c r="DM798">
        <v>0</v>
      </c>
      <c r="DN798" t="s">
        <v>3</v>
      </c>
      <c r="DO798">
        <v>0</v>
      </c>
    </row>
    <row r="799" spans="1:119" x14ac:dyDescent="0.2">
      <c r="A799">
        <f>ROW(Source!A626)</f>
        <v>626</v>
      </c>
      <c r="B799">
        <v>51651743</v>
      </c>
      <c r="C799">
        <v>51655242</v>
      </c>
      <c r="D799">
        <v>49673503</v>
      </c>
      <c r="E799">
        <v>1</v>
      </c>
      <c r="F799">
        <v>1</v>
      </c>
      <c r="G799">
        <v>1</v>
      </c>
      <c r="H799">
        <v>2</v>
      </c>
      <c r="I799" t="s">
        <v>914</v>
      </c>
      <c r="J799" t="s">
        <v>915</v>
      </c>
      <c r="K799" t="s">
        <v>916</v>
      </c>
      <c r="L799">
        <v>1367</v>
      </c>
      <c r="N799">
        <v>1011</v>
      </c>
      <c r="O799" t="s">
        <v>910</v>
      </c>
      <c r="P799" t="s">
        <v>910</v>
      </c>
      <c r="Q799">
        <v>1</v>
      </c>
      <c r="W799">
        <v>0</v>
      </c>
      <c r="X799">
        <v>509054691</v>
      </c>
      <c r="Y799">
        <f t="shared" si="692"/>
        <v>0.43</v>
      </c>
      <c r="AA799">
        <v>0</v>
      </c>
      <c r="AB799">
        <v>871.31</v>
      </c>
      <c r="AC799">
        <v>387.32</v>
      </c>
      <c r="AD799">
        <v>0</v>
      </c>
      <c r="AE799">
        <v>0</v>
      </c>
      <c r="AF799">
        <v>65.709999999999994</v>
      </c>
      <c r="AG799">
        <v>11.6</v>
      </c>
      <c r="AH799">
        <v>0</v>
      </c>
      <c r="AI799">
        <v>1</v>
      </c>
      <c r="AJ799">
        <v>13.26</v>
      </c>
      <c r="AK799">
        <v>33.39</v>
      </c>
      <c r="AL799">
        <v>1</v>
      </c>
      <c r="AM799">
        <v>4</v>
      </c>
      <c r="AN799">
        <v>0</v>
      </c>
      <c r="AO799">
        <v>1</v>
      </c>
      <c r="AP799">
        <v>1</v>
      </c>
      <c r="AQ799">
        <v>0</v>
      </c>
      <c r="AR799">
        <v>0</v>
      </c>
      <c r="AS799" t="s">
        <v>3</v>
      </c>
      <c r="AT799">
        <v>0.43</v>
      </c>
      <c r="AU799" t="s">
        <v>3</v>
      </c>
      <c r="AV799">
        <v>0</v>
      </c>
      <c r="AW799">
        <v>2</v>
      </c>
      <c r="AX799">
        <v>51655252</v>
      </c>
      <c r="AY799">
        <v>1</v>
      </c>
      <c r="AZ799">
        <v>0</v>
      </c>
      <c r="BA799">
        <v>926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V799">
        <v>0</v>
      </c>
      <c r="CW799">
        <f>ROUND(Y799*Source!I626,7)</f>
        <v>5.0739999999999998</v>
      </c>
      <c r="CX799">
        <f>ROUND(Y799*Source!I626,7)</f>
        <v>5.0739999999999998</v>
      </c>
      <c r="CY799">
        <f>AB799</f>
        <v>871.31</v>
      </c>
      <c r="CZ799">
        <f>AF799</f>
        <v>65.709999999999994</v>
      </c>
      <c r="DA799">
        <f>AJ799</f>
        <v>13.26</v>
      </c>
      <c r="DB799">
        <f t="shared" si="696"/>
        <v>28.26</v>
      </c>
      <c r="DC799">
        <f t="shared" si="697"/>
        <v>4.99</v>
      </c>
      <c r="DD799" t="s">
        <v>3</v>
      </c>
      <c r="DE799" t="s">
        <v>3</v>
      </c>
      <c r="DF799">
        <f>ROUND(ROUND(AE799,2)*CX799,2)</f>
        <v>0</v>
      </c>
      <c r="DG799">
        <f>ROUND(ROUND(AF799*AJ799,2)*CX799,2)</f>
        <v>4421.03</v>
      </c>
      <c r="DH799">
        <f>ROUND(ROUND(AG799*AK799,2)*CX799,2)</f>
        <v>1965.26</v>
      </c>
      <c r="DI799">
        <f t="shared" si="702"/>
        <v>0</v>
      </c>
      <c r="DJ799">
        <f>DG799</f>
        <v>4421.03</v>
      </c>
      <c r="DK799">
        <v>0</v>
      </c>
      <c r="DL799" t="s">
        <v>3</v>
      </c>
      <c r="DM799">
        <v>0</v>
      </c>
      <c r="DN799" t="s">
        <v>3</v>
      </c>
      <c r="DO799">
        <v>0</v>
      </c>
    </row>
    <row r="800" spans="1:119" x14ac:dyDescent="0.2">
      <c r="A800">
        <f>ROW(Source!A626)</f>
        <v>626</v>
      </c>
      <c r="B800">
        <v>51651743</v>
      </c>
      <c r="C800">
        <v>51655242</v>
      </c>
      <c r="D800">
        <v>49521440</v>
      </c>
      <c r="E800">
        <v>1</v>
      </c>
      <c r="F800">
        <v>1</v>
      </c>
      <c r="G800">
        <v>1</v>
      </c>
      <c r="H800">
        <v>3</v>
      </c>
      <c r="I800" t="s">
        <v>118</v>
      </c>
      <c r="J800" t="s">
        <v>120</v>
      </c>
      <c r="K800" t="s">
        <v>119</v>
      </c>
      <c r="L800">
        <v>1327</v>
      </c>
      <c r="N800">
        <v>1005</v>
      </c>
      <c r="O800" t="s">
        <v>52</v>
      </c>
      <c r="P800" t="s">
        <v>52</v>
      </c>
      <c r="Q800">
        <v>1</v>
      </c>
      <c r="W800">
        <v>0</v>
      </c>
      <c r="X800">
        <v>-336429810</v>
      </c>
      <c r="Y800">
        <f t="shared" si="692"/>
        <v>11</v>
      </c>
      <c r="AA800">
        <v>204.98</v>
      </c>
      <c r="AB800">
        <v>0</v>
      </c>
      <c r="AC800">
        <v>0</v>
      </c>
      <c r="AD800">
        <v>0</v>
      </c>
      <c r="AE800">
        <v>22.5</v>
      </c>
      <c r="AF800">
        <v>0</v>
      </c>
      <c r="AG800">
        <v>0</v>
      </c>
      <c r="AH800">
        <v>0</v>
      </c>
      <c r="AI800">
        <v>9.11</v>
      </c>
      <c r="AJ800">
        <v>1</v>
      </c>
      <c r="AK800">
        <v>1</v>
      </c>
      <c r="AL800">
        <v>1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 t="s">
        <v>3</v>
      </c>
      <c r="AT800">
        <v>11</v>
      </c>
      <c r="AU800" t="s">
        <v>3</v>
      </c>
      <c r="AV800">
        <v>0</v>
      </c>
      <c r="AW800">
        <v>1</v>
      </c>
      <c r="AX800">
        <v>-1</v>
      </c>
      <c r="AY800">
        <v>0</v>
      </c>
      <c r="AZ800">
        <v>0</v>
      </c>
      <c r="BA800" t="s">
        <v>3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V800">
        <v>0</v>
      </c>
      <c r="CW800">
        <v>0</v>
      </c>
      <c r="CX800">
        <f>ROUND(Y800*Source!I626,7)</f>
        <v>129.80000000000001</v>
      </c>
      <c r="CY800">
        <f>AA800</f>
        <v>204.98</v>
      </c>
      <c r="CZ800">
        <f>AE800</f>
        <v>22.5</v>
      </c>
      <c r="DA800">
        <f>AI800</f>
        <v>9.11</v>
      </c>
      <c r="DB800">
        <f t="shared" si="696"/>
        <v>247.5</v>
      </c>
      <c r="DC800">
        <f t="shared" si="697"/>
        <v>0</v>
      </c>
      <c r="DD800" t="s">
        <v>3</v>
      </c>
      <c r="DE800" t="s">
        <v>3</v>
      </c>
      <c r="DF800">
        <f>ROUND(ROUND(AE800*AI800,2)*CX800,2)</f>
        <v>26606.400000000001</v>
      </c>
      <c r="DG800">
        <f t="shared" ref="DG800:DG805" si="703">ROUND(ROUND(AF800,2)*CX800,2)</f>
        <v>0</v>
      </c>
      <c r="DH800">
        <f>ROUND(ROUND(AG800,2)*CX800,2)</f>
        <v>0</v>
      </c>
      <c r="DI800">
        <f t="shared" si="702"/>
        <v>0</v>
      </c>
      <c r="DJ800">
        <f>DF800</f>
        <v>26606.400000000001</v>
      </c>
      <c r="DK800">
        <v>0</v>
      </c>
      <c r="DL800" t="s">
        <v>3</v>
      </c>
      <c r="DM800">
        <v>0</v>
      </c>
      <c r="DN800" t="s">
        <v>3</v>
      </c>
      <c r="DO800">
        <v>0</v>
      </c>
    </row>
    <row r="801" spans="1:119" x14ac:dyDescent="0.2">
      <c r="A801">
        <f>ROW(Source!A626)</f>
        <v>626</v>
      </c>
      <c r="B801">
        <v>51651743</v>
      </c>
      <c r="C801">
        <v>51655242</v>
      </c>
      <c r="D801">
        <v>49523581</v>
      </c>
      <c r="E801">
        <v>1</v>
      </c>
      <c r="F801">
        <v>1</v>
      </c>
      <c r="G801">
        <v>1</v>
      </c>
      <c r="H801">
        <v>3</v>
      </c>
      <c r="I801" t="s">
        <v>955</v>
      </c>
      <c r="J801" t="s">
        <v>956</v>
      </c>
      <c r="K801" t="s">
        <v>957</v>
      </c>
      <c r="L801">
        <v>1301</v>
      </c>
      <c r="N801">
        <v>1003</v>
      </c>
      <c r="O801" t="s">
        <v>958</v>
      </c>
      <c r="P801" t="s">
        <v>958</v>
      </c>
      <c r="Q801">
        <v>1</v>
      </c>
      <c r="W801">
        <v>0</v>
      </c>
      <c r="X801">
        <v>-2092502019</v>
      </c>
      <c r="Y801">
        <f t="shared" si="692"/>
        <v>20</v>
      </c>
      <c r="AA801">
        <v>27.33</v>
      </c>
      <c r="AB801">
        <v>0</v>
      </c>
      <c r="AC801">
        <v>0</v>
      </c>
      <c r="AD801">
        <v>0</v>
      </c>
      <c r="AE801">
        <v>3</v>
      </c>
      <c r="AF801">
        <v>0</v>
      </c>
      <c r="AG801">
        <v>0</v>
      </c>
      <c r="AH801">
        <v>0</v>
      </c>
      <c r="AI801">
        <v>9.11</v>
      </c>
      <c r="AJ801">
        <v>1</v>
      </c>
      <c r="AK801">
        <v>1</v>
      </c>
      <c r="AL801">
        <v>1</v>
      </c>
      <c r="AM801">
        <v>4</v>
      </c>
      <c r="AN801">
        <v>0</v>
      </c>
      <c r="AO801">
        <v>1</v>
      </c>
      <c r="AP801">
        <v>1</v>
      </c>
      <c r="AQ801">
        <v>0</v>
      </c>
      <c r="AR801">
        <v>0</v>
      </c>
      <c r="AS801" t="s">
        <v>3</v>
      </c>
      <c r="AT801">
        <v>20</v>
      </c>
      <c r="AU801" t="s">
        <v>3</v>
      </c>
      <c r="AV801">
        <v>0</v>
      </c>
      <c r="AW801">
        <v>2</v>
      </c>
      <c r="AX801">
        <v>51655253</v>
      </c>
      <c r="AY801">
        <v>1</v>
      </c>
      <c r="AZ801">
        <v>0</v>
      </c>
      <c r="BA801">
        <v>927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V801">
        <v>0</v>
      </c>
      <c r="CW801">
        <v>0</v>
      </c>
      <c r="CX801">
        <f>ROUND(Y801*Source!I626,7)</f>
        <v>236</v>
      </c>
      <c r="CY801">
        <f>AA801</f>
        <v>27.33</v>
      </c>
      <c r="CZ801">
        <f>AE801</f>
        <v>3</v>
      </c>
      <c r="DA801">
        <f>AI801</f>
        <v>9.11</v>
      </c>
      <c r="DB801">
        <f t="shared" si="696"/>
        <v>60</v>
      </c>
      <c r="DC801">
        <f t="shared" si="697"/>
        <v>0</v>
      </c>
      <c r="DD801" t="s">
        <v>3</v>
      </c>
      <c r="DE801" t="s">
        <v>3</v>
      </c>
      <c r="DF801">
        <f>ROUND(ROUND(AE801*AI801,2)*CX801,2)</f>
        <v>6449.88</v>
      </c>
      <c r="DG801">
        <f t="shared" si="703"/>
        <v>0</v>
      </c>
      <c r="DH801">
        <f>ROUND(ROUND(AG801,2)*CX801,2)</f>
        <v>0</v>
      </c>
      <c r="DI801">
        <f t="shared" si="702"/>
        <v>0</v>
      </c>
      <c r="DJ801">
        <f>DF801</f>
        <v>6449.88</v>
      </c>
      <c r="DK801">
        <v>0</v>
      </c>
      <c r="DL801" t="s">
        <v>3</v>
      </c>
      <c r="DM801">
        <v>0</v>
      </c>
      <c r="DN801" t="s">
        <v>3</v>
      </c>
      <c r="DO801">
        <v>0</v>
      </c>
    </row>
    <row r="802" spans="1:119" x14ac:dyDescent="0.2">
      <c r="A802">
        <f>ROW(Source!A626)</f>
        <v>626</v>
      </c>
      <c r="B802">
        <v>51651743</v>
      </c>
      <c r="C802">
        <v>51655242</v>
      </c>
      <c r="D802">
        <v>49553409</v>
      </c>
      <c r="E802">
        <v>1</v>
      </c>
      <c r="F802">
        <v>1</v>
      </c>
      <c r="G802">
        <v>1</v>
      </c>
      <c r="H802">
        <v>3</v>
      </c>
      <c r="I802" t="s">
        <v>122</v>
      </c>
      <c r="J802" t="s">
        <v>125</v>
      </c>
      <c r="K802" t="s">
        <v>123</v>
      </c>
      <c r="L802">
        <v>1296</v>
      </c>
      <c r="N802">
        <v>1002</v>
      </c>
      <c r="O802" t="s">
        <v>124</v>
      </c>
      <c r="P802" t="s">
        <v>124</v>
      </c>
      <c r="Q802">
        <v>1</v>
      </c>
      <c r="W802">
        <v>1</v>
      </c>
      <c r="X802">
        <v>-1609399419</v>
      </c>
      <c r="Y802">
        <f t="shared" si="692"/>
        <v>-1.5</v>
      </c>
      <c r="AA802">
        <v>597.42999999999995</v>
      </c>
      <c r="AB802">
        <v>0</v>
      </c>
      <c r="AC802">
        <v>0</v>
      </c>
      <c r="AD802">
        <v>0</v>
      </c>
      <c r="AE802">
        <v>65.58</v>
      </c>
      <c r="AF802">
        <v>0</v>
      </c>
      <c r="AG802">
        <v>0</v>
      </c>
      <c r="AH802">
        <v>0</v>
      </c>
      <c r="AI802">
        <v>9.11</v>
      </c>
      <c r="AJ802">
        <v>1</v>
      </c>
      <c r="AK802">
        <v>1</v>
      </c>
      <c r="AL802">
        <v>1</v>
      </c>
      <c r="AM802">
        <v>4</v>
      </c>
      <c r="AN802">
        <v>0</v>
      </c>
      <c r="AO802">
        <v>1</v>
      </c>
      <c r="AP802">
        <v>1</v>
      </c>
      <c r="AQ802">
        <v>0</v>
      </c>
      <c r="AR802">
        <v>0</v>
      </c>
      <c r="AS802" t="s">
        <v>3</v>
      </c>
      <c r="AT802">
        <v>-1.5</v>
      </c>
      <c r="AU802" t="s">
        <v>3</v>
      </c>
      <c r="AV802">
        <v>0</v>
      </c>
      <c r="AW802">
        <v>2</v>
      </c>
      <c r="AX802">
        <v>51655255</v>
      </c>
      <c r="AY802">
        <v>1</v>
      </c>
      <c r="AZ802">
        <v>6144</v>
      </c>
      <c r="BA802">
        <v>929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V802">
        <v>0</v>
      </c>
      <c r="CW802">
        <v>0</v>
      </c>
      <c r="CX802">
        <f>ROUND(Y802*Source!I626,7)</f>
        <v>-17.7</v>
      </c>
      <c r="CY802">
        <f>AA802</f>
        <v>597.42999999999995</v>
      </c>
      <c r="CZ802">
        <f>AE802</f>
        <v>65.58</v>
      </c>
      <c r="DA802">
        <f>AI802</f>
        <v>9.11</v>
      </c>
      <c r="DB802">
        <f t="shared" si="696"/>
        <v>-98.37</v>
      </c>
      <c r="DC802">
        <f t="shared" si="697"/>
        <v>0</v>
      </c>
      <c r="DD802" t="s">
        <v>3</v>
      </c>
      <c r="DE802" t="s">
        <v>3</v>
      </c>
      <c r="DF802">
        <f>ROUND(ROUND(AE802*AI802,2)*CX802,2)</f>
        <v>-10574.51</v>
      </c>
      <c r="DG802">
        <f t="shared" si="703"/>
        <v>0</v>
      </c>
      <c r="DH802">
        <f>ROUND(ROUND(AG802,2)*CX802,2)</f>
        <v>0</v>
      </c>
      <c r="DI802">
        <f t="shared" si="702"/>
        <v>0</v>
      </c>
      <c r="DJ802">
        <f>DF802</f>
        <v>-10574.51</v>
      </c>
      <c r="DK802">
        <v>0</v>
      </c>
      <c r="DL802" t="s">
        <v>3</v>
      </c>
      <c r="DM802">
        <v>0</v>
      </c>
      <c r="DN802" t="s">
        <v>3</v>
      </c>
      <c r="DO802">
        <v>0</v>
      </c>
    </row>
    <row r="803" spans="1:119" x14ac:dyDescent="0.2">
      <c r="A803">
        <f>ROW(Source!A626)</f>
        <v>626</v>
      </c>
      <c r="B803">
        <v>51651743</v>
      </c>
      <c r="C803">
        <v>51655242</v>
      </c>
      <c r="D803">
        <v>49555331</v>
      </c>
      <c r="E803">
        <v>1</v>
      </c>
      <c r="F803">
        <v>1</v>
      </c>
      <c r="G803">
        <v>1</v>
      </c>
      <c r="H803">
        <v>3</v>
      </c>
      <c r="I803" t="s">
        <v>127</v>
      </c>
      <c r="J803" t="s">
        <v>129</v>
      </c>
      <c r="K803" t="s">
        <v>128</v>
      </c>
      <c r="L803">
        <v>1296</v>
      </c>
      <c r="N803">
        <v>1002</v>
      </c>
      <c r="O803" t="s">
        <v>124</v>
      </c>
      <c r="P803" t="s">
        <v>124</v>
      </c>
      <c r="Q803">
        <v>1</v>
      </c>
      <c r="W803">
        <v>1</v>
      </c>
      <c r="X803">
        <v>1828367933</v>
      </c>
      <c r="Y803">
        <f t="shared" si="692"/>
        <v>-5.7000000000000002E-2</v>
      </c>
      <c r="AA803">
        <v>1827.28</v>
      </c>
      <c r="AB803">
        <v>0</v>
      </c>
      <c r="AC803">
        <v>0</v>
      </c>
      <c r="AD803">
        <v>0</v>
      </c>
      <c r="AE803">
        <v>200.58</v>
      </c>
      <c r="AF803">
        <v>0</v>
      </c>
      <c r="AG803">
        <v>0</v>
      </c>
      <c r="AH803">
        <v>0</v>
      </c>
      <c r="AI803">
        <v>9.11</v>
      </c>
      <c r="AJ803">
        <v>1</v>
      </c>
      <c r="AK803">
        <v>1</v>
      </c>
      <c r="AL803">
        <v>1</v>
      </c>
      <c r="AM803">
        <v>4</v>
      </c>
      <c r="AN803">
        <v>0</v>
      </c>
      <c r="AO803">
        <v>1</v>
      </c>
      <c r="AP803">
        <v>1</v>
      </c>
      <c r="AQ803">
        <v>0</v>
      </c>
      <c r="AR803">
        <v>0</v>
      </c>
      <c r="AS803" t="s">
        <v>3</v>
      </c>
      <c r="AT803">
        <v>-5.7000000000000002E-2</v>
      </c>
      <c r="AU803" t="s">
        <v>3</v>
      </c>
      <c r="AV803">
        <v>0</v>
      </c>
      <c r="AW803">
        <v>2</v>
      </c>
      <c r="AX803">
        <v>51655257</v>
      </c>
      <c r="AY803">
        <v>1</v>
      </c>
      <c r="AZ803">
        <v>6144</v>
      </c>
      <c r="BA803">
        <v>931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V803">
        <v>0</v>
      </c>
      <c r="CW803">
        <v>0</v>
      </c>
      <c r="CX803">
        <f>ROUND(Y803*Source!I626,7)</f>
        <v>-0.67259999999999998</v>
      </c>
      <c r="CY803">
        <f>AA803</f>
        <v>1827.28</v>
      </c>
      <c r="CZ803">
        <f>AE803</f>
        <v>200.58</v>
      </c>
      <c r="DA803">
        <f>AI803</f>
        <v>9.11</v>
      </c>
      <c r="DB803">
        <f t="shared" si="696"/>
        <v>-11.43</v>
      </c>
      <c r="DC803">
        <f t="shared" si="697"/>
        <v>0</v>
      </c>
      <c r="DD803" t="s">
        <v>3</v>
      </c>
      <c r="DE803" t="s">
        <v>3</v>
      </c>
      <c r="DF803">
        <f>ROUND(ROUND(AE803*AI803,2)*CX803,2)</f>
        <v>-1229.03</v>
      </c>
      <c r="DG803">
        <f t="shared" si="703"/>
        <v>0</v>
      </c>
      <c r="DH803">
        <f>ROUND(ROUND(AG803,2)*CX803,2)</f>
        <v>0</v>
      </c>
      <c r="DI803">
        <f t="shared" si="702"/>
        <v>0</v>
      </c>
      <c r="DJ803">
        <f>DF803</f>
        <v>-1229.03</v>
      </c>
      <c r="DK803">
        <v>0</v>
      </c>
      <c r="DL803" t="s">
        <v>3</v>
      </c>
      <c r="DM803">
        <v>0</v>
      </c>
      <c r="DN803" t="s">
        <v>3</v>
      </c>
      <c r="DO803">
        <v>0</v>
      </c>
    </row>
    <row r="804" spans="1:119" x14ac:dyDescent="0.2">
      <c r="A804">
        <f>ROW(Source!A630)</f>
        <v>630</v>
      </c>
      <c r="B804">
        <v>51651743</v>
      </c>
      <c r="C804">
        <v>51655261</v>
      </c>
      <c r="D804">
        <v>49510767</v>
      </c>
      <c r="E804">
        <v>70</v>
      </c>
      <c r="F804">
        <v>1</v>
      </c>
      <c r="G804">
        <v>1</v>
      </c>
      <c r="H804">
        <v>1</v>
      </c>
      <c r="I804" t="s">
        <v>953</v>
      </c>
      <c r="J804" t="s">
        <v>3</v>
      </c>
      <c r="K804" t="s">
        <v>954</v>
      </c>
      <c r="L804">
        <v>1191</v>
      </c>
      <c r="N804">
        <v>1013</v>
      </c>
      <c r="O804" t="s">
        <v>904</v>
      </c>
      <c r="P804" t="s">
        <v>904</v>
      </c>
      <c r="Q804">
        <v>1</v>
      </c>
      <c r="W804">
        <v>0</v>
      </c>
      <c r="X804">
        <v>-1936699058</v>
      </c>
      <c r="Y804">
        <f t="shared" si="692"/>
        <v>5</v>
      </c>
      <c r="AA804">
        <v>0</v>
      </c>
      <c r="AB804">
        <v>0</v>
      </c>
      <c r="AC804">
        <v>0</v>
      </c>
      <c r="AD804">
        <v>331.23</v>
      </c>
      <c r="AE804">
        <v>0</v>
      </c>
      <c r="AF804">
        <v>0</v>
      </c>
      <c r="AG804">
        <v>0</v>
      </c>
      <c r="AH804">
        <v>9.92</v>
      </c>
      <c r="AI804">
        <v>1</v>
      </c>
      <c r="AJ804">
        <v>1</v>
      </c>
      <c r="AK804">
        <v>1</v>
      </c>
      <c r="AL804">
        <v>33.39</v>
      </c>
      <c r="AM804">
        <v>4</v>
      </c>
      <c r="AN804">
        <v>0</v>
      </c>
      <c r="AO804">
        <v>1</v>
      </c>
      <c r="AP804">
        <v>1</v>
      </c>
      <c r="AQ804">
        <v>0</v>
      </c>
      <c r="AR804">
        <v>0</v>
      </c>
      <c r="AS804" t="s">
        <v>3</v>
      </c>
      <c r="AT804">
        <v>5</v>
      </c>
      <c r="AU804" t="s">
        <v>3</v>
      </c>
      <c r="AV804">
        <v>1</v>
      </c>
      <c r="AW804">
        <v>2</v>
      </c>
      <c r="AX804">
        <v>51655269</v>
      </c>
      <c r="AY804">
        <v>1</v>
      </c>
      <c r="AZ804">
        <v>0</v>
      </c>
      <c r="BA804">
        <v>932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U804">
        <f>ROUND(AT804*Source!I630*AH804*AL804,2)</f>
        <v>198.74</v>
      </c>
      <c r="CV804">
        <f>ROUND(Y804*Source!I630,7)</f>
        <v>0.6</v>
      </c>
      <c r="CW804">
        <v>0</v>
      </c>
      <c r="CX804">
        <f>ROUND(Y804*Source!I630,7)</f>
        <v>0.6</v>
      </c>
      <c r="CY804">
        <f>AD804</f>
        <v>331.23</v>
      </c>
      <c r="CZ804">
        <f>AH804</f>
        <v>9.92</v>
      </c>
      <c r="DA804">
        <f>AL804</f>
        <v>33.39</v>
      </c>
      <c r="DB804">
        <f t="shared" si="696"/>
        <v>49.6</v>
      </c>
      <c r="DC804">
        <f t="shared" si="697"/>
        <v>0</v>
      </c>
      <c r="DD804" t="s">
        <v>3</v>
      </c>
      <c r="DE804" t="s">
        <v>3</v>
      </c>
      <c r="DF804">
        <f>ROUND(ROUND(AE804,2)*CX804,2)</f>
        <v>0</v>
      </c>
      <c r="DG804">
        <f t="shared" si="703"/>
        <v>0</v>
      </c>
      <c r="DH804">
        <f>ROUND(ROUND(AG804,2)*CX804,2)</f>
        <v>0</v>
      </c>
      <c r="DI804">
        <f>ROUND(ROUND(AH804*AL804,2)*CX804,2)</f>
        <v>198.74</v>
      </c>
      <c r="DJ804">
        <f>DI804</f>
        <v>198.74</v>
      </c>
      <c r="DK804">
        <v>0</v>
      </c>
      <c r="DL804" t="s">
        <v>3</v>
      </c>
      <c r="DM804">
        <v>0</v>
      </c>
      <c r="DN804" t="s">
        <v>3</v>
      </c>
      <c r="DO804">
        <v>0</v>
      </c>
    </row>
    <row r="805" spans="1:119" x14ac:dyDescent="0.2">
      <c r="A805">
        <f>ROW(Source!A630)</f>
        <v>630</v>
      </c>
      <c r="B805">
        <v>51651743</v>
      </c>
      <c r="C805">
        <v>51655261</v>
      </c>
      <c r="D805">
        <v>49510905</v>
      </c>
      <c r="E805">
        <v>70</v>
      </c>
      <c r="F805">
        <v>1</v>
      </c>
      <c r="G805">
        <v>1</v>
      </c>
      <c r="H805">
        <v>1</v>
      </c>
      <c r="I805" t="s">
        <v>905</v>
      </c>
      <c r="J805" t="s">
        <v>3</v>
      </c>
      <c r="K805" t="s">
        <v>906</v>
      </c>
      <c r="L805">
        <v>1191</v>
      </c>
      <c r="N805">
        <v>1013</v>
      </c>
      <c r="O805" t="s">
        <v>904</v>
      </c>
      <c r="P805" t="s">
        <v>904</v>
      </c>
      <c r="Q805">
        <v>1</v>
      </c>
      <c r="W805">
        <v>0</v>
      </c>
      <c r="X805">
        <v>-1417349443</v>
      </c>
      <c r="Y805">
        <f t="shared" si="692"/>
        <v>0.43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1</v>
      </c>
      <c r="AJ805">
        <v>1</v>
      </c>
      <c r="AK805">
        <v>33.39</v>
      </c>
      <c r="AL805">
        <v>1</v>
      </c>
      <c r="AM805">
        <v>4</v>
      </c>
      <c r="AN805">
        <v>0</v>
      </c>
      <c r="AO805">
        <v>1</v>
      </c>
      <c r="AP805">
        <v>1</v>
      </c>
      <c r="AQ805">
        <v>0</v>
      </c>
      <c r="AR805">
        <v>0</v>
      </c>
      <c r="AS805" t="s">
        <v>3</v>
      </c>
      <c r="AT805">
        <v>0.43</v>
      </c>
      <c r="AU805" t="s">
        <v>3</v>
      </c>
      <c r="AV805">
        <v>2</v>
      </c>
      <c r="AW805">
        <v>2</v>
      </c>
      <c r="AX805">
        <v>51655270</v>
      </c>
      <c r="AY805">
        <v>1</v>
      </c>
      <c r="AZ805">
        <v>0</v>
      </c>
      <c r="BA805">
        <v>933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V805">
        <v>0</v>
      </c>
      <c r="CW805">
        <v>0</v>
      </c>
      <c r="CX805">
        <f>ROUND(Y805*Source!I630,7)</f>
        <v>5.16E-2</v>
      </c>
      <c r="CY805">
        <f>AD805</f>
        <v>0</v>
      </c>
      <c r="CZ805">
        <f>AH805</f>
        <v>0</v>
      </c>
      <c r="DA805">
        <f>AL805</f>
        <v>1</v>
      </c>
      <c r="DB805">
        <f t="shared" si="696"/>
        <v>0</v>
      </c>
      <c r="DC805">
        <f t="shared" si="697"/>
        <v>0</v>
      </c>
      <c r="DD805" t="s">
        <v>3</v>
      </c>
      <c r="DE805" t="s">
        <v>3</v>
      </c>
      <c r="DF805">
        <f>ROUND(ROUND(AE805,2)*CX805,2)</f>
        <v>0</v>
      </c>
      <c r="DG805">
        <f t="shared" si="703"/>
        <v>0</v>
      </c>
      <c r="DH805">
        <f>ROUND(ROUND(AG805*AK805,2)*CX805,2)</f>
        <v>0</v>
      </c>
      <c r="DI805">
        <f t="shared" ref="DI805:DI810" si="704">ROUND(ROUND(AH805,2)*CX805,2)</f>
        <v>0</v>
      </c>
      <c r="DJ805">
        <f>DI805</f>
        <v>0</v>
      </c>
      <c r="DK805">
        <v>0</v>
      </c>
      <c r="DL805" t="s">
        <v>3</v>
      </c>
      <c r="DM805">
        <v>0</v>
      </c>
      <c r="DN805" t="s">
        <v>3</v>
      </c>
      <c r="DO805">
        <v>0</v>
      </c>
    </row>
    <row r="806" spans="1:119" x14ac:dyDescent="0.2">
      <c r="A806">
        <f>ROW(Source!A630)</f>
        <v>630</v>
      </c>
      <c r="B806">
        <v>51651743</v>
      </c>
      <c r="C806">
        <v>51655261</v>
      </c>
      <c r="D806">
        <v>49673503</v>
      </c>
      <c r="E806">
        <v>1</v>
      </c>
      <c r="F806">
        <v>1</v>
      </c>
      <c r="G806">
        <v>1</v>
      </c>
      <c r="H806">
        <v>2</v>
      </c>
      <c r="I806" t="s">
        <v>914</v>
      </c>
      <c r="J806" t="s">
        <v>915</v>
      </c>
      <c r="K806" t="s">
        <v>916</v>
      </c>
      <c r="L806">
        <v>1367</v>
      </c>
      <c r="N806">
        <v>1011</v>
      </c>
      <c r="O806" t="s">
        <v>910</v>
      </c>
      <c r="P806" t="s">
        <v>910</v>
      </c>
      <c r="Q806">
        <v>1</v>
      </c>
      <c r="W806">
        <v>0</v>
      </c>
      <c r="X806">
        <v>509054691</v>
      </c>
      <c r="Y806">
        <f t="shared" si="692"/>
        <v>0.43</v>
      </c>
      <c r="AA806">
        <v>0</v>
      </c>
      <c r="AB806">
        <v>871.31</v>
      </c>
      <c r="AC806">
        <v>387.32</v>
      </c>
      <c r="AD806">
        <v>0</v>
      </c>
      <c r="AE806">
        <v>0</v>
      </c>
      <c r="AF806">
        <v>65.709999999999994</v>
      </c>
      <c r="AG806">
        <v>11.6</v>
      </c>
      <c r="AH806">
        <v>0</v>
      </c>
      <c r="AI806">
        <v>1</v>
      </c>
      <c r="AJ806">
        <v>13.26</v>
      </c>
      <c r="AK806">
        <v>33.39</v>
      </c>
      <c r="AL806">
        <v>1</v>
      </c>
      <c r="AM806">
        <v>4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0.43</v>
      </c>
      <c r="AU806" t="s">
        <v>3</v>
      </c>
      <c r="AV806">
        <v>0</v>
      </c>
      <c r="AW806">
        <v>2</v>
      </c>
      <c r="AX806">
        <v>51655271</v>
      </c>
      <c r="AY806">
        <v>1</v>
      </c>
      <c r="AZ806">
        <v>0</v>
      </c>
      <c r="BA806">
        <v>934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V806">
        <v>0</v>
      </c>
      <c r="CW806">
        <f>ROUND(Y806*Source!I630,7)</f>
        <v>5.16E-2</v>
      </c>
      <c r="CX806">
        <f>ROUND(Y806*Source!I630,7)</f>
        <v>5.16E-2</v>
      </c>
      <c r="CY806">
        <f>AB806</f>
        <v>871.31</v>
      </c>
      <c r="CZ806">
        <f>AF806</f>
        <v>65.709999999999994</v>
      </c>
      <c r="DA806">
        <f>AJ806</f>
        <v>13.26</v>
      </c>
      <c r="DB806">
        <f t="shared" si="696"/>
        <v>28.26</v>
      </c>
      <c r="DC806">
        <f t="shared" si="697"/>
        <v>4.99</v>
      </c>
      <c r="DD806" t="s">
        <v>3</v>
      </c>
      <c r="DE806" t="s">
        <v>3</v>
      </c>
      <c r="DF806">
        <f>ROUND(ROUND(AE806,2)*CX806,2)</f>
        <v>0</v>
      </c>
      <c r="DG806">
        <f>ROUND(ROUND(AF806*AJ806,2)*CX806,2)</f>
        <v>44.96</v>
      </c>
      <c r="DH806">
        <f>ROUND(ROUND(AG806*AK806,2)*CX806,2)</f>
        <v>19.989999999999998</v>
      </c>
      <c r="DI806">
        <f t="shared" si="704"/>
        <v>0</v>
      </c>
      <c r="DJ806">
        <f>DG806</f>
        <v>44.96</v>
      </c>
      <c r="DK806">
        <v>0</v>
      </c>
      <c r="DL806" t="s">
        <v>3</v>
      </c>
      <c r="DM806">
        <v>0</v>
      </c>
      <c r="DN806" t="s">
        <v>3</v>
      </c>
      <c r="DO806">
        <v>0</v>
      </c>
    </row>
    <row r="807" spans="1:119" x14ac:dyDescent="0.2">
      <c r="A807">
        <f>ROW(Source!A630)</f>
        <v>630</v>
      </c>
      <c r="B807">
        <v>51651743</v>
      </c>
      <c r="C807">
        <v>51655261</v>
      </c>
      <c r="D807">
        <v>49521440</v>
      </c>
      <c r="E807">
        <v>1</v>
      </c>
      <c r="F807">
        <v>1</v>
      </c>
      <c r="G807">
        <v>1</v>
      </c>
      <c r="H807">
        <v>3</v>
      </c>
      <c r="I807" t="s">
        <v>118</v>
      </c>
      <c r="J807" t="s">
        <v>120</v>
      </c>
      <c r="K807" t="s">
        <v>132</v>
      </c>
      <c r="L807">
        <v>1327</v>
      </c>
      <c r="N807">
        <v>1005</v>
      </c>
      <c r="O807" t="s">
        <v>52</v>
      </c>
      <c r="P807" t="s">
        <v>52</v>
      </c>
      <c r="Q807">
        <v>1</v>
      </c>
      <c r="W807">
        <v>0</v>
      </c>
      <c r="X807">
        <v>2022782512</v>
      </c>
      <c r="Y807">
        <f t="shared" si="692"/>
        <v>11</v>
      </c>
      <c r="AA807">
        <v>204.98</v>
      </c>
      <c r="AB807">
        <v>0</v>
      </c>
      <c r="AC807">
        <v>0</v>
      </c>
      <c r="AD807">
        <v>0</v>
      </c>
      <c r="AE807">
        <v>22.5</v>
      </c>
      <c r="AF807">
        <v>0</v>
      </c>
      <c r="AG807">
        <v>0</v>
      </c>
      <c r="AH807">
        <v>0</v>
      </c>
      <c r="AI807">
        <v>9.11</v>
      </c>
      <c r="AJ807">
        <v>1</v>
      </c>
      <c r="AK807">
        <v>1</v>
      </c>
      <c r="AL807">
        <v>1</v>
      </c>
      <c r="AM807">
        <v>0</v>
      </c>
      <c r="AN807">
        <v>0</v>
      </c>
      <c r="AO807">
        <v>0</v>
      </c>
      <c r="AP807">
        <v>1</v>
      </c>
      <c r="AQ807">
        <v>0</v>
      </c>
      <c r="AR807">
        <v>0</v>
      </c>
      <c r="AS807" t="s">
        <v>3</v>
      </c>
      <c r="AT807">
        <v>11</v>
      </c>
      <c r="AU807" t="s">
        <v>3</v>
      </c>
      <c r="AV807">
        <v>0</v>
      </c>
      <c r="AW807">
        <v>1</v>
      </c>
      <c r="AX807">
        <v>-1</v>
      </c>
      <c r="AY807">
        <v>0</v>
      </c>
      <c r="AZ807">
        <v>0</v>
      </c>
      <c r="BA807" t="s">
        <v>3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V807">
        <v>0</v>
      </c>
      <c r="CW807">
        <v>0</v>
      </c>
      <c r="CX807">
        <f>ROUND(Y807*Source!I630,7)</f>
        <v>1.32</v>
      </c>
      <c r="CY807">
        <f>AA807</f>
        <v>204.98</v>
      </c>
      <c r="CZ807">
        <f>AE807</f>
        <v>22.5</v>
      </c>
      <c r="DA807">
        <f>AI807</f>
        <v>9.11</v>
      </c>
      <c r="DB807">
        <f t="shared" si="696"/>
        <v>247.5</v>
      </c>
      <c r="DC807">
        <f t="shared" si="697"/>
        <v>0</v>
      </c>
      <c r="DD807" t="s">
        <v>3</v>
      </c>
      <c r="DE807" t="s">
        <v>3</v>
      </c>
      <c r="DF807">
        <f>ROUND(ROUND(AE807*AI807,2)*CX807,2)</f>
        <v>270.57</v>
      </c>
      <c r="DG807">
        <f t="shared" ref="DG807:DG812" si="705">ROUND(ROUND(AF807,2)*CX807,2)</f>
        <v>0</v>
      </c>
      <c r="DH807">
        <f>ROUND(ROUND(AG807,2)*CX807,2)</f>
        <v>0</v>
      </c>
      <c r="DI807">
        <f t="shared" si="704"/>
        <v>0</v>
      </c>
      <c r="DJ807">
        <f>DF807</f>
        <v>270.57</v>
      </c>
      <c r="DK807">
        <v>0</v>
      </c>
      <c r="DL807" t="s">
        <v>3</v>
      </c>
      <c r="DM807">
        <v>0</v>
      </c>
      <c r="DN807" t="s">
        <v>3</v>
      </c>
      <c r="DO807">
        <v>0</v>
      </c>
    </row>
    <row r="808" spans="1:119" x14ac:dyDescent="0.2">
      <c r="A808">
        <f>ROW(Source!A630)</f>
        <v>630</v>
      </c>
      <c r="B808">
        <v>51651743</v>
      </c>
      <c r="C808">
        <v>51655261</v>
      </c>
      <c r="D808">
        <v>49523581</v>
      </c>
      <c r="E808">
        <v>1</v>
      </c>
      <c r="F808">
        <v>1</v>
      </c>
      <c r="G808">
        <v>1</v>
      </c>
      <c r="H808">
        <v>3</v>
      </c>
      <c r="I808" t="s">
        <v>955</v>
      </c>
      <c r="J808" t="s">
        <v>956</v>
      </c>
      <c r="K808" t="s">
        <v>957</v>
      </c>
      <c r="L808">
        <v>1301</v>
      </c>
      <c r="N808">
        <v>1003</v>
      </c>
      <c r="O808" t="s">
        <v>958</v>
      </c>
      <c r="P808" t="s">
        <v>958</v>
      </c>
      <c r="Q808">
        <v>1</v>
      </c>
      <c r="W808">
        <v>0</v>
      </c>
      <c r="X808">
        <v>-2092502019</v>
      </c>
      <c r="Y808">
        <f t="shared" si="692"/>
        <v>20</v>
      </c>
      <c r="AA808">
        <v>27.33</v>
      </c>
      <c r="AB808">
        <v>0</v>
      </c>
      <c r="AC808">
        <v>0</v>
      </c>
      <c r="AD808">
        <v>0</v>
      </c>
      <c r="AE808">
        <v>3</v>
      </c>
      <c r="AF808">
        <v>0</v>
      </c>
      <c r="AG808">
        <v>0</v>
      </c>
      <c r="AH808">
        <v>0</v>
      </c>
      <c r="AI808">
        <v>9.11</v>
      </c>
      <c r="AJ808">
        <v>1</v>
      </c>
      <c r="AK808">
        <v>1</v>
      </c>
      <c r="AL808">
        <v>1</v>
      </c>
      <c r="AM808">
        <v>4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20</v>
      </c>
      <c r="AU808" t="s">
        <v>3</v>
      </c>
      <c r="AV808">
        <v>0</v>
      </c>
      <c r="AW808">
        <v>2</v>
      </c>
      <c r="AX808">
        <v>51655272</v>
      </c>
      <c r="AY808">
        <v>1</v>
      </c>
      <c r="AZ808">
        <v>0</v>
      </c>
      <c r="BA808">
        <v>935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V808">
        <v>0</v>
      </c>
      <c r="CW808">
        <v>0</v>
      </c>
      <c r="CX808">
        <f>ROUND(Y808*Source!I630,7)</f>
        <v>2.4</v>
      </c>
      <c r="CY808">
        <f>AA808</f>
        <v>27.33</v>
      </c>
      <c r="CZ808">
        <f>AE808</f>
        <v>3</v>
      </c>
      <c r="DA808">
        <f>AI808</f>
        <v>9.11</v>
      </c>
      <c r="DB808">
        <f t="shared" si="696"/>
        <v>60</v>
      </c>
      <c r="DC808">
        <f t="shared" si="697"/>
        <v>0</v>
      </c>
      <c r="DD808" t="s">
        <v>3</v>
      </c>
      <c r="DE808" t="s">
        <v>3</v>
      </c>
      <c r="DF808">
        <f>ROUND(ROUND(AE808*AI808,2)*CX808,2)</f>
        <v>65.59</v>
      </c>
      <c r="DG808">
        <f t="shared" si="705"/>
        <v>0</v>
      </c>
      <c r="DH808">
        <f>ROUND(ROUND(AG808,2)*CX808,2)</f>
        <v>0</v>
      </c>
      <c r="DI808">
        <f t="shared" si="704"/>
        <v>0</v>
      </c>
      <c r="DJ808">
        <f>DF808</f>
        <v>65.59</v>
      </c>
      <c r="DK808">
        <v>0</v>
      </c>
      <c r="DL808" t="s">
        <v>3</v>
      </c>
      <c r="DM808">
        <v>0</v>
      </c>
      <c r="DN808" t="s">
        <v>3</v>
      </c>
      <c r="DO808">
        <v>0</v>
      </c>
    </row>
    <row r="809" spans="1:119" x14ac:dyDescent="0.2">
      <c r="A809">
        <f>ROW(Source!A630)</f>
        <v>630</v>
      </c>
      <c r="B809">
        <v>51651743</v>
      </c>
      <c r="C809">
        <v>51655261</v>
      </c>
      <c r="D809">
        <v>49553409</v>
      </c>
      <c r="E809">
        <v>1</v>
      </c>
      <c r="F809">
        <v>1</v>
      </c>
      <c r="G809">
        <v>1</v>
      </c>
      <c r="H809">
        <v>3</v>
      </c>
      <c r="I809" t="s">
        <v>122</v>
      </c>
      <c r="J809" t="s">
        <v>125</v>
      </c>
      <c r="K809" t="s">
        <v>123</v>
      </c>
      <c r="L809">
        <v>1296</v>
      </c>
      <c r="N809">
        <v>1002</v>
      </c>
      <c r="O809" t="s">
        <v>124</v>
      </c>
      <c r="P809" t="s">
        <v>124</v>
      </c>
      <c r="Q809">
        <v>1</v>
      </c>
      <c r="W809">
        <v>1</v>
      </c>
      <c r="X809">
        <v>-1609399419</v>
      </c>
      <c r="Y809">
        <f t="shared" si="692"/>
        <v>-1.5</v>
      </c>
      <c r="AA809">
        <v>597.42999999999995</v>
      </c>
      <c r="AB809">
        <v>0</v>
      </c>
      <c r="AC809">
        <v>0</v>
      </c>
      <c r="AD809">
        <v>0</v>
      </c>
      <c r="AE809">
        <v>65.58</v>
      </c>
      <c r="AF809">
        <v>0</v>
      </c>
      <c r="AG809">
        <v>0</v>
      </c>
      <c r="AH809">
        <v>0</v>
      </c>
      <c r="AI809">
        <v>9.11</v>
      </c>
      <c r="AJ809">
        <v>1</v>
      </c>
      <c r="AK809">
        <v>1</v>
      </c>
      <c r="AL809">
        <v>1</v>
      </c>
      <c r="AM809">
        <v>4</v>
      </c>
      <c r="AN809">
        <v>0</v>
      </c>
      <c r="AO809">
        <v>1</v>
      </c>
      <c r="AP809">
        <v>1</v>
      </c>
      <c r="AQ809">
        <v>0</v>
      </c>
      <c r="AR809">
        <v>0</v>
      </c>
      <c r="AS809" t="s">
        <v>3</v>
      </c>
      <c r="AT809">
        <v>-1.5</v>
      </c>
      <c r="AU809" t="s">
        <v>3</v>
      </c>
      <c r="AV809">
        <v>0</v>
      </c>
      <c r="AW809">
        <v>2</v>
      </c>
      <c r="AX809">
        <v>51655274</v>
      </c>
      <c r="AY809">
        <v>1</v>
      </c>
      <c r="AZ809">
        <v>6144</v>
      </c>
      <c r="BA809">
        <v>937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V809">
        <v>0</v>
      </c>
      <c r="CW809">
        <v>0</v>
      </c>
      <c r="CX809">
        <f>ROUND(Y809*Source!I630,7)</f>
        <v>-0.18</v>
      </c>
      <c r="CY809">
        <f>AA809</f>
        <v>597.42999999999995</v>
      </c>
      <c r="CZ809">
        <f>AE809</f>
        <v>65.58</v>
      </c>
      <c r="DA809">
        <f>AI809</f>
        <v>9.11</v>
      </c>
      <c r="DB809">
        <f t="shared" si="696"/>
        <v>-98.37</v>
      </c>
      <c r="DC809">
        <f t="shared" si="697"/>
        <v>0</v>
      </c>
      <c r="DD809" t="s">
        <v>3</v>
      </c>
      <c r="DE809" t="s">
        <v>3</v>
      </c>
      <c r="DF809">
        <f>ROUND(ROUND(AE809*AI809,2)*CX809,2)</f>
        <v>-107.54</v>
      </c>
      <c r="DG809">
        <f t="shared" si="705"/>
        <v>0</v>
      </c>
      <c r="DH809">
        <f>ROUND(ROUND(AG809,2)*CX809,2)</f>
        <v>0</v>
      </c>
      <c r="DI809">
        <f t="shared" si="704"/>
        <v>0</v>
      </c>
      <c r="DJ809">
        <f>DF809</f>
        <v>-107.54</v>
      </c>
      <c r="DK809">
        <v>0</v>
      </c>
      <c r="DL809" t="s">
        <v>3</v>
      </c>
      <c r="DM809">
        <v>0</v>
      </c>
      <c r="DN809" t="s">
        <v>3</v>
      </c>
      <c r="DO809">
        <v>0</v>
      </c>
    </row>
    <row r="810" spans="1:119" x14ac:dyDescent="0.2">
      <c r="A810">
        <f>ROW(Source!A630)</f>
        <v>630</v>
      </c>
      <c r="B810">
        <v>51651743</v>
      </c>
      <c r="C810">
        <v>51655261</v>
      </c>
      <c r="D810">
        <v>49555331</v>
      </c>
      <c r="E810">
        <v>1</v>
      </c>
      <c r="F810">
        <v>1</v>
      </c>
      <c r="G810">
        <v>1</v>
      </c>
      <c r="H810">
        <v>3</v>
      </c>
      <c r="I810" t="s">
        <v>127</v>
      </c>
      <c r="J810" t="s">
        <v>129</v>
      </c>
      <c r="K810" t="s">
        <v>128</v>
      </c>
      <c r="L810">
        <v>1296</v>
      </c>
      <c r="N810">
        <v>1002</v>
      </c>
      <c r="O810" t="s">
        <v>124</v>
      </c>
      <c r="P810" t="s">
        <v>124</v>
      </c>
      <c r="Q810">
        <v>1</v>
      </c>
      <c r="W810">
        <v>1</v>
      </c>
      <c r="X810">
        <v>1828367933</v>
      </c>
      <c r="Y810">
        <f t="shared" si="692"/>
        <v>-5.7000000000000002E-2</v>
      </c>
      <c r="AA810">
        <v>1827.28</v>
      </c>
      <c r="AB810">
        <v>0</v>
      </c>
      <c r="AC810">
        <v>0</v>
      </c>
      <c r="AD810">
        <v>0</v>
      </c>
      <c r="AE810">
        <v>200.58</v>
      </c>
      <c r="AF810">
        <v>0</v>
      </c>
      <c r="AG810">
        <v>0</v>
      </c>
      <c r="AH810">
        <v>0</v>
      </c>
      <c r="AI810">
        <v>9.11</v>
      </c>
      <c r="AJ810">
        <v>1</v>
      </c>
      <c r="AK810">
        <v>1</v>
      </c>
      <c r="AL810">
        <v>1</v>
      </c>
      <c r="AM810">
        <v>4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-5.7000000000000002E-2</v>
      </c>
      <c r="AU810" t="s">
        <v>3</v>
      </c>
      <c r="AV810">
        <v>0</v>
      </c>
      <c r="AW810">
        <v>2</v>
      </c>
      <c r="AX810">
        <v>51655276</v>
      </c>
      <c r="AY810">
        <v>1</v>
      </c>
      <c r="AZ810">
        <v>6144</v>
      </c>
      <c r="BA810">
        <v>939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V810">
        <v>0</v>
      </c>
      <c r="CW810">
        <v>0</v>
      </c>
      <c r="CX810">
        <f>ROUND(Y810*Source!I630,7)</f>
        <v>-6.8399999999999997E-3</v>
      </c>
      <c r="CY810">
        <f>AA810</f>
        <v>1827.28</v>
      </c>
      <c r="CZ810">
        <f>AE810</f>
        <v>200.58</v>
      </c>
      <c r="DA810">
        <f>AI810</f>
        <v>9.11</v>
      </c>
      <c r="DB810">
        <f t="shared" si="696"/>
        <v>-11.43</v>
      </c>
      <c r="DC810">
        <f t="shared" si="697"/>
        <v>0</v>
      </c>
      <c r="DD810" t="s">
        <v>3</v>
      </c>
      <c r="DE810" t="s">
        <v>3</v>
      </c>
      <c r="DF810">
        <f>ROUND(ROUND(AE810*AI810,2)*CX810,2)</f>
        <v>-12.5</v>
      </c>
      <c r="DG810">
        <f t="shared" si="705"/>
        <v>0</v>
      </c>
      <c r="DH810">
        <f>ROUND(ROUND(AG810,2)*CX810,2)</f>
        <v>0</v>
      </c>
      <c r="DI810">
        <f t="shared" si="704"/>
        <v>0</v>
      </c>
      <c r="DJ810">
        <f>DF810</f>
        <v>-12.5</v>
      </c>
      <c r="DK810">
        <v>0</v>
      </c>
      <c r="DL810" t="s">
        <v>3</v>
      </c>
      <c r="DM810">
        <v>0</v>
      </c>
      <c r="DN810" t="s">
        <v>3</v>
      </c>
      <c r="DO810">
        <v>0</v>
      </c>
    </row>
    <row r="811" spans="1:119" x14ac:dyDescent="0.2">
      <c r="A811">
        <f>ROW(Source!A669)</f>
        <v>669</v>
      </c>
      <c r="B811">
        <v>51651743</v>
      </c>
      <c r="C811">
        <v>51655280</v>
      </c>
      <c r="D811">
        <v>49510757</v>
      </c>
      <c r="E811">
        <v>70</v>
      </c>
      <c r="F811">
        <v>1</v>
      </c>
      <c r="G811">
        <v>1</v>
      </c>
      <c r="H811">
        <v>1</v>
      </c>
      <c r="I811" t="s">
        <v>902</v>
      </c>
      <c r="J811" t="s">
        <v>3</v>
      </c>
      <c r="K811" t="s">
        <v>903</v>
      </c>
      <c r="L811">
        <v>1191</v>
      </c>
      <c r="N811">
        <v>1013</v>
      </c>
      <c r="O811" t="s">
        <v>904</v>
      </c>
      <c r="P811" t="s">
        <v>904</v>
      </c>
      <c r="Q811">
        <v>1</v>
      </c>
      <c r="W811">
        <v>0</v>
      </c>
      <c r="X811">
        <v>-1111239348</v>
      </c>
      <c r="Y811">
        <f>(AT811*ROUND(1.05,7))</f>
        <v>3.8325</v>
      </c>
      <c r="AA811">
        <v>0</v>
      </c>
      <c r="AB811">
        <v>0</v>
      </c>
      <c r="AC811">
        <v>0</v>
      </c>
      <c r="AD811">
        <v>321.20999999999998</v>
      </c>
      <c r="AE811">
        <v>0</v>
      </c>
      <c r="AF811">
        <v>0</v>
      </c>
      <c r="AG811">
        <v>0</v>
      </c>
      <c r="AH811">
        <v>9.6199999999999992</v>
      </c>
      <c r="AI811">
        <v>1</v>
      </c>
      <c r="AJ811">
        <v>1</v>
      </c>
      <c r="AK811">
        <v>1</v>
      </c>
      <c r="AL811">
        <v>33.39</v>
      </c>
      <c r="AM811">
        <v>4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3.65</v>
      </c>
      <c r="AU811" t="s">
        <v>20</v>
      </c>
      <c r="AV811">
        <v>1</v>
      </c>
      <c r="AW811">
        <v>2</v>
      </c>
      <c r="AX811">
        <v>51655290</v>
      </c>
      <c r="AY811">
        <v>1</v>
      </c>
      <c r="AZ811">
        <v>0</v>
      </c>
      <c r="BA811">
        <v>940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U811">
        <f>ROUND(AT811*Source!I669*AH811*AL811,2)</f>
        <v>1172.42</v>
      </c>
      <c r="CV811">
        <f>ROUND(Y811*Source!I669,7)</f>
        <v>3.8325</v>
      </c>
      <c r="CW811">
        <v>0</v>
      </c>
      <c r="CX811">
        <f>ROUND(Y811*Source!I669,7)</f>
        <v>3.8325</v>
      </c>
      <c r="CY811">
        <f>AD811</f>
        <v>321.20999999999998</v>
      </c>
      <c r="CZ811">
        <f>AH811</f>
        <v>9.6199999999999992</v>
      </c>
      <c r="DA811">
        <f>AL811</f>
        <v>33.39</v>
      </c>
      <c r="DB811">
        <f>ROUND((ROUND(AT811*CZ811,2)*ROUND(1.05,7)),2)</f>
        <v>36.869999999999997</v>
      </c>
      <c r="DC811">
        <f>ROUND((ROUND(AT811*AG811,2)*ROUND(1.05,7)),2)</f>
        <v>0</v>
      </c>
      <c r="DD811" t="s">
        <v>3</v>
      </c>
      <c r="DE811" t="s">
        <v>3</v>
      </c>
      <c r="DF811">
        <f>ROUND(ROUND(AE811,2)*CX811,2)</f>
        <v>0</v>
      </c>
      <c r="DG811">
        <f t="shared" si="705"/>
        <v>0</v>
      </c>
      <c r="DH811">
        <f>ROUND(ROUND(AG811,2)*CX811,2)</f>
        <v>0</v>
      </c>
      <c r="DI811">
        <f>ROUND(ROUND(AH811*AL811,2)*CX811,2)</f>
        <v>1231.04</v>
      </c>
      <c r="DJ811">
        <f>DI811</f>
        <v>1231.04</v>
      </c>
      <c r="DK811">
        <v>0</v>
      </c>
      <c r="DL811" t="s">
        <v>3</v>
      </c>
      <c r="DM811">
        <v>0</v>
      </c>
      <c r="DN811" t="s">
        <v>3</v>
      </c>
      <c r="DO811">
        <v>0</v>
      </c>
    </row>
    <row r="812" spans="1:119" x14ac:dyDescent="0.2">
      <c r="A812">
        <f>ROW(Source!A669)</f>
        <v>669</v>
      </c>
      <c r="B812">
        <v>51651743</v>
      </c>
      <c r="C812">
        <v>51655280</v>
      </c>
      <c r="D812">
        <v>49510905</v>
      </c>
      <c r="E812">
        <v>70</v>
      </c>
      <c r="F812">
        <v>1</v>
      </c>
      <c r="G812">
        <v>1</v>
      </c>
      <c r="H812">
        <v>1</v>
      </c>
      <c r="I812" t="s">
        <v>905</v>
      </c>
      <c r="J812" t="s">
        <v>3</v>
      </c>
      <c r="K812" t="s">
        <v>906</v>
      </c>
      <c r="L812">
        <v>1191</v>
      </c>
      <c r="N812">
        <v>1013</v>
      </c>
      <c r="O812" t="s">
        <v>904</v>
      </c>
      <c r="P812" t="s">
        <v>904</v>
      </c>
      <c r="Q812">
        <v>1</v>
      </c>
      <c r="W812">
        <v>0</v>
      </c>
      <c r="X812">
        <v>-1417349443</v>
      </c>
      <c r="Y812">
        <f>(AT812*ROUND(1.05,7))</f>
        <v>5.2500000000000005E-2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1</v>
      </c>
      <c r="AJ812">
        <v>1</v>
      </c>
      <c r="AK812">
        <v>33.39</v>
      </c>
      <c r="AL812">
        <v>1</v>
      </c>
      <c r="AM812">
        <v>4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0.05</v>
      </c>
      <c r="AU812" t="s">
        <v>20</v>
      </c>
      <c r="AV812">
        <v>2</v>
      </c>
      <c r="AW812">
        <v>2</v>
      </c>
      <c r="AX812">
        <v>51655291</v>
      </c>
      <c r="AY812">
        <v>1</v>
      </c>
      <c r="AZ812">
        <v>0</v>
      </c>
      <c r="BA812">
        <v>941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V812">
        <v>0</v>
      </c>
      <c r="CW812">
        <v>0</v>
      </c>
      <c r="CX812">
        <f>ROUND(Y812*Source!I669,7)</f>
        <v>5.2499999999999998E-2</v>
      </c>
      <c r="CY812">
        <f>AD812</f>
        <v>0</v>
      </c>
      <c r="CZ812">
        <f>AH812</f>
        <v>0</v>
      </c>
      <c r="DA812">
        <f>AL812</f>
        <v>1</v>
      </c>
      <c r="DB812">
        <f>ROUND((ROUND(AT812*CZ812,2)*ROUND(1.05,7)),2)</f>
        <v>0</v>
      </c>
      <c r="DC812">
        <f>ROUND((ROUND(AT812*AG812,2)*ROUND(1.05,7)),2)</f>
        <v>0</v>
      </c>
      <c r="DD812" t="s">
        <v>3</v>
      </c>
      <c r="DE812" t="s">
        <v>3</v>
      </c>
      <c r="DF812">
        <f>ROUND(ROUND(AE812,2)*CX812,2)</f>
        <v>0</v>
      </c>
      <c r="DG812">
        <f t="shared" si="705"/>
        <v>0</v>
      </c>
      <c r="DH812">
        <f>ROUND(ROUND(AG812*AK812,2)*CX812,2)</f>
        <v>0</v>
      </c>
      <c r="DI812">
        <f t="shared" ref="DI812:DI818" si="706">ROUND(ROUND(AH812,2)*CX812,2)</f>
        <v>0</v>
      </c>
      <c r="DJ812">
        <f>DI812</f>
        <v>0</v>
      </c>
      <c r="DK812">
        <v>0</v>
      </c>
      <c r="DL812" t="s">
        <v>3</v>
      </c>
      <c r="DM812">
        <v>0</v>
      </c>
      <c r="DN812" t="s">
        <v>3</v>
      </c>
      <c r="DO812">
        <v>0</v>
      </c>
    </row>
    <row r="813" spans="1:119" x14ac:dyDescent="0.2">
      <c r="A813">
        <f>ROW(Source!A669)</f>
        <v>669</v>
      </c>
      <c r="B813">
        <v>51651743</v>
      </c>
      <c r="C813">
        <v>51655280</v>
      </c>
      <c r="D813">
        <v>49672573</v>
      </c>
      <c r="E813">
        <v>1</v>
      </c>
      <c r="F813">
        <v>1</v>
      </c>
      <c r="G813">
        <v>1</v>
      </c>
      <c r="H813">
        <v>2</v>
      </c>
      <c r="I813" t="s">
        <v>907</v>
      </c>
      <c r="J813" t="s">
        <v>908</v>
      </c>
      <c r="K813" t="s">
        <v>909</v>
      </c>
      <c r="L813">
        <v>1367</v>
      </c>
      <c r="N813">
        <v>1011</v>
      </c>
      <c r="O813" t="s">
        <v>910</v>
      </c>
      <c r="P813" t="s">
        <v>910</v>
      </c>
      <c r="Q813">
        <v>1</v>
      </c>
      <c r="W813">
        <v>0</v>
      </c>
      <c r="X813">
        <v>-430484415</v>
      </c>
      <c r="Y813">
        <f>(AT813*ROUND(1.05,7))</f>
        <v>1.0500000000000001E-2</v>
      </c>
      <c r="AA813">
        <v>0</v>
      </c>
      <c r="AB813">
        <v>1530.2</v>
      </c>
      <c r="AC813">
        <v>450.77</v>
      </c>
      <c r="AD813">
        <v>0</v>
      </c>
      <c r="AE813">
        <v>0</v>
      </c>
      <c r="AF813">
        <v>115.4</v>
      </c>
      <c r="AG813">
        <v>13.5</v>
      </c>
      <c r="AH813">
        <v>0</v>
      </c>
      <c r="AI813">
        <v>1</v>
      </c>
      <c r="AJ813">
        <v>13.26</v>
      </c>
      <c r="AK813">
        <v>33.39</v>
      </c>
      <c r="AL813">
        <v>1</v>
      </c>
      <c r="AM813">
        <v>4</v>
      </c>
      <c r="AN813">
        <v>0</v>
      </c>
      <c r="AO813">
        <v>1</v>
      </c>
      <c r="AP813">
        <v>1</v>
      </c>
      <c r="AQ813">
        <v>0</v>
      </c>
      <c r="AR813">
        <v>0</v>
      </c>
      <c r="AS813" t="s">
        <v>3</v>
      </c>
      <c r="AT813">
        <v>0.01</v>
      </c>
      <c r="AU813" t="s">
        <v>20</v>
      </c>
      <c r="AV813">
        <v>0</v>
      </c>
      <c r="AW813">
        <v>2</v>
      </c>
      <c r="AX813">
        <v>51655292</v>
      </c>
      <c r="AY813">
        <v>1</v>
      </c>
      <c r="AZ813">
        <v>0</v>
      </c>
      <c r="BA813">
        <v>942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V813">
        <v>0</v>
      </c>
      <c r="CW813">
        <f>ROUND(Y813*Source!I669,7)</f>
        <v>1.0500000000000001E-2</v>
      </c>
      <c r="CX813">
        <f>ROUND(Y813*Source!I669,7)</f>
        <v>1.0500000000000001E-2</v>
      </c>
      <c r="CY813">
        <f>AB813</f>
        <v>1530.2</v>
      </c>
      <c r="CZ813">
        <f>AF813</f>
        <v>115.4</v>
      </c>
      <c r="DA813">
        <f>AJ813</f>
        <v>13.26</v>
      </c>
      <c r="DB813">
        <f>ROUND((ROUND(AT813*CZ813,2)*ROUND(1.05,7)),2)</f>
        <v>1.21</v>
      </c>
      <c r="DC813">
        <f>ROUND((ROUND(AT813*AG813,2)*ROUND(1.05,7)),2)</f>
        <v>0.15</v>
      </c>
      <c r="DD813" t="s">
        <v>3</v>
      </c>
      <c r="DE813" t="s">
        <v>3</v>
      </c>
      <c r="DF813">
        <f>ROUND(ROUND(AE813,2)*CX813,2)</f>
        <v>0</v>
      </c>
      <c r="DG813">
        <f>ROUND(ROUND(AF813*AJ813,2)*CX813,2)</f>
        <v>16.07</v>
      </c>
      <c r="DH813">
        <f>ROUND(ROUND(AG813*AK813,2)*CX813,2)</f>
        <v>4.7300000000000004</v>
      </c>
      <c r="DI813">
        <f t="shared" si="706"/>
        <v>0</v>
      </c>
      <c r="DJ813">
        <f>DG813</f>
        <v>16.07</v>
      </c>
      <c r="DK813">
        <v>0</v>
      </c>
      <c r="DL813" t="s">
        <v>3</v>
      </c>
      <c r="DM813">
        <v>0</v>
      </c>
      <c r="DN813" t="s">
        <v>3</v>
      </c>
      <c r="DO813">
        <v>0</v>
      </c>
    </row>
    <row r="814" spans="1:119" x14ac:dyDescent="0.2">
      <c r="A814">
        <f>ROW(Source!A669)</f>
        <v>669</v>
      </c>
      <c r="B814">
        <v>51651743</v>
      </c>
      <c r="C814">
        <v>51655280</v>
      </c>
      <c r="D814">
        <v>49672695</v>
      </c>
      <c r="E814">
        <v>1</v>
      </c>
      <c r="F814">
        <v>1</v>
      </c>
      <c r="G814">
        <v>1</v>
      </c>
      <c r="H814">
        <v>2</v>
      </c>
      <c r="I814" t="s">
        <v>911</v>
      </c>
      <c r="J814" t="s">
        <v>912</v>
      </c>
      <c r="K814" t="s">
        <v>913</v>
      </c>
      <c r="L814">
        <v>1367</v>
      </c>
      <c r="N814">
        <v>1011</v>
      </c>
      <c r="O814" t="s">
        <v>910</v>
      </c>
      <c r="P814" t="s">
        <v>910</v>
      </c>
      <c r="Q814">
        <v>1</v>
      </c>
      <c r="W814">
        <v>0</v>
      </c>
      <c r="X814">
        <v>1063590936</v>
      </c>
      <c r="Y814">
        <f>(AT814*ROUND(1.05,7))</f>
        <v>0.95550000000000013</v>
      </c>
      <c r="AA814">
        <v>0</v>
      </c>
      <c r="AB814">
        <v>41.37</v>
      </c>
      <c r="AC814">
        <v>0</v>
      </c>
      <c r="AD814">
        <v>0</v>
      </c>
      <c r="AE814">
        <v>0</v>
      </c>
      <c r="AF814">
        <v>3.12</v>
      </c>
      <c r="AG814">
        <v>0</v>
      </c>
      <c r="AH814">
        <v>0</v>
      </c>
      <c r="AI814">
        <v>1</v>
      </c>
      <c r="AJ814">
        <v>13.26</v>
      </c>
      <c r="AK814">
        <v>33.39</v>
      </c>
      <c r="AL814">
        <v>1</v>
      </c>
      <c r="AM814">
        <v>4</v>
      </c>
      <c r="AN814">
        <v>0</v>
      </c>
      <c r="AO814">
        <v>1</v>
      </c>
      <c r="AP814">
        <v>1</v>
      </c>
      <c r="AQ814">
        <v>0</v>
      </c>
      <c r="AR814">
        <v>0</v>
      </c>
      <c r="AS814" t="s">
        <v>3</v>
      </c>
      <c r="AT814">
        <v>0.91</v>
      </c>
      <c r="AU814" t="s">
        <v>20</v>
      </c>
      <c r="AV814">
        <v>0</v>
      </c>
      <c r="AW814">
        <v>2</v>
      </c>
      <c r="AX814">
        <v>51655293</v>
      </c>
      <c r="AY814">
        <v>1</v>
      </c>
      <c r="AZ814">
        <v>0</v>
      </c>
      <c r="BA814">
        <v>943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V814">
        <v>0</v>
      </c>
      <c r="CW814">
        <f>ROUND(Y814*Source!I669,7)</f>
        <v>0.95550000000000002</v>
      </c>
      <c r="CX814">
        <f>ROUND(Y814*Source!I669,7)</f>
        <v>0.95550000000000002</v>
      </c>
      <c r="CY814">
        <f>AB814</f>
        <v>41.37</v>
      </c>
      <c r="CZ814">
        <f>AF814</f>
        <v>3.12</v>
      </c>
      <c r="DA814">
        <f>AJ814</f>
        <v>13.26</v>
      </c>
      <c r="DB814">
        <f>ROUND((ROUND(AT814*CZ814,2)*ROUND(1.05,7)),2)</f>
        <v>2.98</v>
      </c>
      <c r="DC814">
        <f>ROUND((ROUND(AT814*AG814,2)*ROUND(1.05,7)),2)</f>
        <v>0</v>
      </c>
      <c r="DD814" t="s">
        <v>3</v>
      </c>
      <c r="DE814" t="s">
        <v>3</v>
      </c>
      <c r="DF814">
        <f>ROUND(ROUND(AE814,2)*CX814,2)</f>
        <v>0</v>
      </c>
      <c r="DG814">
        <f>ROUND(ROUND(AF814*AJ814,2)*CX814,2)</f>
        <v>39.53</v>
      </c>
      <c r="DH814">
        <f>ROUND(ROUND(AG814*AK814,2)*CX814,2)</f>
        <v>0</v>
      </c>
      <c r="DI814">
        <f t="shared" si="706"/>
        <v>0</v>
      </c>
      <c r="DJ814">
        <f>DG814</f>
        <v>39.53</v>
      </c>
      <c r="DK814">
        <v>0</v>
      </c>
      <c r="DL814" t="s">
        <v>3</v>
      </c>
      <c r="DM814">
        <v>0</v>
      </c>
      <c r="DN814" t="s">
        <v>3</v>
      </c>
      <c r="DO814">
        <v>0</v>
      </c>
    </row>
    <row r="815" spans="1:119" x14ac:dyDescent="0.2">
      <c r="A815">
        <f>ROW(Source!A669)</f>
        <v>669</v>
      </c>
      <c r="B815">
        <v>51651743</v>
      </c>
      <c r="C815">
        <v>51655280</v>
      </c>
      <c r="D815">
        <v>49673503</v>
      </c>
      <c r="E815">
        <v>1</v>
      </c>
      <c r="F815">
        <v>1</v>
      </c>
      <c r="G815">
        <v>1</v>
      </c>
      <c r="H815">
        <v>2</v>
      </c>
      <c r="I815" t="s">
        <v>914</v>
      </c>
      <c r="J815" t="s">
        <v>915</v>
      </c>
      <c r="K815" t="s">
        <v>916</v>
      </c>
      <c r="L815">
        <v>1367</v>
      </c>
      <c r="N815">
        <v>1011</v>
      </c>
      <c r="O815" t="s">
        <v>910</v>
      </c>
      <c r="P815" t="s">
        <v>910</v>
      </c>
      <c r="Q815">
        <v>1</v>
      </c>
      <c r="W815">
        <v>0</v>
      </c>
      <c r="X815">
        <v>509054691</v>
      </c>
      <c r="Y815">
        <f>(AT815*ROUND(1.05,7))</f>
        <v>4.2000000000000003E-2</v>
      </c>
      <c r="AA815">
        <v>0</v>
      </c>
      <c r="AB815">
        <v>871.31</v>
      </c>
      <c r="AC815">
        <v>387.32</v>
      </c>
      <c r="AD815">
        <v>0</v>
      </c>
      <c r="AE815">
        <v>0</v>
      </c>
      <c r="AF815">
        <v>65.709999999999994</v>
      </c>
      <c r="AG815">
        <v>11.6</v>
      </c>
      <c r="AH815">
        <v>0</v>
      </c>
      <c r="AI815">
        <v>1</v>
      </c>
      <c r="AJ815">
        <v>13.26</v>
      </c>
      <c r="AK815">
        <v>33.39</v>
      </c>
      <c r="AL815">
        <v>1</v>
      </c>
      <c r="AM815">
        <v>4</v>
      </c>
      <c r="AN815">
        <v>0</v>
      </c>
      <c r="AO815">
        <v>1</v>
      </c>
      <c r="AP815">
        <v>1</v>
      </c>
      <c r="AQ815">
        <v>0</v>
      </c>
      <c r="AR815">
        <v>0</v>
      </c>
      <c r="AS815" t="s">
        <v>3</v>
      </c>
      <c r="AT815">
        <v>0.04</v>
      </c>
      <c r="AU815" t="s">
        <v>20</v>
      </c>
      <c r="AV815">
        <v>0</v>
      </c>
      <c r="AW815">
        <v>2</v>
      </c>
      <c r="AX815">
        <v>51655294</v>
      </c>
      <c r="AY815">
        <v>1</v>
      </c>
      <c r="AZ815">
        <v>0</v>
      </c>
      <c r="BA815">
        <v>944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V815">
        <v>0</v>
      </c>
      <c r="CW815">
        <f>ROUND(Y815*Source!I669,7)</f>
        <v>4.2000000000000003E-2</v>
      </c>
      <c r="CX815">
        <f>ROUND(Y815*Source!I669,7)</f>
        <v>4.2000000000000003E-2</v>
      </c>
      <c r="CY815">
        <f>AB815</f>
        <v>871.31</v>
      </c>
      <c r="CZ815">
        <f>AF815</f>
        <v>65.709999999999994</v>
      </c>
      <c r="DA815">
        <f>AJ815</f>
        <v>13.26</v>
      </c>
      <c r="DB815">
        <f>ROUND((ROUND(AT815*CZ815,2)*ROUND(1.05,7)),2)</f>
        <v>2.76</v>
      </c>
      <c r="DC815">
        <f>ROUND((ROUND(AT815*AG815,2)*ROUND(1.05,7)),2)</f>
        <v>0.48</v>
      </c>
      <c r="DD815" t="s">
        <v>3</v>
      </c>
      <c r="DE815" t="s">
        <v>3</v>
      </c>
      <c r="DF815">
        <f>ROUND(ROUND(AE815,2)*CX815,2)</f>
        <v>0</v>
      </c>
      <c r="DG815">
        <f>ROUND(ROUND(AF815*AJ815,2)*CX815,2)</f>
        <v>36.6</v>
      </c>
      <c r="DH815">
        <f>ROUND(ROUND(AG815*AK815,2)*CX815,2)</f>
        <v>16.27</v>
      </c>
      <c r="DI815">
        <f t="shared" si="706"/>
        <v>0</v>
      </c>
      <c r="DJ815">
        <f>DG815</f>
        <v>36.6</v>
      </c>
      <c r="DK815">
        <v>0</v>
      </c>
      <c r="DL815" t="s">
        <v>3</v>
      </c>
      <c r="DM815">
        <v>0</v>
      </c>
      <c r="DN815" t="s">
        <v>3</v>
      </c>
      <c r="DO815">
        <v>0</v>
      </c>
    </row>
    <row r="816" spans="1:119" x14ac:dyDescent="0.2">
      <c r="A816">
        <f>ROW(Source!A669)</f>
        <v>669</v>
      </c>
      <c r="B816">
        <v>51651743</v>
      </c>
      <c r="C816">
        <v>51655280</v>
      </c>
      <c r="D816">
        <v>49525488</v>
      </c>
      <c r="E816">
        <v>1</v>
      </c>
      <c r="F816">
        <v>1</v>
      </c>
      <c r="G816">
        <v>1</v>
      </c>
      <c r="H816">
        <v>3</v>
      </c>
      <c r="I816" t="s">
        <v>917</v>
      </c>
      <c r="J816" t="s">
        <v>918</v>
      </c>
      <c r="K816" t="s">
        <v>919</v>
      </c>
      <c r="L816">
        <v>1346</v>
      </c>
      <c r="N816">
        <v>1009</v>
      </c>
      <c r="O816" t="s">
        <v>920</v>
      </c>
      <c r="P816" t="s">
        <v>920</v>
      </c>
      <c r="Q816">
        <v>1</v>
      </c>
      <c r="W816">
        <v>0</v>
      </c>
      <c r="X816">
        <v>-1864341761</v>
      </c>
      <c r="Y816">
        <f>AT816</f>
        <v>0.02</v>
      </c>
      <c r="AA816">
        <v>82.35</v>
      </c>
      <c r="AB816">
        <v>0</v>
      </c>
      <c r="AC816">
        <v>0</v>
      </c>
      <c r="AD816">
        <v>0</v>
      </c>
      <c r="AE816">
        <v>9.0399999999999991</v>
      </c>
      <c r="AF816">
        <v>0</v>
      </c>
      <c r="AG816">
        <v>0</v>
      </c>
      <c r="AH816">
        <v>0</v>
      </c>
      <c r="AI816">
        <v>9.11</v>
      </c>
      <c r="AJ816">
        <v>1</v>
      </c>
      <c r="AK816">
        <v>1</v>
      </c>
      <c r="AL816">
        <v>1</v>
      </c>
      <c r="AM816">
        <v>4</v>
      </c>
      <c r="AN816">
        <v>0</v>
      </c>
      <c r="AO816">
        <v>1</v>
      </c>
      <c r="AP816">
        <v>1</v>
      </c>
      <c r="AQ816">
        <v>0</v>
      </c>
      <c r="AR816">
        <v>0</v>
      </c>
      <c r="AS816" t="s">
        <v>3</v>
      </c>
      <c r="AT816">
        <v>0.02</v>
      </c>
      <c r="AU816" t="s">
        <v>3</v>
      </c>
      <c r="AV816">
        <v>0</v>
      </c>
      <c r="AW816">
        <v>2</v>
      </c>
      <c r="AX816">
        <v>51655295</v>
      </c>
      <c r="AY816">
        <v>1</v>
      </c>
      <c r="AZ816">
        <v>0</v>
      </c>
      <c r="BA816">
        <v>945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V816">
        <v>0</v>
      </c>
      <c r="CW816">
        <v>0</v>
      </c>
      <c r="CX816">
        <f>ROUND(Y816*Source!I669,7)</f>
        <v>0.02</v>
      </c>
      <c r="CY816">
        <f>AA816</f>
        <v>82.35</v>
      </c>
      <c r="CZ816">
        <f>AE816</f>
        <v>9.0399999999999991</v>
      </c>
      <c r="DA816">
        <f>AI816</f>
        <v>9.11</v>
      </c>
      <c r="DB816">
        <f>ROUND(ROUND(AT816*CZ816,2),2)</f>
        <v>0.18</v>
      </c>
      <c r="DC816">
        <f>ROUND(ROUND(AT816*AG816,2),2)</f>
        <v>0</v>
      </c>
      <c r="DD816" t="s">
        <v>3</v>
      </c>
      <c r="DE816" t="s">
        <v>3</v>
      </c>
      <c r="DF816">
        <f>ROUND(ROUND(AE816*AI816,2)*CX816,2)</f>
        <v>1.65</v>
      </c>
      <c r="DG816">
        <f>ROUND(ROUND(AF816,2)*CX816,2)</f>
        <v>0</v>
      </c>
      <c r="DH816">
        <f>ROUND(ROUND(AG816,2)*CX816,2)</f>
        <v>0</v>
      </c>
      <c r="DI816">
        <f t="shared" si="706"/>
        <v>0</v>
      </c>
      <c r="DJ816">
        <f>DF816</f>
        <v>1.65</v>
      </c>
      <c r="DK816">
        <v>0</v>
      </c>
      <c r="DL816" t="s">
        <v>3</v>
      </c>
      <c r="DM816">
        <v>0</v>
      </c>
      <c r="DN816" t="s">
        <v>3</v>
      </c>
      <c r="DO816">
        <v>0</v>
      </c>
    </row>
    <row r="817" spans="1:119" x14ac:dyDescent="0.2">
      <c r="A817">
        <f>ROW(Source!A669)</f>
        <v>669</v>
      </c>
      <c r="B817">
        <v>51651743</v>
      </c>
      <c r="C817">
        <v>51655280</v>
      </c>
      <c r="D817">
        <v>49526492</v>
      </c>
      <c r="E817">
        <v>1</v>
      </c>
      <c r="F817">
        <v>1</v>
      </c>
      <c r="G817">
        <v>1</v>
      </c>
      <c r="H817">
        <v>3</v>
      </c>
      <c r="I817" t="s">
        <v>921</v>
      </c>
      <c r="J817" t="s">
        <v>922</v>
      </c>
      <c r="K817" t="s">
        <v>923</v>
      </c>
      <c r="L817">
        <v>1346</v>
      </c>
      <c r="N817">
        <v>1009</v>
      </c>
      <c r="O817" t="s">
        <v>920</v>
      </c>
      <c r="P817" t="s">
        <v>920</v>
      </c>
      <c r="Q817">
        <v>1</v>
      </c>
      <c r="W817">
        <v>0</v>
      </c>
      <c r="X817">
        <v>497341279</v>
      </c>
      <c r="Y817">
        <f>AT817</f>
        <v>0.08</v>
      </c>
      <c r="AA817">
        <v>210.35</v>
      </c>
      <c r="AB817">
        <v>0</v>
      </c>
      <c r="AC817">
        <v>0</v>
      </c>
      <c r="AD817">
        <v>0</v>
      </c>
      <c r="AE817">
        <v>23.09</v>
      </c>
      <c r="AF817">
        <v>0</v>
      </c>
      <c r="AG817">
        <v>0</v>
      </c>
      <c r="AH817">
        <v>0</v>
      </c>
      <c r="AI817">
        <v>9.11</v>
      </c>
      <c r="AJ817">
        <v>1</v>
      </c>
      <c r="AK817">
        <v>1</v>
      </c>
      <c r="AL817">
        <v>1</v>
      </c>
      <c r="AM817">
        <v>4</v>
      </c>
      <c r="AN817">
        <v>0</v>
      </c>
      <c r="AO817">
        <v>1</v>
      </c>
      <c r="AP817">
        <v>1</v>
      </c>
      <c r="AQ817">
        <v>0</v>
      </c>
      <c r="AR817">
        <v>0</v>
      </c>
      <c r="AS817" t="s">
        <v>3</v>
      </c>
      <c r="AT817">
        <v>0.08</v>
      </c>
      <c r="AU817" t="s">
        <v>3</v>
      </c>
      <c r="AV817">
        <v>0</v>
      </c>
      <c r="AW817">
        <v>2</v>
      </c>
      <c r="AX817">
        <v>51655296</v>
      </c>
      <c r="AY817">
        <v>1</v>
      </c>
      <c r="AZ817">
        <v>0</v>
      </c>
      <c r="BA817">
        <v>946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V817">
        <v>0</v>
      </c>
      <c r="CW817">
        <v>0</v>
      </c>
      <c r="CX817">
        <f>ROUND(Y817*Source!I669,7)</f>
        <v>0.08</v>
      </c>
      <c r="CY817">
        <f>AA817</f>
        <v>210.35</v>
      </c>
      <c r="CZ817">
        <f>AE817</f>
        <v>23.09</v>
      </c>
      <c r="DA817">
        <f>AI817</f>
        <v>9.11</v>
      </c>
      <c r="DB817">
        <f>ROUND(ROUND(AT817*CZ817,2),2)</f>
        <v>1.85</v>
      </c>
      <c r="DC817">
        <f>ROUND(ROUND(AT817*AG817,2),2)</f>
        <v>0</v>
      </c>
      <c r="DD817" t="s">
        <v>3</v>
      </c>
      <c r="DE817" t="s">
        <v>3</v>
      </c>
      <c r="DF817">
        <f>ROUND(ROUND(AE817*AI817,2)*CX817,2)</f>
        <v>16.829999999999998</v>
      </c>
      <c r="DG817">
        <f>ROUND(ROUND(AF817,2)*CX817,2)</f>
        <v>0</v>
      </c>
      <c r="DH817">
        <f>ROUND(ROUND(AG817,2)*CX817,2)</f>
        <v>0</v>
      </c>
      <c r="DI817">
        <f t="shared" si="706"/>
        <v>0</v>
      </c>
      <c r="DJ817">
        <f>DF817</f>
        <v>16.829999999999998</v>
      </c>
      <c r="DK817">
        <v>0</v>
      </c>
      <c r="DL817" t="s">
        <v>3</v>
      </c>
      <c r="DM817">
        <v>0</v>
      </c>
      <c r="DN817" t="s">
        <v>3</v>
      </c>
      <c r="DO817">
        <v>0</v>
      </c>
    </row>
    <row r="818" spans="1:119" x14ac:dyDescent="0.2">
      <c r="A818">
        <f>ROW(Source!A669)</f>
        <v>669</v>
      </c>
      <c r="B818">
        <v>51651743</v>
      </c>
      <c r="C818">
        <v>51655280</v>
      </c>
      <c r="D818">
        <v>0</v>
      </c>
      <c r="E818">
        <v>1</v>
      </c>
      <c r="F818">
        <v>1</v>
      </c>
      <c r="G818">
        <v>1</v>
      </c>
      <c r="H818">
        <v>3</v>
      </c>
      <c r="I818" t="s">
        <v>29</v>
      </c>
      <c r="J818" t="s">
        <v>3</v>
      </c>
      <c r="K818" t="s">
        <v>438</v>
      </c>
      <c r="L818">
        <v>1377</v>
      </c>
      <c r="N818">
        <v>1013</v>
      </c>
      <c r="O818" t="s">
        <v>31</v>
      </c>
      <c r="P818" t="s">
        <v>31</v>
      </c>
      <c r="Q818">
        <v>1</v>
      </c>
      <c r="W818">
        <v>0</v>
      </c>
      <c r="X818">
        <v>1238620292</v>
      </c>
      <c r="Y818">
        <f>AT818</f>
        <v>1</v>
      </c>
      <c r="AA818">
        <v>1250</v>
      </c>
      <c r="AB818">
        <v>0</v>
      </c>
      <c r="AC818">
        <v>0</v>
      </c>
      <c r="AD818">
        <v>0</v>
      </c>
      <c r="AE818">
        <v>1304.22</v>
      </c>
      <c r="AF818">
        <v>0</v>
      </c>
      <c r="AG818">
        <v>0</v>
      </c>
      <c r="AH818">
        <v>0</v>
      </c>
      <c r="AI818">
        <v>6.13</v>
      </c>
      <c r="AJ818">
        <v>1</v>
      </c>
      <c r="AK818">
        <v>1</v>
      </c>
      <c r="AL818">
        <v>1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 t="s">
        <v>3</v>
      </c>
      <c r="AT818">
        <v>1</v>
      </c>
      <c r="AU818" t="s">
        <v>3</v>
      </c>
      <c r="AV818">
        <v>0</v>
      </c>
      <c r="AW818">
        <v>1</v>
      </c>
      <c r="AX818">
        <v>-1</v>
      </c>
      <c r="AY818">
        <v>0</v>
      </c>
      <c r="AZ818">
        <v>0</v>
      </c>
      <c r="BA818" t="s">
        <v>3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V818">
        <v>0</v>
      </c>
      <c r="CW818">
        <v>0</v>
      </c>
      <c r="CX818">
        <f>ROUND(Y818*Source!I669,7)</f>
        <v>1</v>
      </c>
      <c r="CY818">
        <f>AA818</f>
        <v>1250</v>
      </c>
      <c r="CZ818">
        <f>AE818</f>
        <v>1304.22</v>
      </c>
      <c r="DA818">
        <f>AI818</f>
        <v>6.13</v>
      </c>
      <c r="DB818">
        <f>ROUND(ROUND(AT818*CZ818,2),2)</f>
        <v>1304.22</v>
      </c>
      <c r="DC818">
        <f>ROUND(ROUND(AT818*AG818,2),2)</f>
        <v>0</v>
      </c>
      <c r="DD818" t="s">
        <v>3</v>
      </c>
      <c r="DE818" t="s">
        <v>3</v>
      </c>
      <c r="DF818">
        <f>ROUND(ROUND(AE818*AI818,2)*CX818,2)</f>
        <v>7994.87</v>
      </c>
      <c r="DG818">
        <f>ROUND(ROUND(AF818,2)*CX818,2)</f>
        <v>0</v>
      </c>
      <c r="DH818">
        <f>ROUND(ROUND(AG818,2)*CX818,2)</f>
        <v>0</v>
      </c>
      <c r="DI818">
        <f t="shared" si="706"/>
        <v>0</v>
      </c>
      <c r="DJ818">
        <f>DF818</f>
        <v>7994.87</v>
      </c>
      <c r="DK818">
        <v>0</v>
      </c>
      <c r="DL818" t="s">
        <v>3</v>
      </c>
      <c r="DM818">
        <v>0</v>
      </c>
      <c r="DN818" t="s">
        <v>3</v>
      </c>
      <c r="DO818">
        <v>0</v>
      </c>
    </row>
    <row r="819" spans="1:119" x14ac:dyDescent="0.2">
      <c r="A819">
        <f>ROW(Source!A671)</f>
        <v>671</v>
      </c>
      <c r="B819">
        <v>51651743</v>
      </c>
      <c r="C819">
        <v>51655298</v>
      </c>
      <c r="D819">
        <v>49510723</v>
      </c>
      <c r="E819">
        <v>70</v>
      </c>
      <c r="F819">
        <v>1</v>
      </c>
      <c r="G819">
        <v>1</v>
      </c>
      <c r="H819">
        <v>1</v>
      </c>
      <c r="I819" t="s">
        <v>924</v>
      </c>
      <c r="J819" t="s">
        <v>3</v>
      </c>
      <c r="K819" t="s">
        <v>925</v>
      </c>
      <c r="L819">
        <v>1191</v>
      </c>
      <c r="N819">
        <v>1013</v>
      </c>
      <c r="O819" t="s">
        <v>904</v>
      </c>
      <c r="P819" t="s">
        <v>904</v>
      </c>
      <c r="Q819">
        <v>1</v>
      </c>
      <c r="W819">
        <v>0</v>
      </c>
      <c r="X819">
        <v>-112797078</v>
      </c>
      <c r="Y819">
        <f>(AT819*ROUND(1.05,7))</f>
        <v>1.1235000000000002</v>
      </c>
      <c r="AA819">
        <v>0</v>
      </c>
      <c r="AB819">
        <v>0</v>
      </c>
      <c r="AC819">
        <v>0</v>
      </c>
      <c r="AD819">
        <v>299.51</v>
      </c>
      <c r="AE819">
        <v>0</v>
      </c>
      <c r="AF819">
        <v>0</v>
      </c>
      <c r="AG819">
        <v>0</v>
      </c>
      <c r="AH819">
        <v>8.9700000000000006</v>
      </c>
      <c r="AI819">
        <v>1</v>
      </c>
      <c r="AJ819">
        <v>1</v>
      </c>
      <c r="AK819">
        <v>1</v>
      </c>
      <c r="AL819">
        <v>33.39</v>
      </c>
      <c r="AM819">
        <v>4</v>
      </c>
      <c r="AN819">
        <v>0</v>
      </c>
      <c r="AO819">
        <v>1</v>
      </c>
      <c r="AP819">
        <v>1</v>
      </c>
      <c r="AQ819">
        <v>0</v>
      </c>
      <c r="AR819">
        <v>0</v>
      </c>
      <c r="AS819" t="s">
        <v>3</v>
      </c>
      <c r="AT819">
        <v>1.07</v>
      </c>
      <c r="AU819" t="s">
        <v>20</v>
      </c>
      <c r="AV819">
        <v>1</v>
      </c>
      <c r="AW819">
        <v>2</v>
      </c>
      <c r="AX819">
        <v>51655309</v>
      </c>
      <c r="AY819">
        <v>1</v>
      </c>
      <c r="AZ819">
        <v>0</v>
      </c>
      <c r="BA819">
        <v>947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U819">
        <f>ROUND(AT819*Source!I671*AH819*AL819,2)</f>
        <v>5768.53</v>
      </c>
      <c r="CV819">
        <f>ROUND(Y819*Source!I671,7)</f>
        <v>20.222999999999999</v>
      </c>
      <c r="CW819">
        <v>0</v>
      </c>
      <c r="CX819">
        <f>ROUND(Y819*Source!I671,7)</f>
        <v>20.222999999999999</v>
      </c>
      <c r="CY819">
        <f>AD819</f>
        <v>299.51</v>
      </c>
      <c r="CZ819">
        <f>AH819</f>
        <v>8.9700000000000006</v>
      </c>
      <c r="DA819">
        <f>AL819</f>
        <v>33.39</v>
      </c>
      <c r="DB819">
        <f>ROUND((ROUND(AT819*CZ819,2)*ROUND(1.05,7)),2)</f>
        <v>10.08</v>
      </c>
      <c r="DC819">
        <f>ROUND((ROUND(AT819*AG819,2)*ROUND(1.05,7)),2)</f>
        <v>0</v>
      </c>
      <c r="DD819" t="s">
        <v>3</v>
      </c>
      <c r="DE819" t="s">
        <v>3</v>
      </c>
      <c r="DF819">
        <f>ROUND(ROUND(AE819,2)*CX819,2)</f>
        <v>0</v>
      </c>
      <c r="DG819">
        <f>ROUND(ROUND(AF819,2)*CX819,2)</f>
        <v>0</v>
      </c>
      <c r="DH819">
        <f>ROUND(ROUND(AG819,2)*CX819,2)</f>
        <v>0</v>
      </c>
      <c r="DI819">
        <f>ROUND(ROUND(AH819*AL819,2)*CX819,2)</f>
        <v>6056.99</v>
      </c>
      <c r="DJ819">
        <f>DI819</f>
        <v>6056.99</v>
      </c>
      <c r="DK819">
        <v>0</v>
      </c>
      <c r="DL819" t="s">
        <v>3</v>
      </c>
      <c r="DM819">
        <v>0</v>
      </c>
      <c r="DN819" t="s">
        <v>3</v>
      </c>
      <c r="DO819">
        <v>0</v>
      </c>
    </row>
    <row r="820" spans="1:119" x14ac:dyDescent="0.2">
      <c r="A820">
        <f>ROW(Source!A671)</f>
        <v>671</v>
      </c>
      <c r="B820">
        <v>51651743</v>
      </c>
      <c r="C820">
        <v>51655298</v>
      </c>
      <c r="D820">
        <v>49510905</v>
      </c>
      <c r="E820">
        <v>70</v>
      </c>
      <c r="F820">
        <v>1</v>
      </c>
      <c r="G820">
        <v>1</v>
      </c>
      <c r="H820">
        <v>1</v>
      </c>
      <c r="I820" t="s">
        <v>905</v>
      </c>
      <c r="J820" t="s">
        <v>3</v>
      </c>
      <c r="K820" t="s">
        <v>906</v>
      </c>
      <c r="L820">
        <v>1191</v>
      </c>
      <c r="N820">
        <v>1013</v>
      </c>
      <c r="O820" t="s">
        <v>904</v>
      </c>
      <c r="P820" t="s">
        <v>904</v>
      </c>
      <c r="Q820">
        <v>1</v>
      </c>
      <c r="W820">
        <v>0</v>
      </c>
      <c r="X820">
        <v>-1417349443</v>
      </c>
      <c r="Y820">
        <f>(AT820*ROUND(1.05,7))</f>
        <v>1.0500000000000001E-2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33.39</v>
      </c>
      <c r="AL820">
        <v>1</v>
      </c>
      <c r="AM820">
        <v>4</v>
      </c>
      <c r="AN820">
        <v>0</v>
      </c>
      <c r="AO820">
        <v>1</v>
      </c>
      <c r="AP820">
        <v>1</v>
      </c>
      <c r="AQ820">
        <v>0</v>
      </c>
      <c r="AR820">
        <v>0</v>
      </c>
      <c r="AS820" t="s">
        <v>3</v>
      </c>
      <c r="AT820">
        <v>0.01</v>
      </c>
      <c r="AU820" t="s">
        <v>20</v>
      </c>
      <c r="AV820">
        <v>2</v>
      </c>
      <c r="AW820">
        <v>2</v>
      </c>
      <c r="AX820">
        <v>51655310</v>
      </c>
      <c r="AY820">
        <v>1</v>
      </c>
      <c r="AZ820">
        <v>0</v>
      </c>
      <c r="BA820">
        <v>948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V820">
        <v>0</v>
      </c>
      <c r="CW820">
        <v>0</v>
      </c>
      <c r="CX820">
        <f>ROUND(Y820*Source!I671,7)</f>
        <v>0.189</v>
      </c>
      <c r="CY820">
        <f>AD820</f>
        <v>0</v>
      </c>
      <c r="CZ820">
        <f>AH820</f>
        <v>0</v>
      </c>
      <c r="DA820">
        <f>AL820</f>
        <v>1</v>
      </c>
      <c r="DB820">
        <f>ROUND((ROUND(AT820*CZ820,2)*ROUND(1.05,7)),2)</f>
        <v>0</v>
      </c>
      <c r="DC820">
        <f>ROUND((ROUND(AT820*AG820,2)*ROUND(1.05,7)),2)</f>
        <v>0</v>
      </c>
      <c r="DD820" t="s">
        <v>3</v>
      </c>
      <c r="DE820" t="s">
        <v>3</v>
      </c>
      <c r="DF820">
        <f>ROUND(ROUND(AE820,2)*CX820,2)</f>
        <v>0</v>
      </c>
      <c r="DG820">
        <f>ROUND(ROUND(AF820,2)*CX820,2)</f>
        <v>0</v>
      </c>
      <c r="DH820">
        <f>ROUND(ROUND(AG820*AK820,2)*CX820,2)</f>
        <v>0</v>
      </c>
      <c r="DI820">
        <f t="shared" ref="DI820:DI828" si="707">ROUND(ROUND(AH820,2)*CX820,2)</f>
        <v>0</v>
      </c>
      <c r="DJ820">
        <f>DI820</f>
        <v>0</v>
      </c>
      <c r="DK820">
        <v>0</v>
      </c>
      <c r="DL820" t="s">
        <v>3</v>
      </c>
      <c r="DM820">
        <v>0</v>
      </c>
      <c r="DN820" t="s">
        <v>3</v>
      </c>
      <c r="DO820">
        <v>0</v>
      </c>
    </row>
    <row r="821" spans="1:119" x14ac:dyDescent="0.2">
      <c r="A821">
        <f>ROW(Source!A671)</f>
        <v>671</v>
      </c>
      <c r="B821">
        <v>51651743</v>
      </c>
      <c r="C821">
        <v>51655298</v>
      </c>
      <c r="D821">
        <v>49673503</v>
      </c>
      <c r="E821">
        <v>1</v>
      </c>
      <c r="F821">
        <v>1</v>
      </c>
      <c r="G821">
        <v>1</v>
      </c>
      <c r="H821">
        <v>2</v>
      </c>
      <c r="I821" t="s">
        <v>914</v>
      </c>
      <c r="J821" t="s">
        <v>915</v>
      </c>
      <c r="K821" t="s">
        <v>916</v>
      </c>
      <c r="L821">
        <v>1367</v>
      </c>
      <c r="N821">
        <v>1011</v>
      </c>
      <c r="O821" t="s">
        <v>910</v>
      </c>
      <c r="P821" t="s">
        <v>910</v>
      </c>
      <c r="Q821">
        <v>1</v>
      </c>
      <c r="W821">
        <v>0</v>
      </c>
      <c r="X821">
        <v>509054691</v>
      </c>
      <c r="Y821">
        <f>(AT821*ROUND(1.05,7))</f>
        <v>1.0500000000000001E-2</v>
      </c>
      <c r="AA821">
        <v>0</v>
      </c>
      <c r="AB821">
        <v>871.31</v>
      </c>
      <c r="AC821">
        <v>387.32</v>
      </c>
      <c r="AD821">
        <v>0</v>
      </c>
      <c r="AE821">
        <v>0</v>
      </c>
      <c r="AF821">
        <v>65.709999999999994</v>
      </c>
      <c r="AG821">
        <v>11.6</v>
      </c>
      <c r="AH821">
        <v>0</v>
      </c>
      <c r="AI821">
        <v>1</v>
      </c>
      <c r="AJ821">
        <v>13.26</v>
      </c>
      <c r="AK821">
        <v>33.39</v>
      </c>
      <c r="AL821">
        <v>1</v>
      </c>
      <c r="AM821">
        <v>4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0.01</v>
      </c>
      <c r="AU821" t="s">
        <v>20</v>
      </c>
      <c r="AV821">
        <v>0</v>
      </c>
      <c r="AW821">
        <v>2</v>
      </c>
      <c r="AX821">
        <v>51655311</v>
      </c>
      <c r="AY821">
        <v>1</v>
      </c>
      <c r="AZ821">
        <v>0</v>
      </c>
      <c r="BA821">
        <v>949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V821">
        <v>0</v>
      </c>
      <c r="CW821">
        <f>ROUND(Y821*Source!I671,7)</f>
        <v>0.189</v>
      </c>
      <c r="CX821">
        <f>ROUND(Y821*Source!I671,7)</f>
        <v>0.189</v>
      </c>
      <c r="CY821">
        <f>AB821</f>
        <v>871.31</v>
      </c>
      <c r="CZ821">
        <f>AF821</f>
        <v>65.709999999999994</v>
      </c>
      <c r="DA821">
        <f>AJ821</f>
        <v>13.26</v>
      </c>
      <c r="DB821">
        <f>ROUND((ROUND(AT821*CZ821,2)*ROUND(1.05,7)),2)</f>
        <v>0.69</v>
      </c>
      <c r="DC821">
        <f>ROUND((ROUND(AT821*AG821,2)*ROUND(1.05,7)),2)</f>
        <v>0.13</v>
      </c>
      <c r="DD821" t="s">
        <v>3</v>
      </c>
      <c r="DE821" t="s">
        <v>3</v>
      </c>
      <c r="DF821">
        <f>ROUND(ROUND(AE821,2)*CX821,2)</f>
        <v>0</v>
      </c>
      <c r="DG821">
        <f>ROUND(ROUND(AF821*AJ821,2)*CX821,2)</f>
        <v>164.68</v>
      </c>
      <c r="DH821">
        <f>ROUND(ROUND(AG821*AK821,2)*CX821,2)</f>
        <v>73.2</v>
      </c>
      <c r="DI821">
        <f t="shared" si="707"/>
        <v>0</v>
      </c>
      <c r="DJ821">
        <f>DG821</f>
        <v>164.68</v>
      </c>
      <c r="DK821">
        <v>0</v>
      </c>
      <c r="DL821" t="s">
        <v>3</v>
      </c>
      <c r="DM821">
        <v>0</v>
      </c>
      <c r="DN821" t="s">
        <v>3</v>
      </c>
      <c r="DO821">
        <v>0</v>
      </c>
    </row>
    <row r="822" spans="1:119" x14ac:dyDescent="0.2">
      <c r="A822">
        <f>ROW(Source!A671)</f>
        <v>671</v>
      </c>
      <c r="B822">
        <v>51651743</v>
      </c>
      <c r="C822">
        <v>51655298</v>
      </c>
      <c r="D822">
        <v>49673715</v>
      </c>
      <c r="E822">
        <v>1</v>
      </c>
      <c r="F822">
        <v>1</v>
      </c>
      <c r="G822">
        <v>1</v>
      </c>
      <c r="H822">
        <v>2</v>
      </c>
      <c r="I822" t="s">
        <v>926</v>
      </c>
      <c r="J822" t="s">
        <v>927</v>
      </c>
      <c r="K822" t="s">
        <v>928</v>
      </c>
      <c r="L822">
        <v>1367</v>
      </c>
      <c r="N822">
        <v>1011</v>
      </c>
      <c r="O822" t="s">
        <v>910</v>
      </c>
      <c r="P822" t="s">
        <v>910</v>
      </c>
      <c r="Q822">
        <v>1</v>
      </c>
      <c r="W822">
        <v>0</v>
      </c>
      <c r="X822">
        <v>829370094</v>
      </c>
      <c r="Y822">
        <f>(AT822*ROUND(1.05,7))</f>
        <v>0.10500000000000001</v>
      </c>
      <c r="AA822">
        <v>0</v>
      </c>
      <c r="AB822">
        <v>107.41</v>
      </c>
      <c r="AC822">
        <v>0</v>
      </c>
      <c r="AD822">
        <v>0</v>
      </c>
      <c r="AE822">
        <v>0</v>
      </c>
      <c r="AF822">
        <v>8.1</v>
      </c>
      <c r="AG822">
        <v>0</v>
      </c>
      <c r="AH822">
        <v>0</v>
      </c>
      <c r="AI822">
        <v>1</v>
      </c>
      <c r="AJ822">
        <v>13.26</v>
      </c>
      <c r="AK822">
        <v>33.39</v>
      </c>
      <c r="AL822">
        <v>1</v>
      </c>
      <c r="AM822">
        <v>4</v>
      </c>
      <c r="AN822">
        <v>0</v>
      </c>
      <c r="AO822">
        <v>1</v>
      </c>
      <c r="AP822">
        <v>1</v>
      </c>
      <c r="AQ822">
        <v>0</v>
      </c>
      <c r="AR822">
        <v>0</v>
      </c>
      <c r="AS822" t="s">
        <v>3</v>
      </c>
      <c r="AT822">
        <v>0.1</v>
      </c>
      <c r="AU822" t="s">
        <v>20</v>
      </c>
      <c r="AV822">
        <v>0</v>
      </c>
      <c r="AW822">
        <v>2</v>
      </c>
      <c r="AX822">
        <v>51655312</v>
      </c>
      <c r="AY822">
        <v>1</v>
      </c>
      <c r="AZ822">
        <v>0</v>
      </c>
      <c r="BA822">
        <v>950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V822">
        <v>0</v>
      </c>
      <c r="CW822">
        <f>ROUND(Y822*Source!I671,7)</f>
        <v>1.89</v>
      </c>
      <c r="CX822">
        <f>ROUND(Y822*Source!I671,7)</f>
        <v>1.89</v>
      </c>
      <c r="CY822">
        <f>AB822</f>
        <v>107.41</v>
      </c>
      <c r="CZ822">
        <f>AF822</f>
        <v>8.1</v>
      </c>
      <c r="DA822">
        <f>AJ822</f>
        <v>13.26</v>
      </c>
      <c r="DB822">
        <f>ROUND((ROUND(AT822*CZ822,2)*ROUND(1.05,7)),2)</f>
        <v>0.85</v>
      </c>
      <c r="DC822">
        <f>ROUND((ROUND(AT822*AG822,2)*ROUND(1.05,7)),2)</f>
        <v>0</v>
      </c>
      <c r="DD822" t="s">
        <v>3</v>
      </c>
      <c r="DE822" t="s">
        <v>3</v>
      </c>
      <c r="DF822">
        <f>ROUND(ROUND(AE822,2)*CX822,2)</f>
        <v>0</v>
      </c>
      <c r="DG822">
        <f>ROUND(ROUND(AF822*AJ822,2)*CX822,2)</f>
        <v>203</v>
      </c>
      <c r="DH822">
        <f>ROUND(ROUND(AG822*AK822,2)*CX822,2)</f>
        <v>0</v>
      </c>
      <c r="DI822">
        <f t="shared" si="707"/>
        <v>0</v>
      </c>
      <c r="DJ822">
        <f>DG822</f>
        <v>203</v>
      </c>
      <c r="DK822">
        <v>0</v>
      </c>
      <c r="DL822" t="s">
        <v>3</v>
      </c>
      <c r="DM822">
        <v>0</v>
      </c>
      <c r="DN822" t="s">
        <v>3</v>
      </c>
      <c r="DO822">
        <v>0</v>
      </c>
    </row>
    <row r="823" spans="1:119" x14ac:dyDescent="0.2">
      <c r="A823">
        <f>ROW(Source!A671)</f>
        <v>671</v>
      </c>
      <c r="B823">
        <v>51651743</v>
      </c>
      <c r="C823">
        <v>51655298</v>
      </c>
      <c r="D823">
        <v>49523218</v>
      </c>
      <c r="E823">
        <v>1</v>
      </c>
      <c r="F823">
        <v>1</v>
      </c>
      <c r="G823">
        <v>1</v>
      </c>
      <c r="H823">
        <v>3</v>
      </c>
      <c r="I823" t="s">
        <v>42</v>
      </c>
      <c r="J823" t="s">
        <v>45</v>
      </c>
      <c r="K823" t="s">
        <v>43</v>
      </c>
      <c r="L823">
        <v>1374</v>
      </c>
      <c r="N823">
        <v>1013</v>
      </c>
      <c r="O823" t="s">
        <v>44</v>
      </c>
      <c r="P823" t="s">
        <v>44</v>
      </c>
      <c r="Q823">
        <v>1</v>
      </c>
      <c r="W823">
        <v>0</v>
      </c>
      <c r="X823">
        <v>-1743999360</v>
      </c>
      <c r="Y823">
        <f t="shared" ref="Y823:Y828" si="708">AT823</f>
        <v>0.1</v>
      </c>
      <c r="AA823">
        <v>9.11</v>
      </c>
      <c r="AB823">
        <v>0</v>
      </c>
      <c r="AC823">
        <v>0</v>
      </c>
      <c r="AD823">
        <v>0</v>
      </c>
      <c r="AE823">
        <v>1</v>
      </c>
      <c r="AF823">
        <v>0</v>
      </c>
      <c r="AG823">
        <v>0</v>
      </c>
      <c r="AH823">
        <v>0</v>
      </c>
      <c r="AI823">
        <v>9.11</v>
      </c>
      <c r="AJ823">
        <v>1</v>
      </c>
      <c r="AK823">
        <v>1</v>
      </c>
      <c r="AL823">
        <v>1</v>
      </c>
      <c r="AM823">
        <v>0</v>
      </c>
      <c r="AN823">
        <v>0</v>
      </c>
      <c r="AO823">
        <v>0</v>
      </c>
      <c r="AP823">
        <v>1</v>
      </c>
      <c r="AQ823">
        <v>0</v>
      </c>
      <c r="AR823">
        <v>0</v>
      </c>
      <c r="AS823" t="s">
        <v>3</v>
      </c>
      <c r="AT823">
        <v>0.1</v>
      </c>
      <c r="AU823" t="s">
        <v>3</v>
      </c>
      <c r="AV823">
        <v>0</v>
      </c>
      <c r="AW823">
        <v>2</v>
      </c>
      <c r="AX823">
        <v>51655313</v>
      </c>
      <c r="AY823">
        <v>1</v>
      </c>
      <c r="AZ823">
        <v>0</v>
      </c>
      <c r="BA823">
        <v>951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V823">
        <v>0</v>
      </c>
      <c r="CW823">
        <v>0</v>
      </c>
      <c r="CX823">
        <f>ROUND(Y823*Source!I671,7)</f>
        <v>1.8</v>
      </c>
      <c r="CY823">
        <f t="shared" ref="CY823:CY828" si="709">AA823</f>
        <v>9.11</v>
      </c>
      <c r="CZ823">
        <f t="shared" ref="CZ823:CZ828" si="710">AE823</f>
        <v>1</v>
      </c>
      <c r="DA823">
        <f t="shared" ref="DA823:DA828" si="711">AI823</f>
        <v>9.11</v>
      </c>
      <c r="DB823">
        <f t="shared" ref="DB823:DB828" si="712">ROUND(ROUND(AT823*CZ823,2),2)</f>
        <v>0.1</v>
      </c>
      <c r="DC823">
        <f t="shared" ref="DC823:DC828" si="713">ROUND(ROUND(AT823*AG823,2),2)</f>
        <v>0</v>
      </c>
      <c r="DD823" t="s">
        <v>3</v>
      </c>
      <c r="DE823" t="s">
        <v>3</v>
      </c>
      <c r="DF823">
        <f t="shared" ref="DF823:DF828" si="714">ROUND(ROUND(AE823*AI823,2)*CX823,2)</f>
        <v>16.399999999999999</v>
      </c>
      <c r="DG823">
        <f t="shared" ref="DG823:DG830" si="715">ROUND(ROUND(AF823,2)*CX823,2)</f>
        <v>0</v>
      </c>
      <c r="DH823">
        <f t="shared" ref="DH823:DH829" si="716">ROUND(ROUND(AG823,2)*CX823,2)</f>
        <v>0</v>
      </c>
      <c r="DI823">
        <f t="shared" si="707"/>
        <v>0</v>
      </c>
      <c r="DJ823">
        <f t="shared" ref="DJ823:DJ828" si="717">DF823</f>
        <v>16.399999999999999</v>
      </c>
      <c r="DK823">
        <v>0</v>
      </c>
      <c r="DL823" t="s">
        <v>3</v>
      </c>
      <c r="DM823">
        <v>0</v>
      </c>
      <c r="DN823" t="s">
        <v>3</v>
      </c>
      <c r="DO823">
        <v>0</v>
      </c>
    </row>
    <row r="824" spans="1:119" x14ac:dyDescent="0.2">
      <c r="A824">
        <f>ROW(Source!A671)</f>
        <v>671</v>
      </c>
      <c r="B824">
        <v>51651743</v>
      </c>
      <c r="C824">
        <v>51655298</v>
      </c>
      <c r="D824">
        <v>49524301</v>
      </c>
      <c r="E824">
        <v>1</v>
      </c>
      <c r="F824">
        <v>1</v>
      </c>
      <c r="G824">
        <v>1</v>
      </c>
      <c r="H824">
        <v>3</v>
      </c>
      <c r="I824" t="s">
        <v>929</v>
      </c>
      <c r="J824" t="s">
        <v>930</v>
      </c>
      <c r="K824" t="s">
        <v>931</v>
      </c>
      <c r="L824">
        <v>1348</v>
      </c>
      <c r="N824">
        <v>1009</v>
      </c>
      <c r="O824" t="s">
        <v>105</v>
      </c>
      <c r="P824" t="s">
        <v>105</v>
      </c>
      <c r="Q824">
        <v>1000</v>
      </c>
      <c r="W824">
        <v>0</v>
      </c>
      <c r="X824">
        <v>1824693337</v>
      </c>
      <c r="Y824">
        <f t="shared" si="708"/>
        <v>1.0000000000000001E-5</v>
      </c>
      <c r="AA824">
        <v>94397.82</v>
      </c>
      <c r="AB824">
        <v>0</v>
      </c>
      <c r="AC824">
        <v>0</v>
      </c>
      <c r="AD824">
        <v>0</v>
      </c>
      <c r="AE824">
        <v>10362</v>
      </c>
      <c r="AF824">
        <v>0</v>
      </c>
      <c r="AG824">
        <v>0</v>
      </c>
      <c r="AH824">
        <v>0</v>
      </c>
      <c r="AI824">
        <v>9.11</v>
      </c>
      <c r="AJ824">
        <v>1</v>
      </c>
      <c r="AK824">
        <v>1</v>
      </c>
      <c r="AL824">
        <v>1</v>
      </c>
      <c r="AM824">
        <v>4</v>
      </c>
      <c r="AN824">
        <v>0</v>
      </c>
      <c r="AO824">
        <v>1</v>
      </c>
      <c r="AP824">
        <v>1</v>
      </c>
      <c r="AQ824">
        <v>0</v>
      </c>
      <c r="AR824">
        <v>0</v>
      </c>
      <c r="AS824" t="s">
        <v>3</v>
      </c>
      <c r="AT824">
        <v>1.0000000000000001E-5</v>
      </c>
      <c r="AU824" t="s">
        <v>3</v>
      </c>
      <c r="AV824">
        <v>0</v>
      </c>
      <c r="AW824">
        <v>2</v>
      </c>
      <c r="AX824">
        <v>51655314</v>
      </c>
      <c r="AY824">
        <v>1</v>
      </c>
      <c r="AZ824">
        <v>0</v>
      </c>
      <c r="BA824">
        <v>952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V824">
        <v>0</v>
      </c>
      <c r="CW824">
        <v>0</v>
      </c>
      <c r="CX824">
        <f>ROUND(Y824*Source!I671,7)</f>
        <v>1.8000000000000001E-4</v>
      </c>
      <c r="CY824">
        <f t="shared" si="709"/>
        <v>94397.82</v>
      </c>
      <c r="CZ824">
        <f t="shared" si="710"/>
        <v>10362</v>
      </c>
      <c r="DA824">
        <f t="shared" si="711"/>
        <v>9.11</v>
      </c>
      <c r="DB824">
        <f t="shared" si="712"/>
        <v>0.1</v>
      </c>
      <c r="DC824">
        <f t="shared" si="713"/>
        <v>0</v>
      </c>
      <c r="DD824" t="s">
        <v>3</v>
      </c>
      <c r="DE824" t="s">
        <v>3</v>
      </c>
      <c r="DF824">
        <f t="shared" si="714"/>
        <v>16.989999999999998</v>
      </c>
      <c r="DG824">
        <f t="shared" si="715"/>
        <v>0</v>
      </c>
      <c r="DH824">
        <f t="shared" si="716"/>
        <v>0</v>
      </c>
      <c r="DI824">
        <f t="shared" si="707"/>
        <v>0</v>
      </c>
      <c r="DJ824">
        <f t="shared" si="717"/>
        <v>16.989999999999998</v>
      </c>
      <c r="DK824">
        <v>0</v>
      </c>
      <c r="DL824" t="s">
        <v>3</v>
      </c>
      <c r="DM824">
        <v>0</v>
      </c>
      <c r="DN824" t="s">
        <v>3</v>
      </c>
      <c r="DO824">
        <v>0</v>
      </c>
    </row>
    <row r="825" spans="1:119" x14ac:dyDescent="0.2">
      <c r="A825">
        <f>ROW(Source!A671)</f>
        <v>671</v>
      </c>
      <c r="B825">
        <v>51651743</v>
      </c>
      <c r="C825">
        <v>51655298</v>
      </c>
      <c r="D825">
        <v>49525498</v>
      </c>
      <c r="E825">
        <v>1</v>
      </c>
      <c r="F825">
        <v>1</v>
      </c>
      <c r="G825">
        <v>1</v>
      </c>
      <c r="H825">
        <v>3</v>
      </c>
      <c r="I825" t="s">
        <v>932</v>
      </c>
      <c r="J825" t="s">
        <v>933</v>
      </c>
      <c r="K825" t="s">
        <v>934</v>
      </c>
      <c r="L825">
        <v>1348</v>
      </c>
      <c r="N825">
        <v>1009</v>
      </c>
      <c r="O825" t="s">
        <v>105</v>
      </c>
      <c r="P825" t="s">
        <v>105</v>
      </c>
      <c r="Q825">
        <v>1000</v>
      </c>
      <c r="W825">
        <v>0</v>
      </c>
      <c r="X825">
        <v>226918189</v>
      </c>
      <c r="Y825">
        <f t="shared" si="708"/>
        <v>8.0000000000000007E-5</v>
      </c>
      <c r="AA825">
        <v>113237.3</v>
      </c>
      <c r="AB825">
        <v>0</v>
      </c>
      <c r="AC825">
        <v>0</v>
      </c>
      <c r="AD825">
        <v>0</v>
      </c>
      <c r="AE825">
        <v>12430</v>
      </c>
      <c r="AF825">
        <v>0</v>
      </c>
      <c r="AG825">
        <v>0</v>
      </c>
      <c r="AH825">
        <v>0</v>
      </c>
      <c r="AI825">
        <v>9.11</v>
      </c>
      <c r="AJ825">
        <v>1</v>
      </c>
      <c r="AK825">
        <v>1</v>
      </c>
      <c r="AL825">
        <v>1</v>
      </c>
      <c r="AM825">
        <v>4</v>
      </c>
      <c r="AN825">
        <v>0</v>
      </c>
      <c r="AO825">
        <v>1</v>
      </c>
      <c r="AP825">
        <v>1</v>
      </c>
      <c r="AQ825">
        <v>0</v>
      </c>
      <c r="AR825">
        <v>0</v>
      </c>
      <c r="AS825" t="s">
        <v>3</v>
      </c>
      <c r="AT825">
        <v>8.0000000000000007E-5</v>
      </c>
      <c r="AU825" t="s">
        <v>3</v>
      </c>
      <c r="AV825">
        <v>0</v>
      </c>
      <c r="AW825">
        <v>2</v>
      </c>
      <c r="AX825">
        <v>51655315</v>
      </c>
      <c r="AY825">
        <v>1</v>
      </c>
      <c r="AZ825">
        <v>0</v>
      </c>
      <c r="BA825">
        <v>953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V825">
        <v>0</v>
      </c>
      <c r="CW825">
        <v>0</v>
      </c>
      <c r="CX825">
        <f>ROUND(Y825*Source!I671,7)</f>
        <v>1.4400000000000001E-3</v>
      </c>
      <c r="CY825">
        <f t="shared" si="709"/>
        <v>113237.3</v>
      </c>
      <c r="CZ825">
        <f t="shared" si="710"/>
        <v>12430</v>
      </c>
      <c r="DA825">
        <f t="shared" si="711"/>
        <v>9.11</v>
      </c>
      <c r="DB825">
        <f t="shared" si="712"/>
        <v>0.99</v>
      </c>
      <c r="DC825">
        <f t="shared" si="713"/>
        <v>0</v>
      </c>
      <c r="DD825" t="s">
        <v>3</v>
      </c>
      <c r="DE825" t="s">
        <v>3</v>
      </c>
      <c r="DF825">
        <f t="shared" si="714"/>
        <v>163.06</v>
      </c>
      <c r="DG825">
        <f t="shared" si="715"/>
        <v>0</v>
      </c>
      <c r="DH825">
        <f t="shared" si="716"/>
        <v>0</v>
      </c>
      <c r="DI825">
        <f t="shared" si="707"/>
        <v>0</v>
      </c>
      <c r="DJ825">
        <f t="shared" si="717"/>
        <v>163.06</v>
      </c>
      <c r="DK825">
        <v>0</v>
      </c>
      <c r="DL825" t="s">
        <v>3</v>
      </c>
      <c r="DM825">
        <v>0</v>
      </c>
      <c r="DN825" t="s">
        <v>3</v>
      </c>
      <c r="DO825">
        <v>0</v>
      </c>
    </row>
    <row r="826" spans="1:119" x14ac:dyDescent="0.2">
      <c r="A826">
        <f>ROW(Source!A671)</f>
        <v>671</v>
      </c>
      <c r="B826">
        <v>51651743</v>
      </c>
      <c r="C826">
        <v>51655298</v>
      </c>
      <c r="D826">
        <v>49543539</v>
      </c>
      <c r="E826">
        <v>1</v>
      </c>
      <c r="F826">
        <v>1</v>
      </c>
      <c r="G826">
        <v>1</v>
      </c>
      <c r="H826">
        <v>3</v>
      </c>
      <c r="I826" t="s">
        <v>935</v>
      </c>
      <c r="J826" t="s">
        <v>936</v>
      </c>
      <c r="K826" t="s">
        <v>937</v>
      </c>
      <c r="L826">
        <v>1348</v>
      </c>
      <c r="N826">
        <v>1009</v>
      </c>
      <c r="O826" t="s">
        <v>105</v>
      </c>
      <c r="P826" t="s">
        <v>105</v>
      </c>
      <c r="Q826">
        <v>1000</v>
      </c>
      <c r="W826">
        <v>0</v>
      </c>
      <c r="X826">
        <v>-2055168211</v>
      </c>
      <c r="Y826">
        <f t="shared" si="708"/>
        <v>4.2999999999999999E-4</v>
      </c>
      <c r="AA826">
        <v>59294.71</v>
      </c>
      <c r="AB826">
        <v>0</v>
      </c>
      <c r="AC826">
        <v>0</v>
      </c>
      <c r="AD826">
        <v>0</v>
      </c>
      <c r="AE826">
        <v>6508.75</v>
      </c>
      <c r="AF826">
        <v>0</v>
      </c>
      <c r="AG826">
        <v>0</v>
      </c>
      <c r="AH826">
        <v>0</v>
      </c>
      <c r="AI826">
        <v>9.11</v>
      </c>
      <c r="AJ826">
        <v>1</v>
      </c>
      <c r="AK826">
        <v>1</v>
      </c>
      <c r="AL826">
        <v>1</v>
      </c>
      <c r="AM826">
        <v>4</v>
      </c>
      <c r="AN826">
        <v>0</v>
      </c>
      <c r="AO826">
        <v>1</v>
      </c>
      <c r="AP826">
        <v>1</v>
      </c>
      <c r="AQ826">
        <v>0</v>
      </c>
      <c r="AR826">
        <v>0</v>
      </c>
      <c r="AS826" t="s">
        <v>3</v>
      </c>
      <c r="AT826">
        <v>4.2999999999999999E-4</v>
      </c>
      <c r="AU826" t="s">
        <v>3</v>
      </c>
      <c r="AV826">
        <v>0</v>
      </c>
      <c r="AW826">
        <v>2</v>
      </c>
      <c r="AX826">
        <v>51655316</v>
      </c>
      <c r="AY826">
        <v>1</v>
      </c>
      <c r="AZ826">
        <v>0</v>
      </c>
      <c r="BA826">
        <v>954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V826">
        <v>0</v>
      </c>
      <c r="CW826">
        <v>0</v>
      </c>
      <c r="CX826">
        <f>ROUND(Y826*Source!I671,7)</f>
        <v>7.7400000000000004E-3</v>
      </c>
      <c r="CY826">
        <f t="shared" si="709"/>
        <v>59294.71</v>
      </c>
      <c r="CZ826">
        <f t="shared" si="710"/>
        <v>6508.75</v>
      </c>
      <c r="DA826">
        <f t="shared" si="711"/>
        <v>9.11</v>
      </c>
      <c r="DB826">
        <f t="shared" si="712"/>
        <v>2.8</v>
      </c>
      <c r="DC826">
        <f t="shared" si="713"/>
        <v>0</v>
      </c>
      <c r="DD826" t="s">
        <v>3</v>
      </c>
      <c r="DE826" t="s">
        <v>3</v>
      </c>
      <c r="DF826">
        <f t="shared" si="714"/>
        <v>458.94</v>
      </c>
      <c r="DG826">
        <f t="shared" si="715"/>
        <v>0</v>
      </c>
      <c r="DH826">
        <f t="shared" si="716"/>
        <v>0</v>
      </c>
      <c r="DI826">
        <f t="shared" si="707"/>
        <v>0</v>
      </c>
      <c r="DJ826">
        <f t="shared" si="717"/>
        <v>458.94</v>
      </c>
      <c r="DK826">
        <v>0</v>
      </c>
      <c r="DL826" t="s">
        <v>3</v>
      </c>
      <c r="DM826">
        <v>0</v>
      </c>
      <c r="DN826" t="s">
        <v>3</v>
      </c>
      <c r="DO826">
        <v>0</v>
      </c>
    </row>
    <row r="827" spans="1:119" x14ac:dyDescent="0.2">
      <c r="A827">
        <f>ROW(Source!A671)</f>
        <v>671</v>
      </c>
      <c r="B827">
        <v>51651743</v>
      </c>
      <c r="C827">
        <v>51655298</v>
      </c>
      <c r="D827">
        <v>49565711</v>
      </c>
      <c r="E827">
        <v>1</v>
      </c>
      <c r="F827">
        <v>1</v>
      </c>
      <c r="G827">
        <v>1</v>
      </c>
      <c r="H827">
        <v>3</v>
      </c>
      <c r="I827" t="s">
        <v>50</v>
      </c>
      <c r="J827" t="s">
        <v>53</v>
      </c>
      <c r="K827" t="s">
        <v>51</v>
      </c>
      <c r="L827">
        <v>1327</v>
      </c>
      <c r="N827">
        <v>1005</v>
      </c>
      <c r="O827" t="s">
        <v>52</v>
      </c>
      <c r="P827" t="s">
        <v>52</v>
      </c>
      <c r="Q827">
        <v>1</v>
      </c>
      <c r="W827">
        <v>1</v>
      </c>
      <c r="X827">
        <v>-1896968330</v>
      </c>
      <c r="Y827">
        <f t="shared" si="708"/>
        <v>-0.04</v>
      </c>
      <c r="AA827">
        <v>8435.86</v>
      </c>
      <c r="AB827">
        <v>0</v>
      </c>
      <c r="AC827">
        <v>0</v>
      </c>
      <c r="AD827">
        <v>0</v>
      </c>
      <c r="AE827">
        <v>926</v>
      </c>
      <c r="AF827">
        <v>0</v>
      </c>
      <c r="AG827">
        <v>0</v>
      </c>
      <c r="AH827">
        <v>0</v>
      </c>
      <c r="AI827">
        <v>9.11</v>
      </c>
      <c r="AJ827">
        <v>1</v>
      </c>
      <c r="AK827">
        <v>1</v>
      </c>
      <c r="AL827">
        <v>1</v>
      </c>
      <c r="AM827">
        <v>4</v>
      </c>
      <c r="AN827">
        <v>0</v>
      </c>
      <c r="AO827">
        <v>1</v>
      </c>
      <c r="AP827">
        <v>1</v>
      </c>
      <c r="AQ827">
        <v>0</v>
      </c>
      <c r="AR827">
        <v>0</v>
      </c>
      <c r="AS827" t="s">
        <v>3</v>
      </c>
      <c r="AT827">
        <v>-0.04</v>
      </c>
      <c r="AU827" t="s">
        <v>3</v>
      </c>
      <c r="AV827">
        <v>0</v>
      </c>
      <c r="AW827">
        <v>2</v>
      </c>
      <c r="AX827">
        <v>51655317</v>
      </c>
      <c r="AY827">
        <v>1</v>
      </c>
      <c r="AZ827">
        <v>6144</v>
      </c>
      <c r="BA827">
        <v>955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V827">
        <v>0</v>
      </c>
      <c r="CW827">
        <v>0</v>
      </c>
      <c r="CX827">
        <f>ROUND(Y827*Source!I671,7)</f>
        <v>-0.72</v>
      </c>
      <c r="CY827">
        <f t="shared" si="709"/>
        <v>8435.86</v>
      </c>
      <c r="CZ827">
        <f t="shared" si="710"/>
        <v>926</v>
      </c>
      <c r="DA827">
        <f t="shared" si="711"/>
        <v>9.11</v>
      </c>
      <c r="DB827">
        <f t="shared" si="712"/>
        <v>-37.04</v>
      </c>
      <c r="DC827">
        <f t="shared" si="713"/>
        <v>0</v>
      </c>
      <c r="DD827" t="s">
        <v>3</v>
      </c>
      <c r="DE827" t="s">
        <v>3</v>
      </c>
      <c r="DF827">
        <f t="shared" si="714"/>
        <v>-6073.82</v>
      </c>
      <c r="DG827">
        <f t="shared" si="715"/>
        <v>0</v>
      </c>
      <c r="DH827">
        <f t="shared" si="716"/>
        <v>0</v>
      </c>
      <c r="DI827">
        <f t="shared" si="707"/>
        <v>0</v>
      </c>
      <c r="DJ827">
        <f t="shared" si="717"/>
        <v>-6073.82</v>
      </c>
      <c r="DK827">
        <v>0</v>
      </c>
      <c r="DL827" t="s">
        <v>3</v>
      </c>
      <c r="DM827">
        <v>0</v>
      </c>
      <c r="DN827" t="s">
        <v>3</v>
      </c>
      <c r="DO827">
        <v>0</v>
      </c>
    </row>
    <row r="828" spans="1:119" x14ac:dyDescent="0.2">
      <c r="A828">
        <f>ROW(Source!A671)</f>
        <v>671</v>
      </c>
      <c r="B828">
        <v>51651743</v>
      </c>
      <c r="C828">
        <v>51655298</v>
      </c>
      <c r="D828">
        <v>49565300</v>
      </c>
      <c r="E828">
        <v>1</v>
      </c>
      <c r="F828">
        <v>1</v>
      </c>
      <c r="G828">
        <v>1</v>
      </c>
      <c r="H828">
        <v>3</v>
      </c>
      <c r="I828" t="s">
        <v>29</v>
      </c>
      <c r="J828" t="s">
        <v>62</v>
      </c>
      <c r="K828" t="s">
        <v>201</v>
      </c>
      <c r="L828">
        <v>1371</v>
      </c>
      <c r="N828">
        <v>1013</v>
      </c>
      <c r="O828" t="s">
        <v>17</v>
      </c>
      <c r="P828" t="s">
        <v>17</v>
      </c>
      <c r="Q828">
        <v>1</v>
      </c>
      <c r="W828">
        <v>0</v>
      </c>
      <c r="X828">
        <v>-1766657038</v>
      </c>
      <c r="Y828">
        <f t="shared" si="708"/>
        <v>1</v>
      </c>
      <c r="AA828">
        <v>1770</v>
      </c>
      <c r="AB828">
        <v>0</v>
      </c>
      <c r="AC828">
        <v>0</v>
      </c>
      <c r="AD828">
        <v>0</v>
      </c>
      <c r="AE828">
        <v>1861.37</v>
      </c>
      <c r="AF828">
        <v>0</v>
      </c>
      <c r="AG828">
        <v>0</v>
      </c>
      <c r="AH828">
        <v>0</v>
      </c>
      <c r="AI828">
        <v>9.11</v>
      </c>
      <c r="AJ828">
        <v>1</v>
      </c>
      <c r="AK828">
        <v>1</v>
      </c>
      <c r="AL828">
        <v>1</v>
      </c>
      <c r="AM828">
        <v>0</v>
      </c>
      <c r="AN828">
        <v>0</v>
      </c>
      <c r="AO828">
        <v>0</v>
      </c>
      <c r="AP828">
        <v>1</v>
      </c>
      <c r="AQ828">
        <v>0</v>
      </c>
      <c r="AR828">
        <v>0</v>
      </c>
      <c r="AS828" t="s">
        <v>3</v>
      </c>
      <c r="AT828">
        <v>1</v>
      </c>
      <c r="AU828" t="s">
        <v>3</v>
      </c>
      <c r="AV828">
        <v>0</v>
      </c>
      <c r="AW828">
        <v>1</v>
      </c>
      <c r="AX828">
        <v>-1</v>
      </c>
      <c r="AY828">
        <v>0</v>
      </c>
      <c r="AZ828">
        <v>0</v>
      </c>
      <c r="BA828" t="s">
        <v>3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V828">
        <v>0</v>
      </c>
      <c r="CW828">
        <v>0</v>
      </c>
      <c r="CX828">
        <f>ROUND(Y828*Source!I671,7)</f>
        <v>18</v>
      </c>
      <c r="CY828">
        <f t="shared" si="709"/>
        <v>1770</v>
      </c>
      <c r="CZ828">
        <f t="shared" si="710"/>
        <v>1861.37</v>
      </c>
      <c r="DA828">
        <f t="shared" si="711"/>
        <v>9.11</v>
      </c>
      <c r="DB828">
        <f t="shared" si="712"/>
        <v>1861.37</v>
      </c>
      <c r="DC828">
        <f t="shared" si="713"/>
        <v>0</v>
      </c>
      <c r="DD828" t="s">
        <v>3</v>
      </c>
      <c r="DE828" t="s">
        <v>3</v>
      </c>
      <c r="DF828">
        <f t="shared" si="714"/>
        <v>305227.44</v>
      </c>
      <c r="DG828">
        <f t="shared" si="715"/>
        <v>0</v>
      </c>
      <c r="DH828">
        <f t="shared" si="716"/>
        <v>0</v>
      </c>
      <c r="DI828">
        <f t="shared" si="707"/>
        <v>0</v>
      </c>
      <c r="DJ828">
        <f t="shared" si="717"/>
        <v>305227.44</v>
      </c>
      <c r="DK828">
        <v>0</v>
      </c>
      <c r="DL828" t="s">
        <v>3</v>
      </c>
      <c r="DM828">
        <v>0</v>
      </c>
      <c r="DN828" t="s">
        <v>3</v>
      </c>
      <c r="DO828">
        <v>0</v>
      </c>
    </row>
    <row r="829" spans="1:119" x14ac:dyDescent="0.2">
      <c r="A829">
        <f>ROW(Source!A675)</f>
        <v>675</v>
      </c>
      <c r="B829">
        <v>51651743</v>
      </c>
      <c r="C829">
        <v>51655321</v>
      </c>
      <c r="D829">
        <v>49510719</v>
      </c>
      <c r="E829">
        <v>70</v>
      </c>
      <c r="F829">
        <v>1</v>
      </c>
      <c r="G829">
        <v>1</v>
      </c>
      <c r="H829">
        <v>1</v>
      </c>
      <c r="I829" t="s">
        <v>942</v>
      </c>
      <c r="J829" t="s">
        <v>3</v>
      </c>
      <c r="K829" t="s">
        <v>943</v>
      </c>
      <c r="L829">
        <v>1191</v>
      </c>
      <c r="N829">
        <v>1013</v>
      </c>
      <c r="O829" t="s">
        <v>904</v>
      </c>
      <c r="P829" t="s">
        <v>904</v>
      </c>
      <c r="Q829">
        <v>1</v>
      </c>
      <c r="W829">
        <v>0</v>
      </c>
      <c r="X829">
        <v>784619160</v>
      </c>
      <c r="Y829">
        <f t="shared" ref="Y829:Y834" si="718">(AT829*ROUND(1.05,7))</f>
        <v>161.70000000000002</v>
      </c>
      <c r="AA829">
        <v>0</v>
      </c>
      <c r="AB829">
        <v>0</v>
      </c>
      <c r="AC829">
        <v>0</v>
      </c>
      <c r="AD829">
        <v>291.83</v>
      </c>
      <c r="AE829">
        <v>0</v>
      </c>
      <c r="AF829">
        <v>0</v>
      </c>
      <c r="AG829">
        <v>0</v>
      </c>
      <c r="AH829">
        <v>8.74</v>
      </c>
      <c r="AI829">
        <v>1</v>
      </c>
      <c r="AJ829">
        <v>1</v>
      </c>
      <c r="AK829">
        <v>1</v>
      </c>
      <c r="AL829">
        <v>33.39</v>
      </c>
      <c r="AM829">
        <v>4</v>
      </c>
      <c r="AN829">
        <v>0</v>
      </c>
      <c r="AO829">
        <v>1</v>
      </c>
      <c r="AP829">
        <v>1</v>
      </c>
      <c r="AQ829">
        <v>0</v>
      </c>
      <c r="AR829">
        <v>0</v>
      </c>
      <c r="AS829" t="s">
        <v>3</v>
      </c>
      <c r="AT829">
        <v>154</v>
      </c>
      <c r="AU829" t="s">
        <v>20</v>
      </c>
      <c r="AV829">
        <v>1</v>
      </c>
      <c r="AW829">
        <v>2</v>
      </c>
      <c r="AX829">
        <v>51655334</v>
      </c>
      <c r="AY829">
        <v>1</v>
      </c>
      <c r="AZ829">
        <v>0</v>
      </c>
      <c r="BA829">
        <v>956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U829">
        <f>ROUND(AT829*Source!I675*AH829*AL829,2)</f>
        <v>2966.15</v>
      </c>
      <c r="CV829">
        <f>ROUND(Y829*Source!I675,7)</f>
        <v>10.6722</v>
      </c>
      <c r="CW829">
        <v>0</v>
      </c>
      <c r="CX829">
        <f>ROUND(Y829*Source!I675,7)</f>
        <v>10.6722</v>
      </c>
      <c r="CY829">
        <f>AD829</f>
        <v>291.83</v>
      </c>
      <c r="CZ829">
        <f>AH829</f>
        <v>8.74</v>
      </c>
      <c r="DA829">
        <f>AL829</f>
        <v>33.39</v>
      </c>
      <c r="DB829">
        <f t="shared" ref="DB829:DB834" si="719">ROUND((ROUND(AT829*CZ829,2)*ROUND(1.05,7)),2)</f>
        <v>1413.26</v>
      </c>
      <c r="DC829">
        <f t="shared" ref="DC829:DC834" si="720">ROUND((ROUND(AT829*AG829,2)*ROUND(1.05,7)),2)</f>
        <v>0</v>
      </c>
      <c r="DD829" t="s">
        <v>3</v>
      </c>
      <c r="DE829" t="s">
        <v>3</v>
      </c>
      <c r="DF829">
        <f t="shared" ref="DF829:DF834" si="721">ROUND(ROUND(AE829,2)*CX829,2)</f>
        <v>0</v>
      </c>
      <c r="DG829">
        <f t="shared" si="715"/>
        <v>0</v>
      </c>
      <c r="DH829">
        <f t="shared" si="716"/>
        <v>0</v>
      </c>
      <c r="DI829">
        <f>ROUND(ROUND(AH829*AL829,2)*CX829,2)</f>
        <v>3114.47</v>
      </c>
      <c r="DJ829">
        <f>DI829</f>
        <v>3114.47</v>
      </c>
      <c r="DK829">
        <v>0</v>
      </c>
      <c r="DL829" t="s">
        <v>3</v>
      </c>
      <c r="DM829">
        <v>0</v>
      </c>
      <c r="DN829" t="s">
        <v>3</v>
      </c>
      <c r="DO829">
        <v>0</v>
      </c>
    </row>
    <row r="830" spans="1:119" x14ac:dyDescent="0.2">
      <c r="A830">
        <f>ROW(Source!A675)</f>
        <v>675</v>
      </c>
      <c r="B830">
        <v>51651743</v>
      </c>
      <c r="C830">
        <v>51655321</v>
      </c>
      <c r="D830">
        <v>49510905</v>
      </c>
      <c r="E830">
        <v>70</v>
      </c>
      <c r="F830">
        <v>1</v>
      </c>
      <c r="G830">
        <v>1</v>
      </c>
      <c r="H830">
        <v>1</v>
      </c>
      <c r="I830" t="s">
        <v>905</v>
      </c>
      <c r="J830" t="s">
        <v>3</v>
      </c>
      <c r="K830" t="s">
        <v>906</v>
      </c>
      <c r="L830">
        <v>1191</v>
      </c>
      <c r="N830">
        <v>1013</v>
      </c>
      <c r="O830" t="s">
        <v>904</v>
      </c>
      <c r="P830" t="s">
        <v>904</v>
      </c>
      <c r="Q830">
        <v>1</v>
      </c>
      <c r="W830">
        <v>0</v>
      </c>
      <c r="X830">
        <v>-1417349443</v>
      </c>
      <c r="Y830">
        <f t="shared" si="718"/>
        <v>1.26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1</v>
      </c>
      <c r="AJ830">
        <v>1</v>
      </c>
      <c r="AK830">
        <v>33.39</v>
      </c>
      <c r="AL830">
        <v>1</v>
      </c>
      <c r="AM830">
        <v>4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1.2</v>
      </c>
      <c r="AU830" t="s">
        <v>20</v>
      </c>
      <c r="AV830">
        <v>2</v>
      </c>
      <c r="AW830">
        <v>2</v>
      </c>
      <c r="AX830">
        <v>51655335</v>
      </c>
      <c r="AY830">
        <v>1</v>
      </c>
      <c r="AZ830">
        <v>0</v>
      </c>
      <c r="BA830">
        <v>957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V830">
        <v>0</v>
      </c>
      <c r="CW830">
        <v>0</v>
      </c>
      <c r="CX830">
        <f>ROUND(Y830*Source!I675,7)</f>
        <v>8.3159999999999998E-2</v>
      </c>
      <c r="CY830">
        <f>AD830</f>
        <v>0</v>
      </c>
      <c r="CZ830">
        <f>AH830</f>
        <v>0</v>
      </c>
      <c r="DA830">
        <f>AL830</f>
        <v>1</v>
      </c>
      <c r="DB830">
        <f t="shared" si="719"/>
        <v>0</v>
      </c>
      <c r="DC830">
        <f t="shared" si="720"/>
        <v>0</v>
      </c>
      <c r="DD830" t="s">
        <v>3</v>
      </c>
      <c r="DE830" t="s">
        <v>3</v>
      </c>
      <c r="DF830">
        <f t="shared" si="721"/>
        <v>0</v>
      </c>
      <c r="DG830">
        <f t="shared" si="715"/>
        <v>0</v>
      </c>
      <c r="DH830">
        <f>ROUND(ROUND(AG830*AK830,2)*CX830,2)</f>
        <v>0</v>
      </c>
      <c r="DI830">
        <f t="shared" ref="DI830:DI840" si="722">ROUND(ROUND(AH830,2)*CX830,2)</f>
        <v>0</v>
      </c>
      <c r="DJ830">
        <f>DI830</f>
        <v>0</v>
      </c>
      <c r="DK830">
        <v>0</v>
      </c>
      <c r="DL830" t="s">
        <v>3</v>
      </c>
      <c r="DM830">
        <v>0</v>
      </c>
      <c r="DN830" t="s">
        <v>3</v>
      </c>
      <c r="DO830">
        <v>0</v>
      </c>
    </row>
    <row r="831" spans="1:119" x14ac:dyDescent="0.2">
      <c r="A831">
        <f>ROW(Source!A675)</f>
        <v>675</v>
      </c>
      <c r="B831">
        <v>51651743</v>
      </c>
      <c r="C831">
        <v>51655321</v>
      </c>
      <c r="D831">
        <v>49672573</v>
      </c>
      <c r="E831">
        <v>1</v>
      </c>
      <c r="F831">
        <v>1</v>
      </c>
      <c r="G831">
        <v>1</v>
      </c>
      <c r="H831">
        <v>2</v>
      </c>
      <c r="I831" t="s">
        <v>907</v>
      </c>
      <c r="J831" t="s">
        <v>908</v>
      </c>
      <c r="K831" t="s">
        <v>909</v>
      </c>
      <c r="L831">
        <v>1367</v>
      </c>
      <c r="N831">
        <v>1011</v>
      </c>
      <c r="O831" t="s">
        <v>910</v>
      </c>
      <c r="P831" t="s">
        <v>910</v>
      </c>
      <c r="Q831">
        <v>1</v>
      </c>
      <c r="W831">
        <v>0</v>
      </c>
      <c r="X831">
        <v>-430484415</v>
      </c>
      <c r="Y831">
        <f t="shared" si="718"/>
        <v>0.504</v>
      </c>
      <c r="AA831">
        <v>0</v>
      </c>
      <c r="AB831">
        <v>1530.2</v>
      </c>
      <c r="AC831">
        <v>450.77</v>
      </c>
      <c r="AD831">
        <v>0</v>
      </c>
      <c r="AE831">
        <v>0</v>
      </c>
      <c r="AF831">
        <v>115.4</v>
      </c>
      <c r="AG831">
        <v>13.5</v>
      </c>
      <c r="AH831">
        <v>0</v>
      </c>
      <c r="AI831">
        <v>1</v>
      </c>
      <c r="AJ831">
        <v>13.26</v>
      </c>
      <c r="AK831">
        <v>33.39</v>
      </c>
      <c r="AL831">
        <v>1</v>
      </c>
      <c r="AM831">
        <v>4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0.48</v>
      </c>
      <c r="AU831" t="s">
        <v>20</v>
      </c>
      <c r="AV831">
        <v>0</v>
      </c>
      <c r="AW831">
        <v>2</v>
      </c>
      <c r="AX831">
        <v>51655336</v>
      </c>
      <c r="AY831">
        <v>1</v>
      </c>
      <c r="AZ831">
        <v>0</v>
      </c>
      <c r="BA831">
        <v>958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V831">
        <v>0</v>
      </c>
      <c r="CW831">
        <f>ROUND(Y831*Source!I675,7)</f>
        <v>3.3264000000000002E-2</v>
      </c>
      <c r="CX831">
        <f>ROUND(Y831*Source!I675,7)</f>
        <v>3.3264000000000002E-2</v>
      </c>
      <c r="CY831">
        <f>AB831</f>
        <v>1530.2</v>
      </c>
      <c r="CZ831">
        <f>AF831</f>
        <v>115.4</v>
      </c>
      <c r="DA831">
        <f>AJ831</f>
        <v>13.26</v>
      </c>
      <c r="DB831">
        <f t="shared" si="719"/>
        <v>58.16</v>
      </c>
      <c r="DC831">
        <f t="shared" si="720"/>
        <v>6.8</v>
      </c>
      <c r="DD831" t="s">
        <v>3</v>
      </c>
      <c r="DE831" t="s">
        <v>3</v>
      </c>
      <c r="DF831">
        <f t="shared" si="721"/>
        <v>0</v>
      </c>
      <c r="DG831">
        <f>ROUND(ROUND(AF831*AJ831,2)*CX831,2)</f>
        <v>50.9</v>
      </c>
      <c r="DH831">
        <f>ROUND(ROUND(AG831*AK831,2)*CX831,2)</f>
        <v>14.99</v>
      </c>
      <c r="DI831">
        <f t="shared" si="722"/>
        <v>0</v>
      </c>
      <c r="DJ831">
        <f>DG831</f>
        <v>50.9</v>
      </c>
      <c r="DK831">
        <v>0</v>
      </c>
      <c r="DL831" t="s">
        <v>3</v>
      </c>
      <c r="DM831">
        <v>0</v>
      </c>
      <c r="DN831" t="s">
        <v>3</v>
      </c>
      <c r="DO831">
        <v>0</v>
      </c>
    </row>
    <row r="832" spans="1:119" x14ac:dyDescent="0.2">
      <c r="A832">
        <f>ROW(Source!A675)</f>
        <v>675</v>
      </c>
      <c r="B832">
        <v>51651743</v>
      </c>
      <c r="C832">
        <v>51655321</v>
      </c>
      <c r="D832">
        <v>49672703</v>
      </c>
      <c r="E832">
        <v>1</v>
      </c>
      <c r="F832">
        <v>1</v>
      </c>
      <c r="G832">
        <v>1</v>
      </c>
      <c r="H832">
        <v>2</v>
      </c>
      <c r="I832" t="s">
        <v>944</v>
      </c>
      <c r="J832" t="s">
        <v>945</v>
      </c>
      <c r="K832" t="s">
        <v>946</v>
      </c>
      <c r="L832">
        <v>1367</v>
      </c>
      <c r="N832">
        <v>1011</v>
      </c>
      <c r="O832" t="s">
        <v>910</v>
      </c>
      <c r="P832" t="s">
        <v>910</v>
      </c>
      <c r="Q832">
        <v>1</v>
      </c>
      <c r="W832">
        <v>0</v>
      </c>
      <c r="X832">
        <v>-1424865896</v>
      </c>
      <c r="Y832">
        <f t="shared" si="718"/>
        <v>0.35700000000000004</v>
      </c>
      <c r="AA832">
        <v>0</v>
      </c>
      <c r="AB832">
        <v>88.31</v>
      </c>
      <c r="AC832">
        <v>0</v>
      </c>
      <c r="AD832">
        <v>0</v>
      </c>
      <c r="AE832">
        <v>0</v>
      </c>
      <c r="AF832">
        <v>6.66</v>
      </c>
      <c r="AG832">
        <v>0</v>
      </c>
      <c r="AH832">
        <v>0</v>
      </c>
      <c r="AI832">
        <v>1</v>
      </c>
      <c r="AJ832">
        <v>13.26</v>
      </c>
      <c r="AK832">
        <v>33.39</v>
      </c>
      <c r="AL832">
        <v>1</v>
      </c>
      <c r="AM832">
        <v>4</v>
      </c>
      <c r="AN832">
        <v>0</v>
      </c>
      <c r="AO832">
        <v>1</v>
      </c>
      <c r="AP832">
        <v>1</v>
      </c>
      <c r="AQ832">
        <v>0</v>
      </c>
      <c r="AR832">
        <v>0</v>
      </c>
      <c r="AS832" t="s">
        <v>3</v>
      </c>
      <c r="AT832">
        <v>0.34</v>
      </c>
      <c r="AU832" t="s">
        <v>20</v>
      </c>
      <c r="AV832">
        <v>0</v>
      </c>
      <c r="AW832">
        <v>2</v>
      </c>
      <c r="AX832">
        <v>51655337</v>
      </c>
      <c r="AY832">
        <v>1</v>
      </c>
      <c r="AZ832">
        <v>0</v>
      </c>
      <c r="BA832">
        <v>959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V832">
        <v>0</v>
      </c>
      <c r="CW832">
        <f>ROUND(Y832*Source!I675,7)</f>
        <v>2.3562E-2</v>
      </c>
      <c r="CX832">
        <f>ROUND(Y832*Source!I675,7)</f>
        <v>2.3562E-2</v>
      </c>
      <c r="CY832">
        <f>AB832</f>
        <v>88.31</v>
      </c>
      <c r="CZ832">
        <f>AF832</f>
        <v>6.66</v>
      </c>
      <c r="DA832">
        <f>AJ832</f>
        <v>13.26</v>
      </c>
      <c r="DB832">
        <f t="shared" si="719"/>
        <v>2.37</v>
      </c>
      <c r="DC832">
        <f t="shared" si="720"/>
        <v>0</v>
      </c>
      <c r="DD832" t="s">
        <v>3</v>
      </c>
      <c r="DE832" t="s">
        <v>3</v>
      </c>
      <c r="DF832">
        <f t="shared" si="721"/>
        <v>0</v>
      </c>
      <c r="DG832">
        <f>ROUND(ROUND(AF832*AJ832,2)*CX832,2)</f>
        <v>2.08</v>
      </c>
      <c r="DH832">
        <f>ROUND(ROUND(AG832*AK832,2)*CX832,2)</f>
        <v>0</v>
      </c>
      <c r="DI832">
        <f t="shared" si="722"/>
        <v>0</v>
      </c>
      <c r="DJ832">
        <f>DG832</f>
        <v>2.08</v>
      </c>
      <c r="DK832">
        <v>0</v>
      </c>
      <c r="DL832" t="s">
        <v>3</v>
      </c>
      <c r="DM832">
        <v>0</v>
      </c>
      <c r="DN832" t="s">
        <v>3</v>
      </c>
      <c r="DO832">
        <v>0</v>
      </c>
    </row>
    <row r="833" spans="1:119" x14ac:dyDescent="0.2">
      <c r="A833">
        <f>ROW(Source!A675)</f>
        <v>675</v>
      </c>
      <c r="B833">
        <v>51651743</v>
      </c>
      <c r="C833">
        <v>51655321</v>
      </c>
      <c r="D833">
        <v>49673503</v>
      </c>
      <c r="E833">
        <v>1</v>
      </c>
      <c r="F833">
        <v>1</v>
      </c>
      <c r="G833">
        <v>1</v>
      </c>
      <c r="H833">
        <v>2</v>
      </c>
      <c r="I833" t="s">
        <v>914</v>
      </c>
      <c r="J833" t="s">
        <v>915</v>
      </c>
      <c r="K833" t="s">
        <v>916</v>
      </c>
      <c r="L833">
        <v>1367</v>
      </c>
      <c r="N833">
        <v>1011</v>
      </c>
      <c r="O833" t="s">
        <v>910</v>
      </c>
      <c r="P833" t="s">
        <v>910</v>
      </c>
      <c r="Q833">
        <v>1</v>
      </c>
      <c r="W833">
        <v>0</v>
      </c>
      <c r="X833">
        <v>509054691</v>
      </c>
      <c r="Y833">
        <f t="shared" si="718"/>
        <v>0.75600000000000001</v>
      </c>
      <c r="AA833">
        <v>0</v>
      </c>
      <c r="AB833">
        <v>871.31</v>
      </c>
      <c r="AC833">
        <v>387.32</v>
      </c>
      <c r="AD833">
        <v>0</v>
      </c>
      <c r="AE833">
        <v>0</v>
      </c>
      <c r="AF833">
        <v>65.709999999999994</v>
      </c>
      <c r="AG833">
        <v>11.6</v>
      </c>
      <c r="AH833">
        <v>0</v>
      </c>
      <c r="AI833">
        <v>1</v>
      </c>
      <c r="AJ833">
        <v>13.26</v>
      </c>
      <c r="AK833">
        <v>33.39</v>
      </c>
      <c r="AL833">
        <v>1</v>
      </c>
      <c r="AM833">
        <v>4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0.72</v>
      </c>
      <c r="AU833" t="s">
        <v>20</v>
      </c>
      <c r="AV833">
        <v>0</v>
      </c>
      <c r="AW833">
        <v>2</v>
      </c>
      <c r="AX833">
        <v>51655338</v>
      </c>
      <c r="AY833">
        <v>1</v>
      </c>
      <c r="AZ833">
        <v>0</v>
      </c>
      <c r="BA833">
        <v>960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V833">
        <v>0</v>
      </c>
      <c r="CW833">
        <f>ROUND(Y833*Source!I675,7)</f>
        <v>4.9896000000000003E-2</v>
      </c>
      <c r="CX833">
        <f>ROUND(Y833*Source!I675,7)</f>
        <v>4.9896000000000003E-2</v>
      </c>
      <c r="CY833">
        <f>AB833</f>
        <v>871.31</v>
      </c>
      <c r="CZ833">
        <f>AF833</f>
        <v>65.709999999999994</v>
      </c>
      <c r="DA833">
        <f>AJ833</f>
        <v>13.26</v>
      </c>
      <c r="DB833">
        <f t="shared" si="719"/>
        <v>49.68</v>
      </c>
      <c r="DC833">
        <f t="shared" si="720"/>
        <v>8.77</v>
      </c>
      <c r="DD833" t="s">
        <v>3</v>
      </c>
      <c r="DE833" t="s">
        <v>3</v>
      </c>
      <c r="DF833">
        <f t="shared" si="721"/>
        <v>0</v>
      </c>
      <c r="DG833">
        <f>ROUND(ROUND(AF833*AJ833,2)*CX833,2)</f>
        <v>43.47</v>
      </c>
      <c r="DH833">
        <f>ROUND(ROUND(AG833*AK833,2)*CX833,2)</f>
        <v>19.329999999999998</v>
      </c>
      <c r="DI833">
        <f t="shared" si="722"/>
        <v>0</v>
      </c>
      <c r="DJ833">
        <f>DG833</f>
        <v>43.47</v>
      </c>
      <c r="DK833">
        <v>0</v>
      </c>
      <c r="DL833" t="s">
        <v>3</v>
      </c>
      <c r="DM833">
        <v>0</v>
      </c>
      <c r="DN833" t="s">
        <v>3</v>
      </c>
      <c r="DO833">
        <v>0</v>
      </c>
    </row>
    <row r="834" spans="1:119" x14ac:dyDescent="0.2">
      <c r="A834">
        <f>ROW(Source!A675)</f>
        <v>675</v>
      </c>
      <c r="B834">
        <v>51651743</v>
      </c>
      <c r="C834">
        <v>51655321</v>
      </c>
      <c r="D834">
        <v>49673715</v>
      </c>
      <c r="E834">
        <v>1</v>
      </c>
      <c r="F834">
        <v>1</v>
      </c>
      <c r="G834">
        <v>1</v>
      </c>
      <c r="H834">
        <v>2</v>
      </c>
      <c r="I834" t="s">
        <v>926</v>
      </c>
      <c r="J834" t="s">
        <v>927</v>
      </c>
      <c r="K834" t="s">
        <v>928</v>
      </c>
      <c r="L834">
        <v>1367</v>
      </c>
      <c r="N834">
        <v>1011</v>
      </c>
      <c r="O834" t="s">
        <v>910</v>
      </c>
      <c r="P834" t="s">
        <v>910</v>
      </c>
      <c r="Q834">
        <v>1</v>
      </c>
      <c r="W834">
        <v>0</v>
      </c>
      <c r="X834">
        <v>829370094</v>
      </c>
      <c r="Y834">
        <f t="shared" si="718"/>
        <v>1.6170000000000002</v>
      </c>
      <c r="AA834">
        <v>0</v>
      </c>
      <c r="AB834">
        <v>107.41</v>
      </c>
      <c r="AC834">
        <v>0</v>
      </c>
      <c r="AD834">
        <v>0</v>
      </c>
      <c r="AE834">
        <v>0</v>
      </c>
      <c r="AF834">
        <v>8.1</v>
      </c>
      <c r="AG834">
        <v>0</v>
      </c>
      <c r="AH834">
        <v>0</v>
      </c>
      <c r="AI834">
        <v>1</v>
      </c>
      <c r="AJ834">
        <v>13.26</v>
      </c>
      <c r="AK834">
        <v>33.39</v>
      </c>
      <c r="AL834">
        <v>1</v>
      </c>
      <c r="AM834">
        <v>4</v>
      </c>
      <c r="AN834">
        <v>0</v>
      </c>
      <c r="AO834">
        <v>1</v>
      </c>
      <c r="AP834">
        <v>1</v>
      </c>
      <c r="AQ834">
        <v>0</v>
      </c>
      <c r="AR834">
        <v>0</v>
      </c>
      <c r="AS834" t="s">
        <v>3</v>
      </c>
      <c r="AT834">
        <v>1.54</v>
      </c>
      <c r="AU834" t="s">
        <v>20</v>
      </c>
      <c r="AV834">
        <v>0</v>
      </c>
      <c r="AW834">
        <v>2</v>
      </c>
      <c r="AX834">
        <v>51655339</v>
      </c>
      <c r="AY834">
        <v>1</v>
      </c>
      <c r="AZ834">
        <v>0</v>
      </c>
      <c r="BA834">
        <v>961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V834">
        <v>0</v>
      </c>
      <c r="CW834">
        <f>ROUND(Y834*Source!I675,7)</f>
        <v>0.106722</v>
      </c>
      <c r="CX834">
        <f>ROUND(Y834*Source!I675,7)</f>
        <v>0.106722</v>
      </c>
      <c r="CY834">
        <f>AB834</f>
        <v>107.41</v>
      </c>
      <c r="CZ834">
        <f>AF834</f>
        <v>8.1</v>
      </c>
      <c r="DA834">
        <f>AJ834</f>
        <v>13.26</v>
      </c>
      <c r="DB834">
        <f t="shared" si="719"/>
        <v>13.09</v>
      </c>
      <c r="DC834">
        <f t="shared" si="720"/>
        <v>0</v>
      </c>
      <c r="DD834" t="s">
        <v>3</v>
      </c>
      <c r="DE834" t="s">
        <v>3</v>
      </c>
      <c r="DF834">
        <f t="shared" si="721"/>
        <v>0</v>
      </c>
      <c r="DG834">
        <f>ROUND(ROUND(AF834*AJ834,2)*CX834,2)</f>
        <v>11.46</v>
      </c>
      <c r="DH834">
        <f>ROUND(ROUND(AG834*AK834,2)*CX834,2)</f>
        <v>0</v>
      </c>
      <c r="DI834">
        <f t="shared" si="722"/>
        <v>0</v>
      </c>
      <c r="DJ834">
        <f>DG834</f>
        <v>11.46</v>
      </c>
      <c r="DK834">
        <v>0</v>
      </c>
      <c r="DL834" t="s">
        <v>3</v>
      </c>
      <c r="DM834">
        <v>0</v>
      </c>
      <c r="DN834" t="s">
        <v>3</v>
      </c>
      <c r="DO834">
        <v>0</v>
      </c>
    </row>
    <row r="835" spans="1:119" x14ac:dyDescent="0.2">
      <c r="A835">
        <f>ROW(Source!A675)</f>
        <v>675</v>
      </c>
      <c r="B835">
        <v>51651743</v>
      </c>
      <c r="C835">
        <v>51655321</v>
      </c>
      <c r="D835">
        <v>49521144</v>
      </c>
      <c r="E835">
        <v>1</v>
      </c>
      <c r="F835">
        <v>1</v>
      </c>
      <c r="G835">
        <v>1</v>
      </c>
      <c r="H835">
        <v>3</v>
      </c>
      <c r="I835" t="s">
        <v>947</v>
      </c>
      <c r="J835" t="s">
        <v>948</v>
      </c>
      <c r="K835" t="s">
        <v>949</v>
      </c>
      <c r="L835">
        <v>1348</v>
      </c>
      <c r="N835">
        <v>1009</v>
      </c>
      <c r="O835" t="s">
        <v>105</v>
      </c>
      <c r="P835" t="s">
        <v>105</v>
      </c>
      <c r="Q835">
        <v>1000</v>
      </c>
      <c r="W835">
        <v>0</v>
      </c>
      <c r="X835">
        <v>-847628873</v>
      </c>
      <c r="Y835">
        <f t="shared" ref="Y835:Y840" si="723">AT835</f>
        <v>8.8999999999999995E-4</v>
      </c>
      <c r="AA835">
        <v>241405.89</v>
      </c>
      <c r="AB835">
        <v>0</v>
      </c>
      <c r="AC835">
        <v>0</v>
      </c>
      <c r="AD835">
        <v>0</v>
      </c>
      <c r="AE835">
        <v>26499</v>
      </c>
      <c r="AF835">
        <v>0</v>
      </c>
      <c r="AG835">
        <v>0</v>
      </c>
      <c r="AH835">
        <v>0</v>
      </c>
      <c r="AI835">
        <v>9.11</v>
      </c>
      <c r="AJ835">
        <v>1</v>
      </c>
      <c r="AK835">
        <v>1</v>
      </c>
      <c r="AL835">
        <v>1</v>
      </c>
      <c r="AM835">
        <v>4</v>
      </c>
      <c r="AN835">
        <v>0</v>
      </c>
      <c r="AO835">
        <v>1</v>
      </c>
      <c r="AP835">
        <v>1</v>
      </c>
      <c r="AQ835">
        <v>0</v>
      </c>
      <c r="AR835">
        <v>0</v>
      </c>
      <c r="AS835" t="s">
        <v>3</v>
      </c>
      <c r="AT835">
        <v>8.8999999999999995E-4</v>
      </c>
      <c r="AU835" t="s">
        <v>3</v>
      </c>
      <c r="AV835">
        <v>0</v>
      </c>
      <c r="AW835">
        <v>2</v>
      </c>
      <c r="AX835">
        <v>51655340</v>
      </c>
      <c r="AY835">
        <v>1</v>
      </c>
      <c r="AZ835">
        <v>0</v>
      </c>
      <c r="BA835">
        <v>962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V835">
        <v>0</v>
      </c>
      <c r="CW835">
        <v>0</v>
      </c>
      <c r="CX835">
        <f>ROUND(Y835*Source!I675,7)</f>
        <v>5.8699999999999997E-5</v>
      </c>
      <c r="CY835">
        <f t="shared" ref="CY835:CY840" si="724">AA835</f>
        <v>241405.89</v>
      </c>
      <c r="CZ835">
        <f t="shared" ref="CZ835:CZ840" si="725">AE835</f>
        <v>26499</v>
      </c>
      <c r="DA835">
        <f t="shared" ref="DA835:DA840" si="726">AI835</f>
        <v>9.11</v>
      </c>
      <c r="DB835">
        <f t="shared" ref="DB835:DB840" si="727">ROUND(ROUND(AT835*CZ835,2),2)</f>
        <v>23.58</v>
      </c>
      <c r="DC835">
        <f t="shared" ref="DC835:DC840" si="728">ROUND(ROUND(AT835*AG835,2),2)</f>
        <v>0</v>
      </c>
      <c r="DD835" t="s">
        <v>3</v>
      </c>
      <c r="DE835" t="s">
        <v>3</v>
      </c>
      <c r="DF835">
        <f t="shared" ref="DF835:DF840" si="729">ROUND(ROUND(AE835*AI835,2)*CX835,2)</f>
        <v>14.17</v>
      </c>
      <c r="DG835">
        <f t="shared" ref="DG835:DG842" si="730">ROUND(ROUND(AF835,2)*CX835,2)</f>
        <v>0</v>
      </c>
      <c r="DH835">
        <f t="shared" ref="DH835:DH841" si="731">ROUND(ROUND(AG835,2)*CX835,2)</f>
        <v>0</v>
      </c>
      <c r="DI835">
        <f t="shared" si="722"/>
        <v>0</v>
      </c>
      <c r="DJ835">
        <f t="shared" ref="DJ835:DJ840" si="732">DF835</f>
        <v>14.17</v>
      </c>
      <c r="DK835">
        <v>0</v>
      </c>
      <c r="DL835" t="s">
        <v>3</v>
      </c>
      <c r="DM835">
        <v>0</v>
      </c>
      <c r="DN835" t="s">
        <v>3</v>
      </c>
      <c r="DO835">
        <v>0</v>
      </c>
    </row>
    <row r="836" spans="1:119" x14ac:dyDescent="0.2">
      <c r="A836">
        <f>ROW(Source!A675)</f>
        <v>675</v>
      </c>
      <c r="B836">
        <v>51651743</v>
      </c>
      <c r="C836">
        <v>51655321</v>
      </c>
      <c r="D836">
        <v>49524301</v>
      </c>
      <c r="E836">
        <v>1</v>
      </c>
      <c r="F836">
        <v>1</v>
      </c>
      <c r="G836">
        <v>1</v>
      </c>
      <c r="H836">
        <v>3</v>
      </c>
      <c r="I836" t="s">
        <v>929</v>
      </c>
      <c r="J836" t="s">
        <v>930</v>
      </c>
      <c r="K836" t="s">
        <v>931</v>
      </c>
      <c r="L836">
        <v>1348</v>
      </c>
      <c r="N836">
        <v>1009</v>
      </c>
      <c r="O836" t="s">
        <v>105</v>
      </c>
      <c r="P836" t="s">
        <v>105</v>
      </c>
      <c r="Q836">
        <v>1000</v>
      </c>
      <c r="W836">
        <v>0</v>
      </c>
      <c r="X836">
        <v>1824693337</v>
      </c>
      <c r="Y836">
        <f t="shared" si="723"/>
        <v>4.4999999999999999E-4</v>
      </c>
      <c r="AA836">
        <v>94397.82</v>
      </c>
      <c r="AB836">
        <v>0</v>
      </c>
      <c r="AC836">
        <v>0</v>
      </c>
      <c r="AD836">
        <v>0</v>
      </c>
      <c r="AE836">
        <v>10362</v>
      </c>
      <c r="AF836">
        <v>0</v>
      </c>
      <c r="AG836">
        <v>0</v>
      </c>
      <c r="AH836">
        <v>0</v>
      </c>
      <c r="AI836">
        <v>9.11</v>
      </c>
      <c r="AJ836">
        <v>1</v>
      </c>
      <c r="AK836">
        <v>1</v>
      </c>
      <c r="AL836">
        <v>1</v>
      </c>
      <c r="AM836">
        <v>4</v>
      </c>
      <c r="AN836">
        <v>0</v>
      </c>
      <c r="AO836">
        <v>1</v>
      </c>
      <c r="AP836">
        <v>1</v>
      </c>
      <c r="AQ836">
        <v>0</v>
      </c>
      <c r="AR836">
        <v>0</v>
      </c>
      <c r="AS836" t="s">
        <v>3</v>
      </c>
      <c r="AT836">
        <v>4.4999999999999999E-4</v>
      </c>
      <c r="AU836" t="s">
        <v>3</v>
      </c>
      <c r="AV836">
        <v>0</v>
      </c>
      <c r="AW836">
        <v>2</v>
      </c>
      <c r="AX836">
        <v>51655341</v>
      </c>
      <c r="AY836">
        <v>1</v>
      </c>
      <c r="AZ836">
        <v>0</v>
      </c>
      <c r="BA836">
        <v>963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V836">
        <v>0</v>
      </c>
      <c r="CW836">
        <v>0</v>
      </c>
      <c r="CX836">
        <f>ROUND(Y836*Source!I675,7)</f>
        <v>2.97E-5</v>
      </c>
      <c r="CY836">
        <f t="shared" si="724"/>
        <v>94397.82</v>
      </c>
      <c r="CZ836">
        <f t="shared" si="725"/>
        <v>10362</v>
      </c>
      <c r="DA836">
        <f t="shared" si="726"/>
        <v>9.11</v>
      </c>
      <c r="DB836">
        <f t="shared" si="727"/>
        <v>4.66</v>
      </c>
      <c r="DC836">
        <f t="shared" si="728"/>
        <v>0</v>
      </c>
      <c r="DD836" t="s">
        <v>3</v>
      </c>
      <c r="DE836" t="s">
        <v>3</v>
      </c>
      <c r="DF836">
        <f t="shared" si="729"/>
        <v>2.8</v>
      </c>
      <c r="DG836">
        <f t="shared" si="730"/>
        <v>0</v>
      </c>
      <c r="DH836">
        <f t="shared" si="731"/>
        <v>0</v>
      </c>
      <c r="DI836">
        <f t="shared" si="722"/>
        <v>0</v>
      </c>
      <c r="DJ836">
        <f t="shared" si="732"/>
        <v>2.8</v>
      </c>
      <c r="DK836">
        <v>0</v>
      </c>
      <c r="DL836" t="s">
        <v>3</v>
      </c>
      <c r="DM836">
        <v>0</v>
      </c>
      <c r="DN836" t="s">
        <v>3</v>
      </c>
      <c r="DO836">
        <v>0</v>
      </c>
    </row>
    <row r="837" spans="1:119" x14ac:dyDescent="0.2">
      <c r="A837">
        <f>ROW(Source!A675)</f>
        <v>675</v>
      </c>
      <c r="B837">
        <v>51651743</v>
      </c>
      <c r="C837">
        <v>51655321</v>
      </c>
      <c r="D837">
        <v>49525488</v>
      </c>
      <c r="E837">
        <v>1</v>
      </c>
      <c r="F837">
        <v>1</v>
      </c>
      <c r="G837">
        <v>1</v>
      </c>
      <c r="H837">
        <v>3</v>
      </c>
      <c r="I837" t="s">
        <v>917</v>
      </c>
      <c r="J837" t="s">
        <v>918</v>
      </c>
      <c r="K837" t="s">
        <v>919</v>
      </c>
      <c r="L837">
        <v>1346</v>
      </c>
      <c r="N837">
        <v>1009</v>
      </c>
      <c r="O837" t="s">
        <v>920</v>
      </c>
      <c r="P837" t="s">
        <v>920</v>
      </c>
      <c r="Q837">
        <v>1</v>
      </c>
      <c r="W837">
        <v>0</v>
      </c>
      <c r="X837">
        <v>-1864341761</v>
      </c>
      <c r="Y837">
        <f t="shared" si="723"/>
        <v>15</v>
      </c>
      <c r="AA837">
        <v>82.35</v>
      </c>
      <c r="AB837">
        <v>0</v>
      </c>
      <c r="AC837">
        <v>0</v>
      </c>
      <c r="AD837">
        <v>0</v>
      </c>
      <c r="AE837">
        <v>9.0399999999999991</v>
      </c>
      <c r="AF837">
        <v>0</v>
      </c>
      <c r="AG837">
        <v>0</v>
      </c>
      <c r="AH837">
        <v>0</v>
      </c>
      <c r="AI837">
        <v>9.11</v>
      </c>
      <c r="AJ837">
        <v>1</v>
      </c>
      <c r="AK837">
        <v>1</v>
      </c>
      <c r="AL837">
        <v>1</v>
      </c>
      <c r="AM837">
        <v>4</v>
      </c>
      <c r="AN837">
        <v>0</v>
      </c>
      <c r="AO837">
        <v>1</v>
      </c>
      <c r="AP837">
        <v>1</v>
      </c>
      <c r="AQ837">
        <v>0</v>
      </c>
      <c r="AR837">
        <v>0</v>
      </c>
      <c r="AS837" t="s">
        <v>3</v>
      </c>
      <c r="AT837">
        <v>15</v>
      </c>
      <c r="AU837" t="s">
        <v>3</v>
      </c>
      <c r="AV837">
        <v>0</v>
      </c>
      <c r="AW837">
        <v>2</v>
      </c>
      <c r="AX837">
        <v>51655342</v>
      </c>
      <c r="AY837">
        <v>1</v>
      </c>
      <c r="AZ837">
        <v>0</v>
      </c>
      <c r="BA837">
        <v>964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V837">
        <v>0</v>
      </c>
      <c r="CW837">
        <v>0</v>
      </c>
      <c r="CX837">
        <f>ROUND(Y837*Source!I675,7)</f>
        <v>0.99</v>
      </c>
      <c r="CY837">
        <f t="shared" si="724"/>
        <v>82.35</v>
      </c>
      <c r="CZ837">
        <f t="shared" si="725"/>
        <v>9.0399999999999991</v>
      </c>
      <c r="DA837">
        <f t="shared" si="726"/>
        <v>9.11</v>
      </c>
      <c r="DB837">
        <f t="shared" si="727"/>
        <v>135.6</v>
      </c>
      <c r="DC837">
        <f t="shared" si="728"/>
        <v>0</v>
      </c>
      <c r="DD837" t="s">
        <v>3</v>
      </c>
      <c r="DE837" t="s">
        <v>3</v>
      </c>
      <c r="DF837">
        <f t="shared" si="729"/>
        <v>81.53</v>
      </c>
      <c r="DG837">
        <f t="shared" si="730"/>
        <v>0</v>
      </c>
      <c r="DH837">
        <f t="shared" si="731"/>
        <v>0</v>
      </c>
      <c r="DI837">
        <f t="shared" si="722"/>
        <v>0</v>
      </c>
      <c r="DJ837">
        <f t="shared" si="732"/>
        <v>81.53</v>
      </c>
      <c r="DK837">
        <v>0</v>
      </c>
      <c r="DL837" t="s">
        <v>3</v>
      </c>
      <c r="DM837">
        <v>0</v>
      </c>
      <c r="DN837" t="s">
        <v>3</v>
      </c>
      <c r="DO837">
        <v>0</v>
      </c>
    </row>
    <row r="838" spans="1:119" x14ac:dyDescent="0.2">
      <c r="A838">
        <f>ROW(Source!A675)</f>
        <v>675</v>
      </c>
      <c r="B838">
        <v>51651743</v>
      </c>
      <c r="C838">
        <v>51655321</v>
      </c>
      <c r="D838">
        <v>49526492</v>
      </c>
      <c r="E838">
        <v>1</v>
      </c>
      <c r="F838">
        <v>1</v>
      </c>
      <c r="G838">
        <v>1</v>
      </c>
      <c r="H838">
        <v>3</v>
      </c>
      <c r="I838" t="s">
        <v>921</v>
      </c>
      <c r="J838" t="s">
        <v>922</v>
      </c>
      <c r="K838" t="s">
        <v>923</v>
      </c>
      <c r="L838">
        <v>1346</v>
      </c>
      <c r="N838">
        <v>1009</v>
      </c>
      <c r="O838" t="s">
        <v>920</v>
      </c>
      <c r="P838" t="s">
        <v>920</v>
      </c>
      <c r="Q838">
        <v>1</v>
      </c>
      <c r="W838">
        <v>0</v>
      </c>
      <c r="X838">
        <v>497341279</v>
      </c>
      <c r="Y838">
        <f t="shared" si="723"/>
        <v>8</v>
      </c>
      <c r="AA838">
        <v>210.35</v>
      </c>
      <c r="AB838">
        <v>0</v>
      </c>
      <c r="AC838">
        <v>0</v>
      </c>
      <c r="AD838">
        <v>0</v>
      </c>
      <c r="AE838">
        <v>23.09</v>
      </c>
      <c r="AF838">
        <v>0</v>
      </c>
      <c r="AG838">
        <v>0</v>
      </c>
      <c r="AH838">
        <v>0</v>
      </c>
      <c r="AI838">
        <v>9.11</v>
      </c>
      <c r="AJ838">
        <v>1</v>
      </c>
      <c r="AK838">
        <v>1</v>
      </c>
      <c r="AL838">
        <v>1</v>
      </c>
      <c r="AM838">
        <v>4</v>
      </c>
      <c r="AN838">
        <v>0</v>
      </c>
      <c r="AO838">
        <v>1</v>
      </c>
      <c r="AP838">
        <v>1</v>
      </c>
      <c r="AQ838">
        <v>0</v>
      </c>
      <c r="AR838">
        <v>0</v>
      </c>
      <c r="AS838" t="s">
        <v>3</v>
      </c>
      <c r="AT838">
        <v>8</v>
      </c>
      <c r="AU838" t="s">
        <v>3</v>
      </c>
      <c r="AV838">
        <v>0</v>
      </c>
      <c r="AW838">
        <v>2</v>
      </c>
      <c r="AX838">
        <v>51655343</v>
      </c>
      <c r="AY838">
        <v>1</v>
      </c>
      <c r="AZ838">
        <v>0</v>
      </c>
      <c r="BA838">
        <v>965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V838">
        <v>0</v>
      </c>
      <c r="CW838">
        <v>0</v>
      </c>
      <c r="CX838">
        <f>ROUND(Y838*Source!I675,7)</f>
        <v>0.52800000000000002</v>
      </c>
      <c r="CY838">
        <f t="shared" si="724"/>
        <v>210.35</v>
      </c>
      <c r="CZ838">
        <f t="shared" si="725"/>
        <v>23.09</v>
      </c>
      <c r="DA838">
        <f t="shared" si="726"/>
        <v>9.11</v>
      </c>
      <c r="DB838">
        <f t="shared" si="727"/>
        <v>184.72</v>
      </c>
      <c r="DC838">
        <f t="shared" si="728"/>
        <v>0</v>
      </c>
      <c r="DD838" t="s">
        <v>3</v>
      </c>
      <c r="DE838" t="s">
        <v>3</v>
      </c>
      <c r="DF838">
        <f t="shared" si="729"/>
        <v>111.06</v>
      </c>
      <c r="DG838">
        <f t="shared" si="730"/>
        <v>0</v>
      </c>
      <c r="DH838">
        <f t="shared" si="731"/>
        <v>0</v>
      </c>
      <c r="DI838">
        <f t="shared" si="722"/>
        <v>0</v>
      </c>
      <c r="DJ838">
        <f t="shared" si="732"/>
        <v>111.06</v>
      </c>
      <c r="DK838">
        <v>0</v>
      </c>
      <c r="DL838" t="s">
        <v>3</v>
      </c>
      <c r="DM838">
        <v>0</v>
      </c>
      <c r="DN838" t="s">
        <v>3</v>
      </c>
      <c r="DO838">
        <v>0</v>
      </c>
    </row>
    <row r="839" spans="1:119" x14ac:dyDescent="0.2">
      <c r="A839">
        <f>ROW(Source!A675)</f>
        <v>675</v>
      </c>
      <c r="B839">
        <v>51651743</v>
      </c>
      <c r="C839">
        <v>51655321</v>
      </c>
      <c r="D839">
        <v>49555131</v>
      </c>
      <c r="E839">
        <v>1</v>
      </c>
      <c r="F839">
        <v>1</v>
      </c>
      <c r="G839">
        <v>1</v>
      </c>
      <c r="H839">
        <v>3</v>
      </c>
      <c r="I839" t="s">
        <v>950</v>
      </c>
      <c r="J839" t="s">
        <v>951</v>
      </c>
      <c r="K839" t="s">
        <v>952</v>
      </c>
      <c r="L839">
        <v>1348</v>
      </c>
      <c r="N839">
        <v>1009</v>
      </c>
      <c r="O839" t="s">
        <v>105</v>
      </c>
      <c r="P839" t="s">
        <v>105</v>
      </c>
      <c r="Q839">
        <v>1000</v>
      </c>
      <c r="W839">
        <v>0</v>
      </c>
      <c r="X839">
        <v>-364749507</v>
      </c>
      <c r="Y839">
        <f t="shared" si="723"/>
        <v>5.0099999999999997E-3</v>
      </c>
      <c r="AA839">
        <v>156537.13</v>
      </c>
      <c r="AB839">
        <v>0</v>
      </c>
      <c r="AC839">
        <v>0</v>
      </c>
      <c r="AD839">
        <v>0</v>
      </c>
      <c r="AE839">
        <v>17183</v>
      </c>
      <c r="AF839">
        <v>0</v>
      </c>
      <c r="AG839">
        <v>0</v>
      </c>
      <c r="AH839">
        <v>0</v>
      </c>
      <c r="AI839">
        <v>9.11</v>
      </c>
      <c r="AJ839">
        <v>1</v>
      </c>
      <c r="AK839">
        <v>1</v>
      </c>
      <c r="AL839">
        <v>1</v>
      </c>
      <c r="AM839">
        <v>4</v>
      </c>
      <c r="AN839">
        <v>0</v>
      </c>
      <c r="AO839">
        <v>1</v>
      </c>
      <c r="AP839">
        <v>1</v>
      </c>
      <c r="AQ839">
        <v>0</v>
      </c>
      <c r="AR839">
        <v>0</v>
      </c>
      <c r="AS839" t="s">
        <v>3</v>
      </c>
      <c r="AT839">
        <v>5.0099999999999997E-3</v>
      </c>
      <c r="AU839" t="s">
        <v>3</v>
      </c>
      <c r="AV839">
        <v>0</v>
      </c>
      <c r="AW839">
        <v>2</v>
      </c>
      <c r="AX839">
        <v>51655345</v>
      </c>
      <c r="AY839">
        <v>1</v>
      </c>
      <c r="AZ839">
        <v>0</v>
      </c>
      <c r="BA839">
        <v>967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V839">
        <v>0</v>
      </c>
      <c r="CW839">
        <v>0</v>
      </c>
      <c r="CX839">
        <f>ROUND(Y839*Source!I675,7)</f>
        <v>3.3070000000000002E-4</v>
      </c>
      <c r="CY839">
        <f t="shared" si="724"/>
        <v>156537.13</v>
      </c>
      <c r="CZ839">
        <f t="shared" si="725"/>
        <v>17183</v>
      </c>
      <c r="DA839">
        <f t="shared" si="726"/>
        <v>9.11</v>
      </c>
      <c r="DB839">
        <f t="shared" si="727"/>
        <v>86.09</v>
      </c>
      <c r="DC839">
        <f t="shared" si="728"/>
        <v>0</v>
      </c>
      <c r="DD839" t="s">
        <v>3</v>
      </c>
      <c r="DE839" t="s">
        <v>3</v>
      </c>
      <c r="DF839">
        <f t="shared" si="729"/>
        <v>51.77</v>
      </c>
      <c r="DG839">
        <f t="shared" si="730"/>
        <v>0</v>
      </c>
      <c r="DH839">
        <f t="shared" si="731"/>
        <v>0</v>
      </c>
      <c r="DI839">
        <f t="shared" si="722"/>
        <v>0</v>
      </c>
      <c r="DJ839">
        <f t="shared" si="732"/>
        <v>51.77</v>
      </c>
      <c r="DK839">
        <v>0</v>
      </c>
      <c r="DL839" t="s">
        <v>3</v>
      </c>
      <c r="DM839">
        <v>0</v>
      </c>
      <c r="DN839" t="s">
        <v>3</v>
      </c>
      <c r="DO839">
        <v>0</v>
      </c>
    </row>
    <row r="840" spans="1:119" x14ac:dyDescent="0.2">
      <c r="A840">
        <f>ROW(Source!A675)</f>
        <v>675</v>
      </c>
      <c r="B840">
        <v>51651743</v>
      </c>
      <c r="C840">
        <v>51655321</v>
      </c>
      <c r="D840">
        <v>49564260</v>
      </c>
      <c r="E840">
        <v>1</v>
      </c>
      <c r="F840">
        <v>1</v>
      </c>
      <c r="G840">
        <v>1</v>
      </c>
      <c r="H840">
        <v>3</v>
      </c>
      <c r="I840" t="s">
        <v>79</v>
      </c>
      <c r="J840" t="s">
        <v>81</v>
      </c>
      <c r="K840" t="s">
        <v>80</v>
      </c>
      <c r="L840">
        <v>1327</v>
      </c>
      <c r="N840">
        <v>1005</v>
      </c>
      <c r="O840" t="s">
        <v>52</v>
      </c>
      <c r="P840" t="s">
        <v>52</v>
      </c>
      <c r="Q840">
        <v>1</v>
      </c>
      <c r="W840">
        <v>0</v>
      </c>
      <c r="X840">
        <v>415678242</v>
      </c>
      <c r="Y840">
        <f t="shared" si="723"/>
        <v>100</v>
      </c>
      <c r="AA840">
        <v>932.96</v>
      </c>
      <c r="AB840">
        <v>0</v>
      </c>
      <c r="AC840">
        <v>0</v>
      </c>
      <c r="AD840">
        <v>0</v>
      </c>
      <c r="AE840">
        <v>102.41</v>
      </c>
      <c r="AF840">
        <v>0</v>
      </c>
      <c r="AG840">
        <v>0</v>
      </c>
      <c r="AH840">
        <v>0</v>
      </c>
      <c r="AI840">
        <v>9.11</v>
      </c>
      <c r="AJ840">
        <v>1</v>
      </c>
      <c r="AK840">
        <v>1</v>
      </c>
      <c r="AL840">
        <v>1</v>
      </c>
      <c r="AM840">
        <v>0</v>
      </c>
      <c r="AN840">
        <v>0</v>
      </c>
      <c r="AO840">
        <v>0</v>
      </c>
      <c r="AP840">
        <v>1</v>
      </c>
      <c r="AQ840">
        <v>0</v>
      </c>
      <c r="AR840">
        <v>0</v>
      </c>
      <c r="AS840" t="s">
        <v>3</v>
      </c>
      <c r="AT840">
        <v>100</v>
      </c>
      <c r="AU840" t="s">
        <v>3</v>
      </c>
      <c r="AV840">
        <v>0</v>
      </c>
      <c r="AW840">
        <v>1</v>
      </c>
      <c r="AX840">
        <v>-1</v>
      </c>
      <c r="AY840">
        <v>0</v>
      </c>
      <c r="AZ840">
        <v>0</v>
      </c>
      <c r="BA840" t="s">
        <v>3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V840">
        <v>0</v>
      </c>
      <c r="CW840">
        <v>0</v>
      </c>
      <c r="CX840">
        <f>ROUND(Y840*Source!I675,7)</f>
        <v>6.6</v>
      </c>
      <c r="CY840">
        <f t="shared" si="724"/>
        <v>932.96</v>
      </c>
      <c r="CZ840">
        <f t="shared" si="725"/>
        <v>102.41</v>
      </c>
      <c r="DA840">
        <f t="shared" si="726"/>
        <v>9.11</v>
      </c>
      <c r="DB840">
        <f t="shared" si="727"/>
        <v>10241</v>
      </c>
      <c r="DC840">
        <f t="shared" si="728"/>
        <v>0</v>
      </c>
      <c r="DD840" t="s">
        <v>3</v>
      </c>
      <c r="DE840" t="s">
        <v>3</v>
      </c>
      <c r="DF840">
        <f t="shared" si="729"/>
        <v>6157.54</v>
      </c>
      <c r="DG840">
        <f t="shared" si="730"/>
        <v>0</v>
      </c>
      <c r="DH840">
        <f t="shared" si="731"/>
        <v>0</v>
      </c>
      <c r="DI840">
        <f t="shared" si="722"/>
        <v>0</v>
      </c>
      <c r="DJ840">
        <f t="shared" si="732"/>
        <v>6157.54</v>
      </c>
      <c r="DK840">
        <v>0</v>
      </c>
      <c r="DL840" t="s">
        <v>3</v>
      </c>
      <c r="DM840">
        <v>0</v>
      </c>
      <c r="DN840" t="s">
        <v>3</v>
      </c>
      <c r="DO840">
        <v>0</v>
      </c>
    </row>
    <row r="841" spans="1:119" x14ac:dyDescent="0.2">
      <c r="A841">
        <f>ROW(Source!A677)</f>
        <v>677</v>
      </c>
      <c r="B841">
        <v>51651743</v>
      </c>
      <c r="C841">
        <v>51655352</v>
      </c>
      <c r="D841">
        <v>49510719</v>
      </c>
      <c r="E841">
        <v>70</v>
      </c>
      <c r="F841">
        <v>1</v>
      </c>
      <c r="G841">
        <v>1</v>
      </c>
      <c r="H841">
        <v>1</v>
      </c>
      <c r="I841" t="s">
        <v>942</v>
      </c>
      <c r="J841" t="s">
        <v>3</v>
      </c>
      <c r="K841" t="s">
        <v>943</v>
      </c>
      <c r="L841">
        <v>1191</v>
      </c>
      <c r="N841">
        <v>1013</v>
      </c>
      <c r="O841" t="s">
        <v>904</v>
      </c>
      <c r="P841" t="s">
        <v>904</v>
      </c>
      <c r="Q841">
        <v>1</v>
      </c>
      <c r="W841">
        <v>0</v>
      </c>
      <c r="X841">
        <v>784619160</v>
      </c>
      <c r="Y841">
        <f t="shared" ref="Y841:Y846" si="733">(AT841*ROUND(1.05,7))</f>
        <v>148.05000000000001</v>
      </c>
      <c r="AA841">
        <v>0</v>
      </c>
      <c r="AB841">
        <v>0</v>
      </c>
      <c r="AC841">
        <v>0</v>
      </c>
      <c r="AD841">
        <v>291.83</v>
      </c>
      <c r="AE841">
        <v>0</v>
      </c>
      <c r="AF841">
        <v>0</v>
      </c>
      <c r="AG841">
        <v>0</v>
      </c>
      <c r="AH841">
        <v>8.74</v>
      </c>
      <c r="AI841">
        <v>1</v>
      </c>
      <c r="AJ841">
        <v>1</v>
      </c>
      <c r="AK841">
        <v>1</v>
      </c>
      <c r="AL841">
        <v>33.39</v>
      </c>
      <c r="AM841">
        <v>4</v>
      </c>
      <c r="AN841">
        <v>0</v>
      </c>
      <c r="AO841">
        <v>1</v>
      </c>
      <c r="AP841">
        <v>1</v>
      </c>
      <c r="AQ841">
        <v>0</v>
      </c>
      <c r="AR841">
        <v>0</v>
      </c>
      <c r="AS841" t="s">
        <v>3</v>
      </c>
      <c r="AT841">
        <v>141</v>
      </c>
      <c r="AU841" t="s">
        <v>20</v>
      </c>
      <c r="AV841">
        <v>1</v>
      </c>
      <c r="AW841">
        <v>2</v>
      </c>
      <c r="AX841">
        <v>51655365</v>
      </c>
      <c r="AY841">
        <v>1</v>
      </c>
      <c r="AZ841">
        <v>0</v>
      </c>
      <c r="BA841">
        <v>973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U841">
        <f>ROUND(AT841*Source!I677*AH841*AL841,2)</f>
        <v>1728.21</v>
      </c>
      <c r="CV841">
        <f>ROUND(Y841*Source!I677,7)</f>
        <v>6.2180999999999997</v>
      </c>
      <c r="CW841">
        <v>0</v>
      </c>
      <c r="CX841">
        <f>ROUND(Y841*Source!I677,7)</f>
        <v>6.2180999999999997</v>
      </c>
      <c r="CY841">
        <f>AD841</f>
        <v>291.83</v>
      </c>
      <c r="CZ841">
        <f>AH841</f>
        <v>8.74</v>
      </c>
      <c r="DA841">
        <f>AL841</f>
        <v>33.39</v>
      </c>
      <c r="DB841">
        <f t="shared" ref="DB841:DB846" si="734">ROUND((ROUND(AT841*CZ841,2)*ROUND(1.05,7)),2)</f>
        <v>1293.96</v>
      </c>
      <c r="DC841">
        <f t="shared" ref="DC841:DC846" si="735">ROUND((ROUND(AT841*AG841,2)*ROUND(1.05,7)),2)</f>
        <v>0</v>
      </c>
      <c r="DD841" t="s">
        <v>3</v>
      </c>
      <c r="DE841" t="s">
        <v>3</v>
      </c>
      <c r="DF841">
        <f t="shared" ref="DF841:DF846" si="736">ROUND(ROUND(AE841,2)*CX841,2)</f>
        <v>0</v>
      </c>
      <c r="DG841">
        <f t="shared" si="730"/>
        <v>0</v>
      </c>
      <c r="DH841">
        <f t="shared" si="731"/>
        <v>0</v>
      </c>
      <c r="DI841">
        <f>ROUND(ROUND(AH841*AL841,2)*CX841,2)</f>
        <v>1814.63</v>
      </c>
      <c r="DJ841">
        <f>DI841</f>
        <v>1814.63</v>
      </c>
      <c r="DK841">
        <v>0</v>
      </c>
      <c r="DL841" t="s">
        <v>3</v>
      </c>
      <c r="DM841">
        <v>0</v>
      </c>
      <c r="DN841" t="s">
        <v>3</v>
      </c>
      <c r="DO841">
        <v>0</v>
      </c>
    </row>
    <row r="842" spans="1:119" x14ac:dyDescent="0.2">
      <c r="A842">
        <f>ROW(Source!A677)</f>
        <v>677</v>
      </c>
      <c r="B842">
        <v>51651743</v>
      </c>
      <c r="C842">
        <v>51655352</v>
      </c>
      <c r="D842">
        <v>49510905</v>
      </c>
      <c r="E842">
        <v>70</v>
      </c>
      <c r="F842">
        <v>1</v>
      </c>
      <c r="G842">
        <v>1</v>
      </c>
      <c r="H842">
        <v>1</v>
      </c>
      <c r="I842" t="s">
        <v>905</v>
      </c>
      <c r="J842" t="s">
        <v>3</v>
      </c>
      <c r="K842" t="s">
        <v>906</v>
      </c>
      <c r="L842">
        <v>1191</v>
      </c>
      <c r="N842">
        <v>1013</v>
      </c>
      <c r="O842" t="s">
        <v>904</v>
      </c>
      <c r="P842" t="s">
        <v>904</v>
      </c>
      <c r="Q842">
        <v>1</v>
      </c>
      <c r="W842">
        <v>0</v>
      </c>
      <c r="X842">
        <v>-1417349443</v>
      </c>
      <c r="Y842">
        <f t="shared" si="733"/>
        <v>0.98699999999999999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1</v>
      </c>
      <c r="AJ842">
        <v>1</v>
      </c>
      <c r="AK842">
        <v>33.39</v>
      </c>
      <c r="AL842">
        <v>1</v>
      </c>
      <c r="AM842">
        <v>4</v>
      </c>
      <c r="AN842">
        <v>0</v>
      </c>
      <c r="AO842">
        <v>1</v>
      </c>
      <c r="AP842">
        <v>1</v>
      </c>
      <c r="AQ842">
        <v>0</v>
      </c>
      <c r="AR842">
        <v>0</v>
      </c>
      <c r="AS842" t="s">
        <v>3</v>
      </c>
      <c r="AT842">
        <v>0.94</v>
      </c>
      <c r="AU842" t="s">
        <v>20</v>
      </c>
      <c r="AV842">
        <v>2</v>
      </c>
      <c r="AW842">
        <v>2</v>
      </c>
      <c r="AX842">
        <v>51655366</v>
      </c>
      <c r="AY842">
        <v>1</v>
      </c>
      <c r="AZ842">
        <v>0</v>
      </c>
      <c r="BA842">
        <v>974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V842">
        <v>0</v>
      </c>
      <c r="CW842">
        <v>0</v>
      </c>
      <c r="CX842">
        <f>ROUND(Y842*Source!I677,7)</f>
        <v>4.1453999999999998E-2</v>
      </c>
      <c r="CY842">
        <f>AD842</f>
        <v>0</v>
      </c>
      <c r="CZ842">
        <f>AH842</f>
        <v>0</v>
      </c>
      <c r="DA842">
        <f>AL842</f>
        <v>1</v>
      </c>
      <c r="DB842">
        <f t="shared" si="734"/>
        <v>0</v>
      </c>
      <c r="DC842">
        <f t="shared" si="735"/>
        <v>0</v>
      </c>
      <c r="DD842" t="s">
        <v>3</v>
      </c>
      <c r="DE842" t="s">
        <v>3</v>
      </c>
      <c r="DF842">
        <f t="shared" si="736"/>
        <v>0</v>
      </c>
      <c r="DG842">
        <f t="shared" si="730"/>
        <v>0</v>
      </c>
      <c r="DH842">
        <f>ROUND(ROUND(AG842*AK842,2)*CX842,2)</f>
        <v>0</v>
      </c>
      <c r="DI842">
        <f t="shared" ref="DI842:DI852" si="737">ROUND(ROUND(AH842,2)*CX842,2)</f>
        <v>0</v>
      </c>
      <c r="DJ842">
        <f>DI842</f>
        <v>0</v>
      </c>
      <c r="DK842">
        <v>0</v>
      </c>
      <c r="DL842" t="s">
        <v>3</v>
      </c>
      <c r="DM842">
        <v>0</v>
      </c>
      <c r="DN842" t="s">
        <v>3</v>
      </c>
      <c r="DO842">
        <v>0</v>
      </c>
    </row>
    <row r="843" spans="1:119" x14ac:dyDescent="0.2">
      <c r="A843">
        <f>ROW(Source!A677)</f>
        <v>677</v>
      </c>
      <c r="B843">
        <v>51651743</v>
      </c>
      <c r="C843">
        <v>51655352</v>
      </c>
      <c r="D843">
        <v>49672573</v>
      </c>
      <c r="E843">
        <v>1</v>
      </c>
      <c r="F843">
        <v>1</v>
      </c>
      <c r="G843">
        <v>1</v>
      </c>
      <c r="H843">
        <v>2</v>
      </c>
      <c r="I843" t="s">
        <v>907</v>
      </c>
      <c r="J843" t="s">
        <v>908</v>
      </c>
      <c r="K843" t="s">
        <v>909</v>
      </c>
      <c r="L843">
        <v>1367</v>
      </c>
      <c r="N843">
        <v>1011</v>
      </c>
      <c r="O843" t="s">
        <v>910</v>
      </c>
      <c r="P843" t="s">
        <v>910</v>
      </c>
      <c r="Q843">
        <v>1</v>
      </c>
      <c r="W843">
        <v>0</v>
      </c>
      <c r="X843">
        <v>-430484415</v>
      </c>
      <c r="Y843">
        <f t="shared" si="733"/>
        <v>0.39900000000000002</v>
      </c>
      <c r="AA843">
        <v>0</v>
      </c>
      <c r="AB843">
        <v>1530.2</v>
      </c>
      <c r="AC843">
        <v>450.77</v>
      </c>
      <c r="AD843">
        <v>0</v>
      </c>
      <c r="AE843">
        <v>0</v>
      </c>
      <c r="AF843">
        <v>115.4</v>
      </c>
      <c r="AG843">
        <v>13.5</v>
      </c>
      <c r="AH843">
        <v>0</v>
      </c>
      <c r="AI843">
        <v>1</v>
      </c>
      <c r="AJ843">
        <v>13.26</v>
      </c>
      <c r="AK843">
        <v>33.39</v>
      </c>
      <c r="AL843">
        <v>1</v>
      </c>
      <c r="AM843">
        <v>4</v>
      </c>
      <c r="AN843">
        <v>0</v>
      </c>
      <c r="AO843">
        <v>1</v>
      </c>
      <c r="AP843">
        <v>1</v>
      </c>
      <c r="AQ843">
        <v>0</v>
      </c>
      <c r="AR843">
        <v>0</v>
      </c>
      <c r="AS843" t="s">
        <v>3</v>
      </c>
      <c r="AT843">
        <v>0.38</v>
      </c>
      <c r="AU843" t="s">
        <v>20</v>
      </c>
      <c r="AV843">
        <v>0</v>
      </c>
      <c r="AW843">
        <v>2</v>
      </c>
      <c r="AX843">
        <v>51655367</v>
      </c>
      <c r="AY843">
        <v>1</v>
      </c>
      <c r="AZ843">
        <v>0</v>
      </c>
      <c r="BA843">
        <v>975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V843">
        <v>0</v>
      </c>
      <c r="CW843">
        <f>ROUND(Y843*Source!I677,7)</f>
        <v>1.6757999999999999E-2</v>
      </c>
      <c r="CX843">
        <f>ROUND(Y843*Source!I677,7)</f>
        <v>1.6757999999999999E-2</v>
      </c>
      <c r="CY843">
        <f>AB843</f>
        <v>1530.2</v>
      </c>
      <c r="CZ843">
        <f>AF843</f>
        <v>115.4</v>
      </c>
      <c r="DA843">
        <f>AJ843</f>
        <v>13.26</v>
      </c>
      <c r="DB843">
        <f t="shared" si="734"/>
        <v>46.04</v>
      </c>
      <c r="DC843">
        <f t="shared" si="735"/>
        <v>5.39</v>
      </c>
      <c r="DD843" t="s">
        <v>3</v>
      </c>
      <c r="DE843" t="s">
        <v>3</v>
      </c>
      <c r="DF843">
        <f t="shared" si="736"/>
        <v>0</v>
      </c>
      <c r="DG843">
        <f>ROUND(ROUND(AF843*AJ843,2)*CX843,2)</f>
        <v>25.64</v>
      </c>
      <c r="DH843">
        <f>ROUND(ROUND(AG843*AK843,2)*CX843,2)</f>
        <v>7.55</v>
      </c>
      <c r="DI843">
        <f t="shared" si="737"/>
        <v>0</v>
      </c>
      <c r="DJ843">
        <f>DG843</f>
        <v>25.64</v>
      </c>
      <c r="DK843">
        <v>0</v>
      </c>
      <c r="DL843" t="s">
        <v>3</v>
      </c>
      <c r="DM843">
        <v>0</v>
      </c>
      <c r="DN843" t="s">
        <v>3</v>
      </c>
      <c r="DO843">
        <v>0</v>
      </c>
    </row>
    <row r="844" spans="1:119" x14ac:dyDescent="0.2">
      <c r="A844">
        <f>ROW(Source!A677)</f>
        <v>677</v>
      </c>
      <c r="B844">
        <v>51651743</v>
      </c>
      <c r="C844">
        <v>51655352</v>
      </c>
      <c r="D844">
        <v>49672703</v>
      </c>
      <c r="E844">
        <v>1</v>
      </c>
      <c r="F844">
        <v>1</v>
      </c>
      <c r="G844">
        <v>1</v>
      </c>
      <c r="H844">
        <v>2</v>
      </c>
      <c r="I844" t="s">
        <v>944</v>
      </c>
      <c r="J844" t="s">
        <v>945</v>
      </c>
      <c r="K844" t="s">
        <v>946</v>
      </c>
      <c r="L844">
        <v>1367</v>
      </c>
      <c r="N844">
        <v>1011</v>
      </c>
      <c r="O844" t="s">
        <v>910</v>
      </c>
      <c r="P844" t="s">
        <v>910</v>
      </c>
      <c r="Q844">
        <v>1</v>
      </c>
      <c r="W844">
        <v>0</v>
      </c>
      <c r="X844">
        <v>-1424865896</v>
      </c>
      <c r="Y844">
        <f t="shared" si="733"/>
        <v>0.35700000000000004</v>
      </c>
      <c r="AA844">
        <v>0</v>
      </c>
      <c r="AB844">
        <v>88.31</v>
      </c>
      <c r="AC844">
        <v>0</v>
      </c>
      <c r="AD844">
        <v>0</v>
      </c>
      <c r="AE844">
        <v>0</v>
      </c>
      <c r="AF844">
        <v>6.66</v>
      </c>
      <c r="AG844">
        <v>0</v>
      </c>
      <c r="AH844">
        <v>0</v>
      </c>
      <c r="AI844">
        <v>1</v>
      </c>
      <c r="AJ844">
        <v>13.26</v>
      </c>
      <c r="AK844">
        <v>33.39</v>
      </c>
      <c r="AL844">
        <v>1</v>
      </c>
      <c r="AM844">
        <v>4</v>
      </c>
      <c r="AN844">
        <v>0</v>
      </c>
      <c r="AO844">
        <v>1</v>
      </c>
      <c r="AP844">
        <v>1</v>
      </c>
      <c r="AQ844">
        <v>0</v>
      </c>
      <c r="AR844">
        <v>0</v>
      </c>
      <c r="AS844" t="s">
        <v>3</v>
      </c>
      <c r="AT844">
        <v>0.34</v>
      </c>
      <c r="AU844" t="s">
        <v>20</v>
      </c>
      <c r="AV844">
        <v>0</v>
      </c>
      <c r="AW844">
        <v>2</v>
      </c>
      <c r="AX844">
        <v>51655368</v>
      </c>
      <c r="AY844">
        <v>1</v>
      </c>
      <c r="AZ844">
        <v>0</v>
      </c>
      <c r="BA844">
        <v>976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V844">
        <v>0</v>
      </c>
      <c r="CW844">
        <f>ROUND(Y844*Source!I677,7)</f>
        <v>1.4994E-2</v>
      </c>
      <c r="CX844">
        <f>ROUND(Y844*Source!I677,7)</f>
        <v>1.4994E-2</v>
      </c>
      <c r="CY844">
        <f>AB844</f>
        <v>88.31</v>
      </c>
      <c r="CZ844">
        <f>AF844</f>
        <v>6.66</v>
      </c>
      <c r="DA844">
        <f>AJ844</f>
        <v>13.26</v>
      </c>
      <c r="DB844">
        <f t="shared" si="734"/>
        <v>2.37</v>
      </c>
      <c r="DC844">
        <f t="shared" si="735"/>
        <v>0</v>
      </c>
      <c r="DD844" t="s">
        <v>3</v>
      </c>
      <c r="DE844" t="s">
        <v>3</v>
      </c>
      <c r="DF844">
        <f t="shared" si="736"/>
        <v>0</v>
      </c>
      <c r="DG844">
        <f>ROUND(ROUND(AF844*AJ844,2)*CX844,2)</f>
        <v>1.32</v>
      </c>
      <c r="DH844">
        <f>ROUND(ROUND(AG844*AK844,2)*CX844,2)</f>
        <v>0</v>
      </c>
      <c r="DI844">
        <f t="shared" si="737"/>
        <v>0</v>
      </c>
      <c r="DJ844">
        <f>DG844</f>
        <v>1.32</v>
      </c>
      <c r="DK844">
        <v>0</v>
      </c>
      <c r="DL844" t="s">
        <v>3</v>
      </c>
      <c r="DM844">
        <v>0</v>
      </c>
      <c r="DN844" t="s">
        <v>3</v>
      </c>
      <c r="DO844">
        <v>0</v>
      </c>
    </row>
    <row r="845" spans="1:119" x14ac:dyDescent="0.2">
      <c r="A845">
        <f>ROW(Source!A677)</f>
        <v>677</v>
      </c>
      <c r="B845">
        <v>51651743</v>
      </c>
      <c r="C845">
        <v>51655352</v>
      </c>
      <c r="D845">
        <v>49673503</v>
      </c>
      <c r="E845">
        <v>1</v>
      </c>
      <c r="F845">
        <v>1</v>
      </c>
      <c r="G845">
        <v>1</v>
      </c>
      <c r="H845">
        <v>2</v>
      </c>
      <c r="I845" t="s">
        <v>914</v>
      </c>
      <c r="J845" t="s">
        <v>915</v>
      </c>
      <c r="K845" t="s">
        <v>916</v>
      </c>
      <c r="L845">
        <v>1367</v>
      </c>
      <c r="N845">
        <v>1011</v>
      </c>
      <c r="O845" t="s">
        <v>910</v>
      </c>
      <c r="P845" t="s">
        <v>910</v>
      </c>
      <c r="Q845">
        <v>1</v>
      </c>
      <c r="W845">
        <v>0</v>
      </c>
      <c r="X845">
        <v>509054691</v>
      </c>
      <c r="Y845">
        <f t="shared" si="733"/>
        <v>0.58800000000000008</v>
      </c>
      <c r="AA845">
        <v>0</v>
      </c>
      <c r="AB845">
        <v>871.31</v>
      </c>
      <c r="AC845">
        <v>387.32</v>
      </c>
      <c r="AD845">
        <v>0</v>
      </c>
      <c r="AE845">
        <v>0</v>
      </c>
      <c r="AF845">
        <v>65.709999999999994</v>
      </c>
      <c r="AG845">
        <v>11.6</v>
      </c>
      <c r="AH845">
        <v>0</v>
      </c>
      <c r="AI845">
        <v>1</v>
      </c>
      <c r="AJ845">
        <v>13.26</v>
      </c>
      <c r="AK845">
        <v>33.39</v>
      </c>
      <c r="AL845">
        <v>1</v>
      </c>
      <c r="AM845">
        <v>4</v>
      </c>
      <c r="AN845">
        <v>0</v>
      </c>
      <c r="AO845">
        <v>1</v>
      </c>
      <c r="AP845">
        <v>1</v>
      </c>
      <c r="AQ845">
        <v>0</v>
      </c>
      <c r="AR845">
        <v>0</v>
      </c>
      <c r="AS845" t="s">
        <v>3</v>
      </c>
      <c r="AT845">
        <v>0.56000000000000005</v>
      </c>
      <c r="AU845" t="s">
        <v>20</v>
      </c>
      <c r="AV845">
        <v>0</v>
      </c>
      <c r="AW845">
        <v>2</v>
      </c>
      <c r="AX845">
        <v>51655369</v>
      </c>
      <c r="AY845">
        <v>1</v>
      </c>
      <c r="AZ845">
        <v>0</v>
      </c>
      <c r="BA845">
        <v>977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V845">
        <v>0</v>
      </c>
      <c r="CW845">
        <f>ROUND(Y845*Source!I677,7)</f>
        <v>2.4695999999999999E-2</v>
      </c>
      <c r="CX845">
        <f>ROUND(Y845*Source!I677,7)</f>
        <v>2.4695999999999999E-2</v>
      </c>
      <c r="CY845">
        <f>AB845</f>
        <v>871.31</v>
      </c>
      <c r="CZ845">
        <f>AF845</f>
        <v>65.709999999999994</v>
      </c>
      <c r="DA845">
        <f>AJ845</f>
        <v>13.26</v>
      </c>
      <c r="DB845">
        <f t="shared" si="734"/>
        <v>38.64</v>
      </c>
      <c r="DC845">
        <f t="shared" si="735"/>
        <v>6.83</v>
      </c>
      <c r="DD845" t="s">
        <v>3</v>
      </c>
      <c r="DE845" t="s">
        <v>3</v>
      </c>
      <c r="DF845">
        <f t="shared" si="736"/>
        <v>0</v>
      </c>
      <c r="DG845">
        <f>ROUND(ROUND(AF845*AJ845,2)*CX845,2)</f>
        <v>21.52</v>
      </c>
      <c r="DH845">
        <f>ROUND(ROUND(AG845*AK845,2)*CX845,2)</f>
        <v>9.57</v>
      </c>
      <c r="DI845">
        <f t="shared" si="737"/>
        <v>0</v>
      </c>
      <c r="DJ845">
        <f>DG845</f>
        <v>21.52</v>
      </c>
      <c r="DK845">
        <v>0</v>
      </c>
      <c r="DL845" t="s">
        <v>3</v>
      </c>
      <c r="DM845">
        <v>0</v>
      </c>
      <c r="DN845" t="s">
        <v>3</v>
      </c>
      <c r="DO845">
        <v>0</v>
      </c>
    </row>
    <row r="846" spans="1:119" x14ac:dyDescent="0.2">
      <c r="A846">
        <f>ROW(Source!A677)</f>
        <v>677</v>
      </c>
      <c r="B846">
        <v>51651743</v>
      </c>
      <c r="C846">
        <v>51655352</v>
      </c>
      <c r="D846">
        <v>49673715</v>
      </c>
      <c r="E846">
        <v>1</v>
      </c>
      <c r="F846">
        <v>1</v>
      </c>
      <c r="G846">
        <v>1</v>
      </c>
      <c r="H846">
        <v>2</v>
      </c>
      <c r="I846" t="s">
        <v>926</v>
      </c>
      <c r="J846" t="s">
        <v>927</v>
      </c>
      <c r="K846" t="s">
        <v>928</v>
      </c>
      <c r="L846">
        <v>1367</v>
      </c>
      <c r="N846">
        <v>1011</v>
      </c>
      <c r="O846" t="s">
        <v>910</v>
      </c>
      <c r="P846" t="s">
        <v>910</v>
      </c>
      <c r="Q846">
        <v>1</v>
      </c>
      <c r="W846">
        <v>0</v>
      </c>
      <c r="X846">
        <v>829370094</v>
      </c>
      <c r="Y846">
        <f t="shared" si="733"/>
        <v>1.47</v>
      </c>
      <c r="AA846">
        <v>0</v>
      </c>
      <c r="AB846">
        <v>107.41</v>
      </c>
      <c r="AC846">
        <v>0</v>
      </c>
      <c r="AD846">
        <v>0</v>
      </c>
      <c r="AE846">
        <v>0</v>
      </c>
      <c r="AF846">
        <v>8.1</v>
      </c>
      <c r="AG846">
        <v>0</v>
      </c>
      <c r="AH846">
        <v>0</v>
      </c>
      <c r="AI846">
        <v>1</v>
      </c>
      <c r="AJ846">
        <v>13.26</v>
      </c>
      <c r="AK846">
        <v>33.39</v>
      </c>
      <c r="AL846">
        <v>1</v>
      </c>
      <c r="AM846">
        <v>4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1.4</v>
      </c>
      <c r="AU846" t="s">
        <v>20</v>
      </c>
      <c r="AV846">
        <v>0</v>
      </c>
      <c r="AW846">
        <v>2</v>
      </c>
      <c r="AX846">
        <v>51655370</v>
      </c>
      <c r="AY846">
        <v>1</v>
      </c>
      <c r="AZ846">
        <v>0</v>
      </c>
      <c r="BA846">
        <v>978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V846">
        <v>0</v>
      </c>
      <c r="CW846">
        <f>ROUND(Y846*Source!I677,7)</f>
        <v>6.1740000000000003E-2</v>
      </c>
      <c r="CX846">
        <f>ROUND(Y846*Source!I677,7)</f>
        <v>6.1740000000000003E-2</v>
      </c>
      <c r="CY846">
        <f>AB846</f>
        <v>107.41</v>
      </c>
      <c r="CZ846">
        <f>AF846</f>
        <v>8.1</v>
      </c>
      <c r="DA846">
        <f>AJ846</f>
        <v>13.26</v>
      </c>
      <c r="DB846">
        <f t="shared" si="734"/>
        <v>11.91</v>
      </c>
      <c r="DC846">
        <f t="shared" si="735"/>
        <v>0</v>
      </c>
      <c r="DD846" t="s">
        <v>3</v>
      </c>
      <c r="DE846" t="s">
        <v>3</v>
      </c>
      <c r="DF846">
        <f t="shared" si="736"/>
        <v>0</v>
      </c>
      <c r="DG846">
        <f>ROUND(ROUND(AF846*AJ846,2)*CX846,2)</f>
        <v>6.63</v>
      </c>
      <c r="DH846">
        <f>ROUND(ROUND(AG846*AK846,2)*CX846,2)</f>
        <v>0</v>
      </c>
      <c r="DI846">
        <f t="shared" si="737"/>
        <v>0</v>
      </c>
      <c r="DJ846">
        <f>DG846</f>
        <v>6.63</v>
      </c>
      <c r="DK846">
        <v>0</v>
      </c>
      <c r="DL846" t="s">
        <v>3</v>
      </c>
      <c r="DM846">
        <v>0</v>
      </c>
      <c r="DN846" t="s">
        <v>3</v>
      </c>
      <c r="DO846">
        <v>0</v>
      </c>
    </row>
    <row r="847" spans="1:119" x14ac:dyDescent="0.2">
      <c r="A847">
        <f>ROW(Source!A677)</f>
        <v>677</v>
      </c>
      <c r="B847">
        <v>51651743</v>
      </c>
      <c r="C847">
        <v>51655352</v>
      </c>
      <c r="D847">
        <v>49521144</v>
      </c>
      <c r="E847">
        <v>1</v>
      </c>
      <c r="F847">
        <v>1</v>
      </c>
      <c r="G847">
        <v>1</v>
      </c>
      <c r="H847">
        <v>3</v>
      </c>
      <c r="I847" t="s">
        <v>947</v>
      </c>
      <c r="J847" t="s">
        <v>948</v>
      </c>
      <c r="K847" t="s">
        <v>949</v>
      </c>
      <c r="L847">
        <v>1348</v>
      </c>
      <c r="N847">
        <v>1009</v>
      </c>
      <c r="O847" t="s">
        <v>105</v>
      </c>
      <c r="P847" t="s">
        <v>105</v>
      </c>
      <c r="Q847">
        <v>1000</v>
      </c>
      <c r="W847">
        <v>0</v>
      </c>
      <c r="X847">
        <v>-847628873</v>
      </c>
      <c r="Y847">
        <f t="shared" ref="Y847:Y852" si="738">AT847</f>
        <v>8.8999999999999995E-4</v>
      </c>
      <c r="AA847">
        <v>241405.89</v>
      </c>
      <c r="AB847">
        <v>0</v>
      </c>
      <c r="AC847">
        <v>0</v>
      </c>
      <c r="AD847">
        <v>0</v>
      </c>
      <c r="AE847">
        <v>26499</v>
      </c>
      <c r="AF847">
        <v>0</v>
      </c>
      <c r="AG847">
        <v>0</v>
      </c>
      <c r="AH847">
        <v>0</v>
      </c>
      <c r="AI847">
        <v>9.11</v>
      </c>
      <c r="AJ847">
        <v>1</v>
      </c>
      <c r="AK847">
        <v>1</v>
      </c>
      <c r="AL847">
        <v>1</v>
      </c>
      <c r="AM847">
        <v>4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8.8999999999999995E-4</v>
      </c>
      <c r="AU847" t="s">
        <v>3</v>
      </c>
      <c r="AV847">
        <v>0</v>
      </c>
      <c r="AW847">
        <v>2</v>
      </c>
      <c r="AX847">
        <v>51655371</v>
      </c>
      <c r="AY847">
        <v>1</v>
      </c>
      <c r="AZ847">
        <v>0</v>
      </c>
      <c r="BA847">
        <v>979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V847">
        <v>0</v>
      </c>
      <c r="CW847">
        <v>0</v>
      </c>
      <c r="CX847">
        <f>ROUND(Y847*Source!I677,7)</f>
        <v>3.7400000000000001E-5</v>
      </c>
      <c r="CY847">
        <f t="shared" ref="CY847:CY852" si="739">AA847</f>
        <v>241405.89</v>
      </c>
      <c r="CZ847">
        <f t="shared" ref="CZ847:CZ852" si="740">AE847</f>
        <v>26499</v>
      </c>
      <c r="DA847">
        <f t="shared" ref="DA847:DA852" si="741">AI847</f>
        <v>9.11</v>
      </c>
      <c r="DB847">
        <f t="shared" ref="DB847:DB852" si="742">ROUND(ROUND(AT847*CZ847,2),2)</f>
        <v>23.58</v>
      </c>
      <c r="DC847">
        <f t="shared" ref="DC847:DC852" si="743">ROUND(ROUND(AT847*AG847,2),2)</f>
        <v>0</v>
      </c>
      <c r="DD847" t="s">
        <v>3</v>
      </c>
      <c r="DE847" t="s">
        <v>3</v>
      </c>
      <c r="DF847">
        <f t="shared" ref="DF847:DF852" si="744">ROUND(ROUND(AE847*AI847,2)*CX847,2)</f>
        <v>9.0299999999999994</v>
      </c>
      <c r="DG847">
        <f t="shared" ref="DG847:DG854" si="745">ROUND(ROUND(AF847,2)*CX847,2)</f>
        <v>0</v>
      </c>
      <c r="DH847">
        <f t="shared" ref="DH847:DH853" si="746">ROUND(ROUND(AG847,2)*CX847,2)</f>
        <v>0</v>
      </c>
      <c r="DI847">
        <f t="shared" si="737"/>
        <v>0</v>
      </c>
      <c r="DJ847">
        <f t="shared" ref="DJ847:DJ852" si="747">DF847</f>
        <v>9.0299999999999994</v>
      </c>
      <c r="DK847">
        <v>0</v>
      </c>
      <c r="DL847" t="s">
        <v>3</v>
      </c>
      <c r="DM847">
        <v>0</v>
      </c>
      <c r="DN847" t="s">
        <v>3</v>
      </c>
      <c r="DO847">
        <v>0</v>
      </c>
    </row>
    <row r="848" spans="1:119" x14ac:dyDescent="0.2">
      <c r="A848">
        <f>ROW(Source!A677)</f>
        <v>677</v>
      </c>
      <c r="B848">
        <v>51651743</v>
      </c>
      <c r="C848">
        <v>51655352</v>
      </c>
      <c r="D848">
        <v>49524301</v>
      </c>
      <c r="E848">
        <v>1</v>
      </c>
      <c r="F848">
        <v>1</v>
      </c>
      <c r="G848">
        <v>1</v>
      </c>
      <c r="H848">
        <v>3</v>
      </c>
      <c r="I848" t="s">
        <v>929</v>
      </c>
      <c r="J848" t="s">
        <v>930</v>
      </c>
      <c r="K848" t="s">
        <v>931</v>
      </c>
      <c r="L848">
        <v>1348</v>
      </c>
      <c r="N848">
        <v>1009</v>
      </c>
      <c r="O848" t="s">
        <v>105</v>
      </c>
      <c r="P848" t="s">
        <v>105</v>
      </c>
      <c r="Q848">
        <v>1000</v>
      </c>
      <c r="W848">
        <v>0</v>
      </c>
      <c r="X848">
        <v>1824693337</v>
      </c>
      <c r="Y848">
        <f t="shared" si="738"/>
        <v>4.0999999999999999E-4</v>
      </c>
      <c r="AA848">
        <v>94397.82</v>
      </c>
      <c r="AB848">
        <v>0</v>
      </c>
      <c r="AC848">
        <v>0</v>
      </c>
      <c r="AD848">
        <v>0</v>
      </c>
      <c r="AE848">
        <v>10362</v>
      </c>
      <c r="AF848">
        <v>0</v>
      </c>
      <c r="AG848">
        <v>0</v>
      </c>
      <c r="AH848">
        <v>0</v>
      </c>
      <c r="AI848">
        <v>9.11</v>
      </c>
      <c r="AJ848">
        <v>1</v>
      </c>
      <c r="AK848">
        <v>1</v>
      </c>
      <c r="AL848">
        <v>1</v>
      </c>
      <c r="AM848">
        <v>4</v>
      </c>
      <c r="AN848">
        <v>0</v>
      </c>
      <c r="AO848">
        <v>1</v>
      </c>
      <c r="AP848">
        <v>1</v>
      </c>
      <c r="AQ848">
        <v>0</v>
      </c>
      <c r="AR848">
        <v>0</v>
      </c>
      <c r="AS848" t="s">
        <v>3</v>
      </c>
      <c r="AT848">
        <v>4.0999999999999999E-4</v>
      </c>
      <c r="AU848" t="s">
        <v>3</v>
      </c>
      <c r="AV848">
        <v>0</v>
      </c>
      <c r="AW848">
        <v>2</v>
      </c>
      <c r="AX848">
        <v>51655372</v>
      </c>
      <c r="AY848">
        <v>1</v>
      </c>
      <c r="AZ848">
        <v>0</v>
      </c>
      <c r="BA848">
        <v>980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V848">
        <v>0</v>
      </c>
      <c r="CW848">
        <v>0</v>
      </c>
      <c r="CX848">
        <f>ROUND(Y848*Source!I677,7)</f>
        <v>1.7200000000000001E-5</v>
      </c>
      <c r="CY848">
        <f t="shared" si="739"/>
        <v>94397.82</v>
      </c>
      <c r="CZ848">
        <f t="shared" si="740"/>
        <v>10362</v>
      </c>
      <c r="DA848">
        <f t="shared" si="741"/>
        <v>9.11</v>
      </c>
      <c r="DB848">
        <f t="shared" si="742"/>
        <v>4.25</v>
      </c>
      <c r="DC848">
        <f t="shared" si="743"/>
        <v>0</v>
      </c>
      <c r="DD848" t="s">
        <v>3</v>
      </c>
      <c r="DE848" t="s">
        <v>3</v>
      </c>
      <c r="DF848">
        <f t="shared" si="744"/>
        <v>1.62</v>
      </c>
      <c r="DG848">
        <f t="shared" si="745"/>
        <v>0</v>
      </c>
      <c r="DH848">
        <f t="shared" si="746"/>
        <v>0</v>
      </c>
      <c r="DI848">
        <f t="shared" si="737"/>
        <v>0</v>
      </c>
      <c r="DJ848">
        <f t="shared" si="747"/>
        <v>1.62</v>
      </c>
      <c r="DK848">
        <v>0</v>
      </c>
      <c r="DL848" t="s">
        <v>3</v>
      </c>
      <c r="DM848">
        <v>0</v>
      </c>
      <c r="DN848" t="s">
        <v>3</v>
      </c>
      <c r="DO848">
        <v>0</v>
      </c>
    </row>
    <row r="849" spans="1:119" x14ac:dyDescent="0.2">
      <c r="A849">
        <f>ROW(Source!A677)</f>
        <v>677</v>
      </c>
      <c r="B849">
        <v>51651743</v>
      </c>
      <c r="C849">
        <v>51655352</v>
      </c>
      <c r="D849">
        <v>49525488</v>
      </c>
      <c r="E849">
        <v>1</v>
      </c>
      <c r="F849">
        <v>1</v>
      </c>
      <c r="G849">
        <v>1</v>
      </c>
      <c r="H849">
        <v>3</v>
      </c>
      <c r="I849" t="s">
        <v>917</v>
      </c>
      <c r="J849" t="s">
        <v>918</v>
      </c>
      <c r="K849" t="s">
        <v>919</v>
      </c>
      <c r="L849">
        <v>1346</v>
      </c>
      <c r="N849">
        <v>1009</v>
      </c>
      <c r="O849" t="s">
        <v>920</v>
      </c>
      <c r="P849" t="s">
        <v>920</v>
      </c>
      <c r="Q849">
        <v>1</v>
      </c>
      <c r="W849">
        <v>0</v>
      </c>
      <c r="X849">
        <v>-1864341761</v>
      </c>
      <c r="Y849">
        <f t="shared" si="738"/>
        <v>15</v>
      </c>
      <c r="AA849">
        <v>82.35</v>
      </c>
      <c r="AB849">
        <v>0</v>
      </c>
      <c r="AC849">
        <v>0</v>
      </c>
      <c r="AD849">
        <v>0</v>
      </c>
      <c r="AE849">
        <v>9.0399999999999991</v>
      </c>
      <c r="AF849">
        <v>0</v>
      </c>
      <c r="AG849">
        <v>0</v>
      </c>
      <c r="AH849">
        <v>0</v>
      </c>
      <c r="AI849">
        <v>9.11</v>
      </c>
      <c r="AJ849">
        <v>1</v>
      </c>
      <c r="AK849">
        <v>1</v>
      </c>
      <c r="AL849">
        <v>1</v>
      </c>
      <c r="AM849">
        <v>4</v>
      </c>
      <c r="AN849">
        <v>0</v>
      </c>
      <c r="AO849">
        <v>1</v>
      </c>
      <c r="AP849">
        <v>1</v>
      </c>
      <c r="AQ849">
        <v>0</v>
      </c>
      <c r="AR849">
        <v>0</v>
      </c>
      <c r="AS849" t="s">
        <v>3</v>
      </c>
      <c r="AT849">
        <v>15</v>
      </c>
      <c r="AU849" t="s">
        <v>3</v>
      </c>
      <c r="AV849">
        <v>0</v>
      </c>
      <c r="AW849">
        <v>2</v>
      </c>
      <c r="AX849">
        <v>51655373</v>
      </c>
      <c r="AY849">
        <v>1</v>
      </c>
      <c r="AZ849">
        <v>0</v>
      </c>
      <c r="BA849">
        <v>981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V849">
        <v>0</v>
      </c>
      <c r="CW849">
        <v>0</v>
      </c>
      <c r="CX849">
        <f>ROUND(Y849*Source!I677,7)</f>
        <v>0.63</v>
      </c>
      <c r="CY849">
        <f t="shared" si="739"/>
        <v>82.35</v>
      </c>
      <c r="CZ849">
        <f t="shared" si="740"/>
        <v>9.0399999999999991</v>
      </c>
      <c r="DA849">
        <f t="shared" si="741"/>
        <v>9.11</v>
      </c>
      <c r="DB849">
        <f t="shared" si="742"/>
        <v>135.6</v>
      </c>
      <c r="DC849">
        <f t="shared" si="743"/>
        <v>0</v>
      </c>
      <c r="DD849" t="s">
        <v>3</v>
      </c>
      <c r="DE849" t="s">
        <v>3</v>
      </c>
      <c r="DF849">
        <f t="shared" si="744"/>
        <v>51.88</v>
      </c>
      <c r="DG849">
        <f t="shared" si="745"/>
        <v>0</v>
      </c>
      <c r="DH849">
        <f t="shared" si="746"/>
        <v>0</v>
      </c>
      <c r="DI849">
        <f t="shared" si="737"/>
        <v>0</v>
      </c>
      <c r="DJ849">
        <f t="shared" si="747"/>
        <v>51.88</v>
      </c>
      <c r="DK849">
        <v>0</v>
      </c>
      <c r="DL849" t="s">
        <v>3</v>
      </c>
      <c r="DM849">
        <v>0</v>
      </c>
      <c r="DN849" t="s">
        <v>3</v>
      </c>
      <c r="DO849">
        <v>0</v>
      </c>
    </row>
    <row r="850" spans="1:119" x14ac:dyDescent="0.2">
      <c r="A850">
        <f>ROW(Source!A677)</f>
        <v>677</v>
      </c>
      <c r="B850">
        <v>51651743</v>
      </c>
      <c r="C850">
        <v>51655352</v>
      </c>
      <c r="D850">
        <v>49526492</v>
      </c>
      <c r="E850">
        <v>1</v>
      </c>
      <c r="F850">
        <v>1</v>
      </c>
      <c r="G850">
        <v>1</v>
      </c>
      <c r="H850">
        <v>3</v>
      </c>
      <c r="I850" t="s">
        <v>921</v>
      </c>
      <c r="J850" t="s">
        <v>922</v>
      </c>
      <c r="K850" t="s">
        <v>923</v>
      </c>
      <c r="L850">
        <v>1346</v>
      </c>
      <c r="N850">
        <v>1009</v>
      </c>
      <c r="O850" t="s">
        <v>920</v>
      </c>
      <c r="P850" t="s">
        <v>920</v>
      </c>
      <c r="Q850">
        <v>1</v>
      </c>
      <c r="W850">
        <v>0</v>
      </c>
      <c r="X850">
        <v>497341279</v>
      </c>
      <c r="Y850">
        <f t="shared" si="738"/>
        <v>8</v>
      </c>
      <c r="AA850">
        <v>210.35</v>
      </c>
      <c r="AB850">
        <v>0</v>
      </c>
      <c r="AC850">
        <v>0</v>
      </c>
      <c r="AD850">
        <v>0</v>
      </c>
      <c r="AE850">
        <v>23.09</v>
      </c>
      <c r="AF850">
        <v>0</v>
      </c>
      <c r="AG850">
        <v>0</v>
      </c>
      <c r="AH850">
        <v>0</v>
      </c>
      <c r="AI850">
        <v>9.11</v>
      </c>
      <c r="AJ850">
        <v>1</v>
      </c>
      <c r="AK850">
        <v>1</v>
      </c>
      <c r="AL850">
        <v>1</v>
      </c>
      <c r="AM850">
        <v>4</v>
      </c>
      <c r="AN850">
        <v>0</v>
      </c>
      <c r="AO850">
        <v>1</v>
      </c>
      <c r="AP850">
        <v>1</v>
      </c>
      <c r="AQ850">
        <v>0</v>
      </c>
      <c r="AR850">
        <v>0</v>
      </c>
      <c r="AS850" t="s">
        <v>3</v>
      </c>
      <c r="AT850">
        <v>8</v>
      </c>
      <c r="AU850" t="s">
        <v>3</v>
      </c>
      <c r="AV850">
        <v>0</v>
      </c>
      <c r="AW850">
        <v>2</v>
      </c>
      <c r="AX850">
        <v>51655374</v>
      </c>
      <c r="AY850">
        <v>1</v>
      </c>
      <c r="AZ850">
        <v>0</v>
      </c>
      <c r="BA850">
        <v>982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V850">
        <v>0</v>
      </c>
      <c r="CW850">
        <v>0</v>
      </c>
      <c r="CX850">
        <f>ROUND(Y850*Source!I677,7)</f>
        <v>0.33600000000000002</v>
      </c>
      <c r="CY850">
        <f t="shared" si="739"/>
        <v>210.35</v>
      </c>
      <c r="CZ850">
        <f t="shared" si="740"/>
        <v>23.09</v>
      </c>
      <c r="DA850">
        <f t="shared" si="741"/>
        <v>9.11</v>
      </c>
      <c r="DB850">
        <f t="shared" si="742"/>
        <v>184.72</v>
      </c>
      <c r="DC850">
        <f t="shared" si="743"/>
        <v>0</v>
      </c>
      <c r="DD850" t="s">
        <v>3</v>
      </c>
      <c r="DE850" t="s">
        <v>3</v>
      </c>
      <c r="DF850">
        <f t="shared" si="744"/>
        <v>70.680000000000007</v>
      </c>
      <c r="DG850">
        <f t="shared" si="745"/>
        <v>0</v>
      </c>
      <c r="DH850">
        <f t="shared" si="746"/>
        <v>0</v>
      </c>
      <c r="DI850">
        <f t="shared" si="737"/>
        <v>0</v>
      </c>
      <c r="DJ850">
        <f t="shared" si="747"/>
        <v>70.680000000000007</v>
      </c>
      <c r="DK850">
        <v>0</v>
      </c>
      <c r="DL850" t="s">
        <v>3</v>
      </c>
      <c r="DM850">
        <v>0</v>
      </c>
      <c r="DN850" t="s">
        <v>3</v>
      </c>
      <c r="DO850">
        <v>0</v>
      </c>
    </row>
    <row r="851" spans="1:119" x14ac:dyDescent="0.2">
      <c r="A851">
        <f>ROW(Source!A677)</f>
        <v>677</v>
      </c>
      <c r="B851">
        <v>51651743</v>
      </c>
      <c r="C851">
        <v>51655352</v>
      </c>
      <c r="D851">
        <v>49555131</v>
      </c>
      <c r="E851">
        <v>1</v>
      </c>
      <c r="F851">
        <v>1</v>
      </c>
      <c r="G851">
        <v>1</v>
      </c>
      <c r="H851">
        <v>3</v>
      </c>
      <c r="I851" t="s">
        <v>950</v>
      </c>
      <c r="J851" t="s">
        <v>951</v>
      </c>
      <c r="K851" t="s">
        <v>952</v>
      </c>
      <c r="L851">
        <v>1348</v>
      </c>
      <c r="N851">
        <v>1009</v>
      </c>
      <c r="O851" t="s">
        <v>105</v>
      </c>
      <c r="P851" t="s">
        <v>105</v>
      </c>
      <c r="Q851">
        <v>1000</v>
      </c>
      <c r="W851">
        <v>0</v>
      </c>
      <c r="X851">
        <v>-364749507</v>
      </c>
      <c r="Y851">
        <f t="shared" si="738"/>
        <v>5.0099999999999997E-3</v>
      </c>
      <c r="AA851">
        <v>156537.13</v>
      </c>
      <c r="AB851">
        <v>0</v>
      </c>
      <c r="AC851">
        <v>0</v>
      </c>
      <c r="AD851">
        <v>0</v>
      </c>
      <c r="AE851">
        <v>17183</v>
      </c>
      <c r="AF851">
        <v>0</v>
      </c>
      <c r="AG851">
        <v>0</v>
      </c>
      <c r="AH851">
        <v>0</v>
      </c>
      <c r="AI851">
        <v>9.11</v>
      </c>
      <c r="AJ851">
        <v>1</v>
      </c>
      <c r="AK851">
        <v>1</v>
      </c>
      <c r="AL851">
        <v>1</v>
      </c>
      <c r="AM851">
        <v>4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3</v>
      </c>
      <c r="AT851">
        <v>5.0099999999999997E-3</v>
      </c>
      <c r="AU851" t="s">
        <v>3</v>
      </c>
      <c r="AV851">
        <v>0</v>
      </c>
      <c r="AW851">
        <v>2</v>
      </c>
      <c r="AX851">
        <v>51655376</v>
      </c>
      <c r="AY851">
        <v>1</v>
      </c>
      <c r="AZ851">
        <v>0</v>
      </c>
      <c r="BA851">
        <v>984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V851">
        <v>0</v>
      </c>
      <c r="CW851">
        <v>0</v>
      </c>
      <c r="CX851">
        <f>ROUND(Y851*Source!I677,7)</f>
        <v>2.1039999999999999E-4</v>
      </c>
      <c r="CY851">
        <f t="shared" si="739"/>
        <v>156537.13</v>
      </c>
      <c r="CZ851">
        <f t="shared" si="740"/>
        <v>17183</v>
      </c>
      <c r="DA851">
        <f t="shared" si="741"/>
        <v>9.11</v>
      </c>
      <c r="DB851">
        <f t="shared" si="742"/>
        <v>86.09</v>
      </c>
      <c r="DC851">
        <f t="shared" si="743"/>
        <v>0</v>
      </c>
      <c r="DD851" t="s">
        <v>3</v>
      </c>
      <c r="DE851" t="s">
        <v>3</v>
      </c>
      <c r="DF851">
        <f t="shared" si="744"/>
        <v>32.94</v>
      </c>
      <c r="DG851">
        <f t="shared" si="745"/>
        <v>0</v>
      </c>
      <c r="DH851">
        <f t="shared" si="746"/>
        <v>0</v>
      </c>
      <c r="DI851">
        <f t="shared" si="737"/>
        <v>0</v>
      </c>
      <c r="DJ851">
        <f t="shared" si="747"/>
        <v>32.94</v>
      </c>
      <c r="DK851">
        <v>0</v>
      </c>
      <c r="DL851" t="s">
        <v>3</v>
      </c>
      <c r="DM851">
        <v>0</v>
      </c>
      <c r="DN851" t="s">
        <v>3</v>
      </c>
      <c r="DO851">
        <v>0</v>
      </c>
    </row>
    <row r="852" spans="1:119" x14ac:dyDescent="0.2">
      <c r="A852">
        <f>ROW(Source!A677)</f>
        <v>677</v>
      </c>
      <c r="B852">
        <v>51651743</v>
      </c>
      <c r="C852">
        <v>51655352</v>
      </c>
      <c r="D852">
        <v>49564241</v>
      </c>
      <c r="E852">
        <v>1</v>
      </c>
      <c r="F852">
        <v>1</v>
      </c>
      <c r="G852">
        <v>1</v>
      </c>
      <c r="H852">
        <v>3</v>
      </c>
      <c r="I852" t="s">
        <v>87</v>
      </c>
      <c r="J852" t="s">
        <v>89</v>
      </c>
      <c r="K852" t="s">
        <v>88</v>
      </c>
      <c r="L852">
        <v>1327</v>
      </c>
      <c r="N852">
        <v>1005</v>
      </c>
      <c r="O852" t="s">
        <v>52</v>
      </c>
      <c r="P852" t="s">
        <v>52</v>
      </c>
      <c r="Q852">
        <v>1</v>
      </c>
      <c r="W852">
        <v>0</v>
      </c>
      <c r="X852">
        <v>2012835886</v>
      </c>
      <c r="Y852">
        <f t="shared" si="738"/>
        <v>100</v>
      </c>
      <c r="AA852">
        <v>1217.19</v>
      </c>
      <c r="AB852">
        <v>0</v>
      </c>
      <c r="AC852">
        <v>0</v>
      </c>
      <c r="AD852">
        <v>0</v>
      </c>
      <c r="AE852">
        <v>133.61000000000001</v>
      </c>
      <c r="AF852">
        <v>0</v>
      </c>
      <c r="AG852">
        <v>0</v>
      </c>
      <c r="AH852">
        <v>0</v>
      </c>
      <c r="AI852">
        <v>9.11</v>
      </c>
      <c r="AJ852">
        <v>1</v>
      </c>
      <c r="AK852">
        <v>1</v>
      </c>
      <c r="AL852">
        <v>1</v>
      </c>
      <c r="AM852">
        <v>0</v>
      </c>
      <c r="AN852">
        <v>0</v>
      </c>
      <c r="AO852">
        <v>0</v>
      </c>
      <c r="AP852">
        <v>1</v>
      </c>
      <c r="AQ852">
        <v>0</v>
      </c>
      <c r="AR852">
        <v>0</v>
      </c>
      <c r="AS852" t="s">
        <v>3</v>
      </c>
      <c r="AT852">
        <v>100</v>
      </c>
      <c r="AU852" t="s">
        <v>3</v>
      </c>
      <c r="AV852">
        <v>0</v>
      </c>
      <c r="AW852">
        <v>1</v>
      </c>
      <c r="AX852">
        <v>-1</v>
      </c>
      <c r="AY852">
        <v>0</v>
      </c>
      <c r="AZ852">
        <v>0</v>
      </c>
      <c r="BA852" t="s">
        <v>3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V852">
        <v>0</v>
      </c>
      <c r="CW852">
        <v>0</v>
      </c>
      <c r="CX852">
        <f>ROUND(Y852*Source!I677,7)</f>
        <v>4.2</v>
      </c>
      <c r="CY852">
        <f t="shared" si="739"/>
        <v>1217.19</v>
      </c>
      <c r="CZ852">
        <f t="shared" si="740"/>
        <v>133.61000000000001</v>
      </c>
      <c r="DA852">
        <f t="shared" si="741"/>
        <v>9.11</v>
      </c>
      <c r="DB852">
        <f t="shared" si="742"/>
        <v>13361</v>
      </c>
      <c r="DC852">
        <f t="shared" si="743"/>
        <v>0</v>
      </c>
      <c r="DD852" t="s">
        <v>3</v>
      </c>
      <c r="DE852" t="s">
        <v>3</v>
      </c>
      <c r="DF852">
        <f t="shared" si="744"/>
        <v>5112.2</v>
      </c>
      <c r="DG852">
        <f t="shared" si="745"/>
        <v>0</v>
      </c>
      <c r="DH852">
        <f t="shared" si="746"/>
        <v>0</v>
      </c>
      <c r="DI852">
        <f t="shared" si="737"/>
        <v>0</v>
      </c>
      <c r="DJ852">
        <f t="shared" si="747"/>
        <v>5112.2</v>
      </c>
      <c r="DK852">
        <v>0</v>
      </c>
      <c r="DL852" t="s">
        <v>3</v>
      </c>
      <c r="DM852">
        <v>0</v>
      </c>
      <c r="DN852" t="s">
        <v>3</v>
      </c>
      <c r="DO852">
        <v>0</v>
      </c>
    </row>
    <row r="853" spans="1:119" x14ac:dyDescent="0.2">
      <c r="A853">
        <f>ROW(Source!A679)</f>
        <v>679</v>
      </c>
      <c r="B853">
        <v>51651743</v>
      </c>
      <c r="C853">
        <v>51655383</v>
      </c>
      <c r="D853">
        <v>49510719</v>
      </c>
      <c r="E853">
        <v>70</v>
      </c>
      <c r="F853">
        <v>1</v>
      </c>
      <c r="G853">
        <v>1</v>
      </c>
      <c r="H853">
        <v>1</v>
      </c>
      <c r="I853" t="s">
        <v>942</v>
      </c>
      <c r="J853" t="s">
        <v>3</v>
      </c>
      <c r="K853" t="s">
        <v>943</v>
      </c>
      <c r="L853">
        <v>1191</v>
      </c>
      <c r="N853">
        <v>1013</v>
      </c>
      <c r="O853" t="s">
        <v>904</v>
      </c>
      <c r="P853" t="s">
        <v>904</v>
      </c>
      <c r="Q853">
        <v>1</v>
      </c>
      <c r="W853">
        <v>0</v>
      </c>
      <c r="X853">
        <v>784619160</v>
      </c>
      <c r="Y853">
        <f t="shared" ref="Y853:Y858" si="748">(AT853*ROUND(1.05,7))</f>
        <v>148.05000000000001</v>
      </c>
      <c r="AA853">
        <v>0</v>
      </c>
      <c r="AB853">
        <v>0</v>
      </c>
      <c r="AC853">
        <v>0</v>
      </c>
      <c r="AD853">
        <v>291.83</v>
      </c>
      <c r="AE853">
        <v>0</v>
      </c>
      <c r="AF853">
        <v>0</v>
      </c>
      <c r="AG853">
        <v>0</v>
      </c>
      <c r="AH853">
        <v>8.74</v>
      </c>
      <c r="AI853">
        <v>1</v>
      </c>
      <c r="AJ853">
        <v>1</v>
      </c>
      <c r="AK853">
        <v>1</v>
      </c>
      <c r="AL853">
        <v>33.39</v>
      </c>
      <c r="AM853">
        <v>4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3</v>
      </c>
      <c r="AT853">
        <v>141</v>
      </c>
      <c r="AU853" t="s">
        <v>20</v>
      </c>
      <c r="AV853">
        <v>1</v>
      </c>
      <c r="AW853">
        <v>2</v>
      </c>
      <c r="AX853">
        <v>51655397</v>
      </c>
      <c r="AY853">
        <v>1</v>
      </c>
      <c r="AZ853">
        <v>0</v>
      </c>
      <c r="BA853">
        <v>990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U853">
        <f>ROUND(AT853*Source!I679*AH853*AL853,2)</f>
        <v>56746.98</v>
      </c>
      <c r="CV853">
        <f>ROUND(Y853*Source!I679,7)</f>
        <v>204.17575500000001</v>
      </c>
      <c r="CW853">
        <v>0</v>
      </c>
      <c r="CX853">
        <f>ROUND(Y853*Source!I679,7)</f>
        <v>204.17575500000001</v>
      </c>
      <c r="CY853">
        <f>AD853</f>
        <v>291.83</v>
      </c>
      <c r="CZ853">
        <f>AH853</f>
        <v>8.74</v>
      </c>
      <c r="DA853">
        <f>AL853</f>
        <v>33.39</v>
      </c>
      <c r="DB853">
        <f t="shared" ref="DB853:DB858" si="749">ROUND((ROUND(AT853*CZ853,2)*ROUND(1.05,7)),2)</f>
        <v>1293.96</v>
      </c>
      <c r="DC853">
        <f t="shared" ref="DC853:DC858" si="750">ROUND((ROUND(AT853*AG853,2)*ROUND(1.05,7)),2)</f>
        <v>0</v>
      </c>
      <c r="DD853" t="s">
        <v>3</v>
      </c>
      <c r="DE853" t="s">
        <v>3</v>
      </c>
      <c r="DF853">
        <f t="shared" ref="DF853:DF858" si="751">ROUND(ROUND(AE853,2)*CX853,2)</f>
        <v>0</v>
      </c>
      <c r="DG853">
        <f t="shared" si="745"/>
        <v>0</v>
      </c>
      <c r="DH853">
        <f t="shared" si="746"/>
        <v>0</v>
      </c>
      <c r="DI853">
        <f>ROUND(ROUND(AH853*AL853,2)*CX853,2)</f>
        <v>59584.61</v>
      </c>
      <c r="DJ853">
        <f>DI853</f>
        <v>59584.61</v>
      </c>
      <c r="DK853">
        <v>0</v>
      </c>
      <c r="DL853" t="s">
        <v>3</v>
      </c>
      <c r="DM853">
        <v>0</v>
      </c>
      <c r="DN853" t="s">
        <v>3</v>
      </c>
      <c r="DO853">
        <v>0</v>
      </c>
    </row>
    <row r="854" spans="1:119" x14ac:dyDescent="0.2">
      <c r="A854">
        <f>ROW(Source!A679)</f>
        <v>679</v>
      </c>
      <c r="B854">
        <v>51651743</v>
      </c>
      <c r="C854">
        <v>51655383</v>
      </c>
      <c r="D854">
        <v>49510905</v>
      </c>
      <c r="E854">
        <v>70</v>
      </c>
      <c r="F854">
        <v>1</v>
      </c>
      <c r="G854">
        <v>1</v>
      </c>
      <c r="H854">
        <v>1</v>
      </c>
      <c r="I854" t="s">
        <v>905</v>
      </c>
      <c r="J854" t="s">
        <v>3</v>
      </c>
      <c r="K854" t="s">
        <v>906</v>
      </c>
      <c r="L854">
        <v>1191</v>
      </c>
      <c r="N854">
        <v>1013</v>
      </c>
      <c r="O854" t="s">
        <v>904</v>
      </c>
      <c r="P854" t="s">
        <v>904</v>
      </c>
      <c r="Q854">
        <v>1</v>
      </c>
      <c r="W854">
        <v>0</v>
      </c>
      <c r="X854">
        <v>-1417349443</v>
      </c>
      <c r="Y854">
        <f t="shared" si="748"/>
        <v>0.98699999999999999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1</v>
      </c>
      <c r="AK854">
        <v>33.39</v>
      </c>
      <c r="AL854">
        <v>1</v>
      </c>
      <c r="AM854">
        <v>4</v>
      </c>
      <c r="AN854">
        <v>0</v>
      </c>
      <c r="AO854">
        <v>1</v>
      </c>
      <c r="AP854">
        <v>1</v>
      </c>
      <c r="AQ854">
        <v>0</v>
      </c>
      <c r="AR854">
        <v>0</v>
      </c>
      <c r="AS854" t="s">
        <v>3</v>
      </c>
      <c r="AT854">
        <v>0.94</v>
      </c>
      <c r="AU854" t="s">
        <v>20</v>
      </c>
      <c r="AV854">
        <v>2</v>
      </c>
      <c r="AW854">
        <v>2</v>
      </c>
      <c r="AX854">
        <v>51655398</v>
      </c>
      <c r="AY854">
        <v>1</v>
      </c>
      <c r="AZ854">
        <v>0</v>
      </c>
      <c r="BA854">
        <v>991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V854">
        <v>0</v>
      </c>
      <c r="CW854">
        <v>0</v>
      </c>
      <c r="CX854">
        <f>ROUND(Y854*Source!I679,7)</f>
        <v>1.3611717000000001</v>
      </c>
      <c r="CY854">
        <f>AD854</f>
        <v>0</v>
      </c>
      <c r="CZ854">
        <f>AH854</f>
        <v>0</v>
      </c>
      <c r="DA854">
        <f>AL854</f>
        <v>1</v>
      </c>
      <c r="DB854">
        <f t="shared" si="749"/>
        <v>0</v>
      </c>
      <c r="DC854">
        <f t="shared" si="750"/>
        <v>0</v>
      </c>
      <c r="DD854" t="s">
        <v>3</v>
      </c>
      <c r="DE854" t="s">
        <v>3</v>
      </c>
      <c r="DF854">
        <f t="shared" si="751"/>
        <v>0</v>
      </c>
      <c r="DG854">
        <f t="shared" si="745"/>
        <v>0</v>
      </c>
      <c r="DH854">
        <f>ROUND(ROUND(AG854*AK854,2)*CX854,2)</f>
        <v>0</v>
      </c>
      <c r="DI854">
        <f t="shared" ref="DI854:DI865" si="752">ROUND(ROUND(AH854,2)*CX854,2)</f>
        <v>0</v>
      </c>
      <c r="DJ854">
        <f>DI854</f>
        <v>0</v>
      </c>
      <c r="DK854">
        <v>0</v>
      </c>
      <c r="DL854" t="s">
        <v>3</v>
      </c>
      <c r="DM854">
        <v>0</v>
      </c>
      <c r="DN854" t="s">
        <v>3</v>
      </c>
      <c r="DO854">
        <v>0</v>
      </c>
    </row>
    <row r="855" spans="1:119" x14ac:dyDescent="0.2">
      <c r="A855">
        <f>ROW(Source!A679)</f>
        <v>679</v>
      </c>
      <c r="B855">
        <v>51651743</v>
      </c>
      <c r="C855">
        <v>51655383</v>
      </c>
      <c r="D855">
        <v>49672573</v>
      </c>
      <c r="E855">
        <v>1</v>
      </c>
      <c r="F855">
        <v>1</v>
      </c>
      <c r="G855">
        <v>1</v>
      </c>
      <c r="H855">
        <v>2</v>
      </c>
      <c r="I855" t="s">
        <v>907</v>
      </c>
      <c r="J855" t="s">
        <v>908</v>
      </c>
      <c r="K855" t="s">
        <v>909</v>
      </c>
      <c r="L855">
        <v>1367</v>
      </c>
      <c r="N855">
        <v>1011</v>
      </c>
      <c r="O855" t="s">
        <v>910</v>
      </c>
      <c r="P855" t="s">
        <v>910</v>
      </c>
      <c r="Q855">
        <v>1</v>
      </c>
      <c r="W855">
        <v>0</v>
      </c>
      <c r="X855">
        <v>-430484415</v>
      </c>
      <c r="Y855">
        <f t="shared" si="748"/>
        <v>0.39900000000000002</v>
      </c>
      <c r="AA855">
        <v>0</v>
      </c>
      <c r="AB855">
        <v>1530.2</v>
      </c>
      <c r="AC855">
        <v>450.77</v>
      </c>
      <c r="AD855">
        <v>0</v>
      </c>
      <c r="AE855">
        <v>0</v>
      </c>
      <c r="AF855">
        <v>115.4</v>
      </c>
      <c r="AG855">
        <v>13.5</v>
      </c>
      <c r="AH855">
        <v>0</v>
      </c>
      <c r="AI855">
        <v>1</v>
      </c>
      <c r="AJ855">
        <v>13.26</v>
      </c>
      <c r="AK855">
        <v>33.39</v>
      </c>
      <c r="AL855">
        <v>1</v>
      </c>
      <c r="AM855">
        <v>4</v>
      </c>
      <c r="AN855">
        <v>0</v>
      </c>
      <c r="AO855">
        <v>1</v>
      </c>
      <c r="AP855">
        <v>1</v>
      </c>
      <c r="AQ855">
        <v>0</v>
      </c>
      <c r="AR855">
        <v>0</v>
      </c>
      <c r="AS855" t="s">
        <v>3</v>
      </c>
      <c r="AT855">
        <v>0.38</v>
      </c>
      <c r="AU855" t="s">
        <v>20</v>
      </c>
      <c r="AV855">
        <v>0</v>
      </c>
      <c r="AW855">
        <v>2</v>
      </c>
      <c r="AX855">
        <v>51655399</v>
      </c>
      <c r="AY855">
        <v>1</v>
      </c>
      <c r="AZ855">
        <v>0</v>
      </c>
      <c r="BA855">
        <v>992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V855">
        <v>0</v>
      </c>
      <c r="CW855">
        <f>ROUND(Y855*Source!I679,7)</f>
        <v>0.55026090000000005</v>
      </c>
      <c r="CX855">
        <f>ROUND(Y855*Source!I679,7)</f>
        <v>0.55026090000000005</v>
      </c>
      <c r="CY855">
        <f>AB855</f>
        <v>1530.2</v>
      </c>
      <c r="CZ855">
        <f>AF855</f>
        <v>115.4</v>
      </c>
      <c r="DA855">
        <f>AJ855</f>
        <v>13.26</v>
      </c>
      <c r="DB855">
        <f t="shared" si="749"/>
        <v>46.04</v>
      </c>
      <c r="DC855">
        <f t="shared" si="750"/>
        <v>5.39</v>
      </c>
      <c r="DD855" t="s">
        <v>3</v>
      </c>
      <c r="DE855" t="s">
        <v>3</v>
      </c>
      <c r="DF855">
        <f t="shared" si="751"/>
        <v>0</v>
      </c>
      <c r="DG855">
        <f>ROUND(ROUND(AF855*AJ855,2)*CX855,2)</f>
        <v>842.01</v>
      </c>
      <c r="DH855">
        <f>ROUND(ROUND(AG855*AK855,2)*CX855,2)</f>
        <v>248.04</v>
      </c>
      <c r="DI855">
        <f t="shared" si="752"/>
        <v>0</v>
      </c>
      <c r="DJ855">
        <f>DG855</f>
        <v>842.01</v>
      </c>
      <c r="DK855">
        <v>0</v>
      </c>
      <c r="DL855" t="s">
        <v>3</v>
      </c>
      <c r="DM855">
        <v>0</v>
      </c>
      <c r="DN855" t="s">
        <v>3</v>
      </c>
      <c r="DO855">
        <v>0</v>
      </c>
    </row>
    <row r="856" spans="1:119" x14ac:dyDescent="0.2">
      <c r="A856">
        <f>ROW(Source!A679)</f>
        <v>679</v>
      </c>
      <c r="B856">
        <v>51651743</v>
      </c>
      <c r="C856">
        <v>51655383</v>
      </c>
      <c r="D856">
        <v>49672703</v>
      </c>
      <c r="E856">
        <v>1</v>
      </c>
      <c r="F856">
        <v>1</v>
      </c>
      <c r="G856">
        <v>1</v>
      </c>
      <c r="H856">
        <v>2</v>
      </c>
      <c r="I856" t="s">
        <v>944</v>
      </c>
      <c r="J856" t="s">
        <v>945</v>
      </c>
      <c r="K856" t="s">
        <v>946</v>
      </c>
      <c r="L856">
        <v>1367</v>
      </c>
      <c r="N856">
        <v>1011</v>
      </c>
      <c r="O856" t="s">
        <v>910</v>
      </c>
      <c r="P856" t="s">
        <v>910</v>
      </c>
      <c r="Q856">
        <v>1</v>
      </c>
      <c r="W856">
        <v>0</v>
      </c>
      <c r="X856">
        <v>-1424865896</v>
      </c>
      <c r="Y856">
        <f t="shared" si="748"/>
        <v>0.35700000000000004</v>
      </c>
      <c r="AA856">
        <v>0</v>
      </c>
      <c r="AB856">
        <v>88.31</v>
      </c>
      <c r="AC856">
        <v>0</v>
      </c>
      <c r="AD856">
        <v>0</v>
      </c>
      <c r="AE856">
        <v>0</v>
      </c>
      <c r="AF856">
        <v>6.66</v>
      </c>
      <c r="AG856">
        <v>0</v>
      </c>
      <c r="AH856">
        <v>0</v>
      </c>
      <c r="AI856">
        <v>1</v>
      </c>
      <c r="AJ856">
        <v>13.26</v>
      </c>
      <c r="AK856">
        <v>33.39</v>
      </c>
      <c r="AL856">
        <v>1</v>
      </c>
      <c r="AM856">
        <v>4</v>
      </c>
      <c r="AN856">
        <v>0</v>
      </c>
      <c r="AO856">
        <v>1</v>
      </c>
      <c r="AP856">
        <v>1</v>
      </c>
      <c r="AQ856">
        <v>0</v>
      </c>
      <c r="AR856">
        <v>0</v>
      </c>
      <c r="AS856" t="s">
        <v>3</v>
      </c>
      <c r="AT856">
        <v>0.34</v>
      </c>
      <c r="AU856" t="s">
        <v>20</v>
      </c>
      <c r="AV856">
        <v>0</v>
      </c>
      <c r="AW856">
        <v>2</v>
      </c>
      <c r="AX856">
        <v>51655400</v>
      </c>
      <c r="AY856">
        <v>1</v>
      </c>
      <c r="AZ856">
        <v>0</v>
      </c>
      <c r="BA856">
        <v>993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V856">
        <v>0</v>
      </c>
      <c r="CW856">
        <f>ROUND(Y856*Source!I679,7)</f>
        <v>0.49233870000000002</v>
      </c>
      <c r="CX856">
        <f>ROUND(Y856*Source!I679,7)</f>
        <v>0.49233870000000002</v>
      </c>
      <c r="CY856">
        <f>AB856</f>
        <v>88.31</v>
      </c>
      <c r="CZ856">
        <f>AF856</f>
        <v>6.66</v>
      </c>
      <c r="DA856">
        <f>AJ856</f>
        <v>13.26</v>
      </c>
      <c r="DB856">
        <f t="shared" si="749"/>
        <v>2.37</v>
      </c>
      <c r="DC856">
        <f t="shared" si="750"/>
        <v>0</v>
      </c>
      <c r="DD856" t="s">
        <v>3</v>
      </c>
      <c r="DE856" t="s">
        <v>3</v>
      </c>
      <c r="DF856">
        <f t="shared" si="751"/>
        <v>0</v>
      </c>
      <c r="DG856">
        <f>ROUND(ROUND(AF856*AJ856,2)*CX856,2)</f>
        <v>43.48</v>
      </c>
      <c r="DH856">
        <f>ROUND(ROUND(AG856*AK856,2)*CX856,2)</f>
        <v>0</v>
      </c>
      <c r="DI856">
        <f t="shared" si="752"/>
        <v>0</v>
      </c>
      <c r="DJ856">
        <f>DG856</f>
        <v>43.48</v>
      </c>
      <c r="DK856">
        <v>0</v>
      </c>
      <c r="DL856" t="s">
        <v>3</v>
      </c>
      <c r="DM856">
        <v>0</v>
      </c>
      <c r="DN856" t="s">
        <v>3</v>
      </c>
      <c r="DO856">
        <v>0</v>
      </c>
    </row>
    <row r="857" spans="1:119" x14ac:dyDescent="0.2">
      <c r="A857">
        <f>ROW(Source!A679)</f>
        <v>679</v>
      </c>
      <c r="B857">
        <v>51651743</v>
      </c>
      <c r="C857">
        <v>51655383</v>
      </c>
      <c r="D857">
        <v>49673503</v>
      </c>
      <c r="E857">
        <v>1</v>
      </c>
      <c r="F857">
        <v>1</v>
      </c>
      <c r="G857">
        <v>1</v>
      </c>
      <c r="H857">
        <v>2</v>
      </c>
      <c r="I857" t="s">
        <v>914</v>
      </c>
      <c r="J857" t="s">
        <v>915</v>
      </c>
      <c r="K857" t="s">
        <v>916</v>
      </c>
      <c r="L857">
        <v>1367</v>
      </c>
      <c r="N857">
        <v>1011</v>
      </c>
      <c r="O857" t="s">
        <v>910</v>
      </c>
      <c r="P857" t="s">
        <v>910</v>
      </c>
      <c r="Q857">
        <v>1</v>
      </c>
      <c r="W857">
        <v>0</v>
      </c>
      <c r="X857">
        <v>509054691</v>
      </c>
      <c r="Y857">
        <f t="shared" si="748"/>
        <v>0.58800000000000008</v>
      </c>
      <c r="AA857">
        <v>0</v>
      </c>
      <c r="AB857">
        <v>871.31</v>
      </c>
      <c r="AC857">
        <v>387.32</v>
      </c>
      <c r="AD857">
        <v>0</v>
      </c>
      <c r="AE857">
        <v>0</v>
      </c>
      <c r="AF857">
        <v>65.709999999999994</v>
      </c>
      <c r="AG857">
        <v>11.6</v>
      </c>
      <c r="AH857">
        <v>0</v>
      </c>
      <c r="AI857">
        <v>1</v>
      </c>
      <c r="AJ857">
        <v>13.26</v>
      </c>
      <c r="AK857">
        <v>33.39</v>
      </c>
      <c r="AL857">
        <v>1</v>
      </c>
      <c r="AM857">
        <v>4</v>
      </c>
      <c r="AN857">
        <v>0</v>
      </c>
      <c r="AO857">
        <v>1</v>
      </c>
      <c r="AP857">
        <v>1</v>
      </c>
      <c r="AQ857">
        <v>0</v>
      </c>
      <c r="AR857">
        <v>0</v>
      </c>
      <c r="AS857" t="s">
        <v>3</v>
      </c>
      <c r="AT857">
        <v>0.56000000000000005</v>
      </c>
      <c r="AU857" t="s">
        <v>20</v>
      </c>
      <c r="AV857">
        <v>0</v>
      </c>
      <c r="AW857">
        <v>2</v>
      </c>
      <c r="AX857">
        <v>51655401</v>
      </c>
      <c r="AY857">
        <v>1</v>
      </c>
      <c r="AZ857">
        <v>0</v>
      </c>
      <c r="BA857">
        <v>994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V857">
        <v>0</v>
      </c>
      <c r="CW857">
        <f>ROUND(Y857*Source!I679,7)</f>
        <v>0.81091080000000004</v>
      </c>
      <c r="CX857">
        <f>ROUND(Y857*Source!I679,7)</f>
        <v>0.81091080000000004</v>
      </c>
      <c r="CY857">
        <f>AB857</f>
        <v>871.31</v>
      </c>
      <c r="CZ857">
        <f>AF857</f>
        <v>65.709999999999994</v>
      </c>
      <c r="DA857">
        <f>AJ857</f>
        <v>13.26</v>
      </c>
      <c r="DB857">
        <f t="shared" si="749"/>
        <v>38.64</v>
      </c>
      <c r="DC857">
        <f t="shared" si="750"/>
        <v>6.83</v>
      </c>
      <c r="DD857" t="s">
        <v>3</v>
      </c>
      <c r="DE857" t="s">
        <v>3</v>
      </c>
      <c r="DF857">
        <f t="shared" si="751"/>
        <v>0</v>
      </c>
      <c r="DG857">
        <f>ROUND(ROUND(AF857*AJ857,2)*CX857,2)</f>
        <v>706.55</v>
      </c>
      <c r="DH857">
        <f>ROUND(ROUND(AG857*AK857,2)*CX857,2)</f>
        <v>314.08</v>
      </c>
      <c r="DI857">
        <f t="shared" si="752"/>
        <v>0</v>
      </c>
      <c r="DJ857">
        <f>DG857</f>
        <v>706.55</v>
      </c>
      <c r="DK857">
        <v>0</v>
      </c>
      <c r="DL857" t="s">
        <v>3</v>
      </c>
      <c r="DM857">
        <v>0</v>
      </c>
      <c r="DN857" t="s">
        <v>3</v>
      </c>
      <c r="DO857">
        <v>0</v>
      </c>
    </row>
    <row r="858" spans="1:119" x14ac:dyDescent="0.2">
      <c r="A858">
        <f>ROW(Source!A679)</f>
        <v>679</v>
      </c>
      <c r="B858">
        <v>51651743</v>
      </c>
      <c r="C858">
        <v>51655383</v>
      </c>
      <c r="D858">
        <v>49673715</v>
      </c>
      <c r="E858">
        <v>1</v>
      </c>
      <c r="F858">
        <v>1</v>
      </c>
      <c r="G858">
        <v>1</v>
      </c>
      <c r="H858">
        <v>2</v>
      </c>
      <c r="I858" t="s">
        <v>926</v>
      </c>
      <c r="J858" t="s">
        <v>927</v>
      </c>
      <c r="K858" t="s">
        <v>928</v>
      </c>
      <c r="L858">
        <v>1367</v>
      </c>
      <c r="N858">
        <v>1011</v>
      </c>
      <c r="O858" t="s">
        <v>910</v>
      </c>
      <c r="P858" t="s">
        <v>910</v>
      </c>
      <c r="Q858">
        <v>1</v>
      </c>
      <c r="W858">
        <v>0</v>
      </c>
      <c r="X858">
        <v>829370094</v>
      </c>
      <c r="Y858">
        <f t="shared" si="748"/>
        <v>1.47</v>
      </c>
      <c r="AA858">
        <v>0</v>
      </c>
      <c r="AB858">
        <v>107.41</v>
      </c>
      <c r="AC858">
        <v>0</v>
      </c>
      <c r="AD858">
        <v>0</v>
      </c>
      <c r="AE858">
        <v>0</v>
      </c>
      <c r="AF858">
        <v>8.1</v>
      </c>
      <c r="AG858">
        <v>0</v>
      </c>
      <c r="AH858">
        <v>0</v>
      </c>
      <c r="AI858">
        <v>1</v>
      </c>
      <c r="AJ858">
        <v>13.26</v>
      </c>
      <c r="AK858">
        <v>33.39</v>
      </c>
      <c r="AL858">
        <v>1</v>
      </c>
      <c r="AM858">
        <v>4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1.4</v>
      </c>
      <c r="AU858" t="s">
        <v>20</v>
      </c>
      <c r="AV858">
        <v>0</v>
      </c>
      <c r="AW858">
        <v>2</v>
      </c>
      <c r="AX858">
        <v>51655402</v>
      </c>
      <c r="AY858">
        <v>1</v>
      </c>
      <c r="AZ858">
        <v>0</v>
      </c>
      <c r="BA858">
        <v>995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V858">
        <v>0</v>
      </c>
      <c r="CW858">
        <f>ROUND(Y858*Source!I679,7)</f>
        <v>2.0272770000000002</v>
      </c>
      <c r="CX858">
        <f>ROUND(Y858*Source!I679,7)</f>
        <v>2.0272770000000002</v>
      </c>
      <c r="CY858">
        <f>AB858</f>
        <v>107.41</v>
      </c>
      <c r="CZ858">
        <f>AF858</f>
        <v>8.1</v>
      </c>
      <c r="DA858">
        <f>AJ858</f>
        <v>13.26</v>
      </c>
      <c r="DB858">
        <f t="shared" si="749"/>
        <v>11.91</v>
      </c>
      <c r="DC858">
        <f t="shared" si="750"/>
        <v>0</v>
      </c>
      <c r="DD858" t="s">
        <v>3</v>
      </c>
      <c r="DE858" t="s">
        <v>3</v>
      </c>
      <c r="DF858">
        <f t="shared" si="751"/>
        <v>0</v>
      </c>
      <c r="DG858">
        <f>ROUND(ROUND(AF858*AJ858,2)*CX858,2)</f>
        <v>217.75</v>
      </c>
      <c r="DH858">
        <f>ROUND(ROUND(AG858*AK858,2)*CX858,2)</f>
        <v>0</v>
      </c>
      <c r="DI858">
        <f t="shared" si="752"/>
        <v>0</v>
      </c>
      <c r="DJ858">
        <f>DG858</f>
        <v>217.75</v>
      </c>
      <c r="DK858">
        <v>0</v>
      </c>
      <c r="DL858" t="s">
        <v>3</v>
      </c>
      <c r="DM858">
        <v>0</v>
      </c>
      <c r="DN858" t="s">
        <v>3</v>
      </c>
      <c r="DO858">
        <v>0</v>
      </c>
    </row>
    <row r="859" spans="1:119" x14ac:dyDescent="0.2">
      <c r="A859">
        <f>ROW(Source!A679)</f>
        <v>679</v>
      </c>
      <c r="B859">
        <v>51651743</v>
      </c>
      <c r="C859">
        <v>51655383</v>
      </c>
      <c r="D859">
        <v>49521144</v>
      </c>
      <c r="E859">
        <v>1</v>
      </c>
      <c r="F859">
        <v>1</v>
      </c>
      <c r="G859">
        <v>1</v>
      </c>
      <c r="H859">
        <v>3</v>
      </c>
      <c r="I859" t="s">
        <v>947</v>
      </c>
      <c r="J859" t="s">
        <v>948</v>
      </c>
      <c r="K859" t="s">
        <v>949</v>
      </c>
      <c r="L859">
        <v>1348</v>
      </c>
      <c r="N859">
        <v>1009</v>
      </c>
      <c r="O859" t="s">
        <v>105</v>
      </c>
      <c r="P859" t="s">
        <v>105</v>
      </c>
      <c r="Q859">
        <v>1000</v>
      </c>
      <c r="W859">
        <v>0</v>
      </c>
      <c r="X859">
        <v>-847628873</v>
      </c>
      <c r="Y859">
        <f t="shared" ref="Y859:Y879" si="753">AT859</f>
        <v>8.8999999999999995E-4</v>
      </c>
      <c r="AA859">
        <v>241405.89</v>
      </c>
      <c r="AB859">
        <v>0</v>
      </c>
      <c r="AC859">
        <v>0</v>
      </c>
      <c r="AD859">
        <v>0</v>
      </c>
      <c r="AE859">
        <v>26499</v>
      </c>
      <c r="AF859">
        <v>0</v>
      </c>
      <c r="AG859">
        <v>0</v>
      </c>
      <c r="AH859">
        <v>0</v>
      </c>
      <c r="AI859">
        <v>9.11</v>
      </c>
      <c r="AJ859">
        <v>1</v>
      </c>
      <c r="AK859">
        <v>1</v>
      </c>
      <c r="AL859">
        <v>1</v>
      </c>
      <c r="AM859">
        <v>4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8.8999999999999995E-4</v>
      </c>
      <c r="AU859" t="s">
        <v>3</v>
      </c>
      <c r="AV859">
        <v>0</v>
      </c>
      <c r="AW859">
        <v>2</v>
      </c>
      <c r="AX859">
        <v>51655403</v>
      </c>
      <c r="AY859">
        <v>1</v>
      </c>
      <c r="AZ859">
        <v>0</v>
      </c>
      <c r="BA859">
        <v>996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V859">
        <v>0</v>
      </c>
      <c r="CW859">
        <v>0</v>
      </c>
      <c r="CX859">
        <f>ROUND(Y859*Source!I679,7)</f>
        <v>1.2274E-3</v>
      </c>
      <c r="CY859">
        <f t="shared" ref="CY859:CY865" si="754">AA859</f>
        <v>241405.89</v>
      </c>
      <c r="CZ859">
        <f t="shared" ref="CZ859:CZ865" si="755">AE859</f>
        <v>26499</v>
      </c>
      <c r="DA859">
        <f t="shared" ref="DA859:DA865" si="756">AI859</f>
        <v>9.11</v>
      </c>
      <c r="DB859">
        <f t="shared" ref="DB859:DB879" si="757">ROUND(ROUND(AT859*CZ859,2),2)</f>
        <v>23.58</v>
      </c>
      <c r="DC859">
        <f t="shared" ref="DC859:DC879" si="758">ROUND(ROUND(AT859*AG859,2),2)</f>
        <v>0</v>
      </c>
      <c r="DD859" t="s">
        <v>3</v>
      </c>
      <c r="DE859" t="s">
        <v>3</v>
      </c>
      <c r="DF859">
        <f t="shared" ref="DF859:DF865" si="759">ROUND(ROUND(AE859*AI859,2)*CX859,2)</f>
        <v>296.3</v>
      </c>
      <c r="DG859">
        <f t="shared" ref="DG859:DG867" si="760">ROUND(ROUND(AF859,2)*CX859,2)</f>
        <v>0</v>
      </c>
      <c r="DH859">
        <f t="shared" ref="DH859:DH866" si="761">ROUND(ROUND(AG859,2)*CX859,2)</f>
        <v>0</v>
      </c>
      <c r="DI859">
        <f t="shared" si="752"/>
        <v>0</v>
      </c>
      <c r="DJ859">
        <f t="shared" ref="DJ859:DJ865" si="762">DF859</f>
        <v>296.3</v>
      </c>
      <c r="DK859">
        <v>0</v>
      </c>
      <c r="DL859" t="s">
        <v>3</v>
      </c>
      <c r="DM859">
        <v>0</v>
      </c>
      <c r="DN859" t="s">
        <v>3</v>
      </c>
      <c r="DO859">
        <v>0</v>
      </c>
    </row>
    <row r="860" spans="1:119" x14ac:dyDescent="0.2">
      <c r="A860">
        <f>ROW(Source!A679)</f>
        <v>679</v>
      </c>
      <c r="B860">
        <v>51651743</v>
      </c>
      <c r="C860">
        <v>51655383</v>
      </c>
      <c r="D860">
        <v>49524301</v>
      </c>
      <c r="E860">
        <v>1</v>
      </c>
      <c r="F860">
        <v>1</v>
      </c>
      <c r="G860">
        <v>1</v>
      </c>
      <c r="H860">
        <v>3</v>
      </c>
      <c r="I860" t="s">
        <v>929</v>
      </c>
      <c r="J860" t="s">
        <v>930</v>
      </c>
      <c r="K860" t="s">
        <v>931</v>
      </c>
      <c r="L860">
        <v>1348</v>
      </c>
      <c r="N860">
        <v>1009</v>
      </c>
      <c r="O860" t="s">
        <v>105</v>
      </c>
      <c r="P860" t="s">
        <v>105</v>
      </c>
      <c r="Q860">
        <v>1000</v>
      </c>
      <c r="W860">
        <v>0</v>
      </c>
      <c r="X860">
        <v>1824693337</v>
      </c>
      <c r="Y860">
        <f t="shared" si="753"/>
        <v>4.0999999999999999E-4</v>
      </c>
      <c r="AA860">
        <v>94397.82</v>
      </c>
      <c r="AB860">
        <v>0</v>
      </c>
      <c r="AC860">
        <v>0</v>
      </c>
      <c r="AD860">
        <v>0</v>
      </c>
      <c r="AE860">
        <v>10362</v>
      </c>
      <c r="AF860">
        <v>0</v>
      </c>
      <c r="AG860">
        <v>0</v>
      </c>
      <c r="AH860">
        <v>0</v>
      </c>
      <c r="AI860">
        <v>9.11</v>
      </c>
      <c r="AJ860">
        <v>1</v>
      </c>
      <c r="AK860">
        <v>1</v>
      </c>
      <c r="AL860">
        <v>1</v>
      </c>
      <c r="AM860">
        <v>4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4.0999999999999999E-4</v>
      </c>
      <c r="AU860" t="s">
        <v>3</v>
      </c>
      <c r="AV860">
        <v>0</v>
      </c>
      <c r="AW860">
        <v>2</v>
      </c>
      <c r="AX860">
        <v>51655404</v>
      </c>
      <c r="AY860">
        <v>1</v>
      </c>
      <c r="AZ860">
        <v>0</v>
      </c>
      <c r="BA860">
        <v>997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V860">
        <v>0</v>
      </c>
      <c r="CW860">
        <v>0</v>
      </c>
      <c r="CX860">
        <f>ROUND(Y860*Source!I679,7)</f>
        <v>5.6539999999999997E-4</v>
      </c>
      <c r="CY860">
        <f t="shared" si="754"/>
        <v>94397.82</v>
      </c>
      <c r="CZ860">
        <f t="shared" si="755"/>
        <v>10362</v>
      </c>
      <c r="DA860">
        <f t="shared" si="756"/>
        <v>9.11</v>
      </c>
      <c r="DB860">
        <f t="shared" si="757"/>
        <v>4.25</v>
      </c>
      <c r="DC860">
        <f t="shared" si="758"/>
        <v>0</v>
      </c>
      <c r="DD860" t="s">
        <v>3</v>
      </c>
      <c r="DE860" t="s">
        <v>3</v>
      </c>
      <c r="DF860">
        <f t="shared" si="759"/>
        <v>53.37</v>
      </c>
      <c r="DG860">
        <f t="shared" si="760"/>
        <v>0</v>
      </c>
      <c r="DH860">
        <f t="shared" si="761"/>
        <v>0</v>
      </c>
      <c r="DI860">
        <f t="shared" si="752"/>
        <v>0</v>
      </c>
      <c r="DJ860">
        <f t="shared" si="762"/>
        <v>53.37</v>
      </c>
      <c r="DK860">
        <v>0</v>
      </c>
      <c r="DL860" t="s">
        <v>3</v>
      </c>
      <c r="DM860">
        <v>0</v>
      </c>
      <c r="DN860" t="s">
        <v>3</v>
      </c>
      <c r="DO860">
        <v>0</v>
      </c>
    </row>
    <row r="861" spans="1:119" x14ac:dyDescent="0.2">
      <c r="A861">
        <f>ROW(Source!A679)</f>
        <v>679</v>
      </c>
      <c r="B861">
        <v>51651743</v>
      </c>
      <c r="C861">
        <v>51655383</v>
      </c>
      <c r="D861">
        <v>49525488</v>
      </c>
      <c r="E861">
        <v>1</v>
      </c>
      <c r="F861">
        <v>1</v>
      </c>
      <c r="G861">
        <v>1</v>
      </c>
      <c r="H861">
        <v>3</v>
      </c>
      <c r="I861" t="s">
        <v>917</v>
      </c>
      <c r="J861" t="s">
        <v>918</v>
      </c>
      <c r="K861" t="s">
        <v>919</v>
      </c>
      <c r="L861">
        <v>1346</v>
      </c>
      <c r="N861">
        <v>1009</v>
      </c>
      <c r="O861" t="s">
        <v>920</v>
      </c>
      <c r="P861" t="s">
        <v>920</v>
      </c>
      <c r="Q861">
        <v>1</v>
      </c>
      <c r="W861">
        <v>0</v>
      </c>
      <c r="X861">
        <v>-1864341761</v>
      </c>
      <c r="Y861">
        <f t="shared" si="753"/>
        <v>15</v>
      </c>
      <c r="AA861">
        <v>82.35</v>
      </c>
      <c r="AB861">
        <v>0</v>
      </c>
      <c r="AC861">
        <v>0</v>
      </c>
      <c r="AD861">
        <v>0</v>
      </c>
      <c r="AE861">
        <v>9.0399999999999991</v>
      </c>
      <c r="AF861">
        <v>0</v>
      </c>
      <c r="AG861">
        <v>0</v>
      </c>
      <c r="AH861">
        <v>0</v>
      </c>
      <c r="AI861">
        <v>9.11</v>
      </c>
      <c r="AJ861">
        <v>1</v>
      </c>
      <c r="AK861">
        <v>1</v>
      </c>
      <c r="AL861">
        <v>1</v>
      </c>
      <c r="AM861">
        <v>4</v>
      </c>
      <c r="AN861">
        <v>0</v>
      </c>
      <c r="AO861">
        <v>1</v>
      </c>
      <c r="AP861">
        <v>1</v>
      </c>
      <c r="AQ861">
        <v>0</v>
      </c>
      <c r="AR861">
        <v>0</v>
      </c>
      <c r="AS861" t="s">
        <v>3</v>
      </c>
      <c r="AT861">
        <v>15</v>
      </c>
      <c r="AU861" t="s">
        <v>3</v>
      </c>
      <c r="AV861">
        <v>0</v>
      </c>
      <c r="AW861">
        <v>2</v>
      </c>
      <c r="AX861">
        <v>51655405</v>
      </c>
      <c r="AY861">
        <v>1</v>
      </c>
      <c r="AZ861">
        <v>0</v>
      </c>
      <c r="BA861">
        <v>998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V861">
        <v>0</v>
      </c>
      <c r="CW861">
        <v>0</v>
      </c>
      <c r="CX861">
        <f>ROUND(Y861*Source!I679,7)</f>
        <v>20.686499999999999</v>
      </c>
      <c r="CY861">
        <f t="shared" si="754"/>
        <v>82.35</v>
      </c>
      <c r="CZ861">
        <f t="shared" si="755"/>
        <v>9.0399999999999991</v>
      </c>
      <c r="DA861">
        <f t="shared" si="756"/>
        <v>9.11</v>
      </c>
      <c r="DB861">
        <f t="shared" si="757"/>
        <v>135.6</v>
      </c>
      <c r="DC861">
        <f t="shared" si="758"/>
        <v>0</v>
      </c>
      <c r="DD861" t="s">
        <v>3</v>
      </c>
      <c r="DE861" t="s">
        <v>3</v>
      </c>
      <c r="DF861">
        <f t="shared" si="759"/>
        <v>1703.53</v>
      </c>
      <c r="DG861">
        <f t="shared" si="760"/>
        <v>0</v>
      </c>
      <c r="DH861">
        <f t="shared" si="761"/>
        <v>0</v>
      </c>
      <c r="DI861">
        <f t="shared" si="752"/>
        <v>0</v>
      </c>
      <c r="DJ861">
        <f t="shared" si="762"/>
        <v>1703.53</v>
      </c>
      <c r="DK861">
        <v>0</v>
      </c>
      <c r="DL861" t="s">
        <v>3</v>
      </c>
      <c r="DM861">
        <v>0</v>
      </c>
      <c r="DN861" t="s">
        <v>3</v>
      </c>
      <c r="DO861">
        <v>0</v>
      </c>
    </row>
    <row r="862" spans="1:119" x14ac:dyDescent="0.2">
      <c r="A862">
        <f>ROW(Source!A679)</f>
        <v>679</v>
      </c>
      <c r="B862">
        <v>51651743</v>
      </c>
      <c r="C862">
        <v>51655383</v>
      </c>
      <c r="D862">
        <v>49526492</v>
      </c>
      <c r="E862">
        <v>1</v>
      </c>
      <c r="F862">
        <v>1</v>
      </c>
      <c r="G862">
        <v>1</v>
      </c>
      <c r="H862">
        <v>3</v>
      </c>
      <c r="I862" t="s">
        <v>921</v>
      </c>
      <c r="J862" t="s">
        <v>922</v>
      </c>
      <c r="K862" t="s">
        <v>923</v>
      </c>
      <c r="L862">
        <v>1346</v>
      </c>
      <c r="N862">
        <v>1009</v>
      </c>
      <c r="O862" t="s">
        <v>920</v>
      </c>
      <c r="P862" t="s">
        <v>920</v>
      </c>
      <c r="Q862">
        <v>1</v>
      </c>
      <c r="W862">
        <v>0</v>
      </c>
      <c r="X862">
        <v>497341279</v>
      </c>
      <c r="Y862">
        <f t="shared" si="753"/>
        <v>8</v>
      </c>
      <c r="AA862">
        <v>210.35</v>
      </c>
      <c r="AB862">
        <v>0</v>
      </c>
      <c r="AC862">
        <v>0</v>
      </c>
      <c r="AD862">
        <v>0</v>
      </c>
      <c r="AE862">
        <v>23.09</v>
      </c>
      <c r="AF862">
        <v>0</v>
      </c>
      <c r="AG862">
        <v>0</v>
      </c>
      <c r="AH862">
        <v>0</v>
      </c>
      <c r="AI862">
        <v>9.11</v>
      </c>
      <c r="AJ862">
        <v>1</v>
      </c>
      <c r="AK862">
        <v>1</v>
      </c>
      <c r="AL862">
        <v>1</v>
      </c>
      <c r="AM862">
        <v>4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8</v>
      </c>
      <c r="AU862" t="s">
        <v>3</v>
      </c>
      <c r="AV862">
        <v>0</v>
      </c>
      <c r="AW862">
        <v>2</v>
      </c>
      <c r="AX862">
        <v>51655406</v>
      </c>
      <c r="AY862">
        <v>1</v>
      </c>
      <c r="AZ862">
        <v>0</v>
      </c>
      <c r="BA862">
        <v>999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V862">
        <v>0</v>
      </c>
      <c r="CW862">
        <v>0</v>
      </c>
      <c r="CX862">
        <f>ROUND(Y862*Source!I679,7)</f>
        <v>11.0328</v>
      </c>
      <c r="CY862">
        <f t="shared" si="754"/>
        <v>210.35</v>
      </c>
      <c r="CZ862">
        <f t="shared" si="755"/>
        <v>23.09</v>
      </c>
      <c r="DA862">
        <f t="shared" si="756"/>
        <v>9.11</v>
      </c>
      <c r="DB862">
        <f t="shared" si="757"/>
        <v>184.72</v>
      </c>
      <c r="DC862">
        <f t="shared" si="758"/>
        <v>0</v>
      </c>
      <c r="DD862" t="s">
        <v>3</v>
      </c>
      <c r="DE862" t="s">
        <v>3</v>
      </c>
      <c r="DF862">
        <f t="shared" si="759"/>
        <v>2320.75</v>
      </c>
      <c r="DG862">
        <f t="shared" si="760"/>
        <v>0</v>
      </c>
      <c r="DH862">
        <f t="shared" si="761"/>
        <v>0</v>
      </c>
      <c r="DI862">
        <f t="shared" si="752"/>
        <v>0</v>
      </c>
      <c r="DJ862">
        <f t="shared" si="762"/>
        <v>2320.75</v>
      </c>
      <c r="DK862">
        <v>0</v>
      </c>
      <c r="DL862" t="s">
        <v>3</v>
      </c>
      <c r="DM862">
        <v>0</v>
      </c>
      <c r="DN862" t="s">
        <v>3</v>
      </c>
      <c r="DO862">
        <v>0</v>
      </c>
    </row>
    <row r="863" spans="1:119" x14ac:dyDescent="0.2">
      <c r="A863">
        <f>ROW(Source!A679)</f>
        <v>679</v>
      </c>
      <c r="B863">
        <v>51651743</v>
      </c>
      <c r="C863">
        <v>51655383</v>
      </c>
      <c r="D863">
        <v>49555131</v>
      </c>
      <c r="E863">
        <v>1</v>
      </c>
      <c r="F863">
        <v>1</v>
      </c>
      <c r="G863">
        <v>1</v>
      </c>
      <c r="H863">
        <v>3</v>
      </c>
      <c r="I863" t="s">
        <v>950</v>
      </c>
      <c r="J863" t="s">
        <v>951</v>
      </c>
      <c r="K863" t="s">
        <v>952</v>
      </c>
      <c r="L863">
        <v>1348</v>
      </c>
      <c r="N863">
        <v>1009</v>
      </c>
      <c r="O863" t="s">
        <v>105</v>
      </c>
      <c r="P863" t="s">
        <v>105</v>
      </c>
      <c r="Q863">
        <v>1000</v>
      </c>
      <c r="W863">
        <v>0</v>
      </c>
      <c r="X863">
        <v>-364749507</v>
      </c>
      <c r="Y863">
        <f t="shared" si="753"/>
        <v>5.0099999999999997E-3</v>
      </c>
      <c r="AA863">
        <v>156537.13</v>
      </c>
      <c r="AB863">
        <v>0</v>
      </c>
      <c r="AC863">
        <v>0</v>
      </c>
      <c r="AD863">
        <v>0</v>
      </c>
      <c r="AE863">
        <v>17183</v>
      </c>
      <c r="AF863">
        <v>0</v>
      </c>
      <c r="AG863">
        <v>0</v>
      </c>
      <c r="AH863">
        <v>0</v>
      </c>
      <c r="AI863">
        <v>9.11</v>
      </c>
      <c r="AJ863">
        <v>1</v>
      </c>
      <c r="AK863">
        <v>1</v>
      </c>
      <c r="AL863">
        <v>1</v>
      </c>
      <c r="AM863">
        <v>4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5.0099999999999997E-3</v>
      </c>
      <c r="AU863" t="s">
        <v>3</v>
      </c>
      <c r="AV863">
        <v>0</v>
      </c>
      <c r="AW863">
        <v>2</v>
      </c>
      <c r="AX863">
        <v>51655408</v>
      </c>
      <c r="AY863">
        <v>1</v>
      </c>
      <c r="AZ863">
        <v>0</v>
      </c>
      <c r="BA863">
        <v>1001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V863">
        <v>0</v>
      </c>
      <c r="CW863">
        <v>0</v>
      </c>
      <c r="CX863">
        <f>ROUND(Y863*Source!I679,7)</f>
        <v>6.9093000000000002E-3</v>
      </c>
      <c r="CY863">
        <f t="shared" si="754"/>
        <v>156537.13</v>
      </c>
      <c r="CZ863">
        <f t="shared" si="755"/>
        <v>17183</v>
      </c>
      <c r="DA863">
        <f t="shared" si="756"/>
        <v>9.11</v>
      </c>
      <c r="DB863">
        <f t="shared" si="757"/>
        <v>86.09</v>
      </c>
      <c r="DC863">
        <f t="shared" si="758"/>
        <v>0</v>
      </c>
      <c r="DD863" t="s">
        <v>3</v>
      </c>
      <c r="DE863" t="s">
        <v>3</v>
      </c>
      <c r="DF863">
        <f t="shared" si="759"/>
        <v>1081.56</v>
      </c>
      <c r="DG863">
        <f t="shared" si="760"/>
        <v>0</v>
      </c>
      <c r="DH863">
        <f t="shared" si="761"/>
        <v>0</v>
      </c>
      <c r="DI863">
        <f t="shared" si="752"/>
        <v>0</v>
      </c>
      <c r="DJ863">
        <f t="shared" si="762"/>
        <v>1081.56</v>
      </c>
      <c r="DK863">
        <v>0</v>
      </c>
      <c r="DL863" t="s">
        <v>3</v>
      </c>
      <c r="DM863">
        <v>0</v>
      </c>
      <c r="DN863" t="s">
        <v>3</v>
      </c>
      <c r="DO863">
        <v>0</v>
      </c>
    </row>
    <row r="864" spans="1:119" x14ac:dyDescent="0.2">
      <c r="A864">
        <f>ROW(Source!A679)</f>
        <v>679</v>
      </c>
      <c r="B864">
        <v>51651743</v>
      </c>
      <c r="C864">
        <v>51655383</v>
      </c>
      <c r="D864">
        <v>49564235</v>
      </c>
      <c r="E864">
        <v>1</v>
      </c>
      <c r="F864">
        <v>1</v>
      </c>
      <c r="G864">
        <v>1</v>
      </c>
      <c r="H864">
        <v>3</v>
      </c>
      <c r="I864" t="s">
        <v>99</v>
      </c>
      <c r="J864" t="s">
        <v>101</v>
      </c>
      <c r="K864" t="s">
        <v>100</v>
      </c>
      <c r="L864">
        <v>1327</v>
      </c>
      <c r="N864">
        <v>1005</v>
      </c>
      <c r="O864" t="s">
        <v>52</v>
      </c>
      <c r="P864" t="s">
        <v>52</v>
      </c>
      <c r="Q864">
        <v>1</v>
      </c>
      <c r="W864">
        <v>0</v>
      </c>
      <c r="X864">
        <v>-1977319999</v>
      </c>
      <c r="Y864">
        <f t="shared" si="753"/>
        <v>100</v>
      </c>
      <c r="AA864">
        <v>1387.45</v>
      </c>
      <c r="AB864">
        <v>0</v>
      </c>
      <c r="AC864">
        <v>0</v>
      </c>
      <c r="AD864">
        <v>0</v>
      </c>
      <c r="AE864">
        <v>152.30000000000001</v>
      </c>
      <c r="AF864">
        <v>0</v>
      </c>
      <c r="AG864">
        <v>0</v>
      </c>
      <c r="AH864">
        <v>0</v>
      </c>
      <c r="AI864">
        <v>9.11</v>
      </c>
      <c r="AJ864">
        <v>1</v>
      </c>
      <c r="AK864">
        <v>1</v>
      </c>
      <c r="AL864">
        <v>1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 t="s">
        <v>3</v>
      </c>
      <c r="AT864">
        <v>100</v>
      </c>
      <c r="AU864" t="s">
        <v>3</v>
      </c>
      <c r="AV864">
        <v>0</v>
      </c>
      <c r="AW864">
        <v>1</v>
      </c>
      <c r="AX864">
        <v>-1</v>
      </c>
      <c r="AY864">
        <v>0</v>
      </c>
      <c r="AZ864">
        <v>0</v>
      </c>
      <c r="BA864" t="s">
        <v>3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V864">
        <v>0</v>
      </c>
      <c r="CW864">
        <v>0</v>
      </c>
      <c r="CX864">
        <f>ROUND(Y864*Source!I679,7)</f>
        <v>137.91</v>
      </c>
      <c r="CY864">
        <f t="shared" si="754"/>
        <v>1387.45</v>
      </c>
      <c r="CZ864">
        <f t="shared" si="755"/>
        <v>152.30000000000001</v>
      </c>
      <c r="DA864">
        <f t="shared" si="756"/>
        <v>9.11</v>
      </c>
      <c r="DB864">
        <f t="shared" si="757"/>
        <v>15230</v>
      </c>
      <c r="DC864">
        <f t="shared" si="758"/>
        <v>0</v>
      </c>
      <c r="DD864" t="s">
        <v>3</v>
      </c>
      <c r="DE864" t="s">
        <v>3</v>
      </c>
      <c r="DF864">
        <f t="shared" si="759"/>
        <v>191343.23</v>
      </c>
      <c r="DG864">
        <f t="shared" si="760"/>
        <v>0</v>
      </c>
      <c r="DH864">
        <f t="shared" si="761"/>
        <v>0</v>
      </c>
      <c r="DI864">
        <f t="shared" si="752"/>
        <v>0</v>
      </c>
      <c r="DJ864">
        <f t="shared" si="762"/>
        <v>191343.23</v>
      </c>
      <c r="DK864">
        <v>0</v>
      </c>
      <c r="DL864" t="s">
        <v>3</v>
      </c>
      <c r="DM864">
        <v>0</v>
      </c>
      <c r="DN864" t="s">
        <v>3</v>
      </c>
      <c r="DO864">
        <v>0</v>
      </c>
    </row>
    <row r="865" spans="1:119" x14ac:dyDescent="0.2">
      <c r="A865">
        <f>ROW(Source!A679)</f>
        <v>679</v>
      </c>
      <c r="B865">
        <v>51651743</v>
      </c>
      <c r="C865">
        <v>51655383</v>
      </c>
      <c r="D865">
        <v>49564577</v>
      </c>
      <c r="E865">
        <v>1</v>
      </c>
      <c r="F865">
        <v>1</v>
      </c>
      <c r="G865">
        <v>1</v>
      </c>
      <c r="H865">
        <v>3</v>
      </c>
      <c r="I865" t="s">
        <v>103</v>
      </c>
      <c r="J865" t="s">
        <v>106</v>
      </c>
      <c r="K865" t="s">
        <v>104</v>
      </c>
      <c r="L865">
        <v>1348</v>
      </c>
      <c r="N865">
        <v>1009</v>
      </c>
      <c r="O865" t="s">
        <v>105</v>
      </c>
      <c r="P865" t="s">
        <v>105</v>
      </c>
      <c r="Q865">
        <v>1000</v>
      </c>
      <c r="W865">
        <v>0</v>
      </c>
      <c r="X865">
        <v>-1486911088</v>
      </c>
      <c r="Y865">
        <f t="shared" si="753"/>
        <v>4.7132199999999999E-2</v>
      </c>
      <c r="AA865">
        <v>276930.88</v>
      </c>
      <c r="AB865">
        <v>0</v>
      </c>
      <c r="AC865">
        <v>0</v>
      </c>
      <c r="AD865">
        <v>0</v>
      </c>
      <c r="AE865">
        <v>30398.560000000001</v>
      </c>
      <c r="AF865">
        <v>0</v>
      </c>
      <c r="AG865">
        <v>0</v>
      </c>
      <c r="AH865">
        <v>0</v>
      </c>
      <c r="AI865">
        <v>9.11</v>
      </c>
      <c r="AJ865">
        <v>1</v>
      </c>
      <c r="AK865">
        <v>1</v>
      </c>
      <c r="AL865">
        <v>1</v>
      </c>
      <c r="AM865">
        <v>0</v>
      </c>
      <c r="AN865">
        <v>0</v>
      </c>
      <c r="AO865">
        <v>0</v>
      </c>
      <c r="AP865">
        <v>1</v>
      </c>
      <c r="AQ865">
        <v>0</v>
      </c>
      <c r="AR865">
        <v>0</v>
      </c>
      <c r="AS865" t="s">
        <v>3</v>
      </c>
      <c r="AT865">
        <v>4.7132199999999999E-2</v>
      </c>
      <c r="AU865" t="s">
        <v>3</v>
      </c>
      <c r="AV865">
        <v>0</v>
      </c>
      <c r="AW865">
        <v>1</v>
      </c>
      <c r="AX865">
        <v>-1</v>
      </c>
      <c r="AY865">
        <v>0</v>
      </c>
      <c r="AZ865">
        <v>0</v>
      </c>
      <c r="BA865" t="s">
        <v>3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V865">
        <v>0</v>
      </c>
      <c r="CW865">
        <v>0</v>
      </c>
      <c r="CX865">
        <f>ROUND(Y865*Source!I679,7)</f>
        <v>6.5000000000000002E-2</v>
      </c>
      <c r="CY865">
        <f t="shared" si="754"/>
        <v>276930.88</v>
      </c>
      <c r="CZ865">
        <f t="shared" si="755"/>
        <v>30398.560000000001</v>
      </c>
      <c r="DA865">
        <f t="shared" si="756"/>
        <v>9.11</v>
      </c>
      <c r="DB865">
        <f t="shared" si="757"/>
        <v>1432.75</v>
      </c>
      <c r="DC865">
        <f t="shared" si="758"/>
        <v>0</v>
      </c>
      <c r="DD865" t="s">
        <v>3</v>
      </c>
      <c r="DE865" t="s">
        <v>3</v>
      </c>
      <c r="DF865">
        <f t="shared" si="759"/>
        <v>18000.509999999998</v>
      </c>
      <c r="DG865">
        <f t="shared" si="760"/>
        <v>0</v>
      </c>
      <c r="DH865">
        <f t="shared" si="761"/>
        <v>0</v>
      </c>
      <c r="DI865">
        <f t="shared" si="752"/>
        <v>0</v>
      </c>
      <c r="DJ865">
        <f t="shared" si="762"/>
        <v>18000.509999999998</v>
      </c>
      <c r="DK865">
        <v>0</v>
      </c>
      <c r="DL865" t="s">
        <v>3</v>
      </c>
      <c r="DM865">
        <v>0</v>
      </c>
      <c r="DN865" t="s">
        <v>3</v>
      </c>
      <c r="DO865">
        <v>0</v>
      </c>
    </row>
    <row r="866" spans="1:119" x14ac:dyDescent="0.2">
      <c r="A866">
        <f>ROW(Source!A682)</f>
        <v>682</v>
      </c>
      <c r="B866">
        <v>51651743</v>
      </c>
      <c r="C866">
        <v>51655415</v>
      </c>
      <c r="D866">
        <v>49510767</v>
      </c>
      <c r="E866">
        <v>70</v>
      </c>
      <c r="F866">
        <v>1</v>
      </c>
      <c r="G866">
        <v>1</v>
      </c>
      <c r="H866">
        <v>1</v>
      </c>
      <c r="I866" t="s">
        <v>953</v>
      </c>
      <c r="J866" t="s">
        <v>3</v>
      </c>
      <c r="K866" t="s">
        <v>954</v>
      </c>
      <c r="L866">
        <v>1191</v>
      </c>
      <c r="N866">
        <v>1013</v>
      </c>
      <c r="O866" t="s">
        <v>904</v>
      </c>
      <c r="P866" t="s">
        <v>904</v>
      </c>
      <c r="Q866">
        <v>1</v>
      </c>
      <c r="W866">
        <v>0</v>
      </c>
      <c r="X866">
        <v>-1936699058</v>
      </c>
      <c r="Y866">
        <f t="shared" si="753"/>
        <v>5</v>
      </c>
      <c r="AA866">
        <v>0</v>
      </c>
      <c r="AB866">
        <v>0</v>
      </c>
      <c r="AC866">
        <v>0</v>
      </c>
      <c r="AD866">
        <v>331.23</v>
      </c>
      <c r="AE866">
        <v>0</v>
      </c>
      <c r="AF866">
        <v>0</v>
      </c>
      <c r="AG866">
        <v>0</v>
      </c>
      <c r="AH866">
        <v>9.92</v>
      </c>
      <c r="AI866">
        <v>1</v>
      </c>
      <c r="AJ866">
        <v>1</v>
      </c>
      <c r="AK866">
        <v>1</v>
      </c>
      <c r="AL866">
        <v>33.39</v>
      </c>
      <c r="AM866">
        <v>4</v>
      </c>
      <c r="AN866">
        <v>0</v>
      </c>
      <c r="AO866">
        <v>1</v>
      </c>
      <c r="AP866">
        <v>1</v>
      </c>
      <c r="AQ866">
        <v>0</v>
      </c>
      <c r="AR866">
        <v>0</v>
      </c>
      <c r="AS866" t="s">
        <v>3</v>
      </c>
      <c r="AT866">
        <v>5</v>
      </c>
      <c r="AU866" t="s">
        <v>3</v>
      </c>
      <c r="AV866">
        <v>1</v>
      </c>
      <c r="AW866">
        <v>2</v>
      </c>
      <c r="AX866">
        <v>51655423</v>
      </c>
      <c r="AY866">
        <v>1</v>
      </c>
      <c r="AZ866">
        <v>0</v>
      </c>
      <c r="BA866">
        <v>1006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U866">
        <f>ROUND(AT866*Source!I682*AH866*AL866,2)</f>
        <v>22854.79</v>
      </c>
      <c r="CV866">
        <f>ROUND(Y866*Source!I682,7)</f>
        <v>69</v>
      </c>
      <c r="CW866">
        <v>0</v>
      </c>
      <c r="CX866">
        <f>ROUND(Y866*Source!I682,7)</f>
        <v>69</v>
      </c>
      <c r="CY866">
        <f>AD866</f>
        <v>331.23</v>
      </c>
      <c r="CZ866">
        <f>AH866</f>
        <v>9.92</v>
      </c>
      <c r="DA866">
        <f>AL866</f>
        <v>33.39</v>
      </c>
      <c r="DB866">
        <f t="shared" si="757"/>
        <v>49.6</v>
      </c>
      <c r="DC866">
        <f t="shared" si="758"/>
        <v>0</v>
      </c>
      <c r="DD866" t="s">
        <v>3</v>
      </c>
      <c r="DE866" t="s">
        <v>3</v>
      </c>
      <c r="DF866">
        <f>ROUND(ROUND(AE866,2)*CX866,2)</f>
        <v>0</v>
      </c>
      <c r="DG866">
        <f t="shared" si="760"/>
        <v>0</v>
      </c>
      <c r="DH866">
        <f t="shared" si="761"/>
        <v>0</v>
      </c>
      <c r="DI866">
        <f>ROUND(ROUND(AH866*AL866,2)*CX866,2)</f>
        <v>22854.87</v>
      </c>
      <c r="DJ866">
        <f>DI866</f>
        <v>22854.87</v>
      </c>
      <c r="DK866">
        <v>0</v>
      </c>
      <c r="DL866" t="s">
        <v>3</v>
      </c>
      <c r="DM866">
        <v>0</v>
      </c>
      <c r="DN866" t="s">
        <v>3</v>
      </c>
      <c r="DO866">
        <v>0</v>
      </c>
    </row>
    <row r="867" spans="1:119" x14ac:dyDescent="0.2">
      <c r="A867">
        <f>ROW(Source!A682)</f>
        <v>682</v>
      </c>
      <c r="B867">
        <v>51651743</v>
      </c>
      <c r="C867">
        <v>51655415</v>
      </c>
      <c r="D867">
        <v>49510905</v>
      </c>
      <c r="E867">
        <v>70</v>
      </c>
      <c r="F867">
        <v>1</v>
      </c>
      <c r="G867">
        <v>1</v>
      </c>
      <c r="H867">
        <v>1</v>
      </c>
      <c r="I867" t="s">
        <v>905</v>
      </c>
      <c r="J867" t="s">
        <v>3</v>
      </c>
      <c r="K867" t="s">
        <v>906</v>
      </c>
      <c r="L867">
        <v>1191</v>
      </c>
      <c r="N867">
        <v>1013</v>
      </c>
      <c r="O867" t="s">
        <v>904</v>
      </c>
      <c r="P867" t="s">
        <v>904</v>
      </c>
      <c r="Q867">
        <v>1</v>
      </c>
      <c r="W867">
        <v>0</v>
      </c>
      <c r="X867">
        <v>-1417349443</v>
      </c>
      <c r="Y867">
        <f t="shared" si="753"/>
        <v>0.43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1</v>
      </c>
      <c r="AJ867">
        <v>1</v>
      </c>
      <c r="AK867">
        <v>33.39</v>
      </c>
      <c r="AL867">
        <v>1</v>
      </c>
      <c r="AM867">
        <v>4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0.43</v>
      </c>
      <c r="AU867" t="s">
        <v>3</v>
      </c>
      <c r="AV867">
        <v>2</v>
      </c>
      <c r="AW867">
        <v>2</v>
      </c>
      <c r="AX867">
        <v>51655424</v>
      </c>
      <c r="AY867">
        <v>1</v>
      </c>
      <c r="AZ867">
        <v>0</v>
      </c>
      <c r="BA867">
        <v>1007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V867">
        <v>0</v>
      </c>
      <c r="CW867">
        <v>0</v>
      </c>
      <c r="CX867">
        <f>ROUND(Y867*Source!I682,7)</f>
        <v>5.9340000000000002</v>
      </c>
      <c r="CY867">
        <f>AD867</f>
        <v>0</v>
      </c>
      <c r="CZ867">
        <f>AH867</f>
        <v>0</v>
      </c>
      <c r="DA867">
        <f>AL867</f>
        <v>1</v>
      </c>
      <c r="DB867">
        <f t="shared" si="757"/>
        <v>0</v>
      </c>
      <c r="DC867">
        <f t="shared" si="758"/>
        <v>0</v>
      </c>
      <c r="DD867" t="s">
        <v>3</v>
      </c>
      <c r="DE867" t="s">
        <v>3</v>
      </c>
      <c r="DF867">
        <f>ROUND(ROUND(AE867,2)*CX867,2)</f>
        <v>0</v>
      </c>
      <c r="DG867">
        <f t="shared" si="760"/>
        <v>0</v>
      </c>
      <c r="DH867">
        <f>ROUND(ROUND(AG867*AK867,2)*CX867,2)</f>
        <v>0</v>
      </c>
      <c r="DI867">
        <f t="shared" ref="DI867:DI872" si="763">ROUND(ROUND(AH867,2)*CX867,2)</f>
        <v>0</v>
      </c>
      <c r="DJ867">
        <f>DI867</f>
        <v>0</v>
      </c>
      <c r="DK867">
        <v>0</v>
      </c>
      <c r="DL867" t="s">
        <v>3</v>
      </c>
      <c r="DM867">
        <v>0</v>
      </c>
      <c r="DN867" t="s">
        <v>3</v>
      </c>
      <c r="DO867">
        <v>0</v>
      </c>
    </row>
    <row r="868" spans="1:119" x14ac:dyDescent="0.2">
      <c r="A868">
        <f>ROW(Source!A682)</f>
        <v>682</v>
      </c>
      <c r="B868">
        <v>51651743</v>
      </c>
      <c r="C868">
        <v>51655415</v>
      </c>
      <c r="D868">
        <v>49673503</v>
      </c>
      <c r="E868">
        <v>1</v>
      </c>
      <c r="F868">
        <v>1</v>
      </c>
      <c r="G868">
        <v>1</v>
      </c>
      <c r="H868">
        <v>2</v>
      </c>
      <c r="I868" t="s">
        <v>914</v>
      </c>
      <c r="J868" t="s">
        <v>915</v>
      </c>
      <c r="K868" t="s">
        <v>916</v>
      </c>
      <c r="L868">
        <v>1367</v>
      </c>
      <c r="N868">
        <v>1011</v>
      </c>
      <c r="O868" t="s">
        <v>910</v>
      </c>
      <c r="P868" t="s">
        <v>910</v>
      </c>
      <c r="Q868">
        <v>1</v>
      </c>
      <c r="W868">
        <v>0</v>
      </c>
      <c r="X868">
        <v>509054691</v>
      </c>
      <c r="Y868">
        <f t="shared" si="753"/>
        <v>0.43</v>
      </c>
      <c r="AA868">
        <v>0</v>
      </c>
      <c r="AB868">
        <v>871.31</v>
      </c>
      <c r="AC868">
        <v>387.32</v>
      </c>
      <c r="AD868">
        <v>0</v>
      </c>
      <c r="AE868">
        <v>0</v>
      </c>
      <c r="AF868">
        <v>65.709999999999994</v>
      </c>
      <c r="AG868">
        <v>11.6</v>
      </c>
      <c r="AH868">
        <v>0</v>
      </c>
      <c r="AI868">
        <v>1</v>
      </c>
      <c r="AJ868">
        <v>13.26</v>
      </c>
      <c r="AK868">
        <v>33.39</v>
      </c>
      <c r="AL868">
        <v>1</v>
      </c>
      <c r="AM868">
        <v>4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0.43</v>
      </c>
      <c r="AU868" t="s">
        <v>3</v>
      </c>
      <c r="AV868">
        <v>0</v>
      </c>
      <c r="AW868">
        <v>2</v>
      </c>
      <c r="AX868">
        <v>51655425</v>
      </c>
      <c r="AY868">
        <v>1</v>
      </c>
      <c r="AZ868">
        <v>0</v>
      </c>
      <c r="BA868">
        <v>1008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V868">
        <v>0</v>
      </c>
      <c r="CW868">
        <f>ROUND(Y868*Source!I682,7)</f>
        <v>5.9340000000000002</v>
      </c>
      <c r="CX868">
        <f>ROUND(Y868*Source!I682,7)</f>
        <v>5.9340000000000002</v>
      </c>
      <c r="CY868">
        <f>AB868</f>
        <v>871.31</v>
      </c>
      <c r="CZ868">
        <f>AF868</f>
        <v>65.709999999999994</v>
      </c>
      <c r="DA868">
        <f>AJ868</f>
        <v>13.26</v>
      </c>
      <c r="DB868">
        <f t="shared" si="757"/>
        <v>28.26</v>
      </c>
      <c r="DC868">
        <f t="shared" si="758"/>
        <v>4.99</v>
      </c>
      <c r="DD868" t="s">
        <v>3</v>
      </c>
      <c r="DE868" t="s">
        <v>3</v>
      </c>
      <c r="DF868">
        <f>ROUND(ROUND(AE868,2)*CX868,2)</f>
        <v>0</v>
      </c>
      <c r="DG868">
        <f>ROUND(ROUND(AF868*AJ868,2)*CX868,2)</f>
        <v>5170.3500000000004</v>
      </c>
      <c r="DH868">
        <f>ROUND(ROUND(AG868*AK868,2)*CX868,2)</f>
        <v>2298.36</v>
      </c>
      <c r="DI868">
        <f t="shared" si="763"/>
        <v>0</v>
      </c>
      <c r="DJ868">
        <f>DG868</f>
        <v>5170.3500000000004</v>
      </c>
      <c r="DK868">
        <v>0</v>
      </c>
      <c r="DL868" t="s">
        <v>3</v>
      </c>
      <c r="DM868">
        <v>0</v>
      </c>
      <c r="DN868" t="s">
        <v>3</v>
      </c>
      <c r="DO868">
        <v>0</v>
      </c>
    </row>
    <row r="869" spans="1:119" x14ac:dyDescent="0.2">
      <c r="A869">
        <f>ROW(Source!A682)</f>
        <v>682</v>
      </c>
      <c r="B869">
        <v>51651743</v>
      </c>
      <c r="C869">
        <v>51655415</v>
      </c>
      <c r="D869">
        <v>49521440</v>
      </c>
      <c r="E869">
        <v>1</v>
      </c>
      <c r="F869">
        <v>1</v>
      </c>
      <c r="G869">
        <v>1</v>
      </c>
      <c r="H869">
        <v>3</v>
      </c>
      <c r="I869" t="s">
        <v>118</v>
      </c>
      <c r="J869" t="s">
        <v>120</v>
      </c>
      <c r="K869" t="s">
        <v>119</v>
      </c>
      <c r="L869">
        <v>1327</v>
      </c>
      <c r="N869">
        <v>1005</v>
      </c>
      <c r="O869" t="s">
        <v>52</v>
      </c>
      <c r="P869" t="s">
        <v>52</v>
      </c>
      <c r="Q869">
        <v>1</v>
      </c>
      <c r="W869">
        <v>0</v>
      </c>
      <c r="X869">
        <v>-336429810</v>
      </c>
      <c r="Y869">
        <f t="shared" si="753"/>
        <v>11</v>
      </c>
      <c r="AA869">
        <v>204.98</v>
      </c>
      <c r="AB869">
        <v>0</v>
      </c>
      <c r="AC869">
        <v>0</v>
      </c>
      <c r="AD869">
        <v>0</v>
      </c>
      <c r="AE869">
        <v>22.5</v>
      </c>
      <c r="AF869">
        <v>0</v>
      </c>
      <c r="AG869">
        <v>0</v>
      </c>
      <c r="AH869">
        <v>0</v>
      </c>
      <c r="AI869">
        <v>9.11</v>
      </c>
      <c r="AJ869">
        <v>1</v>
      </c>
      <c r="AK869">
        <v>1</v>
      </c>
      <c r="AL869">
        <v>1</v>
      </c>
      <c r="AM869">
        <v>0</v>
      </c>
      <c r="AN869">
        <v>0</v>
      </c>
      <c r="AO869">
        <v>0</v>
      </c>
      <c r="AP869">
        <v>1</v>
      </c>
      <c r="AQ869">
        <v>0</v>
      </c>
      <c r="AR869">
        <v>0</v>
      </c>
      <c r="AS869" t="s">
        <v>3</v>
      </c>
      <c r="AT869">
        <v>11</v>
      </c>
      <c r="AU869" t="s">
        <v>3</v>
      </c>
      <c r="AV869">
        <v>0</v>
      </c>
      <c r="AW869">
        <v>1</v>
      </c>
      <c r="AX869">
        <v>-1</v>
      </c>
      <c r="AY869">
        <v>0</v>
      </c>
      <c r="AZ869">
        <v>0</v>
      </c>
      <c r="BA869" t="s">
        <v>3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V869">
        <v>0</v>
      </c>
      <c r="CW869">
        <v>0</v>
      </c>
      <c r="CX869">
        <f>ROUND(Y869*Source!I682,7)</f>
        <v>151.80000000000001</v>
      </c>
      <c r="CY869">
        <f>AA869</f>
        <v>204.98</v>
      </c>
      <c r="CZ869">
        <f>AE869</f>
        <v>22.5</v>
      </c>
      <c r="DA869">
        <f>AI869</f>
        <v>9.11</v>
      </c>
      <c r="DB869">
        <f t="shared" si="757"/>
        <v>247.5</v>
      </c>
      <c r="DC869">
        <f t="shared" si="758"/>
        <v>0</v>
      </c>
      <c r="DD869" t="s">
        <v>3</v>
      </c>
      <c r="DE869" t="s">
        <v>3</v>
      </c>
      <c r="DF869">
        <f>ROUND(ROUND(AE869*AI869,2)*CX869,2)</f>
        <v>31115.96</v>
      </c>
      <c r="DG869">
        <f t="shared" ref="DG869:DG874" si="764">ROUND(ROUND(AF869,2)*CX869,2)</f>
        <v>0</v>
      </c>
      <c r="DH869">
        <f>ROUND(ROUND(AG869,2)*CX869,2)</f>
        <v>0</v>
      </c>
      <c r="DI869">
        <f t="shared" si="763"/>
        <v>0</v>
      </c>
      <c r="DJ869">
        <f>DF869</f>
        <v>31115.96</v>
      </c>
      <c r="DK869">
        <v>0</v>
      </c>
      <c r="DL869" t="s">
        <v>3</v>
      </c>
      <c r="DM869">
        <v>0</v>
      </c>
      <c r="DN869" t="s">
        <v>3</v>
      </c>
      <c r="DO869">
        <v>0</v>
      </c>
    </row>
    <row r="870" spans="1:119" x14ac:dyDescent="0.2">
      <c r="A870">
        <f>ROW(Source!A682)</f>
        <v>682</v>
      </c>
      <c r="B870">
        <v>51651743</v>
      </c>
      <c r="C870">
        <v>51655415</v>
      </c>
      <c r="D870">
        <v>49523581</v>
      </c>
      <c r="E870">
        <v>1</v>
      </c>
      <c r="F870">
        <v>1</v>
      </c>
      <c r="G870">
        <v>1</v>
      </c>
      <c r="H870">
        <v>3</v>
      </c>
      <c r="I870" t="s">
        <v>955</v>
      </c>
      <c r="J870" t="s">
        <v>956</v>
      </c>
      <c r="K870" t="s">
        <v>957</v>
      </c>
      <c r="L870">
        <v>1301</v>
      </c>
      <c r="N870">
        <v>1003</v>
      </c>
      <c r="O870" t="s">
        <v>958</v>
      </c>
      <c r="P870" t="s">
        <v>958</v>
      </c>
      <c r="Q870">
        <v>1</v>
      </c>
      <c r="W870">
        <v>0</v>
      </c>
      <c r="X870">
        <v>-2092502019</v>
      </c>
      <c r="Y870">
        <f t="shared" si="753"/>
        <v>20</v>
      </c>
      <c r="AA870">
        <v>27.33</v>
      </c>
      <c r="AB870">
        <v>0</v>
      </c>
      <c r="AC870">
        <v>0</v>
      </c>
      <c r="AD870">
        <v>0</v>
      </c>
      <c r="AE870">
        <v>3</v>
      </c>
      <c r="AF870">
        <v>0</v>
      </c>
      <c r="AG870">
        <v>0</v>
      </c>
      <c r="AH870">
        <v>0</v>
      </c>
      <c r="AI870">
        <v>9.11</v>
      </c>
      <c r="AJ870">
        <v>1</v>
      </c>
      <c r="AK870">
        <v>1</v>
      </c>
      <c r="AL870">
        <v>1</v>
      </c>
      <c r="AM870">
        <v>4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20</v>
      </c>
      <c r="AU870" t="s">
        <v>3</v>
      </c>
      <c r="AV870">
        <v>0</v>
      </c>
      <c r="AW870">
        <v>2</v>
      </c>
      <c r="AX870">
        <v>51655426</v>
      </c>
      <c r="AY870">
        <v>1</v>
      </c>
      <c r="AZ870">
        <v>0</v>
      </c>
      <c r="BA870">
        <v>1009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V870">
        <v>0</v>
      </c>
      <c r="CW870">
        <v>0</v>
      </c>
      <c r="CX870">
        <f>ROUND(Y870*Source!I682,7)</f>
        <v>276</v>
      </c>
      <c r="CY870">
        <f>AA870</f>
        <v>27.33</v>
      </c>
      <c r="CZ870">
        <f>AE870</f>
        <v>3</v>
      </c>
      <c r="DA870">
        <f>AI870</f>
        <v>9.11</v>
      </c>
      <c r="DB870">
        <f t="shared" si="757"/>
        <v>60</v>
      </c>
      <c r="DC870">
        <f t="shared" si="758"/>
        <v>0</v>
      </c>
      <c r="DD870" t="s">
        <v>3</v>
      </c>
      <c r="DE870" t="s">
        <v>3</v>
      </c>
      <c r="DF870">
        <f>ROUND(ROUND(AE870*AI870,2)*CX870,2)</f>
        <v>7543.08</v>
      </c>
      <c r="DG870">
        <f t="shared" si="764"/>
        <v>0</v>
      </c>
      <c r="DH870">
        <f>ROUND(ROUND(AG870,2)*CX870,2)</f>
        <v>0</v>
      </c>
      <c r="DI870">
        <f t="shared" si="763"/>
        <v>0</v>
      </c>
      <c r="DJ870">
        <f>DF870</f>
        <v>7543.08</v>
      </c>
      <c r="DK870">
        <v>0</v>
      </c>
      <c r="DL870" t="s">
        <v>3</v>
      </c>
      <c r="DM870">
        <v>0</v>
      </c>
      <c r="DN870" t="s">
        <v>3</v>
      </c>
      <c r="DO870">
        <v>0</v>
      </c>
    </row>
    <row r="871" spans="1:119" x14ac:dyDescent="0.2">
      <c r="A871">
        <f>ROW(Source!A682)</f>
        <v>682</v>
      </c>
      <c r="B871">
        <v>51651743</v>
      </c>
      <c r="C871">
        <v>51655415</v>
      </c>
      <c r="D871">
        <v>49553409</v>
      </c>
      <c r="E871">
        <v>1</v>
      </c>
      <c r="F871">
        <v>1</v>
      </c>
      <c r="G871">
        <v>1</v>
      </c>
      <c r="H871">
        <v>3</v>
      </c>
      <c r="I871" t="s">
        <v>122</v>
      </c>
      <c r="J871" t="s">
        <v>125</v>
      </c>
      <c r="K871" t="s">
        <v>123</v>
      </c>
      <c r="L871">
        <v>1296</v>
      </c>
      <c r="N871">
        <v>1002</v>
      </c>
      <c r="O871" t="s">
        <v>124</v>
      </c>
      <c r="P871" t="s">
        <v>124</v>
      </c>
      <c r="Q871">
        <v>1</v>
      </c>
      <c r="W871">
        <v>1</v>
      </c>
      <c r="X871">
        <v>-1609399419</v>
      </c>
      <c r="Y871">
        <f t="shared" si="753"/>
        <v>-1.5</v>
      </c>
      <c r="AA871">
        <v>597.42999999999995</v>
      </c>
      <c r="AB871">
        <v>0</v>
      </c>
      <c r="AC871">
        <v>0</v>
      </c>
      <c r="AD871">
        <v>0</v>
      </c>
      <c r="AE871">
        <v>65.58</v>
      </c>
      <c r="AF871">
        <v>0</v>
      </c>
      <c r="AG871">
        <v>0</v>
      </c>
      <c r="AH871">
        <v>0</v>
      </c>
      <c r="AI871">
        <v>9.11</v>
      </c>
      <c r="AJ871">
        <v>1</v>
      </c>
      <c r="AK871">
        <v>1</v>
      </c>
      <c r="AL871">
        <v>1</v>
      </c>
      <c r="AM871">
        <v>4</v>
      </c>
      <c r="AN871">
        <v>0</v>
      </c>
      <c r="AO871">
        <v>1</v>
      </c>
      <c r="AP871">
        <v>1</v>
      </c>
      <c r="AQ871">
        <v>0</v>
      </c>
      <c r="AR871">
        <v>0</v>
      </c>
      <c r="AS871" t="s">
        <v>3</v>
      </c>
      <c r="AT871">
        <v>-1.5</v>
      </c>
      <c r="AU871" t="s">
        <v>3</v>
      </c>
      <c r="AV871">
        <v>0</v>
      </c>
      <c r="AW871">
        <v>2</v>
      </c>
      <c r="AX871">
        <v>51655428</v>
      </c>
      <c r="AY871">
        <v>1</v>
      </c>
      <c r="AZ871">
        <v>6144</v>
      </c>
      <c r="BA871">
        <v>1011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V871">
        <v>0</v>
      </c>
      <c r="CW871">
        <v>0</v>
      </c>
      <c r="CX871">
        <f>ROUND(Y871*Source!I682,7)</f>
        <v>-20.7</v>
      </c>
      <c r="CY871">
        <f>AA871</f>
        <v>597.42999999999995</v>
      </c>
      <c r="CZ871">
        <f>AE871</f>
        <v>65.58</v>
      </c>
      <c r="DA871">
        <f>AI871</f>
        <v>9.11</v>
      </c>
      <c r="DB871">
        <f t="shared" si="757"/>
        <v>-98.37</v>
      </c>
      <c r="DC871">
        <f t="shared" si="758"/>
        <v>0</v>
      </c>
      <c r="DD871" t="s">
        <v>3</v>
      </c>
      <c r="DE871" t="s">
        <v>3</v>
      </c>
      <c r="DF871">
        <f>ROUND(ROUND(AE871*AI871,2)*CX871,2)</f>
        <v>-12366.8</v>
      </c>
      <c r="DG871">
        <f t="shared" si="764"/>
        <v>0</v>
      </c>
      <c r="DH871">
        <f>ROUND(ROUND(AG871,2)*CX871,2)</f>
        <v>0</v>
      </c>
      <c r="DI871">
        <f t="shared" si="763"/>
        <v>0</v>
      </c>
      <c r="DJ871">
        <f>DF871</f>
        <v>-12366.8</v>
      </c>
      <c r="DK871">
        <v>0</v>
      </c>
      <c r="DL871" t="s">
        <v>3</v>
      </c>
      <c r="DM871">
        <v>0</v>
      </c>
      <c r="DN871" t="s">
        <v>3</v>
      </c>
      <c r="DO871">
        <v>0</v>
      </c>
    </row>
    <row r="872" spans="1:119" x14ac:dyDescent="0.2">
      <c r="A872">
        <f>ROW(Source!A682)</f>
        <v>682</v>
      </c>
      <c r="B872">
        <v>51651743</v>
      </c>
      <c r="C872">
        <v>51655415</v>
      </c>
      <c r="D872">
        <v>49555331</v>
      </c>
      <c r="E872">
        <v>1</v>
      </c>
      <c r="F872">
        <v>1</v>
      </c>
      <c r="G872">
        <v>1</v>
      </c>
      <c r="H872">
        <v>3</v>
      </c>
      <c r="I872" t="s">
        <v>127</v>
      </c>
      <c r="J872" t="s">
        <v>129</v>
      </c>
      <c r="K872" t="s">
        <v>128</v>
      </c>
      <c r="L872">
        <v>1296</v>
      </c>
      <c r="N872">
        <v>1002</v>
      </c>
      <c r="O872" t="s">
        <v>124</v>
      </c>
      <c r="P872" t="s">
        <v>124</v>
      </c>
      <c r="Q872">
        <v>1</v>
      </c>
      <c r="W872">
        <v>1</v>
      </c>
      <c r="X872">
        <v>1828367933</v>
      </c>
      <c r="Y872">
        <f t="shared" si="753"/>
        <v>-5.7000000000000002E-2</v>
      </c>
      <c r="AA872">
        <v>1827.28</v>
      </c>
      <c r="AB872">
        <v>0</v>
      </c>
      <c r="AC872">
        <v>0</v>
      </c>
      <c r="AD872">
        <v>0</v>
      </c>
      <c r="AE872">
        <v>200.58</v>
      </c>
      <c r="AF872">
        <v>0</v>
      </c>
      <c r="AG872">
        <v>0</v>
      </c>
      <c r="AH872">
        <v>0</v>
      </c>
      <c r="AI872">
        <v>9.11</v>
      </c>
      <c r="AJ872">
        <v>1</v>
      </c>
      <c r="AK872">
        <v>1</v>
      </c>
      <c r="AL872">
        <v>1</v>
      </c>
      <c r="AM872">
        <v>4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-5.7000000000000002E-2</v>
      </c>
      <c r="AU872" t="s">
        <v>3</v>
      </c>
      <c r="AV872">
        <v>0</v>
      </c>
      <c r="AW872">
        <v>2</v>
      </c>
      <c r="AX872">
        <v>51655430</v>
      </c>
      <c r="AY872">
        <v>1</v>
      </c>
      <c r="AZ872">
        <v>6144</v>
      </c>
      <c r="BA872">
        <v>1013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V872">
        <v>0</v>
      </c>
      <c r="CW872">
        <v>0</v>
      </c>
      <c r="CX872">
        <f>ROUND(Y872*Source!I682,7)</f>
        <v>-0.78659999999999997</v>
      </c>
      <c r="CY872">
        <f>AA872</f>
        <v>1827.28</v>
      </c>
      <c r="CZ872">
        <f>AE872</f>
        <v>200.58</v>
      </c>
      <c r="DA872">
        <f>AI872</f>
        <v>9.11</v>
      </c>
      <c r="DB872">
        <f t="shared" si="757"/>
        <v>-11.43</v>
      </c>
      <c r="DC872">
        <f t="shared" si="758"/>
        <v>0</v>
      </c>
      <c r="DD872" t="s">
        <v>3</v>
      </c>
      <c r="DE872" t="s">
        <v>3</v>
      </c>
      <c r="DF872">
        <f>ROUND(ROUND(AE872*AI872,2)*CX872,2)</f>
        <v>-1437.34</v>
      </c>
      <c r="DG872">
        <f t="shared" si="764"/>
        <v>0</v>
      </c>
      <c r="DH872">
        <f>ROUND(ROUND(AG872,2)*CX872,2)</f>
        <v>0</v>
      </c>
      <c r="DI872">
        <f t="shared" si="763"/>
        <v>0</v>
      </c>
      <c r="DJ872">
        <f>DF872</f>
        <v>-1437.34</v>
      </c>
      <c r="DK872">
        <v>0</v>
      </c>
      <c r="DL872" t="s">
        <v>3</v>
      </c>
      <c r="DM872">
        <v>0</v>
      </c>
      <c r="DN872" t="s">
        <v>3</v>
      </c>
      <c r="DO872">
        <v>0</v>
      </c>
    </row>
    <row r="873" spans="1:119" x14ac:dyDescent="0.2">
      <c r="A873">
        <f>ROW(Source!A686)</f>
        <v>686</v>
      </c>
      <c r="B873">
        <v>51651743</v>
      </c>
      <c r="C873">
        <v>51655434</v>
      </c>
      <c r="D873">
        <v>49510767</v>
      </c>
      <c r="E873">
        <v>70</v>
      </c>
      <c r="F873">
        <v>1</v>
      </c>
      <c r="G873">
        <v>1</v>
      </c>
      <c r="H873">
        <v>1</v>
      </c>
      <c r="I873" t="s">
        <v>953</v>
      </c>
      <c r="J873" t="s">
        <v>3</v>
      </c>
      <c r="K873" t="s">
        <v>954</v>
      </c>
      <c r="L873">
        <v>1191</v>
      </c>
      <c r="N873">
        <v>1013</v>
      </c>
      <c r="O873" t="s">
        <v>904</v>
      </c>
      <c r="P873" t="s">
        <v>904</v>
      </c>
      <c r="Q873">
        <v>1</v>
      </c>
      <c r="W873">
        <v>0</v>
      </c>
      <c r="X873">
        <v>-1936699058</v>
      </c>
      <c r="Y873">
        <f t="shared" si="753"/>
        <v>5</v>
      </c>
      <c r="AA873">
        <v>0</v>
      </c>
      <c r="AB873">
        <v>0</v>
      </c>
      <c r="AC873">
        <v>0</v>
      </c>
      <c r="AD873">
        <v>331.23</v>
      </c>
      <c r="AE873">
        <v>0</v>
      </c>
      <c r="AF873">
        <v>0</v>
      </c>
      <c r="AG873">
        <v>0</v>
      </c>
      <c r="AH873">
        <v>9.92</v>
      </c>
      <c r="AI873">
        <v>1</v>
      </c>
      <c r="AJ873">
        <v>1</v>
      </c>
      <c r="AK873">
        <v>1</v>
      </c>
      <c r="AL873">
        <v>33.39</v>
      </c>
      <c r="AM873">
        <v>4</v>
      </c>
      <c r="AN873">
        <v>0</v>
      </c>
      <c r="AO873">
        <v>1</v>
      </c>
      <c r="AP873">
        <v>1</v>
      </c>
      <c r="AQ873">
        <v>0</v>
      </c>
      <c r="AR873">
        <v>0</v>
      </c>
      <c r="AS873" t="s">
        <v>3</v>
      </c>
      <c r="AT873">
        <v>5</v>
      </c>
      <c r="AU873" t="s">
        <v>3</v>
      </c>
      <c r="AV873">
        <v>1</v>
      </c>
      <c r="AW873">
        <v>2</v>
      </c>
      <c r="AX873">
        <v>51655442</v>
      </c>
      <c r="AY873">
        <v>1</v>
      </c>
      <c r="AZ873">
        <v>0</v>
      </c>
      <c r="BA873">
        <v>1014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U873">
        <f>ROUND(AT873*Source!I686*AH873*AL873,2)</f>
        <v>215.3</v>
      </c>
      <c r="CV873">
        <f>ROUND(Y873*Source!I686,7)</f>
        <v>0.65</v>
      </c>
      <c r="CW873">
        <v>0</v>
      </c>
      <c r="CX873">
        <f>ROUND(Y873*Source!I686,7)</f>
        <v>0.65</v>
      </c>
      <c r="CY873">
        <f>AD873</f>
        <v>331.23</v>
      </c>
      <c r="CZ873">
        <f>AH873</f>
        <v>9.92</v>
      </c>
      <c r="DA873">
        <f>AL873</f>
        <v>33.39</v>
      </c>
      <c r="DB873">
        <f t="shared" si="757"/>
        <v>49.6</v>
      </c>
      <c r="DC873">
        <f t="shared" si="758"/>
        <v>0</v>
      </c>
      <c r="DD873" t="s">
        <v>3</v>
      </c>
      <c r="DE873" t="s">
        <v>3</v>
      </c>
      <c r="DF873">
        <f>ROUND(ROUND(AE873,2)*CX873,2)</f>
        <v>0</v>
      </c>
      <c r="DG873">
        <f t="shared" si="764"/>
        <v>0</v>
      </c>
      <c r="DH873">
        <f>ROUND(ROUND(AG873,2)*CX873,2)</f>
        <v>0</v>
      </c>
      <c r="DI873">
        <f>ROUND(ROUND(AH873*AL873,2)*CX873,2)</f>
        <v>215.3</v>
      </c>
      <c r="DJ873">
        <f>DI873</f>
        <v>215.3</v>
      </c>
      <c r="DK873">
        <v>0</v>
      </c>
      <c r="DL873" t="s">
        <v>3</v>
      </c>
      <c r="DM873">
        <v>0</v>
      </c>
      <c r="DN873" t="s">
        <v>3</v>
      </c>
      <c r="DO873">
        <v>0</v>
      </c>
    </row>
    <row r="874" spans="1:119" x14ac:dyDescent="0.2">
      <c r="A874">
        <f>ROW(Source!A686)</f>
        <v>686</v>
      </c>
      <c r="B874">
        <v>51651743</v>
      </c>
      <c r="C874">
        <v>51655434</v>
      </c>
      <c r="D874">
        <v>49510905</v>
      </c>
      <c r="E874">
        <v>70</v>
      </c>
      <c r="F874">
        <v>1</v>
      </c>
      <c r="G874">
        <v>1</v>
      </c>
      <c r="H874">
        <v>1</v>
      </c>
      <c r="I874" t="s">
        <v>905</v>
      </c>
      <c r="J874" t="s">
        <v>3</v>
      </c>
      <c r="K874" t="s">
        <v>906</v>
      </c>
      <c r="L874">
        <v>1191</v>
      </c>
      <c r="N874">
        <v>1013</v>
      </c>
      <c r="O874" t="s">
        <v>904</v>
      </c>
      <c r="P874" t="s">
        <v>904</v>
      </c>
      <c r="Q874">
        <v>1</v>
      </c>
      <c r="W874">
        <v>0</v>
      </c>
      <c r="X874">
        <v>-1417349443</v>
      </c>
      <c r="Y874">
        <f t="shared" si="753"/>
        <v>0.43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33.39</v>
      </c>
      <c r="AL874">
        <v>1</v>
      </c>
      <c r="AM874">
        <v>4</v>
      </c>
      <c r="AN874">
        <v>0</v>
      </c>
      <c r="AO874">
        <v>1</v>
      </c>
      <c r="AP874">
        <v>1</v>
      </c>
      <c r="AQ874">
        <v>0</v>
      </c>
      <c r="AR874">
        <v>0</v>
      </c>
      <c r="AS874" t="s">
        <v>3</v>
      </c>
      <c r="AT874">
        <v>0.43</v>
      </c>
      <c r="AU874" t="s">
        <v>3</v>
      </c>
      <c r="AV874">
        <v>2</v>
      </c>
      <c r="AW874">
        <v>2</v>
      </c>
      <c r="AX874">
        <v>51655443</v>
      </c>
      <c r="AY874">
        <v>1</v>
      </c>
      <c r="AZ874">
        <v>0</v>
      </c>
      <c r="BA874">
        <v>1015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V874">
        <v>0</v>
      </c>
      <c r="CW874">
        <v>0</v>
      </c>
      <c r="CX874">
        <f>ROUND(Y874*Source!I686,7)</f>
        <v>5.5899999999999998E-2</v>
      </c>
      <c r="CY874">
        <f>AD874</f>
        <v>0</v>
      </c>
      <c r="CZ874">
        <f>AH874</f>
        <v>0</v>
      </c>
      <c r="DA874">
        <f>AL874</f>
        <v>1</v>
      </c>
      <c r="DB874">
        <f t="shared" si="757"/>
        <v>0</v>
      </c>
      <c r="DC874">
        <f t="shared" si="758"/>
        <v>0</v>
      </c>
      <c r="DD874" t="s">
        <v>3</v>
      </c>
      <c r="DE874" t="s">
        <v>3</v>
      </c>
      <c r="DF874">
        <f>ROUND(ROUND(AE874,2)*CX874,2)</f>
        <v>0</v>
      </c>
      <c r="DG874">
        <f t="shared" si="764"/>
        <v>0</v>
      </c>
      <c r="DH874">
        <f>ROUND(ROUND(AG874*AK874,2)*CX874,2)</f>
        <v>0</v>
      </c>
      <c r="DI874">
        <f t="shared" ref="DI874:DI879" si="765">ROUND(ROUND(AH874,2)*CX874,2)</f>
        <v>0</v>
      </c>
      <c r="DJ874">
        <f>DI874</f>
        <v>0</v>
      </c>
      <c r="DK874">
        <v>0</v>
      </c>
      <c r="DL874" t="s">
        <v>3</v>
      </c>
      <c r="DM874">
        <v>0</v>
      </c>
      <c r="DN874" t="s">
        <v>3</v>
      </c>
      <c r="DO874">
        <v>0</v>
      </c>
    </row>
    <row r="875" spans="1:119" x14ac:dyDescent="0.2">
      <c r="A875">
        <f>ROW(Source!A686)</f>
        <v>686</v>
      </c>
      <c r="B875">
        <v>51651743</v>
      </c>
      <c r="C875">
        <v>51655434</v>
      </c>
      <c r="D875">
        <v>49673503</v>
      </c>
      <c r="E875">
        <v>1</v>
      </c>
      <c r="F875">
        <v>1</v>
      </c>
      <c r="G875">
        <v>1</v>
      </c>
      <c r="H875">
        <v>2</v>
      </c>
      <c r="I875" t="s">
        <v>914</v>
      </c>
      <c r="J875" t="s">
        <v>915</v>
      </c>
      <c r="K875" t="s">
        <v>916</v>
      </c>
      <c r="L875">
        <v>1367</v>
      </c>
      <c r="N875">
        <v>1011</v>
      </c>
      <c r="O875" t="s">
        <v>910</v>
      </c>
      <c r="P875" t="s">
        <v>910</v>
      </c>
      <c r="Q875">
        <v>1</v>
      </c>
      <c r="W875">
        <v>0</v>
      </c>
      <c r="X875">
        <v>509054691</v>
      </c>
      <c r="Y875">
        <f t="shared" si="753"/>
        <v>0.43</v>
      </c>
      <c r="AA875">
        <v>0</v>
      </c>
      <c r="AB875">
        <v>871.31</v>
      </c>
      <c r="AC875">
        <v>387.32</v>
      </c>
      <c r="AD875">
        <v>0</v>
      </c>
      <c r="AE875">
        <v>0</v>
      </c>
      <c r="AF875">
        <v>65.709999999999994</v>
      </c>
      <c r="AG875">
        <v>11.6</v>
      </c>
      <c r="AH875">
        <v>0</v>
      </c>
      <c r="AI875">
        <v>1</v>
      </c>
      <c r="AJ875">
        <v>13.26</v>
      </c>
      <c r="AK875">
        <v>33.39</v>
      </c>
      <c r="AL875">
        <v>1</v>
      </c>
      <c r="AM875">
        <v>4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0.43</v>
      </c>
      <c r="AU875" t="s">
        <v>3</v>
      </c>
      <c r="AV875">
        <v>0</v>
      </c>
      <c r="AW875">
        <v>2</v>
      </c>
      <c r="AX875">
        <v>51655444</v>
      </c>
      <c r="AY875">
        <v>1</v>
      </c>
      <c r="AZ875">
        <v>0</v>
      </c>
      <c r="BA875">
        <v>1016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V875">
        <v>0</v>
      </c>
      <c r="CW875">
        <f>ROUND(Y875*Source!I686,7)</f>
        <v>5.5899999999999998E-2</v>
      </c>
      <c r="CX875">
        <f>ROUND(Y875*Source!I686,7)</f>
        <v>5.5899999999999998E-2</v>
      </c>
      <c r="CY875">
        <f>AB875</f>
        <v>871.31</v>
      </c>
      <c r="CZ875">
        <f>AF875</f>
        <v>65.709999999999994</v>
      </c>
      <c r="DA875">
        <f>AJ875</f>
        <v>13.26</v>
      </c>
      <c r="DB875">
        <f t="shared" si="757"/>
        <v>28.26</v>
      </c>
      <c r="DC875">
        <f t="shared" si="758"/>
        <v>4.99</v>
      </c>
      <c r="DD875" t="s">
        <v>3</v>
      </c>
      <c r="DE875" t="s">
        <v>3</v>
      </c>
      <c r="DF875">
        <f>ROUND(ROUND(AE875,2)*CX875,2)</f>
        <v>0</v>
      </c>
      <c r="DG875">
        <f>ROUND(ROUND(AF875*AJ875,2)*CX875,2)</f>
        <v>48.71</v>
      </c>
      <c r="DH875">
        <f>ROUND(ROUND(AG875*AK875,2)*CX875,2)</f>
        <v>21.65</v>
      </c>
      <c r="DI875">
        <f t="shared" si="765"/>
        <v>0</v>
      </c>
      <c r="DJ875">
        <f>DG875</f>
        <v>48.71</v>
      </c>
      <c r="DK875">
        <v>0</v>
      </c>
      <c r="DL875" t="s">
        <v>3</v>
      </c>
      <c r="DM875">
        <v>0</v>
      </c>
      <c r="DN875" t="s">
        <v>3</v>
      </c>
      <c r="DO875">
        <v>0</v>
      </c>
    </row>
    <row r="876" spans="1:119" x14ac:dyDescent="0.2">
      <c r="A876">
        <f>ROW(Source!A686)</f>
        <v>686</v>
      </c>
      <c r="B876">
        <v>51651743</v>
      </c>
      <c r="C876">
        <v>51655434</v>
      </c>
      <c r="D876">
        <v>49521440</v>
      </c>
      <c r="E876">
        <v>1</v>
      </c>
      <c r="F876">
        <v>1</v>
      </c>
      <c r="G876">
        <v>1</v>
      </c>
      <c r="H876">
        <v>3</v>
      </c>
      <c r="I876" t="s">
        <v>118</v>
      </c>
      <c r="J876" t="s">
        <v>120</v>
      </c>
      <c r="K876" t="s">
        <v>132</v>
      </c>
      <c r="L876">
        <v>1327</v>
      </c>
      <c r="N876">
        <v>1005</v>
      </c>
      <c r="O876" t="s">
        <v>52</v>
      </c>
      <c r="P876" t="s">
        <v>52</v>
      </c>
      <c r="Q876">
        <v>1</v>
      </c>
      <c r="W876">
        <v>0</v>
      </c>
      <c r="X876">
        <v>2022782512</v>
      </c>
      <c r="Y876">
        <f t="shared" si="753"/>
        <v>11</v>
      </c>
      <c r="AA876">
        <v>204.98</v>
      </c>
      <c r="AB876">
        <v>0</v>
      </c>
      <c r="AC876">
        <v>0</v>
      </c>
      <c r="AD876">
        <v>0</v>
      </c>
      <c r="AE876">
        <v>22.5</v>
      </c>
      <c r="AF876">
        <v>0</v>
      </c>
      <c r="AG876">
        <v>0</v>
      </c>
      <c r="AH876">
        <v>0</v>
      </c>
      <c r="AI876">
        <v>9.11</v>
      </c>
      <c r="AJ876">
        <v>1</v>
      </c>
      <c r="AK876">
        <v>1</v>
      </c>
      <c r="AL876">
        <v>1</v>
      </c>
      <c r="AM876">
        <v>0</v>
      </c>
      <c r="AN876">
        <v>0</v>
      </c>
      <c r="AO876">
        <v>0</v>
      </c>
      <c r="AP876">
        <v>1</v>
      </c>
      <c r="AQ876">
        <v>0</v>
      </c>
      <c r="AR876">
        <v>0</v>
      </c>
      <c r="AS876" t="s">
        <v>3</v>
      </c>
      <c r="AT876">
        <v>11</v>
      </c>
      <c r="AU876" t="s">
        <v>3</v>
      </c>
      <c r="AV876">
        <v>0</v>
      </c>
      <c r="AW876">
        <v>1</v>
      </c>
      <c r="AX876">
        <v>-1</v>
      </c>
      <c r="AY876">
        <v>0</v>
      </c>
      <c r="AZ876">
        <v>0</v>
      </c>
      <c r="BA876" t="s">
        <v>3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V876">
        <v>0</v>
      </c>
      <c r="CW876">
        <v>0</v>
      </c>
      <c r="CX876">
        <f>ROUND(Y876*Source!I686,7)</f>
        <v>1.43</v>
      </c>
      <c r="CY876">
        <f>AA876</f>
        <v>204.98</v>
      </c>
      <c r="CZ876">
        <f>AE876</f>
        <v>22.5</v>
      </c>
      <c r="DA876">
        <f>AI876</f>
        <v>9.11</v>
      </c>
      <c r="DB876">
        <f t="shared" si="757"/>
        <v>247.5</v>
      </c>
      <c r="DC876">
        <f t="shared" si="758"/>
        <v>0</v>
      </c>
      <c r="DD876" t="s">
        <v>3</v>
      </c>
      <c r="DE876" t="s">
        <v>3</v>
      </c>
      <c r="DF876">
        <f>ROUND(ROUND(AE876*AI876,2)*CX876,2)</f>
        <v>293.12</v>
      </c>
      <c r="DG876">
        <f t="shared" ref="DG876:DG881" si="766">ROUND(ROUND(AF876,2)*CX876,2)</f>
        <v>0</v>
      </c>
      <c r="DH876">
        <f>ROUND(ROUND(AG876,2)*CX876,2)</f>
        <v>0</v>
      </c>
      <c r="DI876">
        <f t="shared" si="765"/>
        <v>0</v>
      </c>
      <c r="DJ876">
        <f>DF876</f>
        <v>293.12</v>
      </c>
      <c r="DK876">
        <v>0</v>
      </c>
      <c r="DL876" t="s">
        <v>3</v>
      </c>
      <c r="DM876">
        <v>0</v>
      </c>
      <c r="DN876" t="s">
        <v>3</v>
      </c>
      <c r="DO876">
        <v>0</v>
      </c>
    </row>
    <row r="877" spans="1:119" x14ac:dyDescent="0.2">
      <c r="A877">
        <f>ROW(Source!A686)</f>
        <v>686</v>
      </c>
      <c r="B877">
        <v>51651743</v>
      </c>
      <c r="C877">
        <v>51655434</v>
      </c>
      <c r="D877">
        <v>49523581</v>
      </c>
      <c r="E877">
        <v>1</v>
      </c>
      <c r="F877">
        <v>1</v>
      </c>
      <c r="G877">
        <v>1</v>
      </c>
      <c r="H877">
        <v>3</v>
      </c>
      <c r="I877" t="s">
        <v>955</v>
      </c>
      <c r="J877" t="s">
        <v>956</v>
      </c>
      <c r="K877" t="s">
        <v>957</v>
      </c>
      <c r="L877">
        <v>1301</v>
      </c>
      <c r="N877">
        <v>1003</v>
      </c>
      <c r="O877" t="s">
        <v>958</v>
      </c>
      <c r="P877" t="s">
        <v>958</v>
      </c>
      <c r="Q877">
        <v>1</v>
      </c>
      <c r="W877">
        <v>0</v>
      </c>
      <c r="X877">
        <v>-2092502019</v>
      </c>
      <c r="Y877">
        <f t="shared" si="753"/>
        <v>20</v>
      </c>
      <c r="AA877">
        <v>27.33</v>
      </c>
      <c r="AB877">
        <v>0</v>
      </c>
      <c r="AC877">
        <v>0</v>
      </c>
      <c r="AD877">
        <v>0</v>
      </c>
      <c r="AE877">
        <v>3</v>
      </c>
      <c r="AF877">
        <v>0</v>
      </c>
      <c r="AG877">
        <v>0</v>
      </c>
      <c r="AH877">
        <v>0</v>
      </c>
      <c r="AI877">
        <v>9.11</v>
      </c>
      <c r="AJ877">
        <v>1</v>
      </c>
      <c r="AK877">
        <v>1</v>
      </c>
      <c r="AL877">
        <v>1</v>
      </c>
      <c r="AM877">
        <v>4</v>
      </c>
      <c r="AN877">
        <v>0</v>
      </c>
      <c r="AO877">
        <v>1</v>
      </c>
      <c r="AP877">
        <v>1</v>
      </c>
      <c r="AQ877">
        <v>0</v>
      </c>
      <c r="AR877">
        <v>0</v>
      </c>
      <c r="AS877" t="s">
        <v>3</v>
      </c>
      <c r="AT877">
        <v>20</v>
      </c>
      <c r="AU877" t="s">
        <v>3</v>
      </c>
      <c r="AV877">
        <v>0</v>
      </c>
      <c r="AW877">
        <v>2</v>
      </c>
      <c r="AX877">
        <v>51655445</v>
      </c>
      <c r="AY877">
        <v>1</v>
      </c>
      <c r="AZ877">
        <v>0</v>
      </c>
      <c r="BA877">
        <v>1017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V877">
        <v>0</v>
      </c>
      <c r="CW877">
        <v>0</v>
      </c>
      <c r="CX877">
        <f>ROUND(Y877*Source!I686,7)</f>
        <v>2.6</v>
      </c>
      <c r="CY877">
        <f>AA877</f>
        <v>27.33</v>
      </c>
      <c r="CZ877">
        <f>AE877</f>
        <v>3</v>
      </c>
      <c r="DA877">
        <f>AI877</f>
        <v>9.11</v>
      </c>
      <c r="DB877">
        <f t="shared" si="757"/>
        <v>60</v>
      </c>
      <c r="DC877">
        <f t="shared" si="758"/>
        <v>0</v>
      </c>
      <c r="DD877" t="s">
        <v>3</v>
      </c>
      <c r="DE877" t="s">
        <v>3</v>
      </c>
      <c r="DF877">
        <f>ROUND(ROUND(AE877*AI877,2)*CX877,2)</f>
        <v>71.06</v>
      </c>
      <c r="DG877">
        <f t="shared" si="766"/>
        <v>0</v>
      </c>
      <c r="DH877">
        <f>ROUND(ROUND(AG877,2)*CX877,2)</f>
        <v>0</v>
      </c>
      <c r="DI877">
        <f t="shared" si="765"/>
        <v>0</v>
      </c>
      <c r="DJ877">
        <f>DF877</f>
        <v>71.06</v>
      </c>
      <c r="DK877">
        <v>0</v>
      </c>
      <c r="DL877" t="s">
        <v>3</v>
      </c>
      <c r="DM877">
        <v>0</v>
      </c>
      <c r="DN877" t="s">
        <v>3</v>
      </c>
      <c r="DO877">
        <v>0</v>
      </c>
    </row>
    <row r="878" spans="1:119" x14ac:dyDescent="0.2">
      <c r="A878">
        <f>ROW(Source!A686)</f>
        <v>686</v>
      </c>
      <c r="B878">
        <v>51651743</v>
      </c>
      <c r="C878">
        <v>51655434</v>
      </c>
      <c r="D878">
        <v>49553409</v>
      </c>
      <c r="E878">
        <v>1</v>
      </c>
      <c r="F878">
        <v>1</v>
      </c>
      <c r="G878">
        <v>1</v>
      </c>
      <c r="H878">
        <v>3</v>
      </c>
      <c r="I878" t="s">
        <v>122</v>
      </c>
      <c r="J878" t="s">
        <v>125</v>
      </c>
      <c r="K878" t="s">
        <v>123</v>
      </c>
      <c r="L878">
        <v>1296</v>
      </c>
      <c r="N878">
        <v>1002</v>
      </c>
      <c r="O878" t="s">
        <v>124</v>
      </c>
      <c r="P878" t="s">
        <v>124</v>
      </c>
      <c r="Q878">
        <v>1</v>
      </c>
      <c r="W878">
        <v>1</v>
      </c>
      <c r="X878">
        <v>-1609399419</v>
      </c>
      <c r="Y878">
        <f t="shared" si="753"/>
        <v>-1.5</v>
      </c>
      <c r="AA878">
        <v>597.42999999999995</v>
      </c>
      <c r="AB878">
        <v>0</v>
      </c>
      <c r="AC878">
        <v>0</v>
      </c>
      <c r="AD878">
        <v>0</v>
      </c>
      <c r="AE878">
        <v>65.58</v>
      </c>
      <c r="AF878">
        <v>0</v>
      </c>
      <c r="AG878">
        <v>0</v>
      </c>
      <c r="AH878">
        <v>0</v>
      </c>
      <c r="AI878">
        <v>9.11</v>
      </c>
      <c r="AJ878">
        <v>1</v>
      </c>
      <c r="AK878">
        <v>1</v>
      </c>
      <c r="AL878">
        <v>1</v>
      </c>
      <c r="AM878">
        <v>4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-1.5</v>
      </c>
      <c r="AU878" t="s">
        <v>3</v>
      </c>
      <c r="AV878">
        <v>0</v>
      </c>
      <c r="AW878">
        <v>2</v>
      </c>
      <c r="AX878">
        <v>51655447</v>
      </c>
      <c r="AY878">
        <v>1</v>
      </c>
      <c r="AZ878">
        <v>6144</v>
      </c>
      <c r="BA878">
        <v>1019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V878">
        <v>0</v>
      </c>
      <c r="CW878">
        <v>0</v>
      </c>
      <c r="CX878">
        <f>ROUND(Y878*Source!I686,7)</f>
        <v>-0.19500000000000001</v>
      </c>
      <c r="CY878">
        <f>AA878</f>
        <v>597.42999999999995</v>
      </c>
      <c r="CZ878">
        <f>AE878</f>
        <v>65.58</v>
      </c>
      <c r="DA878">
        <f>AI878</f>
        <v>9.11</v>
      </c>
      <c r="DB878">
        <f t="shared" si="757"/>
        <v>-98.37</v>
      </c>
      <c r="DC878">
        <f t="shared" si="758"/>
        <v>0</v>
      </c>
      <c r="DD878" t="s">
        <v>3</v>
      </c>
      <c r="DE878" t="s">
        <v>3</v>
      </c>
      <c r="DF878">
        <f>ROUND(ROUND(AE878*AI878,2)*CX878,2)</f>
        <v>-116.5</v>
      </c>
      <c r="DG878">
        <f t="shared" si="766"/>
        <v>0</v>
      </c>
      <c r="DH878">
        <f>ROUND(ROUND(AG878,2)*CX878,2)</f>
        <v>0</v>
      </c>
      <c r="DI878">
        <f t="shared" si="765"/>
        <v>0</v>
      </c>
      <c r="DJ878">
        <f>DF878</f>
        <v>-116.5</v>
      </c>
      <c r="DK878">
        <v>0</v>
      </c>
      <c r="DL878" t="s">
        <v>3</v>
      </c>
      <c r="DM878">
        <v>0</v>
      </c>
      <c r="DN878" t="s">
        <v>3</v>
      </c>
      <c r="DO878">
        <v>0</v>
      </c>
    </row>
    <row r="879" spans="1:119" x14ac:dyDescent="0.2">
      <c r="A879">
        <f>ROW(Source!A686)</f>
        <v>686</v>
      </c>
      <c r="B879">
        <v>51651743</v>
      </c>
      <c r="C879">
        <v>51655434</v>
      </c>
      <c r="D879">
        <v>49555331</v>
      </c>
      <c r="E879">
        <v>1</v>
      </c>
      <c r="F879">
        <v>1</v>
      </c>
      <c r="G879">
        <v>1</v>
      </c>
      <c r="H879">
        <v>3</v>
      </c>
      <c r="I879" t="s">
        <v>127</v>
      </c>
      <c r="J879" t="s">
        <v>129</v>
      </c>
      <c r="K879" t="s">
        <v>128</v>
      </c>
      <c r="L879">
        <v>1296</v>
      </c>
      <c r="N879">
        <v>1002</v>
      </c>
      <c r="O879" t="s">
        <v>124</v>
      </c>
      <c r="P879" t="s">
        <v>124</v>
      </c>
      <c r="Q879">
        <v>1</v>
      </c>
      <c r="W879">
        <v>1</v>
      </c>
      <c r="X879">
        <v>1828367933</v>
      </c>
      <c r="Y879">
        <f t="shared" si="753"/>
        <v>-5.7000000000000002E-2</v>
      </c>
      <c r="AA879">
        <v>1827.28</v>
      </c>
      <c r="AB879">
        <v>0</v>
      </c>
      <c r="AC879">
        <v>0</v>
      </c>
      <c r="AD879">
        <v>0</v>
      </c>
      <c r="AE879">
        <v>200.58</v>
      </c>
      <c r="AF879">
        <v>0</v>
      </c>
      <c r="AG879">
        <v>0</v>
      </c>
      <c r="AH879">
        <v>0</v>
      </c>
      <c r="AI879">
        <v>9.11</v>
      </c>
      <c r="AJ879">
        <v>1</v>
      </c>
      <c r="AK879">
        <v>1</v>
      </c>
      <c r="AL879">
        <v>1</v>
      </c>
      <c r="AM879">
        <v>4</v>
      </c>
      <c r="AN879">
        <v>0</v>
      </c>
      <c r="AO879">
        <v>1</v>
      </c>
      <c r="AP879">
        <v>1</v>
      </c>
      <c r="AQ879">
        <v>0</v>
      </c>
      <c r="AR879">
        <v>0</v>
      </c>
      <c r="AS879" t="s">
        <v>3</v>
      </c>
      <c r="AT879">
        <v>-5.7000000000000002E-2</v>
      </c>
      <c r="AU879" t="s">
        <v>3</v>
      </c>
      <c r="AV879">
        <v>0</v>
      </c>
      <c r="AW879">
        <v>2</v>
      </c>
      <c r="AX879">
        <v>51655449</v>
      </c>
      <c r="AY879">
        <v>1</v>
      </c>
      <c r="AZ879">
        <v>6144</v>
      </c>
      <c r="BA879">
        <v>1021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V879">
        <v>0</v>
      </c>
      <c r="CW879">
        <v>0</v>
      </c>
      <c r="CX879">
        <f>ROUND(Y879*Source!I686,7)</f>
        <v>-7.4099999999999999E-3</v>
      </c>
      <c r="CY879">
        <f>AA879</f>
        <v>1827.28</v>
      </c>
      <c r="CZ879">
        <f>AE879</f>
        <v>200.58</v>
      </c>
      <c r="DA879">
        <f>AI879</f>
        <v>9.11</v>
      </c>
      <c r="DB879">
        <f t="shared" si="757"/>
        <v>-11.43</v>
      </c>
      <c r="DC879">
        <f t="shared" si="758"/>
        <v>0</v>
      </c>
      <c r="DD879" t="s">
        <v>3</v>
      </c>
      <c r="DE879" t="s">
        <v>3</v>
      </c>
      <c r="DF879">
        <f>ROUND(ROUND(AE879*AI879,2)*CX879,2)</f>
        <v>-13.54</v>
      </c>
      <c r="DG879">
        <f t="shared" si="766"/>
        <v>0</v>
      </c>
      <c r="DH879">
        <f>ROUND(ROUND(AG879,2)*CX879,2)</f>
        <v>0</v>
      </c>
      <c r="DI879">
        <f t="shared" si="765"/>
        <v>0</v>
      </c>
      <c r="DJ879">
        <f>DF879</f>
        <v>-13.54</v>
      </c>
      <c r="DK879">
        <v>0</v>
      </c>
      <c r="DL879" t="s">
        <v>3</v>
      </c>
      <c r="DM879">
        <v>0</v>
      </c>
      <c r="DN879" t="s">
        <v>3</v>
      </c>
      <c r="DO879">
        <v>0</v>
      </c>
    </row>
    <row r="880" spans="1:119" x14ac:dyDescent="0.2">
      <c r="A880">
        <f>ROW(Source!A725)</f>
        <v>725</v>
      </c>
      <c r="B880">
        <v>51651743</v>
      </c>
      <c r="C880">
        <v>51655453</v>
      </c>
      <c r="D880">
        <v>49510757</v>
      </c>
      <c r="E880">
        <v>70</v>
      </c>
      <c r="F880">
        <v>1</v>
      </c>
      <c r="G880">
        <v>1</v>
      </c>
      <c r="H880">
        <v>1</v>
      </c>
      <c r="I880" t="s">
        <v>902</v>
      </c>
      <c r="J880" t="s">
        <v>3</v>
      </c>
      <c r="K880" t="s">
        <v>903</v>
      </c>
      <c r="L880">
        <v>1191</v>
      </c>
      <c r="N880">
        <v>1013</v>
      </c>
      <c r="O880" t="s">
        <v>904</v>
      </c>
      <c r="P880" t="s">
        <v>904</v>
      </c>
      <c r="Q880">
        <v>1</v>
      </c>
      <c r="W880">
        <v>0</v>
      </c>
      <c r="X880">
        <v>-1111239348</v>
      </c>
      <c r="Y880">
        <f>(AT880*ROUND(1.05,7))</f>
        <v>3.8325</v>
      </c>
      <c r="AA880">
        <v>0</v>
      </c>
      <c r="AB880">
        <v>0</v>
      </c>
      <c r="AC880">
        <v>0</v>
      </c>
      <c r="AD880">
        <v>321.20999999999998</v>
      </c>
      <c r="AE880">
        <v>0</v>
      </c>
      <c r="AF880">
        <v>0</v>
      </c>
      <c r="AG880">
        <v>0</v>
      </c>
      <c r="AH880">
        <v>9.6199999999999992</v>
      </c>
      <c r="AI880">
        <v>1</v>
      </c>
      <c r="AJ880">
        <v>1</v>
      </c>
      <c r="AK880">
        <v>1</v>
      </c>
      <c r="AL880">
        <v>33.39</v>
      </c>
      <c r="AM880">
        <v>4</v>
      </c>
      <c r="AN880">
        <v>0</v>
      </c>
      <c r="AO880">
        <v>1</v>
      </c>
      <c r="AP880">
        <v>1</v>
      </c>
      <c r="AQ880">
        <v>0</v>
      </c>
      <c r="AR880">
        <v>0</v>
      </c>
      <c r="AS880" t="s">
        <v>3</v>
      </c>
      <c r="AT880">
        <v>3.65</v>
      </c>
      <c r="AU880" t="s">
        <v>20</v>
      </c>
      <c r="AV880">
        <v>1</v>
      </c>
      <c r="AW880">
        <v>2</v>
      </c>
      <c r="AX880">
        <v>51655463</v>
      </c>
      <c r="AY880">
        <v>1</v>
      </c>
      <c r="AZ880">
        <v>0</v>
      </c>
      <c r="BA880">
        <v>1022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U880">
        <f>ROUND(AT880*Source!I725*AH880*AL880,2)</f>
        <v>1172.42</v>
      </c>
      <c r="CV880">
        <f>ROUND(Y880*Source!I725,7)</f>
        <v>3.8325</v>
      </c>
      <c r="CW880">
        <v>0</v>
      </c>
      <c r="CX880">
        <f>ROUND(Y880*Source!I725,7)</f>
        <v>3.8325</v>
      </c>
      <c r="CY880">
        <f>AD880</f>
        <v>321.20999999999998</v>
      </c>
      <c r="CZ880">
        <f>AH880</f>
        <v>9.6199999999999992</v>
      </c>
      <c r="DA880">
        <f>AL880</f>
        <v>33.39</v>
      </c>
      <c r="DB880">
        <f>ROUND((ROUND(AT880*CZ880,2)*ROUND(1.05,7)),2)</f>
        <v>36.869999999999997</v>
      </c>
      <c r="DC880">
        <f>ROUND((ROUND(AT880*AG880,2)*ROUND(1.05,7)),2)</f>
        <v>0</v>
      </c>
      <c r="DD880" t="s">
        <v>3</v>
      </c>
      <c r="DE880" t="s">
        <v>3</v>
      </c>
      <c r="DF880">
        <f>ROUND(ROUND(AE880,2)*CX880,2)</f>
        <v>0</v>
      </c>
      <c r="DG880">
        <f t="shared" si="766"/>
        <v>0</v>
      </c>
      <c r="DH880">
        <f>ROUND(ROUND(AG880,2)*CX880,2)</f>
        <v>0</v>
      </c>
      <c r="DI880">
        <f>ROUND(ROUND(AH880*AL880,2)*CX880,2)</f>
        <v>1231.04</v>
      </c>
      <c r="DJ880">
        <f>DI880</f>
        <v>1231.04</v>
      </c>
      <c r="DK880">
        <v>0</v>
      </c>
      <c r="DL880" t="s">
        <v>3</v>
      </c>
      <c r="DM880">
        <v>0</v>
      </c>
      <c r="DN880" t="s">
        <v>3</v>
      </c>
      <c r="DO880">
        <v>0</v>
      </c>
    </row>
    <row r="881" spans="1:119" x14ac:dyDescent="0.2">
      <c r="A881">
        <f>ROW(Source!A725)</f>
        <v>725</v>
      </c>
      <c r="B881">
        <v>51651743</v>
      </c>
      <c r="C881">
        <v>51655453</v>
      </c>
      <c r="D881">
        <v>49510905</v>
      </c>
      <c r="E881">
        <v>70</v>
      </c>
      <c r="F881">
        <v>1</v>
      </c>
      <c r="G881">
        <v>1</v>
      </c>
      <c r="H881">
        <v>1</v>
      </c>
      <c r="I881" t="s">
        <v>905</v>
      </c>
      <c r="J881" t="s">
        <v>3</v>
      </c>
      <c r="K881" t="s">
        <v>906</v>
      </c>
      <c r="L881">
        <v>1191</v>
      </c>
      <c r="N881">
        <v>1013</v>
      </c>
      <c r="O881" t="s">
        <v>904</v>
      </c>
      <c r="P881" t="s">
        <v>904</v>
      </c>
      <c r="Q881">
        <v>1</v>
      </c>
      <c r="W881">
        <v>0</v>
      </c>
      <c r="X881">
        <v>-1417349443</v>
      </c>
      <c r="Y881">
        <f>(AT881*ROUND(1.05,7))</f>
        <v>5.2500000000000005E-2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1</v>
      </c>
      <c r="AJ881">
        <v>1</v>
      </c>
      <c r="AK881">
        <v>33.39</v>
      </c>
      <c r="AL881">
        <v>1</v>
      </c>
      <c r="AM881">
        <v>4</v>
      </c>
      <c r="AN881">
        <v>0</v>
      </c>
      <c r="AO881">
        <v>1</v>
      </c>
      <c r="AP881">
        <v>1</v>
      </c>
      <c r="AQ881">
        <v>0</v>
      </c>
      <c r="AR881">
        <v>0</v>
      </c>
      <c r="AS881" t="s">
        <v>3</v>
      </c>
      <c r="AT881">
        <v>0.05</v>
      </c>
      <c r="AU881" t="s">
        <v>20</v>
      </c>
      <c r="AV881">
        <v>2</v>
      </c>
      <c r="AW881">
        <v>2</v>
      </c>
      <c r="AX881">
        <v>51655464</v>
      </c>
      <c r="AY881">
        <v>1</v>
      </c>
      <c r="AZ881">
        <v>0</v>
      </c>
      <c r="BA881">
        <v>1023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V881">
        <v>0</v>
      </c>
      <c r="CW881">
        <v>0</v>
      </c>
      <c r="CX881">
        <f>ROUND(Y881*Source!I725,7)</f>
        <v>5.2499999999999998E-2</v>
      </c>
      <c r="CY881">
        <f>AD881</f>
        <v>0</v>
      </c>
      <c r="CZ881">
        <f>AH881</f>
        <v>0</v>
      </c>
      <c r="DA881">
        <f>AL881</f>
        <v>1</v>
      </c>
      <c r="DB881">
        <f>ROUND((ROUND(AT881*CZ881,2)*ROUND(1.05,7)),2)</f>
        <v>0</v>
      </c>
      <c r="DC881">
        <f>ROUND((ROUND(AT881*AG881,2)*ROUND(1.05,7)),2)</f>
        <v>0</v>
      </c>
      <c r="DD881" t="s">
        <v>3</v>
      </c>
      <c r="DE881" t="s">
        <v>3</v>
      </c>
      <c r="DF881">
        <f>ROUND(ROUND(AE881,2)*CX881,2)</f>
        <v>0</v>
      </c>
      <c r="DG881">
        <f t="shared" si="766"/>
        <v>0</v>
      </c>
      <c r="DH881">
        <f>ROUND(ROUND(AG881*AK881,2)*CX881,2)</f>
        <v>0</v>
      </c>
      <c r="DI881">
        <f t="shared" ref="DI881:DI887" si="767">ROUND(ROUND(AH881,2)*CX881,2)</f>
        <v>0</v>
      </c>
      <c r="DJ881">
        <f>DI881</f>
        <v>0</v>
      </c>
      <c r="DK881">
        <v>0</v>
      </c>
      <c r="DL881" t="s">
        <v>3</v>
      </c>
      <c r="DM881">
        <v>0</v>
      </c>
      <c r="DN881" t="s">
        <v>3</v>
      </c>
      <c r="DO881">
        <v>0</v>
      </c>
    </row>
    <row r="882" spans="1:119" x14ac:dyDescent="0.2">
      <c r="A882">
        <f>ROW(Source!A725)</f>
        <v>725</v>
      </c>
      <c r="B882">
        <v>51651743</v>
      </c>
      <c r="C882">
        <v>51655453</v>
      </c>
      <c r="D882">
        <v>49672573</v>
      </c>
      <c r="E882">
        <v>1</v>
      </c>
      <c r="F882">
        <v>1</v>
      </c>
      <c r="G882">
        <v>1</v>
      </c>
      <c r="H882">
        <v>2</v>
      </c>
      <c r="I882" t="s">
        <v>907</v>
      </c>
      <c r="J882" t="s">
        <v>908</v>
      </c>
      <c r="K882" t="s">
        <v>909</v>
      </c>
      <c r="L882">
        <v>1367</v>
      </c>
      <c r="N882">
        <v>1011</v>
      </c>
      <c r="O882" t="s">
        <v>910</v>
      </c>
      <c r="P882" t="s">
        <v>910</v>
      </c>
      <c r="Q882">
        <v>1</v>
      </c>
      <c r="W882">
        <v>0</v>
      </c>
      <c r="X882">
        <v>-430484415</v>
      </c>
      <c r="Y882">
        <f>(AT882*ROUND(1.05,7))</f>
        <v>1.0500000000000001E-2</v>
      </c>
      <c r="AA882">
        <v>0</v>
      </c>
      <c r="AB882">
        <v>1530.2</v>
      </c>
      <c r="AC882">
        <v>450.77</v>
      </c>
      <c r="AD882">
        <v>0</v>
      </c>
      <c r="AE882">
        <v>0</v>
      </c>
      <c r="AF882">
        <v>115.4</v>
      </c>
      <c r="AG882">
        <v>13.5</v>
      </c>
      <c r="AH882">
        <v>0</v>
      </c>
      <c r="AI882">
        <v>1</v>
      </c>
      <c r="AJ882">
        <v>13.26</v>
      </c>
      <c r="AK882">
        <v>33.39</v>
      </c>
      <c r="AL882">
        <v>1</v>
      </c>
      <c r="AM882">
        <v>4</v>
      </c>
      <c r="AN882">
        <v>0</v>
      </c>
      <c r="AO882">
        <v>1</v>
      </c>
      <c r="AP882">
        <v>1</v>
      </c>
      <c r="AQ882">
        <v>0</v>
      </c>
      <c r="AR882">
        <v>0</v>
      </c>
      <c r="AS882" t="s">
        <v>3</v>
      </c>
      <c r="AT882">
        <v>0.01</v>
      </c>
      <c r="AU882" t="s">
        <v>20</v>
      </c>
      <c r="AV882">
        <v>0</v>
      </c>
      <c r="AW882">
        <v>2</v>
      </c>
      <c r="AX882">
        <v>51655465</v>
      </c>
      <c r="AY882">
        <v>1</v>
      </c>
      <c r="AZ882">
        <v>0</v>
      </c>
      <c r="BA882">
        <v>1024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V882">
        <v>0</v>
      </c>
      <c r="CW882">
        <f>ROUND(Y882*Source!I725,7)</f>
        <v>1.0500000000000001E-2</v>
      </c>
      <c r="CX882">
        <f>ROUND(Y882*Source!I725,7)</f>
        <v>1.0500000000000001E-2</v>
      </c>
      <c r="CY882">
        <f>AB882</f>
        <v>1530.2</v>
      </c>
      <c r="CZ882">
        <f>AF882</f>
        <v>115.4</v>
      </c>
      <c r="DA882">
        <f>AJ882</f>
        <v>13.26</v>
      </c>
      <c r="DB882">
        <f>ROUND((ROUND(AT882*CZ882,2)*ROUND(1.05,7)),2)</f>
        <v>1.21</v>
      </c>
      <c r="DC882">
        <f>ROUND((ROUND(AT882*AG882,2)*ROUND(1.05,7)),2)</f>
        <v>0.15</v>
      </c>
      <c r="DD882" t="s">
        <v>3</v>
      </c>
      <c r="DE882" t="s">
        <v>3</v>
      </c>
      <c r="DF882">
        <f>ROUND(ROUND(AE882,2)*CX882,2)</f>
        <v>0</v>
      </c>
      <c r="DG882">
        <f>ROUND(ROUND(AF882*AJ882,2)*CX882,2)</f>
        <v>16.07</v>
      </c>
      <c r="DH882">
        <f>ROUND(ROUND(AG882*AK882,2)*CX882,2)</f>
        <v>4.7300000000000004</v>
      </c>
      <c r="DI882">
        <f t="shared" si="767"/>
        <v>0</v>
      </c>
      <c r="DJ882">
        <f>DG882</f>
        <v>16.07</v>
      </c>
      <c r="DK882">
        <v>0</v>
      </c>
      <c r="DL882" t="s">
        <v>3</v>
      </c>
      <c r="DM882">
        <v>0</v>
      </c>
      <c r="DN882" t="s">
        <v>3</v>
      </c>
      <c r="DO882">
        <v>0</v>
      </c>
    </row>
    <row r="883" spans="1:119" x14ac:dyDescent="0.2">
      <c r="A883">
        <f>ROW(Source!A725)</f>
        <v>725</v>
      </c>
      <c r="B883">
        <v>51651743</v>
      </c>
      <c r="C883">
        <v>51655453</v>
      </c>
      <c r="D883">
        <v>49672695</v>
      </c>
      <c r="E883">
        <v>1</v>
      </c>
      <c r="F883">
        <v>1</v>
      </c>
      <c r="G883">
        <v>1</v>
      </c>
      <c r="H883">
        <v>2</v>
      </c>
      <c r="I883" t="s">
        <v>911</v>
      </c>
      <c r="J883" t="s">
        <v>912</v>
      </c>
      <c r="K883" t="s">
        <v>913</v>
      </c>
      <c r="L883">
        <v>1367</v>
      </c>
      <c r="N883">
        <v>1011</v>
      </c>
      <c r="O883" t="s">
        <v>910</v>
      </c>
      <c r="P883" t="s">
        <v>910</v>
      </c>
      <c r="Q883">
        <v>1</v>
      </c>
      <c r="W883">
        <v>0</v>
      </c>
      <c r="X883">
        <v>1063590936</v>
      </c>
      <c r="Y883">
        <f>(AT883*ROUND(1.05,7))</f>
        <v>0.95550000000000013</v>
      </c>
      <c r="AA883">
        <v>0</v>
      </c>
      <c r="AB883">
        <v>41.37</v>
      </c>
      <c r="AC883">
        <v>0</v>
      </c>
      <c r="AD883">
        <v>0</v>
      </c>
      <c r="AE883">
        <v>0</v>
      </c>
      <c r="AF883">
        <v>3.12</v>
      </c>
      <c r="AG883">
        <v>0</v>
      </c>
      <c r="AH883">
        <v>0</v>
      </c>
      <c r="AI883">
        <v>1</v>
      </c>
      <c r="AJ883">
        <v>13.26</v>
      </c>
      <c r="AK883">
        <v>33.39</v>
      </c>
      <c r="AL883">
        <v>1</v>
      </c>
      <c r="AM883">
        <v>4</v>
      </c>
      <c r="AN883">
        <v>0</v>
      </c>
      <c r="AO883">
        <v>1</v>
      </c>
      <c r="AP883">
        <v>1</v>
      </c>
      <c r="AQ883">
        <v>0</v>
      </c>
      <c r="AR883">
        <v>0</v>
      </c>
      <c r="AS883" t="s">
        <v>3</v>
      </c>
      <c r="AT883">
        <v>0.91</v>
      </c>
      <c r="AU883" t="s">
        <v>20</v>
      </c>
      <c r="AV883">
        <v>0</v>
      </c>
      <c r="AW883">
        <v>2</v>
      </c>
      <c r="AX883">
        <v>51655466</v>
      </c>
      <c r="AY883">
        <v>1</v>
      </c>
      <c r="AZ883">
        <v>0</v>
      </c>
      <c r="BA883">
        <v>1025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V883">
        <v>0</v>
      </c>
      <c r="CW883">
        <f>ROUND(Y883*Source!I725,7)</f>
        <v>0.95550000000000002</v>
      </c>
      <c r="CX883">
        <f>ROUND(Y883*Source!I725,7)</f>
        <v>0.95550000000000002</v>
      </c>
      <c r="CY883">
        <f>AB883</f>
        <v>41.37</v>
      </c>
      <c r="CZ883">
        <f>AF883</f>
        <v>3.12</v>
      </c>
      <c r="DA883">
        <f>AJ883</f>
        <v>13.26</v>
      </c>
      <c r="DB883">
        <f>ROUND((ROUND(AT883*CZ883,2)*ROUND(1.05,7)),2)</f>
        <v>2.98</v>
      </c>
      <c r="DC883">
        <f>ROUND((ROUND(AT883*AG883,2)*ROUND(1.05,7)),2)</f>
        <v>0</v>
      </c>
      <c r="DD883" t="s">
        <v>3</v>
      </c>
      <c r="DE883" t="s">
        <v>3</v>
      </c>
      <c r="DF883">
        <f>ROUND(ROUND(AE883,2)*CX883,2)</f>
        <v>0</v>
      </c>
      <c r="DG883">
        <f>ROUND(ROUND(AF883*AJ883,2)*CX883,2)</f>
        <v>39.53</v>
      </c>
      <c r="DH883">
        <f>ROUND(ROUND(AG883*AK883,2)*CX883,2)</f>
        <v>0</v>
      </c>
      <c r="DI883">
        <f t="shared" si="767"/>
        <v>0</v>
      </c>
      <c r="DJ883">
        <f>DG883</f>
        <v>39.53</v>
      </c>
      <c r="DK883">
        <v>0</v>
      </c>
      <c r="DL883" t="s">
        <v>3</v>
      </c>
      <c r="DM883">
        <v>0</v>
      </c>
      <c r="DN883" t="s">
        <v>3</v>
      </c>
      <c r="DO883">
        <v>0</v>
      </c>
    </row>
    <row r="884" spans="1:119" x14ac:dyDescent="0.2">
      <c r="A884">
        <f>ROW(Source!A725)</f>
        <v>725</v>
      </c>
      <c r="B884">
        <v>51651743</v>
      </c>
      <c r="C884">
        <v>51655453</v>
      </c>
      <c r="D884">
        <v>49673503</v>
      </c>
      <c r="E884">
        <v>1</v>
      </c>
      <c r="F884">
        <v>1</v>
      </c>
      <c r="G884">
        <v>1</v>
      </c>
      <c r="H884">
        <v>2</v>
      </c>
      <c r="I884" t="s">
        <v>914</v>
      </c>
      <c r="J884" t="s">
        <v>915</v>
      </c>
      <c r="K884" t="s">
        <v>916</v>
      </c>
      <c r="L884">
        <v>1367</v>
      </c>
      <c r="N884">
        <v>1011</v>
      </c>
      <c r="O884" t="s">
        <v>910</v>
      </c>
      <c r="P884" t="s">
        <v>910</v>
      </c>
      <c r="Q884">
        <v>1</v>
      </c>
      <c r="W884">
        <v>0</v>
      </c>
      <c r="X884">
        <v>509054691</v>
      </c>
      <c r="Y884">
        <f>(AT884*ROUND(1.05,7))</f>
        <v>4.2000000000000003E-2</v>
      </c>
      <c r="AA884">
        <v>0</v>
      </c>
      <c r="AB884">
        <v>871.31</v>
      </c>
      <c r="AC884">
        <v>387.32</v>
      </c>
      <c r="AD884">
        <v>0</v>
      </c>
      <c r="AE884">
        <v>0</v>
      </c>
      <c r="AF884">
        <v>65.709999999999994</v>
      </c>
      <c r="AG884">
        <v>11.6</v>
      </c>
      <c r="AH884">
        <v>0</v>
      </c>
      <c r="AI884">
        <v>1</v>
      </c>
      <c r="AJ884">
        <v>13.26</v>
      </c>
      <c r="AK884">
        <v>33.39</v>
      </c>
      <c r="AL884">
        <v>1</v>
      </c>
      <c r="AM884">
        <v>4</v>
      </c>
      <c r="AN884">
        <v>0</v>
      </c>
      <c r="AO884">
        <v>1</v>
      </c>
      <c r="AP884">
        <v>1</v>
      </c>
      <c r="AQ884">
        <v>0</v>
      </c>
      <c r="AR884">
        <v>0</v>
      </c>
      <c r="AS884" t="s">
        <v>3</v>
      </c>
      <c r="AT884">
        <v>0.04</v>
      </c>
      <c r="AU884" t="s">
        <v>20</v>
      </c>
      <c r="AV884">
        <v>0</v>
      </c>
      <c r="AW884">
        <v>2</v>
      </c>
      <c r="AX884">
        <v>51655467</v>
      </c>
      <c r="AY884">
        <v>1</v>
      </c>
      <c r="AZ884">
        <v>0</v>
      </c>
      <c r="BA884">
        <v>1026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V884">
        <v>0</v>
      </c>
      <c r="CW884">
        <f>ROUND(Y884*Source!I725,7)</f>
        <v>4.2000000000000003E-2</v>
      </c>
      <c r="CX884">
        <f>ROUND(Y884*Source!I725,7)</f>
        <v>4.2000000000000003E-2</v>
      </c>
      <c r="CY884">
        <f>AB884</f>
        <v>871.31</v>
      </c>
      <c r="CZ884">
        <f>AF884</f>
        <v>65.709999999999994</v>
      </c>
      <c r="DA884">
        <f>AJ884</f>
        <v>13.26</v>
      </c>
      <c r="DB884">
        <f>ROUND((ROUND(AT884*CZ884,2)*ROUND(1.05,7)),2)</f>
        <v>2.76</v>
      </c>
      <c r="DC884">
        <f>ROUND((ROUND(AT884*AG884,2)*ROUND(1.05,7)),2)</f>
        <v>0.48</v>
      </c>
      <c r="DD884" t="s">
        <v>3</v>
      </c>
      <c r="DE884" t="s">
        <v>3</v>
      </c>
      <c r="DF884">
        <f>ROUND(ROUND(AE884,2)*CX884,2)</f>
        <v>0</v>
      </c>
      <c r="DG884">
        <f>ROUND(ROUND(AF884*AJ884,2)*CX884,2)</f>
        <v>36.6</v>
      </c>
      <c r="DH884">
        <f>ROUND(ROUND(AG884*AK884,2)*CX884,2)</f>
        <v>16.27</v>
      </c>
      <c r="DI884">
        <f t="shared" si="767"/>
        <v>0</v>
      </c>
      <c r="DJ884">
        <f>DG884</f>
        <v>36.6</v>
      </c>
      <c r="DK884">
        <v>0</v>
      </c>
      <c r="DL884" t="s">
        <v>3</v>
      </c>
      <c r="DM884">
        <v>0</v>
      </c>
      <c r="DN884" t="s">
        <v>3</v>
      </c>
      <c r="DO884">
        <v>0</v>
      </c>
    </row>
    <row r="885" spans="1:119" x14ac:dyDescent="0.2">
      <c r="A885">
        <f>ROW(Source!A725)</f>
        <v>725</v>
      </c>
      <c r="B885">
        <v>51651743</v>
      </c>
      <c r="C885">
        <v>51655453</v>
      </c>
      <c r="D885">
        <v>49525488</v>
      </c>
      <c r="E885">
        <v>1</v>
      </c>
      <c r="F885">
        <v>1</v>
      </c>
      <c r="G885">
        <v>1</v>
      </c>
      <c r="H885">
        <v>3</v>
      </c>
      <c r="I885" t="s">
        <v>917</v>
      </c>
      <c r="J885" t="s">
        <v>918</v>
      </c>
      <c r="K885" t="s">
        <v>919</v>
      </c>
      <c r="L885">
        <v>1346</v>
      </c>
      <c r="N885">
        <v>1009</v>
      </c>
      <c r="O885" t="s">
        <v>920</v>
      </c>
      <c r="P885" t="s">
        <v>920</v>
      </c>
      <c r="Q885">
        <v>1</v>
      </c>
      <c r="W885">
        <v>0</v>
      </c>
      <c r="X885">
        <v>-1864341761</v>
      </c>
      <c r="Y885">
        <f>AT885</f>
        <v>0.02</v>
      </c>
      <c r="AA885">
        <v>82.35</v>
      </c>
      <c r="AB885">
        <v>0</v>
      </c>
      <c r="AC885">
        <v>0</v>
      </c>
      <c r="AD885">
        <v>0</v>
      </c>
      <c r="AE885">
        <v>9.0399999999999991</v>
      </c>
      <c r="AF885">
        <v>0</v>
      </c>
      <c r="AG885">
        <v>0</v>
      </c>
      <c r="AH885">
        <v>0</v>
      </c>
      <c r="AI885">
        <v>9.11</v>
      </c>
      <c r="AJ885">
        <v>1</v>
      </c>
      <c r="AK885">
        <v>1</v>
      </c>
      <c r="AL885">
        <v>1</v>
      </c>
      <c r="AM885">
        <v>4</v>
      </c>
      <c r="AN885">
        <v>0</v>
      </c>
      <c r="AO885">
        <v>1</v>
      </c>
      <c r="AP885">
        <v>1</v>
      </c>
      <c r="AQ885">
        <v>0</v>
      </c>
      <c r="AR885">
        <v>0</v>
      </c>
      <c r="AS885" t="s">
        <v>3</v>
      </c>
      <c r="AT885">
        <v>0.02</v>
      </c>
      <c r="AU885" t="s">
        <v>3</v>
      </c>
      <c r="AV885">
        <v>0</v>
      </c>
      <c r="AW885">
        <v>2</v>
      </c>
      <c r="AX885">
        <v>51655468</v>
      </c>
      <c r="AY885">
        <v>1</v>
      </c>
      <c r="AZ885">
        <v>0</v>
      </c>
      <c r="BA885">
        <v>1027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V885">
        <v>0</v>
      </c>
      <c r="CW885">
        <v>0</v>
      </c>
      <c r="CX885">
        <f>ROUND(Y885*Source!I725,7)</f>
        <v>0.02</v>
      </c>
      <c r="CY885">
        <f>AA885</f>
        <v>82.35</v>
      </c>
      <c r="CZ885">
        <f>AE885</f>
        <v>9.0399999999999991</v>
      </c>
      <c r="DA885">
        <f>AI885</f>
        <v>9.11</v>
      </c>
      <c r="DB885">
        <f>ROUND(ROUND(AT885*CZ885,2),2)</f>
        <v>0.18</v>
      </c>
      <c r="DC885">
        <f>ROUND(ROUND(AT885*AG885,2),2)</f>
        <v>0</v>
      </c>
      <c r="DD885" t="s">
        <v>3</v>
      </c>
      <c r="DE885" t="s">
        <v>3</v>
      </c>
      <c r="DF885">
        <f>ROUND(ROUND(AE885*AI885,2)*CX885,2)</f>
        <v>1.65</v>
      </c>
      <c r="DG885">
        <f>ROUND(ROUND(AF885,2)*CX885,2)</f>
        <v>0</v>
      </c>
      <c r="DH885">
        <f>ROUND(ROUND(AG885,2)*CX885,2)</f>
        <v>0</v>
      </c>
      <c r="DI885">
        <f t="shared" si="767"/>
        <v>0</v>
      </c>
      <c r="DJ885">
        <f>DF885</f>
        <v>1.65</v>
      </c>
      <c r="DK885">
        <v>0</v>
      </c>
      <c r="DL885" t="s">
        <v>3</v>
      </c>
      <c r="DM885">
        <v>0</v>
      </c>
      <c r="DN885" t="s">
        <v>3</v>
      </c>
      <c r="DO885">
        <v>0</v>
      </c>
    </row>
    <row r="886" spans="1:119" x14ac:dyDescent="0.2">
      <c r="A886">
        <f>ROW(Source!A725)</f>
        <v>725</v>
      </c>
      <c r="B886">
        <v>51651743</v>
      </c>
      <c r="C886">
        <v>51655453</v>
      </c>
      <c r="D886">
        <v>49526492</v>
      </c>
      <c r="E886">
        <v>1</v>
      </c>
      <c r="F886">
        <v>1</v>
      </c>
      <c r="G886">
        <v>1</v>
      </c>
      <c r="H886">
        <v>3</v>
      </c>
      <c r="I886" t="s">
        <v>921</v>
      </c>
      <c r="J886" t="s">
        <v>922</v>
      </c>
      <c r="K886" t="s">
        <v>923</v>
      </c>
      <c r="L886">
        <v>1346</v>
      </c>
      <c r="N886">
        <v>1009</v>
      </c>
      <c r="O886" t="s">
        <v>920</v>
      </c>
      <c r="P886" t="s">
        <v>920</v>
      </c>
      <c r="Q886">
        <v>1</v>
      </c>
      <c r="W886">
        <v>0</v>
      </c>
      <c r="X886">
        <v>497341279</v>
      </c>
      <c r="Y886">
        <f>AT886</f>
        <v>0.08</v>
      </c>
      <c r="AA886">
        <v>210.35</v>
      </c>
      <c r="AB886">
        <v>0</v>
      </c>
      <c r="AC886">
        <v>0</v>
      </c>
      <c r="AD886">
        <v>0</v>
      </c>
      <c r="AE886">
        <v>23.09</v>
      </c>
      <c r="AF886">
        <v>0</v>
      </c>
      <c r="AG886">
        <v>0</v>
      </c>
      <c r="AH886">
        <v>0</v>
      </c>
      <c r="AI886">
        <v>9.11</v>
      </c>
      <c r="AJ886">
        <v>1</v>
      </c>
      <c r="AK886">
        <v>1</v>
      </c>
      <c r="AL886">
        <v>1</v>
      </c>
      <c r="AM886">
        <v>4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0.08</v>
      </c>
      <c r="AU886" t="s">
        <v>3</v>
      </c>
      <c r="AV886">
        <v>0</v>
      </c>
      <c r="AW886">
        <v>2</v>
      </c>
      <c r="AX886">
        <v>51655469</v>
      </c>
      <c r="AY886">
        <v>1</v>
      </c>
      <c r="AZ886">
        <v>0</v>
      </c>
      <c r="BA886">
        <v>1028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V886">
        <v>0</v>
      </c>
      <c r="CW886">
        <v>0</v>
      </c>
      <c r="CX886">
        <f>ROUND(Y886*Source!I725,7)</f>
        <v>0.08</v>
      </c>
      <c r="CY886">
        <f>AA886</f>
        <v>210.35</v>
      </c>
      <c r="CZ886">
        <f>AE886</f>
        <v>23.09</v>
      </c>
      <c r="DA886">
        <f>AI886</f>
        <v>9.11</v>
      </c>
      <c r="DB886">
        <f>ROUND(ROUND(AT886*CZ886,2),2)</f>
        <v>1.85</v>
      </c>
      <c r="DC886">
        <f>ROUND(ROUND(AT886*AG886,2),2)</f>
        <v>0</v>
      </c>
      <c r="DD886" t="s">
        <v>3</v>
      </c>
      <c r="DE886" t="s">
        <v>3</v>
      </c>
      <c r="DF886">
        <f>ROUND(ROUND(AE886*AI886,2)*CX886,2)</f>
        <v>16.829999999999998</v>
      </c>
      <c r="DG886">
        <f>ROUND(ROUND(AF886,2)*CX886,2)</f>
        <v>0</v>
      </c>
      <c r="DH886">
        <f>ROUND(ROUND(AG886,2)*CX886,2)</f>
        <v>0</v>
      </c>
      <c r="DI886">
        <f t="shared" si="767"/>
        <v>0</v>
      </c>
      <c r="DJ886">
        <f>DF886</f>
        <v>16.829999999999998</v>
      </c>
      <c r="DK886">
        <v>0</v>
      </c>
      <c r="DL886" t="s">
        <v>3</v>
      </c>
      <c r="DM886">
        <v>0</v>
      </c>
      <c r="DN886" t="s">
        <v>3</v>
      </c>
      <c r="DO886">
        <v>0</v>
      </c>
    </row>
    <row r="887" spans="1:119" x14ac:dyDescent="0.2">
      <c r="A887">
        <f>ROW(Source!A725)</f>
        <v>725</v>
      </c>
      <c r="B887">
        <v>51651743</v>
      </c>
      <c r="C887">
        <v>51655453</v>
      </c>
      <c r="D887">
        <v>0</v>
      </c>
      <c r="E887">
        <v>1</v>
      </c>
      <c r="F887">
        <v>1</v>
      </c>
      <c r="G887">
        <v>1</v>
      </c>
      <c r="H887">
        <v>3</v>
      </c>
      <c r="I887" t="s">
        <v>29</v>
      </c>
      <c r="J887" t="s">
        <v>3</v>
      </c>
      <c r="K887" t="s">
        <v>461</v>
      </c>
      <c r="L887">
        <v>1377</v>
      </c>
      <c r="N887">
        <v>1013</v>
      </c>
      <c r="O887" t="s">
        <v>31</v>
      </c>
      <c r="P887" t="s">
        <v>31</v>
      </c>
      <c r="Q887">
        <v>1</v>
      </c>
      <c r="W887">
        <v>0</v>
      </c>
      <c r="X887">
        <v>949221061</v>
      </c>
      <c r="Y887">
        <f>AT887</f>
        <v>1</v>
      </c>
      <c r="AA887">
        <v>1250</v>
      </c>
      <c r="AB887">
        <v>0</v>
      </c>
      <c r="AC887">
        <v>0</v>
      </c>
      <c r="AD887">
        <v>0</v>
      </c>
      <c r="AE887">
        <v>1304.22</v>
      </c>
      <c r="AF887">
        <v>0</v>
      </c>
      <c r="AG887">
        <v>0</v>
      </c>
      <c r="AH887">
        <v>0</v>
      </c>
      <c r="AI887">
        <v>6.13</v>
      </c>
      <c r="AJ887">
        <v>1</v>
      </c>
      <c r="AK887">
        <v>1</v>
      </c>
      <c r="AL887">
        <v>1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 t="s">
        <v>3</v>
      </c>
      <c r="AT887">
        <v>1</v>
      </c>
      <c r="AU887" t="s">
        <v>3</v>
      </c>
      <c r="AV887">
        <v>0</v>
      </c>
      <c r="AW887">
        <v>1</v>
      </c>
      <c r="AX887">
        <v>-1</v>
      </c>
      <c r="AY887">
        <v>0</v>
      </c>
      <c r="AZ887">
        <v>0</v>
      </c>
      <c r="BA887" t="s">
        <v>3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V887">
        <v>0</v>
      </c>
      <c r="CW887">
        <v>0</v>
      </c>
      <c r="CX887">
        <f>ROUND(Y887*Source!I725,7)</f>
        <v>1</v>
      </c>
      <c r="CY887">
        <f>AA887</f>
        <v>1250</v>
      </c>
      <c r="CZ887">
        <f>AE887</f>
        <v>1304.22</v>
      </c>
      <c r="DA887">
        <f>AI887</f>
        <v>6.13</v>
      </c>
      <c r="DB887">
        <f>ROUND(ROUND(AT887*CZ887,2),2)</f>
        <v>1304.22</v>
      </c>
      <c r="DC887">
        <f>ROUND(ROUND(AT887*AG887,2),2)</f>
        <v>0</v>
      </c>
      <c r="DD887" t="s">
        <v>3</v>
      </c>
      <c r="DE887" t="s">
        <v>3</v>
      </c>
      <c r="DF887">
        <f>ROUND(ROUND(AE887*AI887,2)*CX887,2)</f>
        <v>7994.87</v>
      </c>
      <c r="DG887">
        <f>ROUND(ROUND(AF887,2)*CX887,2)</f>
        <v>0</v>
      </c>
      <c r="DH887">
        <f>ROUND(ROUND(AG887,2)*CX887,2)</f>
        <v>0</v>
      </c>
      <c r="DI887">
        <f t="shared" si="767"/>
        <v>0</v>
      </c>
      <c r="DJ887">
        <f>DF887</f>
        <v>7994.87</v>
      </c>
      <c r="DK887">
        <v>0</v>
      </c>
      <c r="DL887" t="s">
        <v>3</v>
      </c>
      <c r="DM887">
        <v>0</v>
      </c>
      <c r="DN887" t="s">
        <v>3</v>
      </c>
      <c r="DO887">
        <v>0</v>
      </c>
    </row>
    <row r="888" spans="1:119" x14ac:dyDescent="0.2">
      <c r="A888">
        <f>ROW(Source!A727)</f>
        <v>727</v>
      </c>
      <c r="B888">
        <v>51651743</v>
      </c>
      <c r="C888">
        <v>51655471</v>
      </c>
      <c r="D888">
        <v>49510723</v>
      </c>
      <c r="E888">
        <v>70</v>
      </c>
      <c r="F888">
        <v>1</v>
      </c>
      <c r="G888">
        <v>1</v>
      </c>
      <c r="H888">
        <v>1</v>
      </c>
      <c r="I888" t="s">
        <v>924</v>
      </c>
      <c r="J888" t="s">
        <v>3</v>
      </c>
      <c r="K888" t="s">
        <v>925</v>
      </c>
      <c r="L888">
        <v>1191</v>
      </c>
      <c r="N888">
        <v>1013</v>
      </c>
      <c r="O888" t="s">
        <v>904</v>
      </c>
      <c r="P888" t="s">
        <v>904</v>
      </c>
      <c r="Q888">
        <v>1</v>
      </c>
      <c r="W888">
        <v>0</v>
      </c>
      <c r="X888">
        <v>-112797078</v>
      </c>
      <c r="Y888">
        <f>(AT888*ROUND(1.05,7))</f>
        <v>1.1235000000000002</v>
      </c>
      <c r="AA888">
        <v>0</v>
      </c>
      <c r="AB888">
        <v>0</v>
      </c>
      <c r="AC888">
        <v>0</v>
      </c>
      <c r="AD888">
        <v>299.51</v>
      </c>
      <c r="AE888">
        <v>0</v>
      </c>
      <c r="AF888">
        <v>0</v>
      </c>
      <c r="AG888">
        <v>0</v>
      </c>
      <c r="AH888">
        <v>8.9700000000000006</v>
      </c>
      <c r="AI888">
        <v>1</v>
      </c>
      <c r="AJ888">
        <v>1</v>
      </c>
      <c r="AK888">
        <v>1</v>
      </c>
      <c r="AL888">
        <v>33.39</v>
      </c>
      <c r="AM888">
        <v>4</v>
      </c>
      <c r="AN888">
        <v>0</v>
      </c>
      <c r="AO888">
        <v>1</v>
      </c>
      <c r="AP888">
        <v>1</v>
      </c>
      <c r="AQ888">
        <v>0</v>
      </c>
      <c r="AR888">
        <v>0</v>
      </c>
      <c r="AS888" t="s">
        <v>3</v>
      </c>
      <c r="AT888">
        <v>1.07</v>
      </c>
      <c r="AU888" t="s">
        <v>20</v>
      </c>
      <c r="AV888">
        <v>1</v>
      </c>
      <c r="AW888">
        <v>2</v>
      </c>
      <c r="AX888">
        <v>51655482</v>
      </c>
      <c r="AY888">
        <v>1</v>
      </c>
      <c r="AZ888">
        <v>0</v>
      </c>
      <c r="BA888">
        <v>1029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U888">
        <f>ROUND(AT888*Source!I727*AH888*AL888,2)</f>
        <v>6089</v>
      </c>
      <c r="CV888">
        <f>ROUND(Y888*Source!I727,7)</f>
        <v>21.346499999999999</v>
      </c>
      <c r="CW888">
        <v>0</v>
      </c>
      <c r="CX888">
        <f>ROUND(Y888*Source!I727,7)</f>
        <v>21.346499999999999</v>
      </c>
      <c r="CY888">
        <f>AD888</f>
        <v>299.51</v>
      </c>
      <c r="CZ888">
        <f>AH888</f>
        <v>8.9700000000000006</v>
      </c>
      <c r="DA888">
        <f>AL888</f>
        <v>33.39</v>
      </c>
      <c r="DB888">
        <f>ROUND((ROUND(AT888*CZ888,2)*ROUND(1.05,7)),2)</f>
        <v>10.08</v>
      </c>
      <c r="DC888">
        <f>ROUND((ROUND(AT888*AG888,2)*ROUND(1.05,7)),2)</f>
        <v>0</v>
      </c>
      <c r="DD888" t="s">
        <v>3</v>
      </c>
      <c r="DE888" t="s">
        <v>3</v>
      </c>
      <c r="DF888">
        <f>ROUND(ROUND(AE888,2)*CX888,2)</f>
        <v>0</v>
      </c>
      <c r="DG888">
        <f>ROUND(ROUND(AF888,2)*CX888,2)</f>
        <v>0</v>
      </c>
      <c r="DH888">
        <f>ROUND(ROUND(AG888,2)*CX888,2)</f>
        <v>0</v>
      </c>
      <c r="DI888">
        <f>ROUND(ROUND(AH888*AL888,2)*CX888,2)</f>
        <v>6393.49</v>
      </c>
      <c r="DJ888">
        <f>DI888</f>
        <v>6393.49</v>
      </c>
      <c r="DK888">
        <v>0</v>
      </c>
      <c r="DL888" t="s">
        <v>3</v>
      </c>
      <c r="DM888">
        <v>0</v>
      </c>
      <c r="DN888" t="s">
        <v>3</v>
      </c>
      <c r="DO888">
        <v>0</v>
      </c>
    </row>
    <row r="889" spans="1:119" x14ac:dyDescent="0.2">
      <c r="A889">
        <f>ROW(Source!A727)</f>
        <v>727</v>
      </c>
      <c r="B889">
        <v>51651743</v>
      </c>
      <c r="C889">
        <v>51655471</v>
      </c>
      <c r="D889">
        <v>49510905</v>
      </c>
      <c r="E889">
        <v>70</v>
      </c>
      <c r="F889">
        <v>1</v>
      </c>
      <c r="G889">
        <v>1</v>
      </c>
      <c r="H889">
        <v>1</v>
      </c>
      <c r="I889" t="s">
        <v>905</v>
      </c>
      <c r="J889" t="s">
        <v>3</v>
      </c>
      <c r="K889" t="s">
        <v>906</v>
      </c>
      <c r="L889">
        <v>1191</v>
      </c>
      <c r="N889">
        <v>1013</v>
      </c>
      <c r="O889" t="s">
        <v>904</v>
      </c>
      <c r="P889" t="s">
        <v>904</v>
      </c>
      <c r="Q889">
        <v>1</v>
      </c>
      <c r="W889">
        <v>0</v>
      </c>
      <c r="X889">
        <v>-1417349443</v>
      </c>
      <c r="Y889">
        <f>(AT889*ROUND(1.05,7))</f>
        <v>1.0500000000000001E-2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1</v>
      </c>
      <c r="AJ889">
        <v>1</v>
      </c>
      <c r="AK889">
        <v>33.39</v>
      </c>
      <c r="AL889">
        <v>1</v>
      </c>
      <c r="AM889">
        <v>4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0.01</v>
      </c>
      <c r="AU889" t="s">
        <v>20</v>
      </c>
      <c r="AV889">
        <v>2</v>
      </c>
      <c r="AW889">
        <v>2</v>
      </c>
      <c r="AX889">
        <v>51655483</v>
      </c>
      <c r="AY889">
        <v>1</v>
      </c>
      <c r="AZ889">
        <v>0</v>
      </c>
      <c r="BA889">
        <v>1030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V889">
        <v>0</v>
      </c>
      <c r="CW889">
        <v>0</v>
      </c>
      <c r="CX889">
        <f>ROUND(Y889*Source!I727,7)</f>
        <v>0.19950000000000001</v>
      </c>
      <c r="CY889">
        <f>AD889</f>
        <v>0</v>
      </c>
      <c r="CZ889">
        <f>AH889</f>
        <v>0</v>
      </c>
      <c r="DA889">
        <f>AL889</f>
        <v>1</v>
      </c>
      <c r="DB889">
        <f>ROUND((ROUND(AT889*CZ889,2)*ROUND(1.05,7)),2)</f>
        <v>0</v>
      </c>
      <c r="DC889">
        <f>ROUND((ROUND(AT889*AG889,2)*ROUND(1.05,7)),2)</f>
        <v>0</v>
      </c>
      <c r="DD889" t="s">
        <v>3</v>
      </c>
      <c r="DE889" t="s">
        <v>3</v>
      </c>
      <c r="DF889">
        <f>ROUND(ROUND(AE889,2)*CX889,2)</f>
        <v>0</v>
      </c>
      <c r="DG889">
        <f>ROUND(ROUND(AF889,2)*CX889,2)</f>
        <v>0</v>
      </c>
      <c r="DH889">
        <f>ROUND(ROUND(AG889*AK889,2)*CX889,2)</f>
        <v>0</v>
      </c>
      <c r="DI889">
        <f t="shared" ref="DI889:DI897" si="768">ROUND(ROUND(AH889,2)*CX889,2)</f>
        <v>0</v>
      </c>
      <c r="DJ889">
        <f>DI889</f>
        <v>0</v>
      </c>
      <c r="DK889">
        <v>0</v>
      </c>
      <c r="DL889" t="s">
        <v>3</v>
      </c>
      <c r="DM889">
        <v>0</v>
      </c>
      <c r="DN889" t="s">
        <v>3</v>
      </c>
      <c r="DO889">
        <v>0</v>
      </c>
    </row>
    <row r="890" spans="1:119" x14ac:dyDescent="0.2">
      <c r="A890">
        <f>ROW(Source!A727)</f>
        <v>727</v>
      </c>
      <c r="B890">
        <v>51651743</v>
      </c>
      <c r="C890">
        <v>51655471</v>
      </c>
      <c r="D890">
        <v>49673503</v>
      </c>
      <c r="E890">
        <v>1</v>
      </c>
      <c r="F890">
        <v>1</v>
      </c>
      <c r="G890">
        <v>1</v>
      </c>
      <c r="H890">
        <v>2</v>
      </c>
      <c r="I890" t="s">
        <v>914</v>
      </c>
      <c r="J890" t="s">
        <v>915</v>
      </c>
      <c r="K890" t="s">
        <v>916</v>
      </c>
      <c r="L890">
        <v>1367</v>
      </c>
      <c r="N890">
        <v>1011</v>
      </c>
      <c r="O890" t="s">
        <v>910</v>
      </c>
      <c r="P890" t="s">
        <v>910</v>
      </c>
      <c r="Q890">
        <v>1</v>
      </c>
      <c r="W890">
        <v>0</v>
      </c>
      <c r="X890">
        <v>509054691</v>
      </c>
      <c r="Y890">
        <f>(AT890*ROUND(1.05,7))</f>
        <v>1.0500000000000001E-2</v>
      </c>
      <c r="AA890">
        <v>0</v>
      </c>
      <c r="AB890">
        <v>871.31</v>
      </c>
      <c r="AC890">
        <v>387.32</v>
      </c>
      <c r="AD890">
        <v>0</v>
      </c>
      <c r="AE890">
        <v>0</v>
      </c>
      <c r="AF890">
        <v>65.709999999999994</v>
      </c>
      <c r="AG890">
        <v>11.6</v>
      </c>
      <c r="AH890">
        <v>0</v>
      </c>
      <c r="AI890">
        <v>1</v>
      </c>
      <c r="AJ890">
        <v>13.26</v>
      </c>
      <c r="AK890">
        <v>33.39</v>
      </c>
      <c r="AL890">
        <v>1</v>
      </c>
      <c r="AM890">
        <v>4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0.01</v>
      </c>
      <c r="AU890" t="s">
        <v>20</v>
      </c>
      <c r="AV890">
        <v>0</v>
      </c>
      <c r="AW890">
        <v>2</v>
      </c>
      <c r="AX890">
        <v>51655484</v>
      </c>
      <c r="AY890">
        <v>1</v>
      </c>
      <c r="AZ890">
        <v>0</v>
      </c>
      <c r="BA890">
        <v>1031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V890">
        <v>0</v>
      </c>
      <c r="CW890">
        <f>ROUND(Y890*Source!I727,7)</f>
        <v>0.19950000000000001</v>
      </c>
      <c r="CX890">
        <f>ROUND(Y890*Source!I727,7)</f>
        <v>0.19950000000000001</v>
      </c>
      <c r="CY890">
        <f>AB890</f>
        <v>871.31</v>
      </c>
      <c r="CZ890">
        <f>AF890</f>
        <v>65.709999999999994</v>
      </c>
      <c r="DA890">
        <f>AJ890</f>
        <v>13.26</v>
      </c>
      <c r="DB890">
        <f>ROUND((ROUND(AT890*CZ890,2)*ROUND(1.05,7)),2)</f>
        <v>0.69</v>
      </c>
      <c r="DC890">
        <f>ROUND((ROUND(AT890*AG890,2)*ROUND(1.05,7)),2)</f>
        <v>0.13</v>
      </c>
      <c r="DD890" t="s">
        <v>3</v>
      </c>
      <c r="DE890" t="s">
        <v>3</v>
      </c>
      <c r="DF890">
        <f>ROUND(ROUND(AE890,2)*CX890,2)</f>
        <v>0</v>
      </c>
      <c r="DG890">
        <f>ROUND(ROUND(AF890*AJ890,2)*CX890,2)</f>
        <v>173.83</v>
      </c>
      <c r="DH890">
        <f>ROUND(ROUND(AG890*AK890,2)*CX890,2)</f>
        <v>77.27</v>
      </c>
      <c r="DI890">
        <f t="shared" si="768"/>
        <v>0</v>
      </c>
      <c r="DJ890">
        <f>DG890</f>
        <v>173.83</v>
      </c>
      <c r="DK890">
        <v>0</v>
      </c>
      <c r="DL890" t="s">
        <v>3</v>
      </c>
      <c r="DM890">
        <v>0</v>
      </c>
      <c r="DN890" t="s">
        <v>3</v>
      </c>
      <c r="DO890">
        <v>0</v>
      </c>
    </row>
    <row r="891" spans="1:119" x14ac:dyDescent="0.2">
      <c r="A891">
        <f>ROW(Source!A727)</f>
        <v>727</v>
      </c>
      <c r="B891">
        <v>51651743</v>
      </c>
      <c r="C891">
        <v>51655471</v>
      </c>
      <c r="D891">
        <v>49673715</v>
      </c>
      <c r="E891">
        <v>1</v>
      </c>
      <c r="F891">
        <v>1</v>
      </c>
      <c r="G891">
        <v>1</v>
      </c>
      <c r="H891">
        <v>2</v>
      </c>
      <c r="I891" t="s">
        <v>926</v>
      </c>
      <c r="J891" t="s">
        <v>927</v>
      </c>
      <c r="K891" t="s">
        <v>928</v>
      </c>
      <c r="L891">
        <v>1367</v>
      </c>
      <c r="N891">
        <v>1011</v>
      </c>
      <c r="O891" t="s">
        <v>910</v>
      </c>
      <c r="P891" t="s">
        <v>910</v>
      </c>
      <c r="Q891">
        <v>1</v>
      </c>
      <c r="W891">
        <v>0</v>
      </c>
      <c r="X891">
        <v>829370094</v>
      </c>
      <c r="Y891">
        <f>(AT891*ROUND(1.05,7))</f>
        <v>0.10500000000000001</v>
      </c>
      <c r="AA891">
        <v>0</v>
      </c>
      <c r="AB891">
        <v>107.41</v>
      </c>
      <c r="AC891">
        <v>0</v>
      </c>
      <c r="AD891">
        <v>0</v>
      </c>
      <c r="AE891">
        <v>0</v>
      </c>
      <c r="AF891">
        <v>8.1</v>
      </c>
      <c r="AG891">
        <v>0</v>
      </c>
      <c r="AH891">
        <v>0</v>
      </c>
      <c r="AI891">
        <v>1</v>
      </c>
      <c r="AJ891">
        <v>13.26</v>
      </c>
      <c r="AK891">
        <v>33.39</v>
      </c>
      <c r="AL891">
        <v>1</v>
      </c>
      <c r="AM891">
        <v>4</v>
      </c>
      <c r="AN891">
        <v>0</v>
      </c>
      <c r="AO891">
        <v>1</v>
      </c>
      <c r="AP891">
        <v>1</v>
      </c>
      <c r="AQ891">
        <v>0</v>
      </c>
      <c r="AR891">
        <v>0</v>
      </c>
      <c r="AS891" t="s">
        <v>3</v>
      </c>
      <c r="AT891">
        <v>0.1</v>
      </c>
      <c r="AU891" t="s">
        <v>20</v>
      </c>
      <c r="AV891">
        <v>0</v>
      </c>
      <c r="AW891">
        <v>2</v>
      </c>
      <c r="AX891">
        <v>51655485</v>
      </c>
      <c r="AY891">
        <v>1</v>
      </c>
      <c r="AZ891">
        <v>0</v>
      </c>
      <c r="BA891">
        <v>1032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V891">
        <v>0</v>
      </c>
      <c r="CW891">
        <f>ROUND(Y891*Source!I727,7)</f>
        <v>1.9950000000000001</v>
      </c>
      <c r="CX891">
        <f>ROUND(Y891*Source!I727,7)</f>
        <v>1.9950000000000001</v>
      </c>
      <c r="CY891">
        <f>AB891</f>
        <v>107.41</v>
      </c>
      <c r="CZ891">
        <f>AF891</f>
        <v>8.1</v>
      </c>
      <c r="DA891">
        <f>AJ891</f>
        <v>13.26</v>
      </c>
      <c r="DB891">
        <f>ROUND((ROUND(AT891*CZ891,2)*ROUND(1.05,7)),2)</f>
        <v>0.85</v>
      </c>
      <c r="DC891">
        <f>ROUND((ROUND(AT891*AG891,2)*ROUND(1.05,7)),2)</f>
        <v>0</v>
      </c>
      <c r="DD891" t="s">
        <v>3</v>
      </c>
      <c r="DE891" t="s">
        <v>3</v>
      </c>
      <c r="DF891">
        <f>ROUND(ROUND(AE891,2)*CX891,2)</f>
        <v>0</v>
      </c>
      <c r="DG891">
        <f>ROUND(ROUND(AF891*AJ891,2)*CX891,2)</f>
        <v>214.28</v>
      </c>
      <c r="DH891">
        <f>ROUND(ROUND(AG891*AK891,2)*CX891,2)</f>
        <v>0</v>
      </c>
      <c r="DI891">
        <f t="shared" si="768"/>
        <v>0</v>
      </c>
      <c r="DJ891">
        <f>DG891</f>
        <v>214.28</v>
      </c>
      <c r="DK891">
        <v>0</v>
      </c>
      <c r="DL891" t="s">
        <v>3</v>
      </c>
      <c r="DM891">
        <v>0</v>
      </c>
      <c r="DN891" t="s">
        <v>3</v>
      </c>
      <c r="DO891">
        <v>0</v>
      </c>
    </row>
    <row r="892" spans="1:119" x14ac:dyDescent="0.2">
      <c r="A892">
        <f>ROW(Source!A727)</f>
        <v>727</v>
      </c>
      <c r="B892">
        <v>51651743</v>
      </c>
      <c r="C892">
        <v>51655471</v>
      </c>
      <c r="D892">
        <v>49523218</v>
      </c>
      <c r="E892">
        <v>1</v>
      </c>
      <c r="F892">
        <v>1</v>
      </c>
      <c r="G892">
        <v>1</v>
      </c>
      <c r="H892">
        <v>3</v>
      </c>
      <c r="I892" t="s">
        <v>42</v>
      </c>
      <c r="J892" t="s">
        <v>45</v>
      </c>
      <c r="K892" t="s">
        <v>43</v>
      </c>
      <c r="L892">
        <v>1374</v>
      </c>
      <c r="N892">
        <v>1013</v>
      </c>
      <c r="O892" t="s">
        <v>44</v>
      </c>
      <c r="P892" t="s">
        <v>44</v>
      </c>
      <c r="Q892">
        <v>1</v>
      </c>
      <c r="W892">
        <v>0</v>
      </c>
      <c r="X892">
        <v>-1743999360</v>
      </c>
      <c r="Y892">
        <f t="shared" ref="Y892:Y897" si="769">AT892</f>
        <v>0.1</v>
      </c>
      <c r="AA892">
        <v>9.11</v>
      </c>
      <c r="AB892">
        <v>0</v>
      </c>
      <c r="AC892">
        <v>0</v>
      </c>
      <c r="AD892">
        <v>0</v>
      </c>
      <c r="AE892">
        <v>1</v>
      </c>
      <c r="AF892">
        <v>0</v>
      </c>
      <c r="AG892">
        <v>0</v>
      </c>
      <c r="AH892">
        <v>0</v>
      </c>
      <c r="AI892">
        <v>9.11</v>
      </c>
      <c r="AJ892">
        <v>1</v>
      </c>
      <c r="AK892">
        <v>1</v>
      </c>
      <c r="AL892">
        <v>1</v>
      </c>
      <c r="AM892">
        <v>0</v>
      </c>
      <c r="AN892">
        <v>0</v>
      </c>
      <c r="AO892">
        <v>0</v>
      </c>
      <c r="AP892">
        <v>1</v>
      </c>
      <c r="AQ892">
        <v>0</v>
      </c>
      <c r="AR892">
        <v>0</v>
      </c>
      <c r="AS892" t="s">
        <v>3</v>
      </c>
      <c r="AT892">
        <v>0.1</v>
      </c>
      <c r="AU892" t="s">
        <v>3</v>
      </c>
      <c r="AV892">
        <v>0</v>
      </c>
      <c r="AW892">
        <v>2</v>
      </c>
      <c r="AX892">
        <v>51655486</v>
      </c>
      <c r="AY892">
        <v>1</v>
      </c>
      <c r="AZ892">
        <v>0</v>
      </c>
      <c r="BA892">
        <v>1033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V892">
        <v>0</v>
      </c>
      <c r="CW892">
        <v>0</v>
      </c>
      <c r="CX892">
        <f>ROUND(Y892*Source!I727,7)</f>
        <v>1.9</v>
      </c>
      <c r="CY892">
        <f t="shared" ref="CY892:CY897" si="770">AA892</f>
        <v>9.11</v>
      </c>
      <c r="CZ892">
        <f t="shared" ref="CZ892:CZ897" si="771">AE892</f>
        <v>1</v>
      </c>
      <c r="DA892">
        <f t="shared" ref="DA892:DA897" si="772">AI892</f>
        <v>9.11</v>
      </c>
      <c r="DB892">
        <f t="shared" ref="DB892:DB897" si="773">ROUND(ROUND(AT892*CZ892,2),2)</f>
        <v>0.1</v>
      </c>
      <c r="DC892">
        <f t="shared" ref="DC892:DC897" si="774">ROUND(ROUND(AT892*AG892,2),2)</f>
        <v>0</v>
      </c>
      <c r="DD892" t="s">
        <v>3</v>
      </c>
      <c r="DE892" t="s">
        <v>3</v>
      </c>
      <c r="DF892">
        <f t="shared" ref="DF892:DF897" si="775">ROUND(ROUND(AE892*AI892,2)*CX892,2)</f>
        <v>17.309999999999999</v>
      </c>
      <c r="DG892">
        <f t="shared" ref="DG892:DG899" si="776">ROUND(ROUND(AF892,2)*CX892,2)</f>
        <v>0</v>
      </c>
      <c r="DH892">
        <f t="shared" ref="DH892:DH898" si="777">ROUND(ROUND(AG892,2)*CX892,2)</f>
        <v>0</v>
      </c>
      <c r="DI892">
        <f t="shared" si="768"/>
        <v>0</v>
      </c>
      <c r="DJ892">
        <f t="shared" ref="DJ892:DJ897" si="778">DF892</f>
        <v>17.309999999999999</v>
      </c>
      <c r="DK892">
        <v>0</v>
      </c>
      <c r="DL892" t="s">
        <v>3</v>
      </c>
      <c r="DM892">
        <v>0</v>
      </c>
      <c r="DN892" t="s">
        <v>3</v>
      </c>
      <c r="DO892">
        <v>0</v>
      </c>
    </row>
    <row r="893" spans="1:119" x14ac:dyDescent="0.2">
      <c r="A893">
        <f>ROW(Source!A727)</f>
        <v>727</v>
      </c>
      <c r="B893">
        <v>51651743</v>
      </c>
      <c r="C893">
        <v>51655471</v>
      </c>
      <c r="D893">
        <v>49524301</v>
      </c>
      <c r="E893">
        <v>1</v>
      </c>
      <c r="F893">
        <v>1</v>
      </c>
      <c r="G893">
        <v>1</v>
      </c>
      <c r="H893">
        <v>3</v>
      </c>
      <c r="I893" t="s">
        <v>929</v>
      </c>
      <c r="J893" t="s">
        <v>930</v>
      </c>
      <c r="K893" t="s">
        <v>931</v>
      </c>
      <c r="L893">
        <v>1348</v>
      </c>
      <c r="N893">
        <v>1009</v>
      </c>
      <c r="O893" t="s">
        <v>105</v>
      </c>
      <c r="P893" t="s">
        <v>105</v>
      </c>
      <c r="Q893">
        <v>1000</v>
      </c>
      <c r="W893">
        <v>0</v>
      </c>
      <c r="X893">
        <v>1824693337</v>
      </c>
      <c r="Y893">
        <f t="shared" si="769"/>
        <v>1.0000000000000001E-5</v>
      </c>
      <c r="AA893">
        <v>94397.82</v>
      </c>
      <c r="AB893">
        <v>0</v>
      </c>
      <c r="AC893">
        <v>0</v>
      </c>
      <c r="AD893">
        <v>0</v>
      </c>
      <c r="AE893">
        <v>10362</v>
      </c>
      <c r="AF893">
        <v>0</v>
      </c>
      <c r="AG893">
        <v>0</v>
      </c>
      <c r="AH893">
        <v>0</v>
      </c>
      <c r="AI893">
        <v>9.11</v>
      </c>
      <c r="AJ893">
        <v>1</v>
      </c>
      <c r="AK893">
        <v>1</v>
      </c>
      <c r="AL893">
        <v>1</v>
      </c>
      <c r="AM893">
        <v>4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1.0000000000000001E-5</v>
      </c>
      <c r="AU893" t="s">
        <v>3</v>
      </c>
      <c r="AV893">
        <v>0</v>
      </c>
      <c r="AW893">
        <v>2</v>
      </c>
      <c r="AX893">
        <v>51655487</v>
      </c>
      <c r="AY893">
        <v>1</v>
      </c>
      <c r="AZ893">
        <v>0</v>
      </c>
      <c r="BA893">
        <v>1034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V893">
        <v>0</v>
      </c>
      <c r="CW893">
        <v>0</v>
      </c>
      <c r="CX893">
        <f>ROUND(Y893*Source!I727,7)</f>
        <v>1.9000000000000001E-4</v>
      </c>
      <c r="CY893">
        <f t="shared" si="770"/>
        <v>94397.82</v>
      </c>
      <c r="CZ893">
        <f t="shared" si="771"/>
        <v>10362</v>
      </c>
      <c r="DA893">
        <f t="shared" si="772"/>
        <v>9.11</v>
      </c>
      <c r="DB893">
        <f t="shared" si="773"/>
        <v>0.1</v>
      </c>
      <c r="DC893">
        <f t="shared" si="774"/>
        <v>0</v>
      </c>
      <c r="DD893" t="s">
        <v>3</v>
      </c>
      <c r="DE893" t="s">
        <v>3</v>
      </c>
      <c r="DF893">
        <f t="shared" si="775"/>
        <v>17.940000000000001</v>
      </c>
      <c r="DG893">
        <f t="shared" si="776"/>
        <v>0</v>
      </c>
      <c r="DH893">
        <f t="shared" si="777"/>
        <v>0</v>
      </c>
      <c r="DI893">
        <f t="shared" si="768"/>
        <v>0</v>
      </c>
      <c r="DJ893">
        <f t="shared" si="778"/>
        <v>17.940000000000001</v>
      </c>
      <c r="DK893">
        <v>0</v>
      </c>
      <c r="DL893" t="s">
        <v>3</v>
      </c>
      <c r="DM893">
        <v>0</v>
      </c>
      <c r="DN893" t="s">
        <v>3</v>
      </c>
      <c r="DO893">
        <v>0</v>
      </c>
    </row>
    <row r="894" spans="1:119" x14ac:dyDescent="0.2">
      <c r="A894">
        <f>ROW(Source!A727)</f>
        <v>727</v>
      </c>
      <c r="B894">
        <v>51651743</v>
      </c>
      <c r="C894">
        <v>51655471</v>
      </c>
      <c r="D894">
        <v>49525498</v>
      </c>
      <c r="E894">
        <v>1</v>
      </c>
      <c r="F894">
        <v>1</v>
      </c>
      <c r="G894">
        <v>1</v>
      </c>
      <c r="H894">
        <v>3</v>
      </c>
      <c r="I894" t="s">
        <v>932</v>
      </c>
      <c r="J894" t="s">
        <v>933</v>
      </c>
      <c r="K894" t="s">
        <v>934</v>
      </c>
      <c r="L894">
        <v>1348</v>
      </c>
      <c r="N894">
        <v>1009</v>
      </c>
      <c r="O894" t="s">
        <v>105</v>
      </c>
      <c r="P894" t="s">
        <v>105</v>
      </c>
      <c r="Q894">
        <v>1000</v>
      </c>
      <c r="W894">
        <v>0</v>
      </c>
      <c r="X894">
        <v>226918189</v>
      </c>
      <c r="Y894">
        <f t="shared" si="769"/>
        <v>8.0000000000000007E-5</v>
      </c>
      <c r="AA894">
        <v>113237.3</v>
      </c>
      <c r="AB894">
        <v>0</v>
      </c>
      <c r="AC894">
        <v>0</v>
      </c>
      <c r="AD894">
        <v>0</v>
      </c>
      <c r="AE894">
        <v>12430</v>
      </c>
      <c r="AF894">
        <v>0</v>
      </c>
      <c r="AG894">
        <v>0</v>
      </c>
      <c r="AH894">
        <v>0</v>
      </c>
      <c r="AI894">
        <v>9.11</v>
      </c>
      <c r="AJ894">
        <v>1</v>
      </c>
      <c r="AK894">
        <v>1</v>
      </c>
      <c r="AL894">
        <v>1</v>
      </c>
      <c r="AM894">
        <v>4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8.0000000000000007E-5</v>
      </c>
      <c r="AU894" t="s">
        <v>3</v>
      </c>
      <c r="AV894">
        <v>0</v>
      </c>
      <c r="AW894">
        <v>2</v>
      </c>
      <c r="AX894">
        <v>51655488</v>
      </c>
      <c r="AY894">
        <v>1</v>
      </c>
      <c r="AZ894">
        <v>0</v>
      </c>
      <c r="BA894">
        <v>1035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V894">
        <v>0</v>
      </c>
      <c r="CW894">
        <v>0</v>
      </c>
      <c r="CX894">
        <f>ROUND(Y894*Source!I727,7)</f>
        <v>1.5200000000000001E-3</v>
      </c>
      <c r="CY894">
        <f t="shared" si="770"/>
        <v>113237.3</v>
      </c>
      <c r="CZ894">
        <f t="shared" si="771"/>
        <v>12430</v>
      </c>
      <c r="DA894">
        <f t="shared" si="772"/>
        <v>9.11</v>
      </c>
      <c r="DB894">
        <f t="shared" si="773"/>
        <v>0.99</v>
      </c>
      <c r="DC894">
        <f t="shared" si="774"/>
        <v>0</v>
      </c>
      <c r="DD894" t="s">
        <v>3</v>
      </c>
      <c r="DE894" t="s">
        <v>3</v>
      </c>
      <c r="DF894">
        <f t="shared" si="775"/>
        <v>172.12</v>
      </c>
      <c r="DG894">
        <f t="shared" si="776"/>
        <v>0</v>
      </c>
      <c r="DH894">
        <f t="shared" si="777"/>
        <v>0</v>
      </c>
      <c r="DI894">
        <f t="shared" si="768"/>
        <v>0</v>
      </c>
      <c r="DJ894">
        <f t="shared" si="778"/>
        <v>172.12</v>
      </c>
      <c r="DK894">
        <v>0</v>
      </c>
      <c r="DL894" t="s">
        <v>3</v>
      </c>
      <c r="DM894">
        <v>0</v>
      </c>
      <c r="DN894" t="s">
        <v>3</v>
      </c>
      <c r="DO894">
        <v>0</v>
      </c>
    </row>
    <row r="895" spans="1:119" x14ac:dyDescent="0.2">
      <c r="A895">
        <f>ROW(Source!A727)</f>
        <v>727</v>
      </c>
      <c r="B895">
        <v>51651743</v>
      </c>
      <c r="C895">
        <v>51655471</v>
      </c>
      <c r="D895">
        <v>49543539</v>
      </c>
      <c r="E895">
        <v>1</v>
      </c>
      <c r="F895">
        <v>1</v>
      </c>
      <c r="G895">
        <v>1</v>
      </c>
      <c r="H895">
        <v>3</v>
      </c>
      <c r="I895" t="s">
        <v>935</v>
      </c>
      <c r="J895" t="s">
        <v>936</v>
      </c>
      <c r="K895" t="s">
        <v>937</v>
      </c>
      <c r="L895">
        <v>1348</v>
      </c>
      <c r="N895">
        <v>1009</v>
      </c>
      <c r="O895" t="s">
        <v>105</v>
      </c>
      <c r="P895" t="s">
        <v>105</v>
      </c>
      <c r="Q895">
        <v>1000</v>
      </c>
      <c r="W895">
        <v>0</v>
      </c>
      <c r="X895">
        <v>-2055168211</v>
      </c>
      <c r="Y895">
        <f t="shared" si="769"/>
        <v>4.2999999999999999E-4</v>
      </c>
      <c r="AA895">
        <v>59294.71</v>
      </c>
      <c r="AB895">
        <v>0</v>
      </c>
      <c r="AC895">
        <v>0</v>
      </c>
      <c r="AD895">
        <v>0</v>
      </c>
      <c r="AE895">
        <v>6508.75</v>
      </c>
      <c r="AF895">
        <v>0</v>
      </c>
      <c r="AG895">
        <v>0</v>
      </c>
      <c r="AH895">
        <v>0</v>
      </c>
      <c r="AI895">
        <v>9.11</v>
      </c>
      <c r="AJ895">
        <v>1</v>
      </c>
      <c r="AK895">
        <v>1</v>
      </c>
      <c r="AL895">
        <v>1</v>
      </c>
      <c r="AM895">
        <v>4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4.2999999999999999E-4</v>
      </c>
      <c r="AU895" t="s">
        <v>3</v>
      </c>
      <c r="AV895">
        <v>0</v>
      </c>
      <c r="AW895">
        <v>2</v>
      </c>
      <c r="AX895">
        <v>51655489</v>
      </c>
      <c r="AY895">
        <v>1</v>
      </c>
      <c r="AZ895">
        <v>0</v>
      </c>
      <c r="BA895">
        <v>1036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V895">
        <v>0</v>
      </c>
      <c r="CW895">
        <v>0</v>
      </c>
      <c r="CX895">
        <f>ROUND(Y895*Source!I727,7)</f>
        <v>8.1700000000000002E-3</v>
      </c>
      <c r="CY895">
        <f t="shared" si="770"/>
        <v>59294.71</v>
      </c>
      <c r="CZ895">
        <f t="shared" si="771"/>
        <v>6508.75</v>
      </c>
      <c r="DA895">
        <f t="shared" si="772"/>
        <v>9.11</v>
      </c>
      <c r="DB895">
        <f t="shared" si="773"/>
        <v>2.8</v>
      </c>
      <c r="DC895">
        <f t="shared" si="774"/>
        <v>0</v>
      </c>
      <c r="DD895" t="s">
        <v>3</v>
      </c>
      <c r="DE895" t="s">
        <v>3</v>
      </c>
      <c r="DF895">
        <f t="shared" si="775"/>
        <v>484.44</v>
      </c>
      <c r="DG895">
        <f t="shared" si="776"/>
        <v>0</v>
      </c>
      <c r="DH895">
        <f t="shared" si="777"/>
        <v>0</v>
      </c>
      <c r="DI895">
        <f t="shared" si="768"/>
        <v>0</v>
      </c>
      <c r="DJ895">
        <f t="shared" si="778"/>
        <v>484.44</v>
      </c>
      <c r="DK895">
        <v>0</v>
      </c>
      <c r="DL895" t="s">
        <v>3</v>
      </c>
      <c r="DM895">
        <v>0</v>
      </c>
      <c r="DN895" t="s">
        <v>3</v>
      </c>
      <c r="DO895">
        <v>0</v>
      </c>
    </row>
    <row r="896" spans="1:119" x14ac:dyDescent="0.2">
      <c r="A896">
        <f>ROW(Source!A727)</f>
        <v>727</v>
      </c>
      <c r="B896">
        <v>51651743</v>
      </c>
      <c r="C896">
        <v>51655471</v>
      </c>
      <c r="D896">
        <v>49565711</v>
      </c>
      <c r="E896">
        <v>1</v>
      </c>
      <c r="F896">
        <v>1</v>
      </c>
      <c r="G896">
        <v>1</v>
      </c>
      <c r="H896">
        <v>3</v>
      </c>
      <c r="I896" t="s">
        <v>50</v>
      </c>
      <c r="J896" t="s">
        <v>53</v>
      </c>
      <c r="K896" t="s">
        <v>51</v>
      </c>
      <c r="L896">
        <v>1327</v>
      </c>
      <c r="N896">
        <v>1005</v>
      </c>
      <c r="O896" t="s">
        <v>52</v>
      </c>
      <c r="P896" t="s">
        <v>52</v>
      </c>
      <c r="Q896">
        <v>1</v>
      </c>
      <c r="W896">
        <v>1</v>
      </c>
      <c r="X896">
        <v>-1896968330</v>
      </c>
      <c r="Y896">
        <f t="shared" si="769"/>
        <v>-0.04</v>
      </c>
      <c r="AA896">
        <v>8435.86</v>
      </c>
      <c r="AB896">
        <v>0</v>
      </c>
      <c r="AC896">
        <v>0</v>
      </c>
      <c r="AD896">
        <v>0</v>
      </c>
      <c r="AE896">
        <v>926</v>
      </c>
      <c r="AF896">
        <v>0</v>
      </c>
      <c r="AG896">
        <v>0</v>
      </c>
      <c r="AH896">
        <v>0</v>
      </c>
      <c r="AI896">
        <v>9.11</v>
      </c>
      <c r="AJ896">
        <v>1</v>
      </c>
      <c r="AK896">
        <v>1</v>
      </c>
      <c r="AL896">
        <v>1</v>
      </c>
      <c r="AM896">
        <v>4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-0.04</v>
      </c>
      <c r="AU896" t="s">
        <v>3</v>
      </c>
      <c r="AV896">
        <v>0</v>
      </c>
      <c r="AW896">
        <v>2</v>
      </c>
      <c r="AX896">
        <v>51655490</v>
      </c>
      <c r="AY896">
        <v>1</v>
      </c>
      <c r="AZ896">
        <v>6144</v>
      </c>
      <c r="BA896">
        <v>1037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V896">
        <v>0</v>
      </c>
      <c r="CW896">
        <v>0</v>
      </c>
      <c r="CX896">
        <f>ROUND(Y896*Source!I727,7)</f>
        <v>-0.76</v>
      </c>
      <c r="CY896">
        <f t="shared" si="770"/>
        <v>8435.86</v>
      </c>
      <c r="CZ896">
        <f t="shared" si="771"/>
        <v>926</v>
      </c>
      <c r="DA896">
        <f t="shared" si="772"/>
        <v>9.11</v>
      </c>
      <c r="DB896">
        <f t="shared" si="773"/>
        <v>-37.04</v>
      </c>
      <c r="DC896">
        <f t="shared" si="774"/>
        <v>0</v>
      </c>
      <c r="DD896" t="s">
        <v>3</v>
      </c>
      <c r="DE896" t="s">
        <v>3</v>
      </c>
      <c r="DF896">
        <f t="shared" si="775"/>
        <v>-6411.25</v>
      </c>
      <c r="DG896">
        <f t="shared" si="776"/>
        <v>0</v>
      </c>
      <c r="DH896">
        <f t="shared" si="777"/>
        <v>0</v>
      </c>
      <c r="DI896">
        <f t="shared" si="768"/>
        <v>0</v>
      </c>
      <c r="DJ896">
        <f t="shared" si="778"/>
        <v>-6411.25</v>
      </c>
      <c r="DK896">
        <v>0</v>
      </c>
      <c r="DL896" t="s">
        <v>3</v>
      </c>
      <c r="DM896">
        <v>0</v>
      </c>
      <c r="DN896" t="s">
        <v>3</v>
      </c>
      <c r="DO896">
        <v>0</v>
      </c>
    </row>
    <row r="897" spans="1:119" x14ac:dyDescent="0.2">
      <c r="A897">
        <f>ROW(Source!A727)</f>
        <v>727</v>
      </c>
      <c r="B897">
        <v>51651743</v>
      </c>
      <c r="C897">
        <v>51655471</v>
      </c>
      <c r="D897">
        <v>49565300</v>
      </c>
      <c r="E897">
        <v>1</v>
      </c>
      <c r="F897">
        <v>1</v>
      </c>
      <c r="G897">
        <v>1</v>
      </c>
      <c r="H897">
        <v>3</v>
      </c>
      <c r="I897" t="s">
        <v>29</v>
      </c>
      <c r="J897" t="s">
        <v>62</v>
      </c>
      <c r="K897" t="s">
        <v>61</v>
      </c>
      <c r="L897">
        <v>1371</v>
      </c>
      <c r="N897">
        <v>1013</v>
      </c>
      <c r="O897" t="s">
        <v>17</v>
      </c>
      <c r="P897" t="s">
        <v>17</v>
      </c>
      <c r="Q897">
        <v>1</v>
      </c>
      <c r="W897">
        <v>0</v>
      </c>
      <c r="X897">
        <v>1622522504</v>
      </c>
      <c r="Y897">
        <f t="shared" si="769"/>
        <v>1</v>
      </c>
      <c r="AA897">
        <v>1800</v>
      </c>
      <c r="AB897">
        <v>0</v>
      </c>
      <c r="AC897">
        <v>0</v>
      </c>
      <c r="AD897">
        <v>0</v>
      </c>
      <c r="AE897">
        <v>1892.9199999999998</v>
      </c>
      <c r="AF897">
        <v>0</v>
      </c>
      <c r="AG897">
        <v>0</v>
      </c>
      <c r="AH897">
        <v>0</v>
      </c>
      <c r="AI897">
        <v>9.11</v>
      </c>
      <c r="AJ897">
        <v>1</v>
      </c>
      <c r="AK897">
        <v>1</v>
      </c>
      <c r="AL897">
        <v>1</v>
      </c>
      <c r="AM897">
        <v>0</v>
      </c>
      <c r="AN897">
        <v>0</v>
      </c>
      <c r="AO897">
        <v>0</v>
      </c>
      <c r="AP897">
        <v>1</v>
      </c>
      <c r="AQ897">
        <v>0</v>
      </c>
      <c r="AR897">
        <v>0</v>
      </c>
      <c r="AS897" t="s">
        <v>3</v>
      </c>
      <c r="AT897">
        <v>1</v>
      </c>
      <c r="AU897" t="s">
        <v>3</v>
      </c>
      <c r="AV897">
        <v>0</v>
      </c>
      <c r="AW897">
        <v>1</v>
      </c>
      <c r="AX897">
        <v>-1</v>
      </c>
      <c r="AY897">
        <v>0</v>
      </c>
      <c r="AZ897">
        <v>0</v>
      </c>
      <c r="BA897" t="s">
        <v>3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V897">
        <v>0</v>
      </c>
      <c r="CW897">
        <v>0</v>
      </c>
      <c r="CX897">
        <f>ROUND(Y897*Source!I727,7)</f>
        <v>19</v>
      </c>
      <c r="CY897">
        <f t="shared" si="770"/>
        <v>1800</v>
      </c>
      <c r="CZ897">
        <f t="shared" si="771"/>
        <v>1892.9199999999998</v>
      </c>
      <c r="DA897">
        <f t="shared" si="772"/>
        <v>9.11</v>
      </c>
      <c r="DB897">
        <f t="shared" si="773"/>
        <v>1892.92</v>
      </c>
      <c r="DC897">
        <f t="shared" si="774"/>
        <v>0</v>
      </c>
      <c r="DD897" t="s">
        <v>3</v>
      </c>
      <c r="DE897" t="s">
        <v>3</v>
      </c>
      <c r="DF897">
        <f t="shared" si="775"/>
        <v>327645.5</v>
      </c>
      <c r="DG897">
        <f t="shared" si="776"/>
        <v>0</v>
      </c>
      <c r="DH897">
        <f t="shared" si="777"/>
        <v>0</v>
      </c>
      <c r="DI897">
        <f t="shared" si="768"/>
        <v>0</v>
      </c>
      <c r="DJ897">
        <f t="shared" si="778"/>
        <v>327645.5</v>
      </c>
      <c r="DK897">
        <v>0</v>
      </c>
      <c r="DL897" t="s">
        <v>3</v>
      </c>
      <c r="DM897">
        <v>0</v>
      </c>
      <c r="DN897" t="s">
        <v>3</v>
      </c>
      <c r="DO897">
        <v>0</v>
      </c>
    </row>
    <row r="898" spans="1:119" x14ac:dyDescent="0.2">
      <c r="A898">
        <f>ROW(Source!A731)</f>
        <v>731</v>
      </c>
      <c r="B898">
        <v>51651743</v>
      </c>
      <c r="C898">
        <v>51655494</v>
      </c>
      <c r="D898">
        <v>49510723</v>
      </c>
      <c r="E898">
        <v>70</v>
      </c>
      <c r="F898">
        <v>1</v>
      </c>
      <c r="G898">
        <v>1</v>
      </c>
      <c r="H898">
        <v>1</v>
      </c>
      <c r="I898" t="s">
        <v>924</v>
      </c>
      <c r="J898" t="s">
        <v>3</v>
      </c>
      <c r="K898" t="s">
        <v>925</v>
      </c>
      <c r="L898">
        <v>1191</v>
      </c>
      <c r="N898">
        <v>1013</v>
      </c>
      <c r="O898" t="s">
        <v>904</v>
      </c>
      <c r="P898" t="s">
        <v>904</v>
      </c>
      <c r="Q898">
        <v>1</v>
      </c>
      <c r="W898">
        <v>0</v>
      </c>
      <c r="X898">
        <v>-112797078</v>
      </c>
      <c r="Y898">
        <f>(AT898*ROUND(1.05,7))</f>
        <v>1.1235000000000002</v>
      </c>
      <c r="AA898">
        <v>0</v>
      </c>
      <c r="AB898">
        <v>0</v>
      </c>
      <c r="AC898">
        <v>0</v>
      </c>
      <c r="AD898">
        <v>299.51</v>
      </c>
      <c r="AE898">
        <v>0</v>
      </c>
      <c r="AF898">
        <v>0</v>
      </c>
      <c r="AG898">
        <v>0</v>
      </c>
      <c r="AH898">
        <v>8.9700000000000006</v>
      </c>
      <c r="AI898">
        <v>1</v>
      </c>
      <c r="AJ898">
        <v>1</v>
      </c>
      <c r="AK898">
        <v>1</v>
      </c>
      <c r="AL898">
        <v>33.39</v>
      </c>
      <c r="AM898">
        <v>4</v>
      </c>
      <c r="AN898">
        <v>0</v>
      </c>
      <c r="AO898">
        <v>1</v>
      </c>
      <c r="AP898">
        <v>1</v>
      </c>
      <c r="AQ898">
        <v>0</v>
      </c>
      <c r="AR898">
        <v>0</v>
      </c>
      <c r="AS898" t="s">
        <v>3</v>
      </c>
      <c r="AT898">
        <v>1.07</v>
      </c>
      <c r="AU898" t="s">
        <v>20</v>
      </c>
      <c r="AV898">
        <v>1</v>
      </c>
      <c r="AW898">
        <v>2</v>
      </c>
      <c r="AX898">
        <v>51655504</v>
      </c>
      <c r="AY898">
        <v>1</v>
      </c>
      <c r="AZ898">
        <v>0</v>
      </c>
      <c r="BA898">
        <v>1038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U898">
        <f>ROUND(AT898*Source!I731*AH898*AL898,2)</f>
        <v>6409.48</v>
      </c>
      <c r="CV898">
        <f>ROUND(Y898*Source!I731,7)</f>
        <v>22.47</v>
      </c>
      <c r="CW898">
        <v>0</v>
      </c>
      <c r="CX898">
        <f>ROUND(Y898*Source!I731,7)</f>
        <v>22.47</v>
      </c>
      <c r="CY898">
        <f>AD898</f>
        <v>299.51</v>
      </c>
      <c r="CZ898">
        <f>AH898</f>
        <v>8.9700000000000006</v>
      </c>
      <c r="DA898">
        <f>AL898</f>
        <v>33.39</v>
      </c>
      <c r="DB898">
        <f>ROUND((ROUND(AT898*CZ898,2)*ROUND(1.05,7)),2)</f>
        <v>10.08</v>
      </c>
      <c r="DC898">
        <f>ROUND((ROUND(AT898*AG898,2)*ROUND(1.05,7)),2)</f>
        <v>0</v>
      </c>
      <c r="DD898" t="s">
        <v>3</v>
      </c>
      <c r="DE898" t="s">
        <v>3</v>
      </c>
      <c r="DF898">
        <f>ROUND(ROUND(AE898,2)*CX898,2)</f>
        <v>0</v>
      </c>
      <c r="DG898">
        <f t="shared" si="776"/>
        <v>0</v>
      </c>
      <c r="DH898">
        <f t="shared" si="777"/>
        <v>0</v>
      </c>
      <c r="DI898">
        <f>ROUND(ROUND(AH898*AL898,2)*CX898,2)</f>
        <v>6729.99</v>
      </c>
      <c r="DJ898">
        <f>DI898</f>
        <v>6729.99</v>
      </c>
      <c r="DK898">
        <v>0</v>
      </c>
      <c r="DL898" t="s">
        <v>3</v>
      </c>
      <c r="DM898">
        <v>0</v>
      </c>
      <c r="DN898" t="s">
        <v>3</v>
      </c>
      <c r="DO898">
        <v>0</v>
      </c>
    </row>
    <row r="899" spans="1:119" x14ac:dyDescent="0.2">
      <c r="A899">
        <f>ROW(Source!A731)</f>
        <v>731</v>
      </c>
      <c r="B899">
        <v>51651743</v>
      </c>
      <c r="C899">
        <v>51655494</v>
      </c>
      <c r="D899">
        <v>49510905</v>
      </c>
      <c r="E899">
        <v>70</v>
      </c>
      <c r="F899">
        <v>1</v>
      </c>
      <c r="G899">
        <v>1</v>
      </c>
      <c r="H899">
        <v>1</v>
      </c>
      <c r="I899" t="s">
        <v>905</v>
      </c>
      <c r="J899" t="s">
        <v>3</v>
      </c>
      <c r="K899" t="s">
        <v>906</v>
      </c>
      <c r="L899">
        <v>1191</v>
      </c>
      <c r="N899">
        <v>1013</v>
      </c>
      <c r="O899" t="s">
        <v>904</v>
      </c>
      <c r="P899" t="s">
        <v>904</v>
      </c>
      <c r="Q899">
        <v>1</v>
      </c>
      <c r="W899">
        <v>0</v>
      </c>
      <c r="X899">
        <v>-1417349443</v>
      </c>
      <c r="Y899">
        <f>(AT899*ROUND(1.05,7))</f>
        <v>1.0500000000000001E-2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33.39</v>
      </c>
      <c r="AL899">
        <v>1</v>
      </c>
      <c r="AM899">
        <v>4</v>
      </c>
      <c r="AN899">
        <v>0</v>
      </c>
      <c r="AO899">
        <v>1</v>
      </c>
      <c r="AP899">
        <v>1</v>
      </c>
      <c r="AQ899">
        <v>0</v>
      </c>
      <c r="AR899">
        <v>0</v>
      </c>
      <c r="AS899" t="s">
        <v>3</v>
      </c>
      <c r="AT899">
        <v>0.01</v>
      </c>
      <c r="AU899" t="s">
        <v>20</v>
      </c>
      <c r="AV899">
        <v>2</v>
      </c>
      <c r="AW899">
        <v>2</v>
      </c>
      <c r="AX899">
        <v>51655505</v>
      </c>
      <c r="AY899">
        <v>1</v>
      </c>
      <c r="AZ899">
        <v>0</v>
      </c>
      <c r="BA899">
        <v>1039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V899">
        <v>0</v>
      </c>
      <c r="CW899">
        <v>0</v>
      </c>
      <c r="CX899">
        <f>ROUND(Y899*Source!I731,7)</f>
        <v>0.21</v>
      </c>
      <c r="CY899">
        <f>AD899</f>
        <v>0</v>
      </c>
      <c r="CZ899">
        <f>AH899</f>
        <v>0</v>
      </c>
      <c r="DA899">
        <f>AL899</f>
        <v>1</v>
      </c>
      <c r="DB899">
        <f>ROUND((ROUND(AT899*CZ899,2)*ROUND(1.05,7)),2)</f>
        <v>0</v>
      </c>
      <c r="DC899">
        <f>ROUND((ROUND(AT899*AG899,2)*ROUND(1.05,7)),2)</f>
        <v>0</v>
      </c>
      <c r="DD899" t="s">
        <v>3</v>
      </c>
      <c r="DE899" t="s">
        <v>3</v>
      </c>
      <c r="DF899">
        <f>ROUND(ROUND(AE899,2)*CX899,2)</f>
        <v>0</v>
      </c>
      <c r="DG899">
        <f t="shared" si="776"/>
        <v>0</v>
      </c>
      <c r="DH899">
        <f>ROUND(ROUND(AG899*AK899,2)*CX899,2)</f>
        <v>0</v>
      </c>
      <c r="DI899">
        <f t="shared" ref="DI899:DI906" si="779">ROUND(ROUND(AH899,2)*CX899,2)</f>
        <v>0</v>
      </c>
      <c r="DJ899">
        <f>DI899</f>
        <v>0</v>
      </c>
      <c r="DK899">
        <v>0</v>
      </c>
      <c r="DL899" t="s">
        <v>3</v>
      </c>
      <c r="DM899">
        <v>0</v>
      </c>
      <c r="DN899" t="s">
        <v>3</v>
      </c>
      <c r="DO899">
        <v>0</v>
      </c>
    </row>
    <row r="900" spans="1:119" x14ac:dyDescent="0.2">
      <c r="A900">
        <f>ROW(Source!A731)</f>
        <v>731</v>
      </c>
      <c r="B900">
        <v>51651743</v>
      </c>
      <c r="C900">
        <v>51655494</v>
      </c>
      <c r="D900">
        <v>49673503</v>
      </c>
      <c r="E900">
        <v>1</v>
      </c>
      <c r="F900">
        <v>1</v>
      </c>
      <c r="G900">
        <v>1</v>
      </c>
      <c r="H900">
        <v>2</v>
      </c>
      <c r="I900" t="s">
        <v>914</v>
      </c>
      <c r="J900" t="s">
        <v>915</v>
      </c>
      <c r="K900" t="s">
        <v>916</v>
      </c>
      <c r="L900">
        <v>1367</v>
      </c>
      <c r="N900">
        <v>1011</v>
      </c>
      <c r="O900" t="s">
        <v>910</v>
      </c>
      <c r="P900" t="s">
        <v>910</v>
      </c>
      <c r="Q900">
        <v>1</v>
      </c>
      <c r="W900">
        <v>0</v>
      </c>
      <c r="X900">
        <v>509054691</v>
      </c>
      <c r="Y900">
        <f>(AT900*ROUND(1.05,7))</f>
        <v>1.0500000000000001E-2</v>
      </c>
      <c r="AA900">
        <v>0</v>
      </c>
      <c r="AB900">
        <v>871.31</v>
      </c>
      <c r="AC900">
        <v>387.32</v>
      </c>
      <c r="AD900">
        <v>0</v>
      </c>
      <c r="AE900">
        <v>0</v>
      </c>
      <c r="AF900">
        <v>65.709999999999994</v>
      </c>
      <c r="AG900">
        <v>11.6</v>
      </c>
      <c r="AH900">
        <v>0</v>
      </c>
      <c r="AI900">
        <v>1</v>
      </c>
      <c r="AJ900">
        <v>13.26</v>
      </c>
      <c r="AK900">
        <v>33.39</v>
      </c>
      <c r="AL900">
        <v>1</v>
      </c>
      <c r="AM900">
        <v>4</v>
      </c>
      <c r="AN900">
        <v>0</v>
      </c>
      <c r="AO900">
        <v>1</v>
      </c>
      <c r="AP900">
        <v>1</v>
      </c>
      <c r="AQ900">
        <v>0</v>
      </c>
      <c r="AR900">
        <v>0</v>
      </c>
      <c r="AS900" t="s">
        <v>3</v>
      </c>
      <c r="AT900">
        <v>0.01</v>
      </c>
      <c r="AU900" t="s">
        <v>20</v>
      </c>
      <c r="AV900">
        <v>0</v>
      </c>
      <c r="AW900">
        <v>2</v>
      </c>
      <c r="AX900">
        <v>51655506</v>
      </c>
      <c r="AY900">
        <v>1</v>
      </c>
      <c r="AZ900">
        <v>0</v>
      </c>
      <c r="BA900">
        <v>1040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V900">
        <v>0</v>
      </c>
      <c r="CW900">
        <f>ROUND(Y900*Source!I731,7)</f>
        <v>0.21</v>
      </c>
      <c r="CX900">
        <f>ROUND(Y900*Source!I731,7)</f>
        <v>0.21</v>
      </c>
      <c r="CY900">
        <f>AB900</f>
        <v>871.31</v>
      </c>
      <c r="CZ900">
        <f>AF900</f>
        <v>65.709999999999994</v>
      </c>
      <c r="DA900">
        <f>AJ900</f>
        <v>13.26</v>
      </c>
      <c r="DB900">
        <f>ROUND((ROUND(AT900*CZ900,2)*ROUND(1.05,7)),2)</f>
        <v>0.69</v>
      </c>
      <c r="DC900">
        <f>ROUND((ROUND(AT900*AG900,2)*ROUND(1.05,7)),2)</f>
        <v>0.13</v>
      </c>
      <c r="DD900" t="s">
        <v>3</v>
      </c>
      <c r="DE900" t="s">
        <v>3</v>
      </c>
      <c r="DF900">
        <f>ROUND(ROUND(AE900,2)*CX900,2)</f>
        <v>0</v>
      </c>
      <c r="DG900">
        <f>ROUND(ROUND(AF900*AJ900,2)*CX900,2)</f>
        <v>182.98</v>
      </c>
      <c r="DH900">
        <f>ROUND(ROUND(AG900*AK900,2)*CX900,2)</f>
        <v>81.34</v>
      </c>
      <c r="DI900">
        <f t="shared" si="779"/>
        <v>0</v>
      </c>
      <c r="DJ900">
        <f>DG900</f>
        <v>182.98</v>
      </c>
      <c r="DK900">
        <v>0</v>
      </c>
      <c r="DL900" t="s">
        <v>3</v>
      </c>
      <c r="DM900">
        <v>0</v>
      </c>
      <c r="DN900" t="s">
        <v>3</v>
      </c>
      <c r="DO900">
        <v>0</v>
      </c>
    </row>
    <row r="901" spans="1:119" x14ac:dyDescent="0.2">
      <c r="A901">
        <f>ROW(Source!A731)</f>
        <v>731</v>
      </c>
      <c r="B901">
        <v>51651743</v>
      </c>
      <c r="C901">
        <v>51655494</v>
      </c>
      <c r="D901">
        <v>49673715</v>
      </c>
      <c r="E901">
        <v>1</v>
      </c>
      <c r="F901">
        <v>1</v>
      </c>
      <c r="G901">
        <v>1</v>
      </c>
      <c r="H901">
        <v>2</v>
      </c>
      <c r="I901" t="s">
        <v>926</v>
      </c>
      <c r="J901" t="s">
        <v>927</v>
      </c>
      <c r="K901" t="s">
        <v>928</v>
      </c>
      <c r="L901">
        <v>1367</v>
      </c>
      <c r="N901">
        <v>1011</v>
      </c>
      <c r="O901" t="s">
        <v>910</v>
      </c>
      <c r="P901" t="s">
        <v>910</v>
      </c>
      <c r="Q901">
        <v>1</v>
      </c>
      <c r="W901">
        <v>0</v>
      </c>
      <c r="X901">
        <v>829370094</v>
      </c>
      <c r="Y901">
        <f>(AT901*ROUND(1.05,7))</f>
        <v>0.10500000000000001</v>
      </c>
      <c r="AA901">
        <v>0</v>
      </c>
      <c r="AB901">
        <v>107.41</v>
      </c>
      <c r="AC901">
        <v>0</v>
      </c>
      <c r="AD901">
        <v>0</v>
      </c>
      <c r="AE901">
        <v>0</v>
      </c>
      <c r="AF901">
        <v>8.1</v>
      </c>
      <c r="AG901">
        <v>0</v>
      </c>
      <c r="AH901">
        <v>0</v>
      </c>
      <c r="AI901">
        <v>1</v>
      </c>
      <c r="AJ901">
        <v>13.26</v>
      </c>
      <c r="AK901">
        <v>33.39</v>
      </c>
      <c r="AL901">
        <v>1</v>
      </c>
      <c r="AM901">
        <v>4</v>
      </c>
      <c r="AN901">
        <v>0</v>
      </c>
      <c r="AO901">
        <v>1</v>
      </c>
      <c r="AP901">
        <v>1</v>
      </c>
      <c r="AQ901">
        <v>0</v>
      </c>
      <c r="AR901">
        <v>0</v>
      </c>
      <c r="AS901" t="s">
        <v>3</v>
      </c>
      <c r="AT901">
        <v>0.1</v>
      </c>
      <c r="AU901" t="s">
        <v>20</v>
      </c>
      <c r="AV901">
        <v>0</v>
      </c>
      <c r="AW901">
        <v>2</v>
      </c>
      <c r="AX901">
        <v>51655507</v>
      </c>
      <c r="AY901">
        <v>1</v>
      </c>
      <c r="AZ901">
        <v>0</v>
      </c>
      <c r="BA901">
        <v>1041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V901">
        <v>0</v>
      </c>
      <c r="CW901">
        <f>ROUND(Y901*Source!I731,7)</f>
        <v>2.1</v>
      </c>
      <c r="CX901">
        <f>ROUND(Y901*Source!I731,7)</f>
        <v>2.1</v>
      </c>
      <c r="CY901">
        <f>AB901</f>
        <v>107.41</v>
      </c>
      <c r="CZ901">
        <f>AF901</f>
        <v>8.1</v>
      </c>
      <c r="DA901">
        <f>AJ901</f>
        <v>13.26</v>
      </c>
      <c r="DB901">
        <f>ROUND((ROUND(AT901*CZ901,2)*ROUND(1.05,7)),2)</f>
        <v>0.85</v>
      </c>
      <c r="DC901">
        <f>ROUND((ROUND(AT901*AG901,2)*ROUND(1.05,7)),2)</f>
        <v>0</v>
      </c>
      <c r="DD901" t="s">
        <v>3</v>
      </c>
      <c r="DE901" t="s">
        <v>3</v>
      </c>
      <c r="DF901">
        <f>ROUND(ROUND(AE901,2)*CX901,2)</f>
        <v>0</v>
      </c>
      <c r="DG901">
        <f>ROUND(ROUND(AF901*AJ901,2)*CX901,2)</f>
        <v>225.56</v>
      </c>
      <c r="DH901">
        <f>ROUND(ROUND(AG901*AK901,2)*CX901,2)</f>
        <v>0</v>
      </c>
      <c r="DI901">
        <f t="shared" si="779"/>
        <v>0</v>
      </c>
      <c r="DJ901">
        <f>DG901</f>
        <v>225.56</v>
      </c>
      <c r="DK901">
        <v>0</v>
      </c>
      <c r="DL901" t="s">
        <v>3</v>
      </c>
      <c r="DM901">
        <v>0</v>
      </c>
      <c r="DN901" t="s">
        <v>3</v>
      </c>
      <c r="DO901">
        <v>0</v>
      </c>
    </row>
    <row r="902" spans="1:119" x14ac:dyDescent="0.2">
      <c r="A902">
        <f>ROW(Source!A731)</f>
        <v>731</v>
      </c>
      <c r="B902">
        <v>51651743</v>
      </c>
      <c r="C902">
        <v>51655494</v>
      </c>
      <c r="D902">
        <v>49523218</v>
      </c>
      <c r="E902">
        <v>1</v>
      </c>
      <c r="F902">
        <v>1</v>
      </c>
      <c r="G902">
        <v>1</v>
      </c>
      <c r="H902">
        <v>3</v>
      </c>
      <c r="I902" t="s">
        <v>42</v>
      </c>
      <c r="J902" t="s">
        <v>45</v>
      </c>
      <c r="K902" t="s">
        <v>43</v>
      </c>
      <c r="L902">
        <v>1374</v>
      </c>
      <c r="N902">
        <v>1013</v>
      </c>
      <c r="O902" t="s">
        <v>44</v>
      </c>
      <c r="P902" t="s">
        <v>44</v>
      </c>
      <c r="Q902">
        <v>1</v>
      </c>
      <c r="W902">
        <v>0</v>
      </c>
      <c r="X902">
        <v>-1743999360</v>
      </c>
      <c r="Y902">
        <f>AT902</f>
        <v>0.1</v>
      </c>
      <c r="AA902">
        <v>9.11</v>
      </c>
      <c r="AB902">
        <v>0</v>
      </c>
      <c r="AC902">
        <v>0</v>
      </c>
      <c r="AD902">
        <v>0</v>
      </c>
      <c r="AE902">
        <v>1</v>
      </c>
      <c r="AF902">
        <v>0</v>
      </c>
      <c r="AG902">
        <v>0</v>
      </c>
      <c r="AH902">
        <v>0</v>
      </c>
      <c r="AI902">
        <v>9.11</v>
      </c>
      <c r="AJ902">
        <v>1</v>
      </c>
      <c r="AK902">
        <v>1</v>
      </c>
      <c r="AL902">
        <v>1</v>
      </c>
      <c r="AM902">
        <v>0</v>
      </c>
      <c r="AN902">
        <v>0</v>
      </c>
      <c r="AO902">
        <v>0</v>
      </c>
      <c r="AP902">
        <v>1</v>
      </c>
      <c r="AQ902">
        <v>0</v>
      </c>
      <c r="AR902">
        <v>0</v>
      </c>
      <c r="AS902" t="s">
        <v>3</v>
      </c>
      <c r="AT902">
        <v>0.1</v>
      </c>
      <c r="AU902" t="s">
        <v>3</v>
      </c>
      <c r="AV902">
        <v>0</v>
      </c>
      <c r="AW902">
        <v>2</v>
      </c>
      <c r="AX902">
        <v>51655508</v>
      </c>
      <c r="AY902">
        <v>1</v>
      </c>
      <c r="AZ902">
        <v>0</v>
      </c>
      <c r="BA902">
        <v>1042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V902">
        <v>0</v>
      </c>
      <c r="CW902">
        <v>0</v>
      </c>
      <c r="CX902">
        <f>ROUND(Y902*Source!I731,7)</f>
        <v>2</v>
      </c>
      <c r="CY902">
        <f>AA902</f>
        <v>9.11</v>
      </c>
      <c r="CZ902">
        <f>AE902</f>
        <v>1</v>
      </c>
      <c r="DA902">
        <f>AI902</f>
        <v>9.11</v>
      </c>
      <c r="DB902">
        <f>ROUND(ROUND(AT902*CZ902,2),2)</f>
        <v>0.1</v>
      </c>
      <c r="DC902">
        <f>ROUND(ROUND(AT902*AG902,2),2)</f>
        <v>0</v>
      </c>
      <c r="DD902" t="s">
        <v>3</v>
      </c>
      <c r="DE902" t="s">
        <v>3</v>
      </c>
      <c r="DF902">
        <f>ROUND(ROUND(AE902*AI902,2)*CX902,2)</f>
        <v>18.22</v>
      </c>
      <c r="DG902">
        <f t="shared" ref="DG902:DG908" si="780">ROUND(ROUND(AF902,2)*CX902,2)</f>
        <v>0</v>
      </c>
      <c r="DH902">
        <f t="shared" ref="DH902:DH907" si="781">ROUND(ROUND(AG902,2)*CX902,2)</f>
        <v>0</v>
      </c>
      <c r="DI902">
        <f t="shared" si="779"/>
        <v>0</v>
      </c>
      <c r="DJ902">
        <f>DF902</f>
        <v>18.22</v>
      </c>
      <c r="DK902">
        <v>0</v>
      </c>
      <c r="DL902" t="s">
        <v>3</v>
      </c>
      <c r="DM902">
        <v>0</v>
      </c>
      <c r="DN902" t="s">
        <v>3</v>
      </c>
      <c r="DO902">
        <v>0</v>
      </c>
    </row>
    <row r="903" spans="1:119" x14ac:dyDescent="0.2">
      <c r="A903">
        <f>ROW(Source!A731)</f>
        <v>731</v>
      </c>
      <c r="B903">
        <v>51651743</v>
      </c>
      <c r="C903">
        <v>51655494</v>
      </c>
      <c r="D903">
        <v>49524301</v>
      </c>
      <c r="E903">
        <v>1</v>
      </c>
      <c r="F903">
        <v>1</v>
      </c>
      <c r="G903">
        <v>1</v>
      </c>
      <c r="H903">
        <v>3</v>
      </c>
      <c r="I903" t="s">
        <v>929</v>
      </c>
      <c r="J903" t="s">
        <v>930</v>
      </c>
      <c r="K903" t="s">
        <v>931</v>
      </c>
      <c r="L903">
        <v>1348</v>
      </c>
      <c r="N903">
        <v>1009</v>
      </c>
      <c r="O903" t="s">
        <v>105</v>
      </c>
      <c r="P903" t="s">
        <v>105</v>
      </c>
      <c r="Q903">
        <v>1000</v>
      </c>
      <c r="W903">
        <v>0</v>
      </c>
      <c r="X903">
        <v>1824693337</v>
      </c>
      <c r="Y903">
        <f>AT903</f>
        <v>1.1E-4</v>
      </c>
      <c r="AA903">
        <v>94397.82</v>
      </c>
      <c r="AB903">
        <v>0</v>
      </c>
      <c r="AC903">
        <v>0</v>
      </c>
      <c r="AD903">
        <v>0</v>
      </c>
      <c r="AE903">
        <v>10362</v>
      </c>
      <c r="AF903">
        <v>0</v>
      </c>
      <c r="AG903">
        <v>0</v>
      </c>
      <c r="AH903">
        <v>0</v>
      </c>
      <c r="AI903">
        <v>9.11</v>
      </c>
      <c r="AJ903">
        <v>1</v>
      </c>
      <c r="AK903">
        <v>1</v>
      </c>
      <c r="AL903">
        <v>1</v>
      </c>
      <c r="AM903">
        <v>4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1.1E-4</v>
      </c>
      <c r="AU903" t="s">
        <v>3</v>
      </c>
      <c r="AV903">
        <v>0</v>
      </c>
      <c r="AW903">
        <v>2</v>
      </c>
      <c r="AX903">
        <v>51655509</v>
      </c>
      <c r="AY903">
        <v>1</v>
      </c>
      <c r="AZ903">
        <v>0</v>
      </c>
      <c r="BA903">
        <v>1043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V903">
        <v>0</v>
      </c>
      <c r="CW903">
        <v>0</v>
      </c>
      <c r="CX903">
        <f>ROUND(Y903*Source!I731,7)</f>
        <v>2.2000000000000001E-3</v>
      </c>
      <c r="CY903">
        <f>AA903</f>
        <v>94397.82</v>
      </c>
      <c r="CZ903">
        <f>AE903</f>
        <v>10362</v>
      </c>
      <c r="DA903">
        <f>AI903</f>
        <v>9.11</v>
      </c>
      <c r="DB903">
        <f>ROUND(ROUND(AT903*CZ903,2),2)</f>
        <v>1.1399999999999999</v>
      </c>
      <c r="DC903">
        <f>ROUND(ROUND(AT903*AG903,2),2)</f>
        <v>0</v>
      </c>
      <c r="DD903" t="s">
        <v>3</v>
      </c>
      <c r="DE903" t="s">
        <v>3</v>
      </c>
      <c r="DF903">
        <f>ROUND(ROUND(AE903*AI903,2)*CX903,2)</f>
        <v>207.68</v>
      </c>
      <c r="DG903">
        <f t="shared" si="780"/>
        <v>0</v>
      </c>
      <c r="DH903">
        <f t="shared" si="781"/>
        <v>0</v>
      </c>
      <c r="DI903">
        <f t="shared" si="779"/>
        <v>0</v>
      </c>
      <c r="DJ903">
        <f>DF903</f>
        <v>207.68</v>
      </c>
      <c r="DK903">
        <v>0</v>
      </c>
      <c r="DL903" t="s">
        <v>3</v>
      </c>
      <c r="DM903">
        <v>0</v>
      </c>
      <c r="DN903" t="s">
        <v>3</v>
      </c>
      <c r="DO903">
        <v>0</v>
      </c>
    </row>
    <row r="904" spans="1:119" x14ac:dyDescent="0.2">
      <c r="A904">
        <f>ROW(Source!A731)</f>
        <v>731</v>
      </c>
      <c r="B904">
        <v>51651743</v>
      </c>
      <c r="C904">
        <v>51655494</v>
      </c>
      <c r="D904">
        <v>49528527</v>
      </c>
      <c r="E904">
        <v>1</v>
      </c>
      <c r="F904">
        <v>1</v>
      </c>
      <c r="G904">
        <v>1</v>
      </c>
      <c r="H904">
        <v>3</v>
      </c>
      <c r="I904" t="s">
        <v>938</v>
      </c>
      <c r="J904" t="s">
        <v>939</v>
      </c>
      <c r="K904" t="s">
        <v>940</v>
      </c>
      <c r="L904">
        <v>1339</v>
      </c>
      <c r="N904">
        <v>1007</v>
      </c>
      <c r="O904" t="s">
        <v>941</v>
      </c>
      <c r="P904" t="s">
        <v>941</v>
      </c>
      <c r="Q904">
        <v>1</v>
      </c>
      <c r="W904">
        <v>0</v>
      </c>
      <c r="X904">
        <v>461598558</v>
      </c>
      <c r="Y904">
        <f>AT904</f>
        <v>2.9999999999999997E-4</v>
      </c>
      <c r="AA904">
        <v>4735.38</v>
      </c>
      <c r="AB904">
        <v>0</v>
      </c>
      <c r="AC904">
        <v>0</v>
      </c>
      <c r="AD904">
        <v>0</v>
      </c>
      <c r="AE904">
        <v>519.79999999999995</v>
      </c>
      <c r="AF904">
        <v>0</v>
      </c>
      <c r="AG904">
        <v>0</v>
      </c>
      <c r="AH904">
        <v>0</v>
      </c>
      <c r="AI904">
        <v>9.11</v>
      </c>
      <c r="AJ904">
        <v>1</v>
      </c>
      <c r="AK904">
        <v>1</v>
      </c>
      <c r="AL904">
        <v>1</v>
      </c>
      <c r="AM904">
        <v>4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2.9999999999999997E-4</v>
      </c>
      <c r="AU904" t="s">
        <v>3</v>
      </c>
      <c r="AV904">
        <v>0</v>
      </c>
      <c r="AW904">
        <v>2</v>
      </c>
      <c r="AX904">
        <v>51655510</v>
      </c>
      <c r="AY904">
        <v>1</v>
      </c>
      <c r="AZ904">
        <v>0</v>
      </c>
      <c r="BA904">
        <v>1044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V904">
        <v>0</v>
      </c>
      <c r="CW904">
        <v>0</v>
      </c>
      <c r="CX904">
        <f>ROUND(Y904*Source!I731,7)</f>
        <v>6.0000000000000001E-3</v>
      </c>
      <c r="CY904">
        <f>AA904</f>
        <v>4735.38</v>
      </c>
      <c r="CZ904">
        <f>AE904</f>
        <v>519.79999999999995</v>
      </c>
      <c r="DA904">
        <f>AI904</f>
        <v>9.11</v>
      </c>
      <c r="DB904">
        <f>ROUND(ROUND(AT904*CZ904,2),2)</f>
        <v>0.16</v>
      </c>
      <c r="DC904">
        <f>ROUND(ROUND(AT904*AG904,2),2)</f>
        <v>0</v>
      </c>
      <c r="DD904" t="s">
        <v>3</v>
      </c>
      <c r="DE904" t="s">
        <v>3</v>
      </c>
      <c r="DF904">
        <f>ROUND(ROUND(AE904*AI904,2)*CX904,2)</f>
        <v>28.41</v>
      </c>
      <c r="DG904">
        <f t="shared" si="780"/>
        <v>0</v>
      </c>
      <c r="DH904">
        <f t="shared" si="781"/>
        <v>0</v>
      </c>
      <c r="DI904">
        <f t="shared" si="779"/>
        <v>0</v>
      </c>
      <c r="DJ904">
        <f>DF904</f>
        <v>28.41</v>
      </c>
      <c r="DK904">
        <v>0</v>
      </c>
      <c r="DL904" t="s">
        <v>3</v>
      </c>
      <c r="DM904">
        <v>0</v>
      </c>
      <c r="DN904" t="s">
        <v>3</v>
      </c>
      <c r="DO904">
        <v>0</v>
      </c>
    </row>
    <row r="905" spans="1:119" x14ac:dyDescent="0.2">
      <c r="A905">
        <f>ROW(Source!A731)</f>
        <v>731</v>
      </c>
      <c r="B905">
        <v>51651743</v>
      </c>
      <c r="C905">
        <v>51655494</v>
      </c>
      <c r="D905">
        <v>49543539</v>
      </c>
      <c r="E905">
        <v>1</v>
      </c>
      <c r="F905">
        <v>1</v>
      </c>
      <c r="G905">
        <v>1</v>
      </c>
      <c r="H905">
        <v>3</v>
      </c>
      <c r="I905" t="s">
        <v>935</v>
      </c>
      <c r="J905" t="s">
        <v>936</v>
      </c>
      <c r="K905" t="s">
        <v>937</v>
      </c>
      <c r="L905">
        <v>1348</v>
      </c>
      <c r="N905">
        <v>1009</v>
      </c>
      <c r="O905" t="s">
        <v>105</v>
      </c>
      <c r="P905" t="s">
        <v>105</v>
      </c>
      <c r="Q905">
        <v>1000</v>
      </c>
      <c r="W905">
        <v>0</v>
      </c>
      <c r="X905">
        <v>-2055168211</v>
      </c>
      <c r="Y905">
        <f>AT905</f>
        <v>4.2999999999999999E-4</v>
      </c>
      <c r="AA905">
        <v>59294.71</v>
      </c>
      <c r="AB905">
        <v>0</v>
      </c>
      <c r="AC905">
        <v>0</v>
      </c>
      <c r="AD905">
        <v>0</v>
      </c>
      <c r="AE905">
        <v>6508.75</v>
      </c>
      <c r="AF905">
        <v>0</v>
      </c>
      <c r="AG905">
        <v>0</v>
      </c>
      <c r="AH905">
        <v>0</v>
      </c>
      <c r="AI905">
        <v>9.11</v>
      </c>
      <c r="AJ905">
        <v>1</v>
      </c>
      <c r="AK905">
        <v>1</v>
      </c>
      <c r="AL905">
        <v>1</v>
      </c>
      <c r="AM905">
        <v>4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4.2999999999999999E-4</v>
      </c>
      <c r="AU905" t="s">
        <v>3</v>
      </c>
      <c r="AV905">
        <v>0</v>
      </c>
      <c r="AW905">
        <v>2</v>
      </c>
      <c r="AX905">
        <v>51655511</v>
      </c>
      <c r="AY905">
        <v>1</v>
      </c>
      <c r="AZ905">
        <v>0</v>
      </c>
      <c r="BA905">
        <v>1045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V905">
        <v>0</v>
      </c>
      <c r="CW905">
        <v>0</v>
      </c>
      <c r="CX905">
        <f>ROUND(Y905*Source!I731,7)</f>
        <v>8.6E-3</v>
      </c>
      <c r="CY905">
        <f>AA905</f>
        <v>59294.71</v>
      </c>
      <c r="CZ905">
        <f>AE905</f>
        <v>6508.75</v>
      </c>
      <c r="DA905">
        <f>AI905</f>
        <v>9.11</v>
      </c>
      <c r="DB905">
        <f>ROUND(ROUND(AT905*CZ905,2),2)</f>
        <v>2.8</v>
      </c>
      <c r="DC905">
        <f>ROUND(ROUND(AT905*AG905,2),2)</f>
        <v>0</v>
      </c>
      <c r="DD905" t="s">
        <v>3</v>
      </c>
      <c r="DE905" t="s">
        <v>3</v>
      </c>
      <c r="DF905">
        <f>ROUND(ROUND(AE905*AI905,2)*CX905,2)</f>
        <v>509.93</v>
      </c>
      <c r="DG905">
        <f t="shared" si="780"/>
        <v>0</v>
      </c>
      <c r="DH905">
        <f t="shared" si="781"/>
        <v>0</v>
      </c>
      <c r="DI905">
        <f t="shared" si="779"/>
        <v>0</v>
      </c>
      <c r="DJ905">
        <f>DF905</f>
        <v>509.93</v>
      </c>
      <c r="DK905">
        <v>0</v>
      </c>
      <c r="DL905" t="s">
        <v>3</v>
      </c>
      <c r="DM905">
        <v>0</v>
      </c>
      <c r="DN905" t="s">
        <v>3</v>
      </c>
      <c r="DO905">
        <v>0</v>
      </c>
    </row>
    <row r="906" spans="1:119" x14ac:dyDescent="0.2">
      <c r="A906">
        <f>ROW(Source!A731)</f>
        <v>731</v>
      </c>
      <c r="B906">
        <v>51651743</v>
      </c>
      <c r="C906">
        <v>51655494</v>
      </c>
      <c r="D906">
        <v>49565227</v>
      </c>
      <c r="E906">
        <v>1</v>
      </c>
      <c r="F906">
        <v>1</v>
      </c>
      <c r="G906">
        <v>1</v>
      </c>
      <c r="H906">
        <v>3</v>
      </c>
      <c r="I906" t="s">
        <v>29</v>
      </c>
      <c r="J906" t="s">
        <v>71</v>
      </c>
      <c r="K906" t="s">
        <v>70</v>
      </c>
      <c r="L906">
        <v>1371</v>
      </c>
      <c r="N906">
        <v>1013</v>
      </c>
      <c r="O906" t="s">
        <v>17</v>
      </c>
      <c r="P906" t="s">
        <v>17</v>
      </c>
      <c r="Q906">
        <v>1</v>
      </c>
      <c r="W906">
        <v>0</v>
      </c>
      <c r="X906">
        <v>-521630453</v>
      </c>
      <c r="Y906">
        <f>AT906</f>
        <v>1</v>
      </c>
      <c r="AA906">
        <v>2472.5</v>
      </c>
      <c r="AB906">
        <v>0</v>
      </c>
      <c r="AC906">
        <v>0</v>
      </c>
      <c r="AD906">
        <v>0</v>
      </c>
      <c r="AE906">
        <v>2600.13</v>
      </c>
      <c r="AF906">
        <v>0</v>
      </c>
      <c r="AG906">
        <v>0</v>
      </c>
      <c r="AH906">
        <v>0</v>
      </c>
      <c r="AI906">
        <v>9.11</v>
      </c>
      <c r="AJ906">
        <v>1</v>
      </c>
      <c r="AK906">
        <v>1</v>
      </c>
      <c r="AL906">
        <v>1</v>
      </c>
      <c r="AM906">
        <v>0</v>
      </c>
      <c r="AN906">
        <v>0</v>
      </c>
      <c r="AO906">
        <v>0</v>
      </c>
      <c r="AP906">
        <v>1</v>
      </c>
      <c r="AQ906">
        <v>0</v>
      </c>
      <c r="AR906">
        <v>0</v>
      </c>
      <c r="AS906" t="s">
        <v>3</v>
      </c>
      <c r="AT906">
        <v>1</v>
      </c>
      <c r="AU906" t="s">
        <v>3</v>
      </c>
      <c r="AV906">
        <v>0</v>
      </c>
      <c r="AW906">
        <v>1</v>
      </c>
      <c r="AX906">
        <v>-1</v>
      </c>
      <c r="AY906">
        <v>0</v>
      </c>
      <c r="AZ906">
        <v>0</v>
      </c>
      <c r="BA906" t="s">
        <v>3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V906">
        <v>0</v>
      </c>
      <c r="CW906">
        <v>0</v>
      </c>
      <c r="CX906">
        <f>ROUND(Y906*Source!I731,7)</f>
        <v>20</v>
      </c>
      <c r="CY906">
        <f>AA906</f>
        <v>2472.5</v>
      </c>
      <c r="CZ906">
        <f>AE906</f>
        <v>2600.13</v>
      </c>
      <c r="DA906">
        <f>AI906</f>
        <v>9.11</v>
      </c>
      <c r="DB906">
        <f>ROUND(ROUND(AT906*CZ906,2),2)</f>
        <v>2600.13</v>
      </c>
      <c r="DC906">
        <f>ROUND(ROUND(AT906*AG906,2),2)</f>
        <v>0</v>
      </c>
      <c r="DD906" t="s">
        <v>3</v>
      </c>
      <c r="DE906" t="s">
        <v>3</v>
      </c>
      <c r="DF906">
        <f>ROUND(ROUND(AE906*AI906,2)*CX906,2)</f>
        <v>473743.6</v>
      </c>
      <c r="DG906">
        <f t="shared" si="780"/>
        <v>0</v>
      </c>
      <c r="DH906">
        <f t="shared" si="781"/>
        <v>0</v>
      </c>
      <c r="DI906">
        <f t="shared" si="779"/>
        <v>0</v>
      </c>
      <c r="DJ906">
        <f>DF906</f>
        <v>473743.6</v>
      </c>
      <c r="DK906">
        <v>0</v>
      </c>
      <c r="DL906" t="s">
        <v>3</v>
      </c>
      <c r="DM906">
        <v>0</v>
      </c>
      <c r="DN906" t="s">
        <v>3</v>
      </c>
      <c r="DO906">
        <v>0</v>
      </c>
    </row>
    <row r="907" spans="1:119" x14ac:dyDescent="0.2">
      <c r="A907">
        <f>ROW(Source!A734)</f>
        <v>734</v>
      </c>
      <c r="B907">
        <v>51651743</v>
      </c>
      <c r="C907">
        <v>51655515</v>
      </c>
      <c r="D907">
        <v>49510719</v>
      </c>
      <c r="E907">
        <v>70</v>
      </c>
      <c r="F907">
        <v>1</v>
      </c>
      <c r="G907">
        <v>1</v>
      </c>
      <c r="H907">
        <v>1</v>
      </c>
      <c r="I907" t="s">
        <v>942</v>
      </c>
      <c r="J907" t="s">
        <v>3</v>
      </c>
      <c r="K907" t="s">
        <v>943</v>
      </c>
      <c r="L907">
        <v>1191</v>
      </c>
      <c r="N907">
        <v>1013</v>
      </c>
      <c r="O907" t="s">
        <v>904</v>
      </c>
      <c r="P907" t="s">
        <v>904</v>
      </c>
      <c r="Q907">
        <v>1</v>
      </c>
      <c r="W907">
        <v>0</v>
      </c>
      <c r="X907">
        <v>784619160</v>
      </c>
      <c r="Y907">
        <f t="shared" ref="Y907:Y912" si="782">(AT907*ROUND(1.05,7))</f>
        <v>161.70000000000002</v>
      </c>
      <c r="AA907">
        <v>0</v>
      </c>
      <c r="AB907">
        <v>0</v>
      </c>
      <c r="AC907">
        <v>0</v>
      </c>
      <c r="AD907">
        <v>291.83</v>
      </c>
      <c r="AE907">
        <v>0</v>
      </c>
      <c r="AF907">
        <v>0</v>
      </c>
      <c r="AG907">
        <v>0</v>
      </c>
      <c r="AH907">
        <v>8.74</v>
      </c>
      <c r="AI907">
        <v>1</v>
      </c>
      <c r="AJ907">
        <v>1</v>
      </c>
      <c r="AK907">
        <v>1</v>
      </c>
      <c r="AL907">
        <v>33.39</v>
      </c>
      <c r="AM907">
        <v>4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154</v>
      </c>
      <c r="AU907" t="s">
        <v>20</v>
      </c>
      <c r="AV907">
        <v>1</v>
      </c>
      <c r="AW907">
        <v>2</v>
      </c>
      <c r="AX907">
        <v>51655528</v>
      </c>
      <c r="AY907">
        <v>1</v>
      </c>
      <c r="AZ907">
        <v>0</v>
      </c>
      <c r="BA907">
        <v>1047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U907">
        <f>ROUND(AT907*Source!I734*AH907*AL907,2)</f>
        <v>80.89</v>
      </c>
      <c r="CV907">
        <f>ROUND(Y907*Source!I734,7)</f>
        <v>0.29105999999999999</v>
      </c>
      <c r="CW907">
        <v>0</v>
      </c>
      <c r="CX907">
        <f>ROUND(Y907*Source!I734,7)</f>
        <v>0.29105999999999999</v>
      </c>
      <c r="CY907">
        <f>AD907</f>
        <v>291.83</v>
      </c>
      <c r="CZ907">
        <f>AH907</f>
        <v>8.74</v>
      </c>
      <c r="DA907">
        <f>AL907</f>
        <v>33.39</v>
      </c>
      <c r="DB907">
        <f t="shared" ref="DB907:DB912" si="783">ROUND((ROUND(AT907*CZ907,2)*ROUND(1.05,7)),2)</f>
        <v>1413.26</v>
      </c>
      <c r="DC907">
        <f t="shared" ref="DC907:DC912" si="784">ROUND((ROUND(AT907*AG907,2)*ROUND(1.05,7)),2)</f>
        <v>0</v>
      </c>
      <c r="DD907" t="s">
        <v>3</v>
      </c>
      <c r="DE907" t="s">
        <v>3</v>
      </c>
      <c r="DF907">
        <f t="shared" ref="DF907:DF912" si="785">ROUND(ROUND(AE907,2)*CX907,2)</f>
        <v>0</v>
      </c>
      <c r="DG907">
        <f t="shared" si="780"/>
        <v>0</v>
      </c>
      <c r="DH907">
        <f t="shared" si="781"/>
        <v>0</v>
      </c>
      <c r="DI907">
        <f>ROUND(ROUND(AH907*AL907,2)*CX907,2)</f>
        <v>84.94</v>
      </c>
      <c r="DJ907">
        <f>DI907</f>
        <v>84.94</v>
      </c>
      <c r="DK907">
        <v>0</v>
      </c>
      <c r="DL907" t="s">
        <v>3</v>
      </c>
      <c r="DM907">
        <v>0</v>
      </c>
      <c r="DN907" t="s">
        <v>3</v>
      </c>
      <c r="DO907">
        <v>0</v>
      </c>
    </row>
    <row r="908" spans="1:119" x14ac:dyDescent="0.2">
      <c r="A908">
        <f>ROW(Source!A734)</f>
        <v>734</v>
      </c>
      <c r="B908">
        <v>51651743</v>
      </c>
      <c r="C908">
        <v>51655515</v>
      </c>
      <c r="D908">
        <v>49510905</v>
      </c>
      <c r="E908">
        <v>70</v>
      </c>
      <c r="F908">
        <v>1</v>
      </c>
      <c r="G908">
        <v>1</v>
      </c>
      <c r="H908">
        <v>1</v>
      </c>
      <c r="I908" t="s">
        <v>905</v>
      </c>
      <c r="J908" t="s">
        <v>3</v>
      </c>
      <c r="K908" t="s">
        <v>906</v>
      </c>
      <c r="L908">
        <v>1191</v>
      </c>
      <c r="N908">
        <v>1013</v>
      </c>
      <c r="O908" t="s">
        <v>904</v>
      </c>
      <c r="P908" t="s">
        <v>904</v>
      </c>
      <c r="Q908">
        <v>1</v>
      </c>
      <c r="W908">
        <v>0</v>
      </c>
      <c r="X908">
        <v>-1417349443</v>
      </c>
      <c r="Y908">
        <f t="shared" si="782"/>
        <v>1.26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1</v>
      </c>
      <c r="AK908">
        <v>33.39</v>
      </c>
      <c r="AL908">
        <v>1</v>
      </c>
      <c r="AM908">
        <v>4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1.2</v>
      </c>
      <c r="AU908" t="s">
        <v>20</v>
      </c>
      <c r="AV908">
        <v>2</v>
      </c>
      <c r="AW908">
        <v>2</v>
      </c>
      <c r="AX908">
        <v>51655529</v>
      </c>
      <c r="AY908">
        <v>1</v>
      </c>
      <c r="AZ908">
        <v>0</v>
      </c>
      <c r="BA908">
        <v>1048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V908">
        <v>0</v>
      </c>
      <c r="CW908">
        <v>0</v>
      </c>
      <c r="CX908">
        <f>ROUND(Y908*Source!I734,7)</f>
        <v>2.2680000000000001E-3</v>
      </c>
      <c r="CY908">
        <f>AD908</f>
        <v>0</v>
      </c>
      <c r="CZ908">
        <f>AH908</f>
        <v>0</v>
      </c>
      <c r="DA908">
        <f>AL908</f>
        <v>1</v>
      </c>
      <c r="DB908">
        <f t="shared" si="783"/>
        <v>0</v>
      </c>
      <c r="DC908">
        <f t="shared" si="784"/>
        <v>0</v>
      </c>
      <c r="DD908" t="s">
        <v>3</v>
      </c>
      <c r="DE908" t="s">
        <v>3</v>
      </c>
      <c r="DF908">
        <f t="shared" si="785"/>
        <v>0</v>
      </c>
      <c r="DG908">
        <f t="shared" si="780"/>
        <v>0</v>
      </c>
      <c r="DH908">
        <f>ROUND(ROUND(AG908*AK908,2)*CX908,2)</f>
        <v>0</v>
      </c>
      <c r="DI908">
        <f t="shared" ref="DI908:DI918" si="786">ROUND(ROUND(AH908,2)*CX908,2)</f>
        <v>0</v>
      </c>
      <c r="DJ908">
        <f>DI908</f>
        <v>0</v>
      </c>
      <c r="DK908">
        <v>0</v>
      </c>
      <c r="DL908" t="s">
        <v>3</v>
      </c>
      <c r="DM908">
        <v>0</v>
      </c>
      <c r="DN908" t="s">
        <v>3</v>
      </c>
      <c r="DO908">
        <v>0</v>
      </c>
    </row>
    <row r="909" spans="1:119" x14ac:dyDescent="0.2">
      <c r="A909">
        <f>ROW(Source!A734)</f>
        <v>734</v>
      </c>
      <c r="B909">
        <v>51651743</v>
      </c>
      <c r="C909">
        <v>51655515</v>
      </c>
      <c r="D909">
        <v>49672573</v>
      </c>
      <c r="E909">
        <v>1</v>
      </c>
      <c r="F909">
        <v>1</v>
      </c>
      <c r="G909">
        <v>1</v>
      </c>
      <c r="H909">
        <v>2</v>
      </c>
      <c r="I909" t="s">
        <v>907</v>
      </c>
      <c r="J909" t="s">
        <v>908</v>
      </c>
      <c r="K909" t="s">
        <v>909</v>
      </c>
      <c r="L909">
        <v>1367</v>
      </c>
      <c r="N909">
        <v>1011</v>
      </c>
      <c r="O909" t="s">
        <v>910</v>
      </c>
      <c r="P909" t="s">
        <v>910</v>
      </c>
      <c r="Q909">
        <v>1</v>
      </c>
      <c r="W909">
        <v>0</v>
      </c>
      <c r="X909">
        <v>-430484415</v>
      </c>
      <c r="Y909">
        <f t="shared" si="782"/>
        <v>0.504</v>
      </c>
      <c r="AA909">
        <v>0</v>
      </c>
      <c r="AB909">
        <v>1530.2</v>
      </c>
      <c r="AC909">
        <v>450.77</v>
      </c>
      <c r="AD909">
        <v>0</v>
      </c>
      <c r="AE909">
        <v>0</v>
      </c>
      <c r="AF909">
        <v>115.4</v>
      </c>
      <c r="AG909">
        <v>13.5</v>
      </c>
      <c r="AH909">
        <v>0</v>
      </c>
      <c r="AI909">
        <v>1</v>
      </c>
      <c r="AJ909">
        <v>13.26</v>
      </c>
      <c r="AK909">
        <v>33.39</v>
      </c>
      <c r="AL909">
        <v>1</v>
      </c>
      <c r="AM909">
        <v>4</v>
      </c>
      <c r="AN909">
        <v>0</v>
      </c>
      <c r="AO909">
        <v>1</v>
      </c>
      <c r="AP909">
        <v>1</v>
      </c>
      <c r="AQ909">
        <v>0</v>
      </c>
      <c r="AR909">
        <v>0</v>
      </c>
      <c r="AS909" t="s">
        <v>3</v>
      </c>
      <c r="AT909">
        <v>0.48</v>
      </c>
      <c r="AU909" t="s">
        <v>20</v>
      </c>
      <c r="AV909">
        <v>0</v>
      </c>
      <c r="AW909">
        <v>2</v>
      </c>
      <c r="AX909">
        <v>51655530</v>
      </c>
      <c r="AY909">
        <v>1</v>
      </c>
      <c r="AZ909">
        <v>0</v>
      </c>
      <c r="BA909">
        <v>1049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V909">
        <v>0</v>
      </c>
      <c r="CW909">
        <f>ROUND(Y909*Source!I734,7)</f>
        <v>9.0720000000000004E-4</v>
      </c>
      <c r="CX909">
        <f>ROUND(Y909*Source!I734,7)</f>
        <v>9.0720000000000004E-4</v>
      </c>
      <c r="CY909">
        <f>AB909</f>
        <v>1530.2</v>
      </c>
      <c r="CZ909">
        <f>AF909</f>
        <v>115.4</v>
      </c>
      <c r="DA909">
        <f>AJ909</f>
        <v>13.26</v>
      </c>
      <c r="DB909">
        <f t="shared" si="783"/>
        <v>58.16</v>
      </c>
      <c r="DC909">
        <f t="shared" si="784"/>
        <v>6.8</v>
      </c>
      <c r="DD909" t="s">
        <v>3</v>
      </c>
      <c r="DE909" t="s">
        <v>3</v>
      </c>
      <c r="DF909">
        <f t="shared" si="785"/>
        <v>0</v>
      </c>
      <c r="DG909">
        <f>ROUND(ROUND(AF909*AJ909,2)*CX909,2)</f>
        <v>1.39</v>
      </c>
      <c r="DH909">
        <f>ROUND(ROUND(AG909*AK909,2)*CX909,2)</f>
        <v>0.41</v>
      </c>
      <c r="DI909">
        <f t="shared" si="786"/>
        <v>0</v>
      </c>
      <c r="DJ909">
        <f>DG909</f>
        <v>1.39</v>
      </c>
      <c r="DK909">
        <v>0</v>
      </c>
      <c r="DL909" t="s">
        <v>3</v>
      </c>
      <c r="DM909">
        <v>0</v>
      </c>
      <c r="DN909" t="s">
        <v>3</v>
      </c>
      <c r="DO909">
        <v>0</v>
      </c>
    </row>
    <row r="910" spans="1:119" x14ac:dyDescent="0.2">
      <c r="A910">
        <f>ROW(Source!A734)</f>
        <v>734</v>
      </c>
      <c r="B910">
        <v>51651743</v>
      </c>
      <c r="C910">
        <v>51655515</v>
      </c>
      <c r="D910">
        <v>49672703</v>
      </c>
      <c r="E910">
        <v>1</v>
      </c>
      <c r="F910">
        <v>1</v>
      </c>
      <c r="G910">
        <v>1</v>
      </c>
      <c r="H910">
        <v>2</v>
      </c>
      <c r="I910" t="s">
        <v>944</v>
      </c>
      <c r="J910" t="s">
        <v>945</v>
      </c>
      <c r="K910" t="s">
        <v>946</v>
      </c>
      <c r="L910">
        <v>1367</v>
      </c>
      <c r="N910">
        <v>1011</v>
      </c>
      <c r="O910" t="s">
        <v>910</v>
      </c>
      <c r="P910" t="s">
        <v>910</v>
      </c>
      <c r="Q910">
        <v>1</v>
      </c>
      <c r="W910">
        <v>0</v>
      </c>
      <c r="X910">
        <v>-1424865896</v>
      </c>
      <c r="Y910">
        <f t="shared" si="782"/>
        <v>0.35700000000000004</v>
      </c>
      <c r="AA910">
        <v>0</v>
      </c>
      <c r="AB910">
        <v>88.31</v>
      </c>
      <c r="AC910">
        <v>0</v>
      </c>
      <c r="AD910">
        <v>0</v>
      </c>
      <c r="AE910">
        <v>0</v>
      </c>
      <c r="AF910">
        <v>6.66</v>
      </c>
      <c r="AG910">
        <v>0</v>
      </c>
      <c r="AH910">
        <v>0</v>
      </c>
      <c r="AI910">
        <v>1</v>
      </c>
      <c r="AJ910">
        <v>13.26</v>
      </c>
      <c r="AK910">
        <v>33.39</v>
      </c>
      <c r="AL910">
        <v>1</v>
      </c>
      <c r="AM910">
        <v>4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0.34</v>
      </c>
      <c r="AU910" t="s">
        <v>20</v>
      </c>
      <c r="AV910">
        <v>0</v>
      </c>
      <c r="AW910">
        <v>2</v>
      </c>
      <c r="AX910">
        <v>51655531</v>
      </c>
      <c r="AY910">
        <v>1</v>
      </c>
      <c r="AZ910">
        <v>0</v>
      </c>
      <c r="BA910">
        <v>1050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V910">
        <v>0</v>
      </c>
      <c r="CW910">
        <f>ROUND(Y910*Source!I734,7)</f>
        <v>6.4260000000000001E-4</v>
      </c>
      <c r="CX910">
        <f>ROUND(Y910*Source!I734,7)</f>
        <v>6.4260000000000001E-4</v>
      </c>
      <c r="CY910">
        <f>AB910</f>
        <v>88.31</v>
      </c>
      <c r="CZ910">
        <f>AF910</f>
        <v>6.66</v>
      </c>
      <c r="DA910">
        <f>AJ910</f>
        <v>13.26</v>
      </c>
      <c r="DB910">
        <f t="shared" si="783"/>
        <v>2.37</v>
      </c>
      <c r="DC910">
        <f t="shared" si="784"/>
        <v>0</v>
      </c>
      <c r="DD910" t="s">
        <v>3</v>
      </c>
      <c r="DE910" t="s">
        <v>3</v>
      </c>
      <c r="DF910">
        <f t="shared" si="785"/>
        <v>0</v>
      </c>
      <c r="DG910">
        <f>ROUND(ROUND(AF910*AJ910,2)*CX910,2)</f>
        <v>0.06</v>
      </c>
      <c r="DH910">
        <f>ROUND(ROUND(AG910*AK910,2)*CX910,2)</f>
        <v>0</v>
      </c>
      <c r="DI910">
        <f t="shared" si="786"/>
        <v>0</v>
      </c>
      <c r="DJ910">
        <f>DG910</f>
        <v>0.06</v>
      </c>
      <c r="DK910">
        <v>0</v>
      </c>
      <c r="DL910" t="s">
        <v>3</v>
      </c>
      <c r="DM910">
        <v>0</v>
      </c>
      <c r="DN910" t="s">
        <v>3</v>
      </c>
      <c r="DO910">
        <v>0</v>
      </c>
    </row>
    <row r="911" spans="1:119" x14ac:dyDescent="0.2">
      <c r="A911">
        <f>ROW(Source!A734)</f>
        <v>734</v>
      </c>
      <c r="B911">
        <v>51651743</v>
      </c>
      <c r="C911">
        <v>51655515</v>
      </c>
      <c r="D911">
        <v>49673503</v>
      </c>
      <c r="E911">
        <v>1</v>
      </c>
      <c r="F911">
        <v>1</v>
      </c>
      <c r="G911">
        <v>1</v>
      </c>
      <c r="H911">
        <v>2</v>
      </c>
      <c r="I911" t="s">
        <v>914</v>
      </c>
      <c r="J911" t="s">
        <v>915</v>
      </c>
      <c r="K911" t="s">
        <v>916</v>
      </c>
      <c r="L911">
        <v>1367</v>
      </c>
      <c r="N911">
        <v>1011</v>
      </c>
      <c r="O911" t="s">
        <v>910</v>
      </c>
      <c r="P911" t="s">
        <v>910</v>
      </c>
      <c r="Q911">
        <v>1</v>
      </c>
      <c r="W911">
        <v>0</v>
      </c>
      <c r="X911">
        <v>509054691</v>
      </c>
      <c r="Y911">
        <f t="shared" si="782"/>
        <v>0.75600000000000001</v>
      </c>
      <c r="AA911">
        <v>0</v>
      </c>
      <c r="AB911">
        <v>871.31</v>
      </c>
      <c r="AC911">
        <v>387.32</v>
      </c>
      <c r="AD911">
        <v>0</v>
      </c>
      <c r="AE911">
        <v>0</v>
      </c>
      <c r="AF911">
        <v>65.709999999999994</v>
      </c>
      <c r="AG911">
        <v>11.6</v>
      </c>
      <c r="AH911">
        <v>0</v>
      </c>
      <c r="AI911">
        <v>1</v>
      </c>
      <c r="AJ911">
        <v>13.26</v>
      </c>
      <c r="AK911">
        <v>33.39</v>
      </c>
      <c r="AL911">
        <v>1</v>
      </c>
      <c r="AM911">
        <v>4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0.72</v>
      </c>
      <c r="AU911" t="s">
        <v>20</v>
      </c>
      <c r="AV911">
        <v>0</v>
      </c>
      <c r="AW911">
        <v>2</v>
      </c>
      <c r="AX911">
        <v>51655532</v>
      </c>
      <c r="AY911">
        <v>1</v>
      </c>
      <c r="AZ911">
        <v>0</v>
      </c>
      <c r="BA911">
        <v>1051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V911">
        <v>0</v>
      </c>
      <c r="CW911">
        <f>ROUND(Y911*Source!I734,7)</f>
        <v>1.3607999999999999E-3</v>
      </c>
      <c r="CX911">
        <f>ROUND(Y911*Source!I734,7)</f>
        <v>1.3607999999999999E-3</v>
      </c>
      <c r="CY911">
        <f>AB911</f>
        <v>871.31</v>
      </c>
      <c r="CZ911">
        <f>AF911</f>
        <v>65.709999999999994</v>
      </c>
      <c r="DA911">
        <f>AJ911</f>
        <v>13.26</v>
      </c>
      <c r="DB911">
        <f t="shared" si="783"/>
        <v>49.68</v>
      </c>
      <c r="DC911">
        <f t="shared" si="784"/>
        <v>8.77</v>
      </c>
      <c r="DD911" t="s">
        <v>3</v>
      </c>
      <c r="DE911" t="s">
        <v>3</v>
      </c>
      <c r="DF911">
        <f t="shared" si="785"/>
        <v>0</v>
      </c>
      <c r="DG911">
        <f>ROUND(ROUND(AF911*AJ911,2)*CX911,2)</f>
        <v>1.19</v>
      </c>
      <c r="DH911">
        <f>ROUND(ROUND(AG911*AK911,2)*CX911,2)</f>
        <v>0.53</v>
      </c>
      <c r="DI911">
        <f t="shared" si="786"/>
        <v>0</v>
      </c>
      <c r="DJ911">
        <f>DG911</f>
        <v>1.19</v>
      </c>
      <c r="DK911">
        <v>0</v>
      </c>
      <c r="DL911" t="s">
        <v>3</v>
      </c>
      <c r="DM911">
        <v>0</v>
      </c>
      <c r="DN911" t="s">
        <v>3</v>
      </c>
      <c r="DO911">
        <v>0</v>
      </c>
    </row>
    <row r="912" spans="1:119" x14ac:dyDescent="0.2">
      <c r="A912">
        <f>ROW(Source!A734)</f>
        <v>734</v>
      </c>
      <c r="B912">
        <v>51651743</v>
      </c>
      <c r="C912">
        <v>51655515</v>
      </c>
      <c r="D912">
        <v>49673715</v>
      </c>
      <c r="E912">
        <v>1</v>
      </c>
      <c r="F912">
        <v>1</v>
      </c>
      <c r="G912">
        <v>1</v>
      </c>
      <c r="H912">
        <v>2</v>
      </c>
      <c r="I912" t="s">
        <v>926</v>
      </c>
      <c r="J912" t="s">
        <v>927</v>
      </c>
      <c r="K912" t="s">
        <v>928</v>
      </c>
      <c r="L912">
        <v>1367</v>
      </c>
      <c r="N912">
        <v>1011</v>
      </c>
      <c r="O912" t="s">
        <v>910</v>
      </c>
      <c r="P912" t="s">
        <v>910</v>
      </c>
      <c r="Q912">
        <v>1</v>
      </c>
      <c r="W912">
        <v>0</v>
      </c>
      <c r="X912">
        <v>829370094</v>
      </c>
      <c r="Y912">
        <f t="shared" si="782"/>
        <v>1.6170000000000002</v>
      </c>
      <c r="AA912">
        <v>0</v>
      </c>
      <c r="AB912">
        <v>107.41</v>
      </c>
      <c r="AC912">
        <v>0</v>
      </c>
      <c r="AD912">
        <v>0</v>
      </c>
      <c r="AE912">
        <v>0</v>
      </c>
      <c r="AF912">
        <v>8.1</v>
      </c>
      <c r="AG912">
        <v>0</v>
      </c>
      <c r="AH912">
        <v>0</v>
      </c>
      <c r="AI912">
        <v>1</v>
      </c>
      <c r="AJ912">
        <v>13.26</v>
      </c>
      <c r="AK912">
        <v>33.39</v>
      </c>
      <c r="AL912">
        <v>1</v>
      </c>
      <c r="AM912">
        <v>4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1.54</v>
      </c>
      <c r="AU912" t="s">
        <v>20</v>
      </c>
      <c r="AV912">
        <v>0</v>
      </c>
      <c r="AW912">
        <v>2</v>
      </c>
      <c r="AX912">
        <v>51655533</v>
      </c>
      <c r="AY912">
        <v>1</v>
      </c>
      <c r="AZ912">
        <v>0</v>
      </c>
      <c r="BA912">
        <v>1052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V912">
        <v>0</v>
      </c>
      <c r="CW912">
        <f>ROUND(Y912*Source!I734,7)</f>
        <v>2.9106000000000002E-3</v>
      </c>
      <c r="CX912">
        <f>ROUND(Y912*Source!I734,7)</f>
        <v>2.9106000000000002E-3</v>
      </c>
      <c r="CY912">
        <f>AB912</f>
        <v>107.41</v>
      </c>
      <c r="CZ912">
        <f>AF912</f>
        <v>8.1</v>
      </c>
      <c r="DA912">
        <f>AJ912</f>
        <v>13.26</v>
      </c>
      <c r="DB912">
        <f t="shared" si="783"/>
        <v>13.09</v>
      </c>
      <c r="DC912">
        <f t="shared" si="784"/>
        <v>0</v>
      </c>
      <c r="DD912" t="s">
        <v>3</v>
      </c>
      <c r="DE912" t="s">
        <v>3</v>
      </c>
      <c r="DF912">
        <f t="shared" si="785"/>
        <v>0</v>
      </c>
      <c r="DG912">
        <f>ROUND(ROUND(AF912*AJ912,2)*CX912,2)</f>
        <v>0.31</v>
      </c>
      <c r="DH912">
        <f>ROUND(ROUND(AG912*AK912,2)*CX912,2)</f>
        <v>0</v>
      </c>
      <c r="DI912">
        <f t="shared" si="786"/>
        <v>0</v>
      </c>
      <c r="DJ912">
        <f>DG912</f>
        <v>0.31</v>
      </c>
      <c r="DK912">
        <v>0</v>
      </c>
      <c r="DL912" t="s">
        <v>3</v>
      </c>
      <c r="DM912">
        <v>0</v>
      </c>
      <c r="DN912" t="s">
        <v>3</v>
      </c>
      <c r="DO912">
        <v>0</v>
      </c>
    </row>
    <row r="913" spans="1:119" x14ac:dyDescent="0.2">
      <c r="A913">
        <f>ROW(Source!A734)</f>
        <v>734</v>
      </c>
      <c r="B913">
        <v>51651743</v>
      </c>
      <c r="C913">
        <v>51655515</v>
      </c>
      <c r="D913">
        <v>49521144</v>
      </c>
      <c r="E913">
        <v>1</v>
      </c>
      <c r="F913">
        <v>1</v>
      </c>
      <c r="G913">
        <v>1</v>
      </c>
      <c r="H913">
        <v>3</v>
      </c>
      <c r="I913" t="s">
        <v>947</v>
      </c>
      <c r="J913" t="s">
        <v>948</v>
      </c>
      <c r="K913" t="s">
        <v>949</v>
      </c>
      <c r="L913">
        <v>1348</v>
      </c>
      <c r="N913">
        <v>1009</v>
      </c>
      <c r="O913" t="s">
        <v>105</v>
      </c>
      <c r="P913" t="s">
        <v>105</v>
      </c>
      <c r="Q913">
        <v>1000</v>
      </c>
      <c r="W913">
        <v>0</v>
      </c>
      <c r="X913">
        <v>-847628873</v>
      </c>
      <c r="Y913">
        <f t="shared" ref="Y913:Y918" si="787">AT913</f>
        <v>8.8999999999999995E-4</v>
      </c>
      <c r="AA913">
        <v>241405.89</v>
      </c>
      <c r="AB913">
        <v>0</v>
      </c>
      <c r="AC913">
        <v>0</v>
      </c>
      <c r="AD913">
        <v>0</v>
      </c>
      <c r="AE913">
        <v>26499</v>
      </c>
      <c r="AF913">
        <v>0</v>
      </c>
      <c r="AG913">
        <v>0</v>
      </c>
      <c r="AH913">
        <v>0</v>
      </c>
      <c r="AI913">
        <v>9.11</v>
      </c>
      <c r="AJ913">
        <v>1</v>
      </c>
      <c r="AK913">
        <v>1</v>
      </c>
      <c r="AL913">
        <v>1</v>
      </c>
      <c r="AM913">
        <v>4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8.8999999999999995E-4</v>
      </c>
      <c r="AU913" t="s">
        <v>3</v>
      </c>
      <c r="AV913">
        <v>0</v>
      </c>
      <c r="AW913">
        <v>2</v>
      </c>
      <c r="AX913">
        <v>51655534</v>
      </c>
      <c r="AY913">
        <v>1</v>
      </c>
      <c r="AZ913">
        <v>0</v>
      </c>
      <c r="BA913">
        <v>1053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V913">
        <v>0</v>
      </c>
      <c r="CW913">
        <v>0</v>
      </c>
      <c r="CX913">
        <f>ROUND(Y913*Source!I734,7)</f>
        <v>1.5999999999999999E-6</v>
      </c>
      <c r="CY913">
        <f t="shared" ref="CY913:CY918" si="788">AA913</f>
        <v>241405.89</v>
      </c>
      <c r="CZ913">
        <f t="shared" ref="CZ913:CZ918" si="789">AE913</f>
        <v>26499</v>
      </c>
      <c r="DA913">
        <f t="shared" ref="DA913:DA918" si="790">AI913</f>
        <v>9.11</v>
      </c>
      <c r="DB913">
        <f t="shared" ref="DB913:DB918" si="791">ROUND(ROUND(AT913*CZ913,2),2)</f>
        <v>23.58</v>
      </c>
      <c r="DC913">
        <f t="shared" ref="DC913:DC918" si="792">ROUND(ROUND(AT913*AG913,2),2)</f>
        <v>0</v>
      </c>
      <c r="DD913" t="s">
        <v>3</v>
      </c>
      <c r="DE913" t="s">
        <v>3</v>
      </c>
      <c r="DF913">
        <f t="shared" ref="DF913:DF918" si="793">ROUND(ROUND(AE913*AI913,2)*CX913,2)</f>
        <v>0.39</v>
      </c>
      <c r="DG913">
        <f t="shared" ref="DG913:DG920" si="794">ROUND(ROUND(AF913,2)*CX913,2)</f>
        <v>0</v>
      </c>
      <c r="DH913">
        <f t="shared" ref="DH913:DH919" si="795">ROUND(ROUND(AG913,2)*CX913,2)</f>
        <v>0</v>
      </c>
      <c r="DI913">
        <f t="shared" si="786"/>
        <v>0</v>
      </c>
      <c r="DJ913">
        <f t="shared" ref="DJ913:DJ918" si="796">DF913</f>
        <v>0.39</v>
      </c>
      <c r="DK913">
        <v>0</v>
      </c>
      <c r="DL913" t="s">
        <v>3</v>
      </c>
      <c r="DM913">
        <v>0</v>
      </c>
      <c r="DN913" t="s">
        <v>3</v>
      </c>
      <c r="DO913">
        <v>0</v>
      </c>
    </row>
    <row r="914" spans="1:119" x14ac:dyDescent="0.2">
      <c r="A914">
        <f>ROW(Source!A734)</f>
        <v>734</v>
      </c>
      <c r="B914">
        <v>51651743</v>
      </c>
      <c r="C914">
        <v>51655515</v>
      </c>
      <c r="D914">
        <v>49524301</v>
      </c>
      <c r="E914">
        <v>1</v>
      </c>
      <c r="F914">
        <v>1</v>
      </c>
      <c r="G914">
        <v>1</v>
      </c>
      <c r="H914">
        <v>3</v>
      </c>
      <c r="I914" t="s">
        <v>929</v>
      </c>
      <c r="J914" t="s">
        <v>930</v>
      </c>
      <c r="K914" t="s">
        <v>931</v>
      </c>
      <c r="L914">
        <v>1348</v>
      </c>
      <c r="N914">
        <v>1009</v>
      </c>
      <c r="O914" t="s">
        <v>105</v>
      </c>
      <c r="P914" t="s">
        <v>105</v>
      </c>
      <c r="Q914">
        <v>1000</v>
      </c>
      <c r="W914">
        <v>0</v>
      </c>
      <c r="X914">
        <v>1824693337</v>
      </c>
      <c r="Y914">
        <f t="shared" si="787"/>
        <v>4.4999999999999999E-4</v>
      </c>
      <c r="AA914">
        <v>94397.82</v>
      </c>
      <c r="AB914">
        <v>0</v>
      </c>
      <c r="AC914">
        <v>0</v>
      </c>
      <c r="AD914">
        <v>0</v>
      </c>
      <c r="AE914">
        <v>10362</v>
      </c>
      <c r="AF914">
        <v>0</v>
      </c>
      <c r="AG914">
        <v>0</v>
      </c>
      <c r="AH914">
        <v>0</v>
      </c>
      <c r="AI914">
        <v>9.11</v>
      </c>
      <c r="AJ914">
        <v>1</v>
      </c>
      <c r="AK914">
        <v>1</v>
      </c>
      <c r="AL914">
        <v>1</v>
      </c>
      <c r="AM914">
        <v>4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4.4999999999999999E-4</v>
      </c>
      <c r="AU914" t="s">
        <v>3</v>
      </c>
      <c r="AV914">
        <v>0</v>
      </c>
      <c r="AW914">
        <v>2</v>
      </c>
      <c r="AX914">
        <v>51655535</v>
      </c>
      <c r="AY914">
        <v>1</v>
      </c>
      <c r="AZ914">
        <v>0</v>
      </c>
      <c r="BA914">
        <v>1054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V914">
        <v>0</v>
      </c>
      <c r="CW914">
        <v>0</v>
      </c>
      <c r="CX914">
        <f>ROUND(Y914*Source!I734,7)</f>
        <v>7.9999999999999996E-7</v>
      </c>
      <c r="CY914">
        <f t="shared" si="788"/>
        <v>94397.82</v>
      </c>
      <c r="CZ914">
        <f t="shared" si="789"/>
        <v>10362</v>
      </c>
      <c r="DA914">
        <f t="shared" si="790"/>
        <v>9.11</v>
      </c>
      <c r="DB914">
        <f t="shared" si="791"/>
        <v>4.66</v>
      </c>
      <c r="DC914">
        <f t="shared" si="792"/>
        <v>0</v>
      </c>
      <c r="DD914" t="s">
        <v>3</v>
      </c>
      <c r="DE914" t="s">
        <v>3</v>
      </c>
      <c r="DF914">
        <f t="shared" si="793"/>
        <v>0.08</v>
      </c>
      <c r="DG914">
        <f t="shared" si="794"/>
        <v>0</v>
      </c>
      <c r="DH914">
        <f t="shared" si="795"/>
        <v>0</v>
      </c>
      <c r="DI914">
        <f t="shared" si="786"/>
        <v>0</v>
      </c>
      <c r="DJ914">
        <f t="shared" si="796"/>
        <v>0.08</v>
      </c>
      <c r="DK914">
        <v>0</v>
      </c>
      <c r="DL914" t="s">
        <v>3</v>
      </c>
      <c r="DM914">
        <v>0</v>
      </c>
      <c r="DN914" t="s">
        <v>3</v>
      </c>
      <c r="DO914">
        <v>0</v>
      </c>
    </row>
    <row r="915" spans="1:119" x14ac:dyDescent="0.2">
      <c r="A915">
        <f>ROW(Source!A734)</f>
        <v>734</v>
      </c>
      <c r="B915">
        <v>51651743</v>
      </c>
      <c r="C915">
        <v>51655515</v>
      </c>
      <c r="D915">
        <v>49525488</v>
      </c>
      <c r="E915">
        <v>1</v>
      </c>
      <c r="F915">
        <v>1</v>
      </c>
      <c r="G915">
        <v>1</v>
      </c>
      <c r="H915">
        <v>3</v>
      </c>
      <c r="I915" t="s">
        <v>917</v>
      </c>
      <c r="J915" t="s">
        <v>918</v>
      </c>
      <c r="K915" t="s">
        <v>919</v>
      </c>
      <c r="L915">
        <v>1346</v>
      </c>
      <c r="N915">
        <v>1009</v>
      </c>
      <c r="O915" t="s">
        <v>920</v>
      </c>
      <c r="P915" t="s">
        <v>920</v>
      </c>
      <c r="Q915">
        <v>1</v>
      </c>
      <c r="W915">
        <v>0</v>
      </c>
      <c r="X915">
        <v>-1864341761</v>
      </c>
      <c r="Y915">
        <f t="shared" si="787"/>
        <v>15</v>
      </c>
      <c r="AA915">
        <v>82.35</v>
      </c>
      <c r="AB915">
        <v>0</v>
      </c>
      <c r="AC915">
        <v>0</v>
      </c>
      <c r="AD915">
        <v>0</v>
      </c>
      <c r="AE915">
        <v>9.0399999999999991</v>
      </c>
      <c r="AF915">
        <v>0</v>
      </c>
      <c r="AG915">
        <v>0</v>
      </c>
      <c r="AH915">
        <v>0</v>
      </c>
      <c r="AI915">
        <v>9.11</v>
      </c>
      <c r="AJ915">
        <v>1</v>
      </c>
      <c r="AK915">
        <v>1</v>
      </c>
      <c r="AL915">
        <v>1</v>
      </c>
      <c r="AM915">
        <v>4</v>
      </c>
      <c r="AN915">
        <v>0</v>
      </c>
      <c r="AO915">
        <v>1</v>
      </c>
      <c r="AP915">
        <v>1</v>
      </c>
      <c r="AQ915">
        <v>0</v>
      </c>
      <c r="AR915">
        <v>0</v>
      </c>
      <c r="AS915" t="s">
        <v>3</v>
      </c>
      <c r="AT915">
        <v>15</v>
      </c>
      <c r="AU915" t="s">
        <v>3</v>
      </c>
      <c r="AV915">
        <v>0</v>
      </c>
      <c r="AW915">
        <v>2</v>
      </c>
      <c r="AX915">
        <v>51655536</v>
      </c>
      <c r="AY915">
        <v>1</v>
      </c>
      <c r="AZ915">
        <v>0</v>
      </c>
      <c r="BA915">
        <v>1055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V915">
        <v>0</v>
      </c>
      <c r="CW915">
        <v>0</v>
      </c>
      <c r="CX915">
        <f>ROUND(Y915*Source!I734,7)</f>
        <v>2.7E-2</v>
      </c>
      <c r="CY915">
        <f t="shared" si="788"/>
        <v>82.35</v>
      </c>
      <c r="CZ915">
        <f t="shared" si="789"/>
        <v>9.0399999999999991</v>
      </c>
      <c r="DA915">
        <f t="shared" si="790"/>
        <v>9.11</v>
      </c>
      <c r="DB915">
        <f t="shared" si="791"/>
        <v>135.6</v>
      </c>
      <c r="DC915">
        <f t="shared" si="792"/>
        <v>0</v>
      </c>
      <c r="DD915" t="s">
        <v>3</v>
      </c>
      <c r="DE915" t="s">
        <v>3</v>
      </c>
      <c r="DF915">
        <f t="shared" si="793"/>
        <v>2.2200000000000002</v>
      </c>
      <c r="DG915">
        <f t="shared" si="794"/>
        <v>0</v>
      </c>
      <c r="DH915">
        <f t="shared" si="795"/>
        <v>0</v>
      </c>
      <c r="DI915">
        <f t="shared" si="786"/>
        <v>0</v>
      </c>
      <c r="DJ915">
        <f t="shared" si="796"/>
        <v>2.2200000000000002</v>
      </c>
      <c r="DK915">
        <v>0</v>
      </c>
      <c r="DL915" t="s">
        <v>3</v>
      </c>
      <c r="DM915">
        <v>0</v>
      </c>
      <c r="DN915" t="s">
        <v>3</v>
      </c>
      <c r="DO915">
        <v>0</v>
      </c>
    </row>
    <row r="916" spans="1:119" x14ac:dyDescent="0.2">
      <c r="A916">
        <f>ROW(Source!A734)</f>
        <v>734</v>
      </c>
      <c r="B916">
        <v>51651743</v>
      </c>
      <c r="C916">
        <v>51655515</v>
      </c>
      <c r="D916">
        <v>49526492</v>
      </c>
      <c r="E916">
        <v>1</v>
      </c>
      <c r="F916">
        <v>1</v>
      </c>
      <c r="G916">
        <v>1</v>
      </c>
      <c r="H916">
        <v>3</v>
      </c>
      <c r="I916" t="s">
        <v>921</v>
      </c>
      <c r="J916" t="s">
        <v>922</v>
      </c>
      <c r="K916" t="s">
        <v>923</v>
      </c>
      <c r="L916">
        <v>1346</v>
      </c>
      <c r="N916">
        <v>1009</v>
      </c>
      <c r="O916" t="s">
        <v>920</v>
      </c>
      <c r="P916" t="s">
        <v>920</v>
      </c>
      <c r="Q916">
        <v>1</v>
      </c>
      <c r="W916">
        <v>0</v>
      </c>
      <c r="X916">
        <v>497341279</v>
      </c>
      <c r="Y916">
        <f t="shared" si="787"/>
        <v>8</v>
      </c>
      <c r="AA916">
        <v>210.35</v>
      </c>
      <c r="AB916">
        <v>0</v>
      </c>
      <c r="AC916">
        <v>0</v>
      </c>
      <c r="AD916">
        <v>0</v>
      </c>
      <c r="AE916">
        <v>23.09</v>
      </c>
      <c r="AF916">
        <v>0</v>
      </c>
      <c r="AG916">
        <v>0</v>
      </c>
      <c r="AH916">
        <v>0</v>
      </c>
      <c r="AI916">
        <v>9.11</v>
      </c>
      <c r="AJ916">
        <v>1</v>
      </c>
      <c r="AK916">
        <v>1</v>
      </c>
      <c r="AL916">
        <v>1</v>
      </c>
      <c r="AM916">
        <v>4</v>
      </c>
      <c r="AN916">
        <v>0</v>
      </c>
      <c r="AO916">
        <v>1</v>
      </c>
      <c r="AP916">
        <v>1</v>
      </c>
      <c r="AQ916">
        <v>0</v>
      </c>
      <c r="AR916">
        <v>0</v>
      </c>
      <c r="AS916" t="s">
        <v>3</v>
      </c>
      <c r="AT916">
        <v>8</v>
      </c>
      <c r="AU916" t="s">
        <v>3</v>
      </c>
      <c r="AV916">
        <v>0</v>
      </c>
      <c r="AW916">
        <v>2</v>
      </c>
      <c r="AX916">
        <v>51655537</v>
      </c>
      <c r="AY916">
        <v>1</v>
      </c>
      <c r="AZ916">
        <v>0</v>
      </c>
      <c r="BA916">
        <v>1056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V916">
        <v>0</v>
      </c>
      <c r="CW916">
        <v>0</v>
      </c>
      <c r="CX916">
        <f>ROUND(Y916*Source!I734,7)</f>
        <v>1.44E-2</v>
      </c>
      <c r="CY916">
        <f t="shared" si="788"/>
        <v>210.35</v>
      </c>
      <c r="CZ916">
        <f t="shared" si="789"/>
        <v>23.09</v>
      </c>
      <c r="DA916">
        <f t="shared" si="790"/>
        <v>9.11</v>
      </c>
      <c r="DB916">
        <f t="shared" si="791"/>
        <v>184.72</v>
      </c>
      <c r="DC916">
        <f t="shared" si="792"/>
        <v>0</v>
      </c>
      <c r="DD916" t="s">
        <v>3</v>
      </c>
      <c r="DE916" t="s">
        <v>3</v>
      </c>
      <c r="DF916">
        <f t="shared" si="793"/>
        <v>3.03</v>
      </c>
      <c r="DG916">
        <f t="shared" si="794"/>
        <v>0</v>
      </c>
      <c r="DH916">
        <f t="shared" si="795"/>
        <v>0</v>
      </c>
      <c r="DI916">
        <f t="shared" si="786"/>
        <v>0</v>
      </c>
      <c r="DJ916">
        <f t="shared" si="796"/>
        <v>3.03</v>
      </c>
      <c r="DK916">
        <v>0</v>
      </c>
      <c r="DL916" t="s">
        <v>3</v>
      </c>
      <c r="DM916">
        <v>0</v>
      </c>
      <c r="DN916" t="s">
        <v>3</v>
      </c>
      <c r="DO916">
        <v>0</v>
      </c>
    </row>
    <row r="917" spans="1:119" x14ac:dyDescent="0.2">
      <c r="A917">
        <f>ROW(Source!A734)</f>
        <v>734</v>
      </c>
      <c r="B917">
        <v>51651743</v>
      </c>
      <c r="C917">
        <v>51655515</v>
      </c>
      <c r="D917">
        <v>49555131</v>
      </c>
      <c r="E917">
        <v>1</v>
      </c>
      <c r="F917">
        <v>1</v>
      </c>
      <c r="G917">
        <v>1</v>
      </c>
      <c r="H917">
        <v>3</v>
      </c>
      <c r="I917" t="s">
        <v>950</v>
      </c>
      <c r="J917" t="s">
        <v>951</v>
      </c>
      <c r="K917" t="s">
        <v>952</v>
      </c>
      <c r="L917">
        <v>1348</v>
      </c>
      <c r="N917">
        <v>1009</v>
      </c>
      <c r="O917" t="s">
        <v>105</v>
      </c>
      <c r="P917" t="s">
        <v>105</v>
      </c>
      <c r="Q917">
        <v>1000</v>
      </c>
      <c r="W917">
        <v>0</v>
      </c>
      <c r="X917">
        <v>-364749507</v>
      </c>
      <c r="Y917">
        <f t="shared" si="787"/>
        <v>5.0099999999999997E-3</v>
      </c>
      <c r="AA917">
        <v>156537.13</v>
      </c>
      <c r="AB917">
        <v>0</v>
      </c>
      <c r="AC917">
        <v>0</v>
      </c>
      <c r="AD917">
        <v>0</v>
      </c>
      <c r="AE917">
        <v>17183</v>
      </c>
      <c r="AF917">
        <v>0</v>
      </c>
      <c r="AG917">
        <v>0</v>
      </c>
      <c r="AH917">
        <v>0</v>
      </c>
      <c r="AI917">
        <v>9.11</v>
      </c>
      <c r="AJ917">
        <v>1</v>
      </c>
      <c r="AK917">
        <v>1</v>
      </c>
      <c r="AL917">
        <v>1</v>
      </c>
      <c r="AM917">
        <v>4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5.0099999999999997E-3</v>
      </c>
      <c r="AU917" t="s">
        <v>3</v>
      </c>
      <c r="AV917">
        <v>0</v>
      </c>
      <c r="AW917">
        <v>2</v>
      </c>
      <c r="AX917">
        <v>51655539</v>
      </c>
      <c r="AY917">
        <v>1</v>
      </c>
      <c r="AZ917">
        <v>0</v>
      </c>
      <c r="BA917">
        <v>1058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V917">
        <v>0</v>
      </c>
      <c r="CW917">
        <v>0</v>
      </c>
      <c r="CX917">
        <f>ROUND(Y917*Source!I734,7)</f>
        <v>9.0000000000000002E-6</v>
      </c>
      <c r="CY917">
        <f t="shared" si="788"/>
        <v>156537.13</v>
      </c>
      <c r="CZ917">
        <f t="shared" si="789"/>
        <v>17183</v>
      </c>
      <c r="DA917">
        <f t="shared" si="790"/>
        <v>9.11</v>
      </c>
      <c r="DB917">
        <f t="shared" si="791"/>
        <v>86.09</v>
      </c>
      <c r="DC917">
        <f t="shared" si="792"/>
        <v>0</v>
      </c>
      <c r="DD917" t="s">
        <v>3</v>
      </c>
      <c r="DE917" t="s">
        <v>3</v>
      </c>
      <c r="DF917">
        <f t="shared" si="793"/>
        <v>1.41</v>
      </c>
      <c r="DG917">
        <f t="shared" si="794"/>
        <v>0</v>
      </c>
      <c r="DH917">
        <f t="shared" si="795"/>
        <v>0</v>
      </c>
      <c r="DI917">
        <f t="shared" si="786"/>
        <v>0</v>
      </c>
      <c r="DJ917">
        <f t="shared" si="796"/>
        <v>1.41</v>
      </c>
      <c r="DK917">
        <v>0</v>
      </c>
      <c r="DL917" t="s">
        <v>3</v>
      </c>
      <c r="DM917">
        <v>0</v>
      </c>
      <c r="DN917" t="s">
        <v>3</v>
      </c>
      <c r="DO917">
        <v>0</v>
      </c>
    </row>
    <row r="918" spans="1:119" x14ac:dyDescent="0.2">
      <c r="A918">
        <f>ROW(Source!A734)</f>
        <v>734</v>
      </c>
      <c r="B918">
        <v>51651743</v>
      </c>
      <c r="C918">
        <v>51655515</v>
      </c>
      <c r="D918">
        <v>49564260</v>
      </c>
      <c r="E918">
        <v>1</v>
      </c>
      <c r="F918">
        <v>1</v>
      </c>
      <c r="G918">
        <v>1</v>
      </c>
      <c r="H918">
        <v>3</v>
      </c>
      <c r="I918" t="s">
        <v>79</v>
      </c>
      <c r="J918" t="s">
        <v>81</v>
      </c>
      <c r="K918" t="s">
        <v>80</v>
      </c>
      <c r="L918">
        <v>1327</v>
      </c>
      <c r="N918">
        <v>1005</v>
      </c>
      <c r="O918" t="s">
        <v>52</v>
      </c>
      <c r="P918" t="s">
        <v>52</v>
      </c>
      <c r="Q918">
        <v>1</v>
      </c>
      <c r="W918">
        <v>0</v>
      </c>
      <c r="X918">
        <v>415678242</v>
      </c>
      <c r="Y918">
        <f t="shared" si="787"/>
        <v>100</v>
      </c>
      <c r="AA918">
        <v>932.96</v>
      </c>
      <c r="AB918">
        <v>0</v>
      </c>
      <c r="AC918">
        <v>0</v>
      </c>
      <c r="AD918">
        <v>0</v>
      </c>
      <c r="AE918">
        <v>102.41</v>
      </c>
      <c r="AF918">
        <v>0</v>
      </c>
      <c r="AG918">
        <v>0</v>
      </c>
      <c r="AH918">
        <v>0</v>
      </c>
      <c r="AI918">
        <v>9.11</v>
      </c>
      <c r="AJ918">
        <v>1</v>
      </c>
      <c r="AK918">
        <v>1</v>
      </c>
      <c r="AL918">
        <v>1</v>
      </c>
      <c r="AM918">
        <v>0</v>
      </c>
      <c r="AN918">
        <v>0</v>
      </c>
      <c r="AO918">
        <v>0</v>
      </c>
      <c r="AP918">
        <v>1</v>
      </c>
      <c r="AQ918">
        <v>0</v>
      </c>
      <c r="AR918">
        <v>0</v>
      </c>
      <c r="AS918" t="s">
        <v>3</v>
      </c>
      <c r="AT918">
        <v>100</v>
      </c>
      <c r="AU918" t="s">
        <v>3</v>
      </c>
      <c r="AV918">
        <v>0</v>
      </c>
      <c r="AW918">
        <v>1</v>
      </c>
      <c r="AX918">
        <v>-1</v>
      </c>
      <c r="AY918">
        <v>0</v>
      </c>
      <c r="AZ918">
        <v>0</v>
      </c>
      <c r="BA918" t="s">
        <v>3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V918">
        <v>0</v>
      </c>
      <c r="CW918">
        <v>0</v>
      </c>
      <c r="CX918">
        <f>ROUND(Y918*Source!I734,7)</f>
        <v>0.18</v>
      </c>
      <c r="CY918">
        <f t="shared" si="788"/>
        <v>932.96</v>
      </c>
      <c r="CZ918">
        <f t="shared" si="789"/>
        <v>102.41</v>
      </c>
      <c r="DA918">
        <f t="shared" si="790"/>
        <v>9.11</v>
      </c>
      <c r="DB918">
        <f t="shared" si="791"/>
        <v>10241</v>
      </c>
      <c r="DC918">
        <f t="shared" si="792"/>
        <v>0</v>
      </c>
      <c r="DD918" t="s">
        <v>3</v>
      </c>
      <c r="DE918" t="s">
        <v>3</v>
      </c>
      <c r="DF918">
        <f t="shared" si="793"/>
        <v>167.93</v>
      </c>
      <c r="DG918">
        <f t="shared" si="794"/>
        <v>0</v>
      </c>
      <c r="DH918">
        <f t="shared" si="795"/>
        <v>0</v>
      </c>
      <c r="DI918">
        <f t="shared" si="786"/>
        <v>0</v>
      </c>
      <c r="DJ918">
        <f t="shared" si="796"/>
        <v>167.93</v>
      </c>
      <c r="DK918">
        <v>0</v>
      </c>
      <c r="DL918" t="s">
        <v>3</v>
      </c>
      <c r="DM918">
        <v>0</v>
      </c>
      <c r="DN918" t="s">
        <v>3</v>
      </c>
      <c r="DO918">
        <v>0</v>
      </c>
    </row>
    <row r="919" spans="1:119" x14ac:dyDescent="0.2">
      <c r="A919">
        <f>ROW(Source!A736)</f>
        <v>736</v>
      </c>
      <c r="B919">
        <v>51651743</v>
      </c>
      <c r="C919">
        <v>51655546</v>
      </c>
      <c r="D919">
        <v>49510719</v>
      </c>
      <c r="E919">
        <v>70</v>
      </c>
      <c r="F919">
        <v>1</v>
      </c>
      <c r="G919">
        <v>1</v>
      </c>
      <c r="H919">
        <v>1</v>
      </c>
      <c r="I919" t="s">
        <v>942</v>
      </c>
      <c r="J919" t="s">
        <v>3</v>
      </c>
      <c r="K919" t="s">
        <v>943</v>
      </c>
      <c r="L919">
        <v>1191</v>
      </c>
      <c r="N919">
        <v>1013</v>
      </c>
      <c r="O919" t="s">
        <v>904</v>
      </c>
      <c r="P919" t="s">
        <v>904</v>
      </c>
      <c r="Q919">
        <v>1</v>
      </c>
      <c r="W919">
        <v>0</v>
      </c>
      <c r="X919">
        <v>784619160</v>
      </c>
      <c r="Y919">
        <f t="shared" ref="Y919:Y924" si="797">(AT919*ROUND(1.05,7))</f>
        <v>148.05000000000001</v>
      </c>
      <c r="AA919">
        <v>0</v>
      </c>
      <c r="AB919">
        <v>0</v>
      </c>
      <c r="AC919">
        <v>0</v>
      </c>
      <c r="AD919">
        <v>291.83</v>
      </c>
      <c r="AE919">
        <v>0</v>
      </c>
      <c r="AF919">
        <v>0</v>
      </c>
      <c r="AG919">
        <v>0</v>
      </c>
      <c r="AH919">
        <v>8.74</v>
      </c>
      <c r="AI919">
        <v>1</v>
      </c>
      <c r="AJ919">
        <v>1</v>
      </c>
      <c r="AK919">
        <v>1</v>
      </c>
      <c r="AL919">
        <v>33.39</v>
      </c>
      <c r="AM919">
        <v>4</v>
      </c>
      <c r="AN919">
        <v>0</v>
      </c>
      <c r="AO919">
        <v>1</v>
      </c>
      <c r="AP919">
        <v>1</v>
      </c>
      <c r="AQ919">
        <v>0</v>
      </c>
      <c r="AR919">
        <v>0</v>
      </c>
      <c r="AS919" t="s">
        <v>3</v>
      </c>
      <c r="AT919">
        <v>141</v>
      </c>
      <c r="AU919" t="s">
        <v>20</v>
      </c>
      <c r="AV919">
        <v>1</v>
      </c>
      <c r="AW919">
        <v>2</v>
      </c>
      <c r="AX919">
        <v>51655560</v>
      </c>
      <c r="AY919">
        <v>1</v>
      </c>
      <c r="AZ919">
        <v>0</v>
      </c>
      <c r="BA919">
        <v>1064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U919">
        <f>ROUND(AT919*Source!I736*AH919*AL919,2)</f>
        <v>3555.17</v>
      </c>
      <c r="CV919">
        <f>ROUND(Y919*Source!I736,7)</f>
        <v>12.79152</v>
      </c>
      <c r="CW919">
        <v>0</v>
      </c>
      <c r="CX919">
        <f>ROUND(Y919*Source!I736,7)</f>
        <v>12.79152</v>
      </c>
      <c r="CY919">
        <f>AD919</f>
        <v>291.83</v>
      </c>
      <c r="CZ919">
        <f>AH919</f>
        <v>8.74</v>
      </c>
      <c r="DA919">
        <f>AL919</f>
        <v>33.39</v>
      </c>
      <c r="DB919">
        <f t="shared" ref="DB919:DB924" si="798">ROUND((ROUND(AT919*CZ919,2)*ROUND(1.05,7)),2)</f>
        <v>1293.96</v>
      </c>
      <c r="DC919">
        <f t="shared" ref="DC919:DC924" si="799">ROUND((ROUND(AT919*AG919,2)*ROUND(1.05,7)),2)</f>
        <v>0</v>
      </c>
      <c r="DD919" t="s">
        <v>3</v>
      </c>
      <c r="DE919" t="s">
        <v>3</v>
      </c>
      <c r="DF919">
        <f t="shared" ref="DF919:DF924" si="800">ROUND(ROUND(AE919,2)*CX919,2)</f>
        <v>0</v>
      </c>
      <c r="DG919">
        <f t="shared" si="794"/>
        <v>0</v>
      </c>
      <c r="DH919">
        <f t="shared" si="795"/>
        <v>0</v>
      </c>
      <c r="DI919">
        <f>ROUND(ROUND(AH919*AL919,2)*CX919,2)</f>
        <v>3732.95</v>
      </c>
      <c r="DJ919">
        <f>DI919</f>
        <v>3732.95</v>
      </c>
      <c r="DK919">
        <v>0</v>
      </c>
      <c r="DL919" t="s">
        <v>3</v>
      </c>
      <c r="DM919">
        <v>0</v>
      </c>
      <c r="DN919" t="s">
        <v>3</v>
      </c>
      <c r="DO919">
        <v>0</v>
      </c>
    </row>
    <row r="920" spans="1:119" x14ac:dyDescent="0.2">
      <c r="A920">
        <f>ROW(Source!A736)</f>
        <v>736</v>
      </c>
      <c r="B920">
        <v>51651743</v>
      </c>
      <c r="C920">
        <v>51655546</v>
      </c>
      <c r="D920">
        <v>49510905</v>
      </c>
      <c r="E920">
        <v>70</v>
      </c>
      <c r="F920">
        <v>1</v>
      </c>
      <c r="G920">
        <v>1</v>
      </c>
      <c r="H920">
        <v>1</v>
      </c>
      <c r="I920" t="s">
        <v>905</v>
      </c>
      <c r="J920" t="s">
        <v>3</v>
      </c>
      <c r="K920" t="s">
        <v>906</v>
      </c>
      <c r="L920">
        <v>1191</v>
      </c>
      <c r="N920">
        <v>1013</v>
      </c>
      <c r="O920" t="s">
        <v>904</v>
      </c>
      <c r="P920" t="s">
        <v>904</v>
      </c>
      <c r="Q920">
        <v>1</v>
      </c>
      <c r="W920">
        <v>0</v>
      </c>
      <c r="X920">
        <v>-1417349443</v>
      </c>
      <c r="Y920">
        <f t="shared" si="797"/>
        <v>0.98699999999999999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1</v>
      </c>
      <c r="AJ920">
        <v>1</v>
      </c>
      <c r="AK920">
        <v>33.39</v>
      </c>
      <c r="AL920">
        <v>1</v>
      </c>
      <c r="AM920">
        <v>4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0.94</v>
      </c>
      <c r="AU920" t="s">
        <v>20</v>
      </c>
      <c r="AV920">
        <v>2</v>
      </c>
      <c r="AW920">
        <v>2</v>
      </c>
      <c r="AX920">
        <v>51655561</v>
      </c>
      <c r="AY920">
        <v>1</v>
      </c>
      <c r="AZ920">
        <v>0</v>
      </c>
      <c r="BA920">
        <v>1065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V920">
        <v>0</v>
      </c>
      <c r="CW920">
        <v>0</v>
      </c>
      <c r="CX920">
        <f>ROUND(Y920*Source!I736,7)</f>
        <v>8.52768E-2</v>
      </c>
      <c r="CY920">
        <f>AD920</f>
        <v>0</v>
      </c>
      <c r="CZ920">
        <f>AH920</f>
        <v>0</v>
      </c>
      <c r="DA920">
        <f>AL920</f>
        <v>1</v>
      </c>
      <c r="DB920">
        <f t="shared" si="798"/>
        <v>0</v>
      </c>
      <c r="DC920">
        <f t="shared" si="799"/>
        <v>0</v>
      </c>
      <c r="DD920" t="s">
        <v>3</v>
      </c>
      <c r="DE920" t="s">
        <v>3</v>
      </c>
      <c r="DF920">
        <f t="shared" si="800"/>
        <v>0</v>
      </c>
      <c r="DG920">
        <f t="shared" si="794"/>
        <v>0</v>
      </c>
      <c r="DH920">
        <f>ROUND(ROUND(AG920*AK920,2)*CX920,2)</f>
        <v>0</v>
      </c>
      <c r="DI920">
        <f t="shared" ref="DI920:DI931" si="801">ROUND(ROUND(AH920,2)*CX920,2)</f>
        <v>0</v>
      </c>
      <c r="DJ920">
        <f>DI920</f>
        <v>0</v>
      </c>
      <c r="DK920">
        <v>0</v>
      </c>
      <c r="DL920" t="s">
        <v>3</v>
      </c>
      <c r="DM920">
        <v>0</v>
      </c>
      <c r="DN920" t="s">
        <v>3</v>
      </c>
      <c r="DO920">
        <v>0</v>
      </c>
    </row>
    <row r="921" spans="1:119" x14ac:dyDescent="0.2">
      <c r="A921">
        <f>ROW(Source!A736)</f>
        <v>736</v>
      </c>
      <c r="B921">
        <v>51651743</v>
      </c>
      <c r="C921">
        <v>51655546</v>
      </c>
      <c r="D921">
        <v>49672573</v>
      </c>
      <c r="E921">
        <v>1</v>
      </c>
      <c r="F921">
        <v>1</v>
      </c>
      <c r="G921">
        <v>1</v>
      </c>
      <c r="H921">
        <v>2</v>
      </c>
      <c r="I921" t="s">
        <v>907</v>
      </c>
      <c r="J921" t="s">
        <v>908</v>
      </c>
      <c r="K921" t="s">
        <v>909</v>
      </c>
      <c r="L921">
        <v>1367</v>
      </c>
      <c r="N921">
        <v>1011</v>
      </c>
      <c r="O921" t="s">
        <v>910</v>
      </c>
      <c r="P921" t="s">
        <v>910</v>
      </c>
      <c r="Q921">
        <v>1</v>
      </c>
      <c r="W921">
        <v>0</v>
      </c>
      <c r="X921">
        <v>-430484415</v>
      </c>
      <c r="Y921">
        <f t="shared" si="797"/>
        <v>0.39900000000000002</v>
      </c>
      <c r="AA921">
        <v>0</v>
      </c>
      <c r="AB921">
        <v>1530.2</v>
      </c>
      <c r="AC921">
        <v>450.77</v>
      </c>
      <c r="AD921">
        <v>0</v>
      </c>
      <c r="AE921">
        <v>0</v>
      </c>
      <c r="AF921">
        <v>115.4</v>
      </c>
      <c r="AG921">
        <v>13.5</v>
      </c>
      <c r="AH921">
        <v>0</v>
      </c>
      <c r="AI921">
        <v>1</v>
      </c>
      <c r="AJ921">
        <v>13.26</v>
      </c>
      <c r="AK921">
        <v>33.39</v>
      </c>
      <c r="AL921">
        <v>1</v>
      </c>
      <c r="AM921">
        <v>4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0.38</v>
      </c>
      <c r="AU921" t="s">
        <v>20</v>
      </c>
      <c r="AV921">
        <v>0</v>
      </c>
      <c r="AW921">
        <v>2</v>
      </c>
      <c r="AX921">
        <v>51655562</v>
      </c>
      <c r="AY921">
        <v>1</v>
      </c>
      <c r="AZ921">
        <v>0</v>
      </c>
      <c r="BA921">
        <v>1066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V921">
        <v>0</v>
      </c>
      <c r="CW921">
        <f>ROUND(Y921*Source!I736,7)</f>
        <v>3.44736E-2</v>
      </c>
      <c r="CX921">
        <f>ROUND(Y921*Source!I736,7)</f>
        <v>3.44736E-2</v>
      </c>
      <c r="CY921">
        <f>AB921</f>
        <v>1530.2</v>
      </c>
      <c r="CZ921">
        <f>AF921</f>
        <v>115.4</v>
      </c>
      <c r="DA921">
        <f>AJ921</f>
        <v>13.26</v>
      </c>
      <c r="DB921">
        <f t="shared" si="798"/>
        <v>46.04</v>
      </c>
      <c r="DC921">
        <f t="shared" si="799"/>
        <v>5.39</v>
      </c>
      <c r="DD921" t="s">
        <v>3</v>
      </c>
      <c r="DE921" t="s">
        <v>3</v>
      </c>
      <c r="DF921">
        <f t="shared" si="800"/>
        <v>0</v>
      </c>
      <c r="DG921">
        <f>ROUND(ROUND(AF921*AJ921,2)*CX921,2)</f>
        <v>52.75</v>
      </c>
      <c r="DH921">
        <f>ROUND(ROUND(AG921*AK921,2)*CX921,2)</f>
        <v>15.54</v>
      </c>
      <c r="DI921">
        <f t="shared" si="801"/>
        <v>0</v>
      </c>
      <c r="DJ921">
        <f>DG921</f>
        <v>52.75</v>
      </c>
      <c r="DK921">
        <v>0</v>
      </c>
      <c r="DL921" t="s">
        <v>3</v>
      </c>
      <c r="DM921">
        <v>0</v>
      </c>
      <c r="DN921" t="s">
        <v>3</v>
      </c>
      <c r="DO921">
        <v>0</v>
      </c>
    </row>
    <row r="922" spans="1:119" x14ac:dyDescent="0.2">
      <c r="A922">
        <f>ROW(Source!A736)</f>
        <v>736</v>
      </c>
      <c r="B922">
        <v>51651743</v>
      </c>
      <c r="C922">
        <v>51655546</v>
      </c>
      <c r="D922">
        <v>49672703</v>
      </c>
      <c r="E922">
        <v>1</v>
      </c>
      <c r="F922">
        <v>1</v>
      </c>
      <c r="G922">
        <v>1</v>
      </c>
      <c r="H922">
        <v>2</v>
      </c>
      <c r="I922" t="s">
        <v>944</v>
      </c>
      <c r="J922" t="s">
        <v>945</v>
      </c>
      <c r="K922" t="s">
        <v>946</v>
      </c>
      <c r="L922">
        <v>1367</v>
      </c>
      <c r="N922">
        <v>1011</v>
      </c>
      <c r="O922" t="s">
        <v>910</v>
      </c>
      <c r="P922" t="s">
        <v>910</v>
      </c>
      <c r="Q922">
        <v>1</v>
      </c>
      <c r="W922">
        <v>0</v>
      </c>
      <c r="X922">
        <v>-1424865896</v>
      </c>
      <c r="Y922">
        <f t="shared" si="797"/>
        <v>0.35700000000000004</v>
      </c>
      <c r="AA922">
        <v>0</v>
      </c>
      <c r="AB922">
        <v>88.31</v>
      </c>
      <c r="AC922">
        <v>0</v>
      </c>
      <c r="AD922">
        <v>0</v>
      </c>
      <c r="AE922">
        <v>0</v>
      </c>
      <c r="AF922">
        <v>6.66</v>
      </c>
      <c r="AG922">
        <v>0</v>
      </c>
      <c r="AH922">
        <v>0</v>
      </c>
      <c r="AI922">
        <v>1</v>
      </c>
      <c r="AJ922">
        <v>13.26</v>
      </c>
      <c r="AK922">
        <v>33.39</v>
      </c>
      <c r="AL922">
        <v>1</v>
      </c>
      <c r="AM922">
        <v>4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0.34</v>
      </c>
      <c r="AU922" t="s">
        <v>20</v>
      </c>
      <c r="AV922">
        <v>0</v>
      </c>
      <c r="AW922">
        <v>2</v>
      </c>
      <c r="AX922">
        <v>51655563</v>
      </c>
      <c r="AY922">
        <v>1</v>
      </c>
      <c r="AZ922">
        <v>0</v>
      </c>
      <c r="BA922">
        <v>1067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V922">
        <v>0</v>
      </c>
      <c r="CW922">
        <f>ROUND(Y922*Source!I736,7)</f>
        <v>3.0844799999999999E-2</v>
      </c>
      <c r="CX922">
        <f>ROUND(Y922*Source!I736,7)</f>
        <v>3.0844799999999999E-2</v>
      </c>
      <c r="CY922">
        <f>AB922</f>
        <v>88.31</v>
      </c>
      <c r="CZ922">
        <f>AF922</f>
        <v>6.66</v>
      </c>
      <c r="DA922">
        <f>AJ922</f>
        <v>13.26</v>
      </c>
      <c r="DB922">
        <f t="shared" si="798"/>
        <v>2.37</v>
      </c>
      <c r="DC922">
        <f t="shared" si="799"/>
        <v>0</v>
      </c>
      <c r="DD922" t="s">
        <v>3</v>
      </c>
      <c r="DE922" t="s">
        <v>3</v>
      </c>
      <c r="DF922">
        <f t="shared" si="800"/>
        <v>0</v>
      </c>
      <c r="DG922">
        <f>ROUND(ROUND(AF922*AJ922,2)*CX922,2)</f>
        <v>2.72</v>
      </c>
      <c r="DH922">
        <f>ROUND(ROUND(AG922*AK922,2)*CX922,2)</f>
        <v>0</v>
      </c>
      <c r="DI922">
        <f t="shared" si="801"/>
        <v>0</v>
      </c>
      <c r="DJ922">
        <f>DG922</f>
        <v>2.72</v>
      </c>
      <c r="DK922">
        <v>0</v>
      </c>
      <c r="DL922" t="s">
        <v>3</v>
      </c>
      <c r="DM922">
        <v>0</v>
      </c>
      <c r="DN922" t="s">
        <v>3</v>
      </c>
      <c r="DO922">
        <v>0</v>
      </c>
    </row>
    <row r="923" spans="1:119" x14ac:dyDescent="0.2">
      <c r="A923">
        <f>ROW(Source!A736)</f>
        <v>736</v>
      </c>
      <c r="B923">
        <v>51651743</v>
      </c>
      <c r="C923">
        <v>51655546</v>
      </c>
      <c r="D923">
        <v>49673503</v>
      </c>
      <c r="E923">
        <v>1</v>
      </c>
      <c r="F923">
        <v>1</v>
      </c>
      <c r="G923">
        <v>1</v>
      </c>
      <c r="H923">
        <v>2</v>
      </c>
      <c r="I923" t="s">
        <v>914</v>
      </c>
      <c r="J923" t="s">
        <v>915</v>
      </c>
      <c r="K923" t="s">
        <v>916</v>
      </c>
      <c r="L923">
        <v>1367</v>
      </c>
      <c r="N923">
        <v>1011</v>
      </c>
      <c r="O923" t="s">
        <v>910</v>
      </c>
      <c r="P923" t="s">
        <v>910</v>
      </c>
      <c r="Q923">
        <v>1</v>
      </c>
      <c r="W923">
        <v>0</v>
      </c>
      <c r="X923">
        <v>509054691</v>
      </c>
      <c r="Y923">
        <f t="shared" si="797"/>
        <v>0.58800000000000008</v>
      </c>
      <c r="AA923">
        <v>0</v>
      </c>
      <c r="AB923">
        <v>871.31</v>
      </c>
      <c r="AC923">
        <v>387.32</v>
      </c>
      <c r="AD923">
        <v>0</v>
      </c>
      <c r="AE923">
        <v>0</v>
      </c>
      <c r="AF923">
        <v>65.709999999999994</v>
      </c>
      <c r="AG923">
        <v>11.6</v>
      </c>
      <c r="AH923">
        <v>0</v>
      </c>
      <c r="AI923">
        <v>1</v>
      </c>
      <c r="AJ923">
        <v>13.26</v>
      </c>
      <c r="AK923">
        <v>33.39</v>
      </c>
      <c r="AL923">
        <v>1</v>
      </c>
      <c r="AM923">
        <v>4</v>
      </c>
      <c r="AN923">
        <v>0</v>
      </c>
      <c r="AO923">
        <v>1</v>
      </c>
      <c r="AP923">
        <v>1</v>
      </c>
      <c r="AQ923">
        <v>0</v>
      </c>
      <c r="AR923">
        <v>0</v>
      </c>
      <c r="AS923" t="s">
        <v>3</v>
      </c>
      <c r="AT923">
        <v>0.56000000000000005</v>
      </c>
      <c r="AU923" t="s">
        <v>20</v>
      </c>
      <c r="AV923">
        <v>0</v>
      </c>
      <c r="AW923">
        <v>2</v>
      </c>
      <c r="AX923">
        <v>51655564</v>
      </c>
      <c r="AY923">
        <v>1</v>
      </c>
      <c r="AZ923">
        <v>0</v>
      </c>
      <c r="BA923">
        <v>1068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V923">
        <v>0</v>
      </c>
      <c r="CW923">
        <f>ROUND(Y923*Source!I736,7)</f>
        <v>5.08032E-2</v>
      </c>
      <c r="CX923">
        <f>ROUND(Y923*Source!I736,7)</f>
        <v>5.08032E-2</v>
      </c>
      <c r="CY923">
        <f>AB923</f>
        <v>871.31</v>
      </c>
      <c r="CZ923">
        <f>AF923</f>
        <v>65.709999999999994</v>
      </c>
      <c r="DA923">
        <f>AJ923</f>
        <v>13.26</v>
      </c>
      <c r="DB923">
        <f t="shared" si="798"/>
        <v>38.64</v>
      </c>
      <c r="DC923">
        <f t="shared" si="799"/>
        <v>6.83</v>
      </c>
      <c r="DD923" t="s">
        <v>3</v>
      </c>
      <c r="DE923" t="s">
        <v>3</v>
      </c>
      <c r="DF923">
        <f t="shared" si="800"/>
        <v>0</v>
      </c>
      <c r="DG923">
        <f>ROUND(ROUND(AF923*AJ923,2)*CX923,2)</f>
        <v>44.27</v>
      </c>
      <c r="DH923">
        <f>ROUND(ROUND(AG923*AK923,2)*CX923,2)</f>
        <v>19.68</v>
      </c>
      <c r="DI923">
        <f t="shared" si="801"/>
        <v>0</v>
      </c>
      <c r="DJ923">
        <f>DG923</f>
        <v>44.27</v>
      </c>
      <c r="DK923">
        <v>0</v>
      </c>
      <c r="DL923" t="s">
        <v>3</v>
      </c>
      <c r="DM923">
        <v>0</v>
      </c>
      <c r="DN923" t="s">
        <v>3</v>
      </c>
      <c r="DO923">
        <v>0</v>
      </c>
    </row>
    <row r="924" spans="1:119" x14ac:dyDescent="0.2">
      <c r="A924">
        <f>ROW(Source!A736)</f>
        <v>736</v>
      </c>
      <c r="B924">
        <v>51651743</v>
      </c>
      <c r="C924">
        <v>51655546</v>
      </c>
      <c r="D924">
        <v>49673715</v>
      </c>
      <c r="E924">
        <v>1</v>
      </c>
      <c r="F924">
        <v>1</v>
      </c>
      <c r="G924">
        <v>1</v>
      </c>
      <c r="H924">
        <v>2</v>
      </c>
      <c r="I924" t="s">
        <v>926</v>
      </c>
      <c r="J924" t="s">
        <v>927</v>
      </c>
      <c r="K924" t="s">
        <v>928</v>
      </c>
      <c r="L924">
        <v>1367</v>
      </c>
      <c r="N924">
        <v>1011</v>
      </c>
      <c r="O924" t="s">
        <v>910</v>
      </c>
      <c r="P924" t="s">
        <v>910</v>
      </c>
      <c r="Q924">
        <v>1</v>
      </c>
      <c r="W924">
        <v>0</v>
      </c>
      <c r="X924">
        <v>829370094</v>
      </c>
      <c r="Y924">
        <f t="shared" si="797"/>
        <v>1.47</v>
      </c>
      <c r="AA924">
        <v>0</v>
      </c>
      <c r="AB924">
        <v>107.41</v>
      </c>
      <c r="AC924">
        <v>0</v>
      </c>
      <c r="AD924">
        <v>0</v>
      </c>
      <c r="AE924">
        <v>0</v>
      </c>
      <c r="AF924">
        <v>8.1</v>
      </c>
      <c r="AG924">
        <v>0</v>
      </c>
      <c r="AH924">
        <v>0</v>
      </c>
      <c r="AI924">
        <v>1</v>
      </c>
      <c r="AJ924">
        <v>13.26</v>
      </c>
      <c r="AK924">
        <v>33.39</v>
      </c>
      <c r="AL924">
        <v>1</v>
      </c>
      <c r="AM924">
        <v>4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1.4</v>
      </c>
      <c r="AU924" t="s">
        <v>20</v>
      </c>
      <c r="AV924">
        <v>0</v>
      </c>
      <c r="AW924">
        <v>2</v>
      </c>
      <c r="AX924">
        <v>51655565</v>
      </c>
      <c r="AY924">
        <v>1</v>
      </c>
      <c r="AZ924">
        <v>0</v>
      </c>
      <c r="BA924">
        <v>1069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V924">
        <v>0</v>
      </c>
      <c r="CW924">
        <f>ROUND(Y924*Source!I736,7)</f>
        <v>0.12700800000000001</v>
      </c>
      <c r="CX924">
        <f>ROUND(Y924*Source!I736,7)</f>
        <v>0.12700800000000001</v>
      </c>
      <c r="CY924">
        <f>AB924</f>
        <v>107.41</v>
      </c>
      <c r="CZ924">
        <f>AF924</f>
        <v>8.1</v>
      </c>
      <c r="DA924">
        <f>AJ924</f>
        <v>13.26</v>
      </c>
      <c r="DB924">
        <f t="shared" si="798"/>
        <v>11.91</v>
      </c>
      <c r="DC924">
        <f t="shared" si="799"/>
        <v>0</v>
      </c>
      <c r="DD924" t="s">
        <v>3</v>
      </c>
      <c r="DE924" t="s">
        <v>3</v>
      </c>
      <c r="DF924">
        <f t="shared" si="800"/>
        <v>0</v>
      </c>
      <c r="DG924">
        <f>ROUND(ROUND(AF924*AJ924,2)*CX924,2)</f>
        <v>13.64</v>
      </c>
      <c r="DH924">
        <f>ROUND(ROUND(AG924*AK924,2)*CX924,2)</f>
        <v>0</v>
      </c>
      <c r="DI924">
        <f t="shared" si="801"/>
        <v>0</v>
      </c>
      <c r="DJ924">
        <f>DG924</f>
        <v>13.64</v>
      </c>
      <c r="DK924">
        <v>0</v>
      </c>
      <c r="DL924" t="s">
        <v>3</v>
      </c>
      <c r="DM924">
        <v>0</v>
      </c>
      <c r="DN924" t="s">
        <v>3</v>
      </c>
      <c r="DO924">
        <v>0</v>
      </c>
    </row>
    <row r="925" spans="1:119" x14ac:dyDescent="0.2">
      <c r="A925">
        <f>ROW(Source!A736)</f>
        <v>736</v>
      </c>
      <c r="B925">
        <v>51651743</v>
      </c>
      <c r="C925">
        <v>51655546</v>
      </c>
      <c r="D925">
        <v>49521144</v>
      </c>
      <c r="E925">
        <v>1</v>
      </c>
      <c r="F925">
        <v>1</v>
      </c>
      <c r="G925">
        <v>1</v>
      </c>
      <c r="H925">
        <v>3</v>
      </c>
      <c r="I925" t="s">
        <v>947</v>
      </c>
      <c r="J925" t="s">
        <v>948</v>
      </c>
      <c r="K925" t="s">
        <v>949</v>
      </c>
      <c r="L925">
        <v>1348</v>
      </c>
      <c r="N925">
        <v>1009</v>
      </c>
      <c r="O925" t="s">
        <v>105</v>
      </c>
      <c r="P925" t="s">
        <v>105</v>
      </c>
      <c r="Q925">
        <v>1000</v>
      </c>
      <c r="W925">
        <v>0</v>
      </c>
      <c r="X925">
        <v>-847628873</v>
      </c>
      <c r="Y925">
        <f t="shared" ref="Y925:Y931" si="802">AT925</f>
        <v>8.8999999999999995E-4</v>
      </c>
      <c r="AA925">
        <v>241405.89</v>
      </c>
      <c r="AB925">
        <v>0</v>
      </c>
      <c r="AC925">
        <v>0</v>
      </c>
      <c r="AD925">
        <v>0</v>
      </c>
      <c r="AE925">
        <v>26499</v>
      </c>
      <c r="AF925">
        <v>0</v>
      </c>
      <c r="AG925">
        <v>0</v>
      </c>
      <c r="AH925">
        <v>0</v>
      </c>
      <c r="AI925">
        <v>9.11</v>
      </c>
      <c r="AJ925">
        <v>1</v>
      </c>
      <c r="AK925">
        <v>1</v>
      </c>
      <c r="AL925">
        <v>1</v>
      </c>
      <c r="AM925">
        <v>4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8.8999999999999995E-4</v>
      </c>
      <c r="AU925" t="s">
        <v>3</v>
      </c>
      <c r="AV925">
        <v>0</v>
      </c>
      <c r="AW925">
        <v>2</v>
      </c>
      <c r="AX925">
        <v>51655566</v>
      </c>
      <c r="AY925">
        <v>1</v>
      </c>
      <c r="AZ925">
        <v>0</v>
      </c>
      <c r="BA925">
        <v>1070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V925">
        <v>0</v>
      </c>
      <c r="CW925">
        <v>0</v>
      </c>
      <c r="CX925">
        <f>ROUND(Y925*Source!I736,7)</f>
        <v>7.6899999999999999E-5</v>
      </c>
      <c r="CY925">
        <f t="shared" ref="CY925:CY931" si="803">AA925</f>
        <v>241405.89</v>
      </c>
      <c r="CZ925">
        <f t="shared" ref="CZ925:CZ931" si="804">AE925</f>
        <v>26499</v>
      </c>
      <c r="DA925">
        <f t="shared" ref="DA925:DA931" si="805">AI925</f>
        <v>9.11</v>
      </c>
      <c r="DB925">
        <f t="shared" ref="DB925:DB931" si="806">ROUND(ROUND(AT925*CZ925,2),2)</f>
        <v>23.58</v>
      </c>
      <c r="DC925">
        <f t="shared" ref="DC925:DC931" si="807">ROUND(ROUND(AT925*AG925,2),2)</f>
        <v>0</v>
      </c>
      <c r="DD925" t="s">
        <v>3</v>
      </c>
      <c r="DE925" t="s">
        <v>3</v>
      </c>
      <c r="DF925">
        <f t="shared" ref="DF925:DF931" si="808">ROUND(ROUND(AE925*AI925,2)*CX925,2)</f>
        <v>18.559999999999999</v>
      </c>
      <c r="DG925">
        <f t="shared" ref="DG925:DG933" si="809">ROUND(ROUND(AF925,2)*CX925,2)</f>
        <v>0</v>
      </c>
      <c r="DH925">
        <f t="shared" ref="DH925:DH932" si="810">ROUND(ROUND(AG925,2)*CX925,2)</f>
        <v>0</v>
      </c>
      <c r="DI925">
        <f t="shared" si="801"/>
        <v>0</v>
      </c>
      <c r="DJ925">
        <f t="shared" ref="DJ925:DJ931" si="811">DF925</f>
        <v>18.559999999999999</v>
      </c>
      <c r="DK925">
        <v>0</v>
      </c>
      <c r="DL925" t="s">
        <v>3</v>
      </c>
      <c r="DM925">
        <v>0</v>
      </c>
      <c r="DN925" t="s">
        <v>3</v>
      </c>
      <c r="DO925">
        <v>0</v>
      </c>
    </row>
    <row r="926" spans="1:119" x14ac:dyDescent="0.2">
      <c r="A926">
        <f>ROW(Source!A736)</f>
        <v>736</v>
      </c>
      <c r="B926">
        <v>51651743</v>
      </c>
      <c r="C926">
        <v>51655546</v>
      </c>
      <c r="D926">
        <v>49524301</v>
      </c>
      <c r="E926">
        <v>1</v>
      </c>
      <c r="F926">
        <v>1</v>
      </c>
      <c r="G926">
        <v>1</v>
      </c>
      <c r="H926">
        <v>3</v>
      </c>
      <c r="I926" t="s">
        <v>929</v>
      </c>
      <c r="J926" t="s">
        <v>930</v>
      </c>
      <c r="K926" t="s">
        <v>931</v>
      </c>
      <c r="L926">
        <v>1348</v>
      </c>
      <c r="N926">
        <v>1009</v>
      </c>
      <c r="O926" t="s">
        <v>105</v>
      </c>
      <c r="P926" t="s">
        <v>105</v>
      </c>
      <c r="Q926">
        <v>1000</v>
      </c>
      <c r="W926">
        <v>0</v>
      </c>
      <c r="X926">
        <v>1824693337</v>
      </c>
      <c r="Y926">
        <f t="shared" si="802"/>
        <v>4.0999999999999999E-4</v>
      </c>
      <c r="AA926">
        <v>94397.82</v>
      </c>
      <c r="AB926">
        <v>0</v>
      </c>
      <c r="AC926">
        <v>0</v>
      </c>
      <c r="AD926">
        <v>0</v>
      </c>
      <c r="AE926">
        <v>10362</v>
      </c>
      <c r="AF926">
        <v>0</v>
      </c>
      <c r="AG926">
        <v>0</v>
      </c>
      <c r="AH926">
        <v>0</v>
      </c>
      <c r="AI926">
        <v>9.11</v>
      </c>
      <c r="AJ926">
        <v>1</v>
      </c>
      <c r="AK926">
        <v>1</v>
      </c>
      <c r="AL926">
        <v>1</v>
      </c>
      <c r="AM926">
        <v>4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4.0999999999999999E-4</v>
      </c>
      <c r="AU926" t="s">
        <v>3</v>
      </c>
      <c r="AV926">
        <v>0</v>
      </c>
      <c r="AW926">
        <v>2</v>
      </c>
      <c r="AX926">
        <v>51655567</v>
      </c>
      <c r="AY926">
        <v>1</v>
      </c>
      <c r="AZ926">
        <v>0</v>
      </c>
      <c r="BA926">
        <v>1071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V926">
        <v>0</v>
      </c>
      <c r="CW926">
        <v>0</v>
      </c>
      <c r="CX926">
        <f>ROUND(Y926*Source!I736,7)</f>
        <v>3.54E-5</v>
      </c>
      <c r="CY926">
        <f t="shared" si="803"/>
        <v>94397.82</v>
      </c>
      <c r="CZ926">
        <f t="shared" si="804"/>
        <v>10362</v>
      </c>
      <c r="DA926">
        <f t="shared" si="805"/>
        <v>9.11</v>
      </c>
      <c r="DB926">
        <f t="shared" si="806"/>
        <v>4.25</v>
      </c>
      <c r="DC926">
        <f t="shared" si="807"/>
        <v>0</v>
      </c>
      <c r="DD926" t="s">
        <v>3</v>
      </c>
      <c r="DE926" t="s">
        <v>3</v>
      </c>
      <c r="DF926">
        <f t="shared" si="808"/>
        <v>3.34</v>
      </c>
      <c r="DG926">
        <f t="shared" si="809"/>
        <v>0</v>
      </c>
      <c r="DH926">
        <f t="shared" si="810"/>
        <v>0</v>
      </c>
      <c r="DI926">
        <f t="shared" si="801"/>
        <v>0</v>
      </c>
      <c r="DJ926">
        <f t="shared" si="811"/>
        <v>3.34</v>
      </c>
      <c r="DK926">
        <v>0</v>
      </c>
      <c r="DL926" t="s">
        <v>3</v>
      </c>
      <c r="DM926">
        <v>0</v>
      </c>
      <c r="DN926" t="s">
        <v>3</v>
      </c>
      <c r="DO926">
        <v>0</v>
      </c>
    </row>
    <row r="927" spans="1:119" x14ac:dyDescent="0.2">
      <c r="A927">
        <f>ROW(Source!A736)</f>
        <v>736</v>
      </c>
      <c r="B927">
        <v>51651743</v>
      </c>
      <c r="C927">
        <v>51655546</v>
      </c>
      <c r="D927">
        <v>49525488</v>
      </c>
      <c r="E927">
        <v>1</v>
      </c>
      <c r="F927">
        <v>1</v>
      </c>
      <c r="G927">
        <v>1</v>
      </c>
      <c r="H927">
        <v>3</v>
      </c>
      <c r="I927" t="s">
        <v>917</v>
      </c>
      <c r="J927" t="s">
        <v>918</v>
      </c>
      <c r="K927" t="s">
        <v>919</v>
      </c>
      <c r="L927">
        <v>1346</v>
      </c>
      <c r="N927">
        <v>1009</v>
      </c>
      <c r="O927" t="s">
        <v>920</v>
      </c>
      <c r="P927" t="s">
        <v>920</v>
      </c>
      <c r="Q927">
        <v>1</v>
      </c>
      <c r="W927">
        <v>0</v>
      </c>
      <c r="X927">
        <v>-1864341761</v>
      </c>
      <c r="Y927">
        <f t="shared" si="802"/>
        <v>15</v>
      </c>
      <c r="AA927">
        <v>82.35</v>
      </c>
      <c r="AB927">
        <v>0</v>
      </c>
      <c r="AC927">
        <v>0</v>
      </c>
      <c r="AD927">
        <v>0</v>
      </c>
      <c r="AE927">
        <v>9.0399999999999991</v>
      </c>
      <c r="AF927">
        <v>0</v>
      </c>
      <c r="AG927">
        <v>0</v>
      </c>
      <c r="AH927">
        <v>0</v>
      </c>
      <c r="AI927">
        <v>9.11</v>
      </c>
      <c r="AJ927">
        <v>1</v>
      </c>
      <c r="AK927">
        <v>1</v>
      </c>
      <c r="AL927">
        <v>1</v>
      </c>
      <c r="AM927">
        <v>4</v>
      </c>
      <c r="AN927">
        <v>0</v>
      </c>
      <c r="AO927">
        <v>1</v>
      </c>
      <c r="AP927">
        <v>1</v>
      </c>
      <c r="AQ927">
        <v>0</v>
      </c>
      <c r="AR927">
        <v>0</v>
      </c>
      <c r="AS927" t="s">
        <v>3</v>
      </c>
      <c r="AT927">
        <v>15</v>
      </c>
      <c r="AU927" t="s">
        <v>3</v>
      </c>
      <c r="AV927">
        <v>0</v>
      </c>
      <c r="AW927">
        <v>2</v>
      </c>
      <c r="AX927">
        <v>51655568</v>
      </c>
      <c r="AY927">
        <v>1</v>
      </c>
      <c r="AZ927">
        <v>0</v>
      </c>
      <c r="BA927">
        <v>1072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V927">
        <v>0</v>
      </c>
      <c r="CW927">
        <v>0</v>
      </c>
      <c r="CX927">
        <f>ROUND(Y927*Source!I736,7)</f>
        <v>1.296</v>
      </c>
      <c r="CY927">
        <f t="shared" si="803"/>
        <v>82.35</v>
      </c>
      <c r="CZ927">
        <f t="shared" si="804"/>
        <v>9.0399999999999991</v>
      </c>
      <c r="DA927">
        <f t="shared" si="805"/>
        <v>9.11</v>
      </c>
      <c r="DB927">
        <f t="shared" si="806"/>
        <v>135.6</v>
      </c>
      <c r="DC927">
        <f t="shared" si="807"/>
        <v>0</v>
      </c>
      <c r="DD927" t="s">
        <v>3</v>
      </c>
      <c r="DE927" t="s">
        <v>3</v>
      </c>
      <c r="DF927">
        <f t="shared" si="808"/>
        <v>106.73</v>
      </c>
      <c r="DG927">
        <f t="shared" si="809"/>
        <v>0</v>
      </c>
      <c r="DH927">
        <f t="shared" si="810"/>
        <v>0</v>
      </c>
      <c r="DI927">
        <f t="shared" si="801"/>
        <v>0</v>
      </c>
      <c r="DJ927">
        <f t="shared" si="811"/>
        <v>106.73</v>
      </c>
      <c r="DK927">
        <v>0</v>
      </c>
      <c r="DL927" t="s">
        <v>3</v>
      </c>
      <c r="DM927">
        <v>0</v>
      </c>
      <c r="DN927" t="s">
        <v>3</v>
      </c>
      <c r="DO927">
        <v>0</v>
      </c>
    </row>
    <row r="928" spans="1:119" x14ac:dyDescent="0.2">
      <c r="A928">
        <f>ROW(Source!A736)</f>
        <v>736</v>
      </c>
      <c r="B928">
        <v>51651743</v>
      </c>
      <c r="C928">
        <v>51655546</v>
      </c>
      <c r="D928">
        <v>49526492</v>
      </c>
      <c r="E928">
        <v>1</v>
      </c>
      <c r="F928">
        <v>1</v>
      </c>
      <c r="G928">
        <v>1</v>
      </c>
      <c r="H928">
        <v>3</v>
      </c>
      <c r="I928" t="s">
        <v>921</v>
      </c>
      <c r="J928" t="s">
        <v>922</v>
      </c>
      <c r="K928" t="s">
        <v>923</v>
      </c>
      <c r="L928">
        <v>1346</v>
      </c>
      <c r="N928">
        <v>1009</v>
      </c>
      <c r="O928" t="s">
        <v>920</v>
      </c>
      <c r="P928" t="s">
        <v>920</v>
      </c>
      <c r="Q928">
        <v>1</v>
      </c>
      <c r="W928">
        <v>0</v>
      </c>
      <c r="X928">
        <v>497341279</v>
      </c>
      <c r="Y928">
        <f t="shared" si="802"/>
        <v>8</v>
      </c>
      <c r="AA928">
        <v>210.35</v>
      </c>
      <c r="AB928">
        <v>0</v>
      </c>
      <c r="AC928">
        <v>0</v>
      </c>
      <c r="AD928">
        <v>0</v>
      </c>
      <c r="AE928">
        <v>23.09</v>
      </c>
      <c r="AF928">
        <v>0</v>
      </c>
      <c r="AG928">
        <v>0</v>
      </c>
      <c r="AH928">
        <v>0</v>
      </c>
      <c r="AI928">
        <v>9.11</v>
      </c>
      <c r="AJ928">
        <v>1</v>
      </c>
      <c r="AK928">
        <v>1</v>
      </c>
      <c r="AL928">
        <v>1</v>
      </c>
      <c r="AM928">
        <v>4</v>
      </c>
      <c r="AN928">
        <v>0</v>
      </c>
      <c r="AO928">
        <v>1</v>
      </c>
      <c r="AP928">
        <v>1</v>
      </c>
      <c r="AQ928">
        <v>0</v>
      </c>
      <c r="AR928">
        <v>0</v>
      </c>
      <c r="AS928" t="s">
        <v>3</v>
      </c>
      <c r="AT928">
        <v>8</v>
      </c>
      <c r="AU928" t="s">
        <v>3</v>
      </c>
      <c r="AV928">
        <v>0</v>
      </c>
      <c r="AW928">
        <v>2</v>
      </c>
      <c r="AX928">
        <v>51655569</v>
      </c>
      <c r="AY928">
        <v>1</v>
      </c>
      <c r="AZ928">
        <v>0</v>
      </c>
      <c r="BA928">
        <v>1073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V928">
        <v>0</v>
      </c>
      <c r="CW928">
        <v>0</v>
      </c>
      <c r="CX928">
        <f>ROUND(Y928*Source!I736,7)</f>
        <v>0.69120000000000004</v>
      </c>
      <c r="CY928">
        <f t="shared" si="803"/>
        <v>210.35</v>
      </c>
      <c r="CZ928">
        <f t="shared" si="804"/>
        <v>23.09</v>
      </c>
      <c r="DA928">
        <f t="shared" si="805"/>
        <v>9.11</v>
      </c>
      <c r="DB928">
        <f t="shared" si="806"/>
        <v>184.72</v>
      </c>
      <c r="DC928">
        <f t="shared" si="807"/>
        <v>0</v>
      </c>
      <c r="DD928" t="s">
        <v>3</v>
      </c>
      <c r="DE928" t="s">
        <v>3</v>
      </c>
      <c r="DF928">
        <f t="shared" si="808"/>
        <v>145.38999999999999</v>
      </c>
      <c r="DG928">
        <f t="shared" si="809"/>
        <v>0</v>
      </c>
      <c r="DH928">
        <f t="shared" si="810"/>
        <v>0</v>
      </c>
      <c r="DI928">
        <f t="shared" si="801"/>
        <v>0</v>
      </c>
      <c r="DJ928">
        <f t="shared" si="811"/>
        <v>145.38999999999999</v>
      </c>
      <c r="DK928">
        <v>0</v>
      </c>
      <c r="DL928" t="s">
        <v>3</v>
      </c>
      <c r="DM928">
        <v>0</v>
      </c>
      <c r="DN928" t="s">
        <v>3</v>
      </c>
      <c r="DO928">
        <v>0</v>
      </c>
    </row>
    <row r="929" spans="1:119" x14ac:dyDescent="0.2">
      <c r="A929">
        <f>ROW(Source!A736)</f>
        <v>736</v>
      </c>
      <c r="B929">
        <v>51651743</v>
      </c>
      <c r="C929">
        <v>51655546</v>
      </c>
      <c r="D929">
        <v>49555131</v>
      </c>
      <c r="E929">
        <v>1</v>
      </c>
      <c r="F929">
        <v>1</v>
      </c>
      <c r="G929">
        <v>1</v>
      </c>
      <c r="H929">
        <v>3</v>
      </c>
      <c r="I929" t="s">
        <v>950</v>
      </c>
      <c r="J929" t="s">
        <v>951</v>
      </c>
      <c r="K929" t="s">
        <v>952</v>
      </c>
      <c r="L929">
        <v>1348</v>
      </c>
      <c r="N929">
        <v>1009</v>
      </c>
      <c r="O929" t="s">
        <v>105</v>
      </c>
      <c r="P929" t="s">
        <v>105</v>
      </c>
      <c r="Q929">
        <v>1000</v>
      </c>
      <c r="W929">
        <v>0</v>
      </c>
      <c r="X929">
        <v>-364749507</v>
      </c>
      <c r="Y929">
        <f t="shared" si="802"/>
        <v>5.0099999999999997E-3</v>
      </c>
      <c r="AA929">
        <v>156537.13</v>
      </c>
      <c r="AB929">
        <v>0</v>
      </c>
      <c r="AC929">
        <v>0</v>
      </c>
      <c r="AD929">
        <v>0</v>
      </c>
      <c r="AE929">
        <v>17183</v>
      </c>
      <c r="AF929">
        <v>0</v>
      </c>
      <c r="AG929">
        <v>0</v>
      </c>
      <c r="AH929">
        <v>0</v>
      </c>
      <c r="AI929">
        <v>9.11</v>
      </c>
      <c r="AJ929">
        <v>1</v>
      </c>
      <c r="AK929">
        <v>1</v>
      </c>
      <c r="AL929">
        <v>1</v>
      </c>
      <c r="AM929">
        <v>4</v>
      </c>
      <c r="AN929">
        <v>0</v>
      </c>
      <c r="AO929">
        <v>1</v>
      </c>
      <c r="AP929">
        <v>1</v>
      </c>
      <c r="AQ929">
        <v>0</v>
      </c>
      <c r="AR929">
        <v>0</v>
      </c>
      <c r="AS929" t="s">
        <v>3</v>
      </c>
      <c r="AT929">
        <v>5.0099999999999997E-3</v>
      </c>
      <c r="AU929" t="s">
        <v>3</v>
      </c>
      <c r="AV929">
        <v>0</v>
      </c>
      <c r="AW929">
        <v>2</v>
      </c>
      <c r="AX929">
        <v>51655571</v>
      </c>
      <c r="AY929">
        <v>1</v>
      </c>
      <c r="AZ929">
        <v>0</v>
      </c>
      <c r="BA929">
        <v>1075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V929">
        <v>0</v>
      </c>
      <c r="CW929">
        <v>0</v>
      </c>
      <c r="CX929">
        <f>ROUND(Y929*Source!I736,7)</f>
        <v>4.3290000000000001E-4</v>
      </c>
      <c r="CY929">
        <f t="shared" si="803"/>
        <v>156537.13</v>
      </c>
      <c r="CZ929">
        <f t="shared" si="804"/>
        <v>17183</v>
      </c>
      <c r="DA929">
        <f t="shared" si="805"/>
        <v>9.11</v>
      </c>
      <c r="DB929">
        <f t="shared" si="806"/>
        <v>86.09</v>
      </c>
      <c r="DC929">
        <f t="shared" si="807"/>
        <v>0</v>
      </c>
      <c r="DD929" t="s">
        <v>3</v>
      </c>
      <c r="DE929" t="s">
        <v>3</v>
      </c>
      <c r="DF929">
        <f t="shared" si="808"/>
        <v>67.760000000000005</v>
      </c>
      <c r="DG929">
        <f t="shared" si="809"/>
        <v>0</v>
      </c>
      <c r="DH929">
        <f t="shared" si="810"/>
        <v>0</v>
      </c>
      <c r="DI929">
        <f t="shared" si="801"/>
        <v>0</v>
      </c>
      <c r="DJ929">
        <f t="shared" si="811"/>
        <v>67.760000000000005</v>
      </c>
      <c r="DK929">
        <v>0</v>
      </c>
      <c r="DL929" t="s">
        <v>3</v>
      </c>
      <c r="DM929">
        <v>0</v>
      </c>
      <c r="DN929" t="s">
        <v>3</v>
      </c>
      <c r="DO929">
        <v>0</v>
      </c>
    </row>
    <row r="930" spans="1:119" x14ac:dyDescent="0.2">
      <c r="A930">
        <f>ROW(Source!A736)</f>
        <v>736</v>
      </c>
      <c r="B930">
        <v>51651743</v>
      </c>
      <c r="C930">
        <v>51655546</v>
      </c>
      <c r="D930">
        <v>49564241</v>
      </c>
      <c r="E930">
        <v>1</v>
      </c>
      <c r="F930">
        <v>1</v>
      </c>
      <c r="G930">
        <v>1</v>
      </c>
      <c r="H930">
        <v>3</v>
      </c>
      <c r="I930" t="s">
        <v>87</v>
      </c>
      <c r="J930" t="s">
        <v>89</v>
      </c>
      <c r="K930" t="s">
        <v>88</v>
      </c>
      <c r="L930">
        <v>1327</v>
      </c>
      <c r="N930">
        <v>1005</v>
      </c>
      <c r="O930" t="s">
        <v>52</v>
      </c>
      <c r="P930" t="s">
        <v>52</v>
      </c>
      <c r="Q930">
        <v>1</v>
      </c>
      <c r="W930">
        <v>0</v>
      </c>
      <c r="X930">
        <v>2012835886</v>
      </c>
      <c r="Y930">
        <f t="shared" si="802"/>
        <v>97.222222200000004</v>
      </c>
      <c r="AA930">
        <v>1217.19</v>
      </c>
      <c r="AB930">
        <v>0</v>
      </c>
      <c r="AC930">
        <v>0</v>
      </c>
      <c r="AD930">
        <v>0</v>
      </c>
      <c r="AE930">
        <v>133.61000000000001</v>
      </c>
      <c r="AF930">
        <v>0</v>
      </c>
      <c r="AG930">
        <v>0</v>
      </c>
      <c r="AH930">
        <v>0</v>
      </c>
      <c r="AI930">
        <v>9.11</v>
      </c>
      <c r="AJ930">
        <v>1</v>
      </c>
      <c r="AK930">
        <v>1</v>
      </c>
      <c r="AL930">
        <v>1</v>
      </c>
      <c r="AM930">
        <v>0</v>
      </c>
      <c r="AN930">
        <v>0</v>
      </c>
      <c r="AO930">
        <v>0</v>
      </c>
      <c r="AP930">
        <v>1</v>
      </c>
      <c r="AQ930">
        <v>0</v>
      </c>
      <c r="AR930">
        <v>0</v>
      </c>
      <c r="AS930" t="s">
        <v>3</v>
      </c>
      <c r="AT930">
        <v>97.222222200000004</v>
      </c>
      <c r="AU930" t="s">
        <v>3</v>
      </c>
      <c r="AV930">
        <v>0</v>
      </c>
      <c r="AW930">
        <v>1</v>
      </c>
      <c r="AX930">
        <v>-1</v>
      </c>
      <c r="AY930">
        <v>0</v>
      </c>
      <c r="AZ930">
        <v>0</v>
      </c>
      <c r="BA930" t="s">
        <v>3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V930">
        <v>0</v>
      </c>
      <c r="CW930">
        <v>0</v>
      </c>
      <c r="CX930">
        <f>ROUND(Y930*Source!I736,7)</f>
        <v>8.4</v>
      </c>
      <c r="CY930">
        <f t="shared" si="803"/>
        <v>1217.19</v>
      </c>
      <c r="CZ930">
        <f t="shared" si="804"/>
        <v>133.61000000000001</v>
      </c>
      <c r="DA930">
        <f t="shared" si="805"/>
        <v>9.11</v>
      </c>
      <c r="DB930">
        <f t="shared" si="806"/>
        <v>12989.86</v>
      </c>
      <c r="DC930">
        <f t="shared" si="807"/>
        <v>0</v>
      </c>
      <c r="DD930" t="s">
        <v>3</v>
      </c>
      <c r="DE930" t="s">
        <v>3</v>
      </c>
      <c r="DF930">
        <f t="shared" si="808"/>
        <v>10224.4</v>
      </c>
      <c r="DG930">
        <f t="shared" si="809"/>
        <v>0</v>
      </c>
      <c r="DH930">
        <f t="shared" si="810"/>
        <v>0</v>
      </c>
      <c r="DI930">
        <f t="shared" si="801"/>
        <v>0</v>
      </c>
      <c r="DJ930">
        <f t="shared" si="811"/>
        <v>10224.4</v>
      </c>
      <c r="DK930">
        <v>0</v>
      </c>
      <c r="DL930" t="s">
        <v>3</v>
      </c>
      <c r="DM930">
        <v>0</v>
      </c>
      <c r="DN930" t="s">
        <v>3</v>
      </c>
      <c r="DO930">
        <v>0</v>
      </c>
    </row>
    <row r="931" spans="1:119" x14ac:dyDescent="0.2">
      <c r="A931">
        <f>ROW(Source!A736)</f>
        <v>736</v>
      </c>
      <c r="B931">
        <v>51651743</v>
      </c>
      <c r="C931">
        <v>51655546</v>
      </c>
      <c r="D931">
        <v>49564242</v>
      </c>
      <c r="E931">
        <v>1</v>
      </c>
      <c r="F931">
        <v>1</v>
      </c>
      <c r="G931">
        <v>1</v>
      </c>
      <c r="H931">
        <v>3</v>
      </c>
      <c r="I931" t="s">
        <v>91</v>
      </c>
      <c r="J931" t="s">
        <v>93</v>
      </c>
      <c r="K931" t="s">
        <v>92</v>
      </c>
      <c r="L931">
        <v>1327</v>
      </c>
      <c r="N931">
        <v>1005</v>
      </c>
      <c r="O931" t="s">
        <v>52</v>
      </c>
      <c r="P931" t="s">
        <v>52</v>
      </c>
      <c r="Q931">
        <v>1</v>
      </c>
      <c r="W931">
        <v>0</v>
      </c>
      <c r="X931">
        <v>-1325074599</v>
      </c>
      <c r="Y931">
        <f t="shared" si="802"/>
        <v>2.7777778</v>
      </c>
      <c r="AA931">
        <v>1187.67</v>
      </c>
      <c r="AB931">
        <v>0</v>
      </c>
      <c r="AC931">
        <v>0</v>
      </c>
      <c r="AD931">
        <v>0</v>
      </c>
      <c r="AE931">
        <v>130.37</v>
      </c>
      <c r="AF931">
        <v>0</v>
      </c>
      <c r="AG931">
        <v>0</v>
      </c>
      <c r="AH931">
        <v>0</v>
      </c>
      <c r="AI931">
        <v>9.11</v>
      </c>
      <c r="AJ931">
        <v>1</v>
      </c>
      <c r="AK931">
        <v>1</v>
      </c>
      <c r="AL931">
        <v>1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 t="s">
        <v>3</v>
      </c>
      <c r="AT931">
        <v>2.7777778</v>
      </c>
      <c r="AU931" t="s">
        <v>3</v>
      </c>
      <c r="AV931">
        <v>0</v>
      </c>
      <c r="AW931">
        <v>1</v>
      </c>
      <c r="AX931">
        <v>-1</v>
      </c>
      <c r="AY931">
        <v>0</v>
      </c>
      <c r="AZ931">
        <v>0</v>
      </c>
      <c r="BA931" t="s">
        <v>3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V931">
        <v>0</v>
      </c>
      <c r="CW931">
        <v>0</v>
      </c>
      <c r="CX931">
        <f>ROUND(Y931*Source!I736,7)</f>
        <v>0.24</v>
      </c>
      <c r="CY931">
        <f t="shared" si="803"/>
        <v>1187.67</v>
      </c>
      <c r="CZ931">
        <f t="shared" si="804"/>
        <v>130.37</v>
      </c>
      <c r="DA931">
        <f t="shared" si="805"/>
        <v>9.11</v>
      </c>
      <c r="DB931">
        <f t="shared" si="806"/>
        <v>362.14</v>
      </c>
      <c r="DC931">
        <f t="shared" si="807"/>
        <v>0</v>
      </c>
      <c r="DD931" t="s">
        <v>3</v>
      </c>
      <c r="DE931" t="s">
        <v>3</v>
      </c>
      <c r="DF931">
        <f t="shared" si="808"/>
        <v>285.04000000000002</v>
      </c>
      <c r="DG931">
        <f t="shared" si="809"/>
        <v>0</v>
      </c>
      <c r="DH931">
        <f t="shared" si="810"/>
        <v>0</v>
      </c>
      <c r="DI931">
        <f t="shared" si="801"/>
        <v>0</v>
      </c>
      <c r="DJ931">
        <f t="shared" si="811"/>
        <v>285.04000000000002</v>
      </c>
      <c r="DK931">
        <v>0</v>
      </c>
      <c r="DL931" t="s">
        <v>3</v>
      </c>
      <c r="DM931">
        <v>0</v>
      </c>
      <c r="DN931" t="s">
        <v>3</v>
      </c>
      <c r="DO931">
        <v>0</v>
      </c>
    </row>
    <row r="932" spans="1:119" x14ac:dyDescent="0.2">
      <c r="A932">
        <f>ROW(Source!A739)</f>
        <v>739</v>
      </c>
      <c r="B932">
        <v>51651743</v>
      </c>
      <c r="C932">
        <v>51655579</v>
      </c>
      <c r="D932">
        <v>49510719</v>
      </c>
      <c r="E932">
        <v>70</v>
      </c>
      <c r="F932">
        <v>1</v>
      </c>
      <c r="G932">
        <v>1</v>
      </c>
      <c r="H932">
        <v>1</v>
      </c>
      <c r="I932" t="s">
        <v>942</v>
      </c>
      <c r="J932" t="s">
        <v>3</v>
      </c>
      <c r="K932" t="s">
        <v>943</v>
      </c>
      <c r="L932">
        <v>1191</v>
      </c>
      <c r="N932">
        <v>1013</v>
      </c>
      <c r="O932" t="s">
        <v>904</v>
      </c>
      <c r="P932" t="s">
        <v>904</v>
      </c>
      <c r="Q932">
        <v>1</v>
      </c>
      <c r="W932">
        <v>0</v>
      </c>
      <c r="X932">
        <v>784619160</v>
      </c>
      <c r="Y932">
        <f t="shared" ref="Y932:Y937" si="812">(AT932*ROUND(1.05,7))</f>
        <v>148.05000000000001</v>
      </c>
      <c r="AA932">
        <v>0</v>
      </c>
      <c r="AB932">
        <v>0</v>
      </c>
      <c r="AC932">
        <v>0</v>
      </c>
      <c r="AD932">
        <v>291.83</v>
      </c>
      <c r="AE932">
        <v>0</v>
      </c>
      <c r="AF932">
        <v>0</v>
      </c>
      <c r="AG932">
        <v>0</v>
      </c>
      <c r="AH932">
        <v>8.74</v>
      </c>
      <c r="AI932">
        <v>1</v>
      </c>
      <c r="AJ932">
        <v>1</v>
      </c>
      <c r="AK932">
        <v>1</v>
      </c>
      <c r="AL932">
        <v>33.39</v>
      </c>
      <c r="AM932">
        <v>4</v>
      </c>
      <c r="AN932">
        <v>0</v>
      </c>
      <c r="AO932">
        <v>1</v>
      </c>
      <c r="AP932">
        <v>1</v>
      </c>
      <c r="AQ932">
        <v>0</v>
      </c>
      <c r="AR932">
        <v>0</v>
      </c>
      <c r="AS932" t="s">
        <v>3</v>
      </c>
      <c r="AT932">
        <v>141</v>
      </c>
      <c r="AU932" t="s">
        <v>20</v>
      </c>
      <c r="AV932">
        <v>1</v>
      </c>
      <c r="AW932">
        <v>2</v>
      </c>
      <c r="AX932">
        <v>51655593</v>
      </c>
      <c r="AY932">
        <v>1</v>
      </c>
      <c r="AZ932">
        <v>0</v>
      </c>
      <c r="BA932">
        <v>1081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U932">
        <f>ROUND(AT932*Source!I739*AH932*AL932,2)</f>
        <v>60256.89</v>
      </c>
      <c r="CV932">
        <f>ROUND(Y932*Source!I739,7)</f>
        <v>216.80441999999999</v>
      </c>
      <c r="CW932">
        <v>0</v>
      </c>
      <c r="CX932">
        <f>ROUND(Y932*Source!I739,7)</f>
        <v>216.80441999999999</v>
      </c>
      <c r="CY932">
        <f>AD932</f>
        <v>291.83</v>
      </c>
      <c r="CZ932">
        <f>AH932</f>
        <v>8.74</v>
      </c>
      <c r="DA932">
        <f>AL932</f>
        <v>33.39</v>
      </c>
      <c r="DB932">
        <f t="shared" ref="DB932:DB937" si="813">ROUND((ROUND(AT932*CZ932,2)*ROUND(1.05,7)),2)</f>
        <v>1293.96</v>
      </c>
      <c r="DC932">
        <f t="shared" ref="DC932:DC937" si="814">ROUND((ROUND(AT932*AG932,2)*ROUND(1.05,7)),2)</f>
        <v>0</v>
      </c>
      <c r="DD932" t="s">
        <v>3</v>
      </c>
      <c r="DE932" t="s">
        <v>3</v>
      </c>
      <c r="DF932">
        <f t="shared" ref="DF932:DF937" si="815">ROUND(ROUND(AE932,2)*CX932,2)</f>
        <v>0</v>
      </c>
      <c r="DG932">
        <f t="shared" si="809"/>
        <v>0</v>
      </c>
      <c r="DH932">
        <f t="shared" si="810"/>
        <v>0</v>
      </c>
      <c r="DI932">
        <f>ROUND(ROUND(AH932*AL932,2)*CX932,2)</f>
        <v>63270.03</v>
      </c>
      <c r="DJ932">
        <f>DI932</f>
        <v>63270.03</v>
      </c>
      <c r="DK932">
        <v>0</v>
      </c>
      <c r="DL932" t="s">
        <v>3</v>
      </c>
      <c r="DM932">
        <v>0</v>
      </c>
      <c r="DN932" t="s">
        <v>3</v>
      </c>
      <c r="DO932">
        <v>0</v>
      </c>
    </row>
    <row r="933" spans="1:119" x14ac:dyDescent="0.2">
      <c r="A933">
        <f>ROW(Source!A739)</f>
        <v>739</v>
      </c>
      <c r="B933">
        <v>51651743</v>
      </c>
      <c r="C933">
        <v>51655579</v>
      </c>
      <c r="D933">
        <v>49510905</v>
      </c>
      <c r="E933">
        <v>70</v>
      </c>
      <c r="F933">
        <v>1</v>
      </c>
      <c r="G933">
        <v>1</v>
      </c>
      <c r="H933">
        <v>1</v>
      </c>
      <c r="I933" t="s">
        <v>905</v>
      </c>
      <c r="J933" t="s">
        <v>3</v>
      </c>
      <c r="K933" t="s">
        <v>906</v>
      </c>
      <c r="L933">
        <v>1191</v>
      </c>
      <c r="N933">
        <v>1013</v>
      </c>
      <c r="O933" t="s">
        <v>904</v>
      </c>
      <c r="P933" t="s">
        <v>904</v>
      </c>
      <c r="Q933">
        <v>1</v>
      </c>
      <c r="W933">
        <v>0</v>
      </c>
      <c r="X933">
        <v>-1417349443</v>
      </c>
      <c r="Y933">
        <f t="shared" si="812"/>
        <v>0.98699999999999999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33.39</v>
      </c>
      <c r="AL933">
        <v>1</v>
      </c>
      <c r="AM933">
        <v>4</v>
      </c>
      <c r="AN933">
        <v>0</v>
      </c>
      <c r="AO933">
        <v>1</v>
      </c>
      <c r="AP933">
        <v>1</v>
      </c>
      <c r="AQ933">
        <v>0</v>
      </c>
      <c r="AR933">
        <v>0</v>
      </c>
      <c r="AS933" t="s">
        <v>3</v>
      </c>
      <c r="AT933">
        <v>0.94</v>
      </c>
      <c r="AU933" t="s">
        <v>20</v>
      </c>
      <c r="AV933">
        <v>2</v>
      </c>
      <c r="AW933">
        <v>2</v>
      </c>
      <c r="AX933">
        <v>51655594</v>
      </c>
      <c r="AY933">
        <v>1</v>
      </c>
      <c r="AZ933">
        <v>0</v>
      </c>
      <c r="BA933">
        <v>1082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V933">
        <v>0</v>
      </c>
      <c r="CW933">
        <v>0</v>
      </c>
      <c r="CX933">
        <f>ROUND(Y933*Source!I739,7)</f>
        <v>1.4453628000000001</v>
      </c>
      <c r="CY933">
        <f>AD933</f>
        <v>0</v>
      </c>
      <c r="CZ933">
        <f>AH933</f>
        <v>0</v>
      </c>
      <c r="DA933">
        <f>AL933</f>
        <v>1</v>
      </c>
      <c r="DB933">
        <f t="shared" si="813"/>
        <v>0</v>
      </c>
      <c r="DC933">
        <f t="shared" si="814"/>
        <v>0</v>
      </c>
      <c r="DD933" t="s">
        <v>3</v>
      </c>
      <c r="DE933" t="s">
        <v>3</v>
      </c>
      <c r="DF933">
        <f t="shared" si="815"/>
        <v>0</v>
      </c>
      <c r="DG933">
        <f t="shared" si="809"/>
        <v>0</v>
      </c>
      <c r="DH933">
        <f>ROUND(ROUND(AG933*AK933,2)*CX933,2)</f>
        <v>0</v>
      </c>
      <c r="DI933">
        <f t="shared" ref="DI933:DI944" si="816">ROUND(ROUND(AH933,2)*CX933,2)</f>
        <v>0</v>
      </c>
      <c r="DJ933">
        <f>DI933</f>
        <v>0</v>
      </c>
      <c r="DK933">
        <v>0</v>
      </c>
      <c r="DL933" t="s">
        <v>3</v>
      </c>
      <c r="DM933">
        <v>0</v>
      </c>
      <c r="DN933" t="s">
        <v>3</v>
      </c>
      <c r="DO933">
        <v>0</v>
      </c>
    </row>
    <row r="934" spans="1:119" x14ac:dyDescent="0.2">
      <c r="A934">
        <f>ROW(Source!A739)</f>
        <v>739</v>
      </c>
      <c r="B934">
        <v>51651743</v>
      </c>
      <c r="C934">
        <v>51655579</v>
      </c>
      <c r="D934">
        <v>49672573</v>
      </c>
      <c r="E934">
        <v>1</v>
      </c>
      <c r="F934">
        <v>1</v>
      </c>
      <c r="G934">
        <v>1</v>
      </c>
      <c r="H934">
        <v>2</v>
      </c>
      <c r="I934" t="s">
        <v>907</v>
      </c>
      <c r="J934" t="s">
        <v>908</v>
      </c>
      <c r="K934" t="s">
        <v>909</v>
      </c>
      <c r="L934">
        <v>1367</v>
      </c>
      <c r="N934">
        <v>1011</v>
      </c>
      <c r="O934" t="s">
        <v>910</v>
      </c>
      <c r="P934" t="s">
        <v>910</v>
      </c>
      <c r="Q934">
        <v>1</v>
      </c>
      <c r="W934">
        <v>0</v>
      </c>
      <c r="X934">
        <v>-430484415</v>
      </c>
      <c r="Y934">
        <f t="shared" si="812"/>
        <v>0.39900000000000002</v>
      </c>
      <c r="AA934">
        <v>0</v>
      </c>
      <c r="AB934">
        <v>1530.2</v>
      </c>
      <c r="AC934">
        <v>450.77</v>
      </c>
      <c r="AD934">
        <v>0</v>
      </c>
      <c r="AE934">
        <v>0</v>
      </c>
      <c r="AF934">
        <v>115.4</v>
      </c>
      <c r="AG934">
        <v>13.5</v>
      </c>
      <c r="AH934">
        <v>0</v>
      </c>
      <c r="AI934">
        <v>1</v>
      </c>
      <c r="AJ934">
        <v>13.26</v>
      </c>
      <c r="AK934">
        <v>33.39</v>
      </c>
      <c r="AL934">
        <v>1</v>
      </c>
      <c r="AM934">
        <v>4</v>
      </c>
      <c r="AN934">
        <v>0</v>
      </c>
      <c r="AO934">
        <v>1</v>
      </c>
      <c r="AP934">
        <v>1</v>
      </c>
      <c r="AQ934">
        <v>0</v>
      </c>
      <c r="AR934">
        <v>0</v>
      </c>
      <c r="AS934" t="s">
        <v>3</v>
      </c>
      <c r="AT934">
        <v>0.38</v>
      </c>
      <c r="AU934" t="s">
        <v>20</v>
      </c>
      <c r="AV934">
        <v>0</v>
      </c>
      <c r="AW934">
        <v>2</v>
      </c>
      <c r="AX934">
        <v>51655595</v>
      </c>
      <c r="AY934">
        <v>1</v>
      </c>
      <c r="AZ934">
        <v>0</v>
      </c>
      <c r="BA934">
        <v>1083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V934">
        <v>0</v>
      </c>
      <c r="CW934">
        <f>ROUND(Y934*Source!I739,7)</f>
        <v>0.58429560000000003</v>
      </c>
      <c r="CX934">
        <f>ROUND(Y934*Source!I739,7)</f>
        <v>0.58429560000000003</v>
      </c>
      <c r="CY934">
        <f>AB934</f>
        <v>1530.2</v>
      </c>
      <c r="CZ934">
        <f>AF934</f>
        <v>115.4</v>
      </c>
      <c r="DA934">
        <f>AJ934</f>
        <v>13.26</v>
      </c>
      <c r="DB934">
        <f t="shared" si="813"/>
        <v>46.04</v>
      </c>
      <c r="DC934">
        <f t="shared" si="814"/>
        <v>5.39</v>
      </c>
      <c r="DD934" t="s">
        <v>3</v>
      </c>
      <c r="DE934" t="s">
        <v>3</v>
      </c>
      <c r="DF934">
        <f t="shared" si="815"/>
        <v>0</v>
      </c>
      <c r="DG934">
        <f>ROUND(ROUND(AF934*AJ934,2)*CX934,2)</f>
        <v>894.09</v>
      </c>
      <c r="DH934">
        <f>ROUND(ROUND(AG934*AK934,2)*CX934,2)</f>
        <v>263.38</v>
      </c>
      <c r="DI934">
        <f t="shared" si="816"/>
        <v>0</v>
      </c>
      <c r="DJ934">
        <f>DG934</f>
        <v>894.09</v>
      </c>
      <c r="DK934">
        <v>0</v>
      </c>
      <c r="DL934" t="s">
        <v>3</v>
      </c>
      <c r="DM934">
        <v>0</v>
      </c>
      <c r="DN934" t="s">
        <v>3</v>
      </c>
      <c r="DO934">
        <v>0</v>
      </c>
    </row>
    <row r="935" spans="1:119" x14ac:dyDescent="0.2">
      <c r="A935">
        <f>ROW(Source!A739)</f>
        <v>739</v>
      </c>
      <c r="B935">
        <v>51651743</v>
      </c>
      <c r="C935">
        <v>51655579</v>
      </c>
      <c r="D935">
        <v>49672703</v>
      </c>
      <c r="E935">
        <v>1</v>
      </c>
      <c r="F935">
        <v>1</v>
      </c>
      <c r="G935">
        <v>1</v>
      </c>
      <c r="H935">
        <v>2</v>
      </c>
      <c r="I935" t="s">
        <v>944</v>
      </c>
      <c r="J935" t="s">
        <v>945</v>
      </c>
      <c r="K935" t="s">
        <v>946</v>
      </c>
      <c r="L935">
        <v>1367</v>
      </c>
      <c r="N935">
        <v>1011</v>
      </c>
      <c r="O935" t="s">
        <v>910</v>
      </c>
      <c r="P935" t="s">
        <v>910</v>
      </c>
      <c r="Q935">
        <v>1</v>
      </c>
      <c r="W935">
        <v>0</v>
      </c>
      <c r="X935">
        <v>-1424865896</v>
      </c>
      <c r="Y935">
        <f t="shared" si="812"/>
        <v>0.35700000000000004</v>
      </c>
      <c r="AA935">
        <v>0</v>
      </c>
      <c r="AB935">
        <v>88.31</v>
      </c>
      <c r="AC935">
        <v>0</v>
      </c>
      <c r="AD935">
        <v>0</v>
      </c>
      <c r="AE935">
        <v>0</v>
      </c>
      <c r="AF935">
        <v>6.66</v>
      </c>
      <c r="AG935">
        <v>0</v>
      </c>
      <c r="AH935">
        <v>0</v>
      </c>
      <c r="AI935">
        <v>1</v>
      </c>
      <c r="AJ935">
        <v>13.26</v>
      </c>
      <c r="AK935">
        <v>33.39</v>
      </c>
      <c r="AL935">
        <v>1</v>
      </c>
      <c r="AM935">
        <v>4</v>
      </c>
      <c r="AN935">
        <v>0</v>
      </c>
      <c r="AO935">
        <v>1</v>
      </c>
      <c r="AP935">
        <v>1</v>
      </c>
      <c r="AQ935">
        <v>0</v>
      </c>
      <c r="AR935">
        <v>0</v>
      </c>
      <c r="AS935" t="s">
        <v>3</v>
      </c>
      <c r="AT935">
        <v>0.34</v>
      </c>
      <c r="AU935" t="s">
        <v>20</v>
      </c>
      <c r="AV935">
        <v>0</v>
      </c>
      <c r="AW935">
        <v>2</v>
      </c>
      <c r="AX935">
        <v>51655596</v>
      </c>
      <c r="AY935">
        <v>1</v>
      </c>
      <c r="AZ935">
        <v>0</v>
      </c>
      <c r="BA935">
        <v>1084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V935">
        <v>0</v>
      </c>
      <c r="CW935">
        <f>ROUND(Y935*Source!I739,7)</f>
        <v>0.5227908</v>
      </c>
      <c r="CX935">
        <f>ROUND(Y935*Source!I739,7)</f>
        <v>0.5227908</v>
      </c>
      <c r="CY935">
        <f>AB935</f>
        <v>88.31</v>
      </c>
      <c r="CZ935">
        <f>AF935</f>
        <v>6.66</v>
      </c>
      <c r="DA935">
        <f>AJ935</f>
        <v>13.26</v>
      </c>
      <c r="DB935">
        <f t="shared" si="813"/>
        <v>2.37</v>
      </c>
      <c r="DC935">
        <f t="shared" si="814"/>
        <v>0</v>
      </c>
      <c r="DD935" t="s">
        <v>3</v>
      </c>
      <c r="DE935" t="s">
        <v>3</v>
      </c>
      <c r="DF935">
        <f t="shared" si="815"/>
        <v>0</v>
      </c>
      <c r="DG935">
        <f>ROUND(ROUND(AF935*AJ935,2)*CX935,2)</f>
        <v>46.17</v>
      </c>
      <c r="DH935">
        <f>ROUND(ROUND(AG935*AK935,2)*CX935,2)</f>
        <v>0</v>
      </c>
      <c r="DI935">
        <f t="shared" si="816"/>
        <v>0</v>
      </c>
      <c r="DJ935">
        <f>DG935</f>
        <v>46.17</v>
      </c>
      <c r="DK935">
        <v>0</v>
      </c>
      <c r="DL935" t="s">
        <v>3</v>
      </c>
      <c r="DM935">
        <v>0</v>
      </c>
      <c r="DN935" t="s">
        <v>3</v>
      </c>
      <c r="DO935">
        <v>0</v>
      </c>
    </row>
    <row r="936" spans="1:119" x14ac:dyDescent="0.2">
      <c r="A936">
        <f>ROW(Source!A739)</f>
        <v>739</v>
      </c>
      <c r="B936">
        <v>51651743</v>
      </c>
      <c r="C936">
        <v>51655579</v>
      </c>
      <c r="D936">
        <v>49673503</v>
      </c>
      <c r="E936">
        <v>1</v>
      </c>
      <c r="F936">
        <v>1</v>
      </c>
      <c r="G936">
        <v>1</v>
      </c>
      <c r="H936">
        <v>2</v>
      </c>
      <c r="I936" t="s">
        <v>914</v>
      </c>
      <c r="J936" t="s">
        <v>915</v>
      </c>
      <c r="K936" t="s">
        <v>916</v>
      </c>
      <c r="L936">
        <v>1367</v>
      </c>
      <c r="N936">
        <v>1011</v>
      </c>
      <c r="O936" t="s">
        <v>910</v>
      </c>
      <c r="P936" t="s">
        <v>910</v>
      </c>
      <c r="Q936">
        <v>1</v>
      </c>
      <c r="W936">
        <v>0</v>
      </c>
      <c r="X936">
        <v>509054691</v>
      </c>
      <c r="Y936">
        <f t="shared" si="812"/>
        <v>0.58800000000000008</v>
      </c>
      <c r="AA936">
        <v>0</v>
      </c>
      <c r="AB936">
        <v>871.31</v>
      </c>
      <c r="AC936">
        <v>387.32</v>
      </c>
      <c r="AD936">
        <v>0</v>
      </c>
      <c r="AE936">
        <v>0</v>
      </c>
      <c r="AF936">
        <v>65.709999999999994</v>
      </c>
      <c r="AG936">
        <v>11.6</v>
      </c>
      <c r="AH936">
        <v>0</v>
      </c>
      <c r="AI936">
        <v>1</v>
      </c>
      <c r="AJ936">
        <v>13.26</v>
      </c>
      <c r="AK936">
        <v>33.39</v>
      </c>
      <c r="AL936">
        <v>1</v>
      </c>
      <c r="AM936">
        <v>4</v>
      </c>
      <c r="AN936">
        <v>0</v>
      </c>
      <c r="AO936">
        <v>1</v>
      </c>
      <c r="AP936">
        <v>1</v>
      </c>
      <c r="AQ936">
        <v>0</v>
      </c>
      <c r="AR936">
        <v>0</v>
      </c>
      <c r="AS936" t="s">
        <v>3</v>
      </c>
      <c r="AT936">
        <v>0.56000000000000005</v>
      </c>
      <c r="AU936" t="s">
        <v>20</v>
      </c>
      <c r="AV936">
        <v>0</v>
      </c>
      <c r="AW936">
        <v>2</v>
      </c>
      <c r="AX936">
        <v>51655597</v>
      </c>
      <c r="AY936">
        <v>1</v>
      </c>
      <c r="AZ936">
        <v>0</v>
      </c>
      <c r="BA936">
        <v>1085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V936">
        <v>0</v>
      </c>
      <c r="CW936">
        <f>ROUND(Y936*Source!I739,7)</f>
        <v>0.86106720000000003</v>
      </c>
      <c r="CX936">
        <f>ROUND(Y936*Source!I739,7)</f>
        <v>0.86106720000000003</v>
      </c>
      <c r="CY936">
        <f>AB936</f>
        <v>871.31</v>
      </c>
      <c r="CZ936">
        <f>AF936</f>
        <v>65.709999999999994</v>
      </c>
      <c r="DA936">
        <f>AJ936</f>
        <v>13.26</v>
      </c>
      <c r="DB936">
        <f t="shared" si="813"/>
        <v>38.64</v>
      </c>
      <c r="DC936">
        <f t="shared" si="814"/>
        <v>6.83</v>
      </c>
      <c r="DD936" t="s">
        <v>3</v>
      </c>
      <c r="DE936" t="s">
        <v>3</v>
      </c>
      <c r="DF936">
        <f t="shared" si="815"/>
        <v>0</v>
      </c>
      <c r="DG936">
        <f>ROUND(ROUND(AF936*AJ936,2)*CX936,2)</f>
        <v>750.26</v>
      </c>
      <c r="DH936">
        <f>ROUND(ROUND(AG936*AK936,2)*CX936,2)</f>
        <v>333.51</v>
      </c>
      <c r="DI936">
        <f t="shared" si="816"/>
        <v>0</v>
      </c>
      <c r="DJ936">
        <f>DG936</f>
        <v>750.26</v>
      </c>
      <c r="DK936">
        <v>0</v>
      </c>
      <c r="DL936" t="s">
        <v>3</v>
      </c>
      <c r="DM936">
        <v>0</v>
      </c>
      <c r="DN936" t="s">
        <v>3</v>
      </c>
      <c r="DO936">
        <v>0</v>
      </c>
    </row>
    <row r="937" spans="1:119" x14ac:dyDescent="0.2">
      <c r="A937">
        <f>ROW(Source!A739)</f>
        <v>739</v>
      </c>
      <c r="B937">
        <v>51651743</v>
      </c>
      <c r="C937">
        <v>51655579</v>
      </c>
      <c r="D937">
        <v>49673715</v>
      </c>
      <c r="E937">
        <v>1</v>
      </c>
      <c r="F937">
        <v>1</v>
      </c>
      <c r="G937">
        <v>1</v>
      </c>
      <c r="H937">
        <v>2</v>
      </c>
      <c r="I937" t="s">
        <v>926</v>
      </c>
      <c r="J937" t="s">
        <v>927</v>
      </c>
      <c r="K937" t="s">
        <v>928</v>
      </c>
      <c r="L937">
        <v>1367</v>
      </c>
      <c r="N937">
        <v>1011</v>
      </c>
      <c r="O937" t="s">
        <v>910</v>
      </c>
      <c r="P937" t="s">
        <v>910</v>
      </c>
      <c r="Q937">
        <v>1</v>
      </c>
      <c r="W937">
        <v>0</v>
      </c>
      <c r="X937">
        <v>829370094</v>
      </c>
      <c r="Y937">
        <f t="shared" si="812"/>
        <v>1.47</v>
      </c>
      <c r="AA937">
        <v>0</v>
      </c>
      <c r="AB937">
        <v>107.41</v>
      </c>
      <c r="AC937">
        <v>0</v>
      </c>
      <c r="AD937">
        <v>0</v>
      </c>
      <c r="AE937">
        <v>0</v>
      </c>
      <c r="AF937">
        <v>8.1</v>
      </c>
      <c r="AG937">
        <v>0</v>
      </c>
      <c r="AH937">
        <v>0</v>
      </c>
      <c r="AI937">
        <v>1</v>
      </c>
      <c r="AJ937">
        <v>13.26</v>
      </c>
      <c r="AK937">
        <v>33.39</v>
      </c>
      <c r="AL937">
        <v>1</v>
      </c>
      <c r="AM937">
        <v>4</v>
      </c>
      <c r="AN937">
        <v>0</v>
      </c>
      <c r="AO937">
        <v>1</v>
      </c>
      <c r="AP937">
        <v>1</v>
      </c>
      <c r="AQ937">
        <v>0</v>
      </c>
      <c r="AR937">
        <v>0</v>
      </c>
      <c r="AS937" t="s">
        <v>3</v>
      </c>
      <c r="AT937">
        <v>1.4</v>
      </c>
      <c r="AU937" t="s">
        <v>20</v>
      </c>
      <c r="AV937">
        <v>0</v>
      </c>
      <c r="AW937">
        <v>2</v>
      </c>
      <c r="AX937">
        <v>51655598</v>
      </c>
      <c r="AY937">
        <v>1</v>
      </c>
      <c r="AZ937">
        <v>0</v>
      </c>
      <c r="BA937">
        <v>1086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V937">
        <v>0</v>
      </c>
      <c r="CW937">
        <f>ROUND(Y937*Source!I739,7)</f>
        <v>2.1526679999999998</v>
      </c>
      <c r="CX937">
        <f>ROUND(Y937*Source!I739,7)</f>
        <v>2.1526679999999998</v>
      </c>
      <c r="CY937">
        <f>AB937</f>
        <v>107.41</v>
      </c>
      <c r="CZ937">
        <f>AF937</f>
        <v>8.1</v>
      </c>
      <c r="DA937">
        <f>AJ937</f>
        <v>13.26</v>
      </c>
      <c r="DB937">
        <f t="shared" si="813"/>
        <v>11.91</v>
      </c>
      <c r="DC937">
        <f t="shared" si="814"/>
        <v>0</v>
      </c>
      <c r="DD937" t="s">
        <v>3</v>
      </c>
      <c r="DE937" t="s">
        <v>3</v>
      </c>
      <c r="DF937">
        <f t="shared" si="815"/>
        <v>0</v>
      </c>
      <c r="DG937">
        <f>ROUND(ROUND(AF937*AJ937,2)*CX937,2)</f>
        <v>231.22</v>
      </c>
      <c r="DH937">
        <f>ROUND(ROUND(AG937*AK937,2)*CX937,2)</f>
        <v>0</v>
      </c>
      <c r="DI937">
        <f t="shared" si="816"/>
        <v>0</v>
      </c>
      <c r="DJ937">
        <f>DG937</f>
        <v>231.22</v>
      </c>
      <c r="DK937">
        <v>0</v>
      </c>
      <c r="DL937" t="s">
        <v>3</v>
      </c>
      <c r="DM937">
        <v>0</v>
      </c>
      <c r="DN937" t="s">
        <v>3</v>
      </c>
      <c r="DO937">
        <v>0</v>
      </c>
    </row>
    <row r="938" spans="1:119" x14ac:dyDescent="0.2">
      <c r="A938">
        <f>ROW(Source!A739)</f>
        <v>739</v>
      </c>
      <c r="B938">
        <v>51651743</v>
      </c>
      <c r="C938">
        <v>51655579</v>
      </c>
      <c r="D938">
        <v>49521144</v>
      </c>
      <c r="E938">
        <v>1</v>
      </c>
      <c r="F938">
        <v>1</v>
      </c>
      <c r="G938">
        <v>1</v>
      </c>
      <c r="H938">
        <v>3</v>
      </c>
      <c r="I938" t="s">
        <v>947</v>
      </c>
      <c r="J938" t="s">
        <v>948</v>
      </c>
      <c r="K938" t="s">
        <v>949</v>
      </c>
      <c r="L938">
        <v>1348</v>
      </c>
      <c r="N938">
        <v>1009</v>
      </c>
      <c r="O938" t="s">
        <v>105</v>
      </c>
      <c r="P938" t="s">
        <v>105</v>
      </c>
      <c r="Q938">
        <v>1000</v>
      </c>
      <c r="W938">
        <v>0</v>
      </c>
      <c r="X938">
        <v>-847628873</v>
      </c>
      <c r="Y938">
        <f t="shared" ref="Y938:Y958" si="817">AT938</f>
        <v>8.8999999999999995E-4</v>
      </c>
      <c r="AA938">
        <v>241405.89</v>
      </c>
      <c r="AB938">
        <v>0</v>
      </c>
      <c r="AC938">
        <v>0</v>
      </c>
      <c r="AD938">
        <v>0</v>
      </c>
      <c r="AE938">
        <v>26499</v>
      </c>
      <c r="AF938">
        <v>0</v>
      </c>
      <c r="AG938">
        <v>0</v>
      </c>
      <c r="AH938">
        <v>0</v>
      </c>
      <c r="AI938">
        <v>9.11</v>
      </c>
      <c r="AJ938">
        <v>1</v>
      </c>
      <c r="AK938">
        <v>1</v>
      </c>
      <c r="AL938">
        <v>1</v>
      </c>
      <c r="AM938">
        <v>4</v>
      </c>
      <c r="AN938">
        <v>0</v>
      </c>
      <c r="AO938">
        <v>1</v>
      </c>
      <c r="AP938">
        <v>1</v>
      </c>
      <c r="AQ938">
        <v>0</v>
      </c>
      <c r="AR938">
        <v>0</v>
      </c>
      <c r="AS938" t="s">
        <v>3</v>
      </c>
      <c r="AT938">
        <v>8.8999999999999995E-4</v>
      </c>
      <c r="AU938" t="s">
        <v>3</v>
      </c>
      <c r="AV938">
        <v>0</v>
      </c>
      <c r="AW938">
        <v>2</v>
      </c>
      <c r="AX938">
        <v>51655599</v>
      </c>
      <c r="AY938">
        <v>1</v>
      </c>
      <c r="AZ938">
        <v>0</v>
      </c>
      <c r="BA938">
        <v>1087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V938">
        <v>0</v>
      </c>
      <c r="CW938">
        <v>0</v>
      </c>
      <c r="CX938">
        <f>ROUND(Y938*Source!I739,7)</f>
        <v>1.3033000000000001E-3</v>
      </c>
      <c r="CY938">
        <f t="shared" ref="CY938:CY944" si="818">AA938</f>
        <v>241405.89</v>
      </c>
      <c r="CZ938">
        <f t="shared" ref="CZ938:CZ944" si="819">AE938</f>
        <v>26499</v>
      </c>
      <c r="DA938">
        <f t="shared" ref="DA938:DA944" si="820">AI938</f>
        <v>9.11</v>
      </c>
      <c r="DB938">
        <f t="shared" ref="DB938:DB958" si="821">ROUND(ROUND(AT938*CZ938,2),2)</f>
        <v>23.58</v>
      </c>
      <c r="DC938">
        <f t="shared" ref="DC938:DC958" si="822">ROUND(ROUND(AT938*AG938,2),2)</f>
        <v>0</v>
      </c>
      <c r="DD938" t="s">
        <v>3</v>
      </c>
      <c r="DE938" t="s">
        <v>3</v>
      </c>
      <c r="DF938">
        <f t="shared" ref="DF938:DF944" si="823">ROUND(ROUND(AE938*AI938,2)*CX938,2)</f>
        <v>314.62</v>
      </c>
      <c r="DG938">
        <f t="shared" ref="DG938:DG946" si="824">ROUND(ROUND(AF938,2)*CX938,2)</f>
        <v>0</v>
      </c>
      <c r="DH938">
        <f t="shared" ref="DH938:DH945" si="825">ROUND(ROUND(AG938,2)*CX938,2)</f>
        <v>0</v>
      </c>
      <c r="DI938">
        <f t="shared" si="816"/>
        <v>0</v>
      </c>
      <c r="DJ938">
        <f t="shared" ref="DJ938:DJ944" si="826">DF938</f>
        <v>314.62</v>
      </c>
      <c r="DK938">
        <v>0</v>
      </c>
      <c r="DL938" t="s">
        <v>3</v>
      </c>
      <c r="DM938">
        <v>0</v>
      </c>
      <c r="DN938" t="s">
        <v>3</v>
      </c>
      <c r="DO938">
        <v>0</v>
      </c>
    </row>
    <row r="939" spans="1:119" x14ac:dyDescent="0.2">
      <c r="A939">
        <f>ROW(Source!A739)</f>
        <v>739</v>
      </c>
      <c r="B939">
        <v>51651743</v>
      </c>
      <c r="C939">
        <v>51655579</v>
      </c>
      <c r="D939">
        <v>49524301</v>
      </c>
      <c r="E939">
        <v>1</v>
      </c>
      <c r="F939">
        <v>1</v>
      </c>
      <c r="G939">
        <v>1</v>
      </c>
      <c r="H939">
        <v>3</v>
      </c>
      <c r="I939" t="s">
        <v>929</v>
      </c>
      <c r="J939" t="s">
        <v>930</v>
      </c>
      <c r="K939" t="s">
        <v>931</v>
      </c>
      <c r="L939">
        <v>1348</v>
      </c>
      <c r="N939">
        <v>1009</v>
      </c>
      <c r="O939" t="s">
        <v>105</v>
      </c>
      <c r="P939" t="s">
        <v>105</v>
      </c>
      <c r="Q939">
        <v>1000</v>
      </c>
      <c r="W939">
        <v>0</v>
      </c>
      <c r="X939">
        <v>1824693337</v>
      </c>
      <c r="Y939">
        <f t="shared" si="817"/>
        <v>4.0999999999999999E-4</v>
      </c>
      <c r="AA939">
        <v>94397.82</v>
      </c>
      <c r="AB939">
        <v>0</v>
      </c>
      <c r="AC939">
        <v>0</v>
      </c>
      <c r="AD939">
        <v>0</v>
      </c>
      <c r="AE939">
        <v>10362</v>
      </c>
      <c r="AF939">
        <v>0</v>
      </c>
      <c r="AG939">
        <v>0</v>
      </c>
      <c r="AH939">
        <v>0</v>
      </c>
      <c r="AI939">
        <v>9.11</v>
      </c>
      <c r="AJ939">
        <v>1</v>
      </c>
      <c r="AK939">
        <v>1</v>
      </c>
      <c r="AL939">
        <v>1</v>
      </c>
      <c r="AM939">
        <v>4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4.0999999999999999E-4</v>
      </c>
      <c r="AU939" t="s">
        <v>3</v>
      </c>
      <c r="AV939">
        <v>0</v>
      </c>
      <c r="AW939">
        <v>2</v>
      </c>
      <c r="AX939">
        <v>51655600</v>
      </c>
      <c r="AY939">
        <v>1</v>
      </c>
      <c r="AZ939">
        <v>0</v>
      </c>
      <c r="BA939">
        <v>1088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V939">
        <v>0</v>
      </c>
      <c r="CW939">
        <v>0</v>
      </c>
      <c r="CX939">
        <f>ROUND(Y939*Source!I739,7)</f>
        <v>6.0039999999999996E-4</v>
      </c>
      <c r="CY939">
        <f t="shared" si="818"/>
        <v>94397.82</v>
      </c>
      <c r="CZ939">
        <f t="shared" si="819"/>
        <v>10362</v>
      </c>
      <c r="DA939">
        <f t="shared" si="820"/>
        <v>9.11</v>
      </c>
      <c r="DB939">
        <f t="shared" si="821"/>
        <v>4.25</v>
      </c>
      <c r="DC939">
        <f t="shared" si="822"/>
        <v>0</v>
      </c>
      <c r="DD939" t="s">
        <v>3</v>
      </c>
      <c r="DE939" t="s">
        <v>3</v>
      </c>
      <c r="DF939">
        <f t="shared" si="823"/>
        <v>56.68</v>
      </c>
      <c r="DG939">
        <f t="shared" si="824"/>
        <v>0</v>
      </c>
      <c r="DH939">
        <f t="shared" si="825"/>
        <v>0</v>
      </c>
      <c r="DI939">
        <f t="shared" si="816"/>
        <v>0</v>
      </c>
      <c r="DJ939">
        <f t="shared" si="826"/>
        <v>56.68</v>
      </c>
      <c r="DK939">
        <v>0</v>
      </c>
      <c r="DL939" t="s">
        <v>3</v>
      </c>
      <c r="DM939">
        <v>0</v>
      </c>
      <c r="DN939" t="s">
        <v>3</v>
      </c>
      <c r="DO939">
        <v>0</v>
      </c>
    </row>
    <row r="940" spans="1:119" x14ac:dyDescent="0.2">
      <c r="A940">
        <f>ROW(Source!A739)</f>
        <v>739</v>
      </c>
      <c r="B940">
        <v>51651743</v>
      </c>
      <c r="C940">
        <v>51655579</v>
      </c>
      <c r="D940">
        <v>49525488</v>
      </c>
      <c r="E940">
        <v>1</v>
      </c>
      <c r="F940">
        <v>1</v>
      </c>
      <c r="G940">
        <v>1</v>
      </c>
      <c r="H940">
        <v>3</v>
      </c>
      <c r="I940" t="s">
        <v>917</v>
      </c>
      <c r="J940" t="s">
        <v>918</v>
      </c>
      <c r="K940" t="s">
        <v>919</v>
      </c>
      <c r="L940">
        <v>1346</v>
      </c>
      <c r="N940">
        <v>1009</v>
      </c>
      <c r="O940" t="s">
        <v>920</v>
      </c>
      <c r="P940" t="s">
        <v>920</v>
      </c>
      <c r="Q940">
        <v>1</v>
      </c>
      <c r="W940">
        <v>0</v>
      </c>
      <c r="X940">
        <v>-1864341761</v>
      </c>
      <c r="Y940">
        <f t="shared" si="817"/>
        <v>15</v>
      </c>
      <c r="AA940">
        <v>82.35</v>
      </c>
      <c r="AB940">
        <v>0</v>
      </c>
      <c r="AC940">
        <v>0</v>
      </c>
      <c r="AD940">
        <v>0</v>
      </c>
      <c r="AE940">
        <v>9.0399999999999991</v>
      </c>
      <c r="AF940">
        <v>0</v>
      </c>
      <c r="AG940">
        <v>0</v>
      </c>
      <c r="AH940">
        <v>0</v>
      </c>
      <c r="AI940">
        <v>9.11</v>
      </c>
      <c r="AJ940">
        <v>1</v>
      </c>
      <c r="AK940">
        <v>1</v>
      </c>
      <c r="AL940">
        <v>1</v>
      </c>
      <c r="AM940">
        <v>4</v>
      </c>
      <c r="AN940">
        <v>0</v>
      </c>
      <c r="AO940">
        <v>1</v>
      </c>
      <c r="AP940">
        <v>1</v>
      </c>
      <c r="AQ940">
        <v>0</v>
      </c>
      <c r="AR940">
        <v>0</v>
      </c>
      <c r="AS940" t="s">
        <v>3</v>
      </c>
      <c r="AT940">
        <v>15</v>
      </c>
      <c r="AU940" t="s">
        <v>3</v>
      </c>
      <c r="AV940">
        <v>0</v>
      </c>
      <c r="AW940">
        <v>2</v>
      </c>
      <c r="AX940">
        <v>51655601</v>
      </c>
      <c r="AY940">
        <v>1</v>
      </c>
      <c r="AZ940">
        <v>0</v>
      </c>
      <c r="BA940">
        <v>1089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V940">
        <v>0</v>
      </c>
      <c r="CW940">
        <v>0</v>
      </c>
      <c r="CX940">
        <f>ROUND(Y940*Source!I739,7)</f>
        <v>21.966000000000001</v>
      </c>
      <c r="CY940">
        <f t="shared" si="818"/>
        <v>82.35</v>
      </c>
      <c r="CZ940">
        <f t="shared" si="819"/>
        <v>9.0399999999999991</v>
      </c>
      <c r="DA940">
        <f t="shared" si="820"/>
        <v>9.11</v>
      </c>
      <c r="DB940">
        <f t="shared" si="821"/>
        <v>135.6</v>
      </c>
      <c r="DC940">
        <f t="shared" si="822"/>
        <v>0</v>
      </c>
      <c r="DD940" t="s">
        <v>3</v>
      </c>
      <c r="DE940" t="s">
        <v>3</v>
      </c>
      <c r="DF940">
        <f t="shared" si="823"/>
        <v>1808.9</v>
      </c>
      <c r="DG940">
        <f t="shared" si="824"/>
        <v>0</v>
      </c>
      <c r="DH940">
        <f t="shared" si="825"/>
        <v>0</v>
      </c>
      <c r="DI940">
        <f t="shared" si="816"/>
        <v>0</v>
      </c>
      <c r="DJ940">
        <f t="shared" si="826"/>
        <v>1808.9</v>
      </c>
      <c r="DK940">
        <v>0</v>
      </c>
      <c r="DL940" t="s">
        <v>3</v>
      </c>
      <c r="DM940">
        <v>0</v>
      </c>
      <c r="DN940" t="s">
        <v>3</v>
      </c>
      <c r="DO940">
        <v>0</v>
      </c>
    </row>
    <row r="941" spans="1:119" x14ac:dyDescent="0.2">
      <c r="A941">
        <f>ROW(Source!A739)</f>
        <v>739</v>
      </c>
      <c r="B941">
        <v>51651743</v>
      </c>
      <c r="C941">
        <v>51655579</v>
      </c>
      <c r="D941">
        <v>49526492</v>
      </c>
      <c r="E941">
        <v>1</v>
      </c>
      <c r="F941">
        <v>1</v>
      </c>
      <c r="G941">
        <v>1</v>
      </c>
      <c r="H941">
        <v>3</v>
      </c>
      <c r="I941" t="s">
        <v>921</v>
      </c>
      <c r="J941" t="s">
        <v>922</v>
      </c>
      <c r="K941" t="s">
        <v>923</v>
      </c>
      <c r="L941">
        <v>1346</v>
      </c>
      <c r="N941">
        <v>1009</v>
      </c>
      <c r="O941" t="s">
        <v>920</v>
      </c>
      <c r="P941" t="s">
        <v>920</v>
      </c>
      <c r="Q941">
        <v>1</v>
      </c>
      <c r="W941">
        <v>0</v>
      </c>
      <c r="X941">
        <v>497341279</v>
      </c>
      <c r="Y941">
        <f t="shared" si="817"/>
        <v>8</v>
      </c>
      <c r="AA941">
        <v>210.35</v>
      </c>
      <c r="AB941">
        <v>0</v>
      </c>
      <c r="AC941">
        <v>0</v>
      </c>
      <c r="AD941">
        <v>0</v>
      </c>
      <c r="AE941">
        <v>23.09</v>
      </c>
      <c r="AF941">
        <v>0</v>
      </c>
      <c r="AG941">
        <v>0</v>
      </c>
      <c r="AH941">
        <v>0</v>
      </c>
      <c r="AI941">
        <v>9.11</v>
      </c>
      <c r="AJ941">
        <v>1</v>
      </c>
      <c r="AK941">
        <v>1</v>
      </c>
      <c r="AL941">
        <v>1</v>
      </c>
      <c r="AM941">
        <v>4</v>
      </c>
      <c r="AN941">
        <v>0</v>
      </c>
      <c r="AO941">
        <v>1</v>
      </c>
      <c r="AP941">
        <v>1</v>
      </c>
      <c r="AQ941">
        <v>0</v>
      </c>
      <c r="AR941">
        <v>0</v>
      </c>
      <c r="AS941" t="s">
        <v>3</v>
      </c>
      <c r="AT941">
        <v>8</v>
      </c>
      <c r="AU941" t="s">
        <v>3</v>
      </c>
      <c r="AV941">
        <v>0</v>
      </c>
      <c r="AW941">
        <v>2</v>
      </c>
      <c r="AX941">
        <v>51655602</v>
      </c>
      <c r="AY941">
        <v>1</v>
      </c>
      <c r="AZ941">
        <v>0</v>
      </c>
      <c r="BA941">
        <v>1090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V941">
        <v>0</v>
      </c>
      <c r="CW941">
        <v>0</v>
      </c>
      <c r="CX941">
        <f>ROUND(Y941*Source!I739,7)</f>
        <v>11.715199999999999</v>
      </c>
      <c r="CY941">
        <f t="shared" si="818"/>
        <v>210.35</v>
      </c>
      <c r="CZ941">
        <f t="shared" si="819"/>
        <v>23.09</v>
      </c>
      <c r="DA941">
        <f t="shared" si="820"/>
        <v>9.11</v>
      </c>
      <c r="DB941">
        <f t="shared" si="821"/>
        <v>184.72</v>
      </c>
      <c r="DC941">
        <f t="shared" si="822"/>
        <v>0</v>
      </c>
      <c r="DD941" t="s">
        <v>3</v>
      </c>
      <c r="DE941" t="s">
        <v>3</v>
      </c>
      <c r="DF941">
        <f t="shared" si="823"/>
        <v>2464.29</v>
      </c>
      <c r="DG941">
        <f t="shared" si="824"/>
        <v>0</v>
      </c>
      <c r="DH941">
        <f t="shared" si="825"/>
        <v>0</v>
      </c>
      <c r="DI941">
        <f t="shared" si="816"/>
        <v>0</v>
      </c>
      <c r="DJ941">
        <f t="shared" si="826"/>
        <v>2464.29</v>
      </c>
      <c r="DK941">
        <v>0</v>
      </c>
      <c r="DL941" t="s">
        <v>3</v>
      </c>
      <c r="DM941">
        <v>0</v>
      </c>
      <c r="DN941" t="s">
        <v>3</v>
      </c>
      <c r="DO941">
        <v>0</v>
      </c>
    </row>
    <row r="942" spans="1:119" x14ac:dyDescent="0.2">
      <c r="A942">
        <f>ROW(Source!A739)</f>
        <v>739</v>
      </c>
      <c r="B942">
        <v>51651743</v>
      </c>
      <c r="C942">
        <v>51655579</v>
      </c>
      <c r="D942">
        <v>49555131</v>
      </c>
      <c r="E942">
        <v>1</v>
      </c>
      <c r="F942">
        <v>1</v>
      </c>
      <c r="G942">
        <v>1</v>
      </c>
      <c r="H942">
        <v>3</v>
      </c>
      <c r="I942" t="s">
        <v>950</v>
      </c>
      <c r="J942" t="s">
        <v>951</v>
      </c>
      <c r="K942" t="s">
        <v>952</v>
      </c>
      <c r="L942">
        <v>1348</v>
      </c>
      <c r="N942">
        <v>1009</v>
      </c>
      <c r="O942" t="s">
        <v>105</v>
      </c>
      <c r="P942" t="s">
        <v>105</v>
      </c>
      <c r="Q942">
        <v>1000</v>
      </c>
      <c r="W942">
        <v>0</v>
      </c>
      <c r="X942">
        <v>-364749507</v>
      </c>
      <c r="Y942">
        <f t="shared" si="817"/>
        <v>5.0099999999999997E-3</v>
      </c>
      <c r="AA942">
        <v>156537.13</v>
      </c>
      <c r="AB942">
        <v>0</v>
      </c>
      <c r="AC942">
        <v>0</v>
      </c>
      <c r="AD942">
        <v>0</v>
      </c>
      <c r="AE942">
        <v>17183</v>
      </c>
      <c r="AF942">
        <v>0</v>
      </c>
      <c r="AG942">
        <v>0</v>
      </c>
      <c r="AH942">
        <v>0</v>
      </c>
      <c r="AI942">
        <v>9.11</v>
      </c>
      <c r="AJ942">
        <v>1</v>
      </c>
      <c r="AK942">
        <v>1</v>
      </c>
      <c r="AL942">
        <v>1</v>
      </c>
      <c r="AM942">
        <v>4</v>
      </c>
      <c r="AN942">
        <v>0</v>
      </c>
      <c r="AO942">
        <v>1</v>
      </c>
      <c r="AP942">
        <v>1</v>
      </c>
      <c r="AQ942">
        <v>0</v>
      </c>
      <c r="AR942">
        <v>0</v>
      </c>
      <c r="AS942" t="s">
        <v>3</v>
      </c>
      <c r="AT942">
        <v>5.0099999999999997E-3</v>
      </c>
      <c r="AU942" t="s">
        <v>3</v>
      </c>
      <c r="AV942">
        <v>0</v>
      </c>
      <c r="AW942">
        <v>2</v>
      </c>
      <c r="AX942">
        <v>51655604</v>
      </c>
      <c r="AY942">
        <v>1</v>
      </c>
      <c r="AZ942">
        <v>0</v>
      </c>
      <c r="BA942">
        <v>1092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V942">
        <v>0</v>
      </c>
      <c r="CW942">
        <v>0</v>
      </c>
      <c r="CX942">
        <f>ROUND(Y942*Source!I739,7)</f>
        <v>7.3366000000000004E-3</v>
      </c>
      <c r="CY942">
        <f t="shared" si="818"/>
        <v>156537.13</v>
      </c>
      <c r="CZ942">
        <f t="shared" si="819"/>
        <v>17183</v>
      </c>
      <c r="DA942">
        <f t="shared" si="820"/>
        <v>9.11</v>
      </c>
      <c r="DB942">
        <f t="shared" si="821"/>
        <v>86.09</v>
      </c>
      <c r="DC942">
        <f t="shared" si="822"/>
        <v>0</v>
      </c>
      <c r="DD942" t="s">
        <v>3</v>
      </c>
      <c r="DE942" t="s">
        <v>3</v>
      </c>
      <c r="DF942">
        <f t="shared" si="823"/>
        <v>1148.45</v>
      </c>
      <c r="DG942">
        <f t="shared" si="824"/>
        <v>0</v>
      </c>
      <c r="DH942">
        <f t="shared" si="825"/>
        <v>0</v>
      </c>
      <c r="DI942">
        <f t="shared" si="816"/>
        <v>0</v>
      </c>
      <c r="DJ942">
        <f t="shared" si="826"/>
        <v>1148.45</v>
      </c>
      <c r="DK942">
        <v>0</v>
      </c>
      <c r="DL942" t="s">
        <v>3</v>
      </c>
      <c r="DM942">
        <v>0</v>
      </c>
      <c r="DN942" t="s">
        <v>3</v>
      </c>
      <c r="DO942">
        <v>0</v>
      </c>
    </row>
    <row r="943" spans="1:119" x14ac:dyDescent="0.2">
      <c r="A943">
        <f>ROW(Source!A739)</f>
        <v>739</v>
      </c>
      <c r="B943">
        <v>51651743</v>
      </c>
      <c r="C943">
        <v>51655579</v>
      </c>
      <c r="D943">
        <v>49564235</v>
      </c>
      <c r="E943">
        <v>1</v>
      </c>
      <c r="F943">
        <v>1</v>
      </c>
      <c r="G943">
        <v>1</v>
      </c>
      <c r="H943">
        <v>3</v>
      </c>
      <c r="I943" t="s">
        <v>99</v>
      </c>
      <c r="J943" t="s">
        <v>101</v>
      </c>
      <c r="K943" t="s">
        <v>100</v>
      </c>
      <c r="L943">
        <v>1327</v>
      </c>
      <c r="N943">
        <v>1005</v>
      </c>
      <c r="O943" t="s">
        <v>52</v>
      </c>
      <c r="P943" t="s">
        <v>52</v>
      </c>
      <c r="Q943">
        <v>1</v>
      </c>
      <c r="W943">
        <v>0</v>
      </c>
      <c r="X943">
        <v>-1977319999</v>
      </c>
      <c r="Y943">
        <f t="shared" si="817"/>
        <v>100</v>
      </c>
      <c r="AA943">
        <v>1387.45</v>
      </c>
      <c r="AB943">
        <v>0</v>
      </c>
      <c r="AC943">
        <v>0</v>
      </c>
      <c r="AD943">
        <v>0</v>
      </c>
      <c r="AE943">
        <v>152.30000000000001</v>
      </c>
      <c r="AF943">
        <v>0</v>
      </c>
      <c r="AG943">
        <v>0</v>
      </c>
      <c r="AH943">
        <v>0</v>
      </c>
      <c r="AI943">
        <v>9.11</v>
      </c>
      <c r="AJ943">
        <v>1</v>
      </c>
      <c r="AK943">
        <v>1</v>
      </c>
      <c r="AL943">
        <v>1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 t="s">
        <v>3</v>
      </c>
      <c r="AT943">
        <v>100</v>
      </c>
      <c r="AU943" t="s">
        <v>3</v>
      </c>
      <c r="AV943">
        <v>0</v>
      </c>
      <c r="AW943">
        <v>1</v>
      </c>
      <c r="AX943">
        <v>-1</v>
      </c>
      <c r="AY943">
        <v>0</v>
      </c>
      <c r="AZ943">
        <v>0</v>
      </c>
      <c r="BA943" t="s">
        <v>3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V943">
        <v>0</v>
      </c>
      <c r="CW943">
        <v>0</v>
      </c>
      <c r="CX943">
        <f>ROUND(Y943*Source!I739,7)</f>
        <v>146.44</v>
      </c>
      <c r="CY943">
        <f t="shared" si="818"/>
        <v>1387.45</v>
      </c>
      <c r="CZ943">
        <f t="shared" si="819"/>
        <v>152.30000000000001</v>
      </c>
      <c r="DA943">
        <f t="shared" si="820"/>
        <v>9.11</v>
      </c>
      <c r="DB943">
        <f t="shared" si="821"/>
        <v>15230</v>
      </c>
      <c r="DC943">
        <f t="shared" si="822"/>
        <v>0</v>
      </c>
      <c r="DD943" t="s">
        <v>3</v>
      </c>
      <c r="DE943" t="s">
        <v>3</v>
      </c>
      <c r="DF943">
        <f t="shared" si="823"/>
        <v>203178.18</v>
      </c>
      <c r="DG943">
        <f t="shared" si="824"/>
        <v>0</v>
      </c>
      <c r="DH943">
        <f t="shared" si="825"/>
        <v>0</v>
      </c>
      <c r="DI943">
        <f t="shared" si="816"/>
        <v>0</v>
      </c>
      <c r="DJ943">
        <f t="shared" si="826"/>
        <v>203178.18</v>
      </c>
      <c r="DK943">
        <v>0</v>
      </c>
      <c r="DL943" t="s">
        <v>3</v>
      </c>
      <c r="DM943">
        <v>0</v>
      </c>
      <c r="DN943" t="s">
        <v>3</v>
      </c>
      <c r="DO943">
        <v>0</v>
      </c>
    </row>
    <row r="944" spans="1:119" x14ac:dyDescent="0.2">
      <c r="A944">
        <f>ROW(Source!A739)</f>
        <v>739</v>
      </c>
      <c r="B944">
        <v>51651743</v>
      </c>
      <c r="C944">
        <v>51655579</v>
      </c>
      <c r="D944">
        <v>49564577</v>
      </c>
      <c r="E944">
        <v>1</v>
      </c>
      <c r="F944">
        <v>1</v>
      </c>
      <c r="G944">
        <v>1</v>
      </c>
      <c r="H944">
        <v>3</v>
      </c>
      <c r="I944" t="s">
        <v>103</v>
      </c>
      <c r="J944" t="s">
        <v>106</v>
      </c>
      <c r="K944" t="s">
        <v>104</v>
      </c>
      <c r="L944">
        <v>1348</v>
      </c>
      <c r="N944">
        <v>1009</v>
      </c>
      <c r="O944" t="s">
        <v>105</v>
      </c>
      <c r="P944" t="s">
        <v>105</v>
      </c>
      <c r="Q944">
        <v>1000</v>
      </c>
      <c r="W944">
        <v>0</v>
      </c>
      <c r="X944">
        <v>-1486911088</v>
      </c>
      <c r="Y944">
        <f t="shared" si="817"/>
        <v>4.7801150000000001E-2</v>
      </c>
      <c r="AA944">
        <v>276930.88</v>
      </c>
      <c r="AB944">
        <v>0</v>
      </c>
      <c r="AC944">
        <v>0</v>
      </c>
      <c r="AD944">
        <v>0</v>
      </c>
      <c r="AE944">
        <v>30398.560000000001</v>
      </c>
      <c r="AF944">
        <v>0</v>
      </c>
      <c r="AG944">
        <v>0</v>
      </c>
      <c r="AH944">
        <v>0</v>
      </c>
      <c r="AI944">
        <v>9.11</v>
      </c>
      <c r="AJ944">
        <v>1</v>
      </c>
      <c r="AK944">
        <v>1</v>
      </c>
      <c r="AL944">
        <v>1</v>
      </c>
      <c r="AM944">
        <v>0</v>
      </c>
      <c r="AN944">
        <v>0</v>
      </c>
      <c r="AO944">
        <v>0</v>
      </c>
      <c r="AP944">
        <v>1</v>
      </c>
      <c r="AQ944">
        <v>0</v>
      </c>
      <c r="AR944">
        <v>0</v>
      </c>
      <c r="AS944" t="s">
        <v>3</v>
      </c>
      <c r="AT944">
        <v>4.7801150000000001E-2</v>
      </c>
      <c r="AU944" t="s">
        <v>3</v>
      </c>
      <c r="AV944">
        <v>0</v>
      </c>
      <c r="AW944">
        <v>1</v>
      </c>
      <c r="AX944">
        <v>-1</v>
      </c>
      <c r="AY944">
        <v>0</v>
      </c>
      <c r="AZ944">
        <v>0</v>
      </c>
      <c r="BA944" t="s">
        <v>3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V944">
        <v>0</v>
      </c>
      <c r="CW944">
        <v>0</v>
      </c>
      <c r="CX944">
        <f>ROUND(Y944*Source!I739,7)</f>
        <v>7.0000000000000007E-2</v>
      </c>
      <c r="CY944">
        <f t="shared" si="818"/>
        <v>276930.88</v>
      </c>
      <c r="CZ944">
        <f t="shared" si="819"/>
        <v>30398.560000000001</v>
      </c>
      <c r="DA944">
        <f t="shared" si="820"/>
        <v>9.11</v>
      </c>
      <c r="DB944">
        <f t="shared" si="821"/>
        <v>1453.09</v>
      </c>
      <c r="DC944">
        <f t="shared" si="822"/>
        <v>0</v>
      </c>
      <c r="DD944" t="s">
        <v>3</v>
      </c>
      <c r="DE944" t="s">
        <v>3</v>
      </c>
      <c r="DF944">
        <f t="shared" si="823"/>
        <v>19385.16</v>
      </c>
      <c r="DG944">
        <f t="shared" si="824"/>
        <v>0</v>
      </c>
      <c r="DH944">
        <f t="shared" si="825"/>
        <v>0</v>
      </c>
      <c r="DI944">
        <f t="shared" si="816"/>
        <v>0</v>
      </c>
      <c r="DJ944">
        <f t="shared" si="826"/>
        <v>19385.16</v>
      </c>
      <c r="DK944">
        <v>0</v>
      </c>
      <c r="DL944" t="s">
        <v>3</v>
      </c>
      <c r="DM944">
        <v>0</v>
      </c>
      <c r="DN944" t="s">
        <v>3</v>
      </c>
      <c r="DO944">
        <v>0</v>
      </c>
    </row>
    <row r="945" spans="1:119" x14ac:dyDescent="0.2">
      <c r="A945">
        <f>ROW(Source!A742)</f>
        <v>742</v>
      </c>
      <c r="B945">
        <v>51651743</v>
      </c>
      <c r="C945">
        <v>51655611</v>
      </c>
      <c r="D945">
        <v>49510767</v>
      </c>
      <c r="E945">
        <v>70</v>
      </c>
      <c r="F945">
        <v>1</v>
      </c>
      <c r="G945">
        <v>1</v>
      </c>
      <c r="H945">
        <v>1</v>
      </c>
      <c r="I945" t="s">
        <v>953</v>
      </c>
      <c r="J945" t="s">
        <v>3</v>
      </c>
      <c r="K945" t="s">
        <v>954</v>
      </c>
      <c r="L945">
        <v>1191</v>
      </c>
      <c r="N945">
        <v>1013</v>
      </c>
      <c r="O945" t="s">
        <v>904</v>
      </c>
      <c r="P945" t="s">
        <v>904</v>
      </c>
      <c r="Q945">
        <v>1</v>
      </c>
      <c r="W945">
        <v>0</v>
      </c>
      <c r="X945">
        <v>-1936699058</v>
      </c>
      <c r="Y945">
        <f t="shared" si="817"/>
        <v>5</v>
      </c>
      <c r="AA945">
        <v>0</v>
      </c>
      <c r="AB945">
        <v>0</v>
      </c>
      <c r="AC945">
        <v>0</v>
      </c>
      <c r="AD945">
        <v>331.23</v>
      </c>
      <c r="AE945">
        <v>0</v>
      </c>
      <c r="AF945">
        <v>0</v>
      </c>
      <c r="AG945">
        <v>0</v>
      </c>
      <c r="AH945">
        <v>9.92</v>
      </c>
      <c r="AI945">
        <v>1</v>
      </c>
      <c r="AJ945">
        <v>1</v>
      </c>
      <c r="AK945">
        <v>1</v>
      </c>
      <c r="AL945">
        <v>33.39</v>
      </c>
      <c r="AM945">
        <v>4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5</v>
      </c>
      <c r="AU945" t="s">
        <v>3</v>
      </c>
      <c r="AV945">
        <v>1</v>
      </c>
      <c r="AW945">
        <v>2</v>
      </c>
      <c r="AX945">
        <v>51655619</v>
      </c>
      <c r="AY945">
        <v>1</v>
      </c>
      <c r="AZ945">
        <v>0</v>
      </c>
      <c r="BA945">
        <v>1097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U945">
        <f>ROUND(AT945*Source!I742*AH945*AL945,2)</f>
        <v>24345.32</v>
      </c>
      <c r="CV945">
        <f>ROUND(Y945*Source!I742,7)</f>
        <v>73.5</v>
      </c>
      <c r="CW945">
        <v>0</v>
      </c>
      <c r="CX945">
        <f>ROUND(Y945*Source!I742,7)</f>
        <v>73.5</v>
      </c>
      <c r="CY945">
        <f>AD945</f>
        <v>331.23</v>
      </c>
      <c r="CZ945">
        <f>AH945</f>
        <v>9.92</v>
      </c>
      <c r="DA945">
        <f>AL945</f>
        <v>33.39</v>
      </c>
      <c r="DB945">
        <f t="shared" si="821"/>
        <v>49.6</v>
      </c>
      <c r="DC945">
        <f t="shared" si="822"/>
        <v>0</v>
      </c>
      <c r="DD945" t="s">
        <v>3</v>
      </c>
      <c r="DE945" t="s">
        <v>3</v>
      </c>
      <c r="DF945">
        <f>ROUND(ROUND(AE945,2)*CX945,2)</f>
        <v>0</v>
      </c>
      <c r="DG945">
        <f t="shared" si="824"/>
        <v>0</v>
      </c>
      <c r="DH945">
        <f t="shared" si="825"/>
        <v>0</v>
      </c>
      <c r="DI945">
        <f>ROUND(ROUND(AH945*AL945,2)*CX945,2)</f>
        <v>24345.41</v>
      </c>
      <c r="DJ945">
        <f>DI945</f>
        <v>24345.41</v>
      </c>
      <c r="DK945">
        <v>0</v>
      </c>
      <c r="DL945" t="s">
        <v>3</v>
      </c>
      <c r="DM945">
        <v>0</v>
      </c>
      <c r="DN945" t="s">
        <v>3</v>
      </c>
      <c r="DO945">
        <v>0</v>
      </c>
    </row>
    <row r="946" spans="1:119" x14ac:dyDescent="0.2">
      <c r="A946">
        <f>ROW(Source!A742)</f>
        <v>742</v>
      </c>
      <c r="B946">
        <v>51651743</v>
      </c>
      <c r="C946">
        <v>51655611</v>
      </c>
      <c r="D946">
        <v>49510905</v>
      </c>
      <c r="E946">
        <v>70</v>
      </c>
      <c r="F946">
        <v>1</v>
      </c>
      <c r="G946">
        <v>1</v>
      </c>
      <c r="H946">
        <v>1</v>
      </c>
      <c r="I946" t="s">
        <v>905</v>
      </c>
      <c r="J946" t="s">
        <v>3</v>
      </c>
      <c r="K946" t="s">
        <v>906</v>
      </c>
      <c r="L946">
        <v>1191</v>
      </c>
      <c r="N946">
        <v>1013</v>
      </c>
      <c r="O946" t="s">
        <v>904</v>
      </c>
      <c r="P946" t="s">
        <v>904</v>
      </c>
      <c r="Q946">
        <v>1</v>
      </c>
      <c r="W946">
        <v>0</v>
      </c>
      <c r="X946">
        <v>-1417349443</v>
      </c>
      <c r="Y946">
        <f t="shared" si="817"/>
        <v>0.43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</v>
      </c>
      <c r="AJ946">
        <v>1</v>
      </c>
      <c r="AK946">
        <v>33.39</v>
      </c>
      <c r="AL946">
        <v>1</v>
      </c>
      <c r="AM946">
        <v>4</v>
      </c>
      <c r="AN946">
        <v>0</v>
      </c>
      <c r="AO946">
        <v>1</v>
      </c>
      <c r="AP946">
        <v>1</v>
      </c>
      <c r="AQ946">
        <v>0</v>
      </c>
      <c r="AR946">
        <v>0</v>
      </c>
      <c r="AS946" t="s">
        <v>3</v>
      </c>
      <c r="AT946">
        <v>0.43</v>
      </c>
      <c r="AU946" t="s">
        <v>3</v>
      </c>
      <c r="AV946">
        <v>2</v>
      </c>
      <c r="AW946">
        <v>2</v>
      </c>
      <c r="AX946">
        <v>51655620</v>
      </c>
      <c r="AY946">
        <v>1</v>
      </c>
      <c r="AZ946">
        <v>0</v>
      </c>
      <c r="BA946">
        <v>1098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V946">
        <v>0</v>
      </c>
      <c r="CW946">
        <v>0</v>
      </c>
      <c r="CX946">
        <f>ROUND(Y946*Source!I742,7)</f>
        <v>6.3209999999999997</v>
      </c>
      <c r="CY946">
        <f>AD946</f>
        <v>0</v>
      </c>
      <c r="CZ946">
        <f>AH946</f>
        <v>0</v>
      </c>
      <c r="DA946">
        <f>AL946</f>
        <v>1</v>
      </c>
      <c r="DB946">
        <f t="shared" si="821"/>
        <v>0</v>
      </c>
      <c r="DC946">
        <f t="shared" si="822"/>
        <v>0</v>
      </c>
      <c r="DD946" t="s">
        <v>3</v>
      </c>
      <c r="DE946" t="s">
        <v>3</v>
      </c>
      <c r="DF946">
        <f>ROUND(ROUND(AE946,2)*CX946,2)</f>
        <v>0</v>
      </c>
      <c r="DG946">
        <f t="shared" si="824"/>
        <v>0</v>
      </c>
      <c r="DH946">
        <f>ROUND(ROUND(AG946*AK946,2)*CX946,2)</f>
        <v>0</v>
      </c>
      <c r="DI946">
        <f t="shared" ref="DI946:DI951" si="827">ROUND(ROUND(AH946,2)*CX946,2)</f>
        <v>0</v>
      </c>
      <c r="DJ946">
        <f>DI946</f>
        <v>0</v>
      </c>
      <c r="DK946">
        <v>0</v>
      </c>
      <c r="DL946" t="s">
        <v>3</v>
      </c>
      <c r="DM946">
        <v>0</v>
      </c>
      <c r="DN946" t="s">
        <v>3</v>
      </c>
      <c r="DO946">
        <v>0</v>
      </c>
    </row>
    <row r="947" spans="1:119" x14ac:dyDescent="0.2">
      <c r="A947">
        <f>ROW(Source!A742)</f>
        <v>742</v>
      </c>
      <c r="B947">
        <v>51651743</v>
      </c>
      <c r="C947">
        <v>51655611</v>
      </c>
      <c r="D947">
        <v>49673503</v>
      </c>
      <c r="E947">
        <v>1</v>
      </c>
      <c r="F947">
        <v>1</v>
      </c>
      <c r="G947">
        <v>1</v>
      </c>
      <c r="H947">
        <v>2</v>
      </c>
      <c r="I947" t="s">
        <v>914</v>
      </c>
      <c r="J947" t="s">
        <v>915</v>
      </c>
      <c r="K947" t="s">
        <v>916</v>
      </c>
      <c r="L947">
        <v>1367</v>
      </c>
      <c r="N947">
        <v>1011</v>
      </c>
      <c r="O947" t="s">
        <v>910</v>
      </c>
      <c r="P947" t="s">
        <v>910</v>
      </c>
      <c r="Q947">
        <v>1</v>
      </c>
      <c r="W947">
        <v>0</v>
      </c>
      <c r="X947">
        <v>509054691</v>
      </c>
      <c r="Y947">
        <f t="shared" si="817"/>
        <v>0.43</v>
      </c>
      <c r="AA947">
        <v>0</v>
      </c>
      <c r="AB947">
        <v>871.31</v>
      </c>
      <c r="AC947">
        <v>387.32</v>
      </c>
      <c r="AD947">
        <v>0</v>
      </c>
      <c r="AE947">
        <v>0</v>
      </c>
      <c r="AF947">
        <v>65.709999999999994</v>
      </c>
      <c r="AG947">
        <v>11.6</v>
      </c>
      <c r="AH947">
        <v>0</v>
      </c>
      <c r="AI947">
        <v>1</v>
      </c>
      <c r="AJ947">
        <v>13.26</v>
      </c>
      <c r="AK947">
        <v>33.39</v>
      </c>
      <c r="AL947">
        <v>1</v>
      </c>
      <c r="AM947">
        <v>4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0.43</v>
      </c>
      <c r="AU947" t="s">
        <v>3</v>
      </c>
      <c r="AV947">
        <v>0</v>
      </c>
      <c r="AW947">
        <v>2</v>
      </c>
      <c r="AX947">
        <v>51655621</v>
      </c>
      <c r="AY947">
        <v>1</v>
      </c>
      <c r="AZ947">
        <v>0</v>
      </c>
      <c r="BA947">
        <v>1099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V947">
        <v>0</v>
      </c>
      <c r="CW947">
        <f>ROUND(Y947*Source!I742,7)</f>
        <v>6.3209999999999997</v>
      </c>
      <c r="CX947">
        <f>ROUND(Y947*Source!I742,7)</f>
        <v>6.3209999999999997</v>
      </c>
      <c r="CY947">
        <f>AB947</f>
        <v>871.31</v>
      </c>
      <c r="CZ947">
        <f>AF947</f>
        <v>65.709999999999994</v>
      </c>
      <c r="DA947">
        <f>AJ947</f>
        <v>13.26</v>
      </c>
      <c r="DB947">
        <f t="shared" si="821"/>
        <v>28.26</v>
      </c>
      <c r="DC947">
        <f t="shared" si="822"/>
        <v>4.99</v>
      </c>
      <c r="DD947" t="s">
        <v>3</v>
      </c>
      <c r="DE947" t="s">
        <v>3</v>
      </c>
      <c r="DF947">
        <f>ROUND(ROUND(AE947,2)*CX947,2)</f>
        <v>0</v>
      </c>
      <c r="DG947">
        <f>ROUND(ROUND(AF947*AJ947,2)*CX947,2)</f>
        <v>5507.55</v>
      </c>
      <c r="DH947">
        <f>ROUND(ROUND(AG947*AK947,2)*CX947,2)</f>
        <v>2448.25</v>
      </c>
      <c r="DI947">
        <f t="shared" si="827"/>
        <v>0</v>
      </c>
      <c r="DJ947">
        <f>DG947</f>
        <v>5507.55</v>
      </c>
      <c r="DK947">
        <v>0</v>
      </c>
      <c r="DL947" t="s">
        <v>3</v>
      </c>
      <c r="DM947">
        <v>0</v>
      </c>
      <c r="DN947" t="s">
        <v>3</v>
      </c>
      <c r="DO947">
        <v>0</v>
      </c>
    </row>
    <row r="948" spans="1:119" x14ac:dyDescent="0.2">
      <c r="A948">
        <f>ROW(Source!A742)</f>
        <v>742</v>
      </c>
      <c r="B948">
        <v>51651743</v>
      </c>
      <c r="C948">
        <v>51655611</v>
      </c>
      <c r="D948">
        <v>49521440</v>
      </c>
      <c r="E948">
        <v>1</v>
      </c>
      <c r="F948">
        <v>1</v>
      </c>
      <c r="G948">
        <v>1</v>
      </c>
      <c r="H948">
        <v>3</v>
      </c>
      <c r="I948" t="s">
        <v>118</v>
      </c>
      <c r="J948" t="s">
        <v>120</v>
      </c>
      <c r="K948" t="s">
        <v>119</v>
      </c>
      <c r="L948">
        <v>1327</v>
      </c>
      <c r="N948">
        <v>1005</v>
      </c>
      <c r="O948" t="s">
        <v>52</v>
      </c>
      <c r="P948" t="s">
        <v>52</v>
      </c>
      <c r="Q948">
        <v>1</v>
      </c>
      <c r="W948">
        <v>0</v>
      </c>
      <c r="X948">
        <v>-336429810</v>
      </c>
      <c r="Y948">
        <f t="shared" si="817"/>
        <v>11</v>
      </c>
      <c r="AA948">
        <v>204.98</v>
      </c>
      <c r="AB948">
        <v>0</v>
      </c>
      <c r="AC948">
        <v>0</v>
      </c>
      <c r="AD948">
        <v>0</v>
      </c>
      <c r="AE948">
        <v>22.5</v>
      </c>
      <c r="AF948">
        <v>0</v>
      </c>
      <c r="AG948">
        <v>0</v>
      </c>
      <c r="AH948">
        <v>0</v>
      </c>
      <c r="AI948">
        <v>9.11</v>
      </c>
      <c r="AJ948">
        <v>1</v>
      </c>
      <c r="AK948">
        <v>1</v>
      </c>
      <c r="AL948">
        <v>1</v>
      </c>
      <c r="AM948">
        <v>0</v>
      </c>
      <c r="AN948">
        <v>0</v>
      </c>
      <c r="AO948">
        <v>0</v>
      </c>
      <c r="AP948">
        <v>1</v>
      </c>
      <c r="AQ948">
        <v>0</v>
      </c>
      <c r="AR948">
        <v>0</v>
      </c>
      <c r="AS948" t="s">
        <v>3</v>
      </c>
      <c r="AT948">
        <v>11</v>
      </c>
      <c r="AU948" t="s">
        <v>3</v>
      </c>
      <c r="AV948">
        <v>0</v>
      </c>
      <c r="AW948">
        <v>1</v>
      </c>
      <c r="AX948">
        <v>-1</v>
      </c>
      <c r="AY948">
        <v>0</v>
      </c>
      <c r="AZ948">
        <v>0</v>
      </c>
      <c r="BA948" t="s">
        <v>3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V948">
        <v>0</v>
      </c>
      <c r="CW948">
        <v>0</v>
      </c>
      <c r="CX948">
        <f>ROUND(Y948*Source!I742,7)</f>
        <v>161.69999999999999</v>
      </c>
      <c r="CY948">
        <f>AA948</f>
        <v>204.98</v>
      </c>
      <c r="CZ948">
        <f>AE948</f>
        <v>22.5</v>
      </c>
      <c r="DA948">
        <f>AI948</f>
        <v>9.11</v>
      </c>
      <c r="DB948">
        <f t="shared" si="821"/>
        <v>247.5</v>
      </c>
      <c r="DC948">
        <f t="shared" si="822"/>
        <v>0</v>
      </c>
      <c r="DD948" t="s">
        <v>3</v>
      </c>
      <c r="DE948" t="s">
        <v>3</v>
      </c>
      <c r="DF948">
        <f>ROUND(ROUND(AE948*AI948,2)*CX948,2)</f>
        <v>33145.269999999997</v>
      </c>
      <c r="DG948">
        <f t="shared" ref="DG948:DG953" si="828">ROUND(ROUND(AF948,2)*CX948,2)</f>
        <v>0</v>
      </c>
      <c r="DH948">
        <f>ROUND(ROUND(AG948,2)*CX948,2)</f>
        <v>0</v>
      </c>
      <c r="DI948">
        <f t="shared" si="827"/>
        <v>0</v>
      </c>
      <c r="DJ948">
        <f>DF948</f>
        <v>33145.269999999997</v>
      </c>
      <c r="DK948">
        <v>0</v>
      </c>
      <c r="DL948" t="s">
        <v>3</v>
      </c>
      <c r="DM948">
        <v>0</v>
      </c>
      <c r="DN948" t="s">
        <v>3</v>
      </c>
      <c r="DO948">
        <v>0</v>
      </c>
    </row>
    <row r="949" spans="1:119" x14ac:dyDescent="0.2">
      <c r="A949">
        <f>ROW(Source!A742)</f>
        <v>742</v>
      </c>
      <c r="B949">
        <v>51651743</v>
      </c>
      <c r="C949">
        <v>51655611</v>
      </c>
      <c r="D949">
        <v>49523581</v>
      </c>
      <c r="E949">
        <v>1</v>
      </c>
      <c r="F949">
        <v>1</v>
      </c>
      <c r="G949">
        <v>1</v>
      </c>
      <c r="H949">
        <v>3</v>
      </c>
      <c r="I949" t="s">
        <v>955</v>
      </c>
      <c r="J949" t="s">
        <v>956</v>
      </c>
      <c r="K949" t="s">
        <v>957</v>
      </c>
      <c r="L949">
        <v>1301</v>
      </c>
      <c r="N949">
        <v>1003</v>
      </c>
      <c r="O949" t="s">
        <v>958</v>
      </c>
      <c r="P949" t="s">
        <v>958</v>
      </c>
      <c r="Q949">
        <v>1</v>
      </c>
      <c r="W949">
        <v>0</v>
      </c>
      <c r="X949">
        <v>-2092502019</v>
      </c>
      <c r="Y949">
        <f t="shared" si="817"/>
        <v>20</v>
      </c>
      <c r="AA949">
        <v>27.33</v>
      </c>
      <c r="AB949">
        <v>0</v>
      </c>
      <c r="AC949">
        <v>0</v>
      </c>
      <c r="AD949">
        <v>0</v>
      </c>
      <c r="AE949">
        <v>3</v>
      </c>
      <c r="AF949">
        <v>0</v>
      </c>
      <c r="AG949">
        <v>0</v>
      </c>
      <c r="AH949">
        <v>0</v>
      </c>
      <c r="AI949">
        <v>9.11</v>
      </c>
      <c r="AJ949">
        <v>1</v>
      </c>
      <c r="AK949">
        <v>1</v>
      </c>
      <c r="AL949">
        <v>1</v>
      </c>
      <c r="AM949">
        <v>4</v>
      </c>
      <c r="AN949">
        <v>0</v>
      </c>
      <c r="AO949">
        <v>1</v>
      </c>
      <c r="AP949">
        <v>1</v>
      </c>
      <c r="AQ949">
        <v>0</v>
      </c>
      <c r="AR949">
        <v>0</v>
      </c>
      <c r="AS949" t="s">
        <v>3</v>
      </c>
      <c r="AT949">
        <v>20</v>
      </c>
      <c r="AU949" t="s">
        <v>3</v>
      </c>
      <c r="AV949">
        <v>0</v>
      </c>
      <c r="AW949">
        <v>2</v>
      </c>
      <c r="AX949">
        <v>51655622</v>
      </c>
      <c r="AY949">
        <v>1</v>
      </c>
      <c r="AZ949">
        <v>0</v>
      </c>
      <c r="BA949">
        <v>1100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V949">
        <v>0</v>
      </c>
      <c r="CW949">
        <v>0</v>
      </c>
      <c r="CX949">
        <f>ROUND(Y949*Source!I742,7)</f>
        <v>294</v>
      </c>
      <c r="CY949">
        <f>AA949</f>
        <v>27.33</v>
      </c>
      <c r="CZ949">
        <f>AE949</f>
        <v>3</v>
      </c>
      <c r="DA949">
        <f>AI949</f>
        <v>9.11</v>
      </c>
      <c r="DB949">
        <f t="shared" si="821"/>
        <v>60</v>
      </c>
      <c r="DC949">
        <f t="shared" si="822"/>
        <v>0</v>
      </c>
      <c r="DD949" t="s">
        <v>3</v>
      </c>
      <c r="DE949" t="s">
        <v>3</v>
      </c>
      <c r="DF949">
        <f>ROUND(ROUND(AE949*AI949,2)*CX949,2)</f>
        <v>8035.02</v>
      </c>
      <c r="DG949">
        <f t="shared" si="828"/>
        <v>0</v>
      </c>
      <c r="DH949">
        <f>ROUND(ROUND(AG949,2)*CX949,2)</f>
        <v>0</v>
      </c>
      <c r="DI949">
        <f t="shared" si="827"/>
        <v>0</v>
      </c>
      <c r="DJ949">
        <f>DF949</f>
        <v>8035.02</v>
      </c>
      <c r="DK949">
        <v>0</v>
      </c>
      <c r="DL949" t="s">
        <v>3</v>
      </c>
      <c r="DM949">
        <v>0</v>
      </c>
      <c r="DN949" t="s">
        <v>3</v>
      </c>
      <c r="DO949">
        <v>0</v>
      </c>
    </row>
    <row r="950" spans="1:119" x14ac:dyDescent="0.2">
      <c r="A950">
        <f>ROW(Source!A742)</f>
        <v>742</v>
      </c>
      <c r="B950">
        <v>51651743</v>
      </c>
      <c r="C950">
        <v>51655611</v>
      </c>
      <c r="D950">
        <v>49553409</v>
      </c>
      <c r="E950">
        <v>1</v>
      </c>
      <c r="F950">
        <v>1</v>
      </c>
      <c r="G950">
        <v>1</v>
      </c>
      <c r="H950">
        <v>3</v>
      </c>
      <c r="I950" t="s">
        <v>122</v>
      </c>
      <c r="J950" t="s">
        <v>125</v>
      </c>
      <c r="K950" t="s">
        <v>123</v>
      </c>
      <c r="L950">
        <v>1296</v>
      </c>
      <c r="N950">
        <v>1002</v>
      </c>
      <c r="O950" t="s">
        <v>124</v>
      </c>
      <c r="P950" t="s">
        <v>124</v>
      </c>
      <c r="Q950">
        <v>1</v>
      </c>
      <c r="W950">
        <v>1</v>
      </c>
      <c r="X950">
        <v>-1609399419</v>
      </c>
      <c r="Y950">
        <f t="shared" si="817"/>
        <v>-1.5</v>
      </c>
      <c r="AA950">
        <v>597.42999999999995</v>
      </c>
      <c r="AB950">
        <v>0</v>
      </c>
      <c r="AC950">
        <v>0</v>
      </c>
      <c r="AD950">
        <v>0</v>
      </c>
      <c r="AE950">
        <v>65.58</v>
      </c>
      <c r="AF950">
        <v>0</v>
      </c>
      <c r="AG950">
        <v>0</v>
      </c>
      <c r="AH950">
        <v>0</v>
      </c>
      <c r="AI950">
        <v>9.11</v>
      </c>
      <c r="AJ950">
        <v>1</v>
      </c>
      <c r="AK950">
        <v>1</v>
      </c>
      <c r="AL950">
        <v>1</v>
      </c>
      <c r="AM950">
        <v>4</v>
      </c>
      <c r="AN950">
        <v>0</v>
      </c>
      <c r="AO950">
        <v>1</v>
      </c>
      <c r="AP950">
        <v>1</v>
      </c>
      <c r="AQ950">
        <v>0</v>
      </c>
      <c r="AR950">
        <v>0</v>
      </c>
      <c r="AS950" t="s">
        <v>3</v>
      </c>
      <c r="AT950">
        <v>-1.5</v>
      </c>
      <c r="AU950" t="s">
        <v>3</v>
      </c>
      <c r="AV950">
        <v>0</v>
      </c>
      <c r="AW950">
        <v>2</v>
      </c>
      <c r="AX950">
        <v>51655624</v>
      </c>
      <c r="AY950">
        <v>1</v>
      </c>
      <c r="AZ950">
        <v>6144</v>
      </c>
      <c r="BA950">
        <v>1102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V950">
        <v>0</v>
      </c>
      <c r="CW950">
        <v>0</v>
      </c>
      <c r="CX950">
        <f>ROUND(Y950*Source!I742,7)</f>
        <v>-22.05</v>
      </c>
      <c r="CY950">
        <f>AA950</f>
        <v>597.42999999999995</v>
      </c>
      <c r="CZ950">
        <f>AE950</f>
        <v>65.58</v>
      </c>
      <c r="DA950">
        <f>AI950</f>
        <v>9.11</v>
      </c>
      <c r="DB950">
        <f t="shared" si="821"/>
        <v>-98.37</v>
      </c>
      <c r="DC950">
        <f t="shared" si="822"/>
        <v>0</v>
      </c>
      <c r="DD950" t="s">
        <v>3</v>
      </c>
      <c r="DE950" t="s">
        <v>3</v>
      </c>
      <c r="DF950">
        <f>ROUND(ROUND(AE950*AI950,2)*CX950,2)</f>
        <v>-13173.33</v>
      </c>
      <c r="DG950">
        <f t="shared" si="828"/>
        <v>0</v>
      </c>
      <c r="DH950">
        <f>ROUND(ROUND(AG950,2)*CX950,2)</f>
        <v>0</v>
      </c>
      <c r="DI950">
        <f t="shared" si="827"/>
        <v>0</v>
      </c>
      <c r="DJ950">
        <f>DF950</f>
        <v>-13173.33</v>
      </c>
      <c r="DK950">
        <v>0</v>
      </c>
      <c r="DL950" t="s">
        <v>3</v>
      </c>
      <c r="DM950">
        <v>0</v>
      </c>
      <c r="DN950" t="s">
        <v>3</v>
      </c>
      <c r="DO950">
        <v>0</v>
      </c>
    </row>
    <row r="951" spans="1:119" x14ac:dyDescent="0.2">
      <c r="A951">
        <f>ROW(Source!A742)</f>
        <v>742</v>
      </c>
      <c r="B951">
        <v>51651743</v>
      </c>
      <c r="C951">
        <v>51655611</v>
      </c>
      <c r="D951">
        <v>49555331</v>
      </c>
      <c r="E951">
        <v>1</v>
      </c>
      <c r="F951">
        <v>1</v>
      </c>
      <c r="G951">
        <v>1</v>
      </c>
      <c r="H951">
        <v>3</v>
      </c>
      <c r="I951" t="s">
        <v>127</v>
      </c>
      <c r="J951" t="s">
        <v>129</v>
      </c>
      <c r="K951" t="s">
        <v>128</v>
      </c>
      <c r="L951">
        <v>1296</v>
      </c>
      <c r="N951">
        <v>1002</v>
      </c>
      <c r="O951" t="s">
        <v>124</v>
      </c>
      <c r="P951" t="s">
        <v>124</v>
      </c>
      <c r="Q951">
        <v>1</v>
      </c>
      <c r="W951">
        <v>1</v>
      </c>
      <c r="X951">
        <v>1828367933</v>
      </c>
      <c r="Y951">
        <f t="shared" si="817"/>
        <v>-5.7000000000000002E-2</v>
      </c>
      <c r="AA951">
        <v>1827.28</v>
      </c>
      <c r="AB951">
        <v>0</v>
      </c>
      <c r="AC951">
        <v>0</v>
      </c>
      <c r="AD951">
        <v>0</v>
      </c>
      <c r="AE951">
        <v>200.58</v>
      </c>
      <c r="AF951">
        <v>0</v>
      </c>
      <c r="AG951">
        <v>0</v>
      </c>
      <c r="AH951">
        <v>0</v>
      </c>
      <c r="AI951">
        <v>9.11</v>
      </c>
      <c r="AJ951">
        <v>1</v>
      </c>
      <c r="AK951">
        <v>1</v>
      </c>
      <c r="AL951">
        <v>1</v>
      </c>
      <c r="AM951">
        <v>4</v>
      </c>
      <c r="AN951">
        <v>0</v>
      </c>
      <c r="AO951">
        <v>1</v>
      </c>
      <c r="AP951">
        <v>1</v>
      </c>
      <c r="AQ951">
        <v>0</v>
      </c>
      <c r="AR951">
        <v>0</v>
      </c>
      <c r="AS951" t="s">
        <v>3</v>
      </c>
      <c r="AT951">
        <v>-5.7000000000000002E-2</v>
      </c>
      <c r="AU951" t="s">
        <v>3</v>
      </c>
      <c r="AV951">
        <v>0</v>
      </c>
      <c r="AW951">
        <v>2</v>
      </c>
      <c r="AX951">
        <v>51655626</v>
      </c>
      <c r="AY951">
        <v>1</v>
      </c>
      <c r="AZ951">
        <v>6144</v>
      </c>
      <c r="BA951">
        <v>1104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V951">
        <v>0</v>
      </c>
      <c r="CW951">
        <v>0</v>
      </c>
      <c r="CX951">
        <f>ROUND(Y951*Source!I742,7)</f>
        <v>-0.83789999999999998</v>
      </c>
      <c r="CY951">
        <f>AA951</f>
        <v>1827.28</v>
      </c>
      <c r="CZ951">
        <f>AE951</f>
        <v>200.58</v>
      </c>
      <c r="DA951">
        <f>AI951</f>
        <v>9.11</v>
      </c>
      <c r="DB951">
        <f t="shared" si="821"/>
        <v>-11.43</v>
      </c>
      <c r="DC951">
        <f t="shared" si="822"/>
        <v>0</v>
      </c>
      <c r="DD951" t="s">
        <v>3</v>
      </c>
      <c r="DE951" t="s">
        <v>3</v>
      </c>
      <c r="DF951">
        <f>ROUND(ROUND(AE951*AI951,2)*CX951,2)</f>
        <v>-1531.08</v>
      </c>
      <c r="DG951">
        <f t="shared" si="828"/>
        <v>0</v>
      </c>
      <c r="DH951">
        <f>ROUND(ROUND(AG951,2)*CX951,2)</f>
        <v>0</v>
      </c>
      <c r="DI951">
        <f t="shared" si="827"/>
        <v>0</v>
      </c>
      <c r="DJ951">
        <f>DF951</f>
        <v>-1531.08</v>
      </c>
      <c r="DK951">
        <v>0</v>
      </c>
      <c r="DL951" t="s">
        <v>3</v>
      </c>
      <c r="DM951">
        <v>0</v>
      </c>
      <c r="DN951" t="s">
        <v>3</v>
      </c>
      <c r="DO951">
        <v>0</v>
      </c>
    </row>
    <row r="952" spans="1:119" x14ac:dyDescent="0.2">
      <c r="A952">
        <f>ROW(Source!A746)</f>
        <v>746</v>
      </c>
      <c r="B952">
        <v>51651743</v>
      </c>
      <c r="C952">
        <v>51655630</v>
      </c>
      <c r="D952">
        <v>49510767</v>
      </c>
      <c r="E952">
        <v>70</v>
      </c>
      <c r="F952">
        <v>1</v>
      </c>
      <c r="G952">
        <v>1</v>
      </c>
      <c r="H952">
        <v>1</v>
      </c>
      <c r="I952" t="s">
        <v>953</v>
      </c>
      <c r="J952" t="s">
        <v>3</v>
      </c>
      <c r="K952" t="s">
        <v>954</v>
      </c>
      <c r="L952">
        <v>1191</v>
      </c>
      <c r="N952">
        <v>1013</v>
      </c>
      <c r="O952" t="s">
        <v>904</v>
      </c>
      <c r="P952" t="s">
        <v>904</v>
      </c>
      <c r="Q952">
        <v>1</v>
      </c>
      <c r="W952">
        <v>0</v>
      </c>
      <c r="X952">
        <v>-1936699058</v>
      </c>
      <c r="Y952">
        <f t="shared" si="817"/>
        <v>5</v>
      </c>
      <c r="AA952">
        <v>0</v>
      </c>
      <c r="AB952">
        <v>0</v>
      </c>
      <c r="AC952">
        <v>0</v>
      </c>
      <c r="AD952">
        <v>331.23</v>
      </c>
      <c r="AE952">
        <v>0</v>
      </c>
      <c r="AF952">
        <v>0</v>
      </c>
      <c r="AG952">
        <v>0</v>
      </c>
      <c r="AH952">
        <v>9.92</v>
      </c>
      <c r="AI952">
        <v>1</v>
      </c>
      <c r="AJ952">
        <v>1</v>
      </c>
      <c r="AK952">
        <v>1</v>
      </c>
      <c r="AL952">
        <v>33.39</v>
      </c>
      <c r="AM952">
        <v>4</v>
      </c>
      <c r="AN952">
        <v>0</v>
      </c>
      <c r="AO952">
        <v>1</v>
      </c>
      <c r="AP952">
        <v>1</v>
      </c>
      <c r="AQ952">
        <v>0</v>
      </c>
      <c r="AR952">
        <v>0</v>
      </c>
      <c r="AS952" t="s">
        <v>3</v>
      </c>
      <c r="AT952">
        <v>5</v>
      </c>
      <c r="AU952" t="s">
        <v>3</v>
      </c>
      <c r="AV952">
        <v>1</v>
      </c>
      <c r="AW952">
        <v>2</v>
      </c>
      <c r="AX952">
        <v>51655638</v>
      </c>
      <c r="AY952">
        <v>1</v>
      </c>
      <c r="AZ952">
        <v>0</v>
      </c>
      <c r="BA952">
        <v>1105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U952">
        <f>ROUND(AT952*Source!I746*AH952*AL952,2)</f>
        <v>248.42</v>
      </c>
      <c r="CV952">
        <f>ROUND(Y952*Source!I746,7)</f>
        <v>0.75</v>
      </c>
      <c r="CW952">
        <v>0</v>
      </c>
      <c r="CX952">
        <f>ROUND(Y952*Source!I746,7)</f>
        <v>0.75</v>
      </c>
      <c r="CY952">
        <f>AD952</f>
        <v>331.23</v>
      </c>
      <c r="CZ952">
        <f>AH952</f>
        <v>9.92</v>
      </c>
      <c r="DA952">
        <f>AL952</f>
        <v>33.39</v>
      </c>
      <c r="DB952">
        <f t="shared" si="821"/>
        <v>49.6</v>
      </c>
      <c r="DC952">
        <f t="shared" si="822"/>
        <v>0</v>
      </c>
      <c r="DD952" t="s">
        <v>3</v>
      </c>
      <c r="DE952" t="s">
        <v>3</v>
      </c>
      <c r="DF952">
        <f>ROUND(ROUND(AE952,2)*CX952,2)</f>
        <v>0</v>
      </c>
      <c r="DG952">
        <f t="shared" si="828"/>
        <v>0</v>
      </c>
      <c r="DH952">
        <f>ROUND(ROUND(AG952,2)*CX952,2)</f>
        <v>0</v>
      </c>
      <c r="DI952">
        <f>ROUND(ROUND(AH952*AL952,2)*CX952,2)</f>
        <v>248.42</v>
      </c>
      <c r="DJ952">
        <f>DI952</f>
        <v>248.42</v>
      </c>
      <c r="DK952">
        <v>0</v>
      </c>
      <c r="DL952" t="s">
        <v>3</v>
      </c>
      <c r="DM952">
        <v>0</v>
      </c>
      <c r="DN952" t="s">
        <v>3</v>
      </c>
      <c r="DO952">
        <v>0</v>
      </c>
    </row>
    <row r="953" spans="1:119" x14ac:dyDescent="0.2">
      <c r="A953">
        <f>ROW(Source!A746)</f>
        <v>746</v>
      </c>
      <c r="B953">
        <v>51651743</v>
      </c>
      <c r="C953">
        <v>51655630</v>
      </c>
      <c r="D953">
        <v>49510905</v>
      </c>
      <c r="E953">
        <v>70</v>
      </c>
      <c r="F953">
        <v>1</v>
      </c>
      <c r="G953">
        <v>1</v>
      </c>
      <c r="H953">
        <v>1</v>
      </c>
      <c r="I953" t="s">
        <v>905</v>
      </c>
      <c r="J953" t="s">
        <v>3</v>
      </c>
      <c r="K953" t="s">
        <v>906</v>
      </c>
      <c r="L953">
        <v>1191</v>
      </c>
      <c r="N953">
        <v>1013</v>
      </c>
      <c r="O953" t="s">
        <v>904</v>
      </c>
      <c r="P953" t="s">
        <v>904</v>
      </c>
      <c r="Q953">
        <v>1</v>
      </c>
      <c r="W953">
        <v>0</v>
      </c>
      <c r="X953">
        <v>-1417349443</v>
      </c>
      <c r="Y953">
        <f t="shared" si="817"/>
        <v>0.43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1</v>
      </c>
      <c r="AK953">
        <v>33.39</v>
      </c>
      <c r="AL953">
        <v>1</v>
      </c>
      <c r="AM953">
        <v>4</v>
      </c>
      <c r="AN953">
        <v>0</v>
      </c>
      <c r="AO953">
        <v>1</v>
      </c>
      <c r="AP953">
        <v>1</v>
      </c>
      <c r="AQ953">
        <v>0</v>
      </c>
      <c r="AR953">
        <v>0</v>
      </c>
      <c r="AS953" t="s">
        <v>3</v>
      </c>
      <c r="AT953">
        <v>0.43</v>
      </c>
      <c r="AU953" t="s">
        <v>3</v>
      </c>
      <c r="AV953">
        <v>2</v>
      </c>
      <c r="AW953">
        <v>2</v>
      </c>
      <c r="AX953">
        <v>51655639</v>
      </c>
      <c r="AY953">
        <v>1</v>
      </c>
      <c r="AZ953">
        <v>0</v>
      </c>
      <c r="BA953">
        <v>1106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V953">
        <v>0</v>
      </c>
      <c r="CW953">
        <v>0</v>
      </c>
      <c r="CX953">
        <f>ROUND(Y953*Source!I746,7)</f>
        <v>6.4500000000000002E-2</v>
      </c>
      <c r="CY953">
        <f>AD953</f>
        <v>0</v>
      </c>
      <c r="CZ953">
        <f>AH953</f>
        <v>0</v>
      </c>
      <c r="DA953">
        <f>AL953</f>
        <v>1</v>
      </c>
      <c r="DB953">
        <f t="shared" si="821"/>
        <v>0</v>
      </c>
      <c r="DC953">
        <f t="shared" si="822"/>
        <v>0</v>
      </c>
      <c r="DD953" t="s">
        <v>3</v>
      </c>
      <c r="DE953" t="s">
        <v>3</v>
      </c>
      <c r="DF953">
        <f>ROUND(ROUND(AE953,2)*CX953,2)</f>
        <v>0</v>
      </c>
      <c r="DG953">
        <f t="shared" si="828"/>
        <v>0</v>
      </c>
      <c r="DH953">
        <f>ROUND(ROUND(AG953*AK953,2)*CX953,2)</f>
        <v>0</v>
      </c>
      <c r="DI953">
        <f t="shared" ref="DI953:DI958" si="829">ROUND(ROUND(AH953,2)*CX953,2)</f>
        <v>0</v>
      </c>
      <c r="DJ953">
        <f>DI953</f>
        <v>0</v>
      </c>
      <c r="DK953">
        <v>0</v>
      </c>
      <c r="DL953" t="s">
        <v>3</v>
      </c>
      <c r="DM953">
        <v>0</v>
      </c>
      <c r="DN953" t="s">
        <v>3</v>
      </c>
      <c r="DO953">
        <v>0</v>
      </c>
    </row>
    <row r="954" spans="1:119" x14ac:dyDescent="0.2">
      <c r="A954">
        <f>ROW(Source!A746)</f>
        <v>746</v>
      </c>
      <c r="B954">
        <v>51651743</v>
      </c>
      <c r="C954">
        <v>51655630</v>
      </c>
      <c r="D954">
        <v>49673503</v>
      </c>
      <c r="E954">
        <v>1</v>
      </c>
      <c r="F954">
        <v>1</v>
      </c>
      <c r="G954">
        <v>1</v>
      </c>
      <c r="H954">
        <v>2</v>
      </c>
      <c r="I954" t="s">
        <v>914</v>
      </c>
      <c r="J954" t="s">
        <v>915</v>
      </c>
      <c r="K954" t="s">
        <v>916</v>
      </c>
      <c r="L954">
        <v>1367</v>
      </c>
      <c r="N954">
        <v>1011</v>
      </c>
      <c r="O954" t="s">
        <v>910</v>
      </c>
      <c r="P954" t="s">
        <v>910</v>
      </c>
      <c r="Q954">
        <v>1</v>
      </c>
      <c r="W954">
        <v>0</v>
      </c>
      <c r="X954">
        <v>509054691</v>
      </c>
      <c r="Y954">
        <f t="shared" si="817"/>
        <v>0.43</v>
      </c>
      <c r="AA954">
        <v>0</v>
      </c>
      <c r="AB954">
        <v>871.31</v>
      </c>
      <c r="AC954">
        <v>387.32</v>
      </c>
      <c r="AD954">
        <v>0</v>
      </c>
      <c r="AE954">
        <v>0</v>
      </c>
      <c r="AF954">
        <v>65.709999999999994</v>
      </c>
      <c r="AG954">
        <v>11.6</v>
      </c>
      <c r="AH954">
        <v>0</v>
      </c>
      <c r="AI954">
        <v>1</v>
      </c>
      <c r="AJ954">
        <v>13.26</v>
      </c>
      <c r="AK954">
        <v>33.39</v>
      </c>
      <c r="AL954">
        <v>1</v>
      </c>
      <c r="AM954">
        <v>4</v>
      </c>
      <c r="AN954">
        <v>0</v>
      </c>
      <c r="AO954">
        <v>1</v>
      </c>
      <c r="AP954">
        <v>1</v>
      </c>
      <c r="AQ954">
        <v>0</v>
      </c>
      <c r="AR954">
        <v>0</v>
      </c>
      <c r="AS954" t="s">
        <v>3</v>
      </c>
      <c r="AT954">
        <v>0.43</v>
      </c>
      <c r="AU954" t="s">
        <v>3</v>
      </c>
      <c r="AV954">
        <v>0</v>
      </c>
      <c r="AW954">
        <v>2</v>
      </c>
      <c r="AX954">
        <v>51655640</v>
      </c>
      <c r="AY954">
        <v>1</v>
      </c>
      <c r="AZ954">
        <v>0</v>
      </c>
      <c r="BA954">
        <v>1107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V954">
        <v>0</v>
      </c>
      <c r="CW954">
        <f>ROUND(Y954*Source!I746,7)</f>
        <v>6.4500000000000002E-2</v>
      </c>
      <c r="CX954">
        <f>ROUND(Y954*Source!I746,7)</f>
        <v>6.4500000000000002E-2</v>
      </c>
      <c r="CY954">
        <f>AB954</f>
        <v>871.31</v>
      </c>
      <c r="CZ954">
        <f>AF954</f>
        <v>65.709999999999994</v>
      </c>
      <c r="DA954">
        <f>AJ954</f>
        <v>13.26</v>
      </c>
      <c r="DB954">
        <f t="shared" si="821"/>
        <v>28.26</v>
      </c>
      <c r="DC954">
        <f t="shared" si="822"/>
        <v>4.99</v>
      </c>
      <c r="DD954" t="s">
        <v>3</v>
      </c>
      <c r="DE954" t="s">
        <v>3</v>
      </c>
      <c r="DF954">
        <f>ROUND(ROUND(AE954,2)*CX954,2)</f>
        <v>0</v>
      </c>
      <c r="DG954">
        <f>ROUND(ROUND(AF954*AJ954,2)*CX954,2)</f>
        <v>56.2</v>
      </c>
      <c r="DH954">
        <f>ROUND(ROUND(AG954*AK954,2)*CX954,2)</f>
        <v>24.98</v>
      </c>
      <c r="DI954">
        <f t="shared" si="829"/>
        <v>0</v>
      </c>
      <c r="DJ954">
        <f>DG954</f>
        <v>56.2</v>
      </c>
      <c r="DK954">
        <v>0</v>
      </c>
      <c r="DL954" t="s">
        <v>3</v>
      </c>
      <c r="DM954">
        <v>0</v>
      </c>
      <c r="DN954" t="s">
        <v>3</v>
      </c>
      <c r="DO954">
        <v>0</v>
      </c>
    </row>
    <row r="955" spans="1:119" x14ac:dyDescent="0.2">
      <c r="A955">
        <f>ROW(Source!A746)</f>
        <v>746</v>
      </c>
      <c r="B955">
        <v>51651743</v>
      </c>
      <c r="C955">
        <v>51655630</v>
      </c>
      <c r="D955">
        <v>49521440</v>
      </c>
      <c r="E955">
        <v>1</v>
      </c>
      <c r="F955">
        <v>1</v>
      </c>
      <c r="G955">
        <v>1</v>
      </c>
      <c r="H955">
        <v>3</v>
      </c>
      <c r="I955" t="s">
        <v>118</v>
      </c>
      <c r="J955" t="s">
        <v>120</v>
      </c>
      <c r="K955" t="s">
        <v>132</v>
      </c>
      <c r="L955">
        <v>1327</v>
      </c>
      <c r="N955">
        <v>1005</v>
      </c>
      <c r="O955" t="s">
        <v>52</v>
      </c>
      <c r="P955" t="s">
        <v>52</v>
      </c>
      <c r="Q955">
        <v>1</v>
      </c>
      <c r="W955">
        <v>0</v>
      </c>
      <c r="X955">
        <v>2022782512</v>
      </c>
      <c r="Y955">
        <f t="shared" si="817"/>
        <v>11</v>
      </c>
      <c r="AA955">
        <v>204.98</v>
      </c>
      <c r="AB955">
        <v>0</v>
      </c>
      <c r="AC955">
        <v>0</v>
      </c>
      <c r="AD955">
        <v>0</v>
      </c>
      <c r="AE955">
        <v>22.5</v>
      </c>
      <c r="AF955">
        <v>0</v>
      </c>
      <c r="AG955">
        <v>0</v>
      </c>
      <c r="AH955">
        <v>0</v>
      </c>
      <c r="AI955">
        <v>9.11</v>
      </c>
      <c r="AJ955">
        <v>1</v>
      </c>
      <c r="AK955">
        <v>1</v>
      </c>
      <c r="AL955">
        <v>1</v>
      </c>
      <c r="AM955">
        <v>0</v>
      </c>
      <c r="AN955">
        <v>0</v>
      </c>
      <c r="AO955">
        <v>0</v>
      </c>
      <c r="AP955">
        <v>1</v>
      </c>
      <c r="AQ955">
        <v>0</v>
      </c>
      <c r="AR955">
        <v>0</v>
      </c>
      <c r="AS955" t="s">
        <v>3</v>
      </c>
      <c r="AT955">
        <v>11</v>
      </c>
      <c r="AU955" t="s">
        <v>3</v>
      </c>
      <c r="AV955">
        <v>0</v>
      </c>
      <c r="AW955">
        <v>1</v>
      </c>
      <c r="AX955">
        <v>-1</v>
      </c>
      <c r="AY955">
        <v>0</v>
      </c>
      <c r="AZ955">
        <v>0</v>
      </c>
      <c r="BA955" t="s">
        <v>3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V955">
        <v>0</v>
      </c>
      <c r="CW955">
        <v>0</v>
      </c>
      <c r="CX955">
        <f>ROUND(Y955*Source!I746,7)</f>
        <v>1.65</v>
      </c>
      <c r="CY955">
        <f>AA955</f>
        <v>204.98</v>
      </c>
      <c r="CZ955">
        <f>AE955</f>
        <v>22.5</v>
      </c>
      <c r="DA955">
        <f>AI955</f>
        <v>9.11</v>
      </c>
      <c r="DB955">
        <f t="shared" si="821"/>
        <v>247.5</v>
      </c>
      <c r="DC955">
        <f t="shared" si="822"/>
        <v>0</v>
      </c>
      <c r="DD955" t="s">
        <v>3</v>
      </c>
      <c r="DE955" t="s">
        <v>3</v>
      </c>
      <c r="DF955">
        <f>ROUND(ROUND(AE955*AI955,2)*CX955,2)</f>
        <v>338.22</v>
      </c>
      <c r="DG955">
        <f t="shared" ref="DG955:DG960" si="830">ROUND(ROUND(AF955,2)*CX955,2)</f>
        <v>0</v>
      </c>
      <c r="DH955">
        <f>ROUND(ROUND(AG955,2)*CX955,2)</f>
        <v>0</v>
      </c>
      <c r="DI955">
        <f t="shared" si="829"/>
        <v>0</v>
      </c>
      <c r="DJ955">
        <f>DF955</f>
        <v>338.22</v>
      </c>
      <c r="DK955">
        <v>0</v>
      </c>
      <c r="DL955" t="s">
        <v>3</v>
      </c>
      <c r="DM955">
        <v>0</v>
      </c>
      <c r="DN955" t="s">
        <v>3</v>
      </c>
      <c r="DO955">
        <v>0</v>
      </c>
    </row>
    <row r="956" spans="1:119" x14ac:dyDescent="0.2">
      <c r="A956">
        <f>ROW(Source!A746)</f>
        <v>746</v>
      </c>
      <c r="B956">
        <v>51651743</v>
      </c>
      <c r="C956">
        <v>51655630</v>
      </c>
      <c r="D956">
        <v>49523581</v>
      </c>
      <c r="E956">
        <v>1</v>
      </c>
      <c r="F956">
        <v>1</v>
      </c>
      <c r="G956">
        <v>1</v>
      </c>
      <c r="H956">
        <v>3</v>
      </c>
      <c r="I956" t="s">
        <v>955</v>
      </c>
      <c r="J956" t="s">
        <v>956</v>
      </c>
      <c r="K956" t="s">
        <v>957</v>
      </c>
      <c r="L956">
        <v>1301</v>
      </c>
      <c r="N956">
        <v>1003</v>
      </c>
      <c r="O956" t="s">
        <v>958</v>
      </c>
      <c r="P956" t="s">
        <v>958</v>
      </c>
      <c r="Q956">
        <v>1</v>
      </c>
      <c r="W956">
        <v>0</v>
      </c>
      <c r="X956">
        <v>-2092502019</v>
      </c>
      <c r="Y956">
        <f t="shared" si="817"/>
        <v>20</v>
      </c>
      <c r="AA956">
        <v>27.33</v>
      </c>
      <c r="AB956">
        <v>0</v>
      </c>
      <c r="AC956">
        <v>0</v>
      </c>
      <c r="AD956">
        <v>0</v>
      </c>
      <c r="AE956">
        <v>3</v>
      </c>
      <c r="AF956">
        <v>0</v>
      </c>
      <c r="AG956">
        <v>0</v>
      </c>
      <c r="AH956">
        <v>0</v>
      </c>
      <c r="AI956">
        <v>9.11</v>
      </c>
      <c r="AJ956">
        <v>1</v>
      </c>
      <c r="AK956">
        <v>1</v>
      </c>
      <c r="AL956">
        <v>1</v>
      </c>
      <c r="AM956">
        <v>4</v>
      </c>
      <c r="AN956">
        <v>0</v>
      </c>
      <c r="AO956">
        <v>1</v>
      </c>
      <c r="AP956">
        <v>1</v>
      </c>
      <c r="AQ956">
        <v>0</v>
      </c>
      <c r="AR956">
        <v>0</v>
      </c>
      <c r="AS956" t="s">
        <v>3</v>
      </c>
      <c r="AT956">
        <v>20</v>
      </c>
      <c r="AU956" t="s">
        <v>3</v>
      </c>
      <c r="AV956">
        <v>0</v>
      </c>
      <c r="AW956">
        <v>2</v>
      </c>
      <c r="AX956">
        <v>51655641</v>
      </c>
      <c r="AY956">
        <v>1</v>
      </c>
      <c r="AZ956">
        <v>0</v>
      </c>
      <c r="BA956">
        <v>1108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V956">
        <v>0</v>
      </c>
      <c r="CW956">
        <v>0</v>
      </c>
      <c r="CX956">
        <f>ROUND(Y956*Source!I746,7)</f>
        <v>3</v>
      </c>
      <c r="CY956">
        <f>AA956</f>
        <v>27.33</v>
      </c>
      <c r="CZ956">
        <f>AE956</f>
        <v>3</v>
      </c>
      <c r="DA956">
        <f>AI956</f>
        <v>9.11</v>
      </c>
      <c r="DB956">
        <f t="shared" si="821"/>
        <v>60</v>
      </c>
      <c r="DC956">
        <f t="shared" si="822"/>
        <v>0</v>
      </c>
      <c r="DD956" t="s">
        <v>3</v>
      </c>
      <c r="DE956" t="s">
        <v>3</v>
      </c>
      <c r="DF956">
        <f>ROUND(ROUND(AE956*AI956,2)*CX956,2)</f>
        <v>81.99</v>
      </c>
      <c r="DG956">
        <f t="shared" si="830"/>
        <v>0</v>
      </c>
      <c r="DH956">
        <f>ROUND(ROUND(AG956,2)*CX956,2)</f>
        <v>0</v>
      </c>
      <c r="DI956">
        <f t="shared" si="829"/>
        <v>0</v>
      </c>
      <c r="DJ956">
        <f>DF956</f>
        <v>81.99</v>
      </c>
      <c r="DK956">
        <v>0</v>
      </c>
      <c r="DL956" t="s">
        <v>3</v>
      </c>
      <c r="DM956">
        <v>0</v>
      </c>
      <c r="DN956" t="s">
        <v>3</v>
      </c>
      <c r="DO956">
        <v>0</v>
      </c>
    </row>
    <row r="957" spans="1:119" x14ac:dyDescent="0.2">
      <c r="A957">
        <f>ROW(Source!A746)</f>
        <v>746</v>
      </c>
      <c r="B957">
        <v>51651743</v>
      </c>
      <c r="C957">
        <v>51655630</v>
      </c>
      <c r="D957">
        <v>49553409</v>
      </c>
      <c r="E957">
        <v>1</v>
      </c>
      <c r="F957">
        <v>1</v>
      </c>
      <c r="G957">
        <v>1</v>
      </c>
      <c r="H957">
        <v>3</v>
      </c>
      <c r="I957" t="s">
        <v>122</v>
      </c>
      <c r="J957" t="s">
        <v>125</v>
      </c>
      <c r="K957" t="s">
        <v>123</v>
      </c>
      <c r="L957">
        <v>1296</v>
      </c>
      <c r="N957">
        <v>1002</v>
      </c>
      <c r="O957" t="s">
        <v>124</v>
      </c>
      <c r="P957" t="s">
        <v>124</v>
      </c>
      <c r="Q957">
        <v>1</v>
      </c>
      <c r="W957">
        <v>1</v>
      </c>
      <c r="X957">
        <v>-1609399419</v>
      </c>
      <c r="Y957">
        <f t="shared" si="817"/>
        <v>-1.5</v>
      </c>
      <c r="AA957">
        <v>597.42999999999995</v>
      </c>
      <c r="AB957">
        <v>0</v>
      </c>
      <c r="AC957">
        <v>0</v>
      </c>
      <c r="AD957">
        <v>0</v>
      </c>
      <c r="AE957">
        <v>65.58</v>
      </c>
      <c r="AF957">
        <v>0</v>
      </c>
      <c r="AG957">
        <v>0</v>
      </c>
      <c r="AH957">
        <v>0</v>
      </c>
      <c r="AI957">
        <v>9.11</v>
      </c>
      <c r="AJ957">
        <v>1</v>
      </c>
      <c r="AK957">
        <v>1</v>
      </c>
      <c r="AL957">
        <v>1</v>
      </c>
      <c r="AM957">
        <v>4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-1.5</v>
      </c>
      <c r="AU957" t="s">
        <v>3</v>
      </c>
      <c r="AV957">
        <v>0</v>
      </c>
      <c r="AW957">
        <v>2</v>
      </c>
      <c r="AX957">
        <v>51655643</v>
      </c>
      <c r="AY957">
        <v>1</v>
      </c>
      <c r="AZ957">
        <v>6144</v>
      </c>
      <c r="BA957">
        <v>1110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V957">
        <v>0</v>
      </c>
      <c r="CW957">
        <v>0</v>
      </c>
      <c r="CX957">
        <f>ROUND(Y957*Source!I746,7)</f>
        <v>-0.22500000000000001</v>
      </c>
      <c r="CY957">
        <f>AA957</f>
        <v>597.42999999999995</v>
      </c>
      <c r="CZ957">
        <f>AE957</f>
        <v>65.58</v>
      </c>
      <c r="DA957">
        <f>AI957</f>
        <v>9.11</v>
      </c>
      <c r="DB957">
        <f t="shared" si="821"/>
        <v>-98.37</v>
      </c>
      <c r="DC957">
        <f t="shared" si="822"/>
        <v>0</v>
      </c>
      <c r="DD957" t="s">
        <v>3</v>
      </c>
      <c r="DE957" t="s">
        <v>3</v>
      </c>
      <c r="DF957">
        <f>ROUND(ROUND(AE957*AI957,2)*CX957,2)</f>
        <v>-134.41999999999999</v>
      </c>
      <c r="DG957">
        <f t="shared" si="830"/>
        <v>0</v>
      </c>
      <c r="DH957">
        <f>ROUND(ROUND(AG957,2)*CX957,2)</f>
        <v>0</v>
      </c>
      <c r="DI957">
        <f t="shared" si="829"/>
        <v>0</v>
      </c>
      <c r="DJ957">
        <f>DF957</f>
        <v>-134.41999999999999</v>
      </c>
      <c r="DK957">
        <v>0</v>
      </c>
      <c r="DL957" t="s">
        <v>3</v>
      </c>
      <c r="DM957">
        <v>0</v>
      </c>
      <c r="DN957" t="s">
        <v>3</v>
      </c>
      <c r="DO957">
        <v>0</v>
      </c>
    </row>
    <row r="958" spans="1:119" x14ac:dyDescent="0.2">
      <c r="A958">
        <f>ROW(Source!A746)</f>
        <v>746</v>
      </c>
      <c r="B958">
        <v>51651743</v>
      </c>
      <c r="C958">
        <v>51655630</v>
      </c>
      <c r="D958">
        <v>49555331</v>
      </c>
      <c r="E958">
        <v>1</v>
      </c>
      <c r="F958">
        <v>1</v>
      </c>
      <c r="G958">
        <v>1</v>
      </c>
      <c r="H958">
        <v>3</v>
      </c>
      <c r="I958" t="s">
        <v>127</v>
      </c>
      <c r="J958" t="s">
        <v>129</v>
      </c>
      <c r="K958" t="s">
        <v>128</v>
      </c>
      <c r="L958">
        <v>1296</v>
      </c>
      <c r="N958">
        <v>1002</v>
      </c>
      <c r="O958" t="s">
        <v>124</v>
      </c>
      <c r="P958" t="s">
        <v>124</v>
      </c>
      <c r="Q958">
        <v>1</v>
      </c>
      <c r="W958">
        <v>1</v>
      </c>
      <c r="X958">
        <v>1828367933</v>
      </c>
      <c r="Y958">
        <f t="shared" si="817"/>
        <v>-5.7000000000000002E-2</v>
      </c>
      <c r="AA958">
        <v>1827.28</v>
      </c>
      <c r="AB958">
        <v>0</v>
      </c>
      <c r="AC958">
        <v>0</v>
      </c>
      <c r="AD958">
        <v>0</v>
      </c>
      <c r="AE958">
        <v>200.58</v>
      </c>
      <c r="AF958">
        <v>0</v>
      </c>
      <c r="AG958">
        <v>0</v>
      </c>
      <c r="AH958">
        <v>0</v>
      </c>
      <c r="AI958">
        <v>9.11</v>
      </c>
      <c r="AJ958">
        <v>1</v>
      </c>
      <c r="AK958">
        <v>1</v>
      </c>
      <c r="AL958">
        <v>1</v>
      </c>
      <c r="AM958">
        <v>4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-5.7000000000000002E-2</v>
      </c>
      <c r="AU958" t="s">
        <v>3</v>
      </c>
      <c r="AV958">
        <v>0</v>
      </c>
      <c r="AW958">
        <v>2</v>
      </c>
      <c r="AX958">
        <v>51655645</v>
      </c>
      <c r="AY958">
        <v>1</v>
      </c>
      <c r="AZ958">
        <v>6144</v>
      </c>
      <c r="BA958">
        <v>1112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V958">
        <v>0</v>
      </c>
      <c r="CW958">
        <v>0</v>
      </c>
      <c r="CX958">
        <f>ROUND(Y958*Source!I746,7)</f>
        <v>-8.5500000000000003E-3</v>
      </c>
      <c r="CY958">
        <f>AA958</f>
        <v>1827.28</v>
      </c>
      <c r="CZ958">
        <f>AE958</f>
        <v>200.58</v>
      </c>
      <c r="DA958">
        <f>AI958</f>
        <v>9.11</v>
      </c>
      <c r="DB958">
        <f t="shared" si="821"/>
        <v>-11.43</v>
      </c>
      <c r="DC958">
        <f t="shared" si="822"/>
        <v>0</v>
      </c>
      <c r="DD958" t="s">
        <v>3</v>
      </c>
      <c r="DE958" t="s">
        <v>3</v>
      </c>
      <c r="DF958">
        <f>ROUND(ROUND(AE958*AI958,2)*CX958,2)</f>
        <v>-15.62</v>
      </c>
      <c r="DG958">
        <f t="shared" si="830"/>
        <v>0</v>
      </c>
      <c r="DH958">
        <f>ROUND(ROUND(AG958,2)*CX958,2)</f>
        <v>0</v>
      </c>
      <c r="DI958">
        <f t="shared" si="829"/>
        <v>0</v>
      </c>
      <c r="DJ958">
        <f>DF958</f>
        <v>-15.62</v>
      </c>
      <c r="DK958">
        <v>0</v>
      </c>
      <c r="DL958" t="s">
        <v>3</v>
      </c>
      <c r="DM958">
        <v>0</v>
      </c>
      <c r="DN958" t="s">
        <v>3</v>
      </c>
      <c r="DO958">
        <v>0</v>
      </c>
    </row>
    <row r="959" spans="1:119" x14ac:dyDescent="0.2">
      <c r="A959">
        <f>ROW(Source!A785)</f>
        <v>785</v>
      </c>
      <c r="B959">
        <v>51651743</v>
      </c>
      <c r="C959">
        <v>51655649</v>
      </c>
      <c r="D959">
        <v>49510757</v>
      </c>
      <c r="E959">
        <v>70</v>
      </c>
      <c r="F959">
        <v>1</v>
      </c>
      <c r="G959">
        <v>1</v>
      </c>
      <c r="H959">
        <v>1</v>
      </c>
      <c r="I959" t="s">
        <v>902</v>
      </c>
      <c r="J959" t="s">
        <v>3</v>
      </c>
      <c r="K959" t="s">
        <v>903</v>
      </c>
      <c r="L959">
        <v>1191</v>
      </c>
      <c r="N959">
        <v>1013</v>
      </c>
      <c r="O959" t="s">
        <v>904</v>
      </c>
      <c r="P959" t="s">
        <v>904</v>
      </c>
      <c r="Q959">
        <v>1</v>
      </c>
      <c r="W959">
        <v>0</v>
      </c>
      <c r="X959">
        <v>-1111239348</v>
      </c>
      <c r="Y959">
        <f>(AT959*ROUND(1.05,7))</f>
        <v>3.8325</v>
      </c>
      <c r="AA959">
        <v>0</v>
      </c>
      <c r="AB959">
        <v>0</v>
      </c>
      <c r="AC959">
        <v>0</v>
      </c>
      <c r="AD959">
        <v>321.20999999999998</v>
      </c>
      <c r="AE959">
        <v>0</v>
      </c>
      <c r="AF959">
        <v>0</v>
      </c>
      <c r="AG959">
        <v>0</v>
      </c>
      <c r="AH959">
        <v>9.6199999999999992</v>
      </c>
      <c r="AI959">
        <v>1</v>
      </c>
      <c r="AJ959">
        <v>1</v>
      </c>
      <c r="AK959">
        <v>1</v>
      </c>
      <c r="AL959">
        <v>33.39</v>
      </c>
      <c r="AM959">
        <v>4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3.65</v>
      </c>
      <c r="AU959" t="s">
        <v>20</v>
      </c>
      <c r="AV959">
        <v>1</v>
      </c>
      <c r="AW959">
        <v>2</v>
      </c>
      <c r="AX959">
        <v>51655659</v>
      </c>
      <c r="AY959">
        <v>1</v>
      </c>
      <c r="AZ959">
        <v>0</v>
      </c>
      <c r="BA959">
        <v>1113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U959">
        <f>ROUND(AT959*Source!I785*AH959*AL959,2)</f>
        <v>1172.42</v>
      </c>
      <c r="CV959">
        <f>ROUND(Y959*Source!I785,7)</f>
        <v>3.8325</v>
      </c>
      <c r="CW959">
        <v>0</v>
      </c>
      <c r="CX959">
        <f>ROUND(Y959*Source!I785,7)</f>
        <v>3.8325</v>
      </c>
      <c r="CY959">
        <f>AD959</f>
        <v>321.20999999999998</v>
      </c>
      <c r="CZ959">
        <f>AH959</f>
        <v>9.6199999999999992</v>
      </c>
      <c r="DA959">
        <f>AL959</f>
        <v>33.39</v>
      </c>
      <c r="DB959">
        <f>ROUND((ROUND(AT959*CZ959,2)*ROUND(1.05,7)),2)</f>
        <v>36.869999999999997</v>
      </c>
      <c r="DC959">
        <f>ROUND((ROUND(AT959*AG959,2)*ROUND(1.05,7)),2)</f>
        <v>0</v>
      </c>
      <c r="DD959" t="s">
        <v>3</v>
      </c>
      <c r="DE959" t="s">
        <v>3</v>
      </c>
      <c r="DF959">
        <f>ROUND(ROUND(AE959,2)*CX959,2)</f>
        <v>0</v>
      </c>
      <c r="DG959">
        <f t="shared" si="830"/>
        <v>0</v>
      </c>
      <c r="DH959">
        <f>ROUND(ROUND(AG959,2)*CX959,2)</f>
        <v>0</v>
      </c>
      <c r="DI959">
        <f>ROUND(ROUND(AH959*AL959,2)*CX959,2)</f>
        <v>1231.04</v>
      </c>
      <c r="DJ959">
        <f>DI959</f>
        <v>1231.04</v>
      </c>
      <c r="DK959">
        <v>0</v>
      </c>
      <c r="DL959" t="s">
        <v>3</v>
      </c>
      <c r="DM959">
        <v>0</v>
      </c>
      <c r="DN959" t="s">
        <v>3</v>
      </c>
      <c r="DO959">
        <v>0</v>
      </c>
    </row>
    <row r="960" spans="1:119" x14ac:dyDescent="0.2">
      <c r="A960">
        <f>ROW(Source!A785)</f>
        <v>785</v>
      </c>
      <c r="B960">
        <v>51651743</v>
      </c>
      <c r="C960">
        <v>51655649</v>
      </c>
      <c r="D960">
        <v>49510905</v>
      </c>
      <c r="E960">
        <v>70</v>
      </c>
      <c r="F960">
        <v>1</v>
      </c>
      <c r="G960">
        <v>1</v>
      </c>
      <c r="H960">
        <v>1</v>
      </c>
      <c r="I960" t="s">
        <v>905</v>
      </c>
      <c r="J960" t="s">
        <v>3</v>
      </c>
      <c r="K960" t="s">
        <v>906</v>
      </c>
      <c r="L960">
        <v>1191</v>
      </c>
      <c r="N960">
        <v>1013</v>
      </c>
      <c r="O960" t="s">
        <v>904</v>
      </c>
      <c r="P960" t="s">
        <v>904</v>
      </c>
      <c r="Q960">
        <v>1</v>
      </c>
      <c r="W960">
        <v>0</v>
      </c>
      <c r="X960">
        <v>-1417349443</v>
      </c>
      <c r="Y960">
        <f>(AT960*ROUND(1.05,7))</f>
        <v>5.2500000000000005E-2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1</v>
      </c>
      <c r="AJ960">
        <v>1</v>
      </c>
      <c r="AK960">
        <v>33.39</v>
      </c>
      <c r="AL960">
        <v>1</v>
      </c>
      <c r="AM960">
        <v>4</v>
      </c>
      <c r="AN960">
        <v>0</v>
      </c>
      <c r="AO960">
        <v>1</v>
      </c>
      <c r="AP960">
        <v>1</v>
      </c>
      <c r="AQ960">
        <v>0</v>
      </c>
      <c r="AR960">
        <v>0</v>
      </c>
      <c r="AS960" t="s">
        <v>3</v>
      </c>
      <c r="AT960">
        <v>0.05</v>
      </c>
      <c r="AU960" t="s">
        <v>20</v>
      </c>
      <c r="AV960">
        <v>2</v>
      </c>
      <c r="AW960">
        <v>2</v>
      </c>
      <c r="AX960">
        <v>51655660</v>
      </c>
      <c r="AY960">
        <v>1</v>
      </c>
      <c r="AZ960">
        <v>0</v>
      </c>
      <c r="BA960">
        <v>1114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V960">
        <v>0</v>
      </c>
      <c r="CW960">
        <v>0</v>
      </c>
      <c r="CX960">
        <f>ROUND(Y960*Source!I785,7)</f>
        <v>5.2499999999999998E-2</v>
      </c>
      <c r="CY960">
        <f>AD960</f>
        <v>0</v>
      </c>
      <c r="CZ960">
        <f>AH960</f>
        <v>0</v>
      </c>
      <c r="DA960">
        <f>AL960</f>
        <v>1</v>
      </c>
      <c r="DB960">
        <f>ROUND((ROUND(AT960*CZ960,2)*ROUND(1.05,7)),2)</f>
        <v>0</v>
      </c>
      <c r="DC960">
        <f>ROUND((ROUND(AT960*AG960,2)*ROUND(1.05,7)),2)</f>
        <v>0</v>
      </c>
      <c r="DD960" t="s">
        <v>3</v>
      </c>
      <c r="DE960" t="s">
        <v>3</v>
      </c>
      <c r="DF960">
        <f>ROUND(ROUND(AE960,2)*CX960,2)</f>
        <v>0</v>
      </c>
      <c r="DG960">
        <f t="shared" si="830"/>
        <v>0</v>
      </c>
      <c r="DH960">
        <f>ROUND(ROUND(AG960*AK960,2)*CX960,2)</f>
        <v>0</v>
      </c>
      <c r="DI960">
        <f t="shared" ref="DI960:DI966" si="831">ROUND(ROUND(AH960,2)*CX960,2)</f>
        <v>0</v>
      </c>
      <c r="DJ960">
        <f>DI960</f>
        <v>0</v>
      </c>
      <c r="DK960">
        <v>0</v>
      </c>
      <c r="DL960" t="s">
        <v>3</v>
      </c>
      <c r="DM960">
        <v>0</v>
      </c>
      <c r="DN960" t="s">
        <v>3</v>
      </c>
      <c r="DO960">
        <v>0</v>
      </c>
    </row>
    <row r="961" spans="1:119" x14ac:dyDescent="0.2">
      <c r="A961">
        <f>ROW(Source!A785)</f>
        <v>785</v>
      </c>
      <c r="B961">
        <v>51651743</v>
      </c>
      <c r="C961">
        <v>51655649</v>
      </c>
      <c r="D961">
        <v>49672573</v>
      </c>
      <c r="E961">
        <v>1</v>
      </c>
      <c r="F961">
        <v>1</v>
      </c>
      <c r="G961">
        <v>1</v>
      </c>
      <c r="H961">
        <v>2</v>
      </c>
      <c r="I961" t="s">
        <v>907</v>
      </c>
      <c r="J961" t="s">
        <v>908</v>
      </c>
      <c r="K961" t="s">
        <v>909</v>
      </c>
      <c r="L961">
        <v>1367</v>
      </c>
      <c r="N961">
        <v>1011</v>
      </c>
      <c r="O961" t="s">
        <v>910</v>
      </c>
      <c r="P961" t="s">
        <v>910</v>
      </c>
      <c r="Q961">
        <v>1</v>
      </c>
      <c r="W961">
        <v>0</v>
      </c>
      <c r="X961">
        <v>-430484415</v>
      </c>
      <c r="Y961">
        <f>(AT961*ROUND(1.05,7))</f>
        <v>1.0500000000000001E-2</v>
      </c>
      <c r="AA961">
        <v>0</v>
      </c>
      <c r="AB961">
        <v>1530.2</v>
      </c>
      <c r="AC961">
        <v>450.77</v>
      </c>
      <c r="AD961">
        <v>0</v>
      </c>
      <c r="AE961">
        <v>0</v>
      </c>
      <c r="AF961">
        <v>115.4</v>
      </c>
      <c r="AG961">
        <v>13.5</v>
      </c>
      <c r="AH961">
        <v>0</v>
      </c>
      <c r="AI961">
        <v>1</v>
      </c>
      <c r="AJ961">
        <v>13.26</v>
      </c>
      <c r="AK961">
        <v>33.39</v>
      </c>
      <c r="AL961">
        <v>1</v>
      </c>
      <c r="AM961">
        <v>4</v>
      </c>
      <c r="AN961">
        <v>0</v>
      </c>
      <c r="AO961">
        <v>1</v>
      </c>
      <c r="AP961">
        <v>1</v>
      </c>
      <c r="AQ961">
        <v>0</v>
      </c>
      <c r="AR961">
        <v>0</v>
      </c>
      <c r="AS961" t="s">
        <v>3</v>
      </c>
      <c r="AT961">
        <v>0.01</v>
      </c>
      <c r="AU961" t="s">
        <v>20</v>
      </c>
      <c r="AV961">
        <v>0</v>
      </c>
      <c r="AW961">
        <v>2</v>
      </c>
      <c r="AX961">
        <v>51655661</v>
      </c>
      <c r="AY961">
        <v>1</v>
      </c>
      <c r="AZ961">
        <v>0</v>
      </c>
      <c r="BA961">
        <v>1115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V961">
        <v>0</v>
      </c>
      <c r="CW961">
        <f>ROUND(Y961*Source!I785,7)</f>
        <v>1.0500000000000001E-2</v>
      </c>
      <c r="CX961">
        <f>ROUND(Y961*Source!I785,7)</f>
        <v>1.0500000000000001E-2</v>
      </c>
      <c r="CY961">
        <f>AB961</f>
        <v>1530.2</v>
      </c>
      <c r="CZ961">
        <f>AF961</f>
        <v>115.4</v>
      </c>
      <c r="DA961">
        <f>AJ961</f>
        <v>13.26</v>
      </c>
      <c r="DB961">
        <f>ROUND((ROUND(AT961*CZ961,2)*ROUND(1.05,7)),2)</f>
        <v>1.21</v>
      </c>
      <c r="DC961">
        <f>ROUND((ROUND(AT961*AG961,2)*ROUND(1.05,7)),2)</f>
        <v>0.15</v>
      </c>
      <c r="DD961" t="s">
        <v>3</v>
      </c>
      <c r="DE961" t="s">
        <v>3</v>
      </c>
      <c r="DF961">
        <f>ROUND(ROUND(AE961,2)*CX961,2)</f>
        <v>0</v>
      </c>
      <c r="DG961">
        <f>ROUND(ROUND(AF961*AJ961,2)*CX961,2)</f>
        <v>16.07</v>
      </c>
      <c r="DH961">
        <f>ROUND(ROUND(AG961*AK961,2)*CX961,2)</f>
        <v>4.7300000000000004</v>
      </c>
      <c r="DI961">
        <f t="shared" si="831"/>
        <v>0</v>
      </c>
      <c r="DJ961">
        <f>DG961</f>
        <v>16.07</v>
      </c>
      <c r="DK961">
        <v>0</v>
      </c>
      <c r="DL961" t="s">
        <v>3</v>
      </c>
      <c r="DM961">
        <v>0</v>
      </c>
      <c r="DN961" t="s">
        <v>3</v>
      </c>
      <c r="DO961">
        <v>0</v>
      </c>
    </row>
    <row r="962" spans="1:119" x14ac:dyDescent="0.2">
      <c r="A962">
        <f>ROW(Source!A785)</f>
        <v>785</v>
      </c>
      <c r="B962">
        <v>51651743</v>
      </c>
      <c r="C962">
        <v>51655649</v>
      </c>
      <c r="D962">
        <v>49672695</v>
      </c>
      <c r="E962">
        <v>1</v>
      </c>
      <c r="F962">
        <v>1</v>
      </c>
      <c r="G962">
        <v>1</v>
      </c>
      <c r="H962">
        <v>2</v>
      </c>
      <c r="I962" t="s">
        <v>911</v>
      </c>
      <c r="J962" t="s">
        <v>912</v>
      </c>
      <c r="K962" t="s">
        <v>913</v>
      </c>
      <c r="L962">
        <v>1367</v>
      </c>
      <c r="N962">
        <v>1011</v>
      </c>
      <c r="O962" t="s">
        <v>910</v>
      </c>
      <c r="P962" t="s">
        <v>910</v>
      </c>
      <c r="Q962">
        <v>1</v>
      </c>
      <c r="W962">
        <v>0</v>
      </c>
      <c r="X962">
        <v>1063590936</v>
      </c>
      <c r="Y962">
        <f>(AT962*ROUND(1.05,7))</f>
        <v>0.95550000000000013</v>
      </c>
      <c r="AA962">
        <v>0</v>
      </c>
      <c r="AB962">
        <v>41.37</v>
      </c>
      <c r="AC962">
        <v>0</v>
      </c>
      <c r="AD962">
        <v>0</v>
      </c>
      <c r="AE962">
        <v>0</v>
      </c>
      <c r="AF962">
        <v>3.12</v>
      </c>
      <c r="AG962">
        <v>0</v>
      </c>
      <c r="AH962">
        <v>0</v>
      </c>
      <c r="AI962">
        <v>1</v>
      </c>
      <c r="AJ962">
        <v>13.26</v>
      </c>
      <c r="AK962">
        <v>33.39</v>
      </c>
      <c r="AL962">
        <v>1</v>
      </c>
      <c r="AM962">
        <v>4</v>
      </c>
      <c r="AN962">
        <v>0</v>
      </c>
      <c r="AO962">
        <v>1</v>
      </c>
      <c r="AP962">
        <v>1</v>
      </c>
      <c r="AQ962">
        <v>0</v>
      </c>
      <c r="AR962">
        <v>0</v>
      </c>
      <c r="AS962" t="s">
        <v>3</v>
      </c>
      <c r="AT962">
        <v>0.91</v>
      </c>
      <c r="AU962" t="s">
        <v>20</v>
      </c>
      <c r="AV962">
        <v>0</v>
      </c>
      <c r="AW962">
        <v>2</v>
      </c>
      <c r="AX962">
        <v>51655662</v>
      </c>
      <c r="AY962">
        <v>1</v>
      </c>
      <c r="AZ962">
        <v>0</v>
      </c>
      <c r="BA962">
        <v>1116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V962">
        <v>0</v>
      </c>
      <c r="CW962">
        <f>ROUND(Y962*Source!I785,7)</f>
        <v>0.95550000000000002</v>
      </c>
      <c r="CX962">
        <f>ROUND(Y962*Source!I785,7)</f>
        <v>0.95550000000000002</v>
      </c>
      <c r="CY962">
        <f>AB962</f>
        <v>41.37</v>
      </c>
      <c r="CZ962">
        <f>AF962</f>
        <v>3.12</v>
      </c>
      <c r="DA962">
        <f>AJ962</f>
        <v>13.26</v>
      </c>
      <c r="DB962">
        <f>ROUND((ROUND(AT962*CZ962,2)*ROUND(1.05,7)),2)</f>
        <v>2.98</v>
      </c>
      <c r="DC962">
        <f>ROUND((ROUND(AT962*AG962,2)*ROUND(1.05,7)),2)</f>
        <v>0</v>
      </c>
      <c r="DD962" t="s">
        <v>3</v>
      </c>
      <c r="DE962" t="s">
        <v>3</v>
      </c>
      <c r="DF962">
        <f>ROUND(ROUND(AE962,2)*CX962,2)</f>
        <v>0</v>
      </c>
      <c r="DG962">
        <f>ROUND(ROUND(AF962*AJ962,2)*CX962,2)</f>
        <v>39.53</v>
      </c>
      <c r="DH962">
        <f>ROUND(ROUND(AG962*AK962,2)*CX962,2)</f>
        <v>0</v>
      </c>
      <c r="DI962">
        <f t="shared" si="831"/>
        <v>0</v>
      </c>
      <c r="DJ962">
        <f>DG962</f>
        <v>39.53</v>
      </c>
      <c r="DK962">
        <v>0</v>
      </c>
      <c r="DL962" t="s">
        <v>3</v>
      </c>
      <c r="DM962">
        <v>0</v>
      </c>
      <c r="DN962" t="s">
        <v>3</v>
      </c>
      <c r="DO962">
        <v>0</v>
      </c>
    </row>
    <row r="963" spans="1:119" x14ac:dyDescent="0.2">
      <c r="A963">
        <f>ROW(Source!A785)</f>
        <v>785</v>
      </c>
      <c r="B963">
        <v>51651743</v>
      </c>
      <c r="C963">
        <v>51655649</v>
      </c>
      <c r="D963">
        <v>49673503</v>
      </c>
      <c r="E963">
        <v>1</v>
      </c>
      <c r="F963">
        <v>1</v>
      </c>
      <c r="G963">
        <v>1</v>
      </c>
      <c r="H963">
        <v>2</v>
      </c>
      <c r="I963" t="s">
        <v>914</v>
      </c>
      <c r="J963" t="s">
        <v>915</v>
      </c>
      <c r="K963" t="s">
        <v>916</v>
      </c>
      <c r="L963">
        <v>1367</v>
      </c>
      <c r="N963">
        <v>1011</v>
      </c>
      <c r="O963" t="s">
        <v>910</v>
      </c>
      <c r="P963" t="s">
        <v>910</v>
      </c>
      <c r="Q963">
        <v>1</v>
      </c>
      <c r="W963">
        <v>0</v>
      </c>
      <c r="X963">
        <v>509054691</v>
      </c>
      <c r="Y963">
        <f>(AT963*ROUND(1.05,7))</f>
        <v>4.2000000000000003E-2</v>
      </c>
      <c r="AA963">
        <v>0</v>
      </c>
      <c r="AB963">
        <v>871.31</v>
      </c>
      <c r="AC963">
        <v>387.32</v>
      </c>
      <c r="AD963">
        <v>0</v>
      </c>
      <c r="AE963">
        <v>0</v>
      </c>
      <c r="AF963">
        <v>65.709999999999994</v>
      </c>
      <c r="AG963">
        <v>11.6</v>
      </c>
      <c r="AH963">
        <v>0</v>
      </c>
      <c r="AI963">
        <v>1</v>
      </c>
      <c r="AJ963">
        <v>13.26</v>
      </c>
      <c r="AK963">
        <v>33.39</v>
      </c>
      <c r="AL963">
        <v>1</v>
      </c>
      <c r="AM963">
        <v>4</v>
      </c>
      <c r="AN963">
        <v>0</v>
      </c>
      <c r="AO963">
        <v>1</v>
      </c>
      <c r="AP963">
        <v>1</v>
      </c>
      <c r="AQ963">
        <v>0</v>
      </c>
      <c r="AR963">
        <v>0</v>
      </c>
      <c r="AS963" t="s">
        <v>3</v>
      </c>
      <c r="AT963">
        <v>0.04</v>
      </c>
      <c r="AU963" t="s">
        <v>20</v>
      </c>
      <c r="AV963">
        <v>0</v>
      </c>
      <c r="AW963">
        <v>2</v>
      </c>
      <c r="AX963">
        <v>51655663</v>
      </c>
      <c r="AY963">
        <v>1</v>
      </c>
      <c r="AZ963">
        <v>0</v>
      </c>
      <c r="BA963">
        <v>1117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V963">
        <v>0</v>
      </c>
      <c r="CW963">
        <f>ROUND(Y963*Source!I785,7)</f>
        <v>4.2000000000000003E-2</v>
      </c>
      <c r="CX963">
        <f>ROUND(Y963*Source!I785,7)</f>
        <v>4.2000000000000003E-2</v>
      </c>
      <c r="CY963">
        <f>AB963</f>
        <v>871.31</v>
      </c>
      <c r="CZ963">
        <f>AF963</f>
        <v>65.709999999999994</v>
      </c>
      <c r="DA963">
        <f>AJ963</f>
        <v>13.26</v>
      </c>
      <c r="DB963">
        <f>ROUND((ROUND(AT963*CZ963,2)*ROUND(1.05,7)),2)</f>
        <v>2.76</v>
      </c>
      <c r="DC963">
        <f>ROUND((ROUND(AT963*AG963,2)*ROUND(1.05,7)),2)</f>
        <v>0.48</v>
      </c>
      <c r="DD963" t="s">
        <v>3</v>
      </c>
      <c r="DE963" t="s">
        <v>3</v>
      </c>
      <c r="DF963">
        <f>ROUND(ROUND(AE963,2)*CX963,2)</f>
        <v>0</v>
      </c>
      <c r="DG963">
        <f>ROUND(ROUND(AF963*AJ963,2)*CX963,2)</f>
        <v>36.6</v>
      </c>
      <c r="DH963">
        <f>ROUND(ROUND(AG963*AK963,2)*CX963,2)</f>
        <v>16.27</v>
      </c>
      <c r="DI963">
        <f t="shared" si="831"/>
        <v>0</v>
      </c>
      <c r="DJ963">
        <f>DG963</f>
        <v>36.6</v>
      </c>
      <c r="DK963">
        <v>0</v>
      </c>
      <c r="DL963" t="s">
        <v>3</v>
      </c>
      <c r="DM963">
        <v>0</v>
      </c>
      <c r="DN963" t="s">
        <v>3</v>
      </c>
      <c r="DO963">
        <v>0</v>
      </c>
    </row>
    <row r="964" spans="1:119" x14ac:dyDescent="0.2">
      <c r="A964">
        <f>ROW(Source!A785)</f>
        <v>785</v>
      </c>
      <c r="B964">
        <v>51651743</v>
      </c>
      <c r="C964">
        <v>51655649</v>
      </c>
      <c r="D964">
        <v>49525488</v>
      </c>
      <c r="E964">
        <v>1</v>
      </c>
      <c r="F964">
        <v>1</v>
      </c>
      <c r="G964">
        <v>1</v>
      </c>
      <c r="H964">
        <v>3</v>
      </c>
      <c r="I964" t="s">
        <v>917</v>
      </c>
      <c r="J964" t="s">
        <v>918</v>
      </c>
      <c r="K964" t="s">
        <v>919</v>
      </c>
      <c r="L964">
        <v>1346</v>
      </c>
      <c r="N964">
        <v>1009</v>
      </c>
      <c r="O964" t="s">
        <v>920</v>
      </c>
      <c r="P964" t="s">
        <v>920</v>
      </c>
      <c r="Q964">
        <v>1</v>
      </c>
      <c r="W964">
        <v>0</v>
      </c>
      <c r="X964">
        <v>-1864341761</v>
      </c>
      <c r="Y964">
        <f>AT964</f>
        <v>0.02</v>
      </c>
      <c r="AA964">
        <v>82.35</v>
      </c>
      <c r="AB964">
        <v>0</v>
      </c>
      <c r="AC964">
        <v>0</v>
      </c>
      <c r="AD964">
        <v>0</v>
      </c>
      <c r="AE964">
        <v>9.0399999999999991</v>
      </c>
      <c r="AF964">
        <v>0</v>
      </c>
      <c r="AG964">
        <v>0</v>
      </c>
      <c r="AH964">
        <v>0</v>
      </c>
      <c r="AI964">
        <v>9.11</v>
      </c>
      <c r="AJ964">
        <v>1</v>
      </c>
      <c r="AK964">
        <v>1</v>
      </c>
      <c r="AL964">
        <v>1</v>
      </c>
      <c r="AM964">
        <v>4</v>
      </c>
      <c r="AN964">
        <v>0</v>
      </c>
      <c r="AO964">
        <v>1</v>
      </c>
      <c r="AP964">
        <v>1</v>
      </c>
      <c r="AQ964">
        <v>0</v>
      </c>
      <c r="AR964">
        <v>0</v>
      </c>
      <c r="AS964" t="s">
        <v>3</v>
      </c>
      <c r="AT964">
        <v>0.02</v>
      </c>
      <c r="AU964" t="s">
        <v>3</v>
      </c>
      <c r="AV964">
        <v>0</v>
      </c>
      <c r="AW964">
        <v>2</v>
      </c>
      <c r="AX964">
        <v>51655664</v>
      </c>
      <c r="AY964">
        <v>1</v>
      </c>
      <c r="AZ964">
        <v>0</v>
      </c>
      <c r="BA964">
        <v>1118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V964">
        <v>0</v>
      </c>
      <c r="CW964">
        <v>0</v>
      </c>
      <c r="CX964">
        <f>ROUND(Y964*Source!I785,7)</f>
        <v>0.02</v>
      </c>
      <c r="CY964">
        <f>AA964</f>
        <v>82.35</v>
      </c>
      <c r="CZ964">
        <f>AE964</f>
        <v>9.0399999999999991</v>
      </c>
      <c r="DA964">
        <f>AI964</f>
        <v>9.11</v>
      </c>
      <c r="DB964">
        <f>ROUND(ROUND(AT964*CZ964,2),2)</f>
        <v>0.18</v>
      </c>
      <c r="DC964">
        <f>ROUND(ROUND(AT964*AG964,2),2)</f>
        <v>0</v>
      </c>
      <c r="DD964" t="s">
        <v>3</v>
      </c>
      <c r="DE964" t="s">
        <v>3</v>
      </c>
      <c r="DF964">
        <f>ROUND(ROUND(AE964*AI964,2)*CX964,2)</f>
        <v>1.65</v>
      </c>
      <c r="DG964">
        <f>ROUND(ROUND(AF964,2)*CX964,2)</f>
        <v>0</v>
      </c>
      <c r="DH964">
        <f>ROUND(ROUND(AG964,2)*CX964,2)</f>
        <v>0</v>
      </c>
      <c r="DI964">
        <f t="shared" si="831"/>
        <v>0</v>
      </c>
      <c r="DJ964">
        <f>DF964</f>
        <v>1.65</v>
      </c>
      <c r="DK964">
        <v>0</v>
      </c>
      <c r="DL964" t="s">
        <v>3</v>
      </c>
      <c r="DM964">
        <v>0</v>
      </c>
      <c r="DN964" t="s">
        <v>3</v>
      </c>
      <c r="DO964">
        <v>0</v>
      </c>
    </row>
    <row r="965" spans="1:119" x14ac:dyDescent="0.2">
      <c r="A965">
        <f>ROW(Source!A785)</f>
        <v>785</v>
      </c>
      <c r="B965">
        <v>51651743</v>
      </c>
      <c r="C965">
        <v>51655649</v>
      </c>
      <c r="D965">
        <v>49526492</v>
      </c>
      <c r="E965">
        <v>1</v>
      </c>
      <c r="F965">
        <v>1</v>
      </c>
      <c r="G965">
        <v>1</v>
      </c>
      <c r="H965">
        <v>3</v>
      </c>
      <c r="I965" t="s">
        <v>921</v>
      </c>
      <c r="J965" t="s">
        <v>922</v>
      </c>
      <c r="K965" t="s">
        <v>923</v>
      </c>
      <c r="L965">
        <v>1346</v>
      </c>
      <c r="N965">
        <v>1009</v>
      </c>
      <c r="O965" t="s">
        <v>920</v>
      </c>
      <c r="P965" t="s">
        <v>920</v>
      </c>
      <c r="Q965">
        <v>1</v>
      </c>
      <c r="W965">
        <v>0</v>
      </c>
      <c r="X965">
        <v>497341279</v>
      </c>
      <c r="Y965">
        <f>AT965</f>
        <v>0.08</v>
      </c>
      <c r="AA965">
        <v>210.35</v>
      </c>
      <c r="AB965">
        <v>0</v>
      </c>
      <c r="AC965">
        <v>0</v>
      </c>
      <c r="AD965">
        <v>0</v>
      </c>
      <c r="AE965">
        <v>23.09</v>
      </c>
      <c r="AF965">
        <v>0</v>
      </c>
      <c r="AG965">
        <v>0</v>
      </c>
      <c r="AH965">
        <v>0</v>
      </c>
      <c r="AI965">
        <v>9.11</v>
      </c>
      <c r="AJ965">
        <v>1</v>
      </c>
      <c r="AK965">
        <v>1</v>
      </c>
      <c r="AL965">
        <v>1</v>
      </c>
      <c r="AM965">
        <v>4</v>
      </c>
      <c r="AN965">
        <v>0</v>
      </c>
      <c r="AO965">
        <v>1</v>
      </c>
      <c r="AP965">
        <v>1</v>
      </c>
      <c r="AQ965">
        <v>0</v>
      </c>
      <c r="AR965">
        <v>0</v>
      </c>
      <c r="AS965" t="s">
        <v>3</v>
      </c>
      <c r="AT965">
        <v>0.08</v>
      </c>
      <c r="AU965" t="s">
        <v>3</v>
      </c>
      <c r="AV965">
        <v>0</v>
      </c>
      <c r="AW965">
        <v>2</v>
      </c>
      <c r="AX965">
        <v>51655665</v>
      </c>
      <c r="AY965">
        <v>1</v>
      </c>
      <c r="AZ965">
        <v>0</v>
      </c>
      <c r="BA965">
        <v>1119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V965">
        <v>0</v>
      </c>
      <c r="CW965">
        <v>0</v>
      </c>
      <c r="CX965">
        <f>ROUND(Y965*Source!I785,7)</f>
        <v>0.08</v>
      </c>
      <c r="CY965">
        <f>AA965</f>
        <v>210.35</v>
      </c>
      <c r="CZ965">
        <f>AE965</f>
        <v>23.09</v>
      </c>
      <c r="DA965">
        <f>AI965</f>
        <v>9.11</v>
      </c>
      <c r="DB965">
        <f>ROUND(ROUND(AT965*CZ965,2),2)</f>
        <v>1.85</v>
      </c>
      <c r="DC965">
        <f>ROUND(ROUND(AT965*AG965,2),2)</f>
        <v>0</v>
      </c>
      <c r="DD965" t="s">
        <v>3</v>
      </c>
      <c r="DE965" t="s">
        <v>3</v>
      </c>
      <c r="DF965">
        <f>ROUND(ROUND(AE965*AI965,2)*CX965,2)</f>
        <v>16.829999999999998</v>
      </c>
      <c r="DG965">
        <f>ROUND(ROUND(AF965,2)*CX965,2)</f>
        <v>0</v>
      </c>
      <c r="DH965">
        <f>ROUND(ROUND(AG965,2)*CX965,2)</f>
        <v>0</v>
      </c>
      <c r="DI965">
        <f t="shared" si="831"/>
        <v>0</v>
      </c>
      <c r="DJ965">
        <f>DF965</f>
        <v>16.829999999999998</v>
      </c>
      <c r="DK965">
        <v>0</v>
      </c>
      <c r="DL965" t="s">
        <v>3</v>
      </c>
      <c r="DM965">
        <v>0</v>
      </c>
      <c r="DN965" t="s">
        <v>3</v>
      </c>
      <c r="DO965">
        <v>0</v>
      </c>
    </row>
    <row r="966" spans="1:119" x14ac:dyDescent="0.2">
      <c r="A966">
        <f>ROW(Source!A785)</f>
        <v>785</v>
      </c>
      <c r="B966">
        <v>51651743</v>
      </c>
      <c r="C966">
        <v>51655649</v>
      </c>
      <c r="D966">
        <v>0</v>
      </c>
      <c r="E966">
        <v>1</v>
      </c>
      <c r="F966">
        <v>1</v>
      </c>
      <c r="G966">
        <v>1</v>
      </c>
      <c r="H966">
        <v>3</v>
      </c>
      <c r="I966" t="s">
        <v>29</v>
      </c>
      <c r="J966" t="s">
        <v>3</v>
      </c>
      <c r="K966" t="s">
        <v>488</v>
      </c>
      <c r="L966">
        <v>1377</v>
      </c>
      <c r="N966">
        <v>1013</v>
      </c>
      <c r="O966" t="s">
        <v>31</v>
      </c>
      <c r="P966" t="s">
        <v>31</v>
      </c>
      <c r="Q966">
        <v>1</v>
      </c>
      <c r="W966">
        <v>0</v>
      </c>
      <c r="X966">
        <v>-1628536961</v>
      </c>
      <c r="Y966">
        <f>AT966</f>
        <v>1</v>
      </c>
      <c r="AA966">
        <v>1250</v>
      </c>
      <c r="AB966">
        <v>0</v>
      </c>
      <c r="AC966">
        <v>0</v>
      </c>
      <c r="AD966">
        <v>0</v>
      </c>
      <c r="AE966">
        <v>1304.22</v>
      </c>
      <c r="AF966">
        <v>0</v>
      </c>
      <c r="AG966">
        <v>0</v>
      </c>
      <c r="AH966">
        <v>0</v>
      </c>
      <c r="AI966">
        <v>6.13</v>
      </c>
      <c r="AJ966">
        <v>1</v>
      </c>
      <c r="AK966">
        <v>1</v>
      </c>
      <c r="AL966">
        <v>1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 t="s">
        <v>3</v>
      </c>
      <c r="AT966">
        <v>1</v>
      </c>
      <c r="AU966" t="s">
        <v>3</v>
      </c>
      <c r="AV966">
        <v>0</v>
      </c>
      <c r="AW966">
        <v>1</v>
      </c>
      <c r="AX966">
        <v>-1</v>
      </c>
      <c r="AY966">
        <v>0</v>
      </c>
      <c r="AZ966">
        <v>0</v>
      </c>
      <c r="BA966" t="s">
        <v>3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V966">
        <v>0</v>
      </c>
      <c r="CW966">
        <v>0</v>
      </c>
      <c r="CX966">
        <f>ROUND(Y966*Source!I785,7)</f>
        <v>1</v>
      </c>
      <c r="CY966">
        <f>AA966</f>
        <v>1250</v>
      </c>
      <c r="CZ966">
        <f>AE966</f>
        <v>1304.22</v>
      </c>
      <c r="DA966">
        <f>AI966</f>
        <v>6.13</v>
      </c>
      <c r="DB966">
        <f>ROUND(ROUND(AT966*CZ966,2),2)</f>
        <v>1304.22</v>
      </c>
      <c r="DC966">
        <f>ROUND(ROUND(AT966*AG966,2),2)</f>
        <v>0</v>
      </c>
      <c r="DD966" t="s">
        <v>3</v>
      </c>
      <c r="DE966" t="s">
        <v>3</v>
      </c>
      <c r="DF966">
        <f>ROUND(ROUND(AE966*AI966,2)*CX966,2)</f>
        <v>7994.87</v>
      </c>
      <c r="DG966">
        <f>ROUND(ROUND(AF966,2)*CX966,2)</f>
        <v>0</v>
      </c>
      <c r="DH966">
        <f>ROUND(ROUND(AG966,2)*CX966,2)</f>
        <v>0</v>
      </c>
      <c r="DI966">
        <f t="shared" si="831"/>
        <v>0</v>
      </c>
      <c r="DJ966">
        <f>DF966</f>
        <v>7994.87</v>
      </c>
      <c r="DK966">
        <v>0</v>
      </c>
      <c r="DL966" t="s">
        <v>3</v>
      </c>
      <c r="DM966">
        <v>0</v>
      </c>
      <c r="DN966" t="s">
        <v>3</v>
      </c>
      <c r="DO966">
        <v>0</v>
      </c>
    </row>
    <row r="967" spans="1:119" x14ac:dyDescent="0.2">
      <c r="A967">
        <f>ROW(Source!A787)</f>
        <v>787</v>
      </c>
      <c r="B967">
        <v>51651743</v>
      </c>
      <c r="C967">
        <v>51655667</v>
      </c>
      <c r="D967">
        <v>49510723</v>
      </c>
      <c r="E967">
        <v>70</v>
      </c>
      <c r="F967">
        <v>1</v>
      </c>
      <c r="G967">
        <v>1</v>
      </c>
      <c r="H967">
        <v>1</v>
      </c>
      <c r="I967" t="s">
        <v>924</v>
      </c>
      <c r="J967" t="s">
        <v>3</v>
      </c>
      <c r="K967" t="s">
        <v>925</v>
      </c>
      <c r="L967">
        <v>1191</v>
      </c>
      <c r="N967">
        <v>1013</v>
      </c>
      <c r="O967" t="s">
        <v>904</v>
      </c>
      <c r="P967" t="s">
        <v>904</v>
      </c>
      <c r="Q967">
        <v>1</v>
      </c>
      <c r="W967">
        <v>0</v>
      </c>
      <c r="X967">
        <v>-112797078</v>
      </c>
      <c r="Y967">
        <f>(AT967*ROUND(1.05,7))</f>
        <v>1.1235000000000002</v>
      </c>
      <c r="AA967">
        <v>0</v>
      </c>
      <c r="AB967">
        <v>0</v>
      </c>
      <c r="AC967">
        <v>0</v>
      </c>
      <c r="AD967">
        <v>299.51</v>
      </c>
      <c r="AE967">
        <v>0</v>
      </c>
      <c r="AF967">
        <v>0</v>
      </c>
      <c r="AG967">
        <v>0</v>
      </c>
      <c r="AH967">
        <v>8.9700000000000006</v>
      </c>
      <c r="AI967">
        <v>1</v>
      </c>
      <c r="AJ967">
        <v>1</v>
      </c>
      <c r="AK967">
        <v>1</v>
      </c>
      <c r="AL967">
        <v>33.39</v>
      </c>
      <c r="AM967">
        <v>4</v>
      </c>
      <c r="AN967">
        <v>0</v>
      </c>
      <c r="AO967">
        <v>1</v>
      </c>
      <c r="AP967">
        <v>1</v>
      </c>
      <c r="AQ967">
        <v>0</v>
      </c>
      <c r="AR967">
        <v>0</v>
      </c>
      <c r="AS967" t="s">
        <v>3</v>
      </c>
      <c r="AT967">
        <v>1.07</v>
      </c>
      <c r="AU967" t="s">
        <v>20</v>
      </c>
      <c r="AV967">
        <v>1</v>
      </c>
      <c r="AW967">
        <v>2</v>
      </c>
      <c r="AX967">
        <v>51655679</v>
      </c>
      <c r="AY967">
        <v>1</v>
      </c>
      <c r="AZ967">
        <v>0</v>
      </c>
      <c r="BA967">
        <v>1120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U967">
        <f>ROUND(AT967*Source!I787*AH967*AL967,2)</f>
        <v>6089</v>
      </c>
      <c r="CV967">
        <f>ROUND(Y967*Source!I787,7)</f>
        <v>21.346499999999999</v>
      </c>
      <c r="CW967">
        <v>0</v>
      </c>
      <c r="CX967">
        <f>ROUND(Y967*Source!I787,7)</f>
        <v>21.346499999999999</v>
      </c>
      <c r="CY967">
        <f>AD967</f>
        <v>299.51</v>
      </c>
      <c r="CZ967">
        <f>AH967</f>
        <v>8.9700000000000006</v>
      </c>
      <c r="DA967">
        <f>AL967</f>
        <v>33.39</v>
      </c>
      <c r="DB967">
        <f>ROUND((ROUND(AT967*CZ967,2)*ROUND(1.05,7)),2)</f>
        <v>10.08</v>
      </c>
      <c r="DC967">
        <f>ROUND((ROUND(AT967*AG967,2)*ROUND(1.05,7)),2)</f>
        <v>0</v>
      </c>
      <c r="DD967" t="s">
        <v>3</v>
      </c>
      <c r="DE967" t="s">
        <v>3</v>
      </c>
      <c r="DF967">
        <f>ROUND(ROUND(AE967,2)*CX967,2)</f>
        <v>0</v>
      </c>
      <c r="DG967">
        <f>ROUND(ROUND(AF967,2)*CX967,2)</f>
        <v>0</v>
      </c>
      <c r="DH967">
        <f>ROUND(ROUND(AG967,2)*CX967,2)</f>
        <v>0</v>
      </c>
      <c r="DI967">
        <f>ROUND(ROUND(AH967*AL967,2)*CX967,2)</f>
        <v>6393.49</v>
      </c>
      <c r="DJ967">
        <f>DI967</f>
        <v>6393.49</v>
      </c>
      <c r="DK967">
        <v>0</v>
      </c>
      <c r="DL967" t="s">
        <v>3</v>
      </c>
      <c r="DM967">
        <v>0</v>
      </c>
      <c r="DN967" t="s">
        <v>3</v>
      </c>
      <c r="DO967">
        <v>0</v>
      </c>
    </row>
    <row r="968" spans="1:119" x14ac:dyDescent="0.2">
      <c r="A968">
        <f>ROW(Source!A787)</f>
        <v>787</v>
      </c>
      <c r="B968">
        <v>51651743</v>
      </c>
      <c r="C968">
        <v>51655667</v>
      </c>
      <c r="D968">
        <v>49510905</v>
      </c>
      <c r="E968">
        <v>70</v>
      </c>
      <c r="F968">
        <v>1</v>
      </c>
      <c r="G968">
        <v>1</v>
      </c>
      <c r="H968">
        <v>1</v>
      </c>
      <c r="I968" t="s">
        <v>905</v>
      </c>
      <c r="J968" t="s">
        <v>3</v>
      </c>
      <c r="K968" t="s">
        <v>906</v>
      </c>
      <c r="L968">
        <v>1191</v>
      </c>
      <c r="N968">
        <v>1013</v>
      </c>
      <c r="O968" t="s">
        <v>904</v>
      </c>
      <c r="P968" t="s">
        <v>904</v>
      </c>
      <c r="Q968">
        <v>1</v>
      </c>
      <c r="W968">
        <v>0</v>
      </c>
      <c r="X968">
        <v>-1417349443</v>
      </c>
      <c r="Y968">
        <f>(AT968*ROUND(1.05,7))</f>
        <v>1.0500000000000001E-2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1</v>
      </c>
      <c r="AJ968">
        <v>1</v>
      </c>
      <c r="AK968">
        <v>33.39</v>
      </c>
      <c r="AL968">
        <v>1</v>
      </c>
      <c r="AM968">
        <v>4</v>
      </c>
      <c r="AN968">
        <v>0</v>
      </c>
      <c r="AO968">
        <v>1</v>
      </c>
      <c r="AP968">
        <v>1</v>
      </c>
      <c r="AQ968">
        <v>0</v>
      </c>
      <c r="AR968">
        <v>0</v>
      </c>
      <c r="AS968" t="s">
        <v>3</v>
      </c>
      <c r="AT968">
        <v>0.01</v>
      </c>
      <c r="AU968" t="s">
        <v>20</v>
      </c>
      <c r="AV968">
        <v>2</v>
      </c>
      <c r="AW968">
        <v>2</v>
      </c>
      <c r="AX968">
        <v>51655680</v>
      </c>
      <c r="AY968">
        <v>1</v>
      </c>
      <c r="AZ968">
        <v>0</v>
      </c>
      <c r="BA968">
        <v>1121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V968">
        <v>0</v>
      </c>
      <c r="CW968">
        <v>0</v>
      </c>
      <c r="CX968">
        <f>ROUND(Y968*Source!I787,7)</f>
        <v>0.19950000000000001</v>
      </c>
      <c r="CY968">
        <f>AD968</f>
        <v>0</v>
      </c>
      <c r="CZ968">
        <f>AH968</f>
        <v>0</v>
      </c>
      <c r="DA968">
        <f>AL968</f>
        <v>1</v>
      </c>
      <c r="DB968">
        <f>ROUND((ROUND(AT968*CZ968,2)*ROUND(1.05,7)),2)</f>
        <v>0</v>
      </c>
      <c r="DC968">
        <f>ROUND((ROUND(AT968*AG968,2)*ROUND(1.05,7)),2)</f>
        <v>0</v>
      </c>
      <c r="DD968" t="s">
        <v>3</v>
      </c>
      <c r="DE968" t="s">
        <v>3</v>
      </c>
      <c r="DF968">
        <f>ROUND(ROUND(AE968,2)*CX968,2)</f>
        <v>0</v>
      </c>
      <c r="DG968">
        <f>ROUND(ROUND(AF968,2)*CX968,2)</f>
        <v>0</v>
      </c>
      <c r="DH968">
        <f>ROUND(ROUND(AG968*AK968,2)*CX968,2)</f>
        <v>0</v>
      </c>
      <c r="DI968">
        <f t="shared" ref="DI968:DI976" si="832">ROUND(ROUND(AH968,2)*CX968,2)</f>
        <v>0</v>
      </c>
      <c r="DJ968">
        <f>DI968</f>
        <v>0</v>
      </c>
      <c r="DK968">
        <v>0</v>
      </c>
      <c r="DL968" t="s">
        <v>3</v>
      </c>
      <c r="DM968">
        <v>0</v>
      </c>
      <c r="DN968" t="s">
        <v>3</v>
      </c>
      <c r="DO968">
        <v>0</v>
      </c>
    </row>
    <row r="969" spans="1:119" x14ac:dyDescent="0.2">
      <c r="A969">
        <f>ROW(Source!A787)</f>
        <v>787</v>
      </c>
      <c r="B969">
        <v>51651743</v>
      </c>
      <c r="C969">
        <v>51655667</v>
      </c>
      <c r="D969">
        <v>49673503</v>
      </c>
      <c r="E969">
        <v>1</v>
      </c>
      <c r="F969">
        <v>1</v>
      </c>
      <c r="G969">
        <v>1</v>
      </c>
      <c r="H969">
        <v>2</v>
      </c>
      <c r="I969" t="s">
        <v>914</v>
      </c>
      <c r="J969" t="s">
        <v>915</v>
      </c>
      <c r="K969" t="s">
        <v>916</v>
      </c>
      <c r="L969">
        <v>1367</v>
      </c>
      <c r="N969">
        <v>1011</v>
      </c>
      <c r="O969" t="s">
        <v>910</v>
      </c>
      <c r="P969" t="s">
        <v>910</v>
      </c>
      <c r="Q969">
        <v>1</v>
      </c>
      <c r="W969">
        <v>0</v>
      </c>
      <c r="X969">
        <v>509054691</v>
      </c>
      <c r="Y969">
        <f>(AT969*ROUND(1.05,7))</f>
        <v>1.0500000000000001E-2</v>
      </c>
      <c r="AA969">
        <v>0</v>
      </c>
      <c r="AB969">
        <v>871.31</v>
      </c>
      <c r="AC969">
        <v>387.32</v>
      </c>
      <c r="AD969">
        <v>0</v>
      </c>
      <c r="AE969">
        <v>0</v>
      </c>
      <c r="AF969">
        <v>65.709999999999994</v>
      </c>
      <c r="AG969">
        <v>11.6</v>
      </c>
      <c r="AH969">
        <v>0</v>
      </c>
      <c r="AI969">
        <v>1</v>
      </c>
      <c r="AJ969">
        <v>13.26</v>
      </c>
      <c r="AK969">
        <v>33.39</v>
      </c>
      <c r="AL969">
        <v>1</v>
      </c>
      <c r="AM969">
        <v>4</v>
      </c>
      <c r="AN969">
        <v>0</v>
      </c>
      <c r="AO969">
        <v>1</v>
      </c>
      <c r="AP969">
        <v>1</v>
      </c>
      <c r="AQ969">
        <v>0</v>
      </c>
      <c r="AR969">
        <v>0</v>
      </c>
      <c r="AS969" t="s">
        <v>3</v>
      </c>
      <c r="AT969">
        <v>0.01</v>
      </c>
      <c r="AU969" t="s">
        <v>20</v>
      </c>
      <c r="AV969">
        <v>0</v>
      </c>
      <c r="AW969">
        <v>2</v>
      </c>
      <c r="AX969">
        <v>51655681</v>
      </c>
      <c r="AY969">
        <v>1</v>
      </c>
      <c r="AZ969">
        <v>0</v>
      </c>
      <c r="BA969">
        <v>1122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V969">
        <v>0</v>
      </c>
      <c r="CW969">
        <f>ROUND(Y969*Source!I787,7)</f>
        <v>0.19950000000000001</v>
      </c>
      <c r="CX969">
        <f>ROUND(Y969*Source!I787,7)</f>
        <v>0.19950000000000001</v>
      </c>
      <c r="CY969">
        <f>AB969</f>
        <v>871.31</v>
      </c>
      <c r="CZ969">
        <f>AF969</f>
        <v>65.709999999999994</v>
      </c>
      <c r="DA969">
        <f>AJ969</f>
        <v>13.26</v>
      </c>
      <c r="DB969">
        <f>ROUND((ROUND(AT969*CZ969,2)*ROUND(1.05,7)),2)</f>
        <v>0.69</v>
      </c>
      <c r="DC969">
        <f>ROUND((ROUND(AT969*AG969,2)*ROUND(1.05,7)),2)</f>
        <v>0.13</v>
      </c>
      <c r="DD969" t="s">
        <v>3</v>
      </c>
      <c r="DE969" t="s">
        <v>3</v>
      </c>
      <c r="DF969">
        <f>ROUND(ROUND(AE969,2)*CX969,2)</f>
        <v>0</v>
      </c>
      <c r="DG969">
        <f>ROUND(ROUND(AF969*AJ969,2)*CX969,2)</f>
        <v>173.83</v>
      </c>
      <c r="DH969">
        <f>ROUND(ROUND(AG969*AK969,2)*CX969,2)</f>
        <v>77.27</v>
      </c>
      <c r="DI969">
        <f t="shared" si="832"/>
        <v>0</v>
      </c>
      <c r="DJ969">
        <f>DG969</f>
        <v>173.83</v>
      </c>
      <c r="DK969">
        <v>0</v>
      </c>
      <c r="DL969" t="s">
        <v>3</v>
      </c>
      <c r="DM969">
        <v>0</v>
      </c>
      <c r="DN969" t="s">
        <v>3</v>
      </c>
      <c r="DO969">
        <v>0</v>
      </c>
    </row>
    <row r="970" spans="1:119" x14ac:dyDescent="0.2">
      <c r="A970">
        <f>ROW(Source!A787)</f>
        <v>787</v>
      </c>
      <c r="B970">
        <v>51651743</v>
      </c>
      <c r="C970">
        <v>51655667</v>
      </c>
      <c r="D970">
        <v>49673715</v>
      </c>
      <c r="E970">
        <v>1</v>
      </c>
      <c r="F970">
        <v>1</v>
      </c>
      <c r="G970">
        <v>1</v>
      </c>
      <c r="H970">
        <v>2</v>
      </c>
      <c r="I970" t="s">
        <v>926</v>
      </c>
      <c r="J970" t="s">
        <v>927</v>
      </c>
      <c r="K970" t="s">
        <v>928</v>
      </c>
      <c r="L970">
        <v>1367</v>
      </c>
      <c r="N970">
        <v>1011</v>
      </c>
      <c r="O970" t="s">
        <v>910</v>
      </c>
      <c r="P970" t="s">
        <v>910</v>
      </c>
      <c r="Q970">
        <v>1</v>
      </c>
      <c r="W970">
        <v>0</v>
      </c>
      <c r="X970">
        <v>829370094</v>
      </c>
      <c r="Y970">
        <f>(AT970*ROUND(1.05,7))</f>
        <v>0.10500000000000001</v>
      </c>
      <c r="AA970">
        <v>0</v>
      </c>
      <c r="AB970">
        <v>107.41</v>
      </c>
      <c r="AC970">
        <v>0</v>
      </c>
      <c r="AD970">
        <v>0</v>
      </c>
      <c r="AE970">
        <v>0</v>
      </c>
      <c r="AF970">
        <v>8.1</v>
      </c>
      <c r="AG970">
        <v>0</v>
      </c>
      <c r="AH970">
        <v>0</v>
      </c>
      <c r="AI970">
        <v>1</v>
      </c>
      <c r="AJ970">
        <v>13.26</v>
      </c>
      <c r="AK970">
        <v>33.39</v>
      </c>
      <c r="AL970">
        <v>1</v>
      </c>
      <c r="AM970">
        <v>4</v>
      </c>
      <c r="AN970">
        <v>0</v>
      </c>
      <c r="AO970">
        <v>1</v>
      </c>
      <c r="AP970">
        <v>1</v>
      </c>
      <c r="AQ970">
        <v>0</v>
      </c>
      <c r="AR970">
        <v>0</v>
      </c>
      <c r="AS970" t="s">
        <v>3</v>
      </c>
      <c r="AT970">
        <v>0.1</v>
      </c>
      <c r="AU970" t="s">
        <v>20</v>
      </c>
      <c r="AV970">
        <v>0</v>
      </c>
      <c r="AW970">
        <v>2</v>
      </c>
      <c r="AX970">
        <v>51655682</v>
      </c>
      <c r="AY970">
        <v>1</v>
      </c>
      <c r="AZ970">
        <v>0</v>
      </c>
      <c r="BA970">
        <v>1123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V970">
        <v>0</v>
      </c>
      <c r="CW970">
        <f>ROUND(Y970*Source!I787,7)</f>
        <v>1.9950000000000001</v>
      </c>
      <c r="CX970">
        <f>ROUND(Y970*Source!I787,7)</f>
        <v>1.9950000000000001</v>
      </c>
      <c r="CY970">
        <f>AB970</f>
        <v>107.41</v>
      </c>
      <c r="CZ970">
        <f>AF970</f>
        <v>8.1</v>
      </c>
      <c r="DA970">
        <f>AJ970</f>
        <v>13.26</v>
      </c>
      <c r="DB970">
        <f>ROUND((ROUND(AT970*CZ970,2)*ROUND(1.05,7)),2)</f>
        <v>0.85</v>
      </c>
      <c r="DC970">
        <f>ROUND((ROUND(AT970*AG970,2)*ROUND(1.05,7)),2)</f>
        <v>0</v>
      </c>
      <c r="DD970" t="s">
        <v>3</v>
      </c>
      <c r="DE970" t="s">
        <v>3</v>
      </c>
      <c r="DF970">
        <f>ROUND(ROUND(AE970,2)*CX970,2)</f>
        <v>0</v>
      </c>
      <c r="DG970">
        <f>ROUND(ROUND(AF970*AJ970,2)*CX970,2)</f>
        <v>214.28</v>
      </c>
      <c r="DH970">
        <f>ROUND(ROUND(AG970*AK970,2)*CX970,2)</f>
        <v>0</v>
      </c>
      <c r="DI970">
        <f t="shared" si="832"/>
        <v>0</v>
      </c>
      <c r="DJ970">
        <f>DG970</f>
        <v>214.28</v>
      </c>
      <c r="DK970">
        <v>0</v>
      </c>
      <c r="DL970" t="s">
        <v>3</v>
      </c>
      <c r="DM970">
        <v>0</v>
      </c>
      <c r="DN970" t="s">
        <v>3</v>
      </c>
      <c r="DO970">
        <v>0</v>
      </c>
    </row>
    <row r="971" spans="1:119" x14ac:dyDescent="0.2">
      <c r="A971">
        <f>ROW(Source!A787)</f>
        <v>787</v>
      </c>
      <c r="B971">
        <v>51651743</v>
      </c>
      <c r="C971">
        <v>51655667</v>
      </c>
      <c r="D971">
        <v>49523218</v>
      </c>
      <c r="E971">
        <v>1</v>
      </c>
      <c r="F971">
        <v>1</v>
      </c>
      <c r="G971">
        <v>1</v>
      </c>
      <c r="H971">
        <v>3</v>
      </c>
      <c r="I971" t="s">
        <v>42</v>
      </c>
      <c r="J971" t="s">
        <v>45</v>
      </c>
      <c r="K971" t="s">
        <v>43</v>
      </c>
      <c r="L971">
        <v>1374</v>
      </c>
      <c r="N971">
        <v>1013</v>
      </c>
      <c r="O971" t="s">
        <v>44</v>
      </c>
      <c r="P971" t="s">
        <v>44</v>
      </c>
      <c r="Q971">
        <v>1</v>
      </c>
      <c r="W971">
        <v>0</v>
      </c>
      <c r="X971">
        <v>-1743999360</v>
      </c>
      <c r="Y971">
        <f t="shared" ref="Y971:Y976" si="833">AT971</f>
        <v>0.1</v>
      </c>
      <c r="AA971">
        <v>9.11</v>
      </c>
      <c r="AB971">
        <v>0</v>
      </c>
      <c r="AC971">
        <v>0</v>
      </c>
      <c r="AD971">
        <v>0</v>
      </c>
      <c r="AE971">
        <v>1</v>
      </c>
      <c r="AF971">
        <v>0</v>
      </c>
      <c r="AG971">
        <v>0</v>
      </c>
      <c r="AH971">
        <v>0</v>
      </c>
      <c r="AI971">
        <v>9.11</v>
      </c>
      <c r="AJ971">
        <v>1</v>
      </c>
      <c r="AK971">
        <v>1</v>
      </c>
      <c r="AL971">
        <v>1</v>
      </c>
      <c r="AM971">
        <v>0</v>
      </c>
      <c r="AN971">
        <v>0</v>
      </c>
      <c r="AO971">
        <v>0</v>
      </c>
      <c r="AP971">
        <v>1</v>
      </c>
      <c r="AQ971">
        <v>0</v>
      </c>
      <c r="AR971">
        <v>0</v>
      </c>
      <c r="AS971" t="s">
        <v>3</v>
      </c>
      <c r="AT971">
        <v>0.1</v>
      </c>
      <c r="AU971" t="s">
        <v>3</v>
      </c>
      <c r="AV971">
        <v>0</v>
      </c>
      <c r="AW971">
        <v>2</v>
      </c>
      <c r="AX971">
        <v>51655683</v>
      </c>
      <c r="AY971">
        <v>1</v>
      </c>
      <c r="AZ971">
        <v>0</v>
      </c>
      <c r="BA971">
        <v>1124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V971">
        <v>0</v>
      </c>
      <c r="CW971">
        <v>0</v>
      </c>
      <c r="CX971">
        <f>ROUND(Y971*Source!I787,7)</f>
        <v>1.9</v>
      </c>
      <c r="CY971">
        <f t="shared" ref="CY971:CY976" si="834">AA971</f>
        <v>9.11</v>
      </c>
      <c r="CZ971">
        <f t="shared" ref="CZ971:CZ976" si="835">AE971</f>
        <v>1</v>
      </c>
      <c r="DA971">
        <f t="shared" ref="DA971:DA976" si="836">AI971</f>
        <v>9.11</v>
      </c>
      <c r="DB971">
        <f t="shared" ref="DB971:DB976" si="837">ROUND(ROUND(AT971*CZ971,2),2)</f>
        <v>0.1</v>
      </c>
      <c r="DC971">
        <f t="shared" ref="DC971:DC976" si="838">ROUND(ROUND(AT971*AG971,2),2)</f>
        <v>0</v>
      </c>
      <c r="DD971" t="s">
        <v>3</v>
      </c>
      <c r="DE971" t="s">
        <v>3</v>
      </c>
      <c r="DF971">
        <f t="shared" ref="DF971:DF976" si="839">ROUND(ROUND(AE971*AI971,2)*CX971,2)</f>
        <v>17.309999999999999</v>
      </c>
      <c r="DG971">
        <f t="shared" ref="DG971:DG978" si="840">ROUND(ROUND(AF971,2)*CX971,2)</f>
        <v>0</v>
      </c>
      <c r="DH971">
        <f t="shared" ref="DH971:DH977" si="841">ROUND(ROUND(AG971,2)*CX971,2)</f>
        <v>0</v>
      </c>
      <c r="DI971">
        <f t="shared" si="832"/>
        <v>0</v>
      </c>
      <c r="DJ971">
        <f t="shared" ref="DJ971:DJ976" si="842">DF971</f>
        <v>17.309999999999999</v>
      </c>
      <c r="DK971">
        <v>0</v>
      </c>
      <c r="DL971" t="s">
        <v>3</v>
      </c>
      <c r="DM971">
        <v>0</v>
      </c>
      <c r="DN971" t="s">
        <v>3</v>
      </c>
      <c r="DO971">
        <v>0</v>
      </c>
    </row>
    <row r="972" spans="1:119" x14ac:dyDescent="0.2">
      <c r="A972">
        <f>ROW(Source!A787)</f>
        <v>787</v>
      </c>
      <c r="B972">
        <v>51651743</v>
      </c>
      <c r="C972">
        <v>51655667</v>
      </c>
      <c r="D972">
        <v>49524301</v>
      </c>
      <c r="E972">
        <v>1</v>
      </c>
      <c r="F972">
        <v>1</v>
      </c>
      <c r="G972">
        <v>1</v>
      </c>
      <c r="H972">
        <v>3</v>
      </c>
      <c r="I972" t="s">
        <v>929</v>
      </c>
      <c r="J972" t="s">
        <v>930</v>
      </c>
      <c r="K972" t="s">
        <v>931</v>
      </c>
      <c r="L972">
        <v>1348</v>
      </c>
      <c r="N972">
        <v>1009</v>
      </c>
      <c r="O972" t="s">
        <v>105</v>
      </c>
      <c r="P972" t="s">
        <v>105</v>
      </c>
      <c r="Q972">
        <v>1000</v>
      </c>
      <c r="W972">
        <v>0</v>
      </c>
      <c r="X972">
        <v>1824693337</v>
      </c>
      <c r="Y972">
        <f t="shared" si="833"/>
        <v>1.0000000000000001E-5</v>
      </c>
      <c r="AA972">
        <v>94397.82</v>
      </c>
      <c r="AB972">
        <v>0</v>
      </c>
      <c r="AC972">
        <v>0</v>
      </c>
      <c r="AD972">
        <v>0</v>
      </c>
      <c r="AE972">
        <v>10362</v>
      </c>
      <c r="AF972">
        <v>0</v>
      </c>
      <c r="AG972">
        <v>0</v>
      </c>
      <c r="AH972">
        <v>0</v>
      </c>
      <c r="AI972">
        <v>9.11</v>
      </c>
      <c r="AJ972">
        <v>1</v>
      </c>
      <c r="AK972">
        <v>1</v>
      </c>
      <c r="AL972">
        <v>1</v>
      </c>
      <c r="AM972">
        <v>4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1.0000000000000001E-5</v>
      </c>
      <c r="AU972" t="s">
        <v>3</v>
      </c>
      <c r="AV972">
        <v>0</v>
      </c>
      <c r="AW972">
        <v>2</v>
      </c>
      <c r="AX972">
        <v>51655684</v>
      </c>
      <c r="AY972">
        <v>1</v>
      </c>
      <c r="AZ972">
        <v>0</v>
      </c>
      <c r="BA972">
        <v>1125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V972">
        <v>0</v>
      </c>
      <c r="CW972">
        <v>0</v>
      </c>
      <c r="CX972">
        <f>ROUND(Y972*Source!I787,7)</f>
        <v>1.9000000000000001E-4</v>
      </c>
      <c r="CY972">
        <f t="shared" si="834"/>
        <v>94397.82</v>
      </c>
      <c r="CZ972">
        <f t="shared" si="835"/>
        <v>10362</v>
      </c>
      <c r="DA972">
        <f t="shared" si="836"/>
        <v>9.11</v>
      </c>
      <c r="DB972">
        <f t="shared" si="837"/>
        <v>0.1</v>
      </c>
      <c r="DC972">
        <f t="shared" si="838"/>
        <v>0</v>
      </c>
      <c r="DD972" t="s">
        <v>3</v>
      </c>
      <c r="DE972" t="s">
        <v>3</v>
      </c>
      <c r="DF972">
        <f t="shared" si="839"/>
        <v>17.940000000000001</v>
      </c>
      <c r="DG972">
        <f t="shared" si="840"/>
        <v>0</v>
      </c>
      <c r="DH972">
        <f t="shared" si="841"/>
        <v>0</v>
      </c>
      <c r="DI972">
        <f t="shared" si="832"/>
        <v>0</v>
      </c>
      <c r="DJ972">
        <f t="shared" si="842"/>
        <v>17.940000000000001</v>
      </c>
      <c r="DK972">
        <v>0</v>
      </c>
      <c r="DL972" t="s">
        <v>3</v>
      </c>
      <c r="DM972">
        <v>0</v>
      </c>
      <c r="DN972" t="s">
        <v>3</v>
      </c>
      <c r="DO972">
        <v>0</v>
      </c>
    </row>
    <row r="973" spans="1:119" x14ac:dyDescent="0.2">
      <c r="A973">
        <f>ROW(Source!A787)</f>
        <v>787</v>
      </c>
      <c r="B973">
        <v>51651743</v>
      </c>
      <c r="C973">
        <v>51655667</v>
      </c>
      <c r="D973">
        <v>49525498</v>
      </c>
      <c r="E973">
        <v>1</v>
      </c>
      <c r="F973">
        <v>1</v>
      </c>
      <c r="G973">
        <v>1</v>
      </c>
      <c r="H973">
        <v>3</v>
      </c>
      <c r="I973" t="s">
        <v>932</v>
      </c>
      <c r="J973" t="s">
        <v>933</v>
      </c>
      <c r="K973" t="s">
        <v>934</v>
      </c>
      <c r="L973">
        <v>1348</v>
      </c>
      <c r="N973">
        <v>1009</v>
      </c>
      <c r="O973" t="s">
        <v>105</v>
      </c>
      <c r="P973" t="s">
        <v>105</v>
      </c>
      <c r="Q973">
        <v>1000</v>
      </c>
      <c r="W973">
        <v>0</v>
      </c>
      <c r="X973">
        <v>226918189</v>
      </c>
      <c r="Y973">
        <f t="shared" si="833"/>
        <v>8.0000000000000007E-5</v>
      </c>
      <c r="AA973">
        <v>113237.3</v>
      </c>
      <c r="AB973">
        <v>0</v>
      </c>
      <c r="AC973">
        <v>0</v>
      </c>
      <c r="AD973">
        <v>0</v>
      </c>
      <c r="AE973">
        <v>12430</v>
      </c>
      <c r="AF973">
        <v>0</v>
      </c>
      <c r="AG973">
        <v>0</v>
      </c>
      <c r="AH973">
        <v>0</v>
      </c>
      <c r="AI973">
        <v>9.11</v>
      </c>
      <c r="AJ973">
        <v>1</v>
      </c>
      <c r="AK973">
        <v>1</v>
      </c>
      <c r="AL973">
        <v>1</v>
      </c>
      <c r="AM973">
        <v>4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8.0000000000000007E-5</v>
      </c>
      <c r="AU973" t="s">
        <v>3</v>
      </c>
      <c r="AV973">
        <v>0</v>
      </c>
      <c r="AW973">
        <v>2</v>
      </c>
      <c r="AX973">
        <v>51655685</v>
      </c>
      <c r="AY973">
        <v>1</v>
      </c>
      <c r="AZ973">
        <v>0</v>
      </c>
      <c r="BA973">
        <v>1126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V973">
        <v>0</v>
      </c>
      <c r="CW973">
        <v>0</v>
      </c>
      <c r="CX973">
        <f>ROUND(Y973*Source!I787,7)</f>
        <v>1.5200000000000001E-3</v>
      </c>
      <c r="CY973">
        <f t="shared" si="834"/>
        <v>113237.3</v>
      </c>
      <c r="CZ973">
        <f t="shared" si="835"/>
        <v>12430</v>
      </c>
      <c r="DA973">
        <f t="shared" si="836"/>
        <v>9.11</v>
      </c>
      <c r="DB973">
        <f t="shared" si="837"/>
        <v>0.99</v>
      </c>
      <c r="DC973">
        <f t="shared" si="838"/>
        <v>0</v>
      </c>
      <c r="DD973" t="s">
        <v>3</v>
      </c>
      <c r="DE973" t="s">
        <v>3</v>
      </c>
      <c r="DF973">
        <f t="shared" si="839"/>
        <v>172.12</v>
      </c>
      <c r="DG973">
        <f t="shared" si="840"/>
        <v>0</v>
      </c>
      <c r="DH973">
        <f t="shared" si="841"/>
        <v>0</v>
      </c>
      <c r="DI973">
        <f t="shared" si="832"/>
        <v>0</v>
      </c>
      <c r="DJ973">
        <f t="shared" si="842"/>
        <v>172.12</v>
      </c>
      <c r="DK973">
        <v>0</v>
      </c>
      <c r="DL973" t="s">
        <v>3</v>
      </c>
      <c r="DM973">
        <v>0</v>
      </c>
      <c r="DN973" t="s">
        <v>3</v>
      </c>
      <c r="DO973">
        <v>0</v>
      </c>
    </row>
    <row r="974" spans="1:119" x14ac:dyDescent="0.2">
      <c r="A974">
        <f>ROW(Source!A787)</f>
        <v>787</v>
      </c>
      <c r="B974">
        <v>51651743</v>
      </c>
      <c r="C974">
        <v>51655667</v>
      </c>
      <c r="D974">
        <v>49543539</v>
      </c>
      <c r="E974">
        <v>1</v>
      </c>
      <c r="F974">
        <v>1</v>
      </c>
      <c r="G974">
        <v>1</v>
      </c>
      <c r="H974">
        <v>3</v>
      </c>
      <c r="I974" t="s">
        <v>935</v>
      </c>
      <c r="J974" t="s">
        <v>936</v>
      </c>
      <c r="K974" t="s">
        <v>937</v>
      </c>
      <c r="L974">
        <v>1348</v>
      </c>
      <c r="N974">
        <v>1009</v>
      </c>
      <c r="O974" t="s">
        <v>105</v>
      </c>
      <c r="P974" t="s">
        <v>105</v>
      </c>
      <c r="Q974">
        <v>1000</v>
      </c>
      <c r="W974">
        <v>0</v>
      </c>
      <c r="X974">
        <v>-2055168211</v>
      </c>
      <c r="Y974">
        <f t="shared" si="833"/>
        <v>4.2999999999999999E-4</v>
      </c>
      <c r="AA974">
        <v>59294.71</v>
      </c>
      <c r="AB974">
        <v>0</v>
      </c>
      <c r="AC974">
        <v>0</v>
      </c>
      <c r="AD974">
        <v>0</v>
      </c>
      <c r="AE974">
        <v>6508.75</v>
      </c>
      <c r="AF974">
        <v>0</v>
      </c>
      <c r="AG974">
        <v>0</v>
      </c>
      <c r="AH974">
        <v>0</v>
      </c>
      <c r="AI974">
        <v>9.11</v>
      </c>
      <c r="AJ974">
        <v>1</v>
      </c>
      <c r="AK974">
        <v>1</v>
      </c>
      <c r="AL974">
        <v>1</v>
      </c>
      <c r="AM974">
        <v>4</v>
      </c>
      <c r="AN974">
        <v>0</v>
      </c>
      <c r="AO974">
        <v>1</v>
      </c>
      <c r="AP974">
        <v>1</v>
      </c>
      <c r="AQ974">
        <v>0</v>
      </c>
      <c r="AR974">
        <v>0</v>
      </c>
      <c r="AS974" t="s">
        <v>3</v>
      </c>
      <c r="AT974">
        <v>4.2999999999999999E-4</v>
      </c>
      <c r="AU974" t="s">
        <v>3</v>
      </c>
      <c r="AV974">
        <v>0</v>
      </c>
      <c r="AW974">
        <v>2</v>
      </c>
      <c r="AX974">
        <v>51655686</v>
      </c>
      <c r="AY974">
        <v>1</v>
      </c>
      <c r="AZ974">
        <v>0</v>
      </c>
      <c r="BA974">
        <v>1127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V974">
        <v>0</v>
      </c>
      <c r="CW974">
        <v>0</v>
      </c>
      <c r="CX974">
        <f>ROUND(Y974*Source!I787,7)</f>
        <v>8.1700000000000002E-3</v>
      </c>
      <c r="CY974">
        <f t="shared" si="834"/>
        <v>59294.71</v>
      </c>
      <c r="CZ974">
        <f t="shared" si="835"/>
        <v>6508.75</v>
      </c>
      <c r="DA974">
        <f t="shared" si="836"/>
        <v>9.11</v>
      </c>
      <c r="DB974">
        <f t="shared" si="837"/>
        <v>2.8</v>
      </c>
      <c r="DC974">
        <f t="shared" si="838"/>
        <v>0</v>
      </c>
      <c r="DD974" t="s">
        <v>3</v>
      </c>
      <c r="DE974" t="s">
        <v>3</v>
      </c>
      <c r="DF974">
        <f t="shared" si="839"/>
        <v>484.44</v>
      </c>
      <c r="DG974">
        <f t="shared" si="840"/>
        <v>0</v>
      </c>
      <c r="DH974">
        <f t="shared" si="841"/>
        <v>0</v>
      </c>
      <c r="DI974">
        <f t="shared" si="832"/>
        <v>0</v>
      </c>
      <c r="DJ974">
        <f t="shared" si="842"/>
        <v>484.44</v>
      </c>
      <c r="DK974">
        <v>0</v>
      </c>
      <c r="DL974" t="s">
        <v>3</v>
      </c>
      <c r="DM974">
        <v>0</v>
      </c>
      <c r="DN974" t="s">
        <v>3</v>
      </c>
      <c r="DO974">
        <v>0</v>
      </c>
    </row>
    <row r="975" spans="1:119" x14ac:dyDescent="0.2">
      <c r="A975">
        <f>ROW(Source!A787)</f>
        <v>787</v>
      </c>
      <c r="B975">
        <v>51651743</v>
      </c>
      <c r="C975">
        <v>51655667</v>
      </c>
      <c r="D975">
        <v>49565711</v>
      </c>
      <c r="E975">
        <v>1</v>
      </c>
      <c r="F975">
        <v>1</v>
      </c>
      <c r="G975">
        <v>1</v>
      </c>
      <c r="H975">
        <v>3</v>
      </c>
      <c r="I975" t="s">
        <v>50</v>
      </c>
      <c r="J975" t="s">
        <v>53</v>
      </c>
      <c r="K975" t="s">
        <v>51</v>
      </c>
      <c r="L975">
        <v>1327</v>
      </c>
      <c r="N975">
        <v>1005</v>
      </c>
      <c r="O975" t="s">
        <v>52</v>
      </c>
      <c r="P975" t="s">
        <v>52</v>
      </c>
      <c r="Q975">
        <v>1</v>
      </c>
      <c r="W975">
        <v>1</v>
      </c>
      <c r="X975">
        <v>-1896968330</v>
      </c>
      <c r="Y975">
        <f t="shared" si="833"/>
        <v>-0.04</v>
      </c>
      <c r="AA975">
        <v>8435.86</v>
      </c>
      <c r="AB975">
        <v>0</v>
      </c>
      <c r="AC975">
        <v>0</v>
      </c>
      <c r="AD975">
        <v>0</v>
      </c>
      <c r="AE975">
        <v>926</v>
      </c>
      <c r="AF975">
        <v>0</v>
      </c>
      <c r="AG975">
        <v>0</v>
      </c>
      <c r="AH975">
        <v>0</v>
      </c>
      <c r="AI975">
        <v>9.11</v>
      </c>
      <c r="AJ975">
        <v>1</v>
      </c>
      <c r="AK975">
        <v>1</v>
      </c>
      <c r="AL975">
        <v>1</v>
      </c>
      <c r="AM975">
        <v>4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-0.04</v>
      </c>
      <c r="AU975" t="s">
        <v>3</v>
      </c>
      <c r="AV975">
        <v>0</v>
      </c>
      <c r="AW975">
        <v>2</v>
      </c>
      <c r="AX975">
        <v>51655687</v>
      </c>
      <c r="AY975">
        <v>1</v>
      </c>
      <c r="AZ975">
        <v>6144</v>
      </c>
      <c r="BA975">
        <v>1128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V975">
        <v>0</v>
      </c>
      <c r="CW975">
        <v>0</v>
      </c>
      <c r="CX975">
        <f>ROUND(Y975*Source!I787,7)</f>
        <v>-0.76</v>
      </c>
      <c r="CY975">
        <f t="shared" si="834"/>
        <v>8435.86</v>
      </c>
      <c r="CZ975">
        <f t="shared" si="835"/>
        <v>926</v>
      </c>
      <c r="DA975">
        <f t="shared" si="836"/>
        <v>9.11</v>
      </c>
      <c r="DB975">
        <f t="shared" si="837"/>
        <v>-37.04</v>
      </c>
      <c r="DC975">
        <f t="shared" si="838"/>
        <v>0</v>
      </c>
      <c r="DD975" t="s">
        <v>3</v>
      </c>
      <c r="DE975" t="s">
        <v>3</v>
      </c>
      <c r="DF975">
        <f t="shared" si="839"/>
        <v>-6411.25</v>
      </c>
      <c r="DG975">
        <f t="shared" si="840"/>
        <v>0</v>
      </c>
      <c r="DH975">
        <f t="shared" si="841"/>
        <v>0</v>
      </c>
      <c r="DI975">
        <f t="shared" si="832"/>
        <v>0</v>
      </c>
      <c r="DJ975">
        <f t="shared" si="842"/>
        <v>-6411.25</v>
      </c>
      <c r="DK975">
        <v>0</v>
      </c>
      <c r="DL975" t="s">
        <v>3</v>
      </c>
      <c r="DM975">
        <v>0</v>
      </c>
      <c r="DN975" t="s">
        <v>3</v>
      </c>
      <c r="DO975">
        <v>0</v>
      </c>
    </row>
    <row r="976" spans="1:119" x14ac:dyDescent="0.2">
      <c r="A976">
        <f>ROW(Source!A787)</f>
        <v>787</v>
      </c>
      <c r="B976">
        <v>51651743</v>
      </c>
      <c r="C976">
        <v>51655667</v>
      </c>
      <c r="D976">
        <v>49565299</v>
      </c>
      <c r="E976">
        <v>1</v>
      </c>
      <c r="F976">
        <v>1</v>
      </c>
      <c r="G976">
        <v>1</v>
      </c>
      <c r="H976">
        <v>3</v>
      </c>
      <c r="I976" t="s">
        <v>29</v>
      </c>
      <c r="J976" t="s">
        <v>56</v>
      </c>
      <c r="K976" t="s">
        <v>493</v>
      </c>
      <c r="L976">
        <v>1371</v>
      </c>
      <c r="N976">
        <v>1013</v>
      </c>
      <c r="O976" t="s">
        <v>17</v>
      </c>
      <c r="P976" t="s">
        <v>17</v>
      </c>
      <c r="Q976">
        <v>1</v>
      </c>
      <c r="W976">
        <v>0</v>
      </c>
      <c r="X976">
        <v>1281068968</v>
      </c>
      <c r="Y976">
        <f t="shared" si="833"/>
        <v>1</v>
      </c>
      <c r="AA976">
        <v>1496.67</v>
      </c>
      <c r="AB976">
        <v>0</v>
      </c>
      <c r="AC976">
        <v>0</v>
      </c>
      <c r="AD976">
        <v>0</v>
      </c>
      <c r="AE976">
        <v>1573.93</v>
      </c>
      <c r="AF976">
        <v>0</v>
      </c>
      <c r="AG976">
        <v>0</v>
      </c>
      <c r="AH976">
        <v>0</v>
      </c>
      <c r="AI976">
        <v>9.11</v>
      </c>
      <c r="AJ976">
        <v>1</v>
      </c>
      <c r="AK976">
        <v>1</v>
      </c>
      <c r="AL976">
        <v>1</v>
      </c>
      <c r="AM976">
        <v>0</v>
      </c>
      <c r="AN976">
        <v>0</v>
      </c>
      <c r="AO976">
        <v>0</v>
      </c>
      <c r="AP976">
        <v>1</v>
      </c>
      <c r="AQ976">
        <v>0</v>
      </c>
      <c r="AR976">
        <v>0</v>
      </c>
      <c r="AS976" t="s">
        <v>3</v>
      </c>
      <c r="AT976">
        <v>1</v>
      </c>
      <c r="AU976" t="s">
        <v>3</v>
      </c>
      <c r="AV976">
        <v>0</v>
      </c>
      <c r="AW976">
        <v>1</v>
      </c>
      <c r="AX976">
        <v>-1</v>
      </c>
      <c r="AY976">
        <v>0</v>
      </c>
      <c r="AZ976">
        <v>0</v>
      </c>
      <c r="BA976" t="s">
        <v>3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V976">
        <v>0</v>
      </c>
      <c r="CW976">
        <v>0</v>
      </c>
      <c r="CX976">
        <f>ROUND(Y976*Source!I787,7)</f>
        <v>19</v>
      </c>
      <c r="CY976">
        <f t="shared" si="834"/>
        <v>1496.67</v>
      </c>
      <c r="CZ976">
        <f t="shared" si="835"/>
        <v>1573.93</v>
      </c>
      <c r="DA976">
        <f t="shared" si="836"/>
        <v>9.11</v>
      </c>
      <c r="DB976">
        <f t="shared" si="837"/>
        <v>1573.93</v>
      </c>
      <c r="DC976">
        <f t="shared" si="838"/>
        <v>0</v>
      </c>
      <c r="DD976" t="s">
        <v>3</v>
      </c>
      <c r="DE976" t="s">
        <v>3</v>
      </c>
      <c r="DF976">
        <f t="shared" si="839"/>
        <v>272431.5</v>
      </c>
      <c r="DG976">
        <f t="shared" si="840"/>
        <v>0</v>
      </c>
      <c r="DH976">
        <f t="shared" si="841"/>
        <v>0</v>
      </c>
      <c r="DI976">
        <f t="shared" si="832"/>
        <v>0</v>
      </c>
      <c r="DJ976">
        <f t="shared" si="842"/>
        <v>272431.5</v>
      </c>
      <c r="DK976">
        <v>0</v>
      </c>
      <c r="DL976" t="s">
        <v>3</v>
      </c>
      <c r="DM976">
        <v>0</v>
      </c>
      <c r="DN976" t="s">
        <v>3</v>
      </c>
      <c r="DO976">
        <v>0</v>
      </c>
    </row>
    <row r="977" spans="1:119" x14ac:dyDescent="0.2">
      <c r="A977">
        <f>ROW(Source!A791)</f>
        <v>791</v>
      </c>
      <c r="B977">
        <v>51651743</v>
      </c>
      <c r="C977">
        <v>51655691</v>
      </c>
      <c r="D977">
        <v>49510719</v>
      </c>
      <c r="E977">
        <v>70</v>
      </c>
      <c r="F977">
        <v>1</v>
      </c>
      <c r="G977">
        <v>1</v>
      </c>
      <c r="H977">
        <v>1</v>
      </c>
      <c r="I977" t="s">
        <v>942</v>
      </c>
      <c r="J977" t="s">
        <v>3</v>
      </c>
      <c r="K977" t="s">
        <v>943</v>
      </c>
      <c r="L977">
        <v>1191</v>
      </c>
      <c r="N977">
        <v>1013</v>
      </c>
      <c r="O977" t="s">
        <v>904</v>
      </c>
      <c r="P977" t="s">
        <v>904</v>
      </c>
      <c r="Q977">
        <v>1</v>
      </c>
      <c r="W977">
        <v>0</v>
      </c>
      <c r="X977">
        <v>784619160</v>
      </c>
      <c r="Y977">
        <f t="shared" ref="Y977:Y982" si="843">(AT977*ROUND(1.05,7))</f>
        <v>161.70000000000002</v>
      </c>
      <c r="AA977">
        <v>0</v>
      </c>
      <c r="AB977">
        <v>0</v>
      </c>
      <c r="AC977">
        <v>0</v>
      </c>
      <c r="AD977">
        <v>291.83</v>
      </c>
      <c r="AE977">
        <v>0</v>
      </c>
      <c r="AF977">
        <v>0</v>
      </c>
      <c r="AG977">
        <v>0</v>
      </c>
      <c r="AH977">
        <v>8.74</v>
      </c>
      <c r="AI977">
        <v>1</v>
      </c>
      <c r="AJ977">
        <v>1</v>
      </c>
      <c r="AK977">
        <v>1</v>
      </c>
      <c r="AL977">
        <v>33.39</v>
      </c>
      <c r="AM977">
        <v>4</v>
      </c>
      <c r="AN977">
        <v>0</v>
      </c>
      <c r="AO977">
        <v>1</v>
      </c>
      <c r="AP977">
        <v>1</v>
      </c>
      <c r="AQ977">
        <v>0</v>
      </c>
      <c r="AR977">
        <v>0</v>
      </c>
      <c r="AS977" t="s">
        <v>3</v>
      </c>
      <c r="AT977">
        <v>154</v>
      </c>
      <c r="AU977" t="s">
        <v>20</v>
      </c>
      <c r="AV977">
        <v>1</v>
      </c>
      <c r="AW977">
        <v>2</v>
      </c>
      <c r="AX977">
        <v>51655704</v>
      </c>
      <c r="AY977">
        <v>1</v>
      </c>
      <c r="AZ977">
        <v>0</v>
      </c>
      <c r="BA977">
        <v>1129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U977">
        <f>ROUND(AT977*Source!I791*AH977*AL977,2)</f>
        <v>2696.5</v>
      </c>
      <c r="CV977">
        <f>ROUND(Y977*Source!I791,7)</f>
        <v>9.702</v>
      </c>
      <c r="CW977">
        <v>0</v>
      </c>
      <c r="CX977">
        <f>ROUND(Y977*Source!I791,7)</f>
        <v>9.702</v>
      </c>
      <c r="CY977">
        <f>AD977</f>
        <v>291.83</v>
      </c>
      <c r="CZ977">
        <f>AH977</f>
        <v>8.74</v>
      </c>
      <c r="DA977">
        <f>AL977</f>
        <v>33.39</v>
      </c>
      <c r="DB977">
        <f t="shared" ref="DB977:DB982" si="844">ROUND((ROUND(AT977*CZ977,2)*ROUND(1.05,7)),2)</f>
        <v>1413.26</v>
      </c>
      <c r="DC977">
        <f t="shared" ref="DC977:DC982" si="845">ROUND((ROUND(AT977*AG977,2)*ROUND(1.05,7)),2)</f>
        <v>0</v>
      </c>
      <c r="DD977" t="s">
        <v>3</v>
      </c>
      <c r="DE977" t="s">
        <v>3</v>
      </c>
      <c r="DF977">
        <f t="shared" ref="DF977:DF982" si="846">ROUND(ROUND(AE977,2)*CX977,2)</f>
        <v>0</v>
      </c>
      <c r="DG977">
        <f t="shared" si="840"/>
        <v>0</v>
      </c>
      <c r="DH977">
        <f t="shared" si="841"/>
        <v>0</v>
      </c>
      <c r="DI977">
        <f>ROUND(ROUND(AH977*AL977,2)*CX977,2)</f>
        <v>2831.33</v>
      </c>
      <c r="DJ977">
        <f>DI977</f>
        <v>2831.33</v>
      </c>
      <c r="DK977">
        <v>0</v>
      </c>
      <c r="DL977" t="s">
        <v>3</v>
      </c>
      <c r="DM977">
        <v>0</v>
      </c>
      <c r="DN977" t="s">
        <v>3</v>
      </c>
      <c r="DO977">
        <v>0</v>
      </c>
    </row>
    <row r="978" spans="1:119" x14ac:dyDescent="0.2">
      <c r="A978">
        <f>ROW(Source!A791)</f>
        <v>791</v>
      </c>
      <c r="B978">
        <v>51651743</v>
      </c>
      <c r="C978">
        <v>51655691</v>
      </c>
      <c r="D978">
        <v>49510905</v>
      </c>
      <c r="E978">
        <v>70</v>
      </c>
      <c r="F978">
        <v>1</v>
      </c>
      <c r="G978">
        <v>1</v>
      </c>
      <c r="H978">
        <v>1</v>
      </c>
      <c r="I978" t="s">
        <v>905</v>
      </c>
      <c r="J978" t="s">
        <v>3</v>
      </c>
      <c r="K978" t="s">
        <v>906</v>
      </c>
      <c r="L978">
        <v>1191</v>
      </c>
      <c r="N978">
        <v>1013</v>
      </c>
      <c r="O978" t="s">
        <v>904</v>
      </c>
      <c r="P978" t="s">
        <v>904</v>
      </c>
      <c r="Q978">
        <v>1</v>
      </c>
      <c r="W978">
        <v>0</v>
      </c>
      <c r="X978">
        <v>-1417349443</v>
      </c>
      <c r="Y978">
        <f t="shared" si="843"/>
        <v>1.26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1</v>
      </c>
      <c r="AJ978">
        <v>1</v>
      </c>
      <c r="AK978">
        <v>33.39</v>
      </c>
      <c r="AL978">
        <v>1</v>
      </c>
      <c r="AM978">
        <v>4</v>
      </c>
      <c r="AN978">
        <v>0</v>
      </c>
      <c r="AO978">
        <v>1</v>
      </c>
      <c r="AP978">
        <v>1</v>
      </c>
      <c r="AQ978">
        <v>0</v>
      </c>
      <c r="AR978">
        <v>0</v>
      </c>
      <c r="AS978" t="s">
        <v>3</v>
      </c>
      <c r="AT978">
        <v>1.2</v>
      </c>
      <c r="AU978" t="s">
        <v>20</v>
      </c>
      <c r="AV978">
        <v>2</v>
      </c>
      <c r="AW978">
        <v>2</v>
      </c>
      <c r="AX978">
        <v>51655705</v>
      </c>
      <c r="AY978">
        <v>1</v>
      </c>
      <c r="AZ978">
        <v>0</v>
      </c>
      <c r="BA978">
        <v>1130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V978">
        <v>0</v>
      </c>
      <c r="CW978">
        <v>0</v>
      </c>
      <c r="CX978">
        <f>ROUND(Y978*Source!I791,7)</f>
        <v>7.5600000000000001E-2</v>
      </c>
      <c r="CY978">
        <f>AD978</f>
        <v>0</v>
      </c>
      <c r="CZ978">
        <f>AH978</f>
        <v>0</v>
      </c>
      <c r="DA978">
        <f>AL978</f>
        <v>1</v>
      </c>
      <c r="DB978">
        <f t="shared" si="844"/>
        <v>0</v>
      </c>
      <c r="DC978">
        <f t="shared" si="845"/>
        <v>0</v>
      </c>
      <c r="DD978" t="s">
        <v>3</v>
      </c>
      <c r="DE978" t="s">
        <v>3</v>
      </c>
      <c r="DF978">
        <f t="shared" si="846"/>
        <v>0</v>
      </c>
      <c r="DG978">
        <f t="shared" si="840"/>
        <v>0</v>
      </c>
      <c r="DH978">
        <f>ROUND(ROUND(AG978*AK978,2)*CX978,2)</f>
        <v>0</v>
      </c>
      <c r="DI978">
        <f t="shared" ref="DI978:DI988" si="847">ROUND(ROUND(AH978,2)*CX978,2)</f>
        <v>0</v>
      </c>
      <c r="DJ978">
        <f>DI978</f>
        <v>0</v>
      </c>
      <c r="DK978">
        <v>0</v>
      </c>
      <c r="DL978" t="s">
        <v>3</v>
      </c>
      <c r="DM978">
        <v>0</v>
      </c>
      <c r="DN978" t="s">
        <v>3</v>
      </c>
      <c r="DO978">
        <v>0</v>
      </c>
    </row>
    <row r="979" spans="1:119" x14ac:dyDescent="0.2">
      <c r="A979">
        <f>ROW(Source!A791)</f>
        <v>791</v>
      </c>
      <c r="B979">
        <v>51651743</v>
      </c>
      <c r="C979">
        <v>51655691</v>
      </c>
      <c r="D979">
        <v>49672573</v>
      </c>
      <c r="E979">
        <v>1</v>
      </c>
      <c r="F979">
        <v>1</v>
      </c>
      <c r="G979">
        <v>1</v>
      </c>
      <c r="H979">
        <v>2</v>
      </c>
      <c r="I979" t="s">
        <v>907</v>
      </c>
      <c r="J979" t="s">
        <v>908</v>
      </c>
      <c r="K979" t="s">
        <v>909</v>
      </c>
      <c r="L979">
        <v>1367</v>
      </c>
      <c r="N979">
        <v>1011</v>
      </c>
      <c r="O979" t="s">
        <v>910</v>
      </c>
      <c r="P979" t="s">
        <v>910</v>
      </c>
      <c r="Q979">
        <v>1</v>
      </c>
      <c r="W979">
        <v>0</v>
      </c>
      <c r="X979">
        <v>-430484415</v>
      </c>
      <c r="Y979">
        <f t="shared" si="843"/>
        <v>0.504</v>
      </c>
      <c r="AA979">
        <v>0</v>
      </c>
      <c r="AB979">
        <v>1530.2</v>
      </c>
      <c r="AC979">
        <v>450.77</v>
      </c>
      <c r="AD979">
        <v>0</v>
      </c>
      <c r="AE979">
        <v>0</v>
      </c>
      <c r="AF979">
        <v>115.4</v>
      </c>
      <c r="AG979">
        <v>13.5</v>
      </c>
      <c r="AH979">
        <v>0</v>
      </c>
      <c r="AI979">
        <v>1</v>
      </c>
      <c r="AJ979">
        <v>13.26</v>
      </c>
      <c r="AK979">
        <v>33.39</v>
      </c>
      <c r="AL979">
        <v>1</v>
      </c>
      <c r="AM979">
        <v>4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0.48</v>
      </c>
      <c r="AU979" t="s">
        <v>20</v>
      </c>
      <c r="AV979">
        <v>0</v>
      </c>
      <c r="AW979">
        <v>2</v>
      </c>
      <c r="AX979">
        <v>51655706</v>
      </c>
      <c r="AY979">
        <v>1</v>
      </c>
      <c r="AZ979">
        <v>0</v>
      </c>
      <c r="BA979">
        <v>1131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V979">
        <v>0</v>
      </c>
      <c r="CW979">
        <f>ROUND(Y979*Source!I791,7)</f>
        <v>3.024E-2</v>
      </c>
      <c r="CX979">
        <f>ROUND(Y979*Source!I791,7)</f>
        <v>3.024E-2</v>
      </c>
      <c r="CY979">
        <f>AB979</f>
        <v>1530.2</v>
      </c>
      <c r="CZ979">
        <f>AF979</f>
        <v>115.4</v>
      </c>
      <c r="DA979">
        <f>AJ979</f>
        <v>13.26</v>
      </c>
      <c r="DB979">
        <f t="shared" si="844"/>
        <v>58.16</v>
      </c>
      <c r="DC979">
        <f t="shared" si="845"/>
        <v>6.8</v>
      </c>
      <c r="DD979" t="s">
        <v>3</v>
      </c>
      <c r="DE979" t="s">
        <v>3</v>
      </c>
      <c r="DF979">
        <f t="shared" si="846"/>
        <v>0</v>
      </c>
      <c r="DG979">
        <f>ROUND(ROUND(AF979*AJ979,2)*CX979,2)</f>
        <v>46.27</v>
      </c>
      <c r="DH979">
        <f>ROUND(ROUND(AG979*AK979,2)*CX979,2)</f>
        <v>13.63</v>
      </c>
      <c r="DI979">
        <f t="shared" si="847"/>
        <v>0</v>
      </c>
      <c r="DJ979">
        <f>DG979</f>
        <v>46.27</v>
      </c>
      <c r="DK979">
        <v>0</v>
      </c>
      <c r="DL979" t="s">
        <v>3</v>
      </c>
      <c r="DM979">
        <v>0</v>
      </c>
      <c r="DN979" t="s">
        <v>3</v>
      </c>
      <c r="DO979">
        <v>0</v>
      </c>
    </row>
    <row r="980" spans="1:119" x14ac:dyDescent="0.2">
      <c r="A980">
        <f>ROW(Source!A791)</f>
        <v>791</v>
      </c>
      <c r="B980">
        <v>51651743</v>
      </c>
      <c r="C980">
        <v>51655691</v>
      </c>
      <c r="D980">
        <v>49672703</v>
      </c>
      <c r="E980">
        <v>1</v>
      </c>
      <c r="F980">
        <v>1</v>
      </c>
      <c r="G980">
        <v>1</v>
      </c>
      <c r="H980">
        <v>2</v>
      </c>
      <c r="I980" t="s">
        <v>944</v>
      </c>
      <c r="J980" t="s">
        <v>945</v>
      </c>
      <c r="K980" t="s">
        <v>946</v>
      </c>
      <c r="L980">
        <v>1367</v>
      </c>
      <c r="N980">
        <v>1011</v>
      </c>
      <c r="O980" t="s">
        <v>910</v>
      </c>
      <c r="P980" t="s">
        <v>910</v>
      </c>
      <c r="Q980">
        <v>1</v>
      </c>
      <c r="W980">
        <v>0</v>
      </c>
      <c r="X980">
        <v>-1424865896</v>
      </c>
      <c r="Y980">
        <f t="shared" si="843"/>
        <v>0.35700000000000004</v>
      </c>
      <c r="AA980">
        <v>0</v>
      </c>
      <c r="AB980">
        <v>88.31</v>
      </c>
      <c r="AC980">
        <v>0</v>
      </c>
      <c r="AD980">
        <v>0</v>
      </c>
      <c r="AE980">
        <v>0</v>
      </c>
      <c r="AF980">
        <v>6.66</v>
      </c>
      <c r="AG980">
        <v>0</v>
      </c>
      <c r="AH980">
        <v>0</v>
      </c>
      <c r="AI980">
        <v>1</v>
      </c>
      <c r="AJ980">
        <v>13.26</v>
      </c>
      <c r="AK980">
        <v>33.39</v>
      </c>
      <c r="AL980">
        <v>1</v>
      </c>
      <c r="AM980">
        <v>4</v>
      </c>
      <c r="AN980">
        <v>0</v>
      </c>
      <c r="AO980">
        <v>1</v>
      </c>
      <c r="AP980">
        <v>1</v>
      </c>
      <c r="AQ980">
        <v>0</v>
      </c>
      <c r="AR980">
        <v>0</v>
      </c>
      <c r="AS980" t="s">
        <v>3</v>
      </c>
      <c r="AT980">
        <v>0.34</v>
      </c>
      <c r="AU980" t="s">
        <v>20</v>
      </c>
      <c r="AV980">
        <v>0</v>
      </c>
      <c r="AW980">
        <v>2</v>
      </c>
      <c r="AX980">
        <v>51655707</v>
      </c>
      <c r="AY980">
        <v>1</v>
      </c>
      <c r="AZ980">
        <v>0</v>
      </c>
      <c r="BA980">
        <v>1132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V980">
        <v>0</v>
      </c>
      <c r="CW980">
        <f>ROUND(Y980*Source!I791,7)</f>
        <v>2.1420000000000002E-2</v>
      </c>
      <c r="CX980">
        <f>ROUND(Y980*Source!I791,7)</f>
        <v>2.1420000000000002E-2</v>
      </c>
      <c r="CY980">
        <f>AB980</f>
        <v>88.31</v>
      </c>
      <c r="CZ980">
        <f>AF980</f>
        <v>6.66</v>
      </c>
      <c r="DA980">
        <f>AJ980</f>
        <v>13.26</v>
      </c>
      <c r="DB980">
        <f t="shared" si="844"/>
        <v>2.37</v>
      </c>
      <c r="DC980">
        <f t="shared" si="845"/>
        <v>0</v>
      </c>
      <c r="DD980" t="s">
        <v>3</v>
      </c>
      <c r="DE980" t="s">
        <v>3</v>
      </c>
      <c r="DF980">
        <f t="shared" si="846"/>
        <v>0</v>
      </c>
      <c r="DG980">
        <f>ROUND(ROUND(AF980*AJ980,2)*CX980,2)</f>
        <v>1.89</v>
      </c>
      <c r="DH980">
        <f>ROUND(ROUND(AG980*AK980,2)*CX980,2)</f>
        <v>0</v>
      </c>
      <c r="DI980">
        <f t="shared" si="847"/>
        <v>0</v>
      </c>
      <c r="DJ980">
        <f>DG980</f>
        <v>1.89</v>
      </c>
      <c r="DK980">
        <v>0</v>
      </c>
      <c r="DL980" t="s">
        <v>3</v>
      </c>
      <c r="DM980">
        <v>0</v>
      </c>
      <c r="DN980" t="s">
        <v>3</v>
      </c>
      <c r="DO980">
        <v>0</v>
      </c>
    </row>
    <row r="981" spans="1:119" x14ac:dyDescent="0.2">
      <c r="A981">
        <f>ROW(Source!A791)</f>
        <v>791</v>
      </c>
      <c r="B981">
        <v>51651743</v>
      </c>
      <c r="C981">
        <v>51655691</v>
      </c>
      <c r="D981">
        <v>49673503</v>
      </c>
      <c r="E981">
        <v>1</v>
      </c>
      <c r="F981">
        <v>1</v>
      </c>
      <c r="G981">
        <v>1</v>
      </c>
      <c r="H981">
        <v>2</v>
      </c>
      <c r="I981" t="s">
        <v>914</v>
      </c>
      <c r="J981" t="s">
        <v>915</v>
      </c>
      <c r="K981" t="s">
        <v>916</v>
      </c>
      <c r="L981">
        <v>1367</v>
      </c>
      <c r="N981">
        <v>1011</v>
      </c>
      <c r="O981" t="s">
        <v>910</v>
      </c>
      <c r="P981" t="s">
        <v>910</v>
      </c>
      <c r="Q981">
        <v>1</v>
      </c>
      <c r="W981">
        <v>0</v>
      </c>
      <c r="X981">
        <v>509054691</v>
      </c>
      <c r="Y981">
        <f t="shared" si="843"/>
        <v>0.75600000000000001</v>
      </c>
      <c r="AA981">
        <v>0</v>
      </c>
      <c r="AB981">
        <v>871.31</v>
      </c>
      <c r="AC981">
        <v>387.32</v>
      </c>
      <c r="AD981">
        <v>0</v>
      </c>
      <c r="AE981">
        <v>0</v>
      </c>
      <c r="AF981">
        <v>65.709999999999994</v>
      </c>
      <c r="AG981">
        <v>11.6</v>
      </c>
      <c r="AH981">
        <v>0</v>
      </c>
      <c r="AI981">
        <v>1</v>
      </c>
      <c r="AJ981">
        <v>13.26</v>
      </c>
      <c r="AK981">
        <v>33.39</v>
      </c>
      <c r="AL981">
        <v>1</v>
      </c>
      <c r="AM981">
        <v>4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0.72</v>
      </c>
      <c r="AU981" t="s">
        <v>20</v>
      </c>
      <c r="AV981">
        <v>0</v>
      </c>
      <c r="AW981">
        <v>2</v>
      </c>
      <c r="AX981">
        <v>51655708</v>
      </c>
      <c r="AY981">
        <v>1</v>
      </c>
      <c r="AZ981">
        <v>0</v>
      </c>
      <c r="BA981">
        <v>1133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V981">
        <v>0</v>
      </c>
      <c r="CW981">
        <f>ROUND(Y981*Source!I791,7)</f>
        <v>4.5359999999999998E-2</v>
      </c>
      <c r="CX981">
        <f>ROUND(Y981*Source!I791,7)</f>
        <v>4.5359999999999998E-2</v>
      </c>
      <c r="CY981">
        <f>AB981</f>
        <v>871.31</v>
      </c>
      <c r="CZ981">
        <f>AF981</f>
        <v>65.709999999999994</v>
      </c>
      <c r="DA981">
        <f>AJ981</f>
        <v>13.26</v>
      </c>
      <c r="DB981">
        <f t="shared" si="844"/>
        <v>49.68</v>
      </c>
      <c r="DC981">
        <f t="shared" si="845"/>
        <v>8.77</v>
      </c>
      <c r="DD981" t="s">
        <v>3</v>
      </c>
      <c r="DE981" t="s">
        <v>3</v>
      </c>
      <c r="DF981">
        <f t="shared" si="846"/>
        <v>0</v>
      </c>
      <c r="DG981">
        <f>ROUND(ROUND(AF981*AJ981,2)*CX981,2)</f>
        <v>39.520000000000003</v>
      </c>
      <c r="DH981">
        <f>ROUND(ROUND(AG981*AK981,2)*CX981,2)</f>
        <v>17.57</v>
      </c>
      <c r="DI981">
        <f t="shared" si="847"/>
        <v>0</v>
      </c>
      <c r="DJ981">
        <f>DG981</f>
        <v>39.520000000000003</v>
      </c>
      <c r="DK981">
        <v>0</v>
      </c>
      <c r="DL981" t="s">
        <v>3</v>
      </c>
      <c r="DM981">
        <v>0</v>
      </c>
      <c r="DN981" t="s">
        <v>3</v>
      </c>
      <c r="DO981">
        <v>0</v>
      </c>
    </row>
    <row r="982" spans="1:119" x14ac:dyDescent="0.2">
      <c r="A982">
        <f>ROW(Source!A791)</f>
        <v>791</v>
      </c>
      <c r="B982">
        <v>51651743</v>
      </c>
      <c r="C982">
        <v>51655691</v>
      </c>
      <c r="D982">
        <v>49673715</v>
      </c>
      <c r="E982">
        <v>1</v>
      </c>
      <c r="F982">
        <v>1</v>
      </c>
      <c r="G982">
        <v>1</v>
      </c>
      <c r="H982">
        <v>2</v>
      </c>
      <c r="I982" t="s">
        <v>926</v>
      </c>
      <c r="J982" t="s">
        <v>927</v>
      </c>
      <c r="K982" t="s">
        <v>928</v>
      </c>
      <c r="L982">
        <v>1367</v>
      </c>
      <c r="N982">
        <v>1011</v>
      </c>
      <c r="O982" t="s">
        <v>910</v>
      </c>
      <c r="P982" t="s">
        <v>910</v>
      </c>
      <c r="Q982">
        <v>1</v>
      </c>
      <c r="W982">
        <v>0</v>
      </c>
      <c r="X982">
        <v>829370094</v>
      </c>
      <c r="Y982">
        <f t="shared" si="843"/>
        <v>1.6170000000000002</v>
      </c>
      <c r="AA982">
        <v>0</v>
      </c>
      <c r="AB982">
        <v>107.41</v>
      </c>
      <c r="AC982">
        <v>0</v>
      </c>
      <c r="AD982">
        <v>0</v>
      </c>
      <c r="AE982">
        <v>0</v>
      </c>
      <c r="AF982">
        <v>8.1</v>
      </c>
      <c r="AG982">
        <v>0</v>
      </c>
      <c r="AH982">
        <v>0</v>
      </c>
      <c r="AI982">
        <v>1</v>
      </c>
      <c r="AJ982">
        <v>13.26</v>
      </c>
      <c r="AK982">
        <v>33.39</v>
      </c>
      <c r="AL982">
        <v>1</v>
      </c>
      <c r="AM982">
        <v>4</v>
      </c>
      <c r="AN982">
        <v>0</v>
      </c>
      <c r="AO982">
        <v>1</v>
      </c>
      <c r="AP982">
        <v>1</v>
      </c>
      <c r="AQ982">
        <v>0</v>
      </c>
      <c r="AR982">
        <v>0</v>
      </c>
      <c r="AS982" t="s">
        <v>3</v>
      </c>
      <c r="AT982">
        <v>1.54</v>
      </c>
      <c r="AU982" t="s">
        <v>20</v>
      </c>
      <c r="AV982">
        <v>0</v>
      </c>
      <c r="AW982">
        <v>2</v>
      </c>
      <c r="AX982">
        <v>51655709</v>
      </c>
      <c r="AY982">
        <v>1</v>
      </c>
      <c r="AZ982">
        <v>0</v>
      </c>
      <c r="BA982">
        <v>1134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V982">
        <v>0</v>
      </c>
      <c r="CW982">
        <f>ROUND(Y982*Source!I791,7)</f>
        <v>9.7019999999999995E-2</v>
      </c>
      <c r="CX982">
        <f>ROUND(Y982*Source!I791,7)</f>
        <v>9.7019999999999995E-2</v>
      </c>
      <c r="CY982">
        <f>AB982</f>
        <v>107.41</v>
      </c>
      <c r="CZ982">
        <f>AF982</f>
        <v>8.1</v>
      </c>
      <c r="DA982">
        <f>AJ982</f>
        <v>13.26</v>
      </c>
      <c r="DB982">
        <f t="shared" si="844"/>
        <v>13.09</v>
      </c>
      <c r="DC982">
        <f t="shared" si="845"/>
        <v>0</v>
      </c>
      <c r="DD982" t="s">
        <v>3</v>
      </c>
      <c r="DE982" t="s">
        <v>3</v>
      </c>
      <c r="DF982">
        <f t="shared" si="846"/>
        <v>0</v>
      </c>
      <c r="DG982">
        <f>ROUND(ROUND(AF982*AJ982,2)*CX982,2)</f>
        <v>10.42</v>
      </c>
      <c r="DH982">
        <f>ROUND(ROUND(AG982*AK982,2)*CX982,2)</f>
        <v>0</v>
      </c>
      <c r="DI982">
        <f t="shared" si="847"/>
        <v>0</v>
      </c>
      <c r="DJ982">
        <f>DG982</f>
        <v>10.42</v>
      </c>
      <c r="DK982">
        <v>0</v>
      </c>
      <c r="DL982" t="s">
        <v>3</v>
      </c>
      <c r="DM982">
        <v>0</v>
      </c>
      <c r="DN982" t="s">
        <v>3</v>
      </c>
      <c r="DO982">
        <v>0</v>
      </c>
    </row>
    <row r="983" spans="1:119" x14ac:dyDescent="0.2">
      <c r="A983">
        <f>ROW(Source!A791)</f>
        <v>791</v>
      </c>
      <c r="B983">
        <v>51651743</v>
      </c>
      <c r="C983">
        <v>51655691</v>
      </c>
      <c r="D983">
        <v>49521144</v>
      </c>
      <c r="E983">
        <v>1</v>
      </c>
      <c r="F983">
        <v>1</v>
      </c>
      <c r="G983">
        <v>1</v>
      </c>
      <c r="H983">
        <v>3</v>
      </c>
      <c r="I983" t="s">
        <v>947</v>
      </c>
      <c r="J983" t="s">
        <v>948</v>
      </c>
      <c r="K983" t="s">
        <v>949</v>
      </c>
      <c r="L983">
        <v>1348</v>
      </c>
      <c r="N983">
        <v>1009</v>
      </c>
      <c r="O983" t="s">
        <v>105</v>
      </c>
      <c r="P983" t="s">
        <v>105</v>
      </c>
      <c r="Q983">
        <v>1000</v>
      </c>
      <c r="W983">
        <v>0</v>
      </c>
      <c r="X983">
        <v>-847628873</v>
      </c>
      <c r="Y983">
        <f t="shared" ref="Y983:Y988" si="848">AT983</f>
        <v>8.8999999999999995E-4</v>
      </c>
      <c r="AA983">
        <v>241405.89</v>
      </c>
      <c r="AB983">
        <v>0</v>
      </c>
      <c r="AC983">
        <v>0</v>
      </c>
      <c r="AD983">
        <v>0</v>
      </c>
      <c r="AE983">
        <v>26499</v>
      </c>
      <c r="AF983">
        <v>0</v>
      </c>
      <c r="AG983">
        <v>0</v>
      </c>
      <c r="AH983">
        <v>0</v>
      </c>
      <c r="AI983">
        <v>9.11</v>
      </c>
      <c r="AJ983">
        <v>1</v>
      </c>
      <c r="AK983">
        <v>1</v>
      </c>
      <c r="AL983">
        <v>1</v>
      </c>
      <c r="AM983">
        <v>4</v>
      </c>
      <c r="AN983">
        <v>0</v>
      </c>
      <c r="AO983">
        <v>1</v>
      </c>
      <c r="AP983">
        <v>1</v>
      </c>
      <c r="AQ983">
        <v>0</v>
      </c>
      <c r="AR983">
        <v>0</v>
      </c>
      <c r="AS983" t="s">
        <v>3</v>
      </c>
      <c r="AT983">
        <v>8.8999999999999995E-4</v>
      </c>
      <c r="AU983" t="s">
        <v>3</v>
      </c>
      <c r="AV983">
        <v>0</v>
      </c>
      <c r="AW983">
        <v>2</v>
      </c>
      <c r="AX983">
        <v>51655710</v>
      </c>
      <c r="AY983">
        <v>1</v>
      </c>
      <c r="AZ983">
        <v>0</v>
      </c>
      <c r="BA983">
        <v>1135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V983">
        <v>0</v>
      </c>
      <c r="CW983">
        <v>0</v>
      </c>
      <c r="CX983">
        <f>ROUND(Y983*Source!I791,7)</f>
        <v>5.3399999999999997E-5</v>
      </c>
      <c r="CY983">
        <f t="shared" ref="CY983:CY988" si="849">AA983</f>
        <v>241405.89</v>
      </c>
      <c r="CZ983">
        <f t="shared" ref="CZ983:CZ988" si="850">AE983</f>
        <v>26499</v>
      </c>
      <c r="DA983">
        <f t="shared" ref="DA983:DA988" si="851">AI983</f>
        <v>9.11</v>
      </c>
      <c r="DB983">
        <f t="shared" ref="DB983:DB988" si="852">ROUND(ROUND(AT983*CZ983,2),2)</f>
        <v>23.58</v>
      </c>
      <c r="DC983">
        <f t="shared" ref="DC983:DC988" si="853">ROUND(ROUND(AT983*AG983,2),2)</f>
        <v>0</v>
      </c>
      <c r="DD983" t="s">
        <v>3</v>
      </c>
      <c r="DE983" t="s">
        <v>3</v>
      </c>
      <c r="DF983">
        <f t="shared" ref="DF983:DF988" si="854">ROUND(ROUND(AE983*AI983,2)*CX983,2)</f>
        <v>12.89</v>
      </c>
      <c r="DG983">
        <f t="shared" ref="DG983:DG990" si="855">ROUND(ROUND(AF983,2)*CX983,2)</f>
        <v>0</v>
      </c>
      <c r="DH983">
        <f t="shared" ref="DH983:DH989" si="856">ROUND(ROUND(AG983,2)*CX983,2)</f>
        <v>0</v>
      </c>
      <c r="DI983">
        <f t="shared" si="847"/>
        <v>0</v>
      </c>
      <c r="DJ983">
        <f t="shared" ref="DJ983:DJ988" si="857">DF983</f>
        <v>12.89</v>
      </c>
      <c r="DK983">
        <v>0</v>
      </c>
      <c r="DL983" t="s">
        <v>3</v>
      </c>
      <c r="DM983">
        <v>0</v>
      </c>
      <c r="DN983" t="s">
        <v>3</v>
      </c>
      <c r="DO983">
        <v>0</v>
      </c>
    </row>
    <row r="984" spans="1:119" x14ac:dyDescent="0.2">
      <c r="A984">
        <f>ROW(Source!A791)</f>
        <v>791</v>
      </c>
      <c r="B984">
        <v>51651743</v>
      </c>
      <c r="C984">
        <v>51655691</v>
      </c>
      <c r="D984">
        <v>49524301</v>
      </c>
      <c r="E984">
        <v>1</v>
      </c>
      <c r="F984">
        <v>1</v>
      </c>
      <c r="G984">
        <v>1</v>
      </c>
      <c r="H984">
        <v>3</v>
      </c>
      <c r="I984" t="s">
        <v>929</v>
      </c>
      <c r="J984" t="s">
        <v>930</v>
      </c>
      <c r="K984" t="s">
        <v>931</v>
      </c>
      <c r="L984">
        <v>1348</v>
      </c>
      <c r="N984">
        <v>1009</v>
      </c>
      <c r="O984" t="s">
        <v>105</v>
      </c>
      <c r="P984" t="s">
        <v>105</v>
      </c>
      <c r="Q984">
        <v>1000</v>
      </c>
      <c r="W984">
        <v>0</v>
      </c>
      <c r="X984">
        <v>1824693337</v>
      </c>
      <c r="Y984">
        <f t="shared" si="848"/>
        <v>4.4999999999999999E-4</v>
      </c>
      <c r="AA984">
        <v>94397.82</v>
      </c>
      <c r="AB984">
        <v>0</v>
      </c>
      <c r="AC984">
        <v>0</v>
      </c>
      <c r="AD984">
        <v>0</v>
      </c>
      <c r="AE984">
        <v>10362</v>
      </c>
      <c r="AF984">
        <v>0</v>
      </c>
      <c r="AG984">
        <v>0</v>
      </c>
      <c r="AH984">
        <v>0</v>
      </c>
      <c r="AI984">
        <v>9.11</v>
      </c>
      <c r="AJ984">
        <v>1</v>
      </c>
      <c r="AK984">
        <v>1</v>
      </c>
      <c r="AL984">
        <v>1</v>
      </c>
      <c r="AM984">
        <v>4</v>
      </c>
      <c r="AN984">
        <v>0</v>
      </c>
      <c r="AO984">
        <v>1</v>
      </c>
      <c r="AP984">
        <v>1</v>
      </c>
      <c r="AQ984">
        <v>0</v>
      </c>
      <c r="AR984">
        <v>0</v>
      </c>
      <c r="AS984" t="s">
        <v>3</v>
      </c>
      <c r="AT984">
        <v>4.4999999999999999E-4</v>
      </c>
      <c r="AU984" t="s">
        <v>3</v>
      </c>
      <c r="AV984">
        <v>0</v>
      </c>
      <c r="AW984">
        <v>2</v>
      </c>
      <c r="AX984">
        <v>51655711</v>
      </c>
      <c r="AY984">
        <v>1</v>
      </c>
      <c r="AZ984">
        <v>0</v>
      </c>
      <c r="BA984">
        <v>1136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V984">
        <v>0</v>
      </c>
      <c r="CW984">
        <v>0</v>
      </c>
      <c r="CX984">
        <f>ROUND(Y984*Source!I791,7)</f>
        <v>2.6999999999999999E-5</v>
      </c>
      <c r="CY984">
        <f t="shared" si="849"/>
        <v>94397.82</v>
      </c>
      <c r="CZ984">
        <f t="shared" si="850"/>
        <v>10362</v>
      </c>
      <c r="DA984">
        <f t="shared" si="851"/>
        <v>9.11</v>
      </c>
      <c r="DB984">
        <f t="shared" si="852"/>
        <v>4.66</v>
      </c>
      <c r="DC984">
        <f t="shared" si="853"/>
        <v>0</v>
      </c>
      <c r="DD984" t="s">
        <v>3</v>
      </c>
      <c r="DE984" t="s">
        <v>3</v>
      </c>
      <c r="DF984">
        <f t="shared" si="854"/>
        <v>2.5499999999999998</v>
      </c>
      <c r="DG984">
        <f t="shared" si="855"/>
        <v>0</v>
      </c>
      <c r="DH984">
        <f t="shared" si="856"/>
        <v>0</v>
      </c>
      <c r="DI984">
        <f t="shared" si="847"/>
        <v>0</v>
      </c>
      <c r="DJ984">
        <f t="shared" si="857"/>
        <v>2.5499999999999998</v>
      </c>
      <c r="DK984">
        <v>0</v>
      </c>
      <c r="DL984" t="s">
        <v>3</v>
      </c>
      <c r="DM984">
        <v>0</v>
      </c>
      <c r="DN984" t="s">
        <v>3</v>
      </c>
      <c r="DO984">
        <v>0</v>
      </c>
    </row>
    <row r="985" spans="1:119" x14ac:dyDescent="0.2">
      <c r="A985">
        <f>ROW(Source!A791)</f>
        <v>791</v>
      </c>
      <c r="B985">
        <v>51651743</v>
      </c>
      <c r="C985">
        <v>51655691</v>
      </c>
      <c r="D985">
        <v>49525488</v>
      </c>
      <c r="E985">
        <v>1</v>
      </c>
      <c r="F985">
        <v>1</v>
      </c>
      <c r="G985">
        <v>1</v>
      </c>
      <c r="H985">
        <v>3</v>
      </c>
      <c r="I985" t="s">
        <v>917</v>
      </c>
      <c r="J985" t="s">
        <v>918</v>
      </c>
      <c r="K985" t="s">
        <v>919</v>
      </c>
      <c r="L985">
        <v>1346</v>
      </c>
      <c r="N985">
        <v>1009</v>
      </c>
      <c r="O985" t="s">
        <v>920</v>
      </c>
      <c r="P985" t="s">
        <v>920</v>
      </c>
      <c r="Q985">
        <v>1</v>
      </c>
      <c r="W985">
        <v>0</v>
      </c>
      <c r="X985">
        <v>-1864341761</v>
      </c>
      <c r="Y985">
        <f t="shared" si="848"/>
        <v>15</v>
      </c>
      <c r="AA985">
        <v>82.35</v>
      </c>
      <c r="AB985">
        <v>0</v>
      </c>
      <c r="AC985">
        <v>0</v>
      </c>
      <c r="AD985">
        <v>0</v>
      </c>
      <c r="AE985">
        <v>9.0399999999999991</v>
      </c>
      <c r="AF985">
        <v>0</v>
      </c>
      <c r="AG985">
        <v>0</v>
      </c>
      <c r="AH985">
        <v>0</v>
      </c>
      <c r="AI985">
        <v>9.11</v>
      </c>
      <c r="AJ985">
        <v>1</v>
      </c>
      <c r="AK985">
        <v>1</v>
      </c>
      <c r="AL985">
        <v>1</v>
      </c>
      <c r="AM985">
        <v>4</v>
      </c>
      <c r="AN985">
        <v>0</v>
      </c>
      <c r="AO985">
        <v>1</v>
      </c>
      <c r="AP985">
        <v>1</v>
      </c>
      <c r="AQ985">
        <v>0</v>
      </c>
      <c r="AR985">
        <v>0</v>
      </c>
      <c r="AS985" t="s">
        <v>3</v>
      </c>
      <c r="AT985">
        <v>15</v>
      </c>
      <c r="AU985" t="s">
        <v>3</v>
      </c>
      <c r="AV985">
        <v>0</v>
      </c>
      <c r="AW985">
        <v>2</v>
      </c>
      <c r="AX985">
        <v>51655712</v>
      </c>
      <c r="AY985">
        <v>1</v>
      </c>
      <c r="AZ985">
        <v>0</v>
      </c>
      <c r="BA985">
        <v>1137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V985">
        <v>0</v>
      </c>
      <c r="CW985">
        <v>0</v>
      </c>
      <c r="CX985">
        <f>ROUND(Y985*Source!I791,7)</f>
        <v>0.9</v>
      </c>
      <c r="CY985">
        <f t="shared" si="849"/>
        <v>82.35</v>
      </c>
      <c r="CZ985">
        <f t="shared" si="850"/>
        <v>9.0399999999999991</v>
      </c>
      <c r="DA985">
        <f t="shared" si="851"/>
        <v>9.11</v>
      </c>
      <c r="DB985">
        <f t="shared" si="852"/>
        <v>135.6</v>
      </c>
      <c r="DC985">
        <f t="shared" si="853"/>
        <v>0</v>
      </c>
      <c r="DD985" t="s">
        <v>3</v>
      </c>
      <c r="DE985" t="s">
        <v>3</v>
      </c>
      <c r="DF985">
        <f t="shared" si="854"/>
        <v>74.12</v>
      </c>
      <c r="DG985">
        <f t="shared" si="855"/>
        <v>0</v>
      </c>
      <c r="DH985">
        <f t="shared" si="856"/>
        <v>0</v>
      </c>
      <c r="DI985">
        <f t="shared" si="847"/>
        <v>0</v>
      </c>
      <c r="DJ985">
        <f t="shared" si="857"/>
        <v>74.12</v>
      </c>
      <c r="DK985">
        <v>0</v>
      </c>
      <c r="DL985" t="s">
        <v>3</v>
      </c>
      <c r="DM985">
        <v>0</v>
      </c>
      <c r="DN985" t="s">
        <v>3</v>
      </c>
      <c r="DO985">
        <v>0</v>
      </c>
    </row>
    <row r="986" spans="1:119" x14ac:dyDescent="0.2">
      <c r="A986">
        <f>ROW(Source!A791)</f>
        <v>791</v>
      </c>
      <c r="B986">
        <v>51651743</v>
      </c>
      <c r="C986">
        <v>51655691</v>
      </c>
      <c r="D986">
        <v>49526492</v>
      </c>
      <c r="E986">
        <v>1</v>
      </c>
      <c r="F986">
        <v>1</v>
      </c>
      <c r="G986">
        <v>1</v>
      </c>
      <c r="H986">
        <v>3</v>
      </c>
      <c r="I986" t="s">
        <v>921</v>
      </c>
      <c r="J986" t="s">
        <v>922</v>
      </c>
      <c r="K986" t="s">
        <v>923</v>
      </c>
      <c r="L986">
        <v>1346</v>
      </c>
      <c r="N986">
        <v>1009</v>
      </c>
      <c r="O986" t="s">
        <v>920</v>
      </c>
      <c r="P986" t="s">
        <v>920</v>
      </c>
      <c r="Q986">
        <v>1</v>
      </c>
      <c r="W986">
        <v>0</v>
      </c>
      <c r="X986">
        <v>497341279</v>
      </c>
      <c r="Y986">
        <f t="shared" si="848"/>
        <v>8</v>
      </c>
      <c r="AA986">
        <v>210.35</v>
      </c>
      <c r="AB986">
        <v>0</v>
      </c>
      <c r="AC986">
        <v>0</v>
      </c>
      <c r="AD986">
        <v>0</v>
      </c>
      <c r="AE986">
        <v>23.09</v>
      </c>
      <c r="AF986">
        <v>0</v>
      </c>
      <c r="AG986">
        <v>0</v>
      </c>
      <c r="AH986">
        <v>0</v>
      </c>
      <c r="AI986">
        <v>9.11</v>
      </c>
      <c r="AJ986">
        <v>1</v>
      </c>
      <c r="AK986">
        <v>1</v>
      </c>
      <c r="AL986">
        <v>1</v>
      </c>
      <c r="AM986">
        <v>4</v>
      </c>
      <c r="AN986">
        <v>0</v>
      </c>
      <c r="AO986">
        <v>1</v>
      </c>
      <c r="AP986">
        <v>1</v>
      </c>
      <c r="AQ986">
        <v>0</v>
      </c>
      <c r="AR986">
        <v>0</v>
      </c>
      <c r="AS986" t="s">
        <v>3</v>
      </c>
      <c r="AT986">
        <v>8</v>
      </c>
      <c r="AU986" t="s">
        <v>3</v>
      </c>
      <c r="AV986">
        <v>0</v>
      </c>
      <c r="AW986">
        <v>2</v>
      </c>
      <c r="AX986">
        <v>51655713</v>
      </c>
      <c r="AY986">
        <v>1</v>
      </c>
      <c r="AZ986">
        <v>0</v>
      </c>
      <c r="BA986">
        <v>1138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V986">
        <v>0</v>
      </c>
      <c r="CW986">
        <v>0</v>
      </c>
      <c r="CX986">
        <f>ROUND(Y986*Source!I791,7)</f>
        <v>0.48</v>
      </c>
      <c r="CY986">
        <f t="shared" si="849"/>
        <v>210.35</v>
      </c>
      <c r="CZ986">
        <f t="shared" si="850"/>
        <v>23.09</v>
      </c>
      <c r="DA986">
        <f t="shared" si="851"/>
        <v>9.11</v>
      </c>
      <c r="DB986">
        <f t="shared" si="852"/>
        <v>184.72</v>
      </c>
      <c r="DC986">
        <f t="shared" si="853"/>
        <v>0</v>
      </c>
      <c r="DD986" t="s">
        <v>3</v>
      </c>
      <c r="DE986" t="s">
        <v>3</v>
      </c>
      <c r="DF986">
        <f t="shared" si="854"/>
        <v>100.97</v>
      </c>
      <c r="DG986">
        <f t="shared" si="855"/>
        <v>0</v>
      </c>
      <c r="DH986">
        <f t="shared" si="856"/>
        <v>0</v>
      </c>
      <c r="DI986">
        <f t="shared" si="847"/>
        <v>0</v>
      </c>
      <c r="DJ986">
        <f t="shared" si="857"/>
        <v>100.97</v>
      </c>
      <c r="DK986">
        <v>0</v>
      </c>
      <c r="DL986" t="s">
        <v>3</v>
      </c>
      <c r="DM986">
        <v>0</v>
      </c>
      <c r="DN986" t="s">
        <v>3</v>
      </c>
      <c r="DO986">
        <v>0</v>
      </c>
    </row>
    <row r="987" spans="1:119" x14ac:dyDescent="0.2">
      <c r="A987">
        <f>ROW(Source!A791)</f>
        <v>791</v>
      </c>
      <c r="B987">
        <v>51651743</v>
      </c>
      <c r="C987">
        <v>51655691</v>
      </c>
      <c r="D987">
        <v>49555131</v>
      </c>
      <c r="E987">
        <v>1</v>
      </c>
      <c r="F987">
        <v>1</v>
      </c>
      <c r="G987">
        <v>1</v>
      </c>
      <c r="H987">
        <v>3</v>
      </c>
      <c r="I987" t="s">
        <v>950</v>
      </c>
      <c r="J987" t="s">
        <v>951</v>
      </c>
      <c r="K987" t="s">
        <v>952</v>
      </c>
      <c r="L987">
        <v>1348</v>
      </c>
      <c r="N987">
        <v>1009</v>
      </c>
      <c r="O987" t="s">
        <v>105</v>
      </c>
      <c r="P987" t="s">
        <v>105</v>
      </c>
      <c r="Q987">
        <v>1000</v>
      </c>
      <c r="W987">
        <v>0</v>
      </c>
      <c r="X987">
        <v>-364749507</v>
      </c>
      <c r="Y987">
        <f t="shared" si="848"/>
        <v>5.0099999999999997E-3</v>
      </c>
      <c r="AA987">
        <v>156537.13</v>
      </c>
      <c r="AB987">
        <v>0</v>
      </c>
      <c r="AC987">
        <v>0</v>
      </c>
      <c r="AD987">
        <v>0</v>
      </c>
      <c r="AE987">
        <v>17183</v>
      </c>
      <c r="AF987">
        <v>0</v>
      </c>
      <c r="AG987">
        <v>0</v>
      </c>
      <c r="AH987">
        <v>0</v>
      </c>
      <c r="AI987">
        <v>9.11</v>
      </c>
      <c r="AJ987">
        <v>1</v>
      </c>
      <c r="AK987">
        <v>1</v>
      </c>
      <c r="AL987">
        <v>1</v>
      </c>
      <c r="AM987">
        <v>4</v>
      </c>
      <c r="AN987">
        <v>0</v>
      </c>
      <c r="AO987">
        <v>1</v>
      </c>
      <c r="AP987">
        <v>1</v>
      </c>
      <c r="AQ987">
        <v>0</v>
      </c>
      <c r="AR987">
        <v>0</v>
      </c>
      <c r="AS987" t="s">
        <v>3</v>
      </c>
      <c r="AT987">
        <v>5.0099999999999997E-3</v>
      </c>
      <c r="AU987" t="s">
        <v>3</v>
      </c>
      <c r="AV987">
        <v>0</v>
      </c>
      <c r="AW987">
        <v>2</v>
      </c>
      <c r="AX987">
        <v>51655715</v>
      </c>
      <c r="AY987">
        <v>1</v>
      </c>
      <c r="AZ987">
        <v>0</v>
      </c>
      <c r="BA987">
        <v>1140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V987">
        <v>0</v>
      </c>
      <c r="CW987">
        <v>0</v>
      </c>
      <c r="CX987">
        <f>ROUND(Y987*Source!I791,7)</f>
        <v>3.0059999999999999E-4</v>
      </c>
      <c r="CY987">
        <f t="shared" si="849"/>
        <v>156537.13</v>
      </c>
      <c r="CZ987">
        <f t="shared" si="850"/>
        <v>17183</v>
      </c>
      <c r="DA987">
        <f t="shared" si="851"/>
        <v>9.11</v>
      </c>
      <c r="DB987">
        <f t="shared" si="852"/>
        <v>86.09</v>
      </c>
      <c r="DC987">
        <f t="shared" si="853"/>
        <v>0</v>
      </c>
      <c r="DD987" t="s">
        <v>3</v>
      </c>
      <c r="DE987" t="s">
        <v>3</v>
      </c>
      <c r="DF987">
        <f t="shared" si="854"/>
        <v>47.06</v>
      </c>
      <c r="DG987">
        <f t="shared" si="855"/>
        <v>0</v>
      </c>
      <c r="DH987">
        <f t="shared" si="856"/>
        <v>0</v>
      </c>
      <c r="DI987">
        <f t="shared" si="847"/>
        <v>0</v>
      </c>
      <c r="DJ987">
        <f t="shared" si="857"/>
        <v>47.06</v>
      </c>
      <c r="DK987">
        <v>0</v>
      </c>
      <c r="DL987" t="s">
        <v>3</v>
      </c>
      <c r="DM987">
        <v>0</v>
      </c>
      <c r="DN987" t="s">
        <v>3</v>
      </c>
      <c r="DO987">
        <v>0</v>
      </c>
    </row>
    <row r="988" spans="1:119" x14ac:dyDescent="0.2">
      <c r="A988">
        <f>ROW(Source!A791)</f>
        <v>791</v>
      </c>
      <c r="B988">
        <v>51651743</v>
      </c>
      <c r="C988">
        <v>51655691</v>
      </c>
      <c r="D988">
        <v>49564260</v>
      </c>
      <c r="E988">
        <v>1</v>
      </c>
      <c r="F988">
        <v>1</v>
      </c>
      <c r="G988">
        <v>1</v>
      </c>
      <c r="H988">
        <v>3</v>
      </c>
      <c r="I988" t="s">
        <v>79</v>
      </c>
      <c r="J988" t="s">
        <v>81</v>
      </c>
      <c r="K988" t="s">
        <v>400</v>
      </c>
      <c r="L988">
        <v>1327</v>
      </c>
      <c r="N988">
        <v>1005</v>
      </c>
      <c r="O988" t="s">
        <v>52</v>
      </c>
      <c r="P988" t="s">
        <v>52</v>
      </c>
      <c r="Q988">
        <v>1</v>
      </c>
      <c r="W988">
        <v>0</v>
      </c>
      <c r="X988">
        <v>-27747791</v>
      </c>
      <c r="Y988">
        <f t="shared" si="848"/>
        <v>100</v>
      </c>
      <c r="AA988">
        <v>932.96</v>
      </c>
      <c r="AB988">
        <v>0</v>
      </c>
      <c r="AC988">
        <v>0</v>
      </c>
      <c r="AD988">
        <v>0</v>
      </c>
      <c r="AE988">
        <v>102.41</v>
      </c>
      <c r="AF988">
        <v>0</v>
      </c>
      <c r="AG988">
        <v>0</v>
      </c>
      <c r="AH988">
        <v>0</v>
      </c>
      <c r="AI988">
        <v>9.11</v>
      </c>
      <c r="AJ988">
        <v>1</v>
      </c>
      <c r="AK988">
        <v>1</v>
      </c>
      <c r="AL988">
        <v>1</v>
      </c>
      <c r="AM988">
        <v>0</v>
      </c>
      <c r="AN988">
        <v>0</v>
      </c>
      <c r="AO988">
        <v>0</v>
      </c>
      <c r="AP988">
        <v>1</v>
      </c>
      <c r="AQ988">
        <v>0</v>
      </c>
      <c r="AR988">
        <v>0</v>
      </c>
      <c r="AS988" t="s">
        <v>3</v>
      </c>
      <c r="AT988">
        <v>100</v>
      </c>
      <c r="AU988" t="s">
        <v>3</v>
      </c>
      <c r="AV988">
        <v>0</v>
      </c>
      <c r="AW988">
        <v>1</v>
      </c>
      <c r="AX988">
        <v>-1</v>
      </c>
      <c r="AY988">
        <v>0</v>
      </c>
      <c r="AZ988">
        <v>0</v>
      </c>
      <c r="BA988" t="s">
        <v>3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V988">
        <v>0</v>
      </c>
      <c r="CW988">
        <v>0</v>
      </c>
      <c r="CX988">
        <f>ROUND(Y988*Source!I791,7)</f>
        <v>6</v>
      </c>
      <c r="CY988">
        <f t="shared" si="849"/>
        <v>932.96</v>
      </c>
      <c r="CZ988">
        <f t="shared" si="850"/>
        <v>102.41</v>
      </c>
      <c r="DA988">
        <f t="shared" si="851"/>
        <v>9.11</v>
      </c>
      <c r="DB988">
        <f t="shared" si="852"/>
        <v>10241</v>
      </c>
      <c r="DC988">
        <f t="shared" si="853"/>
        <v>0</v>
      </c>
      <c r="DD988" t="s">
        <v>3</v>
      </c>
      <c r="DE988" t="s">
        <v>3</v>
      </c>
      <c r="DF988">
        <f t="shared" si="854"/>
        <v>5597.76</v>
      </c>
      <c r="DG988">
        <f t="shared" si="855"/>
        <v>0</v>
      </c>
      <c r="DH988">
        <f t="shared" si="856"/>
        <v>0</v>
      </c>
      <c r="DI988">
        <f t="shared" si="847"/>
        <v>0</v>
      </c>
      <c r="DJ988">
        <f t="shared" si="857"/>
        <v>5597.76</v>
      </c>
      <c r="DK988">
        <v>0</v>
      </c>
      <c r="DL988" t="s">
        <v>3</v>
      </c>
      <c r="DM988">
        <v>0</v>
      </c>
      <c r="DN988" t="s">
        <v>3</v>
      </c>
      <c r="DO988">
        <v>0</v>
      </c>
    </row>
    <row r="989" spans="1:119" x14ac:dyDescent="0.2">
      <c r="A989">
        <f>ROW(Source!A793)</f>
        <v>793</v>
      </c>
      <c r="B989">
        <v>51651743</v>
      </c>
      <c r="C989">
        <v>51655722</v>
      </c>
      <c r="D989">
        <v>49510719</v>
      </c>
      <c r="E989">
        <v>70</v>
      </c>
      <c r="F989">
        <v>1</v>
      </c>
      <c r="G989">
        <v>1</v>
      </c>
      <c r="H989">
        <v>1</v>
      </c>
      <c r="I989" t="s">
        <v>942</v>
      </c>
      <c r="J989" t="s">
        <v>3</v>
      </c>
      <c r="K989" t="s">
        <v>943</v>
      </c>
      <c r="L989">
        <v>1191</v>
      </c>
      <c r="N989">
        <v>1013</v>
      </c>
      <c r="O989" t="s">
        <v>904</v>
      </c>
      <c r="P989" t="s">
        <v>904</v>
      </c>
      <c r="Q989">
        <v>1</v>
      </c>
      <c r="W989">
        <v>0</v>
      </c>
      <c r="X989">
        <v>784619160</v>
      </c>
      <c r="Y989">
        <f t="shared" ref="Y989:Y994" si="858">(AT989*ROUND(1.05,7))</f>
        <v>161.70000000000002</v>
      </c>
      <c r="AA989">
        <v>0</v>
      </c>
      <c r="AB989">
        <v>0</v>
      </c>
      <c r="AC989">
        <v>0</v>
      </c>
      <c r="AD989">
        <v>291.83</v>
      </c>
      <c r="AE989">
        <v>0</v>
      </c>
      <c r="AF989">
        <v>0</v>
      </c>
      <c r="AG989">
        <v>0</v>
      </c>
      <c r="AH989">
        <v>8.74</v>
      </c>
      <c r="AI989">
        <v>1</v>
      </c>
      <c r="AJ989">
        <v>1</v>
      </c>
      <c r="AK989">
        <v>1</v>
      </c>
      <c r="AL989">
        <v>33.39</v>
      </c>
      <c r="AM989">
        <v>4</v>
      </c>
      <c r="AN989">
        <v>0</v>
      </c>
      <c r="AO989">
        <v>1</v>
      </c>
      <c r="AP989">
        <v>1</v>
      </c>
      <c r="AQ989">
        <v>0</v>
      </c>
      <c r="AR989">
        <v>0</v>
      </c>
      <c r="AS989" t="s">
        <v>3</v>
      </c>
      <c r="AT989">
        <v>154</v>
      </c>
      <c r="AU989" t="s">
        <v>20</v>
      </c>
      <c r="AV989">
        <v>1</v>
      </c>
      <c r="AW989">
        <v>2</v>
      </c>
      <c r="AX989">
        <v>51655735</v>
      </c>
      <c r="AY989">
        <v>1</v>
      </c>
      <c r="AZ989">
        <v>0</v>
      </c>
      <c r="BA989">
        <v>1146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U989">
        <f>ROUND(AT989*Source!I793*AH989*AL989,2)</f>
        <v>1617.9</v>
      </c>
      <c r="CV989">
        <f>ROUND(Y989*Source!I793,7)</f>
        <v>5.8212000000000002</v>
      </c>
      <c r="CW989">
        <v>0</v>
      </c>
      <c r="CX989">
        <f>ROUND(Y989*Source!I793,7)</f>
        <v>5.8212000000000002</v>
      </c>
      <c r="CY989">
        <f>AD989</f>
        <v>291.83</v>
      </c>
      <c r="CZ989">
        <f>AH989</f>
        <v>8.74</v>
      </c>
      <c r="DA989">
        <f>AL989</f>
        <v>33.39</v>
      </c>
      <c r="DB989">
        <f t="shared" ref="DB989:DB994" si="859">ROUND((ROUND(AT989*CZ989,2)*ROUND(1.05,7)),2)</f>
        <v>1413.26</v>
      </c>
      <c r="DC989">
        <f t="shared" ref="DC989:DC994" si="860">ROUND((ROUND(AT989*AG989,2)*ROUND(1.05,7)),2)</f>
        <v>0</v>
      </c>
      <c r="DD989" t="s">
        <v>3</v>
      </c>
      <c r="DE989" t="s">
        <v>3</v>
      </c>
      <c r="DF989">
        <f t="shared" ref="DF989:DF994" si="861">ROUND(ROUND(AE989,2)*CX989,2)</f>
        <v>0</v>
      </c>
      <c r="DG989">
        <f t="shared" si="855"/>
        <v>0</v>
      </c>
      <c r="DH989">
        <f t="shared" si="856"/>
        <v>0</v>
      </c>
      <c r="DI989">
        <f>ROUND(ROUND(AH989*AL989,2)*CX989,2)</f>
        <v>1698.8</v>
      </c>
      <c r="DJ989">
        <f>DI989</f>
        <v>1698.8</v>
      </c>
      <c r="DK989">
        <v>0</v>
      </c>
      <c r="DL989" t="s">
        <v>3</v>
      </c>
      <c r="DM989">
        <v>0</v>
      </c>
      <c r="DN989" t="s">
        <v>3</v>
      </c>
      <c r="DO989">
        <v>0</v>
      </c>
    </row>
    <row r="990" spans="1:119" x14ac:dyDescent="0.2">
      <c r="A990">
        <f>ROW(Source!A793)</f>
        <v>793</v>
      </c>
      <c r="B990">
        <v>51651743</v>
      </c>
      <c r="C990">
        <v>51655722</v>
      </c>
      <c r="D990">
        <v>49510905</v>
      </c>
      <c r="E990">
        <v>70</v>
      </c>
      <c r="F990">
        <v>1</v>
      </c>
      <c r="G990">
        <v>1</v>
      </c>
      <c r="H990">
        <v>1</v>
      </c>
      <c r="I990" t="s">
        <v>905</v>
      </c>
      <c r="J990" t="s">
        <v>3</v>
      </c>
      <c r="K990" t="s">
        <v>906</v>
      </c>
      <c r="L990">
        <v>1191</v>
      </c>
      <c r="N990">
        <v>1013</v>
      </c>
      <c r="O990" t="s">
        <v>904</v>
      </c>
      <c r="P990" t="s">
        <v>904</v>
      </c>
      <c r="Q990">
        <v>1</v>
      </c>
      <c r="W990">
        <v>0</v>
      </c>
      <c r="X990">
        <v>-1417349443</v>
      </c>
      <c r="Y990">
        <f t="shared" si="858"/>
        <v>1.26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1</v>
      </c>
      <c r="AJ990">
        <v>1</v>
      </c>
      <c r="AK990">
        <v>33.39</v>
      </c>
      <c r="AL990">
        <v>1</v>
      </c>
      <c r="AM990">
        <v>4</v>
      </c>
      <c r="AN990">
        <v>0</v>
      </c>
      <c r="AO990">
        <v>1</v>
      </c>
      <c r="AP990">
        <v>1</v>
      </c>
      <c r="AQ990">
        <v>0</v>
      </c>
      <c r="AR990">
        <v>0</v>
      </c>
      <c r="AS990" t="s">
        <v>3</v>
      </c>
      <c r="AT990">
        <v>1.2</v>
      </c>
      <c r="AU990" t="s">
        <v>20</v>
      </c>
      <c r="AV990">
        <v>2</v>
      </c>
      <c r="AW990">
        <v>2</v>
      </c>
      <c r="AX990">
        <v>51655736</v>
      </c>
      <c r="AY990">
        <v>1</v>
      </c>
      <c r="AZ990">
        <v>0</v>
      </c>
      <c r="BA990">
        <v>1147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V990">
        <v>0</v>
      </c>
      <c r="CW990">
        <v>0</v>
      </c>
      <c r="CX990">
        <f>ROUND(Y990*Source!I793,7)</f>
        <v>4.5359999999999998E-2</v>
      </c>
      <c r="CY990">
        <f>AD990</f>
        <v>0</v>
      </c>
      <c r="CZ990">
        <f>AH990</f>
        <v>0</v>
      </c>
      <c r="DA990">
        <f>AL990</f>
        <v>1</v>
      </c>
      <c r="DB990">
        <f t="shared" si="859"/>
        <v>0</v>
      </c>
      <c r="DC990">
        <f t="shared" si="860"/>
        <v>0</v>
      </c>
      <c r="DD990" t="s">
        <v>3</v>
      </c>
      <c r="DE990" t="s">
        <v>3</v>
      </c>
      <c r="DF990">
        <f t="shared" si="861"/>
        <v>0</v>
      </c>
      <c r="DG990">
        <f t="shared" si="855"/>
        <v>0</v>
      </c>
      <c r="DH990">
        <f>ROUND(ROUND(AG990*AK990,2)*CX990,2)</f>
        <v>0</v>
      </c>
      <c r="DI990">
        <f t="shared" ref="DI990:DI1000" si="862">ROUND(ROUND(AH990,2)*CX990,2)</f>
        <v>0</v>
      </c>
      <c r="DJ990">
        <f>DI990</f>
        <v>0</v>
      </c>
      <c r="DK990">
        <v>0</v>
      </c>
      <c r="DL990" t="s">
        <v>3</v>
      </c>
      <c r="DM990">
        <v>0</v>
      </c>
      <c r="DN990" t="s">
        <v>3</v>
      </c>
      <c r="DO990">
        <v>0</v>
      </c>
    </row>
    <row r="991" spans="1:119" x14ac:dyDescent="0.2">
      <c r="A991">
        <f>ROW(Source!A793)</f>
        <v>793</v>
      </c>
      <c r="B991">
        <v>51651743</v>
      </c>
      <c r="C991">
        <v>51655722</v>
      </c>
      <c r="D991">
        <v>49672573</v>
      </c>
      <c r="E991">
        <v>1</v>
      </c>
      <c r="F991">
        <v>1</v>
      </c>
      <c r="G991">
        <v>1</v>
      </c>
      <c r="H991">
        <v>2</v>
      </c>
      <c r="I991" t="s">
        <v>907</v>
      </c>
      <c r="J991" t="s">
        <v>908</v>
      </c>
      <c r="K991" t="s">
        <v>909</v>
      </c>
      <c r="L991">
        <v>1367</v>
      </c>
      <c r="N991">
        <v>1011</v>
      </c>
      <c r="O991" t="s">
        <v>910</v>
      </c>
      <c r="P991" t="s">
        <v>910</v>
      </c>
      <c r="Q991">
        <v>1</v>
      </c>
      <c r="W991">
        <v>0</v>
      </c>
      <c r="X991">
        <v>-430484415</v>
      </c>
      <c r="Y991">
        <f t="shared" si="858"/>
        <v>0.504</v>
      </c>
      <c r="AA991">
        <v>0</v>
      </c>
      <c r="AB991">
        <v>1530.2</v>
      </c>
      <c r="AC991">
        <v>450.77</v>
      </c>
      <c r="AD991">
        <v>0</v>
      </c>
      <c r="AE991">
        <v>0</v>
      </c>
      <c r="AF991">
        <v>115.4</v>
      </c>
      <c r="AG991">
        <v>13.5</v>
      </c>
      <c r="AH991">
        <v>0</v>
      </c>
      <c r="AI991">
        <v>1</v>
      </c>
      <c r="AJ991">
        <v>13.26</v>
      </c>
      <c r="AK991">
        <v>33.39</v>
      </c>
      <c r="AL991">
        <v>1</v>
      </c>
      <c r="AM991">
        <v>4</v>
      </c>
      <c r="AN991">
        <v>0</v>
      </c>
      <c r="AO991">
        <v>1</v>
      </c>
      <c r="AP991">
        <v>1</v>
      </c>
      <c r="AQ991">
        <v>0</v>
      </c>
      <c r="AR991">
        <v>0</v>
      </c>
      <c r="AS991" t="s">
        <v>3</v>
      </c>
      <c r="AT991">
        <v>0.48</v>
      </c>
      <c r="AU991" t="s">
        <v>20</v>
      </c>
      <c r="AV991">
        <v>0</v>
      </c>
      <c r="AW991">
        <v>2</v>
      </c>
      <c r="AX991">
        <v>51655737</v>
      </c>
      <c r="AY991">
        <v>1</v>
      </c>
      <c r="AZ991">
        <v>0</v>
      </c>
      <c r="BA991">
        <v>1148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V991">
        <v>0</v>
      </c>
      <c r="CW991">
        <f>ROUND(Y991*Source!I793,7)</f>
        <v>1.8144E-2</v>
      </c>
      <c r="CX991">
        <f>ROUND(Y991*Source!I793,7)</f>
        <v>1.8144E-2</v>
      </c>
      <c r="CY991">
        <f>AB991</f>
        <v>1530.2</v>
      </c>
      <c r="CZ991">
        <f>AF991</f>
        <v>115.4</v>
      </c>
      <c r="DA991">
        <f>AJ991</f>
        <v>13.26</v>
      </c>
      <c r="DB991">
        <f t="shared" si="859"/>
        <v>58.16</v>
      </c>
      <c r="DC991">
        <f t="shared" si="860"/>
        <v>6.8</v>
      </c>
      <c r="DD991" t="s">
        <v>3</v>
      </c>
      <c r="DE991" t="s">
        <v>3</v>
      </c>
      <c r="DF991">
        <f t="shared" si="861"/>
        <v>0</v>
      </c>
      <c r="DG991">
        <f>ROUND(ROUND(AF991*AJ991,2)*CX991,2)</f>
        <v>27.76</v>
      </c>
      <c r="DH991">
        <f>ROUND(ROUND(AG991*AK991,2)*CX991,2)</f>
        <v>8.18</v>
      </c>
      <c r="DI991">
        <f t="shared" si="862"/>
        <v>0</v>
      </c>
      <c r="DJ991">
        <f>DG991</f>
        <v>27.76</v>
      </c>
      <c r="DK991">
        <v>0</v>
      </c>
      <c r="DL991" t="s">
        <v>3</v>
      </c>
      <c r="DM991">
        <v>0</v>
      </c>
      <c r="DN991" t="s">
        <v>3</v>
      </c>
      <c r="DO991">
        <v>0</v>
      </c>
    </row>
    <row r="992" spans="1:119" x14ac:dyDescent="0.2">
      <c r="A992">
        <f>ROW(Source!A793)</f>
        <v>793</v>
      </c>
      <c r="B992">
        <v>51651743</v>
      </c>
      <c r="C992">
        <v>51655722</v>
      </c>
      <c r="D992">
        <v>49672703</v>
      </c>
      <c r="E992">
        <v>1</v>
      </c>
      <c r="F992">
        <v>1</v>
      </c>
      <c r="G992">
        <v>1</v>
      </c>
      <c r="H992">
        <v>2</v>
      </c>
      <c r="I992" t="s">
        <v>944</v>
      </c>
      <c r="J992" t="s">
        <v>945</v>
      </c>
      <c r="K992" t="s">
        <v>946</v>
      </c>
      <c r="L992">
        <v>1367</v>
      </c>
      <c r="N992">
        <v>1011</v>
      </c>
      <c r="O992" t="s">
        <v>910</v>
      </c>
      <c r="P992" t="s">
        <v>910</v>
      </c>
      <c r="Q992">
        <v>1</v>
      </c>
      <c r="W992">
        <v>0</v>
      </c>
      <c r="X992">
        <v>-1424865896</v>
      </c>
      <c r="Y992">
        <f t="shared" si="858"/>
        <v>0.35700000000000004</v>
      </c>
      <c r="AA992">
        <v>0</v>
      </c>
      <c r="AB992">
        <v>88.31</v>
      </c>
      <c r="AC992">
        <v>0</v>
      </c>
      <c r="AD992">
        <v>0</v>
      </c>
      <c r="AE992">
        <v>0</v>
      </c>
      <c r="AF992">
        <v>6.66</v>
      </c>
      <c r="AG992">
        <v>0</v>
      </c>
      <c r="AH992">
        <v>0</v>
      </c>
      <c r="AI992">
        <v>1</v>
      </c>
      <c r="AJ992">
        <v>13.26</v>
      </c>
      <c r="AK992">
        <v>33.39</v>
      </c>
      <c r="AL992">
        <v>1</v>
      </c>
      <c r="AM992">
        <v>4</v>
      </c>
      <c r="AN992">
        <v>0</v>
      </c>
      <c r="AO992">
        <v>1</v>
      </c>
      <c r="AP992">
        <v>1</v>
      </c>
      <c r="AQ992">
        <v>0</v>
      </c>
      <c r="AR992">
        <v>0</v>
      </c>
      <c r="AS992" t="s">
        <v>3</v>
      </c>
      <c r="AT992">
        <v>0.34</v>
      </c>
      <c r="AU992" t="s">
        <v>20</v>
      </c>
      <c r="AV992">
        <v>0</v>
      </c>
      <c r="AW992">
        <v>2</v>
      </c>
      <c r="AX992">
        <v>51655738</v>
      </c>
      <c r="AY992">
        <v>1</v>
      </c>
      <c r="AZ992">
        <v>0</v>
      </c>
      <c r="BA992">
        <v>1149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V992">
        <v>0</v>
      </c>
      <c r="CW992">
        <f>ROUND(Y992*Source!I793,7)</f>
        <v>1.2852000000000001E-2</v>
      </c>
      <c r="CX992">
        <f>ROUND(Y992*Source!I793,7)</f>
        <v>1.2852000000000001E-2</v>
      </c>
      <c r="CY992">
        <f>AB992</f>
        <v>88.31</v>
      </c>
      <c r="CZ992">
        <f>AF992</f>
        <v>6.66</v>
      </c>
      <c r="DA992">
        <f>AJ992</f>
        <v>13.26</v>
      </c>
      <c r="DB992">
        <f t="shared" si="859"/>
        <v>2.37</v>
      </c>
      <c r="DC992">
        <f t="shared" si="860"/>
        <v>0</v>
      </c>
      <c r="DD992" t="s">
        <v>3</v>
      </c>
      <c r="DE992" t="s">
        <v>3</v>
      </c>
      <c r="DF992">
        <f t="shared" si="861"/>
        <v>0</v>
      </c>
      <c r="DG992">
        <f>ROUND(ROUND(AF992*AJ992,2)*CX992,2)</f>
        <v>1.1299999999999999</v>
      </c>
      <c r="DH992">
        <f>ROUND(ROUND(AG992*AK992,2)*CX992,2)</f>
        <v>0</v>
      </c>
      <c r="DI992">
        <f t="shared" si="862"/>
        <v>0</v>
      </c>
      <c r="DJ992">
        <f>DG992</f>
        <v>1.1299999999999999</v>
      </c>
      <c r="DK992">
        <v>0</v>
      </c>
      <c r="DL992" t="s">
        <v>3</v>
      </c>
      <c r="DM992">
        <v>0</v>
      </c>
      <c r="DN992" t="s">
        <v>3</v>
      </c>
      <c r="DO992">
        <v>0</v>
      </c>
    </row>
    <row r="993" spans="1:119" x14ac:dyDescent="0.2">
      <c r="A993">
        <f>ROW(Source!A793)</f>
        <v>793</v>
      </c>
      <c r="B993">
        <v>51651743</v>
      </c>
      <c r="C993">
        <v>51655722</v>
      </c>
      <c r="D993">
        <v>49673503</v>
      </c>
      <c r="E993">
        <v>1</v>
      </c>
      <c r="F993">
        <v>1</v>
      </c>
      <c r="G993">
        <v>1</v>
      </c>
      <c r="H993">
        <v>2</v>
      </c>
      <c r="I993" t="s">
        <v>914</v>
      </c>
      <c r="J993" t="s">
        <v>915</v>
      </c>
      <c r="K993" t="s">
        <v>916</v>
      </c>
      <c r="L993">
        <v>1367</v>
      </c>
      <c r="N993">
        <v>1011</v>
      </c>
      <c r="O993" t="s">
        <v>910</v>
      </c>
      <c r="P993" t="s">
        <v>910</v>
      </c>
      <c r="Q993">
        <v>1</v>
      </c>
      <c r="W993">
        <v>0</v>
      </c>
      <c r="X993">
        <v>509054691</v>
      </c>
      <c r="Y993">
        <f t="shared" si="858"/>
        <v>0.75600000000000001</v>
      </c>
      <c r="AA993">
        <v>0</v>
      </c>
      <c r="AB993">
        <v>871.31</v>
      </c>
      <c r="AC993">
        <v>387.32</v>
      </c>
      <c r="AD993">
        <v>0</v>
      </c>
      <c r="AE993">
        <v>0</v>
      </c>
      <c r="AF993">
        <v>65.709999999999994</v>
      </c>
      <c r="AG993">
        <v>11.6</v>
      </c>
      <c r="AH993">
        <v>0</v>
      </c>
      <c r="AI993">
        <v>1</v>
      </c>
      <c r="AJ993">
        <v>13.26</v>
      </c>
      <c r="AK993">
        <v>33.39</v>
      </c>
      <c r="AL993">
        <v>1</v>
      </c>
      <c r="AM993">
        <v>4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0.72</v>
      </c>
      <c r="AU993" t="s">
        <v>20</v>
      </c>
      <c r="AV993">
        <v>0</v>
      </c>
      <c r="AW993">
        <v>2</v>
      </c>
      <c r="AX993">
        <v>51655739</v>
      </c>
      <c r="AY993">
        <v>1</v>
      </c>
      <c r="AZ993">
        <v>0</v>
      </c>
      <c r="BA993">
        <v>1150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V993">
        <v>0</v>
      </c>
      <c r="CW993">
        <f>ROUND(Y993*Source!I793,7)</f>
        <v>2.7216000000000001E-2</v>
      </c>
      <c r="CX993">
        <f>ROUND(Y993*Source!I793,7)</f>
        <v>2.7216000000000001E-2</v>
      </c>
      <c r="CY993">
        <f>AB993</f>
        <v>871.31</v>
      </c>
      <c r="CZ993">
        <f>AF993</f>
        <v>65.709999999999994</v>
      </c>
      <c r="DA993">
        <f>AJ993</f>
        <v>13.26</v>
      </c>
      <c r="DB993">
        <f t="shared" si="859"/>
        <v>49.68</v>
      </c>
      <c r="DC993">
        <f t="shared" si="860"/>
        <v>8.77</v>
      </c>
      <c r="DD993" t="s">
        <v>3</v>
      </c>
      <c r="DE993" t="s">
        <v>3</v>
      </c>
      <c r="DF993">
        <f t="shared" si="861"/>
        <v>0</v>
      </c>
      <c r="DG993">
        <f>ROUND(ROUND(AF993*AJ993,2)*CX993,2)</f>
        <v>23.71</v>
      </c>
      <c r="DH993">
        <f>ROUND(ROUND(AG993*AK993,2)*CX993,2)</f>
        <v>10.54</v>
      </c>
      <c r="DI993">
        <f t="shared" si="862"/>
        <v>0</v>
      </c>
      <c r="DJ993">
        <f>DG993</f>
        <v>23.71</v>
      </c>
      <c r="DK993">
        <v>0</v>
      </c>
      <c r="DL993" t="s">
        <v>3</v>
      </c>
      <c r="DM993">
        <v>0</v>
      </c>
      <c r="DN993" t="s">
        <v>3</v>
      </c>
      <c r="DO993">
        <v>0</v>
      </c>
    </row>
    <row r="994" spans="1:119" x14ac:dyDescent="0.2">
      <c r="A994">
        <f>ROW(Source!A793)</f>
        <v>793</v>
      </c>
      <c r="B994">
        <v>51651743</v>
      </c>
      <c r="C994">
        <v>51655722</v>
      </c>
      <c r="D994">
        <v>49673715</v>
      </c>
      <c r="E994">
        <v>1</v>
      </c>
      <c r="F994">
        <v>1</v>
      </c>
      <c r="G994">
        <v>1</v>
      </c>
      <c r="H994">
        <v>2</v>
      </c>
      <c r="I994" t="s">
        <v>926</v>
      </c>
      <c r="J994" t="s">
        <v>927</v>
      </c>
      <c r="K994" t="s">
        <v>928</v>
      </c>
      <c r="L994">
        <v>1367</v>
      </c>
      <c r="N994">
        <v>1011</v>
      </c>
      <c r="O994" t="s">
        <v>910</v>
      </c>
      <c r="P994" t="s">
        <v>910</v>
      </c>
      <c r="Q994">
        <v>1</v>
      </c>
      <c r="W994">
        <v>0</v>
      </c>
      <c r="X994">
        <v>829370094</v>
      </c>
      <c r="Y994">
        <f t="shared" si="858"/>
        <v>1.6170000000000002</v>
      </c>
      <c r="AA994">
        <v>0</v>
      </c>
      <c r="AB994">
        <v>107.41</v>
      </c>
      <c r="AC994">
        <v>0</v>
      </c>
      <c r="AD994">
        <v>0</v>
      </c>
      <c r="AE994">
        <v>0</v>
      </c>
      <c r="AF994">
        <v>8.1</v>
      </c>
      <c r="AG994">
        <v>0</v>
      </c>
      <c r="AH994">
        <v>0</v>
      </c>
      <c r="AI994">
        <v>1</v>
      </c>
      <c r="AJ994">
        <v>13.26</v>
      </c>
      <c r="AK994">
        <v>33.39</v>
      </c>
      <c r="AL994">
        <v>1</v>
      </c>
      <c r="AM994">
        <v>4</v>
      </c>
      <c r="AN994">
        <v>0</v>
      </c>
      <c r="AO994">
        <v>1</v>
      </c>
      <c r="AP994">
        <v>1</v>
      </c>
      <c r="AQ994">
        <v>0</v>
      </c>
      <c r="AR994">
        <v>0</v>
      </c>
      <c r="AS994" t="s">
        <v>3</v>
      </c>
      <c r="AT994">
        <v>1.54</v>
      </c>
      <c r="AU994" t="s">
        <v>20</v>
      </c>
      <c r="AV994">
        <v>0</v>
      </c>
      <c r="AW994">
        <v>2</v>
      </c>
      <c r="AX994">
        <v>51655740</v>
      </c>
      <c r="AY994">
        <v>1</v>
      </c>
      <c r="AZ994">
        <v>0</v>
      </c>
      <c r="BA994">
        <v>1151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V994">
        <v>0</v>
      </c>
      <c r="CW994">
        <f>ROUND(Y994*Source!I793,7)</f>
        <v>5.8212E-2</v>
      </c>
      <c r="CX994">
        <f>ROUND(Y994*Source!I793,7)</f>
        <v>5.8212E-2</v>
      </c>
      <c r="CY994">
        <f>AB994</f>
        <v>107.41</v>
      </c>
      <c r="CZ994">
        <f>AF994</f>
        <v>8.1</v>
      </c>
      <c r="DA994">
        <f>AJ994</f>
        <v>13.26</v>
      </c>
      <c r="DB994">
        <f t="shared" si="859"/>
        <v>13.09</v>
      </c>
      <c r="DC994">
        <f t="shared" si="860"/>
        <v>0</v>
      </c>
      <c r="DD994" t="s">
        <v>3</v>
      </c>
      <c r="DE994" t="s">
        <v>3</v>
      </c>
      <c r="DF994">
        <f t="shared" si="861"/>
        <v>0</v>
      </c>
      <c r="DG994">
        <f>ROUND(ROUND(AF994*AJ994,2)*CX994,2)</f>
        <v>6.25</v>
      </c>
      <c r="DH994">
        <f>ROUND(ROUND(AG994*AK994,2)*CX994,2)</f>
        <v>0</v>
      </c>
      <c r="DI994">
        <f t="shared" si="862"/>
        <v>0</v>
      </c>
      <c r="DJ994">
        <f>DG994</f>
        <v>6.25</v>
      </c>
      <c r="DK994">
        <v>0</v>
      </c>
      <c r="DL994" t="s">
        <v>3</v>
      </c>
      <c r="DM994">
        <v>0</v>
      </c>
      <c r="DN994" t="s">
        <v>3</v>
      </c>
      <c r="DO994">
        <v>0</v>
      </c>
    </row>
    <row r="995" spans="1:119" x14ac:dyDescent="0.2">
      <c r="A995">
        <f>ROW(Source!A793)</f>
        <v>793</v>
      </c>
      <c r="B995">
        <v>51651743</v>
      </c>
      <c r="C995">
        <v>51655722</v>
      </c>
      <c r="D995">
        <v>49521144</v>
      </c>
      <c r="E995">
        <v>1</v>
      </c>
      <c r="F995">
        <v>1</v>
      </c>
      <c r="G995">
        <v>1</v>
      </c>
      <c r="H995">
        <v>3</v>
      </c>
      <c r="I995" t="s">
        <v>947</v>
      </c>
      <c r="J995" t="s">
        <v>948</v>
      </c>
      <c r="K995" t="s">
        <v>949</v>
      </c>
      <c r="L995">
        <v>1348</v>
      </c>
      <c r="N995">
        <v>1009</v>
      </c>
      <c r="O995" t="s">
        <v>105</v>
      </c>
      <c r="P995" t="s">
        <v>105</v>
      </c>
      <c r="Q995">
        <v>1000</v>
      </c>
      <c r="W995">
        <v>0</v>
      </c>
      <c r="X995">
        <v>-847628873</v>
      </c>
      <c r="Y995">
        <f t="shared" ref="Y995:Y1000" si="863">AT995</f>
        <v>8.8999999999999995E-4</v>
      </c>
      <c r="AA995">
        <v>241405.89</v>
      </c>
      <c r="AB995">
        <v>0</v>
      </c>
      <c r="AC995">
        <v>0</v>
      </c>
      <c r="AD995">
        <v>0</v>
      </c>
      <c r="AE995">
        <v>26499</v>
      </c>
      <c r="AF995">
        <v>0</v>
      </c>
      <c r="AG995">
        <v>0</v>
      </c>
      <c r="AH995">
        <v>0</v>
      </c>
      <c r="AI995">
        <v>9.11</v>
      </c>
      <c r="AJ995">
        <v>1</v>
      </c>
      <c r="AK995">
        <v>1</v>
      </c>
      <c r="AL995">
        <v>1</v>
      </c>
      <c r="AM995">
        <v>4</v>
      </c>
      <c r="AN995">
        <v>0</v>
      </c>
      <c r="AO995">
        <v>1</v>
      </c>
      <c r="AP995">
        <v>1</v>
      </c>
      <c r="AQ995">
        <v>0</v>
      </c>
      <c r="AR995">
        <v>0</v>
      </c>
      <c r="AS995" t="s">
        <v>3</v>
      </c>
      <c r="AT995">
        <v>8.8999999999999995E-4</v>
      </c>
      <c r="AU995" t="s">
        <v>3</v>
      </c>
      <c r="AV995">
        <v>0</v>
      </c>
      <c r="AW995">
        <v>2</v>
      </c>
      <c r="AX995">
        <v>51655741</v>
      </c>
      <c r="AY995">
        <v>1</v>
      </c>
      <c r="AZ995">
        <v>0</v>
      </c>
      <c r="BA995">
        <v>1152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V995">
        <v>0</v>
      </c>
      <c r="CW995">
        <v>0</v>
      </c>
      <c r="CX995">
        <f>ROUND(Y995*Source!I793,7)</f>
        <v>3.1999999999999999E-5</v>
      </c>
      <c r="CY995">
        <f t="shared" ref="CY995:CY1000" si="864">AA995</f>
        <v>241405.89</v>
      </c>
      <c r="CZ995">
        <f t="shared" ref="CZ995:CZ1000" si="865">AE995</f>
        <v>26499</v>
      </c>
      <c r="DA995">
        <f t="shared" ref="DA995:DA1000" si="866">AI995</f>
        <v>9.11</v>
      </c>
      <c r="DB995">
        <f t="shared" ref="DB995:DB1000" si="867">ROUND(ROUND(AT995*CZ995,2),2)</f>
        <v>23.58</v>
      </c>
      <c r="DC995">
        <f t="shared" ref="DC995:DC1000" si="868">ROUND(ROUND(AT995*AG995,2),2)</f>
        <v>0</v>
      </c>
      <c r="DD995" t="s">
        <v>3</v>
      </c>
      <c r="DE995" t="s">
        <v>3</v>
      </c>
      <c r="DF995">
        <f t="shared" ref="DF995:DF1000" si="869">ROUND(ROUND(AE995*AI995,2)*CX995,2)</f>
        <v>7.72</v>
      </c>
      <c r="DG995">
        <f t="shared" ref="DG995:DG1002" si="870">ROUND(ROUND(AF995,2)*CX995,2)</f>
        <v>0</v>
      </c>
      <c r="DH995">
        <f t="shared" ref="DH995:DH1001" si="871">ROUND(ROUND(AG995,2)*CX995,2)</f>
        <v>0</v>
      </c>
      <c r="DI995">
        <f t="shared" si="862"/>
        <v>0</v>
      </c>
      <c r="DJ995">
        <f t="shared" ref="DJ995:DJ1000" si="872">DF995</f>
        <v>7.72</v>
      </c>
      <c r="DK995">
        <v>0</v>
      </c>
      <c r="DL995" t="s">
        <v>3</v>
      </c>
      <c r="DM995">
        <v>0</v>
      </c>
      <c r="DN995" t="s">
        <v>3</v>
      </c>
      <c r="DO995">
        <v>0</v>
      </c>
    </row>
    <row r="996" spans="1:119" x14ac:dyDescent="0.2">
      <c r="A996">
        <f>ROW(Source!A793)</f>
        <v>793</v>
      </c>
      <c r="B996">
        <v>51651743</v>
      </c>
      <c r="C996">
        <v>51655722</v>
      </c>
      <c r="D996">
        <v>49524301</v>
      </c>
      <c r="E996">
        <v>1</v>
      </c>
      <c r="F996">
        <v>1</v>
      </c>
      <c r="G996">
        <v>1</v>
      </c>
      <c r="H996">
        <v>3</v>
      </c>
      <c r="I996" t="s">
        <v>929</v>
      </c>
      <c r="J996" t="s">
        <v>930</v>
      </c>
      <c r="K996" t="s">
        <v>931</v>
      </c>
      <c r="L996">
        <v>1348</v>
      </c>
      <c r="N996">
        <v>1009</v>
      </c>
      <c r="O996" t="s">
        <v>105</v>
      </c>
      <c r="P996" t="s">
        <v>105</v>
      </c>
      <c r="Q996">
        <v>1000</v>
      </c>
      <c r="W996">
        <v>0</v>
      </c>
      <c r="X996">
        <v>1824693337</v>
      </c>
      <c r="Y996">
        <f t="shared" si="863"/>
        <v>4.4999999999999999E-4</v>
      </c>
      <c r="AA996">
        <v>94397.82</v>
      </c>
      <c r="AB996">
        <v>0</v>
      </c>
      <c r="AC996">
        <v>0</v>
      </c>
      <c r="AD996">
        <v>0</v>
      </c>
      <c r="AE996">
        <v>10362</v>
      </c>
      <c r="AF996">
        <v>0</v>
      </c>
      <c r="AG996">
        <v>0</v>
      </c>
      <c r="AH996">
        <v>0</v>
      </c>
      <c r="AI996">
        <v>9.11</v>
      </c>
      <c r="AJ996">
        <v>1</v>
      </c>
      <c r="AK996">
        <v>1</v>
      </c>
      <c r="AL996">
        <v>1</v>
      </c>
      <c r="AM996">
        <v>4</v>
      </c>
      <c r="AN996">
        <v>0</v>
      </c>
      <c r="AO996">
        <v>1</v>
      </c>
      <c r="AP996">
        <v>1</v>
      </c>
      <c r="AQ996">
        <v>0</v>
      </c>
      <c r="AR996">
        <v>0</v>
      </c>
      <c r="AS996" t="s">
        <v>3</v>
      </c>
      <c r="AT996">
        <v>4.4999999999999999E-4</v>
      </c>
      <c r="AU996" t="s">
        <v>3</v>
      </c>
      <c r="AV996">
        <v>0</v>
      </c>
      <c r="AW996">
        <v>2</v>
      </c>
      <c r="AX996">
        <v>51655742</v>
      </c>
      <c r="AY996">
        <v>1</v>
      </c>
      <c r="AZ996">
        <v>0</v>
      </c>
      <c r="BA996">
        <v>1153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V996">
        <v>0</v>
      </c>
      <c r="CW996">
        <v>0</v>
      </c>
      <c r="CX996">
        <f>ROUND(Y996*Source!I793,7)</f>
        <v>1.6200000000000001E-5</v>
      </c>
      <c r="CY996">
        <f t="shared" si="864"/>
        <v>94397.82</v>
      </c>
      <c r="CZ996">
        <f t="shared" si="865"/>
        <v>10362</v>
      </c>
      <c r="DA996">
        <f t="shared" si="866"/>
        <v>9.11</v>
      </c>
      <c r="DB996">
        <f t="shared" si="867"/>
        <v>4.66</v>
      </c>
      <c r="DC996">
        <f t="shared" si="868"/>
        <v>0</v>
      </c>
      <c r="DD996" t="s">
        <v>3</v>
      </c>
      <c r="DE996" t="s">
        <v>3</v>
      </c>
      <c r="DF996">
        <f t="shared" si="869"/>
        <v>1.53</v>
      </c>
      <c r="DG996">
        <f t="shared" si="870"/>
        <v>0</v>
      </c>
      <c r="DH996">
        <f t="shared" si="871"/>
        <v>0</v>
      </c>
      <c r="DI996">
        <f t="shared" si="862"/>
        <v>0</v>
      </c>
      <c r="DJ996">
        <f t="shared" si="872"/>
        <v>1.53</v>
      </c>
      <c r="DK996">
        <v>0</v>
      </c>
      <c r="DL996" t="s">
        <v>3</v>
      </c>
      <c r="DM996">
        <v>0</v>
      </c>
      <c r="DN996" t="s">
        <v>3</v>
      </c>
      <c r="DO996">
        <v>0</v>
      </c>
    </row>
    <row r="997" spans="1:119" x14ac:dyDescent="0.2">
      <c r="A997">
        <f>ROW(Source!A793)</f>
        <v>793</v>
      </c>
      <c r="B997">
        <v>51651743</v>
      </c>
      <c r="C997">
        <v>51655722</v>
      </c>
      <c r="D997">
        <v>49525488</v>
      </c>
      <c r="E997">
        <v>1</v>
      </c>
      <c r="F997">
        <v>1</v>
      </c>
      <c r="G997">
        <v>1</v>
      </c>
      <c r="H997">
        <v>3</v>
      </c>
      <c r="I997" t="s">
        <v>917</v>
      </c>
      <c r="J997" t="s">
        <v>918</v>
      </c>
      <c r="K997" t="s">
        <v>919</v>
      </c>
      <c r="L997">
        <v>1346</v>
      </c>
      <c r="N997">
        <v>1009</v>
      </c>
      <c r="O997" t="s">
        <v>920</v>
      </c>
      <c r="P997" t="s">
        <v>920</v>
      </c>
      <c r="Q997">
        <v>1</v>
      </c>
      <c r="W997">
        <v>0</v>
      </c>
      <c r="X997">
        <v>-1864341761</v>
      </c>
      <c r="Y997">
        <f t="shared" si="863"/>
        <v>15</v>
      </c>
      <c r="AA997">
        <v>82.35</v>
      </c>
      <c r="AB997">
        <v>0</v>
      </c>
      <c r="AC997">
        <v>0</v>
      </c>
      <c r="AD997">
        <v>0</v>
      </c>
      <c r="AE997">
        <v>9.0399999999999991</v>
      </c>
      <c r="AF997">
        <v>0</v>
      </c>
      <c r="AG997">
        <v>0</v>
      </c>
      <c r="AH997">
        <v>0</v>
      </c>
      <c r="AI997">
        <v>9.11</v>
      </c>
      <c r="AJ997">
        <v>1</v>
      </c>
      <c r="AK997">
        <v>1</v>
      </c>
      <c r="AL997">
        <v>1</v>
      </c>
      <c r="AM997">
        <v>4</v>
      </c>
      <c r="AN997">
        <v>0</v>
      </c>
      <c r="AO997">
        <v>1</v>
      </c>
      <c r="AP997">
        <v>1</v>
      </c>
      <c r="AQ997">
        <v>0</v>
      </c>
      <c r="AR997">
        <v>0</v>
      </c>
      <c r="AS997" t="s">
        <v>3</v>
      </c>
      <c r="AT997">
        <v>15</v>
      </c>
      <c r="AU997" t="s">
        <v>3</v>
      </c>
      <c r="AV997">
        <v>0</v>
      </c>
      <c r="AW997">
        <v>2</v>
      </c>
      <c r="AX997">
        <v>51655743</v>
      </c>
      <c r="AY997">
        <v>1</v>
      </c>
      <c r="AZ997">
        <v>0</v>
      </c>
      <c r="BA997">
        <v>1154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V997">
        <v>0</v>
      </c>
      <c r="CW997">
        <v>0</v>
      </c>
      <c r="CX997">
        <f>ROUND(Y997*Source!I793,7)</f>
        <v>0.54</v>
      </c>
      <c r="CY997">
        <f t="shared" si="864"/>
        <v>82.35</v>
      </c>
      <c r="CZ997">
        <f t="shared" si="865"/>
        <v>9.0399999999999991</v>
      </c>
      <c r="DA997">
        <f t="shared" si="866"/>
        <v>9.11</v>
      </c>
      <c r="DB997">
        <f t="shared" si="867"/>
        <v>135.6</v>
      </c>
      <c r="DC997">
        <f t="shared" si="868"/>
        <v>0</v>
      </c>
      <c r="DD997" t="s">
        <v>3</v>
      </c>
      <c r="DE997" t="s">
        <v>3</v>
      </c>
      <c r="DF997">
        <f t="shared" si="869"/>
        <v>44.47</v>
      </c>
      <c r="DG997">
        <f t="shared" si="870"/>
        <v>0</v>
      </c>
      <c r="DH997">
        <f t="shared" si="871"/>
        <v>0</v>
      </c>
      <c r="DI997">
        <f t="shared" si="862"/>
        <v>0</v>
      </c>
      <c r="DJ997">
        <f t="shared" si="872"/>
        <v>44.47</v>
      </c>
      <c r="DK997">
        <v>0</v>
      </c>
      <c r="DL997" t="s">
        <v>3</v>
      </c>
      <c r="DM997">
        <v>0</v>
      </c>
      <c r="DN997" t="s">
        <v>3</v>
      </c>
      <c r="DO997">
        <v>0</v>
      </c>
    </row>
    <row r="998" spans="1:119" x14ac:dyDescent="0.2">
      <c r="A998">
        <f>ROW(Source!A793)</f>
        <v>793</v>
      </c>
      <c r="B998">
        <v>51651743</v>
      </c>
      <c r="C998">
        <v>51655722</v>
      </c>
      <c r="D998">
        <v>49526492</v>
      </c>
      <c r="E998">
        <v>1</v>
      </c>
      <c r="F998">
        <v>1</v>
      </c>
      <c r="G998">
        <v>1</v>
      </c>
      <c r="H998">
        <v>3</v>
      </c>
      <c r="I998" t="s">
        <v>921</v>
      </c>
      <c r="J998" t="s">
        <v>922</v>
      </c>
      <c r="K998" t="s">
        <v>923</v>
      </c>
      <c r="L998">
        <v>1346</v>
      </c>
      <c r="N998">
        <v>1009</v>
      </c>
      <c r="O998" t="s">
        <v>920</v>
      </c>
      <c r="P998" t="s">
        <v>920</v>
      </c>
      <c r="Q998">
        <v>1</v>
      </c>
      <c r="W998">
        <v>0</v>
      </c>
      <c r="X998">
        <v>497341279</v>
      </c>
      <c r="Y998">
        <f t="shared" si="863"/>
        <v>8</v>
      </c>
      <c r="AA998">
        <v>210.35</v>
      </c>
      <c r="AB998">
        <v>0</v>
      </c>
      <c r="AC998">
        <v>0</v>
      </c>
      <c r="AD998">
        <v>0</v>
      </c>
      <c r="AE998">
        <v>23.09</v>
      </c>
      <c r="AF998">
        <v>0</v>
      </c>
      <c r="AG998">
        <v>0</v>
      </c>
      <c r="AH998">
        <v>0</v>
      </c>
      <c r="AI998">
        <v>9.11</v>
      </c>
      <c r="AJ998">
        <v>1</v>
      </c>
      <c r="AK998">
        <v>1</v>
      </c>
      <c r="AL998">
        <v>1</v>
      </c>
      <c r="AM998">
        <v>4</v>
      </c>
      <c r="AN998">
        <v>0</v>
      </c>
      <c r="AO998">
        <v>1</v>
      </c>
      <c r="AP998">
        <v>1</v>
      </c>
      <c r="AQ998">
        <v>0</v>
      </c>
      <c r="AR998">
        <v>0</v>
      </c>
      <c r="AS998" t="s">
        <v>3</v>
      </c>
      <c r="AT998">
        <v>8</v>
      </c>
      <c r="AU998" t="s">
        <v>3</v>
      </c>
      <c r="AV998">
        <v>0</v>
      </c>
      <c r="AW998">
        <v>2</v>
      </c>
      <c r="AX998">
        <v>51655744</v>
      </c>
      <c r="AY998">
        <v>1</v>
      </c>
      <c r="AZ998">
        <v>0</v>
      </c>
      <c r="BA998">
        <v>1155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V998">
        <v>0</v>
      </c>
      <c r="CW998">
        <v>0</v>
      </c>
      <c r="CX998">
        <f>ROUND(Y998*Source!I793,7)</f>
        <v>0.28799999999999998</v>
      </c>
      <c r="CY998">
        <f t="shared" si="864"/>
        <v>210.35</v>
      </c>
      <c r="CZ998">
        <f t="shared" si="865"/>
        <v>23.09</v>
      </c>
      <c r="DA998">
        <f t="shared" si="866"/>
        <v>9.11</v>
      </c>
      <c r="DB998">
        <f t="shared" si="867"/>
        <v>184.72</v>
      </c>
      <c r="DC998">
        <f t="shared" si="868"/>
        <v>0</v>
      </c>
      <c r="DD998" t="s">
        <v>3</v>
      </c>
      <c r="DE998" t="s">
        <v>3</v>
      </c>
      <c r="DF998">
        <f t="shared" si="869"/>
        <v>60.58</v>
      </c>
      <c r="DG998">
        <f t="shared" si="870"/>
        <v>0</v>
      </c>
      <c r="DH998">
        <f t="shared" si="871"/>
        <v>0</v>
      </c>
      <c r="DI998">
        <f t="shared" si="862"/>
        <v>0</v>
      </c>
      <c r="DJ998">
        <f t="shared" si="872"/>
        <v>60.58</v>
      </c>
      <c r="DK998">
        <v>0</v>
      </c>
      <c r="DL998" t="s">
        <v>3</v>
      </c>
      <c r="DM998">
        <v>0</v>
      </c>
      <c r="DN998" t="s">
        <v>3</v>
      </c>
      <c r="DO998">
        <v>0</v>
      </c>
    </row>
    <row r="999" spans="1:119" x14ac:dyDescent="0.2">
      <c r="A999">
        <f>ROW(Source!A793)</f>
        <v>793</v>
      </c>
      <c r="B999">
        <v>51651743</v>
      </c>
      <c r="C999">
        <v>51655722</v>
      </c>
      <c r="D999">
        <v>49555131</v>
      </c>
      <c r="E999">
        <v>1</v>
      </c>
      <c r="F999">
        <v>1</v>
      </c>
      <c r="G999">
        <v>1</v>
      </c>
      <c r="H999">
        <v>3</v>
      </c>
      <c r="I999" t="s">
        <v>950</v>
      </c>
      <c r="J999" t="s">
        <v>951</v>
      </c>
      <c r="K999" t="s">
        <v>952</v>
      </c>
      <c r="L999">
        <v>1348</v>
      </c>
      <c r="N999">
        <v>1009</v>
      </c>
      <c r="O999" t="s">
        <v>105</v>
      </c>
      <c r="P999" t="s">
        <v>105</v>
      </c>
      <c r="Q999">
        <v>1000</v>
      </c>
      <c r="W999">
        <v>0</v>
      </c>
      <c r="X999">
        <v>-364749507</v>
      </c>
      <c r="Y999">
        <f t="shared" si="863"/>
        <v>5.0099999999999997E-3</v>
      </c>
      <c r="AA999">
        <v>156537.13</v>
      </c>
      <c r="AB999">
        <v>0</v>
      </c>
      <c r="AC999">
        <v>0</v>
      </c>
      <c r="AD999">
        <v>0</v>
      </c>
      <c r="AE999">
        <v>17183</v>
      </c>
      <c r="AF999">
        <v>0</v>
      </c>
      <c r="AG999">
        <v>0</v>
      </c>
      <c r="AH999">
        <v>0</v>
      </c>
      <c r="AI999">
        <v>9.11</v>
      </c>
      <c r="AJ999">
        <v>1</v>
      </c>
      <c r="AK999">
        <v>1</v>
      </c>
      <c r="AL999">
        <v>1</v>
      </c>
      <c r="AM999">
        <v>4</v>
      </c>
      <c r="AN999">
        <v>0</v>
      </c>
      <c r="AO999">
        <v>1</v>
      </c>
      <c r="AP999">
        <v>1</v>
      </c>
      <c r="AQ999">
        <v>0</v>
      </c>
      <c r="AR999">
        <v>0</v>
      </c>
      <c r="AS999" t="s">
        <v>3</v>
      </c>
      <c r="AT999">
        <v>5.0099999999999997E-3</v>
      </c>
      <c r="AU999" t="s">
        <v>3</v>
      </c>
      <c r="AV999">
        <v>0</v>
      </c>
      <c r="AW999">
        <v>2</v>
      </c>
      <c r="AX999">
        <v>51655746</v>
      </c>
      <c r="AY999">
        <v>1</v>
      </c>
      <c r="AZ999">
        <v>0</v>
      </c>
      <c r="BA999">
        <v>1157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V999">
        <v>0</v>
      </c>
      <c r="CW999">
        <v>0</v>
      </c>
      <c r="CX999">
        <f>ROUND(Y999*Source!I793,7)</f>
        <v>1.8039999999999999E-4</v>
      </c>
      <c r="CY999">
        <f t="shared" si="864"/>
        <v>156537.13</v>
      </c>
      <c r="CZ999">
        <f t="shared" si="865"/>
        <v>17183</v>
      </c>
      <c r="DA999">
        <f t="shared" si="866"/>
        <v>9.11</v>
      </c>
      <c r="DB999">
        <f t="shared" si="867"/>
        <v>86.09</v>
      </c>
      <c r="DC999">
        <f t="shared" si="868"/>
        <v>0</v>
      </c>
      <c r="DD999" t="s">
        <v>3</v>
      </c>
      <c r="DE999" t="s">
        <v>3</v>
      </c>
      <c r="DF999">
        <f t="shared" si="869"/>
        <v>28.24</v>
      </c>
      <c r="DG999">
        <f t="shared" si="870"/>
        <v>0</v>
      </c>
      <c r="DH999">
        <f t="shared" si="871"/>
        <v>0</v>
      </c>
      <c r="DI999">
        <f t="shared" si="862"/>
        <v>0</v>
      </c>
      <c r="DJ999">
        <f t="shared" si="872"/>
        <v>28.24</v>
      </c>
      <c r="DK999">
        <v>0</v>
      </c>
      <c r="DL999" t="s">
        <v>3</v>
      </c>
      <c r="DM999">
        <v>0</v>
      </c>
      <c r="DN999" t="s">
        <v>3</v>
      </c>
      <c r="DO999">
        <v>0</v>
      </c>
    </row>
    <row r="1000" spans="1:119" x14ac:dyDescent="0.2">
      <c r="A1000">
        <f>ROW(Source!A793)</f>
        <v>793</v>
      </c>
      <c r="B1000">
        <v>51651743</v>
      </c>
      <c r="C1000">
        <v>51655722</v>
      </c>
      <c r="D1000">
        <v>49564260</v>
      </c>
      <c r="E1000">
        <v>1</v>
      </c>
      <c r="F1000">
        <v>1</v>
      </c>
      <c r="G1000">
        <v>1</v>
      </c>
      <c r="H1000">
        <v>3</v>
      </c>
      <c r="I1000" t="s">
        <v>79</v>
      </c>
      <c r="J1000" t="s">
        <v>81</v>
      </c>
      <c r="K1000" t="s">
        <v>80</v>
      </c>
      <c r="L1000">
        <v>1327</v>
      </c>
      <c r="N1000">
        <v>1005</v>
      </c>
      <c r="O1000" t="s">
        <v>52</v>
      </c>
      <c r="P1000" t="s">
        <v>52</v>
      </c>
      <c r="Q1000">
        <v>1</v>
      </c>
      <c r="W1000">
        <v>0</v>
      </c>
      <c r="X1000">
        <v>415678242</v>
      </c>
      <c r="Y1000">
        <f t="shared" si="863"/>
        <v>100</v>
      </c>
      <c r="AA1000">
        <v>932.96</v>
      </c>
      <c r="AB1000">
        <v>0</v>
      </c>
      <c r="AC1000">
        <v>0</v>
      </c>
      <c r="AD1000">
        <v>0</v>
      </c>
      <c r="AE1000">
        <v>102.41</v>
      </c>
      <c r="AF1000">
        <v>0</v>
      </c>
      <c r="AG1000">
        <v>0</v>
      </c>
      <c r="AH1000">
        <v>0</v>
      </c>
      <c r="AI1000">
        <v>9.11</v>
      </c>
      <c r="AJ1000">
        <v>1</v>
      </c>
      <c r="AK1000">
        <v>1</v>
      </c>
      <c r="AL1000">
        <v>1</v>
      </c>
      <c r="AM1000">
        <v>0</v>
      </c>
      <c r="AN1000">
        <v>0</v>
      </c>
      <c r="AO1000">
        <v>0</v>
      </c>
      <c r="AP1000">
        <v>1</v>
      </c>
      <c r="AQ1000">
        <v>0</v>
      </c>
      <c r="AR1000">
        <v>0</v>
      </c>
      <c r="AS1000" t="s">
        <v>3</v>
      </c>
      <c r="AT1000">
        <v>100</v>
      </c>
      <c r="AU1000" t="s">
        <v>3</v>
      </c>
      <c r="AV1000">
        <v>0</v>
      </c>
      <c r="AW1000">
        <v>1</v>
      </c>
      <c r="AX1000">
        <v>-1</v>
      </c>
      <c r="AY1000">
        <v>0</v>
      </c>
      <c r="AZ1000">
        <v>0</v>
      </c>
      <c r="BA1000" t="s">
        <v>3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V1000">
        <v>0</v>
      </c>
      <c r="CW1000">
        <v>0</v>
      </c>
      <c r="CX1000">
        <f>ROUND(Y1000*Source!I793,7)</f>
        <v>3.6</v>
      </c>
      <c r="CY1000">
        <f t="shared" si="864"/>
        <v>932.96</v>
      </c>
      <c r="CZ1000">
        <f t="shared" si="865"/>
        <v>102.41</v>
      </c>
      <c r="DA1000">
        <f t="shared" si="866"/>
        <v>9.11</v>
      </c>
      <c r="DB1000">
        <f t="shared" si="867"/>
        <v>10241</v>
      </c>
      <c r="DC1000">
        <f t="shared" si="868"/>
        <v>0</v>
      </c>
      <c r="DD1000" t="s">
        <v>3</v>
      </c>
      <c r="DE1000" t="s">
        <v>3</v>
      </c>
      <c r="DF1000">
        <f t="shared" si="869"/>
        <v>3358.66</v>
      </c>
      <c r="DG1000">
        <f t="shared" si="870"/>
        <v>0</v>
      </c>
      <c r="DH1000">
        <f t="shared" si="871"/>
        <v>0</v>
      </c>
      <c r="DI1000">
        <f t="shared" si="862"/>
        <v>0</v>
      </c>
      <c r="DJ1000">
        <f t="shared" si="872"/>
        <v>3358.66</v>
      </c>
      <c r="DK1000">
        <v>0</v>
      </c>
      <c r="DL1000" t="s">
        <v>3</v>
      </c>
      <c r="DM1000">
        <v>0</v>
      </c>
      <c r="DN1000" t="s">
        <v>3</v>
      </c>
      <c r="DO1000">
        <v>0</v>
      </c>
    </row>
    <row r="1001" spans="1:119" x14ac:dyDescent="0.2">
      <c r="A1001">
        <f>ROW(Source!A795)</f>
        <v>795</v>
      </c>
      <c r="B1001">
        <v>51651743</v>
      </c>
      <c r="C1001">
        <v>51655753</v>
      </c>
      <c r="D1001">
        <v>49510719</v>
      </c>
      <c r="E1001">
        <v>70</v>
      </c>
      <c r="F1001">
        <v>1</v>
      </c>
      <c r="G1001">
        <v>1</v>
      </c>
      <c r="H1001">
        <v>1</v>
      </c>
      <c r="I1001" t="s">
        <v>942</v>
      </c>
      <c r="J1001" t="s">
        <v>3</v>
      </c>
      <c r="K1001" t="s">
        <v>943</v>
      </c>
      <c r="L1001">
        <v>1191</v>
      </c>
      <c r="N1001">
        <v>1013</v>
      </c>
      <c r="O1001" t="s">
        <v>904</v>
      </c>
      <c r="P1001" t="s">
        <v>904</v>
      </c>
      <c r="Q1001">
        <v>1</v>
      </c>
      <c r="W1001">
        <v>0</v>
      </c>
      <c r="X1001">
        <v>784619160</v>
      </c>
      <c r="Y1001">
        <f t="shared" ref="Y1001:Y1006" si="873">(AT1001*ROUND(1.05,7))</f>
        <v>148.05000000000001</v>
      </c>
      <c r="AA1001">
        <v>0</v>
      </c>
      <c r="AB1001">
        <v>0</v>
      </c>
      <c r="AC1001">
        <v>0</v>
      </c>
      <c r="AD1001">
        <v>291.83</v>
      </c>
      <c r="AE1001">
        <v>0</v>
      </c>
      <c r="AF1001">
        <v>0</v>
      </c>
      <c r="AG1001">
        <v>0</v>
      </c>
      <c r="AH1001">
        <v>8.74</v>
      </c>
      <c r="AI1001">
        <v>1</v>
      </c>
      <c r="AJ1001">
        <v>1</v>
      </c>
      <c r="AK1001">
        <v>1</v>
      </c>
      <c r="AL1001">
        <v>33.39</v>
      </c>
      <c r="AM1001">
        <v>4</v>
      </c>
      <c r="AN1001">
        <v>0</v>
      </c>
      <c r="AO1001">
        <v>1</v>
      </c>
      <c r="AP1001">
        <v>1</v>
      </c>
      <c r="AQ1001">
        <v>0</v>
      </c>
      <c r="AR1001">
        <v>0</v>
      </c>
      <c r="AS1001" t="s">
        <v>3</v>
      </c>
      <c r="AT1001">
        <v>141</v>
      </c>
      <c r="AU1001" t="s">
        <v>20</v>
      </c>
      <c r="AV1001">
        <v>1</v>
      </c>
      <c r="AW1001">
        <v>2</v>
      </c>
      <c r="AX1001">
        <v>51655767</v>
      </c>
      <c r="AY1001">
        <v>1</v>
      </c>
      <c r="AZ1001">
        <v>0</v>
      </c>
      <c r="BA1001">
        <v>1163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U1001">
        <f>ROUND(AT1001*Source!I795*AH1001*AL1001,2)</f>
        <v>38555.519999999997</v>
      </c>
      <c r="CV1001">
        <f>ROUND(Y1001*Source!I795,7)</f>
        <v>138.72284999999999</v>
      </c>
      <c r="CW1001">
        <v>0</v>
      </c>
      <c r="CX1001">
        <f>ROUND(Y1001*Source!I795,7)</f>
        <v>138.72284999999999</v>
      </c>
      <c r="CY1001">
        <f>AD1001</f>
        <v>291.83</v>
      </c>
      <c r="CZ1001">
        <f>AH1001</f>
        <v>8.74</v>
      </c>
      <c r="DA1001">
        <f>AL1001</f>
        <v>33.39</v>
      </c>
      <c r="DB1001">
        <f t="shared" ref="DB1001:DB1006" si="874">ROUND((ROUND(AT1001*CZ1001,2)*ROUND(1.05,7)),2)</f>
        <v>1293.96</v>
      </c>
      <c r="DC1001">
        <f t="shared" ref="DC1001:DC1006" si="875">ROUND((ROUND(AT1001*AG1001,2)*ROUND(1.05,7)),2)</f>
        <v>0</v>
      </c>
      <c r="DD1001" t="s">
        <v>3</v>
      </c>
      <c r="DE1001" t="s">
        <v>3</v>
      </c>
      <c r="DF1001">
        <f t="shared" ref="DF1001:DF1006" si="876">ROUND(ROUND(AE1001,2)*CX1001,2)</f>
        <v>0</v>
      </c>
      <c r="DG1001">
        <f t="shared" si="870"/>
        <v>0</v>
      </c>
      <c r="DH1001">
        <f t="shared" si="871"/>
        <v>0</v>
      </c>
      <c r="DI1001">
        <f>ROUND(ROUND(AH1001*AL1001,2)*CX1001,2)</f>
        <v>40483.49</v>
      </c>
      <c r="DJ1001">
        <f>DI1001</f>
        <v>40483.49</v>
      </c>
      <c r="DK1001">
        <v>0</v>
      </c>
      <c r="DL1001" t="s">
        <v>3</v>
      </c>
      <c r="DM1001">
        <v>0</v>
      </c>
      <c r="DN1001" t="s">
        <v>3</v>
      </c>
      <c r="DO1001">
        <v>0</v>
      </c>
    </row>
    <row r="1002" spans="1:119" x14ac:dyDescent="0.2">
      <c r="A1002">
        <f>ROW(Source!A795)</f>
        <v>795</v>
      </c>
      <c r="B1002">
        <v>51651743</v>
      </c>
      <c r="C1002">
        <v>51655753</v>
      </c>
      <c r="D1002">
        <v>49510905</v>
      </c>
      <c r="E1002">
        <v>70</v>
      </c>
      <c r="F1002">
        <v>1</v>
      </c>
      <c r="G1002">
        <v>1</v>
      </c>
      <c r="H1002">
        <v>1</v>
      </c>
      <c r="I1002" t="s">
        <v>905</v>
      </c>
      <c r="J1002" t="s">
        <v>3</v>
      </c>
      <c r="K1002" t="s">
        <v>906</v>
      </c>
      <c r="L1002">
        <v>1191</v>
      </c>
      <c r="N1002">
        <v>1013</v>
      </c>
      <c r="O1002" t="s">
        <v>904</v>
      </c>
      <c r="P1002" t="s">
        <v>904</v>
      </c>
      <c r="Q1002">
        <v>1</v>
      </c>
      <c r="W1002">
        <v>0</v>
      </c>
      <c r="X1002">
        <v>-1417349443</v>
      </c>
      <c r="Y1002">
        <f t="shared" si="873"/>
        <v>0.98699999999999999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1</v>
      </c>
      <c r="AJ1002">
        <v>1</v>
      </c>
      <c r="AK1002">
        <v>33.39</v>
      </c>
      <c r="AL1002">
        <v>1</v>
      </c>
      <c r="AM1002">
        <v>4</v>
      </c>
      <c r="AN1002">
        <v>0</v>
      </c>
      <c r="AO1002">
        <v>1</v>
      </c>
      <c r="AP1002">
        <v>1</v>
      </c>
      <c r="AQ1002">
        <v>0</v>
      </c>
      <c r="AR1002">
        <v>0</v>
      </c>
      <c r="AS1002" t="s">
        <v>3</v>
      </c>
      <c r="AT1002">
        <v>0.94</v>
      </c>
      <c r="AU1002" t="s">
        <v>20</v>
      </c>
      <c r="AV1002">
        <v>2</v>
      </c>
      <c r="AW1002">
        <v>2</v>
      </c>
      <c r="AX1002">
        <v>51655768</v>
      </c>
      <c r="AY1002">
        <v>1</v>
      </c>
      <c r="AZ1002">
        <v>0</v>
      </c>
      <c r="BA1002">
        <v>1164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V1002">
        <v>0</v>
      </c>
      <c r="CW1002">
        <v>0</v>
      </c>
      <c r="CX1002">
        <f>ROUND(Y1002*Source!I795,7)</f>
        <v>0.92481899999999995</v>
      </c>
      <c r="CY1002">
        <f>AD1002</f>
        <v>0</v>
      </c>
      <c r="CZ1002">
        <f>AH1002</f>
        <v>0</v>
      </c>
      <c r="DA1002">
        <f>AL1002</f>
        <v>1</v>
      </c>
      <c r="DB1002">
        <f t="shared" si="874"/>
        <v>0</v>
      </c>
      <c r="DC1002">
        <f t="shared" si="875"/>
        <v>0</v>
      </c>
      <c r="DD1002" t="s">
        <v>3</v>
      </c>
      <c r="DE1002" t="s">
        <v>3</v>
      </c>
      <c r="DF1002">
        <f t="shared" si="876"/>
        <v>0</v>
      </c>
      <c r="DG1002">
        <f t="shared" si="870"/>
        <v>0</v>
      </c>
      <c r="DH1002">
        <f>ROUND(ROUND(AG1002*AK1002,2)*CX1002,2)</f>
        <v>0</v>
      </c>
      <c r="DI1002">
        <f t="shared" ref="DI1002:DI1013" si="877">ROUND(ROUND(AH1002,2)*CX1002,2)</f>
        <v>0</v>
      </c>
      <c r="DJ1002">
        <f>DI1002</f>
        <v>0</v>
      </c>
      <c r="DK1002">
        <v>0</v>
      </c>
      <c r="DL1002" t="s">
        <v>3</v>
      </c>
      <c r="DM1002">
        <v>0</v>
      </c>
      <c r="DN1002" t="s">
        <v>3</v>
      </c>
      <c r="DO1002">
        <v>0</v>
      </c>
    </row>
    <row r="1003" spans="1:119" x14ac:dyDescent="0.2">
      <c r="A1003">
        <f>ROW(Source!A795)</f>
        <v>795</v>
      </c>
      <c r="B1003">
        <v>51651743</v>
      </c>
      <c r="C1003">
        <v>51655753</v>
      </c>
      <c r="D1003">
        <v>49672573</v>
      </c>
      <c r="E1003">
        <v>1</v>
      </c>
      <c r="F1003">
        <v>1</v>
      </c>
      <c r="G1003">
        <v>1</v>
      </c>
      <c r="H1003">
        <v>2</v>
      </c>
      <c r="I1003" t="s">
        <v>907</v>
      </c>
      <c r="J1003" t="s">
        <v>908</v>
      </c>
      <c r="K1003" t="s">
        <v>909</v>
      </c>
      <c r="L1003">
        <v>1367</v>
      </c>
      <c r="N1003">
        <v>1011</v>
      </c>
      <c r="O1003" t="s">
        <v>910</v>
      </c>
      <c r="P1003" t="s">
        <v>910</v>
      </c>
      <c r="Q1003">
        <v>1</v>
      </c>
      <c r="W1003">
        <v>0</v>
      </c>
      <c r="X1003">
        <v>-430484415</v>
      </c>
      <c r="Y1003">
        <f t="shared" si="873"/>
        <v>0.39900000000000002</v>
      </c>
      <c r="AA1003">
        <v>0</v>
      </c>
      <c r="AB1003">
        <v>1530.2</v>
      </c>
      <c r="AC1003">
        <v>450.77</v>
      </c>
      <c r="AD1003">
        <v>0</v>
      </c>
      <c r="AE1003">
        <v>0</v>
      </c>
      <c r="AF1003">
        <v>115.4</v>
      </c>
      <c r="AG1003">
        <v>13.5</v>
      </c>
      <c r="AH1003">
        <v>0</v>
      </c>
      <c r="AI1003">
        <v>1</v>
      </c>
      <c r="AJ1003">
        <v>13.26</v>
      </c>
      <c r="AK1003">
        <v>33.39</v>
      </c>
      <c r="AL1003">
        <v>1</v>
      </c>
      <c r="AM1003">
        <v>4</v>
      </c>
      <c r="AN1003">
        <v>0</v>
      </c>
      <c r="AO1003">
        <v>1</v>
      </c>
      <c r="AP1003">
        <v>1</v>
      </c>
      <c r="AQ1003">
        <v>0</v>
      </c>
      <c r="AR1003">
        <v>0</v>
      </c>
      <c r="AS1003" t="s">
        <v>3</v>
      </c>
      <c r="AT1003">
        <v>0.38</v>
      </c>
      <c r="AU1003" t="s">
        <v>20</v>
      </c>
      <c r="AV1003">
        <v>0</v>
      </c>
      <c r="AW1003">
        <v>2</v>
      </c>
      <c r="AX1003">
        <v>51655769</v>
      </c>
      <c r="AY1003">
        <v>1</v>
      </c>
      <c r="AZ1003">
        <v>0</v>
      </c>
      <c r="BA1003">
        <v>1165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V1003">
        <v>0</v>
      </c>
      <c r="CW1003">
        <f>ROUND(Y1003*Source!I795,7)</f>
        <v>0.373863</v>
      </c>
      <c r="CX1003">
        <f>ROUND(Y1003*Source!I795,7)</f>
        <v>0.373863</v>
      </c>
      <c r="CY1003">
        <f>AB1003</f>
        <v>1530.2</v>
      </c>
      <c r="CZ1003">
        <f>AF1003</f>
        <v>115.4</v>
      </c>
      <c r="DA1003">
        <f>AJ1003</f>
        <v>13.26</v>
      </c>
      <c r="DB1003">
        <f t="shared" si="874"/>
        <v>46.04</v>
      </c>
      <c r="DC1003">
        <f t="shared" si="875"/>
        <v>5.39</v>
      </c>
      <c r="DD1003" t="s">
        <v>3</v>
      </c>
      <c r="DE1003" t="s">
        <v>3</v>
      </c>
      <c r="DF1003">
        <f t="shared" si="876"/>
        <v>0</v>
      </c>
      <c r="DG1003">
        <f>ROUND(ROUND(AF1003*AJ1003,2)*CX1003,2)</f>
        <v>572.09</v>
      </c>
      <c r="DH1003">
        <f>ROUND(ROUND(AG1003*AK1003,2)*CX1003,2)</f>
        <v>168.53</v>
      </c>
      <c r="DI1003">
        <f t="shared" si="877"/>
        <v>0</v>
      </c>
      <c r="DJ1003">
        <f>DG1003</f>
        <v>572.09</v>
      </c>
      <c r="DK1003">
        <v>0</v>
      </c>
      <c r="DL1003" t="s">
        <v>3</v>
      </c>
      <c r="DM1003">
        <v>0</v>
      </c>
      <c r="DN1003" t="s">
        <v>3</v>
      </c>
      <c r="DO1003">
        <v>0</v>
      </c>
    </row>
    <row r="1004" spans="1:119" x14ac:dyDescent="0.2">
      <c r="A1004">
        <f>ROW(Source!A795)</f>
        <v>795</v>
      </c>
      <c r="B1004">
        <v>51651743</v>
      </c>
      <c r="C1004">
        <v>51655753</v>
      </c>
      <c r="D1004">
        <v>49672703</v>
      </c>
      <c r="E1004">
        <v>1</v>
      </c>
      <c r="F1004">
        <v>1</v>
      </c>
      <c r="G1004">
        <v>1</v>
      </c>
      <c r="H1004">
        <v>2</v>
      </c>
      <c r="I1004" t="s">
        <v>944</v>
      </c>
      <c r="J1004" t="s">
        <v>945</v>
      </c>
      <c r="K1004" t="s">
        <v>946</v>
      </c>
      <c r="L1004">
        <v>1367</v>
      </c>
      <c r="N1004">
        <v>1011</v>
      </c>
      <c r="O1004" t="s">
        <v>910</v>
      </c>
      <c r="P1004" t="s">
        <v>910</v>
      </c>
      <c r="Q1004">
        <v>1</v>
      </c>
      <c r="W1004">
        <v>0</v>
      </c>
      <c r="X1004">
        <v>-1424865896</v>
      </c>
      <c r="Y1004">
        <f t="shared" si="873"/>
        <v>0.35700000000000004</v>
      </c>
      <c r="AA1004">
        <v>0</v>
      </c>
      <c r="AB1004">
        <v>88.31</v>
      </c>
      <c r="AC1004">
        <v>0</v>
      </c>
      <c r="AD1004">
        <v>0</v>
      </c>
      <c r="AE1004">
        <v>0</v>
      </c>
      <c r="AF1004">
        <v>6.66</v>
      </c>
      <c r="AG1004">
        <v>0</v>
      </c>
      <c r="AH1004">
        <v>0</v>
      </c>
      <c r="AI1004">
        <v>1</v>
      </c>
      <c r="AJ1004">
        <v>13.26</v>
      </c>
      <c r="AK1004">
        <v>33.39</v>
      </c>
      <c r="AL1004">
        <v>1</v>
      </c>
      <c r="AM1004">
        <v>4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0.34</v>
      </c>
      <c r="AU1004" t="s">
        <v>20</v>
      </c>
      <c r="AV1004">
        <v>0</v>
      </c>
      <c r="AW1004">
        <v>2</v>
      </c>
      <c r="AX1004">
        <v>51655770</v>
      </c>
      <c r="AY1004">
        <v>1</v>
      </c>
      <c r="AZ1004">
        <v>0</v>
      </c>
      <c r="BA1004">
        <v>1166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V1004">
        <v>0</v>
      </c>
      <c r="CW1004">
        <f>ROUND(Y1004*Source!I795,7)</f>
        <v>0.334509</v>
      </c>
      <c r="CX1004">
        <f>ROUND(Y1004*Source!I795,7)</f>
        <v>0.334509</v>
      </c>
      <c r="CY1004">
        <f>AB1004</f>
        <v>88.31</v>
      </c>
      <c r="CZ1004">
        <f>AF1004</f>
        <v>6.66</v>
      </c>
      <c r="DA1004">
        <f>AJ1004</f>
        <v>13.26</v>
      </c>
      <c r="DB1004">
        <f t="shared" si="874"/>
        <v>2.37</v>
      </c>
      <c r="DC1004">
        <f t="shared" si="875"/>
        <v>0</v>
      </c>
      <c r="DD1004" t="s">
        <v>3</v>
      </c>
      <c r="DE1004" t="s">
        <v>3</v>
      </c>
      <c r="DF1004">
        <f t="shared" si="876"/>
        <v>0</v>
      </c>
      <c r="DG1004">
        <f>ROUND(ROUND(AF1004*AJ1004,2)*CX1004,2)</f>
        <v>29.54</v>
      </c>
      <c r="DH1004">
        <f>ROUND(ROUND(AG1004*AK1004,2)*CX1004,2)</f>
        <v>0</v>
      </c>
      <c r="DI1004">
        <f t="shared" si="877"/>
        <v>0</v>
      </c>
      <c r="DJ1004">
        <f>DG1004</f>
        <v>29.54</v>
      </c>
      <c r="DK1004">
        <v>0</v>
      </c>
      <c r="DL1004" t="s">
        <v>3</v>
      </c>
      <c r="DM1004">
        <v>0</v>
      </c>
      <c r="DN1004" t="s">
        <v>3</v>
      </c>
      <c r="DO1004">
        <v>0</v>
      </c>
    </row>
    <row r="1005" spans="1:119" x14ac:dyDescent="0.2">
      <c r="A1005">
        <f>ROW(Source!A795)</f>
        <v>795</v>
      </c>
      <c r="B1005">
        <v>51651743</v>
      </c>
      <c r="C1005">
        <v>51655753</v>
      </c>
      <c r="D1005">
        <v>49673503</v>
      </c>
      <c r="E1005">
        <v>1</v>
      </c>
      <c r="F1005">
        <v>1</v>
      </c>
      <c r="G1005">
        <v>1</v>
      </c>
      <c r="H1005">
        <v>2</v>
      </c>
      <c r="I1005" t="s">
        <v>914</v>
      </c>
      <c r="J1005" t="s">
        <v>915</v>
      </c>
      <c r="K1005" t="s">
        <v>916</v>
      </c>
      <c r="L1005">
        <v>1367</v>
      </c>
      <c r="N1005">
        <v>1011</v>
      </c>
      <c r="O1005" t="s">
        <v>910</v>
      </c>
      <c r="P1005" t="s">
        <v>910</v>
      </c>
      <c r="Q1005">
        <v>1</v>
      </c>
      <c r="W1005">
        <v>0</v>
      </c>
      <c r="X1005">
        <v>509054691</v>
      </c>
      <c r="Y1005">
        <f t="shared" si="873"/>
        <v>0.58800000000000008</v>
      </c>
      <c r="AA1005">
        <v>0</v>
      </c>
      <c r="AB1005">
        <v>871.31</v>
      </c>
      <c r="AC1005">
        <v>387.32</v>
      </c>
      <c r="AD1005">
        <v>0</v>
      </c>
      <c r="AE1005">
        <v>0</v>
      </c>
      <c r="AF1005">
        <v>65.709999999999994</v>
      </c>
      <c r="AG1005">
        <v>11.6</v>
      </c>
      <c r="AH1005">
        <v>0</v>
      </c>
      <c r="AI1005">
        <v>1</v>
      </c>
      <c r="AJ1005">
        <v>13.26</v>
      </c>
      <c r="AK1005">
        <v>33.39</v>
      </c>
      <c r="AL1005">
        <v>1</v>
      </c>
      <c r="AM1005">
        <v>4</v>
      </c>
      <c r="AN1005">
        <v>0</v>
      </c>
      <c r="AO1005">
        <v>1</v>
      </c>
      <c r="AP1005">
        <v>1</v>
      </c>
      <c r="AQ1005">
        <v>0</v>
      </c>
      <c r="AR1005">
        <v>0</v>
      </c>
      <c r="AS1005" t="s">
        <v>3</v>
      </c>
      <c r="AT1005">
        <v>0.56000000000000005</v>
      </c>
      <c r="AU1005" t="s">
        <v>20</v>
      </c>
      <c r="AV1005">
        <v>0</v>
      </c>
      <c r="AW1005">
        <v>2</v>
      </c>
      <c r="AX1005">
        <v>51655771</v>
      </c>
      <c r="AY1005">
        <v>1</v>
      </c>
      <c r="AZ1005">
        <v>0</v>
      </c>
      <c r="BA1005">
        <v>1167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V1005">
        <v>0</v>
      </c>
      <c r="CW1005">
        <f>ROUND(Y1005*Source!I795,7)</f>
        <v>0.550956</v>
      </c>
      <c r="CX1005">
        <f>ROUND(Y1005*Source!I795,7)</f>
        <v>0.550956</v>
      </c>
      <c r="CY1005">
        <f>AB1005</f>
        <v>871.31</v>
      </c>
      <c r="CZ1005">
        <f>AF1005</f>
        <v>65.709999999999994</v>
      </c>
      <c r="DA1005">
        <f>AJ1005</f>
        <v>13.26</v>
      </c>
      <c r="DB1005">
        <f t="shared" si="874"/>
        <v>38.64</v>
      </c>
      <c r="DC1005">
        <f t="shared" si="875"/>
        <v>6.83</v>
      </c>
      <c r="DD1005" t="s">
        <v>3</v>
      </c>
      <c r="DE1005" t="s">
        <v>3</v>
      </c>
      <c r="DF1005">
        <f t="shared" si="876"/>
        <v>0</v>
      </c>
      <c r="DG1005">
        <f>ROUND(ROUND(AF1005*AJ1005,2)*CX1005,2)</f>
        <v>480.05</v>
      </c>
      <c r="DH1005">
        <f>ROUND(ROUND(AG1005*AK1005,2)*CX1005,2)</f>
        <v>213.4</v>
      </c>
      <c r="DI1005">
        <f t="shared" si="877"/>
        <v>0</v>
      </c>
      <c r="DJ1005">
        <f>DG1005</f>
        <v>480.05</v>
      </c>
      <c r="DK1005">
        <v>0</v>
      </c>
      <c r="DL1005" t="s">
        <v>3</v>
      </c>
      <c r="DM1005">
        <v>0</v>
      </c>
      <c r="DN1005" t="s">
        <v>3</v>
      </c>
      <c r="DO1005">
        <v>0</v>
      </c>
    </row>
    <row r="1006" spans="1:119" x14ac:dyDescent="0.2">
      <c r="A1006">
        <f>ROW(Source!A795)</f>
        <v>795</v>
      </c>
      <c r="B1006">
        <v>51651743</v>
      </c>
      <c r="C1006">
        <v>51655753</v>
      </c>
      <c r="D1006">
        <v>49673715</v>
      </c>
      <c r="E1006">
        <v>1</v>
      </c>
      <c r="F1006">
        <v>1</v>
      </c>
      <c r="G1006">
        <v>1</v>
      </c>
      <c r="H1006">
        <v>2</v>
      </c>
      <c r="I1006" t="s">
        <v>926</v>
      </c>
      <c r="J1006" t="s">
        <v>927</v>
      </c>
      <c r="K1006" t="s">
        <v>928</v>
      </c>
      <c r="L1006">
        <v>1367</v>
      </c>
      <c r="N1006">
        <v>1011</v>
      </c>
      <c r="O1006" t="s">
        <v>910</v>
      </c>
      <c r="P1006" t="s">
        <v>910</v>
      </c>
      <c r="Q1006">
        <v>1</v>
      </c>
      <c r="W1006">
        <v>0</v>
      </c>
      <c r="X1006">
        <v>829370094</v>
      </c>
      <c r="Y1006">
        <f t="shared" si="873"/>
        <v>1.47</v>
      </c>
      <c r="AA1006">
        <v>0</v>
      </c>
      <c r="AB1006">
        <v>107.41</v>
      </c>
      <c r="AC1006">
        <v>0</v>
      </c>
      <c r="AD1006">
        <v>0</v>
      </c>
      <c r="AE1006">
        <v>0</v>
      </c>
      <c r="AF1006">
        <v>8.1</v>
      </c>
      <c r="AG1006">
        <v>0</v>
      </c>
      <c r="AH1006">
        <v>0</v>
      </c>
      <c r="AI1006">
        <v>1</v>
      </c>
      <c r="AJ1006">
        <v>13.26</v>
      </c>
      <c r="AK1006">
        <v>33.39</v>
      </c>
      <c r="AL1006">
        <v>1</v>
      </c>
      <c r="AM1006">
        <v>4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1.4</v>
      </c>
      <c r="AU1006" t="s">
        <v>20</v>
      </c>
      <c r="AV1006">
        <v>0</v>
      </c>
      <c r="AW1006">
        <v>2</v>
      </c>
      <c r="AX1006">
        <v>51655772</v>
      </c>
      <c r="AY1006">
        <v>1</v>
      </c>
      <c r="AZ1006">
        <v>0</v>
      </c>
      <c r="BA1006">
        <v>1168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V1006">
        <v>0</v>
      </c>
      <c r="CW1006">
        <f>ROUND(Y1006*Source!I795,7)</f>
        <v>1.3773899999999999</v>
      </c>
      <c r="CX1006">
        <f>ROUND(Y1006*Source!I795,7)</f>
        <v>1.3773899999999999</v>
      </c>
      <c r="CY1006">
        <f>AB1006</f>
        <v>107.41</v>
      </c>
      <c r="CZ1006">
        <f>AF1006</f>
        <v>8.1</v>
      </c>
      <c r="DA1006">
        <f>AJ1006</f>
        <v>13.26</v>
      </c>
      <c r="DB1006">
        <f t="shared" si="874"/>
        <v>11.91</v>
      </c>
      <c r="DC1006">
        <f t="shared" si="875"/>
        <v>0</v>
      </c>
      <c r="DD1006" t="s">
        <v>3</v>
      </c>
      <c r="DE1006" t="s">
        <v>3</v>
      </c>
      <c r="DF1006">
        <f t="shared" si="876"/>
        <v>0</v>
      </c>
      <c r="DG1006">
        <f>ROUND(ROUND(AF1006*AJ1006,2)*CX1006,2)</f>
        <v>147.94999999999999</v>
      </c>
      <c r="DH1006">
        <f>ROUND(ROUND(AG1006*AK1006,2)*CX1006,2)</f>
        <v>0</v>
      </c>
      <c r="DI1006">
        <f t="shared" si="877"/>
        <v>0</v>
      </c>
      <c r="DJ1006">
        <f>DG1006</f>
        <v>147.94999999999999</v>
      </c>
      <c r="DK1006">
        <v>0</v>
      </c>
      <c r="DL1006" t="s">
        <v>3</v>
      </c>
      <c r="DM1006">
        <v>0</v>
      </c>
      <c r="DN1006" t="s">
        <v>3</v>
      </c>
      <c r="DO1006">
        <v>0</v>
      </c>
    </row>
    <row r="1007" spans="1:119" x14ac:dyDescent="0.2">
      <c r="A1007">
        <f>ROW(Source!A795)</f>
        <v>795</v>
      </c>
      <c r="B1007">
        <v>51651743</v>
      </c>
      <c r="C1007">
        <v>51655753</v>
      </c>
      <c r="D1007">
        <v>49521144</v>
      </c>
      <c r="E1007">
        <v>1</v>
      </c>
      <c r="F1007">
        <v>1</v>
      </c>
      <c r="G1007">
        <v>1</v>
      </c>
      <c r="H1007">
        <v>3</v>
      </c>
      <c r="I1007" t="s">
        <v>947</v>
      </c>
      <c r="J1007" t="s">
        <v>948</v>
      </c>
      <c r="K1007" t="s">
        <v>949</v>
      </c>
      <c r="L1007">
        <v>1348</v>
      </c>
      <c r="N1007">
        <v>1009</v>
      </c>
      <c r="O1007" t="s">
        <v>105</v>
      </c>
      <c r="P1007" t="s">
        <v>105</v>
      </c>
      <c r="Q1007">
        <v>1000</v>
      </c>
      <c r="W1007">
        <v>0</v>
      </c>
      <c r="X1007">
        <v>-847628873</v>
      </c>
      <c r="Y1007">
        <f t="shared" ref="Y1007:Y1027" si="878">AT1007</f>
        <v>8.8999999999999995E-4</v>
      </c>
      <c r="AA1007">
        <v>241405.89</v>
      </c>
      <c r="AB1007">
        <v>0</v>
      </c>
      <c r="AC1007">
        <v>0</v>
      </c>
      <c r="AD1007">
        <v>0</v>
      </c>
      <c r="AE1007">
        <v>26499</v>
      </c>
      <c r="AF1007">
        <v>0</v>
      </c>
      <c r="AG1007">
        <v>0</v>
      </c>
      <c r="AH1007">
        <v>0</v>
      </c>
      <c r="AI1007">
        <v>9.11</v>
      </c>
      <c r="AJ1007">
        <v>1</v>
      </c>
      <c r="AK1007">
        <v>1</v>
      </c>
      <c r="AL1007">
        <v>1</v>
      </c>
      <c r="AM1007">
        <v>4</v>
      </c>
      <c r="AN1007">
        <v>0</v>
      </c>
      <c r="AO1007">
        <v>1</v>
      </c>
      <c r="AP1007">
        <v>1</v>
      </c>
      <c r="AQ1007">
        <v>0</v>
      </c>
      <c r="AR1007">
        <v>0</v>
      </c>
      <c r="AS1007" t="s">
        <v>3</v>
      </c>
      <c r="AT1007">
        <v>8.8999999999999995E-4</v>
      </c>
      <c r="AU1007" t="s">
        <v>3</v>
      </c>
      <c r="AV1007">
        <v>0</v>
      </c>
      <c r="AW1007">
        <v>2</v>
      </c>
      <c r="AX1007">
        <v>51655773</v>
      </c>
      <c r="AY1007">
        <v>1</v>
      </c>
      <c r="AZ1007">
        <v>0</v>
      </c>
      <c r="BA1007">
        <v>1169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V1007">
        <v>0</v>
      </c>
      <c r="CW1007">
        <v>0</v>
      </c>
      <c r="CX1007">
        <f>ROUND(Y1007*Source!I795,7)</f>
        <v>8.3390000000000005E-4</v>
      </c>
      <c r="CY1007">
        <f t="shared" ref="CY1007:CY1013" si="879">AA1007</f>
        <v>241405.89</v>
      </c>
      <c r="CZ1007">
        <f t="shared" ref="CZ1007:CZ1013" si="880">AE1007</f>
        <v>26499</v>
      </c>
      <c r="DA1007">
        <f t="shared" ref="DA1007:DA1013" si="881">AI1007</f>
        <v>9.11</v>
      </c>
      <c r="DB1007">
        <f t="shared" ref="DB1007:DB1027" si="882">ROUND(ROUND(AT1007*CZ1007,2),2)</f>
        <v>23.58</v>
      </c>
      <c r="DC1007">
        <f t="shared" ref="DC1007:DC1027" si="883">ROUND(ROUND(AT1007*AG1007,2),2)</f>
        <v>0</v>
      </c>
      <c r="DD1007" t="s">
        <v>3</v>
      </c>
      <c r="DE1007" t="s">
        <v>3</v>
      </c>
      <c r="DF1007">
        <f t="shared" ref="DF1007:DF1013" si="884">ROUND(ROUND(AE1007*AI1007,2)*CX1007,2)</f>
        <v>201.31</v>
      </c>
      <c r="DG1007">
        <f t="shared" ref="DG1007:DG1015" si="885">ROUND(ROUND(AF1007,2)*CX1007,2)</f>
        <v>0</v>
      </c>
      <c r="DH1007">
        <f t="shared" ref="DH1007:DH1014" si="886">ROUND(ROUND(AG1007,2)*CX1007,2)</f>
        <v>0</v>
      </c>
      <c r="DI1007">
        <f t="shared" si="877"/>
        <v>0</v>
      </c>
      <c r="DJ1007">
        <f t="shared" ref="DJ1007:DJ1013" si="887">DF1007</f>
        <v>201.31</v>
      </c>
      <c r="DK1007">
        <v>0</v>
      </c>
      <c r="DL1007" t="s">
        <v>3</v>
      </c>
      <c r="DM1007">
        <v>0</v>
      </c>
      <c r="DN1007" t="s">
        <v>3</v>
      </c>
      <c r="DO1007">
        <v>0</v>
      </c>
    </row>
    <row r="1008" spans="1:119" x14ac:dyDescent="0.2">
      <c r="A1008">
        <f>ROW(Source!A795)</f>
        <v>795</v>
      </c>
      <c r="B1008">
        <v>51651743</v>
      </c>
      <c r="C1008">
        <v>51655753</v>
      </c>
      <c r="D1008">
        <v>49524301</v>
      </c>
      <c r="E1008">
        <v>1</v>
      </c>
      <c r="F1008">
        <v>1</v>
      </c>
      <c r="G1008">
        <v>1</v>
      </c>
      <c r="H1008">
        <v>3</v>
      </c>
      <c r="I1008" t="s">
        <v>929</v>
      </c>
      <c r="J1008" t="s">
        <v>930</v>
      </c>
      <c r="K1008" t="s">
        <v>931</v>
      </c>
      <c r="L1008">
        <v>1348</v>
      </c>
      <c r="N1008">
        <v>1009</v>
      </c>
      <c r="O1008" t="s">
        <v>105</v>
      </c>
      <c r="P1008" t="s">
        <v>105</v>
      </c>
      <c r="Q1008">
        <v>1000</v>
      </c>
      <c r="W1008">
        <v>0</v>
      </c>
      <c r="X1008">
        <v>1824693337</v>
      </c>
      <c r="Y1008">
        <f t="shared" si="878"/>
        <v>4.0999999999999999E-4</v>
      </c>
      <c r="AA1008">
        <v>94397.82</v>
      </c>
      <c r="AB1008">
        <v>0</v>
      </c>
      <c r="AC1008">
        <v>0</v>
      </c>
      <c r="AD1008">
        <v>0</v>
      </c>
      <c r="AE1008">
        <v>10362</v>
      </c>
      <c r="AF1008">
        <v>0</v>
      </c>
      <c r="AG1008">
        <v>0</v>
      </c>
      <c r="AH1008">
        <v>0</v>
      </c>
      <c r="AI1008">
        <v>9.11</v>
      </c>
      <c r="AJ1008">
        <v>1</v>
      </c>
      <c r="AK1008">
        <v>1</v>
      </c>
      <c r="AL1008">
        <v>1</v>
      </c>
      <c r="AM1008">
        <v>4</v>
      </c>
      <c r="AN1008">
        <v>0</v>
      </c>
      <c r="AO1008">
        <v>1</v>
      </c>
      <c r="AP1008">
        <v>1</v>
      </c>
      <c r="AQ1008">
        <v>0</v>
      </c>
      <c r="AR1008">
        <v>0</v>
      </c>
      <c r="AS1008" t="s">
        <v>3</v>
      </c>
      <c r="AT1008">
        <v>4.0999999999999999E-4</v>
      </c>
      <c r="AU1008" t="s">
        <v>3</v>
      </c>
      <c r="AV1008">
        <v>0</v>
      </c>
      <c r="AW1008">
        <v>2</v>
      </c>
      <c r="AX1008">
        <v>51655774</v>
      </c>
      <c r="AY1008">
        <v>1</v>
      </c>
      <c r="AZ1008">
        <v>0</v>
      </c>
      <c r="BA1008">
        <v>1170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V1008">
        <v>0</v>
      </c>
      <c r="CW1008">
        <v>0</v>
      </c>
      <c r="CX1008">
        <f>ROUND(Y1008*Source!I795,7)</f>
        <v>3.8420000000000001E-4</v>
      </c>
      <c r="CY1008">
        <f t="shared" si="879"/>
        <v>94397.82</v>
      </c>
      <c r="CZ1008">
        <f t="shared" si="880"/>
        <v>10362</v>
      </c>
      <c r="DA1008">
        <f t="shared" si="881"/>
        <v>9.11</v>
      </c>
      <c r="DB1008">
        <f t="shared" si="882"/>
        <v>4.25</v>
      </c>
      <c r="DC1008">
        <f t="shared" si="883"/>
        <v>0</v>
      </c>
      <c r="DD1008" t="s">
        <v>3</v>
      </c>
      <c r="DE1008" t="s">
        <v>3</v>
      </c>
      <c r="DF1008">
        <f t="shared" si="884"/>
        <v>36.270000000000003</v>
      </c>
      <c r="DG1008">
        <f t="shared" si="885"/>
        <v>0</v>
      </c>
      <c r="DH1008">
        <f t="shared" si="886"/>
        <v>0</v>
      </c>
      <c r="DI1008">
        <f t="shared" si="877"/>
        <v>0</v>
      </c>
      <c r="DJ1008">
        <f t="shared" si="887"/>
        <v>36.270000000000003</v>
      </c>
      <c r="DK1008">
        <v>0</v>
      </c>
      <c r="DL1008" t="s">
        <v>3</v>
      </c>
      <c r="DM1008">
        <v>0</v>
      </c>
      <c r="DN1008" t="s">
        <v>3</v>
      </c>
      <c r="DO1008">
        <v>0</v>
      </c>
    </row>
    <row r="1009" spans="1:119" x14ac:dyDescent="0.2">
      <c r="A1009">
        <f>ROW(Source!A795)</f>
        <v>795</v>
      </c>
      <c r="B1009">
        <v>51651743</v>
      </c>
      <c r="C1009">
        <v>51655753</v>
      </c>
      <c r="D1009">
        <v>49525488</v>
      </c>
      <c r="E1009">
        <v>1</v>
      </c>
      <c r="F1009">
        <v>1</v>
      </c>
      <c r="G1009">
        <v>1</v>
      </c>
      <c r="H1009">
        <v>3</v>
      </c>
      <c r="I1009" t="s">
        <v>917</v>
      </c>
      <c r="J1009" t="s">
        <v>918</v>
      </c>
      <c r="K1009" t="s">
        <v>919</v>
      </c>
      <c r="L1009">
        <v>1346</v>
      </c>
      <c r="N1009">
        <v>1009</v>
      </c>
      <c r="O1009" t="s">
        <v>920</v>
      </c>
      <c r="P1009" t="s">
        <v>920</v>
      </c>
      <c r="Q1009">
        <v>1</v>
      </c>
      <c r="W1009">
        <v>0</v>
      </c>
      <c r="X1009">
        <v>-1864341761</v>
      </c>
      <c r="Y1009">
        <f t="shared" si="878"/>
        <v>15</v>
      </c>
      <c r="AA1009">
        <v>82.35</v>
      </c>
      <c r="AB1009">
        <v>0</v>
      </c>
      <c r="AC1009">
        <v>0</v>
      </c>
      <c r="AD1009">
        <v>0</v>
      </c>
      <c r="AE1009">
        <v>9.0399999999999991</v>
      </c>
      <c r="AF1009">
        <v>0</v>
      </c>
      <c r="AG1009">
        <v>0</v>
      </c>
      <c r="AH1009">
        <v>0</v>
      </c>
      <c r="AI1009">
        <v>9.11</v>
      </c>
      <c r="AJ1009">
        <v>1</v>
      </c>
      <c r="AK1009">
        <v>1</v>
      </c>
      <c r="AL1009">
        <v>1</v>
      </c>
      <c r="AM1009">
        <v>4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15</v>
      </c>
      <c r="AU1009" t="s">
        <v>3</v>
      </c>
      <c r="AV1009">
        <v>0</v>
      </c>
      <c r="AW1009">
        <v>2</v>
      </c>
      <c r="AX1009">
        <v>51655775</v>
      </c>
      <c r="AY1009">
        <v>1</v>
      </c>
      <c r="AZ1009">
        <v>0</v>
      </c>
      <c r="BA1009">
        <v>1171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V1009">
        <v>0</v>
      </c>
      <c r="CW1009">
        <v>0</v>
      </c>
      <c r="CX1009">
        <f>ROUND(Y1009*Source!I795,7)</f>
        <v>14.055</v>
      </c>
      <c r="CY1009">
        <f t="shared" si="879"/>
        <v>82.35</v>
      </c>
      <c r="CZ1009">
        <f t="shared" si="880"/>
        <v>9.0399999999999991</v>
      </c>
      <c r="DA1009">
        <f t="shared" si="881"/>
        <v>9.11</v>
      </c>
      <c r="DB1009">
        <f t="shared" si="882"/>
        <v>135.6</v>
      </c>
      <c r="DC1009">
        <f t="shared" si="883"/>
        <v>0</v>
      </c>
      <c r="DD1009" t="s">
        <v>3</v>
      </c>
      <c r="DE1009" t="s">
        <v>3</v>
      </c>
      <c r="DF1009">
        <f t="shared" si="884"/>
        <v>1157.43</v>
      </c>
      <c r="DG1009">
        <f t="shared" si="885"/>
        <v>0</v>
      </c>
      <c r="DH1009">
        <f t="shared" si="886"/>
        <v>0</v>
      </c>
      <c r="DI1009">
        <f t="shared" si="877"/>
        <v>0</v>
      </c>
      <c r="DJ1009">
        <f t="shared" si="887"/>
        <v>1157.43</v>
      </c>
      <c r="DK1009">
        <v>0</v>
      </c>
      <c r="DL1009" t="s">
        <v>3</v>
      </c>
      <c r="DM1009">
        <v>0</v>
      </c>
      <c r="DN1009" t="s">
        <v>3</v>
      </c>
      <c r="DO1009">
        <v>0</v>
      </c>
    </row>
    <row r="1010" spans="1:119" x14ac:dyDescent="0.2">
      <c r="A1010">
        <f>ROW(Source!A795)</f>
        <v>795</v>
      </c>
      <c r="B1010">
        <v>51651743</v>
      </c>
      <c r="C1010">
        <v>51655753</v>
      </c>
      <c r="D1010">
        <v>49526492</v>
      </c>
      <c r="E1010">
        <v>1</v>
      </c>
      <c r="F1010">
        <v>1</v>
      </c>
      <c r="G1010">
        <v>1</v>
      </c>
      <c r="H1010">
        <v>3</v>
      </c>
      <c r="I1010" t="s">
        <v>921</v>
      </c>
      <c r="J1010" t="s">
        <v>922</v>
      </c>
      <c r="K1010" t="s">
        <v>923</v>
      </c>
      <c r="L1010">
        <v>1346</v>
      </c>
      <c r="N1010">
        <v>1009</v>
      </c>
      <c r="O1010" t="s">
        <v>920</v>
      </c>
      <c r="P1010" t="s">
        <v>920</v>
      </c>
      <c r="Q1010">
        <v>1</v>
      </c>
      <c r="W1010">
        <v>0</v>
      </c>
      <c r="X1010">
        <v>497341279</v>
      </c>
      <c r="Y1010">
        <f t="shared" si="878"/>
        <v>8</v>
      </c>
      <c r="AA1010">
        <v>210.35</v>
      </c>
      <c r="AB1010">
        <v>0</v>
      </c>
      <c r="AC1010">
        <v>0</v>
      </c>
      <c r="AD1010">
        <v>0</v>
      </c>
      <c r="AE1010">
        <v>23.09</v>
      </c>
      <c r="AF1010">
        <v>0</v>
      </c>
      <c r="AG1010">
        <v>0</v>
      </c>
      <c r="AH1010">
        <v>0</v>
      </c>
      <c r="AI1010">
        <v>9.11</v>
      </c>
      <c r="AJ1010">
        <v>1</v>
      </c>
      <c r="AK1010">
        <v>1</v>
      </c>
      <c r="AL1010">
        <v>1</v>
      </c>
      <c r="AM1010">
        <v>4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8</v>
      </c>
      <c r="AU1010" t="s">
        <v>3</v>
      </c>
      <c r="AV1010">
        <v>0</v>
      </c>
      <c r="AW1010">
        <v>2</v>
      </c>
      <c r="AX1010">
        <v>51655776</v>
      </c>
      <c r="AY1010">
        <v>1</v>
      </c>
      <c r="AZ1010">
        <v>0</v>
      </c>
      <c r="BA1010">
        <v>1172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V1010">
        <v>0</v>
      </c>
      <c r="CW1010">
        <v>0</v>
      </c>
      <c r="CX1010">
        <f>ROUND(Y1010*Source!I795,7)</f>
        <v>7.4960000000000004</v>
      </c>
      <c r="CY1010">
        <f t="shared" si="879"/>
        <v>210.35</v>
      </c>
      <c r="CZ1010">
        <f t="shared" si="880"/>
        <v>23.09</v>
      </c>
      <c r="DA1010">
        <f t="shared" si="881"/>
        <v>9.11</v>
      </c>
      <c r="DB1010">
        <f t="shared" si="882"/>
        <v>184.72</v>
      </c>
      <c r="DC1010">
        <f t="shared" si="883"/>
        <v>0</v>
      </c>
      <c r="DD1010" t="s">
        <v>3</v>
      </c>
      <c r="DE1010" t="s">
        <v>3</v>
      </c>
      <c r="DF1010">
        <f t="shared" si="884"/>
        <v>1576.78</v>
      </c>
      <c r="DG1010">
        <f t="shared" si="885"/>
        <v>0</v>
      </c>
      <c r="DH1010">
        <f t="shared" si="886"/>
        <v>0</v>
      </c>
      <c r="DI1010">
        <f t="shared" si="877"/>
        <v>0</v>
      </c>
      <c r="DJ1010">
        <f t="shared" si="887"/>
        <v>1576.78</v>
      </c>
      <c r="DK1010">
        <v>0</v>
      </c>
      <c r="DL1010" t="s">
        <v>3</v>
      </c>
      <c r="DM1010">
        <v>0</v>
      </c>
      <c r="DN1010" t="s">
        <v>3</v>
      </c>
      <c r="DO1010">
        <v>0</v>
      </c>
    </row>
    <row r="1011" spans="1:119" x14ac:dyDescent="0.2">
      <c r="A1011">
        <f>ROW(Source!A795)</f>
        <v>795</v>
      </c>
      <c r="B1011">
        <v>51651743</v>
      </c>
      <c r="C1011">
        <v>51655753</v>
      </c>
      <c r="D1011">
        <v>49555131</v>
      </c>
      <c r="E1011">
        <v>1</v>
      </c>
      <c r="F1011">
        <v>1</v>
      </c>
      <c r="G1011">
        <v>1</v>
      </c>
      <c r="H1011">
        <v>3</v>
      </c>
      <c r="I1011" t="s">
        <v>950</v>
      </c>
      <c r="J1011" t="s">
        <v>951</v>
      </c>
      <c r="K1011" t="s">
        <v>952</v>
      </c>
      <c r="L1011">
        <v>1348</v>
      </c>
      <c r="N1011">
        <v>1009</v>
      </c>
      <c r="O1011" t="s">
        <v>105</v>
      </c>
      <c r="P1011" t="s">
        <v>105</v>
      </c>
      <c r="Q1011">
        <v>1000</v>
      </c>
      <c r="W1011">
        <v>0</v>
      </c>
      <c r="X1011">
        <v>-364749507</v>
      </c>
      <c r="Y1011">
        <f t="shared" si="878"/>
        <v>5.0099999999999997E-3</v>
      </c>
      <c r="AA1011">
        <v>156537.13</v>
      </c>
      <c r="AB1011">
        <v>0</v>
      </c>
      <c r="AC1011">
        <v>0</v>
      </c>
      <c r="AD1011">
        <v>0</v>
      </c>
      <c r="AE1011">
        <v>17183</v>
      </c>
      <c r="AF1011">
        <v>0</v>
      </c>
      <c r="AG1011">
        <v>0</v>
      </c>
      <c r="AH1011">
        <v>0</v>
      </c>
      <c r="AI1011">
        <v>9.11</v>
      </c>
      <c r="AJ1011">
        <v>1</v>
      </c>
      <c r="AK1011">
        <v>1</v>
      </c>
      <c r="AL1011">
        <v>1</v>
      </c>
      <c r="AM1011">
        <v>4</v>
      </c>
      <c r="AN1011">
        <v>0</v>
      </c>
      <c r="AO1011">
        <v>1</v>
      </c>
      <c r="AP1011">
        <v>1</v>
      </c>
      <c r="AQ1011">
        <v>0</v>
      </c>
      <c r="AR1011">
        <v>0</v>
      </c>
      <c r="AS1011" t="s">
        <v>3</v>
      </c>
      <c r="AT1011">
        <v>5.0099999999999997E-3</v>
      </c>
      <c r="AU1011" t="s">
        <v>3</v>
      </c>
      <c r="AV1011">
        <v>0</v>
      </c>
      <c r="AW1011">
        <v>2</v>
      </c>
      <c r="AX1011">
        <v>51655778</v>
      </c>
      <c r="AY1011">
        <v>1</v>
      </c>
      <c r="AZ1011">
        <v>0</v>
      </c>
      <c r="BA1011">
        <v>1174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V1011">
        <v>0</v>
      </c>
      <c r="CW1011">
        <v>0</v>
      </c>
      <c r="CX1011">
        <f>ROUND(Y1011*Source!I795,7)</f>
        <v>4.6943999999999996E-3</v>
      </c>
      <c r="CY1011">
        <f t="shared" si="879"/>
        <v>156537.13</v>
      </c>
      <c r="CZ1011">
        <f t="shared" si="880"/>
        <v>17183</v>
      </c>
      <c r="DA1011">
        <f t="shared" si="881"/>
        <v>9.11</v>
      </c>
      <c r="DB1011">
        <f t="shared" si="882"/>
        <v>86.09</v>
      </c>
      <c r="DC1011">
        <f t="shared" si="883"/>
        <v>0</v>
      </c>
      <c r="DD1011" t="s">
        <v>3</v>
      </c>
      <c r="DE1011" t="s">
        <v>3</v>
      </c>
      <c r="DF1011">
        <f t="shared" si="884"/>
        <v>734.85</v>
      </c>
      <c r="DG1011">
        <f t="shared" si="885"/>
        <v>0</v>
      </c>
      <c r="DH1011">
        <f t="shared" si="886"/>
        <v>0</v>
      </c>
      <c r="DI1011">
        <f t="shared" si="877"/>
        <v>0</v>
      </c>
      <c r="DJ1011">
        <f t="shared" si="887"/>
        <v>734.85</v>
      </c>
      <c r="DK1011">
        <v>0</v>
      </c>
      <c r="DL1011" t="s">
        <v>3</v>
      </c>
      <c r="DM1011">
        <v>0</v>
      </c>
      <c r="DN1011" t="s">
        <v>3</v>
      </c>
      <c r="DO1011">
        <v>0</v>
      </c>
    </row>
    <row r="1012" spans="1:119" x14ac:dyDescent="0.2">
      <c r="A1012">
        <f>ROW(Source!A795)</f>
        <v>795</v>
      </c>
      <c r="B1012">
        <v>51651743</v>
      </c>
      <c r="C1012">
        <v>51655753</v>
      </c>
      <c r="D1012">
        <v>49564235</v>
      </c>
      <c r="E1012">
        <v>1</v>
      </c>
      <c r="F1012">
        <v>1</v>
      </c>
      <c r="G1012">
        <v>1</v>
      </c>
      <c r="H1012">
        <v>3</v>
      </c>
      <c r="I1012" t="s">
        <v>99</v>
      </c>
      <c r="J1012" t="s">
        <v>101</v>
      </c>
      <c r="K1012" t="s">
        <v>100</v>
      </c>
      <c r="L1012">
        <v>1327</v>
      </c>
      <c r="N1012">
        <v>1005</v>
      </c>
      <c r="O1012" t="s">
        <v>52</v>
      </c>
      <c r="P1012" t="s">
        <v>52</v>
      </c>
      <c r="Q1012">
        <v>1</v>
      </c>
      <c r="W1012">
        <v>0</v>
      </c>
      <c r="X1012">
        <v>-1977319999</v>
      </c>
      <c r="Y1012">
        <f t="shared" si="878"/>
        <v>100</v>
      </c>
      <c r="AA1012">
        <v>1387.45</v>
      </c>
      <c r="AB1012">
        <v>0</v>
      </c>
      <c r="AC1012">
        <v>0</v>
      </c>
      <c r="AD1012">
        <v>0</v>
      </c>
      <c r="AE1012">
        <v>152.30000000000001</v>
      </c>
      <c r="AF1012">
        <v>0</v>
      </c>
      <c r="AG1012">
        <v>0</v>
      </c>
      <c r="AH1012">
        <v>0</v>
      </c>
      <c r="AI1012">
        <v>9.11</v>
      </c>
      <c r="AJ1012">
        <v>1</v>
      </c>
      <c r="AK1012">
        <v>1</v>
      </c>
      <c r="AL1012">
        <v>1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 t="s">
        <v>3</v>
      </c>
      <c r="AT1012">
        <v>100</v>
      </c>
      <c r="AU1012" t="s">
        <v>3</v>
      </c>
      <c r="AV1012">
        <v>0</v>
      </c>
      <c r="AW1012">
        <v>1</v>
      </c>
      <c r="AX1012">
        <v>-1</v>
      </c>
      <c r="AY1012">
        <v>0</v>
      </c>
      <c r="AZ1012">
        <v>0</v>
      </c>
      <c r="BA1012" t="s">
        <v>3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V1012">
        <v>0</v>
      </c>
      <c r="CW1012">
        <v>0</v>
      </c>
      <c r="CX1012">
        <f>ROUND(Y1012*Source!I795,7)</f>
        <v>93.7</v>
      </c>
      <c r="CY1012">
        <f t="shared" si="879"/>
        <v>1387.45</v>
      </c>
      <c r="CZ1012">
        <f t="shared" si="880"/>
        <v>152.30000000000001</v>
      </c>
      <c r="DA1012">
        <f t="shared" si="881"/>
        <v>9.11</v>
      </c>
      <c r="DB1012">
        <f t="shared" si="882"/>
        <v>15230</v>
      </c>
      <c r="DC1012">
        <f t="shared" si="883"/>
        <v>0</v>
      </c>
      <c r="DD1012" t="s">
        <v>3</v>
      </c>
      <c r="DE1012" t="s">
        <v>3</v>
      </c>
      <c r="DF1012">
        <f t="shared" si="884"/>
        <v>130004.07</v>
      </c>
      <c r="DG1012">
        <f t="shared" si="885"/>
        <v>0</v>
      </c>
      <c r="DH1012">
        <f t="shared" si="886"/>
        <v>0</v>
      </c>
      <c r="DI1012">
        <f t="shared" si="877"/>
        <v>0</v>
      </c>
      <c r="DJ1012">
        <f t="shared" si="887"/>
        <v>130004.07</v>
      </c>
      <c r="DK1012">
        <v>0</v>
      </c>
      <c r="DL1012" t="s">
        <v>3</v>
      </c>
      <c r="DM1012">
        <v>0</v>
      </c>
      <c r="DN1012" t="s">
        <v>3</v>
      </c>
      <c r="DO1012">
        <v>0</v>
      </c>
    </row>
    <row r="1013" spans="1:119" x14ac:dyDescent="0.2">
      <c r="A1013">
        <f>ROW(Source!A795)</f>
        <v>795</v>
      </c>
      <c r="B1013">
        <v>51651743</v>
      </c>
      <c r="C1013">
        <v>51655753</v>
      </c>
      <c r="D1013">
        <v>49564577</v>
      </c>
      <c r="E1013">
        <v>1</v>
      </c>
      <c r="F1013">
        <v>1</v>
      </c>
      <c r="G1013">
        <v>1</v>
      </c>
      <c r="H1013">
        <v>3</v>
      </c>
      <c r="I1013" t="s">
        <v>103</v>
      </c>
      <c r="J1013" t="s">
        <v>106</v>
      </c>
      <c r="K1013" t="s">
        <v>104</v>
      </c>
      <c r="L1013">
        <v>1348</v>
      </c>
      <c r="N1013">
        <v>1009</v>
      </c>
      <c r="O1013" t="s">
        <v>105</v>
      </c>
      <c r="P1013" t="s">
        <v>105</v>
      </c>
      <c r="Q1013">
        <v>1000</v>
      </c>
      <c r="W1013">
        <v>0</v>
      </c>
      <c r="X1013">
        <v>-1486911088</v>
      </c>
      <c r="Y1013">
        <f t="shared" si="878"/>
        <v>5.3361800000000001E-2</v>
      </c>
      <c r="AA1013">
        <v>276930.88</v>
      </c>
      <c r="AB1013">
        <v>0</v>
      </c>
      <c r="AC1013">
        <v>0</v>
      </c>
      <c r="AD1013">
        <v>0</v>
      </c>
      <c r="AE1013">
        <v>30398.560000000001</v>
      </c>
      <c r="AF1013">
        <v>0</v>
      </c>
      <c r="AG1013">
        <v>0</v>
      </c>
      <c r="AH1013">
        <v>0</v>
      </c>
      <c r="AI1013">
        <v>9.11</v>
      </c>
      <c r="AJ1013">
        <v>1</v>
      </c>
      <c r="AK1013">
        <v>1</v>
      </c>
      <c r="AL1013">
        <v>1</v>
      </c>
      <c r="AM1013">
        <v>0</v>
      </c>
      <c r="AN1013">
        <v>0</v>
      </c>
      <c r="AO1013">
        <v>0</v>
      </c>
      <c r="AP1013">
        <v>1</v>
      </c>
      <c r="AQ1013">
        <v>0</v>
      </c>
      <c r="AR1013">
        <v>0</v>
      </c>
      <c r="AS1013" t="s">
        <v>3</v>
      </c>
      <c r="AT1013">
        <v>5.3361800000000001E-2</v>
      </c>
      <c r="AU1013" t="s">
        <v>3</v>
      </c>
      <c r="AV1013">
        <v>0</v>
      </c>
      <c r="AW1013">
        <v>1</v>
      </c>
      <c r="AX1013">
        <v>-1</v>
      </c>
      <c r="AY1013">
        <v>0</v>
      </c>
      <c r="AZ1013">
        <v>0</v>
      </c>
      <c r="BA1013" t="s">
        <v>3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V1013">
        <v>0</v>
      </c>
      <c r="CW1013">
        <v>0</v>
      </c>
      <c r="CX1013">
        <f>ROUND(Y1013*Source!I795,7)</f>
        <v>0.05</v>
      </c>
      <c r="CY1013">
        <f t="shared" si="879"/>
        <v>276930.88</v>
      </c>
      <c r="CZ1013">
        <f t="shared" si="880"/>
        <v>30398.560000000001</v>
      </c>
      <c r="DA1013">
        <f t="shared" si="881"/>
        <v>9.11</v>
      </c>
      <c r="DB1013">
        <f t="shared" si="882"/>
        <v>1622.12</v>
      </c>
      <c r="DC1013">
        <f t="shared" si="883"/>
        <v>0</v>
      </c>
      <c r="DD1013" t="s">
        <v>3</v>
      </c>
      <c r="DE1013" t="s">
        <v>3</v>
      </c>
      <c r="DF1013">
        <f t="shared" si="884"/>
        <v>13846.54</v>
      </c>
      <c r="DG1013">
        <f t="shared" si="885"/>
        <v>0</v>
      </c>
      <c r="DH1013">
        <f t="shared" si="886"/>
        <v>0</v>
      </c>
      <c r="DI1013">
        <f t="shared" si="877"/>
        <v>0</v>
      </c>
      <c r="DJ1013">
        <f t="shared" si="887"/>
        <v>13846.54</v>
      </c>
      <c r="DK1013">
        <v>0</v>
      </c>
      <c r="DL1013" t="s">
        <v>3</v>
      </c>
      <c r="DM1013">
        <v>0</v>
      </c>
      <c r="DN1013" t="s">
        <v>3</v>
      </c>
      <c r="DO1013">
        <v>0</v>
      </c>
    </row>
    <row r="1014" spans="1:119" x14ac:dyDescent="0.2">
      <c r="A1014">
        <f>ROW(Source!A798)</f>
        <v>798</v>
      </c>
      <c r="B1014">
        <v>51651743</v>
      </c>
      <c r="C1014">
        <v>51655785</v>
      </c>
      <c r="D1014">
        <v>49510767</v>
      </c>
      <c r="E1014">
        <v>70</v>
      </c>
      <c r="F1014">
        <v>1</v>
      </c>
      <c r="G1014">
        <v>1</v>
      </c>
      <c r="H1014">
        <v>1</v>
      </c>
      <c r="I1014" t="s">
        <v>953</v>
      </c>
      <c r="J1014" t="s">
        <v>3</v>
      </c>
      <c r="K1014" t="s">
        <v>954</v>
      </c>
      <c r="L1014">
        <v>1191</v>
      </c>
      <c r="N1014">
        <v>1013</v>
      </c>
      <c r="O1014" t="s">
        <v>904</v>
      </c>
      <c r="P1014" t="s">
        <v>904</v>
      </c>
      <c r="Q1014">
        <v>1</v>
      </c>
      <c r="W1014">
        <v>0</v>
      </c>
      <c r="X1014">
        <v>-1936699058</v>
      </c>
      <c r="Y1014">
        <f t="shared" si="878"/>
        <v>5</v>
      </c>
      <c r="AA1014">
        <v>0</v>
      </c>
      <c r="AB1014">
        <v>0</v>
      </c>
      <c r="AC1014">
        <v>0</v>
      </c>
      <c r="AD1014">
        <v>331.23</v>
      </c>
      <c r="AE1014">
        <v>0</v>
      </c>
      <c r="AF1014">
        <v>0</v>
      </c>
      <c r="AG1014">
        <v>0</v>
      </c>
      <c r="AH1014">
        <v>9.92</v>
      </c>
      <c r="AI1014">
        <v>1</v>
      </c>
      <c r="AJ1014">
        <v>1</v>
      </c>
      <c r="AK1014">
        <v>1</v>
      </c>
      <c r="AL1014">
        <v>33.39</v>
      </c>
      <c r="AM1014">
        <v>4</v>
      </c>
      <c r="AN1014">
        <v>0</v>
      </c>
      <c r="AO1014">
        <v>1</v>
      </c>
      <c r="AP1014">
        <v>1</v>
      </c>
      <c r="AQ1014">
        <v>0</v>
      </c>
      <c r="AR1014">
        <v>0</v>
      </c>
      <c r="AS1014" t="s">
        <v>3</v>
      </c>
      <c r="AT1014">
        <v>5</v>
      </c>
      <c r="AU1014" t="s">
        <v>3</v>
      </c>
      <c r="AV1014">
        <v>1</v>
      </c>
      <c r="AW1014">
        <v>2</v>
      </c>
      <c r="AX1014">
        <v>51655793</v>
      </c>
      <c r="AY1014">
        <v>1</v>
      </c>
      <c r="AZ1014">
        <v>0</v>
      </c>
      <c r="BA1014">
        <v>1179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U1014">
        <f>ROUND(AT1014*Source!I798*AH1014*AL1014,2)</f>
        <v>15733.37</v>
      </c>
      <c r="CV1014">
        <f>ROUND(Y1014*Source!I798,7)</f>
        <v>47.5</v>
      </c>
      <c r="CW1014">
        <v>0</v>
      </c>
      <c r="CX1014">
        <f>ROUND(Y1014*Source!I798,7)</f>
        <v>47.5</v>
      </c>
      <c r="CY1014">
        <f>AD1014</f>
        <v>331.23</v>
      </c>
      <c r="CZ1014">
        <f>AH1014</f>
        <v>9.92</v>
      </c>
      <c r="DA1014">
        <f>AL1014</f>
        <v>33.39</v>
      </c>
      <c r="DB1014">
        <f t="shared" si="882"/>
        <v>49.6</v>
      </c>
      <c r="DC1014">
        <f t="shared" si="883"/>
        <v>0</v>
      </c>
      <c r="DD1014" t="s">
        <v>3</v>
      </c>
      <c r="DE1014" t="s">
        <v>3</v>
      </c>
      <c r="DF1014">
        <f>ROUND(ROUND(AE1014,2)*CX1014,2)</f>
        <v>0</v>
      </c>
      <c r="DG1014">
        <f t="shared" si="885"/>
        <v>0</v>
      </c>
      <c r="DH1014">
        <f t="shared" si="886"/>
        <v>0</v>
      </c>
      <c r="DI1014">
        <f>ROUND(ROUND(AH1014*AL1014,2)*CX1014,2)</f>
        <v>15733.43</v>
      </c>
      <c r="DJ1014">
        <f>DI1014</f>
        <v>15733.43</v>
      </c>
      <c r="DK1014">
        <v>0</v>
      </c>
      <c r="DL1014" t="s">
        <v>3</v>
      </c>
      <c r="DM1014">
        <v>0</v>
      </c>
      <c r="DN1014" t="s">
        <v>3</v>
      </c>
      <c r="DO1014">
        <v>0</v>
      </c>
    </row>
    <row r="1015" spans="1:119" x14ac:dyDescent="0.2">
      <c r="A1015">
        <f>ROW(Source!A798)</f>
        <v>798</v>
      </c>
      <c r="B1015">
        <v>51651743</v>
      </c>
      <c r="C1015">
        <v>51655785</v>
      </c>
      <c r="D1015">
        <v>49510905</v>
      </c>
      <c r="E1015">
        <v>70</v>
      </c>
      <c r="F1015">
        <v>1</v>
      </c>
      <c r="G1015">
        <v>1</v>
      </c>
      <c r="H1015">
        <v>1</v>
      </c>
      <c r="I1015" t="s">
        <v>905</v>
      </c>
      <c r="J1015" t="s">
        <v>3</v>
      </c>
      <c r="K1015" t="s">
        <v>906</v>
      </c>
      <c r="L1015">
        <v>1191</v>
      </c>
      <c r="N1015">
        <v>1013</v>
      </c>
      <c r="O1015" t="s">
        <v>904</v>
      </c>
      <c r="P1015" t="s">
        <v>904</v>
      </c>
      <c r="Q1015">
        <v>1</v>
      </c>
      <c r="W1015">
        <v>0</v>
      </c>
      <c r="X1015">
        <v>-1417349443</v>
      </c>
      <c r="Y1015">
        <f t="shared" si="878"/>
        <v>0.43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1</v>
      </c>
      <c r="AJ1015">
        <v>1</v>
      </c>
      <c r="AK1015">
        <v>33.39</v>
      </c>
      <c r="AL1015">
        <v>1</v>
      </c>
      <c r="AM1015">
        <v>4</v>
      </c>
      <c r="AN1015">
        <v>0</v>
      </c>
      <c r="AO1015">
        <v>1</v>
      </c>
      <c r="AP1015">
        <v>1</v>
      </c>
      <c r="AQ1015">
        <v>0</v>
      </c>
      <c r="AR1015">
        <v>0</v>
      </c>
      <c r="AS1015" t="s">
        <v>3</v>
      </c>
      <c r="AT1015">
        <v>0.43</v>
      </c>
      <c r="AU1015" t="s">
        <v>3</v>
      </c>
      <c r="AV1015">
        <v>2</v>
      </c>
      <c r="AW1015">
        <v>2</v>
      </c>
      <c r="AX1015">
        <v>51655794</v>
      </c>
      <c r="AY1015">
        <v>1</v>
      </c>
      <c r="AZ1015">
        <v>0</v>
      </c>
      <c r="BA1015">
        <v>1180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V1015">
        <v>0</v>
      </c>
      <c r="CW1015">
        <v>0</v>
      </c>
      <c r="CX1015">
        <f>ROUND(Y1015*Source!I798,7)</f>
        <v>4.085</v>
      </c>
      <c r="CY1015">
        <f>AD1015</f>
        <v>0</v>
      </c>
      <c r="CZ1015">
        <f>AH1015</f>
        <v>0</v>
      </c>
      <c r="DA1015">
        <f>AL1015</f>
        <v>1</v>
      </c>
      <c r="DB1015">
        <f t="shared" si="882"/>
        <v>0</v>
      </c>
      <c r="DC1015">
        <f t="shared" si="883"/>
        <v>0</v>
      </c>
      <c r="DD1015" t="s">
        <v>3</v>
      </c>
      <c r="DE1015" t="s">
        <v>3</v>
      </c>
      <c r="DF1015">
        <f>ROUND(ROUND(AE1015,2)*CX1015,2)</f>
        <v>0</v>
      </c>
      <c r="DG1015">
        <f t="shared" si="885"/>
        <v>0</v>
      </c>
      <c r="DH1015">
        <f>ROUND(ROUND(AG1015*AK1015,2)*CX1015,2)</f>
        <v>0</v>
      </c>
      <c r="DI1015">
        <f t="shared" ref="DI1015:DI1020" si="888">ROUND(ROUND(AH1015,2)*CX1015,2)</f>
        <v>0</v>
      </c>
      <c r="DJ1015">
        <f>DI1015</f>
        <v>0</v>
      </c>
      <c r="DK1015">
        <v>0</v>
      </c>
      <c r="DL1015" t="s">
        <v>3</v>
      </c>
      <c r="DM1015">
        <v>0</v>
      </c>
      <c r="DN1015" t="s">
        <v>3</v>
      </c>
      <c r="DO1015">
        <v>0</v>
      </c>
    </row>
    <row r="1016" spans="1:119" x14ac:dyDescent="0.2">
      <c r="A1016">
        <f>ROW(Source!A798)</f>
        <v>798</v>
      </c>
      <c r="B1016">
        <v>51651743</v>
      </c>
      <c r="C1016">
        <v>51655785</v>
      </c>
      <c r="D1016">
        <v>49673503</v>
      </c>
      <c r="E1016">
        <v>1</v>
      </c>
      <c r="F1016">
        <v>1</v>
      </c>
      <c r="G1016">
        <v>1</v>
      </c>
      <c r="H1016">
        <v>2</v>
      </c>
      <c r="I1016" t="s">
        <v>914</v>
      </c>
      <c r="J1016" t="s">
        <v>915</v>
      </c>
      <c r="K1016" t="s">
        <v>916</v>
      </c>
      <c r="L1016">
        <v>1367</v>
      </c>
      <c r="N1016">
        <v>1011</v>
      </c>
      <c r="O1016" t="s">
        <v>910</v>
      </c>
      <c r="P1016" t="s">
        <v>910</v>
      </c>
      <c r="Q1016">
        <v>1</v>
      </c>
      <c r="W1016">
        <v>0</v>
      </c>
      <c r="X1016">
        <v>509054691</v>
      </c>
      <c r="Y1016">
        <f t="shared" si="878"/>
        <v>0.43</v>
      </c>
      <c r="AA1016">
        <v>0</v>
      </c>
      <c r="AB1016">
        <v>871.31</v>
      </c>
      <c r="AC1016">
        <v>387.32</v>
      </c>
      <c r="AD1016">
        <v>0</v>
      </c>
      <c r="AE1016">
        <v>0</v>
      </c>
      <c r="AF1016">
        <v>65.709999999999994</v>
      </c>
      <c r="AG1016">
        <v>11.6</v>
      </c>
      <c r="AH1016">
        <v>0</v>
      </c>
      <c r="AI1016">
        <v>1</v>
      </c>
      <c r="AJ1016">
        <v>13.26</v>
      </c>
      <c r="AK1016">
        <v>33.39</v>
      </c>
      <c r="AL1016">
        <v>1</v>
      </c>
      <c r="AM1016">
        <v>4</v>
      </c>
      <c r="AN1016">
        <v>0</v>
      </c>
      <c r="AO1016">
        <v>1</v>
      </c>
      <c r="AP1016">
        <v>1</v>
      </c>
      <c r="AQ1016">
        <v>0</v>
      </c>
      <c r="AR1016">
        <v>0</v>
      </c>
      <c r="AS1016" t="s">
        <v>3</v>
      </c>
      <c r="AT1016">
        <v>0.43</v>
      </c>
      <c r="AU1016" t="s">
        <v>3</v>
      </c>
      <c r="AV1016">
        <v>0</v>
      </c>
      <c r="AW1016">
        <v>2</v>
      </c>
      <c r="AX1016">
        <v>51655795</v>
      </c>
      <c r="AY1016">
        <v>1</v>
      </c>
      <c r="AZ1016">
        <v>0</v>
      </c>
      <c r="BA1016">
        <v>1181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V1016">
        <v>0</v>
      </c>
      <c r="CW1016">
        <f>ROUND(Y1016*Source!I798,7)</f>
        <v>4.085</v>
      </c>
      <c r="CX1016">
        <f>ROUND(Y1016*Source!I798,7)</f>
        <v>4.085</v>
      </c>
      <c r="CY1016">
        <f>AB1016</f>
        <v>871.31</v>
      </c>
      <c r="CZ1016">
        <f>AF1016</f>
        <v>65.709999999999994</v>
      </c>
      <c r="DA1016">
        <f>AJ1016</f>
        <v>13.26</v>
      </c>
      <c r="DB1016">
        <f t="shared" si="882"/>
        <v>28.26</v>
      </c>
      <c r="DC1016">
        <f t="shared" si="883"/>
        <v>4.99</v>
      </c>
      <c r="DD1016" t="s">
        <v>3</v>
      </c>
      <c r="DE1016" t="s">
        <v>3</v>
      </c>
      <c r="DF1016">
        <f>ROUND(ROUND(AE1016,2)*CX1016,2)</f>
        <v>0</v>
      </c>
      <c r="DG1016">
        <f>ROUND(ROUND(AF1016*AJ1016,2)*CX1016,2)</f>
        <v>3559.3</v>
      </c>
      <c r="DH1016">
        <f>ROUND(ROUND(AG1016*AK1016,2)*CX1016,2)</f>
        <v>1582.2</v>
      </c>
      <c r="DI1016">
        <f t="shared" si="888"/>
        <v>0</v>
      </c>
      <c r="DJ1016">
        <f>DG1016</f>
        <v>3559.3</v>
      </c>
      <c r="DK1016">
        <v>0</v>
      </c>
      <c r="DL1016" t="s">
        <v>3</v>
      </c>
      <c r="DM1016">
        <v>0</v>
      </c>
      <c r="DN1016" t="s">
        <v>3</v>
      </c>
      <c r="DO1016">
        <v>0</v>
      </c>
    </row>
    <row r="1017" spans="1:119" x14ac:dyDescent="0.2">
      <c r="A1017">
        <f>ROW(Source!A798)</f>
        <v>798</v>
      </c>
      <c r="B1017">
        <v>51651743</v>
      </c>
      <c r="C1017">
        <v>51655785</v>
      </c>
      <c r="D1017">
        <v>49521440</v>
      </c>
      <c r="E1017">
        <v>1</v>
      </c>
      <c r="F1017">
        <v>1</v>
      </c>
      <c r="G1017">
        <v>1</v>
      </c>
      <c r="H1017">
        <v>3</v>
      </c>
      <c r="I1017" t="s">
        <v>118</v>
      </c>
      <c r="J1017" t="s">
        <v>120</v>
      </c>
      <c r="K1017" t="s">
        <v>119</v>
      </c>
      <c r="L1017">
        <v>1327</v>
      </c>
      <c r="N1017">
        <v>1005</v>
      </c>
      <c r="O1017" t="s">
        <v>52</v>
      </c>
      <c r="P1017" t="s">
        <v>52</v>
      </c>
      <c r="Q1017">
        <v>1</v>
      </c>
      <c r="W1017">
        <v>0</v>
      </c>
      <c r="X1017">
        <v>-336429810</v>
      </c>
      <c r="Y1017">
        <f t="shared" si="878"/>
        <v>11</v>
      </c>
      <c r="AA1017">
        <v>204.98</v>
      </c>
      <c r="AB1017">
        <v>0</v>
      </c>
      <c r="AC1017">
        <v>0</v>
      </c>
      <c r="AD1017">
        <v>0</v>
      </c>
      <c r="AE1017">
        <v>22.5</v>
      </c>
      <c r="AF1017">
        <v>0</v>
      </c>
      <c r="AG1017">
        <v>0</v>
      </c>
      <c r="AH1017">
        <v>0</v>
      </c>
      <c r="AI1017">
        <v>9.11</v>
      </c>
      <c r="AJ1017">
        <v>1</v>
      </c>
      <c r="AK1017">
        <v>1</v>
      </c>
      <c r="AL1017">
        <v>1</v>
      </c>
      <c r="AM1017">
        <v>0</v>
      </c>
      <c r="AN1017">
        <v>0</v>
      </c>
      <c r="AO1017">
        <v>0</v>
      </c>
      <c r="AP1017">
        <v>1</v>
      </c>
      <c r="AQ1017">
        <v>0</v>
      </c>
      <c r="AR1017">
        <v>0</v>
      </c>
      <c r="AS1017" t="s">
        <v>3</v>
      </c>
      <c r="AT1017">
        <v>11</v>
      </c>
      <c r="AU1017" t="s">
        <v>3</v>
      </c>
      <c r="AV1017">
        <v>0</v>
      </c>
      <c r="AW1017">
        <v>1</v>
      </c>
      <c r="AX1017">
        <v>-1</v>
      </c>
      <c r="AY1017">
        <v>0</v>
      </c>
      <c r="AZ1017">
        <v>0</v>
      </c>
      <c r="BA1017" t="s">
        <v>3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V1017">
        <v>0</v>
      </c>
      <c r="CW1017">
        <v>0</v>
      </c>
      <c r="CX1017">
        <f>ROUND(Y1017*Source!I798,7)</f>
        <v>104.5</v>
      </c>
      <c r="CY1017">
        <f>AA1017</f>
        <v>204.98</v>
      </c>
      <c r="CZ1017">
        <f>AE1017</f>
        <v>22.5</v>
      </c>
      <c r="DA1017">
        <f>AI1017</f>
        <v>9.11</v>
      </c>
      <c r="DB1017">
        <f t="shared" si="882"/>
        <v>247.5</v>
      </c>
      <c r="DC1017">
        <f t="shared" si="883"/>
        <v>0</v>
      </c>
      <c r="DD1017" t="s">
        <v>3</v>
      </c>
      <c r="DE1017" t="s">
        <v>3</v>
      </c>
      <c r="DF1017">
        <f>ROUND(ROUND(AE1017*AI1017,2)*CX1017,2)</f>
        <v>21420.41</v>
      </c>
      <c r="DG1017">
        <f t="shared" ref="DG1017:DG1022" si="889">ROUND(ROUND(AF1017,2)*CX1017,2)</f>
        <v>0</v>
      </c>
      <c r="DH1017">
        <f>ROUND(ROUND(AG1017,2)*CX1017,2)</f>
        <v>0</v>
      </c>
      <c r="DI1017">
        <f t="shared" si="888"/>
        <v>0</v>
      </c>
      <c r="DJ1017">
        <f>DF1017</f>
        <v>21420.41</v>
      </c>
      <c r="DK1017">
        <v>0</v>
      </c>
      <c r="DL1017" t="s">
        <v>3</v>
      </c>
      <c r="DM1017">
        <v>0</v>
      </c>
      <c r="DN1017" t="s">
        <v>3</v>
      </c>
      <c r="DO1017">
        <v>0</v>
      </c>
    </row>
    <row r="1018" spans="1:119" x14ac:dyDescent="0.2">
      <c r="A1018">
        <f>ROW(Source!A798)</f>
        <v>798</v>
      </c>
      <c r="B1018">
        <v>51651743</v>
      </c>
      <c r="C1018">
        <v>51655785</v>
      </c>
      <c r="D1018">
        <v>49523581</v>
      </c>
      <c r="E1018">
        <v>1</v>
      </c>
      <c r="F1018">
        <v>1</v>
      </c>
      <c r="G1018">
        <v>1</v>
      </c>
      <c r="H1018">
        <v>3</v>
      </c>
      <c r="I1018" t="s">
        <v>955</v>
      </c>
      <c r="J1018" t="s">
        <v>956</v>
      </c>
      <c r="K1018" t="s">
        <v>957</v>
      </c>
      <c r="L1018">
        <v>1301</v>
      </c>
      <c r="N1018">
        <v>1003</v>
      </c>
      <c r="O1018" t="s">
        <v>958</v>
      </c>
      <c r="P1018" t="s">
        <v>958</v>
      </c>
      <c r="Q1018">
        <v>1</v>
      </c>
      <c r="W1018">
        <v>0</v>
      </c>
      <c r="X1018">
        <v>-2092502019</v>
      </c>
      <c r="Y1018">
        <f t="shared" si="878"/>
        <v>20</v>
      </c>
      <c r="AA1018">
        <v>27.33</v>
      </c>
      <c r="AB1018">
        <v>0</v>
      </c>
      <c r="AC1018">
        <v>0</v>
      </c>
      <c r="AD1018">
        <v>0</v>
      </c>
      <c r="AE1018">
        <v>3</v>
      </c>
      <c r="AF1018">
        <v>0</v>
      </c>
      <c r="AG1018">
        <v>0</v>
      </c>
      <c r="AH1018">
        <v>0</v>
      </c>
      <c r="AI1018">
        <v>9.11</v>
      </c>
      <c r="AJ1018">
        <v>1</v>
      </c>
      <c r="AK1018">
        <v>1</v>
      </c>
      <c r="AL1018">
        <v>1</v>
      </c>
      <c r="AM1018">
        <v>4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20</v>
      </c>
      <c r="AU1018" t="s">
        <v>3</v>
      </c>
      <c r="AV1018">
        <v>0</v>
      </c>
      <c r="AW1018">
        <v>2</v>
      </c>
      <c r="AX1018">
        <v>51655796</v>
      </c>
      <c r="AY1018">
        <v>1</v>
      </c>
      <c r="AZ1018">
        <v>0</v>
      </c>
      <c r="BA1018">
        <v>1182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V1018">
        <v>0</v>
      </c>
      <c r="CW1018">
        <v>0</v>
      </c>
      <c r="CX1018">
        <f>ROUND(Y1018*Source!I798,7)</f>
        <v>190</v>
      </c>
      <c r="CY1018">
        <f>AA1018</f>
        <v>27.33</v>
      </c>
      <c r="CZ1018">
        <f>AE1018</f>
        <v>3</v>
      </c>
      <c r="DA1018">
        <f>AI1018</f>
        <v>9.11</v>
      </c>
      <c r="DB1018">
        <f t="shared" si="882"/>
        <v>60</v>
      </c>
      <c r="DC1018">
        <f t="shared" si="883"/>
        <v>0</v>
      </c>
      <c r="DD1018" t="s">
        <v>3</v>
      </c>
      <c r="DE1018" t="s">
        <v>3</v>
      </c>
      <c r="DF1018">
        <f>ROUND(ROUND(AE1018*AI1018,2)*CX1018,2)</f>
        <v>5192.7</v>
      </c>
      <c r="DG1018">
        <f t="shared" si="889"/>
        <v>0</v>
      </c>
      <c r="DH1018">
        <f>ROUND(ROUND(AG1018,2)*CX1018,2)</f>
        <v>0</v>
      </c>
      <c r="DI1018">
        <f t="shared" si="888"/>
        <v>0</v>
      </c>
      <c r="DJ1018">
        <f>DF1018</f>
        <v>5192.7</v>
      </c>
      <c r="DK1018">
        <v>0</v>
      </c>
      <c r="DL1018" t="s">
        <v>3</v>
      </c>
      <c r="DM1018">
        <v>0</v>
      </c>
      <c r="DN1018" t="s">
        <v>3</v>
      </c>
      <c r="DO1018">
        <v>0</v>
      </c>
    </row>
    <row r="1019" spans="1:119" x14ac:dyDescent="0.2">
      <c r="A1019">
        <f>ROW(Source!A798)</f>
        <v>798</v>
      </c>
      <c r="B1019">
        <v>51651743</v>
      </c>
      <c r="C1019">
        <v>51655785</v>
      </c>
      <c r="D1019">
        <v>49553409</v>
      </c>
      <c r="E1019">
        <v>1</v>
      </c>
      <c r="F1019">
        <v>1</v>
      </c>
      <c r="G1019">
        <v>1</v>
      </c>
      <c r="H1019">
        <v>3</v>
      </c>
      <c r="I1019" t="s">
        <v>122</v>
      </c>
      <c r="J1019" t="s">
        <v>125</v>
      </c>
      <c r="K1019" t="s">
        <v>123</v>
      </c>
      <c r="L1019">
        <v>1296</v>
      </c>
      <c r="N1019">
        <v>1002</v>
      </c>
      <c r="O1019" t="s">
        <v>124</v>
      </c>
      <c r="P1019" t="s">
        <v>124</v>
      </c>
      <c r="Q1019">
        <v>1</v>
      </c>
      <c r="W1019">
        <v>1</v>
      </c>
      <c r="X1019">
        <v>-1609399419</v>
      </c>
      <c r="Y1019">
        <f t="shared" si="878"/>
        <v>-1.5</v>
      </c>
      <c r="AA1019">
        <v>597.42999999999995</v>
      </c>
      <c r="AB1019">
        <v>0</v>
      </c>
      <c r="AC1019">
        <v>0</v>
      </c>
      <c r="AD1019">
        <v>0</v>
      </c>
      <c r="AE1019">
        <v>65.58</v>
      </c>
      <c r="AF1019">
        <v>0</v>
      </c>
      <c r="AG1019">
        <v>0</v>
      </c>
      <c r="AH1019">
        <v>0</v>
      </c>
      <c r="AI1019">
        <v>9.11</v>
      </c>
      <c r="AJ1019">
        <v>1</v>
      </c>
      <c r="AK1019">
        <v>1</v>
      </c>
      <c r="AL1019">
        <v>1</v>
      </c>
      <c r="AM1019">
        <v>4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-1.5</v>
      </c>
      <c r="AU1019" t="s">
        <v>3</v>
      </c>
      <c r="AV1019">
        <v>0</v>
      </c>
      <c r="AW1019">
        <v>2</v>
      </c>
      <c r="AX1019">
        <v>51655798</v>
      </c>
      <c r="AY1019">
        <v>1</v>
      </c>
      <c r="AZ1019">
        <v>6144</v>
      </c>
      <c r="BA1019">
        <v>1184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V1019">
        <v>0</v>
      </c>
      <c r="CW1019">
        <v>0</v>
      </c>
      <c r="CX1019">
        <f>ROUND(Y1019*Source!I798,7)</f>
        <v>-14.25</v>
      </c>
      <c r="CY1019">
        <f>AA1019</f>
        <v>597.42999999999995</v>
      </c>
      <c r="CZ1019">
        <f>AE1019</f>
        <v>65.58</v>
      </c>
      <c r="DA1019">
        <f>AI1019</f>
        <v>9.11</v>
      </c>
      <c r="DB1019">
        <f t="shared" si="882"/>
        <v>-98.37</v>
      </c>
      <c r="DC1019">
        <f t="shared" si="883"/>
        <v>0</v>
      </c>
      <c r="DD1019" t="s">
        <v>3</v>
      </c>
      <c r="DE1019" t="s">
        <v>3</v>
      </c>
      <c r="DF1019">
        <f>ROUND(ROUND(AE1019*AI1019,2)*CX1019,2)</f>
        <v>-8513.3799999999992</v>
      </c>
      <c r="DG1019">
        <f t="shared" si="889"/>
        <v>0</v>
      </c>
      <c r="DH1019">
        <f>ROUND(ROUND(AG1019,2)*CX1019,2)</f>
        <v>0</v>
      </c>
      <c r="DI1019">
        <f t="shared" si="888"/>
        <v>0</v>
      </c>
      <c r="DJ1019">
        <f>DF1019</f>
        <v>-8513.3799999999992</v>
      </c>
      <c r="DK1019">
        <v>0</v>
      </c>
      <c r="DL1019" t="s">
        <v>3</v>
      </c>
      <c r="DM1019">
        <v>0</v>
      </c>
      <c r="DN1019" t="s">
        <v>3</v>
      </c>
      <c r="DO1019">
        <v>0</v>
      </c>
    </row>
    <row r="1020" spans="1:119" x14ac:dyDescent="0.2">
      <c r="A1020">
        <f>ROW(Source!A798)</f>
        <v>798</v>
      </c>
      <c r="B1020">
        <v>51651743</v>
      </c>
      <c r="C1020">
        <v>51655785</v>
      </c>
      <c r="D1020">
        <v>49555331</v>
      </c>
      <c r="E1020">
        <v>1</v>
      </c>
      <c r="F1020">
        <v>1</v>
      </c>
      <c r="G1020">
        <v>1</v>
      </c>
      <c r="H1020">
        <v>3</v>
      </c>
      <c r="I1020" t="s">
        <v>127</v>
      </c>
      <c r="J1020" t="s">
        <v>129</v>
      </c>
      <c r="K1020" t="s">
        <v>128</v>
      </c>
      <c r="L1020">
        <v>1296</v>
      </c>
      <c r="N1020">
        <v>1002</v>
      </c>
      <c r="O1020" t="s">
        <v>124</v>
      </c>
      <c r="P1020" t="s">
        <v>124</v>
      </c>
      <c r="Q1020">
        <v>1</v>
      </c>
      <c r="W1020">
        <v>1</v>
      </c>
      <c r="X1020">
        <v>1828367933</v>
      </c>
      <c r="Y1020">
        <f t="shared" si="878"/>
        <v>-5.7000000000000002E-2</v>
      </c>
      <c r="AA1020">
        <v>1827.28</v>
      </c>
      <c r="AB1020">
        <v>0</v>
      </c>
      <c r="AC1020">
        <v>0</v>
      </c>
      <c r="AD1020">
        <v>0</v>
      </c>
      <c r="AE1020">
        <v>200.58</v>
      </c>
      <c r="AF1020">
        <v>0</v>
      </c>
      <c r="AG1020">
        <v>0</v>
      </c>
      <c r="AH1020">
        <v>0</v>
      </c>
      <c r="AI1020">
        <v>9.11</v>
      </c>
      <c r="AJ1020">
        <v>1</v>
      </c>
      <c r="AK1020">
        <v>1</v>
      </c>
      <c r="AL1020">
        <v>1</v>
      </c>
      <c r="AM1020">
        <v>4</v>
      </c>
      <c r="AN1020">
        <v>0</v>
      </c>
      <c r="AO1020">
        <v>1</v>
      </c>
      <c r="AP1020">
        <v>1</v>
      </c>
      <c r="AQ1020">
        <v>0</v>
      </c>
      <c r="AR1020">
        <v>0</v>
      </c>
      <c r="AS1020" t="s">
        <v>3</v>
      </c>
      <c r="AT1020">
        <v>-5.7000000000000002E-2</v>
      </c>
      <c r="AU1020" t="s">
        <v>3</v>
      </c>
      <c r="AV1020">
        <v>0</v>
      </c>
      <c r="AW1020">
        <v>2</v>
      </c>
      <c r="AX1020">
        <v>51655800</v>
      </c>
      <c r="AY1020">
        <v>1</v>
      </c>
      <c r="AZ1020">
        <v>6144</v>
      </c>
      <c r="BA1020">
        <v>1186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V1020">
        <v>0</v>
      </c>
      <c r="CW1020">
        <v>0</v>
      </c>
      <c r="CX1020">
        <f>ROUND(Y1020*Source!I798,7)</f>
        <v>-0.54149999999999998</v>
      </c>
      <c r="CY1020">
        <f>AA1020</f>
        <v>1827.28</v>
      </c>
      <c r="CZ1020">
        <f>AE1020</f>
        <v>200.58</v>
      </c>
      <c r="DA1020">
        <f>AI1020</f>
        <v>9.11</v>
      </c>
      <c r="DB1020">
        <f t="shared" si="882"/>
        <v>-11.43</v>
      </c>
      <c r="DC1020">
        <f t="shared" si="883"/>
        <v>0</v>
      </c>
      <c r="DD1020" t="s">
        <v>3</v>
      </c>
      <c r="DE1020" t="s">
        <v>3</v>
      </c>
      <c r="DF1020">
        <f>ROUND(ROUND(AE1020*AI1020,2)*CX1020,2)</f>
        <v>-989.47</v>
      </c>
      <c r="DG1020">
        <f t="shared" si="889"/>
        <v>0</v>
      </c>
      <c r="DH1020">
        <f>ROUND(ROUND(AG1020,2)*CX1020,2)</f>
        <v>0</v>
      </c>
      <c r="DI1020">
        <f t="shared" si="888"/>
        <v>0</v>
      </c>
      <c r="DJ1020">
        <f>DF1020</f>
        <v>-989.47</v>
      </c>
      <c r="DK1020">
        <v>0</v>
      </c>
      <c r="DL1020" t="s">
        <v>3</v>
      </c>
      <c r="DM1020">
        <v>0</v>
      </c>
      <c r="DN1020" t="s">
        <v>3</v>
      </c>
      <c r="DO1020">
        <v>0</v>
      </c>
    </row>
    <row r="1021" spans="1:119" x14ac:dyDescent="0.2">
      <c r="A1021">
        <f>ROW(Source!A802)</f>
        <v>802</v>
      </c>
      <c r="B1021">
        <v>51651743</v>
      </c>
      <c r="C1021">
        <v>51655804</v>
      </c>
      <c r="D1021">
        <v>49510767</v>
      </c>
      <c r="E1021">
        <v>70</v>
      </c>
      <c r="F1021">
        <v>1</v>
      </c>
      <c r="G1021">
        <v>1</v>
      </c>
      <c r="H1021">
        <v>1</v>
      </c>
      <c r="I1021" t="s">
        <v>953</v>
      </c>
      <c r="J1021" t="s">
        <v>3</v>
      </c>
      <c r="K1021" t="s">
        <v>954</v>
      </c>
      <c r="L1021">
        <v>1191</v>
      </c>
      <c r="N1021">
        <v>1013</v>
      </c>
      <c r="O1021" t="s">
        <v>904</v>
      </c>
      <c r="P1021" t="s">
        <v>904</v>
      </c>
      <c r="Q1021">
        <v>1</v>
      </c>
      <c r="W1021">
        <v>0</v>
      </c>
      <c r="X1021">
        <v>-1936699058</v>
      </c>
      <c r="Y1021">
        <f t="shared" si="878"/>
        <v>5</v>
      </c>
      <c r="AA1021">
        <v>0</v>
      </c>
      <c r="AB1021">
        <v>0</v>
      </c>
      <c r="AC1021">
        <v>0</v>
      </c>
      <c r="AD1021">
        <v>331.23</v>
      </c>
      <c r="AE1021">
        <v>0</v>
      </c>
      <c r="AF1021">
        <v>0</v>
      </c>
      <c r="AG1021">
        <v>0</v>
      </c>
      <c r="AH1021">
        <v>9.92</v>
      </c>
      <c r="AI1021">
        <v>1</v>
      </c>
      <c r="AJ1021">
        <v>1</v>
      </c>
      <c r="AK1021">
        <v>1</v>
      </c>
      <c r="AL1021">
        <v>33.39</v>
      </c>
      <c r="AM1021">
        <v>4</v>
      </c>
      <c r="AN1021">
        <v>0</v>
      </c>
      <c r="AO1021">
        <v>1</v>
      </c>
      <c r="AP1021">
        <v>1</v>
      </c>
      <c r="AQ1021">
        <v>0</v>
      </c>
      <c r="AR1021">
        <v>0</v>
      </c>
      <c r="AS1021" t="s">
        <v>3</v>
      </c>
      <c r="AT1021">
        <v>5</v>
      </c>
      <c r="AU1021" t="s">
        <v>3</v>
      </c>
      <c r="AV1021">
        <v>1</v>
      </c>
      <c r="AW1021">
        <v>2</v>
      </c>
      <c r="AX1021">
        <v>51655812</v>
      </c>
      <c r="AY1021">
        <v>1</v>
      </c>
      <c r="AZ1021">
        <v>0</v>
      </c>
      <c r="BA1021">
        <v>1187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U1021">
        <f>ROUND(AT1021*Source!I802*AH1021*AL1021,2)</f>
        <v>157.33000000000001</v>
      </c>
      <c r="CV1021">
        <f>ROUND(Y1021*Source!I802,7)</f>
        <v>0.47499999999999998</v>
      </c>
      <c r="CW1021">
        <v>0</v>
      </c>
      <c r="CX1021">
        <f>ROUND(Y1021*Source!I802,7)</f>
        <v>0.47499999999999998</v>
      </c>
      <c r="CY1021">
        <f>AD1021</f>
        <v>331.23</v>
      </c>
      <c r="CZ1021">
        <f>AH1021</f>
        <v>9.92</v>
      </c>
      <c r="DA1021">
        <f>AL1021</f>
        <v>33.39</v>
      </c>
      <c r="DB1021">
        <f t="shared" si="882"/>
        <v>49.6</v>
      </c>
      <c r="DC1021">
        <f t="shared" si="883"/>
        <v>0</v>
      </c>
      <c r="DD1021" t="s">
        <v>3</v>
      </c>
      <c r="DE1021" t="s">
        <v>3</v>
      </c>
      <c r="DF1021">
        <f>ROUND(ROUND(AE1021,2)*CX1021,2)</f>
        <v>0</v>
      </c>
      <c r="DG1021">
        <f t="shared" si="889"/>
        <v>0</v>
      </c>
      <c r="DH1021">
        <f>ROUND(ROUND(AG1021,2)*CX1021,2)</f>
        <v>0</v>
      </c>
      <c r="DI1021">
        <f>ROUND(ROUND(AH1021*AL1021,2)*CX1021,2)</f>
        <v>157.33000000000001</v>
      </c>
      <c r="DJ1021">
        <f>DI1021</f>
        <v>157.33000000000001</v>
      </c>
      <c r="DK1021">
        <v>0</v>
      </c>
      <c r="DL1021" t="s">
        <v>3</v>
      </c>
      <c r="DM1021">
        <v>0</v>
      </c>
      <c r="DN1021" t="s">
        <v>3</v>
      </c>
      <c r="DO1021">
        <v>0</v>
      </c>
    </row>
    <row r="1022" spans="1:119" x14ac:dyDescent="0.2">
      <c r="A1022">
        <f>ROW(Source!A802)</f>
        <v>802</v>
      </c>
      <c r="B1022">
        <v>51651743</v>
      </c>
      <c r="C1022">
        <v>51655804</v>
      </c>
      <c r="D1022">
        <v>49510905</v>
      </c>
      <c r="E1022">
        <v>70</v>
      </c>
      <c r="F1022">
        <v>1</v>
      </c>
      <c r="G1022">
        <v>1</v>
      </c>
      <c r="H1022">
        <v>1</v>
      </c>
      <c r="I1022" t="s">
        <v>905</v>
      </c>
      <c r="J1022" t="s">
        <v>3</v>
      </c>
      <c r="K1022" t="s">
        <v>906</v>
      </c>
      <c r="L1022">
        <v>1191</v>
      </c>
      <c r="N1022">
        <v>1013</v>
      </c>
      <c r="O1022" t="s">
        <v>904</v>
      </c>
      <c r="P1022" t="s">
        <v>904</v>
      </c>
      <c r="Q1022">
        <v>1</v>
      </c>
      <c r="W1022">
        <v>0</v>
      </c>
      <c r="X1022">
        <v>-1417349443</v>
      </c>
      <c r="Y1022">
        <f t="shared" si="878"/>
        <v>0.43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1</v>
      </c>
      <c r="AJ1022">
        <v>1</v>
      </c>
      <c r="AK1022">
        <v>33.39</v>
      </c>
      <c r="AL1022">
        <v>1</v>
      </c>
      <c r="AM1022">
        <v>4</v>
      </c>
      <c r="AN1022">
        <v>0</v>
      </c>
      <c r="AO1022">
        <v>1</v>
      </c>
      <c r="AP1022">
        <v>1</v>
      </c>
      <c r="AQ1022">
        <v>0</v>
      </c>
      <c r="AR1022">
        <v>0</v>
      </c>
      <c r="AS1022" t="s">
        <v>3</v>
      </c>
      <c r="AT1022">
        <v>0.43</v>
      </c>
      <c r="AU1022" t="s">
        <v>3</v>
      </c>
      <c r="AV1022">
        <v>2</v>
      </c>
      <c r="AW1022">
        <v>2</v>
      </c>
      <c r="AX1022">
        <v>51655813</v>
      </c>
      <c r="AY1022">
        <v>1</v>
      </c>
      <c r="AZ1022">
        <v>0</v>
      </c>
      <c r="BA1022">
        <v>1188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V1022">
        <v>0</v>
      </c>
      <c r="CW1022">
        <v>0</v>
      </c>
      <c r="CX1022">
        <f>ROUND(Y1022*Source!I802,7)</f>
        <v>4.0849999999999997E-2</v>
      </c>
      <c r="CY1022">
        <f>AD1022</f>
        <v>0</v>
      </c>
      <c r="CZ1022">
        <f>AH1022</f>
        <v>0</v>
      </c>
      <c r="DA1022">
        <f>AL1022</f>
        <v>1</v>
      </c>
      <c r="DB1022">
        <f t="shared" si="882"/>
        <v>0</v>
      </c>
      <c r="DC1022">
        <f t="shared" si="883"/>
        <v>0</v>
      </c>
      <c r="DD1022" t="s">
        <v>3</v>
      </c>
      <c r="DE1022" t="s">
        <v>3</v>
      </c>
      <c r="DF1022">
        <f>ROUND(ROUND(AE1022,2)*CX1022,2)</f>
        <v>0</v>
      </c>
      <c r="DG1022">
        <f t="shared" si="889"/>
        <v>0</v>
      </c>
      <c r="DH1022">
        <f>ROUND(ROUND(AG1022*AK1022,2)*CX1022,2)</f>
        <v>0</v>
      </c>
      <c r="DI1022">
        <f t="shared" ref="DI1022:DI1027" si="890">ROUND(ROUND(AH1022,2)*CX1022,2)</f>
        <v>0</v>
      </c>
      <c r="DJ1022">
        <f>DI1022</f>
        <v>0</v>
      </c>
      <c r="DK1022">
        <v>0</v>
      </c>
      <c r="DL1022" t="s">
        <v>3</v>
      </c>
      <c r="DM1022">
        <v>0</v>
      </c>
      <c r="DN1022" t="s">
        <v>3</v>
      </c>
      <c r="DO1022">
        <v>0</v>
      </c>
    </row>
    <row r="1023" spans="1:119" x14ac:dyDescent="0.2">
      <c r="A1023">
        <f>ROW(Source!A802)</f>
        <v>802</v>
      </c>
      <c r="B1023">
        <v>51651743</v>
      </c>
      <c r="C1023">
        <v>51655804</v>
      </c>
      <c r="D1023">
        <v>49673503</v>
      </c>
      <c r="E1023">
        <v>1</v>
      </c>
      <c r="F1023">
        <v>1</v>
      </c>
      <c r="G1023">
        <v>1</v>
      </c>
      <c r="H1023">
        <v>2</v>
      </c>
      <c r="I1023" t="s">
        <v>914</v>
      </c>
      <c r="J1023" t="s">
        <v>915</v>
      </c>
      <c r="K1023" t="s">
        <v>916</v>
      </c>
      <c r="L1023">
        <v>1367</v>
      </c>
      <c r="N1023">
        <v>1011</v>
      </c>
      <c r="O1023" t="s">
        <v>910</v>
      </c>
      <c r="P1023" t="s">
        <v>910</v>
      </c>
      <c r="Q1023">
        <v>1</v>
      </c>
      <c r="W1023">
        <v>0</v>
      </c>
      <c r="X1023">
        <v>509054691</v>
      </c>
      <c r="Y1023">
        <f t="shared" si="878"/>
        <v>0.43</v>
      </c>
      <c r="AA1023">
        <v>0</v>
      </c>
      <c r="AB1023">
        <v>871.31</v>
      </c>
      <c r="AC1023">
        <v>387.32</v>
      </c>
      <c r="AD1023">
        <v>0</v>
      </c>
      <c r="AE1023">
        <v>0</v>
      </c>
      <c r="AF1023">
        <v>65.709999999999994</v>
      </c>
      <c r="AG1023">
        <v>11.6</v>
      </c>
      <c r="AH1023">
        <v>0</v>
      </c>
      <c r="AI1023">
        <v>1</v>
      </c>
      <c r="AJ1023">
        <v>13.26</v>
      </c>
      <c r="AK1023">
        <v>33.39</v>
      </c>
      <c r="AL1023">
        <v>1</v>
      </c>
      <c r="AM1023">
        <v>4</v>
      </c>
      <c r="AN1023">
        <v>0</v>
      </c>
      <c r="AO1023">
        <v>1</v>
      </c>
      <c r="AP1023">
        <v>1</v>
      </c>
      <c r="AQ1023">
        <v>0</v>
      </c>
      <c r="AR1023">
        <v>0</v>
      </c>
      <c r="AS1023" t="s">
        <v>3</v>
      </c>
      <c r="AT1023">
        <v>0.43</v>
      </c>
      <c r="AU1023" t="s">
        <v>3</v>
      </c>
      <c r="AV1023">
        <v>0</v>
      </c>
      <c r="AW1023">
        <v>2</v>
      </c>
      <c r="AX1023">
        <v>51655814</v>
      </c>
      <c r="AY1023">
        <v>1</v>
      </c>
      <c r="AZ1023">
        <v>0</v>
      </c>
      <c r="BA1023">
        <v>1189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V1023">
        <v>0</v>
      </c>
      <c r="CW1023">
        <f>ROUND(Y1023*Source!I802,7)</f>
        <v>4.0849999999999997E-2</v>
      </c>
      <c r="CX1023">
        <f>ROUND(Y1023*Source!I802,7)</f>
        <v>4.0849999999999997E-2</v>
      </c>
      <c r="CY1023">
        <f>AB1023</f>
        <v>871.31</v>
      </c>
      <c r="CZ1023">
        <f>AF1023</f>
        <v>65.709999999999994</v>
      </c>
      <c r="DA1023">
        <f>AJ1023</f>
        <v>13.26</v>
      </c>
      <c r="DB1023">
        <f t="shared" si="882"/>
        <v>28.26</v>
      </c>
      <c r="DC1023">
        <f t="shared" si="883"/>
        <v>4.99</v>
      </c>
      <c r="DD1023" t="s">
        <v>3</v>
      </c>
      <c r="DE1023" t="s">
        <v>3</v>
      </c>
      <c r="DF1023">
        <f>ROUND(ROUND(AE1023,2)*CX1023,2)</f>
        <v>0</v>
      </c>
      <c r="DG1023">
        <f>ROUND(ROUND(AF1023*AJ1023,2)*CX1023,2)</f>
        <v>35.590000000000003</v>
      </c>
      <c r="DH1023">
        <f>ROUND(ROUND(AG1023*AK1023,2)*CX1023,2)</f>
        <v>15.82</v>
      </c>
      <c r="DI1023">
        <f t="shared" si="890"/>
        <v>0</v>
      </c>
      <c r="DJ1023">
        <f>DG1023</f>
        <v>35.590000000000003</v>
      </c>
      <c r="DK1023">
        <v>0</v>
      </c>
      <c r="DL1023" t="s">
        <v>3</v>
      </c>
      <c r="DM1023">
        <v>0</v>
      </c>
      <c r="DN1023" t="s">
        <v>3</v>
      </c>
      <c r="DO1023">
        <v>0</v>
      </c>
    </row>
    <row r="1024" spans="1:119" x14ac:dyDescent="0.2">
      <c r="A1024">
        <f>ROW(Source!A802)</f>
        <v>802</v>
      </c>
      <c r="B1024">
        <v>51651743</v>
      </c>
      <c r="C1024">
        <v>51655804</v>
      </c>
      <c r="D1024">
        <v>49521440</v>
      </c>
      <c r="E1024">
        <v>1</v>
      </c>
      <c r="F1024">
        <v>1</v>
      </c>
      <c r="G1024">
        <v>1</v>
      </c>
      <c r="H1024">
        <v>3</v>
      </c>
      <c r="I1024" t="s">
        <v>118</v>
      </c>
      <c r="J1024" t="s">
        <v>120</v>
      </c>
      <c r="K1024" t="s">
        <v>132</v>
      </c>
      <c r="L1024">
        <v>1327</v>
      </c>
      <c r="N1024">
        <v>1005</v>
      </c>
      <c r="O1024" t="s">
        <v>52</v>
      </c>
      <c r="P1024" t="s">
        <v>52</v>
      </c>
      <c r="Q1024">
        <v>1</v>
      </c>
      <c r="W1024">
        <v>0</v>
      </c>
      <c r="X1024">
        <v>2022782512</v>
      </c>
      <c r="Y1024">
        <f t="shared" si="878"/>
        <v>11</v>
      </c>
      <c r="AA1024">
        <v>204.98</v>
      </c>
      <c r="AB1024">
        <v>0</v>
      </c>
      <c r="AC1024">
        <v>0</v>
      </c>
      <c r="AD1024">
        <v>0</v>
      </c>
      <c r="AE1024">
        <v>22.5</v>
      </c>
      <c r="AF1024">
        <v>0</v>
      </c>
      <c r="AG1024">
        <v>0</v>
      </c>
      <c r="AH1024">
        <v>0</v>
      </c>
      <c r="AI1024">
        <v>9.11</v>
      </c>
      <c r="AJ1024">
        <v>1</v>
      </c>
      <c r="AK1024">
        <v>1</v>
      </c>
      <c r="AL1024">
        <v>1</v>
      </c>
      <c r="AM1024">
        <v>0</v>
      </c>
      <c r="AN1024">
        <v>0</v>
      </c>
      <c r="AO1024">
        <v>0</v>
      </c>
      <c r="AP1024">
        <v>1</v>
      </c>
      <c r="AQ1024">
        <v>0</v>
      </c>
      <c r="AR1024">
        <v>0</v>
      </c>
      <c r="AS1024" t="s">
        <v>3</v>
      </c>
      <c r="AT1024">
        <v>11</v>
      </c>
      <c r="AU1024" t="s">
        <v>3</v>
      </c>
      <c r="AV1024">
        <v>0</v>
      </c>
      <c r="AW1024">
        <v>1</v>
      </c>
      <c r="AX1024">
        <v>-1</v>
      </c>
      <c r="AY1024">
        <v>0</v>
      </c>
      <c r="AZ1024">
        <v>0</v>
      </c>
      <c r="BA1024" t="s">
        <v>3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V1024">
        <v>0</v>
      </c>
      <c r="CW1024">
        <v>0</v>
      </c>
      <c r="CX1024">
        <f>ROUND(Y1024*Source!I802,7)</f>
        <v>1.0449999999999999</v>
      </c>
      <c r="CY1024">
        <f>AA1024</f>
        <v>204.98</v>
      </c>
      <c r="CZ1024">
        <f>AE1024</f>
        <v>22.5</v>
      </c>
      <c r="DA1024">
        <f>AI1024</f>
        <v>9.11</v>
      </c>
      <c r="DB1024">
        <f t="shared" si="882"/>
        <v>247.5</v>
      </c>
      <c r="DC1024">
        <f t="shared" si="883"/>
        <v>0</v>
      </c>
      <c r="DD1024" t="s">
        <v>3</v>
      </c>
      <c r="DE1024" t="s">
        <v>3</v>
      </c>
      <c r="DF1024">
        <f>ROUND(ROUND(AE1024*AI1024,2)*CX1024,2)</f>
        <v>214.2</v>
      </c>
      <c r="DG1024">
        <f t="shared" ref="DG1024:DG1029" si="891">ROUND(ROUND(AF1024,2)*CX1024,2)</f>
        <v>0</v>
      </c>
      <c r="DH1024">
        <f>ROUND(ROUND(AG1024,2)*CX1024,2)</f>
        <v>0</v>
      </c>
      <c r="DI1024">
        <f t="shared" si="890"/>
        <v>0</v>
      </c>
      <c r="DJ1024">
        <f>DF1024</f>
        <v>214.2</v>
      </c>
      <c r="DK1024">
        <v>0</v>
      </c>
      <c r="DL1024" t="s">
        <v>3</v>
      </c>
      <c r="DM1024">
        <v>0</v>
      </c>
      <c r="DN1024" t="s">
        <v>3</v>
      </c>
      <c r="DO1024">
        <v>0</v>
      </c>
    </row>
    <row r="1025" spans="1:119" x14ac:dyDescent="0.2">
      <c r="A1025">
        <f>ROW(Source!A802)</f>
        <v>802</v>
      </c>
      <c r="B1025">
        <v>51651743</v>
      </c>
      <c r="C1025">
        <v>51655804</v>
      </c>
      <c r="D1025">
        <v>49523581</v>
      </c>
      <c r="E1025">
        <v>1</v>
      </c>
      <c r="F1025">
        <v>1</v>
      </c>
      <c r="G1025">
        <v>1</v>
      </c>
      <c r="H1025">
        <v>3</v>
      </c>
      <c r="I1025" t="s">
        <v>955</v>
      </c>
      <c r="J1025" t="s">
        <v>956</v>
      </c>
      <c r="K1025" t="s">
        <v>957</v>
      </c>
      <c r="L1025">
        <v>1301</v>
      </c>
      <c r="N1025">
        <v>1003</v>
      </c>
      <c r="O1025" t="s">
        <v>958</v>
      </c>
      <c r="P1025" t="s">
        <v>958</v>
      </c>
      <c r="Q1025">
        <v>1</v>
      </c>
      <c r="W1025">
        <v>0</v>
      </c>
      <c r="X1025">
        <v>-2092502019</v>
      </c>
      <c r="Y1025">
        <f t="shared" si="878"/>
        <v>20</v>
      </c>
      <c r="AA1025">
        <v>27.33</v>
      </c>
      <c r="AB1025">
        <v>0</v>
      </c>
      <c r="AC1025">
        <v>0</v>
      </c>
      <c r="AD1025">
        <v>0</v>
      </c>
      <c r="AE1025">
        <v>3</v>
      </c>
      <c r="AF1025">
        <v>0</v>
      </c>
      <c r="AG1025">
        <v>0</v>
      </c>
      <c r="AH1025">
        <v>0</v>
      </c>
      <c r="AI1025">
        <v>9.11</v>
      </c>
      <c r="AJ1025">
        <v>1</v>
      </c>
      <c r="AK1025">
        <v>1</v>
      </c>
      <c r="AL1025">
        <v>1</v>
      </c>
      <c r="AM1025">
        <v>4</v>
      </c>
      <c r="AN1025">
        <v>0</v>
      </c>
      <c r="AO1025">
        <v>1</v>
      </c>
      <c r="AP1025">
        <v>1</v>
      </c>
      <c r="AQ1025">
        <v>0</v>
      </c>
      <c r="AR1025">
        <v>0</v>
      </c>
      <c r="AS1025" t="s">
        <v>3</v>
      </c>
      <c r="AT1025">
        <v>20</v>
      </c>
      <c r="AU1025" t="s">
        <v>3</v>
      </c>
      <c r="AV1025">
        <v>0</v>
      </c>
      <c r="AW1025">
        <v>2</v>
      </c>
      <c r="AX1025">
        <v>51655815</v>
      </c>
      <c r="AY1025">
        <v>1</v>
      </c>
      <c r="AZ1025">
        <v>0</v>
      </c>
      <c r="BA1025">
        <v>1190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V1025">
        <v>0</v>
      </c>
      <c r="CW1025">
        <v>0</v>
      </c>
      <c r="CX1025">
        <f>ROUND(Y1025*Source!I802,7)</f>
        <v>1.9</v>
      </c>
      <c r="CY1025">
        <f>AA1025</f>
        <v>27.33</v>
      </c>
      <c r="CZ1025">
        <f>AE1025</f>
        <v>3</v>
      </c>
      <c r="DA1025">
        <f>AI1025</f>
        <v>9.11</v>
      </c>
      <c r="DB1025">
        <f t="shared" si="882"/>
        <v>60</v>
      </c>
      <c r="DC1025">
        <f t="shared" si="883"/>
        <v>0</v>
      </c>
      <c r="DD1025" t="s">
        <v>3</v>
      </c>
      <c r="DE1025" t="s">
        <v>3</v>
      </c>
      <c r="DF1025">
        <f>ROUND(ROUND(AE1025*AI1025,2)*CX1025,2)</f>
        <v>51.93</v>
      </c>
      <c r="DG1025">
        <f t="shared" si="891"/>
        <v>0</v>
      </c>
      <c r="DH1025">
        <f>ROUND(ROUND(AG1025,2)*CX1025,2)</f>
        <v>0</v>
      </c>
      <c r="DI1025">
        <f t="shared" si="890"/>
        <v>0</v>
      </c>
      <c r="DJ1025">
        <f>DF1025</f>
        <v>51.93</v>
      </c>
      <c r="DK1025">
        <v>0</v>
      </c>
      <c r="DL1025" t="s">
        <v>3</v>
      </c>
      <c r="DM1025">
        <v>0</v>
      </c>
      <c r="DN1025" t="s">
        <v>3</v>
      </c>
      <c r="DO1025">
        <v>0</v>
      </c>
    </row>
    <row r="1026" spans="1:119" x14ac:dyDescent="0.2">
      <c r="A1026">
        <f>ROW(Source!A802)</f>
        <v>802</v>
      </c>
      <c r="B1026">
        <v>51651743</v>
      </c>
      <c r="C1026">
        <v>51655804</v>
      </c>
      <c r="D1026">
        <v>49553409</v>
      </c>
      <c r="E1026">
        <v>1</v>
      </c>
      <c r="F1026">
        <v>1</v>
      </c>
      <c r="G1026">
        <v>1</v>
      </c>
      <c r="H1026">
        <v>3</v>
      </c>
      <c r="I1026" t="s">
        <v>122</v>
      </c>
      <c r="J1026" t="s">
        <v>125</v>
      </c>
      <c r="K1026" t="s">
        <v>123</v>
      </c>
      <c r="L1026">
        <v>1296</v>
      </c>
      <c r="N1026">
        <v>1002</v>
      </c>
      <c r="O1026" t="s">
        <v>124</v>
      </c>
      <c r="P1026" t="s">
        <v>124</v>
      </c>
      <c r="Q1026">
        <v>1</v>
      </c>
      <c r="W1026">
        <v>1</v>
      </c>
      <c r="X1026">
        <v>-1609399419</v>
      </c>
      <c r="Y1026">
        <f t="shared" si="878"/>
        <v>-1.5</v>
      </c>
      <c r="AA1026">
        <v>597.42999999999995</v>
      </c>
      <c r="AB1026">
        <v>0</v>
      </c>
      <c r="AC1026">
        <v>0</v>
      </c>
      <c r="AD1026">
        <v>0</v>
      </c>
      <c r="AE1026">
        <v>65.58</v>
      </c>
      <c r="AF1026">
        <v>0</v>
      </c>
      <c r="AG1026">
        <v>0</v>
      </c>
      <c r="AH1026">
        <v>0</v>
      </c>
      <c r="AI1026">
        <v>9.11</v>
      </c>
      <c r="AJ1026">
        <v>1</v>
      </c>
      <c r="AK1026">
        <v>1</v>
      </c>
      <c r="AL1026">
        <v>1</v>
      </c>
      <c r="AM1026">
        <v>4</v>
      </c>
      <c r="AN1026">
        <v>0</v>
      </c>
      <c r="AO1026">
        <v>1</v>
      </c>
      <c r="AP1026">
        <v>1</v>
      </c>
      <c r="AQ1026">
        <v>0</v>
      </c>
      <c r="AR1026">
        <v>0</v>
      </c>
      <c r="AS1026" t="s">
        <v>3</v>
      </c>
      <c r="AT1026">
        <v>-1.5</v>
      </c>
      <c r="AU1026" t="s">
        <v>3</v>
      </c>
      <c r="AV1026">
        <v>0</v>
      </c>
      <c r="AW1026">
        <v>2</v>
      </c>
      <c r="AX1026">
        <v>51655817</v>
      </c>
      <c r="AY1026">
        <v>1</v>
      </c>
      <c r="AZ1026">
        <v>6144</v>
      </c>
      <c r="BA1026">
        <v>1192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V1026">
        <v>0</v>
      </c>
      <c r="CW1026">
        <v>0</v>
      </c>
      <c r="CX1026">
        <f>ROUND(Y1026*Source!I802,7)</f>
        <v>-0.14249999999999999</v>
      </c>
      <c r="CY1026">
        <f>AA1026</f>
        <v>597.42999999999995</v>
      </c>
      <c r="CZ1026">
        <f>AE1026</f>
        <v>65.58</v>
      </c>
      <c r="DA1026">
        <f>AI1026</f>
        <v>9.11</v>
      </c>
      <c r="DB1026">
        <f t="shared" si="882"/>
        <v>-98.37</v>
      </c>
      <c r="DC1026">
        <f t="shared" si="883"/>
        <v>0</v>
      </c>
      <c r="DD1026" t="s">
        <v>3</v>
      </c>
      <c r="DE1026" t="s">
        <v>3</v>
      </c>
      <c r="DF1026">
        <f>ROUND(ROUND(AE1026*AI1026,2)*CX1026,2)</f>
        <v>-85.13</v>
      </c>
      <c r="DG1026">
        <f t="shared" si="891"/>
        <v>0</v>
      </c>
      <c r="DH1026">
        <f>ROUND(ROUND(AG1026,2)*CX1026,2)</f>
        <v>0</v>
      </c>
      <c r="DI1026">
        <f t="shared" si="890"/>
        <v>0</v>
      </c>
      <c r="DJ1026">
        <f>DF1026</f>
        <v>-85.13</v>
      </c>
      <c r="DK1026">
        <v>0</v>
      </c>
      <c r="DL1026" t="s">
        <v>3</v>
      </c>
      <c r="DM1026">
        <v>0</v>
      </c>
      <c r="DN1026" t="s">
        <v>3</v>
      </c>
      <c r="DO1026">
        <v>0</v>
      </c>
    </row>
    <row r="1027" spans="1:119" x14ac:dyDescent="0.2">
      <c r="A1027">
        <f>ROW(Source!A802)</f>
        <v>802</v>
      </c>
      <c r="B1027">
        <v>51651743</v>
      </c>
      <c r="C1027">
        <v>51655804</v>
      </c>
      <c r="D1027">
        <v>49555331</v>
      </c>
      <c r="E1027">
        <v>1</v>
      </c>
      <c r="F1027">
        <v>1</v>
      </c>
      <c r="G1027">
        <v>1</v>
      </c>
      <c r="H1027">
        <v>3</v>
      </c>
      <c r="I1027" t="s">
        <v>127</v>
      </c>
      <c r="J1027" t="s">
        <v>129</v>
      </c>
      <c r="K1027" t="s">
        <v>128</v>
      </c>
      <c r="L1027">
        <v>1296</v>
      </c>
      <c r="N1027">
        <v>1002</v>
      </c>
      <c r="O1027" t="s">
        <v>124</v>
      </c>
      <c r="P1027" t="s">
        <v>124</v>
      </c>
      <c r="Q1027">
        <v>1</v>
      </c>
      <c r="W1027">
        <v>1</v>
      </c>
      <c r="X1027">
        <v>1828367933</v>
      </c>
      <c r="Y1027">
        <f t="shared" si="878"/>
        <v>-5.7000000000000002E-2</v>
      </c>
      <c r="AA1027">
        <v>1827.28</v>
      </c>
      <c r="AB1027">
        <v>0</v>
      </c>
      <c r="AC1027">
        <v>0</v>
      </c>
      <c r="AD1027">
        <v>0</v>
      </c>
      <c r="AE1027">
        <v>200.58</v>
      </c>
      <c r="AF1027">
        <v>0</v>
      </c>
      <c r="AG1027">
        <v>0</v>
      </c>
      <c r="AH1027">
        <v>0</v>
      </c>
      <c r="AI1027">
        <v>9.11</v>
      </c>
      <c r="AJ1027">
        <v>1</v>
      </c>
      <c r="AK1027">
        <v>1</v>
      </c>
      <c r="AL1027">
        <v>1</v>
      </c>
      <c r="AM1027">
        <v>4</v>
      </c>
      <c r="AN1027">
        <v>0</v>
      </c>
      <c r="AO1027">
        <v>1</v>
      </c>
      <c r="AP1027">
        <v>1</v>
      </c>
      <c r="AQ1027">
        <v>0</v>
      </c>
      <c r="AR1027">
        <v>0</v>
      </c>
      <c r="AS1027" t="s">
        <v>3</v>
      </c>
      <c r="AT1027">
        <v>-5.7000000000000002E-2</v>
      </c>
      <c r="AU1027" t="s">
        <v>3</v>
      </c>
      <c r="AV1027">
        <v>0</v>
      </c>
      <c r="AW1027">
        <v>2</v>
      </c>
      <c r="AX1027">
        <v>51655819</v>
      </c>
      <c r="AY1027">
        <v>1</v>
      </c>
      <c r="AZ1027">
        <v>6144</v>
      </c>
      <c r="BA1027">
        <v>1194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V1027">
        <v>0</v>
      </c>
      <c r="CW1027">
        <v>0</v>
      </c>
      <c r="CX1027">
        <f>ROUND(Y1027*Source!I802,7)</f>
        <v>-5.4149999999999997E-3</v>
      </c>
      <c r="CY1027">
        <f>AA1027</f>
        <v>1827.28</v>
      </c>
      <c r="CZ1027">
        <f>AE1027</f>
        <v>200.58</v>
      </c>
      <c r="DA1027">
        <f>AI1027</f>
        <v>9.11</v>
      </c>
      <c r="DB1027">
        <f t="shared" si="882"/>
        <v>-11.43</v>
      </c>
      <c r="DC1027">
        <f t="shared" si="883"/>
        <v>0</v>
      </c>
      <c r="DD1027" t="s">
        <v>3</v>
      </c>
      <c r="DE1027" t="s">
        <v>3</v>
      </c>
      <c r="DF1027">
        <f>ROUND(ROUND(AE1027*AI1027,2)*CX1027,2)</f>
        <v>-9.89</v>
      </c>
      <c r="DG1027">
        <f t="shared" si="891"/>
        <v>0</v>
      </c>
      <c r="DH1027">
        <f>ROUND(ROUND(AG1027,2)*CX1027,2)</f>
        <v>0</v>
      </c>
      <c r="DI1027">
        <f t="shared" si="890"/>
        <v>0</v>
      </c>
      <c r="DJ1027">
        <f>DF1027</f>
        <v>-9.89</v>
      </c>
      <c r="DK1027">
        <v>0</v>
      </c>
      <c r="DL1027" t="s">
        <v>3</v>
      </c>
      <c r="DM1027">
        <v>0</v>
      </c>
      <c r="DN1027" t="s">
        <v>3</v>
      </c>
      <c r="DO1027">
        <v>0</v>
      </c>
    </row>
    <row r="1028" spans="1:119" x14ac:dyDescent="0.2">
      <c r="A1028">
        <f>ROW(Source!A841)</f>
        <v>841</v>
      </c>
      <c r="B1028">
        <v>51651743</v>
      </c>
      <c r="C1028">
        <v>51655823</v>
      </c>
      <c r="D1028">
        <v>49510757</v>
      </c>
      <c r="E1028">
        <v>70</v>
      </c>
      <c r="F1028">
        <v>1</v>
      </c>
      <c r="G1028">
        <v>1</v>
      </c>
      <c r="H1028">
        <v>1</v>
      </c>
      <c r="I1028" t="s">
        <v>902</v>
      </c>
      <c r="J1028" t="s">
        <v>3</v>
      </c>
      <c r="K1028" t="s">
        <v>903</v>
      </c>
      <c r="L1028">
        <v>1191</v>
      </c>
      <c r="N1028">
        <v>1013</v>
      </c>
      <c r="O1028" t="s">
        <v>904</v>
      </c>
      <c r="P1028" t="s">
        <v>904</v>
      </c>
      <c r="Q1028">
        <v>1</v>
      </c>
      <c r="W1028">
        <v>0</v>
      </c>
      <c r="X1028">
        <v>-1111239348</v>
      </c>
      <c r="Y1028">
        <f>(AT1028*ROUND(1.05,7))</f>
        <v>3.8325</v>
      </c>
      <c r="AA1028">
        <v>0</v>
      </c>
      <c r="AB1028">
        <v>0</v>
      </c>
      <c r="AC1028">
        <v>0</v>
      </c>
      <c r="AD1028">
        <v>321.20999999999998</v>
      </c>
      <c r="AE1028">
        <v>0</v>
      </c>
      <c r="AF1028">
        <v>0</v>
      </c>
      <c r="AG1028">
        <v>0</v>
      </c>
      <c r="AH1028">
        <v>9.6199999999999992</v>
      </c>
      <c r="AI1028">
        <v>1</v>
      </c>
      <c r="AJ1028">
        <v>1</v>
      </c>
      <c r="AK1028">
        <v>1</v>
      </c>
      <c r="AL1028">
        <v>33.39</v>
      </c>
      <c r="AM1028">
        <v>4</v>
      </c>
      <c r="AN1028">
        <v>0</v>
      </c>
      <c r="AO1028">
        <v>1</v>
      </c>
      <c r="AP1028">
        <v>1</v>
      </c>
      <c r="AQ1028">
        <v>0</v>
      </c>
      <c r="AR1028">
        <v>0</v>
      </c>
      <c r="AS1028" t="s">
        <v>3</v>
      </c>
      <c r="AT1028">
        <v>3.65</v>
      </c>
      <c r="AU1028" t="s">
        <v>20</v>
      </c>
      <c r="AV1028">
        <v>1</v>
      </c>
      <c r="AW1028">
        <v>2</v>
      </c>
      <c r="AX1028">
        <v>51655833</v>
      </c>
      <c r="AY1028">
        <v>1</v>
      </c>
      <c r="AZ1028">
        <v>0</v>
      </c>
      <c r="BA1028">
        <v>1195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U1028">
        <f>ROUND(AT1028*Source!I841*AH1028*AL1028,2)</f>
        <v>2344.85</v>
      </c>
      <c r="CV1028">
        <f>ROUND(Y1028*Source!I841,7)</f>
        <v>7.665</v>
      </c>
      <c r="CW1028">
        <v>0</v>
      </c>
      <c r="CX1028">
        <f>ROUND(Y1028*Source!I841,7)</f>
        <v>7.665</v>
      </c>
      <c r="CY1028">
        <f>AD1028</f>
        <v>321.20999999999998</v>
      </c>
      <c r="CZ1028">
        <f>AH1028</f>
        <v>9.6199999999999992</v>
      </c>
      <c r="DA1028">
        <f>AL1028</f>
        <v>33.39</v>
      </c>
      <c r="DB1028">
        <f>ROUND((ROUND(AT1028*CZ1028,2)*ROUND(1.05,7)),2)</f>
        <v>36.869999999999997</v>
      </c>
      <c r="DC1028">
        <f>ROUND((ROUND(AT1028*AG1028,2)*ROUND(1.05,7)),2)</f>
        <v>0</v>
      </c>
      <c r="DD1028" t="s">
        <v>3</v>
      </c>
      <c r="DE1028" t="s">
        <v>3</v>
      </c>
      <c r="DF1028">
        <f>ROUND(ROUND(AE1028,2)*CX1028,2)</f>
        <v>0</v>
      </c>
      <c r="DG1028">
        <f t="shared" si="891"/>
        <v>0</v>
      </c>
      <c r="DH1028">
        <f>ROUND(ROUND(AG1028,2)*CX1028,2)</f>
        <v>0</v>
      </c>
      <c r="DI1028">
        <f>ROUND(ROUND(AH1028*AL1028,2)*CX1028,2)</f>
        <v>2462.0700000000002</v>
      </c>
      <c r="DJ1028">
        <f>DI1028</f>
        <v>2462.0700000000002</v>
      </c>
      <c r="DK1028">
        <v>0</v>
      </c>
      <c r="DL1028" t="s">
        <v>3</v>
      </c>
      <c r="DM1028">
        <v>0</v>
      </c>
      <c r="DN1028" t="s">
        <v>3</v>
      </c>
      <c r="DO1028">
        <v>0</v>
      </c>
    </row>
    <row r="1029" spans="1:119" x14ac:dyDescent="0.2">
      <c r="A1029">
        <f>ROW(Source!A841)</f>
        <v>841</v>
      </c>
      <c r="B1029">
        <v>51651743</v>
      </c>
      <c r="C1029">
        <v>51655823</v>
      </c>
      <c r="D1029">
        <v>49510905</v>
      </c>
      <c r="E1029">
        <v>70</v>
      </c>
      <c r="F1029">
        <v>1</v>
      </c>
      <c r="G1029">
        <v>1</v>
      </c>
      <c r="H1029">
        <v>1</v>
      </c>
      <c r="I1029" t="s">
        <v>905</v>
      </c>
      <c r="J1029" t="s">
        <v>3</v>
      </c>
      <c r="K1029" t="s">
        <v>906</v>
      </c>
      <c r="L1029">
        <v>1191</v>
      </c>
      <c r="N1029">
        <v>1013</v>
      </c>
      <c r="O1029" t="s">
        <v>904</v>
      </c>
      <c r="P1029" t="s">
        <v>904</v>
      </c>
      <c r="Q1029">
        <v>1</v>
      </c>
      <c r="W1029">
        <v>0</v>
      </c>
      <c r="X1029">
        <v>-1417349443</v>
      </c>
      <c r="Y1029">
        <f>(AT1029*ROUND(1.05,7))</f>
        <v>5.2500000000000005E-2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1</v>
      </c>
      <c r="AJ1029">
        <v>1</v>
      </c>
      <c r="AK1029">
        <v>33.39</v>
      </c>
      <c r="AL1029">
        <v>1</v>
      </c>
      <c r="AM1029">
        <v>4</v>
      </c>
      <c r="AN1029">
        <v>0</v>
      </c>
      <c r="AO1029">
        <v>1</v>
      </c>
      <c r="AP1029">
        <v>1</v>
      </c>
      <c r="AQ1029">
        <v>0</v>
      </c>
      <c r="AR1029">
        <v>0</v>
      </c>
      <c r="AS1029" t="s">
        <v>3</v>
      </c>
      <c r="AT1029">
        <v>0.05</v>
      </c>
      <c r="AU1029" t="s">
        <v>20</v>
      </c>
      <c r="AV1029">
        <v>2</v>
      </c>
      <c r="AW1029">
        <v>2</v>
      </c>
      <c r="AX1029">
        <v>51655834</v>
      </c>
      <c r="AY1029">
        <v>1</v>
      </c>
      <c r="AZ1029">
        <v>0</v>
      </c>
      <c r="BA1029">
        <v>1196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V1029">
        <v>0</v>
      </c>
      <c r="CW1029">
        <v>0</v>
      </c>
      <c r="CX1029">
        <f>ROUND(Y1029*Source!I841,7)</f>
        <v>0.105</v>
      </c>
      <c r="CY1029">
        <f>AD1029</f>
        <v>0</v>
      </c>
      <c r="CZ1029">
        <f>AH1029</f>
        <v>0</v>
      </c>
      <c r="DA1029">
        <f>AL1029</f>
        <v>1</v>
      </c>
      <c r="DB1029">
        <f>ROUND((ROUND(AT1029*CZ1029,2)*ROUND(1.05,7)),2)</f>
        <v>0</v>
      </c>
      <c r="DC1029">
        <f>ROUND((ROUND(AT1029*AG1029,2)*ROUND(1.05,7)),2)</f>
        <v>0</v>
      </c>
      <c r="DD1029" t="s">
        <v>3</v>
      </c>
      <c r="DE1029" t="s">
        <v>3</v>
      </c>
      <c r="DF1029">
        <f>ROUND(ROUND(AE1029,2)*CX1029,2)</f>
        <v>0</v>
      </c>
      <c r="DG1029">
        <f t="shared" si="891"/>
        <v>0</v>
      </c>
      <c r="DH1029">
        <f>ROUND(ROUND(AG1029*AK1029,2)*CX1029,2)</f>
        <v>0</v>
      </c>
      <c r="DI1029">
        <f t="shared" ref="DI1029:DI1035" si="892">ROUND(ROUND(AH1029,2)*CX1029,2)</f>
        <v>0</v>
      </c>
      <c r="DJ1029">
        <f>DI1029</f>
        <v>0</v>
      </c>
      <c r="DK1029">
        <v>0</v>
      </c>
      <c r="DL1029" t="s">
        <v>3</v>
      </c>
      <c r="DM1029">
        <v>0</v>
      </c>
      <c r="DN1029" t="s">
        <v>3</v>
      </c>
      <c r="DO1029">
        <v>0</v>
      </c>
    </row>
    <row r="1030" spans="1:119" x14ac:dyDescent="0.2">
      <c r="A1030">
        <f>ROW(Source!A841)</f>
        <v>841</v>
      </c>
      <c r="B1030">
        <v>51651743</v>
      </c>
      <c r="C1030">
        <v>51655823</v>
      </c>
      <c r="D1030">
        <v>49672573</v>
      </c>
      <c r="E1030">
        <v>1</v>
      </c>
      <c r="F1030">
        <v>1</v>
      </c>
      <c r="G1030">
        <v>1</v>
      </c>
      <c r="H1030">
        <v>2</v>
      </c>
      <c r="I1030" t="s">
        <v>907</v>
      </c>
      <c r="J1030" t="s">
        <v>908</v>
      </c>
      <c r="K1030" t="s">
        <v>909</v>
      </c>
      <c r="L1030">
        <v>1367</v>
      </c>
      <c r="N1030">
        <v>1011</v>
      </c>
      <c r="O1030" t="s">
        <v>910</v>
      </c>
      <c r="P1030" t="s">
        <v>910</v>
      </c>
      <c r="Q1030">
        <v>1</v>
      </c>
      <c r="W1030">
        <v>0</v>
      </c>
      <c r="X1030">
        <v>-430484415</v>
      </c>
      <c r="Y1030">
        <f>(AT1030*ROUND(1.05,7))</f>
        <v>1.0500000000000001E-2</v>
      </c>
      <c r="AA1030">
        <v>0</v>
      </c>
      <c r="AB1030">
        <v>1530.2</v>
      </c>
      <c r="AC1030">
        <v>450.77</v>
      </c>
      <c r="AD1030">
        <v>0</v>
      </c>
      <c r="AE1030">
        <v>0</v>
      </c>
      <c r="AF1030">
        <v>115.4</v>
      </c>
      <c r="AG1030">
        <v>13.5</v>
      </c>
      <c r="AH1030">
        <v>0</v>
      </c>
      <c r="AI1030">
        <v>1</v>
      </c>
      <c r="AJ1030">
        <v>13.26</v>
      </c>
      <c r="AK1030">
        <v>33.39</v>
      </c>
      <c r="AL1030">
        <v>1</v>
      </c>
      <c r="AM1030">
        <v>4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0.01</v>
      </c>
      <c r="AU1030" t="s">
        <v>20</v>
      </c>
      <c r="AV1030">
        <v>0</v>
      </c>
      <c r="AW1030">
        <v>2</v>
      </c>
      <c r="AX1030">
        <v>51655835</v>
      </c>
      <c r="AY1030">
        <v>1</v>
      </c>
      <c r="AZ1030">
        <v>0</v>
      </c>
      <c r="BA1030">
        <v>1197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V1030">
        <v>0</v>
      </c>
      <c r="CW1030">
        <f>ROUND(Y1030*Source!I841,7)</f>
        <v>2.1000000000000001E-2</v>
      </c>
      <c r="CX1030">
        <f>ROUND(Y1030*Source!I841,7)</f>
        <v>2.1000000000000001E-2</v>
      </c>
      <c r="CY1030">
        <f>AB1030</f>
        <v>1530.2</v>
      </c>
      <c r="CZ1030">
        <f>AF1030</f>
        <v>115.4</v>
      </c>
      <c r="DA1030">
        <f>AJ1030</f>
        <v>13.26</v>
      </c>
      <c r="DB1030">
        <f>ROUND((ROUND(AT1030*CZ1030,2)*ROUND(1.05,7)),2)</f>
        <v>1.21</v>
      </c>
      <c r="DC1030">
        <f>ROUND((ROUND(AT1030*AG1030,2)*ROUND(1.05,7)),2)</f>
        <v>0.15</v>
      </c>
      <c r="DD1030" t="s">
        <v>3</v>
      </c>
      <c r="DE1030" t="s">
        <v>3</v>
      </c>
      <c r="DF1030">
        <f>ROUND(ROUND(AE1030,2)*CX1030,2)</f>
        <v>0</v>
      </c>
      <c r="DG1030">
        <f>ROUND(ROUND(AF1030*AJ1030,2)*CX1030,2)</f>
        <v>32.130000000000003</v>
      </c>
      <c r="DH1030">
        <f>ROUND(ROUND(AG1030*AK1030,2)*CX1030,2)</f>
        <v>9.4700000000000006</v>
      </c>
      <c r="DI1030">
        <f t="shared" si="892"/>
        <v>0</v>
      </c>
      <c r="DJ1030">
        <f>DG1030</f>
        <v>32.130000000000003</v>
      </c>
      <c r="DK1030">
        <v>0</v>
      </c>
      <c r="DL1030" t="s">
        <v>3</v>
      </c>
      <c r="DM1030">
        <v>0</v>
      </c>
      <c r="DN1030" t="s">
        <v>3</v>
      </c>
      <c r="DO1030">
        <v>0</v>
      </c>
    </row>
    <row r="1031" spans="1:119" x14ac:dyDescent="0.2">
      <c r="A1031">
        <f>ROW(Source!A841)</f>
        <v>841</v>
      </c>
      <c r="B1031">
        <v>51651743</v>
      </c>
      <c r="C1031">
        <v>51655823</v>
      </c>
      <c r="D1031">
        <v>49672695</v>
      </c>
      <c r="E1031">
        <v>1</v>
      </c>
      <c r="F1031">
        <v>1</v>
      </c>
      <c r="G1031">
        <v>1</v>
      </c>
      <c r="H1031">
        <v>2</v>
      </c>
      <c r="I1031" t="s">
        <v>911</v>
      </c>
      <c r="J1031" t="s">
        <v>912</v>
      </c>
      <c r="K1031" t="s">
        <v>913</v>
      </c>
      <c r="L1031">
        <v>1367</v>
      </c>
      <c r="N1031">
        <v>1011</v>
      </c>
      <c r="O1031" t="s">
        <v>910</v>
      </c>
      <c r="P1031" t="s">
        <v>910</v>
      </c>
      <c r="Q1031">
        <v>1</v>
      </c>
      <c r="W1031">
        <v>0</v>
      </c>
      <c r="X1031">
        <v>1063590936</v>
      </c>
      <c r="Y1031">
        <f>(AT1031*ROUND(1.05,7))</f>
        <v>0.95550000000000013</v>
      </c>
      <c r="AA1031">
        <v>0</v>
      </c>
      <c r="AB1031">
        <v>41.37</v>
      </c>
      <c r="AC1031">
        <v>0</v>
      </c>
      <c r="AD1031">
        <v>0</v>
      </c>
      <c r="AE1031">
        <v>0</v>
      </c>
      <c r="AF1031">
        <v>3.12</v>
      </c>
      <c r="AG1031">
        <v>0</v>
      </c>
      <c r="AH1031">
        <v>0</v>
      </c>
      <c r="AI1031">
        <v>1</v>
      </c>
      <c r="AJ1031">
        <v>13.26</v>
      </c>
      <c r="AK1031">
        <v>33.39</v>
      </c>
      <c r="AL1031">
        <v>1</v>
      </c>
      <c r="AM1031">
        <v>4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0.91</v>
      </c>
      <c r="AU1031" t="s">
        <v>20</v>
      </c>
      <c r="AV1031">
        <v>0</v>
      </c>
      <c r="AW1031">
        <v>2</v>
      </c>
      <c r="AX1031">
        <v>51655836</v>
      </c>
      <c r="AY1031">
        <v>1</v>
      </c>
      <c r="AZ1031">
        <v>0</v>
      </c>
      <c r="BA1031">
        <v>1198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V1031">
        <v>0</v>
      </c>
      <c r="CW1031">
        <f>ROUND(Y1031*Source!I841,7)</f>
        <v>1.911</v>
      </c>
      <c r="CX1031">
        <f>ROUND(Y1031*Source!I841,7)</f>
        <v>1.911</v>
      </c>
      <c r="CY1031">
        <f>AB1031</f>
        <v>41.37</v>
      </c>
      <c r="CZ1031">
        <f>AF1031</f>
        <v>3.12</v>
      </c>
      <c r="DA1031">
        <f>AJ1031</f>
        <v>13.26</v>
      </c>
      <c r="DB1031">
        <f>ROUND((ROUND(AT1031*CZ1031,2)*ROUND(1.05,7)),2)</f>
        <v>2.98</v>
      </c>
      <c r="DC1031">
        <f>ROUND((ROUND(AT1031*AG1031,2)*ROUND(1.05,7)),2)</f>
        <v>0</v>
      </c>
      <c r="DD1031" t="s">
        <v>3</v>
      </c>
      <c r="DE1031" t="s">
        <v>3</v>
      </c>
      <c r="DF1031">
        <f>ROUND(ROUND(AE1031,2)*CX1031,2)</f>
        <v>0</v>
      </c>
      <c r="DG1031">
        <f>ROUND(ROUND(AF1031*AJ1031,2)*CX1031,2)</f>
        <v>79.06</v>
      </c>
      <c r="DH1031">
        <f>ROUND(ROUND(AG1031*AK1031,2)*CX1031,2)</f>
        <v>0</v>
      </c>
      <c r="DI1031">
        <f t="shared" si="892"/>
        <v>0</v>
      </c>
      <c r="DJ1031">
        <f>DG1031</f>
        <v>79.06</v>
      </c>
      <c r="DK1031">
        <v>0</v>
      </c>
      <c r="DL1031" t="s">
        <v>3</v>
      </c>
      <c r="DM1031">
        <v>0</v>
      </c>
      <c r="DN1031" t="s">
        <v>3</v>
      </c>
      <c r="DO1031">
        <v>0</v>
      </c>
    </row>
    <row r="1032" spans="1:119" x14ac:dyDescent="0.2">
      <c r="A1032">
        <f>ROW(Source!A841)</f>
        <v>841</v>
      </c>
      <c r="B1032">
        <v>51651743</v>
      </c>
      <c r="C1032">
        <v>51655823</v>
      </c>
      <c r="D1032">
        <v>49673503</v>
      </c>
      <c r="E1032">
        <v>1</v>
      </c>
      <c r="F1032">
        <v>1</v>
      </c>
      <c r="G1032">
        <v>1</v>
      </c>
      <c r="H1032">
        <v>2</v>
      </c>
      <c r="I1032" t="s">
        <v>914</v>
      </c>
      <c r="J1032" t="s">
        <v>915</v>
      </c>
      <c r="K1032" t="s">
        <v>916</v>
      </c>
      <c r="L1032">
        <v>1367</v>
      </c>
      <c r="N1032">
        <v>1011</v>
      </c>
      <c r="O1032" t="s">
        <v>910</v>
      </c>
      <c r="P1032" t="s">
        <v>910</v>
      </c>
      <c r="Q1032">
        <v>1</v>
      </c>
      <c r="W1032">
        <v>0</v>
      </c>
      <c r="X1032">
        <v>509054691</v>
      </c>
      <c r="Y1032">
        <f>(AT1032*ROUND(1.05,7))</f>
        <v>4.2000000000000003E-2</v>
      </c>
      <c r="AA1032">
        <v>0</v>
      </c>
      <c r="AB1032">
        <v>871.31</v>
      </c>
      <c r="AC1032">
        <v>387.32</v>
      </c>
      <c r="AD1032">
        <v>0</v>
      </c>
      <c r="AE1032">
        <v>0</v>
      </c>
      <c r="AF1032">
        <v>65.709999999999994</v>
      </c>
      <c r="AG1032">
        <v>11.6</v>
      </c>
      <c r="AH1032">
        <v>0</v>
      </c>
      <c r="AI1032">
        <v>1</v>
      </c>
      <c r="AJ1032">
        <v>13.26</v>
      </c>
      <c r="AK1032">
        <v>33.39</v>
      </c>
      <c r="AL1032">
        <v>1</v>
      </c>
      <c r="AM1032">
        <v>4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0.04</v>
      </c>
      <c r="AU1032" t="s">
        <v>20</v>
      </c>
      <c r="AV1032">
        <v>0</v>
      </c>
      <c r="AW1032">
        <v>2</v>
      </c>
      <c r="AX1032">
        <v>51655837</v>
      </c>
      <c r="AY1032">
        <v>1</v>
      </c>
      <c r="AZ1032">
        <v>0</v>
      </c>
      <c r="BA1032">
        <v>1199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V1032">
        <v>0</v>
      </c>
      <c r="CW1032">
        <f>ROUND(Y1032*Source!I841,7)</f>
        <v>8.4000000000000005E-2</v>
      </c>
      <c r="CX1032">
        <f>ROUND(Y1032*Source!I841,7)</f>
        <v>8.4000000000000005E-2</v>
      </c>
      <c r="CY1032">
        <f>AB1032</f>
        <v>871.31</v>
      </c>
      <c r="CZ1032">
        <f>AF1032</f>
        <v>65.709999999999994</v>
      </c>
      <c r="DA1032">
        <f>AJ1032</f>
        <v>13.26</v>
      </c>
      <c r="DB1032">
        <f>ROUND((ROUND(AT1032*CZ1032,2)*ROUND(1.05,7)),2)</f>
        <v>2.76</v>
      </c>
      <c r="DC1032">
        <f>ROUND((ROUND(AT1032*AG1032,2)*ROUND(1.05,7)),2)</f>
        <v>0.48</v>
      </c>
      <c r="DD1032" t="s">
        <v>3</v>
      </c>
      <c r="DE1032" t="s">
        <v>3</v>
      </c>
      <c r="DF1032">
        <f>ROUND(ROUND(AE1032,2)*CX1032,2)</f>
        <v>0</v>
      </c>
      <c r="DG1032">
        <f>ROUND(ROUND(AF1032*AJ1032,2)*CX1032,2)</f>
        <v>73.19</v>
      </c>
      <c r="DH1032">
        <f>ROUND(ROUND(AG1032*AK1032,2)*CX1032,2)</f>
        <v>32.53</v>
      </c>
      <c r="DI1032">
        <f t="shared" si="892"/>
        <v>0</v>
      </c>
      <c r="DJ1032">
        <f>DG1032</f>
        <v>73.19</v>
      </c>
      <c r="DK1032">
        <v>0</v>
      </c>
      <c r="DL1032" t="s">
        <v>3</v>
      </c>
      <c r="DM1032">
        <v>0</v>
      </c>
      <c r="DN1032" t="s">
        <v>3</v>
      </c>
      <c r="DO1032">
        <v>0</v>
      </c>
    </row>
    <row r="1033" spans="1:119" x14ac:dyDescent="0.2">
      <c r="A1033">
        <f>ROW(Source!A841)</f>
        <v>841</v>
      </c>
      <c r="B1033">
        <v>51651743</v>
      </c>
      <c r="C1033">
        <v>51655823</v>
      </c>
      <c r="D1033">
        <v>49525488</v>
      </c>
      <c r="E1033">
        <v>1</v>
      </c>
      <c r="F1033">
        <v>1</v>
      </c>
      <c r="G1033">
        <v>1</v>
      </c>
      <c r="H1033">
        <v>3</v>
      </c>
      <c r="I1033" t="s">
        <v>917</v>
      </c>
      <c r="J1033" t="s">
        <v>918</v>
      </c>
      <c r="K1033" t="s">
        <v>919</v>
      </c>
      <c r="L1033">
        <v>1346</v>
      </c>
      <c r="N1033">
        <v>1009</v>
      </c>
      <c r="O1033" t="s">
        <v>920</v>
      </c>
      <c r="P1033" t="s">
        <v>920</v>
      </c>
      <c r="Q1033">
        <v>1</v>
      </c>
      <c r="W1033">
        <v>0</v>
      </c>
      <c r="X1033">
        <v>-1864341761</v>
      </c>
      <c r="Y1033">
        <f>AT1033</f>
        <v>0.02</v>
      </c>
      <c r="AA1033">
        <v>82.35</v>
      </c>
      <c r="AB1033">
        <v>0</v>
      </c>
      <c r="AC1033">
        <v>0</v>
      </c>
      <c r="AD1033">
        <v>0</v>
      </c>
      <c r="AE1033">
        <v>9.0399999999999991</v>
      </c>
      <c r="AF1033">
        <v>0</v>
      </c>
      <c r="AG1033">
        <v>0</v>
      </c>
      <c r="AH1033">
        <v>0</v>
      </c>
      <c r="AI1033">
        <v>9.11</v>
      </c>
      <c r="AJ1033">
        <v>1</v>
      </c>
      <c r="AK1033">
        <v>1</v>
      </c>
      <c r="AL1033">
        <v>1</v>
      </c>
      <c r="AM1033">
        <v>4</v>
      </c>
      <c r="AN1033">
        <v>0</v>
      </c>
      <c r="AO1033">
        <v>1</v>
      </c>
      <c r="AP1033">
        <v>1</v>
      </c>
      <c r="AQ1033">
        <v>0</v>
      </c>
      <c r="AR1033">
        <v>0</v>
      </c>
      <c r="AS1033" t="s">
        <v>3</v>
      </c>
      <c r="AT1033">
        <v>0.02</v>
      </c>
      <c r="AU1033" t="s">
        <v>3</v>
      </c>
      <c r="AV1033">
        <v>0</v>
      </c>
      <c r="AW1033">
        <v>2</v>
      </c>
      <c r="AX1033">
        <v>51655838</v>
      </c>
      <c r="AY1033">
        <v>1</v>
      </c>
      <c r="AZ1033">
        <v>0</v>
      </c>
      <c r="BA1033">
        <v>1200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V1033">
        <v>0</v>
      </c>
      <c r="CW1033">
        <v>0</v>
      </c>
      <c r="CX1033">
        <f>ROUND(Y1033*Source!I841,7)</f>
        <v>0.04</v>
      </c>
      <c r="CY1033">
        <f>AA1033</f>
        <v>82.35</v>
      </c>
      <c r="CZ1033">
        <f>AE1033</f>
        <v>9.0399999999999991</v>
      </c>
      <c r="DA1033">
        <f>AI1033</f>
        <v>9.11</v>
      </c>
      <c r="DB1033">
        <f>ROUND(ROUND(AT1033*CZ1033,2),2)</f>
        <v>0.18</v>
      </c>
      <c r="DC1033">
        <f>ROUND(ROUND(AT1033*AG1033,2),2)</f>
        <v>0</v>
      </c>
      <c r="DD1033" t="s">
        <v>3</v>
      </c>
      <c r="DE1033" t="s">
        <v>3</v>
      </c>
      <c r="DF1033">
        <f>ROUND(ROUND(AE1033*AI1033,2)*CX1033,2)</f>
        <v>3.29</v>
      </c>
      <c r="DG1033">
        <f>ROUND(ROUND(AF1033,2)*CX1033,2)</f>
        <v>0</v>
      </c>
      <c r="DH1033">
        <f>ROUND(ROUND(AG1033,2)*CX1033,2)</f>
        <v>0</v>
      </c>
      <c r="DI1033">
        <f t="shared" si="892"/>
        <v>0</v>
      </c>
      <c r="DJ1033">
        <f>DF1033</f>
        <v>3.29</v>
      </c>
      <c r="DK1033">
        <v>0</v>
      </c>
      <c r="DL1033" t="s">
        <v>3</v>
      </c>
      <c r="DM1033">
        <v>0</v>
      </c>
      <c r="DN1033" t="s">
        <v>3</v>
      </c>
      <c r="DO1033">
        <v>0</v>
      </c>
    </row>
    <row r="1034" spans="1:119" x14ac:dyDescent="0.2">
      <c r="A1034">
        <f>ROW(Source!A841)</f>
        <v>841</v>
      </c>
      <c r="B1034">
        <v>51651743</v>
      </c>
      <c r="C1034">
        <v>51655823</v>
      </c>
      <c r="D1034">
        <v>49526492</v>
      </c>
      <c r="E1034">
        <v>1</v>
      </c>
      <c r="F1034">
        <v>1</v>
      </c>
      <c r="G1034">
        <v>1</v>
      </c>
      <c r="H1034">
        <v>3</v>
      </c>
      <c r="I1034" t="s">
        <v>921</v>
      </c>
      <c r="J1034" t="s">
        <v>922</v>
      </c>
      <c r="K1034" t="s">
        <v>923</v>
      </c>
      <c r="L1034">
        <v>1346</v>
      </c>
      <c r="N1034">
        <v>1009</v>
      </c>
      <c r="O1034" t="s">
        <v>920</v>
      </c>
      <c r="P1034" t="s">
        <v>920</v>
      </c>
      <c r="Q1034">
        <v>1</v>
      </c>
      <c r="W1034">
        <v>0</v>
      </c>
      <c r="X1034">
        <v>497341279</v>
      </c>
      <c r="Y1034">
        <f>AT1034</f>
        <v>0.08</v>
      </c>
      <c r="AA1034">
        <v>210.35</v>
      </c>
      <c r="AB1034">
        <v>0</v>
      </c>
      <c r="AC1034">
        <v>0</v>
      </c>
      <c r="AD1034">
        <v>0</v>
      </c>
      <c r="AE1034">
        <v>23.09</v>
      </c>
      <c r="AF1034">
        <v>0</v>
      </c>
      <c r="AG1034">
        <v>0</v>
      </c>
      <c r="AH1034">
        <v>0</v>
      </c>
      <c r="AI1034">
        <v>9.11</v>
      </c>
      <c r="AJ1034">
        <v>1</v>
      </c>
      <c r="AK1034">
        <v>1</v>
      </c>
      <c r="AL1034">
        <v>1</v>
      </c>
      <c r="AM1034">
        <v>4</v>
      </c>
      <c r="AN1034">
        <v>0</v>
      </c>
      <c r="AO1034">
        <v>1</v>
      </c>
      <c r="AP1034">
        <v>1</v>
      </c>
      <c r="AQ1034">
        <v>0</v>
      </c>
      <c r="AR1034">
        <v>0</v>
      </c>
      <c r="AS1034" t="s">
        <v>3</v>
      </c>
      <c r="AT1034">
        <v>0.08</v>
      </c>
      <c r="AU1034" t="s">
        <v>3</v>
      </c>
      <c r="AV1034">
        <v>0</v>
      </c>
      <c r="AW1034">
        <v>2</v>
      </c>
      <c r="AX1034">
        <v>51655839</v>
      </c>
      <c r="AY1034">
        <v>1</v>
      </c>
      <c r="AZ1034">
        <v>0</v>
      </c>
      <c r="BA1034">
        <v>1201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V1034">
        <v>0</v>
      </c>
      <c r="CW1034">
        <v>0</v>
      </c>
      <c r="CX1034">
        <f>ROUND(Y1034*Source!I841,7)</f>
        <v>0.16</v>
      </c>
      <c r="CY1034">
        <f>AA1034</f>
        <v>210.35</v>
      </c>
      <c r="CZ1034">
        <f>AE1034</f>
        <v>23.09</v>
      </c>
      <c r="DA1034">
        <f>AI1034</f>
        <v>9.11</v>
      </c>
      <c r="DB1034">
        <f>ROUND(ROUND(AT1034*CZ1034,2),2)</f>
        <v>1.85</v>
      </c>
      <c r="DC1034">
        <f>ROUND(ROUND(AT1034*AG1034,2),2)</f>
        <v>0</v>
      </c>
      <c r="DD1034" t="s">
        <v>3</v>
      </c>
      <c r="DE1034" t="s">
        <v>3</v>
      </c>
      <c r="DF1034">
        <f>ROUND(ROUND(AE1034*AI1034,2)*CX1034,2)</f>
        <v>33.659999999999997</v>
      </c>
      <c r="DG1034">
        <f>ROUND(ROUND(AF1034,2)*CX1034,2)</f>
        <v>0</v>
      </c>
      <c r="DH1034">
        <f>ROUND(ROUND(AG1034,2)*CX1034,2)</f>
        <v>0</v>
      </c>
      <c r="DI1034">
        <f t="shared" si="892"/>
        <v>0</v>
      </c>
      <c r="DJ1034">
        <f>DF1034</f>
        <v>33.659999999999997</v>
      </c>
      <c r="DK1034">
        <v>0</v>
      </c>
      <c r="DL1034" t="s">
        <v>3</v>
      </c>
      <c r="DM1034">
        <v>0</v>
      </c>
      <c r="DN1034" t="s">
        <v>3</v>
      </c>
      <c r="DO1034">
        <v>0</v>
      </c>
    </row>
    <row r="1035" spans="1:119" x14ac:dyDescent="0.2">
      <c r="A1035">
        <f>ROW(Source!A841)</f>
        <v>841</v>
      </c>
      <c r="B1035">
        <v>51651743</v>
      </c>
      <c r="C1035">
        <v>51655823</v>
      </c>
      <c r="D1035">
        <v>0</v>
      </c>
      <c r="E1035">
        <v>1</v>
      </c>
      <c r="F1035">
        <v>1</v>
      </c>
      <c r="G1035">
        <v>1</v>
      </c>
      <c r="H1035">
        <v>3</v>
      </c>
      <c r="I1035" t="s">
        <v>29</v>
      </c>
      <c r="J1035" t="s">
        <v>3</v>
      </c>
      <c r="K1035" t="s">
        <v>513</v>
      </c>
      <c r="L1035">
        <v>1377</v>
      </c>
      <c r="N1035">
        <v>1013</v>
      </c>
      <c r="O1035" t="s">
        <v>31</v>
      </c>
      <c r="P1035" t="s">
        <v>31</v>
      </c>
      <c r="Q1035">
        <v>1</v>
      </c>
      <c r="W1035">
        <v>0</v>
      </c>
      <c r="X1035">
        <v>-1988225588</v>
      </c>
      <c r="Y1035">
        <f>AT1035</f>
        <v>1</v>
      </c>
      <c r="AA1035">
        <v>1250</v>
      </c>
      <c r="AB1035">
        <v>0</v>
      </c>
      <c r="AC1035">
        <v>0</v>
      </c>
      <c r="AD1035">
        <v>0</v>
      </c>
      <c r="AE1035">
        <v>1304.22</v>
      </c>
      <c r="AF1035">
        <v>0</v>
      </c>
      <c r="AG1035">
        <v>0</v>
      </c>
      <c r="AH1035">
        <v>0</v>
      </c>
      <c r="AI1035">
        <v>6.13</v>
      </c>
      <c r="AJ1035">
        <v>1</v>
      </c>
      <c r="AK1035">
        <v>1</v>
      </c>
      <c r="AL1035">
        <v>1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 t="s">
        <v>3</v>
      </c>
      <c r="AT1035">
        <v>1</v>
      </c>
      <c r="AU1035" t="s">
        <v>3</v>
      </c>
      <c r="AV1035">
        <v>0</v>
      </c>
      <c r="AW1035">
        <v>1</v>
      </c>
      <c r="AX1035">
        <v>-1</v>
      </c>
      <c r="AY1035">
        <v>0</v>
      </c>
      <c r="AZ1035">
        <v>0</v>
      </c>
      <c r="BA1035" t="s">
        <v>3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V1035">
        <v>0</v>
      </c>
      <c r="CW1035">
        <v>0</v>
      </c>
      <c r="CX1035">
        <f>ROUND(Y1035*Source!I841,7)</f>
        <v>2</v>
      </c>
      <c r="CY1035">
        <f>AA1035</f>
        <v>1250</v>
      </c>
      <c r="CZ1035">
        <f>AE1035</f>
        <v>1304.22</v>
      </c>
      <c r="DA1035">
        <f>AI1035</f>
        <v>6.13</v>
      </c>
      <c r="DB1035">
        <f>ROUND(ROUND(AT1035*CZ1035,2),2)</f>
        <v>1304.22</v>
      </c>
      <c r="DC1035">
        <f>ROUND(ROUND(AT1035*AG1035,2),2)</f>
        <v>0</v>
      </c>
      <c r="DD1035" t="s">
        <v>3</v>
      </c>
      <c r="DE1035" t="s">
        <v>3</v>
      </c>
      <c r="DF1035">
        <f>ROUND(ROUND(AE1035*AI1035,2)*CX1035,2)</f>
        <v>15989.74</v>
      </c>
      <c r="DG1035">
        <f>ROUND(ROUND(AF1035,2)*CX1035,2)</f>
        <v>0</v>
      </c>
      <c r="DH1035">
        <f>ROUND(ROUND(AG1035,2)*CX1035,2)</f>
        <v>0</v>
      </c>
      <c r="DI1035">
        <f t="shared" si="892"/>
        <v>0</v>
      </c>
      <c r="DJ1035">
        <f>DF1035</f>
        <v>15989.74</v>
      </c>
      <c r="DK1035">
        <v>0</v>
      </c>
      <c r="DL1035" t="s">
        <v>3</v>
      </c>
      <c r="DM1035">
        <v>0</v>
      </c>
      <c r="DN1035" t="s">
        <v>3</v>
      </c>
      <c r="DO1035">
        <v>0</v>
      </c>
    </row>
    <row r="1036" spans="1:119" x14ac:dyDescent="0.2">
      <c r="A1036">
        <f>ROW(Source!A843)</f>
        <v>843</v>
      </c>
      <c r="B1036">
        <v>51651743</v>
      </c>
      <c r="C1036">
        <v>51655841</v>
      </c>
      <c r="D1036">
        <v>49510723</v>
      </c>
      <c r="E1036">
        <v>70</v>
      </c>
      <c r="F1036">
        <v>1</v>
      </c>
      <c r="G1036">
        <v>1</v>
      </c>
      <c r="H1036">
        <v>1</v>
      </c>
      <c r="I1036" t="s">
        <v>924</v>
      </c>
      <c r="J1036" t="s">
        <v>3</v>
      </c>
      <c r="K1036" t="s">
        <v>925</v>
      </c>
      <c r="L1036">
        <v>1191</v>
      </c>
      <c r="N1036">
        <v>1013</v>
      </c>
      <c r="O1036" t="s">
        <v>904</v>
      </c>
      <c r="P1036" t="s">
        <v>904</v>
      </c>
      <c r="Q1036">
        <v>1</v>
      </c>
      <c r="W1036">
        <v>0</v>
      </c>
      <c r="X1036">
        <v>-112797078</v>
      </c>
      <c r="Y1036">
        <f>(AT1036*ROUND(1.05,7))</f>
        <v>1.1235000000000002</v>
      </c>
      <c r="AA1036">
        <v>0</v>
      </c>
      <c r="AB1036">
        <v>0</v>
      </c>
      <c r="AC1036">
        <v>0</v>
      </c>
      <c r="AD1036">
        <v>299.51</v>
      </c>
      <c r="AE1036">
        <v>0</v>
      </c>
      <c r="AF1036">
        <v>0</v>
      </c>
      <c r="AG1036">
        <v>0</v>
      </c>
      <c r="AH1036">
        <v>8.9700000000000006</v>
      </c>
      <c r="AI1036">
        <v>1</v>
      </c>
      <c r="AJ1036">
        <v>1</v>
      </c>
      <c r="AK1036">
        <v>1</v>
      </c>
      <c r="AL1036">
        <v>33.39</v>
      </c>
      <c r="AM1036">
        <v>4</v>
      </c>
      <c r="AN1036">
        <v>0</v>
      </c>
      <c r="AO1036">
        <v>1</v>
      </c>
      <c r="AP1036">
        <v>1</v>
      </c>
      <c r="AQ1036">
        <v>0</v>
      </c>
      <c r="AR1036">
        <v>0</v>
      </c>
      <c r="AS1036" t="s">
        <v>3</v>
      </c>
      <c r="AT1036">
        <v>1.07</v>
      </c>
      <c r="AU1036" t="s">
        <v>20</v>
      </c>
      <c r="AV1036">
        <v>1</v>
      </c>
      <c r="AW1036">
        <v>2</v>
      </c>
      <c r="AX1036">
        <v>51655852</v>
      </c>
      <c r="AY1036">
        <v>1</v>
      </c>
      <c r="AZ1036">
        <v>0</v>
      </c>
      <c r="BA1036">
        <v>1202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U1036">
        <f>ROUND(AT1036*Source!I843*AH1036*AL1036,2)</f>
        <v>6089</v>
      </c>
      <c r="CV1036">
        <f>ROUND(Y1036*Source!I843,7)</f>
        <v>21.346499999999999</v>
      </c>
      <c r="CW1036">
        <v>0</v>
      </c>
      <c r="CX1036">
        <f>ROUND(Y1036*Source!I843,7)</f>
        <v>21.346499999999999</v>
      </c>
      <c r="CY1036">
        <f>AD1036</f>
        <v>299.51</v>
      </c>
      <c r="CZ1036">
        <f>AH1036</f>
        <v>8.9700000000000006</v>
      </c>
      <c r="DA1036">
        <f>AL1036</f>
        <v>33.39</v>
      </c>
      <c r="DB1036">
        <f>ROUND((ROUND(AT1036*CZ1036,2)*ROUND(1.05,7)),2)</f>
        <v>10.08</v>
      </c>
      <c r="DC1036">
        <f>ROUND((ROUND(AT1036*AG1036,2)*ROUND(1.05,7)),2)</f>
        <v>0</v>
      </c>
      <c r="DD1036" t="s">
        <v>3</v>
      </c>
      <c r="DE1036" t="s">
        <v>3</v>
      </c>
      <c r="DF1036">
        <f>ROUND(ROUND(AE1036,2)*CX1036,2)</f>
        <v>0</v>
      </c>
      <c r="DG1036">
        <f>ROUND(ROUND(AF1036,2)*CX1036,2)</f>
        <v>0</v>
      </c>
      <c r="DH1036">
        <f>ROUND(ROUND(AG1036,2)*CX1036,2)</f>
        <v>0</v>
      </c>
      <c r="DI1036">
        <f>ROUND(ROUND(AH1036*AL1036,2)*CX1036,2)</f>
        <v>6393.49</v>
      </c>
      <c r="DJ1036">
        <f>DI1036</f>
        <v>6393.49</v>
      </c>
      <c r="DK1036">
        <v>0</v>
      </c>
      <c r="DL1036" t="s">
        <v>3</v>
      </c>
      <c r="DM1036">
        <v>0</v>
      </c>
      <c r="DN1036" t="s">
        <v>3</v>
      </c>
      <c r="DO1036">
        <v>0</v>
      </c>
    </row>
    <row r="1037" spans="1:119" x14ac:dyDescent="0.2">
      <c r="A1037">
        <f>ROW(Source!A843)</f>
        <v>843</v>
      </c>
      <c r="B1037">
        <v>51651743</v>
      </c>
      <c r="C1037">
        <v>51655841</v>
      </c>
      <c r="D1037">
        <v>49510905</v>
      </c>
      <c r="E1037">
        <v>70</v>
      </c>
      <c r="F1037">
        <v>1</v>
      </c>
      <c r="G1037">
        <v>1</v>
      </c>
      <c r="H1037">
        <v>1</v>
      </c>
      <c r="I1037" t="s">
        <v>905</v>
      </c>
      <c r="J1037" t="s">
        <v>3</v>
      </c>
      <c r="K1037" t="s">
        <v>906</v>
      </c>
      <c r="L1037">
        <v>1191</v>
      </c>
      <c r="N1037">
        <v>1013</v>
      </c>
      <c r="O1037" t="s">
        <v>904</v>
      </c>
      <c r="P1037" t="s">
        <v>904</v>
      </c>
      <c r="Q1037">
        <v>1</v>
      </c>
      <c r="W1037">
        <v>0</v>
      </c>
      <c r="X1037">
        <v>-1417349443</v>
      </c>
      <c r="Y1037">
        <f>(AT1037*ROUND(1.05,7))</f>
        <v>1.0500000000000001E-2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1</v>
      </c>
      <c r="AJ1037">
        <v>1</v>
      </c>
      <c r="AK1037">
        <v>33.39</v>
      </c>
      <c r="AL1037">
        <v>1</v>
      </c>
      <c r="AM1037">
        <v>4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0.01</v>
      </c>
      <c r="AU1037" t="s">
        <v>20</v>
      </c>
      <c r="AV1037">
        <v>2</v>
      </c>
      <c r="AW1037">
        <v>2</v>
      </c>
      <c r="AX1037">
        <v>51655853</v>
      </c>
      <c r="AY1037">
        <v>1</v>
      </c>
      <c r="AZ1037">
        <v>0</v>
      </c>
      <c r="BA1037">
        <v>1203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V1037">
        <v>0</v>
      </c>
      <c r="CW1037">
        <v>0</v>
      </c>
      <c r="CX1037">
        <f>ROUND(Y1037*Source!I843,7)</f>
        <v>0.19950000000000001</v>
      </c>
      <c r="CY1037">
        <f>AD1037</f>
        <v>0</v>
      </c>
      <c r="CZ1037">
        <f>AH1037</f>
        <v>0</v>
      </c>
      <c r="DA1037">
        <f>AL1037</f>
        <v>1</v>
      </c>
      <c r="DB1037">
        <f>ROUND((ROUND(AT1037*CZ1037,2)*ROUND(1.05,7)),2)</f>
        <v>0</v>
      </c>
      <c r="DC1037">
        <f>ROUND((ROUND(AT1037*AG1037,2)*ROUND(1.05,7)),2)</f>
        <v>0</v>
      </c>
      <c r="DD1037" t="s">
        <v>3</v>
      </c>
      <c r="DE1037" t="s">
        <v>3</v>
      </c>
      <c r="DF1037">
        <f>ROUND(ROUND(AE1037,2)*CX1037,2)</f>
        <v>0</v>
      </c>
      <c r="DG1037">
        <f>ROUND(ROUND(AF1037,2)*CX1037,2)</f>
        <v>0</v>
      </c>
      <c r="DH1037">
        <f>ROUND(ROUND(AG1037*AK1037,2)*CX1037,2)</f>
        <v>0</v>
      </c>
      <c r="DI1037">
        <f t="shared" ref="DI1037:DI1045" si="893">ROUND(ROUND(AH1037,2)*CX1037,2)</f>
        <v>0</v>
      </c>
      <c r="DJ1037">
        <f>DI1037</f>
        <v>0</v>
      </c>
      <c r="DK1037">
        <v>0</v>
      </c>
      <c r="DL1037" t="s">
        <v>3</v>
      </c>
      <c r="DM1037">
        <v>0</v>
      </c>
      <c r="DN1037" t="s">
        <v>3</v>
      </c>
      <c r="DO1037">
        <v>0</v>
      </c>
    </row>
    <row r="1038" spans="1:119" x14ac:dyDescent="0.2">
      <c r="A1038">
        <f>ROW(Source!A843)</f>
        <v>843</v>
      </c>
      <c r="B1038">
        <v>51651743</v>
      </c>
      <c r="C1038">
        <v>51655841</v>
      </c>
      <c r="D1038">
        <v>49673503</v>
      </c>
      <c r="E1038">
        <v>1</v>
      </c>
      <c r="F1038">
        <v>1</v>
      </c>
      <c r="G1038">
        <v>1</v>
      </c>
      <c r="H1038">
        <v>2</v>
      </c>
      <c r="I1038" t="s">
        <v>914</v>
      </c>
      <c r="J1038" t="s">
        <v>915</v>
      </c>
      <c r="K1038" t="s">
        <v>916</v>
      </c>
      <c r="L1038">
        <v>1367</v>
      </c>
      <c r="N1038">
        <v>1011</v>
      </c>
      <c r="O1038" t="s">
        <v>910</v>
      </c>
      <c r="P1038" t="s">
        <v>910</v>
      </c>
      <c r="Q1038">
        <v>1</v>
      </c>
      <c r="W1038">
        <v>0</v>
      </c>
      <c r="X1038">
        <v>509054691</v>
      </c>
      <c r="Y1038">
        <f>(AT1038*ROUND(1.05,7))</f>
        <v>1.0500000000000001E-2</v>
      </c>
      <c r="AA1038">
        <v>0</v>
      </c>
      <c r="AB1038">
        <v>871.31</v>
      </c>
      <c r="AC1038">
        <v>387.32</v>
      </c>
      <c r="AD1038">
        <v>0</v>
      </c>
      <c r="AE1038">
        <v>0</v>
      </c>
      <c r="AF1038">
        <v>65.709999999999994</v>
      </c>
      <c r="AG1038">
        <v>11.6</v>
      </c>
      <c r="AH1038">
        <v>0</v>
      </c>
      <c r="AI1038">
        <v>1</v>
      </c>
      <c r="AJ1038">
        <v>13.26</v>
      </c>
      <c r="AK1038">
        <v>33.39</v>
      </c>
      <c r="AL1038">
        <v>1</v>
      </c>
      <c r="AM1038">
        <v>4</v>
      </c>
      <c r="AN1038">
        <v>0</v>
      </c>
      <c r="AO1038">
        <v>1</v>
      </c>
      <c r="AP1038">
        <v>1</v>
      </c>
      <c r="AQ1038">
        <v>0</v>
      </c>
      <c r="AR1038">
        <v>0</v>
      </c>
      <c r="AS1038" t="s">
        <v>3</v>
      </c>
      <c r="AT1038">
        <v>0.01</v>
      </c>
      <c r="AU1038" t="s">
        <v>20</v>
      </c>
      <c r="AV1038">
        <v>0</v>
      </c>
      <c r="AW1038">
        <v>2</v>
      </c>
      <c r="AX1038">
        <v>51655854</v>
      </c>
      <c r="AY1038">
        <v>1</v>
      </c>
      <c r="AZ1038">
        <v>0</v>
      </c>
      <c r="BA1038">
        <v>1204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V1038">
        <v>0</v>
      </c>
      <c r="CW1038">
        <f>ROUND(Y1038*Source!I843,7)</f>
        <v>0.19950000000000001</v>
      </c>
      <c r="CX1038">
        <f>ROUND(Y1038*Source!I843,7)</f>
        <v>0.19950000000000001</v>
      </c>
      <c r="CY1038">
        <f>AB1038</f>
        <v>871.31</v>
      </c>
      <c r="CZ1038">
        <f>AF1038</f>
        <v>65.709999999999994</v>
      </c>
      <c r="DA1038">
        <f>AJ1038</f>
        <v>13.26</v>
      </c>
      <c r="DB1038">
        <f>ROUND((ROUND(AT1038*CZ1038,2)*ROUND(1.05,7)),2)</f>
        <v>0.69</v>
      </c>
      <c r="DC1038">
        <f>ROUND((ROUND(AT1038*AG1038,2)*ROUND(1.05,7)),2)</f>
        <v>0.13</v>
      </c>
      <c r="DD1038" t="s">
        <v>3</v>
      </c>
      <c r="DE1038" t="s">
        <v>3</v>
      </c>
      <c r="DF1038">
        <f>ROUND(ROUND(AE1038,2)*CX1038,2)</f>
        <v>0</v>
      </c>
      <c r="DG1038">
        <f>ROUND(ROUND(AF1038*AJ1038,2)*CX1038,2)</f>
        <v>173.83</v>
      </c>
      <c r="DH1038">
        <f>ROUND(ROUND(AG1038*AK1038,2)*CX1038,2)</f>
        <v>77.27</v>
      </c>
      <c r="DI1038">
        <f t="shared" si="893"/>
        <v>0</v>
      </c>
      <c r="DJ1038">
        <f>DG1038</f>
        <v>173.83</v>
      </c>
      <c r="DK1038">
        <v>0</v>
      </c>
      <c r="DL1038" t="s">
        <v>3</v>
      </c>
      <c r="DM1038">
        <v>0</v>
      </c>
      <c r="DN1038" t="s">
        <v>3</v>
      </c>
      <c r="DO1038">
        <v>0</v>
      </c>
    </row>
    <row r="1039" spans="1:119" x14ac:dyDescent="0.2">
      <c r="A1039">
        <f>ROW(Source!A843)</f>
        <v>843</v>
      </c>
      <c r="B1039">
        <v>51651743</v>
      </c>
      <c r="C1039">
        <v>51655841</v>
      </c>
      <c r="D1039">
        <v>49673715</v>
      </c>
      <c r="E1039">
        <v>1</v>
      </c>
      <c r="F1039">
        <v>1</v>
      </c>
      <c r="G1039">
        <v>1</v>
      </c>
      <c r="H1039">
        <v>2</v>
      </c>
      <c r="I1039" t="s">
        <v>926</v>
      </c>
      <c r="J1039" t="s">
        <v>927</v>
      </c>
      <c r="K1039" t="s">
        <v>928</v>
      </c>
      <c r="L1039">
        <v>1367</v>
      </c>
      <c r="N1039">
        <v>1011</v>
      </c>
      <c r="O1039" t="s">
        <v>910</v>
      </c>
      <c r="P1039" t="s">
        <v>910</v>
      </c>
      <c r="Q1039">
        <v>1</v>
      </c>
      <c r="W1039">
        <v>0</v>
      </c>
      <c r="X1039">
        <v>829370094</v>
      </c>
      <c r="Y1039">
        <f>(AT1039*ROUND(1.05,7))</f>
        <v>0.10500000000000001</v>
      </c>
      <c r="AA1039">
        <v>0</v>
      </c>
      <c r="AB1039">
        <v>107.41</v>
      </c>
      <c r="AC1039">
        <v>0</v>
      </c>
      <c r="AD1039">
        <v>0</v>
      </c>
      <c r="AE1039">
        <v>0</v>
      </c>
      <c r="AF1039">
        <v>8.1</v>
      </c>
      <c r="AG1039">
        <v>0</v>
      </c>
      <c r="AH1039">
        <v>0</v>
      </c>
      <c r="AI1039">
        <v>1</v>
      </c>
      <c r="AJ1039">
        <v>13.26</v>
      </c>
      <c r="AK1039">
        <v>33.39</v>
      </c>
      <c r="AL1039">
        <v>1</v>
      </c>
      <c r="AM1039">
        <v>4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0.1</v>
      </c>
      <c r="AU1039" t="s">
        <v>20</v>
      </c>
      <c r="AV1039">
        <v>0</v>
      </c>
      <c r="AW1039">
        <v>2</v>
      </c>
      <c r="AX1039">
        <v>51655855</v>
      </c>
      <c r="AY1039">
        <v>1</v>
      </c>
      <c r="AZ1039">
        <v>0</v>
      </c>
      <c r="BA1039">
        <v>1205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V1039">
        <v>0</v>
      </c>
      <c r="CW1039">
        <f>ROUND(Y1039*Source!I843,7)</f>
        <v>1.9950000000000001</v>
      </c>
      <c r="CX1039">
        <f>ROUND(Y1039*Source!I843,7)</f>
        <v>1.9950000000000001</v>
      </c>
      <c r="CY1039">
        <f>AB1039</f>
        <v>107.41</v>
      </c>
      <c r="CZ1039">
        <f>AF1039</f>
        <v>8.1</v>
      </c>
      <c r="DA1039">
        <f>AJ1039</f>
        <v>13.26</v>
      </c>
      <c r="DB1039">
        <f>ROUND((ROUND(AT1039*CZ1039,2)*ROUND(1.05,7)),2)</f>
        <v>0.85</v>
      </c>
      <c r="DC1039">
        <f>ROUND((ROUND(AT1039*AG1039,2)*ROUND(1.05,7)),2)</f>
        <v>0</v>
      </c>
      <c r="DD1039" t="s">
        <v>3</v>
      </c>
      <c r="DE1039" t="s">
        <v>3</v>
      </c>
      <c r="DF1039">
        <f>ROUND(ROUND(AE1039,2)*CX1039,2)</f>
        <v>0</v>
      </c>
      <c r="DG1039">
        <f>ROUND(ROUND(AF1039*AJ1039,2)*CX1039,2)</f>
        <v>214.28</v>
      </c>
      <c r="DH1039">
        <f>ROUND(ROUND(AG1039*AK1039,2)*CX1039,2)</f>
        <v>0</v>
      </c>
      <c r="DI1039">
        <f t="shared" si="893"/>
        <v>0</v>
      </c>
      <c r="DJ1039">
        <f>DG1039</f>
        <v>214.28</v>
      </c>
      <c r="DK1039">
        <v>0</v>
      </c>
      <c r="DL1039" t="s">
        <v>3</v>
      </c>
      <c r="DM1039">
        <v>0</v>
      </c>
      <c r="DN1039" t="s">
        <v>3</v>
      </c>
      <c r="DO1039">
        <v>0</v>
      </c>
    </row>
    <row r="1040" spans="1:119" x14ac:dyDescent="0.2">
      <c r="A1040">
        <f>ROW(Source!A843)</f>
        <v>843</v>
      </c>
      <c r="B1040">
        <v>51651743</v>
      </c>
      <c r="C1040">
        <v>51655841</v>
      </c>
      <c r="D1040">
        <v>49523218</v>
      </c>
      <c r="E1040">
        <v>1</v>
      </c>
      <c r="F1040">
        <v>1</v>
      </c>
      <c r="G1040">
        <v>1</v>
      </c>
      <c r="H1040">
        <v>3</v>
      </c>
      <c r="I1040" t="s">
        <v>42</v>
      </c>
      <c r="J1040" t="s">
        <v>45</v>
      </c>
      <c r="K1040" t="s">
        <v>43</v>
      </c>
      <c r="L1040">
        <v>1374</v>
      </c>
      <c r="N1040">
        <v>1013</v>
      </c>
      <c r="O1040" t="s">
        <v>44</v>
      </c>
      <c r="P1040" t="s">
        <v>44</v>
      </c>
      <c r="Q1040">
        <v>1</v>
      </c>
      <c r="W1040">
        <v>0</v>
      </c>
      <c r="X1040">
        <v>-1743999360</v>
      </c>
      <c r="Y1040">
        <f t="shared" ref="Y1040:Y1045" si="894">AT1040</f>
        <v>0.1</v>
      </c>
      <c r="AA1040">
        <v>9.11</v>
      </c>
      <c r="AB1040">
        <v>0</v>
      </c>
      <c r="AC1040">
        <v>0</v>
      </c>
      <c r="AD1040">
        <v>0</v>
      </c>
      <c r="AE1040">
        <v>1</v>
      </c>
      <c r="AF1040">
        <v>0</v>
      </c>
      <c r="AG1040">
        <v>0</v>
      </c>
      <c r="AH1040">
        <v>0</v>
      </c>
      <c r="AI1040">
        <v>9.11</v>
      </c>
      <c r="AJ1040">
        <v>1</v>
      </c>
      <c r="AK1040">
        <v>1</v>
      </c>
      <c r="AL1040">
        <v>1</v>
      </c>
      <c r="AM1040">
        <v>0</v>
      </c>
      <c r="AN1040">
        <v>0</v>
      </c>
      <c r="AO1040">
        <v>0</v>
      </c>
      <c r="AP1040">
        <v>1</v>
      </c>
      <c r="AQ1040">
        <v>0</v>
      </c>
      <c r="AR1040">
        <v>0</v>
      </c>
      <c r="AS1040" t="s">
        <v>3</v>
      </c>
      <c r="AT1040">
        <v>0.1</v>
      </c>
      <c r="AU1040" t="s">
        <v>3</v>
      </c>
      <c r="AV1040">
        <v>0</v>
      </c>
      <c r="AW1040">
        <v>2</v>
      </c>
      <c r="AX1040">
        <v>51655856</v>
      </c>
      <c r="AY1040">
        <v>1</v>
      </c>
      <c r="AZ1040">
        <v>0</v>
      </c>
      <c r="BA1040">
        <v>1206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V1040">
        <v>0</v>
      </c>
      <c r="CW1040">
        <v>0</v>
      </c>
      <c r="CX1040">
        <f>ROUND(Y1040*Source!I843,7)</f>
        <v>1.9</v>
      </c>
      <c r="CY1040">
        <f t="shared" ref="CY1040:CY1045" si="895">AA1040</f>
        <v>9.11</v>
      </c>
      <c r="CZ1040">
        <f t="shared" ref="CZ1040:CZ1045" si="896">AE1040</f>
        <v>1</v>
      </c>
      <c r="DA1040">
        <f t="shared" ref="DA1040:DA1045" si="897">AI1040</f>
        <v>9.11</v>
      </c>
      <c r="DB1040">
        <f t="shared" ref="DB1040:DB1045" si="898">ROUND(ROUND(AT1040*CZ1040,2),2)</f>
        <v>0.1</v>
      </c>
      <c r="DC1040">
        <f t="shared" ref="DC1040:DC1045" si="899">ROUND(ROUND(AT1040*AG1040,2),2)</f>
        <v>0</v>
      </c>
      <c r="DD1040" t="s">
        <v>3</v>
      </c>
      <c r="DE1040" t="s">
        <v>3</v>
      </c>
      <c r="DF1040">
        <f t="shared" ref="DF1040:DF1045" si="900">ROUND(ROUND(AE1040*AI1040,2)*CX1040,2)</f>
        <v>17.309999999999999</v>
      </c>
      <c r="DG1040">
        <f t="shared" ref="DG1040:DG1047" si="901">ROUND(ROUND(AF1040,2)*CX1040,2)</f>
        <v>0</v>
      </c>
      <c r="DH1040">
        <f t="shared" ref="DH1040:DH1046" si="902">ROUND(ROUND(AG1040,2)*CX1040,2)</f>
        <v>0</v>
      </c>
      <c r="DI1040">
        <f t="shared" si="893"/>
        <v>0</v>
      </c>
      <c r="DJ1040">
        <f t="shared" ref="DJ1040:DJ1045" si="903">DF1040</f>
        <v>17.309999999999999</v>
      </c>
      <c r="DK1040">
        <v>0</v>
      </c>
      <c r="DL1040" t="s">
        <v>3</v>
      </c>
      <c r="DM1040">
        <v>0</v>
      </c>
      <c r="DN1040" t="s">
        <v>3</v>
      </c>
      <c r="DO1040">
        <v>0</v>
      </c>
    </row>
    <row r="1041" spans="1:119" x14ac:dyDescent="0.2">
      <c r="A1041">
        <f>ROW(Source!A843)</f>
        <v>843</v>
      </c>
      <c r="B1041">
        <v>51651743</v>
      </c>
      <c r="C1041">
        <v>51655841</v>
      </c>
      <c r="D1041">
        <v>49524301</v>
      </c>
      <c r="E1041">
        <v>1</v>
      </c>
      <c r="F1041">
        <v>1</v>
      </c>
      <c r="G1041">
        <v>1</v>
      </c>
      <c r="H1041">
        <v>3</v>
      </c>
      <c r="I1041" t="s">
        <v>929</v>
      </c>
      <c r="J1041" t="s">
        <v>930</v>
      </c>
      <c r="K1041" t="s">
        <v>931</v>
      </c>
      <c r="L1041">
        <v>1348</v>
      </c>
      <c r="N1041">
        <v>1009</v>
      </c>
      <c r="O1041" t="s">
        <v>105</v>
      </c>
      <c r="P1041" t="s">
        <v>105</v>
      </c>
      <c r="Q1041">
        <v>1000</v>
      </c>
      <c r="W1041">
        <v>0</v>
      </c>
      <c r="X1041">
        <v>1824693337</v>
      </c>
      <c r="Y1041">
        <f t="shared" si="894"/>
        <v>1.0000000000000001E-5</v>
      </c>
      <c r="AA1041">
        <v>94397.82</v>
      </c>
      <c r="AB1041">
        <v>0</v>
      </c>
      <c r="AC1041">
        <v>0</v>
      </c>
      <c r="AD1041">
        <v>0</v>
      </c>
      <c r="AE1041">
        <v>10362</v>
      </c>
      <c r="AF1041">
        <v>0</v>
      </c>
      <c r="AG1041">
        <v>0</v>
      </c>
      <c r="AH1041">
        <v>0</v>
      </c>
      <c r="AI1041">
        <v>9.11</v>
      </c>
      <c r="AJ1041">
        <v>1</v>
      </c>
      <c r="AK1041">
        <v>1</v>
      </c>
      <c r="AL1041">
        <v>1</v>
      </c>
      <c r="AM1041">
        <v>4</v>
      </c>
      <c r="AN1041">
        <v>0</v>
      </c>
      <c r="AO1041">
        <v>1</v>
      </c>
      <c r="AP1041">
        <v>1</v>
      </c>
      <c r="AQ1041">
        <v>0</v>
      </c>
      <c r="AR1041">
        <v>0</v>
      </c>
      <c r="AS1041" t="s">
        <v>3</v>
      </c>
      <c r="AT1041">
        <v>1.0000000000000001E-5</v>
      </c>
      <c r="AU1041" t="s">
        <v>3</v>
      </c>
      <c r="AV1041">
        <v>0</v>
      </c>
      <c r="AW1041">
        <v>2</v>
      </c>
      <c r="AX1041">
        <v>51655857</v>
      </c>
      <c r="AY1041">
        <v>1</v>
      </c>
      <c r="AZ1041">
        <v>0</v>
      </c>
      <c r="BA1041">
        <v>1207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V1041">
        <v>0</v>
      </c>
      <c r="CW1041">
        <v>0</v>
      </c>
      <c r="CX1041">
        <f>ROUND(Y1041*Source!I843,7)</f>
        <v>1.9000000000000001E-4</v>
      </c>
      <c r="CY1041">
        <f t="shared" si="895"/>
        <v>94397.82</v>
      </c>
      <c r="CZ1041">
        <f t="shared" si="896"/>
        <v>10362</v>
      </c>
      <c r="DA1041">
        <f t="shared" si="897"/>
        <v>9.11</v>
      </c>
      <c r="DB1041">
        <f t="shared" si="898"/>
        <v>0.1</v>
      </c>
      <c r="DC1041">
        <f t="shared" si="899"/>
        <v>0</v>
      </c>
      <c r="DD1041" t="s">
        <v>3</v>
      </c>
      <c r="DE1041" t="s">
        <v>3</v>
      </c>
      <c r="DF1041">
        <f t="shared" si="900"/>
        <v>17.940000000000001</v>
      </c>
      <c r="DG1041">
        <f t="shared" si="901"/>
        <v>0</v>
      </c>
      <c r="DH1041">
        <f t="shared" si="902"/>
        <v>0</v>
      </c>
      <c r="DI1041">
        <f t="shared" si="893"/>
        <v>0</v>
      </c>
      <c r="DJ1041">
        <f t="shared" si="903"/>
        <v>17.940000000000001</v>
      </c>
      <c r="DK1041">
        <v>0</v>
      </c>
      <c r="DL1041" t="s">
        <v>3</v>
      </c>
      <c r="DM1041">
        <v>0</v>
      </c>
      <c r="DN1041" t="s">
        <v>3</v>
      </c>
      <c r="DO1041">
        <v>0</v>
      </c>
    </row>
    <row r="1042" spans="1:119" x14ac:dyDescent="0.2">
      <c r="A1042">
        <f>ROW(Source!A843)</f>
        <v>843</v>
      </c>
      <c r="B1042">
        <v>51651743</v>
      </c>
      <c r="C1042">
        <v>51655841</v>
      </c>
      <c r="D1042">
        <v>49525498</v>
      </c>
      <c r="E1042">
        <v>1</v>
      </c>
      <c r="F1042">
        <v>1</v>
      </c>
      <c r="G1042">
        <v>1</v>
      </c>
      <c r="H1042">
        <v>3</v>
      </c>
      <c r="I1042" t="s">
        <v>932</v>
      </c>
      <c r="J1042" t="s">
        <v>933</v>
      </c>
      <c r="K1042" t="s">
        <v>934</v>
      </c>
      <c r="L1042">
        <v>1348</v>
      </c>
      <c r="N1042">
        <v>1009</v>
      </c>
      <c r="O1042" t="s">
        <v>105</v>
      </c>
      <c r="P1042" t="s">
        <v>105</v>
      </c>
      <c r="Q1042">
        <v>1000</v>
      </c>
      <c r="W1042">
        <v>0</v>
      </c>
      <c r="X1042">
        <v>226918189</v>
      </c>
      <c r="Y1042">
        <f t="shared" si="894"/>
        <v>8.0000000000000007E-5</v>
      </c>
      <c r="AA1042">
        <v>113237.3</v>
      </c>
      <c r="AB1042">
        <v>0</v>
      </c>
      <c r="AC1042">
        <v>0</v>
      </c>
      <c r="AD1042">
        <v>0</v>
      </c>
      <c r="AE1042">
        <v>12430</v>
      </c>
      <c r="AF1042">
        <v>0</v>
      </c>
      <c r="AG1042">
        <v>0</v>
      </c>
      <c r="AH1042">
        <v>0</v>
      </c>
      <c r="AI1042">
        <v>9.11</v>
      </c>
      <c r="AJ1042">
        <v>1</v>
      </c>
      <c r="AK1042">
        <v>1</v>
      </c>
      <c r="AL1042">
        <v>1</v>
      </c>
      <c r="AM1042">
        <v>4</v>
      </c>
      <c r="AN1042">
        <v>0</v>
      </c>
      <c r="AO1042">
        <v>1</v>
      </c>
      <c r="AP1042">
        <v>1</v>
      </c>
      <c r="AQ1042">
        <v>0</v>
      </c>
      <c r="AR1042">
        <v>0</v>
      </c>
      <c r="AS1042" t="s">
        <v>3</v>
      </c>
      <c r="AT1042">
        <v>8.0000000000000007E-5</v>
      </c>
      <c r="AU1042" t="s">
        <v>3</v>
      </c>
      <c r="AV1042">
        <v>0</v>
      </c>
      <c r="AW1042">
        <v>2</v>
      </c>
      <c r="AX1042">
        <v>51655858</v>
      </c>
      <c r="AY1042">
        <v>1</v>
      </c>
      <c r="AZ1042">
        <v>0</v>
      </c>
      <c r="BA1042">
        <v>1208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V1042">
        <v>0</v>
      </c>
      <c r="CW1042">
        <v>0</v>
      </c>
      <c r="CX1042">
        <f>ROUND(Y1042*Source!I843,7)</f>
        <v>1.5200000000000001E-3</v>
      </c>
      <c r="CY1042">
        <f t="shared" si="895"/>
        <v>113237.3</v>
      </c>
      <c r="CZ1042">
        <f t="shared" si="896"/>
        <v>12430</v>
      </c>
      <c r="DA1042">
        <f t="shared" si="897"/>
        <v>9.11</v>
      </c>
      <c r="DB1042">
        <f t="shared" si="898"/>
        <v>0.99</v>
      </c>
      <c r="DC1042">
        <f t="shared" si="899"/>
        <v>0</v>
      </c>
      <c r="DD1042" t="s">
        <v>3</v>
      </c>
      <c r="DE1042" t="s">
        <v>3</v>
      </c>
      <c r="DF1042">
        <f t="shared" si="900"/>
        <v>172.12</v>
      </c>
      <c r="DG1042">
        <f t="shared" si="901"/>
        <v>0</v>
      </c>
      <c r="DH1042">
        <f t="shared" si="902"/>
        <v>0</v>
      </c>
      <c r="DI1042">
        <f t="shared" si="893"/>
        <v>0</v>
      </c>
      <c r="DJ1042">
        <f t="shared" si="903"/>
        <v>172.12</v>
      </c>
      <c r="DK1042">
        <v>0</v>
      </c>
      <c r="DL1042" t="s">
        <v>3</v>
      </c>
      <c r="DM1042">
        <v>0</v>
      </c>
      <c r="DN1042" t="s">
        <v>3</v>
      </c>
      <c r="DO1042">
        <v>0</v>
      </c>
    </row>
    <row r="1043" spans="1:119" x14ac:dyDescent="0.2">
      <c r="A1043">
        <f>ROW(Source!A843)</f>
        <v>843</v>
      </c>
      <c r="B1043">
        <v>51651743</v>
      </c>
      <c r="C1043">
        <v>51655841</v>
      </c>
      <c r="D1043">
        <v>49543539</v>
      </c>
      <c r="E1043">
        <v>1</v>
      </c>
      <c r="F1043">
        <v>1</v>
      </c>
      <c r="G1043">
        <v>1</v>
      </c>
      <c r="H1043">
        <v>3</v>
      </c>
      <c r="I1043" t="s">
        <v>935</v>
      </c>
      <c r="J1043" t="s">
        <v>936</v>
      </c>
      <c r="K1043" t="s">
        <v>937</v>
      </c>
      <c r="L1043">
        <v>1348</v>
      </c>
      <c r="N1043">
        <v>1009</v>
      </c>
      <c r="O1043" t="s">
        <v>105</v>
      </c>
      <c r="P1043" t="s">
        <v>105</v>
      </c>
      <c r="Q1043">
        <v>1000</v>
      </c>
      <c r="W1043">
        <v>0</v>
      </c>
      <c r="X1043">
        <v>-2055168211</v>
      </c>
      <c r="Y1043">
        <f t="shared" si="894"/>
        <v>4.2999999999999999E-4</v>
      </c>
      <c r="AA1043">
        <v>59294.71</v>
      </c>
      <c r="AB1043">
        <v>0</v>
      </c>
      <c r="AC1043">
        <v>0</v>
      </c>
      <c r="AD1043">
        <v>0</v>
      </c>
      <c r="AE1043">
        <v>6508.75</v>
      </c>
      <c r="AF1043">
        <v>0</v>
      </c>
      <c r="AG1043">
        <v>0</v>
      </c>
      <c r="AH1043">
        <v>0</v>
      </c>
      <c r="AI1043">
        <v>9.11</v>
      </c>
      <c r="AJ1043">
        <v>1</v>
      </c>
      <c r="AK1043">
        <v>1</v>
      </c>
      <c r="AL1043">
        <v>1</v>
      </c>
      <c r="AM1043">
        <v>4</v>
      </c>
      <c r="AN1043">
        <v>0</v>
      </c>
      <c r="AO1043">
        <v>1</v>
      </c>
      <c r="AP1043">
        <v>1</v>
      </c>
      <c r="AQ1043">
        <v>0</v>
      </c>
      <c r="AR1043">
        <v>0</v>
      </c>
      <c r="AS1043" t="s">
        <v>3</v>
      </c>
      <c r="AT1043">
        <v>4.2999999999999999E-4</v>
      </c>
      <c r="AU1043" t="s">
        <v>3</v>
      </c>
      <c r="AV1043">
        <v>0</v>
      </c>
      <c r="AW1043">
        <v>2</v>
      </c>
      <c r="AX1043">
        <v>51655859</v>
      </c>
      <c r="AY1043">
        <v>1</v>
      </c>
      <c r="AZ1043">
        <v>0</v>
      </c>
      <c r="BA1043">
        <v>1209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V1043">
        <v>0</v>
      </c>
      <c r="CW1043">
        <v>0</v>
      </c>
      <c r="CX1043">
        <f>ROUND(Y1043*Source!I843,7)</f>
        <v>8.1700000000000002E-3</v>
      </c>
      <c r="CY1043">
        <f t="shared" si="895"/>
        <v>59294.71</v>
      </c>
      <c r="CZ1043">
        <f t="shared" si="896"/>
        <v>6508.75</v>
      </c>
      <c r="DA1043">
        <f t="shared" si="897"/>
        <v>9.11</v>
      </c>
      <c r="DB1043">
        <f t="shared" si="898"/>
        <v>2.8</v>
      </c>
      <c r="DC1043">
        <f t="shared" si="899"/>
        <v>0</v>
      </c>
      <c r="DD1043" t="s">
        <v>3</v>
      </c>
      <c r="DE1043" t="s">
        <v>3</v>
      </c>
      <c r="DF1043">
        <f t="shared" si="900"/>
        <v>484.44</v>
      </c>
      <c r="DG1043">
        <f t="shared" si="901"/>
        <v>0</v>
      </c>
      <c r="DH1043">
        <f t="shared" si="902"/>
        <v>0</v>
      </c>
      <c r="DI1043">
        <f t="shared" si="893"/>
        <v>0</v>
      </c>
      <c r="DJ1043">
        <f t="shared" si="903"/>
        <v>484.44</v>
      </c>
      <c r="DK1043">
        <v>0</v>
      </c>
      <c r="DL1043" t="s">
        <v>3</v>
      </c>
      <c r="DM1043">
        <v>0</v>
      </c>
      <c r="DN1043" t="s">
        <v>3</v>
      </c>
      <c r="DO1043">
        <v>0</v>
      </c>
    </row>
    <row r="1044" spans="1:119" x14ac:dyDescent="0.2">
      <c r="A1044">
        <f>ROW(Source!A843)</f>
        <v>843</v>
      </c>
      <c r="B1044">
        <v>51651743</v>
      </c>
      <c r="C1044">
        <v>51655841</v>
      </c>
      <c r="D1044">
        <v>49565711</v>
      </c>
      <c r="E1044">
        <v>1</v>
      </c>
      <c r="F1044">
        <v>1</v>
      </c>
      <c r="G1044">
        <v>1</v>
      </c>
      <c r="H1044">
        <v>3</v>
      </c>
      <c r="I1044" t="s">
        <v>50</v>
      </c>
      <c r="J1044" t="s">
        <v>53</v>
      </c>
      <c r="K1044" t="s">
        <v>51</v>
      </c>
      <c r="L1044">
        <v>1327</v>
      </c>
      <c r="N1044">
        <v>1005</v>
      </c>
      <c r="O1044" t="s">
        <v>52</v>
      </c>
      <c r="P1044" t="s">
        <v>52</v>
      </c>
      <c r="Q1044">
        <v>1</v>
      </c>
      <c r="W1044">
        <v>1</v>
      </c>
      <c r="X1044">
        <v>-1896968330</v>
      </c>
      <c r="Y1044">
        <f t="shared" si="894"/>
        <v>-0.04</v>
      </c>
      <c r="AA1044">
        <v>8435.86</v>
      </c>
      <c r="AB1044">
        <v>0</v>
      </c>
      <c r="AC1044">
        <v>0</v>
      </c>
      <c r="AD1044">
        <v>0</v>
      </c>
      <c r="AE1044">
        <v>926</v>
      </c>
      <c r="AF1044">
        <v>0</v>
      </c>
      <c r="AG1044">
        <v>0</v>
      </c>
      <c r="AH1044">
        <v>0</v>
      </c>
      <c r="AI1044">
        <v>9.11</v>
      </c>
      <c r="AJ1044">
        <v>1</v>
      </c>
      <c r="AK1044">
        <v>1</v>
      </c>
      <c r="AL1044">
        <v>1</v>
      </c>
      <c r="AM1044">
        <v>4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-0.04</v>
      </c>
      <c r="AU1044" t="s">
        <v>3</v>
      </c>
      <c r="AV1044">
        <v>0</v>
      </c>
      <c r="AW1044">
        <v>2</v>
      </c>
      <c r="AX1044">
        <v>51655860</v>
      </c>
      <c r="AY1044">
        <v>1</v>
      </c>
      <c r="AZ1044">
        <v>6144</v>
      </c>
      <c r="BA1044">
        <v>1210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V1044">
        <v>0</v>
      </c>
      <c r="CW1044">
        <v>0</v>
      </c>
      <c r="CX1044">
        <f>ROUND(Y1044*Source!I843,7)</f>
        <v>-0.76</v>
      </c>
      <c r="CY1044">
        <f t="shared" si="895"/>
        <v>8435.86</v>
      </c>
      <c r="CZ1044">
        <f t="shared" si="896"/>
        <v>926</v>
      </c>
      <c r="DA1044">
        <f t="shared" si="897"/>
        <v>9.11</v>
      </c>
      <c r="DB1044">
        <f t="shared" si="898"/>
        <v>-37.04</v>
      </c>
      <c r="DC1044">
        <f t="shared" si="899"/>
        <v>0</v>
      </c>
      <c r="DD1044" t="s">
        <v>3</v>
      </c>
      <c r="DE1044" t="s">
        <v>3</v>
      </c>
      <c r="DF1044">
        <f t="shared" si="900"/>
        <v>-6411.25</v>
      </c>
      <c r="DG1044">
        <f t="shared" si="901"/>
        <v>0</v>
      </c>
      <c r="DH1044">
        <f t="shared" si="902"/>
        <v>0</v>
      </c>
      <c r="DI1044">
        <f t="shared" si="893"/>
        <v>0</v>
      </c>
      <c r="DJ1044">
        <f t="shared" si="903"/>
        <v>-6411.25</v>
      </c>
      <c r="DK1044">
        <v>0</v>
      </c>
      <c r="DL1044" t="s">
        <v>3</v>
      </c>
      <c r="DM1044">
        <v>0</v>
      </c>
      <c r="DN1044" t="s">
        <v>3</v>
      </c>
      <c r="DO1044">
        <v>0</v>
      </c>
    </row>
    <row r="1045" spans="1:119" x14ac:dyDescent="0.2">
      <c r="A1045">
        <f>ROW(Source!A843)</f>
        <v>843</v>
      </c>
      <c r="B1045">
        <v>51651743</v>
      </c>
      <c r="C1045">
        <v>51655841</v>
      </c>
      <c r="D1045">
        <v>49565299</v>
      </c>
      <c r="E1045">
        <v>1</v>
      </c>
      <c r="F1045">
        <v>1</v>
      </c>
      <c r="G1045">
        <v>1</v>
      </c>
      <c r="H1045">
        <v>3</v>
      </c>
      <c r="I1045" t="s">
        <v>29</v>
      </c>
      <c r="J1045" t="s">
        <v>56</v>
      </c>
      <c r="K1045" t="s">
        <v>55</v>
      </c>
      <c r="L1045">
        <v>1371</v>
      </c>
      <c r="N1045">
        <v>1013</v>
      </c>
      <c r="O1045" t="s">
        <v>17</v>
      </c>
      <c r="P1045" t="s">
        <v>17</v>
      </c>
      <c r="Q1045">
        <v>1</v>
      </c>
      <c r="W1045">
        <v>0</v>
      </c>
      <c r="X1045">
        <v>-1802594515</v>
      </c>
      <c r="Y1045">
        <f t="shared" si="894"/>
        <v>1</v>
      </c>
      <c r="AA1045">
        <v>1644.17</v>
      </c>
      <c r="AB1045">
        <v>0</v>
      </c>
      <c r="AC1045">
        <v>0</v>
      </c>
      <c r="AD1045">
        <v>0</v>
      </c>
      <c r="AE1045">
        <v>1729.0400000000002</v>
      </c>
      <c r="AF1045">
        <v>0</v>
      </c>
      <c r="AG1045">
        <v>0</v>
      </c>
      <c r="AH1045">
        <v>0</v>
      </c>
      <c r="AI1045">
        <v>9.11</v>
      </c>
      <c r="AJ1045">
        <v>1</v>
      </c>
      <c r="AK1045">
        <v>1</v>
      </c>
      <c r="AL1045">
        <v>1</v>
      </c>
      <c r="AM1045">
        <v>0</v>
      </c>
      <c r="AN1045">
        <v>0</v>
      </c>
      <c r="AO1045">
        <v>0</v>
      </c>
      <c r="AP1045">
        <v>1</v>
      </c>
      <c r="AQ1045">
        <v>0</v>
      </c>
      <c r="AR1045">
        <v>0</v>
      </c>
      <c r="AS1045" t="s">
        <v>3</v>
      </c>
      <c r="AT1045">
        <v>1</v>
      </c>
      <c r="AU1045" t="s">
        <v>3</v>
      </c>
      <c r="AV1045">
        <v>0</v>
      </c>
      <c r="AW1045">
        <v>1</v>
      </c>
      <c r="AX1045">
        <v>-1</v>
      </c>
      <c r="AY1045">
        <v>0</v>
      </c>
      <c r="AZ1045">
        <v>0</v>
      </c>
      <c r="BA1045" t="s">
        <v>3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V1045">
        <v>0</v>
      </c>
      <c r="CW1045">
        <v>0</v>
      </c>
      <c r="CX1045">
        <f>ROUND(Y1045*Source!I843,7)</f>
        <v>19</v>
      </c>
      <c r="CY1045">
        <f t="shared" si="895"/>
        <v>1644.17</v>
      </c>
      <c r="CZ1045">
        <f t="shared" si="896"/>
        <v>1729.0400000000002</v>
      </c>
      <c r="DA1045">
        <f t="shared" si="897"/>
        <v>9.11</v>
      </c>
      <c r="DB1045">
        <f t="shared" si="898"/>
        <v>1729.04</v>
      </c>
      <c r="DC1045">
        <f t="shared" si="899"/>
        <v>0</v>
      </c>
      <c r="DD1045" t="s">
        <v>3</v>
      </c>
      <c r="DE1045" t="s">
        <v>3</v>
      </c>
      <c r="DF1045">
        <f t="shared" si="900"/>
        <v>299279.45</v>
      </c>
      <c r="DG1045">
        <f t="shared" si="901"/>
        <v>0</v>
      </c>
      <c r="DH1045">
        <f t="shared" si="902"/>
        <v>0</v>
      </c>
      <c r="DI1045">
        <f t="shared" si="893"/>
        <v>0</v>
      </c>
      <c r="DJ1045">
        <f t="shared" si="903"/>
        <v>299279.45</v>
      </c>
      <c r="DK1045">
        <v>0</v>
      </c>
      <c r="DL1045" t="s">
        <v>3</v>
      </c>
      <c r="DM1045">
        <v>0</v>
      </c>
      <c r="DN1045" t="s">
        <v>3</v>
      </c>
      <c r="DO1045">
        <v>0</v>
      </c>
    </row>
    <row r="1046" spans="1:119" x14ac:dyDescent="0.2">
      <c r="A1046">
        <f>ROW(Source!A847)</f>
        <v>847</v>
      </c>
      <c r="B1046">
        <v>51651743</v>
      </c>
      <c r="C1046">
        <v>51655864</v>
      </c>
      <c r="D1046">
        <v>49510723</v>
      </c>
      <c r="E1046">
        <v>70</v>
      </c>
      <c r="F1046">
        <v>1</v>
      </c>
      <c r="G1046">
        <v>1</v>
      </c>
      <c r="H1046">
        <v>1</v>
      </c>
      <c r="I1046" t="s">
        <v>924</v>
      </c>
      <c r="J1046" t="s">
        <v>3</v>
      </c>
      <c r="K1046" t="s">
        <v>925</v>
      </c>
      <c r="L1046">
        <v>1191</v>
      </c>
      <c r="N1046">
        <v>1013</v>
      </c>
      <c r="O1046" t="s">
        <v>904</v>
      </c>
      <c r="P1046" t="s">
        <v>904</v>
      </c>
      <c r="Q1046">
        <v>1</v>
      </c>
      <c r="W1046">
        <v>0</v>
      </c>
      <c r="X1046">
        <v>-112797078</v>
      </c>
      <c r="Y1046">
        <f>(AT1046*ROUND(1.05,7))</f>
        <v>1.1235000000000002</v>
      </c>
      <c r="AA1046">
        <v>0</v>
      </c>
      <c r="AB1046">
        <v>0</v>
      </c>
      <c r="AC1046">
        <v>0</v>
      </c>
      <c r="AD1046">
        <v>299.51</v>
      </c>
      <c r="AE1046">
        <v>0</v>
      </c>
      <c r="AF1046">
        <v>0</v>
      </c>
      <c r="AG1046">
        <v>0</v>
      </c>
      <c r="AH1046">
        <v>8.9700000000000006</v>
      </c>
      <c r="AI1046">
        <v>1</v>
      </c>
      <c r="AJ1046">
        <v>1</v>
      </c>
      <c r="AK1046">
        <v>1</v>
      </c>
      <c r="AL1046">
        <v>33.39</v>
      </c>
      <c r="AM1046">
        <v>4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1.07</v>
      </c>
      <c r="AU1046" t="s">
        <v>20</v>
      </c>
      <c r="AV1046">
        <v>1</v>
      </c>
      <c r="AW1046">
        <v>2</v>
      </c>
      <c r="AX1046">
        <v>51655875</v>
      </c>
      <c r="AY1046">
        <v>1</v>
      </c>
      <c r="AZ1046">
        <v>0</v>
      </c>
      <c r="BA1046">
        <v>1211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U1046">
        <f>ROUND(AT1046*Source!I847*AH1046*AL1046,2)</f>
        <v>6089</v>
      </c>
      <c r="CV1046">
        <f>ROUND(Y1046*Source!I847,7)</f>
        <v>21.346499999999999</v>
      </c>
      <c r="CW1046">
        <v>0</v>
      </c>
      <c r="CX1046">
        <f>ROUND(Y1046*Source!I847,7)</f>
        <v>21.346499999999999</v>
      </c>
      <c r="CY1046">
        <f>AD1046</f>
        <v>299.51</v>
      </c>
      <c r="CZ1046">
        <f>AH1046</f>
        <v>8.9700000000000006</v>
      </c>
      <c r="DA1046">
        <f>AL1046</f>
        <v>33.39</v>
      </c>
      <c r="DB1046">
        <f>ROUND((ROUND(AT1046*CZ1046,2)*ROUND(1.05,7)),2)</f>
        <v>10.08</v>
      </c>
      <c r="DC1046">
        <f>ROUND((ROUND(AT1046*AG1046,2)*ROUND(1.05,7)),2)</f>
        <v>0</v>
      </c>
      <c r="DD1046" t="s">
        <v>3</v>
      </c>
      <c r="DE1046" t="s">
        <v>3</v>
      </c>
      <c r="DF1046">
        <f>ROUND(ROUND(AE1046,2)*CX1046,2)</f>
        <v>0</v>
      </c>
      <c r="DG1046">
        <f t="shared" si="901"/>
        <v>0</v>
      </c>
      <c r="DH1046">
        <f t="shared" si="902"/>
        <v>0</v>
      </c>
      <c r="DI1046">
        <f>ROUND(ROUND(AH1046*AL1046,2)*CX1046,2)</f>
        <v>6393.49</v>
      </c>
      <c r="DJ1046">
        <f>DI1046</f>
        <v>6393.49</v>
      </c>
      <c r="DK1046">
        <v>0</v>
      </c>
      <c r="DL1046" t="s">
        <v>3</v>
      </c>
      <c r="DM1046">
        <v>0</v>
      </c>
      <c r="DN1046" t="s">
        <v>3</v>
      </c>
      <c r="DO1046">
        <v>0</v>
      </c>
    </row>
    <row r="1047" spans="1:119" x14ac:dyDescent="0.2">
      <c r="A1047">
        <f>ROW(Source!A847)</f>
        <v>847</v>
      </c>
      <c r="B1047">
        <v>51651743</v>
      </c>
      <c r="C1047">
        <v>51655864</v>
      </c>
      <c r="D1047">
        <v>49510905</v>
      </c>
      <c r="E1047">
        <v>70</v>
      </c>
      <c r="F1047">
        <v>1</v>
      </c>
      <c r="G1047">
        <v>1</v>
      </c>
      <c r="H1047">
        <v>1</v>
      </c>
      <c r="I1047" t="s">
        <v>905</v>
      </c>
      <c r="J1047" t="s">
        <v>3</v>
      </c>
      <c r="K1047" t="s">
        <v>906</v>
      </c>
      <c r="L1047">
        <v>1191</v>
      </c>
      <c r="N1047">
        <v>1013</v>
      </c>
      <c r="O1047" t="s">
        <v>904</v>
      </c>
      <c r="P1047" t="s">
        <v>904</v>
      </c>
      <c r="Q1047">
        <v>1</v>
      </c>
      <c r="W1047">
        <v>0</v>
      </c>
      <c r="X1047">
        <v>-1417349443</v>
      </c>
      <c r="Y1047">
        <f>(AT1047*ROUND(1.05,7))</f>
        <v>1.0500000000000001E-2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1</v>
      </c>
      <c r="AJ1047">
        <v>1</v>
      </c>
      <c r="AK1047">
        <v>33.39</v>
      </c>
      <c r="AL1047">
        <v>1</v>
      </c>
      <c r="AM1047">
        <v>4</v>
      </c>
      <c r="AN1047">
        <v>0</v>
      </c>
      <c r="AO1047">
        <v>1</v>
      </c>
      <c r="AP1047">
        <v>1</v>
      </c>
      <c r="AQ1047">
        <v>0</v>
      </c>
      <c r="AR1047">
        <v>0</v>
      </c>
      <c r="AS1047" t="s">
        <v>3</v>
      </c>
      <c r="AT1047">
        <v>0.01</v>
      </c>
      <c r="AU1047" t="s">
        <v>20</v>
      </c>
      <c r="AV1047">
        <v>2</v>
      </c>
      <c r="AW1047">
        <v>2</v>
      </c>
      <c r="AX1047">
        <v>51655876</v>
      </c>
      <c r="AY1047">
        <v>1</v>
      </c>
      <c r="AZ1047">
        <v>0</v>
      </c>
      <c r="BA1047">
        <v>1212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V1047">
        <v>0</v>
      </c>
      <c r="CW1047">
        <v>0</v>
      </c>
      <c r="CX1047">
        <f>ROUND(Y1047*Source!I847,7)</f>
        <v>0.19950000000000001</v>
      </c>
      <c r="CY1047">
        <f>AD1047</f>
        <v>0</v>
      </c>
      <c r="CZ1047">
        <f>AH1047</f>
        <v>0</v>
      </c>
      <c r="DA1047">
        <f>AL1047</f>
        <v>1</v>
      </c>
      <c r="DB1047">
        <f>ROUND((ROUND(AT1047*CZ1047,2)*ROUND(1.05,7)),2)</f>
        <v>0</v>
      </c>
      <c r="DC1047">
        <f>ROUND((ROUND(AT1047*AG1047,2)*ROUND(1.05,7)),2)</f>
        <v>0</v>
      </c>
      <c r="DD1047" t="s">
        <v>3</v>
      </c>
      <c r="DE1047" t="s">
        <v>3</v>
      </c>
      <c r="DF1047">
        <f>ROUND(ROUND(AE1047,2)*CX1047,2)</f>
        <v>0</v>
      </c>
      <c r="DG1047">
        <f t="shared" si="901"/>
        <v>0</v>
      </c>
      <c r="DH1047">
        <f>ROUND(ROUND(AG1047*AK1047,2)*CX1047,2)</f>
        <v>0</v>
      </c>
      <c r="DI1047">
        <f t="shared" ref="DI1047:DI1055" si="904">ROUND(ROUND(AH1047,2)*CX1047,2)</f>
        <v>0</v>
      </c>
      <c r="DJ1047">
        <f>DI1047</f>
        <v>0</v>
      </c>
      <c r="DK1047">
        <v>0</v>
      </c>
      <c r="DL1047" t="s">
        <v>3</v>
      </c>
      <c r="DM1047">
        <v>0</v>
      </c>
      <c r="DN1047" t="s">
        <v>3</v>
      </c>
      <c r="DO1047">
        <v>0</v>
      </c>
    </row>
    <row r="1048" spans="1:119" x14ac:dyDescent="0.2">
      <c r="A1048">
        <f>ROW(Source!A847)</f>
        <v>847</v>
      </c>
      <c r="B1048">
        <v>51651743</v>
      </c>
      <c r="C1048">
        <v>51655864</v>
      </c>
      <c r="D1048">
        <v>49673503</v>
      </c>
      <c r="E1048">
        <v>1</v>
      </c>
      <c r="F1048">
        <v>1</v>
      </c>
      <c r="G1048">
        <v>1</v>
      </c>
      <c r="H1048">
        <v>2</v>
      </c>
      <c r="I1048" t="s">
        <v>914</v>
      </c>
      <c r="J1048" t="s">
        <v>915</v>
      </c>
      <c r="K1048" t="s">
        <v>916</v>
      </c>
      <c r="L1048">
        <v>1367</v>
      </c>
      <c r="N1048">
        <v>1011</v>
      </c>
      <c r="O1048" t="s">
        <v>910</v>
      </c>
      <c r="P1048" t="s">
        <v>910</v>
      </c>
      <c r="Q1048">
        <v>1</v>
      </c>
      <c r="W1048">
        <v>0</v>
      </c>
      <c r="X1048">
        <v>509054691</v>
      </c>
      <c r="Y1048">
        <f>(AT1048*ROUND(1.05,7))</f>
        <v>1.0500000000000001E-2</v>
      </c>
      <c r="AA1048">
        <v>0</v>
      </c>
      <c r="AB1048">
        <v>871.31</v>
      </c>
      <c r="AC1048">
        <v>387.32</v>
      </c>
      <c r="AD1048">
        <v>0</v>
      </c>
      <c r="AE1048">
        <v>0</v>
      </c>
      <c r="AF1048">
        <v>65.709999999999994</v>
      </c>
      <c r="AG1048">
        <v>11.6</v>
      </c>
      <c r="AH1048">
        <v>0</v>
      </c>
      <c r="AI1048">
        <v>1</v>
      </c>
      <c r="AJ1048">
        <v>13.26</v>
      </c>
      <c r="AK1048">
        <v>33.39</v>
      </c>
      <c r="AL1048">
        <v>1</v>
      </c>
      <c r="AM1048">
        <v>4</v>
      </c>
      <c r="AN1048">
        <v>0</v>
      </c>
      <c r="AO1048">
        <v>1</v>
      </c>
      <c r="AP1048">
        <v>1</v>
      </c>
      <c r="AQ1048">
        <v>0</v>
      </c>
      <c r="AR1048">
        <v>0</v>
      </c>
      <c r="AS1048" t="s">
        <v>3</v>
      </c>
      <c r="AT1048">
        <v>0.01</v>
      </c>
      <c r="AU1048" t="s">
        <v>20</v>
      </c>
      <c r="AV1048">
        <v>0</v>
      </c>
      <c r="AW1048">
        <v>2</v>
      </c>
      <c r="AX1048">
        <v>51655877</v>
      </c>
      <c r="AY1048">
        <v>1</v>
      </c>
      <c r="AZ1048">
        <v>0</v>
      </c>
      <c r="BA1048">
        <v>1213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V1048">
        <v>0</v>
      </c>
      <c r="CW1048">
        <f>ROUND(Y1048*Source!I847,7)</f>
        <v>0.19950000000000001</v>
      </c>
      <c r="CX1048">
        <f>ROUND(Y1048*Source!I847,7)</f>
        <v>0.19950000000000001</v>
      </c>
      <c r="CY1048">
        <f>AB1048</f>
        <v>871.31</v>
      </c>
      <c r="CZ1048">
        <f>AF1048</f>
        <v>65.709999999999994</v>
      </c>
      <c r="DA1048">
        <f>AJ1048</f>
        <v>13.26</v>
      </c>
      <c r="DB1048">
        <f>ROUND((ROUND(AT1048*CZ1048,2)*ROUND(1.05,7)),2)</f>
        <v>0.69</v>
      </c>
      <c r="DC1048">
        <f>ROUND((ROUND(AT1048*AG1048,2)*ROUND(1.05,7)),2)</f>
        <v>0.13</v>
      </c>
      <c r="DD1048" t="s">
        <v>3</v>
      </c>
      <c r="DE1048" t="s">
        <v>3</v>
      </c>
      <c r="DF1048">
        <f>ROUND(ROUND(AE1048,2)*CX1048,2)</f>
        <v>0</v>
      </c>
      <c r="DG1048">
        <f>ROUND(ROUND(AF1048*AJ1048,2)*CX1048,2)</f>
        <v>173.83</v>
      </c>
      <c r="DH1048">
        <f>ROUND(ROUND(AG1048*AK1048,2)*CX1048,2)</f>
        <v>77.27</v>
      </c>
      <c r="DI1048">
        <f t="shared" si="904"/>
        <v>0</v>
      </c>
      <c r="DJ1048">
        <f>DG1048</f>
        <v>173.83</v>
      </c>
      <c r="DK1048">
        <v>0</v>
      </c>
      <c r="DL1048" t="s">
        <v>3</v>
      </c>
      <c r="DM1048">
        <v>0</v>
      </c>
      <c r="DN1048" t="s">
        <v>3</v>
      </c>
      <c r="DO1048">
        <v>0</v>
      </c>
    </row>
    <row r="1049" spans="1:119" x14ac:dyDescent="0.2">
      <c r="A1049">
        <f>ROW(Source!A847)</f>
        <v>847</v>
      </c>
      <c r="B1049">
        <v>51651743</v>
      </c>
      <c r="C1049">
        <v>51655864</v>
      </c>
      <c r="D1049">
        <v>49673715</v>
      </c>
      <c r="E1049">
        <v>1</v>
      </c>
      <c r="F1049">
        <v>1</v>
      </c>
      <c r="G1049">
        <v>1</v>
      </c>
      <c r="H1049">
        <v>2</v>
      </c>
      <c r="I1049" t="s">
        <v>926</v>
      </c>
      <c r="J1049" t="s">
        <v>927</v>
      </c>
      <c r="K1049" t="s">
        <v>928</v>
      </c>
      <c r="L1049">
        <v>1367</v>
      </c>
      <c r="N1049">
        <v>1011</v>
      </c>
      <c r="O1049" t="s">
        <v>910</v>
      </c>
      <c r="P1049" t="s">
        <v>910</v>
      </c>
      <c r="Q1049">
        <v>1</v>
      </c>
      <c r="W1049">
        <v>0</v>
      </c>
      <c r="X1049">
        <v>829370094</v>
      </c>
      <c r="Y1049">
        <f>(AT1049*ROUND(1.05,7))</f>
        <v>0.10500000000000001</v>
      </c>
      <c r="AA1049">
        <v>0</v>
      </c>
      <c r="AB1049">
        <v>107.41</v>
      </c>
      <c r="AC1049">
        <v>0</v>
      </c>
      <c r="AD1049">
        <v>0</v>
      </c>
      <c r="AE1049">
        <v>0</v>
      </c>
      <c r="AF1049">
        <v>8.1</v>
      </c>
      <c r="AG1049">
        <v>0</v>
      </c>
      <c r="AH1049">
        <v>0</v>
      </c>
      <c r="AI1049">
        <v>1</v>
      </c>
      <c r="AJ1049">
        <v>13.26</v>
      </c>
      <c r="AK1049">
        <v>33.39</v>
      </c>
      <c r="AL1049">
        <v>1</v>
      </c>
      <c r="AM1049">
        <v>4</v>
      </c>
      <c r="AN1049">
        <v>0</v>
      </c>
      <c r="AO1049">
        <v>1</v>
      </c>
      <c r="AP1049">
        <v>1</v>
      </c>
      <c r="AQ1049">
        <v>0</v>
      </c>
      <c r="AR1049">
        <v>0</v>
      </c>
      <c r="AS1049" t="s">
        <v>3</v>
      </c>
      <c r="AT1049">
        <v>0.1</v>
      </c>
      <c r="AU1049" t="s">
        <v>20</v>
      </c>
      <c r="AV1049">
        <v>0</v>
      </c>
      <c r="AW1049">
        <v>2</v>
      </c>
      <c r="AX1049">
        <v>51655878</v>
      </c>
      <c r="AY1049">
        <v>1</v>
      </c>
      <c r="AZ1049">
        <v>0</v>
      </c>
      <c r="BA1049">
        <v>1214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V1049">
        <v>0</v>
      </c>
      <c r="CW1049">
        <f>ROUND(Y1049*Source!I847,7)</f>
        <v>1.9950000000000001</v>
      </c>
      <c r="CX1049">
        <f>ROUND(Y1049*Source!I847,7)</f>
        <v>1.9950000000000001</v>
      </c>
      <c r="CY1049">
        <f>AB1049</f>
        <v>107.41</v>
      </c>
      <c r="CZ1049">
        <f>AF1049</f>
        <v>8.1</v>
      </c>
      <c r="DA1049">
        <f>AJ1049</f>
        <v>13.26</v>
      </c>
      <c r="DB1049">
        <f>ROUND((ROUND(AT1049*CZ1049,2)*ROUND(1.05,7)),2)</f>
        <v>0.85</v>
      </c>
      <c r="DC1049">
        <f>ROUND((ROUND(AT1049*AG1049,2)*ROUND(1.05,7)),2)</f>
        <v>0</v>
      </c>
      <c r="DD1049" t="s">
        <v>3</v>
      </c>
      <c r="DE1049" t="s">
        <v>3</v>
      </c>
      <c r="DF1049">
        <f>ROUND(ROUND(AE1049,2)*CX1049,2)</f>
        <v>0</v>
      </c>
      <c r="DG1049">
        <f>ROUND(ROUND(AF1049*AJ1049,2)*CX1049,2)</f>
        <v>214.28</v>
      </c>
      <c r="DH1049">
        <f>ROUND(ROUND(AG1049*AK1049,2)*CX1049,2)</f>
        <v>0</v>
      </c>
      <c r="DI1049">
        <f t="shared" si="904"/>
        <v>0</v>
      </c>
      <c r="DJ1049">
        <f>DG1049</f>
        <v>214.28</v>
      </c>
      <c r="DK1049">
        <v>0</v>
      </c>
      <c r="DL1049" t="s">
        <v>3</v>
      </c>
      <c r="DM1049">
        <v>0</v>
      </c>
      <c r="DN1049" t="s">
        <v>3</v>
      </c>
      <c r="DO1049">
        <v>0</v>
      </c>
    </row>
    <row r="1050" spans="1:119" x14ac:dyDescent="0.2">
      <c r="A1050">
        <f>ROW(Source!A847)</f>
        <v>847</v>
      </c>
      <c r="B1050">
        <v>51651743</v>
      </c>
      <c r="C1050">
        <v>51655864</v>
      </c>
      <c r="D1050">
        <v>49523218</v>
      </c>
      <c r="E1050">
        <v>1</v>
      </c>
      <c r="F1050">
        <v>1</v>
      </c>
      <c r="G1050">
        <v>1</v>
      </c>
      <c r="H1050">
        <v>3</v>
      </c>
      <c r="I1050" t="s">
        <v>42</v>
      </c>
      <c r="J1050" t="s">
        <v>45</v>
      </c>
      <c r="K1050" t="s">
        <v>43</v>
      </c>
      <c r="L1050">
        <v>1374</v>
      </c>
      <c r="N1050">
        <v>1013</v>
      </c>
      <c r="O1050" t="s">
        <v>44</v>
      </c>
      <c r="P1050" t="s">
        <v>44</v>
      </c>
      <c r="Q1050">
        <v>1</v>
      </c>
      <c r="W1050">
        <v>0</v>
      </c>
      <c r="X1050">
        <v>-1743999360</v>
      </c>
      <c r="Y1050">
        <f t="shared" ref="Y1050:Y1055" si="905">AT1050</f>
        <v>0.1</v>
      </c>
      <c r="AA1050">
        <v>9.11</v>
      </c>
      <c r="AB1050">
        <v>0</v>
      </c>
      <c r="AC1050">
        <v>0</v>
      </c>
      <c r="AD1050">
        <v>0</v>
      </c>
      <c r="AE1050">
        <v>1</v>
      </c>
      <c r="AF1050">
        <v>0</v>
      </c>
      <c r="AG1050">
        <v>0</v>
      </c>
      <c r="AH1050">
        <v>0</v>
      </c>
      <c r="AI1050">
        <v>9.11</v>
      </c>
      <c r="AJ1050">
        <v>1</v>
      </c>
      <c r="AK1050">
        <v>1</v>
      </c>
      <c r="AL1050">
        <v>1</v>
      </c>
      <c r="AM1050">
        <v>0</v>
      </c>
      <c r="AN1050">
        <v>0</v>
      </c>
      <c r="AO1050">
        <v>0</v>
      </c>
      <c r="AP1050">
        <v>1</v>
      </c>
      <c r="AQ1050">
        <v>0</v>
      </c>
      <c r="AR1050">
        <v>0</v>
      </c>
      <c r="AS1050" t="s">
        <v>3</v>
      </c>
      <c r="AT1050">
        <v>0.1</v>
      </c>
      <c r="AU1050" t="s">
        <v>3</v>
      </c>
      <c r="AV1050">
        <v>0</v>
      </c>
      <c r="AW1050">
        <v>2</v>
      </c>
      <c r="AX1050">
        <v>51655879</v>
      </c>
      <c r="AY1050">
        <v>1</v>
      </c>
      <c r="AZ1050">
        <v>0</v>
      </c>
      <c r="BA1050">
        <v>1215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V1050">
        <v>0</v>
      </c>
      <c r="CW1050">
        <v>0</v>
      </c>
      <c r="CX1050">
        <f>ROUND(Y1050*Source!I847,7)</f>
        <v>1.9</v>
      </c>
      <c r="CY1050">
        <f t="shared" ref="CY1050:CY1055" si="906">AA1050</f>
        <v>9.11</v>
      </c>
      <c r="CZ1050">
        <f t="shared" ref="CZ1050:CZ1055" si="907">AE1050</f>
        <v>1</v>
      </c>
      <c r="DA1050">
        <f t="shared" ref="DA1050:DA1055" si="908">AI1050</f>
        <v>9.11</v>
      </c>
      <c r="DB1050">
        <f t="shared" ref="DB1050:DB1055" si="909">ROUND(ROUND(AT1050*CZ1050,2),2)</f>
        <v>0.1</v>
      </c>
      <c r="DC1050">
        <f t="shared" ref="DC1050:DC1055" si="910">ROUND(ROUND(AT1050*AG1050,2),2)</f>
        <v>0</v>
      </c>
      <c r="DD1050" t="s">
        <v>3</v>
      </c>
      <c r="DE1050" t="s">
        <v>3</v>
      </c>
      <c r="DF1050">
        <f t="shared" ref="DF1050:DF1055" si="911">ROUND(ROUND(AE1050*AI1050,2)*CX1050,2)</f>
        <v>17.309999999999999</v>
      </c>
      <c r="DG1050">
        <f t="shared" ref="DG1050:DG1057" si="912">ROUND(ROUND(AF1050,2)*CX1050,2)</f>
        <v>0</v>
      </c>
      <c r="DH1050">
        <f t="shared" ref="DH1050:DH1056" si="913">ROUND(ROUND(AG1050,2)*CX1050,2)</f>
        <v>0</v>
      </c>
      <c r="DI1050">
        <f t="shared" si="904"/>
        <v>0</v>
      </c>
      <c r="DJ1050">
        <f t="shared" ref="DJ1050:DJ1055" si="914">DF1050</f>
        <v>17.309999999999999</v>
      </c>
      <c r="DK1050">
        <v>0</v>
      </c>
      <c r="DL1050" t="s">
        <v>3</v>
      </c>
      <c r="DM1050">
        <v>0</v>
      </c>
      <c r="DN1050" t="s">
        <v>3</v>
      </c>
      <c r="DO1050">
        <v>0</v>
      </c>
    </row>
    <row r="1051" spans="1:119" x14ac:dyDescent="0.2">
      <c r="A1051">
        <f>ROW(Source!A847)</f>
        <v>847</v>
      </c>
      <c r="B1051">
        <v>51651743</v>
      </c>
      <c r="C1051">
        <v>51655864</v>
      </c>
      <c r="D1051">
        <v>49524301</v>
      </c>
      <c r="E1051">
        <v>1</v>
      </c>
      <c r="F1051">
        <v>1</v>
      </c>
      <c r="G1051">
        <v>1</v>
      </c>
      <c r="H1051">
        <v>3</v>
      </c>
      <c r="I1051" t="s">
        <v>929</v>
      </c>
      <c r="J1051" t="s">
        <v>930</v>
      </c>
      <c r="K1051" t="s">
        <v>931</v>
      </c>
      <c r="L1051">
        <v>1348</v>
      </c>
      <c r="N1051">
        <v>1009</v>
      </c>
      <c r="O1051" t="s">
        <v>105</v>
      </c>
      <c r="P1051" t="s">
        <v>105</v>
      </c>
      <c r="Q1051">
        <v>1000</v>
      </c>
      <c r="W1051">
        <v>0</v>
      </c>
      <c r="X1051">
        <v>1824693337</v>
      </c>
      <c r="Y1051">
        <f t="shared" si="905"/>
        <v>1.0000000000000001E-5</v>
      </c>
      <c r="AA1051">
        <v>94397.82</v>
      </c>
      <c r="AB1051">
        <v>0</v>
      </c>
      <c r="AC1051">
        <v>0</v>
      </c>
      <c r="AD1051">
        <v>0</v>
      </c>
      <c r="AE1051">
        <v>10362</v>
      </c>
      <c r="AF1051">
        <v>0</v>
      </c>
      <c r="AG1051">
        <v>0</v>
      </c>
      <c r="AH1051">
        <v>0</v>
      </c>
      <c r="AI1051">
        <v>9.11</v>
      </c>
      <c r="AJ1051">
        <v>1</v>
      </c>
      <c r="AK1051">
        <v>1</v>
      </c>
      <c r="AL1051">
        <v>1</v>
      </c>
      <c r="AM1051">
        <v>4</v>
      </c>
      <c r="AN1051">
        <v>0</v>
      </c>
      <c r="AO1051">
        <v>1</v>
      </c>
      <c r="AP1051">
        <v>1</v>
      </c>
      <c r="AQ1051">
        <v>0</v>
      </c>
      <c r="AR1051">
        <v>0</v>
      </c>
      <c r="AS1051" t="s">
        <v>3</v>
      </c>
      <c r="AT1051">
        <v>1.0000000000000001E-5</v>
      </c>
      <c r="AU1051" t="s">
        <v>3</v>
      </c>
      <c r="AV1051">
        <v>0</v>
      </c>
      <c r="AW1051">
        <v>2</v>
      </c>
      <c r="AX1051">
        <v>51655880</v>
      </c>
      <c r="AY1051">
        <v>1</v>
      </c>
      <c r="AZ1051">
        <v>0</v>
      </c>
      <c r="BA1051">
        <v>1216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V1051">
        <v>0</v>
      </c>
      <c r="CW1051">
        <v>0</v>
      </c>
      <c r="CX1051">
        <f>ROUND(Y1051*Source!I847,7)</f>
        <v>1.9000000000000001E-4</v>
      </c>
      <c r="CY1051">
        <f t="shared" si="906"/>
        <v>94397.82</v>
      </c>
      <c r="CZ1051">
        <f t="shared" si="907"/>
        <v>10362</v>
      </c>
      <c r="DA1051">
        <f t="shared" si="908"/>
        <v>9.11</v>
      </c>
      <c r="DB1051">
        <f t="shared" si="909"/>
        <v>0.1</v>
      </c>
      <c r="DC1051">
        <f t="shared" si="910"/>
        <v>0</v>
      </c>
      <c r="DD1051" t="s">
        <v>3</v>
      </c>
      <c r="DE1051" t="s">
        <v>3</v>
      </c>
      <c r="DF1051">
        <f t="shared" si="911"/>
        <v>17.940000000000001</v>
      </c>
      <c r="DG1051">
        <f t="shared" si="912"/>
        <v>0</v>
      </c>
      <c r="DH1051">
        <f t="shared" si="913"/>
        <v>0</v>
      </c>
      <c r="DI1051">
        <f t="shared" si="904"/>
        <v>0</v>
      </c>
      <c r="DJ1051">
        <f t="shared" si="914"/>
        <v>17.940000000000001</v>
      </c>
      <c r="DK1051">
        <v>0</v>
      </c>
      <c r="DL1051" t="s">
        <v>3</v>
      </c>
      <c r="DM1051">
        <v>0</v>
      </c>
      <c r="DN1051" t="s">
        <v>3</v>
      </c>
      <c r="DO1051">
        <v>0</v>
      </c>
    </row>
    <row r="1052" spans="1:119" x14ac:dyDescent="0.2">
      <c r="A1052">
        <f>ROW(Source!A847)</f>
        <v>847</v>
      </c>
      <c r="B1052">
        <v>51651743</v>
      </c>
      <c r="C1052">
        <v>51655864</v>
      </c>
      <c r="D1052">
        <v>49525498</v>
      </c>
      <c r="E1052">
        <v>1</v>
      </c>
      <c r="F1052">
        <v>1</v>
      </c>
      <c r="G1052">
        <v>1</v>
      </c>
      <c r="H1052">
        <v>3</v>
      </c>
      <c r="I1052" t="s">
        <v>932</v>
      </c>
      <c r="J1052" t="s">
        <v>933</v>
      </c>
      <c r="K1052" t="s">
        <v>934</v>
      </c>
      <c r="L1052">
        <v>1348</v>
      </c>
      <c r="N1052">
        <v>1009</v>
      </c>
      <c r="O1052" t="s">
        <v>105</v>
      </c>
      <c r="P1052" t="s">
        <v>105</v>
      </c>
      <c r="Q1052">
        <v>1000</v>
      </c>
      <c r="W1052">
        <v>0</v>
      </c>
      <c r="X1052">
        <v>226918189</v>
      </c>
      <c r="Y1052">
        <f t="shared" si="905"/>
        <v>8.0000000000000007E-5</v>
      </c>
      <c r="AA1052">
        <v>113237.3</v>
      </c>
      <c r="AB1052">
        <v>0</v>
      </c>
      <c r="AC1052">
        <v>0</v>
      </c>
      <c r="AD1052">
        <v>0</v>
      </c>
      <c r="AE1052">
        <v>12430</v>
      </c>
      <c r="AF1052">
        <v>0</v>
      </c>
      <c r="AG1052">
        <v>0</v>
      </c>
      <c r="AH1052">
        <v>0</v>
      </c>
      <c r="AI1052">
        <v>9.11</v>
      </c>
      <c r="AJ1052">
        <v>1</v>
      </c>
      <c r="AK1052">
        <v>1</v>
      </c>
      <c r="AL1052">
        <v>1</v>
      </c>
      <c r="AM1052">
        <v>4</v>
      </c>
      <c r="AN1052">
        <v>0</v>
      </c>
      <c r="AO1052">
        <v>1</v>
      </c>
      <c r="AP1052">
        <v>1</v>
      </c>
      <c r="AQ1052">
        <v>0</v>
      </c>
      <c r="AR1052">
        <v>0</v>
      </c>
      <c r="AS1052" t="s">
        <v>3</v>
      </c>
      <c r="AT1052">
        <v>8.0000000000000007E-5</v>
      </c>
      <c r="AU1052" t="s">
        <v>3</v>
      </c>
      <c r="AV1052">
        <v>0</v>
      </c>
      <c r="AW1052">
        <v>2</v>
      </c>
      <c r="AX1052">
        <v>51655881</v>
      </c>
      <c r="AY1052">
        <v>1</v>
      </c>
      <c r="AZ1052">
        <v>0</v>
      </c>
      <c r="BA1052">
        <v>1217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V1052">
        <v>0</v>
      </c>
      <c r="CW1052">
        <v>0</v>
      </c>
      <c r="CX1052">
        <f>ROUND(Y1052*Source!I847,7)</f>
        <v>1.5200000000000001E-3</v>
      </c>
      <c r="CY1052">
        <f t="shared" si="906"/>
        <v>113237.3</v>
      </c>
      <c r="CZ1052">
        <f t="shared" si="907"/>
        <v>12430</v>
      </c>
      <c r="DA1052">
        <f t="shared" si="908"/>
        <v>9.11</v>
      </c>
      <c r="DB1052">
        <f t="shared" si="909"/>
        <v>0.99</v>
      </c>
      <c r="DC1052">
        <f t="shared" si="910"/>
        <v>0</v>
      </c>
      <c r="DD1052" t="s">
        <v>3</v>
      </c>
      <c r="DE1052" t="s">
        <v>3</v>
      </c>
      <c r="DF1052">
        <f t="shared" si="911"/>
        <v>172.12</v>
      </c>
      <c r="DG1052">
        <f t="shared" si="912"/>
        <v>0</v>
      </c>
      <c r="DH1052">
        <f t="shared" si="913"/>
        <v>0</v>
      </c>
      <c r="DI1052">
        <f t="shared" si="904"/>
        <v>0</v>
      </c>
      <c r="DJ1052">
        <f t="shared" si="914"/>
        <v>172.12</v>
      </c>
      <c r="DK1052">
        <v>0</v>
      </c>
      <c r="DL1052" t="s">
        <v>3</v>
      </c>
      <c r="DM1052">
        <v>0</v>
      </c>
      <c r="DN1052" t="s">
        <v>3</v>
      </c>
      <c r="DO1052">
        <v>0</v>
      </c>
    </row>
    <row r="1053" spans="1:119" x14ac:dyDescent="0.2">
      <c r="A1053">
        <f>ROW(Source!A847)</f>
        <v>847</v>
      </c>
      <c r="B1053">
        <v>51651743</v>
      </c>
      <c r="C1053">
        <v>51655864</v>
      </c>
      <c r="D1053">
        <v>49543539</v>
      </c>
      <c r="E1053">
        <v>1</v>
      </c>
      <c r="F1053">
        <v>1</v>
      </c>
      <c r="G1053">
        <v>1</v>
      </c>
      <c r="H1053">
        <v>3</v>
      </c>
      <c r="I1053" t="s">
        <v>935</v>
      </c>
      <c r="J1053" t="s">
        <v>936</v>
      </c>
      <c r="K1053" t="s">
        <v>937</v>
      </c>
      <c r="L1053">
        <v>1348</v>
      </c>
      <c r="N1053">
        <v>1009</v>
      </c>
      <c r="O1053" t="s">
        <v>105</v>
      </c>
      <c r="P1053" t="s">
        <v>105</v>
      </c>
      <c r="Q1053">
        <v>1000</v>
      </c>
      <c r="W1053">
        <v>0</v>
      </c>
      <c r="X1053">
        <v>-2055168211</v>
      </c>
      <c r="Y1053">
        <f t="shared" si="905"/>
        <v>4.2999999999999999E-4</v>
      </c>
      <c r="AA1053">
        <v>59294.71</v>
      </c>
      <c r="AB1053">
        <v>0</v>
      </c>
      <c r="AC1053">
        <v>0</v>
      </c>
      <c r="AD1053">
        <v>0</v>
      </c>
      <c r="AE1053">
        <v>6508.75</v>
      </c>
      <c r="AF1053">
        <v>0</v>
      </c>
      <c r="AG1053">
        <v>0</v>
      </c>
      <c r="AH1053">
        <v>0</v>
      </c>
      <c r="AI1053">
        <v>9.11</v>
      </c>
      <c r="AJ1053">
        <v>1</v>
      </c>
      <c r="AK1053">
        <v>1</v>
      </c>
      <c r="AL1053">
        <v>1</v>
      </c>
      <c r="AM1053">
        <v>4</v>
      </c>
      <c r="AN1053">
        <v>0</v>
      </c>
      <c r="AO1053">
        <v>1</v>
      </c>
      <c r="AP1053">
        <v>1</v>
      </c>
      <c r="AQ1053">
        <v>0</v>
      </c>
      <c r="AR1053">
        <v>0</v>
      </c>
      <c r="AS1053" t="s">
        <v>3</v>
      </c>
      <c r="AT1053">
        <v>4.2999999999999999E-4</v>
      </c>
      <c r="AU1053" t="s">
        <v>3</v>
      </c>
      <c r="AV1053">
        <v>0</v>
      </c>
      <c r="AW1053">
        <v>2</v>
      </c>
      <c r="AX1053">
        <v>51655882</v>
      </c>
      <c r="AY1053">
        <v>1</v>
      </c>
      <c r="AZ1053">
        <v>0</v>
      </c>
      <c r="BA1053">
        <v>1218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V1053">
        <v>0</v>
      </c>
      <c r="CW1053">
        <v>0</v>
      </c>
      <c r="CX1053">
        <f>ROUND(Y1053*Source!I847,7)</f>
        <v>8.1700000000000002E-3</v>
      </c>
      <c r="CY1053">
        <f t="shared" si="906"/>
        <v>59294.71</v>
      </c>
      <c r="CZ1053">
        <f t="shared" si="907"/>
        <v>6508.75</v>
      </c>
      <c r="DA1053">
        <f t="shared" si="908"/>
        <v>9.11</v>
      </c>
      <c r="DB1053">
        <f t="shared" si="909"/>
        <v>2.8</v>
      </c>
      <c r="DC1053">
        <f t="shared" si="910"/>
        <v>0</v>
      </c>
      <c r="DD1053" t="s">
        <v>3</v>
      </c>
      <c r="DE1053" t="s">
        <v>3</v>
      </c>
      <c r="DF1053">
        <f t="shared" si="911"/>
        <v>484.44</v>
      </c>
      <c r="DG1053">
        <f t="shared" si="912"/>
        <v>0</v>
      </c>
      <c r="DH1053">
        <f t="shared" si="913"/>
        <v>0</v>
      </c>
      <c r="DI1053">
        <f t="shared" si="904"/>
        <v>0</v>
      </c>
      <c r="DJ1053">
        <f t="shared" si="914"/>
        <v>484.44</v>
      </c>
      <c r="DK1053">
        <v>0</v>
      </c>
      <c r="DL1053" t="s">
        <v>3</v>
      </c>
      <c r="DM1053">
        <v>0</v>
      </c>
      <c r="DN1053" t="s">
        <v>3</v>
      </c>
      <c r="DO1053">
        <v>0</v>
      </c>
    </row>
    <row r="1054" spans="1:119" x14ac:dyDescent="0.2">
      <c r="A1054">
        <f>ROW(Source!A847)</f>
        <v>847</v>
      </c>
      <c r="B1054">
        <v>51651743</v>
      </c>
      <c r="C1054">
        <v>51655864</v>
      </c>
      <c r="D1054">
        <v>49565711</v>
      </c>
      <c r="E1054">
        <v>1</v>
      </c>
      <c r="F1054">
        <v>1</v>
      </c>
      <c r="G1054">
        <v>1</v>
      </c>
      <c r="H1054">
        <v>3</v>
      </c>
      <c r="I1054" t="s">
        <v>50</v>
      </c>
      <c r="J1054" t="s">
        <v>53</v>
      </c>
      <c r="K1054" t="s">
        <v>51</v>
      </c>
      <c r="L1054">
        <v>1327</v>
      </c>
      <c r="N1054">
        <v>1005</v>
      </c>
      <c r="O1054" t="s">
        <v>52</v>
      </c>
      <c r="P1054" t="s">
        <v>52</v>
      </c>
      <c r="Q1054">
        <v>1</v>
      </c>
      <c r="W1054">
        <v>1</v>
      </c>
      <c r="X1054">
        <v>-1896968330</v>
      </c>
      <c r="Y1054">
        <f t="shared" si="905"/>
        <v>-0.04</v>
      </c>
      <c r="AA1054">
        <v>8435.86</v>
      </c>
      <c r="AB1054">
        <v>0</v>
      </c>
      <c r="AC1054">
        <v>0</v>
      </c>
      <c r="AD1054">
        <v>0</v>
      </c>
      <c r="AE1054">
        <v>926</v>
      </c>
      <c r="AF1054">
        <v>0</v>
      </c>
      <c r="AG1054">
        <v>0</v>
      </c>
      <c r="AH1054">
        <v>0</v>
      </c>
      <c r="AI1054">
        <v>9.11</v>
      </c>
      <c r="AJ1054">
        <v>1</v>
      </c>
      <c r="AK1054">
        <v>1</v>
      </c>
      <c r="AL1054">
        <v>1</v>
      </c>
      <c r="AM1054">
        <v>4</v>
      </c>
      <c r="AN1054">
        <v>0</v>
      </c>
      <c r="AO1054">
        <v>1</v>
      </c>
      <c r="AP1054">
        <v>1</v>
      </c>
      <c r="AQ1054">
        <v>0</v>
      </c>
      <c r="AR1054">
        <v>0</v>
      </c>
      <c r="AS1054" t="s">
        <v>3</v>
      </c>
      <c r="AT1054">
        <v>-0.04</v>
      </c>
      <c r="AU1054" t="s">
        <v>3</v>
      </c>
      <c r="AV1054">
        <v>0</v>
      </c>
      <c r="AW1054">
        <v>2</v>
      </c>
      <c r="AX1054">
        <v>51655883</v>
      </c>
      <c r="AY1054">
        <v>1</v>
      </c>
      <c r="AZ1054">
        <v>6144</v>
      </c>
      <c r="BA1054">
        <v>1219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V1054">
        <v>0</v>
      </c>
      <c r="CW1054">
        <v>0</v>
      </c>
      <c r="CX1054">
        <f>ROUND(Y1054*Source!I847,7)</f>
        <v>-0.76</v>
      </c>
      <c r="CY1054">
        <f t="shared" si="906"/>
        <v>8435.86</v>
      </c>
      <c r="CZ1054">
        <f t="shared" si="907"/>
        <v>926</v>
      </c>
      <c r="DA1054">
        <f t="shared" si="908"/>
        <v>9.11</v>
      </c>
      <c r="DB1054">
        <f t="shared" si="909"/>
        <v>-37.04</v>
      </c>
      <c r="DC1054">
        <f t="shared" si="910"/>
        <v>0</v>
      </c>
      <c r="DD1054" t="s">
        <v>3</v>
      </c>
      <c r="DE1054" t="s">
        <v>3</v>
      </c>
      <c r="DF1054">
        <f t="shared" si="911"/>
        <v>-6411.25</v>
      </c>
      <c r="DG1054">
        <f t="shared" si="912"/>
        <v>0</v>
      </c>
      <c r="DH1054">
        <f t="shared" si="913"/>
        <v>0</v>
      </c>
      <c r="DI1054">
        <f t="shared" si="904"/>
        <v>0</v>
      </c>
      <c r="DJ1054">
        <f t="shared" si="914"/>
        <v>-6411.25</v>
      </c>
      <c r="DK1054">
        <v>0</v>
      </c>
      <c r="DL1054" t="s">
        <v>3</v>
      </c>
      <c r="DM1054">
        <v>0</v>
      </c>
      <c r="DN1054" t="s">
        <v>3</v>
      </c>
      <c r="DO1054">
        <v>0</v>
      </c>
    </row>
    <row r="1055" spans="1:119" x14ac:dyDescent="0.2">
      <c r="A1055">
        <f>ROW(Source!A847)</f>
        <v>847</v>
      </c>
      <c r="B1055">
        <v>51651743</v>
      </c>
      <c r="C1055">
        <v>51655864</v>
      </c>
      <c r="D1055">
        <v>49565300</v>
      </c>
      <c r="E1055">
        <v>1</v>
      </c>
      <c r="F1055">
        <v>1</v>
      </c>
      <c r="G1055">
        <v>1</v>
      </c>
      <c r="H1055">
        <v>3</v>
      </c>
      <c r="I1055" t="s">
        <v>29</v>
      </c>
      <c r="J1055" t="s">
        <v>62</v>
      </c>
      <c r="K1055" t="s">
        <v>201</v>
      </c>
      <c r="L1055">
        <v>1371</v>
      </c>
      <c r="N1055">
        <v>1013</v>
      </c>
      <c r="O1055" t="s">
        <v>17</v>
      </c>
      <c r="P1055" t="s">
        <v>17</v>
      </c>
      <c r="Q1055">
        <v>1</v>
      </c>
      <c r="W1055">
        <v>0</v>
      </c>
      <c r="X1055">
        <v>-1766657038</v>
      </c>
      <c r="Y1055">
        <f t="shared" si="905"/>
        <v>1</v>
      </c>
      <c r="AA1055">
        <v>1770</v>
      </c>
      <c r="AB1055">
        <v>0</v>
      </c>
      <c r="AC1055">
        <v>0</v>
      </c>
      <c r="AD1055">
        <v>0</v>
      </c>
      <c r="AE1055">
        <v>1861.37</v>
      </c>
      <c r="AF1055">
        <v>0</v>
      </c>
      <c r="AG1055">
        <v>0</v>
      </c>
      <c r="AH1055">
        <v>0</v>
      </c>
      <c r="AI1055">
        <v>9.11</v>
      </c>
      <c r="AJ1055">
        <v>1</v>
      </c>
      <c r="AK1055">
        <v>1</v>
      </c>
      <c r="AL1055">
        <v>1</v>
      </c>
      <c r="AM1055">
        <v>0</v>
      </c>
      <c r="AN1055">
        <v>0</v>
      </c>
      <c r="AO1055">
        <v>0</v>
      </c>
      <c r="AP1055">
        <v>1</v>
      </c>
      <c r="AQ1055">
        <v>0</v>
      </c>
      <c r="AR1055">
        <v>0</v>
      </c>
      <c r="AS1055" t="s">
        <v>3</v>
      </c>
      <c r="AT1055">
        <v>1</v>
      </c>
      <c r="AU1055" t="s">
        <v>3</v>
      </c>
      <c r="AV1055">
        <v>0</v>
      </c>
      <c r="AW1055">
        <v>1</v>
      </c>
      <c r="AX1055">
        <v>-1</v>
      </c>
      <c r="AY1055">
        <v>0</v>
      </c>
      <c r="AZ1055">
        <v>0</v>
      </c>
      <c r="BA1055" t="s">
        <v>3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V1055">
        <v>0</v>
      </c>
      <c r="CW1055">
        <v>0</v>
      </c>
      <c r="CX1055">
        <f>ROUND(Y1055*Source!I847,7)</f>
        <v>19</v>
      </c>
      <c r="CY1055">
        <f t="shared" si="906"/>
        <v>1770</v>
      </c>
      <c r="CZ1055">
        <f t="shared" si="907"/>
        <v>1861.37</v>
      </c>
      <c r="DA1055">
        <f t="shared" si="908"/>
        <v>9.11</v>
      </c>
      <c r="DB1055">
        <f t="shared" si="909"/>
        <v>1861.37</v>
      </c>
      <c r="DC1055">
        <f t="shared" si="910"/>
        <v>0</v>
      </c>
      <c r="DD1055" t="s">
        <v>3</v>
      </c>
      <c r="DE1055" t="s">
        <v>3</v>
      </c>
      <c r="DF1055">
        <f t="shared" si="911"/>
        <v>322184.52</v>
      </c>
      <c r="DG1055">
        <f t="shared" si="912"/>
        <v>0</v>
      </c>
      <c r="DH1055">
        <f t="shared" si="913"/>
        <v>0</v>
      </c>
      <c r="DI1055">
        <f t="shared" si="904"/>
        <v>0</v>
      </c>
      <c r="DJ1055">
        <f t="shared" si="914"/>
        <v>322184.52</v>
      </c>
      <c r="DK1055">
        <v>0</v>
      </c>
      <c r="DL1055" t="s">
        <v>3</v>
      </c>
      <c r="DM1055">
        <v>0</v>
      </c>
      <c r="DN1055" t="s">
        <v>3</v>
      </c>
      <c r="DO1055">
        <v>0</v>
      </c>
    </row>
    <row r="1056" spans="1:119" x14ac:dyDescent="0.2">
      <c r="A1056">
        <f>ROW(Source!A851)</f>
        <v>851</v>
      </c>
      <c r="B1056">
        <v>51651743</v>
      </c>
      <c r="C1056">
        <v>51655887</v>
      </c>
      <c r="D1056">
        <v>49510719</v>
      </c>
      <c r="E1056">
        <v>70</v>
      </c>
      <c r="F1056">
        <v>1</v>
      </c>
      <c r="G1056">
        <v>1</v>
      </c>
      <c r="H1056">
        <v>1</v>
      </c>
      <c r="I1056" t="s">
        <v>942</v>
      </c>
      <c r="J1056" t="s">
        <v>3</v>
      </c>
      <c r="K1056" t="s">
        <v>943</v>
      </c>
      <c r="L1056">
        <v>1191</v>
      </c>
      <c r="N1056">
        <v>1013</v>
      </c>
      <c r="O1056" t="s">
        <v>904</v>
      </c>
      <c r="P1056" t="s">
        <v>904</v>
      </c>
      <c r="Q1056">
        <v>1</v>
      </c>
      <c r="W1056">
        <v>0</v>
      </c>
      <c r="X1056">
        <v>784619160</v>
      </c>
      <c r="Y1056">
        <f t="shared" ref="Y1056:Y1061" si="915">(AT1056*ROUND(1.05,7))</f>
        <v>161.70000000000002</v>
      </c>
      <c r="AA1056">
        <v>0</v>
      </c>
      <c r="AB1056">
        <v>0</v>
      </c>
      <c r="AC1056">
        <v>0</v>
      </c>
      <c r="AD1056">
        <v>291.83</v>
      </c>
      <c r="AE1056">
        <v>0</v>
      </c>
      <c r="AF1056">
        <v>0</v>
      </c>
      <c r="AG1056">
        <v>0</v>
      </c>
      <c r="AH1056">
        <v>8.74</v>
      </c>
      <c r="AI1056">
        <v>1</v>
      </c>
      <c r="AJ1056">
        <v>1</v>
      </c>
      <c r="AK1056">
        <v>1</v>
      </c>
      <c r="AL1056">
        <v>33.39</v>
      </c>
      <c r="AM1056">
        <v>4</v>
      </c>
      <c r="AN1056">
        <v>0</v>
      </c>
      <c r="AO1056">
        <v>1</v>
      </c>
      <c r="AP1056">
        <v>1</v>
      </c>
      <c r="AQ1056">
        <v>0</v>
      </c>
      <c r="AR1056">
        <v>0</v>
      </c>
      <c r="AS1056" t="s">
        <v>3</v>
      </c>
      <c r="AT1056">
        <v>154</v>
      </c>
      <c r="AU1056" t="s">
        <v>20</v>
      </c>
      <c r="AV1056">
        <v>1</v>
      </c>
      <c r="AW1056">
        <v>2</v>
      </c>
      <c r="AX1056">
        <v>51655900</v>
      </c>
      <c r="AY1056">
        <v>1</v>
      </c>
      <c r="AZ1056">
        <v>0</v>
      </c>
      <c r="BA1056">
        <v>1220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U1056">
        <f>ROUND(AT1056*Source!I851*AH1056*AL1056,2)</f>
        <v>3235.8</v>
      </c>
      <c r="CV1056">
        <f>ROUND(Y1056*Source!I851,7)</f>
        <v>11.6424</v>
      </c>
      <c r="CW1056">
        <v>0</v>
      </c>
      <c r="CX1056">
        <f>ROUND(Y1056*Source!I851,7)</f>
        <v>11.6424</v>
      </c>
      <c r="CY1056">
        <f>AD1056</f>
        <v>291.83</v>
      </c>
      <c r="CZ1056">
        <f>AH1056</f>
        <v>8.74</v>
      </c>
      <c r="DA1056">
        <f>AL1056</f>
        <v>33.39</v>
      </c>
      <c r="DB1056">
        <f t="shared" ref="DB1056:DB1061" si="916">ROUND((ROUND(AT1056*CZ1056,2)*ROUND(1.05,7)),2)</f>
        <v>1413.26</v>
      </c>
      <c r="DC1056">
        <f t="shared" ref="DC1056:DC1061" si="917">ROUND((ROUND(AT1056*AG1056,2)*ROUND(1.05,7)),2)</f>
        <v>0</v>
      </c>
      <c r="DD1056" t="s">
        <v>3</v>
      </c>
      <c r="DE1056" t="s">
        <v>3</v>
      </c>
      <c r="DF1056">
        <f t="shared" ref="DF1056:DF1061" si="918">ROUND(ROUND(AE1056,2)*CX1056,2)</f>
        <v>0</v>
      </c>
      <c r="DG1056">
        <f t="shared" si="912"/>
        <v>0</v>
      </c>
      <c r="DH1056">
        <f t="shared" si="913"/>
        <v>0</v>
      </c>
      <c r="DI1056">
        <f>ROUND(ROUND(AH1056*AL1056,2)*CX1056,2)</f>
        <v>3397.6</v>
      </c>
      <c r="DJ1056">
        <f>DI1056</f>
        <v>3397.6</v>
      </c>
      <c r="DK1056">
        <v>0</v>
      </c>
      <c r="DL1056" t="s">
        <v>3</v>
      </c>
      <c r="DM1056">
        <v>0</v>
      </c>
      <c r="DN1056" t="s">
        <v>3</v>
      </c>
      <c r="DO1056">
        <v>0</v>
      </c>
    </row>
    <row r="1057" spans="1:119" x14ac:dyDescent="0.2">
      <c r="A1057">
        <f>ROW(Source!A851)</f>
        <v>851</v>
      </c>
      <c r="B1057">
        <v>51651743</v>
      </c>
      <c r="C1057">
        <v>51655887</v>
      </c>
      <c r="D1057">
        <v>49510905</v>
      </c>
      <c r="E1057">
        <v>70</v>
      </c>
      <c r="F1057">
        <v>1</v>
      </c>
      <c r="G1057">
        <v>1</v>
      </c>
      <c r="H1057">
        <v>1</v>
      </c>
      <c r="I1057" t="s">
        <v>905</v>
      </c>
      <c r="J1057" t="s">
        <v>3</v>
      </c>
      <c r="K1057" t="s">
        <v>906</v>
      </c>
      <c r="L1057">
        <v>1191</v>
      </c>
      <c r="N1057">
        <v>1013</v>
      </c>
      <c r="O1057" t="s">
        <v>904</v>
      </c>
      <c r="P1057" t="s">
        <v>904</v>
      </c>
      <c r="Q1057">
        <v>1</v>
      </c>
      <c r="W1057">
        <v>0</v>
      </c>
      <c r="X1057">
        <v>-1417349443</v>
      </c>
      <c r="Y1057">
        <f t="shared" si="915"/>
        <v>1.26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1</v>
      </c>
      <c r="AJ1057">
        <v>1</v>
      </c>
      <c r="AK1057">
        <v>33.39</v>
      </c>
      <c r="AL1057">
        <v>1</v>
      </c>
      <c r="AM1057">
        <v>4</v>
      </c>
      <c r="AN1057">
        <v>0</v>
      </c>
      <c r="AO1057">
        <v>1</v>
      </c>
      <c r="AP1057">
        <v>1</v>
      </c>
      <c r="AQ1057">
        <v>0</v>
      </c>
      <c r="AR1057">
        <v>0</v>
      </c>
      <c r="AS1057" t="s">
        <v>3</v>
      </c>
      <c r="AT1057">
        <v>1.2</v>
      </c>
      <c r="AU1057" t="s">
        <v>20</v>
      </c>
      <c r="AV1057">
        <v>2</v>
      </c>
      <c r="AW1057">
        <v>2</v>
      </c>
      <c r="AX1057">
        <v>51655901</v>
      </c>
      <c r="AY1057">
        <v>1</v>
      </c>
      <c r="AZ1057">
        <v>0</v>
      </c>
      <c r="BA1057">
        <v>1221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V1057">
        <v>0</v>
      </c>
      <c r="CW1057">
        <v>0</v>
      </c>
      <c r="CX1057">
        <f>ROUND(Y1057*Source!I851,7)</f>
        <v>9.0719999999999995E-2</v>
      </c>
      <c r="CY1057">
        <f>AD1057</f>
        <v>0</v>
      </c>
      <c r="CZ1057">
        <f>AH1057</f>
        <v>0</v>
      </c>
      <c r="DA1057">
        <f>AL1057</f>
        <v>1</v>
      </c>
      <c r="DB1057">
        <f t="shared" si="916"/>
        <v>0</v>
      </c>
      <c r="DC1057">
        <f t="shared" si="917"/>
        <v>0</v>
      </c>
      <c r="DD1057" t="s">
        <v>3</v>
      </c>
      <c r="DE1057" t="s">
        <v>3</v>
      </c>
      <c r="DF1057">
        <f t="shared" si="918"/>
        <v>0</v>
      </c>
      <c r="DG1057">
        <f t="shared" si="912"/>
        <v>0</v>
      </c>
      <c r="DH1057">
        <f>ROUND(ROUND(AG1057*AK1057,2)*CX1057,2)</f>
        <v>0</v>
      </c>
      <c r="DI1057">
        <f t="shared" ref="DI1057:DI1067" si="919">ROUND(ROUND(AH1057,2)*CX1057,2)</f>
        <v>0</v>
      </c>
      <c r="DJ1057">
        <f>DI1057</f>
        <v>0</v>
      </c>
      <c r="DK1057">
        <v>0</v>
      </c>
      <c r="DL1057" t="s">
        <v>3</v>
      </c>
      <c r="DM1057">
        <v>0</v>
      </c>
      <c r="DN1057" t="s">
        <v>3</v>
      </c>
      <c r="DO1057">
        <v>0</v>
      </c>
    </row>
    <row r="1058" spans="1:119" x14ac:dyDescent="0.2">
      <c r="A1058">
        <f>ROW(Source!A851)</f>
        <v>851</v>
      </c>
      <c r="B1058">
        <v>51651743</v>
      </c>
      <c r="C1058">
        <v>51655887</v>
      </c>
      <c r="D1058">
        <v>49672573</v>
      </c>
      <c r="E1058">
        <v>1</v>
      </c>
      <c r="F1058">
        <v>1</v>
      </c>
      <c r="G1058">
        <v>1</v>
      </c>
      <c r="H1058">
        <v>2</v>
      </c>
      <c r="I1058" t="s">
        <v>907</v>
      </c>
      <c r="J1058" t="s">
        <v>908</v>
      </c>
      <c r="K1058" t="s">
        <v>909</v>
      </c>
      <c r="L1058">
        <v>1367</v>
      </c>
      <c r="N1058">
        <v>1011</v>
      </c>
      <c r="O1058" t="s">
        <v>910</v>
      </c>
      <c r="P1058" t="s">
        <v>910</v>
      </c>
      <c r="Q1058">
        <v>1</v>
      </c>
      <c r="W1058">
        <v>0</v>
      </c>
      <c r="X1058">
        <v>-430484415</v>
      </c>
      <c r="Y1058">
        <f t="shared" si="915"/>
        <v>0.504</v>
      </c>
      <c r="AA1058">
        <v>0</v>
      </c>
      <c r="AB1058">
        <v>1530.2</v>
      </c>
      <c r="AC1058">
        <v>450.77</v>
      </c>
      <c r="AD1058">
        <v>0</v>
      </c>
      <c r="AE1058">
        <v>0</v>
      </c>
      <c r="AF1058">
        <v>115.4</v>
      </c>
      <c r="AG1058">
        <v>13.5</v>
      </c>
      <c r="AH1058">
        <v>0</v>
      </c>
      <c r="AI1058">
        <v>1</v>
      </c>
      <c r="AJ1058">
        <v>13.26</v>
      </c>
      <c r="AK1058">
        <v>33.39</v>
      </c>
      <c r="AL1058">
        <v>1</v>
      </c>
      <c r="AM1058">
        <v>4</v>
      </c>
      <c r="AN1058">
        <v>0</v>
      </c>
      <c r="AO1058">
        <v>1</v>
      </c>
      <c r="AP1058">
        <v>1</v>
      </c>
      <c r="AQ1058">
        <v>0</v>
      </c>
      <c r="AR1058">
        <v>0</v>
      </c>
      <c r="AS1058" t="s">
        <v>3</v>
      </c>
      <c r="AT1058">
        <v>0.48</v>
      </c>
      <c r="AU1058" t="s">
        <v>20</v>
      </c>
      <c r="AV1058">
        <v>0</v>
      </c>
      <c r="AW1058">
        <v>2</v>
      </c>
      <c r="AX1058">
        <v>51655902</v>
      </c>
      <c r="AY1058">
        <v>1</v>
      </c>
      <c r="AZ1058">
        <v>0</v>
      </c>
      <c r="BA1058">
        <v>1222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V1058">
        <v>0</v>
      </c>
      <c r="CW1058">
        <f>ROUND(Y1058*Source!I851,7)</f>
        <v>3.6288000000000001E-2</v>
      </c>
      <c r="CX1058">
        <f>ROUND(Y1058*Source!I851,7)</f>
        <v>3.6288000000000001E-2</v>
      </c>
      <c r="CY1058">
        <f>AB1058</f>
        <v>1530.2</v>
      </c>
      <c r="CZ1058">
        <f>AF1058</f>
        <v>115.4</v>
      </c>
      <c r="DA1058">
        <f>AJ1058</f>
        <v>13.26</v>
      </c>
      <c r="DB1058">
        <f t="shared" si="916"/>
        <v>58.16</v>
      </c>
      <c r="DC1058">
        <f t="shared" si="917"/>
        <v>6.8</v>
      </c>
      <c r="DD1058" t="s">
        <v>3</v>
      </c>
      <c r="DE1058" t="s">
        <v>3</v>
      </c>
      <c r="DF1058">
        <f t="shared" si="918"/>
        <v>0</v>
      </c>
      <c r="DG1058">
        <f>ROUND(ROUND(AF1058*AJ1058,2)*CX1058,2)</f>
        <v>55.53</v>
      </c>
      <c r="DH1058">
        <f>ROUND(ROUND(AG1058*AK1058,2)*CX1058,2)</f>
        <v>16.36</v>
      </c>
      <c r="DI1058">
        <f t="shared" si="919"/>
        <v>0</v>
      </c>
      <c r="DJ1058">
        <f>DG1058</f>
        <v>55.53</v>
      </c>
      <c r="DK1058">
        <v>0</v>
      </c>
      <c r="DL1058" t="s">
        <v>3</v>
      </c>
      <c r="DM1058">
        <v>0</v>
      </c>
      <c r="DN1058" t="s">
        <v>3</v>
      </c>
      <c r="DO1058">
        <v>0</v>
      </c>
    </row>
    <row r="1059" spans="1:119" x14ac:dyDescent="0.2">
      <c r="A1059">
        <f>ROW(Source!A851)</f>
        <v>851</v>
      </c>
      <c r="B1059">
        <v>51651743</v>
      </c>
      <c r="C1059">
        <v>51655887</v>
      </c>
      <c r="D1059">
        <v>49672703</v>
      </c>
      <c r="E1059">
        <v>1</v>
      </c>
      <c r="F1059">
        <v>1</v>
      </c>
      <c r="G1059">
        <v>1</v>
      </c>
      <c r="H1059">
        <v>2</v>
      </c>
      <c r="I1059" t="s">
        <v>944</v>
      </c>
      <c r="J1059" t="s">
        <v>945</v>
      </c>
      <c r="K1059" t="s">
        <v>946</v>
      </c>
      <c r="L1059">
        <v>1367</v>
      </c>
      <c r="N1059">
        <v>1011</v>
      </c>
      <c r="O1059" t="s">
        <v>910</v>
      </c>
      <c r="P1059" t="s">
        <v>910</v>
      </c>
      <c r="Q1059">
        <v>1</v>
      </c>
      <c r="W1059">
        <v>0</v>
      </c>
      <c r="X1059">
        <v>-1424865896</v>
      </c>
      <c r="Y1059">
        <f t="shared" si="915"/>
        <v>0.35700000000000004</v>
      </c>
      <c r="AA1059">
        <v>0</v>
      </c>
      <c r="AB1059">
        <v>88.31</v>
      </c>
      <c r="AC1059">
        <v>0</v>
      </c>
      <c r="AD1059">
        <v>0</v>
      </c>
      <c r="AE1059">
        <v>0</v>
      </c>
      <c r="AF1059">
        <v>6.66</v>
      </c>
      <c r="AG1059">
        <v>0</v>
      </c>
      <c r="AH1059">
        <v>0</v>
      </c>
      <c r="AI1059">
        <v>1</v>
      </c>
      <c r="AJ1059">
        <v>13.26</v>
      </c>
      <c r="AK1059">
        <v>33.39</v>
      </c>
      <c r="AL1059">
        <v>1</v>
      </c>
      <c r="AM1059">
        <v>4</v>
      </c>
      <c r="AN1059">
        <v>0</v>
      </c>
      <c r="AO1059">
        <v>1</v>
      </c>
      <c r="AP1059">
        <v>1</v>
      </c>
      <c r="AQ1059">
        <v>0</v>
      </c>
      <c r="AR1059">
        <v>0</v>
      </c>
      <c r="AS1059" t="s">
        <v>3</v>
      </c>
      <c r="AT1059">
        <v>0.34</v>
      </c>
      <c r="AU1059" t="s">
        <v>20</v>
      </c>
      <c r="AV1059">
        <v>0</v>
      </c>
      <c r="AW1059">
        <v>2</v>
      </c>
      <c r="AX1059">
        <v>51655903</v>
      </c>
      <c r="AY1059">
        <v>1</v>
      </c>
      <c r="AZ1059">
        <v>0</v>
      </c>
      <c r="BA1059">
        <v>1223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V1059">
        <v>0</v>
      </c>
      <c r="CW1059">
        <f>ROUND(Y1059*Source!I851,7)</f>
        <v>2.5704000000000001E-2</v>
      </c>
      <c r="CX1059">
        <f>ROUND(Y1059*Source!I851,7)</f>
        <v>2.5704000000000001E-2</v>
      </c>
      <c r="CY1059">
        <f>AB1059</f>
        <v>88.31</v>
      </c>
      <c r="CZ1059">
        <f>AF1059</f>
        <v>6.66</v>
      </c>
      <c r="DA1059">
        <f>AJ1059</f>
        <v>13.26</v>
      </c>
      <c r="DB1059">
        <f t="shared" si="916"/>
        <v>2.37</v>
      </c>
      <c r="DC1059">
        <f t="shared" si="917"/>
        <v>0</v>
      </c>
      <c r="DD1059" t="s">
        <v>3</v>
      </c>
      <c r="DE1059" t="s">
        <v>3</v>
      </c>
      <c r="DF1059">
        <f t="shared" si="918"/>
        <v>0</v>
      </c>
      <c r="DG1059">
        <f>ROUND(ROUND(AF1059*AJ1059,2)*CX1059,2)</f>
        <v>2.27</v>
      </c>
      <c r="DH1059">
        <f>ROUND(ROUND(AG1059*AK1059,2)*CX1059,2)</f>
        <v>0</v>
      </c>
      <c r="DI1059">
        <f t="shared" si="919"/>
        <v>0</v>
      </c>
      <c r="DJ1059">
        <f>DG1059</f>
        <v>2.27</v>
      </c>
      <c r="DK1059">
        <v>0</v>
      </c>
      <c r="DL1059" t="s">
        <v>3</v>
      </c>
      <c r="DM1059">
        <v>0</v>
      </c>
      <c r="DN1059" t="s">
        <v>3</v>
      </c>
      <c r="DO1059">
        <v>0</v>
      </c>
    </row>
    <row r="1060" spans="1:119" x14ac:dyDescent="0.2">
      <c r="A1060">
        <f>ROW(Source!A851)</f>
        <v>851</v>
      </c>
      <c r="B1060">
        <v>51651743</v>
      </c>
      <c r="C1060">
        <v>51655887</v>
      </c>
      <c r="D1060">
        <v>49673503</v>
      </c>
      <c r="E1060">
        <v>1</v>
      </c>
      <c r="F1060">
        <v>1</v>
      </c>
      <c r="G1060">
        <v>1</v>
      </c>
      <c r="H1060">
        <v>2</v>
      </c>
      <c r="I1060" t="s">
        <v>914</v>
      </c>
      <c r="J1060" t="s">
        <v>915</v>
      </c>
      <c r="K1060" t="s">
        <v>916</v>
      </c>
      <c r="L1060">
        <v>1367</v>
      </c>
      <c r="N1060">
        <v>1011</v>
      </c>
      <c r="O1060" t="s">
        <v>910</v>
      </c>
      <c r="P1060" t="s">
        <v>910</v>
      </c>
      <c r="Q1060">
        <v>1</v>
      </c>
      <c r="W1060">
        <v>0</v>
      </c>
      <c r="X1060">
        <v>509054691</v>
      </c>
      <c r="Y1060">
        <f t="shared" si="915"/>
        <v>0.75600000000000001</v>
      </c>
      <c r="AA1060">
        <v>0</v>
      </c>
      <c r="AB1060">
        <v>871.31</v>
      </c>
      <c r="AC1060">
        <v>387.32</v>
      </c>
      <c r="AD1060">
        <v>0</v>
      </c>
      <c r="AE1060">
        <v>0</v>
      </c>
      <c r="AF1060">
        <v>65.709999999999994</v>
      </c>
      <c r="AG1060">
        <v>11.6</v>
      </c>
      <c r="AH1060">
        <v>0</v>
      </c>
      <c r="AI1060">
        <v>1</v>
      </c>
      <c r="AJ1060">
        <v>13.26</v>
      </c>
      <c r="AK1060">
        <v>33.39</v>
      </c>
      <c r="AL1060">
        <v>1</v>
      </c>
      <c r="AM1060">
        <v>4</v>
      </c>
      <c r="AN1060">
        <v>0</v>
      </c>
      <c r="AO1060">
        <v>1</v>
      </c>
      <c r="AP1060">
        <v>1</v>
      </c>
      <c r="AQ1060">
        <v>0</v>
      </c>
      <c r="AR1060">
        <v>0</v>
      </c>
      <c r="AS1060" t="s">
        <v>3</v>
      </c>
      <c r="AT1060">
        <v>0.72</v>
      </c>
      <c r="AU1060" t="s">
        <v>20</v>
      </c>
      <c r="AV1060">
        <v>0</v>
      </c>
      <c r="AW1060">
        <v>2</v>
      </c>
      <c r="AX1060">
        <v>51655904</v>
      </c>
      <c r="AY1060">
        <v>1</v>
      </c>
      <c r="AZ1060">
        <v>0</v>
      </c>
      <c r="BA1060">
        <v>1224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V1060">
        <v>0</v>
      </c>
      <c r="CW1060">
        <f>ROUND(Y1060*Source!I851,7)</f>
        <v>5.4432000000000001E-2</v>
      </c>
      <c r="CX1060">
        <f>ROUND(Y1060*Source!I851,7)</f>
        <v>5.4432000000000001E-2</v>
      </c>
      <c r="CY1060">
        <f>AB1060</f>
        <v>871.31</v>
      </c>
      <c r="CZ1060">
        <f>AF1060</f>
        <v>65.709999999999994</v>
      </c>
      <c r="DA1060">
        <f>AJ1060</f>
        <v>13.26</v>
      </c>
      <c r="DB1060">
        <f t="shared" si="916"/>
        <v>49.68</v>
      </c>
      <c r="DC1060">
        <f t="shared" si="917"/>
        <v>8.77</v>
      </c>
      <c r="DD1060" t="s">
        <v>3</v>
      </c>
      <c r="DE1060" t="s">
        <v>3</v>
      </c>
      <c r="DF1060">
        <f t="shared" si="918"/>
        <v>0</v>
      </c>
      <c r="DG1060">
        <f>ROUND(ROUND(AF1060*AJ1060,2)*CX1060,2)</f>
        <v>47.43</v>
      </c>
      <c r="DH1060">
        <f>ROUND(ROUND(AG1060*AK1060,2)*CX1060,2)</f>
        <v>21.08</v>
      </c>
      <c r="DI1060">
        <f t="shared" si="919"/>
        <v>0</v>
      </c>
      <c r="DJ1060">
        <f>DG1060</f>
        <v>47.43</v>
      </c>
      <c r="DK1060">
        <v>0</v>
      </c>
      <c r="DL1060" t="s">
        <v>3</v>
      </c>
      <c r="DM1060">
        <v>0</v>
      </c>
      <c r="DN1060" t="s">
        <v>3</v>
      </c>
      <c r="DO1060">
        <v>0</v>
      </c>
    </row>
    <row r="1061" spans="1:119" x14ac:dyDescent="0.2">
      <c r="A1061">
        <f>ROW(Source!A851)</f>
        <v>851</v>
      </c>
      <c r="B1061">
        <v>51651743</v>
      </c>
      <c r="C1061">
        <v>51655887</v>
      </c>
      <c r="D1061">
        <v>49673715</v>
      </c>
      <c r="E1061">
        <v>1</v>
      </c>
      <c r="F1061">
        <v>1</v>
      </c>
      <c r="G1061">
        <v>1</v>
      </c>
      <c r="H1061">
        <v>2</v>
      </c>
      <c r="I1061" t="s">
        <v>926</v>
      </c>
      <c r="J1061" t="s">
        <v>927</v>
      </c>
      <c r="K1061" t="s">
        <v>928</v>
      </c>
      <c r="L1061">
        <v>1367</v>
      </c>
      <c r="N1061">
        <v>1011</v>
      </c>
      <c r="O1061" t="s">
        <v>910</v>
      </c>
      <c r="P1061" t="s">
        <v>910</v>
      </c>
      <c r="Q1061">
        <v>1</v>
      </c>
      <c r="W1061">
        <v>0</v>
      </c>
      <c r="X1061">
        <v>829370094</v>
      </c>
      <c r="Y1061">
        <f t="shared" si="915"/>
        <v>1.6170000000000002</v>
      </c>
      <c r="AA1061">
        <v>0</v>
      </c>
      <c r="AB1061">
        <v>107.41</v>
      </c>
      <c r="AC1061">
        <v>0</v>
      </c>
      <c r="AD1061">
        <v>0</v>
      </c>
      <c r="AE1061">
        <v>0</v>
      </c>
      <c r="AF1061">
        <v>8.1</v>
      </c>
      <c r="AG1061">
        <v>0</v>
      </c>
      <c r="AH1061">
        <v>0</v>
      </c>
      <c r="AI1061">
        <v>1</v>
      </c>
      <c r="AJ1061">
        <v>13.26</v>
      </c>
      <c r="AK1061">
        <v>33.39</v>
      </c>
      <c r="AL1061">
        <v>1</v>
      </c>
      <c r="AM1061">
        <v>4</v>
      </c>
      <c r="AN1061">
        <v>0</v>
      </c>
      <c r="AO1061">
        <v>1</v>
      </c>
      <c r="AP1061">
        <v>1</v>
      </c>
      <c r="AQ1061">
        <v>0</v>
      </c>
      <c r="AR1061">
        <v>0</v>
      </c>
      <c r="AS1061" t="s">
        <v>3</v>
      </c>
      <c r="AT1061">
        <v>1.54</v>
      </c>
      <c r="AU1061" t="s">
        <v>20</v>
      </c>
      <c r="AV1061">
        <v>0</v>
      </c>
      <c r="AW1061">
        <v>2</v>
      </c>
      <c r="AX1061">
        <v>51655905</v>
      </c>
      <c r="AY1061">
        <v>1</v>
      </c>
      <c r="AZ1061">
        <v>0</v>
      </c>
      <c r="BA1061">
        <v>1225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V1061">
        <v>0</v>
      </c>
      <c r="CW1061">
        <f>ROUND(Y1061*Source!I851,7)</f>
        <v>0.116424</v>
      </c>
      <c r="CX1061">
        <f>ROUND(Y1061*Source!I851,7)</f>
        <v>0.116424</v>
      </c>
      <c r="CY1061">
        <f>AB1061</f>
        <v>107.41</v>
      </c>
      <c r="CZ1061">
        <f>AF1061</f>
        <v>8.1</v>
      </c>
      <c r="DA1061">
        <f>AJ1061</f>
        <v>13.26</v>
      </c>
      <c r="DB1061">
        <f t="shared" si="916"/>
        <v>13.09</v>
      </c>
      <c r="DC1061">
        <f t="shared" si="917"/>
        <v>0</v>
      </c>
      <c r="DD1061" t="s">
        <v>3</v>
      </c>
      <c r="DE1061" t="s">
        <v>3</v>
      </c>
      <c r="DF1061">
        <f t="shared" si="918"/>
        <v>0</v>
      </c>
      <c r="DG1061">
        <f>ROUND(ROUND(AF1061*AJ1061,2)*CX1061,2)</f>
        <v>12.51</v>
      </c>
      <c r="DH1061">
        <f>ROUND(ROUND(AG1061*AK1061,2)*CX1061,2)</f>
        <v>0</v>
      </c>
      <c r="DI1061">
        <f t="shared" si="919"/>
        <v>0</v>
      </c>
      <c r="DJ1061">
        <f>DG1061</f>
        <v>12.51</v>
      </c>
      <c r="DK1061">
        <v>0</v>
      </c>
      <c r="DL1061" t="s">
        <v>3</v>
      </c>
      <c r="DM1061">
        <v>0</v>
      </c>
      <c r="DN1061" t="s">
        <v>3</v>
      </c>
      <c r="DO1061">
        <v>0</v>
      </c>
    </row>
    <row r="1062" spans="1:119" x14ac:dyDescent="0.2">
      <c r="A1062">
        <f>ROW(Source!A851)</f>
        <v>851</v>
      </c>
      <c r="B1062">
        <v>51651743</v>
      </c>
      <c r="C1062">
        <v>51655887</v>
      </c>
      <c r="D1062">
        <v>49521144</v>
      </c>
      <c r="E1062">
        <v>1</v>
      </c>
      <c r="F1062">
        <v>1</v>
      </c>
      <c r="G1062">
        <v>1</v>
      </c>
      <c r="H1062">
        <v>3</v>
      </c>
      <c r="I1062" t="s">
        <v>947</v>
      </c>
      <c r="J1062" t="s">
        <v>948</v>
      </c>
      <c r="K1062" t="s">
        <v>949</v>
      </c>
      <c r="L1062">
        <v>1348</v>
      </c>
      <c r="N1062">
        <v>1009</v>
      </c>
      <c r="O1062" t="s">
        <v>105</v>
      </c>
      <c r="P1062" t="s">
        <v>105</v>
      </c>
      <c r="Q1062">
        <v>1000</v>
      </c>
      <c r="W1062">
        <v>0</v>
      </c>
      <c r="X1062">
        <v>-847628873</v>
      </c>
      <c r="Y1062">
        <f t="shared" ref="Y1062:Y1067" si="920">AT1062</f>
        <v>8.8999999999999995E-4</v>
      </c>
      <c r="AA1062">
        <v>241405.89</v>
      </c>
      <c r="AB1062">
        <v>0</v>
      </c>
      <c r="AC1062">
        <v>0</v>
      </c>
      <c r="AD1062">
        <v>0</v>
      </c>
      <c r="AE1062">
        <v>26499</v>
      </c>
      <c r="AF1062">
        <v>0</v>
      </c>
      <c r="AG1062">
        <v>0</v>
      </c>
      <c r="AH1062">
        <v>0</v>
      </c>
      <c r="AI1062">
        <v>9.11</v>
      </c>
      <c r="AJ1062">
        <v>1</v>
      </c>
      <c r="AK1062">
        <v>1</v>
      </c>
      <c r="AL1062">
        <v>1</v>
      </c>
      <c r="AM1062">
        <v>4</v>
      </c>
      <c r="AN1062">
        <v>0</v>
      </c>
      <c r="AO1062">
        <v>1</v>
      </c>
      <c r="AP1062">
        <v>1</v>
      </c>
      <c r="AQ1062">
        <v>0</v>
      </c>
      <c r="AR1062">
        <v>0</v>
      </c>
      <c r="AS1062" t="s">
        <v>3</v>
      </c>
      <c r="AT1062">
        <v>8.8999999999999995E-4</v>
      </c>
      <c r="AU1062" t="s">
        <v>3</v>
      </c>
      <c r="AV1062">
        <v>0</v>
      </c>
      <c r="AW1062">
        <v>2</v>
      </c>
      <c r="AX1062">
        <v>51655906</v>
      </c>
      <c r="AY1062">
        <v>1</v>
      </c>
      <c r="AZ1062">
        <v>0</v>
      </c>
      <c r="BA1062">
        <v>1226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V1062">
        <v>0</v>
      </c>
      <c r="CW1062">
        <v>0</v>
      </c>
      <c r="CX1062">
        <f>ROUND(Y1062*Source!I851,7)</f>
        <v>6.41E-5</v>
      </c>
      <c r="CY1062">
        <f t="shared" ref="CY1062:CY1067" si="921">AA1062</f>
        <v>241405.89</v>
      </c>
      <c r="CZ1062">
        <f t="shared" ref="CZ1062:CZ1067" si="922">AE1062</f>
        <v>26499</v>
      </c>
      <c r="DA1062">
        <f t="shared" ref="DA1062:DA1067" si="923">AI1062</f>
        <v>9.11</v>
      </c>
      <c r="DB1062">
        <f t="shared" ref="DB1062:DB1067" si="924">ROUND(ROUND(AT1062*CZ1062,2),2)</f>
        <v>23.58</v>
      </c>
      <c r="DC1062">
        <f t="shared" ref="DC1062:DC1067" si="925">ROUND(ROUND(AT1062*AG1062,2),2)</f>
        <v>0</v>
      </c>
      <c r="DD1062" t="s">
        <v>3</v>
      </c>
      <c r="DE1062" t="s">
        <v>3</v>
      </c>
      <c r="DF1062">
        <f t="shared" ref="DF1062:DF1067" si="926">ROUND(ROUND(AE1062*AI1062,2)*CX1062,2)</f>
        <v>15.47</v>
      </c>
      <c r="DG1062">
        <f t="shared" ref="DG1062:DG1069" si="927">ROUND(ROUND(AF1062,2)*CX1062,2)</f>
        <v>0</v>
      </c>
      <c r="DH1062">
        <f t="shared" ref="DH1062:DH1068" si="928">ROUND(ROUND(AG1062,2)*CX1062,2)</f>
        <v>0</v>
      </c>
      <c r="DI1062">
        <f t="shared" si="919"/>
        <v>0</v>
      </c>
      <c r="DJ1062">
        <f t="shared" ref="DJ1062:DJ1067" si="929">DF1062</f>
        <v>15.47</v>
      </c>
      <c r="DK1062">
        <v>0</v>
      </c>
      <c r="DL1062" t="s">
        <v>3</v>
      </c>
      <c r="DM1062">
        <v>0</v>
      </c>
      <c r="DN1062" t="s">
        <v>3</v>
      </c>
      <c r="DO1062">
        <v>0</v>
      </c>
    </row>
    <row r="1063" spans="1:119" x14ac:dyDescent="0.2">
      <c r="A1063">
        <f>ROW(Source!A851)</f>
        <v>851</v>
      </c>
      <c r="B1063">
        <v>51651743</v>
      </c>
      <c r="C1063">
        <v>51655887</v>
      </c>
      <c r="D1063">
        <v>49524301</v>
      </c>
      <c r="E1063">
        <v>1</v>
      </c>
      <c r="F1063">
        <v>1</v>
      </c>
      <c r="G1063">
        <v>1</v>
      </c>
      <c r="H1063">
        <v>3</v>
      </c>
      <c r="I1063" t="s">
        <v>929</v>
      </c>
      <c r="J1063" t="s">
        <v>930</v>
      </c>
      <c r="K1063" t="s">
        <v>931</v>
      </c>
      <c r="L1063">
        <v>1348</v>
      </c>
      <c r="N1063">
        <v>1009</v>
      </c>
      <c r="O1063" t="s">
        <v>105</v>
      </c>
      <c r="P1063" t="s">
        <v>105</v>
      </c>
      <c r="Q1063">
        <v>1000</v>
      </c>
      <c r="W1063">
        <v>0</v>
      </c>
      <c r="X1063">
        <v>1824693337</v>
      </c>
      <c r="Y1063">
        <f t="shared" si="920"/>
        <v>4.4999999999999999E-4</v>
      </c>
      <c r="AA1063">
        <v>94397.82</v>
      </c>
      <c r="AB1063">
        <v>0</v>
      </c>
      <c r="AC1063">
        <v>0</v>
      </c>
      <c r="AD1063">
        <v>0</v>
      </c>
      <c r="AE1063">
        <v>10362</v>
      </c>
      <c r="AF1063">
        <v>0</v>
      </c>
      <c r="AG1063">
        <v>0</v>
      </c>
      <c r="AH1063">
        <v>0</v>
      </c>
      <c r="AI1063">
        <v>9.11</v>
      </c>
      <c r="AJ1063">
        <v>1</v>
      </c>
      <c r="AK1063">
        <v>1</v>
      </c>
      <c r="AL1063">
        <v>1</v>
      </c>
      <c r="AM1063">
        <v>4</v>
      </c>
      <c r="AN1063">
        <v>0</v>
      </c>
      <c r="AO1063">
        <v>1</v>
      </c>
      <c r="AP1063">
        <v>1</v>
      </c>
      <c r="AQ1063">
        <v>0</v>
      </c>
      <c r="AR1063">
        <v>0</v>
      </c>
      <c r="AS1063" t="s">
        <v>3</v>
      </c>
      <c r="AT1063">
        <v>4.4999999999999999E-4</v>
      </c>
      <c r="AU1063" t="s">
        <v>3</v>
      </c>
      <c r="AV1063">
        <v>0</v>
      </c>
      <c r="AW1063">
        <v>2</v>
      </c>
      <c r="AX1063">
        <v>51655907</v>
      </c>
      <c r="AY1063">
        <v>1</v>
      </c>
      <c r="AZ1063">
        <v>0</v>
      </c>
      <c r="BA1063">
        <v>1227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V1063">
        <v>0</v>
      </c>
      <c r="CW1063">
        <v>0</v>
      </c>
      <c r="CX1063">
        <f>ROUND(Y1063*Source!I851,7)</f>
        <v>3.2400000000000001E-5</v>
      </c>
      <c r="CY1063">
        <f t="shared" si="921"/>
        <v>94397.82</v>
      </c>
      <c r="CZ1063">
        <f t="shared" si="922"/>
        <v>10362</v>
      </c>
      <c r="DA1063">
        <f t="shared" si="923"/>
        <v>9.11</v>
      </c>
      <c r="DB1063">
        <f t="shared" si="924"/>
        <v>4.66</v>
      </c>
      <c r="DC1063">
        <f t="shared" si="925"/>
        <v>0</v>
      </c>
      <c r="DD1063" t="s">
        <v>3</v>
      </c>
      <c r="DE1063" t="s">
        <v>3</v>
      </c>
      <c r="DF1063">
        <f t="shared" si="926"/>
        <v>3.06</v>
      </c>
      <c r="DG1063">
        <f t="shared" si="927"/>
        <v>0</v>
      </c>
      <c r="DH1063">
        <f t="shared" si="928"/>
        <v>0</v>
      </c>
      <c r="DI1063">
        <f t="shared" si="919"/>
        <v>0</v>
      </c>
      <c r="DJ1063">
        <f t="shared" si="929"/>
        <v>3.06</v>
      </c>
      <c r="DK1063">
        <v>0</v>
      </c>
      <c r="DL1063" t="s">
        <v>3</v>
      </c>
      <c r="DM1063">
        <v>0</v>
      </c>
      <c r="DN1063" t="s">
        <v>3</v>
      </c>
      <c r="DO1063">
        <v>0</v>
      </c>
    </row>
    <row r="1064" spans="1:119" x14ac:dyDescent="0.2">
      <c r="A1064">
        <f>ROW(Source!A851)</f>
        <v>851</v>
      </c>
      <c r="B1064">
        <v>51651743</v>
      </c>
      <c r="C1064">
        <v>51655887</v>
      </c>
      <c r="D1064">
        <v>49525488</v>
      </c>
      <c r="E1064">
        <v>1</v>
      </c>
      <c r="F1064">
        <v>1</v>
      </c>
      <c r="G1064">
        <v>1</v>
      </c>
      <c r="H1064">
        <v>3</v>
      </c>
      <c r="I1064" t="s">
        <v>917</v>
      </c>
      <c r="J1064" t="s">
        <v>918</v>
      </c>
      <c r="K1064" t="s">
        <v>919</v>
      </c>
      <c r="L1064">
        <v>1346</v>
      </c>
      <c r="N1064">
        <v>1009</v>
      </c>
      <c r="O1064" t="s">
        <v>920</v>
      </c>
      <c r="P1064" t="s">
        <v>920</v>
      </c>
      <c r="Q1064">
        <v>1</v>
      </c>
      <c r="W1064">
        <v>0</v>
      </c>
      <c r="X1064">
        <v>-1864341761</v>
      </c>
      <c r="Y1064">
        <f t="shared" si="920"/>
        <v>15</v>
      </c>
      <c r="AA1064">
        <v>82.35</v>
      </c>
      <c r="AB1064">
        <v>0</v>
      </c>
      <c r="AC1064">
        <v>0</v>
      </c>
      <c r="AD1064">
        <v>0</v>
      </c>
      <c r="AE1064">
        <v>9.0399999999999991</v>
      </c>
      <c r="AF1064">
        <v>0</v>
      </c>
      <c r="AG1064">
        <v>0</v>
      </c>
      <c r="AH1064">
        <v>0</v>
      </c>
      <c r="AI1064">
        <v>9.11</v>
      </c>
      <c r="AJ1064">
        <v>1</v>
      </c>
      <c r="AK1064">
        <v>1</v>
      </c>
      <c r="AL1064">
        <v>1</v>
      </c>
      <c r="AM1064">
        <v>4</v>
      </c>
      <c r="AN1064">
        <v>0</v>
      </c>
      <c r="AO1064">
        <v>1</v>
      </c>
      <c r="AP1064">
        <v>1</v>
      </c>
      <c r="AQ1064">
        <v>0</v>
      </c>
      <c r="AR1064">
        <v>0</v>
      </c>
      <c r="AS1064" t="s">
        <v>3</v>
      </c>
      <c r="AT1064">
        <v>15</v>
      </c>
      <c r="AU1064" t="s">
        <v>3</v>
      </c>
      <c r="AV1064">
        <v>0</v>
      </c>
      <c r="AW1064">
        <v>2</v>
      </c>
      <c r="AX1064">
        <v>51655908</v>
      </c>
      <c r="AY1064">
        <v>1</v>
      </c>
      <c r="AZ1064">
        <v>0</v>
      </c>
      <c r="BA1064">
        <v>1228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V1064">
        <v>0</v>
      </c>
      <c r="CW1064">
        <v>0</v>
      </c>
      <c r="CX1064">
        <f>ROUND(Y1064*Source!I851,7)</f>
        <v>1.08</v>
      </c>
      <c r="CY1064">
        <f t="shared" si="921"/>
        <v>82.35</v>
      </c>
      <c r="CZ1064">
        <f t="shared" si="922"/>
        <v>9.0399999999999991</v>
      </c>
      <c r="DA1064">
        <f t="shared" si="923"/>
        <v>9.11</v>
      </c>
      <c r="DB1064">
        <f t="shared" si="924"/>
        <v>135.6</v>
      </c>
      <c r="DC1064">
        <f t="shared" si="925"/>
        <v>0</v>
      </c>
      <c r="DD1064" t="s">
        <v>3</v>
      </c>
      <c r="DE1064" t="s">
        <v>3</v>
      </c>
      <c r="DF1064">
        <f t="shared" si="926"/>
        <v>88.94</v>
      </c>
      <c r="DG1064">
        <f t="shared" si="927"/>
        <v>0</v>
      </c>
      <c r="DH1064">
        <f t="shared" si="928"/>
        <v>0</v>
      </c>
      <c r="DI1064">
        <f t="shared" si="919"/>
        <v>0</v>
      </c>
      <c r="DJ1064">
        <f t="shared" si="929"/>
        <v>88.94</v>
      </c>
      <c r="DK1064">
        <v>0</v>
      </c>
      <c r="DL1064" t="s">
        <v>3</v>
      </c>
      <c r="DM1064">
        <v>0</v>
      </c>
      <c r="DN1064" t="s">
        <v>3</v>
      </c>
      <c r="DO1064">
        <v>0</v>
      </c>
    </row>
    <row r="1065" spans="1:119" x14ac:dyDescent="0.2">
      <c r="A1065">
        <f>ROW(Source!A851)</f>
        <v>851</v>
      </c>
      <c r="B1065">
        <v>51651743</v>
      </c>
      <c r="C1065">
        <v>51655887</v>
      </c>
      <c r="D1065">
        <v>49526492</v>
      </c>
      <c r="E1065">
        <v>1</v>
      </c>
      <c r="F1065">
        <v>1</v>
      </c>
      <c r="G1065">
        <v>1</v>
      </c>
      <c r="H1065">
        <v>3</v>
      </c>
      <c r="I1065" t="s">
        <v>921</v>
      </c>
      <c r="J1065" t="s">
        <v>922</v>
      </c>
      <c r="K1065" t="s">
        <v>923</v>
      </c>
      <c r="L1065">
        <v>1346</v>
      </c>
      <c r="N1065">
        <v>1009</v>
      </c>
      <c r="O1065" t="s">
        <v>920</v>
      </c>
      <c r="P1065" t="s">
        <v>920</v>
      </c>
      <c r="Q1065">
        <v>1</v>
      </c>
      <c r="W1065">
        <v>0</v>
      </c>
      <c r="X1065">
        <v>497341279</v>
      </c>
      <c r="Y1065">
        <f t="shared" si="920"/>
        <v>8</v>
      </c>
      <c r="AA1065">
        <v>210.35</v>
      </c>
      <c r="AB1065">
        <v>0</v>
      </c>
      <c r="AC1065">
        <v>0</v>
      </c>
      <c r="AD1065">
        <v>0</v>
      </c>
      <c r="AE1065">
        <v>23.09</v>
      </c>
      <c r="AF1065">
        <v>0</v>
      </c>
      <c r="AG1065">
        <v>0</v>
      </c>
      <c r="AH1065">
        <v>0</v>
      </c>
      <c r="AI1065">
        <v>9.11</v>
      </c>
      <c r="AJ1065">
        <v>1</v>
      </c>
      <c r="AK1065">
        <v>1</v>
      </c>
      <c r="AL1065">
        <v>1</v>
      </c>
      <c r="AM1065">
        <v>4</v>
      </c>
      <c r="AN1065">
        <v>0</v>
      </c>
      <c r="AO1065">
        <v>1</v>
      </c>
      <c r="AP1065">
        <v>1</v>
      </c>
      <c r="AQ1065">
        <v>0</v>
      </c>
      <c r="AR1065">
        <v>0</v>
      </c>
      <c r="AS1065" t="s">
        <v>3</v>
      </c>
      <c r="AT1065">
        <v>8</v>
      </c>
      <c r="AU1065" t="s">
        <v>3</v>
      </c>
      <c r="AV1065">
        <v>0</v>
      </c>
      <c r="AW1065">
        <v>2</v>
      </c>
      <c r="AX1065">
        <v>51655909</v>
      </c>
      <c r="AY1065">
        <v>1</v>
      </c>
      <c r="AZ1065">
        <v>0</v>
      </c>
      <c r="BA1065">
        <v>1229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V1065">
        <v>0</v>
      </c>
      <c r="CW1065">
        <v>0</v>
      </c>
      <c r="CX1065">
        <f>ROUND(Y1065*Source!I851,7)</f>
        <v>0.57599999999999996</v>
      </c>
      <c r="CY1065">
        <f t="shared" si="921"/>
        <v>210.35</v>
      </c>
      <c r="CZ1065">
        <f t="shared" si="922"/>
        <v>23.09</v>
      </c>
      <c r="DA1065">
        <f t="shared" si="923"/>
        <v>9.11</v>
      </c>
      <c r="DB1065">
        <f t="shared" si="924"/>
        <v>184.72</v>
      </c>
      <c r="DC1065">
        <f t="shared" si="925"/>
        <v>0</v>
      </c>
      <c r="DD1065" t="s">
        <v>3</v>
      </c>
      <c r="DE1065" t="s">
        <v>3</v>
      </c>
      <c r="DF1065">
        <f t="shared" si="926"/>
        <v>121.16</v>
      </c>
      <c r="DG1065">
        <f t="shared" si="927"/>
        <v>0</v>
      </c>
      <c r="DH1065">
        <f t="shared" si="928"/>
        <v>0</v>
      </c>
      <c r="DI1065">
        <f t="shared" si="919"/>
        <v>0</v>
      </c>
      <c r="DJ1065">
        <f t="shared" si="929"/>
        <v>121.16</v>
      </c>
      <c r="DK1065">
        <v>0</v>
      </c>
      <c r="DL1065" t="s">
        <v>3</v>
      </c>
      <c r="DM1065">
        <v>0</v>
      </c>
      <c r="DN1065" t="s">
        <v>3</v>
      </c>
      <c r="DO1065">
        <v>0</v>
      </c>
    </row>
    <row r="1066" spans="1:119" x14ac:dyDescent="0.2">
      <c r="A1066">
        <f>ROW(Source!A851)</f>
        <v>851</v>
      </c>
      <c r="B1066">
        <v>51651743</v>
      </c>
      <c r="C1066">
        <v>51655887</v>
      </c>
      <c r="D1066">
        <v>49555131</v>
      </c>
      <c r="E1066">
        <v>1</v>
      </c>
      <c r="F1066">
        <v>1</v>
      </c>
      <c r="G1066">
        <v>1</v>
      </c>
      <c r="H1066">
        <v>3</v>
      </c>
      <c r="I1066" t="s">
        <v>950</v>
      </c>
      <c r="J1066" t="s">
        <v>951</v>
      </c>
      <c r="K1066" t="s">
        <v>952</v>
      </c>
      <c r="L1066">
        <v>1348</v>
      </c>
      <c r="N1066">
        <v>1009</v>
      </c>
      <c r="O1066" t="s">
        <v>105</v>
      </c>
      <c r="P1066" t="s">
        <v>105</v>
      </c>
      <c r="Q1066">
        <v>1000</v>
      </c>
      <c r="W1066">
        <v>0</v>
      </c>
      <c r="X1066">
        <v>-364749507</v>
      </c>
      <c r="Y1066">
        <f t="shared" si="920"/>
        <v>5.0099999999999997E-3</v>
      </c>
      <c r="AA1066">
        <v>156537.13</v>
      </c>
      <c r="AB1066">
        <v>0</v>
      </c>
      <c r="AC1066">
        <v>0</v>
      </c>
      <c r="AD1066">
        <v>0</v>
      </c>
      <c r="AE1066">
        <v>17183</v>
      </c>
      <c r="AF1066">
        <v>0</v>
      </c>
      <c r="AG1066">
        <v>0</v>
      </c>
      <c r="AH1066">
        <v>0</v>
      </c>
      <c r="AI1066">
        <v>9.11</v>
      </c>
      <c r="AJ1066">
        <v>1</v>
      </c>
      <c r="AK1066">
        <v>1</v>
      </c>
      <c r="AL1066">
        <v>1</v>
      </c>
      <c r="AM1066">
        <v>4</v>
      </c>
      <c r="AN1066">
        <v>0</v>
      </c>
      <c r="AO1066">
        <v>1</v>
      </c>
      <c r="AP1066">
        <v>1</v>
      </c>
      <c r="AQ1066">
        <v>0</v>
      </c>
      <c r="AR1066">
        <v>0</v>
      </c>
      <c r="AS1066" t="s">
        <v>3</v>
      </c>
      <c r="AT1066">
        <v>5.0099999999999997E-3</v>
      </c>
      <c r="AU1066" t="s">
        <v>3</v>
      </c>
      <c r="AV1066">
        <v>0</v>
      </c>
      <c r="AW1066">
        <v>2</v>
      </c>
      <c r="AX1066">
        <v>51655911</v>
      </c>
      <c r="AY1066">
        <v>1</v>
      </c>
      <c r="AZ1066">
        <v>0</v>
      </c>
      <c r="BA1066">
        <v>1231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V1066">
        <v>0</v>
      </c>
      <c r="CW1066">
        <v>0</v>
      </c>
      <c r="CX1066">
        <f>ROUND(Y1066*Source!I851,7)</f>
        <v>3.6069999999999999E-4</v>
      </c>
      <c r="CY1066">
        <f t="shared" si="921"/>
        <v>156537.13</v>
      </c>
      <c r="CZ1066">
        <f t="shared" si="922"/>
        <v>17183</v>
      </c>
      <c r="DA1066">
        <f t="shared" si="923"/>
        <v>9.11</v>
      </c>
      <c r="DB1066">
        <f t="shared" si="924"/>
        <v>86.09</v>
      </c>
      <c r="DC1066">
        <f t="shared" si="925"/>
        <v>0</v>
      </c>
      <c r="DD1066" t="s">
        <v>3</v>
      </c>
      <c r="DE1066" t="s">
        <v>3</v>
      </c>
      <c r="DF1066">
        <f t="shared" si="926"/>
        <v>56.46</v>
      </c>
      <c r="DG1066">
        <f t="shared" si="927"/>
        <v>0</v>
      </c>
      <c r="DH1066">
        <f t="shared" si="928"/>
        <v>0</v>
      </c>
      <c r="DI1066">
        <f t="shared" si="919"/>
        <v>0</v>
      </c>
      <c r="DJ1066">
        <f t="shared" si="929"/>
        <v>56.46</v>
      </c>
      <c r="DK1066">
        <v>0</v>
      </c>
      <c r="DL1066" t="s">
        <v>3</v>
      </c>
      <c r="DM1066">
        <v>0</v>
      </c>
      <c r="DN1066" t="s">
        <v>3</v>
      </c>
      <c r="DO1066">
        <v>0</v>
      </c>
    </row>
    <row r="1067" spans="1:119" x14ac:dyDescent="0.2">
      <c r="A1067">
        <f>ROW(Source!A851)</f>
        <v>851</v>
      </c>
      <c r="B1067">
        <v>51651743</v>
      </c>
      <c r="C1067">
        <v>51655887</v>
      </c>
      <c r="D1067">
        <v>49564260</v>
      </c>
      <c r="E1067">
        <v>1</v>
      </c>
      <c r="F1067">
        <v>1</v>
      </c>
      <c r="G1067">
        <v>1</v>
      </c>
      <c r="H1067">
        <v>3</v>
      </c>
      <c r="I1067" t="s">
        <v>79</v>
      </c>
      <c r="J1067" t="s">
        <v>81</v>
      </c>
      <c r="K1067" t="s">
        <v>80</v>
      </c>
      <c r="L1067">
        <v>1327</v>
      </c>
      <c r="N1067">
        <v>1005</v>
      </c>
      <c r="O1067" t="s">
        <v>52</v>
      </c>
      <c r="P1067" t="s">
        <v>52</v>
      </c>
      <c r="Q1067">
        <v>1</v>
      </c>
      <c r="W1067">
        <v>0</v>
      </c>
      <c r="X1067">
        <v>415678242</v>
      </c>
      <c r="Y1067">
        <f t="shared" si="920"/>
        <v>100</v>
      </c>
      <c r="AA1067">
        <v>932.96</v>
      </c>
      <c r="AB1067">
        <v>0</v>
      </c>
      <c r="AC1067">
        <v>0</v>
      </c>
      <c r="AD1067">
        <v>0</v>
      </c>
      <c r="AE1067">
        <v>102.41</v>
      </c>
      <c r="AF1067">
        <v>0</v>
      </c>
      <c r="AG1067">
        <v>0</v>
      </c>
      <c r="AH1067">
        <v>0</v>
      </c>
      <c r="AI1067">
        <v>9.11</v>
      </c>
      <c r="AJ1067">
        <v>1</v>
      </c>
      <c r="AK1067">
        <v>1</v>
      </c>
      <c r="AL1067">
        <v>1</v>
      </c>
      <c r="AM1067">
        <v>0</v>
      </c>
      <c r="AN1067">
        <v>0</v>
      </c>
      <c r="AO1067">
        <v>0</v>
      </c>
      <c r="AP1067">
        <v>1</v>
      </c>
      <c r="AQ1067">
        <v>0</v>
      </c>
      <c r="AR1067">
        <v>0</v>
      </c>
      <c r="AS1067" t="s">
        <v>3</v>
      </c>
      <c r="AT1067">
        <v>100</v>
      </c>
      <c r="AU1067" t="s">
        <v>3</v>
      </c>
      <c r="AV1067">
        <v>0</v>
      </c>
      <c r="AW1067">
        <v>1</v>
      </c>
      <c r="AX1067">
        <v>-1</v>
      </c>
      <c r="AY1067">
        <v>0</v>
      </c>
      <c r="AZ1067">
        <v>0</v>
      </c>
      <c r="BA1067" t="s">
        <v>3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V1067">
        <v>0</v>
      </c>
      <c r="CW1067">
        <v>0</v>
      </c>
      <c r="CX1067">
        <f>ROUND(Y1067*Source!I851,7)</f>
        <v>7.2</v>
      </c>
      <c r="CY1067">
        <f t="shared" si="921"/>
        <v>932.96</v>
      </c>
      <c r="CZ1067">
        <f t="shared" si="922"/>
        <v>102.41</v>
      </c>
      <c r="DA1067">
        <f t="shared" si="923"/>
        <v>9.11</v>
      </c>
      <c r="DB1067">
        <f t="shared" si="924"/>
        <v>10241</v>
      </c>
      <c r="DC1067">
        <f t="shared" si="925"/>
        <v>0</v>
      </c>
      <c r="DD1067" t="s">
        <v>3</v>
      </c>
      <c r="DE1067" t="s">
        <v>3</v>
      </c>
      <c r="DF1067">
        <f t="shared" si="926"/>
        <v>6717.31</v>
      </c>
      <c r="DG1067">
        <f t="shared" si="927"/>
        <v>0</v>
      </c>
      <c r="DH1067">
        <f t="shared" si="928"/>
        <v>0</v>
      </c>
      <c r="DI1067">
        <f t="shared" si="919"/>
        <v>0</v>
      </c>
      <c r="DJ1067">
        <f t="shared" si="929"/>
        <v>6717.31</v>
      </c>
      <c r="DK1067">
        <v>0</v>
      </c>
      <c r="DL1067" t="s">
        <v>3</v>
      </c>
      <c r="DM1067">
        <v>0</v>
      </c>
      <c r="DN1067" t="s">
        <v>3</v>
      </c>
      <c r="DO1067">
        <v>0</v>
      </c>
    </row>
    <row r="1068" spans="1:119" x14ac:dyDescent="0.2">
      <c r="A1068">
        <f>ROW(Source!A853)</f>
        <v>853</v>
      </c>
      <c r="B1068">
        <v>51651743</v>
      </c>
      <c r="C1068">
        <v>51655918</v>
      </c>
      <c r="D1068">
        <v>49510719</v>
      </c>
      <c r="E1068">
        <v>70</v>
      </c>
      <c r="F1068">
        <v>1</v>
      </c>
      <c r="G1068">
        <v>1</v>
      </c>
      <c r="H1068">
        <v>1</v>
      </c>
      <c r="I1068" t="s">
        <v>942</v>
      </c>
      <c r="J1068" t="s">
        <v>3</v>
      </c>
      <c r="K1068" t="s">
        <v>943</v>
      </c>
      <c r="L1068">
        <v>1191</v>
      </c>
      <c r="N1068">
        <v>1013</v>
      </c>
      <c r="O1068" t="s">
        <v>904</v>
      </c>
      <c r="P1068" t="s">
        <v>904</v>
      </c>
      <c r="Q1068">
        <v>1</v>
      </c>
      <c r="W1068">
        <v>0</v>
      </c>
      <c r="X1068">
        <v>784619160</v>
      </c>
      <c r="Y1068">
        <f t="shared" ref="Y1068:Y1073" si="930">(AT1068*ROUND(1.05,7))</f>
        <v>148.05000000000001</v>
      </c>
      <c r="AA1068">
        <v>0</v>
      </c>
      <c r="AB1068">
        <v>0</v>
      </c>
      <c r="AC1068">
        <v>0</v>
      </c>
      <c r="AD1068">
        <v>291.83</v>
      </c>
      <c r="AE1068">
        <v>0</v>
      </c>
      <c r="AF1068">
        <v>0</v>
      </c>
      <c r="AG1068">
        <v>0</v>
      </c>
      <c r="AH1068">
        <v>8.74</v>
      </c>
      <c r="AI1068">
        <v>1</v>
      </c>
      <c r="AJ1068">
        <v>1</v>
      </c>
      <c r="AK1068">
        <v>1</v>
      </c>
      <c r="AL1068">
        <v>33.39</v>
      </c>
      <c r="AM1068">
        <v>4</v>
      </c>
      <c r="AN1068">
        <v>0</v>
      </c>
      <c r="AO1068">
        <v>1</v>
      </c>
      <c r="AP1068">
        <v>1</v>
      </c>
      <c r="AQ1068">
        <v>0</v>
      </c>
      <c r="AR1068">
        <v>0</v>
      </c>
      <c r="AS1068" t="s">
        <v>3</v>
      </c>
      <c r="AT1068">
        <v>141</v>
      </c>
      <c r="AU1068" t="s">
        <v>20</v>
      </c>
      <c r="AV1068">
        <v>1</v>
      </c>
      <c r="AW1068">
        <v>2</v>
      </c>
      <c r="AX1068">
        <v>51655932</v>
      </c>
      <c r="AY1068">
        <v>1</v>
      </c>
      <c r="AZ1068">
        <v>0</v>
      </c>
      <c r="BA1068">
        <v>1237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U1068">
        <f>ROUND(AT1068*Source!I853*AH1068*AL1068,2)</f>
        <v>6254.47</v>
      </c>
      <c r="CV1068">
        <f>ROUND(Y1068*Source!I853,7)</f>
        <v>22.503599999999999</v>
      </c>
      <c r="CW1068">
        <v>0</v>
      </c>
      <c r="CX1068">
        <f>ROUND(Y1068*Source!I853,7)</f>
        <v>22.503599999999999</v>
      </c>
      <c r="CY1068">
        <f>AD1068</f>
        <v>291.83</v>
      </c>
      <c r="CZ1068">
        <f>AH1068</f>
        <v>8.74</v>
      </c>
      <c r="DA1068">
        <f>AL1068</f>
        <v>33.39</v>
      </c>
      <c r="DB1068">
        <f t="shared" ref="DB1068:DB1073" si="931">ROUND((ROUND(AT1068*CZ1068,2)*ROUND(1.05,7)),2)</f>
        <v>1293.96</v>
      </c>
      <c r="DC1068">
        <f t="shared" ref="DC1068:DC1073" si="932">ROUND((ROUND(AT1068*AG1068,2)*ROUND(1.05,7)),2)</f>
        <v>0</v>
      </c>
      <c r="DD1068" t="s">
        <v>3</v>
      </c>
      <c r="DE1068" t="s">
        <v>3</v>
      </c>
      <c r="DF1068">
        <f t="shared" ref="DF1068:DF1073" si="933">ROUND(ROUND(AE1068,2)*CX1068,2)</f>
        <v>0</v>
      </c>
      <c r="DG1068">
        <f t="shared" si="927"/>
        <v>0</v>
      </c>
      <c r="DH1068">
        <f t="shared" si="928"/>
        <v>0</v>
      </c>
      <c r="DI1068">
        <f>ROUND(ROUND(AH1068*AL1068,2)*CX1068,2)</f>
        <v>6567.23</v>
      </c>
      <c r="DJ1068">
        <f>DI1068</f>
        <v>6567.23</v>
      </c>
      <c r="DK1068">
        <v>0</v>
      </c>
      <c r="DL1068" t="s">
        <v>3</v>
      </c>
      <c r="DM1068">
        <v>0</v>
      </c>
      <c r="DN1068" t="s">
        <v>3</v>
      </c>
      <c r="DO1068">
        <v>0</v>
      </c>
    </row>
    <row r="1069" spans="1:119" x14ac:dyDescent="0.2">
      <c r="A1069">
        <f>ROW(Source!A853)</f>
        <v>853</v>
      </c>
      <c r="B1069">
        <v>51651743</v>
      </c>
      <c r="C1069">
        <v>51655918</v>
      </c>
      <c r="D1069">
        <v>49510905</v>
      </c>
      <c r="E1069">
        <v>70</v>
      </c>
      <c r="F1069">
        <v>1</v>
      </c>
      <c r="G1069">
        <v>1</v>
      </c>
      <c r="H1069">
        <v>1</v>
      </c>
      <c r="I1069" t="s">
        <v>905</v>
      </c>
      <c r="J1069" t="s">
        <v>3</v>
      </c>
      <c r="K1069" t="s">
        <v>906</v>
      </c>
      <c r="L1069">
        <v>1191</v>
      </c>
      <c r="N1069">
        <v>1013</v>
      </c>
      <c r="O1069" t="s">
        <v>904</v>
      </c>
      <c r="P1069" t="s">
        <v>904</v>
      </c>
      <c r="Q1069">
        <v>1</v>
      </c>
      <c r="W1069">
        <v>0</v>
      </c>
      <c r="X1069">
        <v>-1417349443</v>
      </c>
      <c r="Y1069">
        <f t="shared" si="930"/>
        <v>0.98699999999999999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1</v>
      </c>
      <c r="AJ1069">
        <v>1</v>
      </c>
      <c r="AK1069">
        <v>33.39</v>
      </c>
      <c r="AL1069">
        <v>1</v>
      </c>
      <c r="AM1069">
        <v>4</v>
      </c>
      <c r="AN1069">
        <v>0</v>
      </c>
      <c r="AO1069">
        <v>1</v>
      </c>
      <c r="AP1069">
        <v>1</v>
      </c>
      <c r="AQ1069">
        <v>0</v>
      </c>
      <c r="AR1069">
        <v>0</v>
      </c>
      <c r="AS1069" t="s">
        <v>3</v>
      </c>
      <c r="AT1069">
        <v>0.94</v>
      </c>
      <c r="AU1069" t="s">
        <v>20</v>
      </c>
      <c r="AV1069">
        <v>2</v>
      </c>
      <c r="AW1069">
        <v>2</v>
      </c>
      <c r="AX1069">
        <v>51655933</v>
      </c>
      <c r="AY1069">
        <v>1</v>
      </c>
      <c r="AZ1069">
        <v>0</v>
      </c>
      <c r="BA1069">
        <v>1238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V1069">
        <v>0</v>
      </c>
      <c r="CW1069">
        <v>0</v>
      </c>
      <c r="CX1069">
        <f>ROUND(Y1069*Source!I853,7)</f>
        <v>0.15002399999999999</v>
      </c>
      <c r="CY1069">
        <f>AD1069</f>
        <v>0</v>
      </c>
      <c r="CZ1069">
        <f>AH1069</f>
        <v>0</v>
      </c>
      <c r="DA1069">
        <f>AL1069</f>
        <v>1</v>
      </c>
      <c r="DB1069">
        <f t="shared" si="931"/>
        <v>0</v>
      </c>
      <c r="DC1069">
        <f t="shared" si="932"/>
        <v>0</v>
      </c>
      <c r="DD1069" t="s">
        <v>3</v>
      </c>
      <c r="DE1069" t="s">
        <v>3</v>
      </c>
      <c r="DF1069">
        <f t="shared" si="933"/>
        <v>0</v>
      </c>
      <c r="DG1069">
        <f t="shared" si="927"/>
        <v>0</v>
      </c>
      <c r="DH1069">
        <f>ROUND(ROUND(AG1069*AK1069,2)*CX1069,2)</f>
        <v>0</v>
      </c>
      <c r="DI1069">
        <f t="shared" ref="DI1069:DI1080" si="934">ROUND(ROUND(AH1069,2)*CX1069,2)</f>
        <v>0</v>
      </c>
      <c r="DJ1069">
        <f>DI1069</f>
        <v>0</v>
      </c>
      <c r="DK1069">
        <v>0</v>
      </c>
      <c r="DL1069" t="s">
        <v>3</v>
      </c>
      <c r="DM1069">
        <v>0</v>
      </c>
      <c r="DN1069" t="s">
        <v>3</v>
      </c>
      <c r="DO1069">
        <v>0</v>
      </c>
    </row>
    <row r="1070" spans="1:119" x14ac:dyDescent="0.2">
      <c r="A1070">
        <f>ROW(Source!A853)</f>
        <v>853</v>
      </c>
      <c r="B1070">
        <v>51651743</v>
      </c>
      <c r="C1070">
        <v>51655918</v>
      </c>
      <c r="D1070">
        <v>49672573</v>
      </c>
      <c r="E1070">
        <v>1</v>
      </c>
      <c r="F1070">
        <v>1</v>
      </c>
      <c r="G1070">
        <v>1</v>
      </c>
      <c r="H1070">
        <v>2</v>
      </c>
      <c r="I1070" t="s">
        <v>907</v>
      </c>
      <c r="J1070" t="s">
        <v>908</v>
      </c>
      <c r="K1070" t="s">
        <v>909</v>
      </c>
      <c r="L1070">
        <v>1367</v>
      </c>
      <c r="N1070">
        <v>1011</v>
      </c>
      <c r="O1070" t="s">
        <v>910</v>
      </c>
      <c r="P1070" t="s">
        <v>910</v>
      </c>
      <c r="Q1070">
        <v>1</v>
      </c>
      <c r="W1070">
        <v>0</v>
      </c>
      <c r="X1070">
        <v>-430484415</v>
      </c>
      <c r="Y1070">
        <f t="shared" si="930"/>
        <v>0.39900000000000002</v>
      </c>
      <c r="AA1070">
        <v>0</v>
      </c>
      <c r="AB1070">
        <v>1530.2</v>
      </c>
      <c r="AC1070">
        <v>450.77</v>
      </c>
      <c r="AD1070">
        <v>0</v>
      </c>
      <c r="AE1070">
        <v>0</v>
      </c>
      <c r="AF1070">
        <v>115.4</v>
      </c>
      <c r="AG1070">
        <v>13.5</v>
      </c>
      <c r="AH1070">
        <v>0</v>
      </c>
      <c r="AI1070">
        <v>1</v>
      </c>
      <c r="AJ1070">
        <v>13.26</v>
      </c>
      <c r="AK1070">
        <v>33.39</v>
      </c>
      <c r="AL1070">
        <v>1</v>
      </c>
      <c r="AM1070">
        <v>4</v>
      </c>
      <c r="AN1070">
        <v>0</v>
      </c>
      <c r="AO1070">
        <v>1</v>
      </c>
      <c r="AP1070">
        <v>1</v>
      </c>
      <c r="AQ1070">
        <v>0</v>
      </c>
      <c r="AR1070">
        <v>0</v>
      </c>
      <c r="AS1070" t="s">
        <v>3</v>
      </c>
      <c r="AT1070">
        <v>0.38</v>
      </c>
      <c r="AU1070" t="s">
        <v>20</v>
      </c>
      <c r="AV1070">
        <v>0</v>
      </c>
      <c r="AW1070">
        <v>2</v>
      </c>
      <c r="AX1070">
        <v>51655934</v>
      </c>
      <c r="AY1070">
        <v>1</v>
      </c>
      <c r="AZ1070">
        <v>0</v>
      </c>
      <c r="BA1070">
        <v>1239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V1070">
        <v>0</v>
      </c>
      <c r="CW1070">
        <f>ROUND(Y1070*Source!I853,7)</f>
        <v>6.0648000000000001E-2</v>
      </c>
      <c r="CX1070">
        <f>ROUND(Y1070*Source!I853,7)</f>
        <v>6.0648000000000001E-2</v>
      </c>
      <c r="CY1070">
        <f>AB1070</f>
        <v>1530.2</v>
      </c>
      <c r="CZ1070">
        <f>AF1070</f>
        <v>115.4</v>
      </c>
      <c r="DA1070">
        <f>AJ1070</f>
        <v>13.26</v>
      </c>
      <c r="DB1070">
        <f t="shared" si="931"/>
        <v>46.04</v>
      </c>
      <c r="DC1070">
        <f t="shared" si="932"/>
        <v>5.39</v>
      </c>
      <c r="DD1070" t="s">
        <v>3</v>
      </c>
      <c r="DE1070" t="s">
        <v>3</v>
      </c>
      <c r="DF1070">
        <f t="shared" si="933"/>
        <v>0</v>
      </c>
      <c r="DG1070">
        <f>ROUND(ROUND(AF1070*AJ1070,2)*CX1070,2)</f>
        <v>92.8</v>
      </c>
      <c r="DH1070">
        <f>ROUND(ROUND(AG1070*AK1070,2)*CX1070,2)</f>
        <v>27.34</v>
      </c>
      <c r="DI1070">
        <f t="shared" si="934"/>
        <v>0</v>
      </c>
      <c r="DJ1070">
        <f>DG1070</f>
        <v>92.8</v>
      </c>
      <c r="DK1070">
        <v>0</v>
      </c>
      <c r="DL1070" t="s">
        <v>3</v>
      </c>
      <c r="DM1070">
        <v>0</v>
      </c>
      <c r="DN1070" t="s">
        <v>3</v>
      </c>
      <c r="DO1070">
        <v>0</v>
      </c>
    </row>
    <row r="1071" spans="1:119" x14ac:dyDescent="0.2">
      <c r="A1071">
        <f>ROW(Source!A853)</f>
        <v>853</v>
      </c>
      <c r="B1071">
        <v>51651743</v>
      </c>
      <c r="C1071">
        <v>51655918</v>
      </c>
      <c r="D1071">
        <v>49672703</v>
      </c>
      <c r="E1071">
        <v>1</v>
      </c>
      <c r="F1071">
        <v>1</v>
      </c>
      <c r="G1071">
        <v>1</v>
      </c>
      <c r="H1071">
        <v>2</v>
      </c>
      <c r="I1071" t="s">
        <v>944</v>
      </c>
      <c r="J1071" t="s">
        <v>945</v>
      </c>
      <c r="K1071" t="s">
        <v>946</v>
      </c>
      <c r="L1071">
        <v>1367</v>
      </c>
      <c r="N1071">
        <v>1011</v>
      </c>
      <c r="O1071" t="s">
        <v>910</v>
      </c>
      <c r="P1071" t="s">
        <v>910</v>
      </c>
      <c r="Q1071">
        <v>1</v>
      </c>
      <c r="W1071">
        <v>0</v>
      </c>
      <c r="X1071">
        <v>-1424865896</v>
      </c>
      <c r="Y1071">
        <f t="shared" si="930"/>
        <v>0.35700000000000004</v>
      </c>
      <c r="AA1071">
        <v>0</v>
      </c>
      <c r="AB1071">
        <v>88.31</v>
      </c>
      <c r="AC1071">
        <v>0</v>
      </c>
      <c r="AD1071">
        <v>0</v>
      </c>
      <c r="AE1071">
        <v>0</v>
      </c>
      <c r="AF1071">
        <v>6.66</v>
      </c>
      <c r="AG1071">
        <v>0</v>
      </c>
      <c r="AH1071">
        <v>0</v>
      </c>
      <c r="AI1071">
        <v>1</v>
      </c>
      <c r="AJ1071">
        <v>13.26</v>
      </c>
      <c r="AK1071">
        <v>33.39</v>
      </c>
      <c r="AL1071">
        <v>1</v>
      </c>
      <c r="AM1071">
        <v>4</v>
      </c>
      <c r="AN1071">
        <v>0</v>
      </c>
      <c r="AO1071">
        <v>1</v>
      </c>
      <c r="AP1071">
        <v>1</v>
      </c>
      <c r="AQ1071">
        <v>0</v>
      </c>
      <c r="AR1071">
        <v>0</v>
      </c>
      <c r="AS1071" t="s">
        <v>3</v>
      </c>
      <c r="AT1071">
        <v>0.34</v>
      </c>
      <c r="AU1071" t="s">
        <v>20</v>
      </c>
      <c r="AV1071">
        <v>0</v>
      </c>
      <c r="AW1071">
        <v>2</v>
      </c>
      <c r="AX1071">
        <v>51655935</v>
      </c>
      <c r="AY1071">
        <v>1</v>
      </c>
      <c r="AZ1071">
        <v>0</v>
      </c>
      <c r="BA1071">
        <v>1240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V1071">
        <v>0</v>
      </c>
      <c r="CW1071">
        <f>ROUND(Y1071*Source!I853,7)</f>
        <v>5.4264E-2</v>
      </c>
      <c r="CX1071">
        <f>ROUND(Y1071*Source!I853,7)</f>
        <v>5.4264E-2</v>
      </c>
      <c r="CY1071">
        <f>AB1071</f>
        <v>88.31</v>
      </c>
      <c r="CZ1071">
        <f>AF1071</f>
        <v>6.66</v>
      </c>
      <c r="DA1071">
        <f>AJ1071</f>
        <v>13.26</v>
      </c>
      <c r="DB1071">
        <f t="shared" si="931"/>
        <v>2.37</v>
      </c>
      <c r="DC1071">
        <f t="shared" si="932"/>
        <v>0</v>
      </c>
      <c r="DD1071" t="s">
        <v>3</v>
      </c>
      <c r="DE1071" t="s">
        <v>3</v>
      </c>
      <c r="DF1071">
        <f t="shared" si="933"/>
        <v>0</v>
      </c>
      <c r="DG1071">
        <f>ROUND(ROUND(AF1071*AJ1071,2)*CX1071,2)</f>
        <v>4.79</v>
      </c>
      <c r="DH1071">
        <f>ROUND(ROUND(AG1071*AK1071,2)*CX1071,2)</f>
        <v>0</v>
      </c>
      <c r="DI1071">
        <f t="shared" si="934"/>
        <v>0</v>
      </c>
      <c r="DJ1071">
        <f>DG1071</f>
        <v>4.79</v>
      </c>
      <c r="DK1071">
        <v>0</v>
      </c>
      <c r="DL1071" t="s">
        <v>3</v>
      </c>
      <c r="DM1071">
        <v>0</v>
      </c>
      <c r="DN1071" t="s">
        <v>3</v>
      </c>
      <c r="DO1071">
        <v>0</v>
      </c>
    </row>
    <row r="1072" spans="1:119" x14ac:dyDescent="0.2">
      <c r="A1072">
        <f>ROW(Source!A853)</f>
        <v>853</v>
      </c>
      <c r="B1072">
        <v>51651743</v>
      </c>
      <c r="C1072">
        <v>51655918</v>
      </c>
      <c r="D1072">
        <v>49673503</v>
      </c>
      <c r="E1072">
        <v>1</v>
      </c>
      <c r="F1072">
        <v>1</v>
      </c>
      <c r="G1072">
        <v>1</v>
      </c>
      <c r="H1072">
        <v>2</v>
      </c>
      <c r="I1072" t="s">
        <v>914</v>
      </c>
      <c r="J1072" t="s">
        <v>915</v>
      </c>
      <c r="K1072" t="s">
        <v>916</v>
      </c>
      <c r="L1072">
        <v>1367</v>
      </c>
      <c r="N1072">
        <v>1011</v>
      </c>
      <c r="O1072" t="s">
        <v>910</v>
      </c>
      <c r="P1072" t="s">
        <v>910</v>
      </c>
      <c r="Q1072">
        <v>1</v>
      </c>
      <c r="W1072">
        <v>0</v>
      </c>
      <c r="X1072">
        <v>509054691</v>
      </c>
      <c r="Y1072">
        <f t="shared" si="930"/>
        <v>0.58800000000000008</v>
      </c>
      <c r="AA1072">
        <v>0</v>
      </c>
      <c r="AB1072">
        <v>871.31</v>
      </c>
      <c r="AC1072">
        <v>387.32</v>
      </c>
      <c r="AD1072">
        <v>0</v>
      </c>
      <c r="AE1072">
        <v>0</v>
      </c>
      <c r="AF1072">
        <v>65.709999999999994</v>
      </c>
      <c r="AG1072">
        <v>11.6</v>
      </c>
      <c r="AH1072">
        <v>0</v>
      </c>
      <c r="AI1072">
        <v>1</v>
      </c>
      <c r="AJ1072">
        <v>13.26</v>
      </c>
      <c r="AK1072">
        <v>33.39</v>
      </c>
      <c r="AL1072">
        <v>1</v>
      </c>
      <c r="AM1072">
        <v>4</v>
      </c>
      <c r="AN1072">
        <v>0</v>
      </c>
      <c r="AO1072">
        <v>1</v>
      </c>
      <c r="AP1072">
        <v>1</v>
      </c>
      <c r="AQ1072">
        <v>0</v>
      </c>
      <c r="AR1072">
        <v>0</v>
      </c>
      <c r="AS1072" t="s">
        <v>3</v>
      </c>
      <c r="AT1072">
        <v>0.56000000000000005</v>
      </c>
      <c r="AU1072" t="s">
        <v>20</v>
      </c>
      <c r="AV1072">
        <v>0</v>
      </c>
      <c r="AW1072">
        <v>2</v>
      </c>
      <c r="AX1072">
        <v>51655936</v>
      </c>
      <c r="AY1072">
        <v>1</v>
      </c>
      <c r="AZ1072">
        <v>0</v>
      </c>
      <c r="BA1072">
        <v>1241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V1072">
        <v>0</v>
      </c>
      <c r="CW1072">
        <f>ROUND(Y1072*Source!I853,7)</f>
        <v>8.9375999999999997E-2</v>
      </c>
      <c r="CX1072">
        <f>ROUND(Y1072*Source!I853,7)</f>
        <v>8.9375999999999997E-2</v>
      </c>
      <c r="CY1072">
        <f>AB1072</f>
        <v>871.31</v>
      </c>
      <c r="CZ1072">
        <f>AF1072</f>
        <v>65.709999999999994</v>
      </c>
      <c r="DA1072">
        <f>AJ1072</f>
        <v>13.26</v>
      </c>
      <c r="DB1072">
        <f t="shared" si="931"/>
        <v>38.64</v>
      </c>
      <c r="DC1072">
        <f t="shared" si="932"/>
        <v>6.83</v>
      </c>
      <c r="DD1072" t="s">
        <v>3</v>
      </c>
      <c r="DE1072" t="s">
        <v>3</v>
      </c>
      <c r="DF1072">
        <f t="shared" si="933"/>
        <v>0</v>
      </c>
      <c r="DG1072">
        <f>ROUND(ROUND(AF1072*AJ1072,2)*CX1072,2)</f>
        <v>77.87</v>
      </c>
      <c r="DH1072">
        <f>ROUND(ROUND(AG1072*AK1072,2)*CX1072,2)</f>
        <v>34.619999999999997</v>
      </c>
      <c r="DI1072">
        <f t="shared" si="934"/>
        <v>0</v>
      </c>
      <c r="DJ1072">
        <f>DG1072</f>
        <v>77.87</v>
      </c>
      <c r="DK1072">
        <v>0</v>
      </c>
      <c r="DL1072" t="s">
        <v>3</v>
      </c>
      <c r="DM1072">
        <v>0</v>
      </c>
      <c r="DN1072" t="s">
        <v>3</v>
      </c>
      <c r="DO1072">
        <v>0</v>
      </c>
    </row>
    <row r="1073" spans="1:119" x14ac:dyDescent="0.2">
      <c r="A1073">
        <f>ROW(Source!A853)</f>
        <v>853</v>
      </c>
      <c r="B1073">
        <v>51651743</v>
      </c>
      <c r="C1073">
        <v>51655918</v>
      </c>
      <c r="D1073">
        <v>49673715</v>
      </c>
      <c r="E1073">
        <v>1</v>
      </c>
      <c r="F1073">
        <v>1</v>
      </c>
      <c r="G1073">
        <v>1</v>
      </c>
      <c r="H1073">
        <v>2</v>
      </c>
      <c r="I1073" t="s">
        <v>926</v>
      </c>
      <c r="J1073" t="s">
        <v>927</v>
      </c>
      <c r="K1073" t="s">
        <v>928</v>
      </c>
      <c r="L1073">
        <v>1367</v>
      </c>
      <c r="N1073">
        <v>1011</v>
      </c>
      <c r="O1073" t="s">
        <v>910</v>
      </c>
      <c r="P1073" t="s">
        <v>910</v>
      </c>
      <c r="Q1073">
        <v>1</v>
      </c>
      <c r="W1073">
        <v>0</v>
      </c>
      <c r="X1073">
        <v>829370094</v>
      </c>
      <c r="Y1073">
        <f t="shared" si="930"/>
        <v>1.47</v>
      </c>
      <c r="AA1073">
        <v>0</v>
      </c>
      <c r="AB1073">
        <v>107.41</v>
      </c>
      <c r="AC1073">
        <v>0</v>
      </c>
      <c r="AD1073">
        <v>0</v>
      </c>
      <c r="AE1073">
        <v>0</v>
      </c>
      <c r="AF1073">
        <v>8.1</v>
      </c>
      <c r="AG1073">
        <v>0</v>
      </c>
      <c r="AH1073">
        <v>0</v>
      </c>
      <c r="AI1073">
        <v>1</v>
      </c>
      <c r="AJ1073">
        <v>13.26</v>
      </c>
      <c r="AK1073">
        <v>33.39</v>
      </c>
      <c r="AL1073">
        <v>1</v>
      </c>
      <c r="AM1073">
        <v>4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1.4</v>
      </c>
      <c r="AU1073" t="s">
        <v>20</v>
      </c>
      <c r="AV1073">
        <v>0</v>
      </c>
      <c r="AW1073">
        <v>2</v>
      </c>
      <c r="AX1073">
        <v>51655937</v>
      </c>
      <c r="AY1073">
        <v>1</v>
      </c>
      <c r="AZ1073">
        <v>0</v>
      </c>
      <c r="BA1073">
        <v>1242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V1073">
        <v>0</v>
      </c>
      <c r="CW1073">
        <f>ROUND(Y1073*Source!I853,7)</f>
        <v>0.22344</v>
      </c>
      <c r="CX1073">
        <f>ROUND(Y1073*Source!I853,7)</f>
        <v>0.22344</v>
      </c>
      <c r="CY1073">
        <f>AB1073</f>
        <v>107.41</v>
      </c>
      <c r="CZ1073">
        <f>AF1073</f>
        <v>8.1</v>
      </c>
      <c r="DA1073">
        <f>AJ1073</f>
        <v>13.26</v>
      </c>
      <c r="DB1073">
        <f t="shared" si="931"/>
        <v>11.91</v>
      </c>
      <c r="DC1073">
        <f t="shared" si="932"/>
        <v>0</v>
      </c>
      <c r="DD1073" t="s">
        <v>3</v>
      </c>
      <c r="DE1073" t="s">
        <v>3</v>
      </c>
      <c r="DF1073">
        <f t="shared" si="933"/>
        <v>0</v>
      </c>
      <c r="DG1073">
        <f>ROUND(ROUND(AF1073*AJ1073,2)*CX1073,2)</f>
        <v>24</v>
      </c>
      <c r="DH1073">
        <f>ROUND(ROUND(AG1073*AK1073,2)*CX1073,2)</f>
        <v>0</v>
      </c>
      <c r="DI1073">
        <f t="shared" si="934"/>
        <v>0</v>
      </c>
      <c r="DJ1073">
        <f>DG1073</f>
        <v>24</v>
      </c>
      <c r="DK1073">
        <v>0</v>
      </c>
      <c r="DL1073" t="s">
        <v>3</v>
      </c>
      <c r="DM1073">
        <v>0</v>
      </c>
      <c r="DN1073" t="s">
        <v>3</v>
      </c>
      <c r="DO1073">
        <v>0</v>
      </c>
    </row>
    <row r="1074" spans="1:119" x14ac:dyDescent="0.2">
      <c r="A1074">
        <f>ROW(Source!A853)</f>
        <v>853</v>
      </c>
      <c r="B1074">
        <v>51651743</v>
      </c>
      <c r="C1074">
        <v>51655918</v>
      </c>
      <c r="D1074">
        <v>49521144</v>
      </c>
      <c r="E1074">
        <v>1</v>
      </c>
      <c r="F1074">
        <v>1</v>
      </c>
      <c r="G1074">
        <v>1</v>
      </c>
      <c r="H1074">
        <v>3</v>
      </c>
      <c r="I1074" t="s">
        <v>947</v>
      </c>
      <c r="J1074" t="s">
        <v>948</v>
      </c>
      <c r="K1074" t="s">
        <v>949</v>
      </c>
      <c r="L1074">
        <v>1348</v>
      </c>
      <c r="N1074">
        <v>1009</v>
      </c>
      <c r="O1074" t="s">
        <v>105</v>
      </c>
      <c r="P1074" t="s">
        <v>105</v>
      </c>
      <c r="Q1074">
        <v>1000</v>
      </c>
      <c r="W1074">
        <v>0</v>
      </c>
      <c r="X1074">
        <v>-847628873</v>
      </c>
      <c r="Y1074">
        <f t="shared" ref="Y1074:Y1080" si="935">AT1074</f>
        <v>8.8999999999999995E-4</v>
      </c>
      <c r="AA1074">
        <v>241405.89</v>
      </c>
      <c r="AB1074">
        <v>0</v>
      </c>
      <c r="AC1074">
        <v>0</v>
      </c>
      <c r="AD1074">
        <v>0</v>
      </c>
      <c r="AE1074">
        <v>26499</v>
      </c>
      <c r="AF1074">
        <v>0</v>
      </c>
      <c r="AG1074">
        <v>0</v>
      </c>
      <c r="AH1074">
        <v>0</v>
      </c>
      <c r="AI1074">
        <v>9.11</v>
      </c>
      <c r="AJ1074">
        <v>1</v>
      </c>
      <c r="AK1074">
        <v>1</v>
      </c>
      <c r="AL1074">
        <v>1</v>
      </c>
      <c r="AM1074">
        <v>4</v>
      </c>
      <c r="AN1074">
        <v>0</v>
      </c>
      <c r="AO1074">
        <v>1</v>
      </c>
      <c r="AP1074">
        <v>1</v>
      </c>
      <c r="AQ1074">
        <v>0</v>
      </c>
      <c r="AR1074">
        <v>0</v>
      </c>
      <c r="AS1074" t="s">
        <v>3</v>
      </c>
      <c r="AT1074">
        <v>8.8999999999999995E-4</v>
      </c>
      <c r="AU1074" t="s">
        <v>3</v>
      </c>
      <c r="AV1074">
        <v>0</v>
      </c>
      <c r="AW1074">
        <v>2</v>
      </c>
      <c r="AX1074">
        <v>51655938</v>
      </c>
      <c r="AY1074">
        <v>1</v>
      </c>
      <c r="AZ1074">
        <v>0</v>
      </c>
      <c r="BA1074">
        <v>1243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V1074">
        <v>0</v>
      </c>
      <c r="CW1074">
        <v>0</v>
      </c>
      <c r="CX1074">
        <f>ROUND(Y1074*Source!I853,7)</f>
        <v>1.3530000000000001E-4</v>
      </c>
      <c r="CY1074">
        <f t="shared" ref="CY1074:CY1080" si="936">AA1074</f>
        <v>241405.89</v>
      </c>
      <c r="CZ1074">
        <f t="shared" ref="CZ1074:CZ1080" si="937">AE1074</f>
        <v>26499</v>
      </c>
      <c r="DA1074">
        <f t="shared" ref="DA1074:DA1080" si="938">AI1074</f>
        <v>9.11</v>
      </c>
      <c r="DB1074">
        <f t="shared" ref="DB1074:DB1080" si="939">ROUND(ROUND(AT1074*CZ1074,2),2)</f>
        <v>23.58</v>
      </c>
      <c r="DC1074">
        <f t="shared" ref="DC1074:DC1080" si="940">ROUND(ROUND(AT1074*AG1074,2),2)</f>
        <v>0</v>
      </c>
      <c r="DD1074" t="s">
        <v>3</v>
      </c>
      <c r="DE1074" t="s">
        <v>3</v>
      </c>
      <c r="DF1074">
        <f t="shared" ref="DF1074:DF1080" si="941">ROUND(ROUND(AE1074*AI1074,2)*CX1074,2)</f>
        <v>32.659999999999997</v>
      </c>
      <c r="DG1074">
        <f t="shared" ref="DG1074:DG1082" si="942">ROUND(ROUND(AF1074,2)*CX1074,2)</f>
        <v>0</v>
      </c>
      <c r="DH1074">
        <f t="shared" ref="DH1074:DH1081" si="943">ROUND(ROUND(AG1074,2)*CX1074,2)</f>
        <v>0</v>
      </c>
      <c r="DI1074">
        <f t="shared" si="934"/>
        <v>0</v>
      </c>
      <c r="DJ1074">
        <f t="shared" ref="DJ1074:DJ1080" si="944">DF1074</f>
        <v>32.659999999999997</v>
      </c>
      <c r="DK1074">
        <v>0</v>
      </c>
      <c r="DL1074" t="s">
        <v>3</v>
      </c>
      <c r="DM1074">
        <v>0</v>
      </c>
      <c r="DN1074" t="s">
        <v>3</v>
      </c>
      <c r="DO1074">
        <v>0</v>
      </c>
    </row>
    <row r="1075" spans="1:119" x14ac:dyDescent="0.2">
      <c r="A1075">
        <f>ROW(Source!A853)</f>
        <v>853</v>
      </c>
      <c r="B1075">
        <v>51651743</v>
      </c>
      <c r="C1075">
        <v>51655918</v>
      </c>
      <c r="D1075">
        <v>49524301</v>
      </c>
      <c r="E1075">
        <v>1</v>
      </c>
      <c r="F1075">
        <v>1</v>
      </c>
      <c r="G1075">
        <v>1</v>
      </c>
      <c r="H1075">
        <v>3</v>
      </c>
      <c r="I1075" t="s">
        <v>929</v>
      </c>
      <c r="J1075" t="s">
        <v>930</v>
      </c>
      <c r="K1075" t="s">
        <v>931</v>
      </c>
      <c r="L1075">
        <v>1348</v>
      </c>
      <c r="N1075">
        <v>1009</v>
      </c>
      <c r="O1075" t="s">
        <v>105</v>
      </c>
      <c r="P1075" t="s">
        <v>105</v>
      </c>
      <c r="Q1075">
        <v>1000</v>
      </c>
      <c r="W1075">
        <v>0</v>
      </c>
      <c r="X1075">
        <v>1824693337</v>
      </c>
      <c r="Y1075">
        <f t="shared" si="935"/>
        <v>4.0999999999999999E-4</v>
      </c>
      <c r="AA1075">
        <v>94397.82</v>
      </c>
      <c r="AB1075">
        <v>0</v>
      </c>
      <c r="AC1075">
        <v>0</v>
      </c>
      <c r="AD1075">
        <v>0</v>
      </c>
      <c r="AE1075">
        <v>10362</v>
      </c>
      <c r="AF1075">
        <v>0</v>
      </c>
      <c r="AG1075">
        <v>0</v>
      </c>
      <c r="AH1075">
        <v>0</v>
      </c>
      <c r="AI1075">
        <v>9.11</v>
      </c>
      <c r="AJ1075">
        <v>1</v>
      </c>
      <c r="AK1075">
        <v>1</v>
      </c>
      <c r="AL1075">
        <v>1</v>
      </c>
      <c r="AM1075">
        <v>4</v>
      </c>
      <c r="AN1075">
        <v>0</v>
      </c>
      <c r="AO1075">
        <v>1</v>
      </c>
      <c r="AP1075">
        <v>1</v>
      </c>
      <c r="AQ1075">
        <v>0</v>
      </c>
      <c r="AR1075">
        <v>0</v>
      </c>
      <c r="AS1075" t="s">
        <v>3</v>
      </c>
      <c r="AT1075">
        <v>4.0999999999999999E-4</v>
      </c>
      <c r="AU1075" t="s">
        <v>3</v>
      </c>
      <c r="AV1075">
        <v>0</v>
      </c>
      <c r="AW1075">
        <v>2</v>
      </c>
      <c r="AX1075">
        <v>51655939</v>
      </c>
      <c r="AY1075">
        <v>1</v>
      </c>
      <c r="AZ1075">
        <v>0</v>
      </c>
      <c r="BA1075">
        <v>1244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V1075">
        <v>0</v>
      </c>
      <c r="CW1075">
        <v>0</v>
      </c>
      <c r="CX1075">
        <f>ROUND(Y1075*Source!I853,7)</f>
        <v>6.2299999999999996E-5</v>
      </c>
      <c r="CY1075">
        <f t="shared" si="936"/>
        <v>94397.82</v>
      </c>
      <c r="CZ1075">
        <f t="shared" si="937"/>
        <v>10362</v>
      </c>
      <c r="DA1075">
        <f t="shared" si="938"/>
        <v>9.11</v>
      </c>
      <c r="DB1075">
        <f t="shared" si="939"/>
        <v>4.25</v>
      </c>
      <c r="DC1075">
        <f t="shared" si="940"/>
        <v>0</v>
      </c>
      <c r="DD1075" t="s">
        <v>3</v>
      </c>
      <c r="DE1075" t="s">
        <v>3</v>
      </c>
      <c r="DF1075">
        <f t="shared" si="941"/>
        <v>5.88</v>
      </c>
      <c r="DG1075">
        <f t="shared" si="942"/>
        <v>0</v>
      </c>
      <c r="DH1075">
        <f t="shared" si="943"/>
        <v>0</v>
      </c>
      <c r="DI1075">
        <f t="shared" si="934"/>
        <v>0</v>
      </c>
      <c r="DJ1075">
        <f t="shared" si="944"/>
        <v>5.88</v>
      </c>
      <c r="DK1075">
        <v>0</v>
      </c>
      <c r="DL1075" t="s">
        <v>3</v>
      </c>
      <c r="DM1075">
        <v>0</v>
      </c>
      <c r="DN1075" t="s">
        <v>3</v>
      </c>
      <c r="DO1075">
        <v>0</v>
      </c>
    </row>
    <row r="1076" spans="1:119" x14ac:dyDescent="0.2">
      <c r="A1076">
        <f>ROW(Source!A853)</f>
        <v>853</v>
      </c>
      <c r="B1076">
        <v>51651743</v>
      </c>
      <c r="C1076">
        <v>51655918</v>
      </c>
      <c r="D1076">
        <v>49525488</v>
      </c>
      <c r="E1076">
        <v>1</v>
      </c>
      <c r="F1076">
        <v>1</v>
      </c>
      <c r="G1076">
        <v>1</v>
      </c>
      <c r="H1076">
        <v>3</v>
      </c>
      <c r="I1076" t="s">
        <v>917</v>
      </c>
      <c r="J1076" t="s">
        <v>918</v>
      </c>
      <c r="K1076" t="s">
        <v>919</v>
      </c>
      <c r="L1076">
        <v>1346</v>
      </c>
      <c r="N1076">
        <v>1009</v>
      </c>
      <c r="O1076" t="s">
        <v>920</v>
      </c>
      <c r="P1076" t="s">
        <v>920</v>
      </c>
      <c r="Q1076">
        <v>1</v>
      </c>
      <c r="W1076">
        <v>0</v>
      </c>
      <c r="X1076">
        <v>-1864341761</v>
      </c>
      <c r="Y1076">
        <f t="shared" si="935"/>
        <v>15</v>
      </c>
      <c r="AA1076">
        <v>82.35</v>
      </c>
      <c r="AB1076">
        <v>0</v>
      </c>
      <c r="AC1076">
        <v>0</v>
      </c>
      <c r="AD1076">
        <v>0</v>
      </c>
      <c r="AE1076">
        <v>9.0399999999999991</v>
      </c>
      <c r="AF1076">
        <v>0</v>
      </c>
      <c r="AG1076">
        <v>0</v>
      </c>
      <c r="AH1076">
        <v>0</v>
      </c>
      <c r="AI1076">
        <v>9.11</v>
      </c>
      <c r="AJ1076">
        <v>1</v>
      </c>
      <c r="AK1076">
        <v>1</v>
      </c>
      <c r="AL1076">
        <v>1</v>
      </c>
      <c r="AM1076">
        <v>4</v>
      </c>
      <c r="AN1076">
        <v>0</v>
      </c>
      <c r="AO1076">
        <v>1</v>
      </c>
      <c r="AP1076">
        <v>1</v>
      </c>
      <c r="AQ1076">
        <v>0</v>
      </c>
      <c r="AR1076">
        <v>0</v>
      </c>
      <c r="AS1076" t="s">
        <v>3</v>
      </c>
      <c r="AT1076">
        <v>15</v>
      </c>
      <c r="AU1076" t="s">
        <v>3</v>
      </c>
      <c r="AV1076">
        <v>0</v>
      </c>
      <c r="AW1076">
        <v>2</v>
      </c>
      <c r="AX1076">
        <v>51655940</v>
      </c>
      <c r="AY1076">
        <v>1</v>
      </c>
      <c r="AZ1076">
        <v>0</v>
      </c>
      <c r="BA1076">
        <v>1245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V1076">
        <v>0</v>
      </c>
      <c r="CW1076">
        <v>0</v>
      </c>
      <c r="CX1076">
        <f>ROUND(Y1076*Source!I853,7)</f>
        <v>2.2799999999999998</v>
      </c>
      <c r="CY1076">
        <f t="shared" si="936"/>
        <v>82.35</v>
      </c>
      <c r="CZ1076">
        <f t="shared" si="937"/>
        <v>9.0399999999999991</v>
      </c>
      <c r="DA1076">
        <f t="shared" si="938"/>
        <v>9.11</v>
      </c>
      <c r="DB1076">
        <f t="shared" si="939"/>
        <v>135.6</v>
      </c>
      <c r="DC1076">
        <f t="shared" si="940"/>
        <v>0</v>
      </c>
      <c r="DD1076" t="s">
        <v>3</v>
      </c>
      <c r="DE1076" t="s">
        <v>3</v>
      </c>
      <c r="DF1076">
        <f t="shared" si="941"/>
        <v>187.76</v>
      </c>
      <c r="DG1076">
        <f t="shared" si="942"/>
        <v>0</v>
      </c>
      <c r="DH1076">
        <f t="shared" si="943"/>
        <v>0</v>
      </c>
      <c r="DI1076">
        <f t="shared" si="934"/>
        <v>0</v>
      </c>
      <c r="DJ1076">
        <f t="shared" si="944"/>
        <v>187.76</v>
      </c>
      <c r="DK1076">
        <v>0</v>
      </c>
      <c r="DL1076" t="s">
        <v>3</v>
      </c>
      <c r="DM1076">
        <v>0</v>
      </c>
      <c r="DN1076" t="s">
        <v>3</v>
      </c>
      <c r="DO1076">
        <v>0</v>
      </c>
    </row>
    <row r="1077" spans="1:119" x14ac:dyDescent="0.2">
      <c r="A1077">
        <f>ROW(Source!A853)</f>
        <v>853</v>
      </c>
      <c r="B1077">
        <v>51651743</v>
      </c>
      <c r="C1077">
        <v>51655918</v>
      </c>
      <c r="D1077">
        <v>49526492</v>
      </c>
      <c r="E1077">
        <v>1</v>
      </c>
      <c r="F1077">
        <v>1</v>
      </c>
      <c r="G1077">
        <v>1</v>
      </c>
      <c r="H1077">
        <v>3</v>
      </c>
      <c r="I1077" t="s">
        <v>921</v>
      </c>
      <c r="J1077" t="s">
        <v>922</v>
      </c>
      <c r="K1077" t="s">
        <v>923</v>
      </c>
      <c r="L1077">
        <v>1346</v>
      </c>
      <c r="N1077">
        <v>1009</v>
      </c>
      <c r="O1077" t="s">
        <v>920</v>
      </c>
      <c r="P1077" t="s">
        <v>920</v>
      </c>
      <c r="Q1077">
        <v>1</v>
      </c>
      <c r="W1077">
        <v>0</v>
      </c>
      <c r="X1077">
        <v>497341279</v>
      </c>
      <c r="Y1077">
        <f t="shared" si="935"/>
        <v>8</v>
      </c>
      <c r="AA1077">
        <v>210.35</v>
      </c>
      <c r="AB1077">
        <v>0</v>
      </c>
      <c r="AC1077">
        <v>0</v>
      </c>
      <c r="AD1077">
        <v>0</v>
      </c>
      <c r="AE1077">
        <v>23.09</v>
      </c>
      <c r="AF1077">
        <v>0</v>
      </c>
      <c r="AG1077">
        <v>0</v>
      </c>
      <c r="AH1077">
        <v>0</v>
      </c>
      <c r="AI1077">
        <v>9.11</v>
      </c>
      <c r="AJ1077">
        <v>1</v>
      </c>
      <c r="AK1077">
        <v>1</v>
      </c>
      <c r="AL1077">
        <v>1</v>
      </c>
      <c r="AM1077">
        <v>4</v>
      </c>
      <c r="AN1077">
        <v>0</v>
      </c>
      <c r="AO1077">
        <v>1</v>
      </c>
      <c r="AP1077">
        <v>1</v>
      </c>
      <c r="AQ1077">
        <v>0</v>
      </c>
      <c r="AR1077">
        <v>0</v>
      </c>
      <c r="AS1077" t="s">
        <v>3</v>
      </c>
      <c r="AT1077">
        <v>8</v>
      </c>
      <c r="AU1077" t="s">
        <v>3</v>
      </c>
      <c r="AV1077">
        <v>0</v>
      </c>
      <c r="AW1077">
        <v>2</v>
      </c>
      <c r="AX1077">
        <v>51655941</v>
      </c>
      <c r="AY1077">
        <v>1</v>
      </c>
      <c r="AZ1077">
        <v>0</v>
      </c>
      <c r="BA1077">
        <v>1246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V1077">
        <v>0</v>
      </c>
      <c r="CW1077">
        <v>0</v>
      </c>
      <c r="CX1077">
        <f>ROUND(Y1077*Source!I853,7)</f>
        <v>1.216</v>
      </c>
      <c r="CY1077">
        <f t="shared" si="936"/>
        <v>210.35</v>
      </c>
      <c r="CZ1077">
        <f t="shared" si="937"/>
        <v>23.09</v>
      </c>
      <c r="DA1077">
        <f t="shared" si="938"/>
        <v>9.11</v>
      </c>
      <c r="DB1077">
        <f t="shared" si="939"/>
        <v>184.72</v>
      </c>
      <c r="DC1077">
        <f t="shared" si="940"/>
        <v>0</v>
      </c>
      <c r="DD1077" t="s">
        <v>3</v>
      </c>
      <c r="DE1077" t="s">
        <v>3</v>
      </c>
      <c r="DF1077">
        <f t="shared" si="941"/>
        <v>255.79</v>
      </c>
      <c r="DG1077">
        <f t="shared" si="942"/>
        <v>0</v>
      </c>
      <c r="DH1077">
        <f t="shared" si="943"/>
        <v>0</v>
      </c>
      <c r="DI1077">
        <f t="shared" si="934"/>
        <v>0</v>
      </c>
      <c r="DJ1077">
        <f t="shared" si="944"/>
        <v>255.79</v>
      </c>
      <c r="DK1077">
        <v>0</v>
      </c>
      <c r="DL1077" t="s">
        <v>3</v>
      </c>
      <c r="DM1077">
        <v>0</v>
      </c>
      <c r="DN1077" t="s">
        <v>3</v>
      </c>
      <c r="DO1077">
        <v>0</v>
      </c>
    </row>
    <row r="1078" spans="1:119" x14ac:dyDescent="0.2">
      <c r="A1078">
        <f>ROW(Source!A853)</f>
        <v>853</v>
      </c>
      <c r="B1078">
        <v>51651743</v>
      </c>
      <c r="C1078">
        <v>51655918</v>
      </c>
      <c r="D1078">
        <v>49555131</v>
      </c>
      <c r="E1078">
        <v>1</v>
      </c>
      <c r="F1078">
        <v>1</v>
      </c>
      <c r="G1078">
        <v>1</v>
      </c>
      <c r="H1078">
        <v>3</v>
      </c>
      <c r="I1078" t="s">
        <v>950</v>
      </c>
      <c r="J1078" t="s">
        <v>951</v>
      </c>
      <c r="K1078" t="s">
        <v>952</v>
      </c>
      <c r="L1078">
        <v>1348</v>
      </c>
      <c r="N1078">
        <v>1009</v>
      </c>
      <c r="O1078" t="s">
        <v>105</v>
      </c>
      <c r="P1078" t="s">
        <v>105</v>
      </c>
      <c r="Q1078">
        <v>1000</v>
      </c>
      <c r="W1078">
        <v>0</v>
      </c>
      <c r="X1078">
        <v>-364749507</v>
      </c>
      <c r="Y1078">
        <f t="shared" si="935"/>
        <v>5.0099999999999997E-3</v>
      </c>
      <c r="AA1078">
        <v>156537.13</v>
      </c>
      <c r="AB1078">
        <v>0</v>
      </c>
      <c r="AC1078">
        <v>0</v>
      </c>
      <c r="AD1078">
        <v>0</v>
      </c>
      <c r="AE1078">
        <v>17183</v>
      </c>
      <c r="AF1078">
        <v>0</v>
      </c>
      <c r="AG1078">
        <v>0</v>
      </c>
      <c r="AH1078">
        <v>0</v>
      </c>
      <c r="AI1078">
        <v>9.11</v>
      </c>
      <c r="AJ1078">
        <v>1</v>
      </c>
      <c r="AK1078">
        <v>1</v>
      </c>
      <c r="AL1078">
        <v>1</v>
      </c>
      <c r="AM1078">
        <v>4</v>
      </c>
      <c r="AN1078">
        <v>0</v>
      </c>
      <c r="AO1078">
        <v>1</v>
      </c>
      <c r="AP1078">
        <v>1</v>
      </c>
      <c r="AQ1078">
        <v>0</v>
      </c>
      <c r="AR1078">
        <v>0</v>
      </c>
      <c r="AS1078" t="s">
        <v>3</v>
      </c>
      <c r="AT1078">
        <v>5.0099999999999997E-3</v>
      </c>
      <c r="AU1078" t="s">
        <v>3</v>
      </c>
      <c r="AV1078">
        <v>0</v>
      </c>
      <c r="AW1078">
        <v>2</v>
      </c>
      <c r="AX1078">
        <v>51655943</v>
      </c>
      <c r="AY1078">
        <v>1</v>
      </c>
      <c r="AZ1078">
        <v>0</v>
      </c>
      <c r="BA1078">
        <v>1248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V1078">
        <v>0</v>
      </c>
      <c r="CW1078">
        <v>0</v>
      </c>
      <c r="CX1078">
        <f>ROUND(Y1078*Source!I853,7)</f>
        <v>7.6150000000000002E-4</v>
      </c>
      <c r="CY1078">
        <f t="shared" si="936"/>
        <v>156537.13</v>
      </c>
      <c r="CZ1078">
        <f t="shared" si="937"/>
        <v>17183</v>
      </c>
      <c r="DA1078">
        <f t="shared" si="938"/>
        <v>9.11</v>
      </c>
      <c r="DB1078">
        <f t="shared" si="939"/>
        <v>86.09</v>
      </c>
      <c r="DC1078">
        <f t="shared" si="940"/>
        <v>0</v>
      </c>
      <c r="DD1078" t="s">
        <v>3</v>
      </c>
      <c r="DE1078" t="s">
        <v>3</v>
      </c>
      <c r="DF1078">
        <f t="shared" si="941"/>
        <v>119.2</v>
      </c>
      <c r="DG1078">
        <f t="shared" si="942"/>
        <v>0</v>
      </c>
      <c r="DH1078">
        <f t="shared" si="943"/>
        <v>0</v>
      </c>
      <c r="DI1078">
        <f t="shared" si="934"/>
        <v>0</v>
      </c>
      <c r="DJ1078">
        <f t="shared" si="944"/>
        <v>119.2</v>
      </c>
      <c r="DK1078">
        <v>0</v>
      </c>
      <c r="DL1078" t="s">
        <v>3</v>
      </c>
      <c r="DM1078">
        <v>0</v>
      </c>
      <c r="DN1078" t="s">
        <v>3</v>
      </c>
      <c r="DO1078">
        <v>0</v>
      </c>
    </row>
    <row r="1079" spans="1:119" x14ac:dyDescent="0.2">
      <c r="A1079">
        <f>ROW(Source!A853)</f>
        <v>853</v>
      </c>
      <c r="B1079">
        <v>51651743</v>
      </c>
      <c r="C1079">
        <v>51655918</v>
      </c>
      <c r="D1079">
        <v>49564241</v>
      </c>
      <c r="E1079">
        <v>1</v>
      </c>
      <c r="F1079">
        <v>1</v>
      </c>
      <c r="G1079">
        <v>1</v>
      </c>
      <c r="H1079">
        <v>3</v>
      </c>
      <c r="I1079" t="s">
        <v>87</v>
      </c>
      <c r="J1079" t="s">
        <v>89</v>
      </c>
      <c r="K1079" t="s">
        <v>88</v>
      </c>
      <c r="L1079">
        <v>1327</v>
      </c>
      <c r="N1079">
        <v>1005</v>
      </c>
      <c r="O1079" t="s">
        <v>52</v>
      </c>
      <c r="P1079" t="s">
        <v>52</v>
      </c>
      <c r="Q1079">
        <v>1</v>
      </c>
      <c r="W1079">
        <v>0</v>
      </c>
      <c r="X1079">
        <v>2012835886</v>
      </c>
      <c r="Y1079">
        <f t="shared" si="935"/>
        <v>73.684210500000006</v>
      </c>
      <c r="AA1079">
        <v>1217.19</v>
      </c>
      <c r="AB1079">
        <v>0</v>
      </c>
      <c r="AC1079">
        <v>0</v>
      </c>
      <c r="AD1079">
        <v>0</v>
      </c>
      <c r="AE1079">
        <v>133.61000000000001</v>
      </c>
      <c r="AF1079">
        <v>0</v>
      </c>
      <c r="AG1079">
        <v>0</v>
      </c>
      <c r="AH1079">
        <v>0</v>
      </c>
      <c r="AI1079">
        <v>9.11</v>
      </c>
      <c r="AJ1079">
        <v>1</v>
      </c>
      <c r="AK1079">
        <v>1</v>
      </c>
      <c r="AL1079">
        <v>1</v>
      </c>
      <c r="AM1079">
        <v>0</v>
      </c>
      <c r="AN1079">
        <v>0</v>
      </c>
      <c r="AO1079">
        <v>0</v>
      </c>
      <c r="AP1079">
        <v>1</v>
      </c>
      <c r="AQ1079">
        <v>0</v>
      </c>
      <c r="AR1079">
        <v>0</v>
      </c>
      <c r="AS1079" t="s">
        <v>3</v>
      </c>
      <c r="AT1079">
        <v>73.684210500000006</v>
      </c>
      <c r="AU1079" t="s">
        <v>3</v>
      </c>
      <c r="AV1079">
        <v>0</v>
      </c>
      <c r="AW1079">
        <v>1</v>
      </c>
      <c r="AX1079">
        <v>-1</v>
      </c>
      <c r="AY1079">
        <v>0</v>
      </c>
      <c r="AZ1079">
        <v>0</v>
      </c>
      <c r="BA1079" t="s">
        <v>3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V1079">
        <v>0</v>
      </c>
      <c r="CW1079">
        <v>0</v>
      </c>
      <c r="CX1079">
        <f>ROUND(Y1079*Source!I853,7)</f>
        <v>11.2</v>
      </c>
      <c r="CY1079">
        <f t="shared" si="936"/>
        <v>1217.19</v>
      </c>
      <c r="CZ1079">
        <f t="shared" si="937"/>
        <v>133.61000000000001</v>
      </c>
      <c r="DA1079">
        <f t="shared" si="938"/>
        <v>9.11</v>
      </c>
      <c r="DB1079">
        <f t="shared" si="939"/>
        <v>9844.9500000000007</v>
      </c>
      <c r="DC1079">
        <f t="shared" si="940"/>
        <v>0</v>
      </c>
      <c r="DD1079" t="s">
        <v>3</v>
      </c>
      <c r="DE1079" t="s">
        <v>3</v>
      </c>
      <c r="DF1079">
        <f t="shared" si="941"/>
        <v>13632.53</v>
      </c>
      <c r="DG1079">
        <f t="shared" si="942"/>
        <v>0</v>
      </c>
      <c r="DH1079">
        <f t="shared" si="943"/>
        <v>0</v>
      </c>
      <c r="DI1079">
        <f t="shared" si="934"/>
        <v>0</v>
      </c>
      <c r="DJ1079">
        <f t="shared" si="944"/>
        <v>13632.53</v>
      </c>
      <c r="DK1079">
        <v>0</v>
      </c>
      <c r="DL1079" t="s">
        <v>3</v>
      </c>
      <c r="DM1079">
        <v>0</v>
      </c>
      <c r="DN1079" t="s">
        <v>3</v>
      </c>
      <c r="DO1079">
        <v>0</v>
      </c>
    </row>
    <row r="1080" spans="1:119" x14ac:dyDescent="0.2">
      <c r="A1080">
        <f>ROW(Source!A853)</f>
        <v>853</v>
      </c>
      <c r="B1080">
        <v>51651743</v>
      </c>
      <c r="C1080">
        <v>51655918</v>
      </c>
      <c r="D1080">
        <v>49564242</v>
      </c>
      <c r="E1080">
        <v>1</v>
      </c>
      <c r="F1080">
        <v>1</v>
      </c>
      <c r="G1080">
        <v>1</v>
      </c>
      <c r="H1080">
        <v>3</v>
      </c>
      <c r="I1080" t="s">
        <v>91</v>
      </c>
      <c r="J1080" t="s">
        <v>93</v>
      </c>
      <c r="K1080" t="s">
        <v>92</v>
      </c>
      <c r="L1080">
        <v>1327</v>
      </c>
      <c r="N1080">
        <v>1005</v>
      </c>
      <c r="O1080" t="s">
        <v>52</v>
      </c>
      <c r="P1080" t="s">
        <v>52</v>
      </c>
      <c r="Q1080">
        <v>1</v>
      </c>
      <c r="W1080">
        <v>0</v>
      </c>
      <c r="X1080">
        <v>-1325074599</v>
      </c>
      <c r="Y1080">
        <f t="shared" si="935"/>
        <v>26.315789500000001</v>
      </c>
      <c r="AA1080">
        <v>1187.67</v>
      </c>
      <c r="AB1080">
        <v>0</v>
      </c>
      <c r="AC1080">
        <v>0</v>
      </c>
      <c r="AD1080">
        <v>0</v>
      </c>
      <c r="AE1080">
        <v>130.37</v>
      </c>
      <c r="AF1080">
        <v>0</v>
      </c>
      <c r="AG1080">
        <v>0</v>
      </c>
      <c r="AH1080">
        <v>0</v>
      </c>
      <c r="AI1080">
        <v>9.11</v>
      </c>
      <c r="AJ1080">
        <v>1</v>
      </c>
      <c r="AK1080">
        <v>1</v>
      </c>
      <c r="AL1080">
        <v>1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 t="s">
        <v>3</v>
      </c>
      <c r="AT1080">
        <v>26.315789500000001</v>
      </c>
      <c r="AU1080" t="s">
        <v>3</v>
      </c>
      <c r="AV1080">
        <v>0</v>
      </c>
      <c r="AW1080">
        <v>1</v>
      </c>
      <c r="AX1080">
        <v>-1</v>
      </c>
      <c r="AY1080">
        <v>0</v>
      </c>
      <c r="AZ1080">
        <v>0</v>
      </c>
      <c r="BA1080" t="s">
        <v>3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V1080">
        <v>0</v>
      </c>
      <c r="CW1080">
        <v>0</v>
      </c>
      <c r="CX1080">
        <f>ROUND(Y1080*Source!I853,7)</f>
        <v>4</v>
      </c>
      <c r="CY1080">
        <f t="shared" si="936"/>
        <v>1187.67</v>
      </c>
      <c r="CZ1080">
        <f t="shared" si="937"/>
        <v>130.37</v>
      </c>
      <c r="DA1080">
        <f t="shared" si="938"/>
        <v>9.11</v>
      </c>
      <c r="DB1080">
        <f t="shared" si="939"/>
        <v>3430.79</v>
      </c>
      <c r="DC1080">
        <f t="shared" si="940"/>
        <v>0</v>
      </c>
      <c r="DD1080" t="s">
        <v>3</v>
      </c>
      <c r="DE1080" t="s">
        <v>3</v>
      </c>
      <c r="DF1080">
        <f t="shared" si="941"/>
        <v>4750.68</v>
      </c>
      <c r="DG1080">
        <f t="shared" si="942"/>
        <v>0</v>
      </c>
      <c r="DH1080">
        <f t="shared" si="943"/>
        <v>0</v>
      </c>
      <c r="DI1080">
        <f t="shared" si="934"/>
        <v>0</v>
      </c>
      <c r="DJ1080">
        <f t="shared" si="944"/>
        <v>4750.68</v>
      </c>
      <c r="DK1080">
        <v>0</v>
      </c>
      <c r="DL1080" t="s">
        <v>3</v>
      </c>
      <c r="DM1080">
        <v>0</v>
      </c>
      <c r="DN1080" t="s">
        <v>3</v>
      </c>
      <c r="DO1080">
        <v>0</v>
      </c>
    </row>
    <row r="1081" spans="1:119" x14ac:dyDescent="0.2">
      <c r="A1081">
        <f>ROW(Source!A856)</f>
        <v>856</v>
      </c>
      <c r="B1081">
        <v>51651743</v>
      </c>
      <c r="C1081">
        <v>51655951</v>
      </c>
      <c r="D1081">
        <v>49510719</v>
      </c>
      <c r="E1081">
        <v>70</v>
      </c>
      <c r="F1081">
        <v>1</v>
      </c>
      <c r="G1081">
        <v>1</v>
      </c>
      <c r="H1081">
        <v>1</v>
      </c>
      <c r="I1081" t="s">
        <v>942</v>
      </c>
      <c r="J1081" t="s">
        <v>3</v>
      </c>
      <c r="K1081" t="s">
        <v>943</v>
      </c>
      <c r="L1081">
        <v>1191</v>
      </c>
      <c r="N1081">
        <v>1013</v>
      </c>
      <c r="O1081" t="s">
        <v>904</v>
      </c>
      <c r="P1081" t="s">
        <v>904</v>
      </c>
      <c r="Q1081">
        <v>1</v>
      </c>
      <c r="W1081">
        <v>0</v>
      </c>
      <c r="X1081">
        <v>784619160</v>
      </c>
      <c r="Y1081">
        <f t="shared" ref="Y1081:Y1086" si="945">(AT1081*ROUND(1.05,7))</f>
        <v>148.05000000000001</v>
      </c>
      <c r="AA1081">
        <v>0</v>
      </c>
      <c r="AB1081">
        <v>0</v>
      </c>
      <c r="AC1081">
        <v>0</v>
      </c>
      <c r="AD1081">
        <v>291.83</v>
      </c>
      <c r="AE1081">
        <v>0</v>
      </c>
      <c r="AF1081">
        <v>0</v>
      </c>
      <c r="AG1081">
        <v>0</v>
      </c>
      <c r="AH1081">
        <v>8.74</v>
      </c>
      <c r="AI1081">
        <v>1</v>
      </c>
      <c r="AJ1081">
        <v>1</v>
      </c>
      <c r="AK1081">
        <v>1</v>
      </c>
      <c r="AL1081">
        <v>33.39</v>
      </c>
      <c r="AM1081">
        <v>4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141</v>
      </c>
      <c r="AU1081" t="s">
        <v>20</v>
      </c>
      <c r="AV1081">
        <v>1</v>
      </c>
      <c r="AW1081">
        <v>2</v>
      </c>
      <c r="AX1081">
        <v>51655965</v>
      </c>
      <c r="AY1081">
        <v>1</v>
      </c>
      <c r="AZ1081">
        <v>0</v>
      </c>
      <c r="BA1081">
        <v>1254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U1081">
        <f>ROUND(AT1081*Source!I856*AH1081*AL1081,2)</f>
        <v>108239.37</v>
      </c>
      <c r="CV1081">
        <f>ROUND(Y1081*Source!I856,7)</f>
        <v>389.44552499999998</v>
      </c>
      <c r="CW1081">
        <v>0</v>
      </c>
      <c r="CX1081">
        <f>ROUND(Y1081*Source!I856,7)</f>
        <v>389.44552499999998</v>
      </c>
      <c r="CY1081">
        <f>AD1081</f>
        <v>291.83</v>
      </c>
      <c r="CZ1081">
        <f>AH1081</f>
        <v>8.74</v>
      </c>
      <c r="DA1081">
        <f>AL1081</f>
        <v>33.39</v>
      </c>
      <c r="DB1081">
        <f t="shared" ref="DB1081:DB1086" si="946">ROUND((ROUND(AT1081*CZ1081,2)*ROUND(1.05,7)),2)</f>
        <v>1293.96</v>
      </c>
      <c r="DC1081">
        <f t="shared" ref="DC1081:DC1086" si="947">ROUND((ROUND(AT1081*AG1081,2)*ROUND(1.05,7)),2)</f>
        <v>0</v>
      </c>
      <c r="DD1081" t="s">
        <v>3</v>
      </c>
      <c r="DE1081" t="s">
        <v>3</v>
      </c>
      <c r="DF1081">
        <f t="shared" ref="DF1081:DF1086" si="948">ROUND(ROUND(AE1081,2)*CX1081,2)</f>
        <v>0</v>
      </c>
      <c r="DG1081">
        <f t="shared" si="942"/>
        <v>0</v>
      </c>
      <c r="DH1081">
        <f t="shared" si="943"/>
        <v>0</v>
      </c>
      <c r="DI1081">
        <f>ROUND(ROUND(AH1081*AL1081,2)*CX1081,2)</f>
        <v>113651.89</v>
      </c>
      <c r="DJ1081">
        <f>DI1081</f>
        <v>113651.89</v>
      </c>
      <c r="DK1081">
        <v>0</v>
      </c>
      <c r="DL1081" t="s">
        <v>3</v>
      </c>
      <c r="DM1081">
        <v>0</v>
      </c>
      <c r="DN1081" t="s">
        <v>3</v>
      </c>
      <c r="DO1081">
        <v>0</v>
      </c>
    </row>
    <row r="1082" spans="1:119" x14ac:dyDescent="0.2">
      <c r="A1082">
        <f>ROW(Source!A856)</f>
        <v>856</v>
      </c>
      <c r="B1082">
        <v>51651743</v>
      </c>
      <c r="C1082">
        <v>51655951</v>
      </c>
      <c r="D1082">
        <v>49510905</v>
      </c>
      <c r="E1082">
        <v>70</v>
      </c>
      <c r="F1082">
        <v>1</v>
      </c>
      <c r="G1082">
        <v>1</v>
      </c>
      <c r="H1082">
        <v>1</v>
      </c>
      <c r="I1082" t="s">
        <v>905</v>
      </c>
      <c r="J1082" t="s">
        <v>3</v>
      </c>
      <c r="K1082" t="s">
        <v>906</v>
      </c>
      <c r="L1082">
        <v>1191</v>
      </c>
      <c r="N1082">
        <v>1013</v>
      </c>
      <c r="O1082" t="s">
        <v>904</v>
      </c>
      <c r="P1082" t="s">
        <v>904</v>
      </c>
      <c r="Q1082">
        <v>1</v>
      </c>
      <c r="W1082">
        <v>0</v>
      </c>
      <c r="X1082">
        <v>-1417349443</v>
      </c>
      <c r="Y1082">
        <f t="shared" si="945"/>
        <v>0.98699999999999999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1</v>
      </c>
      <c r="AK1082">
        <v>33.39</v>
      </c>
      <c r="AL1082">
        <v>1</v>
      </c>
      <c r="AM1082">
        <v>4</v>
      </c>
      <c r="AN1082">
        <v>0</v>
      </c>
      <c r="AO1082">
        <v>1</v>
      </c>
      <c r="AP1082">
        <v>1</v>
      </c>
      <c r="AQ1082">
        <v>0</v>
      </c>
      <c r="AR1082">
        <v>0</v>
      </c>
      <c r="AS1082" t="s">
        <v>3</v>
      </c>
      <c r="AT1082">
        <v>0.94</v>
      </c>
      <c r="AU1082" t="s">
        <v>20</v>
      </c>
      <c r="AV1082">
        <v>2</v>
      </c>
      <c r="AW1082">
        <v>2</v>
      </c>
      <c r="AX1082">
        <v>51655966</v>
      </c>
      <c r="AY1082">
        <v>1</v>
      </c>
      <c r="AZ1082">
        <v>0</v>
      </c>
      <c r="BA1082">
        <v>1255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V1082">
        <v>0</v>
      </c>
      <c r="CW1082">
        <v>0</v>
      </c>
      <c r="CX1082">
        <f>ROUND(Y1082*Source!I856,7)</f>
        <v>2.5963034999999999</v>
      </c>
      <c r="CY1082">
        <f>AD1082</f>
        <v>0</v>
      </c>
      <c r="CZ1082">
        <f>AH1082</f>
        <v>0</v>
      </c>
      <c r="DA1082">
        <f>AL1082</f>
        <v>1</v>
      </c>
      <c r="DB1082">
        <f t="shared" si="946"/>
        <v>0</v>
      </c>
      <c r="DC1082">
        <f t="shared" si="947"/>
        <v>0</v>
      </c>
      <c r="DD1082" t="s">
        <v>3</v>
      </c>
      <c r="DE1082" t="s">
        <v>3</v>
      </c>
      <c r="DF1082">
        <f t="shared" si="948"/>
        <v>0</v>
      </c>
      <c r="DG1082">
        <f t="shared" si="942"/>
        <v>0</v>
      </c>
      <c r="DH1082">
        <f>ROUND(ROUND(AG1082*AK1082,2)*CX1082,2)</f>
        <v>0</v>
      </c>
      <c r="DI1082">
        <f t="shared" ref="DI1082:DI1093" si="949">ROUND(ROUND(AH1082,2)*CX1082,2)</f>
        <v>0</v>
      </c>
      <c r="DJ1082">
        <f>DI1082</f>
        <v>0</v>
      </c>
      <c r="DK1082">
        <v>0</v>
      </c>
      <c r="DL1082" t="s">
        <v>3</v>
      </c>
      <c r="DM1082">
        <v>0</v>
      </c>
      <c r="DN1082" t="s">
        <v>3</v>
      </c>
      <c r="DO1082">
        <v>0</v>
      </c>
    </row>
    <row r="1083" spans="1:119" x14ac:dyDescent="0.2">
      <c r="A1083">
        <f>ROW(Source!A856)</f>
        <v>856</v>
      </c>
      <c r="B1083">
        <v>51651743</v>
      </c>
      <c r="C1083">
        <v>51655951</v>
      </c>
      <c r="D1083">
        <v>49672573</v>
      </c>
      <c r="E1083">
        <v>1</v>
      </c>
      <c r="F1083">
        <v>1</v>
      </c>
      <c r="G1083">
        <v>1</v>
      </c>
      <c r="H1083">
        <v>2</v>
      </c>
      <c r="I1083" t="s">
        <v>907</v>
      </c>
      <c r="J1083" t="s">
        <v>908</v>
      </c>
      <c r="K1083" t="s">
        <v>909</v>
      </c>
      <c r="L1083">
        <v>1367</v>
      </c>
      <c r="N1083">
        <v>1011</v>
      </c>
      <c r="O1083" t="s">
        <v>910</v>
      </c>
      <c r="P1083" t="s">
        <v>910</v>
      </c>
      <c r="Q1083">
        <v>1</v>
      </c>
      <c r="W1083">
        <v>0</v>
      </c>
      <c r="X1083">
        <v>-430484415</v>
      </c>
      <c r="Y1083">
        <f t="shared" si="945"/>
        <v>0.39900000000000002</v>
      </c>
      <c r="AA1083">
        <v>0</v>
      </c>
      <c r="AB1083">
        <v>1530.2</v>
      </c>
      <c r="AC1083">
        <v>450.77</v>
      </c>
      <c r="AD1083">
        <v>0</v>
      </c>
      <c r="AE1083">
        <v>0</v>
      </c>
      <c r="AF1083">
        <v>115.4</v>
      </c>
      <c r="AG1083">
        <v>13.5</v>
      </c>
      <c r="AH1083">
        <v>0</v>
      </c>
      <c r="AI1083">
        <v>1</v>
      </c>
      <c r="AJ1083">
        <v>13.26</v>
      </c>
      <c r="AK1083">
        <v>33.39</v>
      </c>
      <c r="AL1083">
        <v>1</v>
      </c>
      <c r="AM1083">
        <v>4</v>
      </c>
      <c r="AN1083">
        <v>0</v>
      </c>
      <c r="AO1083">
        <v>1</v>
      </c>
      <c r="AP1083">
        <v>1</v>
      </c>
      <c r="AQ1083">
        <v>0</v>
      </c>
      <c r="AR1083">
        <v>0</v>
      </c>
      <c r="AS1083" t="s">
        <v>3</v>
      </c>
      <c r="AT1083">
        <v>0.38</v>
      </c>
      <c r="AU1083" t="s">
        <v>20</v>
      </c>
      <c r="AV1083">
        <v>0</v>
      </c>
      <c r="AW1083">
        <v>2</v>
      </c>
      <c r="AX1083">
        <v>51655967</v>
      </c>
      <c r="AY1083">
        <v>1</v>
      </c>
      <c r="AZ1083">
        <v>0</v>
      </c>
      <c r="BA1083">
        <v>1256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V1083">
        <v>0</v>
      </c>
      <c r="CW1083">
        <f>ROUND(Y1083*Source!I856,7)</f>
        <v>1.0495695</v>
      </c>
      <c r="CX1083">
        <f>ROUND(Y1083*Source!I856,7)</f>
        <v>1.0495695</v>
      </c>
      <c r="CY1083">
        <f>AB1083</f>
        <v>1530.2</v>
      </c>
      <c r="CZ1083">
        <f>AF1083</f>
        <v>115.4</v>
      </c>
      <c r="DA1083">
        <f>AJ1083</f>
        <v>13.26</v>
      </c>
      <c r="DB1083">
        <f t="shared" si="946"/>
        <v>46.04</v>
      </c>
      <c r="DC1083">
        <f t="shared" si="947"/>
        <v>5.39</v>
      </c>
      <c r="DD1083" t="s">
        <v>3</v>
      </c>
      <c r="DE1083" t="s">
        <v>3</v>
      </c>
      <c r="DF1083">
        <f t="shared" si="948"/>
        <v>0</v>
      </c>
      <c r="DG1083">
        <f>ROUND(ROUND(AF1083*AJ1083,2)*CX1083,2)</f>
        <v>1606.05</v>
      </c>
      <c r="DH1083">
        <f>ROUND(ROUND(AG1083*AK1083,2)*CX1083,2)</f>
        <v>473.11</v>
      </c>
      <c r="DI1083">
        <f t="shared" si="949"/>
        <v>0</v>
      </c>
      <c r="DJ1083">
        <f>DG1083</f>
        <v>1606.05</v>
      </c>
      <c r="DK1083">
        <v>0</v>
      </c>
      <c r="DL1083" t="s">
        <v>3</v>
      </c>
      <c r="DM1083">
        <v>0</v>
      </c>
      <c r="DN1083" t="s">
        <v>3</v>
      </c>
      <c r="DO1083">
        <v>0</v>
      </c>
    </row>
    <row r="1084" spans="1:119" x14ac:dyDescent="0.2">
      <c r="A1084">
        <f>ROW(Source!A856)</f>
        <v>856</v>
      </c>
      <c r="B1084">
        <v>51651743</v>
      </c>
      <c r="C1084">
        <v>51655951</v>
      </c>
      <c r="D1084">
        <v>49672703</v>
      </c>
      <c r="E1084">
        <v>1</v>
      </c>
      <c r="F1084">
        <v>1</v>
      </c>
      <c r="G1084">
        <v>1</v>
      </c>
      <c r="H1084">
        <v>2</v>
      </c>
      <c r="I1084" t="s">
        <v>944</v>
      </c>
      <c r="J1084" t="s">
        <v>945</v>
      </c>
      <c r="K1084" t="s">
        <v>946</v>
      </c>
      <c r="L1084">
        <v>1367</v>
      </c>
      <c r="N1084">
        <v>1011</v>
      </c>
      <c r="O1084" t="s">
        <v>910</v>
      </c>
      <c r="P1084" t="s">
        <v>910</v>
      </c>
      <c r="Q1084">
        <v>1</v>
      </c>
      <c r="W1084">
        <v>0</v>
      </c>
      <c r="X1084">
        <v>-1424865896</v>
      </c>
      <c r="Y1084">
        <f t="shared" si="945"/>
        <v>0.35700000000000004</v>
      </c>
      <c r="AA1084">
        <v>0</v>
      </c>
      <c r="AB1084">
        <v>88.31</v>
      </c>
      <c r="AC1084">
        <v>0</v>
      </c>
      <c r="AD1084">
        <v>0</v>
      </c>
      <c r="AE1084">
        <v>0</v>
      </c>
      <c r="AF1084">
        <v>6.66</v>
      </c>
      <c r="AG1084">
        <v>0</v>
      </c>
      <c r="AH1084">
        <v>0</v>
      </c>
      <c r="AI1084">
        <v>1</v>
      </c>
      <c r="AJ1084">
        <v>13.26</v>
      </c>
      <c r="AK1084">
        <v>33.39</v>
      </c>
      <c r="AL1084">
        <v>1</v>
      </c>
      <c r="AM1084">
        <v>4</v>
      </c>
      <c r="AN1084">
        <v>0</v>
      </c>
      <c r="AO1084">
        <v>1</v>
      </c>
      <c r="AP1084">
        <v>1</v>
      </c>
      <c r="AQ1084">
        <v>0</v>
      </c>
      <c r="AR1084">
        <v>0</v>
      </c>
      <c r="AS1084" t="s">
        <v>3</v>
      </c>
      <c r="AT1084">
        <v>0.34</v>
      </c>
      <c r="AU1084" t="s">
        <v>20</v>
      </c>
      <c r="AV1084">
        <v>0</v>
      </c>
      <c r="AW1084">
        <v>2</v>
      </c>
      <c r="AX1084">
        <v>51655968</v>
      </c>
      <c r="AY1084">
        <v>1</v>
      </c>
      <c r="AZ1084">
        <v>0</v>
      </c>
      <c r="BA1084">
        <v>1257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V1084">
        <v>0</v>
      </c>
      <c r="CW1084">
        <f>ROUND(Y1084*Source!I856,7)</f>
        <v>0.93908849999999999</v>
      </c>
      <c r="CX1084">
        <f>ROUND(Y1084*Source!I856,7)</f>
        <v>0.93908849999999999</v>
      </c>
      <c r="CY1084">
        <f>AB1084</f>
        <v>88.31</v>
      </c>
      <c r="CZ1084">
        <f>AF1084</f>
        <v>6.66</v>
      </c>
      <c r="DA1084">
        <f>AJ1084</f>
        <v>13.26</v>
      </c>
      <c r="DB1084">
        <f t="shared" si="946"/>
        <v>2.37</v>
      </c>
      <c r="DC1084">
        <f t="shared" si="947"/>
        <v>0</v>
      </c>
      <c r="DD1084" t="s">
        <v>3</v>
      </c>
      <c r="DE1084" t="s">
        <v>3</v>
      </c>
      <c r="DF1084">
        <f t="shared" si="948"/>
        <v>0</v>
      </c>
      <c r="DG1084">
        <f>ROUND(ROUND(AF1084*AJ1084,2)*CX1084,2)</f>
        <v>82.93</v>
      </c>
      <c r="DH1084">
        <f>ROUND(ROUND(AG1084*AK1084,2)*CX1084,2)</f>
        <v>0</v>
      </c>
      <c r="DI1084">
        <f t="shared" si="949"/>
        <v>0</v>
      </c>
      <c r="DJ1084">
        <f>DG1084</f>
        <v>82.93</v>
      </c>
      <c r="DK1084">
        <v>0</v>
      </c>
      <c r="DL1084" t="s">
        <v>3</v>
      </c>
      <c r="DM1084">
        <v>0</v>
      </c>
      <c r="DN1084" t="s">
        <v>3</v>
      </c>
      <c r="DO1084">
        <v>0</v>
      </c>
    </row>
    <row r="1085" spans="1:119" x14ac:dyDescent="0.2">
      <c r="A1085">
        <f>ROW(Source!A856)</f>
        <v>856</v>
      </c>
      <c r="B1085">
        <v>51651743</v>
      </c>
      <c r="C1085">
        <v>51655951</v>
      </c>
      <c r="D1085">
        <v>49673503</v>
      </c>
      <c r="E1085">
        <v>1</v>
      </c>
      <c r="F1085">
        <v>1</v>
      </c>
      <c r="G1085">
        <v>1</v>
      </c>
      <c r="H1085">
        <v>2</v>
      </c>
      <c r="I1085" t="s">
        <v>914</v>
      </c>
      <c r="J1085" t="s">
        <v>915</v>
      </c>
      <c r="K1085" t="s">
        <v>916</v>
      </c>
      <c r="L1085">
        <v>1367</v>
      </c>
      <c r="N1085">
        <v>1011</v>
      </c>
      <c r="O1085" t="s">
        <v>910</v>
      </c>
      <c r="P1085" t="s">
        <v>910</v>
      </c>
      <c r="Q1085">
        <v>1</v>
      </c>
      <c r="W1085">
        <v>0</v>
      </c>
      <c r="X1085">
        <v>509054691</v>
      </c>
      <c r="Y1085">
        <f t="shared" si="945"/>
        <v>0.58800000000000008</v>
      </c>
      <c r="AA1085">
        <v>0</v>
      </c>
      <c r="AB1085">
        <v>871.31</v>
      </c>
      <c r="AC1085">
        <v>387.32</v>
      </c>
      <c r="AD1085">
        <v>0</v>
      </c>
      <c r="AE1085">
        <v>0</v>
      </c>
      <c r="AF1085">
        <v>65.709999999999994</v>
      </c>
      <c r="AG1085">
        <v>11.6</v>
      </c>
      <c r="AH1085">
        <v>0</v>
      </c>
      <c r="AI1085">
        <v>1</v>
      </c>
      <c r="AJ1085">
        <v>13.26</v>
      </c>
      <c r="AK1085">
        <v>33.39</v>
      </c>
      <c r="AL1085">
        <v>1</v>
      </c>
      <c r="AM1085">
        <v>4</v>
      </c>
      <c r="AN1085">
        <v>0</v>
      </c>
      <c r="AO1085">
        <v>1</v>
      </c>
      <c r="AP1085">
        <v>1</v>
      </c>
      <c r="AQ1085">
        <v>0</v>
      </c>
      <c r="AR1085">
        <v>0</v>
      </c>
      <c r="AS1085" t="s">
        <v>3</v>
      </c>
      <c r="AT1085">
        <v>0.56000000000000005</v>
      </c>
      <c r="AU1085" t="s">
        <v>20</v>
      </c>
      <c r="AV1085">
        <v>0</v>
      </c>
      <c r="AW1085">
        <v>2</v>
      </c>
      <c r="AX1085">
        <v>51655969</v>
      </c>
      <c r="AY1085">
        <v>1</v>
      </c>
      <c r="AZ1085">
        <v>0</v>
      </c>
      <c r="BA1085">
        <v>1258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V1085">
        <v>0</v>
      </c>
      <c r="CW1085">
        <f>ROUND(Y1085*Source!I856,7)</f>
        <v>1.5467340000000001</v>
      </c>
      <c r="CX1085">
        <f>ROUND(Y1085*Source!I856,7)</f>
        <v>1.5467340000000001</v>
      </c>
      <c r="CY1085">
        <f>AB1085</f>
        <v>871.31</v>
      </c>
      <c r="CZ1085">
        <f>AF1085</f>
        <v>65.709999999999994</v>
      </c>
      <c r="DA1085">
        <f>AJ1085</f>
        <v>13.26</v>
      </c>
      <c r="DB1085">
        <f t="shared" si="946"/>
        <v>38.64</v>
      </c>
      <c r="DC1085">
        <f t="shared" si="947"/>
        <v>6.83</v>
      </c>
      <c r="DD1085" t="s">
        <v>3</v>
      </c>
      <c r="DE1085" t="s">
        <v>3</v>
      </c>
      <c r="DF1085">
        <f t="shared" si="948"/>
        <v>0</v>
      </c>
      <c r="DG1085">
        <f>ROUND(ROUND(AF1085*AJ1085,2)*CX1085,2)</f>
        <v>1347.68</v>
      </c>
      <c r="DH1085">
        <f>ROUND(ROUND(AG1085*AK1085,2)*CX1085,2)</f>
        <v>599.08000000000004</v>
      </c>
      <c r="DI1085">
        <f t="shared" si="949"/>
        <v>0</v>
      </c>
      <c r="DJ1085">
        <f>DG1085</f>
        <v>1347.68</v>
      </c>
      <c r="DK1085">
        <v>0</v>
      </c>
      <c r="DL1085" t="s">
        <v>3</v>
      </c>
      <c r="DM1085">
        <v>0</v>
      </c>
      <c r="DN1085" t="s">
        <v>3</v>
      </c>
      <c r="DO1085">
        <v>0</v>
      </c>
    </row>
    <row r="1086" spans="1:119" x14ac:dyDescent="0.2">
      <c r="A1086">
        <f>ROW(Source!A856)</f>
        <v>856</v>
      </c>
      <c r="B1086">
        <v>51651743</v>
      </c>
      <c r="C1086">
        <v>51655951</v>
      </c>
      <c r="D1086">
        <v>49673715</v>
      </c>
      <c r="E1086">
        <v>1</v>
      </c>
      <c r="F1086">
        <v>1</v>
      </c>
      <c r="G1086">
        <v>1</v>
      </c>
      <c r="H1086">
        <v>2</v>
      </c>
      <c r="I1086" t="s">
        <v>926</v>
      </c>
      <c r="J1086" t="s">
        <v>927</v>
      </c>
      <c r="K1086" t="s">
        <v>928</v>
      </c>
      <c r="L1086">
        <v>1367</v>
      </c>
      <c r="N1086">
        <v>1011</v>
      </c>
      <c r="O1086" t="s">
        <v>910</v>
      </c>
      <c r="P1086" t="s">
        <v>910</v>
      </c>
      <c r="Q1086">
        <v>1</v>
      </c>
      <c r="W1086">
        <v>0</v>
      </c>
      <c r="X1086">
        <v>829370094</v>
      </c>
      <c r="Y1086">
        <f t="shared" si="945"/>
        <v>1.47</v>
      </c>
      <c r="AA1086">
        <v>0</v>
      </c>
      <c r="AB1086">
        <v>107.41</v>
      </c>
      <c r="AC1086">
        <v>0</v>
      </c>
      <c r="AD1086">
        <v>0</v>
      </c>
      <c r="AE1086">
        <v>0</v>
      </c>
      <c r="AF1086">
        <v>8.1</v>
      </c>
      <c r="AG1086">
        <v>0</v>
      </c>
      <c r="AH1086">
        <v>0</v>
      </c>
      <c r="AI1086">
        <v>1</v>
      </c>
      <c r="AJ1086">
        <v>13.26</v>
      </c>
      <c r="AK1086">
        <v>33.39</v>
      </c>
      <c r="AL1086">
        <v>1</v>
      </c>
      <c r="AM1086">
        <v>4</v>
      </c>
      <c r="AN1086">
        <v>0</v>
      </c>
      <c r="AO1086">
        <v>1</v>
      </c>
      <c r="AP1086">
        <v>1</v>
      </c>
      <c r="AQ1086">
        <v>0</v>
      </c>
      <c r="AR1086">
        <v>0</v>
      </c>
      <c r="AS1086" t="s">
        <v>3</v>
      </c>
      <c r="AT1086">
        <v>1.4</v>
      </c>
      <c r="AU1086" t="s">
        <v>20</v>
      </c>
      <c r="AV1086">
        <v>0</v>
      </c>
      <c r="AW1086">
        <v>2</v>
      </c>
      <c r="AX1086">
        <v>51655970</v>
      </c>
      <c r="AY1086">
        <v>1</v>
      </c>
      <c r="AZ1086">
        <v>0</v>
      </c>
      <c r="BA1086">
        <v>1259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V1086">
        <v>0</v>
      </c>
      <c r="CW1086">
        <f>ROUND(Y1086*Source!I856,7)</f>
        <v>3.866835</v>
      </c>
      <c r="CX1086">
        <f>ROUND(Y1086*Source!I856,7)</f>
        <v>3.866835</v>
      </c>
      <c r="CY1086">
        <f>AB1086</f>
        <v>107.41</v>
      </c>
      <c r="CZ1086">
        <f>AF1086</f>
        <v>8.1</v>
      </c>
      <c r="DA1086">
        <f>AJ1086</f>
        <v>13.26</v>
      </c>
      <c r="DB1086">
        <f t="shared" si="946"/>
        <v>11.91</v>
      </c>
      <c r="DC1086">
        <f t="shared" si="947"/>
        <v>0</v>
      </c>
      <c r="DD1086" t="s">
        <v>3</v>
      </c>
      <c r="DE1086" t="s">
        <v>3</v>
      </c>
      <c r="DF1086">
        <f t="shared" si="948"/>
        <v>0</v>
      </c>
      <c r="DG1086">
        <f>ROUND(ROUND(AF1086*AJ1086,2)*CX1086,2)</f>
        <v>415.34</v>
      </c>
      <c r="DH1086">
        <f>ROUND(ROUND(AG1086*AK1086,2)*CX1086,2)</f>
        <v>0</v>
      </c>
      <c r="DI1086">
        <f t="shared" si="949"/>
        <v>0</v>
      </c>
      <c r="DJ1086">
        <f>DG1086</f>
        <v>415.34</v>
      </c>
      <c r="DK1086">
        <v>0</v>
      </c>
      <c r="DL1086" t="s">
        <v>3</v>
      </c>
      <c r="DM1086">
        <v>0</v>
      </c>
      <c r="DN1086" t="s">
        <v>3</v>
      </c>
      <c r="DO1086">
        <v>0</v>
      </c>
    </row>
    <row r="1087" spans="1:119" x14ac:dyDescent="0.2">
      <c r="A1087">
        <f>ROW(Source!A856)</f>
        <v>856</v>
      </c>
      <c r="B1087">
        <v>51651743</v>
      </c>
      <c r="C1087">
        <v>51655951</v>
      </c>
      <c r="D1087">
        <v>49521144</v>
      </c>
      <c r="E1087">
        <v>1</v>
      </c>
      <c r="F1087">
        <v>1</v>
      </c>
      <c r="G1087">
        <v>1</v>
      </c>
      <c r="H1087">
        <v>3</v>
      </c>
      <c r="I1087" t="s">
        <v>947</v>
      </c>
      <c r="J1087" t="s">
        <v>948</v>
      </c>
      <c r="K1087" t="s">
        <v>949</v>
      </c>
      <c r="L1087">
        <v>1348</v>
      </c>
      <c r="N1087">
        <v>1009</v>
      </c>
      <c r="O1087" t="s">
        <v>105</v>
      </c>
      <c r="P1087" t="s">
        <v>105</v>
      </c>
      <c r="Q1087">
        <v>1000</v>
      </c>
      <c r="W1087">
        <v>0</v>
      </c>
      <c r="X1087">
        <v>-847628873</v>
      </c>
      <c r="Y1087">
        <f t="shared" ref="Y1087:Y1107" si="950">AT1087</f>
        <v>8.8999999999999995E-4</v>
      </c>
      <c r="AA1087">
        <v>241405.89</v>
      </c>
      <c r="AB1087">
        <v>0</v>
      </c>
      <c r="AC1087">
        <v>0</v>
      </c>
      <c r="AD1087">
        <v>0</v>
      </c>
      <c r="AE1087">
        <v>26499</v>
      </c>
      <c r="AF1087">
        <v>0</v>
      </c>
      <c r="AG1087">
        <v>0</v>
      </c>
      <c r="AH1087">
        <v>0</v>
      </c>
      <c r="AI1087">
        <v>9.11</v>
      </c>
      <c r="AJ1087">
        <v>1</v>
      </c>
      <c r="AK1087">
        <v>1</v>
      </c>
      <c r="AL1087">
        <v>1</v>
      </c>
      <c r="AM1087">
        <v>4</v>
      </c>
      <c r="AN1087">
        <v>0</v>
      </c>
      <c r="AO1087">
        <v>1</v>
      </c>
      <c r="AP1087">
        <v>1</v>
      </c>
      <c r="AQ1087">
        <v>0</v>
      </c>
      <c r="AR1087">
        <v>0</v>
      </c>
      <c r="AS1087" t="s">
        <v>3</v>
      </c>
      <c r="AT1087">
        <v>8.8999999999999995E-4</v>
      </c>
      <c r="AU1087" t="s">
        <v>3</v>
      </c>
      <c r="AV1087">
        <v>0</v>
      </c>
      <c r="AW1087">
        <v>2</v>
      </c>
      <c r="AX1087">
        <v>51655971</v>
      </c>
      <c r="AY1087">
        <v>1</v>
      </c>
      <c r="AZ1087">
        <v>0</v>
      </c>
      <c r="BA1087">
        <v>1260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V1087">
        <v>0</v>
      </c>
      <c r="CW1087">
        <v>0</v>
      </c>
      <c r="CX1087">
        <f>ROUND(Y1087*Source!I856,7)</f>
        <v>2.3411E-3</v>
      </c>
      <c r="CY1087">
        <f t="shared" ref="CY1087:CY1093" si="951">AA1087</f>
        <v>241405.89</v>
      </c>
      <c r="CZ1087">
        <f t="shared" ref="CZ1087:CZ1093" si="952">AE1087</f>
        <v>26499</v>
      </c>
      <c r="DA1087">
        <f t="shared" ref="DA1087:DA1093" si="953">AI1087</f>
        <v>9.11</v>
      </c>
      <c r="DB1087">
        <f t="shared" ref="DB1087:DB1107" si="954">ROUND(ROUND(AT1087*CZ1087,2),2)</f>
        <v>23.58</v>
      </c>
      <c r="DC1087">
        <f t="shared" ref="DC1087:DC1107" si="955">ROUND(ROUND(AT1087*AG1087,2),2)</f>
        <v>0</v>
      </c>
      <c r="DD1087" t="s">
        <v>3</v>
      </c>
      <c r="DE1087" t="s">
        <v>3</v>
      </c>
      <c r="DF1087">
        <f t="shared" ref="DF1087:DF1093" si="956">ROUND(ROUND(AE1087*AI1087,2)*CX1087,2)</f>
        <v>565.16</v>
      </c>
      <c r="DG1087">
        <f t="shared" ref="DG1087:DG1095" si="957">ROUND(ROUND(AF1087,2)*CX1087,2)</f>
        <v>0</v>
      </c>
      <c r="DH1087">
        <f t="shared" ref="DH1087:DH1094" si="958">ROUND(ROUND(AG1087,2)*CX1087,2)</f>
        <v>0</v>
      </c>
      <c r="DI1087">
        <f t="shared" si="949"/>
        <v>0</v>
      </c>
      <c r="DJ1087">
        <f t="shared" ref="DJ1087:DJ1093" si="959">DF1087</f>
        <v>565.16</v>
      </c>
      <c r="DK1087">
        <v>0</v>
      </c>
      <c r="DL1087" t="s">
        <v>3</v>
      </c>
      <c r="DM1087">
        <v>0</v>
      </c>
      <c r="DN1087" t="s">
        <v>3</v>
      </c>
      <c r="DO1087">
        <v>0</v>
      </c>
    </row>
    <row r="1088" spans="1:119" x14ac:dyDescent="0.2">
      <c r="A1088">
        <f>ROW(Source!A856)</f>
        <v>856</v>
      </c>
      <c r="B1088">
        <v>51651743</v>
      </c>
      <c r="C1088">
        <v>51655951</v>
      </c>
      <c r="D1088">
        <v>49524301</v>
      </c>
      <c r="E1088">
        <v>1</v>
      </c>
      <c r="F1088">
        <v>1</v>
      </c>
      <c r="G1088">
        <v>1</v>
      </c>
      <c r="H1088">
        <v>3</v>
      </c>
      <c r="I1088" t="s">
        <v>929</v>
      </c>
      <c r="J1088" t="s">
        <v>930</v>
      </c>
      <c r="K1088" t="s">
        <v>931</v>
      </c>
      <c r="L1088">
        <v>1348</v>
      </c>
      <c r="N1088">
        <v>1009</v>
      </c>
      <c r="O1088" t="s">
        <v>105</v>
      </c>
      <c r="P1088" t="s">
        <v>105</v>
      </c>
      <c r="Q1088">
        <v>1000</v>
      </c>
      <c r="W1088">
        <v>0</v>
      </c>
      <c r="X1088">
        <v>1824693337</v>
      </c>
      <c r="Y1088">
        <f t="shared" si="950"/>
        <v>4.0999999999999999E-4</v>
      </c>
      <c r="AA1088">
        <v>94397.82</v>
      </c>
      <c r="AB1088">
        <v>0</v>
      </c>
      <c r="AC1088">
        <v>0</v>
      </c>
      <c r="AD1088">
        <v>0</v>
      </c>
      <c r="AE1088">
        <v>10362</v>
      </c>
      <c r="AF1088">
        <v>0</v>
      </c>
      <c r="AG1088">
        <v>0</v>
      </c>
      <c r="AH1088">
        <v>0</v>
      </c>
      <c r="AI1088">
        <v>9.11</v>
      </c>
      <c r="AJ1088">
        <v>1</v>
      </c>
      <c r="AK1088">
        <v>1</v>
      </c>
      <c r="AL1088">
        <v>1</v>
      </c>
      <c r="AM1088">
        <v>4</v>
      </c>
      <c r="AN1088">
        <v>0</v>
      </c>
      <c r="AO1088">
        <v>1</v>
      </c>
      <c r="AP1088">
        <v>1</v>
      </c>
      <c r="AQ1088">
        <v>0</v>
      </c>
      <c r="AR1088">
        <v>0</v>
      </c>
      <c r="AS1088" t="s">
        <v>3</v>
      </c>
      <c r="AT1088">
        <v>4.0999999999999999E-4</v>
      </c>
      <c r="AU1088" t="s">
        <v>3</v>
      </c>
      <c r="AV1088">
        <v>0</v>
      </c>
      <c r="AW1088">
        <v>2</v>
      </c>
      <c r="AX1088">
        <v>51655972</v>
      </c>
      <c r="AY1088">
        <v>1</v>
      </c>
      <c r="AZ1088">
        <v>0</v>
      </c>
      <c r="BA1088">
        <v>1261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V1088">
        <v>0</v>
      </c>
      <c r="CW1088">
        <v>0</v>
      </c>
      <c r="CX1088">
        <f>ROUND(Y1088*Source!I856,7)</f>
        <v>1.0785E-3</v>
      </c>
      <c r="CY1088">
        <f t="shared" si="951"/>
        <v>94397.82</v>
      </c>
      <c r="CZ1088">
        <f t="shared" si="952"/>
        <v>10362</v>
      </c>
      <c r="DA1088">
        <f t="shared" si="953"/>
        <v>9.11</v>
      </c>
      <c r="DB1088">
        <f t="shared" si="954"/>
        <v>4.25</v>
      </c>
      <c r="DC1088">
        <f t="shared" si="955"/>
        <v>0</v>
      </c>
      <c r="DD1088" t="s">
        <v>3</v>
      </c>
      <c r="DE1088" t="s">
        <v>3</v>
      </c>
      <c r="DF1088">
        <f t="shared" si="956"/>
        <v>101.81</v>
      </c>
      <c r="DG1088">
        <f t="shared" si="957"/>
        <v>0</v>
      </c>
      <c r="DH1088">
        <f t="shared" si="958"/>
        <v>0</v>
      </c>
      <c r="DI1088">
        <f t="shared" si="949"/>
        <v>0</v>
      </c>
      <c r="DJ1088">
        <f t="shared" si="959"/>
        <v>101.81</v>
      </c>
      <c r="DK1088">
        <v>0</v>
      </c>
      <c r="DL1088" t="s">
        <v>3</v>
      </c>
      <c r="DM1088">
        <v>0</v>
      </c>
      <c r="DN1088" t="s">
        <v>3</v>
      </c>
      <c r="DO1088">
        <v>0</v>
      </c>
    </row>
    <row r="1089" spans="1:119" x14ac:dyDescent="0.2">
      <c r="A1089">
        <f>ROW(Source!A856)</f>
        <v>856</v>
      </c>
      <c r="B1089">
        <v>51651743</v>
      </c>
      <c r="C1089">
        <v>51655951</v>
      </c>
      <c r="D1089">
        <v>49525488</v>
      </c>
      <c r="E1089">
        <v>1</v>
      </c>
      <c r="F1089">
        <v>1</v>
      </c>
      <c r="G1089">
        <v>1</v>
      </c>
      <c r="H1089">
        <v>3</v>
      </c>
      <c r="I1089" t="s">
        <v>917</v>
      </c>
      <c r="J1089" t="s">
        <v>918</v>
      </c>
      <c r="K1089" t="s">
        <v>919</v>
      </c>
      <c r="L1089">
        <v>1346</v>
      </c>
      <c r="N1089">
        <v>1009</v>
      </c>
      <c r="O1089" t="s">
        <v>920</v>
      </c>
      <c r="P1089" t="s">
        <v>920</v>
      </c>
      <c r="Q1089">
        <v>1</v>
      </c>
      <c r="W1089">
        <v>0</v>
      </c>
      <c r="X1089">
        <v>-1864341761</v>
      </c>
      <c r="Y1089">
        <f t="shared" si="950"/>
        <v>15</v>
      </c>
      <c r="AA1089">
        <v>82.35</v>
      </c>
      <c r="AB1089">
        <v>0</v>
      </c>
      <c r="AC1089">
        <v>0</v>
      </c>
      <c r="AD1089">
        <v>0</v>
      </c>
      <c r="AE1089">
        <v>9.0399999999999991</v>
      </c>
      <c r="AF1089">
        <v>0</v>
      </c>
      <c r="AG1089">
        <v>0</v>
      </c>
      <c r="AH1089">
        <v>0</v>
      </c>
      <c r="AI1089">
        <v>9.11</v>
      </c>
      <c r="AJ1089">
        <v>1</v>
      </c>
      <c r="AK1089">
        <v>1</v>
      </c>
      <c r="AL1089">
        <v>1</v>
      </c>
      <c r="AM1089">
        <v>4</v>
      </c>
      <c r="AN1089">
        <v>0</v>
      </c>
      <c r="AO1089">
        <v>1</v>
      </c>
      <c r="AP1089">
        <v>1</v>
      </c>
      <c r="AQ1089">
        <v>0</v>
      </c>
      <c r="AR1089">
        <v>0</v>
      </c>
      <c r="AS1089" t="s">
        <v>3</v>
      </c>
      <c r="AT1089">
        <v>15</v>
      </c>
      <c r="AU1089" t="s">
        <v>3</v>
      </c>
      <c r="AV1089">
        <v>0</v>
      </c>
      <c r="AW1089">
        <v>2</v>
      </c>
      <c r="AX1089">
        <v>51655973</v>
      </c>
      <c r="AY1089">
        <v>1</v>
      </c>
      <c r="AZ1089">
        <v>0</v>
      </c>
      <c r="BA1089">
        <v>1262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V1089">
        <v>0</v>
      </c>
      <c r="CW1089">
        <v>0</v>
      </c>
      <c r="CX1089">
        <f>ROUND(Y1089*Source!I856,7)</f>
        <v>39.457500000000003</v>
      </c>
      <c r="CY1089">
        <f t="shared" si="951"/>
        <v>82.35</v>
      </c>
      <c r="CZ1089">
        <f t="shared" si="952"/>
        <v>9.0399999999999991</v>
      </c>
      <c r="DA1089">
        <f t="shared" si="953"/>
        <v>9.11</v>
      </c>
      <c r="DB1089">
        <f t="shared" si="954"/>
        <v>135.6</v>
      </c>
      <c r="DC1089">
        <f t="shared" si="955"/>
        <v>0</v>
      </c>
      <c r="DD1089" t="s">
        <v>3</v>
      </c>
      <c r="DE1089" t="s">
        <v>3</v>
      </c>
      <c r="DF1089">
        <f t="shared" si="956"/>
        <v>3249.33</v>
      </c>
      <c r="DG1089">
        <f t="shared" si="957"/>
        <v>0</v>
      </c>
      <c r="DH1089">
        <f t="shared" si="958"/>
        <v>0</v>
      </c>
      <c r="DI1089">
        <f t="shared" si="949"/>
        <v>0</v>
      </c>
      <c r="DJ1089">
        <f t="shared" si="959"/>
        <v>3249.33</v>
      </c>
      <c r="DK1089">
        <v>0</v>
      </c>
      <c r="DL1089" t="s">
        <v>3</v>
      </c>
      <c r="DM1089">
        <v>0</v>
      </c>
      <c r="DN1089" t="s">
        <v>3</v>
      </c>
      <c r="DO1089">
        <v>0</v>
      </c>
    </row>
    <row r="1090" spans="1:119" x14ac:dyDescent="0.2">
      <c r="A1090">
        <f>ROW(Source!A856)</f>
        <v>856</v>
      </c>
      <c r="B1090">
        <v>51651743</v>
      </c>
      <c r="C1090">
        <v>51655951</v>
      </c>
      <c r="D1090">
        <v>49526492</v>
      </c>
      <c r="E1090">
        <v>1</v>
      </c>
      <c r="F1090">
        <v>1</v>
      </c>
      <c r="G1090">
        <v>1</v>
      </c>
      <c r="H1090">
        <v>3</v>
      </c>
      <c r="I1090" t="s">
        <v>921</v>
      </c>
      <c r="J1090" t="s">
        <v>922</v>
      </c>
      <c r="K1090" t="s">
        <v>923</v>
      </c>
      <c r="L1090">
        <v>1346</v>
      </c>
      <c r="N1090">
        <v>1009</v>
      </c>
      <c r="O1090" t="s">
        <v>920</v>
      </c>
      <c r="P1090" t="s">
        <v>920</v>
      </c>
      <c r="Q1090">
        <v>1</v>
      </c>
      <c r="W1090">
        <v>0</v>
      </c>
      <c r="X1090">
        <v>497341279</v>
      </c>
      <c r="Y1090">
        <f t="shared" si="950"/>
        <v>8</v>
      </c>
      <c r="AA1090">
        <v>210.35</v>
      </c>
      <c r="AB1090">
        <v>0</v>
      </c>
      <c r="AC1090">
        <v>0</v>
      </c>
      <c r="AD1090">
        <v>0</v>
      </c>
      <c r="AE1090">
        <v>23.09</v>
      </c>
      <c r="AF1090">
        <v>0</v>
      </c>
      <c r="AG1090">
        <v>0</v>
      </c>
      <c r="AH1090">
        <v>0</v>
      </c>
      <c r="AI1090">
        <v>9.11</v>
      </c>
      <c r="AJ1090">
        <v>1</v>
      </c>
      <c r="AK1090">
        <v>1</v>
      </c>
      <c r="AL1090">
        <v>1</v>
      </c>
      <c r="AM1090">
        <v>4</v>
      </c>
      <c r="AN1090">
        <v>0</v>
      </c>
      <c r="AO1090">
        <v>1</v>
      </c>
      <c r="AP1090">
        <v>1</v>
      </c>
      <c r="AQ1090">
        <v>0</v>
      </c>
      <c r="AR1090">
        <v>0</v>
      </c>
      <c r="AS1090" t="s">
        <v>3</v>
      </c>
      <c r="AT1090">
        <v>8</v>
      </c>
      <c r="AU1090" t="s">
        <v>3</v>
      </c>
      <c r="AV1090">
        <v>0</v>
      </c>
      <c r="AW1090">
        <v>2</v>
      </c>
      <c r="AX1090">
        <v>51655974</v>
      </c>
      <c r="AY1090">
        <v>1</v>
      </c>
      <c r="AZ1090">
        <v>0</v>
      </c>
      <c r="BA1090">
        <v>1263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V1090">
        <v>0</v>
      </c>
      <c r="CW1090">
        <v>0</v>
      </c>
      <c r="CX1090">
        <f>ROUND(Y1090*Source!I856,7)</f>
        <v>21.044</v>
      </c>
      <c r="CY1090">
        <f t="shared" si="951"/>
        <v>210.35</v>
      </c>
      <c r="CZ1090">
        <f t="shared" si="952"/>
        <v>23.09</v>
      </c>
      <c r="DA1090">
        <f t="shared" si="953"/>
        <v>9.11</v>
      </c>
      <c r="DB1090">
        <f t="shared" si="954"/>
        <v>184.72</v>
      </c>
      <c r="DC1090">
        <f t="shared" si="955"/>
        <v>0</v>
      </c>
      <c r="DD1090" t="s">
        <v>3</v>
      </c>
      <c r="DE1090" t="s">
        <v>3</v>
      </c>
      <c r="DF1090">
        <f t="shared" si="956"/>
        <v>4426.6099999999997</v>
      </c>
      <c r="DG1090">
        <f t="shared" si="957"/>
        <v>0</v>
      </c>
      <c r="DH1090">
        <f t="shared" si="958"/>
        <v>0</v>
      </c>
      <c r="DI1090">
        <f t="shared" si="949"/>
        <v>0</v>
      </c>
      <c r="DJ1090">
        <f t="shared" si="959"/>
        <v>4426.6099999999997</v>
      </c>
      <c r="DK1090">
        <v>0</v>
      </c>
      <c r="DL1090" t="s">
        <v>3</v>
      </c>
      <c r="DM1090">
        <v>0</v>
      </c>
      <c r="DN1090" t="s">
        <v>3</v>
      </c>
      <c r="DO1090">
        <v>0</v>
      </c>
    </row>
    <row r="1091" spans="1:119" x14ac:dyDescent="0.2">
      <c r="A1091">
        <f>ROW(Source!A856)</f>
        <v>856</v>
      </c>
      <c r="B1091">
        <v>51651743</v>
      </c>
      <c r="C1091">
        <v>51655951</v>
      </c>
      <c r="D1091">
        <v>49555131</v>
      </c>
      <c r="E1091">
        <v>1</v>
      </c>
      <c r="F1091">
        <v>1</v>
      </c>
      <c r="G1091">
        <v>1</v>
      </c>
      <c r="H1091">
        <v>3</v>
      </c>
      <c r="I1091" t="s">
        <v>950</v>
      </c>
      <c r="J1091" t="s">
        <v>951</v>
      </c>
      <c r="K1091" t="s">
        <v>952</v>
      </c>
      <c r="L1091">
        <v>1348</v>
      </c>
      <c r="N1091">
        <v>1009</v>
      </c>
      <c r="O1091" t="s">
        <v>105</v>
      </c>
      <c r="P1091" t="s">
        <v>105</v>
      </c>
      <c r="Q1091">
        <v>1000</v>
      </c>
      <c r="W1091">
        <v>0</v>
      </c>
      <c r="X1091">
        <v>-364749507</v>
      </c>
      <c r="Y1091">
        <f t="shared" si="950"/>
        <v>5.0099999999999997E-3</v>
      </c>
      <c r="AA1091">
        <v>156537.13</v>
      </c>
      <c r="AB1091">
        <v>0</v>
      </c>
      <c r="AC1091">
        <v>0</v>
      </c>
      <c r="AD1091">
        <v>0</v>
      </c>
      <c r="AE1091">
        <v>17183</v>
      </c>
      <c r="AF1091">
        <v>0</v>
      </c>
      <c r="AG1091">
        <v>0</v>
      </c>
      <c r="AH1091">
        <v>0</v>
      </c>
      <c r="AI1091">
        <v>9.11</v>
      </c>
      <c r="AJ1091">
        <v>1</v>
      </c>
      <c r="AK1091">
        <v>1</v>
      </c>
      <c r="AL1091">
        <v>1</v>
      </c>
      <c r="AM1091">
        <v>4</v>
      </c>
      <c r="AN1091">
        <v>0</v>
      </c>
      <c r="AO1091">
        <v>1</v>
      </c>
      <c r="AP1091">
        <v>1</v>
      </c>
      <c r="AQ1091">
        <v>0</v>
      </c>
      <c r="AR1091">
        <v>0</v>
      </c>
      <c r="AS1091" t="s">
        <v>3</v>
      </c>
      <c r="AT1091">
        <v>5.0099999999999997E-3</v>
      </c>
      <c r="AU1091" t="s">
        <v>3</v>
      </c>
      <c r="AV1091">
        <v>0</v>
      </c>
      <c r="AW1091">
        <v>2</v>
      </c>
      <c r="AX1091">
        <v>51655976</v>
      </c>
      <c r="AY1091">
        <v>1</v>
      </c>
      <c r="AZ1091">
        <v>0</v>
      </c>
      <c r="BA1091">
        <v>1265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V1091">
        <v>0</v>
      </c>
      <c r="CW1091">
        <v>0</v>
      </c>
      <c r="CX1091">
        <f>ROUND(Y1091*Source!I856,7)</f>
        <v>1.3178799999999999E-2</v>
      </c>
      <c r="CY1091">
        <f t="shared" si="951"/>
        <v>156537.13</v>
      </c>
      <c r="CZ1091">
        <f t="shared" si="952"/>
        <v>17183</v>
      </c>
      <c r="DA1091">
        <f t="shared" si="953"/>
        <v>9.11</v>
      </c>
      <c r="DB1091">
        <f t="shared" si="954"/>
        <v>86.09</v>
      </c>
      <c r="DC1091">
        <f t="shared" si="955"/>
        <v>0</v>
      </c>
      <c r="DD1091" t="s">
        <v>3</v>
      </c>
      <c r="DE1091" t="s">
        <v>3</v>
      </c>
      <c r="DF1091">
        <f t="shared" si="956"/>
        <v>2062.9699999999998</v>
      </c>
      <c r="DG1091">
        <f t="shared" si="957"/>
        <v>0</v>
      </c>
      <c r="DH1091">
        <f t="shared" si="958"/>
        <v>0</v>
      </c>
      <c r="DI1091">
        <f t="shared" si="949"/>
        <v>0</v>
      </c>
      <c r="DJ1091">
        <f t="shared" si="959"/>
        <v>2062.9699999999998</v>
      </c>
      <c r="DK1091">
        <v>0</v>
      </c>
      <c r="DL1091" t="s">
        <v>3</v>
      </c>
      <c r="DM1091">
        <v>0</v>
      </c>
      <c r="DN1091" t="s">
        <v>3</v>
      </c>
      <c r="DO1091">
        <v>0</v>
      </c>
    </row>
    <row r="1092" spans="1:119" x14ac:dyDescent="0.2">
      <c r="A1092">
        <f>ROW(Source!A856)</f>
        <v>856</v>
      </c>
      <c r="B1092">
        <v>51651743</v>
      </c>
      <c r="C1092">
        <v>51655951</v>
      </c>
      <c r="D1092">
        <v>49564235</v>
      </c>
      <c r="E1092">
        <v>1</v>
      </c>
      <c r="F1092">
        <v>1</v>
      </c>
      <c r="G1092">
        <v>1</v>
      </c>
      <c r="H1092">
        <v>3</v>
      </c>
      <c r="I1092" t="s">
        <v>99</v>
      </c>
      <c r="J1092" t="s">
        <v>101</v>
      </c>
      <c r="K1092" t="s">
        <v>100</v>
      </c>
      <c r="L1092">
        <v>1327</v>
      </c>
      <c r="N1092">
        <v>1005</v>
      </c>
      <c r="O1092" t="s">
        <v>52</v>
      </c>
      <c r="P1092" t="s">
        <v>52</v>
      </c>
      <c r="Q1092">
        <v>1</v>
      </c>
      <c r="W1092">
        <v>0</v>
      </c>
      <c r="X1092">
        <v>-1977319999</v>
      </c>
      <c r="Y1092">
        <f t="shared" si="950"/>
        <v>100</v>
      </c>
      <c r="AA1092">
        <v>1387.45</v>
      </c>
      <c r="AB1092">
        <v>0</v>
      </c>
      <c r="AC1092">
        <v>0</v>
      </c>
      <c r="AD1092">
        <v>0</v>
      </c>
      <c r="AE1092">
        <v>152.30000000000001</v>
      </c>
      <c r="AF1092">
        <v>0</v>
      </c>
      <c r="AG1092">
        <v>0</v>
      </c>
      <c r="AH1092">
        <v>0</v>
      </c>
      <c r="AI1092">
        <v>9.11</v>
      </c>
      <c r="AJ1092">
        <v>1</v>
      </c>
      <c r="AK1092">
        <v>1</v>
      </c>
      <c r="AL1092">
        <v>1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 t="s">
        <v>3</v>
      </c>
      <c r="AT1092">
        <v>100</v>
      </c>
      <c r="AU1092" t="s">
        <v>3</v>
      </c>
      <c r="AV1092">
        <v>0</v>
      </c>
      <c r="AW1092">
        <v>1</v>
      </c>
      <c r="AX1092">
        <v>-1</v>
      </c>
      <c r="AY1092">
        <v>0</v>
      </c>
      <c r="AZ1092">
        <v>0</v>
      </c>
      <c r="BA1092" t="s">
        <v>3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V1092">
        <v>0</v>
      </c>
      <c r="CW1092">
        <v>0</v>
      </c>
      <c r="CX1092">
        <f>ROUND(Y1092*Source!I856,7)</f>
        <v>263.05</v>
      </c>
      <c r="CY1092">
        <f t="shared" si="951"/>
        <v>1387.45</v>
      </c>
      <c r="CZ1092">
        <f t="shared" si="952"/>
        <v>152.30000000000001</v>
      </c>
      <c r="DA1092">
        <f t="shared" si="953"/>
        <v>9.11</v>
      </c>
      <c r="DB1092">
        <f t="shared" si="954"/>
        <v>15230</v>
      </c>
      <c r="DC1092">
        <f t="shared" si="955"/>
        <v>0</v>
      </c>
      <c r="DD1092" t="s">
        <v>3</v>
      </c>
      <c r="DE1092" t="s">
        <v>3</v>
      </c>
      <c r="DF1092">
        <f t="shared" si="956"/>
        <v>364968.72</v>
      </c>
      <c r="DG1092">
        <f t="shared" si="957"/>
        <v>0</v>
      </c>
      <c r="DH1092">
        <f t="shared" si="958"/>
        <v>0</v>
      </c>
      <c r="DI1092">
        <f t="shared" si="949"/>
        <v>0</v>
      </c>
      <c r="DJ1092">
        <f t="shared" si="959"/>
        <v>364968.72</v>
      </c>
      <c r="DK1092">
        <v>0</v>
      </c>
      <c r="DL1092" t="s">
        <v>3</v>
      </c>
      <c r="DM1092">
        <v>0</v>
      </c>
      <c r="DN1092" t="s">
        <v>3</v>
      </c>
      <c r="DO1092">
        <v>0</v>
      </c>
    </row>
    <row r="1093" spans="1:119" x14ac:dyDescent="0.2">
      <c r="A1093">
        <f>ROW(Source!A856)</f>
        <v>856</v>
      </c>
      <c r="B1093">
        <v>51651743</v>
      </c>
      <c r="C1093">
        <v>51655951</v>
      </c>
      <c r="D1093">
        <v>49564577</v>
      </c>
      <c r="E1093">
        <v>1</v>
      </c>
      <c r="F1093">
        <v>1</v>
      </c>
      <c r="G1093">
        <v>1</v>
      </c>
      <c r="H1093">
        <v>3</v>
      </c>
      <c r="I1093" t="s">
        <v>103</v>
      </c>
      <c r="J1093" t="s">
        <v>106</v>
      </c>
      <c r="K1093" t="s">
        <v>104</v>
      </c>
      <c r="L1093">
        <v>1348</v>
      </c>
      <c r="N1093">
        <v>1009</v>
      </c>
      <c r="O1093" t="s">
        <v>105</v>
      </c>
      <c r="P1093" t="s">
        <v>105</v>
      </c>
      <c r="Q1093">
        <v>1000</v>
      </c>
      <c r="W1093">
        <v>0</v>
      </c>
      <c r="X1093">
        <v>-1486911088</v>
      </c>
      <c r="Y1093">
        <f t="shared" si="950"/>
        <v>4.7519499999999999E-2</v>
      </c>
      <c r="AA1093">
        <v>276930.88</v>
      </c>
      <c r="AB1093">
        <v>0</v>
      </c>
      <c r="AC1093">
        <v>0</v>
      </c>
      <c r="AD1093">
        <v>0</v>
      </c>
      <c r="AE1093">
        <v>30398.560000000001</v>
      </c>
      <c r="AF1093">
        <v>0</v>
      </c>
      <c r="AG1093">
        <v>0</v>
      </c>
      <c r="AH1093">
        <v>0</v>
      </c>
      <c r="AI1093">
        <v>9.11</v>
      </c>
      <c r="AJ1093">
        <v>1</v>
      </c>
      <c r="AK1093">
        <v>1</v>
      </c>
      <c r="AL1093">
        <v>1</v>
      </c>
      <c r="AM1093">
        <v>0</v>
      </c>
      <c r="AN1093">
        <v>0</v>
      </c>
      <c r="AO1093">
        <v>0</v>
      </c>
      <c r="AP1093">
        <v>1</v>
      </c>
      <c r="AQ1093">
        <v>0</v>
      </c>
      <c r="AR1093">
        <v>0</v>
      </c>
      <c r="AS1093" t="s">
        <v>3</v>
      </c>
      <c r="AT1093">
        <v>4.7519499999999999E-2</v>
      </c>
      <c r="AU1093" t="s">
        <v>3</v>
      </c>
      <c r="AV1093">
        <v>0</v>
      </c>
      <c r="AW1093">
        <v>1</v>
      </c>
      <c r="AX1093">
        <v>-1</v>
      </c>
      <c r="AY1093">
        <v>0</v>
      </c>
      <c r="AZ1093">
        <v>0</v>
      </c>
      <c r="BA1093" t="s">
        <v>3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V1093">
        <v>0</v>
      </c>
      <c r="CW1093">
        <v>0</v>
      </c>
      <c r="CX1093">
        <f>ROUND(Y1093*Source!I856,7)</f>
        <v>0.125</v>
      </c>
      <c r="CY1093">
        <f t="shared" si="951"/>
        <v>276930.88</v>
      </c>
      <c r="CZ1093">
        <f t="shared" si="952"/>
        <v>30398.560000000001</v>
      </c>
      <c r="DA1093">
        <f t="shared" si="953"/>
        <v>9.11</v>
      </c>
      <c r="DB1093">
        <f t="shared" si="954"/>
        <v>1444.52</v>
      </c>
      <c r="DC1093">
        <f t="shared" si="955"/>
        <v>0</v>
      </c>
      <c r="DD1093" t="s">
        <v>3</v>
      </c>
      <c r="DE1093" t="s">
        <v>3</v>
      </c>
      <c r="DF1093">
        <f t="shared" si="956"/>
        <v>34616.36</v>
      </c>
      <c r="DG1093">
        <f t="shared" si="957"/>
        <v>0</v>
      </c>
      <c r="DH1093">
        <f t="shared" si="958"/>
        <v>0</v>
      </c>
      <c r="DI1093">
        <f t="shared" si="949"/>
        <v>0</v>
      </c>
      <c r="DJ1093">
        <f t="shared" si="959"/>
        <v>34616.36</v>
      </c>
      <c r="DK1093">
        <v>0</v>
      </c>
      <c r="DL1093" t="s">
        <v>3</v>
      </c>
      <c r="DM1093">
        <v>0</v>
      </c>
      <c r="DN1093" t="s">
        <v>3</v>
      </c>
      <c r="DO1093">
        <v>0</v>
      </c>
    </row>
    <row r="1094" spans="1:119" x14ac:dyDescent="0.2">
      <c r="A1094">
        <f>ROW(Source!A859)</f>
        <v>859</v>
      </c>
      <c r="B1094">
        <v>51651743</v>
      </c>
      <c r="C1094">
        <v>51655983</v>
      </c>
      <c r="D1094">
        <v>49510767</v>
      </c>
      <c r="E1094">
        <v>70</v>
      </c>
      <c r="F1094">
        <v>1</v>
      </c>
      <c r="G1094">
        <v>1</v>
      </c>
      <c r="H1094">
        <v>1</v>
      </c>
      <c r="I1094" t="s">
        <v>953</v>
      </c>
      <c r="J1094" t="s">
        <v>3</v>
      </c>
      <c r="K1094" t="s">
        <v>954</v>
      </c>
      <c r="L1094">
        <v>1191</v>
      </c>
      <c r="N1094">
        <v>1013</v>
      </c>
      <c r="O1094" t="s">
        <v>904</v>
      </c>
      <c r="P1094" t="s">
        <v>904</v>
      </c>
      <c r="Q1094">
        <v>1</v>
      </c>
      <c r="W1094">
        <v>0</v>
      </c>
      <c r="X1094">
        <v>-1936699058</v>
      </c>
      <c r="Y1094">
        <f t="shared" si="950"/>
        <v>5</v>
      </c>
      <c r="AA1094">
        <v>0</v>
      </c>
      <c r="AB1094">
        <v>0</v>
      </c>
      <c r="AC1094">
        <v>0</v>
      </c>
      <c r="AD1094">
        <v>331.23</v>
      </c>
      <c r="AE1094">
        <v>0</v>
      </c>
      <c r="AF1094">
        <v>0</v>
      </c>
      <c r="AG1094">
        <v>0</v>
      </c>
      <c r="AH1094">
        <v>9.92</v>
      </c>
      <c r="AI1094">
        <v>1</v>
      </c>
      <c r="AJ1094">
        <v>1</v>
      </c>
      <c r="AK1094">
        <v>1</v>
      </c>
      <c r="AL1094">
        <v>33.39</v>
      </c>
      <c r="AM1094">
        <v>4</v>
      </c>
      <c r="AN1094">
        <v>0</v>
      </c>
      <c r="AO1094">
        <v>1</v>
      </c>
      <c r="AP1094">
        <v>1</v>
      </c>
      <c r="AQ1094">
        <v>0</v>
      </c>
      <c r="AR1094">
        <v>0</v>
      </c>
      <c r="AS1094" t="s">
        <v>3</v>
      </c>
      <c r="AT1094">
        <v>5</v>
      </c>
      <c r="AU1094" t="s">
        <v>3</v>
      </c>
      <c r="AV1094">
        <v>1</v>
      </c>
      <c r="AW1094">
        <v>2</v>
      </c>
      <c r="AX1094">
        <v>51655991</v>
      </c>
      <c r="AY1094">
        <v>1</v>
      </c>
      <c r="AZ1094">
        <v>0</v>
      </c>
      <c r="BA1094">
        <v>1270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U1094">
        <f>ROUND(AT1094*Source!I859*AH1094*AL1094,2)</f>
        <v>43556.59</v>
      </c>
      <c r="CV1094">
        <f>ROUND(Y1094*Source!I859,7)</f>
        <v>131.5</v>
      </c>
      <c r="CW1094">
        <v>0</v>
      </c>
      <c r="CX1094">
        <f>ROUND(Y1094*Source!I859,7)</f>
        <v>131.5</v>
      </c>
      <c r="CY1094">
        <f>AD1094</f>
        <v>331.23</v>
      </c>
      <c r="CZ1094">
        <f>AH1094</f>
        <v>9.92</v>
      </c>
      <c r="DA1094">
        <f>AL1094</f>
        <v>33.39</v>
      </c>
      <c r="DB1094">
        <f t="shared" si="954"/>
        <v>49.6</v>
      </c>
      <c r="DC1094">
        <f t="shared" si="955"/>
        <v>0</v>
      </c>
      <c r="DD1094" t="s">
        <v>3</v>
      </c>
      <c r="DE1094" t="s">
        <v>3</v>
      </c>
      <c r="DF1094">
        <f>ROUND(ROUND(AE1094,2)*CX1094,2)</f>
        <v>0</v>
      </c>
      <c r="DG1094">
        <f t="shared" si="957"/>
        <v>0</v>
      </c>
      <c r="DH1094">
        <f t="shared" si="958"/>
        <v>0</v>
      </c>
      <c r="DI1094">
        <f>ROUND(ROUND(AH1094*AL1094,2)*CX1094,2)</f>
        <v>43556.75</v>
      </c>
      <c r="DJ1094">
        <f>DI1094</f>
        <v>43556.75</v>
      </c>
      <c r="DK1094">
        <v>0</v>
      </c>
      <c r="DL1094" t="s">
        <v>3</v>
      </c>
      <c r="DM1094">
        <v>0</v>
      </c>
      <c r="DN1094" t="s">
        <v>3</v>
      </c>
      <c r="DO1094">
        <v>0</v>
      </c>
    </row>
    <row r="1095" spans="1:119" x14ac:dyDescent="0.2">
      <c r="A1095">
        <f>ROW(Source!A859)</f>
        <v>859</v>
      </c>
      <c r="B1095">
        <v>51651743</v>
      </c>
      <c r="C1095">
        <v>51655983</v>
      </c>
      <c r="D1095">
        <v>49510905</v>
      </c>
      <c r="E1095">
        <v>70</v>
      </c>
      <c r="F1095">
        <v>1</v>
      </c>
      <c r="G1095">
        <v>1</v>
      </c>
      <c r="H1095">
        <v>1</v>
      </c>
      <c r="I1095" t="s">
        <v>905</v>
      </c>
      <c r="J1095" t="s">
        <v>3</v>
      </c>
      <c r="K1095" t="s">
        <v>906</v>
      </c>
      <c r="L1095">
        <v>1191</v>
      </c>
      <c r="N1095">
        <v>1013</v>
      </c>
      <c r="O1095" t="s">
        <v>904</v>
      </c>
      <c r="P1095" t="s">
        <v>904</v>
      </c>
      <c r="Q1095">
        <v>1</v>
      </c>
      <c r="W1095">
        <v>0</v>
      </c>
      <c r="X1095">
        <v>-1417349443</v>
      </c>
      <c r="Y1095">
        <f t="shared" si="950"/>
        <v>0.43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</v>
      </c>
      <c r="AJ1095">
        <v>1</v>
      </c>
      <c r="AK1095">
        <v>33.39</v>
      </c>
      <c r="AL1095">
        <v>1</v>
      </c>
      <c r="AM1095">
        <v>4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0.43</v>
      </c>
      <c r="AU1095" t="s">
        <v>3</v>
      </c>
      <c r="AV1095">
        <v>2</v>
      </c>
      <c r="AW1095">
        <v>2</v>
      </c>
      <c r="AX1095">
        <v>51655992</v>
      </c>
      <c r="AY1095">
        <v>1</v>
      </c>
      <c r="AZ1095">
        <v>0</v>
      </c>
      <c r="BA1095">
        <v>1271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V1095">
        <v>0</v>
      </c>
      <c r="CW1095">
        <v>0</v>
      </c>
      <c r="CX1095">
        <f>ROUND(Y1095*Source!I859,7)</f>
        <v>11.308999999999999</v>
      </c>
      <c r="CY1095">
        <f>AD1095</f>
        <v>0</v>
      </c>
      <c r="CZ1095">
        <f>AH1095</f>
        <v>0</v>
      </c>
      <c r="DA1095">
        <f>AL1095</f>
        <v>1</v>
      </c>
      <c r="DB1095">
        <f t="shared" si="954"/>
        <v>0</v>
      </c>
      <c r="DC1095">
        <f t="shared" si="955"/>
        <v>0</v>
      </c>
      <c r="DD1095" t="s">
        <v>3</v>
      </c>
      <c r="DE1095" t="s">
        <v>3</v>
      </c>
      <c r="DF1095">
        <f>ROUND(ROUND(AE1095,2)*CX1095,2)</f>
        <v>0</v>
      </c>
      <c r="DG1095">
        <f t="shared" si="957"/>
        <v>0</v>
      </c>
      <c r="DH1095">
        <f>ROUND(ROUND(AG1095*AK1095,2)*CX1095,2)</f>
        <v>0</v>
      </c>
      <c r="DI1095">
        <f t="shared" ref="DI1095:DI1100" si="960">ROUND(ROUND(AH1095,2)*CX1095,2)</f>
        <v>0</v>
      </c>
      <c r="DJ1095">
        <f>DI1095</f>
        <v>0</v>
      </c>
      <c r="DK1095">
        <v>0</v>
      </c>
      <c r="DL1095" t="s">
        <v>3</v>
      </c>
      <c r="DM1095">
        <v>0</v>
      </c>
      <c r="DN1095" t="s">
        <v>3</v>
      </c>
      <c r="DO1095">
        <v>0</v>
      </c>
    </row>
    <row r="1096" spans="1:119" x14ac:dyDescent="0.2">
      <c r="A1096">
        <f>ROW(Source!A859)</f>
        <v>859</v>
      </c>
      <c r="B1096">
        <v>51651743</v>
      </c>
      <c r="C1096">
        <v>51655983</v>
      </c>
      <c r="D1096">
        <v>49673503</v>
      </c>
      <c r="E1096">
        <v>1</v>
      </c>
      <c r="F1096">
        <v>1</v>
      </c>
      <c r="G1096">
        <v>1</v>
      </c>
      <c r="H1096">
        <v>2</v>
      </c>
      <c r="I1096" t="s">
        <v>914</v>
      </c>
      <c r="J1096" t="s">
        <v>915</v>
      </c>
      <c r="K1096" t="s">
        <v>916</v>
      </c>
      <c r="L1096">
        <v>1367</v>
      </c>
      <c r="N1096">
        <v>1011</v>
      </c>
      <c r="O1096" t="s">
        <v>910</v>
      </c>
      <c r="P1096" t="s">
        <v>910</v>
      </c>
      <c r="Q1096">
        <v>1</v>
      </c>
      <c r="W1096">
        <v>0</v>
      </c>
      <c r="X1096">
        <v>509054691</v>
      </c>
      <c r="Y1096">
        <f t="shared" si="950"/>
        <v>0.43</v>
      </c>
      <c r="AA1096">
        <v>0</v>
      </c>
      <c r="AB1096">
        <v>871.31</v>
      </c>
      <c r="AC1096">
        <v>387.32</v>
      </c>
      <c r="AD1096">
        <v>0</v>
      </c>
      <c r="AE1096">
        <v>0</v>
      </c>
      <c r="AF1096">
        <v>65.709999999999994</v>
      </c>
      <c r="AG1096">
        <v>11.6</v>
      </c>
      <c r="AH1096">
        <v>0</v>
      </c>
      <c r="AI1096">
        <v>1</v>
      </c>
      <c r="AJ1096">
        <v>13.26</v>
      </c>
      <c r="AK1096">
        <v>33.39</v>
      </c>
      <c r="AL1096">
        <v>1</v>
      </c>
      <c r="AM1096">
        <v>4</v>
      </c>
      <c r="AN1096">
        <v>0</v>
      </c>
      <c r="AO1096">
        <v>1</v>
      </c>
      <c r="AP1096">
        <v>1</v>
      </c>
      <c r="AQ1096">
        <v>0</v>
      </c>
      <c r="AR1096">
        <v>0</v>
      </c>
      <c r="AS1096" t="s">
        <v>3</v>
      </c>
      <c r="AT1096">
        <v>0.43</v>
      </c>
      <c r="AU1096" t="s">
        <v>3</v>
      </c>
      <c r="AV1096">
        <v>0</v>
      </c>
      <c r="AW1096">
        <v>2</v>
      </c>
      <c r="AX1096">
        <v>51655993</v>
      </c>
      <c r="AY1096">
        <v>1</v>
      </c>
      <c r="AZ1096">
        <v>0</v>
      </c>
      <c r="BA1096">
        <v>1272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V1096">
        <v>0</v>
      </c>
      <c r="CW1096">
        <f>ROUND(Y1096*Source!I859,7)</f>
        <v>11.308999999999999</v>
      </c>
      <c r="CX1096">
        <f>ROUND(Y1096*Source!I859,7)</f>
        <v>11.308999999999999</v>
      </c>
      <c r="CY1096">
        <f>AB1096</f>
        <v>871.31</v>
      </c>
      <c r="CZ1096">
        <f>AF1096</f>
        <v>65.709999999999994</v>
      </c>
      <c r="DA1096">
        <f>AJ1096</f>
        <v>13.26</v>
      </c>
      <c r="DB1096">
        <f t="shared" si="954"/>
        <v>28.26</v>
      </c>
      <c r="DC1096">
        <f t="shared" si="955"/>
        <v>4.99</v>
      </c>
      <c r="DD1096" t="s">
        <v>3</v>
      </c>
      <c r="DE1096" t="s">
        <v>3</v>
      </c>
      <c r="DF1096">
        <f>ROUND(ROUND(AE1096,2)*CX1096,2)</f>
        <v>0</v>
      </c>
      <c r="DG1096">
        <f>ROUND(ROUND(AF1096*AJ1096,2)*CX1096,2)</f>
        <v>9853.64</v>
      </c>
      <c r="DH1096">
        <f>ROUND(ROUND(AG1096*AK1096,2)*CX1096,2)</f>
        <v>4380.2</v>
      </c>
      <c r="DI1096">
        <f t="shared" si="960"/>
        <v>0</v>
      </c>
      <c r="DJ1096">
        <f>DG1096</f>
        <v>9853.64</v>
      </c>
      <c r="DK1096">
        <v>0</v>
      </c>
      <c r="DL1096" t="s">
        <v>3</v>
      </c>
      <c r="DM1096">
        <v>0</v>
      </c>
      <c r="DN1096" t="s">
        <v>3</v>
      </c>
      <c r="DO1096">
        <v>0</v>
      </c>
    </row>
    <row r="1097" spans="1:119" x14ac:dyDescent="0.2">
      <c r="A1097">
        <f>ROW(Source!A859)</f>
        <v>859</v>
      </c>
      <c r="B1097">
        <v>51651743</v>
      </c>
      <c r="C1097">
        <v>51655983</v>
      </c>
      <c r="D1097">
        <v>49521440</v>
      </c>
      <c r="E1097">
        <v>1</v>
      </c>
      <c r="F1097">
        <v>1</v>
      </c>
      <c r="G1097">
        <v>1</v>
      </c>
      <c r="H1097">
        <v>3</v>
      </c>
      <c r="I1097" t="s">
        <v>118</v>
      </c>
      <c r="J1097" t="s">
        <v>120</v>
      </c>
      <c r="K1097" t="s">
        <v>119</v>
      </c>
      <c r="L1097">
        <v>1327</v>
      </c>
      <c r="N1097">
        <v>1005</v>
      </c>
      <c r="O1097" t="s">
        <v>52</v>
      </c>
      <c r="P1097" t="s">
        <v>52</v>
      </c>
      <c r="Q1097">
        <v>1</v>
      </c>
      <c r="W1097">
        <v>0</v>
      </c>
      <c r="X1097">
        <v>-336429810</v>
      </c>
      <c r="Y1097">
        <f t="shared" si="950"/>
        <v>11</v>
      </c>
      <c r="AA1097">
        <v>204.98</v>
      </c>
      <c r="AB1097">
        <v>0</v>
      </c>
      <c r="AC1097">
        <v>0</v>
      </c>
      <c r="AD1097">
        <v>0</v>
      </c>
      <c r="AE1097">
        <v>22.5</v>
      </c>
      <c r="AF1097">
        <v>0</v>
      </c>
      <c r="AG1097">
        <v>0</v>
      </c>
      <c r="AH1097">
        <v>0</v>
      </c>
      <c r="AI1097">
        <v>9.11</v>
      </c>
      <c r="AJ1097">
        <v>1</v>
      </c>
      <c r="AK1097">
        <v>1</v>
      </c>
      <c r="AL1097">
        <v>1</v>
      </c>
      <c r="AM1097">
        <v>0</v>
      </c>
      <c r="AN1097">
        <v>0</v>
      </c>
      <c r="AO1097">
        <v>0</v>
      </c>
      <c r="AP1097">
        <v>1</v>
      </c>
      <c r="AQ1097">
        <v>0</v>
      </c>
      <c r="AR1097">
        <v>0</v>
      </c>
      <c r="AS1097" t="s">
        <v>3</v>
      </c>
      <c r="AT1097">
        <v>11</v>
      </c>
      <c r="AU1097" t="s">
        <v>3</v>
      </c>
      <c r="AV1097">
        <v>0</v>
      </c>
      <c r="AW1097">
        <v>1</v>
      </c>
      <c r="AX1097">
        <v>-1</v>
      </c>
      <c r="AY1097">
        <v>0</v>
      </c>
      <c r="AZ1097">
        <v>0</v>
      </c>
      <c r="BA1097" t="s">
        <v>3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V1097">
        <v>0</v>
      </c>
      <c r="CW1097">
        <v>0</v>
      </c>
      <c r="CX1097">
        <f>ROUND(Y1097*Source!I859,7)</f>
        <v>289.3</v>
      </c>
      <c r="CY1097">
        <f>AA1097</f>
        <v>204.98</v>
      </c>
      <c r="CZ1097">
        <f>AE1097</f>
        <v>22.5</v>
      </c>
      <c r="DA1097">
        <f>AI1097</f>
        <v>9.11</v>
      </c>
      <c r="DB1097">
        <f t="shared" si="954"/>
        <v>247.5</v>
      </c>
      <c r="DC1097">
        <f t="shared" si="955"/>
        <v>0</v>
      </c>
      <c r="DD1097" t="s">
        <v>3</v>
      </c>
      <c r="DE1097" t="s">
        <v>3</v>
      </c>
      <c r="DF1097">
        <f>ROUND(ROUND(AE1097*AI1097,2)*CX1097,2)</f>
        <v>59300.71</v>
      </c>
      <c r="DG1097">
        <f t="shared" ref="DG1097:DG1102" si="961">ROUND(ROUND(AF1097,2)*CX1097,2)</f>
        <v>0</v>
      </c>
      <c r="DH1097">
        <f>ROUND(ROUND(AG1097,2)*CX1097,2)</f>
        <v>0</v>
      </c>
      <c r="DI1097">
        <f t="shared" si="960"/>
        <v>0</v>
      </c>
      <c r="DJ1097">
        <f>DF1097</f>
        <v>59300.71</v>
      </c>
      <c r="DK1097">
        <v>0</v>
      </c>
      <c r="DL1097" t="s">
        <v>3</v>
      </c>
      <c r="DM1097">
        <v>0</v>
      </c>
      <c r="DN1097" t="s">
        <v>3</v>
      </c>
      <c r="DO1097">
        <v>0</v>
      </c>
    </row>
    <row r="1098" spans="1:119" x14ac:dyDescent="0.2">
      <c r="A1098">
        <f>ROW(Source!A859)</f>
        <v>859</v>
      </c>
      <c r="B1098">
        <v>51651743</v>
      </c>
      <c r="C1098">
        <v>51655983</v>
      </c>
      <c r="D1098">
        <v>49523581</v>
      </c>
      <c r="E1098">
        <v>1</v>
      </c>
      <c r="F1098">
        <v>1</v>
      </c>
      <c r="G1098">
        <v>1</v>
      </c>
      <c r="H1098">
        <v>3</v>
      </c>
      <c r="I1098" t="s">
        <v>955</v>
      </c>
      <c r="J1098" t="s">
        <v>956</v>
      </c>
      <c r="K1098" t="s">
        <v>957</v>
      </c>
      <c r="L1098">
        <v>1301</v>
      </c>
      <c r="N1098">
        <v>1003</v>
      </c>
      <c r="O1098" t="s">
        <v>958</v>
      </c>
      <c r="P1098" t="s">
        <v>958</v>
      </c>
      <c r="Q1098">
        <v>1</v>
      </c>
      <c r="W1098">
        <v>0</v>
      </c>
      <c r="X1098">
        <v>-2092502019</v>
      </c>
      <c r="Y1098">
        <f t="shared" si="950"/>
        <v>20</v>
      </c>
      <c r="AA1098">
        <v>27.33</v>
      </c>
      <c r="AB1098">
        <v>0</v>
      </c>
      <c r="AC1098">
        <v>0</v>
      </c>
      <c r="AD1098">
        <v>0</v>
      </c>
      <c r="AE1098">
        <v>3</v>
      </c>
      <c r="AF1098">
        <v>0</v>
      </c>
      <c r="AG1098">
        <v>0</v>
      </c>
      <c r="AH1098">
        <v>0</v>
      </c>
      <c r="AI1098">
        <v>9.11</v>
      </c>
      <c r="AJ1098">
        <v>1</v>
      </c>
      <c r="AK1098">
        <v>1</v>
      </c>
      <c r="AL1098">
        <v>1</v>
      </c>
      <c r="AM1098">
        <v>4</v>
      </c>
      <c r="AN1098">
        <v>0</v>
      </c>
      <c r="AO1098">
        <v>1</v>
      </c>
      <c r="AP1098">
        <v>1</v>
      </c>
      <c r="AQ1098">
        <v>0</v>
      </c>
      <c r="AR1098">
        <v>0</v>
      </c>
      <c r="AS1098" t="s">
        <v>3</v>
      </c>
      <c r="AT1098">
        <v>20</v>
      </c>
      <c r="AU1098" t="s">
        <v>3</v>
      </c>
      <c r="AV1098">
        <v>0</v>
      </c>
      <c r="AW1098">
        <v>2</v>
      </c>
      <c r="AX1098">
        <v>51655994</v>
      </c>
      <c r="AY1098">
        <v>1</v>
      </c>
      <c r="AZ1098">
        <v>0</v>
      </c>
      <c r="BA1098">
        <v>1273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V1098">
        <v>0</v>
      </c>
      <c r="CW1098">
        <v>0</v>
      </c>
      <c r="CX1098">
        <f>ROUND(Y1098*Source!I859,7)</f>
        <v>526</v>
      </c>
      <c r="CY1098">
        <f>AA1098</f>
        <v>27.33</v>
      </c>
      <c r="CZ1098">
        <f>AE1098</f>
        <v>3</v>
      </c>
      <c r="DA1098">
        <f>AI1098</f>
        <v>9.11</v>
      </c>
      <c r="DB1098">
        <f t="shared" si="954"/>
        <v>60</v>
      </c>
      <c r="DC1098">
        <f t="shared" si="955"/>
        <v>0</v>
      </c>
      <c r="DD1098" t="s">
        <v>3</v>
      </c>
      <c r="DE1098" t="s">
        <v>3</v>
      </c>
      <c r="DF1098">
        <f>ROUND(ROUND(AE1098*AI1098,2)*CX1098,2)</f>
        <v>14375.58</v>
      </c>
      <c r="DG1098">
        <f t="shared" si="961"/>
        <v>0</v>
      </c>
      <c r="DH1098">
        <f>ROUND(ROUND(AG1098,2)*CX1098,2)</f>
        <v>0</v>
      </c>
      <c r="DI1098">
        <f t="shared" si="960"/>
        <v>0</v>
      </c>
      <c r="DJ1098">
        <f>DF1098</f>
        <v>14375.58</v>
      </c>
      <c r="DK1098">
        <v>0</v>
      </c>
      <c r="DL1098" t="s">
        <v>3</v>
      </c>
      <c r="DM1098">
        <v>0</v>
      </c>
      <c r="DN1098" t="s">
        <v>3</v>
      </c>
      <c r="DO1098">
        <v>0</v>
      </c>
    </row>
    <row r="1099" spans="1:119" x14ac:dyDescent="0.2">
      <c r="A1099">
        <f>ROW(Source!A859)</f>
        <v>859</v>
      </c>
      <c r="B1099">
        <v>51651743</v>
      </c>
      <c r="C1099">
        <v>51655983</v>
      </c>
      <c r="D1099">
        <v>49553409</v>
      </c>
      <c r="E1099">
        <v>1</v>
      </c>
      <c r="F1099">
        <v>1</v>
      </c>
      <c r="G1099">
        <v>1</v>
      </c>
      <c r="H1099">
        <v>3</v>
      </c>
      <c r="I1099" t="s">
        <v>122</v>
      </c>
      <c r="J1099" t="s">
        <v>125</v>
      </c>
      <c r="K1099" t="s">
        <v>123</v>
      </c>
      <c r="L1099">
        <v>1296</v>
      </c>
      <c r="N1099">
        <v>1002</v>
      </c>
      <c r="O1099" t="s">
        <v>124</v>
      </c>
      <c r="P1099" t="s">
        <v>124</v>
      </c>
      <c r="Q1099">
        <v>1</v>
      </c>
      <c r="W1099">
        <v>1</v>
      </c>
      <c r="X1099">
        <v>-1609399419</v>
      </c>
      <c r="Y1099">
        <f t="shared" si="950"/>
        <v>-1.5</v>
      </c>
      <c r="AA1099">
        <v>597.42999999999995</v>
      </c>
      <c r="AB1099">
        <v>0</v>
      </c>
      <c r="AC1099">
        <v>0</v>
      </c>
      <c r="AD1099">
        <v>0</v>
      </c>
      <c r="AE1099">
        <v>65.58</v>
      </c>
      <c r="AF1099">
        <v>0</v>
      </c>
      <c r="AG1099">
        <v>0</v>
      </c>
      <c r="AH1099">
        <v>0</v>
      </c>
      <c r="AI1099">
        <v>9.11</v>
      </c>
      <c r="AJ1099">
        <v>1</v>
      </c>
      <c r="AK1099">
        <v>1</v>
      </c>
      <c r="AL1099">
        <v>1</v>
      </c>
      <c r="AM1099">
        <v>4</v>
      </c>
      <c r="AN1099">
        <v>0</v>
      </c>
      <c r="AO1099">
        <v>1</v>
      </c>
      <c r="AP1099">
        <v>1</v>
      </c>
      <c r="AQ1099">
        <v>0</v>
      </c>
      <c r="AR1099">
        <v>0</v>
      </c>
      <c r="AS1099" t="s">
        <v>3</v>
      </c>
      <c r="AT1099">
        <v>-1.5</v>
      </c>
      <c r="AU1099" t="s">
        <v>3</v>
      </c>
      <c r="AV1099">
        <v>0</v>
      </c>
      <c r="AW1099">
        <v>2</v>
      </c>
      <c r="AX1099">
        <v>51655996</v>
      </c>
      <c r="AY1099">
        <v>1</v>
      </c>
      <c r="AZ1099">
        <v>6144</v>
      </c>
      <c r="BA1099">
        <v>1275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V1099">
        <v>0</v>
      </c>
      <c r="CW1099">
        <v>0</v>
      </c>
      <c r="CX1099">
        <f>ROUND(Y1099*Source!I859,7)</f>
        <v>-39.450000000000003</v>
      </c>
      <c r="CY1099">
        <f>AA1099</f>
        <v>597.42999999999995</v>
      </c>
      <c r="CZ1099">
        <f>AE1099</f>
        <v>65.58</v>
      </c>
      <c r="DA1099">
        <f>AI1099</f>
        <v>9.11</v>
      </c>
      <c r="DB1099">
        <f t="shared" si="954"/>
        <v>-98.37</v>
      </c>
      <c r="DC1099">
        <f t="shared" si="955"/>
        <v>0</v>
      </c>
      <c r="DD1099" t="s">
        <v>3</v>
      </c>
      <c r="DE1099" t="s">
        <v>3</v>
      </c>
      <c r="DF1099">
        <f>ROUND(ROUND(AE1099*AI1099,2)*CX1099,2)</f>
        <v>-23568.61</v>
      </c>
      <c r="DG1099">
        <f t="shared" si="961"/>
        <v>0</v>
      </c>
      <c r="DH1099">
        <f>ROUND(ROUND(AG1099,2)*CX1099,2)</f>
        <v>0</v>
      </c>
      <c r="DI1099">
        <f t="shared" si="960"/>
        <v>0</v>
      </c>
      <c r="DJ1099">
        <f>DF1099</f>
        <v>-23568.61</v>
      </c>
      <c r="DK1099">
        <v>0</v>
      </c>
      <c r="DL1099" t="s">
        <v>3</v>
      </c>
      <c r="DM1099">
        <v>0</v>
      </c>
      <c r="DN1099" t="s">
        <v>3</v>
      </c>
      <c r="DO1099">
        <v>0</v>
      </c>
    </row>
    <row r="1100" spans="1:119" x14ac:dyDescent="0.2">
      <c r="A1100">
        <f>ROW(Source!A859)</f>
        <v>859</v>
      </c>
      <c r="B1100">
        <v>51651743</v>
      </c>
      <c r="C1100">
        <v>51655983</v>
      </c>
      <c r="D1100">
        <v>49555331</v>
      </c>
      <c r="E1100">
        <v>1</v>
      </c>
      <c r="F1100">
        <v>1</v>
      </c>
      <c r="G1100">
        <v>1</v>
      </c>
      <c r="H1100">
        <v>3</v>
      </c>
      <c r="I1100" t="s">
        <v>127</v>
      </c>
      <c r="J1100" t="s">
        <v>129</v>
      </c>
      <c r="K1100" t="s">
        <v>128</v>
      </c>
      <c r="L1100">
        <v>1296</v>
      </c>
      <c r="N1100">
        <v>1002</v>
      </c>
      <c r="O1100" t="s">
        <v>124</v>
      </c>
      <c r="P1100" t="s">
        <v>124</v>
      </c>
      <c r="Q1100">
        <v>1</v>
      </c>
      <c r="W1100">
        <v>1</v>
      </c>
      <c r="X1100">
        <v>1828367933</v>
      </c>
      <c r="Y1100">
        <f t="shared" si="950"/>
        <v>-5.7000000000000002E-2</v>
      </c>
      <c r="AA1100">
        <v>1827.28</v>
      </c>
      <c r="AB1100">
        <v>0</v>
      </c>
      <c r="AC1100">
        <v>0</v>
      </c>
      <c r="AD1100">
        <v>0</v>
      </c>
      <c r="AE1100">
        <v>200.58</v>
      </c>
      <c r="AF1100">
        <v>0</v>
      </c>
      <c r="AG1100">
        <v>0</v>
      </c>
      <c r="AH1100">
        <v>0</v>
      </c>
      <c r="AI1100">
        <v>9.11</v>
      </c>
      <c r="AJ1100">
        <v>1</v>
      </c>
      <c r="AK1100">
        <v>1</v>
      </c>
      <c r="AL1100">
        <v>1</v>
      </c>
      <c r="AM1100">
        <v>4</v>
      </c>
      <c r="AN1100">
        <v>0</v>
      </c>
      <c r="AO1100">
        <v>1</v>
      </c>
      <c r="AP1100">
        <v>1</v>
      </c>
      <c r="AQ1100">
        <v>0</v>
      </c>
      <c r="AR1100">
        <v>0</v>
      </c>
      <c r="AS1100" t="s">
        <v>3</v>
      </c>
      <c r="AT1100">
        <v>-5.7000000000000002E-2</v>
      </c>
      <c r="AU1100" t="s">
        <v>3</v>
      </c>
      <c r="AV1100">
        <v>0</v>
      </c>
      <c r="AW1100">
        <v>2</v>
      </c>
      <c r="AX1100">
        <v>51655998</v>
      </c>
      <c r="AY1100">
        <v>1</v>
      </c>
      <c r="AZ1100">
        <v>6144</v>
      </c>
      <c r="BA1100">
        <v>1277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V1100">
        <v>0</v>
      </c>
      <c r="CW1100">
        <v>0</v>
      </c>
      <c r="CX1100">
        <f>ROUND(Y1100*Source!I859,7)</f>
        <v>-1.4991000000000001</v>
      </c>
      <c r="CY1100">
        <f>AA1100</f>
        <v>1827.28</v>
      </c>
      <c r="CZ1100">
        <f>AE1100</f>
        <v>200.58</v>
      </c>
      <c r="DA1100">
        <f>AI1100</f>
        <v>9.11</v>
      </c>
      <c r="DB1100">
        <f t="shared" si="954"/>
        <v>-11.43</v>
      </c>
      <c r="DC1100">
        <f t="shared" si="955"/>
        <v>0</v>
      </c>
      <c r="DD1100" t="s">
        <v>3</v>
      </c>
      <c r="DE1100" t="s">
        <v>3</v>
      </c>
      <c r="DF1100">
        <f>ROUND(ROUND(AE1100*AI1100,2)*CX1100,2)</f>
        <v>-2739.28</v>
      </c>
      <c r="DG1100">
        <f t="shared" si="961"/>
        <v>0</v>
      </c>
      <c r="DH1100">
        <f>ROUND(ROUND(AG1100,2)*CX1100,2)</f>
        <v>0</v>
      </c>
      <c r="DI1100">
        <f t="shared" si="960"/>
        <v>0</v>
      </c>
      <c r="DJ1100">
        <f>DF1100</f>
        <v>-2739.28</v>
      </c>
      <c r="DK1100">
        <v>0</v>
      </c>
      <c r="DL1100" t="s">
        <v>3</v>
      </c>
      <c r="DM1100">
        <v>0</v>
      </c>
      <c r="DN1100" t="s">
        <v>3</v>
      </c>
      <c r="DO1100">
        <v>0</v>
      </c>
    </row>
    <row r="1101" spans="1:119" x14ac:dyDescent="0.2">
      <c r="A1101">
        <f>ROW(Source!A863)</f>
        <v>863</v>
      </c>
      <c r="B1101">
        <v>51651743</v>
      </c>
      <c r="C1101">
        <v>51656002</v>
      </c>
      <c r="D1101">
        <v>49510767</v>
      </c>
      <c r="E1101">
        <v>70</v>
      </c>
      <c r="F1101">
        <v>1</v>
      </c>
      <c r="G1101">
        <v>1</v>
      </c>
      <c r="H1101">
        <v>1</v>
      </c>
      <c r="I1101" t="s">
        <v>953</v>
      </c>
      <c r="J1101" t="s">
        <v>3</v>
      </c>
      <c r="K1101" t="s">
        <v>954</v>
      </c>
      <c r="L1101">
        <v>1191</v>
      </c>
      <c r="N1101">
        <v>1013</v>
      </c>
      <c r="O1101" t="s">
        <v>904</v>
      </c>
      <c r="P1101" t="s">
        <v>904</v>
      </c>
      <c r="Q1101">
        <v>1</v>
      </c>
      <c r="W1101">
        <v>0</v>
      </c>
      <c r="X1101">
        <v>-1936699058</v>
      </c>
      <c r="Y1101">
        <f t="shared" si="950"/>
        <v>5</v>
      </c>
      <c r="AA1101">
        <v>0</v>
      </c>
      <c r="AB1101">
        <v>0</v>
      </c>
      <c r="AC1101">
        <v>0</v>
      </c>
      <c r="AD1101">
        <v>331.23</v>
      </c>
      <c r="AE1101">
        <v>0</v>
      </c>
      <c r="AF1101">
        <v>0</v>
      </c>
      <c r="AG1101">
        <v>0</v>
      </c>
      <c r="AH1101">
        <v>9.92</v>
      </c>
      <c r="AI1101">
        <v>1</v>
      </c>
      <c r="AJ1101">
        <v>1</v>
      </c>
      <c r="AK1101">
        <v>1</v>
      </c>
      <c r="AL1101">
        <v>33.39</v>
      </c>
      <c r="AM1101">
        <v>4</v>
      </c>
      <c r="AN1101">
        <v>0</v>
      </c>
      <c r="AO1101">
        <v>1</v>
      </c>
      <c r="AP1101">
        <v>1</v>
      </c>
      <c r="AQ1101">
        <v>0</v>
      </c>
      <c r="AR1101">
        <v>0</v>
      </c>
      <c r="AS1101" t="s">
        <v>3</v>
      </c>
      <c r="AT1101">
        <v>5</v>
      </c>
      <c r="AU1101" t="s">
        <v>3</v>
      </c>
      <c r="AV1101">
        <v>1</v>
      </c>
      <c r="AW1101">
        <v>2</v>
      </c>
      <c r="AX1101">
        <v>51656010</v>
      </c>
      <c r="AY1101">
        <v>1</v>
      </c>
      <c r="AZ1101">
        <v>0</v>
      </c>
      <c r="BA1101">
        <v>1278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U1101">
        <f>ROUND(AT1101*Source!I863*AH1101*AL1101,2)</f>
        <v>414.04</v>
      </c>
      <c r="CV1101">
        <f>ROUND(Y1101*Source!I863,7)</f>
        <v>1.25</v>
      </c>
      <c r="CW1101">
        <v>0</v>
      </c>
      <c r="CX1101">
        <f>ROUND(Y1101*Source!I863,7)</f>
        <v>1.25</v>
      </c>
      <c r="CY1101">
        <f>AD1101</f>
        <v>331.23</v>
      </c>
      <c r="CZ1101">
        <f>AH1101</f>
        <v>9.92</v>
      </c>
      <c r="DA1101">
        <f>AL1101</f>
        <v>33.39</v>
      </c>
      <c r="DB1101">
        <f t="shared" si="954"/>
        <v>49.6</v>
      </c>
      <c r="DC1101">
        <f t="shared" si="955"/>
        <v>0</v>
      </c>
      <c r="DD1101" t="s">
        <v>3</v>
      </c>
      <c r="DE1101" t="s">
        <v>3</v>
      </c>
      <c r="DF1101">
        <f>ROUND(ROUND(AE1101,2)*CX1101,2)</f>
        <v>0</v>
      </c>
      <c r="DG1101">
        <f t="shared" si="961"/>
        <v>0</v>
      </c>
      <c r="DH1101">
        <f>ROUND(ROUND(AG1101,2)*CX1101,2)</f>
        <v>0</v>
      </c>
      <c r="DI1101">
        <f>ROUND(ROUND(AH1101*AL1101,2)*CX1101,2)</f>
        <v>414.04</v>
      </c>
      <c r="DJ1101">
        <f>DI1101</f>
        <v>414.04</v>
      </c>
      <c r="DK1101">
        <v>0</v>
      </c>
      <c r="DL1101" t="s">
        <v>3</v>
      </c>
      <c r="DM1101">
        <v>0</v>
      </c>
      <c r="DN1101" t="s">
        <v>3</v>
      </c>
      <c r="DO1101">
        <v>0</v>
      </c>
    </row>
    <row r="1102" spans="1:119" x14ac:dyDescent="0.2">
      <c r="A1102">
        <f>ROW(Source!A863)</f>
        <v>863</v>
      </c>
      <c r="B1102">
        <v>51651743</v>
      </c>
      <c r="C1102">
        <v>51656002</v>
      </c>
      <c r="D1102">
        <v>49510905</v>
      </c>
      <c r="E1102">
        <v>70</v>
      </c>
      <c r="F1102">
        <v>1</v>
      </c>
      <c r="G1102">
        <v>1</v>
      </c>
      <c r="H1102">
        <v>1</v>
      </c>
      <c r="I1102" t="s">
        <v>905</v>
      </c>
      <c r="J1102" t="s">
        <v>3</v>
      </c>
      <c r="K1102" t="s">
        <v>906</v>
      </c>
      <c r="L1102">
        <v>1191</v>
      </c>
      <c r="N1102">
        <v>1013</v>
      </c>
      <c r="O1102" t="s">
        <v>904</v>
      </c>
      <c r="P1102" t="s">
        <v>904</v>
      </c>
      <c r="Q1102">
        <v>1</v>
      </c>
      <c r="W1102">
        <v>0</v>
      </c>
      <c r="X1102">
        <v>-1417349443</v>
      </c>
      <c r="Y1102">
        <f t="shared" si="950"/>
        <v>0.43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1</v>
      </c>
      <c r="AJ1102">
        <v>1</v>
      </c>
      <c r="AK1102">
        <v>33.39</v>
      </c>
      <c r="AL1102">
        <v>1</v>
      </c>
      <c r="AM1102">
        <v>4</v>
      </c>
      <c r="AN1102">
        <v>0</v>
      </c>
      <c r="AO1102">
        <v>1</v>
      </c>
      <c r="AP1102">
        <v>1</v>
      </c>
      <c r="AQ1102">
        <v>0</v>
      </c>
      <c r="AR1102">
        <v>0</v>
      </c>
      <c r="AS1102" t="s">
        <v>3</v>
      </c>
      <c r="AT1102">
        <v>0.43</v>
      </c>
      <c r="AU1102" t="s">
        <v>3</v>
      </c>
      <c r="AV1102">
        <v>2</v>
      </c>
      <c r="AW1102">
        <v>2</v>
      </c>
      <c r="AX1102">
        <v>51656011</v>
      </c>
      <c r="AY1102">
        <v>1</v>
      </c>
      <c r="AZ1102">
        <v>0</v>
      </c>
      <c r="BA1102">
        <v>1279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V1102">
        <v>0</v>
      </c>
      <c r="CW1102">
        <v>0</v>
      </c>
      <c r="CX1102">
        <f>ROUND(Y1102*Source!I863,7)</f>
        <v>0.1075</v>
      </c>
      <c r="CY1102">
        <f>AD1102</f>
        <v>0</v>
      </c>
      <c r="CZ1102">
        <f>AH1102</f>
        <v>0</v>
      </c>
      <c r="DA1102">
        <f>AL1102</f>
        <v>1</v>
      </c>
      <c r="DB1102">
        <f t="shared" si="954"/>
        <v>0</v>
      </c>
      <c r="DC1102">
        <f t="shared" si="955"/>
        <v>0</v>
      </c>
      <c r="DD1102" t="s">
        <v>3</v>
      </c>
      <c r="DE1102" t="s">
        <v>3</v>
      </c>
      <c r="DF1102">
        <f>ROUND(ROUND(AE1102,2)*CX1102,2)</f>
        <v>0</v>
      </c>
      <c r="DG1102">
        <f t="shared" si="961"/>
        <v>0</v>
      </c>
      <c r="DH1102">
        <f>ROUND(ROUND(AG1102*AK1102,2)*CX1102,2)</f>
        <v>0</v>
      </c>
      <c r="DI1102">
        <f t="shared" ref="DI1102:DI1107" si="962">ROUND(ROUND(AH1102,2)*CX1102,2)</f>
        <v>0</v>
      </c>
      <c r="DJ1102">
        <f>DI1102</f>
        <v>0</v>
      </c>
      <c r="DK1102">
        <v>0</v>
      </c>
      <c r="DL1102" t="s">
        <v>3</v>
      </c>
      <c r="DM1102">
        <v>0</v>
      </c>
      <c r="DN1102" t="s">
        <v>3</v>
      </c>
      <c r="DO1102">
        <v>0</v>
      </c>
    </row>
    <row r="1103" spans="1:119" x14ac:dyDescent="0.2">
      <c r="A1103">
        <f>ROW(Source!A863)</f>
        <v>863</v>
      </c>
      <c r="B1103">
        <v>51651743</v>
      </c>
      <c r="C1103">
        <v>51656002</v>
      </c>
      <c r="D1103">
        <v>49673503</v>
      </c>
      <c r="E1103">
        <v>1</v>
      </c>
      <c r="F1103">
        <v>1</v>
      </c>
      <c r="G1103">
        <v>1</v>
      </c>
      <c r="H1103">
        <v>2</v>
      </c>
      <c r="I1103" t="s">
        <v>914</v>
      </c>
      <c r="J1103" t="s">
        <v>915</v>
      </c>
      <c r="K1103" t="s">
        <v>916</v>
      </c>
      <c r="L1103">
        <v>1367</v>
      </c>
      <c r="N1103">
        <v>1011</v>
      </c>
      <c r="O1103" t="s">
        <v>910</v>
      </c>
      <c r="P1103" t="s">
        <v>910</v>
      </c>
      <c r="Q1103">
        <v>1</v>
      </c>
      <c r="W1103">
        <v>0</v>
      </c>
      <c r="X1103">
        <v>509054691</v>
      </c>
      <c r="Y1103">
        <f t="shared" si="950"/>
        <v>0.43</v>
      </c>
      <c r="AA1103">
        <v>0</v>
      </c>
      <c r="AB1103">
        <v>871.31</v>
      </c>
      <c r="AC1103">
        <v>387.32</v>
      </c>
      <c r="AD1103">
        <v>0</v>
      </c>
      <c r="AE1103">
        <v>0</v>
      </c>
      <c r="AF1103">
        <v>65.709999999999994</v>
      </c>
      <c r="AG1103">
        <v>11.6</v>
      </c>
      <c r="AH1103">
        <v>0</v>
      </c>
      <c r="AI1103">
        <v>1</v>
      </c>
      <c r="AJ1103">
        <v>13.26</v>
      </c>
      <c r="AK1103">
        <v>33.39</v>
      </c>
      <c r="AL1103">
        <v>1</v>
      </c>
      <c r="AM1103">
        <v>4</v>
      </c>
      <c r="AN1103">
        <v>0</v>
      </c>
      <c r="AO1103">
        <v>1</v>
      </c>
      <c r="AP1103">
        <v>1</v>
      </c>
      <c r="AQ1103">
        <v>0</v>
      </c>
      <c r="AR1103">
        <v>0</v>
      </c>
      <c r="AS1103" t="s">
        <v>3</v>
      </c>
      <c r="AT1103">
        <v>0.43</v>
      </c>
      <c r="AU1103" t="s">
        <v>3</v>
      </c>
      <c r="AV1103">
        <v>0</v>
      </c>
      <c r="AW1103">
        <v>2</v>
      </c>
      <c r="AX1103">
        <v>51656012</v>
      </c>
      <c r="AY1103">
        <v>1</v>
      </c>
      <c r="AZ1103">
        <v>0</v>
      </c>
      <c r="BA1103">
        <v>1280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V1103">
        <v>0</v>
      </c>
      <c r="CW1103">
        <f>ROUND(Y1103*Source!I863,7)</f>
        <v>0.1075</v>
      </c>
      <c r="CX1103">
        <f>ROUND(Y1103*Source!I863,7)</f>
        <v>0.1075</v>
      </c>
      <c r="CY1103">
        <f>AB1103</f>
        <v>871.31</v>
      </c>
      <c r="CZ1103">
        <f>AF1103</f>
        <v>65.709999999999994</v>
      </c>
      <c r="DA1103">
        <f>AJ1103</f>
        <v>13.26</v>
      </c>
      <c r="DB1103">
        <f t="shared" si="954"/>
        <v>28.26</v>
      </c>
      <c r="DC1103">
        <f t="shared" si="955"/>
        <v>4.99</v>
      </c>
      <c r="DD1103" t="s">
        <v>3</v>
      </c>
      <c r="DE1103" t="s">
        <v>3</v>
      </c>
      <c r="DF1103">
        <f>ROUND(ROUND(AE1103,2)*CX1103,2)</f>
        <v>0</v>
      </c>
      <c r="DG1103">
        <f>ROUND(ROUND(AF1103*AJ1103,2)*CX1103,2)</f>
        <v>93.67</v>
      </c>
      <c r="DH1103">
        <f>ROUND(ROUND(AG1103*AK1103,2)*CX1103,2)</f>
        <v>41.64</v>
      </c>
      <c r="DI1103">
        <f t="shared" si="962"/>
        <v>0</v>
      </c>
      <c r="DJ1103">
        <f>DG1103</f>
        <v>93.67</v>
      </c>
      <c r="DK1103">
        <v>0</v>
      </c>
      <c r="DL1103" t="s">
        <v>3</v>
      </c>
      <c r="DM1103">
        <v>0</v>
      </c>
      <c r="DN1103" t="s">
        <v>3</v>
      </c>
      <c r="DO1103">
        <v>0</v>
      </c>
    </row>
    <row r="1104" spans="1:119" x14ac:dyDescent="0.2">
      <c r="A1104">
        <f>ROW(Source!A863)</f>
        <v>863</v>
      </c>
      <c r="B1104">
        <v>51651743</v>
      </c>
      <c r="C1104">
        <v>51656002</v>
      </c>
      <c r="D1104">
        <v>49521440</v>
      </c>
      <c r="E1104">
        <v>1</v>
      </c>
      <c r="F1104">
        <v>1</v>
      </c>
      <c r="G1104">
        <v>1</v>
      </c>
      <c r="H1104">
        <v>3</v>
      </c>
      <c r="I1104" t="s">
        <v>118</v>
      </c>
      <c r="J1104" t="s">
        <v>120</v>
      </c>
      <c r="K1104" t="s">
        <v>132</v>
      </c>
      <c r="L1104">
        <v>1327</v>
      </c>
      <c r="N1104">
        <v>1005</v>
      </c>
      <c r="O1104" t="s">
        <v>52</v>
      </c>
      <c r="P1104" t="s">
        <v>52</v>
      </c>
      <c r="Q1104">
        <v>1</v>
      </c>
      <c r="W1104">
        <v>0</v>
      </c>
      <c r="X1104">
        <v>2022782512</v>
      </c>
      <c r="Y1104">
        <f t="shared" si="950"/>
        <v>11</v>
      </c>
      <c r="AA1104">
        <v>204.98</v>
      </c>
      <c r="AB1104">
        <v>0</v>
      </c>
      <c r="AC1104">
        <v>0</v>
      </c>
      <c r="AD1104">
        <v>0</v>
      </c>
      <c r="AE1104">
        <v>22.5</v>
      </c>
      <c r="AF1104">
        <v>0</v>
      </c>
      <c r="AG1104">
        <v>0</v>
      </c>
      <c r="AH1104">
        <v>0</v>
      </c>
      <c r="AI1104">
        <v>9.11</v>
      </c>
      <c r="AJ1104">
        <v>1</v>
      </c>
      <c r="AK1104">
        <v>1</v>
      </c>
      <c r="AL1104">
        <v>1</v>
      </c>
      <c r="AM1104">
        <v>0</v>
      </c>
      <c r="AN1104">
        <v>0</v>
      </c>
      <c r="AO1104">
        <v>0</v>
      </c>
      <c r="AP1104">
        <v>1</v>
      </c>
      <c r="AQ1104">
        <v>0</v>
      </c>
      <c r="AR1104">
        <v>0</v>
      </c>
      <c r="AS1104" t="s">
        <v>3</v>
      </c>
      <c r="AT1104">
        <v>11</v>
      </c>
      <c r="AU1104" t="s">
        <v>3</v>
      </c>
      <c r="AV1104">
        <v>0</v>
      </c>
      <c r="AW1104">
        <v>1</v>
      </c>
      <c r="AX1104">
        <v>-1</v>
      </c>
      <c r="AY1104">
        <v>0</v>
      </c>
      <c r="AZ1104">
        <v>0</v>
      </c>
      <c r="BA1104" t="s">
        <v>3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V1104">
        <v>0</v>
      </c>
      <c r="CW1104">
        <v>0</v>
      </c>
      <c r="CX1104">
        <f>ROUND(Y1104*Source!I863,7)</f>
        <v>2.75</v>
      </c>
      <c r="CY1104">
        <f>AA1104</f>
        <v>204.98</v>
      </c>
      <c r="CZ1104">
        <f>AE1104</f>
        <v>22.5</v>
      </c>
      <c r="DA1104">
        <f>AI1104</f>
        <v>9.11</v>
      </c>
      <c r="DB1104">
        <f t="shared" si="954"/>
        <v>247.5</v>
      </c>
      <c r="DC1104">
        <f t="shared" si="955"/>
        <v>0</v>
      </c>
      <c r="DD1104" t="s">
        <v>3</v>
      </c>
      <c r="DE1104" t="s">
        <v>3</v>
      </c>
      <c r="DF1104">
        <f>ROUND(ROUND(AE1104*AI1104,2)*CX1104,2)</f>
        <v>563.70000000000005</v>
      </c>
      <c r="DG1104">
        <f t="shared" ref="DG1104:DG1109" si="963">ROUND(ROUND(AF1104,2)*CX1104,2)</f>
        <v>0</v>
      </c>
      <c r="DH1104">
        <f>ROUND(ROUND(AG1104,2)*CX1104,2)</f>
        <v>0</v>
      </c>
      <c r="DI1104">
        <f t="shared" si="962"/>
        <v>0</v>
      </c>
      <c r="DJ1104">
        <f>DF1104</f>
        <v>563.70000000000005</v>
      </c>
      <c r="DK1104">
        <v>0</v>
      </c>
      <c r="DL1104" t="s">
        <v>3</v>
      </c>
      <c r="DM1104">
        <v>0</v>
      </c>
      <c r="DN1104" t="s">
        <v>3</v>
      </c>
      <c r="DO1104">
        <v>0</v>
      </c>
    </row>
    <row r="1105" spans="1:119" x14ac:dyDescent="0.2">
      <c r="A1105">
        <f>ROW(Source!A863)</f>
        <v>863</v>
      </c>
      <c r="B1105">
        <v>51651743</v>
      </c>
      <c r="C1105">
        <v>51656002</v>
      </c>
      <c r="D1105">
        <v>49523581</v>
      </c>
      <c r="E1105">
        <v>1</v>
      </c>
      <c r="F1105">
        <v>1</v>
      </c>
      <c r="G1105">
        <v>1</v>
      </c>
      <c r="H1105">
        <v>3</v>
      </c>
      <c r="I1105" t="s">
        <v>955</v>
      </c>
      <c r="J1105" t="s">
        <v>956</v>
      </c>
      <c r="K1105" t="s">
        <v>957</v>
      </c>
      <c r="L1105">
        <v>1301</v>
      </c>
      <c r="N1105">
        <v>1003</v>
      </c>
      <c r="O1105" t="s">
        <v>958</v>
      </c>
      <c r="P1105" t="s">
        <v>958</v>
      </c>
      <c r="Q1105">
        <v>1</v>
      </c>
      <c r="W1105">
        <v>0</v>
      </c>
      <c r="X1105">
        <v>-2092502019</v>
      </c>
      <c r="Y1105">
        <f t="shared" si="950"/>
        <v>20</v>
      </c>
      <c r="AA1105">
        <v>27.33</v>
      </c>
      <c r="AB1105">
        <v>0</v>
      </c>
      <c r="AC1105">
        <v>0</v>
      </c>
      <c r="AD1105">
        <v>0</v>
      </c>
      <c r="AE1105">
        <v>3</v>
      </c>
      <c r="AF1105">
        <v>0</v>
      </c>
      <c r="AG1105">
        <v>0</v>
      </c>
      <c r="AH1105">
        <v>0</v>
      </c>
      <c r="AI1105">
        <v>9.11</v>
      </c>
      <c r="AJ1105">
        <v>1</v>
      </c>
      <c r="AK1105">
        <v>1</v>
      </c>
      <c r="AL1105">
        <v>1</v>
      </c>
      <c r="AM1105">
        <v>4</v>
      </c>
      <c r="AN1105">
        <v>0</v>
      </c>
      <c r="AO1105">
        <v>1</v>
      </c>
      <c r="AP1105">
        <v>1</v>
      </c>
      <c r="AQ1105">
        <v>0</v>
      </c>
      <c r="AR1105">
        <v>0</v>
      </c>
      <c r="AS1105" t="s">
        <v>3</v>
      </c>
      <c r="AT1105">
        <v>20</v>
      </c>
      <c r="AU1105" t="s">
        <v>3</v>
      </c>
      <c r="AV1105">
        <v>0</v>
      </c>
      <c r="AW1105">
        <v>2</v>
      </c>
      <c r="AX1105">
        <v>51656013</v>
      </c>
      <c r="AY1105">
        <v>1</v>
      </c>
      <c r="AZ1105">
        <v>0</v>
      </c>
      <c r="BA1105">
        <v>1281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V1105">
        <v>0</v>
      </c>
      <c r="CW1105">
        <v>0</v>
      </c>
      <c r="CX1105">
        <f>ROUND(Y1105*Source!I863,7)</f>
        <v>5</v>
      </c>
      <c r="CY1105">
        <f>AA1105</f>
        <v>27.33</v>
      </c>
      <c r="CZ1105">
        <f>AE1105</f>
        <v>3</v>
      </c>
      <c r="DA1105">
        <f>AI1105</f>
        <v>9.11</v>
      </c>
      <c r="DB1105">
        <f t="shared" si="954"/>
        <v>60</v>
      </c>
      <c r="DC1105">
        <f t="shared" si="955"/>
        <v>0</v>
      </c>
      <c r="DD1105" t="s">
        <v>3</v>
      </c>
      <c r="DE1105" t="s">
        <v>3</v>
      </c>
      <c r="DF1105">
        <f>ROUND(ROUND(AE1105*AI1105,2)*CX1105,2)</f>
        <v>136.65</v>
      </c>
      <c r="DG1105">
        <f t="shared" si="963"/>
        <v>0</v>
      </c>
      <c r="DH1105">
        <f>ROUND(ROUND(AG1105,2)*CX1105,2)</f>
        <v>0</v>
      </c>
      <c r="DI1105">
        <f t="shared" si="962"/>
        <v>0</v>
      </c>
      <c r="DJ1105">
        <f>DF1105</f>
        <v>136.65</v>
      </c>
      <c r="DK1105">
        <v>0</v>
      </c>
      <c r="DL1105" t="s">
        <v>3</v>
      </c>
      <c r="DM1105">
        <v>0</v>
      </c>
      <c r="DN1105" t="s">
        <v>3</v>
      </c>
      <c r="DO1105">
        <v>0</v>
      </c>
    </row>
    <row r="1106" spans="1:119" x14ac:dyDescent="0.2">
      <c r="A1106">
        <f>ROW(Source!A863)</f>
        <v>863</v>
      </c>
      <c r="B1106">
        <v>51651743</v>
      </c>
      <c r="C1106">
        <v>51656002</v>
      </c>
      <c r="D1106">
        <v>49553409</v>
      </c>
      <c r="E1106">
        <v>1</v>
      </c>
      <c r="F1106">
        <v>1</v>
      </c>
      <c r="G1106">
        <v>1</v>
      </c>
      <c r="H1106">
        <v>3</v>
      </c>
      <c r="I1106" t="s">
        <v>122</v>
      </c>
      <c r="J1106" t="s">
        <v>125</v>
      </c>
      <c r="K1106" t="s">
        <v>123</v>
      </c>
      <c r="L1106">
        <v>1296</v>
      </c>
      <c r="N1106">
        <v>1002</v>
      </c>
      <c r="O1106" t="s">
        <v>124</v>
      </c>
      <c r="P1106" t="s">
        <v>124</v>
      </c>
      <c r="Q1106">
        <v>1</v>
      </c>
      <c r="W1106">
        <v>1</v>
      </c>
      <c r="X1106">
        <v>-1609399419</v>
      </c>
      <c r="Y1106">
        <f t="shared" si="950"/>
        <v>-1.5</v>
      </c>
      <c r="AA1106">
        <v>597.42999999999995</v>
      </c>
      <c r="AB1106">
        <v>0</v>
      </c>
      <c r="AC1106">
        <v>0</v>
      </c>
      <c r="AD1106">
        <v>0</v>
      </c>
      <c r="AE1106">
        <v>65.58</v>
      </c>
      <c r="AF1106">
        <v>0</v>
      </c>
      <c r="AG1106">
        <v>0</v>
      </c>
      <c r="AH1106">
        <v>0</v>
      </c>
      <c r="AI1106">
        <v>9.11</v>
      </c>
      <c r="AJ1106">
        <v>1</v>
      </c>
      <c r="AK1106">
        <v>1</v>
      </c>
      <c r="AL1106">
        <v>1</v>
      </c>
      <c r="AM1106">
        <v>4</v>
      </c>
      <c r="AN1106">
        <v>0</v>
      </c>
      <c r="AO1106">
        <v>1</v>
      </c>
      <c r="AP1106">
        <v>1</v>
      </c>
      <c r="AQ1106">
        <v>0</v>
      </c>
      <c r="AR1106">
        <v>0</v>
      </c>
      <c r="AS1106" t="s">
        <v>3</v>
      </c>
      <c r="AT1106">
        <v>-1.5</v>
      </c>
      <c r="AU1106" t="s">
        <v>3</v>
      </c>
      <c r="AV1106">
        <v>0</v>
      </c>
      <c r="AW1106">
        <v>2</v>
      </c>
      <c r="AX1106">
        <v>51656015</v>
      </c>
      <c r="AY1106">
        <v>1</v>
      </c>
      <c r="AZ1106">
        <v>6144</v>
      </c>
      <c r="BA1106">
        <v>1283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V1106">
        <v>0</v>
      </c>
      <c r="CW1106">
        <v>0</v>
      </c>
      <c r="CX1106">
        <f>ROUND(Y1106*Source!I863,7)</f>
        <v>-0.375</v>
      </c>
      <c r="CY1106">
        <f>AA1106</f>
        <v>597.42999999999995</v>
      </c>
      <c r="CZ1106">
        <f>AE1106</f>
        <v>65.58</v>
      </c>
      <c r="DA1106">
        <f>AI1106</f>
        <v>9.11</v>
      </c>
      <c r="DB1106">
        <f t="shared" si="954"/>
        <v>-98.37</v>
      </c>
      <c r="DC1106">
        <f t="shared" si="955"/>
        <v>0</v>
      </c>
      <c r="DD1106" t="s">
        <v>3</v>
      </c>
      <c r="DE1106" t="s">
        <v>3</v>
      </c>
      <c r="DF1106">
        <f>ROUND(ROUND(AE1106*AI1106,2)*CX1106,2)</f>
        <v>-224.04</v>
      </c>
      <c r="DG1106">
        <f t="shared" si="963"/>
        <v>0</v>
      </c>
      <c r="DH1106">
        <f>ROUND(ROUND(AG1106,2)*CX1106,2)</f>
        <v>0</v>
      </c>
      <c r="DI1106">
        <f t="shared" si="962"/>
        <v>0</v>
      </c>
      <c r="DJ1106">
        <f>DF1106</f>
        <v>-224.04</v>
      </c>
      <c r="DK1106">
        <v>0</v>
      </c>
      <c r="DL1106" t="s">
        <v>3</v>
      </c>
      <c r="DM1106">
        <v>0</v>
      </c>
      <c r="DN1106" t="s">
        <v>3</v>
      </c>
      <c r="DO1106">
        <v>0</v>
      </c>
    </row>
    <row r="1107" spans="1:119" x14ac:dyDescent="0.2">
      <c r="A1107">
        <f>ROW(Source!A863)</f>
        <v>863</v>
      </c>
      <c r="B1107">
        <v>51651743</v>
      </c>
      <c r="C1107">
        <v>51656002</v>
      </c>
      <c r="D1107">
        <v>49555331</v>
      </c>
      <c r="E1107">
        <v>1</v>
      </c>
      <c r="F1107">
        <v>1</v>
      </c>
      <c r="G1107">
        <v>1</v>
      </c>
      <c r="H1107">
        <v>3</v>
      </c>
      <c r="I1107" t="s">
        <v>127</v>
      </c>
      <c r="J1107" t="s">
        <v>129</v>
      </c>
      <c r="K1107" t="s">
        <v>128</v>
      </c>
      <c r="L1107">
        <v>1296</v>
      </c>
      <c r="N1107">
        <v>1002</v>
      </c>
      <c r="O1107" t="s">
        <v>124</v>
      </c>
      <c r="P1107" t="s">
        <v>124</v>
      </c>
      <c r="Q1107">
        <v>1</v>
      </c>
      <c r="W1107">
        <v>1</v>
      </c>
      <c r="X1107">
        <v>1828367933</v>
      </c>
      <c r="Y1107">
        <f t="shared" si="950"/>
        <v>-5.7000000000000002E-2</v>
      </c>
      <c r="AA1107">
        <v>1827.28</v>
      </c>
      <c r="AB1107">
        <v>0</v>
      </c>
      <c r="AC1107">
        <v>0</v>
      </c>
      <c r="AD1107">
        <v>0</v>
      </c>
      <c r="AE1107">
        <v>200.58</v>
      </c>
      <c r="AF1107">
        <v>0</v>
      </c>
      <c r="AG1107">
        <v>0</v>
      </c>
      <c r="AH1107">
        <v>0</v>
      </c>
      <c r="AI1107">
        <v>9.11</v>
      </c>
      <c r="AJ1107">
        <v>1</v>
      </c>
      <c r="AK1107">
        <v>1</v>
      </c>
      <c r="AL1107">
        <v>1</v>
      </c>
      <c r="AM1107">
        <v>4</v>
      </c>
      <c r="AN1107">
        <v>0</v>
      </c>
      <c r="AO1107">
        <v>1</v>
      </c>
      <c r="AP1107">
        <v>1</v>
      </c>
      <c r="AQ1107">
        <v>0</v>
      </c>
      <c r="AR1107">
        <v>0</v>
      </c>
      <c r="AS1107" t="s">
        <v>3</v>
      </c>
      <c r="AT1107">
        <v>-5.7000000000000002E-2</v>
      </c>
      <c r="AU1107" t="s">
        <v>3</v>
      </c>
      <c r="AV1107">
        <v>0</v>
      </c>
      <c r="AW1107">
        <v>2</v>
      </c>
      <c r="AX1107">
        <v>51656017</v>
      </c>
      <c r="AY1107">
        <v>1</v>
      </c>
      <c r="AZ1107">
        <v>6144</v>
      </c>
      <c r="BA1107">
        <v>1285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V1107">
        <v>0</v>
      </c>
      <c r="CW1107">
        <v>0</v>
      </c>
      <c r="CX1107">
        <f>ROUND(Y1107*Source!I863,7)</f>
        <v>-1.4250000000000001E-2</v>
      </c>
      <c r="CY1107">
        <f>AA1107</f>
        <v>1827.28</v>
      </c>
      <c r="CZ1107">
        <f>AE1107</f>
        <v>200.58</v>
      </c>
      <c r="DA1107">
        <f>AI1107</f>
        <v>9.11</v>
      </c>
      <c r="DB1107">
        <f t="shared" si="954"/>
        <v>-11.43</v>
      </c>
      <c r="DC1107">
        <f t="shared" si="955"/>
        <v>0</v>
      </c>
      <c r="DD1107" t="s">
        <v>3</v>
      </c>
      <c r="DE1107" t="s">
        <v>3</v>
      </c>
      <c r="DF1107">
        <f>ROUND(ROUND(AE1107*AI1107,2)*CX1107,2)</f>
        <v>-26.04</v>
      </c>
      <c r="DG1107">
        <f t="shared" si="963"/>
        <v>0</v>
      </c>
      <c r="DH1107">
        <f>ROUND(ROUND(AG1107,2)*CX1107,2)</f>
        <v>0</v>
      </c>
      <c r="DI1107">
        <f t="shared" si="962"/>
        <v>0</v>
      </c>
      <c r="DJ1107">
        <f>DF1107</f>
        <v>-26.04</v>
      </c>
      <c r="DK1107">
        <v>0</v>
      </c>
      <c r="DL1107" t="s">
        <v>3</v>
      </c>
      <c r="DM1107">
        <v>0</v>
      </c>
      <c r="DN1107" t="s">
        <v>3</v>
      </c>
      <c r="DO1107">
        <v>0</v>
      </c>
    </row>
    <row r="1108" spans="1:119" x14ac:dyDescent="0.2">
      <c r="A1108">
        <f>ROW(Source!A902)</f>
        <v>902</v>
      </c>
      <c r="B1108">
        <v>51651743</v>
      </c>
      <c r="C1108">
        <v>51656021</v>
      </c>
      <c r="D1108">
        <v>49510757</v>
      </c>
      <c r="E1108">
        <v>70</v>
      </c>
      <c r="F1108">
        <v>1</v>
      </c>
      <c r="G1108">
        <v>1</v>
      </c>
      <c r="H1108">
        <v>1</v>
      </c>
      <c r="I1108" t="s">
        <v>902</v>
      </c>
      <c r="J1108" t="s">
        <v>3</v>
      </c>
      <c r="K1108" t="s">
        <v>903</v>
      </c>
      <c r="L1108">
        <v>1191</v>
      </c>
      <c r="N1108">
        <v>1013</v>
      </c>
      <c r="O1108" t="s">
        <v>904</v>
      </c>
      <c r="P1108" t="s">
        <v>904</v>
      </c>
      <c r="Q1108">
        <v>1</v>
      </c>
      <c r="W1108">
        <v>0</v>
      </c>
      <c r="X1108">
        <v>-1111239348</v>
      </c>
      <c r="Y1108">
        <f>(AT1108*ROUND(1.05,7))</f>
        <v>3.8325</v>
      </c>
      <c r="AA1108">
        <v>0</v>
      </c>
      <c r="AB1108">
        <v>0</v>
      </c>
      <c r="AC1108">
        <v>0</v>
      </c>
      <c r="AD1108">
        <v>321.20999999999998</v>
      </c>
      <c r="AE1108">
        <v>0</v>
      </c>
      <c r="AF1108">
        <v>0</v>
      </c>
      <c r="AG1108">
        <v>0</v>
      </c>
      <c r="AH1108">
        <v>9.6199999999999992</v>
      </c>
      <c r="AI1108">
        <v>1</v>
      </c>
      <c r="AJ1108">
        <v>1</v>
      </c>
      <c r="AK1108">
        <v>1</v>
      </c>
      <c r="AL1108">
        <v>33.39</v>
      </c>
      <c r="AM1108">
        <v>4</v>
      </c>
      <c r="AN1108">
        <v>0</v>
      </c>
      <c r="AO1108">
        <v>1</v>
      </c>
      <c r="AP1108">
        <v>1</v>
      </c>
      <c r="AQ1108">
        <v>0</v>
      </c>
      <c r="AR1108">
        <v>0</v>
      </c>
      <c r="AS1108" t="s">
        <v>3</v>
      </c>
      <c r="AT1108">
        <v>3.65</v>
      </c>
      <c r="AU1108" t="s">
        <v>20</v>
      </c>
      <c r="AV1108">
        <v>1</v>
      </c>
      <c r="AW1108">
        <v>2</v>
      </c>
      <c r="AX1108">
        <v>51656030</v>
      </c>
      <c r="AY1108">
        <v>1</v>
      </c>
      <c r="AZ1108">
        <v>0</v>
      </c>
      <c r="BA1108">
        <v>1286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U1108">
        <f>ROUND(AT1108*Source!I902*AH1108*AL1108,2)</f>
        <v>1172.42</v>
      </c>
      <c r="CV1108">
        <f>ROUND(Y1108*Source!I902,7)</f>
        <v>3.8325</v>
      </c>
      <c r="CW1108">
        <v>0</v>
      </c>
      <c r="CX1108">
        <f>ROUND(Y1108*Source!I902,7)</f>
        <v>3.8325</v>
      </c>
      <c r="CY1108">
        <f>AD1108</f>
        <v>321.20999999999998</v>
      </c>
      <c r="CZ1108">
        <f>AH1108</f>
        <v>9.6199999999999992</v>
      </c>
      <c r="DA1108">
        <f>AL1108</f>
        <v>33.39</v>
      </c>
      <c r="DB1108">
        <f>ROUND((ROUND(AT1108*CZ1108,2)*ROUND(1.05,7)),2)</f>
        <v>36.869999999999997</v>
      </c>
      <c r="DC1108">
        <f>ROUND((ROUND(AT1108*AG1108,2)*ROUND(1.05,7)),2)</f>
        <v>0</v>
      </c>
      <c r="DD1108" t="s">
        <v>3</v>
      </c>
      <c r="DE1108" t="s">
        <v>3</v>
      </c>
      <c r="DF1108">
        <f>ROUND(ROUND(AE1108,2)*CX1108,2)</f>
        <v>0</v>
      </c>
      <c r="DG1108">
        <f t="shared" si="963"/>
        <v>0</v>
      </c>
      <c r="DH1108">
        <f>ROUND(ROUND(AG1108,2)*CX1108,2)</f>
        <v>0</v>
      </c>
      <c r="DI1108">
        <f>ROUND(ROUND(AH1108*AL1108,2)*CX1108,2)</f>
        <v>1231.04</v>
      </c>
      <c r="DJ1108">
        <f>DI1108</f>
        <v>1231.04</v>
      </c>
      <c r="DK1108">
        <v>0</v>
      </c>
      <c r="DL1108" t="s">
        <v>3</v>
      </c>
      <c r="DM1108">
        <v>0</v>
      </c>
      <c r="DN1108" t="s">
        <v>3</v>
      </c>
      <c r="DO1108">
        <v>0</v>
      </c>
    </row>
    <row r="1109" spans="1:119" x14ac:dyDescent="0.2">
      <c r="A1109">
        <f>ROW(Source!A902)</f>
        <v>902</v>
      </c>
      <c r="B1109">
        <v>51651743</v>
      </c>
      <c r="C1109">
        <v>51656021</v>
      </c>
      <c r="D1109">
        <v>49510905</v>
      </c>
      <c r="E1109">
        <v>70</v>
      </c>
      <c r="F1109">
        <v>1</v>
      </c>
      <c r="G1109">
        <v>1</v>
      </c>
      <c r="H1109">
        <v>1</v>
      </c>
      <c r="I1109" t="s">
        <v>905</v>
      </c>
      <c r="J1109" t="s">
        <v>3</v>
      </c>
      <c r="K1109" t="s">
        <v>906</v>
      </c>
      <c r="L1109">
        <v>1191</v>
      </c>
      <c r="N1109">
        <v>1013</v>
      </c>
      <c r="O1109" t="s">
        <v>904</v>
      </c>
      <c r="P1109" t="s">
        <v>904</v>
      </c>
      <c r="Q1109">
        <v>1</v>
      </c>
      <c r="W1109">
        <v>0</v>
      </c>
      <c r="X1109">
        <v>-1417349443</v>
      </c>
      <c r="Y1109">
        <f>(AT1109*ROUND(1.05,7))</f>
        <v>5.2500000000000005E-2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1</v>
      </c>
      <c r="AJ1109">
        <v>1</v>
      </c>
      <c r="AK1109">
        <v>33.39</v>
      </c>
      <c r="AL1109">
        <v>1</v>
      </c>
      <c r="AM1109">
        <v>4</v>
      </c>
      <c r="AN1109">
        <v>0</v>
      </c>
      <c r="AO1109">
        <v>1</v>
      </c>
      <c r="AP1109">
        <v>1</v>
      </c>
      <c r="AQ1109">
        <v>0</v>
      </c>
      <c r="AR1109">
        <v>0</v>
      </c>
      <c r="AS1109" t="s">
        <v>3</v>
      </c>
      <c r="AT1109">
        <v>0.05</v>
      </c>
      <c r="AU1109" t="s">
        <v>20</v>
      </c>
      <c r="AV1109">
        <v>2</v>
      </c>
      <c r="AW1109">
        <v>2</v>
      </c>
      <c r="AX1109">
        <v>51656031</v>
      </c>
      <c r="AY1109">
        <v>1</v>
      </c>
      <c r="AZ1109">
        <v>0</v>
      </c>
      <c r="BA1109">
        <v>1287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V1109">
        <v>0</v>
      </c>
      <c r="CW1109">
        <v>0</v>
      </c>
      <c r="CX1109">
        <f>ROUND(Y1109*Source!I902,7)</f>
        <v>5.2499999999999998E-2</v>
      </c>
      <c r="CY1109">
        <f>AD1109</f>
        <v>0</v>
      </c>
      <c r="CZ1109">
        <f>AH1109</f>
        <v>0</v>
      </c>
      <c r="DA1109">
        <f>AL1109</f>
        <v>1</v>
      </c>
      <c r="DB1109">
        <f>ROUND((ROUND(AT1109*CZ1109,2)*ROUND(1.05,7)),2)</f>
        <v>0</v>
      </c>
      <c r="DC1109">
        <f>ROUND((ROUND(AT1109*AG1109,2)*ROUND(1.05,7)),2)</f>
        <v>0</v>
      </c>
      <c r="DD1109" t="s">
        <v>3</v>
      </c>
      <c r="DE1109" t="s">
        <v>3</v>
      </c>
      <c r="DF1109">
        <f>ROUND(ROUND(AE1109,2)*CX1109,2)</f>
        <v>0</v>
      </c>
      <c r="DG1109">
        <f t="shared" si="963"/>
        <v>0</v>
      </c>
      <c r="DH1109">
        <f>ROUND(ROUND(AG1109*AK1109,2)*CX1109,2)</f>
        <v>0</v>
      </c>
      <c r="DI1109">
        <f t="shared" ref="DI1109:DI1115" si="964">ROUND(ROUND(AH1109,2)*CX1109,2)</f>
        <v>0</v>
      </c>
      <c r="DJ1109">
        <f>DI1109</f>
        <v>0</v>
      </c>
      <c r="DK1109">
        <v>0</v>
      </c>
      <c r="DL1109" t="s">
        <v>3</v>
      </c>
      <c r="DM1109">
        <v>0</v>
      </c>
      <c r="DN1109" t="s">
        <v>3</v>
      </c>
      <c r="DO1109">
        <v>0</v>
      </c>
    </row>
    <row r="1110" spans="1:119" x14ac:dyDescent="0.2">
      <c r="A1110">
        <f>ROW(Source!A902)</f>
        <v>902</v>
      </c>
      <c r="B1110">
        <v>51651743</v>
      </c>
      <c r="C1110">
        <v>51656021</v>
      </c>
      <c r="D1110">
        <v>49672573</v>
      </c>
      <c r="E1110">
        <v>1</v>
      </c>
      <c r="F1110">
        <v>1</v>
      </c>
      <c r="G1110">
        <v>1</v>
      </c>
      <c r="H1110">
        <v>2</v>
      </c>
      <c r="I1110" t="s">
        <v>907</v>
      </c>
      <c r="J1110" t="s">
        <v>908</v>
      </c>
      <c r="K1110" t="s">
        <v>909</v>
      </c>
      <c r="L1110">
        <v>1367</v>
      </c>
      <c r="N1110">
        <v>1011</v>
      </c>
      <c r="O1110" t="s">
        <v>910</v>
      </c>
      <c r="P1110" t="s">
        <v>910</v>
      </c>
      <c r="Q1110">
        <v>1</v>
      </c>
      <c r="W1110">
        <v>0</v>
      </c>
      <c r="X1110">
        <v>-430484415</v>
      </c>
      <c r="Y1110">
        <f>(AT1110*ROUND(1.05,7))</f>
        <v>1.0500000000000001E-2</v>
      </c>
      <c r="AA1110">
        <v>0</v>
      </c>
      <c r="AB1110">
        <v>1530.2</v>
      </c>
      <c r="AC1110">
        <v>450.77</v>
      </c>
      <c r="AD1110">
        <v>0</v>
      </c>
      <c r="AE1110">
        <v>0</v>
      </c>
      <c r="AF1110">
        <v>115.4</v>
      </c>
      <c r="AG1110">
        <v>13.5</v>
      </c>
      <c r="AH1110">
        <v>0</v>
      </c>
      <c r="AI1110">
        <v>1</v>
      </c>
      <c r="AJ1110">
        <v>13.26</v>
      </c>
      <c r="AK1110">
        <v>33.39</v>
      </c>
      <c r="AL1110">
        <v>1</v>
      </c>
      <c r="AM1110">
        <v>4</v>
      </c>
      <c r="AN1110">
        <v>0</v>
      </c>
      <c r="AO1110">
        <v>1</v>
      </c>
      <c r="AP1110">
        <v>1</v>
      </c>
      <c r="AQ1110">
        <v>0</v>
      </c>
      <c r="AR1110">
        <v>0</v>
      </c>
      <c r="AS1110" t="s">
        <v>3</v>
      </c>
      <c r="AT1110">
        <v>0.01</v>
      </c>
      <c r="AU1110" t="s">
        <v>20</v>
      </c>
      <c r="AV1110">
        <v>0</v>
      </c>
      <c r="AW1110">
        <v>2</v>
      </c>
      <c r="AX1110">
        <v>51656032</v>
      </c>
      <c r="AY1110">
        <v>1</v>
      </c>
      <c r="AZ1110">
        <v>0</v>
      </c>
      <c r="BA1110">
        <v>1288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V1110">
        <v>0</v>
      </c>
      <c r="CW1110">
        <f>ROUND(Y1110*Source!I902,7)</f>
        <v>1.0500000000000001E-2</v>
      </c>
      <c r="CX1110">
        <f>ROUND(Y1110*Source!I902,7)</f>
        <v>1.0500000000000001E-2</v>
      </c>
      <c r="CY1110">
        <f>AB1110</f>
        <v>1530.2</v>
      </c>
      <c r="CZ1110">
        <f>AF1110</f>
        <v>115.4</v>
      </c>
      <c r="DA1110">
        <f>AJ1110</f>
        <v>13.26</v>
      </c>
      <c r="DB1110">
        <f>ROUND((ROUND(AT1110*CZ1110,2)*ROUND(1.05,7)),2)</f>
        <v>1.21</v>
      </c>
      <c r="DC1110">
        <f>ROUND((ROUND(AT1110*AG1110,2)*ROUND(1.05,7)),2)</f>
        <v>0.15</v>
      </c>
      <c r="DD1110" t="s">
        <v>3</v>
      </c>
      <c r="DE1110" t="s">
        <v>3</v>
      </c>
      <c r="DF1110">
        <f>ROUND(ROUND(AE1110,2)*CX1110,2)</f>
        <v>0</v>
      </c>
      <c r="DG1110">
        <f>ROUND(ROUND(AF1110*AJ1110,2)*CX1110,2)</f>
        <v>16.07</v>
      </c>
      <c r="DH1110">
        <f>ROUND(ROUND(AG1110*AK1110,2)*CX1110,2)</f>
        <v>4.7300000000000004</v>
      </c>
      <c r="DI1110">
        <f t="shared" si="964"/>
        <v>0</v>
      </c>
      <c r="DJ1110">
        <f>DG1110</f>
        <v>16.07</v>
      </c>
      <c r="DK1110">
        <v>0</v>
      </c>
      <c r="DL1110" t="s">
        <v>3</v>
      </c>
      <c r="DM1110">
        <v>0</v>
      </c>
      <c r="DN1110" t="s">
        <v>3</v>
      </c>
      <c r="DO1110">
        <v>0</v>
      </c>
    </row>
    <row r="1111" spans="1:119" x14ac:dyDescent="0.2">
      <c r="A1111">
        <f>ROW(Source!A902)</f>
        <v>902</v>
      </c>
      <c r="B1111">
        <v>51651743</v>
      </c>
      <c r="C1111">
        <v>51656021</v>
      </c>
      <c r="D1111">
        <v>49672695</v>
      </c>
      <c r="E1111">
        <v>1</v>
      </c>
      <c r="F1111">
        <v>1</v>
      </c>
      <c r="G1111">
        <v>1</v>
      </c>
      <c r="H1111">
        <v>2</v>
      </c>
      <c r="I1111" t="s">
        <v>911</v>
      </c>
      <c r="J1111" t="s">
        <v>912</v>
      </c>
      <c r="K1111" t="s">
        <v>913</v>
      </c>
      <c r="L1111">
        <v>1367</v>
      </c>
      <c r="N1111">
        <v>1011</v>
      </c>
      <c r="O1111" t="s">
        <v>910</v>
      </c>
      <c r="P1111" t="s">
        <v>910</v>
      </c>
      <c r="Q1111">
        <v>1</v>
      </c>
      <c r="W1111">
        <v>0</v>
      </c>
      <c r="X1111">
        <v>1063590936</v>
      </c>
      <c r="Y1111">
        <f>(AT1111*ROUND(1.05,7))</f>
        <v>0.95550000000000013</v>
      </c>
      <c r="AA1111">
        <v>0</v>
      </c>
      <c r="AB1111">
        <v>41.37</v>
      </c>
      <c r="AC1111">
        <v>0</v>
      </c>
      <c r="AD1111">
        <v>0</v>
      </c>
      <c r="AE1111">
        <v>0</v>
      </c>
      <c r="AF1111">
        <v>3.12</v>
      </c>
      <c r="AG1111">
        <v>0</v>
      </c>
      <c r="AH1111">
        <v>0</v>
      </c>
      <c r="AI1111">
        <v>1</v>
      </c>
      <c r="AJ1111">
        <v>13.26</v>
      </c>
      <c r="AK1111">
        <v>33.39</v>
      </c>
      <c r="AL1111">
        <v>1</v>
      </c>
      <c r="AM1111">
        <v>4</v>
      </c>
      <c r="AN1111">
        <v>0</v>
      </c>
      <c r="AO1111">
        <v>1</v>
      </c>
      <c r="AP1111">
        <v>1</v>
      </c>
      <c r="AQ1111">
        <v>0</v>
      </c>
      <c r="AR1111">
        <v>0</v>
      </c>
      <c r="AS1111" t="s">
        <v>3</v>
      </c>
      <c r="AT1111">
        <v>0.91</v>
      </c>
      <c r="AU1111" t="s">
        <v>20</v>
      </c>
      <c r="AV1111">
        <v>0</v>
      </c>
      <c r="AW1111">
        <v>2</v>
      </c>
      <c r="AX1111">
        <v>51656033</v>
      </c>
      <c r="AY1111">
        <v>1</v>
      </c>
      <c r="AZ1111">
        <v>0</v>
      </c>
      <c r="BA1111">
        <v>1289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V1111">
        <v>0</v>
      </c>
      <c r="CW1111">
        <f>ROUND(Y1111*Source!I902,7)</f>
        <v>0.95550000000000002</v>
      </c>
      <c r="CX1111">
        <f>ROUND(Y1111*Source!I902,7)</f>
        <v>0.95550000000000002</v>
      </c>
      <c r="CY1111">
        <f>AB1111</f>
        <v>41.37</v>
      </c>
      <c r="CZ1111">
        <f>AF1111</f>
        <v>3.12</v>
      </c>
      <c r="DA1111">
        <f>AJ1111</f>
        <v>13.26</v>
      </c>
      <c r="DB1111">
        <f>ROUND((ROUND(AT1111*CZ1111,2)*ROUND(1.05,7)),2)</f>
        <v>2.98</v>
      </c>
      <c r="DC1111">
        <f>ROUND((ROUND(AT1111*AG1111,2)*ROUND(1.05,7)),2)</f>
        <v>0</v>
      </c>
      <c r="DD1111" t="s">
        <v>3</v>
      </c>
      <c r="DE1111" t="s">
        <v>3</v>
      </c>
      <c r="DF1111">
        <f>ROUND(ROUND(AE1111,2)*CX1111,2)</f>
        <v>0</v>
      </c>
      <c r="DG1111">
        <f>ROUND(ROUND(AF1111*AJ1111,2)*CX1111,2)</f>
        <v>39.53</v>
      </c>
      <c r="DH1111">
        <f>ROUND(ROUND(AG1111*AK1111,2)*CX1111,2)</f>
        <v>0</v>
      </c>
      <c r="DI1111">
        <f t="shared" si="964"/>
        <v>0</v>
      </c>
      <c r="DJ1111">
        <f>DG1111</f>
        <v>39.53</v>
      </c>
      <c r="DK1111">
        <v>0</v>
      </c>
      <c r="DL1111" t="s">
        <v>3</v>
      </c>
      <c r="DM1111">
        <v>0</v>
      </c>
      <c r="DN1111" t="s">
        <v>3</v>
      </c>
      <c r="DO1111">
        <v>0</v>
      </c>
    </row>
    <row r="1112" spans="1:119" x14ac:dyDescent="0.2">
      <c r="A1112">
        <f>ROW(Source!A902)</f>
        <v>902</v>
      </c>
      <c r="B1112">
        <v>51651743</v>
      </c>
      <c r="C1112">
        <v>51656021</v>
      </c>
      <c r="D1112">
        <v>49673503</v>
      </c>
      <c r="E1112">
        <v>1</v>
      </c>
      <c r="F1112">
        <v>1</v>
      </c>
      <c r="G1112">
        <v>1</v>
      </c>
      <c r="H1112">
        <v>2</v>
      </c>
      <c r="I1112" t="s">
        <v>914</v>
      </c>
      <c r="J1112" t="s">
        <v>915</v>
      </c>
      <c r="K1112" t="s">
        <v>916</v>
      </c>
      <c r="L1112">
        <v>1367</v>
      </c>
      <c r="N1112">
        <v>1011</v>
      </c>
      <c r="O1112" t="s">
        <v>910</v>
      </c>
      <c r="P1112" t="s">
        <v>910</v>
      </c>
      <c r="Q1112">
        <v>1</v>
      </c>
      <c r="W1112">
        <v>0</v>
      </c>
      <c r="X1112">
        <v>509054691</v>
      </c>
      <c r="Y1112">
        <f>(AT1112*ROUND(1.05,7))</f>
        <v>4.2000000000000003E-2</v>
      </c>
      <c r="AA1112">
        <v>0</v>
      </c>
      <c r="AB1112">
        <v>871.31</v>
      </c>
      <c r="AC1112">
        <v>387.32</v>
      </c>
      <c r="AD1112">
        <v>0</v>
      </c>
      <c r="AE1112">
        <v>0</v>
      </c>
      <c r="AF1112">
        <v>65.709999999999994</v>
      </c>
      <c r="AG1112">
        <v>11.6</v>
      </c>
      <c r="AH1112">
        <v>0</v>
      </c>
      <c r="AI1112">
        <v>1</v>
      </c>
      <c r="AJ1112">
        <v>13.26</v>
      </c>
      <c r="AK1112">
        <v>33.39</v>
      </c>
      <c r="AL1112">
        <v>1</v>
      </c>
      <c r="AM1112">
        <v>4</v>
      </c>
      <c r="AN1112">
        <v>0</v>
      </c>
      <c r="AO1112">
        <v>1</v>
      </c>
      <c r="AP1112">
        <v>1</v>
      </c>
      <c r="AQ1112">
        <v>0</v>
      </c>
      <c r="AR1112">
        <v>0</v>
      </c>
      <c r="AS1112" t="s">
        <v>3</v>
      </c>
      <c r="AT1112">
        <v>0.04</v>
      </c>
      <c r="AU1112" t="s">
        <v>20</v>
      </c>
      <c r="AV1112">
        <v>0</v>
      </c>
      <c r="AW1112">
        <v>2</v>
      </c>
      <c r="AX1112">
        <v>51656034</v>
      </c>
      <c r="AY1112">
        <v>1</v>
      </c>
      <c r="AZ1112">
        <v>0</v>
      </c>
      <c r="BA1112">
        <v>1290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V1112">
        <v>0</v>
      </c>
      <c r="CW1112">
        <f>ROUND(Y1112*Source!I902,7)</f>
        <v>4.2000000000000003E-2</v>
      </c>
      <c r="CX1112">
        <f>ROUND(Y1112*Source!I902,7)</f>
        <v>4.2000000000000003E-2</v>
      </c>
      <c r="CY1112">
        <f>AB1112</f>
        <v>871.31</v>
      </c>
      <c r="CZ1112">
        <f>AF1112</f>
        <v>65.709999999999994</v>
      </c>
      <c r="DA1112">
        <f>AJ1112</f>
        <v>13.26</v>
      </c>
      <c r="DB1112">
        <f>ROUND((ROUND(AT1112*CZ1112,2)*ROUND(1.05,7)),2)</f>
        <v>2.76</v>
      </c>
      <c r="DC1112">
        <f>ROUND((ROUND(AT1112*AG1112,2)*ROUND(1.05,7)),2)</f>
        <v>0.48</v>
      </c>
      <c r="DD1112" t="s">
        <v>3</v>
      </c>
      <c r="DE1112" t="s">
        <v>3</v>
      </c>
      <c r="DF1112">
        <f>ROUND(ROUND(AE1112,2)*CX1112,2)</f>
        <v>0</v>
      </c>
      <c r="DG1112">
        <f>ROUND(ROUND(AF1112*AJ1112,2)*CX1112,2)</f>
        <v>36.6</v>
      </c>
      <c r="DH1112">
        <f>ROUND(ROUND(AG1112*AK1112,2)*CX1112,2)</f>
        <v>16.27</v>
      </c>
      <c r="DI1112">
        <f t="shared" si="964"/>
        <v>0</v>
      </c>
      <c r="DJ1112">
        <f>DG1112</f>
        <v>36.6</v>
      </c>
      <c r="DK1112">
        <v>0</v>
      </c>
      <c r="DL1112" t="s">
        <v>3</v>
      </c>
      <c r="DM1112">
        <v>0</v>
      </c>
      <c r="DN1112" t="s">
        <v>3</v>
      </c>
      <c r="DO1112">
        <v>0</v>
      </c>
    </row>
    <row r="1113" spans="1:119" x14ac:dyDescent="0.2">
      <c r="A1113">
        <f>ROW(Source!A902)</f>
        <v>902</v>
      </c>
      <c r="B1113">
        <v>51651743</v>
      </c>
      <c r="C1113">
        <v>51656021</v>
      </c>
      <c r="D1113">
        <v>49525488</v>
      </c>
      <c r="E1113">
        <v>1</v>
      </c>
      <c r="F1113">
        <v>1</v>
      </c>
      <c r="G1113">
        <v>1</v>
      </c>
      <c r="H1113">
        <v>3</v>
      </c>
      <c r="I1113" t="s">
        <v>917</v>
      </c>
      <c r="J1113" t="s">
        <v>918</v>
      </c>
      <c r="K1113" t="s">
        <v>919</v>
      </c>
      <c r="L1113">
        <v>1346</v>
      </c>
      <c r="N1113">
        <v>1009</v>
      </c>
      <c r="O1113" t="s">
        <v>920</v>
      </c>
      <c r="P1113" t="s">
        <v>920</v>
      </c>
      <c r="Q1113">
        <v>1</v>
      </c>
      <c r="W1113">
        <v>0</v>
      </c>
      <c r="X1113">
        <v>-1864341761</v>
      </c>
      <c r="Y1113">
        <f>AT1113</f>
        <v>0.02</v>
      </c>
      <c r="AA1113">
        <v>82.35</v>
      </c>
      <c r="AB1113">
        <v>0</v>
      </c>
      <c r="AC1113">
        <v>0</v>
      </c>
      <c r="AD1113">
        <v>0</v>
      </c>
      <c r="AE1113">
        <v>9.0399999999999991</v>
      </c>
      <c r="AF1113">
        <v>0</v>
      </c>
      <c r="AG1113">
        <v>0</v>
      </c>
      <c r="AH1113">
        <v>0</v>
      </c>
      <c r="AI1113">
        <v>9.11</v>
      </c>
      <c r="AJ1113">
        <v>1</v>
      </c>
      <c r="AK1113">
        <v>1</v>
      </c>
      <c r="AL1113">
        <v>1</v>
      </c>
      <c r="AM1113">
        <v>4</v>
      </c>
      <c r="AN1113">
        <v>0</v>
      </c>
      <c r="AO1113">
        <v>1</v>
      </c>
      <c r="AP1113">
        <v>1</v>
      </c>
      <c r="AQ1113">
        <v>0</v>
      </c>
      <c r="AR1113">
        <v>0</v>
      </c>
      <c r="AS1113" t="s">
        <v>3</v>
      </c>
      <c r="AT1113">
        <v>0.02</v>
      </c>
      <c r="AU1113" t="s">
        <v>3</v>
      </c>
      <c r="AV1113">
        <v>0</v>
      </c>
      <c r="AW1113">
        <v>2</v>
      </c>
      <c r="AX1113">
        <v>51656035</v>
      </c>
      <c r="AY1113">
        <v>1</v>
      </c>
      <c r="AZ1113">
        <v>0</v>
      </c>
      <c r="BA1113">
        <v>1291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V1113">
        <v>0</v>
      </c>
      <c r="CW1113">
        <v>0</v>
      </c>
      <c r="CX1113">
        <f>ROUND(Y1113*Source!I902,7)</f>
        <v>0.02</v>
      </c>
      <c r="CY1113">
        <f>AA1113</f>
        <v>82.35</v>
      </c>
      <c r="CZ1113">
        <f>AE1113</f>
        <v>9.0399999999999991</v>
      </c>
      <c r="DA1113">
        <f>AI1113</f>
        <v>9.11</v>
      </c>
      <c r="DB1113">
        <f>ROUND(ROUND(AT1113*CZ1113,2),2)</f>
        <v>0.18</v>
      </c>
      <c r="DC1113">
        <f>ROUND(ROUND(AT1113*AG1113,2),2)</f>
        <v>0</v>
      </c>
      <c r="DD1113" t="s">
        <v>3</v>
      </c>
      <c r="DE1113" t="s">
        <v>3</v>
      </c>
      <c r="DF1113">
        <f>ROUND(ROUND(AE1113*AI1113,2)*CX1113,2)</f>
        <v>1.65</v>
      </c>
      <c r="DG1113">
        <f>ROUND(ROUND(AF1113,2)*CX1113,2)</f>
        <v>0</v>
      </c>
      <c r="DH1113">
        <f>ROUND(ROUND(AG1113,2)*CX1113,2)</f>
        <v>0</v>
      </c>
      <c r="DI1113">
        <f t="shared" si="964"/>
        <v>0</v>
      </c>
      <c r="DJ1113">
        <f>DF1113</f>
        <v>1.65</v>
      </c>
      <c r="DK1113">
        <v>0</v>
      </c>
      <c r="DL1113" t="s">
        <v>3</v>
      </c>
      <c r="DM1113">
        <v>0</v>
      </c>
      <c r="DN1113" t="s">
        <v>3</v>
      </c>
      <c r="DO1113">
        <v>0</v>
      </c>
    </row>
    <row r="1114" spans="1:119" x14ac:dyDescent="0.2">
      <c r="A1114">
        <f>ROW(Source!A902)</f>
        <v>902</v>
      </c>
      <c r="B1114">
        <v>51651743</v>
      </c>
      <c r="C1114">
        <v>51656021</v>
      </c>
      <c r="D1114">
        <v>49526492</v>
      </c>
      <c r="E1114">
        <v>1</v>
      </c>
      <c r="F1114">
        <v>1</v>
      </c>
      <c r="G1114">
        <v>1</v>
      </c>
      <c r="H1114">
        <v>3</v>
      </c>
      <c r="I1114" t="s">
        <v>921</v>
      </c>
      <c r="J1114" t="s">
        <v>922</v>
      </c>
      <c r="K1114" t="s">
        <v>923</v>
      </c>
      <c r="L1114">
        <v>1346</v>
      </c>
      <c r="N1114">
        <v>1009</v>
      </c>
      <c r="O1114" t="s">
        <v>920</v>
      </c>
      <c r="P1114" t="s">
        <v>920</v>
      </c>
      <c r="Q1114">
        <v>1</v>
      </c>
      <c r="W1114">
        <v>0</v>
      </c>
      <c r="X1114">
        <v>497341279</v>
      </c>
      <c r="Y1114">
        <f>AT1114</f>
        <v>0.08</v>
      </c>
      <c r="AA1114">
        <v>210.35</v>
      </c>
      <c r="AB1114">
        <v>0</v>
      </c>
      <c r="AC1114">
        <v>0</v>
      </c>
      <c r="AD1114">
        <v>0</v>
      </c>
      <c r="AE1114">
        <v>23.09</v>
      </c>
      <c r="AF1114">
        <v>0</v>
      </c>
      <c r="AG1114">
        <v>0</v>
      </c>
      <c r="AH1114">
        <v>0</v>
      </c>
      <c r="AI1114">
        <v>9.11</v>
      </c>
      <c r="AJ1114">
        <v>1</v>
      </c>
      <c r="AK1114">
        <v>1</v>
      </c>
      <c r="AL1114">
        <v>1</v>
      </c>
      <c r="AM1114">
        <v>4</v>
      </c>
      <c r="AN1114">
        <v>0</v>
      </c>
      <c r="AO1114">
        <v>1</v>
      </c>
      <c r="AP1114">
        <v>1</v>
      </c>
      <c r="AQ1114">
        <v>0</v>
      </c>
      <c r="AR1114">
        <v>0</v>
      </c>
      <c r="AS1114" t="s">
        <v>3</v>
      </c>
      <c r="AT1114">
        <v>0.08</v>
      </c>
      <c r="AU1114" t="s">
        <v>3</v>
      </c>
      <c r="AV1114">
        <v>0</v>
      </c>
      <c r="AW1114">
        <v>2</v>
      </c>
      <c r="AX1114">
        <v>51656036</v>
      </c>
      <c r="AY1114">
        <v>1</v>
      </c>
      <c r="AZ1114">
        <v>0</v>
      </c>
      <c r="BA1114">
        <v>1292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V1114">
        <v>0</v>
      </c>
      <c r="CW1114">
        <v>0</v>
      </c>
      <c r="CX1114">
        <f>ROUND(Y1114*Source!I902,7)</f>
        <v>0.08</v>
      </c>
      <c r="CY1114">
        <f>AA1114</f>
        <v>210.35</v>
      </c>
      <c r="CZ1114">
        <f>AE1114</f>
        <v>23.09</v>
      </c>
      <c r="DA1114">
        <f>AI1114</f>
        <v>9.11</v>
      </c>
      <c r="DB1114">
        <f>ROUND(ROUND(AT1114*CZ1114,2),2)</f>
        <v>1.85</v>
      </c>
      <c r="DC1114">
        <f>ROUND(ROUND(AT1114*AG1114,2),2)</f>
        <v>0</v>
      </c>
      <c r="DD1114" t="s">
        <v>3</v>
      </c>
      <c r="DE1114" t="s">
        <v>3</v>
      </c>
      <c r="DF1114">
        <f>ROUND(ROUND(AE1114*AI1114,2)*CX1114,2)</f>
        <v>16.829999999999998</v>
      </c>
      <c r="DG1114">
        <f>ROUND(ROUND(AF1114,2)*CX1114,2)</f>
        <v>0</v>
      </c>
      <c r="DH1114">
        <f>ROUND(ROUND(AG1114,2)*CX1114,2)</f>
        <v>0</v>
      </c>
      <c r="DI1114">
        <f t="shared" si="964"/>
        <v>0</v>
      </c>
      <c r="DJ1114">
        <f>DF1114</f>
        <v>16.829999999999998</v>
      </c>
      <c r="DK1114">
        <v>0</v>
      </c>
      <c r="DL1114" t="s">
        <v>3</v>
      </c>
      <c r="DM1114">
        <v>0</v>
      </c>
      <c r="DN1114" t="s">
        <v>3</v>
      </c>
      <c r="DO1114">
        <v>0</v>
      </c>
    </row>
    <row r="1115" spans="1:119" x14ac:dyDescent="0.2">
      <c r="A1115">
        <f>ROW(Source!A902)</f>
        <v>902</v>
      </c>
      <c r="B1115">
        <v>51651743</v>
      </c>
      <c r="C1115">
        <v>51656021</v>
      </c>
      <c r="D1115">
        <v>0</v>
      </c>
      <c r="E1115">
        <v>1</v>
      </c>
      <c r="F1115">
        <v>1</v>
      </c>
      <c r="G1115">
        <v>1</v>
      </c>
      <c r="H1115">
        <v>3</v>
      </c>
      <c r="I1115" t="s">
        <v>29</v>
      </c>
      <c r="J1115" t="s">
        <v>3</v>
      </c>
      <c r="K1115" t="s">
        <v>438</v>
      </c>
      <c r="L1115">
        <v>1377</v>
      </c>
      <c r="N1115">
        <v>1013</v>
      </c>
      <c r="O1115" t="s">
        <v>31</v>
      </c>
      <c r="P1115" t="s">
        <v>31</v>
      </c>
      <c r="Q1115">
        <v>1</v>
      </c>
      <c r="W1115">
        <v>0</v>
      </c>
      <c r="X1115">
        <v>1238620292</v>
      </c>
      <c r="Y1115">
        <f>AT1115</f>
        <v>1</v>
      </c>
      <c r="AA1115">
        <v>1250</v>
      </c>
      <c r="AB1115">
        <v>0</v>
      </c>
      <c r="AC1115">
        <v>0</v>
      </c>
      <c r="AD1115">
        <v>0</v>
      </c>
      <c r="AE1115">
        <v>1304.22</v>
      </c>
      <c r="AF1115">
        <v>0</v>
      </c>
      <c r="AG1115">
        <v>0</v>
      </c>
      <c r="AH1115">
        <v>0</v>
      </c>
      <c r="AI1115">
        <v>6.13</v>
      </c>
      <c r="AJ1115">
        <v>1</v>
      </c>
      <c r="AK1115">
        <v>1</v>
      </c>
      <c r="AL1115">
        <v>1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 t="s">
        <v>3</v>
      </c>
      <c r="AT1115">
        <v>1</v>
      </c>
      <c r="AU1115" t="s">
        <v>3</v>
      </c>
      <c r="AV1115">
        <v>0</v>
      </c>
      <c r="AW1115">
        <v>1</v>
      </c>
      <c r="AX1115">
        <v>-1</v>
      </c>
      <c r="AY1115">
        <v>0</v>
      </c>
      <c r="AZ1115">
        <v>0</v>
      </c>
      <c r="BA1115" t="s">
        <v>3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V1115">
        <v>0</v>
      </c>
      <c r="CW1115">
        <v>0</v>
      </c>
      <c r="CX1115">
        <f>ROUND(Y1115*Source!I902,7)</f>
        <v>1</v>
      </c>
      <c r="CY1115">
        <f>AA1115</f>
        <v>1250</v>
      </c>
      <c r="CZ1115">
        <f>AE1115</f>
        <v>1304.22</v>
      </c>
      <c r="DA1115">
        <f>AI1115</f>
        <v>6.13</v>
      </c>
      <c r="DB1115">
        <f>ROUND(ROUND(AT1115*CZ1115,2),2)</f>
        <v>1304.22</v>
      </c>
      <c r="DC1115">
        <f>ROUND(ROUND(AT1115*AG1115,2),2)</f>
        <v>0</v>
      </c>
      <c r="DD1115" t="s">
        <v>3</v>
      </c>
      <c r="DE1115" t="s">
        <v>3</v>
      </c>
      <c r="DF1115">
        <f>ROUND(ROUND(AE1115*AI1115,2)*CX1115,2)</f>
        <v>7994.87</v>
      </c>
      <c r="DG1115">
        <f>ROUND(ROUND(AF1115,2)*CX1115,2)</f>
        <v>0</v>
      </c>
      <c r="DH1115">
        <f>ROUND(ROUND(AG1115,2)*CX1115,2)</f>
        <v>0</v>
      </c>
      <c r="DI1115">
        <f t="shared" si="964"/>
        <v>0</v>
      </c>
      <c r="DJ1115">
        <f>DF1115</f>
        <v>7994.87</v>
      </c>
      <c r="DK1115">
        <v>0</v>
      </c>
      <c r="DL1115" t="s">
        <v>3</v>
      </c>
      <c r="DM1115">
        <v>0</v>
      </c>
      <c r="DN1115" t="s">
        <v>3</v>
      </c>
      <c r="DO1115">
        <v>0</v>
      </c>
    </row>
    <row r="1116" spans="1:119" x14ac:dyDescent="0.2">
      <c r="A1116">
        <f>ROW(Source!A904)</f>
        <v>904</v>
      </c>
      <c r="B1116">
        <v>51651743</v>
      </c>
      <c r="C1116">
        <v>51656038</v>
      </c>
      <c r="D1116">
        <v>49510723</v>
      </c>
      <c r="E1116">
        <v>70</v>
      </c>
      <c r="F1116">
        <v>1</v>
      </c>
      <c r="G1116">
        <v>1</v>
      </c>
      <c r="H1116">
        <v>1</v>
      </c>
      <c r="I1116" t="s">
        <v>924</v>
      </c>
      <c r="J1116" t="s">
        <v>3</v>
      </c>
      <c r="K1116" t="s">
        <v>925</v>
      </c>
      <c r="L1116">
        <v>1191</v>
      </c>
      <c r="N1116">
        <v>1013</v>
      </c>
      <c r="O1116" t="s">
        <v>904</v>
      </c>
      <c r="P1116" t="s">
        <v>904</v>
      </c>
      <c r="Q1116">
        <v>1</v>
      </c>
      <c r="W1116">
        <v>0</v>
      </c>
      <c r="X1116">
        <v>-112797078</v>
      </c>
      <c r="Y1116">
        <f>(AT1116*ROUND(1.05,7))</f>
        <v>1.1235000000000002</v>
      </c>
      <c r="AA1116">
        <v>0</v>
      </c>
      <c r="AB1116">
        <v>0</v>
      </c>
      <c r="AC1116">
        <v>0</v>
      </c>
      <c r="AD1116">
        <v>299.51</v>
      </c>
      <c r="AE1116">
        <v>0</v>
      </c>
      <c r="AF1116">
        <v>0</v>
      </c>
      <c r="AG1116">
        <v>0</v>
      </c>
      <c r="AH1116">
        <v>8.9700000000000006</v>
      </c>
      <c r="AI1116">
        <v>1</v>
      </c>
      <c r="AJ1116">
        <v>1</v>
      </c>
      <c r="AK1116">
        <v>1</v>
      </c>
      <c r="AL1116">
        <v>33.39</v>
      </c>
      <c r="AM1116">
        <v>4</v>
      </c>
      <c r="AN1116">
        <v>0</v>
      </c>
      <c r="AO1116">
        <v>1</v>
      </c>
      <c r="AP1116">
        <v>1</v>
      </c>
      <c r="AQ1116">
        <v>0</v>
      </c>
      <c r="AR1116">
        <v>0</v>
      </c>
      <c r="AS1116" t="s">
        <v>3</v>
      </c>
      <c r="AT1116">
        <v>1.07</v>
      </c>
      <c r="AU1116" t="s">
        <v>20</v>
      </c>
      <c r="AV1116">
        <v>1</v>
      </c>
      <c r="AW1116">
        <v>2</v>
      </c>
      <c r="AX1116">
        <v>51656049</v>
      </c>
      <c r="AY1116">
        <v>1</v>
      </c>
      <c r="AZ1116">
        <v>0</v>
      </c>
      <c r="BA1116">
        <v>1293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U1116">
        <f>ROUND(AT1116*Source!I904*AH1116*AL1116,2)</f>
        <v>320.47000000000003</v>
      </c>
      <c r="CV1116">
        <f>ROUND(Y1116*Source!I904,7)</f>
        <v>1.1234999999999999</v>
      </c>
      <c r="CW1116">
        <v>0</v>
      </c>
      <c r="CX1116">
        <f>ROUND(Y1116*Source!I904,7)</f>
        <v>1.1234999999999999</v>
      </c>
      <c r="CY1116">
        <f>AD1116</f>
        <v>299.51</v>
      </c>
      <c r="CZ1116">
        <f>AH1116</f>
        <v>8.9700000000000006</v>
      </c>
      <c r="DA1116">
        <f>AL1116</f>
        <v>33.39</v>
      </c>
      <c r="DB1116">
        <f>ROUND((ROUND(AT1116*CZ1116,2)*ROUND(1.05,7)),2)</f>
        <v>10.08</v>
      </c>
      <c r="DC1116">
        <f>ROUND((ROUND(AT1116*AG1116,2)*ROUND(1.05,7)),2)</f>
        <v>0</v>
      </c>
      <c r="DD1116" t="s">
        <v>3</v>
      </c>
      <c r="DE1116" t="s">
        <v>3</v>
      </c>
      <c r="DF1116">
        <f>ROUND(ROUND(AE1116,2)*CX1116,2)</f>
        <v>0</v>
      </c>
      <c r="DG1116">
        <f>ROUND(ROUND(AF1116,2)*CX1116,2)</f>
        <v>0</v>
      </c>
      <c r="DH1116">
        <f>ROUND(ROUND(AG1116,2)*CX1116,2)</f>
        <v>0</v>
      </c>
      <c r="DI1116">
        <f>ROUND(ROUND(AH1116*AL1116,2)*CX1116,2)</f>
        <v>336.5</v>
      </c>
      <c r="DJ1116">
        <f>DI1116</f>
        <v>336.5</v>
      </c>
      <c r="DK1116">
        <v>0</v>
      </c>
      <c r="DL1116" t="s">
        <v>3</v>
      </c>
      <c r="DM1116">
        <v>0</v>
      </c>
      <c r="DN1116" t="s">
        <v>3</v>
      </c>
      <c r="DO1116">
        <v>0</v>
      </c>
    </row>
    <row r="1117" spans="1:119" x14ac:dyDescent="0.2">
      <c r="A1117">
        <f>ROW(Source!A904)</f>
        <v>904</v>
      </c>
      <c r="B1117">
        <v>51651743</v>
      </c>
      <c r="C1117">
        <v>51656038</v>
      </c>
      <c r="D1117">
        <v>49510905</v>
      </c>
      <c r="E1117">
        <v>70</v>
      </c>
      <c r="F1117">
        <v>1</v>
      </c>
      <c r="G1117">
        <v>1</v>
      </c>
      <c r="H1117">
        <v>1</v>
      </c>
      <c r="I1117" t="s">
        <v>905</v>
      </c>
      <c r="J1117" t="s">
        <v>3</v>
      </c>
      <c r="K1117" t="s">
        <v>906</v>
      </c>
      <c r="L1117">
        <v>1191</v>
      </c>
      <c r="N1117">
        <v>1013</v>
      </c>
      <c r="O1117" t="s">
        <v>904</v>
      </c>
      <c r="P1117" t="s">
        <v>904</v>
      </c>
      <c r="Q1117">
        <v>1</v>
      </c>
      <c r="W1117">
        <v>0</v>
      </c>
      <c r="X1117">
        <v>-1417349443</v>
      </c>
      <c r="Y1117">
        <f>(AT1117*ROUND(1.05,7))</f>
        <v>1.0500000000000001E-2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1</v>
      </c>
      <c r="AJ1117">
        <v>1</v>
      </c>
      <c r="AK1117">
        <v>33.39</v>
      </c>
      <c r="AL1117">
        <v>1</v>
      </c>
      <c r="AM1117">
        <v>4</v>
      </c>
      <c r="AN1117">
        <v>0</v>
      </c>
      <c r="AO1117">
        <v>1</v>
      </c>
      <c r="AP1117">
        <v>1</v>
      </c>
      <c r="AQ1117">
        <v>0</v>
      </c>
      <c r="AR1117">
        <v>0</v>
      </c>
      <c r="AS1117" t="s">
        <v>3</v>
      </c>
      <c r="AT1117">
        <v>0.01</v>
      </c>
      <c r="AU1117" t="s">
        <v>20</v>
      </c>
      <c r="AV1117">
        <v>2</v>
      </c>
      <c r="AW1117">
        <v>2</v>
      </c>
      <c r="AX1117">
        <v>51656050</v>
      </c>
      <c r="AY1117">
        <v>1</v>
      </c>
      <c r="AZ1117">
        <v>0</v>
      </c>
      <c r="BA1117">
        <v>1294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V1117">
        <v>0</v>
      </c>
      <c r="CW1117">
        <v>0</v>
      </c>
      <c r="CX1117">
        <f>ROUND(Y1117*Source!I904,7)</f>
        <v>1.0500000000000001E-2</v>
      </c>
      <c r="CY1117">
        <f>AD1117</f>
        <v>0</v>
      </c>
      <c r="CZ1117">
        <f>AH1117</f>
        <v>0</v>
      </c>
      <c r="DA1117">
        <f>AL1117</f>
        <v>1</v>
      </c>
      <c r="DB1117">
        <f>ROUND((ROUND(AT1117*CZ1117,2)*ROUND(1.05,7)),2)</f>
        <v>0</v>
      </c>
      <c r="DC1117">
        <f>ROUND((ROUND(AT1117*AG1117,2)*ROUND(1.05,7)),2)</f>
        <v>0</v>
      </c>
      <c r="DD1117" t="s">
        <v>3</v>
      </c>
      <c r="DE1117" t="s">
        <v>3</v>
      </c>
      <c r="DF1117">
        <f>ROUND(ROUND(AE1117,2)*CX1117,2)</f>
        <v>0</v>
      </c>
      <c r="DG1117">
        <f>ROUND(ROUND(AF1117,2)*CX1117,2)</f>
        <v>0</v>
      </c>
      <c r="DH1117">
        <f>ROUND(ROUND(AG1117*AK1117,2)*CX1117,2)</f>
        <v>0</v>
      </c>
      <c r="DI1117">
        <f t="shared" ref="DI1117:DI1125" si="965">ROUND(ROUND(AH1117,2)*CX1117,2)</f>
        <v>0</v>
      </c>
      <c r="DJ1117">
        <f>DI1117</f>
        <v>0</v>
      </c>
      <c r="DK1117">
        <v>0</v>
      </c>
      <c r="DL1117" t="s">
        <v>3</v>
      </c>
      <c r="DM1117">
        <v>0</v>
      </c>
      <c r="DN1117" t="s">
        <v>3</v>
      </c>
      <c r="DO1117">
        <v>0</v>
      </c>
    </row>
    <row r="1118" spans="1:119" x14ac:dyDescent="0.2">
      <c r="A1118">
        <f>ROW(Source!A904)</f>
        <v>904</v>
      </c>
      <c r="B1118">
        <v>51651743</v>
      </c>
      <c r="C1118">
        <v>51656038</v>
      </c>
      <c r="D1118">
        <v>49673503</v>
      </c>
      <c r="E1118">
        <v>1</v>
      </c>
      <c r="F1118">
        <v>1</v>
      </c>
      <c r="G1118">
        <v>1</v>
      </c>
      <c r="H1118">
        <v>2</v>
      </c>
      <c r="I1118" t="s">
        <v>914</v>
      </c>
      <c r="J1118" t="s">
        <v>915</v>
      </c>
      <c r="K1118" t="s">
        <v>916</v>
      </c>
      <c r="L1118">
        <v>1367</v>
      </c>
      <c r="N1118">
        <v>1011</v>
      </c>
      <c r="O1118" t="s">
        <v>910</v>
      </c>
      <c r="P1118" t="s">
        <v>910</v>
      </c>
      <c r="Q1118">
        <v>1</v>
      </c>
      <c r="W1118">
        <v>0</v>
      </c>
      <c r="X1118">
        <v>509054691</v>
      </c>
      <c r="Y1118">
        <f>(AT1118*ROUND(1.05,7))</f>
        <v>1.0500000000000001E-2</v>
      </c>
      <c r="AA1118">
        <v>0</v>
      </c>
      <c r="AB1118">
        <v>871.31</v>
      </c>
      <c r="AC1118">
        <v>387.32</v>
      </c>
      <c r="AD1118">
        <v>0</v>
      </c>
      <c r="AE1118">
        <v>0</v>
      </c>
      <c r="AF1118">
        <v>65.709999999999994</v>
      </c>
      <c r="AG1118">
        <v>11.6</v>
      </c>
      <c r="AH1118">
        <v>0</v>
      </c>
      <c r="AI1118">
        <v>1</v>
      </c>
      <c r="AJ1118">
        <v>13.26</v>
      </c>
      <c r="AK1118">
        <v>33.39</v>
      </c>
      <c r="AL1118">
        <v>1</v>
      </c>
      <c r="AM1118">
        <v>4</v>
      </c>
      <c r="AN1118">
        <v>0</v>
      </c>
      <c r="AO1118">
        <v>1</v>
      </c>
      <c r="AP1118">
        <v>1</v>
      </c>
      <c r="AQ1118">
        <v>0</v>
      </c>
      <c r="AR1118">
        <v>0</v>
      </c>
      <c r="AS1118" t="s">
        <v>3</v>
      </c>
      <c r="AT1118">
        <v>0.01</v>
      </c>
      <c r="AU1118" t="s">
        <v>20</v>
      </c>
      <c r="AV1118">
        <v>0</v>
      </c>
      <c r="AW1118">
        <v>2</v>
      </c>
      <c r="AX1118">
        <v>51656051</v>
      </c>
      <c r="AY1118">
        <v>1</v>
      </c>
      <c r="AZ1118">
        <v>0</v>
      </c>
      <c r="BA1118">
        <v>1295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V1118">
        <v>0</v>
      </c>
      <c r="CW1118">
        <f>ROUND(Y1118*Source!I904,7)</f>
        <v>1.0500000000000001E-2</v>
      </c>
      <c r="CX1118">
        <f>ROUND(Y1118*Source!I904,7)</f>
        <v>1.0500000000000001E-2</v>
      </c>
      <c r="CY1118">
        <f>AB1118</f>
        <v>871.31</v>
      </c>
      <c r="CZ1118">
        <f>AF1118</f>
        <v>65.709999999999994</v>
      </c>
      <c r="DA1118">
        <f>AJ1118</f>
        <v>13.26</v>
      </c>
      <c r="DB1118">
        <f>ROUND((ROUND(AT1118*CZ1118,2)*ROUND(1.05,7)),2)</f>
        <v>0.69</v>
      </c>
      <c r="DC1118">
        <f>ROUND((ROUND(AT1118*AG1118,2)*ROUND(1.05,7)),2)</f>
        <v>0.13</v>
      </c>
      <c r="DD1118" t="s">
        <v>3</v>
      </c>
      <c r="DE1118" t="s">
        <v>3</v>
      </c>
      <c r="DF1118">
        <f>ROUND(ROUND(AE1118,2)*CX1118,2)</f>
        <v>0</v>
      </c>
      <c r="DG1118">
        <f>ROUND(ROUND(AF1118*AJ1118,2)*CX1118,2)</f>
        <v>9.15</v>
      </c>
      <c r="DH1118">
        <f>ROUND(ROUND(AG1118*AK1118,2)*CX1118,2)</f>
        <v>4.07</v>
      </c>
      <c r="DI1118">
        <f t="shared" si="965"/>
        <v>0</v>
      </c>
      <c r="DJ1118">
        <f>DG1118</f>
        <v>9.15</v>
      </c>
      <c r="DK1118">
        <v>0</v>
      </c>
      <c r="DL1118" t="s">
        <v>3</v>
      </c>
      <c r="DM1118">
        <v>0</v>
      </c>
      <c r="DN1118" t="s">
        <v>3</v>
      </c>
      <c r="DO1118">
        <v>0</v>
      </c>
    </row>
    <row r="1119" spans="1:119" x14ac:dyDescent="0.2">
      <c r="A1119">
        <f>ROW(Source!A904)</f>
        <v>904</v>
      </c>
      <c r="B1119">
        <v>51651743</v>
      </c>
      <c r="C1119">
        <v>51656038</v>
      </c>
      <c r="D1119">
        <v>49673715</v>
      </c>
      <c r="E1119">
        <v>1</v>
      </c>
      <c r="F1119">
        <v>1</v>
      </c>
      <c r="G1119">
        <v>1</v>
      </c>
      <c r="H1119">
        <v>2</v>
      </c>
      <c r="I1119" t="s">
        <v>926</v>
      </c>
      <c r="J1119" t="s">
        <v>927</v>
      </c>
      <c r="K1119" t="s">
        <v>928</v>
      </c>
      <c r="L1119">
        <v>1367</v>
      </c>
      <c r="N1119">
        <v>1011</v>
      </c>
      <c r="O1119" t="s">
        <v>910</v>
      </c>
      <c r="P1119" t="s">
        <v>910</v>
      </c>
      <c r="Q1119">
        <v>1</v>
      </c>
      <c r="W1119">
        <v>0</v>
      </c>
      <c r="X1119">
        <v>829370094</v>
      </c>
      <c r="Y1119">
        <f>(AT1119*ROUND(1.05,7))</f>
        <v>0.10500000000000001</v>
      </c>
      <c r="AA1119">
        <v>0</v>
      </c>
      <c r="AB1119">
        <v>107.41</v>
      </c>
      <c r="AC1119">
        <v>0</v>
      </c>
      <c r="AD1119">
        <v>0</v>
      </c>
      <c r="AE1119">
        <v>0</v>
      </c>
      <c r="AF1119">
        <v>8.1</v>
      </c>
      <c r="AG1119">
        <v>0</v>
      </c>
      <c r="AH1119">
        <v>0</v>
      </c>
      <c r="AI1119">
        <v>1</v>
      </c>
      <c r="AJ1119">
        <v>13.26</v>
      </c>
      <c r="AK1119">
        <v>33.39</v>
      </c>
      <c r="AL1119">
        <v>1</v>
      </c>
      <c r="AM1119">
        <v>4</v>
      </c>
      <c r="AN1119">
        <v>0</v>
      </c>
      <c r="AO1119">
        <v>1</v>
      </c>
      <c r="AP1119">
        <v>1</v>
      </c>
      <c r="AQ1119">
        <v>0</v>
      </c>
      <c r="AR1119">
        <v>0</v>
      </c>
      <c r="AS1119" t="s">
        <v>3</v>
      </c>
      <c r="AT1119">
        <v>0.1</v>
      </c>
      <c r="AU1119" t="s">
        <v>20</v>
      </c>
      <c r="AV1119">
        <v>0</v>
      </c>
      <c r="AW1119">
        <v>2</v>
      </c>
      <c r="AX1119">
        <v>51656052</v>
      </c>
      <c r="AY1119">
        <v>1</v>
      </c>
      <c r="AZ1119">
        <v>0</v>
      </c>
      <c r="BA1119">
        <v>1296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V1119">
        <v>0</v>
      </c>
      <c r="CW1119">
        <f>ROUND(Y1119*Source!I904,7)</f>
        <v>0.105</v>
      </c>
      <c r="CX1119">
        <f>ROUND(Y1119*Source!I904,7)</f>
        <v>0.105</v>
      </c>
      <c r="CY1119">
        <f>AB1119</f>
        <v>107.41</v>
      </c>
      <c r="CZ1119">
        <f>AF1119</f>
        <v>8.1</v>
      </c>
      <c r="DA1119">
        <f>AJ1119</f>
        <v>13.26</v>
      </c>
      <c r="DB1119">
        <f>ROUND((ROUND(AT1119*CZ1119,2)*ROUND(1.05,7)),2)</f>
        <v>0.85</v>
      </c>
      <c r="DC1119">
        <f>ROUND((ROUND(AT1119*AG1119,2)*ROUND(1.05,7)),2)</f>
        <v>0</v>
      </c>
      <c r="DD1119" t="s">
        <v>3</v>
      </c>
      <c r="DE1119" t="s">
        <v>3</v>
      </c>
      <c r="DF1119">
        <f>ROUND(ROUND(AE1119,2)*CX1119,2)</f>
        <v>0</v>
      </c>
      <c r="DG1119">
        <f>ROUND(ROUND(AF1119*AJ1119,2)*CX1119,2)</f>
        <v>11.28</v>
      </c>
      <c r="DH1119">
        <f>ROUND(ROUND(AG1119*AK1119,2)*CX1119,2)</f>
        <v>0</v>
      </c>
      <c r="DI1119">
        <f t="shared" si="965"/>
        <v>0</v>
      </c>
      <c r="DJ1119">
        <f>DG1119</f>
        <v>11.28</v>
      </c>
      <c r="DK1119">
        <v>0</v>
      </c>
      <c r="DL1119" t="s">
        <v>3</v>
      </c>
      <c r="DM1119">
        <v>0</v>
      </c>
      <c r="DN1119" t="s">
        <v>3</v>
      </c>
      <c r="DO1119">
        <v>0</v>
      </c>
    </row>
    <row r="1120" spans="1:119" x14ac:dyDescent="0.2">
      <c r="A1120">
        <f>ROW(Source!A904)</f>
        <v>904</v>
      </c>
      <c r="B1120">
        <v>51651743</v>
      </c>
      <c r="C1120">
        <v>51656038</v>
      </c>
      <c r="D1120">
        <v>49523218</v>
      </c>
      <c r="E1120">
        <v>1</v>
      </c>
      <c r="F1120">
        <v>1</v>
      </c>
      <c r="G1120">
        <v>1</v>
      </c>
      <c r="H1120">
        <v>3</v>
      </c>
      <c r="I1120" t="s">
        <v>42</v>
      </c>
      <c r="J1120" t="s">
        <v>45</v>
      </c>
      <c r="K1120" t="s">
        <v>43</v>
      </c>
      <c r="L1120">
        <v>1374</v>
      </c>
      <c r="N1120">
        <v>1013</v>
      </c>
      <c r="O1120" t="s">
        <v>44</v>
      </c>
      <c r="P1120" t="s">
        <v>44</v>
      </c>
      <c r="Q1120">
        <v>1</v>
      </c>
      <c r="W1120">
        <v>0</v>
      </c>
      <c r="X1120">
        <v>-1743999360</v>
      </c>
      <c r="Y1120">
        <f t="shared" ref="Y1120:Y1125" si="966">AT1120</f>
        <v>0.1</v>
      </c>
      <c r="AA1120">
        <v>9.11</v>
      </c>
      <c r="AB1120">
        <v>0</v>
      </c>
      <c r="AC1120">
        <v>0</v>
      </c>
      <c r="AD1120">
        <v>0</v>
      </c>
      <c r="AE1120">
        <v>1</v>
      </c>
      <c r="AF1120">
        <v>0</v>
      </c>
      <c r="AG1120">
        <v>0</v>
      </c>
      <c r="AH1120">
        <v>0</v>
      </c>
      <c r="AI1120">
        <v>9.11</v>
      </c>
      <c r="AJ1120">
        <v>1</v>
      </c>
      <c r="AK1120">
        <v>1</v>
      </c>
      <c r="AL1120">
        <v>1</v>
      </c>
      <c r="AM1120">
        <v>0</v>
      </c>
      <c r="AN1120">
        <v>0</v>
      </c>
      <c r="AO1120">
        <v>0</v>
      </c>
      <c r="AP1120">
        <v>1</v>
      </c>
      <c r="AQ1120">
        <v>0</v>
      </c>
      <c r="AR1120">
        <v>0</v>
      </c>
      <c r="AS1120" t="s">
        <v>3</v>
      </c>
      <c r="AT1120">
        <v>0.1</v>
      </c>
      <c r="AU1120" t="s">
        <v>3</v>
      </c>
      <c r="AV1120">
        <v>0</v>
      </c>
      <c r="AW1120">
        <v>2</v>
      </c>
      <c r="AX1120">
        <v>51656053</v>
      </c>
      <c r="AY1120">
        <v>1</v>
      </c>
      <c r="AZ1120">
        <v>0</v>
      </c>
      <c r="BA1120">
        <v>1297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V1120">
        <v>0</v>
      </c>
      <c r="CW1120">
        <v>0</v>
      </c>
      <c r="CX1120">
        <f>ROUND(Y1120*Source!I904,7)</f>
        <v>0.1</v>
      </c>
      <c r="CY1120">
        <f t="shared" ref="CY1120:CY1125" si="967">AA1120</f>
        <v>9.11</v>
      </c>
      <c r="CZ1120">
        <f t="shared" ref="CZ1120:CZ1125" si="968">AE1120</f>
        <v>1</v>
      </c>
      <c r="DA1120">
        <f t="shared" ref="DA1120:DA1125" si="969">AI1120</f>
        <v>9.11</v>
      </c>
      <c r="DB1120">
        <f t="shared" ref="DB1120:DB1125" si="970">ROUND(ROUND(AT1120*CZ1120,2),2)</f>
        <v>0.1</v>
      </c>
      <c r="DC1120">
        <f t="shared" ref="DC1120:DC1125" si="971">ROUND(ROUND(AT1120*AG1120,2),2)</f>
        <v>0</v>
      </c>
      <c r="DD1120" t="s">
        <v>3</v>
      </c>
      <c r="DE1120" t="s">
        <v>3</v>
      </c>
      <c r="DF1120">
        <f t="shared" ref="DF1120:DF1125" si="972">ROUND(ROUND(AE1120*AI1120,2)*CX1120,2)</f>
        <v>0.91</v>
      </c>
      <c r="DG1120">
        <f t="shared" ref="DG1120:DG1127" si="973">ROUND(ROUND(AF1120,2)*CX1120,2)</f>
        <v>0</v>
      </c>
      <c r="DH1120">
        <f t="shared" ref="DH1120:DH1126" si="974">ROUND(ROUND(AG1120,2)*CX1120,2)</f>
        <v>0</v>
      </c>
      <c r="DI1120">
        <f t="shared" si="965"/>
        <v>0</v>
      </c>
      <c r="DJ1120">
        <f t="shared" ref="DJ1120:DJ1125" si="975">DF1120</f>
        <v>0.91</v>
      </c>
      <c r="DK1120">
        <v>0</v>
      </c>
      <c r="DL1120" t="s">
        <v>3</v>
      </c>
      <c r="DM1120">
        <v>0</v>
      </c>
      <c r="DN1120" t="s">
        <v>3</v>
      </c>
      <c r="DO1120">
        <v>0</v>
      </c>
    </row>
    <row r="1121" spans="1:119" x14ac:dyDescent="0.2">
      <c r="A1121">
        <f>ROW(Source!A904)</f>
        <v>904</v>
      </c>
      <c r="B1121">
        <v>51651743</v>
      </c>
      <c r="C1121">
        <v>51656038</v>
      </c>
      <c r="D1121">
        <v>49524301</v>
      </c>
      <c r="E1121">
        <v>1</v>
      </c>
      <c r="F1121">
        <v>1</v>
      </c>
      <c r="G1121">
        <v>1</v>
      </c>
      <c r="H1121">
        <v>3</v>
      </c>
      <c r="I1121" t="s">
        <v>929</v>
      </c>
      <c r="J1121" t="s">
        <v>930</v>
      </c>
      <c r="K1121" t="s">
        <v>931</v>
      </c>
      <c r="L1121">
        <v>1348</v>
      </c>
      <c r="N1121">
        <v>1009</v>
      </c>
      <c r="O1121" t="s">
        <v>105</v>
      </c>
      <c r="P1121" t="s">
        <v>105</v>
      </c>
      <c r="Q1121">
        <v>1000</v>
      </c>
      <c r="W1121">
        <v>0</v>
      </c>
      <c r="X1121">
        <v>1824693337</v>
      </c>
      <c r="Y1121">
        <f t="shared" si="966"/>
        <v>1.0000000000000001E-5</v>
      </c>
      <c r="AA1121">
        <v>94397.82</v>
      </c>
      <c r="AB1121">
        <v>0</v>
      </c>
      <c r="AC1121">
        <v>0</v>
      </c>
      <c r="AD1121">
        <v>0</v>
      </c>
      <c r="AE1121">
        <v>10362</v>
      </c>
      <c r="AF1121">
        <v>0</v>
      </c>
      <c r="AG1121">
        <v>0</v>
      </c>
      <c r="AH1121">
        <v>0</v>
      </c>
      <c r="AI1121">
        <v>9.11</v>
      </c>
      <c r="AJ1121">
        <v>1</v>
      </c>
      <c r="AK1121">
        <v>1</v>
      </c>
      <c r="AL1121">
        <v>1</v>
      </c>
      <c r="AM1121">
        <v>4</v>
      </c>
      <c r="AN1121">
        <v>0</v>
      </c>
      <c r="AO1121">
        <v>1</v>
      </c>
      <c r="AP1121">
        <v>1</v>
      </c>
      <c r="AQ1121">
        <v>0</v>
      </c>
      <c r="AR1121">
        <v>0</v>
      </c>
      <c r="AS1121" t="s">
        <v>3</v>
      </c>
      <c r="AT1121">
        <v>1.0000000000000001E-5</v>
      </c>
      <c r="AU1121" t="s">
        <v>3</v>
      </c>
      <c r="AV1121">
        <v>0</v>
      </c>
      <c r="AW1121">
        <v>2</v>
      </c>
      <c r="AX1121">
        <v>51656054</v>
      </c>
      <c r="AY1121">
        <v>1</v>
      </c>
      <c r="AZ1121">
        <v>0</v>
      </c>
      <c r="BA1121">
        <v>1298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V1121">
        <v>0</v>
      </c>
      <c r="CW1121">
        <v>0</v>
      </c>
      <c r="CX1121">
        <f>ROUND(Y1121*Source!I904,7)</f>
        <v>1.0000000000000001E-5</v>
      </c>
      <c r="CY1121">
        <f t="shared" si="967"/>
        <v>94397.82</v>
      </c>
      <c r="CZ1121">
        <f t="shared" si="968"/>
        <v>10362</v>
      </c>
      <c r="DA1121">
        <f t="shared" si="969"/>
        <v>9.11</v>
      </c>
      <c r="DB1121">
        <f t="shared" si="970"/>
        <v>0.1</v>
      </c>
      <c r="DC1121">
        <f t="shared" si="971"/>
        <v>0</v>
      </c>
      <c r="DD1121" t="s">
        <v>3</v>
      </c>
      <c r="DE1121" t="s">
        <v>3</v>
      </c>
      <c r="DF1121">
        <f t="shared" si="972"/>
        <v>0.94</v>
      </c>
      <c r="DG1121">
        <f t="shared" si="973"/>
        <v>0</v>
      </c>
      <c r="DH1121">
        <f t="shared" si="974"/>
        <v>0</v>
      </c>
      <c r="DI1121">
        <f t="shared" si="965"/>
        <v>0</v>
      </c>
      <c r="DJ1121">
        <f t="shared" si="975"/>
        <v>0.94</v>
      </c>
      <c r="DK1121">
        <v>0</v>
      </c>
      <c r="DL1121" t="s">
        <v>3</v>
      </c>
      <c r="DM1121">
        <v>0</v>
      </c>
      <c r="DN1121" t="s">
        <v>3</v>
      </c>
      <c r="DO1121">
        <v>0</v>
      </c>
    </row>
    <row r="1122" spans="1:119" x14ac:dyDescent="0.2">
      <c r="A1122">
        <f>ROW(Source!A904)</f>
        <v>904</v>
      </c>
      <c r="B1122">
        <v>51651743</v>
      </c>
      <c r="C1122">
        <v>51656038</v>
      </c>
      <c r="D1122">
        <v>49525498</v>
      </c>
      <c r="E1122">
        <v>1</v>
      </c>
      <c r="F1122">
        <v>1</v>
      </c>
      <c r="G1122">
        <v>1</v>
      </c>
      <c r="H1122">
        <v>3</v>
      </c>
      <c r="I1122" t="s">
        <v>932</v>
      </c>
      <c r="J1122" t="s">
        <v>933</v>
      </c>
      <c r="K1122" t="s">
        <v>934</v>
      </c>
      <c r="L1122">
        <v>1348</v>
      </c>
      <c r="N1122">
        <v>1009</v>
      </c>
      <c r="O1122" t="s">
        <v>105</v>
      </c>
      <c r="P1122" t="s">
        <v>105</v>
      </c>
      <c r="Q1122">
        <v>1000</v>
      </c>
      <c r="W1122">
        <v>0</v>
      </c>
      <c r="X1122">
        <v>226918189</v>
      </c>
      <c r="Y1122">
        <f t="shared" si="966"/>
        <v>8.0000000000000007E-5</v>
      </c>
      <c r="AA1122">
        <v>113237.3</v>
      </c>
      <c r="AB1122">
        <v>0</v>
      </c>
      <c r="AC1122">
        <v>0</v>
      </c>
      <c r="AD1122">
        <v>0</v>
      </c>
      <c r="AE1122">
        <v>12430</v>
      </c>
      <c r="AF1122">
        <v>0</v>
      </c>
      <c r="AG1122">
        <v>0</v>
      </c>
      <c r="AH1122">
        <v>0</v>
      </c>
      <c r="AI1122">
        <v>9.11</v>
      </c>
      <c r="AJ1122">
        <v>1</v>
      </c>
      <c r="AK1122">
        <v>1</v>
      </c>
      <c r="AL1122">
        <v>1</v>
      </c>
      <c r="AM1122">
        <v>4</v>
      </c>
      <c r="AN1122">
        <v>0</v>
      </c>
      <c r="AO1122">
        <v>1</v>
      </c>
      <c r="AP1122">
        <v>1</v>
      </c>
      <c r="AQ1122">
        <v>0</v>
      </c>
      <c r="AR1122">
        <v>0</v>
      </c>
      <c r="AS1122" t="s">
        <v>3</v>
      </c>
      <c r="AT1122">
        <v>8.0000000000000007E-5</v>
      </c>
      <c r="AU1122" t="s">
        <v>3</v>
      </c>
      <c r="AV1122">
        <v>0</v>
      </c>
      <c r="AW1122">
        <v>2</v>
      </c>
      <c r="AX1122">
        <v>51656055</v>
      </c>
      <c r="AY1122">
        <v>1</v>
      </c>
      <c r="AZ1122">
        <v>0</v>
      </c>
      <c r="BA1122">
        <v>1299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V1122">
        <v>0</v>
      </c>
      <c r="CW1122">
        <v>0</v>
      </c>
      <c r="CX1122">
        <f>ROUND(Y1122*Source!I904,7)</f>
        <v>8.0000000000000007E-5</v>
      </c>
      <c r="CY1122">
        <f t="shared" si="967"/>
        <v>113237.3</v>
      </c>
      <c r="CZ1122">
        <f t="shared" si="968"/>
        <v>12430</v>
      </c>
      <c r="DA1122">
        <f t="shared" si="969"/>
        <v>9.11</v>
      </c>
      <c r="DB1122">
        <f t="shared" si="970"/>
        <v>0.99</v>
      </c>
      <c r="DC1122">
        <f t="shared" si="971"/>
        <v>0</v>
      </c>
      <c r="DD1122" t="s">
        <v>3</v>
      </c>
      <c r="DE1122" t="s">
        <v>3</v>
      </c>
      <c r="DF1122">
        <f t="shared" si="972"/>
        <v>9.06</v>
      </c>
      <c r="DG1122">
        <f t="shared" si="973"/>
        <v>0</v>
      </c>
      <c r="DH1122">
        <f t="shared" si="974"/>
        <v>0</v>
      </c>
      <c r="DI1122">
        <f t="shared" si="965"/>
        <v>0</v>
      </c>
      <c r="DJ1122">
        <f t="shared" si="975"/>
        <v>9.06</v>
      </c>
      <c r="DK1122">
        <v>0</v>
      </c>
      <c r="DL1122" t="s">
        <v>3</v>
      </c>
      <c r="DM1122">
        <v>0</v>
      </c>
      <c r="DN1122" t="s">
        <v>3</v>
      </c>
      <c r="DO1122">
        <v>0</v>
      </c>
    </row>
    <row r="1123" spans="1:119" x14ac:dyDescent="0.2">
      <c r="A1123">
        <f>ROW(Source!A904)</f>
        <v>904</v>
      </c>
      <c r="B1123">
        <v>51651743</v>
      </c>
      <c r="C1123">
        <v>51656038</v>
      </c>
      <c r="D1123">
        <v>49543539</v>
      </c>
      <c r="E1123">
        <v>1</v>
      </c>
      <c r="F1123">
        <v>1</v>
      </c>
      <c r="G1123">
        <v>1</v>
      </c>
      <c r="H1123">
        <v>3</v>
      </c>
      <c r="I1123" t="s">
        <v>935</v>
      </c>
      <c r="J1123" t="s">
        <v>936</v>
      </c>
      <c r="K1123" t="s">
        <v>937</v>
      </c>
      <c r="L1123">
        <v>1348</v>
      </c>
      <c r="N1123">
        <v>1009</v>
      </c>
      <c r="O1123" t="s">
        <v>105</v>
      </c>
      <c r="P1123" t="s">
        <v>105</v>
      </c>
      <c r="Q1123">
        <v>1000</v>
      </c>
      <c r="W1123">
        <v>0</v>
      </c>
      <c r="X1123">
        <v>-2055168211</v>
      </c>
      <c r="Y1123">
        <f t="shared" si="966"/>
        <v>4.2999999999999999E-4</v>
      </c>
      <c r="AA1123">
        <v>59294.71</v>
      </c>
      <c r="AB1123">
        <v>0</v>
      </c>
      <c r="AC1123">
        <v>0</v>
      </c>
      <c r="AD1123">
        <v>0</v>
      </c>
      <c r="AE1123">
        <v>6508.75</v>
      </c>
      <c r="AF1123">
        <v>0</v>
      </c>
      <c r="AG1123">
        <v>0</v>
      </c>
      <c r="AH1123">
        <v>0</v>
      </c>
      <c r="AI1123">
        <v>9.11</v>
      </c>
      <c r="AJ1123">
        <v>1</v>
      </c>
      <c r="AK1123">
        <v>1</v>
      </c>
      <c r="AL1123">
        <v>1</v>
      </c>
      <c r="AM1123">
        <v>4</v>
      </c>
      <c r="AN1123">
        <v>0</v>
      </c>
      <c r="AO1123">
        <v>1</v>
      </c>
      <c r="AP1123">
        <v>1</v>
      </c>
      <c r="AQ1123">
        <v>0</v>
      </c>
      <c r="AR1123">
        <v>0</v>
      </c>
      <c r="AS1123" t="s">
        <v>3</v>
      </c>
      <c r="AT1123">
        <v>4.2999999999999999E-4</v>
      </c>
      <c r="AU1123" t="s">
        <v>3</v>
      </c>
      <c r="AV1123">
        <v>0</v>
      </c>
      <c r="AW1123">
        <v>2</v>
      </c>
      <c r="AX1123">
        <v>51656056</v>
      </c>
      <c r="AY1123">
        <v>1</v>
      </c>
      <c r="AZ1123">
        <v>0</v>
      </c>
      <c r="BA1123">
        <v>1300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V1123">
        <v>0</v>
      </c>
      <c r="CW1123">
        <v>0</v>
      </c>
      <c r="CX1123">
        <f>ROUND(Y1123*Source!I904,7)</f>
        <v>4.2999999999999999E-4</v>
      </c>
      <c r="CY1123">
        <f t="shared" si="967"/>
        <v>59294.71</v>
      </c>
      <c r="CZ1123">
        <f t="shared" si="968"/>
        <v>6508.75</v>
      </c>
      <c r="DA1123">
        <f t="shared" si="969"/>
        <v>9.11</v>
      </c>
      <c r="DB1123">
        <f t="shared" si="970"/>
        <v>2.8</v>
      </c>
      <c r="DC1123">
        <f t="shared" si="971"/>
        <v>0</v>
      </c>
      <c r="DD1123" t="s">
        <v>3</v>
      </c>
      <c r="DE1123" t="s">
        <v>3</v>
      </c>
      <c r="DF1123">
        <f t="shared" si="972"/>
        <v>25.5</v>
      </c>
      <c r="DG1123">
        <f t="shared" si="973"/>
        <v>0</v>
      </c>
      <c r="DH1123">
        <f t="shared" si="974"/>
        <v>0</v>
      </c>
      <c r="DI1123">
        <f t="shared" si="965"/>
        <v>0</v>
      </c>
      <c r="DJ1123">
        <f t="shared" si="975"/>
        <v>25.5</v>
      </c>
      <c r="DK1123">
        <v>0</v>
      </c>
      <c r="DL1123" t="s">
        <v>3</v>
      </c>
      <c r="DM1123">
        <v>0</v>
      </c>
      <c r="DN1123" t="s">
        <v>3</v>
      </c>
      <c r="DO1123">
        <v>0</v>
      </c>
    </row>
    <row r="1124" spans="1:119" x14ac:dyDescent="0.2">
      <c r="A1124">
        <f>ROW(Source!A904)</f>
        <v>904</v>
      </c>
      <c r="B1124">
        <v>51651743</v>
      </c>
      <c r="C1124">
        <v>51656038</v>
      </c>
      <c r="D1124">
        <v>49565711</v>
      </c>
      <c r="E1124">
        <v>1</v>
      </c>
      <c r="F1124">
        <v>1</v>
      </c>
      <c r="G1124">
        <v>1</v>
      </c>
      <c r="H1124">
        <v>3</v>
      </c>
      <c r="I1124" t="s">
        <v>50</v>
      </c>
      <c r="J1124" t="s">
        <v>53</v>
      </c>
      <c r="K1124" t="s">
        <v>51</v>
      </c>
      <c r="L1124">
        <v>1327</v>
      </c>
      <c r="N1124">
        <v>1005</v>
      </c>
      <c r="O1124" t="s">
        <v>52</v>
      </c>
      <c r="P1124" t="s">
        <v>52</v>
      </c>
      <c r="Q1124">
        <v>1</v>
      </c>
      <c r="W1124">
        <v>1</v>
      </c>
      <c r="X1124">
        <v>-1896968330</v>
      </c>
      <c r="Y1124">
        <f t="shared" si="966"/>
        <v>-0.04</v>
      </c>
      <c r="AA1124">
        <v>8435.86</v>
      </c>
      <c r="AB1124">
        <v>0</v>
      </c>
      <c r="AC1124">
        <v>0</v>
      </c>
      <c r="AD1124">
        <v>0</v>
      </c>
      <c r="AE1124">
        <v>926</v>
      </c>
      <c r="AF1124">
        <v>0</v>
      </c>
      <c r="AG1124">
        <v>0</v>
      </c>
      <c r="AH1124">
        <v>0</v>
      </c>
      <c r="AI1124">
        <v>9.11</v>
      </c>
      <c r="AJ1124">
        <v>1</v>
      </c>
      <c r="AK1124">
        <v>1</v>
      </c>
      <c r="AL1124">
        <v>1</v>
      </c>
      <c r="AM1124">
        <v>4</v>
      </c>
      <c r="AN1124">
        <v>0</v>
      </c>
      <c r="AO1124">
        <v>1</v>
      </c>
      <c r="AP1124">
        <v>1</v>
      </c>
      <c r="AQ1124">
        <v>0</v>
      </c>
      <c r="AR1124">
        <v>0</v>
      </c>
      <c r="AS1124" t="s">
        <v>3</v>
      </c>
      <c r="AT1124">
        <v>-0.04</v>
      </c>
      <c r="AU1124" t="s">
        <v>3</v>
      </c>
      <c r="AV1124">
        <v>0</v>
      </c>
      <c r="AW1124">
        <v>2</v>
      </c>
      <c r="AX1124">
        <v>51656057</v>
      </c>
      <c r="AY1124">
        <v>1</v>
      </c>
      <c r="AZ1124">
        <v>6144</v>
      </c>
      <c r="BA1124">
        <v>1301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V1124">
        <v>0</v>
      </c>
      <c r="CW1124">
        <v>0</v>
      </c>
      <c r="CX1124">
        <f>ROUND(Y1124*Source!I904,7)</f>
        <v>-0.04</v>
      </c>
      <c r="CY1124">
        <f t="shared" si="967"/>
        <v>8435.86</v>
      </c>
      <c r="CZ1124">
        <f t="shared" si="968"/>
        <v>926</v>
      </c>
      <c r="DA1124">
        <f t="shared" si="969"/>
        <v>9.11</v>
      </c>
      <c r="DB1124">
        <f t="shared" si="970"/>
        <v>-37.04</v>
      </c>
      <c r="DC1124">
        <f t="shared" si="971"/>
        <v>0</v>
      </c>
      <c r="DD1124" t="s">
        <v>3</v>
      </c>
      <c r="DE1124" t="s">
        <v>3</v>
      </c>
      <c r="DF1124">
        <f t="shared" si="972"/>
        <v>-337.43</v>
      </c>
      <c r="DG1124">
        <f t="shared" si="973"/>
        <v>0</v>
      </c>
      <c r="DH1124">
        <f t="shared" si="974"/>
        <v>0</v>
      </c>
      <c r="DI1124">
        <f t="shared" si="965"/>
        <v>0</v>
      </c>
      <c r="DJ1124">
        <f t="shared" si="975"/>
        <v>-337.43</v>
      </c>
      <c r="DK1124">
        <v>0</v>
      </c>
      <c r="DL1124" t="s">
        <v>3</v>
      </c>
      <c r="DM1124">
        <v>0</v>
      </c>
      <c r="DN1124" t="s">
        <v>3</v>
      </c>
      <c r="DO1124">
        <v>0</v>
      </c>
    </row>
    <row r="1125" spans="1:119" x14ac:dyDescent="0.2">
      <c r="A1125">
        <f>ROW(Source!A904)</f>
        <v>904</v>
      </c>
      <c r="B1125">
        <v>51651743</v>
      </c>
      <c r="C1125">
        <v>51656038</v>
      </c>
      <c r="D1125">
        <v>49565299</v>
      </c>
      <c r="E1125">
        <v>1</v>
      </c>
      <c r="F1125">
        <v>1</v>
      </c>
      <c r="G1125">
        <v>1</v>
      </c>
      <c r="H1125">
        <v>3</v>
      </c>
      <c r="I1125" t="s">
        <v>29</v>
      </c>
      <c r="J1125" t="s">
        <v>56</v>
      </c>
      <c r="K1125" t="s">
        <v>493</v>
      </c>
      <c r="L1125">
        <v>1371</v>
      </c>
      <c r="N1125">
        <v>1013</v>
      </c>
      <c r="O1125" t="s">
        <v>17</v>
      </c>
      <c r="P1125" t="s">
        <v>17</v>
      </c>
      <c r="Q1125">
        <v>1</v>
      </c>
      <c r="W1125">
        <v>0</v>
      </c>
      <c r="X1125">
        <v>1281068968</v>
      </c>
      <c r="Y1125">
        <f t="shared" si="966"/>
        <v>1</v>
      </c>
      <c r="AA1125">
        <v>1496.67</v>
      </c>
      <c r="AB1125">
        <v>0</v>
      </c>
      <c r="AC1125">
        <v>0</v>
      </c>
      <c r="AD1125">
        <v>0</v>
      </c>
      <c r="AE1125">
        <v>1573.93</v>
      </c>
      <c r="AF1125">
        <v>0</v>
      </c>
      <c r="AG1125">
        <v>0</v>
      </c>
      <c r="AH1125">
        <v>0</v>
      </c>
      <c r="AI1125">
        <v>9.11</v>
      </c>
      <c r="AJ1125">
        <v>1</v>
      </c>
      <c r="AK1125">
        <v>1</v>
      </c>
      <c r="AL1125">
        <v>1</v>
      </c>
      <c r="AM1125">
        <v>0</v>
      </c>
      <c r="AN1125">
        <v>0</v>
      </c>
      <c r="AO1125">
        <v>0</v>
      </c>
      <c r="AP1125">
        <v>1</v>
      </c>
      <c r="AQ1125">
        <v>0</v>
      </c>
      <c r="AR1125">
        <v>0</v>
      </c>
      <c r="AS1125" t="s">
        <v>3</v>
      </c>
      <c r="AT1125">
        <v>1</v>
      </c>
      <c r="AU1125" t="s">
        <v>3</v>
      </c>
      <c r="AV1125">
        <v>0</v>
      </c>
      <c r="AW1125">
        <v>1</v>
      </c>
      <c r="AX1125">
        <v>-1</v>
      </c>
      <c r="AY1125">
        <v>0</v>
      </c>
      <c r="AZ1125">
        <v>0</v>
      </c>
      <c r="BA1125" t="s">
        <v>3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V1125">
        <v>0</v>
      </c>
      <c r="CW1125">
        <v>0</v>
      </c>
      <c r="CX1125">
        <f>ROUND(Y1125*Source!I904,7)</f>
        <v>1</v>
      </c>
      <c r="CY1125">
        <f t="shared" si="967"/>
        <v>1496.67</v>
      </c>
      <c r="CZ1125">
        <f t="shared" si="968"/>
        <v>1573.93</v>
      </c>
      <c r="DA1125">
        <f t="shared" si="969"/>
        <v>9.11</v>
      </c>
      <c r="DB1125">
        <f t="shared" si="970"/>
        <v>1573.93</v>
      </c>
      <c r="DC1125">
        <f t="shared" si="971"/>
        <v>0</v>
      </c>
      <c r="DD1125" t="s">
        <v>3</v>
      </c>
      <c r="DE1125" t="s">
        <v>3</v>
      </c>
      <c r="DF1125">
        <f t="shared" si="972"/>
        <v>14338.5</v>
      </c>
      <c r="DG1125">
        <f t="shared" si="973"/>
        <v>0</v>
      </c>
      <c r="DH1125">
        <f t="shared" si="974"/>
        <v>0</v>
      </c>
      <c r="DI1125">
        <f t="shared" si="965"/>
        <v>0</v>
      </c>
      <c r="DJ1125">
        <f t="shared" si="975"/>
        <v>14338.5</v>
      </c>
      <c r="DK1125">
        <v>0</v>
      </c>
      <c r="DL1125" t="s">
        <v>3</v>
      </c>
      <c r="DM1125">
        <v>0</v>
      </c>
      <c r="DN1125" t="s">
        <v>3</v>
      </c>
      <c r="DO1125">
        <v>0</v>
      </c>
    </row>
    <row r="1126" spans="1:119" x14ac:dyDescent="0.2">
      <c r="A1126">
        <f>ROW(Source!A908)</f>
        <v>908</v>
      </c>
      <c r="B1126">
        <v>51651743</v>
      </c>
      <c r="C1126">
        <v>51656061</v>
      </c>
      <c r="D1126">
        <v>49510723</v>
      </c>
      <c r="E1126">
        <v>70</v>
      </c>
      <c r="F1126">
        <v>1</v>
      </c>
      <c r="G1126">
        <v>1</v>
      </c>
      <c r="H1126">
        <v>1</v>
      </c>
      <c r="I1126" t="s">
        <v>924</v>
      </c>
      <c r="J1126" t="s">
        <v>3</v>
      </c>
      <c r="K1126" t="s">
        <v>925</v>
      </c>
      <c r="L1126">
        <v>1191</v>
      </c>
      <c r="N1126">
        <v>1013</v>
      </c>
      <c r="O1126" t="s">
        <v>904</v>
      </c>
      <c r="P1126" t="s">
        <v>904</v>
      </c>
      <c r="Q1126">
        <v>1</v>
      </c>
      <c r="W1126">
        <v>0</v>
      </c>
      <c r="X1126">
        <v>-112797078</v>
      </c>
      <c r="Y1126">
        <f>(AT1126*ROUND(1.05,7))</f>
        <v>1.1235000000000002</v>
      </c>
      <c r="AA1126">
        <v>0</v>
      </c>
      <c r="AB1126">
        <v>0</v>
      </c>
      <c r="AC1126">
        <v>0</v>
      </c>
      <c r="AD1126">
        <v>299.51</v>
      </c>
      <c r="AE1126">
        <v>0</v>
      </c>
      <c r="AF1126">
        <v>0</v>
      </c>
      <c r="AG1126">
        <v>0</v>
      </c>
      <c r="AH1126">
        <v>8.9700000000000006</v>
      </c>
      <c r="AI1126">
        <v>1</v>
      </c>
      <c r="AJ1126">
        <v>1</v>
      </c>
      <c r="AK1126">
        <v>1</v>
      </c>
      <c r="AL1126">
        <v>33.39</v>
      </c>
      <c r="AM1126">
        <v>4</v>
      </c>
      <c r="AN1126">
        <v>0</v>
      </c>
      <c r="AO1126">
        <v>1</v>
      </c>
      <c r="AP1126">
        <v>1</v>
      </c>
      <c r="AQ1126">
        <v>0</v>
      </c>
      <c r="AR1126">
        <v>0</v>
      </c>
      <c r="AS1126" t="s">
        <v>3</v>
      </c>
      <c r="AT1126">
        <v>1.07</v>
      </c>
      <c r="AU1126" t="s">
        <v>20</v>
      </c>
      <c r="AV1126">
        <v>1</v>
      </c>
      <c r="AW1126">
        <v>2</v>
      </c>
      <c r="AX1126">
        <v>51656072</v>
      </c>
      <c r="AY1126">
        <v>1</v>
      </c>
      <c r="AZ1126">
        <v>0</v>
      </c>
      <c r="BA1126">
        <v>1302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U1126">
        <f>ROUND(AT1126*Source!I908*AH1126*AL1126,2)</f>
        <v>320.47000000000003</v>
      </c>
      <c r="CV1126">
        <f>ROUND(Y1126*Source!I908,7)</f>
        <v>1.1234999999999999</v>
      </c>
      <c r="CW1126">
        <v>0</v>
      </c>
      <c r="CX1126">
        <f>ROUND(Y1126*Source!I908,7)</f>
        <v>1.1234999999999999</v>
      </c>
      <c r="CY1126">
        <f>AD1126</f>
        <v>299.51</v>
      </c>
      <c r="CZ1126">
        <f>AH1126</f>
        <v>8.9700000000000006</v>
      </c>
      <c r="DA1126">
        <f>AL1126</f>
        <v>33.39</v>
      </c>
      <c r="DB1126">
        <f>ROUND((ROUND(AT1126*CZ1126,2)*ROUND(1.05,7)),2)</f>
        <v>10.08</v>
      </c>
      <c r="DC1126">
        <f>ROUND((ROUND(AT1126*AG1126,2)*ROUND(1.05,7)),2)</f>
        <v>0</v>
      </c>
      <c r="DD1126" t="s">
        <v>3</v>
      </c>
      <c r="DE1126" t="s">
        <v>3</v>
      </c>
      <c r="DF1126">
        <f>ROUND(ROUND(AE1126,2)*CX1126,2)</f>
        <v>0</v>
      </c>
      <c r="DG1126">
        <f t="shared" si="973"/>
        <v>0</v>
      </c>
      <c r="DH1126">
        <f t="shared" si="974"/>
        <v>0</v>
      </c>
      <c r="DI1126">
        <f>ROUND(ROUND(AH1126*AL1126,2)*CX1126,2)</f>
        <v>336.5</v>
      </c>
      <c r="DJ1126">
        <f>DI1126</f>
        <v>336.5</v>
      </c>
      <c r="DK1126">
        <v>0</v>
      </c>
      <c r="DL1126" t="s">
        <v>3</v>
      </c>
      <c r="DM1126">
        <v>0</v>
      </c>
      <c r="DN1126" t="s">
        <v>3</v>
      </c>
      <c r="DO1126">
        <v>0</v>
      </c>
    </row>
    <row r="1127" spans="1:119" x14ac:dyDescent="0.2">
      <c r="A1127">
        <f>ROW(Source!A908)</f>
        <v>908</v>
      </c>
      <c r="B1127">
        <v>51651743</v>
      </c>
      <c r="C1127">
        <v>51656061</v>
      </c>
      <c r="D1127">
        <v>49510905</v>
      </c>
      <c r="E1127">
        <v>70</v>
      </c>
      <c r="F1127">
        <v>1</v>
      </c>
      <c r="G1127">
        <v>1</v>
      </c>
      <c r="H1127">
        <v>1</v>
      </c>
      <c r="I1127" t="s">
        <v>905</v>
      </c>
      <c r="J1127" t="s">
        <v>3</v>
      </c>
      <c r="K1127" t="s">
        <v>906</v>
      </c>
      <c r="L1127">
        <v>1191</v>
      </c>
      <c r="N1127">
        <v>1013</v>
      </c>
      <c r="O1127" t="s">
        <v>904</v>
      </c>
      <c r="P1127" t="s">
        <v>904</v>
      </c>
      <c r="Q1127">
        <v>1</v>
      </c>
      <c r="W1127">
        <v>0</v>
      </c>
      <c r="X1127">
        <v>-1417349443</v>
      </c>
      <c r="Y1127">
        <f>(AT1127*ROUND(1.05,7))</f>
        <v>1.0500000000000001E-2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1</v>
      </c>
      <c r="AJ1127">
        <v>1</v>
      </c>
      <c r="AK1127">
        <v>33.39</v>
      </c>
      <c r="AL1127">
        <v>1</v>
      </c>
      <c r="AM1127">
        <v>4</v>
      </c>
      <c r="AN1127">
        <v>0</v>
      </c>
      <c r="AO1127">
        <v>1</v>
      </c>
      <c r="AP1127">
        <v>1</v>
      </c>
      <c r="AQ1127">
        <v>0</v>
      </c>
      <c r="AR1127">
        <v>0</v>
      </c>
      <c r="AS1127" t="s">
        <v>3</v>
      </c>
      <c r="AT1127">
        <v>0.01</v>
      </c>
      <c r="AU1127" t="s">
        <v>20</v>
      </c>
      <c r="AV1127">
        <v>2</v>
      </c>
      <c r="AW1127">
        <v>2</v>
      </c>
      <c r="AX1127">
        <v>51656073</v>
      </c>
      <c r="AY1127">
        <v>1</v>
      </c>
      <c r="AZ1127">
        <v>0</v>
      </c>
      <c r="BA1127">
        <v>1303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V1127">
        <v>0</v>
      </c>
      <c r="CW1127">
        <v>0</v>
      </c>
      <c r="CX1127">
        <f>ROUND(Y1127*Source!I908,7)</f>
        <v>1.0500000000000001E-2</v>
      </c>
      <c r="CY1127">
        <f>AD1127</f>
        <v>0</v>
      </c>
      <c r="CZ1127">
        <f>AH1127</f>
        <v>0</v>
      </c>
      <c r="DA1127">
        <f>AL1127</f>
        <v>1</v>
      </c>
      <c r="DB1127">
        <f>ROUND((ROUND(AT1127*CZ1127,2)*ROUND(1.05,7)),2)</f>
        <v>0</v>
      </c>
      <c r="DC1127">
        <f>ROUND((ROUND(AT1127*AG1127,2)*ROUND(1.05,7)),2)</f>
        <v>0</v>
      </c>
      <c r="DD1127" t="s">
        <v>3</v>
      </c>
      <c r="DE1127" t="s">
        <v>3</v>
      </c>
      <c r="DF1127">
        <f>ROUND(ROUND(AE1127,2)*CX1127,2)</f>
        <v>0</v>
      </c>
      <c r="DG1127">
        <f t="shared" si="973"/>
        <v>0</v>
      </c>
      <c r="DH1127">
        <f>ROUND(ROUND(AG1127*AK1127,2)*CX1127,2)</f>
        <v>0</v>
      </c>
      <c r="DI1127">
        <f t="shared" ref="DI1127:DI1135" si="976">ROUND(ROUND(AH1127,2)*CX1127,2)</f>
        <v>0</v>
      </c>
      <c r="DJ1127">
        <f>DI1127</f>
        <v>0</v>
      </c>
      <c r="DK1127">
        <v>0</v>
      </c>
      <c r="DL1127" t="s">
        <v>3</v>
      </c>
      <c r="DM1127">
        <v>0</v>
      </c>
      <c r="DN1127" t="s">
        <v>3</v>
      </c>
      <c r="DO1127">
        <v>0</v>
      </c>
    </row>
    <row r="1128" spans="1:119" x14ac:dyDescent="0.2">
      <c r="A1128">
        <f>ROW(Source!A908)</f>
        <v>908</v>
      </c>
      <c r="B1128">
        <v>51651743</v>
      </c>
      <c r="C1128">
        <v>51656061</v>
      </c>
      <c r="D1128">
        <v>49673503</v>
      </c>
      <c r="E1128">
        <v>1</v>
      </c>
      <c r="F1128">
        <v>1</v>
      </c>
      <c r="G1128">
        <v>1</v>
      </c>
      <c r="H1128">
        <v>2</v>
      </c>
      <c r="I1128" t="s">
        <v>914</v>
      </c>
      <c r="J1128" t="s">
        <v>915</v>
      </c>
      <c r="K1128" t="s">
        <v>916</v>
      </c>
      <c r="L1128">
        <v>1367</v>
      </c>
      <c r="N1128">
        <v>1011</v>
      </c>
      <c r="O1128" t="s">
        <v>910</v>
      </c>
      <c r="P1128" t="s">
        <v>910</v>
      </c>
      <c r="Q1128">
        <v>1</v>
      </c>
      <c r="W1128">
        <v>0</v>
      </c>
      <c r="X1128">
        <v>509054691</v>
      </c>
      <c r="Y1128">
        <f>(AT1128*ROUND(1.05,7))</f>
        <v>1.0500000000000001E-2</v>
      </c>
      <c r="AA1128">
        <v>0</v>
      </c>
      <c r="AB1128">
        <v>871.31</v>
      </c>
      <c r="AC1128">
        <v>387.32</v>
      </c>
      <c r="AD1128">
        <v>0</v>
      </c>
      <c r="AE1128">
        <v>0</v>
      </c>
      <c r="AF1128">
        <v>65.709999999999994</v>
      </c>
      <c r="AG1128">
        <v>11.6</v>
      </c>
      <c r="AH1128">
        <v>0</v>
      </c>
      <c r="AI1128">
        <v>1</v>
      </c>
      <c r="AJ1128">
        <v>13.26</v>
      </c>
      <c r="AK1128">
        <v>33.39</v>
      </c>
      <c r="AL1128">
        <v>1</v>
      </c>
      <c r="AM1128">
        <v>4</v>
      </c>
      <c r="AN1128">
        <v>0</v>
      </c>
      <c r="AO1128">
        <v>1</v>
      </c>
      <c r="AP1128">
        <v>1</v>
      </c>
      <c r="AQ1128">
        <v>0</v>
      </c>
      <c r="AR1128">
        <v>0</v>
      </c>
      <c r="AS1128" t="s">
        <v>3</v>
      </c>
      <c r="AT1128">
        <v>0.01</v>
      </c>
      <c r="AU1128" t="s">
        <v>20</v>
      </c>
      <c r="AV1128">
        <v>0</v>
      </c>
      <c r="AW1128">
        <v>2</v>
      </c>
      <c r="AX1128">
        <v>51656074</v>
      </c>
      <c r="AY1128">
        <v>1</v>
      </c>
      <c r="AZ1128">
        <v>0</v>
      </c>
      <c r="BA1128">
        <v>1304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V1128">
        <v>0</v>
      </c>
      <c r="CW1128">
        <f>ROUND(Y1128*Source!I908,7)</f>
        <v>1.0500000000000001E-2</v>
      </c>
      <c r="CX1128">
        <f>ROUND(Y1128*Source!I908,7)</f>
        <v>1.0500000000000001E-2</v>
      </c>
      <c r="CY1128">
        <f>AB1128</f>
        <v>871.31</v>
      </c>
      <c r="CZ1128">
        <f>AF1128</f>
        <v>65.709999999999994</v>
      </c>
      <c r="DA1128">
        <f>AJ1128</f>
        <v>13.26</v>
      </c>
      <c r="DB1128">
        <f>ROUND((ROUND(AT1128*CZ1128,2)*ROUND(1.05,7)),2)</f>
        <v>0.69</v>
      </c>
      <c r="DC1128">
        <f>ROUND((ROUND(AT1128*AG1128,2)*ROUND(1.05,7)),2)</f>
        <v>0.13</v>
      </c>
      <c r="DD1128" t="s">
        <v>3</v>
      </c>
      <c r="DE1128" t="s">
        <v>3</v>
      </c>
      <c r="DF1128">
        <f>ROUND(ROUND(AE1128,2)*CX1128,2)</f>
        <v>0</v>
      </c>
      <c r="DG1128">
        <f>ROUND(ROUND(AF1128*AJ1128,2)*CX1128,2)</f>
        <v>9.15</v>
      </c>
      <c r="DH1128">
        <f>ROUND(ROUND(AG1128*AK1128,2)*CX1128,2)</f>
        <v>4.07</v>
      </c>
      <c r="DI1128">
        <f t="shared" si="976"/>
        <v>0</v>
      </c>
      <c r="DJ1128">
        <f>DG1128</f>
        <v>9.15</v>
      </c>
      <c r="DK1128">
        <v>0</v>
      </c>
      <c r="DL1128" t="s">
        <v>3</v>
      </c>
      <c r="DM1128">
        <v>0</v>
      </c>
      <c r="DN1128" t="s">
        <v>3</v>
      </c>
      <c r="DO1128">
        <v>0</v>
      </c>
    </row>
    <row r="1129" spans="1:119" x14ac:dyDescent="0.2">
      <c r="A1129">
        <f>ROW(Source!A908)</f>
        <v>908</v>
      </c>
      <c r="B1129">
        <v>51651743</v>
      </c>
      <c r="C1129">
        <v>51656061</v>
      </c>
      <c r="D1129">
        <v>49673715</v>
      </c>
      <c r="E1129">
        <v>1</v>
      </c>
      <c r="F1129">
        <v>1</v>
      </c>
      <c r="G1129">
        <v>1</v>
      </c>
      <c r="H1129">
        <v>2</v>
      </c>
      <c r="I1129" t="s">
        <v>926</v>
      </c>
      <c r="J1129" t="s">
        <v>927</v>
      </c>
      <c r="K1129" t="s">
        <v>928</v>
      </c>
      <c r="L1129">
        <v>1367</v>
      </c>
      <c r="N1129">
        <v>1011</v>
      </c>
      <c r="O1129" t="s">
        <v>910</v>
      </c>
      <c r="P1129" t="s">
        <v>910</v>
      </c>
      <c r="Q1129">
        <v>1</v>
      </c>
      <c r="W1129">
        <v>0</v>
      </c>
      <c r="X1129">
        <v>829370094</v>
      </c>
      <c r="Y1129">
        <f>(AT1129*ROUND(1.05,7))</f>
        <v>0.10500000000000001</v>
      </c>
      <c r="AA1129">
        <v>0</v>
      </c>
      <c r="AB1129">
        <v>107.41</v>
      </c>
      <c r="AC1129">
        <v>0</v>
      </c>
      <c r="AD1129">
        <v>0</v>
      </c>
      <c r="AE1129">
        <v>0</v>
      </c>
      <c r="AF1129">
        <v>8.1</v>
      </c>
      <c r="AG1129">
        <v>0</v>
      </c>
      <c r="AH1129">
        <v>0</v>
      </c>
      <c r="AI1129">
        <v>1</v>
      </c>
      <c r="AJ1129">
        <v>13.26</v>
      </c>
      <c r="AK1129">
        <v>33.39</v>
      </c>
      <c r="AL1129">
        <v>1</v>
      </c>
      <c r="AM1129">
        <v>4</v>
      </c>
      <c r="AN1129">
        <v>0</v>
      </c>
      <c r="AO1129">
        <v>1</v>
      </c>
      <c r="AP1129">
        <v>1</v>
      </c>
      <c r="AQ1129">
        <v>0</v>
      </c>
      <c r="AR1129">
        <v>0</v>
      </c>
      <c r="AS1129" t="s">
        <v>3</v>
      </c>
      <c r="AT1129">
        <v>0.1</v>
      </c>
      <c r="AU1129" t="s">
        <v>20</v>
      </c>
      <c r="AV1129">
        <v>0</v>
      </c>
      <c r="AW1129">
        <v>2</v>
      </c>
      <c r="AX1129">
        <v>51656075</v>
      </c>
      <c r="AY1129">
        <v>1</v>
      </c>
      <c r="AZ1129">
        <v>0</v>
      </c>
      <c r="BA1129">
        <v>1305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V1129">
        <v>0</v>
      </c>
      <c r="CW1129">
        <f>ROUND(Y1129*Source!I908,7)</f>
        <v>0.105</v>
      </c>
      <c r="CX1129">
        <f>ROUND(Y1129*Source!I908,7)</f>
        <v>0.105</v>
      </c>
      <c r="CY1129">
        <f>AB1129</f>
        <v>107.41</v>
      </c>
      <c r="CZ1129">
        <f>AF1129</f>
        <v>8.1</v>
      </c>
      <c r="DA1129">
        <f>AJ1129</f>
        <v>13.26</v>
      </c>
      <c r="DB1129">
        <f>ROUND((ROUND(AT1129*CZ1129,2)*ROUND(1.05,7)),2)</f>
        <v>0.85</v>
      </c>
      <c r="DC1129">
        <f>ROUND((ROUND(AT1129*AG1129,2)*ROUND(1.05,7)),2)</f>
        <v>0</v>
      </c>
      <c r="DD1129" t="s">
        <v>3</v>
      </c>
      <c r="DE1129" t="s">
        <v>3</v>
      </c>
      <c r="DF1129">
        <f>ROUND(ROUND(AE1129,2)*CX1129,2)</f>
        <v>0</v>
      </c>
      <c r="DG1129">
        <f>ROUND(ROUND(AF1129*AJ1129,2)*CX1129,2)</f>
        <v>11.28</v>
      </c>
      <c r="DH1129">
        <f>ROUND(ROUND(AG1129*AK1129,2)*CX1129,2)</f>
        <v>0</v>
      </c>
      <c r="DI1129">
        <f t="shared" si="976"/>
        <v>0</v>
      </c>
      <c r="DJ1129">
        <f>DG1129</f>
        <v>11.28</v>
      </c>
      <c r="DK1129">
        <v>0</v>
      </c>
      <c r="DL1129" t="s">
        <v>3</v>
      </c>
      <c r="DM1129">
        <v>0</v>
      </c>
      <c r="DN1129" t="s">
        <v>3</v>
      </c>
      <c r="DO1129">
        <v>0</v>
      </c>
    </row>
    <row r="1130" spans="1:119" x14ac:dyDescent="0.2">
      <c r="A1130">
        <f>ROW(Source!A908)</f>
        <v>908</v>
      </c>
      <c r="B1130">
        <v>51651743</v>
      </c>
      <c r="C1130">
        <v>51656061</v>
      </c>
      <c r="D1130">
        <v>49523218</v>
      </c>
      <c r="E1130">
        <v>1</v>
      </c>
      <c r="F1130">
        <v>1</v>
      </c>
      <c r="G1130">
        <v>1</v>
      </c>
      <c r="H1130">
        <v>3</v>
      </c>
      <c r="I1130" t="s">
        <v>42</v>
      </c>
      <c r="J1130" t="s">
        <v>45</v>
      </c>
      <c r="K1130" t="s">
        <v>43</v>
      </c>
      <c r="L1130">
        <v>1374</v>
      </c>
      <c r="N1130">
        <v>1013</v>
      </c>
      <c r="O1130" t="s">
        <v>44</v>
      </c>
      <c r="P1130" t="s">
        <v>44</v>
      </c>
      <c r="Q1130">
        <v>1</v>
      </c>
      <c r="W1130">
        <v>0</v>
      </c>
      <c r="X1130">
        <v>-1743999360</v>
      </c>
      <c r="Y1130">
        <f t="shared" ref="Y1130:Y1135" si="977">AT1130</f>
        <v>0.1</v>
      </c>
      <c r="AA1130">
        <v>9.11</v>
      </c>
      <c r="AB1130">
        <v>0</v>
      </c>
      <c r="AC1130">
        <v>0</v>
      </c>
      <c r="AD1130">
        <v>0</v>
      </c>
      <c r="AE1130">
        <v>1</v>
      </c>
      <c r="AF1130">
        <v>0</v>
      </c>
      <c r="AG1130">
        <v>0</v>
      </c>
      <c r="AH1130">
        <v>0</v>
      </c>
      <c r="AI1130">
        <v>9.11</v>
      </c>
      <c r="AJ1130">
        <v>1</v>
      </c>
      <c r="AK1130">
        <v>1</v>
      </c>
      <c r="AL1130">
        <v>1</v>
      </c>
      <c r="AM1130">
        <v>0</v>
      </c>
      <c r="AN1130">
        <v>0</v>
      </c>
      <c r="AO1130">
        <v>0</v>
      </c>
      <c r="AP1130">
        <v>1</v>
      </c>
      <c r="AQ1130">
        <v>0</v>
      </c>
      <c r="AR1130">
        <v>0</v>
      </c>
      <c r="AS1130" t="s">
        <v>3</v>
      </c>
      <c r="AT1130">
        <v>0.1</v>
      </c>
      <c r="AU1130" t="s">
        <v>3</v>
      </c>
      <c r="AV1130">
        <v>0</v>
      </c>
      <c r="AW1130">
        <v>2</v>
      </c>
      <c r="AX1130">
        <v>51656076</v>
      </c>
      <c r="AY1130">
        <v>1</v>
      </c>
      <c r="AZ1130">
        <v>0</v>
      </c>
      <c r="BA1130">
        <v>1306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V1130">
        <v>0</v>
      </c>
      <c r="CW1130">
        <v>0</v>
      </c>
      <c r="CX1130">
        <f>ROUND(Y1130*Source!I908,7)</f>
        <v>0.1</v>
      </c>
      <c r="CY1130">
        <f t="shared" ref="CY1130:CY1135" si="978">AA1130</f>
        <v>9.11</v>
      </c>
      <c r="CZ1130">
        <f t="shared" ref="CZ1130:CZ1135" si="979">AE1130</f>
        <v>1</v>
      </c>
      <c r="DA1130">
        <f t="shared" ref="DA1130:DA1135" si="980">AI1130</f>
        <v>9.11</v>
      </c>
      <c r="DB1130">
        <f t="shared" ref="DB1130:DB1135" si="981">ROUND(ROUND(AT1130*CZ1130,2),2)</f>
        <v>0.1</v>
      </c>
      <c r="DC1130">
        <f t="shared" ref="DC1130:DC1135" si="982">ROUND(ROUND(AT1130*AG1130,2),2)</f>
        <v>0</v>
      </c>
      <c r="DD1130" t="s">
        <v>3</v>
      </c>
      <c r="DE1130" t="s">
        <v>3</v>
      </c>
      <c r="DF1130">
        <f t="shared" ref="DF1130:DF1135" si="983">ROUND(ROUND(AE1130*AI1130,2)*CX1130,2)</f>
        <v>0.91</v>
      </c>
      <c r="DG1130">
        <f t="shared" ref="DG1130:DG1137" si="984">ROUND(ROUND(AF1130,2)*CX1130,2)</f>
        <v>0</v>
      </c>
      <c r="DH1130">
        <f t="shared" ref="DH1130:DH1136" si="985">ROUND(ROUND(AG1130,2)*CX1130,2)</f>
        <v>0</v>
      </c>
      <c r="DI1130">
        <f t="shared" si="976"/>
        <v>0</v>
      </c>
      <c r="DJ1130">
        <f t="shared" ref="DJ1130:DJ1135" si="986">DF1130</f>
        <v>0.91</v>
      </c>
      <c r="DK1130">
        <v>0</v>
      </c>
      <c r="DL1130" t="s">
        <v>3</v>
      </c>
      <c r="DM1130">
        <v>0</v>
      </c>
      <c r="DN1130" t="s">
        <v>3</v>
      </c>
      <c r="DO1130">
        <v>0</v>
      </c>
    </row>
    <row r="1131" spans="1:119" x14ac:dyDescent="0.2">
      <c r="A1131">
        <f>ROW(Source!A908)</f>
        <v>908</v>
      </c>
      <c r="B1131">
        <v>51651743</v>
      </c>
      <c r="C1131">
        <v>51656061</v>
      </c>
      <c r="D1131">
        <v>49524301</v>
      </c>
      <c r="E1131">
        <v>1</v>
      </c>
      <c r="F1131">
        <v>1</v>
      </c>
      <c r="G1131">
        <v>1</v>
      </c>
      <c r="H1131">
        <v>3</v>
      </c>
      <c r="I1131" t="s">
        <v>929</v>
      </c>
      <c r="J1131" t="s">
        <v>930</v>
      </c>
      <c r="K1131" t="s">
        <v>931</v>
      </c>
      <c r="L1131">
        <v>1348</v>
      </c>
      <c r="N1131">
        <v>1009</v>
      </c>
      <c r="O1131" t="s">
        <v>105</v>
      </c>
      <c r="P1131" t="s">
        <v>105</v>
      </c>
      <c r="Q1131">
        <v>1000</v>
      </c>
      <c r="W1131">
        <v>0</v>
      </c>
      <c r="X1131">
        <v>1824693337</v>
      </c>
      <c r="Y1131">
        <f t="shared" si="977"/>
        <v>1.0000000000000001E-5</v>
      </c>
      <c r="AA1131">
        <v>94397.82</v>
      </c>
      <c r="AB1131">
        <v>0</v>
      </c>
      <c r="AC1131">
        <v>0</v>
      </c>
      <c r="AD1131">
        <v>0</v>
      </c>
      <c r="AE1131">
        <v>10362</v>
      </c>
      <c r="AF1131">
        <v>0</v>
      </c>
      <c r="AG1131">
        <v>0</v>
      </c>
      <c r="AH1131">
        <v>0</v>
      </c>
      <c r="AI1131">
        <v>9.11</v>
      </c>
      <c r="AJ1131">
        <v>1</v>
      </c>
      <c r="AK1131">
        <v>1</v>
      </c>
      <c r="AL1131">
        <v>1</v>
      </c>
      <c r="AM1131">
        <v>4</v>
      </c>
      <c r="AN1131">
        <v>0</v>
      </c>
      <c r="AO1131">
        <v>1</v>
      </c>
      <c r="AP1131">
        <v>1</v>
      </c>
      <c r="AQ1131">
        <v>0</v>
      </c>
      <c r="AR1131">
        <v>0</v>
      </c>
      <c r="AS1131" t="s">
        <v>3</v>
      </c>
      <c r="AT1131">
        <v>1.0000000000000001E-5</v>
      </c>
      <c r="AU1131" t="s">
        <v>3</v>
      </c>
      <c r="AV1131">
        <v>0</v>
      </c>
      <c r="AW1131">
        <v>2</v>
      </c>
      <c r="AX1131">
        <v>51656077</v>
      </c>
      <c r="AY1131">
        <v>1</v>
      </c>
      <c r="AZ1131">
        <v>0</v>
      </c>
      <c r="BA1131">
        <v>1307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V1131">
        <v>0</v>
      </c>
      <c r="CW1131">
        <v>0</v>
      </c>
      <c r="CX1131">
        <f>ROUND(Y1131*Source!I908,7)</f>
        <v>1.0000000000000001E-5</v>
      </c>
      <c r="CY1131">
        <f t="shared" si="978"/>
        <v>94397.82</v>
      </c>
      <c r="CZ1131">
        <f t="shared" si="979"/>
        <v>10362</v>
      </c>
      <c r="DA1131">
        <f t="shared" si="980"/>
        <v>9.11</v>
      </c>
      <c r="DB1131">
        <f t="shared" si="981"/>
        <v>0.1</v>
      </c>
      <c r="DC1131">
        <f t="shared" si="982"/>
        <v>0</v>
      </c>
      <c r="DD1131" t="s">
        <v>3</v>
      </c>
      <c r="DE1131" t="s">
        <v>3</v>
      </c>
      <c r="DF1131">
        <f t="shared" si="983"/>
        <v>0.94</v>
      </c>
      <c r="DG1131">
        <f t="shared" si="984"/>
        <v>0</v>
      </c>
      <c r="DH1131">
        <f t="shared" si="985"/>
        <v>0</v>
      </c>
      <c r="DI1131">
        <f t="shared" si="976"/>
        <v>0</v>
      </c>
      <c r="DJ1131">
        <f t="shared" si="986"/>
        <v>0.94</v>
      </c>
      <c r="DK1131">
        <v>0</v>
      </c>
      <c r="DL1131" t="s">
        <v>3</v>
      </c>
      <c r="DM1131">
        <v>0</v>
      </c>
      <c r="DN1131" t="s">
        <v>3</v>
      </c>
      <c r="DO1131">
        <v>0</v>
      </c>
    </row>
    <row r="1132" spans="1:119" x14ac:dyDescent="0.2">
      <c r="A1132">
        <f>ROW(Source!A908)</f>
        <v>908</v>
      </c>
      <c r="B1132">
        <v>51651743</v>
      </c>
      <c r="C1132">
        <v>51656061</v>
      </c>
      <c r="D1132">
        <v>49525498</v>
      </c>
      <c r="E1132">
        <v>1</v>
      </c>
      <c r="F1132">
        <v>1</v>
      </c>
      <c r="G1132">
        <v>1</v>
      </c>
      <c r="H1132">
        <v>3</v>
      </c>
      <c r="I1132" t="s">
        <v>932</v>
      </c>
      <c r="J1132" t="s">
        <v>933</v>
      </c>
      <c r="K1132" t="s">
        <v>934</v>
      </c>
      <c r="L1132">
        <v>1348</v>
      </c>
      <c r="N1132">
        <v>1009</v>
      </c>
      <c r="O1132" t="s">
        <v>105</v>
      </c>
      <c r="P1132" t="s">
        <v>105</v>
      </c>
      <c r="Q1132">
        <v>1000</v>
      </c>
      <c r="W1132">
        <v>0</v>
      </c>
      <c r="X1132">
        <v>226918189</v>
      </c>
      <c r="Y1132">
        <f t="shared" si="977"/>
        <v>8.0000000000000007E-5</v>
      </c>
      <c r="AA1132">
        <v>113237.3</v>
      </c>
      <c r="AB1132">
        <v>0</v>
      </c>
      <c r="AC1132">
        <v>0</v>
      </c>
      <c r="AD1132">
        <v>0</v>
      </c>
      <c r="AE1132">
        <v>12430</v>
      </c>
      <c r="AF1132">
        <v>0</v>
      </c>
      <c r="AG1132">
        <v>0</v>
      </c>
      <c r="AH1132">
        <v>0</v>
      </c>
      <c r="AI1132">
        <v>9.11</v>
      </c>
      <c r="AJ1132">
        <v>1</v>
      </c>
      <c r="AK1132">
        <v>1</v>
      </c>
      <c r="AL1132">
        <v>1</v>
      </c>
      <c r="AM1132">
        <v>4</v>
      </c>
      <c r="AN1132">
        <v>0</v>
      </c>
      <c r="AO1132">
        <v>1</v>
      </c>
      <c r="AP1132">
        <v>1</v>
      </c>
      <c r="AQ1132">
        <v>0</v>
      </c>
      <c r="AR1132">
        <v>0</v>
      </c>
      <c r="AS1132" t="s">
        <v>3</v>
      </c>
      <c r="AT1132">
        <v>8.0000000000000007E-5</v>
      </c>
      <c r="AU1132" t="s">
        <v>3</v>
      </c>
      <c r="AV1132">
        <v>0</v>
      </c>
      <c r="AW1132">
        <v>2</v>
      </c>
      <c r="AX1132">
        <v>51656078</v>
      </c>
      <c r="AY1132">
        <v>1</v>
      </c>
      <c r="AZ1132">
        <v>0</v>
      </c>
      <c r="BA1132">
        <v>1308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V1132">
        <v>0</v>
      </c>
      <c r="CW1132">
        <v>0</v>
      </c>
      <c r="CX1132">
        <f>ROUND(Y1132*Source!I908,7)</f>
        <v>8.0000000000000007E-5</v>
      </c>
      <c r="CY1132">
        <f t="shared" si="978"/>
        <v>113237.3</v>
      </c>
      <c r="CZ1132">
        <f t="shared" si="979"/>
        <v>12430</v>
      </c>
      <c r="DA1132">
        <f t="shared" si="980"/>
        <v>9.11</v>
      </c>
      <c r="DB1132">
        <f t="shared" si="981"/>
        <v>0.99</v>
      </c>
      <c r="DC1132">
        <f t="shared" si="982"/>
        <v>0</v>
      </c>
      <c r="DD1132" t="s">
        <v>3</v>
      </c>
      <c r="DE1132" t="s">
        <v>3</v>
      </c>
      <c r="DF1132">
        <f t="shared" si="983"/>
        <v>9.06</v>
      </c>
      <c r="DG1132">
        <f t="shared" si="984"/>
        <v>0</v>
      </c>
      <c r="DH1132">
        <f t="shared" si="985"/>
        <v>0</v>
      </c>
      <c r="DI1132">
        <f t="shared" si="976"/>
        <v>0</v>
      </c>
      <c r="DJ1132">
        <f t="shared" si="986"/>
        <v>9.06</v>
      </c>
      <c r="DK1132">
        <v>0</v>
      </c>
      <c r="DL1132" t="s">
        <v>3</v>
      </c>
      <c r="DM1132">
        <v>0</v>
      </c>
      <c r="DN1132" t="s">
        <v>3</v>
      </c>
      <c r="DO1132">
        <v>0</v>
      </c>
    </row>
    <row r="1133" spans="1:119" x14ac:dyDescent="0.2">
      <c r="A1133">
        <f>ROW(Source!A908)</f>
        <v>908</v>
      </c>
      <c r="B1133">
        <v>51651743</v>
      </c>
      <c r="C1133">
        <v>51656061</v>
      </c>
      <c r="D1133">
        <v>49543539</v>
      </c>
      <c r="E1133">
        <v>1</v>
      </c>
      <c r="F1133">
        <v>1</v>
      </c>
      <c r="G1133">
        <v>1</v>
      </c>
      <c r="H1133">
        <v>3</v>
      </c>
      <c r="I1133" t="s">
        <v>935</v>
      </c>
      <c r="J1133" t="s">
        <v>936</v>
      </c>
      <c r="K1133" t="s">
        <v>937</v>
      </c>
      <c r="L1133">
        <v>1348</v>
      </c>
      <c r="N1133">
        <v>1009</v>
      </c>
      <c r="O1133" t="s">
        <v>105</v>
      </c>
      <c r="P1133" t="s">
        <v>105</v>
      </c>
      <c r="Q1133">
        <v>1000</v>
      </c>
      <c r="W1133">
        <v>0</v>
      </c>
      <c r="X1133">
        <v>-2055168211</v>
      </c>
      <c r="Y1133">
        <f t="shared" si="977"/>
        <v>4.2999999999999999E-4</v>
      </c>
      <c r="AA1133">
        <v>59294.71</v>
      </c>
      <c r="AB1133">
        <v>0</v>
      </c>
      <c r="AC1133">
        <v>0</v>
      </c>
      <c r="AD1133">
        <v>0</v>
      </c>
      <c r="AE1133">
        <v>6508.75</v>
      </c>
      <c r="AF1133">
        <v>0</v>
      </c>
      <c r="AG1133">
        <v>0</v>
      </c>
      <c r="AH1133">
        <v>0</v>
      </c>
      <c r="AI1133">
        <v>9.11</v>
      </c>
      <c r="AJ1133">
        <v>1</v>
      </c>
      <c r="AK1133">
        <v>1</v>
      </c>
      <c r="AL1133">
        <v>1</v>
      </c>
      <c r="AM1133">
        <v>4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4.2999999999999999E-4</v>
      </c>
      <c r="AU1133" t="s">
        <v>3</v>
      </c>
      <c r="AV1133">
        <v>0</v>
      </c>
      <c r="AW1133">
        <v>2</v>
      </c>
      <c r="AX1133">
        <v>51656079</v>
      </c>
      <c r="AY1133">
        <v>1</v>
      </c>
      <c r="AZ1133">
        <v>0</v>
      </c>
      <c r="BA1133">
        <v>1309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V1133">
        <v>0</v>
      </c>
      <c r="CW1133">
        <v>0</v>
      </c>
      <c r="CX1133">
        <f>ROUND(Y1133*Source!I908,7)</f>
        <v>4.2999999999999999E-4</v>
      </c>
      <c r="CY1133">
        <f t="shared" si="978"/>
        <v>59294.71</v>
      </c>
      <c r="CZ1133">
        <f t="shared" si="979"/>
        <v>6508.75</v>
      </c>
      <c r="DA1133">
        <f t="shared" si="980"/>
        <v>9.11</v>
      </c>
      <c r="DB1133">
        <f t="shared" si="981"/>
        <v>2.8</v>
      </c>
      <c r="DC1133">
        <f t="shared" si="982"/>
        <v>0</v>
      </c>
      <c r="DD1133" t="s">
        <v>3</v>
      </c>
      <c r="DE1133" t="s">
        <v>3</v>
      </c>
      <c r="DF1133">
        <f t="shared" si="983"/>
        <v>25.5</v>
      </c>
      <c r="DG1133">
        <f t="shared" si="984"/>
        <v>0</v>
      </c>
      <c r="DH1133">
        <f t="shared" si="985"/>
        <v>0</v>
      </c>
      <c r="DI1133">
        <f t="shared" si="976"/>
        <v>0</v>
      </c>
      <c r="DJ1133">
        <f t="shared" si="986"/>
        <v>25.5</v>
      </c>
      <c r="DK1133">
        <v>0</v>
      </c>
      <c r="DL1133" t="s">
        <v>3</v>
      </c>
      <c r="DM1133">
        <v>0</v>
      </c>
      <c r="DN1133" t="s">
        <v>3</v>
      </c>
      <c r="DO1133">
        <v>0</v>
      </c>
    </row>
    <row r="1134" spans="1:119" x14ac:dyDescent="0.2">
      <c r="A1134">
        <f>ROW(Source!A908)</f>
        <v>908</v>
      </c>
      <c r="B1134">
        <v>51651743</v>
      </c>
      <c r="C1134">
        <v>51656061</v>
      </c>
      <c r="D1134">
        <v>49565711</v>
      </c>
      <c r="E1134">
        <v>1</v>
      </c>
      <c r="F1134">
        <v>1</v>
      </c>
      <c r="G1134">
        <v>1</v>
      </c>
      <c r="H1134">
        <v>3</v>
      </c>
      <c r="I1134" t="s">
        <v>50</v>
      </c>
      <c r="J1134" t="s">
        <v>53</v>
      </c>
      <c r="K1134" t="s">
        <v>51</v>
      </c>
      <c r="L1134">
        <v>1327</v>
      </c>
      <c r="N1134">
        <v>1005</v>
      </c>
      <c r="O1134" t="s">
        <v>52</v>
      </c>
      <c r="P1134" t="s">
        <v>52</v>
      </c>
      <c r="Q1134">
        <v>1</v>
      </c>
      <c r="W1134">
        <v>1</v>
      </c>
      <c r="X1134">
        <v>-1896968330</v>
      </c>
      <c r="Y1134">
        <f t="shared" si="977"/>
        <v>-0.04</v>
      </c>
      <c r="AA1134">
        <v>8435.86</v>
      </c>
      <c r="AB1134">
        <v>0</v>
      </c>
      <c r="AC1134">
        <v>0</v>
      </c>
      <c r="AD1134">
        <v>0</v>
      </c>
      <c r="AE1134">
        <v>926</v>
      </c>
      <c r="AF1134">
        <v>0</v>
      </c>
      <c r="AG1134">
        <v>0</v>
      </c>
      <c r="AH1134">
        <v>0</v>
      </c>
      <c r="AI1134">
        <v>9.11</v>
      </c>
      <c r="AJ1134">
        <v>1</v>
      </c>
      <c r="AK1134">
        <v>1</v>
      </c>
      <c r="AL1134">
        <v>1</v>
      </c>
      <c r="AM1134">
        <v>4</v>
      </c>
      <c r="AN1134">
        <v>0</v>
      </c>
      <c r="AO1134">
        <v>1</v>
      </c>
      <c r="AP1134">
        <v>1</v>
      </c>
      <c r="AQ1134">
        <v>0</v>
      </c>
      <c r="AR1134">
        <v>0</v>
      </c>
      <c r="AS1134" t="s">
        <v>3</v>
      </c>
      <c r="AT1134">
        <v>-0.04</v>
      </c>
      <c r="AU1134" t="s">
        <v>3</v>
      </c>
      <c r="AV1134">
        <v>0</v>
      </c>
      <c r="AW1134">
        <v>2</v>
      </c>
      <c r="AX1134">
        <v>51656080</v>
      </c>
      <c r="AY1134">
        <v>1</v>
      </c>
      <c r="AZ1134">
        <v>6144</v>
      </c>
      <c r="BA1134">
        <v>1310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V1134">
        <v>0</v>
      </c>
      <c r="CW1134">
        <v>0</v>
      </c>
      <c r="CX1134">
        <f>ROUND(Y1134*Source!I908,7)</f>
        <v>-0.04</v>
      </c>
      <c r="CY1134">
        <f t="shared" si="978"/>
        <v>8435.86</v>
      </c>
      <c r="CZ1134">
        <f t="shared" si="979"/>
        <v>926</v>
      </c>
      <c r="DA1134">
        <f t="shared" si="980"/>
        <v>9.11</v>
      </c>
      <c r="DB1134">
        <f t="shared" si="981"/>
        <v>-37.04</v>
      </c>
      <c r="DC1134">
        <f t="shared" si="982"/>
        <v>0</v>
      </c>
      <c r="DD1134" t="s">
        <v>3</v>
      </c>
      <c r="DE1134" t="s">
        <v>3</v>
      </c>
      <c r="DF1134">
        <f t="shared" si="983"/>
        <v>-337.43</v>
      </c>
      <c r="DG1134">
        <f t="shared" si="984"/>
        <v>0</v>
      </c>
      <c r="DH1134">
        <f t="shared" si="985"/>
        <v>0</v>
      </c>
      <c r="DI1134">
        <f t="shared" si="976"/>
        <v>0</v>
      </c>
      <c r="DJ1134">
        <f t="shared" si="986"/>
        <v>-337.43</v>
      </c>
      <c r="DK1134">
        <v>0</v>
      </c>
      <c r="DL1134" t="s">
        <v>3</v>
      </c>
      <c r="DM1134">
        <v>0</v>
      </c>
      <c r="DN1134" t="s">
        <v>3</v>
      </c>
      <c r="DO1134">
        <v>0</v>
      </c>
    </row>
    <row r="1135" spans="1:119" x14ac:dyDescent="0.2">
      <c r="A1135">
        <f>ROW(Source!A908)</f>
        <v>908</v>
      </c>
      <c r="B1135">
        <v>51651743</v>
      </c>
      <c r="C1135">
        <v>51656061</v>
      </c>
      <c r="D1135">
        <v>49565299</v>
      </c>
      <c r="E1135">
        <v>1</v>
      </c>
      <c r="F1135">
        <v>1</v>
      </c>
      <c r="G1135">
        <v>1</v>
      </c>
      <c r="H1135">
        <v>3</v>
      </c>
      <c r="I1135" t="s">
        <v>29</v>
      </c>
      <c r="J1135" t="s">
        <v>56</v>
      </c>
      <c r="K1135" t="s">
        <v>55</v>
      </c>
      <c r="L1135">
        <v>1371</v>
      </c>
      <c r="N1135">
        <v>1013</v>
      </c>
      <c r="O1135" t="s">
        <v>17</v>
      </c>
      <c r="P1135" t="s">
        <v>17</v>
      </c>
      <c r="Q1135">
        <v>1</v>
      </c>
      <c r="W1135">
        <v>0</v>
      </c>
      <c r="X1135">
        <v>-1802594515</v>
      </c>
      <c r="Y1135">
        <f t="shared" si="977"/>
        <v>1</v>
      </c>
      <c r="AA1135">
        <v>1644.17</v>
      </c>
      <c r="AB1135">
        <v>0</v>
      </c>
      <c r="AC1135">
        <v>0</v>
      </c>
      <c r="AD1135">
        <v>0</v>
      </c>
      <c r="AE1135">
        <v>1729.0400000000002</v>
      </c>
      <c r="AF1135">
        <v>0</v>
      </c>
      <c r="AG1135">
        <v>0</v>
      </c>
      <c r="AH1135">
        <v>0</v>
      </c>
      <c r="AI1135">
        <v>9.11</v>
      </c>
      <c r="AJ1135">
        <v>1</v>
      </c>
      <c r="AK1135">
        <v>1</v>
      </c>
      <c r="AL1135">
        <v>1</v>
      </c>
      <c r="AM1135">
        <v>0</v>
      </c>
      <c r="AN1135">
        <v>0</v>
      </c>
      <c r="AO1135">
        <v>0</v>
      </c>
      <c r="AP1135">
        <v>1</v>
      </c>
      <c r="AQ1135">
        <v>0</v>
      </c>
      <c r="AR1135">
        <v>0</v>
      </c>
      <c r="AS1135" t="s">
        <v>3</v>
      </c>
      <c r="AT1135">
        <v>1</v>
      </c>
      <c r="AU1135" t="s">
        <v>3</v>
      </c>
      <c r="AV1135">
        <v>0</v>
      </c>
      <c r="AW1135">
        <v>1</v>
      </c>
      <c r="AX1135">
        <v>-1</v>
      </c>
      <c r="AY1135">
        <v>0</v>
      </c>
      <c r="AZ1135">
        <v>0</v>
      </c>
      <c r="BA1135" t="s">
        <v>3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V1135">
        <v>0</v>
      </c>
      <c r="CW1135">
        <v>0</v>
      </c>
      <c r="CX1135">
        <f>ROUND(Y1135*Source!I908,7)</f>
        <v>1</v>
      </c>
      <c r="CY1135">
        <f t="shared" si="978"/>
        <v>1644.17</v>
      </c>
      <c r="CZ1135">
        <f t="shared" si="979"/>
        <v>1729.0400000000002</v>
      </c>
      <c r="DA1135">
        <f t="shared" si="980"/>
        <v>9.11</v>
      </c>
      <c r="DB1135">
        <f t="shared" si="981"/>
        <v>1729.04</v>
      </c>
      <c r="DC1135">
        <f t="shared" si="982"/>
        <v>0</v>
      </c>
      <c r="DD1135" t="s">
        <v>3</v>
      </c>
      <c r="DE1135" t="s">
        <v>3</v>
      </c>
      <c r="DF1135">
        <f t="shared" si="983"/>
        <v>15751.55</v>
      </c>
      <c r="DG1135">
        <f t="shared" si="984"/>
        <v>0</v>
      </c>
      <c r="DH1135">
        <f t="shared" si="985"/>
        <v>0</v>
      </c>
      <c r="DI1135">
        <f t="shared" si="976"/>
        <v>0</v>
      </c>
      <c r="DJ1135">
        <f t="shared" si="986"/>
        <v>15751.55</v>
      </c>
      <c r="DK1135">
        <v>0</v>
      </c>
      <c r="DL1135" t="s">
        <v>3</v>
      </c>
      <c r="DM1135">
        <v>0</v>
      </c>
      <c r="DN1135" t="s">
        <v>3</v>
      </c>
      <c r="DO1135">
        <v>0</v>
      </c>
    </row>
    <row r="1136" spans="1:119" x14ac:dyDescent="0.2">
      <c r="A1136">
        <f>ROW(Source!A912)</f>
        <v>912</v>
      </c>
      <c r="B1136">
        <v>51651743</v>
      </c>
      <c r="C1136">
        <v>51656084</v>
      </c>
      <c r="D1136">
        <v>49510723</v>
      </c>
      <c r="E1136">
        <v>70</v>
      </c>
      <c r="F1136">
        <v>1</v>
      </c>
      <c r="G1136">
        <v>1</v>
      </c>
      <c r="H1136">
        <v>1</v>
      </c>
      <c r="I1136" t="s">
        <v>924</v>
      </c>
      <c r="J1136" t="s">
        <v>3</v>
      </c>
      <c r="K1136" t="s">
        <v>925</v>
      </c>
      <c r="L1136">
        <v>1191</v>
      </c>
      <c r="N1136">
        <v>1013</v>
      </c>
      <c r="O1136" t="s">
        <v>904</v>
      </c>
      <c r="P1136" t="s">
        <v>904</v>
      </c>
      <c r="Q1136">
        <v>1</v>
      </c>
      <c r="W1136">
        <v>0</v>
      </c>
      <c r="X1136">
        <v>-112797078</v>
      </c>
      <c r="Y1136">
        <f>(AT1136*ROUND(1.05,7))</f>
        <v>1.1235000000000002</v>
      </c>
      <c r="AA1136">
        <v>0</v>
      </c>
      <c r="AB1136">
        <v>0</v>
      </c>
      <c r="AC1136">
        <v>0</v>
      </c>
      <c r="AD1136">
        <v>299.51</v>
      </c>
      <c r="AE1136">
        <v>0</v>
      </c>
      <c r="AF1136">
        <v>0</v>
      </c>
      <c r="AG1136">
        <v>0</v>
      </c>
      <c r="AH1136">
        <v>8.9700000000000006</v>
      </c>
      <c r="AI1136">
        <v>1</v>
      </c>
      <c r="AJ1136">
        <v>1</v>
      </c>
      <c r="AK1136">
        <v>1</v>
      </c>
      <c r="AL1136">
        <v>33.39</v>
      </c>
      <c r="AM1136">
        <v>4</v>
      </c>
      <c r="AN1136">
        <v>0</v>
      </c>
      <c r="AO1136">
        <v>1</v>
      </c>
      <c r="AP1136">
        <v>1</v>
      </c>
      <c r="AQ1136">
        <v>0</v>
      </c>
      <c r="AR1136">
        <v>0</v>
      </c>
      <c r="AS1136" t="s">
        <v>3</v>
      </c>
      <c r="AT1136">
        <v>1.07</v>
      </c>
      <c r="AU1136" t="s">
        <v>20</v>
      </c>
      <c r="AV1136">
        <v>1</v>
      </c>
      <c r="AW1136">
        <v>2</v>
      </c>
      <c r="AX1136">
        <v>51656095</v>
      </c>
      <c r="AY1136">
        <v>1</v>
      </c>
      <c r="AZ1136">
        <v>0</v>
      </c>
      <c r="BA1136">
        <v>1311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U1136">
        <f>ROUND(AT1136*Source!I912*AH1136*AL1136,2)</f>
        <v>6089</v>
      </c>
      <c r="CV1136">
        <f>ROUND(Y1136*Source!I912,7)</f>
        <v>21.346499999999999</v>
      </c>
      <c r="CW1136">
        <v>0</v>
      </c>
      <c r="CX1136">
        <f>ROUND(Y1136*Source!I912,7)</f>
        <v>21.346499999999999</v>
      </c>
      <c r="CY1136">
        <f>AD1136</f>
        <v>299.51</v>
      </c>
      <c r="CZ1136">
        <f>AH1136</f>
        <v>8.9700000000000006</v>
      </c>
      <c r="DA1136">
        <f>AL1136</f>
        <v>33.39</v>
      </c>
      <c r="DB1136">
        <f>ROUND((ROUND(AT1136*CZ1136,2)*ROUND(1.05,7)),2)</f>
        <v>10.08</v>
      </c>
      <c r="DC1136">
        <f>ROUND((ROUND(AT1136*AG1136,2)*ROUND(1.05,7)),2)</f>
        <v>0</v>
      </c>
      <c r="DD1136" t="s">
        <v>3</v>
      </c>
      <c r="DE1136" t="s">
        <v>3</v>
      </c>
      <c r="DF1136">
        <f>ROUND(ROUND(AE1136,2)*CX1136,2)</f>
        <v>0</v>
      </c>
      <c r="DG1136">
        <f t="shared" si="984"/>
        <v>0</v>
      </c>
      <c r="DH1136">
        <f t="shared" si="985"/>
        <v>0</v>
      </c>
      <c r="DI1136">
        <f>ROUND(ROUND(AH1136*AL1136,2)*CX1136,2)</f>
        <v>6393.49</v>
      </c>
      <c r="DJ1136">
        <f>DI1136</f>
        <v>6393.49</v>
      </c>
      <c r="DK1136">
        <v>0</v>
      </c>
      <c r="DL1136" t="s">
        <v>3</v>
      </c>
      <c r="DM1136">
        <v>0</v>
      </c>
      <c r="DN1136" t="s">
        <v>3</v>
      </c>
      <c r="DO1136">
        <v>0</v>
      </c>
    </row>
    <row r="1137" spans="1:119" x14ac:dyDescent="0.2">
      <c r="A1137">
        <f>ROW(Source!A912)</f>
        <v>912</v>
      </c>
      <c r="B1137">
        <v>51651743</v>
      </c>
      <c r="C1137">
        <v>51656084</v>
      </c>
      <c r="D1137">
        <v>49510905</v>
      </c>
      <c r="E1137">
        <v>70</v>
      </c>
      <c r="F1137">
        <v>1</v>
      </c>
      <c r="G1137">
        <v>1</v>
      </c>
      <c r="H1137">
        <v>1</v>
      </c>
      <c r="I1137" t="s">
        <v>905</v>
      </c>
      <c r="J1137" t="s">
        <v>3</v>
      </c>
      <c r="K1137" t="s">
        <v>906</v>
      </c>
      <c r="L1137">
        <v>1191</v>
      </c>
      <c r="N1137">
        <v>1013</v>
      </c>
      <c r="O1137" t="s">
        <v>904</v>
      </c>
      <c r="P1137" t="s">
        <v>904</v>
      </c>
      <c r="Q1137">
        <v>1</v>
      </c>
      <c r="W1137">
        <v>0</v>
      </c>
      <c r="X1137">
        <v>-1417349443</v>
      </c>
      <c r="Y1137">
        <f>(AT1137*ROUND(1.05,7))</f>
        <v>1.0500000000000001E-2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1</v>
      </c>
      <c r="AJ1137">
        <v>1</v>
      </c>
      <c r="AK1137">
        <v>33.39</v>
      </c>
      <c r="AL1137">
        <v>1</v>
      </c>
      <c r="AM1137">
        <v>4</v>
      </c>
      <c r="AN1137">
        <v>0</v>
      </c>
      <c r="AO1137">
        <v>1</v>
      </c>
      <c r="AP1137">
        <v>1</v>
      </c>
      <c r="AQ1137">
        <v>0</v>
      </c>
      <c r="AR1137">
        <v>0</v>
      </c>
      <c r="AS1137" t="s">
        <v>3</v>
      </c>
      <c r="AT1137">
        <v>0.01</v>
      </c>
      <c r="AU1137" t="s">
        <v>20</v>
      </c>
      <c r="AV1137">
        <v>2</v>
      </c>
      <c r="AW1137">
        <v>2</v>
      </c>
      <c r="AX1137">
        <v>51656096</v>
      </c>
      <c r="AY1137">
        <v>1</v>
      </c>
      <c r="AZ1137">
        <v>0</v>
      </c>
      <c r="BA1137">
        <v>1312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V1137">
        <v>0</v>
      </c>
      <c r="CW1137">
        <v>0</v>
      </c>
      <c r="CX1137">
        <f>ROUND(Y1137*Source!I912,7)</f>
        <v>0.19950000000000001</v>
      </c>
      <c r="CY1137">
        <f>AD1137</f>
        <v>0</v>
      </c>
      <c r="CZ1137">
        <f>AH1137</f>
        <v>0</v>
      </c>
      <c r="DA1137">
        <f>AL1137</f>
        <v>1</v>
      </c>
      <c r="DB1137">
        <f>ROUND((ROUND(AT1137*CZ1137,2)*ROUND(1.05,7)),2)</f>
        <v>0</v>
      </c>
      <c r="DC1137">
        <f>ROUND((ROUND(AT1137*AG1137,2)*ROUND(1.05,7)),2)</f>
        <v>0</v>
      </c>
      <c r="DD1137" t="s">
        <v>3</v>
      </c>
      <c r="DE1137" t="s">
        <v>3</v>
      </c>
      <c r="DF1137">
        <f>ROUND(ROUND(AE1137,2)*CX1137,2)</f>
        <v>0</v>
      </c>
      <c r="DG1137">
        <f t="shared" si="984"/>
        <v>0</v>
      </c>
      <c r="DH1137">
        <f>ROUND(ROUND(AG1137*AK1137,2)*CX1137,2)</f>
        <v>0</v>
      </c>
      <c r="DI1137">
        <f t="shared" ref="DI1137:DI1145" si="987">ROUND(ROUND(AH1137,2)*CX1137,2)</f>
        <v>0</v>
      </c>
      <c r="DJ1137">
        <f>DI1137</f>
        <v>0</v>
      </c>
      <c r="DK1137">
        <v>0</v>
      </c>
      <c r="DL1137" t="s">
        <v>3</v>
      </c>
      <c r="DM1137">
        <v>0</v>
      </c>
      <c r="DN1137" t="s">
        <v>3</v>
      </c>
      <c r="DO1137">
        <v>0</v>
      </c>
    </row>
    <row r="1138" spans="1:119" x14ac:dyDescent="0.2">
      <c r="A1138">
        <f>ROW(Source!A912)</f>
        <v>912</v>
      </c>
      <c r="B1138">
        <v>51651743</v>
      </c>
      <c r="C1138">
        <v>51656084</v>
      </c>
      <c r="D1138">
        <v>49673503</v>
      </c>
      <c r="E1138">
        <v>1</v>
      </c>
      <c r="F1138">
        <v>1</v>
      </c>
      <c r="G1138">
        <v>1</v>
      </c>
      <c r="H1138">
        <v>2</v>
      </c>
      <c r="I1138" t="s">
        <v>914</v>
      </c>
      <c r="J1138" t="s">
        <v>915</v>
      </c>
      <c r="K1138" t="s">
        <v>916</v>
      </c>
      <c r="L1138">
        <v>1367</v>
      </c>
      <c r="N1138">
        <v>1011</v>
      </c>
      <c r="O1138" t="s">
        <v>910</v>
      </c>
      <c r="P1138" t="s">
        <v>910</v>
      </c>
      <c r="Q1138">
        <v>1</v>
      </c>
      <c r="W1138">
        <v>0</v>
      </c>
      <c r="X1138">
        <v>509054691</v>
      </c>
      <c r="Y1138">
        <f>(AT1138*ROUND(1.05,7))</f>
        <v>1.0500000000000001E-2</v>
      </c>
      <c r="AA1138">
        <v>0</v>
      </c>
      <c r="AB1138">
        <v>871.31</v>
      </c>
      <c r="AC1138">
        <v>387.32</v>
      </c>
      <c r="AD1138">
        <v>0</v>
      </c>
      <c r="AE1138">
        <v>0</v>
      </c>
      <c r="AF1138">
        <v>65.709999999999994</v>
      </c>
      <c r="AG1138">
        <v>11.6</v>
      </c>
      <c r="AH1138">
        <v>0</v>
      </c>
      <c r="AI1138">
        <v>1</v>
      </c>
      <c r="AJ1138">
        <v>13.26</v>
      </c>
      <c r="AK1138">
        <v>33.39</v>
      </c>
      <c r="AL1138">
        <v>1</v>
      </c>
      <c r="AM1138">
        <v>4</v>
      </c>
      <c r="AN1138">
        <v>0</v>
      </c>
      <c r="AO1138">
        <v>1</v>
      </c>
      <c r="AP1138">
        <v>1</v>
      </c>
      <c r="AQ1138">
        <v>0</v>
      </c>
      <c r="AR1138">
        <v>0</v>
      </c>
      <c r="AS1138" t="s">
        <v>3</v>
      </c>
      <c r="AT1138">
        <v>0.01</v>
      </c>
      <c r="AU1138" t="s">
        <v>20</v>
      </c>
      <c r="AV1138">
        <v>0</v>
      </c>
      <c r="AW1138">
        <v>2</v>
      </c>
      <c r="AX1138">
        <v>51656097</v>
      </c>
      <c r="AY1138">
        <v>1</v>
      </c>
      <c r="AZ1138">
        <v>0</v>
      </c>
      <c r="BA1138">
        <v>1313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V1138">
        <v>0</v>
      </c>
      <c r="CW1138">
        <f>ROUND(Y1138*Source!I912,7)</f>
        <v>0.19950000000000001</v>
      </c>
      <c r="CX1138">
        <f>ROUND(Y1138*Source!I912,7)</f>
        <v>0.19950000000000001</v>
      </c>
      <c r="CY1138">
        <f>AB1138</f>
        <v>871.31</v>
      </c>
      <c r="CZ1138">
        <f>AF1138</f>
        <v>65.709999999999994</v>
      </c>
      <c r="DA1138">
        <f>AJ1138</f>
        <v>13.26</v>
      </c>
      <c r="DB1138">
        <f>ROUND((ROUND(AT1138*CZ1138,2)*ROUND(1.05,7)),2)</f>
        <v>0.69</v>
      </c>
      <c r="DC1138">
        <f>ROUND((ROUND(AT1138*AG1138,2)*ROUND(1.05,7)),2)</f>
        <v>0.13</v>
      </c>
      <c r="DD1138" t="s">
        <v>3</v>
      </c>
      <c r="DE1138" t="s">
        <v>3</v>
      </c>
      <c r="DF1138">
        <f>ROUND(ROUND(AE1138,2)*CX1138,2)</f>
        <v>0</v>
      </c>
      <c r="DG1138">
        <f>ROUND(ROUND(AF1138*AJ1138,2)*CX1138,2)</f>
        <v>173.83</v>
      </c>
      <c r="DH1138">
        <f>ROUND(ROUND(AG1138*AK1138,2)*CX1138,2)</f>
        <v>77.27</v>
      </c>
      <c r="DI1138">
        <f t="shared" si="987"/>
        <v>0</v>
      </c>
      <c r="DJ1138">
        <f>DG1138</f>
        <v>173.83</v>
      </c>
      <c r="DK1138">
        <v>0</v>
      </c>
      <c r="DL1138" t="s">
        <v>3</v>
      </c>
      <c r="DM1138">
        <v>0</v>
      </c>
      <c r="DN1138" t="s">
        <v>3</v>
      </c>
      <c r="DO1138">
        <v>0</v>
      </c>
    </row>
    <row r="1139" spans="1:119" x14ac:dyDescent="0.2">
      <c r="A1139">
        <f>ROW(Source!A912)</f>
        <v>912</v>
      </c>
      <c r="B1139">
        <v>51651743</v>
      </c>
      <c r="C1139">
        <v>51656084</v>
      </c>
      <c r="D1139">
        <v>49673715</v>
      </c>
      <c r="E1139">
        <v>1</v>
      </c>
      <c r="F1139">
        <v>1</v>
      </c>
      <c r="G1139">
        <v>1</v>
      </c>
      <c r="H1139">
        <v>2</v>
      </c>
      <c r="I1139" t="s">
        <v>926</v>
      </c>
      <c r="J1139" t="s">
        <v>927</v>
      </c>
      <c r="K1139" t="s">
        <v>928</v>
      </c>
      <c r="L1139">
        <v>1367</v>
      </c>
      <c r="N1139">
        <v>1011</v>
      </c>
      <c r="O1139" t="s">
        <v>910</v>
      </c>
      <c r="P1139" t="s">
        <v>910</v>
      </c>
      <c r="Q1139">
        <v>1</v>
      </c>
      <c r="W1139">
        <v>0</v>
      </c>
      <c r="X1139">
        <v>829370094</v>
      </c>
      <c r="Y1139">
        <f>(AT1139*ROUND(1.05,7))</f>
        <v>0.10500000000000001</v>
      </c>
      <c r="AA1139">
        <v>0</v>
      </c>
      <c r="AB1139">
        <v>107.41</v>
      </c>
      <c r="AC1139">
        <v>0</v>
      </c>
      <c r="AD1139">
        <v>0</v>
      </c>
      <c r="AE1139">
        <v>0</v>
      </c>
      <c r="AF1139">
        <v>8.1</v>
      </c>
      <c r="AG1139">
        <v>0</v>
      </c>
      <c r="AH1139">
        <v>0</v>
      </c>
      <c r="AI1139">
        <v>1</v>
      </c>
      <c r="AJ1139">
        <v>13.26</v>
      </c>
      <c r="AK1139">
        <v>33.39</v>
      </c>
      <c r="AL1139">
        <v>1</v>
      </c>
      <c r="AM1139">
        <v>4</v>
      </c>
      <c r="AN1139">
        <v>0</v>
      </c>
      <c r="AO1139">
        <v>1</v>
      </c>
      <c r="AP1139">
        <v>1</v>
      </c>
      <c r="AQ1139">
        <v>0</v>
      </c>
      <c r="AR1139">
        <v>0</v>
      </c>
      <c r="AS1139" t="s">
        <v>3</v>
      </c>
      <c r="AT1139">
        <v>0.1</v>
      </c>
      <c r="AU1139" t="s">
        <v>20</v>
      </c>
      <c r="AV1139">
        <v>0</v>
      </c>
      <c r="AW1139">
        <v>2</v>
      </c>
      <c r="AX1139">
        <v>51656098</v>
      </c>
      <c r="AY1139">
        <v>1</v>
      </c>
      <c r="AZ1139">
        <v>0</v>
      </c>
      <c r="BA1139">
        <v>1314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V1139">
        <v>0</v>
      </c>
      <c r="CW1139">
        <f>ROUND(Y1139*Source!I912,7)</f>
        <v>1.9950000000000001</v>
      </c>
      <c r="CX1139">
        <f>ROUND(Y1139*Source!I912,7)</f>
        <v>1.9950000000000001</v>
      </c>
      <c r="CY1139">
        <f>AB1139</f>
        <v>107.41</v>
      </c>
      <c r="CZ1139">
        <f>AF1139</f>
        <v>8.1</v>
      </c>
      <c r="DA1139">
        <f>AJ1139</f>
        <v>13.26</v>
      </c>
      <c r="DB1139">
        <f>ROUND((ROUND(AT1139*CZ1139,2)*ROUND(1.05,7)),2)</f>
        <v>0.85</v>
      </c>
      <c r="DC1139">
        <f>ROUND((ROUND(AT1139*AG1139,2)*ROUND(1.05,7)),2)</f>
        <v>0</v>
      </c>
      <c r="DD1139" t="s">
        <v>3</v>
      </c>
      <c r="DE1139" t="s">
        <v>3</v>
      </c>
      <c r="DF1139">
        <f>ROUND(ROUND(AE1139,2)*CX1139,2)</f>
        <v>0</v>
      </c>
      <c r="DG1139">
        <f>ROUND(ROUND(AF1139*AJ1139,2)*CX1139,2)</f>
        <v>214.28</v>
      </c>
      <c r="DH1139">
        <f>ROUND(ROUND(AG1139*AK1139,2)*CX1139,2)</f>
        <v>0</v>
      </c>
      <c r="DI1139">
        <f t="shared" si="987"/>
        <v>0</v>
      </c>
      <c r="DJ1139">
        <f>DG1139</f>
        <v>214.28</v>
      </c>
      <c r="DK1139">
        <v>0</v>
      </c>
      <c r="DL1139" t="s">
        <v>3</v>
      </c>
      <c r="DM1139">
        <v>0</v>
      </c>
      <c r="DN1139" t="s">
        <v>3</v>
      </c>
      <c r="DO1139">
        <v>0</v>
      </c>
    </row>
    <row r="1140" spans="1:119" x14ac:dyDescent="0.2">
      <c r="A1140">
        <f>ROW(Source!A912)</f>
        <v>912</v>
      </c>
      <c r="B1140">
        <v>51651743</v>
      </c>
      <c r="C1140">
        <v>51656084</v>
      </c>
      <c r="D1140">
        <v>49523218</v>
      </c>
      <c r="E1140">
        <v>1</v>
      </c>
      <c r="F1140">
        <v>1</v>
      </c>
      <c r="G1140">
        <v>1</v>
      </c>
      <c r="H1140">
        <v>3</v>
      </c>
      <c r="I1140" t="s">
        <v>42</v>
      </c>
      <c r="J1140" t="s">
        <v>45</v>
      </c>
      <c r="K1140" t="s">
        <v>43</v>
      </c>
      <c r="L1140">
        <v>1374</v>
      </c>
      <c r="N1140">
        <v>1013</v>
      </c>
      <c r="O1140" t="s">
        <v>44</v>
      </c>
      <c r="P1140" t="s">
        <v>44</v>
      </c>
      <c r="Q1140">
        <v>1</v>
      </c>
      <c r="W1140">
        <v>0</v>
      </c>
      <c r="X1140">
        <v>-1743999360</v>
      </c>
      <c r="Y1140">
        <f t="shared" ref="Y1140:Y1145" si="988">AT1140</f>
        <v>0.1</v>
      </c>
      <c r="AA1140">
        <v>9.11</v>
      </c>
      <c r="AB1140">
        <v>0</v>
      </c>
      <c r="AC1140">
        <v>0</v>
      </c>
      <c r="AD1140">
        <v>0</v>
      </c>
      <c r="AE1140">
        <v>1</v>
      </c>
      <c r="AF1140">
        <v>0</v>
      </c>
      <c r="AG1140">
        <v>0</v>
      </c>
      <c r="AH1140">
        <v>0</v>
      </c>
      <c r="AI1140">
        <v>9.11</v>
      </c>
      <c r="AJ1140">
        <v>1</v>
      </c>
      <c r="AK1140">
        <v>1</v>
      </c>
      <c r="AL1140">
        <v>1</v>
      </c>
      <c r="AM1140">
        <v>0</v>
      </c>
      <c r="AN1140">
        <v>0</v>
      </c>
      <c r="AO1140">
        <v>0</v>
      </c>
      <c r="AP1140">
        <v>1</v>
      </c>
      <c r="AQ1140">
        <v>0</v>
      </c>
      <c r="AR1140">
        <v>0</v>
      </c>
      <c r="AS1140" t="s">
        <v>3</v>
      </c>
      <c r="AT1140">
        <v>0.1</v>
      </c>
      <c r="AU1140" t="s">
        <v>3</v>
      </c>
      <c r="AV1140">
        <v>0</v>
      </c>
      <c r="AW1140">
        <v>2</v>
      </c>
      <c r="AX1140">
        <v>51656099</v>
      </c>
      <c r="AY1140">
        <v>1</v>
      </c>
      <c r="AZ1140">
        <v>0</v>
      </c>
      <c r="BA1140">
        <v>1315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V1140">
        <v>0</v>
      </c>
      <c r="CW1140">
        <v>0</v>
      </c>
      <c r="CX1140">
        <f>ROUND(Y1140*Source!I912,7)</f>
        <v>1.9</v>
      </c>
      <c r="CY1140">
        <f t="shared" ref="CY1140:CY1145" si="989">AA1140</f>
        <v>9.11</v>
      </c>
      <c r="CZ1140">
        <f t="shared" ref="CZ1140:CZ1145" si="990">AE1140</f>
        <v>1</v>
      </c>
      <c r="DA1140">
        <f t="shared" ref="DA1140:DA1145" si="991">AI1140</f>
        <v>9.11</v>
      </c>
      <c r="DB1140">
        <f t="shared" ref="DB1140:DB1145" si="992">ROUND(ROUND(AT1140*CZ1140,2),2)</f>
        <v>0.1</v>
      </c>
      <c r="DC1140">
        <f t="shared" ref="DC1140:DC1145" si="993">ROUND(ROUND(AT1140*AG1140,2),2)</f>
        <v>0</v>
      </c>
      <c r="DD1140" t="s">
        <v>3</v>
      </c>
      <c r="DE1140" t="s">
        <v>3</v>
      </c>
      <c r="DF1140">
        <f t="shared" ref="DF1140:DF1145" si="994">ROUND(ROUND(AE1140*AI1140,2)*CX1140,2)</f>
        <v>17.309999999999999</v>
      </c>
      <c r="DG1140">
        <f t="shared" ref="DG1140:DG1147" si="995">ROUND(ROUND(AF1140,2)*CX1140,2)</f>
        <v>0</v>
      </c>
      <c r="DH1140">
        <f t="shared" ref="DH1140:DH1146" si="996">ROUND(ROUND(AG1140,2)*CX1140,2)</f>
        <v>0</v>
      </c>
      <c r="DI1140">
        <f t="shared" si="987"/>
        <v>0</v>
      </c>
      <c r="DJ1140">
        <f t="shared" ref="DJ1140:DJ1145" si="997">DF1140</f>
        <v>17.309999999999999</v>
      </c>
      <c r="DK1140">
        <v>0</v>
      </c>
      <c r="DL1140" t="s">
        <v>3</v>
      </c>
      <c r="DM1140">
        <v>0</v>
      </c>
      <c r="DN1140" t="s">
        <v>3</v>
      </c>
      <c r="DO1140">
        <v>0</v>
      </c>
    </row>
    <row r="1141" spans="1:119" x14ac:dyDescent="0.2">
      <c r="A1141">
        <f>ROW(Source!A912)</f>
        <v>912</v>
      </c>
      <c r="B1141">
        <v>51651743</v>
      </c>
      <c r="C1141">
        <v>51656084</v>
      </c>
      <c r="D1141">
        <v>49524301</v>
      </c>
      <c r="E1141">
        <v>1</v>
      </c>
      <c r="F1141">
        <v>1</v>
      </c>
      <c r="G1141">
        <v>1</v>
      </c>
      <c r="H1141">
        <v>3</v>
      </c>
      <c r="I1141" t="s">
        <v>929</v>
      </c>
      <c r="J1141" t="s">
        <v>930</v>
      </c>
      <c r="K1141" t="s">
        <v>931</v>
      </c>
      <c r="L1141">
        <v>1348</v>
      </c>
      <c r="N1141">
        <v>1009</v>
      </c>
      <c r="O1141" t="s">
        <v>105</v>
      </c>
      <c r="P1141" t="s">
        <v>105</v>
      </c>
      <c r="Q1141">
        <v>1000</v>
      </c>
      <c r="W1141">
        <v>0</v>
      </c>
      <c r="X1141">
        <v>1824693337</v>
      </c>
      <c r="Y1141">
        <f t="shared" si="988"/>
        <v>1.0000000000000001E-5</v>
      </c>
      <c r="AA1141">
        <v>94397.82</v>
      </c>
      <c r="AB1141">
        <v>0</v>
      </c>
      <c r="AC1141">
        <v>0</v>
      </c>
      <c r="AD1141">
        <v>0</v>
      </c>
      <c r="AE1141">
        <v>10362</v>
      </c>
      <c r="AF1141">
        <v>0</v>
      </c>
      <c r="AG1141">
        <v>0</v>
      </c>
      <c r="AH1141">
        <v>0</v>
      </c>
      <c r="AI1141">
        <v>9.11</v>
      </c>
      <c r="AJ1141">
        <v>1</v>
      </c>
      <c r="AK1141">
        <v>1</v>
      </c>
      <c r="AL1141">
        <v>1</v>
      </c>
      <c r="AM1141">
        <v>4</v>
      </c>
      <c r="AN1141">
        <v>0</v>
      </c>
      <c r="AO1141">
        <v>1</v>
      </c>
      <c r="AP1141">
        <v>1</v>
      </c>
      <c r="AQ1141">
        <v>0</v>
      </c>
      <c r="AR1141">
        <v>0</v>
      </c>
      <c r="AS1141" t="s">
        <v>3</v>
      </c>
      <c r="AT1141">
        <v>1.0000000000000001E-5</v>
      </c>
      <c r="AU1141" t="s">
        <v>3</v>
      </c>
      <c r="AV1141">
        <v>0</v>
      </c>
      <c r="AW1141">
        <v>2</v>
      </c>
      <c r="AX1141">
        <v>51656100</v>
      </c>
      <c r="AY1141">
        <v>1</v>
      </c>
      <c r="AZ1141">
        <v>0</v>
      </c>
      <c r="BA1141">
        <v>1316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V1141">
        <v>0</v>
      </c>
      <c r="CW1141">
        <v>0</v>
      </c>
      <c r="CX1141">
        <f>ROUND(Y1141*Source!I912,7)</f>
        <v>1.9000000000000001E-4</v>
      </c>
      <c r="CY1141">
        <f t="shared" si="989"/>
        <v>94397.82</v>
      </c>
      <c r="CZ1141">
        <f t="shared" si="990"/>
        <v>10362</v>
      </c>
      <c r="DA1141">
        <f t="shared" si="991"/>
        <v>9.11</v>
      </c>
      <c r="DB1141">
        <f t="shared" si="992"/>
        <v>0.1</v>
      </c>
      <c r="DC1141">
        <f t="shared" si="993"/>
        <v>0</v>
      </c>
      <c r="DD1141" t="s">
        <v>3</v>
      </c>
      <c r="DE1141" t="s">
        <v>3</v>
      </c>
      <c r="DF1141">
        <f t="shared" si="994"/>
        <v>17.940000000000001</v>
      </c>
      <c r="DG1141">
        <f t="shared" si="995"/>
        <v>0</v>
      </c>
      <c r="DH1141">
        <f t="shared" si="996"/>
        <v>0</v>
      </c>
      <c r="DI1141">
        <f t="shared" si="987"/>
        <v>0</v>
      </c>
      <c r="DJ1141">
        <f t="shared" si="997"/>
        <v>17.940000000000001</v>
      </c>
      <c r="DK1141">
        <v>0</v>
      </c>
      <c r="DL1141" t="s">
        <v>3</v>
      </c>
      <c r="DM1141">
        <v>0</v>
      </c>
      <c r="DN1141" t="s">
        <v>3</v>
      </c>
      <c r="DO1141">
        <v>0</v>
      </c>
    </row>
    <row r="1142" spans="1:119" x14ac:dyDescent="0.2">
      <c r="A1142">
        <f>ROW(Source!A912)</f>
        <v>912</v>
      </c>
      <c r="B1142">
        <v>51651743</v>
      </c>
      <c r="C1142">
        <v>51656084</v>
      </c>
      <c r="D1142">
        <v>49525498</v>
      </c>
      <c r="E1142">
        <v>1</v>
      </c>
      <c r="F1142">
        <v>1</v>
      </c>
      <c r="G1142">
        <v>1</v>
      </c>
      <c r="H1142">
        <v>3</v>
      </c>
      <c r="I1142" t="s">
        <v>932</v>
      </c>
      <c r="J1142" t="s">
        <v>933</v>
      </c>
      <c r="K1142" t="s">
        <v>934</v>
      </c>
      <c r="L1142">
        <v>1348</v>
      </c>
      <c r="N1142">
        <v>1009</v>
      </c>
      <c r="O1142" t="s">
        <v>105</v>
      </c>
      <c r="P1142" t="s">
        <v>105</v>
      </c>
      <c r="Q1142">
        <v>1000</v>
      </c>
      <c r="W1142">
        <v>0</v>
      </c>
      <c r="X1142">
        <v>226918189</v>
      </c>
      <c r="Y1142">
        <f t="shared" si="988"/>
        <v>8.0000000000000007E-5</v>
      </c>
      <c r="AA1142">
        <v>113237.3</v>
      </c>
      <c r="AB1142">
        <v>0</v>
      </c>
      <c r="AC1142">
        <v>0</v>
      </c>
      <c r="AD1142">
        <v>0</v>
      </c>
      <c r="AE1142">
        <v>12430</v>
      </c>
      <c r="AF1142">
        <v>0</v>
      </c>
      <c r="AG1142">
        <v>0</v>
      </c>
      <c r="AH1142">
        <v>0</v>
      </c>
      <c r="AI1142">
        <v>9.11</v>
      </c>
      <c r="AJ1142">
        <v>1</v>
      </c>
      <c r="AK1142">
        <v>1</v>
      </c>
      <c r="AL1142">
        <v>1</v>
      </c>
      <c r="AM1142">
        <v>4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8.0000000000000007E-5</v>
      </c>
      <c r="AU1142" t="s">
        <v>3</v>
      </c>
      <c r="AV1142">
        <v>0</v>
      </c>
      <c r="AW1142">
        <v>2</v>
      </c>
      <c r="AX1142">
        <v>51656101</v>
      </c>
      <c r="AY1142">
        <v>1</v>
      </c>
      <c r="AZ1142">
        <v>0</v>
      </c>
      <c r="BA1142">
        <v>1317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V1142">
        <v>0</v>
      </c>
      <c r="CW1142">
        <v>0</v>
      </c>
      <c r="CX1142">
        <f>ROUND(Y1142*Source!I912,7)</f>
        <v>1.5200000000000001E-3</v>
      </c>
      <c r="CY1142">
        <f t="shared" si="989"/>
        <v>113237.3</v>
      </c>
      <c r="CZ1142">
        <f t="shared" si="990"/>
        <v>12430</v>
      </c>
      <c r="DA1142">
        <f t="shared" si="991"/>
        <v>9.11</v>
      </c>
      <c r="DB1142">
        <f t="shared" si="992"/>
        <v>0.99</v>
      </c>
      <c r="DC1142">
        <f t="shared" si="993"/>
        <v>0</v>
      </c>
      <c r="DD1142" t="s">
        <v>3</v>
      </c>
      <c r="DE1142" t="s">
        <v>3</v>
      </c>
      <c r="DF1142">
        <f t="shared" si="994"/>
        <v>172.12</v>
      </c>
      <c r="DG1142">
        <f t="shared" si="995"/>
        <v>0</v>
      </c>
      <c r="DH1142">
        <f t="shared" si="996"/>
        <v>0</v>
      </c>
      <c r="DI1142">
        <f t="shared" si="987"/>
        <v>0</v>
      </c>
      <c r="DJ1142">
        <f t="shared" si="997"/>
        <v>172.12</v>
      </c>
      <c r="DK1142">
        <v>0</v>
      </c>
      <c r="DL1142" t="s">
        <v>3</v>
      </c>
      <c r="DM1142">
        <v>0</v>
      </c>
      <c r="DN1142" t="s">
        <v>3</v>
      </c>
      <c r="DO1142">
        <v>0</v>
      </c>
    </row>
    <row r="1143" spans="1:119" x14ac:dyDescent="0.2">
      <c r="A1143">
        <f>ROW(Source!A912)</f>
        <v>912</v>
      </c>
      <c r="B1143">
        <v>51651743</v>
      </c>
      <c r="C1143">
        <v>51656084</v>
      </c>
      <c r="D1143">
        <v>49543539</v>
      </c>
      <c r="E1143">
        <v>1</v>
      </c>
      <c r="F1143">
        <v>1</v>
      </c>
      <c r="G1143">
        <v>1</v>
      </c>
      <c r="H1143">
        <v>3</v>
      </c>
      <c r="I1143" t="s">
        <v>935</v>
      </c>
      <c r="J1143" t="s">
        <v>936</v>
      </c>
      <c r="K1143" t="s">
        <v>937</v>
      </c>
      <c r="L1143">
        <v>1348</v>
      </c>
      <c r="N1143">
        <v>1009</v>
      </c>
      <c r="O1143" t="s">
        <v>105</v>
      </c>
      <c r="P1143" t="s">
        <v>105</v>
      </c>
      <c r="Q1143">
        <v>1000</v>
      </c>
      <c r="W1143">
        <v>0</v>
      </c>
      <c r="X1143">
        <v>-2055168211</v>
      </c>
      <c r="Y1143">
        <f t="shared" si="988"/>
        <v>4.2999999999999999E-4</v>
      </c>
      <c r="AA1143">
        <v>59294.71</v>
      </c>
      <c r="AB1143">
        <v>0</v>
      </c>
      <c r="AC1143">
        <v>0</v>
      </c>
      <c r="AD1143">
        <v>0</v>
      </c>
      <c r="AE1143">
        <v>6508.75</v>
      </c>
      <c r="AF1143">
        <v>0</v>
      </c>
      <c r="AG1143">
        <v>0</v>
      </c>
      <c r="AH1143">
        <v>0</v>
      </c>
      <c r="AI1143">
        <v>9.11</v>
      </c>
      <c r="AJ1143">
        <v>1</v>
      </c>
      <c r="AK1143">
        <v>1</v>
      </c>
      <c r="AL1143">
        <v>1</v>
      </c>
      <c r="AM1143">
        <v>4</v>
      </c>
      <c r="AN1143">
        <v>0</v>
      </c>
      <c r="AO1143">
        <v>1</v>
      </c>
      <c r="AP1143">
        <v>1</v>
      </c>
      <c r="AQ1143">
        <v>0</v>
      </c>
      <c r="AR1143">
        <v>0</v>
      </c>
      <c r="AS1143" t="s">
        <v>3</v>
      </c>
      <c r="AT1143">
        <v>4.2999999999999999E-4</v>
      </c>
      <c r="AU1143" t="s">
        <v>3</v>
      </c>
      <c r="AV1143">
        <v>0</v>
      </c>
      <c r="AW1143">
        <v>2</v>
      </c>
      <c r="AX1143">
        <v>51656102</v>
      </c>
      <c r="AY1143">
        <v>1</v>
      </c>
      <c r="AZ1143">
        <v>0</v>
      </c>
      <c r="BA1143">
        <v>1318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V1143">
        <v>0</v>
      </c>
      <c r="CW1143">
        <v>0</v>
      </c>
      <c r="CX1143">
        <f>ROUND(Y1143*Source!I912,7)</f>
        <v>8.1700000000000002E-3</v>
      </c>
      <c r="CY1143">
        <f t="shared" si="989"/>
        <v>59294.71</v>
      </c>
      <c r="CZ1143">
        <f t="shared" si="990"/>
        <v>6508.75</v>
      </c>
      <c r="DA1143">
        <f t="shared" si="991"/>
        <v>9.11</v>
      </c>
      <c r="DB1143">
        <f t="shared" si="992"/>
        <v>2.8</v>
      </c>
      <c r="DC1143">
        <f t="shared" si="993"/>
        <v>0</v>
      </c>
      <c r="DD1143" t="s">
        <v>3</v>
      </c>
      <c r="DE1143" t="s">
        <v>3</v>
      </c>
      <c r="DF1143">
        <f t="shared" si="994"/>
        <v>484.44</v>
      </c>
      <c r="DG1143">
        <f t="shared" si="995"/>
        <v>0</v>
      </c>
      <c r="DH1143">
        <f t="shared" si="996"/>
        <v>0</v>
      </c>
      <c r="DI1143">
        <f t="shared" si="987"/>
        <v>0</v>
      </c>
      <c r="DJ1143">
        <f t="shared" si="997"/>
        <v>484.44</v>
      </c>
      <c r="DK1143">
        <v>0</v>
      </c>
      <c r="DL1143" t="s">
        <v>3</v>
      </c>
      <c r="DM1143">
        <v>0</v>
      </c>
      <c r="DN1143" t="s">
        <v>3</v>
      </c>
      <c r="DO1143">
        <v>0</v>
      </c>
    </row>
    <row r="1144" spans="1:119" x14ac:dyDescent="0.2">
      <c r="A1144">
        <f>ROW(Source!A912)</f>
        <v>912</v>
      </c>
      <c r="B1144">
        <v>51651743</v>
      </c>
      <c r="C1144">
        <v>51656084</v>
      </c>
      <c r="D1144">
        <v>49565711</v>
      </c>
      <c r="E1144">
        <v>1</v>
      </c>
      <c r="F1144">
        <v>1</v>
      </c>
      <c r="G1144">
        <v>1</v>
      </c>
      <c r="H1144">
        <v>3</v>
      </c>
      <c r="I1144" t="s">
        <v>50</v>
      </c>
      <c r="J1144" t="s">
        <v>53</v>
      </c>
      <c r="K1144" t="s">
        <v>51</v>
      </c>
      <c r="L1144">
        <v>1327</v>
      </c>
      <c r="N1144">
        <v>1005</v>
      </c>
      <c r="O1144" t="s">
        <v>52</v>
      </c>
      <c r="P1144" t="s">
        <v>52</v>
      </c>
      <c r="Q1144">
        <v>1</v>
      </c>
      <c r="W1144">
        <v>1</v>
      </c>
      <c r="X1144">
        <v>-1896968330</v>
      </c>
      <c r="Y1144">
        <f t="shared" si="988"/>
        <v>-0.04</v>
      </c>
      <c r="AA1144">
        <v>8435.86</v>
      </c>
      <c r="AB1144">
        <v>0</v>
      </c>
      <c r="AC1144">
        <v>0</v>
      </c>
      <c r="AD1144">
        <v>0</v>
      </c>
      <c r="AE1144">
        <v>926</v>
      </c>
      <c r="AF1144">
        <v>0</v>
      </c>
      <c r="AG1144">
        <v>0</v>
      </c>
      <c r="AH1144">
        <v>0</v>
      </c>
      <c r="AI1144">
        <v>9.11</v>
      </c>
      <c r="AJ1144">
        <v>1</v>
      </c>
      <c r="AK1144">
        <v>1</v>
      </c>
      <c r="AL1144">
        <v>1</v>
      </c>
      <c r="AM1144">
        <v>4</v>
      </c>
      <c r="AN1144">
        <v>0</v>
      </c>
      <c r="AO1144">
        <v>1</v>
      </c>
      <c r="AP1144">
        <v>1</v>
      </c>
      <c r="AQ1144">
        <v>0</v>
      </c>
      <c r="AR1144">
        <v>0</v>
      </c>
      <c r="AS1144" t="s">
        <v>3</v>
      </c>
      <c r="AT1144">
        <v>-0.04</v>
      </c>
      <c r="AU1144" t="s">
        <v>3</v>
      </c>
      <c r="AV1144">
        <v>0</v>
      </c>
      <c r="AW1144">
        <v>2</v>
      </c>
      <c r="AX1144">
        <v>51656103</v>
      </c>
      <c r="AY1144">
        <v>1</v>
      </c>
      <c r="AZ1144">
        <v>6144</v>
      </c>
      <c r="BA1144">
        <v>1319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V1144">
        <v>0</v>
      </c>
      <c r="CW1144">
        <v>0</v>
      </c>
      <c r="CX1144">
        <f>ROUND(Y1144*Source!I912,7)</f>
        <v>-0.76</v>
      </c>
      <c r="CY1144">
        <f t="shared" si="989"/>
        <v>8435.86</v>
      </c>
      <c r="CZ1144">
        <f t="shared" si="990"/>
        <v>926</v>
      </c>
      <c r="DA1144">
        <f t="shared" si="991"/>
        <v>9.11</v>
      </c>
      <c r="DB1144">
        <f t="shared" si="992"/>
        <v>-37.04</v>
      </c>
      <c r="DC1144">
        <f t="shared" si="993"/>
        <v>0</v>
      </c>
      <c r="DD1144" t="s">
        <v>3</v>
      </c>
      <c r="DE1144" t="s">
        <v>3</v>
      </c>
      <c r="DF1144">
        <f t="shared" si="994"/>
        <v>-6411.25</v>
      </c>
      <c r="DG1144">
        <f t="shared" si="995"/>
        <v>0</v>
      </c>
      <c r="DH1144">
        <f t="shared" si="996"/>
        <v>0</v>
      </c>
      <c r="DI1144">
        <f t="shared" si="987"/>
        <v>0</v>
      </c>
      <c r="DJ1144">
        <f t="shared" si="997"/>
        <v>-6411.25</v>
      </c>
      <c r="DK1144">
        <v>0</v>
      </c>
      <c r="DL1144" t="s">
        <v>3</v>
      </c>
      <c r="DM1144">
        <v>0</v>
      </c>
      <c r="DN1144" t="s">
        <v>3</v>
      </c>
      <c r="DO1144">
        <v>0</v>
      </c>
    </row>
    <row r="1145" spans="1:119" x14ac:dyDescent="0.2">
      <c r="A1145">
        <f>ROW(Source!A912)</f>
        <v>912</v>
      </c>
      <c r="B1145">
        <v>51651743</v>
      </c>
      <c r="C1145">
        <v>51656084</v>
      </c>
      <c r="D1145">
        <v>49565300</v>
      </c>
      <c r="E1145">
        <v>1</v>
      </c>
      <c r="F1145">
        <v>1</v>
      </c>
      <c r="G1145">
        <v>1</v>
      </c>
      <c r="H1145">
        <v>3</v>
      </c>
      <c r="I1145" t="s">
        <v>29</v>
      </c>
      <c r="J1145" t="s">
        <v>62</v>
      </c>
      <c r="K1145" t="s">
        <v>201</v>
      </c>
      <c r="L1145">
        <v>1371</v>
      </c>
      <c r="N1145">
        <v>1013</v>
      </c>
      <c r="O1145" t="s">
        <v>17</v>
      </c>
      <c r="P1145" t="s">
        <v>17</v>
      </c>
      <c r="Q1145">
        <v>1</v>
      </c>
      <c r="W1145">
        <v>0</v>
      </c>
      <c r="X1145">
        <v>-1766657038</v>
      </c>
      <c r="Y1145">
        <f t="shared" si="988"/>
        <v>1</v>
      </c>
      <c r="AA1145">
        <v>1770</v>
      </c>
      <c r="AB1145">
        <v>0</v>
      </c>
      <c r="AC1145">
        <v>0</v>
      </c>
      <c r="AD1145">
        <v>0</v>
      </c>
      <c r="AE1145">
        <v>1861.37</v>
      </c>
      <c r="AF1145">
        <v>0</v>
      </c>
      <c r="AG1145">
        <v>0</v>
      </c>
      <c r="AH1145">
        <v>0</v>
      </c>
      <c r="AI1145">
        <v>9.11</v>
      </c>
      <c r="AJ1145">
        <v>1</v>
      </c>
      <c r="AK1145">
        <v>1</v>
      </c>
      <c r="AL1145">
        <v>1</v>
      </c>
      <c r="AM1145">
        <v>0</v>
      </c>
      <c r="AN1145">
        <v>0</v>
      </c>
      <c r="AO1145">
        <v>0</v>
      </c>
      <c r="AP1145">
        <v>1</v>
      </c>
      <c r="AQ1145">
        <v>0</v>
      </c>
      <c r="AR1145">
        <v>0</v>
      </c>
      <c r="AS1145" t="s">
        <v>3</v>
      </c>
      <c r="AT1145">
        <v>1</v>
      </c>
      <c r="AU1145" t="s">
        <v>3</v>
      </c>
      <c r="AV1145">
        <v>0</v>
      </c>
      <c r="AW1145">
        <v>1</v>
      </c>
      <c r="AX1145">
        <v>-1</v>
      </c>
      <c r="AY1145">
        <v>0</v>
      </c>
      <c r="AZ1145">
        <v>0</v>
      </c>
      <c r="BA1145" t="s">
        <v>3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V1145">
        <v>0</v>
      </c>
      <c r="CW1145">
        <v>0</v>
      </c>
      <c r="CX1145">
        <f>ROUND(Y1145*Source!I912,7)</f>
        <v>19</v>
      </c>
      <c r="CY1145">
        <f t="shared" si="989"/>
        <v>1770</v>
      </c>
      <c r="CZ1145">
        <f t="shared" si="990"/>
        <v>1861.37</v>
      </c>
      <c r="DA1145">
        <f t="shared" si="991"/>
        <v>9.11</v>
      </c>
      <c r="DB1145">
        <f t="shared" si="992"/>
        <v>1861.37</v>
      </c>
      <c r="DC1145">
        <f t="shared" si="993"/>
        <v>0</v>
      </c>
      <c r="DD1145" t="s">
        <v>3</v>
      </c>
      <c r="DE1145" t="s">
        <v>3</v>
      </c>
      <c r="DF1145">
        <f t="shared" si="994"/>
        <v>322184.52</v>
      </c>
      <c r="DG1145">
        <f t="shared" si="995"/>
        <v>0</v>
      </c>
      <c r="DH1145">
        <f t="shared" si="996"/>
        <v>0</v>
      </c>
      <c r="DI1145">
        <f t="shared" si="987"/>
        <v>0</v>
      </c>
      <c r="DJ1145">
        <f t="shared" si="997"/>
        <v>322184.52</v>
      </c>
      <c r="DK1145">
        <v>0</v>
      </c>
      <c r="DL1145" t="s">
        <v>3</v>
      </c>
      <c r="DM1145">
        <v>0</v>
      </c>
      <c r="DN1145" t="s">
        <v>3</v>
      </c>
      <c r="DO1145">
        <v>0</v>
      </c>
    </row>
    <row r="1146" spans="1:119" x14ac:dyDescent="0.2">
      <c r="A1146">
        <f>ROW(Source!A916)</f>
        <v>916</v>
      </c>
      <c r="B1146">
        <v>51651743</v>
      </c>
      <c r="C1146">
        <v>51656107</v>
      </c>
      <c r="D1146">
        <v>49510719</v>
      </c>
      <c r="E1146">
        <v>70</v>
      </c>
      <c r="F1146">
        <v>1</v>
      </c>
      <c r="G1146">
        <v>1</v>
      </c>
      <c r="H1146">
        <v>1</v>
      </c>
      <c r="I1146" t="s">
        <v>942</v>
      </c>
      <c r="J1146" t="s">
        <v>3</v>
      </c>
      <c r="K1146" t="s">
        <v>943</v>
      </c>
      <c r="L1146">
        <v>1191</v>
      </c>
      <c r="N1146">
        <v>1013</v>
      </c>
      <c r="O1146" t="s">
        <v>904</v>
      </c>
      <c r="P1146" t="s">
        <v>904</v>
      </c>
      <c r="Q1146">
        <v>1</v>
      </c>
      <c r="W1146">
        <v>0</v>
      </c>
      <c r="X1146">
        <v>784619160</v>
      </c>
      <c r="Y1146">
        <f t="shared" ref="Y1146:Y1151" si="998">(AT1146*ROUND(1.05,7))</f>
        <v>161.70000000000002</v>
      </c>
      <c r="AA1146">
        <v>0</v>
      </c>
      <c r="AB1146">
        <v>0</v>
      </c>
      <c r="AC1146">
        <v>0</v>
      </c>
      <c r="AD1146">
        <v>291.83</v>
      </c>
      <c r="AE1146">
        <v>0</v>
      </c>
      <c r="AF1146">
        <v>0</v>
      </c>
      <c r="AG1146">
        <v>0</v>
      </c>
      <c r="AH1146">
        <v>8.74</v>
      </c>
      <c r="AI1146">
        <v>1</v>
      </c>
      <c r="AJ1146">
        <v>1</v>
      </c>
      <c r="AK1146">
        <v>1</v>
      </c>
      <c r="AL1146">
        <v>33.39</v>
      </c>
      <c r="AM1146">
        <v>4</v>
      </c>
      <c r="AN1146">
        <v>0</v>
      </c>
      <c r="AO1146">
        <v>1</v>
      </c>
      <c r="AP1146">
        <v>1</v>
      </c>
      <c r="AQ1146">
        <v>0</v>
      </c>
      <c r="AR1146">
        <v>0</v>
      </c>
      <c r="AS1146" t="s">
        <v>3</v>
      </c>
      <c r="AT1146">
        <v>154</v>
      </c>
      <c r="AU1146" t="s">
        <v>20</v>
      </c>
      <c r="AV1146">
        <v>1</v>
      </c>
      <c r="AW1146">
        <v>2</v>
      </c>
      <c r="AX1146">
        <v>51656120</v>
      </c>
      <c r="AY1146">
        <v>1</v>
      </c>
      <c r="AZ1146">
        <v>0</v>
      </c>
      <c r="BA1146">
        <v>1320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U1146">
        <f>ROUND(AT1146*Source!I916*AH1146*AL1146,2)</f>
        <v>80.89</v>
      </c>
      <c r="CV1146">
        <f>ROUND(Y1146*Source!I916,7)</f>
        <v>0.29105999999999999</v>
      </c>
      <c r="CW1146">
        <v>0</v>
      </c>
      <c r="CX1146">
        <f>ROUND(Y1146*Source!I916,7)</f>
        <v>0.29105999999999999</v>
      </c>
      <c r="CY1146">
        <f>AD1146</f>
        <v>291.83</v>
      </c>
      <c r="CZ1146">
        <f>AH1146</f>
        <v>8.74</v>
      </c>
      <c r="DA1146">
        <f>AL1146</f>
        <v>33.39</v>
      </c>
      <c r="DB1146">
        <f t="shared" ref="DB1146:DB1151" si="999">ROUND((ROUND(AT1146*CZ1146,2)*ROUND(1.05,7)),2)</f>
        <v>1413.26</v>
      </c>
      <c r="DC1146">
        <f t="shared" ref="DC1146:DC1151" si="1000">ROUND((ROUND(AT1146*AG1146,2)*ROUND(1.05,7)),2)</f>
        <v>0</v>
      </c>
      <c r="DD1146" t="s">
        <v>3</v>
      </c>
      <c r="DE1146" t="s">
        <v>3</v>
      </c>
      <c r="DF1146">
        <f t="shared" ref="DF1146:DF1151" si="1001">ROUND(ROUND(AE1146,2)*CX1146,2)</f>
        <v>0</v>
      </c>
      <c r="DG1146">
        <f t="shared" si="995"/>
        <v>0</v>
      </c>
      <c r="DH1146">
        <f t="shared" si="996"/>
        <v>0</v>
      </c>
      <c r="DI1146">
        <f>ROUND(ROUND(AH1146*AL1146,2)*CX1146,2)</f>
        <v>84.94</v>
      </c>
      <c r="DJ1146">
        <f>DI1146</f>
        <v>84.94</v>
      </c>
      <c r="DK1146">
        <v>0</v>
      </c>
      <c r="DL1146" t="s">
        <v>3</v>
      </c>
      <c r="DM1146">
        <v>0</v>
      </c>
      <c r="DN1146" t="s">
        <v>3</v>
      </c>
      <c r="DO1146">
        <v>0</v>
      </c>
    </row>
    <row r="1147" spans="1:119" x14ac:dyDescent="0.2">
      <c r="A1147">
        <f>ROW(Source!A916)</f>
        <v>916</v>
      </c>
      <c r="B1147">
        <v>51651743</v>
      </c>
      <c r="C1147">
        <v>51656107</v>
      </c>
      <c r="D1147">
        <v>49510905</v>
      </c>
      <c r="E1147">
        <v>70</v>
      </c>
      <c r="F1147">
        <v>1</v>
      </c>
      <c r="G1147">
        <v>1</v>
      </c>
      <c r="H1147">
        <v>1</v>
      </c>
      <c r="I1147" t="s">
        <v>905</v>
      </c>
      <c r="J1147" t="s">
        <v>3</v>
      </c>
      <c r="K1147" t="s">
        <v>906</v>
      </c>
      <c r="L1147">
        <v>1191</v>
      </c>
      <c r="N1147">
        <v>1013</v>
      </c>
      <c r="O1147" t="s">
        <v>904</v>
      </c>
      <c r="P1147" t="s">
        <v>904</v>
      </c>
      <c r="Q1147">
        <v>1</v>
      </c>
      <c r="W1147">
        <v>0</v>
      </c>
      <c r="X1147">
        <v>-1417349443</v>
      </c>
      <c r="Y1147">
        <f t="shared" si="998"/>
        <v>1.26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1</v>
      </c>
      <c r="AJ1147">
        <v>1</v>
      </c>
      <c r="AK1147">
        <v>33.39</v>
      </c>
      <c r="AL1147">
        <v>1</v>
      </c>
      <c r="AM1147">
        <v>4</v>
      </c>
      <c r="AN1147">
        <v>0</v>
      </c>
      <c r="AO1147">
        <v>1</v>
      </c>
      <c r="AP1147">
        <v>1</v>
      </c>
      <c r="AQ1147">
        <v>0</v>
      </c>
      <c r="AR1147">
        <v>0</v>
      </c>
      <c r="AS1147" t="s">
        <v>3</v>
      </c>
      <c r="AT1147">
        <v>1.2</v>
      </c>
      <c r="AU1147" t="s">
        <v>20</v>
      </c>
      <c r="AV1147">
        <v>2</v>
      </c>
      <c r="AW1147">
        <v>2</v>
      </c>
      <c r="AX1147">
        <v>51656121</v>
      </c>
      <c r="AY1147">
        <v>1</v>
      </c>
      <c r="AZ1147">
        <v>0</v>
      </c>
      <c r="BA1147">
        <v>1321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V1147">
        <v>0</v>
      </c>
      <c r="CW1147">
        <v>0</v>
      </c>
      <c r="CX1147">
        <f>ROUND(Y1147*Source!I916,7)</f>
        <v>2.2680000000000001E-3</v>
      </c>
      <c r="CY1147">
        <f>AD1147</f>
        <v>0</v>
      </c>
      <c r="CZ1147">
        <f>AH1147</f>
        <v>0</v>
      </c>
      <c r="DA1147">
        <f>AL1147</f>
        <v>1</v>
      </c>
      <c r="DB1147">
        <f t="shared" si="999"/>
        <v>0</v>
      </c>
      <c r="DC1147">
        <f t="shared" si="1000"/>
        <v>0</v>
      </c>
      <c r="DD1147" t="s">
        <v>3</v>
      </c>
      <c r="DE1147" t="s">
        <v>3</v>
      </c>
      <c r="DF1147">
        <f t="shared" si="1001"/>
        <v>0</v>
      </c>
      <c r="DG1147">
        <f t="shared" si="995"/>
        <v>0</v>
      </c>
      <c r="DH1147">
        <f>ROUND(ROUND(AG1147*AK1147,2)*CX1147,2)</f>
        <v>0</v>
      </c>
      <c r="DI1147">
        <f t="shared" ref="DI1147:DI1157" si="1002">ROUND(ROUND(AH1147,2)*CX1147,2)</f>
        <v>0</v>
      </c>
      <c r="DJ1147">
        <f>DI1147</f>
        <v>0</v>
      </c>
      <c r="DK1147">
        <v>0</v>
      </c>
      <c r="DL1147" t="s">
        <v>3</v>
      </c>
      <c r="DM1147">
        <v>0</v>
      </c>
      <c r="DN1147" t="s">
        <v>3</v>
      </c>
      <c r="DO1147">
        <v>0</v>
      </c>
    </row>
    <row r="1148" spans="1:119" x14ac:dyDescent="0.2">
      <c r="A1148">
        <f>ROW(Source!A916)</f>
        <v>916</v>
      </c>
      <c r="B1148">
        <v>51651743</v>
      </c>
      <c r="C1148">
        <v>51656107</v>
      </c>
      <c r="D1148">
        <v>49672573</v>
      </c>
      <c r="E1148">
        <v>1</v>
      </c>
      <c r="F1148">
        <v>1</v>
      </c>
      <c r="G1148">
        <v>1</v>
      </c>
      <c r="H1148">
        <v>2</v>
      </c>
      <c r="I1148" t="s">
        <v>907</v>
      </c>
      <c r="J1148" t="s">
        <v>908</v>
      </c>
      <c r="K1148" t="s">
        <v>909</v>
      </c>
      <c r="L1148">
        <v>1367</v>
      </c>
      <c r="N1148">
        <v>1011</v>
      </c>
      <c r="O1148" t="s">
        <v>910</v>
      </c>
      <c r="P1148" t="s">
        <v>910</v>
      </c>
      <c r="Q1148">
        <v>1</v>
      </c>
      <c r="W1148">
        <v>0</v>
      </c>
      <c r="X1148">
        <v>-430484415</v>
      </c>
      <c r="Y1148">
        <f t="shared" si="998"/>
        <v>0.504</v>
      </c>
      <c r="AA1148">
        <v>0</v>
      </c>
      <c r="AB1148">
        <v>1530.2</v>
      </c>
      <c r="AC1148">
        <v>450.77</v>
      </c>
      <c r="AD1148">
        <v>0</v>
      </c>
      <c r="AE1148">
        <v>0</v>
      </c>
      <c r="AF1148">
        <v>115.4</v>
      </c>
      <c r="AG1148">
        <v>13.5</v>
      </c>
      <c r="AH1148">
        <v>0</v>
      </c>
      <c r="AI1148">
        <v>1</v>
      </c>
      <c r="AJ1148">
        <v>13.26</v>
      </c>
      <c r="AK1148">
        <v>33.39</v>
      </c>
      <c r="AL1148">
        <v>1</v>
      </c>
      <c r="AM1148">
        <v>4</v>
      </c>
      <c r="AN1148">
        <v>0</v>
      </c>
      <c r="AO1148">
        <v>1</v>
      </c>
      <c r="AP1148">
        <v>1</v>
      </c>
      <c r="AQ1148">
        <v>0</v>
      </c>
      <c r="AR1148">
        <v>0</v>
      </c>
      <c r="AS1148" t="s">
        <v>3</v>
      </c>
      <c r="AT1148">
        <v>0.48</v>
      </c>
      <c r="AU1148" t="s">
        <v>20</v>
      </c>
      <c r="AV1148">
        <v>0</v>
      </c>
      <c r="AW1148">
        <v>2</v>
      </c>
      <c r="AX1148">
        <v>51656122</v>
      </c>
      <c r="AY1148">
        <v>1</v>
      </c>
      <c r="AZ1148">
        <v>0</v>
      </c>
      <c r="BA1148">
        <v>1322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V1148">
        <v>0</v>
      </c>
      <c r="CW1148">
        <f>ROUND(Y1148*Source!I916,7)</f>
        <v>9.0720000000000004E-4</v>
      </c>
      <c r="CX1148">
        <f>ROUND(Y1148*Source!I916,7)</f>
        <v>9.0720000000000004E-4</v>
      </c>
      <c r="CY1148">
        <f>AB1148</f>
        <v>1530.2</v>
      </c>
      <c r="CZ1148">
        <f>AF1148</f>
        <v>115.4</v>
      </c>
      <c r="DA1148">
        <f>AJ1148</f>
        <v>13.26</v>
      </c>
      <c r="DB1148">
        <f t="shared" si="999"/>
        <v>58.16</v>
      </c>
      <c r="DC1148">
        <f t="shared" si="1000"/>
        <v>6.8</v>
      </c>
      <c r="DD1148" t="s">
        <v>3</v>
      </c>
      <c r="DE1148" t="s">
        <v>3</v>
      </c>
      <c r="DF1148">
        <f t="shared" si="1001"/>
        <v>0</v>
      </c>
      <c r="DG1148">
        <f>ROUND(ROUND(AF1148*AJ1148,2)*CX1148,2)</f>
        <v>1.39</v>
      </c>
      <c r="DH1148">
        <f>ROUND(ROUND(AG1148*AK1148,2)*CX1148,2)</f>
        <v>0.41</v>
      </c>
      <c r="DI1148">
        <f t="shared" si="1002"/>
        <v>0</v>
      </c>
      <c r="DJ1148">
        <f>DG1148</f>
        <v>1.39</v>
      </c>
      <c r="DK1148">
        <v>0</v>
      </c>
      <c r="DL1148" t="s">
        <v>3</v>
      </c>
      <c r="DM1148">
        <v>0</v>
      </c>
      <c r="DN1148" t="s">
        <v>3</v>
      </c>
      <c r="DO1148">
        <v>0</v>
      </c>
    </row>
    <row r="1149" spans="1:119" x14ac:dyDescent="0.2">
      <c r="A1149">
        <f>ROW(Source!A916)</f>
        <v>916</v>
      </c>
      <c r="B1149">
        <v>51651743</v>
      </c>
      <c r="C1149">
        <v>51656107</v>
      </c>
      <c r="D1149">
        <v>49672703</v>
      </c>
      <c r="E1149">
        <v>1</v>
      </c>
      <c r="F1149">
        <v>1</v>
      </c>
      <c r="G1149">
        <v>1</v>
      </c>
      <c r="H1149">
        <v>2</v>
      </c>
      <c r="I1149" t="s">
        <v>944</v>
      </c>
      <c r="J1149" t="s">
        <v>945</v>
      </c>
      <c r="K1149" t="s">
        <v>946</v>
      </c>
      <c r="L1149">
        <v>1367</v>
      </c>
      <c r="N1149">
        <v>1011</v>
      </c>
      <c r="O1149" t="s">
        <v>910</v>
      </c>
      <c r="P1149" t="s">
        <v>910</v>
      </c>
      <c r="Q1149">
        <v>1</v>
      </c>
      <c r="W1149">
        <v>0</v>
      </c>
      <c r="X1149">
        <v>-1424865896</v>
      </c>
      <c r="Y1149">
        <f t="shared" si="998"/>
        <v>0.35700000000000004</v>
      </c>
      <c r="AA1149">
        <v>0</v>
      </c>
      <c r="AB1149">
        <v>88.31</v>
      </c>
      <c r="AC1149">
        <v>0</v>
      </c>
      <c r="AD1149">
        <v>0</v>
      </c>
      <c r="AE1149">
        <v>0</v>
      </c>
      <c r="AF1149">
        <v>6.66</v>
      </c>
      <c r="AG1149">
        <v>0</v>
      </c>
      <c r="AH1149">
        <v>0</v>
      </c>
      <c r="AI1149">
        <v>1</v>
      </c>
      <c r="AJ1149">
        <v>13.26</v>
      </c>
      <c r="AK1149">
        <v>33.39</v>
      </c>
      <c r="AL1149">
        <v>1</v>
      </c>
      <c r="AM1149">
        <v>4</v>
      </c>
      <c r="AN1149">
        <v>0</v>
      </c>
      <c r="AO1149">
        <v>1</v>
      </c>
      <c r="AP1149">
        <v>1</v>
      </c>
      <c r="AQ1149">
        <v>0</v>
      </c>
      <c r="AR1149">
        <v>0</v>
      </c>
      <c r="AS1149" t="s">
        <v>3</v>
      </c>
      <c r="AT1149">
        <v>0.34</v>
      </c>
      <c r="AU1149" t="s">
        <v>20</v>
      </c>
      <c r="AV1149">
        <v>0</v>
      </c>
      <c r="AW1149">
        <v>2</v>
      </c>
      <c r="AX1149">
        <v>51656123</v>
      </c>
      <c r="AY1149">
        <v>1</v>
      </c>
      <c r="AZ1149">
        <v>0</v>
      </c>
      <c r="BA1149">
        <v>1323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V1149">
        <v>0</v>
      </c>
      <c r="CW1149">
        <f>ROUND(Y1149*Source!I916,7)</f>
        <v>6.4260000000000001E-4</v>
      </c>
      <c r="CX1149">
        <f>ROUND(Y1149*Source!I916,7)</f>
        <v>6.4260000000000001E-4</v>
      </c>
      <c r="CY1149">
        <f>AB1149</f>
        <v>88.31</v>
      </c>
      <c r="CZ1149">
        <f>AF1149</f>
        <v>6.66</v>
      </c>
      <c r="DA1149">
        <f>AJ1149</f>
        <v>13.26</v>
      </c>
      <c r="DB1149">
        <f t="shared" si="999"/>
        <v>2.37</v>
      </c>
      <c r="DC1149">
        <f t="shared" si="1000"/>
        <v>0</v>
      </c>
      <c r="DD1149" t="s">
        <v>3</v>
      </c>
      <c r="DE1149" t="s">
        <v>3</v>
      </c>
      <c r="DF1149">
        <f t="shared" si="1001"/>
        <v>0</v>
      </c>
      <c r="DG1149">
        <f>ROUND(ROUND(AF1149*AJ1149,2)*CX1149,2)</f>
        <v>0.06</v>
      </c>
      <c r="DH1149">
        <f>ROUND(ROUND(AG1149*AK1149,2)*CX1149,2)</f>
        <v>0</v>
      </c>
      <c r="DI1149">
        <f t="shared" si="1002"/>
        <v>0</v>
      </c>
      <c r="DJ1149">
        <f>DG1149</f>
        <v>0.06</v>
      </c>
      <c r="DK1149">
        <v>0</v>
      </c>
      <c r="DL1149" t="s">
        <v>3</v>
      </c>
      <c r="DM1149">
        <v>0</v>
      </c>
      <c r="DN1149" t="s">
        <v>3</v>
      </c>
      <c r="DO1149">
        <v>0</v>
      </c>
    </row>
    <row r="1150" spans="1:119" x14ac:dyDescent="0.2">
      <c r="A1150">
        <f>ROW(Source!A916)</f>
        <v>916</v>
      </c>
      <c r="B1150">
        <v>51651743</v>
      </c>
      <c r="C1150">
        <v>51656107</v>
      </c>
      <c r="D1150">
        <v>49673503</v>
      </c>
      <c r="E1150">
        <v>1</v>
      </c>
      <c r="F1150">
        <v>1</v>
      </c>
      <c r="G1150">
        <v>1</v>
      </c>
      <c r="H1150">
        <v>2</v>
      </c>
      <c r="I1150" t="s">
        <v>914</v>
      </c>
      <c r="J1150" t="s">
        <v>915</v>
      </c>
      <c r="K1150" t="s">
        <v>916</v>
      </c>
      <c r="L1150">
        <v>1367</v>
      </c>
      <c r="N1150">
        <v>1011</v>
      </c>
      <c r="O1150" t="s">
        <v>910</v>
      </c>
      <c r="P1150" t="s">
        <v>910</v>
      </c>
      <c r="Q1150">
        <v>1</v>
      </c>
      <c r="W1150">
        <v>0</v>
      </c>
      <c r="X1150">
        <v>509054691</v>
      </c>
      <c r="Y1150">
        <f t="shared" si="998"/>
        <v>0.75600000000000001</v>
      </c>
      <c r="AA1150">
        <v>0</v>
      </c>
      <c r="AB1150">
        <v>871.31</v>
      </c>
      <c r="AC1150">
        <v>387.32</v>
      </c>
      <c r="AD1150">
        <v>0</v>
      </c>
      <c r="AE1150">
        <v>0</v>
      </c>
      <c r="AF1150">
        <v>65.709999999999994</v>
      </c>
      <c r="AG1150">
        <v>11.6</v>
      </c>
      <c r="AH1150">
        <v>0</v>
      </c>
      <c r="AI1150">
        <v>1</v>
      </c>
      <c r="AJ1150">
        <v>13.26</v>
      </c>
      <c r="AK1150">
        <v>33.39</v>
      </c>
      <c r="AL1150">
        <v>1</v>
      </c>
      <c r="AM1150">
        <v>4</v>
      </c>
      <c r="AN1150">
        <v>0</v>
      </c>
      <c r="AO1150">
        <v>1</v>
      </c>
      <c r="AP1150">
        <v>1</v>
      </c>
      <c r="AQ1150">
        <v>0</v>
      </c>
      <c r="AR1150">
        <v>0</v>
      </c>
      <c r="AS1150" t="s">
        <v>3</v>
      </c>
      <c r="AT1150">
        <v>0.72</v>
      </c>
      <c r="AU1150" t="s">
        <v>20</v>
      </c>
      <c r="AV1150">
        <v>0</v>
      </c>
      <c r="AW1150">
        <v>2</v>
      </c>
      <c r="AX1150">
        <v>51656124</v>
      </c>
      <c r="AY1150">
        <v>1</v>
      </c>
      <c r="AZ1150">
        <v>0</v>
      </c>
      <c r="BA1150">
        <v>1324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V1150">
        <v>0</v>
      </c>
      <c r="CW1150">
        <f>ROUND(Y1150*Source!I916,7)</f>
        <v>1.3607999999999999E-3</v>
      </c>
      <c r="CX1150">
        <f>ROUND(Y1150*Source!I916,7)</f>
        <v>1.3607999999999999E-3</v>
      </c>
      <c r="CY1150">
        <f>AB1150</f>
        <v>871.31</v>
      </c>
      <c r="CZ1150">
        <f>AF1150</f>
        <v>65.709999999999994</v>
      </c>
      <c r="DA1150">
        <f>AJ1150</f>
        <v>13.26</v>
      </c>
      <c r="DB1150">
        <f t="shared" si="999"/>
        <v>49.68</v>
      </c>
      <c r="DC1150">
        <f t="shared" si="1000"/>
        <v>8.77</v>
      </c>
      <c r="DD1150" t="s">
        <v>3</v>
      </c>
      <c r="DE1150" t="s">
        <v>3</v>
      </c>
      <c r="DF1150">
        <f t="shared" si="1001"/>
        <v>0</v>
      </c>
      <c r="DG1150">
        <f>ROUND(ROUND(AF1150*AJ1150,2)*CX1150,2)</f>
        <v>1.19</v>
      </c>
      <c r="DH1150">
        <f>ROUND(ROUND(AG1150*AK1150,2)*CX1150,2)</f>
        <v>0.53</v>
      </c>
      <c r="DI1150">
        <f t="shared" si="1002"/>
        <v>0</v>
      </c>
      <c r="DJ1150">
        <f>DG1150</f>
        <v>1.19</v>
      </c>
      <c r="DK1150">
        <v>0</v>
      </c>
      <c r="DL1150" t="s">
        <v>3</v>
      </c>
      <c r="DM1150">
        <v>0</v>
      </c>
      <c r="DN1150" t="s">
        <v>3</v>
      </c>
      <c r="DO1150">
        <v>0</v>
      </c>
    </row>
    <row r="1151" spans="1:119" x14ac:dyDescent="0.2">
      <c r="A1151">
        <f>ROW(Source!A916)</f>
        <v>916</v>
      </c>
      <c r="B1151">
        <v>51651743</v>
      </c>
      <c r="C1151">
        <v>51656107</v>
      </c>
      <c r="D1151">
        <v>49673715</v>
      </c>
      <c r="E1151">
        <v>1</v>
      </c>
      <c r="F1151">
        <v>1</v>
      </c>
      <c r="G1151">
        <v>1</v>
      </c>
      <c r="H1151">
        <v>2</v>
      </c>
      <c r="I1151" t="s">
        <v>926</v>
      </c>
      <c r="J1151" t="s">
        <v>927</v>
      </c>
      <c r="K1151" t="s">
        <v>928</v>
      </c>
      <c r="L1151">
        <v>1367</v>
      </c>
      <c r="N1151">
        <v>1011</v>
      </c>
      <c r="O1151" t="s">
        <v>910</v>
      </c>
      <c r="P1151" t="s">
        <v>910</v>
      </c>
      <c r="Q1151">
        <v>1</v>
      </c>
      <c r="W1151">
        <v>0</v>
      </c>
      <c r="X1151">
        <v>829370094</v>
      </c>
      <c r="Y1151">
        <f t="shared" si="998"/>
        <v>1.6170000000000002</v>
      </c>
      <c r="AA1151">
        <v>0</v>
      </c>
      <c r="AB1151">
        <v>107.41</v>
      </c>
      <c r="AC1151">
        <v>0</v>
      </c>
      <c r="AD1151">
        <v>0</v>
      </c>
      <c r="AE1151">
        <v>0</v>
      </c>
      <c r="AF1151">
        <v>8.1</v>
      </c>
      <c r="AG1151">
        <v>0</v>
      </c>
      <c r="AH1151">
        <v>0</v>
      </c>
      <c r="AI1151">
        <v>1</v>
      </c>
      <c r="AJ1151">
        <v>13.26</v>
      </c>
      <c r="AK1151">
        <v>33.39</v>
      </c>
      <c r="AL1151">
        <v>1</v>
      </c>
      <c r="AM1151">
        <v>4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1.54</v>
      </c>
      <c r="AU1151" t="s">
        <v>20</v>
      </c>
      <c r="AV1151">
        <v>0</v>
      </c>
      <c r="AW1151">
        <v>2</v>
      </c>
      <c r="AX1151">
        <v>51656125</v>
      </c>
      <c r="AY1151">
        <v>1</v>
      </c>
      <c r="AZ1151">
        <v>0</v>
      </c>
      <c r="BA1151">
        <v>1325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V1151">
        <v>0</v>
      </c>
      <c r="CW1151">
        <f>ROUND(Y1151*Source!I916,7)</f>
        <v>2.9106000000000002E-3</v>
      </c>
      <c r="CX1151">
        <f>ROUND(Y1151*Source!I916,7)</f>
        <v>2.9106000000000002E-3</v>
      </c>
      <c r="CY1151">
        <f>AB1151</f>
        <v>107.41</v>
      </c>
      <c r="CZ1151">
        <f>AF1151</f>
        <v>8.1</v>
      </c>
      <c r="DA1151">
        <f>AJ1151</f>
        <v>13.26</v>
      </c>
      <c r="DB1151">
        <f t="shared" si="999"/>
        <v>13.09</v>
      </c>
      <c r="DC1151">
        <f t="shared" si="1000"/>
        <v>0</v>
      </c>
      <c r="DD1151" t="s">
        <v>3</v>
      </c>
      <c r="DE1151" t="s">
        <v>3</v>
      </c>
      <c r="DF1151">
        <f t="shared" si="1001"/>
        <v>0</v>
      </c>
      <c r="DG1151">
        <f>ROUND(ROUND(AF1151*AJ1151,2)*CX1151,2)</f>
        <v>0.31</v>
      </c>
      <c r="DH1151">
        <f>ROUND(ROUND(AG1151*AK1151,2)*CX1151,2)</f>
        <v>0</v>
      </c>
      <c r="DI1151">
        <f t="shared" si="1002"/>
        <v>0</v>
      </c>
      <c r="DJ1151">
        <f>DG1151</f>
        <v>0.31</v>
      </c>
      <c r="DK1151">
        <v>0</v>
      </c>
      <c r="DL1151" t="s">
        <v>3</v>
      </c>
      <c r="DM1151">
        <v>0</v>
      </c>
      <c r="DN1151" t="s">
        <v>3</v>
      </c>
      <c r="DO1151">
        <v>0</v>
      </c>
    </row>
    <row r="1152" spans="1:119" x14ac:dyDescent="0.2">
      <c r="A1152">
        <f>ROW(Source!A916)</f>
        <v>916</v>
      </c>
      <c r="B1152">
        <v>51651743</v>
      </c>
      <c r="C1152">
        <v>51656107</v>
      </c>
      <c r="D1152">
        <v>49521144</v>
      </c>
      <c r="E1152">
        <v>1</v>
      </c>
      <c r="F1152">
        <v>1</v>
      </c>
      <c r="G1152">
        <v>1</v>
      </c>
      <c r="H1152">
        <v>3</v>
      </c>
      <c r="I1152" t="s">
        <v>947</v>
      </c>
      <c r="J1152" t="s">
        <v>948</v>
      </c>
      <c r="K1152" t="s">
        <v>949</v>
      </c>
      <c r="L1152">
        <v>1348</v>
      </c>
      <c r="N1152">
        <v>1009</v>
      </c>
      <c r="O1152" t="s">
        <v>105</v>
      </c>
      <c r="P1152" t="s">
        <v>105</v>
      </c>
      <c r="Q1152">
        <v>1000</v>
      </c>
      <c r="W1152">
        <v>0</v>
      </c>
      <c r="X1152">
        <v>-847628873</v>
      </c>
      <c r="Y1152">
        <f t="shared" ref="Y1152:Y1157" si="1003">AT1152</f>
        <v>8.8999999999999995E-4</v>
      </c>
      <c r="AA1152">
        <v>241405.89</v>
      </c>
      <c r="AB1152">
        <v>0</v>
      </c>
      <c r="AC1152">
        <v>0</v>
      </c>
      <c r="AD1152">
        <v>0</v>
      </c>
      <c r="AE1152">
        <v>26499</v>
      </c>
      <c r="AF1152">
        <v>0</v>
      </c>
      <c r="AG1152">
        <v>0</v>
      </c>
      <c r="AH1152">
        <v>0</v>
      </c>
      <c r="AI1152">
        <v>9.11</v>
      </c>
      <c r="AJ1152">
        <v>1</v>
      </c>
      <c r="AK1152">
        <v>1</v>
      </c>
      <c r="AL1152">
        <v>1</v>
      </c>
      <c r="AM1152">
        <v>4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8.8999999999999995E-4</v>
      </c>
      <c r="AU1152" t="s">
        <v>3</v>
      </c>
      <c r="AV1152">
        <v>0</v>
      </c>
      <c r="AW1152">
        <v>2</v>
      </c>
      <c r="AX1152">
        <v>51656126</v>
      </c>
      <c r="AY1152">
        <v>1</v>
      </c>
      <c r="AZ1152">
        <v>0</v>
      </c>
      <c r="BA1152">
        <v>1326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V1152">
        <v>0</v>
      </c>
      <c r="CW1152">
        <v>0</v>
      </c>
      <c r="CX1152">
        <f>ROUND(Y1152*Source!I916,7)</f>
        <v>1.5999999999999999E-6</v>
      </c>
      <c r="CY1152">
        <f t="shared" ref="CY1152:CY1157" si="1004">AA1152</f>
        <v>241405.89</v>
      </c>
      <c r="CZ1152">
        <f t="shared" ref="CZ1152:CZ1157" si="1005">AE1152</f>
        <v>26499</v>
      </c>
      <c r="DA1152">
        <f t="shared" ref="DA1152:DA1157" si="1006">AI1152</f>
        <v>9.11</v>
      </c>
      <c r="DB1152">
        <f t="shared" ref="DB1152:DB1157" si="1007">ROUND(ROUND(AT1152*CZ1152,2),2)</f>
        <v>23.58</v>
      </c>
      <c r="DC1152">
        <f t="shared" ref="DC1152:DC1157" si="1008">ROUND(ROUND(AT1152*AG1152,2),2)</f>
        <v>0</v>
      </c>
      <c r="DD1152" t="s">
        <v>3</v>
      </c>
      <c r="DE1152" t="s">
        <v>3</v>
      </c>
      <c r="DF1152">
        <f t="shared" ref="DF1152:DF1157" si="1009">ROUND(ROUND(AE1152*AI1152,2)*CX1152,2)</f>
        <v>0.39</v>
      </c>
      <c r="DG1152">
        <f t="shared" ref="DG1152:DG1159" si="1010">ROUND(ROUND(AF1152,2)*CX1152,2)</f>
        <v>0</v>
      </c>
      <c r="DH1152">
        <f t="shared" ref="DH1152:DH1158" si="1011">ROUND(ROUND(AG1152,2)*CX1152,2)</f>
        <v>0</v>
      </c>
      <c r="DI1152">
        <f t="shared" si="1002"/>
        <v>0</v>
      </c>
      <c r="DJ1152">
        <f t="shared" ref="DJ1152:DJ1157" si="1012">DF1152</f>
        <v>0.39</v>
      </c>
      <c r="DK1152">
        <v>0</v>
      </c>
      <c r="DL1152" t="s">
        <v>3</v>
      </c>
      <c r="DM1152">
        <v>0</v>
      </c>
      <c r="DN1152" t="s">
        <v>3</v>
      </c>
      <c r="DO1152">
        <v>0</v>
      </c>
    </row>
    <row r="1153" spans="1:119" x14ac:dyDescent="0.2">
      <c r="A1153">
        <f>ROW(Source!A916)</f>
        <v>916</v>
      </c>
      <c r="B1153">
        <v>51651743</v>
      </c>
      <c r="C1153">
        <v>51656107</v>
      </c>
      <c r="D1153">
        <v>49524301</v>
      </c>
      <c r="E1153">
        <v>1</v>
      </c>
      <c r="F1153">
        <v>1</v>
      </c>
      <c r="G1153">
        <v>1</v>
      </c>
      <c r="H1153">
        <v>3</v>
      </c>
      <c r="I1153" t="s">
        <v>929</v>
      </c>
      <c r="J1153" t="s">
        <v>930</v>
      </c>
      <c r="K1153" t="s">
        <v>931</v>
      </c>
      <c r="L1153">
        <v>1348</v>
      </c>
      <c r="N1153">
        <v>1009</v>
      </c>
      <c r="O1153" t="s">
        <v>105</v>
      </c>
      <c r="P1153" t="s">
        <v>105</v>
      </c>
      <c r="Q1153">
        <v>1000</v>
      </c>
      <c r="W1153">
        <v>0</v>
      </c>
      <c r="X1153">
        <v>1824693337</v>
      </c>
      <c r="Y1153">
        <f t="shared" si="1003"/>
        <v>4.4999999999999999E-4</v>
      </c>
      <c r="AA1153">
        <v>94397.82</v>
      </c>
      <c r="AB1153">
        <v>0</v>
      </c>
      <c r="AC1153">
        <v>0</v>
      </c>
      <c r="AD1153">
        <v>0</v>
      </c>
      <c r="AE1153">
        <v>10362</v>
      </c>
      <c r="AF1153">
        <v>0</v>
      </c>
      <c r="AG1153">
        <v>0</v>
      </c>
      <c r="AH1153">
        <v>0</v>
      </c>
      <c r="AI1153">
        <v>9.11</v>
      </c>
      <c r="AJ1153">
        <v>1</v>
      </c>
      <c r="AK1153">
        <v>1</v>
      </c>
      <c r="AL1153">
        <v>1</v>
      </c>
      <c r="AM1153">
        <v>4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4.4999999999999999E-4</v>
      </c>
      <c r="AU1153" t="s">
        <v>3</v>
      </c>
      <c r="AV1153">
        <v>0</v>
      </c>
      <c r="AW1153">
        <v>2</v>
      </c>
      <c r="AX1153">
        <v>51656127</v>
      </c>
      <c r="AY1153">
        <v>1</v>
      </c>
      <c r="AZ1153">
        <v>0</v>
      </c>
      <c r="BA1153">
        <v>1327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V1153">
        <v>0</v>
      </c>
      <c r="CW1153">
        <v>0</v>
      </c>
      <c r="CX1153">
        <f>ROUND(Y1153*Source!I916,7)</f>
        <v>7.9999999999999996E-7</v>
      </c>
      <c r="CY1153">
        <f t="shared" si="1004"/>
        <v>94397.82</v>
      </c>
      <c r="CZ1153">
        <f t="shared" si="1005"/>
        <v>10362</v>
      </c>
      <c r="DA1153">
        <f t="shared" si="1006"/>
        <v>9.11</v>
      </c>
      <c r="DB1153">
        <f t="shared" si="1007"/>
        <v>4.66</v>
      </c>
      <c r="DC1153">
        <f t="shared" si="1008"/>
        <v>0</v>
      </c>
      <c r="DD1153" t="s">
        <v>3</v>
      </c>
      <c r="DE1153" t="s">
        <v>3</v>
      </c>
      <c r="DF1153">
        <f t="shared" si="1009"/>
        <v>0.08</v>
      </c>
      <c r="DG1153">
        <f t="shared" si="1010"/>
        <v>0</v>
      </c>
      <c r="DH1153">
        <f t="shared" si="1011"/>
        <v>0</v>
      </c>
      <c r="DI1153">
        <f t="shared" si="1002"/>
        <v>0</v>
      </c>
      <c r="DJ1153">
        <f t="shared" si="1012"/>
        <v>0.08</v>
      </c>
      <c r="DK1153">
        <v>0</v>
      </c>
      <c r="DL1153" t="s">
        <v>3</v>
      </c>
      <c r="DM1153">
        <v>0</v>
      </c>
      <c r="DN1153" t="s">
        <v>3</v>
      </c>
      <c r="DO1153">
        <v>0</v>
      </c>
    </row>
    <row r="1154" spans="1:119" x14ac:dyDescent="0.2">
      <c r="A1154">
        <f>ROW(Source!A916)</f>
        <v>916</v>
      </c>
      <c r="B1154">
        <v>51651743</v>
      </c>
      <c r="C1154">
        <v>51656107</v>
      </c>
      <c r="D1154">
        <v>49525488</v>
      </c>
      <c r="E1154">
        <v>1</v>
      </c>
      <c r="F1154">
        <v>1</v>
      </c>
      <c r="G1154">
        <v>1</v>
      </c>
      <c r="H1154">
        <v>3</v>
      </c>
      <c r="I1154" t="s">
        <v>917</v>
      </c>
      <c r="J1154" t="s">
        <v>918</v>
      </c>
      <c r="K1154" t="s">
        <v>919</v>
      </c>
      <c r="L1154">
        <v>1346</v>
      </c>
      <c r="N1154">
        <v>1009</v>
      </c>
      <c r="O1154" t="s">
        <v>920</v>
      </c>
      <c r="P1154" t="s">
        <v>920</v>
      </c>
      <c r="Q1154">
        <v>1</v>
      </c>
      <c r="W1154">
        <v>0</v>
      </c>
      <c r="X1154">
        <v>-1864341761</v>
      </c>
      <c r="Y1154">
        <f t="shared" si="1003"/>
        <v>15</v>
      </c>
      <c r="AA1154">
        <v>82.35</v>
      </c>
      <c r="AB1154">
        <v>0</v>
      </c>
      <c r="AC1154">
        <v>0</v>
      </c>
      <c r="AD1154">
        <v>0</v>
      </c>
      <c r="AE1154">
        <v>9.0399999999999991</v>
      </c>
      <c r="AF1154">
        <v>0</v>
      </c>
      <c r="AG1154">
        <v>0</v>
      </c>
      <c r="AH1154">
        <v>0</v>
      </c>
      <c r="AI1154">
        <v>9.11</v>
      </c>
      <c r="AJ1154">
        <v>1</v>
      </c>
      <c r="AK1154">
        <v>1</v>
      </c>
      <c r="AL1154">
        <v>1</v>
      </c>
      <c r="AM1154">
        <v>4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15</v>
      </c>
      <c r="AU1154" t="s">
        <v>3</v>
      </c>
      <c r="AV1154">
        <v>0</v>
      </c>
      <c r="AW1154">
        <v>2</v>
      </c>
      <c r="AX1154">
        <v>51656128</v>
      </c>
      <c r="AY1154">
        <v>1</v>
      </c>
      <c r="AZ1154">
        <v>0</v>
      </c>
      <c r="BA1154">
        <v>1328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V1154">
        <v>0</v>
      </c>
      <c r="CW1154">
        <v>0</v>
      </c>
      <c r="CX1154">
        <f>ROUND(Y1154*Source!I916,7)</f>
        <v>2.7E-2</v>
      </c>
      <c r="CY1154">
        <f t="shared" si="1004"/>
        <v>82.35</v>
      </c>
      <c r="CZ1154">
        <f t="shared" si="1005"/>
        <v>9.0399999999999991</v>
      </c>
      <c r="DA1154">
        <f t="shared" si="1006"/>
        <v>9.11</v>
      </c>
      <c r="DB1154">
        <f t="shared" si="1007"/>
        <v>135.6</v>
      </c>
      <c r="DC1154">
        <f t="shared" si="1008"/>
        <v>0</v>
      </c>
      <c r="DD1154" t="s">
        <v>3</v>
      </c>
      <c r="DE1154" t="s">
        <v>3</v>
      </c>
      <c r="DF1154">
        <f t="shared" si="1009"/>
        <v>2.2200000000000002</v>
      </c>
      <c r="DG1154">
        <f t="shared" si="1010"/>
        <v>0</v>
      </c>
      <c r="DH1154">
        <f t="shared" si="1011"/>
        <v>0</v>
      </c>
      <c r="DI1154">
        <f t="shared" si="1002"/>
        <v>0</v>
      </c>
      <c r="DJ1154">
        <f t="shared" si="1012"/>
        <v>2.2200000000000002</v>
      </c>
      <c r="DK1154">
        <v>0</v>
      </c>
      <c r="DL1154" t="s">
        <v>3</v>
      </c>
      <c r="DM1154">
        <v>0</v>
      </c>
      <c r="DN1154" t="s">
        <v>3</v>
      </c>
      <c r="DO1154">
        <v>0</v>
      </c>
    </row>
    <row r="1155" spans="1:119" x14ac:dyDescent="0.2">
      <c r="A1155">
        <f>ROW(Source!A916)</f>
        <v>916</v>
      </c>
      <c r="B1155">
        <v>51651743</v>
      </c>
      <c r="C1155">
        <v>51656107</v>
      </c>
      <c r="D1155">
        <v>49526492</v>
      </c>
      <c r="E1155">
        <v>1</v>
      </c>
      <c r="F1155">
        <v>1</v>
      </c>
      <c r="G1155">
        <v>1</v>
      </c>
      <c r="H1155">
        <v>3</v>
      </c>
      <c r="I1155" t="s">
        <v>921</v>
      </c>
      <c r="J1155" t="s">
        <v>922</v>
      </c>
      <c r="K1155" t="s">
        <v>923</v>
      </c>
      <c r="L1155">
        <v>1346</v>
      </c>
      <c r="N1155">
        <v>1009</v>
      </c>
      <c r="O1155" t="s">
        <v>920</v>
      </c>
      <c r="P1155" t="s">
        <v>920</v>
      </c>
      <c r="Q1155">
        <v>1</v>
      </c>
      <c r="W1155">
        <v>0</v>
      </c>
      <c r="X1155">
        <v>497341279</v>
      </c>
      <c r="Y1155">
        <f t="shared" si="1003"/>
        <v>8</v>
      </c>
      <c r="AA1155">
        <v>210.35</v>
      </c>
      <c r="AB1155">
        <v>0</v>
      </c>
      <c r="AC1155">
        <v>0</v>
      </c>
      <c r="AD1155">
        <v>0</v>
      </c>
      <c r="AE1155">
        <v>23.09</v>
      </c>
      <c r="AF1155">
        <v>0</v>
      </c>
      <c r="AG1155">
        <v>0</v>
      </c>
      <c r="AH1155">
        <v>0</v>
      </c>
      <c r="AI1155">
        <v>9.11</v>
      </c>
      <c r="AJ1155">
        <v>1</v>
      </c>
      <c r="AK1155">
        <v>1</v>
      </c>
      <c r="AL1155">
        <v>1</v>
      </c>
      <c r="AM1155">
        <v>4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8</v>
      </c>
      <c r="AU1155" t="s">
        <v>3</v>
      </c>
      <c r="AV1155">
        <v>0</v>
      </c>
      <c r="AW1155">
        <v>2</v>
      </c>
      <c r="AX1155">
        <v>51656129</v>
      </c>
      <c r="AY1155">
        <v>1</v>
      </c>
      <c r="AZ1155">
        <v>0</v>
      </c>
      <c r="BA1155">
        <v>1329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V1155">
        <v>0</v>
      </c>
      <c r="CW1155">
        <v>0</v>
      </c>
      <c r="CX1155">
        <f>ROUND(Y1155*Source!I916,7)</f>
        <v>1.44E-2</v>
      </c>
      <c r="CY1155">
        <f t="shared" si="1004"/>
        <v>210.35</v>
      </c>
      <c r="CZ1155">
        <f t="shared" si="1005"/>
        <v>23.09</v>
      </c>
      <c r="DA1155">
        <f t="shared" si="1006"/>
        <v>9.11</v>
      </c>
      <c r="DB1155">
        <f t="shared" si="1007"/>
        <v>184.72</v>
      </c>
      <c r="DC1155">
        <f t="shared" si="1008"/>
        <v>0</v>
      </c>
      <c r="DD1155" t="s">
        <v>3</v>
      </c>
      <c r="DE1155" t="s">
        <v>3</v>
      </c>
      <c r="DF1155">
        <f t="shared" si="1009"/>
        <v>3.03</v>
      </c>
      <c r="DG1155">
        <f t="shared" si="1010"/>
        <v>0</v>
      </c>
      <c r="DH1155">
        <f t="shared" si="1011"/>
        <v>0</v>
      </c>
      <c r="DI1155">
        <f t="shared" si="1002"/>
        <v>0</v>
      </c>
      <c r="DJ1155">
        <f t="shared" si="1012"/>
        <v>3.03</v>
      </c>
      <c r="DK1155">
        <v>0</v>
      </c>
      <c r="DL1155" t="s">
        <v>3</v>
      </c>
      <c r="DM1155">
        <v>0</v>
      </c>
      <c r="DN1155" t="s">
        <v>3</v>
      </c>
      <c r="DO1155">
        <v>0</v>
      </c>
    </row>
    <row r="1156" spans="1:119" x14ac:dyDescent="0.2">
      <c r="A1156">
        <f>ROW(Source!A916)</f>
        <v>916</v>
      </c>
      <c r="B1156">
        <v>51651743</v>
      </c>
      <c r="C1156">
        <v>51656107</v>
      </c>
      <c r="D1156">
        <v>49555131</v>
      </c>
      <c r="E1156">
        <v>1</v>
      </c>
      <c r="F1156">
        <v>1</v>
      </c>
      <c r="G1156">
        <v>1</v>
      </c>
      <c r="H1156">
        <v>3</v>
      </c>
      <c r="I1156" t="s">
        <v>950</v>
      </c>
      <c r="J1156" t="s">
        <v>951</v>
      </c>
      <c r="K1156" t="s">
        <v>952</v>
      </c>
      <c r="L1156">
        <v>1348</v>
      </c>
      <c r="N1156">
        <v>1009</v>
      </c>
      <c r="O1156" t="s">
        <v>105</v>
      </c>
      <c r="P1156" t="s">
        <v>105</v>
      </c>
      <c r="Q1156">
        <v>1000</v>
      </c>
      <c r="W1156">
        <v>0</v>
      </c>
      <c r="X1156">
        <v>-364749507</v>
      </c>
      <c r="Y1156">
        <f t="shared" si="1003"/>
        <v>5.0099999999999997E-3</v>
      </c>
      <c r="AA1156">
        <v>156537.13</v>
      </c>
      <c r="AB1156">
        <v>0</v>
      </c>
      <c r="AC1156">
        <v>0</v>
      </c>
      <c r="AD1156">
        <v>0</v>
      </c>
      <c r="AE1156">
        <v>17183</v>
      </c>
      <c r="AF1156">
        <v>0</v>
      </c>
      <c r="AG1156">
        <v>0</v>
      </c>
      <c r="AH1156">
        <v>0</v>
      </c>
      <c r="AI1156">
        <v>9.11</v>
      </c>
      <c r="AJ1156">
        <v>1</v>
      </c>
      <c r="AK1156">
        <v>1</v>
      </c>
      <c r="AL1156">
        <v>1</v>
      </c>
      <c r="AM1156">
        <v>4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5.0099999999999997E-3</v>
      </c>
      <c r="AU1156" t="s">
        <v>3</v>
      </c>
      <c r="AV1156">
        <v>0</v>
      </c>
      <c r="AW1156">
        <v>2</v>
      </c>
      <c r="AX1156">
        <v>51656131</v>
      </c>
      <c r="AY1156">
        <v>1</v>
      </c>
      <c r="AZ1156">
        <v>0</v>
      </c>
      <c r="BA1156">
        <v>1331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V1156">
        <v>0</v>
      </c>
      <c r="CW1156">
        <v>0</v>
      </c>
      <c r="CX1156">
        <f>ROUND(Y1156*Source!I916,7)</f>
        <v>9.0000000000000002E-6</v>
      </c>
      <c r="CY1156">
        <f t="shared" si="1004"/>
        <v>156537.13</v>
      </c>
      <c r="CZ1156">
        <f t="shared" si="1005"/>
        <v>17183</v>
      </c>
      <c r="DA1156">
        <f t="shared" si="1006"/>
        <v>9.11</v>
      </c>
      <c r="DB1156">
        <f t="shared" si="1007"/>
        <v>86.09</v>
      </c>
      <c r="DC1156">
        <f t="shared" si="1008"/>
        <v>0</v>
      </c>
      <c r="DD1156" t="s">
        <v>3</v>
      </c>
      <c r="DE1156" t="s">
        <v>3</v>
      </c>
      <c r="DF1156">
        <f t="shared" si="1009"/>
        <v>1.41</v>
      </c>
      <c r="DG1156">
        <f t="shared" si="1010"/>
        <v>0</v>
      </c>
      <c r="DH1156">
        <f t="shared" si="1011"/>
        <v>0</v>
      </c>
      <c r="DI1156">
        <f t="shared" si="1002"/>
        <v>0</v>
      </c>
      <c r="DJ1156">
        <f t="shared" si="1012"/>
        <v>1.41</v>
      </c>
      <c r="DK1156">
        <v>0</v>
      </c>
      <c r="DL1156" t="s">
        <v>3</v>
      </c>
      <c r="DM1156">
        <v>0</v>
      </c>
      <c r="DN1156" t="s">
        <v>3</v>
      </c>
      <c r="DO1156">
        <v>0</v>
      </c>
    </row>
    <row r="1157" spans="1:119" x14ac:dyDescent="0.2">
      <c r="A1157">
        <f>ROW(Source!A916)</f>
        <v>916</v>
      </c>
      <c r="B1157">
        <v>51651743</v>
      </c>
      <c r="C1157">
        <v>51656107</v>
      </c>
      <c r="D1157">
        <v>49564260</v>
      </c>
      <c r="E1157">
        <v>1</v>
      </c>
      <c r="F1157">
        <v>1</v>
      </c>
      <c r="G1157">
        <v>1</v>
      </c>
      <c r="H1157">
        <v>3</v>
      </c>
      <c r="I1157" t="s">
        <v>79</v>
      </c>
      <c r="J1157" t="s">
        <v>81</v>
      </c>
      <c r="K1157" t="s">
        <v>80</v>
      </c>
      <c r="L1157">
        <v>1327</v>
      </c>
      <c r="N1157">
        <v>1005</v>
      </c>
      <c r="O1157" t="s">
        <v>52</v>
      </c>
      <c r="P1157" t="s">
        <v>52</v>
      </c>
      <c r="Q1157">
        <v>1</v>
      </c>
      <c r="W1157">
        <v>0</v>
      </c>
      <c r="X1157">
        <v>415678242</v>
      </c>
      <c r="Y1157">
        <f t="shared" si="1003"/>
        <v>100</v>
      </c>
      <c r="AA1157">
        <v>932.96</v>
      </c>
      <c r="AB1157">
        <v>0</v>
      </c>
      <c r="AC1157">
        <v>0</v>
      </c>
      <c r="AD1157">
        <v>0</v>
      </c>
      <c r="AE1157">
        <v>102.41</v>
      </c>
      <c r="AF1157">
        <v>0</v>
      </c>
      <c r="AG1157">
        <v>0</v>
      </c>
      <c r="AH1157">
        <v>0</v>
      </c>
      <c r="AI1157">
        <v>9.11</v>
      </c>
      <c r="AJ1157">
        <v>1</v>
      </c>
      <c r="AK1157">
        <v>1</v>
      </c>
      <c r="AL1157">
        <v>1</v>
      </c>
      <c r="AM1157">
        <v>0</v>
      </c>
      <c r="AN1157">
        <v>0</v>
      </c>
      <c r="AO1157">
        <v>0</v>
      </c>
      <c r="AP1157">
        <v>1</v>
      </c>
      <c r="AQ1157">
        <v>0</v>
      </c>
      <c r="AR1157">
        <v>0</v>
      </c>
      <c r="AS1157" t="s">
        <v>3</v>
      </c>
      <c r="AT1157">
        <v>100</v>
      </c>
      <c r="AU1157" t="s">
        <v>3</v>
      </c>
      <c r="AV1157">
        <v>0</v>
      </c>
      <c r="AW1157">
        <v>1</v>
      </c>
      <c r="AX1157">
        <v>-1</v>
      </c>
      <c r="AY1157">
        <v>0</v>
      </c>
      <c r="AZ1157">
        <v>0</v>
      </c>
      <c r="BA1157" t="s">
        <v>3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V1157">
        <v>0</v>
      </c>
      <c r="CW1157">
        <v>0</v>
      </c>
      <c r="CX1157">
        <f>ROUND(Y1157*Source!I916,7)</f>
        <v>0.18</v>
      </c>
      <c r="CY1157">
        <f t="shared" si="1004"/>
        <v>932.96</v>
      </c>
      <c r="CZ1157">
        <f t="shared" si="1005"/>
        <v>102.41</v>
      </c>
      <c r="DA1157">
        <f t="shared" si="1006"/>
        <v>9.11</v>
      </c>
      <c r="DB1157">
        <f t="shared" si="1007"/>
        <v>10241</v>
      </c>
      <c r="DC1157">
        <f t="shared" si="1008"/>
        <v>0</v>
      </c>
      <c r="DD1157" t="s">
        <v>3</v>
      </c>
      <c r="DE1157" t="s">
        <v>3</v>
      </c>
      <c r="DF1157">
        <f t="shared" si="1009"/>
        <v>167.93</v>
      </c>
      <c r="DG1157">
        <f t="shared" si="1010"/>
        <v>0</v>
      </c>
      <c r="DH1157">
        <f t="shared" si="1011"/>
        <v>0</v>
      </c>
      <c r="DI1157">
        <f t="shared" si="1002"/>
        <v>0</v>
      </c>
      <c r="DJ1157">
        <f t="shared" si="1012"/>
        <v>167.93</v>
      </c>
      <c r="DK1157">
        <v>0</v>
      </c>
      <c r="DL1157" t="s">
        <v>3</v>
      </c>
      <c r="DM1157">
        <v>0</v>
      </c>
      <c r="DN1157" t="s">
        <v>3</v>
      </c>
      <c r="DO1157">
        <v>0</v>
      </c>
    </row>
    <row r="1158" spans="1:119" x14ac:dyDescent="0.2">
      <c r="A1158">
        <f>ROW(Source!A918)</f>
        <v>918</v>
      </c>
      <c r="B1158">
        <v>51651743</v>
      </c>
      <c r="C1158">
        <v>51656138</v>
      </c>
      <c r="D1158">
        <v>49510719</v>
      </c>
      <c r="E1158">
        <v>70</v>
      </c>
      <c r="F1158">
        <v>1</v>
      </c>
      <c r="G1158">
        <v>1</v>
      </c>
      <c r="H1158">
        <v>1</v>
      </c>
      <c r="I1158" t="s">
        <v>942</v>
      </c>
      <c r="J1158" t="s">
        <v>3</v>
      </c>
      <c r="K1158" t="s">
        <v>943</v>
      </c>
      <c r="L1158">
        <v>1191</v>
      </c>
      <c r="N1158">
        <v>1013</v>
      </c>
      <c r="O1158" t="s">
        <v>904</v>
      </c>
      <c r="P1158" t="s">
        <v>904</v>
      </c>
      <c r="Q1158">
        <v>1</v>
      </c>
      <c r="W1158">
        <v>0</v>
      </c>
      <c r="X1158">
        <v>784619160</v>
      </c>
      <c r="Y1158">
        <f t="shared" ref="Y1158:Y1163" si="1013">(AT1158*ROUND(1.05,7))</f>
        <v>148.05000000000001</v>
      </c>
      <c r="AA1158">
        <v>0</v>
      </c>
      <c r="AB1158">
        <v>0</v>
      </c>
      <c r="AC1158">
        <v>0</v>
      </c>
      <c r="AD1158">
        <v>291.83</v>
      </c>
      <c r="AE1158">
        <v>0</v>
      </c>
      <c r="AF1158">
        <v>0</v>
      </c>
      <c r="AG1158">
        <v>0</v>
      </c>
      <c r="AH1158">
        <v>8.74</v>
      </c>
      <c r="AI1158">
        <v>1</v>
      </c>
      <c r="AJ1158">
        <v>1</v>
      </c>
      <c r="AK1158">
        <v>1</v>
      </c>
      <c r="AL1158">
        <v>33.39</v>
      </c>
      <c r="AM1158">
        <v>4</v>
      </c>
      <c r="AN1158">
        <v>0</v>
      </c>
      <c r="AO1158">
        <v>1</v>
      </c>
      <c r="AP1158">
        <v>1</v>
      </c>
      <c r="AQ1158">
        <v>0</v>
      </c>
      <c r="AR1158">
        <v>0</v>
      </c>
      <c r="AS1158" t="s">
        <v>3</v>
      </c>
      <c r="AT1158">
        <v>141</v>
      </c>
      <c r="AU1158" t="s">
        <v>20</v>
      </c>
      <c r="AV1158">
        <v>1</v>
      </c>
      <c r="AW1158">
        <v>2</v>
      </c>
      <c r="AX1158">
        <v>51656152</v>
      </c>
      <c r="AY1158">
        <v>1</v>
      </c>
      <c r="AZ1158">
        <v>0</v>
      </c>
      <c r="BA1158">
        <v>1337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U1158">
        <f>ROUND(AT1158*Source!I918*AH1158*AL1158,2)</f>
        <v>5390.37</v>
      </c>
      <c r="CV1158">
        <f>ROUND(Y1158*Source!I918,7)</f>
        <v>19.394549999999999</v>
      </c>
      <c r="CW1158">
        <v>0</v>
      </c>
      <c r="CX1158">
        <f>ROUND(Y1158*Source!I918,7)</f>
        <v>19.394549999999999</v>
      </c>
      <c r="CY1158">
        <f>AD1158</f>
        <v>291.83</v>
      </c>
      <c r="CZ1158">
        <f>AH1158</f>
        <v>8.74</v>
      </c>
      <c r="DA1158">
        <f>AL1158</f>
        <v>33.39</v>
      </c>
      <c r="DB1158">
        <f t="shared" ref="DB1158:DB1163" si="1014">ROUND((ROUND(AT1158*CZ1158,2)*ROUND(1.05,7)),2)</f>
        <v>1293.96</v>
      </c>
      <c r="DC1158">
        <f t="shared" ref="DC1158:DC1163" si="1015">ROUND((ROUND(AT1158*AG1158,2)*ROUND(1.05,7)),2)</f>
        <v>0</v>
      </c>
      <c r="DD1158" t="s">
        <v>3</v>
      </c>
      <c r="DE1158" t="s">
        <v>3</v>
      </c>
      <c r="DF1158">
        <f t="shared" ref="DF1158:DF1163" si="1016">ROUND(ROUND(AE1158,2)*CX1158,2)</f>
        <v>0</v>
      </c>
      <c r="DG1158">
        <f t="shared" si="1010"/>
        <v>0</v>
      </c>
      <c r="DH1158">
        <f t="shared" si="1011"/>
        <v>0</v>
      </c>
      <c r="DI1158">
        <f>ROUND(ROUND(AH1158*AL1158,2)*CX1158,2)</f>
        <v>5659.91</v>
      </c>
      <c r="DJ1158">
        <f>DI1158</f>
        <v>5659.91</v>
      </c>
      <c r="DK1158">
        <v>0</v>
      </c>
      <c r="DL1158" t="s">
        <v>3</v>
      </c>
      <c r="DM1158">
        <v>0</v>
      </c>
      <c r="DN1158" t="s">
        <v>3</v>
      </c>
      <c r="DO1158">
        <v>0</v>
      </c>
    </row>
    <row r="1159" spans="1:119" x14ac:dyDescent="0.2">
      <c r="A1159">
        <f>ROW(Source!A918)</f>
        <v>918</v>
      </c>
      <c r="B1159">
        <v>51651743</v>
      </c>
      <c r="C1159">
        <v>51656138</v>
      </c>
      <c r="D1159">
        <v>49510905</v>
      </c>
      <c r="E1159">
        <v>70</v>
      </c>
      <c r="F1159">
        <v>1</v>
      </c>
      <c r="G1159">
        <v>1</v>
      </c>
      <c r="H1159">
        <v>1</v>
      </c>
      <c r="I1159" t="s">
        <v>905</v>
      </c>
      <c r="J1159" t="s">
        <v>3</v>
      </c>
      <c r="K1159" t="s">
        <v>906</v>
      </c>
      <c r="L1159">
        <v>1191</v>
      </c>
      <c r="N1159">
        <v>1013</v>
      </c>
      <c r="O1159" t="s">
        <v>904</v>
      </c>
      <c r="P1159" t="s">
        <v>904</v>
      </c>
      <c r="Q1159">
        <v>1</v>
      </c>
      <c r="W1159">
        <v>0</v>
      </c>
      <c r="X1159">
        <v>-1417349443</v>
      </c>
      <c r="Y1159">
        <f t="shared" si="1013"/>
        <v>0.98699999999999999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1</v>
      </c>
      <c r="AJ1159">
        <v>1</v>
      </c>
      <c r="AK1159">
        <v>33.39</v>
      </c>
      <c r="AL1159">
        <v>1</v>
      </c>
      <c r="AM1159">
        <v>4</v>
      </c>
      <c r="AN1159">
        <v>0</v>
      </c>
      <c r="AO1159">
        <v>1</v>
      </c>
      <c r="AP1159">
        <v>1</v>
      </c>
      <c r="AQ1159">
        <v>0</v>
      </c>
      <c r="AR1159">
        <v>0</v>
      </c>
      <c r="AS1159" t="s">
        <v>3</v>
      </c>
      <c r="AT1159">
        <v>0.94</v>
      </c>
      <c r="AU1159" t="s">
        <v>20</v>
      </c>
      <c r="AV1159">
        <v>2</v>
      </c>
      <c r="AW1159">
        <v>2</v>
      </c>
      <c r="AX1159">
        <v>51656153</v>
      </c>
      <c r="AY1159">
        <v>1</v>
      </c>
      <c r="AZ1159">
        <v>0</v>
      </c>
      <c r="BA1159">
        <v>1338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V1159">
        <v>0</v>
      </c>
      <c r="CW1159">
        <v>0</v>
      </c>
      <c r="CX1159">
        <f>ROUND(Y1159*Source!I918,7)</f>
        <v>0.129297</v>
      </c>
      <c r="CY1159">
        <f>AD1159</f>
        <v>0</v>
      </c>
      <c r="CZ1159">
        <f>AH1159</f>
        <v>0</v>
      </c>
      <c r="DA1159">
        <f>AL1159</f>
        <v>1</v>
      </c>
      <c r="DB1159">
        <f t="shared" si="1014"/>
        <v>0</v>
      </c>
      <c r="DC1159">
        <f t="shared" si="1015"/>
        <v>0</v>
      </c>
      <c r="DD1159" t="s">
        <v>3</v>
      </c>
      <c r="DE1159" t="s">
        <v>3</v>
      </c>
      <c r="DF1159">
        <f t="shared" si="1016"/>
        <v>0</v>
      </c>
      <c r="DG1159">
        <f t="shared" si="1010"/>
        <v>0</v>
      </c>
      <c r="DH1159">
        <f>ROUND(ROUND(AG1159*AK1159,2)*CX1159,2)</f>
        <v>0</v>
      </c>
      <c r="DI1159">
        <f t="shared" ref="DI1159:DI1170" si="1017">ROUND(ROUND(AH1159,2)*CX1159,2)</f>
        <v>0</v>
      </c>
      <c r="DJ1159">
        <f>DI1159</f>
        <v>0</v>
      </c>
      <c r="DK1159">
        <v>0</v>
      </c>
      <c r="DL1159" t="s">
        <v>3</v>
      </c>
      <c r="DM1159">
        <v>0</v>
      </c>
      <c r="DN1159" t="s">
        <v>3</v>
      </c>
      <c r="DO1159">
        <v>0</v>
      </c>
    </row>
    <row r="1160" spans="1:119" x14ac:dyDescent="0.2">
      <c r="A1160">
        <f>ROW(Source!A918)</f>
        <v>918</v>
      </c>
      <c r="B1160">
        <v>51651743</v>
      </c>
      <c r="C1160">
        <v>51656138</v>
      </c>
      <c r="D1160">
        <v>49672573</v>
      </c>
      <c r="E1160">
        <v>1</v>
      </c>
      <c r="F1160">
        <v>1</v>
      </c>
      <c r="G1160">
        <v>1</v>
      </c>
      <c r="H1160">
        <v>2</v>
      </c>
      <c r="I1160" t="s">
        <v>907</v>
      </c>
      <c r="J1160" t="s">
        <v>908</v>
      </c>
      <c r="K1160" t="s">
        <v>909</v>
      </c>
      <c r="L1160">
        <v>1367</v>
      </c>
      <c r="N1160">
        <v>1011</v>
      </c>
      <c r="O1160" t="s">
        <v>910</v>
      </c>
      <c r="P1160" t="s">
        <v>910</v>
      </c>
      <c r="Q1160">
        <v>1</v>
      </c>
      <c r="W1160">
        <v>0</v>
      </c>
      <c r="X1160">
        <v>-430484415</v>
      </c>
      <c r="Y1160">
        <f t="shared" si="1013"/>
        <v>0.39900000000000002</v>
      </c>
      <c r="AA1160">
        <v>0</v>
      </c>
      <c r="AB1160">
        <v>1530.2</v>
      </c>
      <c r="AC1160">
        <v>450.77</v>
      </c>
      <c r="AD1160">
        <v>0</v>
      </c>
      <c r="AE1160">
        <v>0</v>
      </c>
      <c r="AF1160">
        <v>115.4</v>
      </c>
      <c r="AG1160">
        <v>13.5</v>
      </c>
      <c r="AH1160">
        <v>0</v>
      </c>
      <c r="AI1160">
        <v>1</v>
      </c>
      <c r="AJ1160">
        <v>13.26</v>
      </c>
      <c r="AK1160">
        <v>33.39</v>
      </c>
      <c r="AL1160">
        <v>1</v>
      </c>
      <c r="AM1160">
        <v>4</v>
      </c>
      <c r="AN1160">
        <v>0</v>
      </c>
      <c r="AO1160">
        <v>1</v>
      </c>
      <c r="AP1160">
        <v>1</v>
      </c>
      <c r="AQ1160">
        <v>0</v>
      </c>
      <c r="AR1160">
        <v>0</v>
      </c>
      <c r="AS1160" t="s">
        <v>3</v>
      </c>
      <c r="AT1160">
        <v>0.38</v>
      </c>
      <c r="AU1160" t="s">
        <v>20</v>
      </c>
      <c r="AV1160">
        <v>0</v>
      </c>
      <c r="AW1160">
        <v>2</v>
      </c>
      <c r="AX1160">
        <v>51656154</v>
      </c>
      <c r="AY1160">
        <v>1</v>
      </c>
      <c r="AZ1160">
        <v>0</v>
      </c>
      <c r="BA1160">
        <v>1339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V1160">
        <v>0</v>
      </c>
      <c r="CW1160">
        <f>ROUND(Y1160*Source!I918,7)</f>
        <v>5.2269000000000003E-2</v>
      </c>
      <c r="CX1160">
        <f>ROUND(Y1160*Source!I918,7)</f>
        <v>5.2269000000000003E-2</v>
      </c>
      <c r="CY1160">
        <f>AB1160</f>
        <v>1530.2</v>
      </c>
      <c r="CZ1160">
        <f>AF1160</f>
        <v>115.4</v>
      </c>
      <c r="DA1160">
        <f>AJ1160</f>
        <v>13.26</v>
      </c>
      <c r="DB1160">
        <f t="shared" si="1014"/>
        <v>46.04</v>
      </c>
      <c r="DC1160">
        <f t="shared" si="1015"/>
        <v>5.39</v>
      </c>
      <c r="DD1160" t="s">
        <v>3</v>
      </c>
      <c r="DE1160" t="s">
        <v>3</v>
      </c>
      <c r="DF1160">
        <f t="shared" si="1016"/>
        <v>0</v>
      </c>
      <c r="DG1160">
        <f>ROUND(ROUND(AF1160*AJ1160,2)*CX1160,2)</f>
        <v>79.98</v>
      </c>
      <c r="DH1160">
        <f>ROUND(ROUND(AG1160*AK1160,2)*CX1160,2)</f>
        <v>23.56</v>
      </c>
      <c r="DI1160">
        <f t="shared" si="1017"/>
        <v>0</v>
      </c>
      <c r="DJ1160">
        <f>DG1160</f>
        <v>79.98</v>
      </c>
      <c r="DK1160">
        <v>0</v>
      </c>
      <c r="DL1160" t="s">
        <v>3</v>
      </c>
      <c r="DM1160">
        <v>0</v>
      </c>
      <c r="DN1160" t="s">
        <v>3</v>
      </c>
      <c r="DO1160">
        <v>0</v>
      </c>
    </row>
    <row r="1161" spans="1:119" x14ac:dyDescent="0.2">
      <c r="A1161">
        <f>ROW(Source!A918)</f>
        <v>918</v>
      </c>
      <c r="B1161">
        <v>51651743</v>
      </c>
      <c r="C1161">
        <v>51656138</v>
      </c>
      <c r="D1161">
        <v>49672703</v>
      </c>
      <c r="E1161">
        <v>1</v>
      </c>
      <c r="F1161">
        <v>1</v>
      </c>
      <c r="G1161">
        <v>1</v>
      </c>
      <c r="H1161">
        <v>2</v>
      </c>
      <c r="I1161" t="s">
        <v>944</v>
      </c>
      <c r="J1161" t="s">
        <v>945</v>
      </c>
      <c r="K1161" t="s">
        <v>946</v>
      </c>
      <c r="L1161">
        <v>1367</v>
      </c>
      <c r="N1161">
        <v>1011</v>
      </c>
      <c r="O1161" t="s">
        <v>910</v>
      </c>
      <c r="P1161" t="s">
        <v>910</v>
      </c>
      <c r="Q1161">
        <v>1</v>
      </c>
      <c r="W1161">
        <v>0</v>
      </c>
      <c r="X1161">
        <v>-1424865896</v>
      </c>
      <c r="Y1161">
        <f t="shared" si="1013"/>
        <v>0.35700000000000004</v>
      </c>
      <c r="AA1161">
        <v>0</v>
      </c>
      <c r="AB1161">
        <v>88.31</v>
      </c>
      <c r="AC1161">
        <v>0</v>
      </c>
      <c r="AD1161">
        <v>0</v>
      </c>
      <c r="AE1161">
        <v>0</v>
      </c>
      <c r="AF1161">
        <v>6.66</v>
      </c>
      <c r="AG1161">
        <v>0</v>
      </c>
      <c r="AH1161">
        <v>0</v>
      </c>
      <c r="AI1161">
        <v>1</v>
      </c>
      <c r="AJ1161">
        <v>13.26</v>
      </c>
      <c r="AK1161">
        <v>33.39</v>
      </c>
      <c r="AL1161">
        <v>1</v>
      </c>
      <c r="AM1161">
        <v>4</v>
      </c>
      <c r="AN1161">
        <v>0</v>
      </c>
      <c r="AO1161">
        <v>1</v>
      </c>
      <c r="AP1161">
        <v>1</v>
      </c>
      <c r="AQ1161">
        <v>0</v>
      </c>
      <c r="AR1161">
        <v>0</v>
      </c>
      <c r="AS1161" t="s">
        <v>3</v>
      </c>
      <c r="AT1161">
        <v>0.34</v>
      </c>
      <c r="AU1161" t="s">
        <v>20</v>
      </c>
      <c r="AV1161">
        <v>0</v>
      </c>
      <c r="AW1161">
        <v>2</v>
      </c>
      <c r="AX1161">
        <v>51656155</v>
      </c>
      <c r="AY1161">
        <v>1</v>
      </c>
      <c r="AZ1161">
        <v>0</v>
      </c>
      <c r="BA1161">
        <v>1340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V1161">
        <v>0</v>
      </c>
      <c r="CW1161">
        <f>ROUND(Y1161*Source!I918,7)</f>
        <v>4.6767000000000003E-2</v>
      </c>
      <c r="CX1161">
        <f>ROUND(Y1161*Source!I918,7)</f>
        <v>4.6767000000000003E-2</v>
      </c>
      <c r="CY1161">
        <f>AB1161</f>
        <v>88.31</v>
      </c>
      <c r="CZ1161">
        <f>AF1161</f>
        <v>6.66</v>
      </c>
      <c r="DA1161">
        <f>AJ1161</f>
        <v>13.26</v>
      </c>
      <c r="DB1161">
        <f t="shared" si="1014"/>
        <v>2.37</v>
      </c>
      <c r="DC1161">
        <f t="shared" si="1015"/>
        <v>0</v>
      </c>
      <c r="DD1161" t="s">
        <v>3</v>
      </c>
      <c r="DE1161" t="s">
        <v>3</v>
      </c>
      <c r="DF1161">
        <f t="shared" si="1016"/>
        <v>0</v>
      </c>
      <c r="DG1161">
        <f>ROUND(ROUND(AF1161*AJ1161,2)*CX1161,2)</f>
        <v>4.13</v>
      </c>
      <c r="DH1161">
        <f>ROUND(ROUND(AG1161*AK1161,2)*CX1161,2)</f>
        <v>0</v>
      </c>
      <c r="DI1161">
        <f t="shared" si="1017"/>
        <v>0</v>
      </c>
      <c r="DJ1161">
        <f>DG1161</f>
        <v>4.13</v>
      </c>
      <c r="DK1161">
        <v>0</v>
      </c>
      <c r="DL1161" t="s">
        <v>3</v>
      </c>
      <c r="DM1161">
        <v>0</v>
      </c>
      <c r="DN1161" t="s">
        <v>3</v>
      </c>
      <c r="DO1161">
        <v>0</v>
      </c>
    </row>
    <row r="1162" spans="1:119" x14ac:dyDescent="0.2">
      <c r="A1162">
        <f>ROW(Source!A918)</f>
        <v>918</v>
      </c>
      <c r="B1162">
        <v>51651743</v>
      </c>
      <c r="C1162">
        <v>51656138</v>
      </c>
      <c r="D1162">
        <v>49673503</v>
      </c>
      <c r="E1162">
        <v>1</v>
      </c>
      <c r="F1162">
        <v>1</v>
      </c>
      <c r="G1162">
        <v>1</v>
      </c>
      <c r="H1162">
        <v>2</v>
      </c>
      <c r="I1162" t="s">
        <v>914</v>
      </c>
      <c r="J1162" t="s">
        <v>915</v>
      </c>
      <c r="K1162" t="s">
        <v>916</v>
      </c>
      <c r="L1162">
        <v>1367</v>
      </c>
      <c r="N1162">
        <v>1011</v>
      </c>
      <c r="O1162" t="s">
        <v>910</v>
      </c>
      <c r="P1162" t="s">
        <v>910</v>
      </c>
      <c r="Q1162">
        <v>1</v>
      </c>
      <c r="W1162">
        <v>0</v>
      </c>
      <c r="X1162">
        <v>509054691</v>
      </c>
      <c r="Y1162">
        <f t="shared" si="1013"/>
        <v>0.58800000000000008</v>
      </c>
      <c r="AA1162">
        <v>0</v>
      </c>
      <c r="AB1162">
        <v>871.31</v>
      </c>
      <c r="AC1162">
        <v>387.32</v>
      </c>
      <c r="AD1162">
        <v>0</v>
      </c>
      <c r="AE1162">
        <v>0</v>
      </c>
      <c r="AF1162">
        <v>65.709999999999994</v>
      </c>
      <c r="AG1162">
        <v>11.6</v>
      </c>
      <c r="AH1162">
        <v>0</v>
      </c>
      <c r="AI1162">
        <v>1</v>
      </c>
      <c r="AJ1162">
        <v>13.26</v>
      </c>
      <c r="AK1162">
        <v>33.39</v>
      </c>
      <c r="AL1162">
        <v>1</v>
      </c>
      <c r="AM1162">
        <v>4</v>
      </c>
      <c r="AN1162">
        <v>0</v>
      </c>
      <c r="AO1162">
        <v>1</v>
      </c>
      <c r="AP1162">
        <v>1</v>
      </c>
      <c r="AQ1162">
        <v>0</v>
      </c>
      <c r="AR1162">
        <v>0</v>
      </c>
      <c r="AS1162" t="s">
        <v>3</v>
      </c>
      <c r="AT1162">
        <v>0.56000000000000005</v>
      </c>
      <c r="AU1162" t="s">
        <v>20</v>
      </c>
      <c r="AV1162">
        <v>0</v>
      </c>
      <c r="AW1162">
        <v>2</v>
      </c>
      <c r="AX1162">
        <v>51656156</v>
      </c>
      <c r="AY1162">
        <v>1</v>
      </c>
      <c r="AZ1162">
        <v>0</v>
      </c>
      <c r="BA1162">
        <v>1341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V1162">
        <v>0</v>
      </c>
      <c r="CW1162">
        <f>ROUND(Y1162*Source!I918,7)</f>
        <v>7.7027999999999999E-2</v>
      </c>
      <c r="CX1162">
        <f>ROUND(Y1162*Source!I918,7)</f>
        <v>7.7027999999999999E-2</v>
      </c>
      <c r="CY1162">
        <f>AB1162</f>
        <v>871.31</v>
      </c>
      <c r="CZ1162">
        <f>AF1162</f>
        <v>65.709999999999994</v>
      </c>
      <c r="DA1162">
        <f>AJ1162</f>
        <v>13.26</v>
      </c>
      <c r="DB1162">
        <f t="shared" si="1014"/>
        <v>38.64</v>
      </c>
      <c r="DC1162">
        <f t="shared" si="1015"/>
        <v>6.83</v>
      </c>
      <c r="DD1162" t="s">
        <v>3</v>
      </c>
      <c r="DE1162" t="s">
        <v>3</v>
      </c>
      <c r="DF1162">
        <f t="shared" si="1016"/>
        <v>0</v>
      </c>
      <c r="DG1162">
        <f>ROUND(ROUND(AF1162*AJ1162,2)*CX1162,2)</f>
        <v>67.12</v>
      </c>
      <c r="DH1162">
        <f>ROUND(ROUND(AG1162*AK1162,2)*CX1162,2)</f>
        <v>29.83</v>
      </c>
      <c r="DI1162">
        <f t="shared" si="1017"/>
        <v>0</v>
      </c>
      <c r="DJ1162">
        <f>DG1162</f>
        <v>67.12</v>
      </c>
      <c r="DK1162">
        <v>0</v>
      </c>
      <c r="DL1162" t="s">
        <v>3</v>
      </c>
      <c r="DM1162">
        <v>0</v>
      </c>
      <c r="DN1162" t="s">
        <v>3</v>
      </c>
      <c r="DO1162">
        <v>0</v>
      </c>
    </row>
    <row r="1163" spans="1:119" x14ac:dyDescent="0.2">
      <c r="A1163">
        <f>ROW(Source!A918)</f>
        <v>918</v>
      </c>
      <c r="B1163">
        <v>51651743</v>
      </c>
      <c r="C1163">
        <v>51656138</v>
      </c>
      <c r="D1163">
        <v>49673715</v>
      </c>
      <c r="E1163">
        <v>1</v>
      </c>
      <c r="F1163">
        <v>1</v>
      </c>
      <c r="G1163">
        <v>1</v>
      </c>
      <c r="H1163">
        <v>2</v>
      </c>
      <c r="I1163" t="s">
        <v>926</v>
      </c>
      <c r="J1163" t="s">
        <v>927</v>
      </c>
      <c r="K1163" t="s">
        <v>928</v>
      </c>
      <c r="L1163">
        <v>1367</v>
      </c>
      <c r="N1163">
        <v>1011</v>
      </c>
      <c r="O1163" t="s">
        <v>910</v>
      </c>
      <c r="P1163" t="s">
        <v>910</v>
      </c>
      <c r="Q1163">
        <v>1</v>
      </c>
      <c r="W1163">
        <v>0</v>
      </c>
      <c r="X1163">
        <v>829370094</v>
      </c>
      <c r="Y1163">
        <f t="shared" si="1013"/>
        <v>1.47</v>
      </c>
      <c r="AA1163">
        <v>0</v>
      </c>
      <c r="AB1163">
        <v>107.41</v>
      </c>
      <c r="AC1163">
        <v>0</v>
      </c>
      <c r="AD1163">
        <v>0</v>
      </c>
      <c r="AE1163">
        <v>0</v>
      </c>
      <c r="AF1163">
        <v>8.1</v>
      </c>
      <c r="AG1163">
        <v>0</v>
      </c>
      <c r="AH1163">
        <v>0</v>
      </c>
      <c r="AI1163">
        <v>1</v>
      </c>
      <c r="AJ1163">
        <v>13.26</v>
      </c>
      <c r="AK1163">
        <v>33.39</v>
      </c>
      <c r="AL1163">
        <v>1</v>
      </c>
      <c r="AM1163">
        <v>4</v>
      </c>
      <c r="AN1163">
        <v>0</v>
      </c>
      <c r="AO1163">
        <v>1</v>
      </c>
      <c r="AP1163">
        <v>1</v>
      </c>
      <c r="AQ1163">
        <v>0</v>
      </c>
      <c r="AR1163">
        <v>0</v>
      </c>
      <c r="AS1163" t="s">
        <v>3</v>
      </c>
      <c r="AT1163">
        <v>1.4</v>
      </c>
      <c r="AU1163" t="s">
        <v>20</v>
      </c>
      <c r="AV1163">
        <v>0</v>
      </c>
      <c r="AW1163">
        <v>2</v>
      </c>
      <c r="AX1163">
        <v>51656157</v>
      </c>
      <c r="AY1163">
        <v>1</v>
      </c>
      <c r="AZ1163">
        <v>0</v>
      </c>
      <c r="BA1163">
        <v>1342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V1163">
        <v>0</v>
      </c>
      <c r="CW1163">
        <f>ROUND(Y1163*Source!I918,7)</f>
        <v>0.19256999999999999</v>
      </c>
      <c r="CX1163">
        <f>ROUND(Y1163*Source!I918,7)</f>
        <v>0.19256999999999999</v>
      </c>
      <c r="CY1163">
        <f>AB1163</f>
        <v>107.41</v>
      </c>
      <c r="CZ1163">
        <f>AF1163</f>
        <v>8.1</v>
      </c>
      <c r="DA1163">
        <f>AJ1163</f>
        <v>13.26</v>
      </c>
      <c r="DB1163">
        <f t="shared" si="1014"/>
        <v>11.91</v>
      </c>
      <c r="DC1163">
        <f t="shared" si="1015"/>
        <v>0</v>
      </c>
      <c r="DD1163" t="s">
        <v>3</v>
      </c>
      <c r="DE1163" t="s">
        <v>3</v>
      </c>
      <c r="DF1163">
        <f t="shared" si="1016"/>
        <v>0</v>
      </c>
      <c r="DG1163">
        <f>ROUND(ROUND(AF1163*AJ1163,2)*CX1163,2)</f>
        <v>20.68</v>
      </c>
      <c r="DH1163">
        <f>ROUND(ROUND(AG1163*AK1163,2)*CX1163,2)</f>
        <v>0</v>
      </c>
      <c r="DI1163">
        <f t="shared" si="1017"/>
        <v>0</v>
      </c>
      <c r="DJ1163">
        <f>DG1163</f>
        <v>20.68</v>
      </c>
      <c r="DK1163">
        <v>0</v>
      </c>
      <c r="DL1163" t="s">
        <v>3</v>
      </c>
      <c r="DM1163">
        <v>0</v>
      </c>
      <c r="DN1163" t="s">
        <v>3</v>
      </c>
      <c r="DO1163">
        <v>0</v>
      </c>
    </row>
    <row r="1164" spans="1:119" x14ac:dyDescent="0.2">
      <c r="A1164">
        <f>ROW(Source!A918)</f>
        <v>918</v>
      </c>
      <c r="B1164">
        <v>51651743</v>
      </c>
      <c r="C1164">
        <v>51656138</v>
      </c>
      <c r="D1164">
        <v>49521144</v>
      </c>
      <c r="E1164">
        <v>1</v>
      </c>
      <c r="F1164">
        <v>1</v>
      </c>
      <c r="G1164">
        <v>1</v>
      </c>
      <c r="H1164">
        <v>3</v>
      </c>
      <c r="I1164" t="s">
        <v>947</v>
      </c>
      <c r="J1164" t="s">
        <v>948</v>
      </c>
      <c r="K1164" t="s">
        <v>949</v>
      </c>
      <c r="L1164">
        <v>1348</v>
      </c>
      <c r="N1164">
        <v>1009</v>
      </c>
      <c r="O1164" t="s">
        <v>105</v>
      </c>
      <c r="P1164" t="s">
        <v>105</v>
      </c>
      <c r="Q1164">
        <v>1000</v>
      </c>
      <c r="W1164">
        <v>0</v>
      </c>
      <c r="X1164">
        <v>-847628873</v>
      </c>
      <c r="Y1164">
        <f t="shared" ref="Y1164:Y1170" si="1018">AT1164</f>
        <v>8.8999999999999995E-4</v>
      </c>
      <c r="AA1164">
        <v>241405.89</v>
      </c>
      <c r="AB1164">
        <v>0</v>
      </c>
      <c r="AC1164">
        <v>0</v>
      </c>
      <c r="AD1164">
        <v>0</v>
      </c>
      <c r="AE1164">
        <v>26499</v>
      </c>
      <c r="AF1164">
        <v>0</v>
      </c>
      <c r="AG1164">
        <v>0</v>
      </c>
      <c r="AH1164">
        <v>0</v>
      </c>
      <c r="AI1164">
        <v>9.11</v>
      </c>
      <c r="AJ1164">
        <v>1</v>
      </c>
      <c r="AK1164">
        <v>1</v>
      </c>
      <c r="AL1164">
        <v>1</v>
      </c>
      <c r="AM1164">
        <v>4</v>
      </c>
      <c r="AN1164">
        <v>0</v>
      </c>
      <c r="AO1164">
        <v>1</v>
      </c>
      <c r="AP1164">
        <v>1</v>
      </c>
      <c r="AQ1164">
        <v>0</v>
      </c>
      <c r="AR1164">
        <v>0</v>
      </c>
      <c r="AS1164" t="s">
        <v>3</v>
      </c>
      <c r="AT1164">
        <v>8.8999999999999995E-4</v>
      </c>
      <c r="AU1164" t="s">
        <v>3</v>
      </c>
      <c r="AV1164">
        <v>0</v>
      </c>
      <c r="AW1164">
        <v>2</v>
      </c>
      <c r="AX1164">
        <v>51656158</v>
      </c>
      <c r="AY1164">
        <v>1</v>
      </c>
      <c r="AZ1164">
        <v>0</v>
      </c>
      <c r="BA1164">
        <v>1343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V1164">
        <v>0</v>
      </c>
      <c r="CW1164">
        <v>0</v>
      </c>
      <c r="CX1164">
        <f>ROUND(Y1164*Source!I918,7)</f>
        <v>1.166E-4</v>
      </c>
      <c r="CY1164">
        <f t="shared" ref="CY1164:CY1170" si="1019">AA1164</f>
        <v>241405.89</v>
      </c>
      <c r="CZ1164">
        <f t="shared" ref="CZ1164:CZ1170" si="1020">AE1164</f>
        <v>26499</v>
      </c>
      <c r="DA1164">
        <f t="shared" ref="DA1164:DA1170" si="1021">AI1164</f>
        <v>9.11</v>
      </c>
      <c r="DB1164">
        <f t="shared" ref="DB1164:DB1170" si="1022">ROUND(ROUND(AT1164*CZ1164,2),2)</f>
        <v>23.58</v>
      </c>
      <c r="DC1164">
        <f t="shared" ref="DC1164:DC1170" si="1023">ROUND(ROUND(AT1164*AG1164,2),2)</f>
        <v>0</v>
      </c>
      <c r="DD1164" t="s">
        <v>3</v>
      </c>
      <c r="DE1164" t="s">
        <v>3</v>
      </c>
      <c r="DF1164">
        <f t="shared" ref="DF1164:DF1170" si="1024">ROUND(ROUND(AE1164*AI1164,2)*CX1164,2)</f>
        <v>28.15</v>
      </c>
      <c r="DG1164">
        <f t="shared" ref="DG1164:DG1172" si="1025">ROUND(ROUND(AF1164,2)*CX1164,2)</f>
        <v>0</v>
      </c>
      <c r="DH1164">
        <f t="shared" ref="DH1164:DH1171" si="1026">ROUND(ROUND(AG1164,2)*CX1164,2)</f>
        <v>0</v>
      </c>
      <c r="DI1164">
        <f t="shared" si="1017"/>
        <v>0</v>
      </c>
      <c r="DJ1164">
        <f t="shared" ref="DJ1164:DJ1170" si="1027">DF1164</f>
        <v>28.15</v>
      </c>
      <c r="DK1164">
        <v>0</v>
      </c>
      <c r="DL1164" t="s">
        <v>3</v>
      </c>
      <c r="DM1164">
        <v>0</v>
      </c>
      <c r="DN1164" t="s">
        <v>3</v>
      </c>
      <c r="DO1164">
        <v>0</v>
      </c>
    </row>
    <row r="1165" spans="1:119" x14ac:dyDescent="0.2">
      <c r="A1165">
        <f>ROW(Source!A918)</f>
        <v>918</v>
      </c>
      <c r="B1165">
        <v>51651743</v>
      </c>
      <c r="C1165">
        <v>51656138</v>
      </c>
      <c r="D1165">
        <v>49524301</v>
      </c>
      <c r="E1165">
        <v>1</v>
      </c>
      <c r="F1165">
        <v>1</v>
      </c>
      <c r="G1165">
        <v>1</v>
      </c>
      <c r="H1165">
        <v>3</v>
      </c>
      <c r="I1165" t="s">
        <v>929</v>
      </c>
      <c r="J1165" t="s">
        <v>930</v>
      </c>
      <c r="K1165" t="s">
        <v>931</v>
      </c>
      <c r="L1165">
        <v>1348</v>
      </c>
      <c r="N1165">
        <v>1009</v>
      </c>
      <c r="O1165" t="s">
        <v>105</v>
      </c>
      <c r="P1165" t="s">
        <v>105</v>
      </c>
      <c r="Q1165">
        <v>1000</v>
      </c>
      <c r="W1165">
        <v>0</v>
      </c>
      <c r="X1165">
        <v>1824693337</v>
      </c>
      <c r="Y1165">
        <f t="shared" si="1018"/>
        <v>4.0999999999999999E-4</v>
      </c>
      <c r="AA1165">
        <v>94397.82</v>
      </c>
      <c r="AB1165">
        <v>0</v>
      </c>
      <c r="AC1165">
        <v>0</v>
      </c>
      <c r="AD1165">
        <v>0</v>
      </c>
      <c r="AE1165">
        <v>10362</v>
      </c>
      <c r="AF1165">
        <v>0</v>
      </c>
      <c r="AG1165">
        <v>0</v>
      </c>
      <c r="AH1165">
        <v>0</v>
      </c>
      <c r="AI1165">
        <v>9.11</v>
      </c>
      <c r="AJ1165">
        <v>1</v>
      </c>
      <c r="AK1165">
        <v>1</v>
      </c>
      <c r="AL1165">
        <v>1</v>
      </c>
      <c r="AM1165">
        <v>4</v>
      </c>
      <c r="AN1165">
        <v>0</v>
      </c>
      <c r="AO1165">
        <v>1</v>
      </c>
      <c r="AP1165">
        <v>1</v>
      </c>
      <c r="AQ1165">
        <v>0</v>
      </c>
      <c r="AR1165">
        <v>0</v>
      </c>
      <c r="AS1165" t="s">
        <v>3</v>
      </c>
      <c r="AT1165">
        <v>4.0999999999999999E-4</v>
      </c>
      <c r="AU1165" t="s">
        <v>3</v>
      </c>
      <c r="AV1165">
        <v>0</v>
      </c>
      <c r="AW1165">
        <v>2</v>
      </c>
      <c r="AX1165">
        <v>51656159</v>
      </c>
      <c r="AY1165">
        <v>1</v>
      </c>
      <c r="AZ1165">
        <v>0</v>
      </c>
      <c r="BA1165">
        <v>1344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V1165">
        <v>0</v>
      </c>
      <c r="CW1165">
        <v>0</v>
      </c>
      <c r="CX1165">
        <f>ROUND(Y1165*Source!I918,7)</f>
        <v>5.3699999999999997E-5</v>
      </c>
      <c r="CY1165">
        <f t="shared" si="1019"/>
        <v>94397.82</v>
      </c>
      <c r="CZ1165">
        <f t="shared" si="1020"/>
        <v>10362</v>
      </c>
      <c r="DA1165">
        <f t="shared" si="1021"/>
        <v>9.11</v>
      </c>
      <c r="DB1165">
        <f t="shared" si="1022"/>
        <v>4.25</v>
      </c>
      <c r="DC1165">
        <f t="shared" si="1023"/>
        <v>0</v>
      </c>
      <c r="DD1165" t="s">
        <v>3</v>
      </c>
      <c r="DE1165" t="s">
        <v>3</v>
      </c>
      <c r="DF1165">
        <f t="shared" si="1024"/>
        <v>5.07</v>
      </c>
      <c r="DG1165">
        <f t="shared" si="1025"/>
        <v>0</v>
      </c>
      <c r="DH1165">
        <f t="shared" si="1026"/>
        <v>0</v>
      </c>
      <c r="DI1165">
        <f t="shared" si="1017"/>
        <v>0</v>
      </c>
      <c r="DJ1165">
        <f t="shared" si="1027"/>
        <v>5.07</v>
      </c>
      <c r="DK1165">
        <v>0</v>
      </c>
      <c r="DL1165" t="s">
        <v>3</v>
      </c>
      <c r="DM1165">
        <v>0</v>
      </c>
      <c r="DN1165" t="s">
        <v>3</v>
      </c>
      <c r="DO1165">
        <v>0</v>
      </c>
    </row>
    <row r="1166" spans="1:119" x14ac:dyDescent="0.2">
      <c r="A1166">
        <f>ROW(Source!A918)</f>
        <v>918</v>
      </c>
      <c r="B1166">
        <v>51651743</v>
      </c>
      <c r="C1166">
        <v>51656138</v>
      </c>
      <c r="D1166">
        <v>49525488</v>
      </c>
      <c r="E1166">
        <v>1</v>
      </c>
      <c r="F1166">
        <v>1</v>
      </c>
      <c r="G1166">
        <v>1</v>
      </c>
      <c r="H1166">
        <v>3</v>
      </c>
      <c r="I1166" t="s">
        <v>917</v>
      </c>
      <c r="J1166" t="s">
        <v>918</v>
      </c>
      <c r="K1166" t="s">
        <v>919</v>
      </c>
      <c r="L1166">
        <v>1346</v>
      </c>
      <c r="N1166">
        <v>1009</v>
      </c>
      <c r="O1166" t="s">
        <v>920</v>
      </c>
      <c r="P1166" t="s">
        <v>920</v>
      </c>
      <c r="Q1166">
        <v>1</v>
      </c>
      <c r="W1166">
        <v>0</v>
      </c>
      <c r="X1166">
        <v>-1864341761</v>
      </c>
      <c r="Y1166">
        <f t="shared" si="1018"/>
        <v>15</v>
      </c>
      <c r="AA1166">
        <v>82.35</v>
      </c>
      <c r="AB1166">
        <v>0</v>
      </c>
      <c r="AC1166">
        <v>0</v>
      </c>
      <c r="AD1166">
        <v>0</v>
      </c>
      <c r="AE1166">
        <v>9.0399999999999991</v>
      </c>
      <c r="AF1166">
        <v>0</v>
      </c>
      <c r="AG1166">
        <v>0</v>
      </c>
      <c r="AH1166">
        <v>0</v>
      </c>
      <c r="AI1166">
        <v>9.11</v>
      </c>
      <c r="AJ1166">
        <v>1</v>
      </c>
      <c r="AK1166">
        <v>1</v>
      </c>
      <c r="AL1166">
        <v>1</v>
      </c>
      <c r="AM1166">
        <v>4</v>
      </c>
      <c r="AN1166">
        <v>0</v>
      </c>
      <c r="AO1166">
        <v>1</v>
      </c>
      <c r="AP1166">
        <v>1</v>
      </c>
      <c r="AQ1166">
        <v>0</v>
      </c>
      <c r="AR1166">
        <v>0</v>
      </c>
      <c r="AS1166" t="s">
        <v>3</v>
      </c>
      <c r="AT1166">
        <v>15</v>
      </c>
      <c r="AU1166" t="s">
        <v>3</v>
      </c>
      <c r="AV1166">
        <v>0</v>
      </c>
      <c r="AW1166">
        <v>2</v>
      </c>
      <c r="AX1166">
        <v>51656160</v>
      </c>
      <c r="AY1166">
        <v>1</v>
      </c>
      <c r="AZ1166">
        <v>0</v>
      </c>
      <c r="BA1166">
        <v>1345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V1166">
        <v>0</v>
      </c>
      <c r="CW1166">
        <v>0</v>
      </c>
      <c r="CX1166">
        <f>ROUND(Y1166*Source!I918,7)</f>
        <v>1.9650000000000001</v>
      </c>
      <c r="CY1166">
        <f t="shared" si="1019"/>
        <v>82.35</v>
      </c>
      <c r="CZ1166">
        <f t="shared" si="1020"/>
        <v>9.0399999999999991</v>
      </c>
      <c r="DA1166">
        <f t="shared" si="1021"/>
        <v>9.11</v>
      </c>
      <c r="DB1166">
        <f t="shared" si="1022"/>
        <v>135.6</v>
      </c>
      <c r="DC1166">
        <f t="shared" si="1023"/>
        <v>0</v>
      </c>
      <c r="DD1166" t="s">
        <v>3</v>
      </c>
      <c r="DE1166" t="s">
        <v>3</v>
      </c>
      <c r="DF1166">
        <f t="shared" si="1024"/>
        <v>161.82</v>
      </c>
      <c r="DG1166">
        <f t="shared" si="1025"/>
        <v>0</v>
      </c>
      <c r="DH1166">
        <f t="shared" si="1026"/>
        <v>0</v>
      </c>
      <c r="DI1166">
        <f t="shared" si="1017"/>
        <v>0</v>
      </c>
      <c r="DJ1166">
        <f t="shared" si="1027"/>
        <v>161.82</v>
      </c>
      <c r="DK1166">
        <v>0</v>
      </c>
      <c r="DL1166" t="s">
        <v>3</v>
      </c>
      <c r="DM1166">
        <v>0</v>
      </c>
      <c r="DN1166" t="s">
        <v>3</v>
      </c>
      <c r="DO1166">
        <v>0</v>
      </c>
    </row>
    <row r="1167" spans="1:119" x14ac:dyDescent="0.2">
      <c r="A1167">
        <f>ROW(Source!A918)</f>
        <v>918</v>
      </c>
      <c r="B1167">
        <v>51651743</v>
      </c>
      <c r="C1167">
        <v>51656138</v>
      </c>
      <c r="D1167">
        <v>49526492</v>
      </c>
      <c r="E1167">
        <v>1</v>
      </c>
      <c r="F1167">
        <v>1</v>
      </c>
      <c r="G1167">
        <v>1</v>
      </c>
      <c r="H1167">
        <v>3</v>
      </c>
      <c r="I1167" t="s">
        <v>921</v>
      </c>
      <c r="J1167" t="s">
        <v>922</v>
      </c>
      <c r="K1167" t="s">
        <v>923</v>
      </c>
      <c r="L1167">
        <v>1346</v>
      </c>
      <c r="N1167">
        <v>1009</v>
      </c>
      <c r="O1167" t="s">
        <v>920</v>
      </c>
      <c r="P1167" t="s">
        <v>920</v>
      </c>
      <c r="Q1167">
        <v>1</v>
      </c>
      <c r="W1167">
        <v>0</v>
      </c>
      <c r="X1167">
        <v>497341279</v>
      </c>
      <c r="Y1167">
        <f t="shared" si="1018"/>
        <v>8</v>
      </c>
      <c r="AA1167">
        <v>210.35</v>
      </c>
      <c r="AB1167">
        <v>0</v>
      </c>
      <c r="AC1167">
        <v>0</v>
      </c>
      <c r="AD1167">
        <v>0</v>
      </c>
      <c r="AE1167">
        <v>23.09</v>
      </c>
      <c r="AF1167">
        <v>0</v>
      </c>
      <c r="AG1167">
        <v>0</v>
      </c>
      <c r="AH1167">
        <v>0</v>
      </c>
      <c r="AI1167">
        <v>9.11</v>
      </c>
      <c r="AJ1167">
        <v>1</v>
      </c>
      <c r="AK1167">
        <v>1</v>
      </c>
      <c r="AL1167">
        <v>1</v>
      </c>
      <c r="AM1167">
        <v>4</v>
      </c>
      <c r="AN1167">
        <v>0</v>
      </c>
      <c r="AO1167">
        <v>1</v>
      </c>
      <c r="AP1167">
        <v>1</v>
      </c>
      <c r="AQ1167">
        <v>0</v>
      </c>
      <c r="AR1167">
        <v>0</v>
      </c>
      <c r="AS1167" t="s">
        <v>3</v>
      </c>
      <c r="AT1167">
        <v>8</v>
      </c>
      <c r="AU1167" t="s">
        <v>3</v>
      </c>
      <c r="AV1167">
        <v>0</v>
      </c>
      <c r="AW1167">
        <v>2</v>
      </c>
      <c r="AX1167">
        <v>51656161</v>
      </c>
      <c r="AY1167">
        <v>1</v>
      </c>
      <c r="AZ1167">
        <v>0</v>
      </c>
      <c r="BA1167">
        <v>1346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V1167">
        <v>0</v>
      </c>
      <c r="CW1167">
        <v>0</v>
      </c>
      <c r="CX1167">
        <f>ROUND(Y1167*Source!I918,7)</f>
        <v>1.048</v>
      </c>
      <c r="CY1167">
        <f t="shared" si="1019"/>
        <v>210.35</v>
      </c>
      <c r="CZ1167">
        <f t="shared" si="1020"/>
        <v>23.09</v>
      </c>
      <c r="DA1167">
        <f t="shared" si="1021"/>
        <v>9.11</v>
      </c>
      <c r="DB1167">
        <f t="shared" si="1022"/>
        <v>184.72</v>
      </c>
      <c r="DC1167">
        <f t="shared" si="1023"/>
        <v>0</v>
      </c>
      <c r="DD1167" t="s">
        <v>3</v>
      </c>
      <c r="DE1167" t="s">
        <v>3</v>
      </c>
      <c r="DF1167">
        <f t="shared" si="1024"/>
        <v>220.45</v>
      </c>
      <c r="DG1167">
        <f t="shared" si="1025"/>
        <v>0</v>
      </c>
      <c r="DH1167">
        <f t="shared" si="1026"/>
        <v>0</v>
      </c>
      <c r="DI1167">
        <f t="shared" si="1017"/>
        <v>0</v>
      </c>
      <c r="DJ1167">
        <f t="shared" si="1027"/>
        <v>220.45</v>
      </c>
      <c r="DK1167">
        <v>0</v>
      </c>
      <c r="DL1167" t="s">
        <v>3</v>
      </c>
      <c r="DM1167">
        <v>0</v>
      </c>
      <c r="DN1167" t="s">
        <v>3</v>
      </c>
      <c r="DO1167">
        <v>0</v>
      </c>
    </row>
    <row r="1168" spans="1:119" x14ac:dyDescent="0.2">
      <c r="A1168">
        <f>ROW(Source!A918)</f>
        <v>918</v>
      </c>
      <c r="B1168">
        <v>51651743</v>
      </c>
      <c r="C1168">
        <v>51656138</v>
      </c>
      <c r="D1168">
        <v>49555131</v>
      </c>
      <c r="E1168">
        <v>1</v>
      </c>
      <c r="F1168">
        <v>1</v>
      </c>
      <c r="G1168">
        <v>1</v>
      </c>
      <c r="H1168">
        <v>3</v>
      </c>
      <c r="I1168" t="s">
        <v>950</v>
      </c>
      <c r="J1168" t="s">
        <v>951</v>
      </c>
      <c r="K1168" t="s">
        <v>952</v>
      </c>
      <c r="L1168">
        <v>1348</v>
      </c>
      <c r="N1168">
        <v>1009</v>
      </c>
      <c r="O1168" t="s">
        <v>105</v>
      </c>
      <c r="P1168" t="s">
        <v>105</v>
      </c>
      <c r="Q1168">
        <v>1000</v>
      </c>
      <c r="W1168">
        <v>0</v>
      </c>
      <c r="X1168">
        <v>-364749507</v>
      </c>
      <c r="Y1168">
        <f t="shared" si="1018"/>
        <v>5.0099999999999997E-3</v>
      </c>
      <c r="AA1168">
        <v>156537.13</v>
      </c>
      <c r="AB1168">
        <v>0</v>
      </c>
      <c r="AC1168">
        <v>0</v>
      </c>
      <c r="AD1168">
        <v>0</v>
      </c>
      <c r="AE1168">
        <v>17183</v>
      </c>
      <c r="AF1168">
        <v>0</v>
      </c>
      <c r="AG1168">
        <v>0</v>
      </c>
      <c r="AH1168">
        <v>0</v>
      </c>
      <c r="AI1168">
        <v>9.11</v>
      </c>
      <c r="AJ1168">
        <v>1</v>
      </c>
      <c r="AK1168">
        <v>1</v>
      </c>
      <c r="AL1168">
        <v>1</v>
      </c>
      <c r="AM1168">
        <v>4</v>
      </c>
      <c r="AN1168">
        <v>0</v>
      </c>
      <c r="AO1168">
        <v>1</v>
      </c>
      <c r="AP1168">
        <v>1</v>
      </c>
      <c r="AQ1168">
        <v>0</v>
      </c>
      <c r="AR1168">
        <v>0</v>
      </c>
      <c r="AS1168" t="s">
        <v>3</v>
      </c>
      <c r="AT1168">
        <v>5.0099999999999997E-3</v>
      </c>
      <c r="AU1168" t="s">
        <v>3</v>
      </c>
      <c r="AV1168">
        <v>0</v>
      </c>
      <c r="AW1168">
        <v>2</v>
      </c>
      <c r="AX1168">
        <v>51656163</v>
      </c>
      <c r="AY1168">
        <v>1</v>
      </c>
      <c r="AZ1168">
        <v>0</v>
      </c>
      <c r="BA1168">
        <v>1348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V1168">
        <v>0</v>
      </c>
      <c r="CW1168">
        <v>0</v>
      </c>
      <c r="CX1168">
        <f>ROUND(Y1168*Source!I918,7)</f>
        <v>6.5629999999999996E-4</v>
      </c>
      <c r="CY1168">
        <f t="shared" si="1019"/>
        <v>156537.13</v>
      </c>
      <c r="CZ1168">
        <f t="shared" si="1020"/>
        <v>17183</v>
      </c>
      <c r="DA1168">
        <f t="shared" si="1021"/>
        <v>9.11</v>
      </c>
      <c r="DB1168">
        <f t="shared" si="1022"/>
        <v>86.09</v>
      </c>
      <c r="DC1168">
        <f t="shared" si="1023"/>
        <v>0</v>
      </c>
      <c r="DD1168" t="s">
        <v>3</v>
      </c>
      <c r="DE1168" t="s">
        <v>3</v>
      </c>
      <c r="DF1168">
        <f t="shared" si="1024"/>
        <v>102.74</v>
      </c>
      <c r="DG1168">
        <f t="shared" si="1025"/>
        <v>0</v>
      </c>
      <c r="DH1168">
        <f t="shared" si="1026"/>
        <v>0</v>
      </c>
      <c r="DI1168">
        <f t="shared" si="1017"/>
        <v>0</v>
      </c>
      <c r="DJ1168">
        <f t="shared" si="1027"/>
        <v>102.74</v>
      </c>
      <c r="DK1168">
        <v>0</v>
      </c>
      <c r="DL1168" t="s">
        <v>3</v>
      </c>
      <c r="DM1168">
        <v>0</v>
      </c>
      <c r="DN1168" t="s">
        <v>3</v>
      </c>
      <c r="DO1168">
        <v>0</v>
      </c>
    </row>
    <row r="1169" spans="1:119" x14ac:dyDescent="0.2">
      <c r="A1169">
        <f>ROW(Source!A918)</f>
        <v>918</v>
      </c>
      <c r="B1169">
        <v>51651743</v>
      </c>
      <c r="C1169">
        <v>51656138</v>
      </c>
      <c r="D1169">
        <v>49564241</v>
      </c>
      <c r="E1169">
        <v>1</v>
      </c>
      <c r="F1169">
        <v>1</v>
      </c>
      <c r="G1169">
        <v>1</v>
      </c>
      <c r="H1169">
        <v>3</v>
      </c>
      <c r="I1169" t="s">
        <v>87</v>
      </c>
      <c r="J1169" t="s">
        <v>89</v>
      </c>
      <c r="K1169" t="s">
        <v>88</v>
      </c>
      <c r="L1169">
        <v>1327</v>
      </c>
      <c r="N1169">
        <v>1005</v>
      </c>
      <c r="O1169" t="s">
        <v>52</v>
      </c>
      <c r="P1169" t="s">
        <v>52</v>
      </c>
      <c r="Q1169">
        <v>1</v>
      </c>
      <c r="W1169">
        <v>0</v>
      </c>
      <c r="X1169">
        <v>2012835886</v>
      </c>
      <c r="Y1169">
        <f t="shared" si="1018"/>
        <v>69.465648900000005</v>
      </c>
      <c r="AA1169">
        <v>1217.19</v>
      </c>
      <c r="AB1169">
        <v>0</v>
      </c>
      <c r="AC1169">
        <v>0</v>
      </c>
      <c r="AD1169">
        <v>0</v>
      </c>
      <c r="AE1169">
        <v>133.61000000000001</v>
      </c>
      <c r="AF1169">
        <v>0</v>
      </c>
      <c r="AG1169">
        <v>0</v>
      </c>
      <c r="AH1169">
        <v>0</v>
      </c>
      <c r="AI1169">
        <v>9.11</v>
      </c>
      <c r="AJ1169">
        <v>1</v>
      </c>
      <c r="AK1169">
        <v>1</v>
      </c>
      <c r="AL1169">
        <v>1</v>
      </c>
      <c r="AM1169">
        <v>0</v>
      </c>
      <c r="AN1169">
        <v>0</v>
      </c>
      <c r="AO1169">
        <v>0</v>
      </c>
      <c r="AP1169">
        <v>1</v>
      </c>
      <c r="AQ1169">
        <v>0</v>
      </c>
      <c r="AR1169">
        <v>0</v>
      </c>
      <c r="AS1169" t="s">
        <v>3</v>
      </c>
      <c r="AT1169">
        <v>69.465648900000005</v>
      </c>
      <c r="AU1169" t="s">
        <v>3</v>
      </c>
      <c r="AV1169">
        <v>0</v>
      </c>
      <c r="AW1169">
        <v>1</v>
      </c>
      <c r="AX1169">
        <v>-1</v>
      </c>
      <c r="AY1169">
        <v>0</v>
      </c>
      <c r="AZ1169">
        <v>0</v>
      </c>
      <c r="BA1169" t="s">
        <v>3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V1169">
        <v>0</v>
      </c>
      <c r="CW1169">
        <v>0</v>
      </c>
      <c r="CX1169">
        <f>ROUND(Y1169*Source!I918,7)</f>
        <v>9.1</v>
      </c>
      <c r="CY1169">
        <f t="shared" si="1019"/>
        <v>1217.19</v>
      </c>
      <c r="CZ1169">
        <f t="shared" si="1020"/>
        <v>133.61000000000001</v>
      </c>
      <c r="DA1169">
        <f t="shared" si="1021"/>
        <v>9.11</v>
      </c>
      <c r="DB1169">
        <f t="shared" si="1022"/>
        <v>9281.31</v>
      </c>
      <c r="DC1169">
        <f t="shared" si="1023"/>
        <v>0</v>
      </c>
      <c r="DD1169" t="s">
        <v>3</v>
      </c>
      <c r="DE1169" t="s">
        <v>3</v>
      </c>
      <c r="DF1169">
        <f t="shared" si="1024"/>
        <v>11076.43</v>
      </c>
      <c r="DG1169">
        <f t="shared" si="1025"/>
        <v>0</v>
      </c>
      <c r="DH1169">
        <f t="shared" si="1026"/>
        <v>0</v>
      </c>
      <c r="DI1169">
        <f t="shared" si="1017"/>
        <v>0</v>
      </c>
      <c r="DJ1169">
        <f t="shared" si="1027"/>
        <v>11076.43</v>
      </c>
      <c r="DK1169">
        <v>0</v>
      </c>
      <c r="DL1169" t="s">
        <v>3</v>
      </c>
      <c r="DM1169">
        <v>0</v>
      </c>
      <c r="DN1169" t="s">
        <v>3</v>
      </c>
      <c r="DO1169">
        <v>0</v>
      </c>
    </row>
    <row r="1170" spans="1:119" x14ac:dyDescent="0.2">
      <c r="A1170">
        <f>ROW(Source!A918)</f>
        <v>918</v>
      </c>
      <c r="B1170">
        <v>51651743</v>
      </c>
      <c r="C1170">
        <v>51656138</v>
      </c>
      <c r="D1170">
        <v>49564242</v>
      </c>
      <c r="E1170">
        <v>1</v>
      </c>
      <c r="F1170">
        <v>1</v>
      </c>
      <c r="G1170">
        <v>1</v>
      </c>
      <c r="H1170">
        <v>3</v>
      </c>
      <c r="I1170" t="s">
        <v>91</v>
      </c>
      <c r="J1170" t="s">
        <v>93</v>
      </c>
      <c r="K1170" t="s">
        <v>92</v>
      </c>
      <c r="L1170">
        <v>1327</v>
      </c>
      <c r="N1170">
        <v>1005</v>
      </c>
      <c r="O1170" t="s">
        <v>52</v>
      </c>
      <c r="P1170" t="s">
        <v>52</v>
      </c>
      <c r="Q1170">
        <v>1</v>
      </c>
      <c r="W1170">
        <v>0</v>
      </c>
      <c r="X1170">
        <v>-1325074599</v>
      </c>
      <c r="Y1170">
        <f t="shared" si="1018"/>
        <v>30.534351099999999</v>
      </c>
      <c r="AA1170">
        <v>1187.67</v>
      </c>
      <c r="AB1170">
        <v>0</v>
      </c>
      <c r="AC1170">
        <v>0</v>
      </c>
      <c r="AD1170">
        <v>0</v>
      </c>
      <c r="AE1170">
        <v>130.37</v>
      </c>
      <c r="AF1170">
        <v>0</v>
      </c>
      <c r="AG1170">
        <v>0</v>
      </c>
      <c r="AH1170">
        <v>0</v>
      </c>
      <c r="AI1170">
        <v>9.11</v>
      </c>
      <c r="AJ1170">
        <v>1</v>
      </c>
      <c r="AK1170">
        <v>1</v>
      </c>
      <c r="AL1170">
        <v>1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 t="s">
        <v>3</v>
      </c>
      <c r="AT1170">
        <v>30.534351099999999</v>
      </c>
      <c r="AU1170" t="s">
        <v>3</v>
      </c>
      <c r="AV1170">
        <v>0</v>
      </c>
      <c r="AW1170">
        <v>1</v>
      </c>
      <c r="AX1170">
        <v>-1</v>
      </c>
      <c r="AY1170">
        <v>0</v>
      </c>
      <c r="AZ1170">
        <v>0</v>
      </c>
      <c r="BA1170" t="s">
        <v>3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V1170">
        <v>0</v>
      </c>
      <c r="CW1170">
        <v>0</v>
      </c>
      <c r="CX1170">
        <f>ROUND(Y1170*Source!I918,7)</f>
        <v>4</v>
      </c>
      <c r="CY1170">
        <f t="shared" si="1019"/>
        <v>1187.67</v>
      </c>
      <c r="CZ1170">
        <f t="shared" si="1020"/>
        <v>130.37</v>
      </c>
      <c r="DA1170">
        <f t="shared" si="1021"/>
        <v>9.11</v>
      </c>
      <c r="DB1170">
        <f t="shared" si="1022"/>
        <v>3980.76</v>
      </c>
      <c r="DC1170">
        <f t="shared" si="1023"/>
        <v>0</v>
      </c>
      <c r="DD1170" t="s">
        <v>3</v>
      </c>
      <c r="DE1170" t="s">
        <v>3</v>
      </c>
      <c r="DF1170">
        <f t="shared" si="1024"/>
        <v>4750.68</v>
      </c>
      <c r="DG1170">
        <f t="shared" si="1025"/>
        <v>0</v>
      </c>
      <c r="DH1170">
        <f t="shared" si="1026"/>
        <v>0</v>
      </c>
      <c r="DI1170">
        <f t="shared" si="1017"/>
        <v>0</v>
      </c>
      <c r="DJ1170">
        <f t="shared" si="1027"/>
        <v>4750.68</v>
      </c>
      <c r="DK1170">
        <v>0</v>
      </c>
      <c r="DL1170" t="s">
        <v>3</v>
      </c>
      <c r="DM1170">
        <v>0</v>
      </c>
      <c r="DN1170" t="s">
        <v>3</v>
      </c>
      <c r="DO1170">
        <v>0</v>
      </c>
    </row>
    <row r="1171" spans="1:119" x14ac:dyDescent="0.2">
      <c r="A1171">
        <f>ROW(Source!A921)</f>
        <v>921</v>
      </c>
      <c r="B1171">
        <v>51651743</v>
      </c>
      <c r="C1171">
        <v>51656171</v>
      </c>
      <c r="D1171">
        <v>49510719</v>
      </c>
      <c r="E1171">
        <v>70</v>
      </c>
      <c r="F1171">
        <v>1</v>
      </c>
      <c r="G1171">
        <v>1</v>
      </c>
      <c r="H1171">
        <v>1</v>
      </c>
      <c r="I1171" t="s">
        <v>942</v>
      </c>
      <c r="J1171" t="s">
        <v>3</v>
      </c>
      <c r="K1171" t="s">
        <v>943</v>
      </c>
      <c r="L1171">
        <v>1191</v>
      </c>
      <c r="N1171">
        <v>1013</v>
      </c>
      <c r="O1171" t="s">
        <v>904</v>
      </c>
      <c r="P1171" t="s">
        <v>904</v>
      </c>
      <c r="Q1171">
        <v>1</v>
      </c>
      <c r="W1171">
        <v>0</v>
      </c>
      <c r="X1171">
        <v>784619160</v>
      </c>
      <c r="Y1171">
        <f t="shared" ref="Y1171:Y1176" si="1028">(AT1171*ROUND(1.05,7))</f>
        <v>148.05000000000001</v>
      </c>
      <c r="AA1171">
        <v>0</v>
      </c>
      <c r="AB1171">
        <v>0</v>
      </c>
      <c r="AC1171">
        <v>0</v>
      </c>
      <c r="AD1171">
        <v>291.83</v>
      </c>
      <c r="AE1171">
        <v>0</v>
      </c>
      <c r="AF1171">
        <v>0</v>
      </c>
      <c r="AG1171">
        <v>0</v>
      </c>
      <c r="AH1171">
        <v>8.74</v>
      </c>
      <c r="AI1171">
        <v>1</v>
      </c>
      <c r="AJ1171">
        <v>1</v>
      </c>
      <c r="AK1171">
        <v>1</v>
      </c>
      <c r="AL1171">
        <v>33.39</v>
      </c>
      <c r="AM1171">
        <v>4</v>
      </c>
      <c r="AN1171">
        <v>0</v>
      </c>
      <c r="AO1171">
        <v>1</v>
      </c>
      <c r="AP1171">
        <v>1</v>
      </c>
      <c r="AQ1171">
        <v>0</v>
      </c>
      <c r="AR1171">
        <v>0</v>
      </c>
      <c r="AS1171" t="s">
        <v>3</v>
      </c>
      <c r="AT1171">
        <v>141</v>
      </c>
      <c r="AU1171" t="s">
        <v>20</v>
      </c>
      <c r="AV1171">
        <v>1</v>
      </c>
      <c r="AW1171">
        <v>2</v>
      </c>
      <c r="AX1171">
        <v>51656185</v>
      </c>
      <c r="AY1171">
        <v>1</v>
      </c>
      <c r="AZ1171">
        <v>0</v>
      </c>
      <c r="BA1171">
        <v>1354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U1171">
        <f>ROUND(AT1171*Source!I921*AH1171*AL1171,2)</f>
        <v>73662.850000000006</v>
      </c>
      <c r="CV1171">
        <f>ROUND(Y1171*Source!I921,7)</f>
        <v>265.03910999999999</v>
      </c>
      <c r="CW1171">
        <v>0</v>
      </c>
      <c r="CX1171">
        <f>ROUND(Y1171*Source!I921,7)</f>
        <v>265.03910999999999</v>
      </c>
      <c r="CY1171">
        <f>AD1171</f>
        <v>291.83</v>
      </c>
      <c r="CZ1171">
        <f>AH1171</f>
        <v>8.74</v>
      </c>
      <c r="DA1171">
        <f>AL1171</f>
        <v>33.39</v>
      </c>
      <c r="DB1171">
        <f t="shared" ref="DB1171:DB1176" si="1029">ROUND((ROUND(AT1171*CZ1171,2)*ROUND(1.05,7)),2)</f>
        <v>1293.96</v>
      </c>
      <c r="DC1171">
        <f t="shared" ref="DC1171:DC1176" si="1030">ROUND((ROUND(AT1171*AG1171,2)*ROUND(1.05,7)),2)</f>
        <v>0</v>
      </c>
      <c r="DD1171" t="s">
        <v>3</v>
      </c>
      <c r="DE1171" t="s">
        <v>3</v>
      </c>
      <c r="DF1171">
        <f t="shared" ref="DF1171:DF1176" si="1031">ROUND(ROUND(AE1171,2)*CX1171,2)</f>
        <v>0</v>
      </c>
      <c r="DG1171">
        <f t="shared" si="1025"/>
        <v>0</v>
      </c>
      <c r="DH1171">
        <f t="shared" si="1026"/>
        <v>0</v>
      </c>
      <c r="DI1171">
        <f>ROUND(ROUND(AH1171*AL1171,2)*CX1171,2)</f>
        <v>77346.36</v>
      </c>
      <c r="DJ1171">
        <f>DI1171</f>
        <v>77346.36</v>
      </c>
      <c r="DK1171">
        <v>0</v>
      </c>
      <c r="DL1171" t="s">
        <v>3</v>
      </c>
      <c r="DM1171">
        <v>0</v>
      </c>
      <c r="DN1171" t="s">
        <v>3</v>
      </c>
      <c r="DO1171">
        <v>0</v>
      </c>
    </row>
    <row r="1172" spans="1:119" x14ac:dyDescent="0.2">
      <c r="A1172">
        <f>ROW(Source!A921)</f>
        <v>921</v>
      </c>
      <c r="B1172">
        <v>51651743</v>
      </c>
      <c r="C1172">
        <v>51656171</v>
      </c>
      <c r="D1172">
        <v>49510905</v>
      </c>
      <c r="E1172">
        <v>70</v>
      </c>
      <c r="F1172">
        <v>1</v>
      </c>
      <c r="G1172">
        <v>1</v>
      </c>
      <c r="H1172">
        <v>1</v>
      </c>
      <c r="I1172" t="s">
        <v>905</v>
      </c>
      <c r="J1172" t="s">
        <v>3</v>
      </c>
      <c r="K1172" t="s">
        <v>906</v>
      </c>
      <c r="L1172">
        <v>1191</v>
      </c>
      <c r="N1172">
        <v>1013</v>
      </c>
      <c r="O1172" t="s">
        <v>904</v>
      </c>
      <c r="P1172" t="s">
        <v>904</v>
      </c>
      <c r="Q1172">
        <v>1</v>
      </c>
      <c r="W1172">
        <v>0</v>
      </c>
      <c r="X1172">
        <v>-1417349443</v>
      </c>
      <c r="Y1172">
        <f t="shared" si="1028"/>
        <v>0.98699999999999999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1</v>
      </c>
      <c r="AJ1172">
        <v>1</v>
      </c>
      <c r="AK1172">
        <v>33.39</v>
      </c>
      <c r="AL1172">
        <v>1</v>
      </c>
      <c r="AM1172">
        <v>4</v>
      </c>
      <c r="AN1172">
        <v>0</v>
      </c>
      <c r="AO1172">
        <v>1</v>
      </c>
      <c r="AP1172">
        <v>1</v>
      </c>
      <c r="AQ1172">
        <v>0</v>
      </c>
      <c r="AR1172">
        <v>0</v>
      </c>
      <c r="AS1172" t="s">
        <v>3</v>
      </c>
      <c r="AT1172">
        <v>0.94</v>
      </c>
      <c r="AU1172" t="s">
        <v>20</v>
      </c>
      <c r="AV1172">
        <v>2</v>
      </c>
      <c r="AW1172">
        <v>2</v>
      </c>
      <c r="AX1172">
        <v>51656186</v>
      </c>
      <c r="AY1172">
        <v>1</v>
      </c>
      <c r="AZ1172">
        <v>0</v>
      </c>
      <c r="BA1172">
        <v>1355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V1172">
        <v>0</v>
      </c>
      <c r="CW1172">
        <v>0</v>
      </c>
      <c r="CX1172">
        <f>ROUND(Y1172*Source!I921,7)</f>
        <v>1.7669273999999999</v>
      </c>
      <c r="CY1172">
        <f>AD1172</f>
        <v>0</v>
      </c>
      <c r="CZ1172">
        <f>AH1172</f>
        <v>0</v>
      </c>
      <c r="DA1172">
        <f>AL1172</f>
        <v>1</v>
      </c>
      <c r="DB1172">
        <f t="shared" si="1029"/>
        <v>0</v>
      </c>
      <c r="DC1172">
        <f t="shared" si="1030"/>
        <v>0</v>
      </c>
      <c r="DD1172" t="s">
        <v>3</v>
      </c>
      <c r="DE1172" t="s">
        <v>3</v>
      </c>
      <c r="DF1172">
        <f t="shared" si="1031"/>
        <v>0</v>
      </c>
      <c r="DG1172">
        <f t="shared" si="1025"/>
        <v>0</v>
      </c>
      <c r="DH1172">
        <f>ROUND(ROUND(AG1172*AK1172,2)*CX1172,2)</f>
        <v>0</v>
      </c>
      <c r="DI1172">
        <f t="shared" ref="DI1172:DI1183" si="1032">ROUND(ROUND(AH1172,2)*CX1172,2)</f>
        <v>0</v>
      </c>
      <c r="DJ1172">
        <f>DI1172</f>
        <v>0</v>
      </c>
      <c r="DK1172">
        <v>0</v>
      </c>
      <c r="DL1172" t="s">
        <v>3</v>
      </c>
      <c r="DM1172">
        <v>0</v>
      </c>
      <c r="DN1172" t="s">
        <v>3</v>
      </c>
      <c r="DO1172">
        <v>0</v>
      </c>
    </row>
    <row r="1173" spans="1:119" x14ac:dyDescent="0.2">
      <c r="A1173">
        <f>ROW(Source!A921)</f>
        <v>921</v>
      </c>
      <c r="B1173">
        <v>51651743</v>
      </c>
      <c r="C1173">
        <v>51656171</v>
      </c>
      <c r="D1173">
        <v>49672573</v>
      </c>
      <c r="E1173">
        <v>1</v>
      </c>
      <c r="F1173">
        <v>1</v>
      </c>
      <c r="G1173">
        <v>1</v>
      </c>
      <c r="H1173">
        <v>2</v>
      </c>
      <c r="I1173" t="s">
        <v>907</v>
      </c>
      <c r="J1173" t="s">
        <v>908</v>
      </c>
      <c r="K1173" t="s">
        <v>909</v>
      </c>
      <c r="L1173">
        <v>1367</v>
      </c>
      <c r="N1173">
        <v>1011</v>
      </c>
      <c r="O1173" t="s">
        <v>910</v>
      </c>
      <c r="P1173" t="s">
        <v>910</v>
      </c>
      <c r="Q1173">
        <v>1</v>
      </c>
      <c r="W1173">
        <v>0</v>
      </c>
      <c r="X1173">
        <v>-430484415</v>
      </c>
      <c r="Y1173">
        <f t="shared" si="1028"/>
        <v>0.39900000000000002</v>
      </c>
      <c r="AA1173">
        <v>0</v>
      </c>
      <c r="AB1173">
        <v>1530.2</v>
      </c>
      <c r="AC1173">
        <v>450.77</v>
      </c>
      <c r="AD1173">
        <v>0</v>
      </c>
      <c r="AE1173">
        <v>0</v>
      </c>
      <c r="AF1173">
        <v>115.4</v>
      </c>
      <c r="AG1173">
        <v>13.5</v>
      </c>
      <c r="AH1173">
        <v>0</v>
      </c>
      <c r="AI1173">
        <v>1</v>
      </c>
      <c r="AJ1173">
        <v>13.26</v>
      </c>
      <c r="AK1173">
        <v>33.39</v>
      </c>
      <c r="AL1173">
        <v>1</v>
      </c>
      <c r="AM1173">
        <v>4</v>
      </c>
      <c r="AN1173">
        <v>0</v>
      </c>
      <c r="AO1173">
        <v>1</v>
      </c>
      <c r="AP1173">
        <v>1</v>
      </c>
      <c r="AQ1173">
        <v>0</v>
      </c>
      <c r="AR1173">
        <v>0</v>
      </c>
      <c r="AS1173" t="s">
        <v>3</v>
      </c>
      <c r="AT1173">
        <v>0.38</v>
      </c>
      <c r="AU1173" t="s">
        <v>20</v>
      </c>
      <c r="AV1173">
        <v>0</v>
      </c>
      <c r="AW1173">
        <v>2</v>
      </c>
      <c r="AX1173">
        <v>51656187</v>
      </c>
      <c r="AY1173">
        <v>1</v>
      </c>
      <c r="AZ1173">
        <v>0</v>
      </c>
      <c r="BA1173">
        <v>1356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V1173">
        <v>0</v>
      </c>
      <c r="CW1173">
        <f>ROUND(Y1173*Source!I921,7)</f>
        <v>0.71428979999999997</v>
      </c>
      <c r="CX1173">
        <f>ROUND(Y1173*Source!I921,7)</f>
        <v>0.71428979999999997</v>
      </c>
      <c r="CY1173">
        <f>AB1173</f>
        <v>1530.2</v>
      </c>
      <c r="CZ1173">
        <f>AF1173</f>
        <v>115.4</v>
      </c>
      <c r="DA1173">
        <f>AJ1173</f>
        <v>13.26</v>
      </c>
      <c r="DB1173">
        <f t="shared" si="1029"/>
        <v>46.04</v>
      </c>
      <c r="DC1173">
        <f t="shared" si="1030"/>
        <v>5.39</v>
      </c>
      <c r="DD1173" t="s">
        <v>3</v>
      </c>
      <c r="DE1173" t="s">
        <v>3</v>
      </c>
      <c r="DF1173">
        <f t="shared" si="1031"/>
        <v>0</v>
      </c>
      <c r="DG1173">
        <f>ROUND(ROUND(AF1173*AJ1173,2)*CX1173,2)</f>
        <v>1093.01</v>
      </c>
      <c r="DH1173">
        <f>ROUND(ROUND(AG1173*AK1173,2)*CX1173,2)</f>
        <v>321.98</v>
      </c>
      <c r="DI1173">
        <f t="shared" si="1032"/>
        <v>0</v>
      </c>
      <c r="DJ1173">
        <f>DG1173</f>
        <v>1093.01</v>
      </c>
      <c r="DK1173">
        <v>0</v>
      </c>
      <c r="DL1173" t="s">
        <v>3</v>
      </c>
      <c r="DM1173">
        <v>0</v>
      </c>
      <c r="DN1173" t="s">
        <v>3</v>
      </c>
      <c r="DO1173">
        <v>0</v>
      </c>
    </row>
    <row r="1174" spans="1:119" x14ac:dyDescent="0.2">
      <c r="A1174">
        <f>ROW(Source!A921)</f>
        <v>921</v>
      </c>
      <c r="B1174">
        <v>51651743</v>
      </c>
      <c r="C1174">
        <v>51656171</v>
      </c>
      <c r="D1174">
        <v>49672703</v>
      </c>
      <c r="E1174">
        <v>1</v>
      </c>
      <c r="F1174">
        <v>1</v>
      </c>
      <c r="G1174">
        <v>1</v>
      </c>
      <c r="H1174">
        <v>2</v>
      </c>
      <c r="I1174" t="s">
        <v>944</v>
      </c>
      <c r="J1174" t="s">
        <v>945</v>
      </c>
      <c r="K1174" t="s">
        <v>946</v>
      </c>
      <c r="L1174">
        <v>1367</v>
      </c>
      <c r="N1174">
        <v>1011</v>
      </c>
      <c r="O1174" t="s">
        <v>910</v>
      </c>
      <c r="P1174" t="s">
        <v>910</v>
      </c>
      <c r="Q1174">
        <v>1</v>
      </c>
      <c r="W1174">
        <v>0</v>
      </c>
      <c r="X1174">
        <v>-1424865896</v>
      </c>
      <c r="Y1174">
        <f t="shared" si="1028"/>
        <v>0.35700000000000004</v>
      </c>
      <c r="AA1174">
        <v>0</v>
      </c>
      <c r="AB1174">
        <v>88.31</v>
      </c>
      <c r="AC1174">
        <v>0</v>
      </c>
      <c r="AD1174">
        <v>0</v>
      </c>
      <c r="AE1174">
        <v>0</v>
      </c>
      <c r="AF1174">
        <v>6.66</v>
      </c>
      <c r="AG1174">
        <v>0</v>
      </c>
      <c r="AH1174">
        <v>0</v>
      </c>
      <c r="AI1174">
        <v>1</v>
      </c>
      <c r="AJ1174">
        <v>13.26</v>
      </c>
      <c r="AK1174">
        <v>33.39</v>
      </c>
      <c r="AL1174">
        <v>1</v>
      </c>
      <c r="AM1174">
        <v>4</v>
      </c>
      <c r="AN1174">
        <v>0</v>
      </c>
      <c r="AO1174">
        <v>1</v>
      </c>
      <c r="AP1174">
        <v>1</v>
      </c>
      <c r="AQ1174">
        <v>0</v>
      </c>
      <c r="AR1174">
        <v>0</v>
      </c>
      <c r="AS1174" t="s">
        <v>3</v>
      </c>
      <c r="AT1174">
        <v>0.34</v>
      </c>
      <c r="AU1174" t="s">
        <v>20</v>
      </c>
      <c r="AV1174">
        <v>0</v>
      </c>
      <c r="AW1174">
        <v>2</v>
      </c>
      <c r="AX1174">
        <v>51656188</v>
      </c>
      <c r="AY1174">
        <v>1</v>
      </c>
      <c r="AZ1174">
        <v>0</v>
      </c>
      <c r="BA1174">
        <v>1357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V1174">
        <v>0</v>
      </c>
      <c r="CW1174">
        <f>ROUND(Y1174*Source!I921,7)</f>
        <v>0.63910140000000004</v>
      </c>
      <c r="CX1174">
        <f>ROUND(Y1174*Source!I921,7)</f>
        <v>0.63910140000000004</v>
      </c>
      <c r="CY1174">
        <f>AB1174</f>
        <v>88.31</v>
      </c>
      <c r="CZ1174">
        <f>AF1174</f>
        <v>6.66</v>
      </c>
      <c r="DA1174">
        <f>AJ1174</f>
        <v>13.26</v>
      </c>
      <c r="DB1174">
        <f t="shared" si="1029"/>
        <v>2.37</v>
      </c>
      <c r="DC1174">
        <f t="shared" si="1030"/>
        <v>0</v>
      </c>
      <c r="DD1174" t="s">
        <v>3</v>
      </c>
      <c r="DE1174" t="s">
        <v>3</v>
      </c>
      <c r="DF1174">
        <f t="shared" si="1031"/>
        <v>0</v>
      </c>
      <c r="DG1174">
        <f>ROUND(ROUND(AF1174*AJ1174,2)*CX1174,2)</f>
        <v>56.44</v>
      </c>
      <c r="DH1174">
        <f>ROUND(ROUND(AG1174*AK1174,2)*CX1174,2)</f>
        <v>0</v>
      </c>
      <c r="DI1174">
        <f t="shared" si="1032"/>
        <v>0</v>
      </c>
      <c r="DJ1174">
        <f>DG1174</f>
        <v>56.44</v>
      </c>
      <c r="DK1174">
        <v>0</v>
      </c>
      <c r="DL1174" t="s">
        <v>3</v>
      </c>
      <c r="DM1174">
        <v>0</v>
      </c>
      <c r="DN1174" t="s">
        <v>3</v>
      </c>
      <c r="DO1174">
        <v>0</v>
      </c>
    </row>
    <row r="1175" spans="1:119" x14ac:dyDescent="0.2">
      <c r="A1175">
        <f>ROW(Source!A921)</f>
        <v>921</v>
      </c>
      <c r="B1175">
        <v>51651743</v>
      </c>
      <c r="C1175">
        <v>51656171</v>
      </c>
      <c r="D1175">
        <v>49673503</v>
      </c>
      <c r="E1175">
        <v>1</v>
      </c>
      <c r="F1175">
        <v>1</v>
      </c>
      <c r="G1175">
        <v>1</v>
      </c>
      <c r="H1175">
        <v>2</v>
      </c>
      <c r="I1175" t="s">
        <v>914</v>
      </c>
      <c r="J1175" t="s">
        <v>915</v>
      </c>
      <c r="K1175" t="s">
        <v>916</v>
      </c>
      <c r="L1175">
        <v>1367</v>
      </c>
      <c r="N1175">
        <v>1011</v>
      </c>
      <c r="O1175" t="s">
        <v>910</v>
      </c>
      <c r="P1175" t="s">
        <v>910</v>
      </c>
      <c r="Q1175">
        <v>1</v>
      </c>
      <c r="W1175">
        <v>0</v>
      </c>
      <c r="X1175">
        <v>509054691</v>
      </c>
      <c r="Y1175">
        <f t="shared" si="1028"/>
        <v>0.58800000000000008</v>
      </c>
      <c r="AA1175">
        <v>0</v>
      </c>
      <c r="AB1175">
        <v>871.31</v>
      </c>
      <c r="AC1175">
        <v>387.32</v>
      </c>
      <c r="AD1175">
        <v>0</v>
      </c>
      <c r="AE1175">
        <v>0</v>
      </c>
      <c r="AF1175">
        <v>65.709999999999994</v>
      </c>
      <c r="AG1175">
        <v>11.6</v>
      </c>
      <c r="AH1175">
        <v>0</v>
      </c>
      <c r="AI1175">
        <v>1</v>
      </c>
      <c r="AJ1175">
        <v>13.26</v>
      </c>
      <c r="AK1175">
        <v>33.39</v>
      </c>
      <c r="AL1175">
        <v>1</v>
      </c>
      <c r="AM1175">
        <v>4</v>
      </c>
      <c r="AN1175">
        <v>0</v>
      </c>
      <c r="AO1175">
        <v>1</v>
      </c>
      <c r="AP1175">
        <v>1</v>
      </c>
      <c r="AQ1175">
        <v>0</v>
      </c>
      <c r="AR1175">
        <v>0</v>
      </c>
      <c r="AS1175" t="s">
        <v>3</v>
      </c>
      <c r="AT1175">
        <v>0.56000000000000005</v>
      </c>
      <c r="AU1175" t="s">
        <v>20</v>
      </c>
      <c r="AV1175">
        <v>0</v>
      </c>
      <c r="AW1175">
        <v>2</v>
      </c>
      <c r="AX1175">
        <v>51656189</v>
      </c>
      <c r="AY1175">
        <v>1</v>
      </c>
      <c r="AZ1175">
        <v>0</v>
      </c>
      <c r="BA1175">
        <v>1358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V1175">
        <v>0</v>
      </c>
      <c r="CW1175">
        <f>ROUND(Y1175*Source!I921,7)</f>
        <v>1.0526376</v>
      </c>
      <c r="CX1175">
        <f>ROUND(Y1175*Source!I921,7)</f>
        <v>1.0526376</v>
      </c>
      <c r="CY1175">
        <f>AB1175</f>
        <v>871.31</v>
      </c>
      <c r="CZ1175">
        <f>AF1175</f>
        <v>65.709999999999994</v>
      </c>
      <c r="DA1175">
        <f>AJ1175</f>
        <v>13.26</v>
      </c>
      <c r="DB1175">
        <f t="shared" si="1029"/>
        <v>38.64</v>
      </c>
      <c r="DC1175">
        <f t="shared" si="1030"/>
        <v>6.83</v>
      </c>
      <c r="DD1175" t="s">
        <v>3</v>
      </c>
      <c r="DE1175" t="s">
        <v>3</v>
      </c>
      <c r="DF1175">
        <f t="shared" si="1031"/>
        <v>0</v>
      </c>
      <c r="DG1175">
        <f>ROUND(ROUND(AF1175*AJ1175,2)*CX1175,2)</f>
        <v>917.17</v>
      </c>
      <c r="DH1175">
        <f>ROUND(ROUND(AG1175*AK1175,2)*CX1175,2)</f>
        <v>407.71</v>
      </c>
      <c r="DI1175">
        <f t="shared" si="1032"/>
        <v>0</v>
      </c>
      <c r="DJ1175">
        <f>DG1175</f>
        <v>917.17</v>
      </c>
      <c r="DK1175">
        <v>0</v>
      </c>
      <c r="DL1175" t="s">
        <v>3</v>
      </c>
      <c r="DM1175">
        <v>0</v>
      </c>
      <c r="DN1175" t="s">
        <v>3</v>
      </c>
      <c r="DO1175">
        <v>0</v>
      </c>
    </row>
    <row r="1176" spans="1:119" x14ac:dyDescent="0.2">
      <c r="A1176">
        <f>ROW(Source!A921)</f>
        <v>921</v>
      </c>
      <c r="B1176">
        <v>51651743</v>
      </c>
      <c r="C1176">
        <v>51656171</v>
      </c>
      <c r="D1176">
        <v>49673715</v>
      </c>
      <c r="E1176">
        <v>1</v>
      </c>
      <c r="F1176">
        <v>1</v>
      </c>
      <c r="G1176">
        <v>1</v>
      </c>
      <c r="H1176">
        <v>2</v>
      </c>
      <c r="I1176" t="s">
        <v>926</v>
      </c>
      <c r="J1176" t="s">
        <v>927</v>
      </c>
      <c r="K1176" t="s">
        <v>928</v>
      </c>
      <c r="L1176">
        <v>1367</v>
      </c>
      <c r="N1176">
        <v>1011</v>
      </c>
      <c r="O1176" t="s">
        <v>910</v>
      </c>
      <c r="P1176" t="s">
        <v>910</v>
      </c>
      <c r="Q1176">
        <v>1</v>
      </c>
      <c r="W1176">
        <v>0</v>
      </c>
      <c r="X1176">
        <v>829370094</v>
      </c>
      <c r="Y1176">
        <f t="shared" si="1028"/>
        <v>1.47</v>
      </c>
      <c r="AA1176">
        <v>0</v>
      </c>
      <c r="AB1176">
        <v>107.41</v>
      </c>
      <c r="AC1176">
        <v>0</v>
      </c>
      <c r="AD1176">
        <v>0</v>
      </c>
      <c r="AE1176">
        <v>0</v>
      </c>
      <c r="AF1176">
        <v>8.1</v>
      </c>
      <c r="AG1176">
        <v>0</v>
      </c>
      <c r="AH1176">
        <v>0</v>
      </c>
      <c r="AI1176">
        <v>1</v>
      </c>
      <c r="AJ1176">
        <v>13.26</v>
      </c>
      <c r="AK1176">
        <v>33.39</v>
      </c>
      <c r="AL1176">
        <v>1</v>
      </c>
      <c r="AM1176">
        <v>4</v>
      </c>
      <c r="AN1176">
        <v>0</v>
      </c>
      <c r="AO1176">
        <v>1</v>
      </c>
      <c r="AP1176">
        <v>1</v>
      </c>
      <c r="AQ1176">
        <v>0</v>
      </c>
      <c r="AR1176">
        <v>0</v>
      </c>
      <c r="AS1176" t="s">
        <v>3</v>
      </c>
      <c r="AT1176">
        <v>1.4</v>
      </c>
      <c r="AU1176" t="s">
        <v>20</v>
      </c>
      <c r="AV1176">
        <v>0</v>
      </c>
      <c r="AW1176">
        <v>2</v>
      </c>
      <c r="AX1176">
        <v>51656190</v>
      </c>
      <c r="AY1176">
        <v>1</v>
      </c>
      <c r="AZ1176">
        <v>0</v>
      </c>
      <c r="BA1176">
        <v>1359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V1176">
        <v>0</v>
      </c>
      <c r="CW1176">
        <f>ROUND(Y1176*Source!I921,7)</f>
        <v>2.6315940000000002</v>
      </c>
      <c r="CX1176">
        <f>ROUND(Y1176*Source!I921,7)</f>
        <v>2.6315940000000002</v>
      </c>
      <c r="CY1176">
        <f>AB1176</f>
        <v>107.41</v>
      </c>
      <c r="CZ1176">
        <f>AF1176</f>
        <v>8.1</v>
      </c>
      <c r="DA1176">
        <f>AJ1176</f>
        <v>13.26</v>
      </c>
      <c r="DB1176">
        <f t="shared" si="1029"/>
        <v>11.91</v>
      </c>
      <c r="DC1176">
        <f t="shared" si="1030"/>
        <v>0</v>
      </c>
      <c r="DD1176" t="s">
        <v>3</v>
      </c>
      <c r="DE1176" t="s">
        <v>3</v>
      </c>
      <c r="DF1176">
        <f t="shared" si="1031"/>
        <v>0</v>
      </c>
      <c r="DG1176">
        <f>ROUND(ROUND(AF1176*AJ1176,2)*CX1176,2)</f>
        <v>282.66000000000003</v>
      </c>
      <c r="DH1176">
        <f>ROUND(ROUND(AG1176*AK1176,2)*CX1176,2)</f>
        <v>0</v>
      </c>
      <c r="DI1176">
        <f t="shared" si="1032"/>
        <v>0</v>
      </c>
      <c r="DJ1176">
        <f>DG1176</f>
        <v>282.66000000000003</v>
      </c>
      <c r="DK1176">
        <v>0</v>
      </c>
      <c r="DL1176" t="s">
        <v>3</v>
      </c>
      <c r="DM1176">
        <v>0</v>
      </c>
      <c r="DN1176" t="s">
        <v>3</v>
      </c>
      <c r="DO1176">
        <v>0</v>
      </c>
    </row>
    <row r="1177" spans="1:119" x14ac:dyDescent="0.2">
      <c r="A1177">
        <f>ROW(Source!A921)</f>
        <v>921</v>
      </c>
      <c r="B1177">
        <v>51651743</v>
      </c>
      <c r="C1177">
        <v>51656171</v>
      </c>
      <c r="D1177">
        <v>49521144</v>
      </c>
      <c r="E1177">
        <v>1</v>
      </c>
      <c r="F1177">
        <v>1</v>
      </c>
      <c r="G1177">
        <v>1</v>
      </c>
      <c r="H1177">
        <v>3</v>
      </c>
      <c r="I1177" t="s">
        <v>947</v>
      </c>
      <c r="J1177" t="s">
        <v>948</v>
      </c>
      <c r="K1177" t="s">
        <v>949</v>
      </c>
      <c r="L1177">
        <v>1348</v>
      </c>
      <c r="N1177">
        <v>1009</v>
      </c>
      <c r="O1177" t="s">
        <v>105</v>
      </c>
      <c r="P1177" t="s">
        <v>105</v>
      </c>
      <c r="Q1177">
        <v>1000</v>
      </c>
      <c r="W1177">
        <v>0</v>
      </c>
      <c r="X1177">
        <v>-847628873</v>
      </c>
      <c r="Y1177">
        <f t="shared" ref="Y1177:Y1197" si="1033">AT1177</f>
        <v>8.8999999999999995E-4</v>
      </c>
      <c r="AA1177">
        <v>241405.89</v>
      </c>
      <c r="AB1177">
        <v>0</v>
      </c>
      <c r="AC1177">
        <v>0</v>
      </c>
      <c r="AD1177">
        <v>0</v>
      </c>
      <c r="AE1177">
        <v>26499</v>
      </c>
      <c r="AF1177">
        <v>0</v>
      </c>
      <c r="AG1177">
        <v>0</v>
      </c>
      <c r="AH1177">
        <v>0</v>
      </c>
      <c r="AI1177">
        <v>9.11</v>
      </c>
      <c r="AJ1177">
        <v>1</v>
      </c>
      <c r="AK1177">
        <v>1</v>
      </c>
      <c r="AL1177">
        <v>1</v>
      </c>
      <c r="AM1177">
        <v>4</v>
      </c>
      <c r="AN1177">
        <v>0</v>
      </c>
      <c r="AO1177">
        <v>1</v>
      </c>
      <c r="AP1177">
        <v>1</v>
      </c>
      <c r="AQ1177">
        <v>0</v>
      </c>
      <c r="AR1177">
        <v>0</v>
      </c>
      <c r="AS1177" t="s">
        <v>3</v>
      </c>
      <c r="AT1177">
        <v>8.8999999999999995E-4</v>
      </c>
      <c r="AU1177" t="s">
        <v>3</v>
      </c>
      <c r="AV1177">
        <v>0</v>
      </c>
      <c r="AW1177">
        <v>2</v>
      </c>
      <c r="AX1177">
        <v>51656191</v>
      </c>
      <c r="AY1177">
        <v>1</v>
      </c>
      <c r="AZ1177">
        <v>0</v>
      </c>
      <c r="BA1177">
        <v>1360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V1177">
        <v>0</v>
      </c>
      <c r="CW1177">
        <v>0</v>
      </c>
      <c r="CX1177">
        <f>ROUND(Y1177*Source!I921,7)</f>
        <v>1.5933E-3</v>
      </c>
      <c r="CY1177">
        <f t="shared" ref="CY1177:CY1183" si="1034">AA1177</f>
        <v>241405.89</v>
      </c>
      <c r="CZ1177">
        <f t="shared" ref="CZ1177:CZ1183" si="1035">AE1177</f>
        <v>26499</v>
      </c>
      <c r="DA1177">
        <f t="shared" ref="DA1177:DA1183" si="1036">AI1177</f>
        <v>9.11</v>
      </c>
      <c r="DB1177">
        <f t="shared" ref="DB1177:DB1197" si="1037">ROUND(ROUND(AT1177*CZ1177,2),2)</f>
        <v>23.58</v>
      </c>
      <c r="DC1177">
        <f t="shared" ref="DC1177:DC1197" si="1038">ROUND(ROUND(AT1177*AG1177,2),2)</f>
        <v>0</v>
      </c>
      <c r="DD1177" t="s">
        <v>3</v>
      </c>
      <c r="DE1177" t="s">
        <v>3</v>
      </c>
      <c r="DF1177">
        <f t="shared" ref="DF1177:DF1183" si="1039">ROUND(ROUND(AE1177*AI1177,2)*CX1177,2)</f>
        <v>384.63</v>
      </c>
      <c r="DG1177">
        <f t="shared" ref="DG1177:DG1185" si="1040">ROUND(ROUND(AF1177,2)*CX1177,2)</f>
        <v>0</v>
      </c>
      <c r="DH1177">
        <f t="shared" ref="DH1177:DH1184" si="1041">ROUND(ROUND(AG1177,2)*CX1177,2)</f>
        <v>0</v>
      </c>
      <c r="DI1177">
        <f t="shared" si="1032"/>
        <v>0</v>
      </c>
      <c r="DJ1177">
        <f t="shared" ref="DJ1177:DJ1183" si="1042">DF1177</f>
        <v>384.63</v>
      </c>
      <c r="DK1177">
        <v>0</v>
      </c>
      <c r="DL1177" t="s">
        <v>3</v>
      </c>
      <c r="DM1177">
        <v>0</v>
      </c>
      <c r="DN1177" t="s">
        <v>3</v>
      </c>
      <c r="DO1177">
        <v>0</v>
      </c>
    </row>
    <row r="1178" spans="1:119" x14ac:dyDescent="0.2">
      <c r="A1178">
        <f>ROW(Source!A921)</f>
        <v>921</v>
      </c>
      <c r="B1178">
        <v>51651743</v>
      </c>
      <c r="C1178">
        <v>51656171</v>
      </c>
      <c r="D1178">
        <v>49524301</v>
      </c>
      <c r="E1178">
        <v>1</v>
      </c>
      <c r="F1178">
        <v>1</v>
      </c>
      <c r="G1178">
        <v>1</v>
      </c>
      <c r="H1178">
        <v>3</v>
      </c>
      <c r="I1178" t="s">
        <v>929</v>
      </c>
      <c r="J1178" t="s">
        <v>930</v>
      </c>
      <c r="K1178" t="s">
        <v>931</v>
      </c>
      <c r="L1178">
        <v>1348</v>
      </c>
      <c r="N1178">
        <v>1009</v>
      </c>
      <c r="O1178" t="s">
        <v>105</v>
      </c>
      <c r="P1178" t="s">
        <v>105</v>
      </c>
      <c r="Q1178">
        <v>1000</v>
      </c>
      <c r="W1178">
        <v>0</v>
      </c>
      <c r="X1178">
        <v>1824693337</v>
      </c>
      <c r="Y1178">
        <f t="shared" si="1033"/>
        <v>4.0999999999999999E-4</v>
      </c>
      <c r="AA1178">
        <v>94397.82</v>
      </c>
      <c r="AB1178">
        <v>0</v>
      </c>
      <c r="AC1178">
        <v>0</v>
      </c>
      <c r="AD1178">
        <v>0</v>
      </c>
      <c r="AE1178">
        <v>10362</v>
      </c>
      <c r="AF1178">
        <v>0</v>
      </c>
      <c r="AG1178">
        <v>0</v>
      </c>
      <c r="AH1178">
        <v>0</v>
      </c>
      <c r="AI1178">
        <v>9.11</v>
      </c>
      <c r="AJ1178">
        <v>1</v>
      </c>
      <c r="AK1178">
        <v>1</v>
      </c>
      <c r="AL1178">
        <v>1</v>
      </c>
      <c r="AM1178">
        <v>4</v>
      </c>
      <c r="AN1178">
        <v>0</v>
      </c>
      <c r="AO1178">
        <v>1</v>
      </c>
      <c r="AP1178">
        <v>1</v>
      </c>
      <c r="AQ1178">
        <v>0</v>
      </c>
      <c r="AR1178">
        <v>0</v>
      </c>
      <c r="AS1178" t="s">
        <v>3</v>
      </c>
      <c r="AT1178">
        <v>4.0999999999999999E-4</v>
      </c>
      <c r="AU1178" t="s">
        <v>3</v>
      </c>
      <c r="AV1178">
        <v>0</v>
      </c>
      <c r="AW1178">
        <v>2</v>
      </c>
      <c r="AX1178">
        <v>51656192</v>
      </c>
      <c r="AY1178">
        <v>1</v>
      </c>
      <c r="AZ1178">
        <v>0</v>
      </c>
      <c r="BA1178">
        <v>1361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V1178">
        <v>0</v>
      </c>
      <c r="CW1178">
        <v>0</v>
      </c>
      <c r="CX1178">
        <f>ROUND(Y1178*Source!I921,7)</f>
        <v>7.3399999999999995E-4</v>
      </c>
      <c r="CY1178">
        <f t="shared" si="1034"/>
        <v>94397.82</v>
      </c>
      <c r="CZ1178">
        <f t="shared" si="1035"/>
        <v>10362</v>
      </c>
      <c r="DA1178">
        <f t="shared" si="1036"/>
        <v>9.11</v>
      </c>
      <c r="DB1178">
        <f t="shared" si="1037"/>
        <v>4.25</v>
      </c>
      <c r="DC1178">
        <f t="shared" si="1038"/>
        <v>0</v>
      </c>
      <c r="DD1178" t="s">
        <v>3</v>
      </c>
      <c r="DE1178" t="s">
        <v>3</v>
      </c>
      <c r="DF1178">
        <f t="shared" si="1039"/>
        <v>69.290000000000006</v>
      </c>
      <c r="DG1178">
        <f t="shared" si="1040"/>
        <v>0</v>
      </c>
      <c r="DH1178">
        <f t="shared" si="1041"/>
        <v>0</v>
      </c>
      <c r="DI1178">
        <f t="shared" si="1032"/>
        <v>0</v>
      </c>
      <c r="DJ1178">
        <f t="shared" si="1042"/>
        <v>69.290000000000006</v>
      </c>
      <c r="DK1178">
        <v>0</v>
      </c>
      <c r="DL1178" t="s">
        <v>3</v>
      </c>
      <c r="DM1178">
        <v>0</v>
      </c>
      <c r="DN1178" t="s">
        <v>3</v>
      </c>
      <c r="DO1178">
        <v>0</v>
      </c>
    </row>
    <row r="1179" spans="1:119" x14ac:dyDescent="0.2">
      <c r="A1179">
        <f>ROW(Source!A921)</f>
        <v>921</v>
      </c>
      <c r="B1179">
        <v>51651743</v>
      </c>
      <c r="C1179">
        <v>51656171</v>
      </c>
      <c r="D1179">
        <v>49525488</v>
      </c>
      <c r="E1179">
        <v>1</v>
      </c>
      <c r="F1179">
        <v>1</v>
      </c>
      <c r="G1179">
        <v>1</v>
      </c>
      <c r="H1179">
        <v>3</v>
      </c>
      <c r="I1179" t="s">
        <v>917</v>
      </c>
      <c r="J1179" t="s">
        <v>918</v>
      </c>
      <c r="K1179" t="s">
        <v>919</v>
      </c>
      <c r="L1179">
        <v>1346</v>
      </c>
      <c r="N1179">
        <v>1009</v>
      </c>
      <c r="O1179" t="s">
        <v>920</v>
      </c>
      <c r="P1179" t="s">
        <v>920</v>
      </c>
      <c r="Q1179">
        <v>1</v>
      </c>
      <c r="W1179">
        <v>0</v>
      </c>
      <c r="X1179">
        <v>-1864341761</v>
      </c>
      <c r="Y1179">
        <f t="shared" si="1033"/>
        <v>15</v>
      </c>
      <c r="AA1179">
        <v>82.35</v>
      </c>
      <c r="AB1179">
        <v>0</v>
      </c>
      <c r="AC1179">
        <v>0</v>
      </c>
      <c r="AD1179">
        <v>0</v>
      </c>
      <c r="AE1179">
        <v>9.0399999999999991</v>
      </c>
      <c r="AF1179">
        <v>0</v>
      </c>
      <c r="AG1179">
        <v>0</v>
      </c>
      <c r="AH1179">
        <v>0</v>
      </c>
      <c r="AI1179">
        <v>9.11</v>
      </c>
      <c r="AJ1179">
        <v>1</v>
      </c>
      <c r="AK1179">
        <v>1</v>
      </c>
      <c r="AL1179">
        <v>1</v>
      </c>
      <c r="AM1179">
        <v>4</v>
      </c>
      <c r="AN1179">
        <v>0</v>
      </c>
      <c r="AO1179">
        <v>1</v>
      </c>
      <c r="AP1179">
        <v>1</v>
      </c>
      <c r="AQ1179">
        <v>0</v>
      </c>
      <c r="AR1179">
        <v>0</v>
      </c>
      <c r="AS1179" t="s">
        <v>3</v>
      </c>
      <c r="AT1179">
        <v>15</v>
      </c>
      <c r="AU1179" t="s">
        <v>3</v>
      </c>
      <c r="AV1179">
        <v>0</v>
      </c>
      <c r="AW1179">
        <v>2</v>
      </c>
      <c r="AX1179">
        <v>51656193</v>
      </c>
      <c r="AY1179">
        <v>1</v>
      </c>
      <c r="AZ1179">
        <v>0</v>
      </c>
      <c r="BA1179">
        <v>1362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V1179">
        <v>0</v>
      </c>
      <c r="CW1179">
        <v>0</v>
      </c>
      <c r="CX1179">
        <f>ROUND(Y1179*Source!I921,7)</f>
        <v>26.853000000000002</v>
      </c>
      <c r="CY1179">
        <f t="shared" si="1034"/>
        <v>82.35</v>
      </c>
      <c r="CZ1179">
        <f t="shared" si="1035"/>
        <v>9.0399999999999991</v>
      </c>
      <c r="DA1179">
        <f t="shared" si="1036"/>
        <v>9.11</v>
      </c>
      <c r="DB1179">
        <f t="shared" si="1037"/>
        <v>135.6</v>
      </c>
      <c r="DC1179">
        <f t="shared" si="1038"/>
        <v>0</v>
      </c>
      <c r="DD1179" t="s">
        <v>3</v>
      </c>
      <c r="DE1179" t="s">
        <v>3</v>
      </c>
      <c r="DF1179">
        <f t="shared" si="1039"/>
        <v>2211.34</v>
      </c>
      <c r="DG1179">
        <f t="shared" si="1040"/>
        <v>0</v>
      </c>
      <c r="DH1179">
        <f t="shared" si="1041"/>
        <v>0</v>
      </c>
      <c r="DI1179">
        <f t="shared" si="1032"/>
        <v>0</v>
      </c>
      <c r="DJ1179">
        <f t="shared" si="1042"/>
        <v>2211.34</v>
      </c>
      <c r="DK1179">
        <v>0</v>
      </c>
      <c r="DL1179" t="s">
        <v>3</v>
      </c>
      <c r="DM1179">
        <v>0</v>
      </c>
      <c r="DN1179" t="s">
        <v>3</v>
      </c>
      <c r="DO1179">
        <v>0</v>
      </c>
    </row>
    <row r="1180" spans="1:119" x14ac:dyDescent="0.2">
      <c r="A1180">
        <f>ROW(Source!A921)</f>
        <v>921</v>
      </c>
      <c r="B1180">
        <v>51651743</v>
      </c>
      <c r="C1180">
        <v>51656171</v>
      </c>
      <c r="D1180">
        <v>49526492</v>
      </c>
      <c r="E1180">
        <v>1</v>
      </c>
      <c r="F1180">
        <v>1</v>
      </c>
      <c r="G1180">
        <v>1</v>
      </c>
      <c r="H1180">
        <v>3</v>
      </c>
      <c r="I1180" t="s">
        <v>921</v>
      </c>
      <c r="J1180" t="s">
        <v>922</v>
      </c>
      <c r="K1180" t="s">
        <v>923</v>
      </c>
      <c r="L1180">
        <v>1346</v>
      </c>
      <c r="N1180">
        <v>1009</v>
      </c>
      <c r="O1180" t="s">
        <v>920</v>
      </c>
      <c r="P1180" t="s">
        <v>920</v>
      </c>
      <c r="Q1180">
        <v>1</v>
      </c>
      <c r="W1180">
        <v>0</v>
      </c>
      <c r="X1180">
        <v>497341279</v>
      </c>
      <c r="Y1180">
        <f t="shared" si="1033"/>
        <v>8</v>
      </c>
      <c r="AA1180">
        <v>210.35</v>
      </c>
      <c r="AB1180">
        <v>0</v>
      </c>
      <c r="AC1180">
        <v>0</v>
      </c>
      <c r="AD1180">
        <v>0</v>
      </c>
      <c r="AE1180">
        <v>23.09</v>
      </c>
      <c r="AF1180">
        <v>0</v>
      </c>
      <c r="AG1180">
        <v>0</v>
      </c>
      <c r="AH1180">
        <v>0</v>
      </c>
      <c r="AI1180">
        <v>9.11</v>
      </c>
      <c r="AJ1180">
        <v>1</v>
      </c>
      <c r="AK1180">
        <v>1</v>
      </c>
      <c r="AL1180">
        <v>1</v>
      </c>
      <c r="AM1180">
        <v>4</v>
      </c>
      <c r="AN1180">
        <v>0</v>
      </c>
      <c r="AO1180">
        <v>1</v>
      </c>
      <c r="AP1180">
        <v>1</v>
      </c>
      <c r="AQ1180">
        <v>0</v>
      </c>
      <c r="AR1180">
        <v>0</v>
      </c>
      <c r="AS1180" t="s">
        <v>3</v>
      </c>
      <c r="AT1180">
        <v>8</v>
      </c>
      <c r="AU1180" t="s">
        <v>3</v>
      </c>
      <c r="AV1180">
        <v>0</v>
      </c>
      <c r="AW1180">
        <v>2</v>
      </c>
      <c r="AX1180">
        <v>51656194</v>
      </c>
      <c r="AY1180">
        <v>1</v>
      </c>
      <c r="AZ1180">
        <v>0</v>
      </c>
      <c r="BA1180">
        <v>1363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V1180">
        <v>0</v>
      </c>
      <c r="CW1180">
        <v>0</v>
      </c>
      <c r="CX1180">
        <f>ROUND(Y1180*Source!I921,7)</f>
        <v>14.3216</v>
      </c>
      <c r="CY1180">
        <f t="shared" si="1034"/>
        <v>210.35</v>
      </c>
      <c r="CZ1180">
        <f t="shared" si="1035"/>
        <v>23.09</v>
      </c>
      <c r="DA1180">
        <f t="shared" si="1036"/>
        <v>9.11</v>
      </c>
      <c r="DB1180">
        <f t="shared" si="1037"/>
        <v>184.72</v>
      </c>
      <c r="DC1180">
        <f t="shared" si="1038"/>
        <v>0</v>
      </c>
      <c r="DD1180" t="s">
        <v>3</v>
      </c>
      <c r="DE1180" t="s">
        <v>3</v>
      </c>
      <c r="DF1180">
        <f t="shared" si="1039"/>
        <v>3012.55</v>
      </c>
      <c r="DG1180">
        <f t="shared" si="1040"/>
        <v>0</v>
      </c>
      <c r="DH1180">
        <f t="shared" si="1041"/>
        <v>0</v>
      </c>
      <c r="DI1180">
        <f t="shared" si="1032"/>
        <v>0</v>
      </c>
      <c r="DJ1180">
        <f t="shared" si="1042"/>
        <v>3012.55</v>
      </c>
      <c r="DK1180">
        <v>0</v>
      </c>
      <c r="DL1180" t="s">
        <v>3</v>
      </c>
      <c r="DM1180">
        <v>0</v>
      </c>
      <c r="DN1180" t="s">
        <v>3</v>
      </c>
      <c r="DO1180">
        <v>0</v>
      </c>
    </row>
    <row r="1181" spans="1:119" x14ac:dyDescent="0.2">
      <c r="A1181">
        <f>ROW(Source!A921)</f>
        <v>921</v>
      </c>
      <c r="B1181">
        <v>51651743</v>
      </c>
      <c r="C1181">
        <v>51656171</v>
      </c>
      <c r="D1181">
        <v>49555131</v>
      </c>
      <c r="E1181">
        <v>1</v>
      </c>
      <c r="F1181">
        <v>1</v>
      </c>
      <c r="G1181">
        <v>1</v>
      </c>
      <c r="H1181">
        <v>3</v>
      </c>
      <c r="I1181" t="s">
        <v>950</v>
      </c>
      <c r="J1181" t="s">
        <v>951</v>
      </c>
      <c r="K1181" t="s">
        <v>952</v>
      </c>
      <c r="L1181">
        <v>1348</v>
      </c>
      <c r="N1181">
        <v>1009</v>
      </c>
      <c r="O1181" t="s">
        <v>105</v>
      </c>
      <c r="P1181" t="s">
        <v>105</v>
      </c>
      <c r="Q1181">
        <v>1000</v>
      </c>
      <c r="W1181">
        <v>0</v>
      </c>
      <c r="X1181">
        <v>-364749507</v>
      </c>
      <c r="Y1181">
        <f t="shared" si="1033"/>
        <v>5.0099999999999997E-3</v>
      </c>
      <c r="AA1181">
        <v>156537.13</v>
      </c>
      <c r="AB1181">
        <v>0</v>
      </c>
      <c r="AC1181">
        <v>0</v>
      </c>
      <c r="AD1181">
        <v>0</v>
      </c>
      <c r="AE1181">
        <v>17183</v>
      </c>
      <c r="AF1181">
        <v>0</v>
      </c>
      <c r="AG1181">
        <v>0</v>
      </c>
      <c r="AH1181">
        <v>0</v>
      </c>
      <c r="AI1181">
        <v>9.11</v>
      </c>
      <c r="AJ1181">
        <v>1</v>
      </c>
      <c r="AK1181">
        <v>1</v>
      </c>
      <c r="AL1181">
        <v>1</v>
      </c>
      <c r="AM1181">
        <v>4</v>
      </c>
      <c r="AN1181">
        <v>0</v>
      </c>
      <c r="AO1181">
        <v>1</v>
      </c>
      <c r="AP1181">
        <v>1</v>
      </c>
      <c r="AQ1181">
        <v>0</v>
      </c>
      <c r="AR1181">
        <v>0</v>
      </c>
      <c r="AS1181" t="s">
        <v>3</v>
      </c>
      <c r="AT1181">
        <v>5.0099999999999997E-3</v>
      </c>
      <c r="AU1181" t="s">
        <v>3</v>
      </c>
      <c r="AV1181">
        <v>0</v>
      </c>
      <c r="AW1181">
        <v>2</v>
      </c>
      <c r="AX1181">
        <v>51656196</v>
      </c>
      <c r="AY1181">
        <v>1</v>
      </c>
      <c r="AZ1181">
        <v>0</v>
      </c>
      <c r="BA1181">
        <v>1365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V1181">
        <v>0</v>
      </c>
      <c r="CW1181">
        <v>0</v>
      </c>
      <c r="CX1181">
        <f>ROUND(Y1181*Source!I921,7)</f>
        <v>8.9689000000000001E-3</v>
      </c>
      <c r="CY1181">
        <f t="shared" si="1034"/>
        <v>156537.13</v>
      </c>
      <c r="CZ1181">
        <f t="shared" si="1035"/>
        <v>17183</v>
      </c>
      <c r="DA1181">
        <f t="shared" si="1036"/>
        <v>9.11</v>
      </c>
      <c r="DB1181">
        <f t="shared" si="1037"/>
        <v>86.09</v>
      </c>
      <c r="DC1181">
        <f t="shared" si="1038"/>
        <v>0</v>
      </c>
      <c r="DD1181" t="s">
        <v>3</v>
      </c>
      <c r="DE1181" t="s">
        <v>3</v>
      </c>
      <c r="DF1181">
        <f t="shared" si="1039"/>
        <v>1403.97</v>
      </c>
      <c r="DG1181">
        <f t="shared" si="1040"/>
        <v>0</v>
      </c>
      <c r="DH1181">
        <f t="shared" si="1041"/>
        <v>0</v>
      </c>
      <c r="DI1181">
        <f t="shared" si="1032"/>
        <v>0</v>
      </c>
      <c r="DJ1181">
        <f t="shared" si="1042"/>
        <v>1403.97</v>
      </c>
      <c r="DK1181">
        <v>0</v>
      </c>
      <c r="DL1181" t="s">
        <v>3</v>
      </c>
      <c r="DM1181">
        <v>0</v>
      </c>
      <c r="DN1181" t="s">
        <v>3</v>
      </c>
      <c r="DO1181">
        <v>0</v>
      </c>
    </row>
    <row r="1182" spans="1:119" x14ac:dyDescent="0.2">
      <c r="A1182">
        <f>ROW(Source!A921)</f>
        <v>921</v>
      </c>
      <c r="B1182">
        <v>51651743</v>
      </c>
      <c r="C1182">
        <v>51656171</v>
      </c>
      <c r="D1182">
        <v>49564235</v>
      </c>
      <c r="E1182">
        <v>1</v>
      </c>
      <c r="F1182">
        <v>1</v>
      </c>
      <c r="G1182">
        <v>1</v>
      </c>
      <c r="H1182">
        <v>3</v>
      </c>
      <c r="I1182" t="s">
        <v>99</v>
      </c>
      <c r="J1182" t="s">
        <v>101</v>
      </c>
      <c r="K1182" t="s">
        <v>100</v>
      </c>
      <c r="L1182">
        <v>1327</v>
      </c>
      <c r="N1182">
        <v>1005</v>
      </c>
      <c r="O1182" t="s">
        <v>52</v>
      </c>
      <c r="P1182" t="s">
        <v>52</v>
      </c>
      <c r="Q1182">
        <v>1</v>
      </c>
      <c r="W1182">
        <v>0</v>
      </c>
      <c r="X1182">
        <v>-1977319999</v>
      </c>
      <c r="Y1182">
        <f t="shared" si="1033"/>
        <v>100</v>
      </c>
      <c r="AA1182">
        <v>1387.45</v>
      </c>
      <c r="AB1182">
        <v>0</v>
      </c>
      <c r="AC1182">
        <v>0</v>
      </c>
      <c r="AD1182">
        <v>0</v>
      </c>
      <c r="AE1182">
        <v>152.30000000000001</v>
      </c>
      <c r="AF1182">
        <v>0</v>
      </c>
      <c r="AG1182">
        <v>0</v>
      </c>
      <c r="AH1182">
        <v>0</v>
      </c>
      <c r="AI1182">
        <v>9.11</v>
      </c>
      <c r="AJ1182">
        <v>1</v>
      </c>
      <c r="AK1182">
        <v>1</v>
      </c>
      <c r="AL1182">
        <v>1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 t="s">
        <v>3</v>
      </c>
      <c r="AT1182">
        <v>100</v>
      </c>
      <c r="AU1182" t="s">
        <v>3</v>
      </c>
      <c r="AV1182">
        <v>0</v>
      </c>
      <c r="AW1182">
        <v>1</v>
      </c>
      <c r="AX1182">
        <v>-1</v>
      </c>
      <c r="AY1182">
        <v>0</v>
      </c>
      <c r="AZ1182">
        <v>0</v>
      </c>
      <c r="BA1182" t="s">
        <v>3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V1182">
        <v>0</v>
      </c>
      <c r="CW1182">
        <v>0</v>
      </c>
      <c r="CX1182">
        <f>ROUND(Y1182*Source!I921,7)</f>
        <v>179.02</v>
      </c>
      <c r="CY1182">
        <f t="shared" si="1034"/>
        <v>1387.45</v>
      </c>
      <c r="CZ1182">
        <f t="shared" si="1035"/>
        <v>152.30000000000001</v>
      </c>
      <c r="DA1182">
        <f t="shared" si="1036"/>
        <v>9.11</v>
      </c>
      <c r="DB1182">
        <f t="shared" si="1037"/>
        <v>15230</v>
      </c>
      <c r="DC1182">
        <f t="shared" si="1038"/>
        <v>0</v>
      </c>
      <c r="DD1182" t="s">
        <v>3</v>
      </c>
      <c r="DE1182" t="s">
        <v>3</v>
      </c>
      <c r="DF1182">
        <f t="shared" si="1039"/>
        <v>248381.3</v>
      </c>
      <c r="DG1182">
        <f t="shared" si="1040"/>
        <v>0</v>
      </c>
      <c r="DH1182">
        <f t="shared" si="1041"/>
        <v>0</v>
      </c>
      <c r="DI1182">
        <f t="shared" si="1032"/>
        <v>0</v>
      </c>
      <c r="DJ1182">
        <f t="shared" si="1042"/>
        <v>248381.3</v>
      </c>
      <c r="DK1182">
        <v>0</v>
      </c>
      <c r="DL1182" t="s">
        <v>3</v>
      </c>
      <c r="DM1182">
        <v>0</v>
      </c>
      <c r="DN1182" t="s">
        <v>3</v>
      </c>
      <c r="DO1182">
        <v>0</v>
      </c>
    </row>
    <row r="1183" spans="1:119" x14ac:dyDescent="0.2">
      <c r="A1183">
        <f>ROW(Source!A921)</f>
        <v>921</v>
      </c>
      <c r="B1183">
        <v>51651743</v>
      </c>
      <c r="C1183">
        <v>51656171</v>
      </c>
      <c r="D1183">
        <v>49564577</v>
      </c>
      <c r="E1183">
        <v>1</v>
      </c>
      <c r="F1183">
        <v>1</v>
      </c>
      <c r="G1183">
        <v>1</v>
      </c>
      <c r="H1183">
        <v>3</v>
      </c>
      <c r="I1183" t="s">
        <v>103</v>
      </c>
      <c r="J1183" t="s">
        <v>106</v>
      </c>
      <c r="K1183" t="s">
        <v>104</v>
      </c>
      <c r="L1183">
        <v>1348</v>
      </c>
      <c r="N1183">
        <v>1009</v>
      </c>
      <c r="O1183" t="s">
        <v>105</v>
      </c>
      <c r="P1183" t="s">
        <v>105</v>
      </c>
      <c r="Q1183">
        <v>1000</v>
      </c>
      <c r="W1183">
        <v>0</v>
      </c>
      <c r="X1183">
        <v>-1486911088</v>
      </c>
      <c r="Y1183">
        <f t="shared" si="1033"/>
        <v>4.7480729999999999E-2</v>
      </c>
      <c r="AA1183">
        <v>276930.88</v>
      </c>
      <c r="AB1183">
        <v>0</v>
      </c>
      <c r="AC1183">
        <v>0</v>
      </c>
      <c r="AD1183">
        <v>0</v>
      </c>
      <c r="AE1183">
        <v>30398.560000000001</v>
      </c>
      <c r="AF1183">
        <v>0</v>
      </c>
      <c r="AG1183">
        <v>0</v>
      </c>
      <c r="AH1183">
        <v>0</v>
      </c>
      <c r="AI1183">
        <v>9.11</v>
      </c>
      <c r="AJ1183">
        <v>1</v>
      </c>
      <c r="AK1183">
        <v>1</v>
      </c>
      <c r="AL1183">
        <v>1</v>
      </c>
      <c r="AM1183">
        <v>0</v>
      </c>
      <c r="AN1183">
        <v>0</v>
      </c>
      <c r="AO1183">
        <v>0</v>
      </c>
      <c r="AP1183">
        <v>1</v>
      </c>
      <c r="AQ1183">
        <v>0</v>
      </c>
      <c r="AR1183">
        <v>0</v>
      </c>
      <c r="AS1183" t="s">
        <v>3</v>
      </c>
      <c r="AT1183">
        <v>4.7480729999999999E-2</v>
      </c>
      <c r="AU1183" t="s">
        <v>3</v>
      </c>
      <c r="AV1183">
        <v>0</v>
      </c>
      <c r="AW1183">
        <v>1</v>
      </c>
      <c r="AX1183">
        <v>-1</v>
      </c>
      <c r="AY1183">
        <v>0</v>
      </c>
      <c r="AZ1183">
        <v>0</v>
      </c>
      <c r="BA1183" t="s">
        <v>3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V1183">
        <v>0</v>
      </c>
      <c r="CW1183">
        <v>0</v>
      </c>
      <c r="CX1183">
        <f>ROUND(Y1183*Source!I921,7)</f>
        <v>8.5000000000000006E-2</v>
      </c>
      <c r="CY1183">
        <f t="shared" si="1034"/>
        <v>276930.88</v>
      </c>
      <c r="CZ1183">
        <f t="shared" si="1035"/>
        <v>30398.560000000001</v>
      </c>
      <c r="DA1183">
        <f t="shared" si="1036"/>
        <v>9.11</v>
      </c>
      <c r="DB1183">
        <f t="shared" si="1037"/>
        <v>1443.35</v>
      </c>
      <c r="DC1183">
        <f t="shared" si="1038"/>
        <v>0</v>
      </c>
      <c r="DD1183" t="s">
        <v>3</v>
      </c>
      <c r="DE1183" t="s">
        <v>3</v>
      </c>
      <c r="DF1183">
        <f t="shared" si="1039"/>
        <v>23539.119999999999</v>
      </c>
      <c r="DG1183">
        <f t="shared" si="1040"/>
        <v>0</v>
      </c>
      <c r="DH1183">
        <f t="shared" si="1041"/>
        <v>0</v>
      </c>
      <c r="DI1183">
        <f t="shared" si="1032"/>
        <v>0</v>
      </c>
      <c r="DJ1183">
        <f t="shared" si="1042"/>
        <v>23539.119999999999</v>
      </c>
      <c r="DK1183">
        <v>0</v>
      </c>
      <c r="DL1183" t="s">
        <v>3</v>
      </c>
      <c r="DM1183">
        <v>0</v>
      </c>
      <c r="DN1183" t="s">
        <v>3</v>
      </c>
      <c r="DO1183">
        <v>0</v>
      </c>
    </row>
    <row r="1184" spans="1:119" x14ac:dyDescent="0.2">
      <c r="A1184">
        <f>ROW(Source!A924)</f>
        <v>924</v>
      </c>
      <c r="B1184">
        <v>51651743</v>
      </c>
      <c r="C1184">
        <v>51656203</v>
      </c>
      <c r="D1184">
        <v>49510767</v>
      </c>
      <c r="E1184">
        <v>70</v>
      </c>
      <c r="F1184">
        <v>1</v>
      </c>
      <c r="G1184">
        <v>1</v>
      </c>
      <c r="H1184">
        <v>1</v>
      </c>
      <c r="I1184" t="s">
        <v>953</v>
      </c>
      <c r="J1184" t="s">
        <v>3</v>
      </c>
      <c r="K1184" t="s">
        <v>954</v>
      </c>
      <c r="L1184">
        <v>1191</v>
      </c>
      <c r="N1184">
        <v>1013</v>
      </c>
      <c r="O1184" t="s">
        <v>904</v>
      </c>
      <c r="P1184" t="s">
        <v>904</v>
      </c>
      <c r="Q1184">
        <v>1</v>
      </c>
      <c r="W1184">
        <v>0</v>
      </c>
      <c r="X1184">
        <v>-1936699058</v>
      </c>
      <c r="Y1184">
        <f t="shared" si="1033"/>
        <v>5</v>
      </c>
      <c r="AA1184">
        <v>0</v>
      </c>
      <c r="AB1184">
        <v>0</v>
      </c>
      <c r="AC1184">
        <v>0</v>
      </c>
      <c r="AD1184">
        <v>331.23</v>
      </c>
      <c r="AE1184">
        <v>0</v>
      </c>
      <c r="AF1184">
        <v>0</v>
      </c>
      <c r="AG1184">
        <v>0</v>
      </c>
      <c r="AH1184">
        <v>9.92</v>
      </c>
      <c r="AI1184">
        <v>1</v>
      </c>
      <c r="AJ1184">
        <v>1</v>
      </c>
      <c r="AK1184">
        <v>1</v>
      </c>
      <c r="AL1184">
        <v>33.39</v>
      </c>
      <c r="AM1184">
        <v>4</v>
      </c>
      <c r="AN1184">
        <v>0</v>
      </c>
      <c r="AO1184">
        <v>1</v>
      </c>
      <c r="AP1184">
        <v>1</v>
      </c>
      <c r="AQ1184">
        <v>0</v>
      </c>
      <c r="AR1184">
        <v>0</v>
      </c>
      <c r="AS1184" t="s">
        <v>3</v>
      </c>
      <c r="AT1184">
        <v>5</v>
      </c>
      <c r="AU1184" t="s">
        <v>3</v>
      </c>
      <c r="AV1184">
        <v>1</v>
      </c>
      <c r="AW1184">
        <v>2</v>
      </c>
      <c r="AX1184">
        <v>51656211</v>
      </c>
      <c r="AY1184">
        <v>1</v>
      </c>
      <c r="AZ1184">
        <v>0</v>
      </c>
      <c r="BA1184">
        <v>1370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U1184">
        <f>ROUND(AT1184*Source!I924*AH1184*AL1184,2)</f>
        <v>29644.98</v>
      </c>
      <c r="CV1184">
        <f>ROUND(Y1184*Source!I924,7)</f>
        <v>89.5</v>
      </c>
      <c r="CW1184">
        <v>0</v>
      </c>
      <c r="CX1184">
        <f>ROUND(Y1184*Source!I924,7)</f>
        <v>89.5</v>
      </c>
      <c r="CY1184">
        <f>AD1184</f>
        <v>331.23</v>
      </c>
      <c r="CZ1184">
        <f>AH1184</f>
        <v>9.92</v>
      </c>
      <c r="DA1184">
        <f>AL1184</f>
        <v>33.39</v>
      </c>
      <c r="DB1184">
        <f t="shared" si="1037"/>
        <v>49.6</v>
      </c>
      <c r="DC1184">
        <f t="shared" si="1038"/>
        <v>0</v>
      </c>
      <c r="DD1184" t="s">
        <v>3</v>
      </c>
      <c r="DE1184" t="s">
        <v>3</v>
      </c>
      <c r="DF1184">
        <f>ROUND(ROUND(AE1184,2)*CX1184,2)</f>
        <v>0</v>
      </c>
      <c r="DG1184">
        <f t="shared" si="1040"/>
        <v>0</v>
      </c>
      <c r="DH1184">
        <f t="shared" si="1041"/>
        <v>0</v>
      </c>
      <c r="DI1184">
        <f>ROUND(ROUND(AH1184*AL1184,2)*CX1184,2)</f>
        <v>29645.09</v>
      </c>
      <c r="DJ1184">
        <f>DI1184</f>
        <v>29645.09</v>
      </c>
      <c r="DK1184">
        <v>0</v>
      </c>
      <c r="DL1184" t="s">
        <v>3</v>
      </c>
      <c r="DM1184">
        <v>0</v>
      </c>
      <c r="DN1184" t="s">
        <v>3</v>
      </c>
      <c r="DO1184">
        <v>0</v>
      </c>
    </row>
    <row r="1185" spans="1:119" x14ac:dyDescent="0.2">
      <c r="A1185">
        <f>ROW(Source!A924)</f>
        <v>924</v>
      </c>
      <c r="B1185">
        <v>51651743</v>
      </c>
      <c r="C1185">
        <v>51656203</v>
      </c>
      <c r="D1185">
        <v>49510905</v>
      </c>
      <c r="E1185">
        <v>70</v>
      </c>
      <c r="F1185">
        <v>1</v>
      </c>
      <c r="G1185">
        <v>1</v>
      </c>
      <c r="H1185">
        <v>1</v>
      </c>
      <c r="I1185" t="s">
        <v>905</v>
      </c>
      <c r="J1185" t="s">
        <v>3</v>
      </c>
      <c r="K1185" t="s">
        <v>906</v>
      </c>
      <c r="L1185">
        <v>1191</v>
      </c>
      <c r="N1185">
        <v>1013</v>
      </c>
      <c r="O1185" t="s">
        <v>904</v>
      </c>
      <c r="P1185" t="s">
        <v>904</v>
      </c>
      <c r="Q1185">
        <v>1</v>
      </c>
      <c r="W1185">
        <v>0</v>
      </c>
      <c r="X1185">
        <v>-1417349443</v>
      </c>
      <c r="Y1185">
        <f t="shared" si="1033"/>
        <v>0.43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1</v>
      </c>
      <c r="AJ1185">
        <v>1</v>
      </c>
      <c r="AK1185">
        <v>33.39</v>
      </c>
      <c r="AL1185">
        <v>1</v>
      </c>
      <c r="AM1185">
        <v>4</v>
      </c>
      <c r="AN1185">
        <v>0</v>
      </c>
      <c r="AO1185">
        <v>1</v>
      </c>
      <c r="AP1185">
        <v>1</v>
      </c>
      <c r="AQ1185">
        <v>0</v>
      </c>
      <c r="AR1185">
        <v>0</v>
      </c>
      <c r="AS1185" t="s">
        <v>3</v>
      </c>
      <c r="AT1185">
        <v>0.43</v>
      </c>
      <c r="AU1185" t="s">
        <v>3</v>
      </c>
      <c r="AV1185">
        <v>2</v>
      </c>
      <c r="AW1185">
        <v>2</v>
      </c>
      <c r="AX1185">
        <v>51656212</v>
      </c>
      <c r="AY1185">
        <v>1</v>
      </c>
      <c r="AZ1185">
        <v>0</v>
      </c>
      <c r="BA1185">
        <v>1371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V1185">
        <v>0</v>
      </c>
      <c r="CW1185">
        <v>0</v>
      </c>
      <c r="CX1185">
        <f>ROUND(Y1185*Source!I924,7)</f>
        <v>7.6970000000000001</v>
      </c>
      <c r="CY1185">
        <f>AD1185</f>
        <v>0</v>
      </c>
      <c r="CZ1185">
        <f>AH1185</f>
        <v>0</v>
      </c>
      <c r="DA1185">
        <f>AL1185</f>
        <v>1</v>
      </c>
      <c r="DB1185">
        <f t="shared" si="1037"/>
        <v>0</v>
      </c>
      <c r="DC1185">
        <f t="shared" si="1038"/>
        <v>0</v>
      </c>
      <c r="DD1185" t="s">
        <v>3</v>
      </c>
      <c r="DE1185" t="s">
        <v>3</v>
      </c>
      <c r="DF1185">
        <f>ROUND(ROUND(AE1185,2)*CX1185,2)</f>
        <v>0</v>
      </c>
      <c r="DG1185">
        <f t="shared" si="1040"/>
        <v>0</v>
      </c>
      <c r="DH1185">
        <f>ROUND(ROUND(AG1185*AK1185,2)*CX1185,2)</f>
        <v>0</v>
      </c>
      <c r="DI1185">
        <f t="shared" ref="DI1185:DI1190" si="1043">ROUND(ROUND(AH1185,2)*CX1185,2)</f>
        <v>0</v>
      </c>
      <c r="DJ1185">
        <f>DI1185</f>
        <v>0</v>
      </c>
      <c r="DK1185">
        <v>0</v>
      </c>
      <c r="DL1185" t="s">
        <v>3</v>
      </c>
      <c r="DM1185">
        <v>0</v>
      </c>
      <c r="DN1185" t="s">
        <v>3</v>
      </c>
      <c r="DO1185">
        <v>0</v>
      </c>
    </row>
    <row r="1186" spans="1:119" x14ac:dyDescent="0.2">
      <c r="A1186">
        <f>ROW(Source!A924)</f>
        <v>924</v>
      </c>
      <c r="B1186">
        <v>51651743</v>
      </c>
      <c r="C1186">
        <v>51656203</v>
      </c>
      <c r="D1186">
        <v>49673503</v>
      </c>
      <c r="E1186">
        <v>1</v>
      </c>
      <c r="F1186">
        <v>1</v>
      </c>
      <c r="G1186">
        <v>1</v>
      </c>
      <c r="H1186">
        <v>2</v>
      </c>
      <c r="I1186" t="s">
        <v>914</v>
      </c>
      <c r="J1186" t="s">
        <v>915</v>
      </c>
      <c r="K1186" t="s">
        <v>916</v>
      </c>
      <c r="L1186">
        <v>1367</v>
      </c>
      <c r="N1186">
        <v>1011</v>
      </c>
      <c r="O1186" t="s">
        <v>910</v>
      </c>
      <c r="P1186" t="s">
        <v>910</v>
      </c>
      <c r="Q1186">
        <v>1</v>
      </c>
      <c r="W1186">
        <v>0</v>
      </c>
      <c r="X1186">
        <v>509054691</v>
      </c>
      <c r="Y1186">
        <f t="shared" si="1033"/>
        <v>0.43</v>
      </c>
      <c r="AA1186">
        <v>0</v>
      </c>
      <c r="AB1186">
        <v>871.31</v>
      </c>
      <c r="AC1186">
        <v>387.32</v>
      </c>
      <c r="AD1186">
        <v>0</v>
      </c>
      <c r="AE1186">
        <v>0</v>
      </c>
      <c r="AF1186">
        <v>65.709999999999994</v>
      </c>
      <c r="AG1186">
        <v>11.6</v>
      </c>
      <c r="AH1186">
        <v>0</v>
      </c>
      <c r="AI1186">
        <v>1</v>
      </c>
      <c r="AJ1186">
        <v>13.26</v>
      </c>
      <c r="AK1186">
        <v>33.39</v>
      </c>
      <c r="AL1186">
        <v>1</v>
      </c>
      <c r="AM1186">
        <v>4</v>
      </c>
      <c r="AN1186">
        <v>0</v>
      </c>
      <c r="AO1186">
        <v>1</v>
      </c>
      <c r="AP1186">
        <v>1</v>
      </c>
      <c r="AQ1186">
        <v>0</v>
      </c>
      <c r="AR1186">
        <v>0</v>
      </c>
      <c r="AS1186" t="s">
        <v>3</v>
      </c>
      <c r="AT1186">
        <v>0.43</v>
      </c>
      <c r="AU1186" t="s">
        <v>3</v>
      </c>
      <c r="AV1186">
        <v>0</v>
      </c>
      <c r="AW1186">
        <v>2</v>
      </c>
      <c r="AX1186">
        <v>51656213</v>
      </c>
      <c r="AY1186">
        <v>1</v>
      </c>
      <c r="AZ1186">
        <v>0</v>
      </c>
      <c r="BA1186">
        <v>1372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V1186">
        <v>0</v>
      </c>
      <c r="CW1186">
        <f>ROUND(Y1186*Source!I924,7)</f>
        <v>7.6970000000000001</v>
      </c>
      <c r="CX1186">
        <f>ROUND(Y1186*Source!I924,7)</f>
        <v>7.6970000000000001</v>
      </c>
      <c r="CY1186">
        <f>AB1186</f>
        <v>871.31</v>
      </c>
      <c r="CZ1186">
        <f>AF1186</f>
        <v>65.709999999999994</v>
      </c>
      <c r="DA1186">
        <f>AJ1186</f>
        <v>13.26</v>
      </c>
      <c r="DB1186">
        <f t="shared" si="1037"/>
        <v>28.26</v>
      </c>
      <c r="DC1186">
        <f t="shared" si="1038"/>
        <v>4.99</v>
      </c>
      <c r="DD1186" t="s">
        <v>3</v>
      </c>
      <c r="DE1186" t="s">
        <v>3</v>
      </c>
      <c r="DF1186">
        <f>ROUND(ROUND(AE1186,2)*CX1186,2)</f>
        <v>0</v>
      </c>
      <c r="DG1186">
        <f>ROUND(ROUND(AF1186*AJ1186,2)*CX1186,2)</f>
        <v>6706.47</v>
      </c>
      <c r="DH1186">
        <f>ROUND(ROUND(AG1186*AK1186,2)*CX1186,2)</f>
        <v>2981.2</v>
      </c>
      <c r="DI1186">
        <f t="shared" si="1043"/>
        <v>0</v>
      </c>
      <c r="DJ1186">
        <f>DG1186</f>
        <v>6706.47</v>
      </c>
      <c r="DK1186">
        <v>0</v>
      </c>
      <c r="DL1186" t="s">
        <v>3</v>
      </c>
      <c r="DM1186">
        <v>0</v>
      </c>
      <c r="DN1186" t="s">
        <v>3</v>
      </c>
      <c r="DO1186">
        <v>0</v>
      </c>
    </row>
    <row r="1187" spans="1:119" x14ac:dyDescent="0.2">
      <c r="A1187">
        <f>ROW(Source!A924)</f>
        <v>924</v>
      </c>
      <c r="B1187">
        <v>51651743</v>
      </c>
      <c r="C1187">
        <v>51656203</v>
      </c>
      <c r="D1187">
        <v>49521440</v>
      </c>
      <c r="E1187">
        <v>1</v>
      </c>
      <c r="F1187">
        <v>1</v>
      </c>
      <c r="G1187">
        <v>1</v>
      </c>
      <c r="H1187">
        <v>3</v>
      </c>
      <c r="I1187" t="s">
        <v>118</v>
      </c>
      <c r="J1187" t="s">
        <v>120</v>
      </c>
      <c r="K1187" t="s">
        <v>119</v>
      </c>
      <c r="L1187">
        <v>1327</v>
      </c>
      <c r="N1187">
        <v>1005</v>
      </c>
      <c r="O1187" t="s">
        <v>52</v>
      </c>
      <c r="P1187" t="s">
        <v>52</v>
      </c>
      <c r="Q1187">
        <v>1</v>
      </c>
      <c r="W1187">
        <v>0</v>
      </c>
      <c r="X1187">
        <v>-336429810</v>
      </c>
      <c r="Y1187">
        <f t="shared" si="1033"/>
        <v>11</v>
      </c>
      <c r="AA1187">
        <v>204.98</v>
      </c>
      <c r="AB1187">
        <v>0</v>
      </c>
      <c r="AC1187">
        <v>0</v>
      </c>
      <c r="AD1187">
        <v>0</v>
      </c>
      <c r="AE1187">
        <v>22.5</v>
      </c>
      <c r="AF1187">
        <v>0</v>
      </c>
      <c r="AG1187">
        <v>0</v>
      </c>
      <c r="AH1187">
        <v>0</v>
      </c>
      <c r="AI1187">
        <v>9.11</v>
      </c>
      <c r="AJ1187">
        <v>1</v>
      </c>
      <c r="AK1187">
        <v>1</v>
      </c>
      <c r="AL1187">
        <v>1</v>
      </c>
      <c r="AM1187">
        <v>0</v>
      </c>
      <c r="AN1187">
        <v>0</v>
      </c>
      <c r="AO1187">
        <v>0</v>
      </c>
      <c r="AP1187">
        <v>1</v>
      </c>
      <c r="AQ1187">
        <v>0</v>
      </c>
      <c r="AR1187">
        <v>0</v>
      </c>
      <c r="AS1187" t="s">
        <v>3</v>
      </c>
      <c r="AT1187">
        <v>11</v>
      </c>
      <c r="AU1187" t="s">
        <v>3</v>
      </c>
      <c r="AV1187">
        <v>0</v>
      </c>
      <c r="AW1187">
        <v>1</v>
      </c>
      <c r="AX1187">
        <v>-1</v>
      </c>
      <c r="AY1187">
        <v>0</v>
      </c>
      <c r="AZ1187">
        <v>0</v>
      </c>
      <c r="BA1187" t="s">
        <v>3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V1187">
        <v>0</v>
      </c>
      <c r="CW1187">
        <v>0</v>
      </c>
      <c r="CX1187">
        <f>ROUND(Y1187*Source!I924,7)</f>
        <v>196.9</v>
      </c>
      <c r="CY1187">
        <f>AA1187</f>
        <v>204.98</v>
      </c>
      <c r="CZ1187">
        <f>AE1187</f>
        <v>22.5</v>
      </c>
      <c r="DA1187">
        <f>AI1187</f>
        <v>9.11</v>
      </c>
      <c r="DB1187">
        <f t="shared" si="1037"/>
        <v>247.5</v>
      </c>
      <c r="DC1187">
        <f t="shared" si="1038"/>
        <v>0</v>
      </c>
      <c r="DD1187" t="s">
        <v>3</v>
      </c>
      <c r="DE1187" t="s">
        <v>3</v>
      </c>
      <c r="DF1187">
        <f>ROUND(ROUND(AE1187*AI1187,2)*CX1187,2)</f>
        <v>40360.559999999998</v>
      </c>
      <c r="DG1187">
        <f t="shared" ref="DG1187:DG1192" si="1044">ROUND(ROUND(AF1187,2)*CX1187,2)</f>
        <v>0</v>
      </c>
      <c r="DH1187">
        <f>ROUND(ROUND(AG1187,2)*CX1187,2)</f>
        <v>0</v>
      </c>
      <c r="DI1187">
        <f t="shared" si="1043"/>
        <v>0</v>
      </c>
      <c r="DJ1187">
        <f>DF1187</f>
        <v>40360.559999999998</v>
      </c>
      <c r="DK1187">
        <v>0</v>
      </c>
      <c r="DL1187" t="s">
        <v>3</v>
      </c>
      <c r="DM1187">
        <v>0</v>
      </c>
      <c r="DN1187" t="s">
        <v>3</v>
      </c>
      <c r="DO1187">
        <v>0</v>
      </c>
    </row>
    <row r="1188" spans="1:119" x14ac:dyDescent="0.2">
      <c r="A1188">
        <f>ROW(Source!A924)</f>
        <v>924</v>
      </c>
      <c r="B1188">
        <v>51651743</v>
      </c>
      <c r="C1188">
        <v>51656203</v>
      </c>
      <c r="D1188">
        <v>49523581</v>
      </c>
      <c r="E1188">
        <v>1</v>
      </c>
      <c r="F1188">
        <v>1</v>
      </c>
      <c r="G1188">
        <v>1</v>
      </c>
      <c r="H1188">
        <v>3</v>
      </c>
      <c r="I1188" t="s">
        <v>955</v>
      </c>
      <c r="J1188" t="s">
        <v>956</v>
      </c>
      <c r="K1188" t="s">
        <v>957</v>
      </c>
      <c r="L1188">
        <v>1301</v>
      </c>
      <c r="N1188">
        <v>1003</v>
      </c>
      <c r="O1188" t="s">
        <v>958</v>
      </c>
      <c r="P1188" t="s">
        <v>958</v>
      </c>
      <c r="Q1188">
        <v>1</v>
      </c>
      <c r="W1188">
        <v>0</v>
      </c>
      <c r="X1188">
        <v>-2092502019</v>
      </c>
      <c r="Y1188">
        <f t="shared" si="1033"/>
        <v>20</v>
      </c>
      <c r="AA1188">
        <v>27.33</v>
      </c>
      <c r="AB1188">
        <v>0</v>
      </c>
      <c r="AC1188">
        <v>0</v>
      </c>
      <c r="AD1188">
        <v>0</v>
      </c>
      <c r="AE1188">
        <v>3</v>
      </c>
      <c r="AF1188">
        <v>0</v>
      </c>
      <c r="AG1188">
        <v>0</v>
      </c>
      <c r="AH1188">
        <v>0</v>
      </c>
      <c r="AI1188">
        <v>9.11</v>
      </c>
      <c r="AJ1188">
        <v>1</v>
      </c>
      <c r="AK1188">
        <v>1</v>
      </c>
      <c r="AL1188">
        <v>1</v>
      </c>
      <c r="AM1188">
        <v>4</v>
      </c>
      <c r="AN1188">
        <v>0</v>
      </c>
      <c r="AO1188">
        <v>1</v>
      </c>
      <c r="AP1188">
        <v>1</v>
      </c>
      <c r="AQ1188">
        <v>0</v>
      </c>
      <c r="AR1188">
        <v>0</v>
      </c>
      <c r="AS1188" t="s">
        <v>3</v>
      </c>
      <c r="AT1188">
        <v>20</v>
      </c>
      <c r="AU1188" t="s">
        <v>3</v>
      </c>
      <c r="AV1188">
        <v>0</v>
      </c>
      <c r="AW1188">
        <v>2</v>
      </c>
      <c r="AX1188">
        <v>51656214</v>
      </c>
      <c r="AY1188">
        <v>1</v>
      </c>
      <c r="AZ1188">
        <v>0</v>
      </c>
      <c r="BA1188">
        <v>1373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V1188">
        <v>0</v>
      </c>
      <c r="CW1188">
        <v>0</v>
      </c>
      <c r="CX1188">
        <f>ROUND(Y1188*Source!I924,7)</f>
        <v>358</v>
      </c>
      <c r="CY1188">
        <f>AA1188</f>
        <v>27.33</v>
      </c>
      <c r="CZ1188">
        <f>AE1188</f>
        <v>3</v>
      </c>
      <c r="DA1188">
        <f>AI1188</f>
        <v>9.11</v>
      </c>
      <c r="DB1188">
        <f t="shared" si="1037"/>
        <v>60</v>
      </c>
      <c r="DC1188">
        <f t="shared" si="1038"/>
        <v>0</v>
      </c>
      <c r="DD1188" t="s">
        <v>3</v>
      </c>
      <c r="DE1188" t="s">
        <v>3</v>
      </c>
      <c r="DF1188">
        <f>ROUND(ROUND(AE1188*AI1188,2)*CX1188,2)</f>
        <v>9784.14</v>
      </c>
      <c r="DG1188">
        <f t="shared" si="1044"/>
        <v>0</v>
      </c>
      <c r="DH1188">
        <f>ROUND(ROUND(AG1188,2)*CX1188,2)</f>
        <v>0</v>
      </c>
      <c r="DI1188">
        <f t="shared" si="1043"/>
        <v>0</v>
      </c>
      <c r="DJ1188">
        <f>DF1188</f>
        <v>9784.14</v>
      </c>
      <c r="DK1188">
        <v>0</v>
      </c>
      <c r="DL1188" t="s">
        <v>3</v>
      </c>
      <c r="DM1188">
        <v>0</v>
      </c>
      <c r="DN1188" t="s">
        <v>3</v>
      </c>
      <c r="DO1188">
        <v>0</v>
      </c>
    </row>
    <row r="1189" spans="1:119" x14ac:dyDescent="0.2">
      <c r="A1189">
        <f>ROW(Source!A924)</f>
        <v>924</v>
      </c>
      <c r="B1189">
        <v>51651743</v>
      </c>
      <c r="C1189">
        <v>51656203</v>
      </c>
      <c r="D1189">
        <v>49553409</v>
      </c>
      <c r="E1189">
        <v>1</v>
      </c>
      <c r="F1189">
        <v>1</v>
      </c>
      <c r="G1189">
        <v>1</v>
      </c>
      <c r="H1189">
        <v>3</v>
      </c>
      <c r="I1189" t="s">
        <v>122</v>
      </c>
      <c r="J1189" t="s">
        <v>125</v>
      </c>
      <c r="K1189" t="s">
        <v>123</v>
      </c>
      <c r="L1189">
        <v>1296</v>
      </c>
      <c r="N1189">
        <v>1002</v>
      </c>
      <c r="O1189" t="s">
        <v>124</v>
      </c>
      <c r="P1189" t="s">
        <v>124</v>
      </c>
      <c r="Q1189">
        <v>1</v>
      </c>
      <c r="W1189">
        <v>1</v>
      </c>
      <c r="X1189">
        <v>-1609399419</v>
      </c>
      <c r="Y1189">
        <f t="shared" si="1033"/>
        <v>-1.5</v>
      </c>
      <c r="AA1189">
        <v>597.42999999999995</v>
      </c>
      <c r="AB1189">
        <v>0</v>
      </c>
      <c r="AC1189">
        <v>0</v>
      </c>
      <c r="AD1189">
        <v>0</v>
      </c>
      <c r="AE1189">
        <v>65.58</v>
      </c>
      <c r="AF1189">
        <v>0</v>
      </c>
      <c r="AG1189">
        <v>0</v>
      </c>
      <c r="AH1189">
        <v>0</v>
      </c>
      <c r="AI1189">
        <v>9.11</v>
      </c>
      <c r="AJ1189">
        <v>1</v>
      </c>
      <c r="AK1189">
        <v>1</v>
      </c>
      <c r="AL1189">
        <v>1</v>
      </c>
      <c r="AM1189">
        <v>4</v>
      </c>
      <c r="AN1189">
        <v>0</v>
      </c>
      <c r="AO1189">
        <v>1</v>
      </c>
      <c r="AP1189">
        <v>1</v>
      </c>
      <c r="AQ1189">
        <v>0</v>
      </c>
      <c r="AR1189">
        <v>0</v>
      </c>
      <c r="AS1189" t="s">
        <v>3</v>
      </c>
      <c r="AT1189">
        <v>-1.5</v>
      </c>
      <c r="AU1189" t="s">
        <v>3</v>
      </c>
      <c r="AV1189">
        <v>0</v>
      </c>
      <c r="AW1189">
        <v>2</v>
      </c>
      <c r="AX1189">
        <v>51656216</v>
      </c>
      <c r="AY1189">
        <v>1</v>
      </c>
      <c r="AZ1189">
        <v>6144</v>
      </c>
      <c r="BA1189">
        <v>1375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V1189">
        <v>0</v>
      </c>
      <c r="CW1189">
        <v>0</v>
      </c>
      <c r="CX1189">
        <f>ROUND(Y1189*Source!I924,7)</f>
        <v>-26.85</v>
      </c>
      <c r="CY1189">
        <f>AA1189</f>
        <v>597.42999999999995</v>
      </c>
      <c r="CZ1189">
        <f>AE1189</f>
        <v>65.58</v>
      </c>
      <c r="DA1189">
        <f>AI1189</f>
        <v>9.11</v>
      </c>
      <c r="DB1189">
        <f t="shared" si="1037"/>
        <v>-98.37</v>
      </c>
      <c r="DC1189">
        <f t="shared" si="1038"/>
        <v>0</v>
      </c>
      <c r="DD1189" t="s">
        <v>3</v>
      </c>
      <c r="DE1189" t="s">
        <v>3</v>
      </c>
      <c r="DF1189">
        <f>ROUND(ROUND(AE1189*AI1189,2)*CX1189,2)</f>
        <v>-16041</v>
      </c>
      <c r="DG1189">
        <f t="shared" si="1044"/>
        <v>0</v>
      </c>
      <c r="DH1189">
        <f>ROUND(ROUND(AG1189,2)*CX1189,2)</f>
        <v>0</v>
      </c>
      <c r="DI1189">
        <f t="shared" si="1043"/>
        <v>0</v>
      </c>
      <c r="DJ1189">
        <f>DF1189</f>
        <v>-16041</v>
      </c>
      <c r="DK1189">
        <v>0</v>
      </c>
      <c r="DL1189" t="s">
        <v>3</v>
      </c>
      <c r="DM1189">
        <v>0</v>
      </c>
      <c r="DN1189" t="s">
        <v>3</v>
      </c>
      <c r="DO1189">
        <v>0</v>
      </c>
    </row>
    <row r="1190" spans="1:119" x14ac:dyDescent="0.2">
      <c r="A1190">
        <f>ROW(Source!A924)</f>
        <v>924</v>
      </c>
      <c r="B1190">
        <v>51651743</v>
      </c>
      <c r="C1190">
        <v>51656203</v>
      </c>
      <c r="D1190">
        <v>49555331</v>
      </c>
      <c r="E1190">
        <v>1</v>
      </c>
      <c r="F1190">
        <v>1</v>
      </c>
      <c r="G1190">
        <v>1</v>
      </c>
      <c r="H1190">
        <v>3</v>
      </c>
      <c r="I1190" t="s">
        <v>127</v>
      </c>
      <c r="J1190" t="s">
        <v>129</v>
      </c>
      <c r="K1190" t="s">
        <v>128</v>
      </c>
      <c r="L1190">
        <v>1296</v>
      </c>
      <c r="N1190">
        <v>1002</v>
      </c>
      <c r="O1190" t="s">
        <v>124</v>
      </c>
      <c r="P1190" t="s">
        <v>124</v>
      </c>
      <c r="Q1190">
        <v>1</v>
      </c>
      <c r="W1190">
        <v>1</v>
      </c>
      <c r="X1190">
        <v>1828367933</v>
      </c>
      <c r="Y1190">
        <f t="shared" si="1033"/>
        <v>-5.7000000000000002E-2</v>
      </c>
      <c r="AA1190">
        <v>1827.28</v>
      </c>
      <c r="AB1190">
        <v>0</v>
      </c>
      <c r="AC1190">
        <v>0</v>
      </c>
      <c r="AD1190">
        <v>0</v>
      </c>
      <c r="AE1190">
        <v>200.58</v>
      </c>
      <c r="AF1190">
        <v>0</v>
      </c>
      <c r="AG1190">
        <v>0</v>
      </c>
      <c r="AH1190">
        <v>0</v>
      </c>
      <c r="AI1190">
        <v>9.11</v>
      </c>
      <c r="AJ1190">
        <v>1</v>
      </c>
      <c r="AK1190">
        <v>1</v>
      </c>
      <c r="AL1190">
        <v>1</v>
      </c>
      <c r="AM1190">
        <v>4</v>
      </c>
      <c r="AN1190">
        <v>0</v>
      </c>
      <c r="AO1190">
        <v>1</v>
      </c>
      <c r="AP1190">
        <v>1</v>
      </c>
      <c r="AQ1190">
        <v>0</v>
      </c>
      <c r="AR1190">
        <v>0</v>
      </c>
      <c r="AS1190" t="s">
        <v>3</v>
      </c>
      <c r="AT1190">
        <v>-5.7000000000000002E-2</v>
      </c>
      <c r="AU1190" t="s">
        <v>3</v>
      </c>
      <c r="AV1190">
        <v>0</v>
      </c>
      <c r="AW1190">
        <v>2</v>
      </c>
      <c r="AX1190">
        <v>51656218</v>
      </c>
      <c r="AY1190">
        <v>1</v>
      </c>
      <c r="AZ1190">
        <v>6144</v>
      </c>
      <c r="BA1190">
        <v>1377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V1190">
        <v>0</v>
      </c>
      <c r="CW1190">
        <v>0</v>
      </c>
      <c r="CX1190">
        <f>ROUND(Y1190*Source!I924,7)</f>
        <v>-1.0203</v>
      </c>
      <c r="CY1190">
        <f>AA1190</f>
        <v>1827.28</v>
      </c>
      <c r="CZ1190">
        <f>AE1190</f>
        <v>200.58</v>
      </c>
      <c r="DA1190">
        <f>AI1190</f>
        <v>9.11</v>
      </c>
      <c r="DB1190">
        <f t="shared" si="1037"/>
        <v>-11.43</v>
      </c>
      <c r="DC1190">
        <f t="shared" si="1038"/>
        <v>0</v>
      </c>
      <c r="DD1190" t="s">
        <v>3</v>
      </c>
      <c r="DE1190" t="s">
        <v>3</v>
      </c>
      <c r="DF1190">
        <f>ROUND(ROUND(AE1190*AI1190,2)*CX1190,2)</f>
        <v>-1864.37</v>
      </c>
      <c r="DG1190">
        <f t="shared" si="1044"/>
        <v>0</v>
      </c>
      <c r="DH1190">
        <f>ROUND(ROUND(AG1190,2)*CX1190,2)</f>
        <v>0</v>
      </c>
      <c r="DI1190">
        <f t="shared" si="1043"/>
        <v>0</v>
      </c>
      <c r="DJ1190">
        <f>DF1190</f>
        <v>-1864.37</v>
      </c>
      <c r="DK1190">
        <v>0</v>
      </c>
      <c r="DL1190" t="s">
        <v>3</v>
      </c>
      <c r="DM1190">
        <v>0</v>
      </c>
      <c r="DN1190" t="s">
        <v>3</v>
      </c>
      <c r="DO1190">
        <v>0</v>
      </c>
    </row>
    <row r="1191" spans="1:119" x14ac:dyDescent="0.2">
      <c r="A1191">
        <f>ROW(Source!A928)</f>
        <v>928</v>
      </c>
      <c r="B1191">
        <v>51651743</v>
      </c>
      <c r="C1191">
        <v>51656222</v>
      </c>
      <c r="D1191">
        <v>49510767</v>
      </c>
      <c r="E1191">
        <v>70</v>
      </c>
      <c r="F1191">
        <v>1</v>
      </c>
      <c r="G1191">
        <v>1</v>
      </c>
      <c r="H1191">
        <v>1</v>
      </c>
      <c r="I1191" t="s">
        <v>953</v>
      </c>
      <c r="J1191" t="s">
        <v>3</v>
      </c>
      <c r="K1191" t="s">
        <v>954</v>
      </c>
      <c r="L1191">
        <v>1191</v>
      </c>
      <c r="N1191">
        <v>1013</v>
      </c>
      <c r="O1191" t="s">
        <v>904</v>
      </c>
      <c r="P1191" t="s">
        <v>904</v>
      </c>
      <c r="Q1191">
        <v>1</v>
      </c>
      <c r="W1191">
        <v>0</v>
      </c>
      <c r="X1191">
        <v>-1936699058</v>
      </c>
      <c r="Y1191">
        <f t="shared" si="1033"/>
        <v>5</v>
      </c>
      <c r="AA1191">
        <v>0</v>
      </c>
      <c r="AB1191">
        <v>0</v>
      </c>
      <c r="AC1191">
        <v>0</v>
      </c>
      <c r="AD1191">
        <v>331.23</v>
      </c>
      <c r="AE1191">
        <v>0</v>
      </c>
      <c r="AF1191">
        <v>0</v>
      </c>
      <c r="AG1191">
        <v>0</v>
      </c>
      <c r="AH1191">
        <v>9.92</v>
      </c>
      <c r="AI1191">
        <v>1</v>
      </c>
      <c r="AJ1191">
        <v>1</v>
      </c>
      <c r="AK1191">
        <v>1</v>
      </c>
      <c r="AL1191">
        <v>33.39</v>
      </c>
      <c r="AM1191">
        <v>4</v>
      </c>
      <c r="AN1191">
        <v>0</v>
      </c>
      <c r="AO1191">
        <v>1</v>
      </c>
      <c r="AP1191">
        <v>1</v>
      </c>
      <c r="AQ1191">
        <v>0</v>
      </c>
      <c r="AR1191">
        <v>0</v>
      </c>
      <c r="AS1191" t="s">
        <v>3</v>
      </c>
      <c r="AT1191">
        <v>5</v>
      </c>
      <c r="AU1191" t="s">
        <v>3</v>
      </c>
      <c r="AV1191">
        <v>1</v>
      </c>
      <c r="AW1191">
        <v>2</v>
      </c>
      <c r="AX1191">
        <v>51656230</v>
      </c>
      <c r="AY1191">
        <v>1</v>
      </c>
      <c r="AZ1191">
        <v>0</v>
      </c>
      <c r="BA1191">
        <v>1378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U1191">
        <f>ROUND(AT1191*Source!I928*AH1191*AL1191,2)</f>
        <v>215.3</v>
      </c>
      <c r="CV1191">
        <f>ROUND(Y1191*Source!I928,7)</f>
        <v>0.65</v>
      </c>
      <c r="CW1191">
        <v>0</v>
      </c>
      <c r="CX1191">
        <f>ROUND(Y1191*Source!I928,7)</f>
        <v>0.65</v>
      </c>
      <c r="CY1191">
        <f>AD1191</f>
        <v>331.23</v>
      </c>
      <c r="CZ1191">
        <f>AH1191</f>
        <v>9.92</v>
      </c>
      <c r="DA1191">
        <f>AL1191</f>
        <v>33.39</v>
      </c>
      <c r="DB1191">
        <f t="shared" si="1037"/>
        <v>49.6</v>
      </c>
      <c r="DC1191">
        <f t="shared" si="1038"/>
        <v>0</v>
      </c>
      <c r="DD1191" t="s">
        <v>3</v>
      </c>
      <c r="DE1191" t="s">
        <v>3</v>
      </c>
      <c r="DF1191">
        <f>ROUND(ROUND(AE1191,2)*CX1191,2)</f>
        <v>0</v>
      </c>
      <c r="DG1191">
        <f t="shared" si="1044"/>
        <v>0</v>
      </c>
      <c r="DH1191">
        <f>ROUND(ROUND(AG1191,2)*CX1191,2)</f>
        <v>0</v>
      </c>
      <c r="DI1191">
        <f>ROUND(ROUND(AH1191*AL1191,2)*CX1191,2)</f>
        <v>215.3</v>
      </c>
      <c r="DJ1191">
        <f>DI1191</f>
        <v>215.3</v>
      </c>
      <c r="DK1191">
        <v>0</v>
      </c>
      <c r="DL1191" t="s">
        <v>3</v>
      </c>
      <c r="DM1191">
        <v>0</v>
      </c>
      <c r="DN1191" t="s">
        <v>3</v>
      </c>
      <c r="DO1191">
        <v>0</v>
      </c>
    </row>
    <row r="1192" spans="1:119" x14ac:dyDescent="0.2">
      <c r="A1192">
        <f>ROW(Source!A928)</f>
        <v>928</v>
      </c>
      <c r="B1192">
        <v>51651743</v>
      </c>
      <c r="C1192">
        <v>51656222</v>
      </c>
      <c r="D1192">
        <v>49510905</v>
      </c>
      <c r="E1192">
        <v>70</v>
      </c>
      <c r="F1192">
        <v>1</v>
      </c>
      <c r="G1192">
        <v>1</v>
      </c>
      <c r="H1192">
        <v>1</v>
      </c>
      <c r="I1192" t="s">
        <v>905</v>
      </c>
      <c r="J1192" t="s">
        <v>3</v>
      </c>
      <c r="K1192" t="s">
        <v>906</v>
      </c>
      <c r="L1192">
        <v>1191</v>
      </c>
      <c r="N1192">
        <v>1013</v>
      </c>
      <c r="O1192" t="s">
        <v>904</v>
      </c>
      <c r="P1192" t="s">
        <v>904</v>
      </c>
      <c r="Q1192">
        <v>1</v>
      </c>
      <c r="W1192">
        <v>0</v>
      </c>
      <c r="X1192">
        <v>-1417349443</v>
      </c>
      <c r="Y1192">
        <f t="shared" si="1033"/>
        <v>0.43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1</v>
      </c>
      <c r="AJ1192">
        <v>1</v>
      </c>
      <c r="AK1192">
        <v>33.39</v>
      </c>
      <c r="AL1192">
        <v>1</v>
      </c>
      <c r="AM1192">
        <v>4</v>
      </c>
      <c r="AN1192">
        <v>0</v>
      </c>
      <c r="AO1192">
        <v>1</v>
      </c>
      <c r="AP1192">
        <v>1</v>
      </c>
      <c r="AQ1192">
        <v>0</v>
      </c>
      <c r="AR1192">
        <v>0</v>
      </c>
      <c r="AS1192" t="s">
        <v>3</v>
      </c>
      <c r="AT1192">
        <v>0.43</v>
      </c>
      <c r="AU1192" t="s">
        <v>3</v>
      </c>
      <c r="AV1192">
        <v>2</v>
      </c>
      <c r="AW1192">
        <v>2</v>
      </c>
      <c r="AX1192">
        <v>51656231</v>
      </c>
      <c r="AY1192">
        <v>1</v>
      </c>
      <c r="AZ1192">
        <v>0</v>
      </c>
      <c r="BA1192">
        <v>1379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V1192">
        <v>0</v>
      </c>
      <c r="CW1192">
        <v>0</v>
      </c>
      <c r="CX1192">
        <f>ROUND(Y1192*Source!I928,7)</f>
        <v>5.5899999999999998E-2</v>
      </c>
      <c r="CY1192">
        <f>AD1192</f>
        <v>0</v>
      </c>
      <c r="CZ1192">
        <f>AH1192</f>
        <v>0</v>
      </c>
      <c r="DA1192">
        <f>AL1192</f>
        <v>1</v>
      </c>
      <c r="DB1192">
        <f t="shared" si="1037"/>
        <v>0</v>
      </c>
      <c r="DC1192">
        <f t="shared" si="1038"/>
        <v>0</v>
      </c>
      <c r="DD1192" t="s">
        <v>3</v>
      </c>
      <c r="DE1192" t="s">
        <v>3</v>
      </c>
      <c r="DF1192">
        <f>ROUND(ROUND(AE1192,2)*CX1192,2)</f>
        <v>0</v>
      </c>
      <c r="DG1192">
        <f t="shared" si="1044"/>
        <v>0</v>
      </c>
      <c r="DH1192">
        <f>ROUND(ROUND(AG1192*AK1192,2)*CX1192,2)</f>
        <v>0</v>
      </c>
      <c r="DI1192">
        <f t="shared" ref="DI1192:DI1197" si="1045">ROUND(ROUND(AH1192,2)*CX1192,2)</f>
        <v>0</v>
      </c>
      <c r="DJ1192">
        <f>DI1192</f>
        <v>0</v>
      </c>
      <c r="DK1192">
        <v>0</v>
      </c>
      <c r="DL1192" t="s">
        <v>3</v>
      </c>
      <c r="DM1192">
        <v>0</v>
      </c>
      <c r="DN1192" t="s">
        <v>3</v>
      </c>
      <c r="DO1192">
        <v>0</v>
      </c>
    </row>
    <row r="1193" spans="1:119" x14ac:dyDescent="0.2">
      <c r="A1193">
        <f>ROW(Source!A928)</f>
        <v>928</v>
      </c>
      <c r="B1193">
        <v>51651743</v>
      </c>
      <c r="C1193">
        <v>51656222</v>
      </c>
      <c r="D1193">
        <v>49673503</v>
      </c>
      <c r="E1193">
        <v>1</v>
      </c>
      <c r="F1193">
        <v>1</v>
      </c>
      <c r="G1193">
        <v>1</v>
      </c>
      <c r="H1193">
        <v>2</v>
      </c>
      <c r="I1193" t="s">
        <v>914</v>
      </c>
      <c r="J1193" t="s">
        <v>915</v>
      </c>
      <c r="K1193" t="s">
        <v>916</v>
      </c>
      <c r="L1193">
        <v>1367</v>
      </c>
      <c r="N1193">
        <v>1011</v>
      </c>
      <c r="O1193" t="s">
        <v>910</v>
      </c>
      <c r="P1193" t="s">
        <v>910</v>
      </c>
      <c r="Q1193">
        <v>1</v>
      </c>
      <c r="W1193">
        <v>0</v>
      </c>
      <c r="X1193">
        <v>509054691</v>
      </c>
      <c r="Y1193">
        <f t="shared" si="1033"/>
        <v>0.43</v>
      </c>
      <c r="AA1193">
        <v>0</v>
      </c>
      <c r="AB1193">
        <v>871.31</v>
      </c>
      <c r="AC1193">
        <v>387.32</v>
      </c>
      <c r="AD1193">
        <v>0</v>
      </c>
      <c r="AE1193">
        <v>0</v>
      </c>
      <c r="AF1193">
        <v>65.709999999999994</v>
      </c>
      <c r="AG1193">
        <v>11.6</v>
      </c>
      <c r="AH1193">
        <v>0</v>
      </c>
      <c r="AI1193">
        <v>1</v>
      </c>
      <c r="AJ1193">
        <v>13.26</v>
      </c>
      <c r="AK1193">
        <v>33.39</v>
      </c>
      <c r="AL1193">
        <v>1</v>
      </c>
      <c r="AM1193">
        <v>4</v>
      </c>
      <c r="AN1193">
        <v>0</v>
      </c>
      <c r="AO1193">
        <v>1</v>
      </c>
      <c r="AP1193">
        <v>1</v>
      </c>
      <c r="AQ1193">
        <v>0</v>
      </c>
      <c r="AR1193">
        <v>0</v>
      </c>
      <c r="AS1193" t="s">
        <v>3</v>
      </c>
      <c r="AT1193">
        <v>0.43</v>
      </c>
      <c r="AU1193" t="s">
        <v>3</v>
      </c>
      <c r="AV1193">
        <v>0</v>
      </c>
      <c r="AW1193">
        <v>2</v>
      </c>
      <c r="AX1193">
        <v>51656232</v>
      </c>
      <c r="AY1193">
        <v>1</v>
      </c>
      <c r="AZ1193">
        <v>0</v>
      </c>
      <c r="BA1193">
        <v>1380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V1193">
        <v>0</v>
      </c>
      <c r="CW1193">
        <f>ROUND(Y1193*Source!I928,7)</f>
        <v>5.5899999999999998E-2</v>
      </c>
      <c r="CX1193">
        <f>ROUND(Y1193*Source!I928,7)</f>
        <v>5.5899999999999998E-2</v>
      </c>
      <c r="CY1193">
        <f>AB1193</f>
        <v>871.31</v>
      </c>
      <c r="CZ1193">
        <f>AF1193</f>
        <v>65.709999999999994</v>
      </c>
      <c r="DA1193">
        <f>AJ1193</f>
        <v>13.26</v>
      </c>
      <c r="DB1193">
        <f t="shared" si="1037"/>
        <v>28.26</v>
      </c>
      <c r="DC1193">
        <f t="shared" si="1038"/>
        <v>4.99</v>
      </c>
      <c r="DD1193" t="s">
        <v>3</v>
      </c>
      <c r="DE1193" t="s">
        <v>3</v>
      </c>
      <c r="DF1193">
        <f>ROUND(ROUND(AE1193,2)*CX1193,2)</f>
        <v>0</v>
      </c>
      <c r="DG1193">
        <f>ROUND(ROUND(AF1193*AJ1193,2)*CX1193,2)</f>
        <v>48.71</v>
      </c>
      <c r="DH1193">
        <f>ROUND(ROUND(AG1193*AK1193,2)*CX1193,2)</f>
        <v>21.65</v>
      </c>
      <c r="DI1193">
        <f t="shared" si="1045"/>
        <v>0</v>
      </c>
      <c r="DJ1193">
        <f>DG1193</f>
        <v>48.71</v>
      </c>
      <c r="DK1193">
        <v>0</v>
      </c>
      <c r="DL1193" t="s">
        <v>3</v>
      </c>
      <c r="DM1193">
        <v>0</v>
      </c>
      <c r="DN1193" t="s">
        <v>3</v>
      </c>
      <c r="DO1193">
        <v>0</v>
      </c>
    </row>
    <row r="1194" spans="1:119" x14ac:dyDescent="0.2">
      <c r="A1194">
        <f>ROW(Source!A928)</f>
        <v>928</v>
      </c>
      <c r="B1194">
        <v>51651743</v>
      </c>
      <c r="C1194">
        <v>51656222</v>
      </c>
      <c r="D1194">
        <v>49521440</v>
      </c>
      <c r="E1194">
        <v>1</v>
      </c>
      <c r="F1194">
        <v>1</v>
      </c>
      <c r="G1194">
        <v>1</v>
      </c>
      <c r="H1194">
        <v>3</v>
      </c>
      <c r="I1194" t="s">
        <v>118</v>
      </c>
      <c r="J1194" t="s">
        <v>120</v>
      </c>
      <c r="K1194" t="s">
        <v>132</v>
      </c>
      <c r="L1194">
        <v>1327</v>
      </c>
      <c r="N1194">
        <v>1005</v>
      </c>
      <c r="O1194" t="s">
        <v>52</v>
      </c>
      <c r="P1194" t="s">
        <v>52</v>
      </c>
      <c r="Q1194">
        <v>1</v>
      </c>
      <c r="W1194">
        <v>0</v>
      </c>
      <c r="X1194">
        <v>2022782512</v>
      </c>
      <c r="Y1194">
        <f t="shared" si="1033"/>
        <v>11</v>
      </c>
      <c r="AA1194">
        <v>204.98</v>
      </c>
      <c r="AB1194">
        <v>0</v>
      </c>
      <c r="AC1194">
        <v>0</v>
      </c>
      <c r="AD1194">
        <v>0</v>
      </c>
      <c r="AE1194">
        <v>22.5</v>
      </c>
      <c r="AF1194">
        <v>0</v>
      </c>
      <c r="AG1194">
        <v>0</v>
      </c>
      <c r="AH1194">
        <v>0</v>
      </c>
      <c r="AI1194">
        <v>9.11</v>
      </c>
      <c r="AJ1194">
        <v>1</v>
      </c>
      <c r="AK1194">
        <v>1</v>
      </c>
      <c r="AL1194">
        <v>1</v>
      </c>
      <c r="AM1194">
        <v>0</v>
      </c>
      <c r="AN1194">
        <v>0</v>
      </c>
      <c r="AO1194">
        <v>0</v>
      </c>
      <c r="AP1194">
        <v>1</v>
      </c>
      <c r="AQ1194">
        <v>0</v>
      </c>
      <c r="AR1194">
        <v>0</v>
      </c>
      <c r="AS1194" t="s">
        <v>3</v>
      </c>
      <c r="AT1194">
        <v>11</v>
      </c>
      <c r="AU1194" t="s">
        <v>3</v>
      </c>
      <c r="AV1194">
        <v>0</v>
      </c>
      <c r="AW1194">
        <v>1</v>
      </c>
      <c r="AX1194">
        <v>-1</v>
      </c>
      <c r="AY1194">
        <v>0</v>
      </c>
      <c r="AZ1194">
        <v>0</v>
      </c>
      <c r="BA1194" t="s">
        <v>3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V1194">
        <v>0</v>
      </c>
      <c r="CW1194">
        <v>0</v>
      </c>
      <c r="CX1194">
        <f>ROUND(Y1194*Source!I928,7)</f>
        <v>1.43</v>
      </c>
      <c r="CY1194">
        <f>AA1194</f>
        <v>204.98</v>
      </c>
      <c r="CZ1194">
        <f>AE1194</f>
        <v>22.5</v>
      </c>
      <c r="DA1194">
        <f>AI1194</f>
        <v>9.11</v>
      </c>
      <c r="DB1194">
        <f t="shared" si="1037"/>
        <v>247.5</v>
      </c>
      <c r="DC1194">
        <f t="shared" si="1038"/>
        <v>0</v>
      </c>
      <c r="DD1194" t="s">
        <v>3</v>
      </c>
      <c r="DE1194" t="s">
        <v>3</v>
      </c>
      <c r="DF1194">
        <f>ROUND(ROUND(AE1194*AI1194,2)*CX1194,2)</f>
        <v>293.12</v>
      </c>
      <c r="DG1194">
        <f t="shared" ref="DG1194:DG1199" si="1046">ROUND(ROUND(AF1194,2)*CX1194,2)</f>
        <v>0</v>
      </c>
      <c r="DH1194">
        <f>ROUND(ROUND(AG1194,2)*CX1194,2)</f>
        <v>0</v>
      </c>
      <c r="DI1194">
        <f t="shared" si="1045"/>
        <v>0</v>
      </c>
      <c r="DJ1194">
        <f>DF1194</f>
        <v>293.12</v>
      </c>
      <c r="DK1194">
        <v>0</v>
      </c>
      <c r="DL1194" t="s">
        <v>3</v>
      </c>
      <c r="DM1194">
        <v>0</v>
      </c>
      <c r="DN1194" t="s">
        <v>3</v>
      </c>
      <c r="DO1194">
        <v>0</v>
      </c>
    </row>
    <row r="1195" spans="1:119" x14ac:dyDescent="0.2">
      <c r="A1195">
        <f>ROW(Source!A928)</f>
        <v>928</v>
      </c>
      <c r="B1195">
        <v>51651743</v>
      </c>
      <c r="C1195">
        <v>51656222</v>
      </c>
      <c r="D1195">
        <v>49523581</v>
      </c>
      <c r="E1195">
        <v>1</v>
      </c>
      <c r="F1195">
        <v>1</v>
      </c>
      <c r="G1195">
        <v>1</v>
      </c>
      <c r="H1195">
        <v>3</v>
      </c>
      <c r="I1195" t="s">
        <v>955</v>
      </c>
      <c r="J1195" t="s">
        <v>956</v>
      </c>
      <c r="K1195" t="s">
        <v>957</v>
      </c>
      <c r="L1195">
        <v>1301</v>
      </c>
      <c r="N1195">
        <v>1003</v>
      </c>
      <c r="O1195" t="s">
        <v>958</v>
      </c>
      <c r="P1195" t="s">
        <v>958</v>
      </c>
      <c r="Q1195">
        <v>1</v>
      </c>
      <c r="W1195">
        <v>0</v>
      </c>
      <c r="X1195">
        <v>-2092502019</v>
      </c>
      <c r="Y1195">
        <f t="shared" si="1033"/>
        <v>20</v>
      </c>
      <c r="AA1195">
        <v>27.33</v>
      </c>
      <c r="AB1195">
        <v>0</v>
      </c>
      <c r="AC1195">
        <v>0</v>
      </c>
      <c r="AD1195">
        <v>0</v>
      </c>
      <c r="AE1195">
        <v>3</v>
      </c>
      <c r="AF1195">
        <v>0</v>
      </c>
      <c r="AG1195">
        <v>0</v>
      </c>
      <c r="AH1195">
        <v>0</v>
      </c>
      <c r="AI1195">
        <v>9.11</v>
      </c>
      <c r="AJ1195">
        <v>1</v>
      </c>
      <c r="AK1195">
        <v>1</v>
      </c>
      <c r="AL1195">
        <v>1</v>
      </c>
      <c r="AM1195">
        <v>4</v>
      </c>
      <c r="AN1195">
        <v>0</v>
      </c>
      <c r="AO1195">
        <v>1</v>
      </c>
      <c r="AP1195">
        <v>1</v>
      </c>
      <c r="AQ1195">
        <v>0</v>
      </c>
      <c r="AR1195">
        <v>0</v>
      </c>
      <c r="AS1195" t="s">
        <v>3</v>
      </c>
      <c r="AT1195">
        <v>20</v>
      </c>
      <c r="AU1195" t="s">
        <v>3</v>
      </c>
      <c r="AV1195">
        <v>0</v>
      </c>
      <c r="AW1195">
        <v>2</v>
      </c>
      <c r="AX1195">
        <v>51656233</v>
      </c>
      <c r="AY1195">
        <v>1</v>
      </c>
      <c r="AZ1195">
        <v>0</v>
      </c>
      <c r="BA1195">
        <v>1381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V1195">
        <v>0</v>
      </c>
      <c r="CW1195">
        <v>0</v>
      </c>
      <c r="CX1195">
        <f>ROUND(Y1195*Source!I928,7)</f>
        <v>2.6</v>
      </c>
      <c r="CY1195">
        <f>AA1195</f>
        <v>27.33</v>
      </c>
      <c r="CZ1195">
        <f>AE1195</f>
        <v>3</v>
      </c>
      <c r="DA1195">
        <f>AI1195</f>
        <v>9.11</v>
      </c>
      <c r="DB1195">
        <f t="shared" si="1037"/>
        <v>60</v>
      </c>
      <c r="DC1195">
        <f t="shared" si="1038"/>
        <v>0</v>
      </c>
      <c r="DD1195" t="s">
        <v>3</v>
      </c>
      <c r="DE1195" t="s">
        <v>3</v>
      </c>
      <c r="DF1195">
        <f>ROUND(ROUND(AE1195*AI1195,2)*CX1195,2)</f>
        <v>71.06</v>
      </c>
      <c r="DG1195">
        <f t="shared" si="1046"/>
        <v>0</v>
      </c>
      <c r="DH1195">
        <f>ROUND(ROUND(AG1195,2)*CX1195,2)</f>
        <v>0</v>
      </c>
      <c r="DI1195">
        <f t="shared" si="1045"/>
        <v>0</v>
      </c>
      <c r="DJ1195">
        <f>DF1195</f>
        <v>71.06</v>
      </c>
      <c r="DK1195">
        <v>0</v>
      </c>
      <c r="DL1195" t="s">
        <v>3</v>
      </c>
      <c r="DM1195">
        <v>0</v>
      </c>
      <c r="DN1195" t="s">
        <v>3</v>
      </c>
      <c r="DO1195">
        <v>0</v>
      </c>
    </row>
    <row r="1196" spans="1:119" x14ac:dyDescent="0.2">
      <c r="A1196">
        <f>ROW(Source!A928)</f>
        <v>928</v>
      </c>
      <c r="B1196">
        <v>51651743</v>
      </c>
      <c r="C1196">
        <v>51656222</v>
      </c>
      <c r="D1196">
        <v>49553409</v>
      </c>
      <c r="E1196">
        <v>1</v>
      </c>
      <c r="F1196">
        <v>1</v>
      </c>
      <c r="G1196">
        <v>1</v>
      </c>
      <c r="H1196">
        <v>3</v>
      </c>
      <c r="I1196" t="s">
        <v>122</v>
      </c>
      <c r="J1196" t="s">
        <v>125</v>
      </c>
      <c r="K1196" t="s">
        <v>123</v>
      </c>
      <c r="L1196">
        <v>1296</v>
      </c>
      <c r="N1196">
        <v>1002</v>
      </c>
      <c r="O1196" t="s">
        <v>124</v>
      </c>
      <c r="P1196" t="s">
        <v>124</v>
      </c>
      <c r="Q1196">
        <v>1</v>
      </c>
      <c r="W1196">
        <v>1</v>
      </c>
      <c r="X1196">
        <v>-1609399419</v>
      </c>
      <c r="Y1196">
        <f t="shared" si="1033"/>
        <v>-1.5</v>
      </c>
      <c r="AA1196">
        <v>597.42999999999995</v>
      </c>
      <c r="AB1196">
        <v>0</v>
      </c>
      <c r="AC1196">
        <v>0</v>
      </c>
      <c r="AD1196">
        <v>0</v>
      </c>
      <c r="AE1196">
        <v>65.58</v>
      </c>
      <c r="AF1196">
        <v>0</v>
      </c>
      <c r="AG1196">
        <v>0</v>
      </c>
      <c r="AH1196">
        <v>0</v>
      </c>
      <c r="AI1196">
        <v>9.11</v>
      </c>
      <c r="AJ1196">
        <v>1</v>
      </c>
      <c r="AK1196">
        <v>1</v>
      </c>
      <c r="AL1196">
        <v>1</v>
      </c>
      <c r="AM1196">
        <v>4</v>
      </c>
      <c r="AN1196">
        <v>0</v>
      </c>
      <c r="AO1196">
        <v>1</v>
      </c>
      <c r="AP1196">
        <v>1</v>
      </c>
      <c r="AQ1196">
        <v>0</v>
      </c>
      <c r="AR1196">
        <v>0</v>
      </c>
      <c r="AS1196" t="s">
        <v>3</v>
      </c>
      <c r="AT1196">
        <v>-1.5</v>
      </c>
      <c r="AU1196" t="s">
        <v>3</v>
      </c>
      <c r="AV1196">
        <v>0</v>
      </c>
      <c r="AW1196">
        <v>2</v>
      </c>
      <c r="AX1196">
        <v>51656235</v>
      </c>
      <c r="AY1196">
        <v>1</v>
      </c>
      <c r="AZ1196">
        <v>6144</v>
      </c>
      <c r="BA1196">
        <v>1383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V1196">
        <v>0</v>
      </c>
      <c r="CW1196">
        <v>0</v>
      </c>
      <c r="CX1196">
        <f>ROUND(Y1196*Source!I928,7)</f>
        <v>-0.19500000000000001</v>
      </c>
      <c r="CY1196">
        <f>AA1196</f>
        <v>597.42999999999995</v>
      </c>
      <c r="CZ1196">
        <f>AE1196</f>
        <v>65.58</v>
      </c>
      <c r="DA1196">
        <f>AI1196</f>
        <v>9.11</v>
      </c>
      <c r="DB1196">
        <f t="shared" si="1037"/>
        <v>-98.37</v>
      </c>
      <c r="DC1196">
        <f t="shared" si="1038"/>
        <v>0</v>
      </c>
      <c r="DD1196" t="s">
        <v>3</v>
      </c>
      <c r="DE1196" t="s">
        <v>3</v>
      </c>
      <c r="DF1196">
        <f>ROUND(ROUND(AE1196*AI1196,2)*CX1196,2)</f>
        <v>-116.5</v>
      </c>
      <c r="DG1196">
        <f t="shared" si="1046"/>
        <v>0</v>
      </c>
      <c r="DH1196">
        <f>ROUND(ROUND(AG1196,2)*CX1196,2)</f>
        <v>0</v>
      </c>
      <c r="DI1196">
        <f t="shared" si="1045"/>
        <v>0</v>
      </c>
      <c r="DJ1196">
        <f>DF1196</f>
        <v>-116.5</v>
      </c>
      <c r="DK1196">
        <v>0</v>
      </c>
      <c r="DL1196" t="s">
        <v>3</v>
      </c>
      <c r="DM1196">
        <v>0</v>
      </c>
      <c r="DN1196" t="s">
        <v>3</v>
      </c>
      <c r="DO1196">
        <v>0</v>
      </c>
    </row>
    <row r="1197" spans="1:119" x14ac:dyDescent="0.2">
      <c r="A1197">
        <f>ROW(Source!A928)</f>
        <v>928</v>
      </c>
      <c r="B1197">
        <v>51651743</v>
      </c>
      <c r="C1197">
        <v>51656222</v>
      </c>
      <c r="D1197">
        <v>49555331</v>
      </c>
      <c r="E1197">
        <v>1</v>
      </c>
      <c r="F1197">
        <v>1</v>
      </c>
      <c r="G1197">
        <v>1</v>
      </c>
      <c r="H1197">
        <v>3</v>
      </c>
      <c r="I1197" t="s">
        <v>127</v>
      </c>
      <c r="J1197" t="s">
        <v>129</v>
      </c>
      <c r="K1197" t="s">
        <v>128</v>
      </c>
      <c r="L1197">
        <v>1296</v>
      </c>
      <c r="N1197">
        <v>1002</v>
      </c>
      <c r="O1197" t="s">
        <v>124</v>
      </c>
      <c r="P1197" t="s">
        <v>124</v>
      </c>
      <c r="Q1197">
        <v>1</v>
      </c>
      <c r="W1197">
        <v>1</v>
      </c>
      <c r="X1197">
        <v>1828367933</v>
      </c>
      <c r="Y1197">
        <f t="shared" si="1033"/>
        <v>-5.7000000000000002E-2</v>
      </c>
      <c r="AA1197">
        <v>1827.28</v>
      </c>
      <c r="AB1197">
        <v>0</v>
      </c>
      <c r="AC1197">
        <v>0</v>
      </c>
      <c r="AD1197">
        <v>0</v>
      </c>
      <c r="AE1197">
        <v>200.58</v>
      </c>
      <c r="AF1197">
        <v>0</v>
      </c>
      <c r="AG1197">
        <v>0</v>
      </c>
      <c r="AH1197">
        <v>0</v>
      </c>
      <c r="AI1197">
        <v>9.11</v>
      </c>
      <c r="AJ1197">
        <v>1</v>
      </c>
      <c r="AK1197">
        <v>1</v>
      </c>
      <c r="AL1197">
        <v>1</v>
      </c>
      <c r="AM1197">
        <v>4</v>
      </c>
      <c r="AN1197">
        <v>0</v>
      </c>
      <c r="AO1197">
        <v>1</v>
      </c>
      <c r="AP1197">
        <v>1</v>
      </c>
      <c r="AQ1197">
        <v>0</v>
      </c>
      <c r="AR1197">
        <v>0</v>
      </c>
      <c r="AS1197" t="s">
        <v>3</v>
      </c>
      <c r="AT1197">
        <v>-5.7000000000000002E-2</v>
      </c>
      <c r="AU1197" t="s">
        <v>3</v>
      </c>
      <c r="AV1197">
        <v>0</v>
      </c>
      <c r="AW1197">
        <v>2</v>
      </c>
      <c r="AX1197">
        <v>51656237</v>
      </c>
      <c r="AY1197">
        <v>1</v>
      </c>
      <c r="AZ1197">
        <v>6144</v>
      </c>
      <c r="BA1197">
        <v>1385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V1197">
        <v>0</v>
      </c>
      <c r="CW1197">
        <v>0</v>
      </c>
      <c r="CX1197">
        <f>ROUND(Y1197*Source!I928,7)</f>
        <v>-7.4099999999999999E-3</v>
      </c>
      <c r="CY1197">
        <f>AA1197</f>
        <v>1827.28</v>
      </c>
      <c r="CZ1197">
        <f>AE1197</f>
        <v>200.58</v>
      </c>
      <c r="DA1197">
        <f>AI1197</f>
        <v>9.11</v>
      </c>
      <c r="DB1197">
        <f t="shared" si="1037"/>
        <v>-11.43</v>
      </c>
      <c r="DC1197">
        <f t="shared" si="1038"/>
        <v>0</v>
      </c>
      <c r="DD1197" t="s">
        <v>3</v>
      </c>
      <c r="DE1197" t="s">
        <v>3</v>
      </c>
      <c r="DF1197">
        <f>ROUND(ROUND(AE1197*AI1197,2)*CX1197,2)</f>
        <v>-13.54</v>
      </c>
      <c r="DG1197">
        <f t="shared" si="1046"/>
        <v>0</v>
      </c>
      <c r="DH1197">
        <f>ROUND(ROUND(AG1197,2)*CX1197,2)</f>
        <v>0</v>
      </c>
      <c r="DI1197">
        <f t="shared" si="1045"/>
        <v>0</v>
      </c>
      <c r="DJ1197">
        <f>DF1197</f>
        <v>-13.54</v>
      </c>
      <c r="DK1197">
        <v>0</v>
      </c>
      <c r="DL1197" t="s">
        <v>3</v>
      </c>
      <c r="DM1197">
        <v>0</v>
      </c>
      <c r="DN1197" t="s">
        <v>3</v>
      </c>
      <c r="DO1197">
        <v>0</v>
      </c>
    </row>
    <row r="1198" spans="1:119" x14ac:dyDescent="0.2">
      <c r="A1198">
        <f>ROW(Source!A967)</f>
        <v>967</v>
      </c>
      <c r="B1198">
        <v>51651743</v>
      </c>
      <c r="C1198">
        <v>51656241</v>
      </c>
      <c r="D1198">
        <v>49510757</v>
      </c>
      <c r="E1198">
        <v>70</v>
      </c>
      <c r="F1198">
        <v>1</v>
      </c>
      <c r="G1198">
        <v>1</v>
      </c>
      <c r="H1198">
        <v>1</v>
      </c>
      <c r="I1198" t="s">
        <v>902</v>
      </c>
      <c r="J1198" t="s">
        <v>3</v>
      </c>
      <c r="K1198" t="s">
        <v>903</v>
      </c>
      <c r="L1198">
        <v>1191</v>
      </c>
      <c r="N1198">
        <v>1013</v>
      </c>
      <c r="O1198" t="s">
        <v>904</v>
      </c>
      <c r="P1198" t="s">
        <v>904</v>
      </c>
      <c r="Q1198">
        <v>1</v>
      </c>
      <c r="W1198">
        <v>0</v>
      </c>
      <c r="X1198">
        <v>-1111239348</v>
      </c>
      <c r="Y1198">
        <f>(AT1198*ROUND(1.05,7))</f>
        <v>3.8325</v>
      </c>
      <c r="AA1198">
        <v>0</v>
      </c>
      <c r="AB1198">
        <v>0</v>
      </c>
      <c r="AC1198">
        <v>0</v>
      </c>
      <c r="AD1198">
        <v>321.20999999999998</v>
      </c>
      <c r="AE1198">
        <v>0</v>
      </c>
      <c r="AF1198">
        <v>0</v>
      </c>
      <c r="AG1198">
        <v>0</v>
      </c>
      <c r="AH1198">
        <v>9.6199999999999992</v>
      </c>
      <c r="AI1198">
        <v>1</v>
      </c>
      <c r="AJ1198">
        <v>1</v>
      </c>
      <c r="AK1198">
        <v>1</v>
      </c>
      <c r="AL1198">
        <v>33.39</v>
      </c>
      <c r="AM1198">
        <v>4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 t="s">
        <v>3</v>
      </c>
      <c r="AT1198">
        <v>3.65</v>
      </c>
      <c r="AU1198" t="s">
        <v>20</v>
      </c>
      <c r="AV1198">
        <v>1</v>
      </c>
      <c r="AW1198">
        <v>2</v>
      </c>
      <c r="AX1198">
        <v>51656251</v>
      </c>
      <c r="AY1198">
        <v>1</v>
      </c>
      <c r="AZ1198">
        <v>0</v>
      </c>
      <c r="BA1198">
        <v>1386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U1198">
        <f>ROUND(AT1198*Source!I967*AH1198*AL1198,2)</f>
        <v>2344.85</v>
      </c>
      <c r="CV1198">
        <f>ROUND(Y1198*Source!I967,7)</f>
        <v>7.665</v>
      </c>
      <c r="CW1198">
        <v>0</v>
      </c>
      <c r="CX1198">
        <f>ROUND(Y1198*Source!I967,7)</f>
        <v>7.665</v>
      </c>
      <c r="CY1198">
        <f>AD1198</f>
        <v>321.20999999999998</v>
      </c>
      <c r="CZ1198">
        <f>AH1198</f>
        <v>9.6199999999999992</v>
      </c>
      <c r="DA1198">
        <f>AL1198</f>
        <v>33.39</v>
      </c>
      <c r="DB1198">
        <f>ROUND((ROUND(AT1198*CZ1198,2)*ROUND(1.05,7)),2)</f>
        <v>36.869999999999997</v>
      </c>
      <c r="DC1198">
        <f>ROUND((ROUND(AT1198*AG1198,2)*ROUND(1.05,7)),2)</f>
        <v>0</v>
      </c>
      <c r="DD1198" t="s">
        <v>3</v>
      </c>
      <c r="DE1198" t="s">
        <v>3</v>
      </c>
      <c r="DF1198">
        <f>ROUND(ROUND(AE1198,2)*CX1198,2)</f>
        <v>0</v>
      </c>
      <c r="DG1198">
        <f t="shared" si="1046"/>
        <v>0</v>
      </c>
      <c r="DH1198">
        <f>ROUND(ROUND(AG1198,2)*CX1198,2)</f>
        <v>0</v>
      </c>
      <c r="DI1198">
        <f>ROUND(ROUND(AH1198*AL1198,2)*CX1198,2)</f>
        <v>2462.0700000000002</v>
      </c>
      <c r="DJ1198">
        <f>DI1198</f>
        <v>2462.0700000000002</v>
      </c>
      <c r="DK1198">
        <v>0</v>
      </c>
      <c r="DL1198" t="s">
        <v>3</v>
      </c>
      <c r="DM1198">
        <v>0</v>
      </c>
      <c r="DN1198" t="s">
        <v>3</v>
      </c>
      <c r="DO1198">
        <v>0</v>
      </c>
    </row>
    <row r="1199" spans="1:119" x14ac:dyDescent="0.2">
      <c r="A1199">
        <f>ROW(Source!A967)</f>
        <v>967</v>
      </c>
      <c r="B1199">
        <v>51651743</v>
      </c>
      <c r="C1199">
        <v>51656241</v>
      </c>
      <c r="D1199">
        <v>49510905</v>
      </c>
      <c r="E1199">
        <v>70</v>
      </c>
      <c r="F1199">
        <v>1</v>
      </c>
      <c r="G1199">
        <v>1</v>
      </c>
      <c r="H1199">
        <v>1</v>
      </c>
      <c r="I1199" t="s">
        <v>905</v>
      </c>
      <c r="J1199" t="s">
        <v>3</v>
      </c>
      <c r="K1199" t="s">
        <v>906</v>
      </c>
      <c r="L1199">
        <v>1191</v>
      </c>
      <c r="N1199">
        <v>1013</v>
      </c>
      <c r="O1199" t="s">
        <v>904</v>
      </c>
      <c r="P1199" t="s">
        <v>904</v>
      </c>
      <c r="Q1199">
        <v>1</v>
      </c>
      <c r="W1199">
        <v>0</v>
      </c>
      <c r="X1199">
        <v>-1417349443</v>
      </c>
      <c r="Y1199">
        <f>(AT1199*ROUND(1.05,7))</f>
        <v>5.2500000000000005E-2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1</v>
      </c>
      <c r="AJ1199">
        <v>1</v>
      </c>
      <c r="AK1199">
        <v>33.39</v>
      </c>
      <c r="AL1199">
        <v>1</v>
      </c>
      <c r="AM1199">
        <v>4</v>
      </c>
      <c r="AN1199">
        <v>0</v>
      </c>
      <c r="AO1199">
        <v>1</v>
      </c>
      <c r="AP1199">
        <v>1</v>
      </c>
      <c r="AQ1199">
        <v>0</v>
      </c>
      <c r="AR1199">
        <v>0</v>
      </c>
      <c r="AS1199" t="s">
        <v>3</v>
      </c>
      <c r="AT1199">
        <v>0.05</v>
      </c>
      <c r="AU1199" t="s">
        <v>20</v>
      </c>
      <c r="AV1199">
        <v>2</v>
      </c>
      <c r="AW1199">
        <v>2</v>
      </c>
      <c r="AX1199">
        <v>51656252</v>
      </c>
      <c r="AY1199">
        <v>1</v>
      </c>
      <c r="AZ1199">
        <v>0</v>
      </c>
      <c r="BA1199">
        <v>1387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V1199">
        <v>0</v>
      </c>
      <c r="CW1199">
        <v>0</v>
      </c>
      <c r="CX1199">
        <f>ROUND(Y1199*Source!I967,7)</f>
        <v>0.105</v>
      </c>
      <c r="CY1199">
        <f>AD1199</f>
        <v>0</v>
      </c>
      <c r="CZ1199">
        <f>AH1199</f>
        <v>0</v>
      </c>
      <c r="DA1199">
        <f>AL1199</f>
        <v>1</v>
      </c>
      <c r="DB1199">
        <f>ROUND((ROUND(AT1199*CZ1199,2)*ROUND(1.05,7)),2)</f>
        <v>0</v>
      </c>
      <c r="DC1199">
        <f>ROUND((ROUND(AT1199*AG1199,2)*ROUND(1.05,7)),2)</f>
        <v>0</v>
      </c>
      <c r="DD1199" t="s">
        <v>3</v>
      </c>
      <c r="DE1199" t="s">
        <v>3</v>
      </c>
      <c r="DF1199">
        <f>ROUND(ROUND(AE1199,2)*CX1199,2)</f>
        <v>0</v>
      </c>
      <c r="DG1199">
        <f t="shared" si="1046"/>
        <v>0</v>
      </c>
      <c r="DH1199">
        <f>ROUND(ROUND(AG1199*AK1199,2)*CX1199,2)</f>
        <v>0</v>
      </c>
      <c r="DI1199">
        <f t="shared" ref="DI1199:DI1205" si="1047">ROUND(ROUND(AH1199,2)*CX1199,2)</f>
        <v>0</v>
      </c>
      <c r="DJ1199">
        <f>DI1199</f>
        <v>0</v>
      </c>
      <c r="DK1199">
        <v>0</v>
      </c>
      <c r="DL1199" t="s">
        <v>3</v>
      </c>
      <c r="DM1199">
        <v>0</v>
      </c>
      <c r="DN1199" t="s">
        <v>3</v>
      </c>
      <c r="DO1199">
        <v>0</v>
      </c>
    </row>
    <row r="1200" spans="1:119" x14ac:dyDescent="0.2">
      <c r="A1200">
        <f>ROW(Source!A967)</f>
        <v>967</v>
      </c>
      <c r="B1200">
        <v>51651743</v>
      </c>
      <c r="C1200">
        <v>51656241</v>
      </c>
      <c r="D1200">
        <v>49672573</v>
      </c>
      <c r="E1200">
        <v>1</v>
      </c>
      <c r="F1200">
        <v>1</v>
      </c>
      <c r="G1200">
        <v>1</v>
      </c>
      <c r="H1200">
        <v>2</v>
      </c>
      <c r="I1200" t="s">
        <v>907</v>
      </c>
      <c r="J1200" t="s">
        <v>908</v>
      </c>
      <c r="K1200" t="s">
        <v>909</v>
      </c>
      <c r="L1200">
        <v>1367</v>
      </c>
      <c r="N1200">
        <v>1011</v>
      </c>
      <c r="O1200" t="s">
        <v>910</v>
      </c>
      <c r="P1200" t="s">
        <v>910</v>
      </c>
      <c r="Q1200">
        <v>1</v>
      </c>
      <c r="W1200">
        <v>0</v>
      </c>
      <c r="X1200">
        <v>-430484415</v>
      </c>
      <c r="Y1200">
        <f>(AT1200*ROUND(1.05,7))</f>
        <v>1.0500000000000001E-2</v>
      </c>
      <c r="AA1200">
        <v>0</v>
      </c>
      <c r="AB1200">
        <v>1530.2</v>
      </c>
      <c r="AC1200">
        <v>450.77</v>
      </c>
      <c r="AD1200">
        <v>0</v>
      </c>
      <c r="AE1200">
        <v>0</v>
      </c>
      <c r="AF1200">
        <v>115.4</v>
      </c>
      <c r="AG1200">
        <v>13.5</v>
      </c>
      <c r="AH1200">
        <v>0</v>
      </c>
      <c r="AI1200">
        <v>1</v>
      </c>
      <c r="AJ1200">
        <v>13.26</v>
      </c>
      <c r="AK1200">
        <v>33.39</v>
      </c>
      <c r="AL1200">
        <v>1</v>
      </c>
      <c r="AM1200">
        <v>4</v>
      </c>
      <c r="AN1200">
        <v>0</v>
      </c>
      <c r="AO1200">
        <v>1</v>
      </c>
      <c r="AP1200">
        <v>1</v>
      </c>
      <c r="AQ1200">
        <v>0</v>
      </c>
      <c r="AR1200">
        <v>0</v>
      </c>
      <c r="AS1200" t="s">
        <v>3</v>
      </c>
      <c r="AT1200">
        <v>0.01</v>
      </c>
      <c r="AU1200" t="s">
        <v>20</v>
      </c>
      <c r="AV1200">
        <v>0</v>
      </c>
      <c r="AW1200">
        <v>2</v>
      </c>
      <c r="AX1200">
        <v>51656253</v>
      </c>
      <c r="AY1200">
        <v>1</v>
      </c>
      <c r="AZ1200">
        <v>0</v>
      </c>
      <c r="BA1200">
        <v>1388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V1200">
        <v>0</v>
      </c>
      <c r="CW1200">
        <f>ROUND(Y1200*Source!I967,7)</f>
        <v>2.1000000000000001E-2</v>
      </c>
      <c r="CX1200">
        <f>ROUND(Y1200*Source!I967,7)</f>
        <v>2.1000000000000001E-2</v>
      </c>
      <c r="CY1200">
        <f>AB1200</f>
        <v>1530.2</v>
      </c>
      <c r="CZ1200">
        <f>AF1200</f>
        <v>115.4</v>
      </c>
      <c r="DA1200">
        <f>AJ1200</f>
        <v>13.26</v>
      </c>
      <c r="DB1200">
        <f>ROUND((ROUND(AT1200*CZ1200,2)*ROUND(1.05,7)),2)</f>
        <v>1.21</v>
      </c>
      <c r="DC1200">
        <f>ROUND((ROUND(AT1200*AG1200,2)*ROUND(1.05,7)),2)</f>
        <v>0.15</v>
      </c>
      <c r="DD1200" t="s">
        <v>3</v>
      </c>
      <c r="DE1200" t="s">
        <v>3</v>
      </c>
      <c r="DF1200">
        <f>ROUND(ROUND(AE1200,2)*CX1200,2)</f>
        <v>0</v>
      </c>
      <c r="DG1200">
        <f>ROUND(ROUND(AF1200*AJ1200,2)*CX1200,2)</f>
        <v>32.130000000000003</v>
      </c>
      <c r="DH1200">
        <f>ROUND(ROUND(AG1200*AK1200,2)*CX1200,2)</f>
        <v>9.4700000000000006</v>
      </c>
      <c r="DI1200">
        <f t="shared" si="1047"/>
        <v>0</v>
      </c>
      <c r="DJ1200">
        <f>DG1200</f>
        <v>32.130000000000003</v>
      </c>
      <c r="DK1200">
        <v>0</v>
      </c>
      <c r="DL1200" t="s">
        <v>3</v>
      </c>
      <c r="DM1200">
        <v>0</v>
      </c>
      <c r="DN1200" t="s">
        <v>3</v>
      </c>
      <c r="DO1200">
        <v>0</v>
      </c>
    </row>
    <row r="1201" spans="1:119" x14ac:dyDescent="0.2">
      <c r="A1201">
        <f>ROW(Source!A967)</f>
        <v>967</v>
      </c>
      <c r="B1201">
        <v>51651743</v>
      </c>
      <c r="C1201">
        <v>51656241</v>
      </c>
      <c r="D1201">
        <v>49672695</v>
      </c>
      <c r="E1201">
        <v>1</v>
      </c>
      <c r="F1201">
        <v>1</v>
      </c>
      <c r="G1201">
        <v>1</v>
      </c>
      <c r="H1201">
        <v>2</v>
      </c>
      <c r="I1201" t="s">
        <v>911</v>
      </c>
      <c r="J1201" t="s">
        <v>912</v>
      </c>
      <c r="K1201" t="s">
        <v>913</v>
      </c>
      <c r="L1201">
        <v>1367</v>
      </c>
      <c r="N1201">
        <v>1011</v>
      </c>
      <c r="O1201" t="s">
        <v>910</v>
      </c>
      <c r="P1201" t="s">
        <v>910</v>
      </c>
      <c r="Q1201">
        <v>1</v>
      </c>
      <c r="W1201">
        <v>0</v>
      </c>
      <c r="X1201">
        <v>1063590936</v>
      </c>
      <c r="Y1201">
        <f>(AT1201*ROUND(1.05,7))</f>
        <v>0.95550000000000013</v>
      </c>
      <c r="AA1201">
        <v>0</v>
      </c>
      <c r="AB1201">
        <v>41.37</v>
      </c>
      <c r="AC1201">
        <v>0</v>
      </c>
      <c r="AD1201">
        <v>0</v>
      </c>
      <c r="AE1201">
        <v>0</v>
      </c>
      <c r="AF1201">
        <v>3.12</v>
      </c>
      <c r="AG1201">
        <v>0</v>
      </c>
      <c r="AH1201">
        <v>0</v>
      </c>
      <c r="AI1201">
        <v>1</v>
      </c>
      <c r="AJ1201">
        <v>13.26</v>
      </c>
      <c r="AK1201">
        <v>33.39</v>
      </c>
      <c r="AL1201">
        <v>1</v>
      </c>
      <c r="AM1201">
        <v>4</v>
      </c>
      <c r="AN1201">
        <v>0</v>
      </c>
      <c r="AO1201">
        <v>1</v>
      </c>
      <c r="AP1201">
        <v>1</v>
      </c>
      <c r="AQ1201">
        <v>0</v>
      </c>
      <c r="AR1201">
        <v>0</v>
      </c>
      <c r="AS1201" t="s">
        <v>3</v>
      </c>
      <c r="AT1201">
        <v>0.91</v>
      </c>
      <c r="AU1201" t="s">
        <v>20</v>
      </c>
      <c r="AV1201">
        <v>0</v>
      </c>
      <c r="AW1201">
        <v>2</v>
      </c>
      <c r="AX1201">
        <v>51656254</v>
      </c>
      <c r="AY1201">
        <v>1</v>
      </c>
      <c r="AZ1201">
        <v>0</v>
      </c>
      <c r="BA1201">
        <v>1389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V1201">
        <v>0</v>
      </c>
      <c r="CW1201">
        <f>ROUND(Y1201*Source!I967,7)</f>
        <v>1.911</v>
      </c>
      <c r="CX1201">
        <f>ROUND(Y1201*Source!I967,7)</f>
        <v>1.911</v>
      </c>
      <c r="CY1201">
        <f>AB1201</f>
        <v>41.37</v>
      </c>
      <c r="CZ1201">
        <f>AF1201</f>
        <v>3.12</v>
      </c>
      <c r="DA1201">
        <f>AJ1201</f>
        <v>13.26</v>
      </c>
      <c r="DB1201">
        <f>ROUND((ROUND(AT1201*CZ1201,2)*ROUND(1.05,7)),2)</f>
        <v>2.98</v>
      </c>
      <c r="DC1201">
        <f>ROUND((ROUND(AT1201*AG1201,2)*ROUND(1.05,7)),2)</f>
        <v>0</v>
      </c>
      <c r="DD1201" t="s">
        <v>3</v>
      </c>
      <c r="DE1201" t="s">
        <v>3</v>
      </c>
      <c r="DF1201">
        <f>ROUND(ROUND(AE1201,2)*CX1201,2)</f>
        <v>0</v>
      </c>
      <c r="DG1201">
        <f>ROUND(ROUND(AF1201*AJ1201,2)*CX1201,2)</f>
        <v>79.06</v>
      </c>
      <c r="DH1201">
        <f>ROUND(ROUND(AG1201*AK1201,2)*CX1201,2)</f>
        <v>0</v>
      </c>
      <c r="DI1201">
        <f t="shared" si="1047"/>
        <v>0</v>
      </c>
      <c r="DJ1201">
        <f>DG1201</f>
        <v>79.06</v>
      </c>
      <c r="DK1201">
        <v>0</v>
      </c>
      <c r="DL1201" t="s">
        <v>3</v>
      </c>
      <c r="DM1201">
        <v>0</v>
      </c>
      <c r="DN1201" t="s">
        <v>3</v>
      </c>
      <c r="DO1201">
        <v>0</v>
      </c>
    </row>
    <row r="1202" spans="1:119" x14ac:dyDescent="0.2">
      <c r="A1202">
        <f>ROW(Source!A967)</f>
        <v>967</v>
      </c>
      <c r="B1202">
        <v>51651743</v>
      </c>
      <c r="C1202">
        <v>51656241</v>
      </c>
      <c r="D1202">
        <v>49673503</v>
      </c>
      <c r="E1202">
        <v>1</v>
      </c>
      <c r="F1202">
        <v>1</v>
      </c>
      <c r="G1202">
        <v>1</v>
      </c>
      <c r="H1202">
        <v>2</v>
      </c>
      <c r="I1202" t="s">
        <v>914</v>
      </c>
      <c r="J1202" t="s">
        <v>915</v>
      </c>
      <c r="K1202" t="s">
        <v>916</v>
      </c>
      <c r="L1202">
        <v>1367</v>
      </c>
      <c r="N1202">
        <v>1011</v>
      </c>
      <c r="O1202" t="s">
        <v>910</v>
      </c>
      <c r="P1202" t="s">
        <v>910</v>
      </c>
      <c r="Q1202">
        <v>1</v>
      </c>
      <c r="W1202">
        <v>0</v>
      </c>
      <c r="X1202">
        <v>509054691</v>
      </c>
      <c r="Y1202">
        <f>(AT1202*ROUND(1.05,7))</f>
        <v>4.2000000000000003E-2</v>
      </c>
      <c r="AA1202">
        <v>0</v>
      </c>
      <c r="AB1202">
        <v>871.31</v>
      </c>
      <c r="AC1202">
        <v>387.32</v>
      </c>
      <c r="AD1202">
        <v>0</v>
      </c>
      <c r="AE1202">
        <v>0</v>
      </c>
      <c r="AF1202">
        <v>65.709999999999994</v>
      </c>
      <c r="AG1202">
        <v>11.6</v>
      </c>
      <c r="AH1202">
        <v>0</v>
      </c>
      <c r="AI1202">
        <v>1</v>
      </c>
      <c r="AJ1202">
        <v>13.26</v>
      </c>
      <c r="AK1202">
        <v>33.39</v>
      </c>
      <c r="AL1202">
        <v>1</v>
      </c>
      <c r="AM1202">
        <v>4</v>
      </c>
      <c r="AN1202">
        <v>0</v>
      </c>
      <c r="AO1202">
        <v>1</v>
      </c>
      <c r="AP1202">
        <v>1</v>
      </c>
      <c r="AQ1202">
        <v>0</v>
      </c>
      <c r="AR1202">
        <v>0</v>
      </c>
      <c r="AS1202" t="s">
        <v>3</v>
      </c>
      <c r="AT1202">
        <v>0.04</v>
      </c>
      <c r="AU1202" t="s">
        <v>20</v>
      </c>
      <c r="AV1202">
        <v>0</v>
      </c>
      <c r="AW1202">
        <v>2</v>
      </c>
      <c r="AX1202">
        <v>51656255</v>
      </c>
      <c r="AY1202">
        <v>1</v>
      </c>
      <c r="AZ1202">
        <v>0</v>
      </c>
      <c r="BA1202">
        <v>1390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V1202">
        <v>0</v>
      </c>
      <c r="CW1202">
        <f>ROUND(Y1202*Source!I967,7)</f>
        <v>8.4000000000000005E-2</v>
      </c>
      <c r="CX1202">
        <f>ROUND(Y1202*Source!I967,7)</f>
        <v>8.4000000000000005E-2</v>
      </c>
      <c r="CY1202">
        <f>AB1202</f>
        <v>871.31</v>
      </c>
      <c r="CZ1202">
        <f>AF1202</f>
        <v>65.709999999999994</v>
      </c>
      <c r="DA1202">
        <f>AJ1202</f>
        <v>13.26</v>
      </c>
      <c r="DB1202">
        <f>ROUND((ROUND(AT1202*CZ1202,2)*ROUND(1.05,7)),2)</f>
        <v>2.76</v>
      </c>
      <c r="DC1202">
        <f>ROUND((ROUND(AT1202*AG1202,2)*ROUND(1.05,7)),2)</f>
        <v>0.48</v>
      </c>
      <c r="DD1202" t="s">
        <v>3</v>
      </c>
      <c r="DE1202" t="s">
        <v>3</v>
      </c>
      <c r="DF1202">
        <f>ROUND(ROUND(AE1202,2)*CX1202,2)</f>
        <v>0</v>
      </c>
      <c r="DG1202">
        <f>ROUND(ROUND(AF1202*AJ1202,2)*CX1202,2)</f>
        <v>73.19</v>
      </c>
      <c r="DH1202">
        <f>ROUND(ROUND(AG1202*AK1202,2)*CX1202,2)</f>
        <v>32.53</v>
      </c>
      <c r="DI1202">
        <f t="shared" si="1047"/>
        <v>0</v>
      </c>
      <c r="DJ1202">
        <f>DG1202</f>
        <v>73.19</v>
      </c>
      <c r="DK1202">
        <v>0</v>
      </c>
      <c r="DL1202" t="s">
        <v>3</v>
      </c>
      <c r="DM1202">
        <v>0</v>
      </c>
      <c r="DN1202" t="s">
        <v>3</v>
      </c>
      <c r="DO1202">
        <v>0</v>
      </c>
    </row>
    <row r="1203" spans="1:119" x14ac:dyDescent="0.2">
      <c r="A1203">
        <f>ROW(Source!A967)</f>
        <v>967</v>
      </c>
      <c r="B1203">
        <v>51651743</v>
      </c>
      <c r="C1203">
        <v>51656241</v>
      </c>
      <c r="D1203">
        <v>49525488</v>
      </c>
      <c r="E1203">
        <v>1</v>
      </c>
      <c r="F1203">
        <v>1</v>
      </c>
      <c r="G1203">
        <v>1</v>
      </c>
      <c r="H1203">
        <v>3</v>
      </c>
      <c r="I1203" t="s">
        <v>917</v>
      </c>
      <c r="J1203" t="s">
        <v>918</v>
      </c>
      <c r="K1203" t="s">
        <v>919</v>
      </c>
      <c r="L1203">
        <v>1346</v>
      </c>
      <c r="N1203">
        <v>1009</v>
      </c>
      <c r="O1203" t="s">
        <v>920</v>
      </c>
      <c r="P1203" t="s">
        <v>920</v>
      </c>
      <c r="Q1203">
        <v>1</v>
      </c>
      <c r="W1203">
        <v>0</v>
      </c>
      <c r="X1203">
        <v>-1864341761</v>
      </c>
      <c r="Y1203">
        <f>AT1203</f>
        <v>0.02</v>
      </c>
      <c r="AA1203">
        <v>82.35</v>
      </c>
      <c r="AB1203">
        <v>0</v>
      </c>
      <c r="AC1203">
        <v>0</v>
      </c>
      <c r="AD1203">
        <v>0</v>
      </c>
      <c r="AE1203">
        <v>9.0399999999999991</v>
      </c>
      <c r="AF1203">
        <v>0</v>
      </c>
      <c r="AG1203">
        <v>0</v>
      </c>
      <c r="AH1203">
        <v>0</v>
      </c>
      <c r="AI1203">
        <v>9.11</v>
      </c>
      <c r="AJ1203">
        <v>1</v>
      </c>
      <c r="AK1203">
        <v>1</v>
      </c>
      <c r="AL1203">
        <v>1</v>
      </c>
      <c r="AM1203">
        <v>4</v>
      </c>
      <c r="AN1203">
        <v>0</v>
      </c>
      <c r="AO1203">
        <v>1</v>
      </c>
      <c r="AP1203">
        <v>1</v>
      </c>
      <c r="AQ1203">
        <v>0</v>
      </c>
      <c r="AR1203">
        <v>0</v>
      </c>
      <c r="AS1203" t="s">
        <v>3</v>
      </c>
      <c r="AT1203">
        <v>0.02</v>
      </c>
      <c r="AU1203" t="s">
        <v>3</v>
      </c>
      <c r="AV1203">
        <v>0</v>
      </c>
      <c r="AW1203">
        <v>2</v>
      </c>
      <c r="AX1203">
        <v>51656256</v>
      </c>
      <c r="AY1203">
        <v>1</v>
      </c>
      <c r="AZ1203">
        <v>0</v>
      </c>
      <c r="BA1203">
        <v>1391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V1203">
        <v>0</v>
      </c>
      <c r="CW1203">
        <v>0</v>
      </c>
      <c r="CX1203">
        <f>ROUND(Y1203*Source!I967,7)</f>
        <v>0.04</v>
      </c>
      <c r="CY1203">
        <f>AA1203</f>
        <v>82.35</v>
      </c>
      <c r="CZ1203">
        <f>AE1203</f>
        <v>9.0399999999999991</v>
      </c>
      <c r="DA1203">
        <f>AI1203</f>
        <v>9.11</v>
      </c>
      <c r="DB1203">
        <f>ROUND(ROUND(AT1203*CZ1203,2),2)</f>
        <v>0.18</v>
      </c>
      <c r="DC1203">
        <f>ROUND(ROUND(AT1203*AG1203,2),2)</f>
        <v>0</v>
      </c>
      <c r="DD1203" t="s">
        <v>3</v>
      </c>
      <c r="DE1203" t="s">
        <v>3</v>
      </c>
      <c r="DF1203">
        <f>ROUND(ROUND(AE1203*AI1203,2)*CX1203,2)</f>
        <v>3.29</v>
      </c>
      <c r="DG1203">
        <f>ROUND(ROUND(AF1203,2)*CX1203,2)</f>
        <v>0</v>
      </c>
      <c r="DH1203">
        <f>ROUND(ROUND(AG1203,2)*CX1203,2)</f>
        <v>0</v>
      </c>
      <c r="DI1203">
        <f t="shared" si="1047"/>
        <v>0</v>
      </c>
      <c r="DJ1203">
        <f>DF1203</f>
        <v>3.29</v>
      </c>
      <c r="DK1203">
        <v>0</v>
      </c>
      <c r="DL1203" t="s">
        <v>3</v>
      </c>
      <c r="DM1203">
        <v>0</v>
      </c>
      <c r="DN1203" t="s">
        <v>3</v>
      </c>
      <c r="DO1203">
        <v>0</v>
      </c>
    </row>
    <row r="1204" spans="1:119" x14ac:dyDescent="0.2">
      <c r="A1204">
        <f>ROW(Source!A967)</f>
        <v>967</v>
      </c>
      <c r="B1204">
        <v>51651743</v>
      </c>
      <c r="C1204">
        <v>51656241</v>
      </c>
      <c r="D1204">
        <v>49526492</v>
      </c>
      <c r="E1204">
        <v>1</v>
      </c>
      <c r="F1204">
        <v>1</v>
      </c>
      <c r="G1204">
        <v>1</v>
      </c>
      <c r="H1204">
        <v>3</v>
      </c>
      <c r="I1204" t="s">
        <v>921</v>
      </c>
      <c r="J1204" t="s">
        <v>922</v>
      </c>
      <c r="K1204" t="s">
        <v>923</v>
      </c>
      <c r="L1204">
        <v>1346</v>
      </c>
      <c r="N1204">
        <v>1009</v>
      </c>
      <c r="O1204" t="s">
        <v>920</v>
      </c>
      <c r="P1204" t="s">
        <v>920</v>
      </c>
      <c r="Q1204">
        <v>1</v>
      </c>
      <c r="W1204">
        <v>0</v>
      </c>
      <c r="X1204">
        <v>497341279</v>
      </c>
      <c r="Y1204">
        <f>AT1204</f>
        <v>0.08</v>
      </c>
      <c r="AA1204">
        <v>210.35</v>
      </c>
      <c r="AB1204">
        <v>0</v>
      </c>
      <c r="AC1204">
        <v>0</v>
      </c>
      <c r="AD1204">
        <v>0</v>
      </c>
      <c r="AE1204">
        <v>23.09</v>
      </c>
      <c r="AF1204">
        <v>0</v>
      </c>
      <c r="AG1204">
        <v>0</v>
      </c>
      <c r="AH1204">
        <v>0</v>
      </c>
      <c r="AI1204">
        <v>9.11</v>
      </c>
      <c r="AJ1204">
        <v>1</v>
      </c>
      <c r="AK1204">
        <v>1</v>
      </c>
      <c r="AL1204">
        <v>1</v>
      </c>
      <c r="AM1204">
        <v>4</v>
      </c>
      <c r="AN1204">
        <v>0</v>
      </c>
      <c r="AO1204">
        <v>1</v>
      </c>
      <c r="AP1204">
        <v>1</v>
      </c>
      <c r="AQ1204">
        <v>0</v>
      </c>
      <c r="AR1204">
        <v>0</v>
      </c>
      <c r="AS1204" t="s">
        <v>3</v>
      </c>
      <c r="AT1204">
        <v>0.08</v>
      </c>
      <c r="AU1204" t="s">
        <v>3</v>
      </c>
      <c r="AV1204">
        <v>0</v>
      </c>
      <c r="AW1204">
        <v>2</v>
      </c>
      <c r="AX1204">
        <v>51656257</v>
      </c>
      <c r="AY1204">
        <v>1</v>
      </c>
      <c r="AZ1204">
        <v>0</v>
      </c>
      <c r="BA1204">
        <v>1392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V1204">
        <v>0</v>
      </c>
      <c r="CW1204">
        <v>0</v>
      </c>
      <c r="CX1204">
        <f>ROUND(Y1204*Source!I967,7)</f>
        <v>0.16</v>
      </c>
      <c r="CY1204">
        <f>AA1204</f>
        <v>210.35</v>
      </c>
      <c r="CZ1204">
        <f>AE1204</f>
        <v>23.09</v>
      </c>
      <c r="DA1204">
        <f>AI1204</f>
        <v>9.11</v>
      </c>
      <c r="DB1204">
        <f>ROUND(ROUND(AT1204*CZ1204,2),2)</f>
        <v>1.85</v>
      </c>
      <c r="DC1204">
        <f>ROUND(ROUND(AT1204*AG1204,2),2)</f>
        <v>0</v>
      </c>
      <c r="DD1204" t="s">
        <v>3</v>
      </c>
      <c r="DE1204" t="s">
        <v>3</v>
      </c>
      <c r="DF1204">
        <f>ROUND(ROUND(AE1204*AI1204,2)*CX1204,2)</f>
        <v>33.659999999999997</v>
      </c>
      <c r="DG1204">
        <f>ROUND(ROUND(AF1204,2)*CX1204,2)</f>
        <v>0</v>
      </c>
      <c r="DH1204">
        <f>ROUND(ROUND(AG1204,2)*CX1204,2)</f>
        <v>0</v>
      </c>
      <c r="DI1204">
        <f t="shared" si="1047"/>
        <v>0</v>
      </c>
      <c r="DJ1204">
        <f>DF1204</f>
        <v>33.659999999999997</v>
      </c>
      <c r="DK1204">
        <v>0</v>
      </c>
      <c r="DL1204" t="s">
        <v>3</v>
      </c>
      <c r="DM1204">
        <v>0</v>
      </c>
      <c r="DN1204" t="s">
        <v>3</v>
      </c>
      <c r="DO1204">
        <v>0</v>
      </c>
    </row>
    <row r="1205" spans="1:119" x14ac:dyDescent="0.2">
      <c r="A1205">
        <f>ROW(Source!A967)</f>
        <v>967</v>
      </c>
      <c r="B1205">
        <v>51651743</v>
      </c>
      <c r="C1205">
        <v>51656241</v>
      </c>
      <c r="D1205">
        <v>0</v>
      </c>
      <c r="E1205">
        <v>1</v>
      </c>
      <c r="F1205">
        <v>1</v>
      </c>
      <c r="G1205">
        <v>1</v>
      </c>
      <c r="H1205">
        <v>3</v>
      </c>
      <c r="I1205" t="s">
        <v>29</v>
      </c>
      <c r="J1205" t="s">
        <v>3</v>
      </c>
      <c r="K1205" t="s">
        <v>572</v>
      </c>
      <c r="L1205">
        <v>1377</v>
      </c>
      <c r="N1205">
        <v>1013</v>
      </c>
      <c r="O1205" t="s">
        <v>31</v>
      </c>
      <c r="P1205" t="s">
        <v>31</v>
      </c>
      <c r="Q1205">
        <v>1</v>
      </c>
      <c r="W1205">
        <v>0</v>
      </c>
      <c r="X1205">
        <v>399553886</v>
      </c>
      <c r="Y1205">
        <f>AT1205</f>
        <v>1</v>
      </c>
      <c r="AA1205">
        <v>1250</v>
      </c>
      <c r="AB1205">
        <v>0</v>
      </c>
      <c r="AC1205">
        <v>0</v>
      </c>
      <c r="AD1205">
        <v>0</v>
      </c>
      <c r="AE1205">
        <v>1304.22</v>
      </c>
      <c r="AF1205">
        <v>0</v>
      </c>
      <c r="AG1205">
        <v>0</v>
      </c>
      <c r="AH1205">
        <v>0</v>
      </c>
      <c r="AI1205">
        <v>6.13</v>
      </c>
      <c r="AJ1205">
        <v>1</v>
      </c>
      <c r="AK1205">
        <v>1</v>
      </c>
      <c r="AL1205">
        <v>1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 t="s">
        <v>3</v>
      </c>
      <c r="AT1205">
        <v>1</v>
      </c>
      <c r="AU1205" t="s">
        <v>3</v>
      </c>
      <c r="AV1205">
        <v>0</v>
      </c>
      <c r="AW1205">
        <v>1</v>
      </c>
      <c r="AX1205">
        <v>-1</v>
      </c>
      <c r="AY1205">
        <v>0</v>
      </c>
      <c r="AZ1205">
        <v>0</v>
      </c>
      <c r="BA1205" t="s">
        <v>3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V1205">
        <v>0</v>
      </c>
      <c r="CW1205">
        <v>0</v>
      </c>
      <c r="CX1205">
        <f>ROUND(Y1205*Source!I967,7)</f>
        <v>2</v>
      </c>
      <c r="CY1205">
        <f>AA1205</f>
        <v>1250</v>
      </c>
      <c r="CZ1205">
        <f>AE1205</f>
        <v>1304.22</v>
      </c>
      <c r="DA1205">
        <f>AI1205</f>
        <v>6.13</v>
      </c>
      <c r="DB1205">
        <f>ROUND(ROUND(AT1205*CZ1205,2),2)</f>
        <v>1304.22</v>
      </c>
      <c r="DC1205">
        <f>ROUND(ROUND(AT1205*AG1205,2),2)</f>
        <v>0</v>
      </c>
      <c r="DD1205" t="s">
        <v>3</v>
      </c>
      <c r="DE1205" t="s">
        <v>3</v>
      </c>
      <c r="DF1205">
        <f>ROUND(ROUND(AE1205*AI1205,2)*CX1205,2)</f>
        <v>15989.74</v>
      </c>
      <c r="DG1205">
        <f>ROUND(ROUND(AF1205,2)*CX1205,2)</f>
        <v>0</v>
      </c>
      <c r="DH1205">
        <f>ROUND(ROUND(AG1205,2)*CX1205,2)</f>
        <v>0</v>
      </c>
      <c r="DI1205">
        <f t="shared" si="1047"/>
        <v>0</v>
      </c>
      <c r="DJ1205">
        <f>DF1205</f>
        <v>15989.74</v>
      </c>
      <c r="DK1205">
        <v>0</v>
      </c>
      <c r="DL1205" t="s">
        <v>3</v>
      </c>
      <c r="DM1205">
        <v>0</v>
      </c>
      <c r="DN1205" t="s">
        <v>3</v>
      </c>
      <c r="DO1205">
        <v>0</v>
      </c>
    </row>
    <row r="1206" spans="1:119" x14ac:dyDescent="0.2">
      <c r="A1206">
        <f>ROW(Source!A969)</f>
        <v>969</v>
      </c>
      <c r="B1206">
        <v>51651743</v>
      </c>
      <c r="C1206">
        <v>51656259</v>
      </c>
      <c r="D1206">
        <v>49510723</v>
      </c>
      <c r="E1206">
        <v>70</v>
      </c>
      <c r="F1206">
        <v>1</v>
      </c>
      <c r="G1206">
        <v>1</v>
      </c>
      <c r="H1206">
        <v>1</v>
      </c>
      <c r="I1206" t="s">
        <v>924</v>
      </c>
      <c r="J1206" t="s">
        <v>3</v>
      </c>
      <c r="K1206" t="s">
        <v>925</v>
      </c>
      <c r="L1206">
        <v>1191</v>
      </c>
      <c r="N1206">
        <v>1013</v>
      </c>
      <c r="O1206" t="s">
        <v>904</v>
      </c>
      <c r="P1206" t="s">
        <v>904</v>
      </c>
      <c r="Q1206">
        <v>1</v>
      </c>
      <c r="W1206">
        <v>0</v>
      </c>
      <c r="X1206">
        <v>-112797078</v>
      </c>
      <c r="Y1206">
        <f>(AT1206*ROUND(1.05,7))</f>
        <v>1.1235000000000002</v>
      </c>
      <c r="AA1206">
        <v>0</v>
      </c>
      <c r="AB1206">
        <v>0</v>
      </c>
      <c r="AC1206">
        <v>0</v>
      </c>
      <c r="AD1206">
        <v>299.51</v>
      </c>
      <c r="AE1206">
        <v>0</v>
      </c>
      <c r="AF1206">
        <v>0</v>
      </c>
      <c r="AG1206">
        <v>0</v>
      </c>
      <c r="AH1206">
        <v>8.9700000000000006</v>
      </c>
      <c r="AI1206">
        <v>1</v>
      </c>
      <c r="AJ1206">
        <v>1</v>
      </c>
      <c r="AK1206">
        <v>1</v>
      </c>
      <c r="AL1206">
        <v>33.39</v>
      </c>
      <c r="AM1206">
        <v>4</v>
      </c>
      <c r="AN1206">
        <v>0</v>
      </c>
      <c r="AO1206">
        <v>1</v>
      </c>
      <c r="AP1206">
        <v>1</v>
      </c>
      <c r="AQ1206">
        <v>0</v>
      </c>
      <c r="AR1206">
        <v>0</v>
      </c>
      <c r="AS1206" t="s">
        <v>3</v>
      </c>
      <c r="AT1206">
        <v>1.07</v>
      </c>
      <c r="AU1206" t="s">
        <v>20</v>
      </c>
      <c r="AV1206">
        <v>1</v>
      </c>
      <c r="AW1206">
        <v>2</v>
      </c>
      <c r="AX1206">
        <v>51656270</v>
      </c>
      <c r="AY1206">
        <v>1</v>
      </c>
      <c r="AZ1206">
        <v>0</v>
      </c>
      <c r="BA1206">
        <v>1393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U1206">
        <f>ROUND(AT1206*Source!I969*AH1206*AL1206,2)</f>
        <v>320.47000000000003</v>
      </c>
      <c r="CV1206">
        <f>ROUND(Y1206*Source!I969,7)</f>
        <v>1.1234999999999999</v>
      </c>
      <c r="CW1206">
        <v>0</v>
      </c>
      <c r="CX1206">
        <f>ROUND(Y1206*Source!I969,7)</f>
        <v>1.1234999999999999</v>
      </c>
      <c r="CY1206">
        <f>AD1206</f>
        <v>299.51</v>
      </c>
      <c r="CZ1206">
        <f>AH1206</f>
        <v>8.9700000000000006</v>
      </c>
      <c r="DA1206">
        <f>AL1206</f>
        <v>33.39</v>
      </c>
      <c r="DB1206">
        <f>ROUND((ROUND(AT1206*CZ1206,2)*ROUND(1.05,7)),2)</f>
        <v>10.08</v>
      </c>
      <c r="DC1206">
        <f>ROUND((ROUND(AT1206*AG1206,2)*ROUND(1.05,7)),2)</f>
        <v>0</v>
      </c>
      <c r="DD1206" t="s">
        <v>3</v>
      </c>
      <c r="DE1206" t="s">
        <v>3</v>
      </c>
      <c r="DF1206">
        <f>ROUND(ROUND(AE1206,2)*CX1206,2)</f>
        <v>0</v>
      </c>
      <c r="DG1206">
        <f>ROUND(ROUND(AF1206,2)*CX1206,2)</f>
        <v>0</v>
      </c>
      <c r="DH1206">
        <f>ROUND(ROUND(AG1206,2)*CX1206,2)</f>
        <v>0</v>
      </c>
      <c r="DI1206">
        <f>ROUND(ROUND(AH1206*AL1206,2)*CX1206,2)</f>
        <v>336.5</v>
      </c>
      <c r="DJ1206">
        <f>DI1206</f>
        <v>336.5</v>
      </c>
      <c r="DK1206">
        <v>0</v>
      </c>
      <c r="DL1206" t="s">
        <v>3</v>
      </c>
      <c r="DM1206">
        <v>0</v>
      </c>
      <c r="DN1206" t="s">
        <v>3</v>
      </c>
      <c r="DO1206">
        <v>0</v>
      </c>
    </row>
    <row r="1207" spans="1:119" x14ac:dyDescent="0.2">
      <c r="A1207">
        <f>ROW(Source!A969)</f>
        <v>969</v>
      </c>
      <c r="B1207">
        <v>51651743</v>
      </c>
      <c r="C1207">
        <v>51656259</v>
      </c>
      <c r="D1207">
        <v>49510905</v>
      </c>
      <c r="E1207">
        <v>70</v>
      </c>
      <c r="F1207">
        <v>1</v>
      </c>
      <c r="G1207">
        <v>1</v>
      </c>
      <c r="H1207">
        <v>1</v>
      </c>
      <c r="I1207" t="s">
        <v>905</v>
      </c>
      <c r="J1207" t="s">
        <v>3</v>
      </c>
      <c r="K1207" t="s">
        <v>906</v>
      </c>
      <c r="L1207">
        <v>1191</v>
      </c>
      <c r="N1207">
        <v>1013</v>
      </c>
      <c r="O1207" t="s">
        <v>904</v>
      </c>
      <c r="P1207" t="s">
        <v>904</v>
      </c>
      <c r="Q1207">
        <v>1</v>
      </c>
      <c r="W1207">
        <v>0</v>
      </c>
      <c r="X1207">
        <v>-1417349443</v>
      </c>
      <c r="Y1207">
        <f>(AT1207*ROUND(1.05,7))</f>
        <v>1.0500000000000001E-2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1</v>
      </c>
      <c r="AJ1207">
        <v>1</v>
      </c>
      <c r="AK1207">
        <v>33.39</v>
      </c>
      <c r="AL1207">
        <v>1</v>
      </c>
      <c r="AM1207">
        <v>4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0.01</v>
      </c>
      <c r="AU1207" t="s">
        <v>20</v>
      </c>
      <c r="AV1207">
        <v>2</v>
      </c>
      <c r="AW1207">
        <v>2</v>
      </c>
      <c r="AX1207">
        <v>51656271</v>
      </c>
      <c r="AY1207">
        <v>1</v>
      </c>
      <c r="AZ1207">
        <v>0</v>
      </c>
      <c r="BA1207">
        <v>1394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V1207">
        <v>0</v>
      </c>
      <c r="CW1207">
        <v>0</v>
      </c>
      <c r="CX1207">
        <f>ROUND(Y1207*Source!I969,7)</f>
        <v>1.0500000000000001E-2</v>
      </c>
      <c r="CY1207">
        <f>AD1207</f>
        <v>0</v>
      </c>
      <c r="CZ1207">
        <f>AH1207</f>
        <v>0</v>
      </c>
      <c r="DA1207">
        <f>AL1207</f>
        <v>1</v>
      </c>
      <c r="DB1207">
        <f>ROUND((ROUND(AT1207*CZ1207,2)*ROUND(1.05,7)),2)</f>
        <v>0</v>
      </c>
      <c r="DC1207">
        <f>ROUND((ROUND(AT1207*AG1207,2)*ROUND(1.05,7)),2)</f>
        <v>0</v>
      </c>
      <c r="DD1207" t="s">
        <v>3</v>
      </c>
      <c r="DE1207" t="s">
        <v>3</v>
      </c>
      <c r="DF1207">
        <f>ROUND(ROUND(AE1207,2)*CX1207,2)</f>
        <v>0</v>
      </c>
      <c r="DG1207">
        <f>ROUND(ROUND(AF1207,2)*CX1207,2)</f>
        <v>0</v>
      </c>
      <c r="DH1207">
        <f>ROUND(ROUND(AG1207*AK1207,2)*CX1207,2)</f>
        <v>0</v>
      </c>
      <c r="DI1207">
        <f t="shared" ref="DI1207:DI1215" si="1048">ROUND(ROUND(AH1207,2)*CX1207,2)</f>
        <v>0</v>
      </c>
      <c r="DJ1207">
        <f>DI1207</f>
        <v>0</v>
      </c>
      <c r="DK1207">
        <v>0</v>
      </c>
      <c r="DL1207" t="s">
        <v>3</v>
      </c>
      <c r="DM1207">
        <v>0</v>
      </c>
      <c r="DN1207" t="s">
        <v>3</v>
      </c>
      <c r="DO1207">
        <v>0</v>
      </c>
    </row>
    <row r="1208" spans="1:119" x14ac:dyDescent="0.2">
      <c r="A1208">
        <f>ROW(Source!A969)</f>
        <v>969</v>
      </c>
      <c r="B1208">
        <v>51651743</v>
      </c>
      <c r="C1208">
        <v>51656259</v>
      </c>
      <c r="D1208">
        <v>49673503</v>
      </c>
      <c r="E1208">
        <v>1</v>
      </c>
      <c r="F1208">
        <v>1</v>
      </c>
      <c r="G1208">
        <v>1</v>
      </c>
      <c r="H1208">
        <v>2</v>
      </c>
      <c r="I1208" t="s">
        <v>914</v>
      </c>
      <c r="J1208" t="s">
        <v>915</v>
      </c>
      <c r="K1208" t="s">
        <v>916</v>
      </c>
      <c r="L1208">
        <v>1367</v>
      </c>
      <c r="N1208">
        <v>1011</v>
      </c>
      <c r="O1208" t="s">
        <v>910</v>
      </c>
      <c r="P1208" t="s">
        <v>910</v>
      </c>
      <c r="Q1208">
        <v>1</v>
      </c>
      <c r="W1208">
        <v>0</v>
      </c>
      <c r="X1208">
        <v>509054691</v>
      </c>
      <c r="Y1208">
        <f>(AT1208*ROUND(1.05,7))</f>
        <v>1.0500000000000001E-2</v>
      </c>
      <c r="AA1208">
        <v>0</v>
      </c>
      <c r="AB1208">
        <v>871.31</v>
      </c>
      <c r="AC1208">
        <v>387.32</v>
      </c>
      <c r="AD1208">
        <v>0</v>
      </c>
      <c r="AE1208">
        <v>0</v>
      </c>
      <c r="AF1208">
        <v>65.709999999999994</v>
      </c>
      <c r="AG1208">
        <v>11.6</v>
      </c>
      <c r="AH1208">
        <v>0</v>
      </c>
      <c r="AI1208">
        <v>1</v>
      </c>
      <c r="AJ1208">
        <v>13.26</v>
      </c>
      <c r="AK1208">
        <v>33.39</v>
      </c>
      <c r="AL1208">
        <v>1</v>
      </c>
      <c r="AM1208">
        <v>4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0.01</v>
      </c>
      <c r="AU1208" t="s">
        <v>20</v>
      </c>
      <c r="AV1208">
        <v>0</v>
      </c>
      <c r="AW1208">
        <v>2</v>
      </c>
      <c r="AX1208">
        <v>51656272</v>
      </c>
      <c r="AY1208">
        <v>1</v>
      </c>
      <c r="AZ1208">
        <v>0</v>
      </c>
      <c r="BA1208">
        <v>1395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V1208">
        <v>0</v>
      </c>
      <c r="CW1208">
        <f>ROUND(Y1208*Source!I969,7)</f>
        <v>1.0500000000000001E-2</v>
      </c>
      <c r="CX1208">
        <f>ROUND(Y1208*Source!I969,7)</f>
        <v>1.0500000000000001E-2</v>
      </c>
      <c r="CY1208">
        <f>AB1208</f>
        <v>871.31</v>
      </c>
      <c r="CZ1208">
        <f>AF1208</f>
        <v>65.709999999999994</v>
      </c>
      <c r="DA1208">
        <f>AJ1208</f>
        <v>13.26</v>
      </c>
      <c r="DB1208">
        <f>ROUND((ROUND(AT1208*CZ1208,2)*ROUND(1.05,7)),2)</f>
        <v>0.69</v>
      </c>
      <c r="DC1208">
        <f>ROUND((ROUND(AT1208*AG1208,2)*ROUND(1.05,7)),2)</f>
        <v>0.13</v>
      </c>
      <c r="DD1208" t="s">
        <v>3</v>
      </c>
      <c r="DE1208" t="s">
        <v>3</v>
      </c>
      <c r="DF1208">
        <f>ROUND(ROUND(AE1208,2)*CX1208,2)</f>
        <v>0</v>
      </c>
      <c r="DG1208">
        <f>ROUND(ROUND(AF1208*AJ1208,2)*CX1208,2)</f>
        <v>9.15</v>
      </c>
      <c r="DH1208">
        <f>ROUND(ROUND(AG1208*AK1208,2)*CX1208,2)</f>
        <v>4.07</v>
      </c>
      <c r="DI1208">
        <f t="shared" si="1048"/>
        <v>0</v>
      </c>
      <c r="DJ1208">
        <f>DG1208</f>
        <v>9.15</v>
      </c>
      <c r="DK1208">
        <v>0</v>
      </c>
      <c r="DL1208" t="s">
        <v>3</v>
      </c>
      <c r="DM1208">
        <v>0</v>
      </c>
      <c r="DN1208" t="s">
        <v>3</v>
      </c>
      <c r="DO1208">
        <v>0</v>
      </c>
    </row>
    <row r="1209" spans="1:119" x14ac:dyDescent="0.2">
      <c r="A1209">
        <f>ROW(Source!A969)</f>
        <v>969</v>
      </c>
      <c r="B1209">
        <v>51651743</v>
      </c>
      <c r="C1209">
        <v>51656259</v>
      </c>
      <c r="D1209">
        <v>49673715</v>
      </c>
      <c r="E1209">
        <v>1</v>
      </c>
      <c r="F1209">
        <v>1</v>
      </c>
      <c r="G1209">
        <v>1</v>
      </c>
      <c r="H1209">
        <v>2</v>
      </c>
      <c r="I1209" t="s">
        <v>926</v>
      </c>
      <c r="J1209" t="s">
        <v>927</v>
      </c>
      <c r="K1209" t="s">
        <v>928</v>
      </c>
      <c r="L1209">
        <v>1367</v>
      </c>
      <c r="N1209">
        <v>1011</v>
      </c>
      <c r="O1209" t="s">
        <v>910</v>
      </c>
      <c r="P1209" t="s">
        <v>910</v>
      </c>
      <c r="Q1209">
        <v>1</v>
      </c>
      <c r="W1209">
        <v>0</v>
      </c>
      <c r="X1209">
        <v>829370094</v>
      </c>
      <c r="Y1209">
        <f>(AT1209*ROUND(1.05,7))</f>
        <v>0.10500000000000001</v>
      </c>
      <c r="AA1209">
        <v>0</v>
      </c>
      <c r="AB1209">
        <v>107.41</v>
      </c>
      <c r="AC1209">
        <v>0</v>
      </c>
      <c r="AD1209">
        <v>0</v>
      </c>
      <c r="AE1209">
        <v>0</v>
      </c>
      <c r="AF1209">
        <v>8.1</v>
      </c>
      <c r="AG1209">
        <v>0</v>
      </c>
      <c r="AH1209">
        <v>0</v>
      </c>
      <c r="AI1209">
        <v>1</v>
      </c>
      <c r="AJ1209">
        <v>13.26</v>
      </c>
      <c r="AK1209">
        <v>33.39</v>
      </c>
      <c r="AL1209">
        <v>1</v>
      </c>
      <c r="AM1209">
        <v>4</v>
      </c>
      <c r="AN1209">
        <v>0</v>
      </c>
      <c r="AO1209">
        <v>1</v>
      </c>
      <c r="AP1209">
        <v>1</v>
      </c>
      <c r="AQ1209">
        <v>0</v>
      </c>
      <c r="AR1209">
        <v>0</v>
      </c>
      <c r="AS1209" t="s">
        <v>3</v>
      </c>
      <c r="AT1209">
        <v>0.1</v>
      </c>
      <c r="AU1209" t="s">
        <v>20</v>
      </c>
      <c r="AV1209">
        <v>0</v>
      </c>
      <c r="AW1209">
        <v>2</v>
      </c>
      <c r="AX1209">
        <v>51656273</v>
      </c>
      <c r="AY1209">
        <v>1</v>
      </c>
      <c r="AZ1209">
        <v>0</v>
      </c>
      <c r="BA1209">
        <v>1396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V1209">
        <v>0</v>
      </c>
      <c r="CW1209">
        <f>ROUND(Y1209*Source!I969,7)</f>
        <v>0.105</v>
      </c>
      <c r="CX1209">
        <f>ROUND(Y1209*Source!I969,7)</f>
        <v>0.105</v>
      </c>
      <c r="CY1209">
        <f>AB1209</f>
        <v>107.41</v>
      </c>
      <c r="CZ1209">
        <f>AF1209</f>
        <v>8.1</v>
      </c>
      <c r="DA1209">
        <f>AJ1209</f>
        <v>13.26</v>
      </c>
      <c r="DB1209">
        <f>ROUND((ROUND(AT1209*CZ1209,2)*ROUND(1.05,7)),2)</f>
        <v>0.85</v>
      </c>
      <c r="DC1209">
        <f>ROUND((ROUND(AT1209*AG1209,2)*ROUND(1.05,7)),2)</f>
        <v>0</v>
      </c>
      <c r="DD1209" t="s">
        <v>3</v>
      </c>
      <c r="DE1209" t="s">
        <v>3</v>
      </c>
      <c r="DF1209">
        <f>ROUND(ROUND(AE1209,2)*CX1209,2)</f>
        <v>0</v>
      </c>
      <c r="DG1209">
        <f>ROUND(ROUND(AF1209*AJ1209,2)*CX1209,2)</f>
        <v>11.28</v>
      </c>
      <c r="DH1209">
        <f>ROUND(ROUND(AG1209*AK1209,2)*CX1209,2)</f>
        <v>0</v>
      </c>
      <c r="DI1209">
        <f t="shared" si="1048"/>
        <v>0</v>
      </c>
      <c r="DJ1209">
        <f>DG1209</f>
        <v>11.28</v>
      </c>
      <c r="DK1209">
        <v>0</v>
      </c>
      <c r="DL1209" t="s">
        <v>3</v>
      </c>
      <c r="DM1209">
        <v>0</v>
      </c>
      <c r="DN1209" t="s">
        <v>3</v>
      </c>
      <c r="DO1209">
        <v>0</v>
      </c>
    </row>
    <row r="1210" spans="1:119" x14ac:dyDescent="0.2">
      <c r="A1210">
        <f>ROW(Source!A969)</f>
        <v>969</v>
      </c>
      <c r="B1210">
        <v>51651743</v>
      </c>
      <c r="C1210">
        <v>51656259</v>
      </c>
      <c r="D1210">
        <v>49523218</v>
      </c>
      <c r="E1210">
        <v>1</v>
      </c>
      <c r="F1210">
        <v>1</v>
      </c>
      <c r="G1210">
        <v>1</v>
      </c>
      <c r="H1210">
        <v>3</v>
      </c>
      <c r="I1210" t="s">
        <v>42</v>
      </c>
      <c r="J1210" t="s">
        <v>45</v>
      </c>
      <c r="K1210" t="s">
        <v>43</v>
      </c>
      <c r="L1210">
        <v>1374</v>
      </c>
      <c r="N1210">
        <v>1013</v>
      </c>
      <c r="O1210" t="s">
        <v>44</v>
      </c>
      <c r="P1210" t="s">
        <v>44</v>
      </c>
      <c r="Q1210">
        <v>1</v>
      </c>
      <c r="W1210">
        <v>0</v>
      </c>
      <c r="X1210">
        <v>-1743999360</v>
      </c>
      <c r="Y1210">
        <f t="shared" ref="Y1210:Y1215" si="1049">AT1210</f>
        <v>0.1</v>
      </c>
      <c r="AA1210">
        <v>9.11</v>
      </c>
      <c r="AB1210">
        <v>0</v>
      </c>
      <c r="AC1210">
        <v>0</v>
      </c>
      <c r="AD1210">
        <v>0</v>
      </c>
      <c r="AE1210">
        <v>1</v>
      </c>
      <c r="AF1210">
        <v>0</v>
      </c>
      <c r="AG1210">
        <v>0</v>
      </c>
      <c r="AH1210">
        <v>0</v>
      </c>
      <c r="AI1210">
        <v>9.11</v>
      </c>
      <c r="AJ1210">
        <v>1</v>
      </c>
      <c r="AK1210">
        <v>1</v>
      </c>
      <c r="AL1210">
        <v>1</v>
      </c>
      <c r="AM1210">
        <v>0</v>
      </c>
      <c r="AN1210">
        <v>0</v>
      </c>
      <c r="AO1210">
        <v>0</v>
      </c>
      <c r="AP1210">
        <v>1</v>
      </c>
      <c r="AQ1210">
        <v>0</v>
      </c>
      <c r="AR1210">
        <v>0</v>
      </c>
      <c r="AS1210" t="s">
        <v>3</v>
      </c>
      <c r="AT1210">
        <v>0.1</v>
      </c>
      <c r="AU1210" t="s">
        <v>3</v>
      </c>
      <c r="AV1210">
        <v>0</v>
      </c>
      <c r="AW1210">
        <v>2</v>
      </c>
      <c r="AX1210">
        <v>51656274</v>
      </c>
      <c r="AY1210">
        <v>1</v>
      </c>
      <c r="AZ1210">
        <v>0</v>
      </c>
      <c r="BA1210">
        <v>1397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V1210">
        <v>0</v>
      </c>
      <c r="CW1210">
        <v>0</v>
      </c>
      <c r="CX1210">
        <f>ROUND(Y1210*Source!I969,7)</f>
        <v>0.1</v>
      </c>
      <c r="CY1210">
        <f t="shared" ref="CY1210:CY1215" si="1050">AA1210</f>
        <v>9.11</v>
      </c>
      <c r="CZ1210">
        <f t="shared" ref="CZ1210:CZ1215" si="1051">AE1210</f>
        <v>1</v>
      </c>
      <c r="DA1210">
        <f t="shared" ref="DA1210:DA1215" si="1052">AI1210</f>
        <v>9.11</v>
      </c>
      <c r="DB1210">
        <f t="shared" ref="DB1210:DB1215" si="1053">ROUND(ROUND(AT1210*CZ1210,2),2)</f>
        <v>0.1</v>
      </c>
      <c r="DC1210">
        <f t="shared" ref="DC1210:DC1215" si="1054">ROUND(ROUND(AT1210*AG1210,2),2)</f>
        <v>0</v>
      </c>
      <c r="DD1210" t="s">
        <v>3</v>
      </c>
      <c r="DE1210" t="s">
        <v>3</v>
      </c>
      <c r="DF1210">
        <f t="shared" ref="DF1210:DF1215" si="1055">ROUND(ROUND(AE1210*AI1210,2)*CX1210,2)</f>
        <v>0.91</v>
      </c>
      <c r="DG1210">
        <f t="shared" ref="DG1210:DG1217" si="1056">ROUND(ROUND(AF1210,2)*CX1210,2)</f>
        <v>0</v>
      </c>
      <c r="DH1210">
        <f t="shared" ref="DH1210:DH1216" si="1057">ROUND(ROUND(AG1210,2)*CX1210,2)</f>
        <v>0</v>
      </c>
      <c r="DI1210">
        <f t="shared" si="1048"/>
        <v>0</v>
      </c>
      <c r="DJ1210">
        <f t="shared" ref="DJ1210:DJ1215" si="1058">DF1210</f>
        <v>0.91</v>
      </c>
      <c r="DK1210">
        <v>0</v>
      </c>
      <c r="DL1210" t="s">
        <v>3</v>
      </c>
      <c r="DM1210">
        <v>0</v>
      </c>
      <c r="DN1210" t="s">
        <v>3</v>
      </c>
      <c r="DO1210">
        <v>0</v>
      </c>
    </row>
    <row r="1211" spans="1:119" x14ac:dyDescent="0.2">
      <c r="A1211">
        <f>ROW(Source!A969)</f>
        <v>969</v>
      </c>
      <c r="B1211">
        <v>51651743</v>
      </c>
      <c r="C1211">
        <v>51656259</v>
      </c>
      <c r="D1211">
        <v>49524301</v>
      </c>
      <c r="E1211">
        <v>1</v>
      </c>
      <c r="F1211">
        <v>1</v>
      </c>
      <c r="G1211">
        <v>1</v>
      </c>
      <c r="H1211">
        <v>3</v>
      </c>
      <c r="I1211" t="s">
        <v>929</v>
      </c>
      <c r="J1211" t="s">
        <v>930</v>
      </c>
      <c r="K1211" t="s">
        <v>931</v>
      </c>
      <c r="L1211">
        <v>1348</v>
      </c>
      <c r="N1211">
        <v>1009</v>
      </c>
      <c r="O1211" t="s">
        <v>105</v>
      </c>
      <c r="P1211" t="s">
        <v>105</v>
      </c>
      <c r="Q1211">
        <v>1000</v>
      </c>
      <c r="W1211">
        <v>0</v>
      </c>
      <c r="X1211">
        <v>1824693337</v>
      </c>
      <c r="Y1211">
        <f t="shared" si="1049"/>
        <v>1.0000000000000001E-5</v>
      </c>
      <c r="AA1211">
        <v>94397.82</v>
      </c>
      <c r="AB1211">
        <v>0</v>
      </c>
      <c r="AC1211">
        <v>0</v>
      </c>
      <c r="AD1211">
        <v>0</v>
      </c>
      <c r="AE1211">
        <v>10362</v>
      </c>
      <c r="AF1211">
        <v>0</v>
      </c>
      <c r="AG1211">
        <v>0</v>
      </c>
      <c r="AH1211">
        <v>0</v>
      </c>
      <c r="AI1211">
        <v>9.11</v>
      </c>
      <c r="AJ1211">
        <v>1</v>
      </c>
      <c r="AK1211">
        <v>1</v>
      </c>
      <c r="AL1211">
        <v>1</v>
      </c>
      <c r="AM1211">
        <v>4</v>
      </c>
      <c r="AN1211">
        <v>0</v>
      </c>
      <c r="AO1211">
        <v>1</v>
      </c>
      <c r="AP1211">
        <v>1</v>
      </c>
      <c r="AQ1211">
        <v>0</v>
      </c>
      <c r="AR1211">
        <v>0</v>
      </c>
      <c r="AS1211" t="s">
        <v>3</v>
      </c>
      <c r="AT1211">
        <v>1.0000000000000001E-5</v>
      </c>
      <c r="AU1211" t="s">
        <v>3</v>
      </c>
      <c r="AV1211">
        <v>0</v>
      </c>
      <c r="AW1211">
        <v>2</v>
      </c>
      <c r="AX1211">
        <v>51656275</v>
      </c>
      <c r="AY1211">
        <v>1</v>
      </c>
      <c r="AZ1211">
        <v>0</v>
      </c>
      <c r="BA1211">
        <v>1398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V1211">
        <v>0</v>
      </c>
      <c r="CW1211">
        <v>0</v>
      </c>
      <c r="CX1211">
        <f>ROUND(Y1211*Source!I969,7)</f>
        <v>1.0000000000000001E-5</v>
      </c>
      <c r="CY1211">
        <f t="shared" si="1050"/>
        <v>94397.82</v>
      </c>
      <c r="CZ1211">
        <f t="shared" si="1051"/>
        <v>10362</v>
      </c>
      <c r="DA1211">
        <f t="shared" si="1052"/>
        <v>9.11</v>
      </c>
      <c r="DB1211">
        <f t="shared" si="1053"/>
        <v>0.1</v>
      </c>
      <c r="DC1211">
        <f t="shared" si="1054"/>
        <v>0</v>
      </c>
      <c r="DD1211" t="s">
        <v>3</v>
      </c>
      <c r="DE1211" t="s">
        <v>3</v>
      </c>
      <c r="DF1211">
        <f t="shared" si="1055"/>
        <v>0.94</v>
      </c>
      <c r="DG1211">
        <f t="shared" si="1056"/>
        <v>0</v>
      </c>
      <c r="DH1211">
        <f t="shared" si="1057"/>
        <v>0</v>
      </c>
      <c r="DI1211">
        <f t="shared" si="1048"/>
        <v>0</v>
      </c>
      <c r="DJ1211">
        <f t="shared" si="1058"/>
        <v>0.94</v>
      </c>
      <c r="DK1211">
        <v>0</v>
      </c>
      <c r="DL1211" t="s">
        <v>3</v>
      </c>
      <c r="DM1211">
        <v>0</v>
      </c>
      <c r="DN1211" t="s">
        <v>3</v>
      </c>
      <c r="DO1211">
        <v>0</v>
      </c>
    </row>
    <row r="1212" spans="1:119" x14ac:dyDescent="0.2">
      <c r="A1212">
        <f>ROW(Source!A969)</f>
        <v>969</v>
      </c>
      <c r="B1212">
        <v>51651743</v>
      </c>
      <c r="C1212">
        <v>51656259</v>
      </c>
      <c r="D1212">
        <v>49525498</v>
      </c>
      <c r="E1212">
        <v>1</v>
      </c>
      <c r="F1212">
        <v>1</v>
      </c>
      <c r="G1212">
        <v>1</v>
      </c>
      <c r="H1212">
        <v>3</v>
      </c>
      <c r="I1212" t="s">
        <v>932</v>
      </c>
      <c r="J1212" t="s">
        <v>933</v>
      </c>
      <c r="K1212" t="s">
        <v>934</v>
      </c>
      <c r="L1212">
        <v>1348</v>
      </c>
      <c r="N1212">
        <v>1009</v>
      </c>
      <c r="O1212" t="s">
        <v>105</v>
      </c>
      <c r="P1212" t="s">
        <v>105</v>
      </c>
      <c r="Q1212">
        <v>1000</v>
      </c>
      <c r="W1212">
        <v>0</v>
      </c>
      <c r="X1212">
        <v>226918189</v>
      </c>
      <c r="Y1212">
        <f t="shared" si="1049"/>
        <v>8.0000000000000007E-5</v>
      </c>
      <c r="AA1212">
        <v>113237.3</v>
      </c>
      <c r="AB1212">
        <v>0</v>
      </c>
      <c r="AC1212">
        <v>0</v>
      </c>
      <c r="AD1212">
        <v>0</v>
      </c>
      <c r="AE1212">
        <v>12430</v>
      </c>
      <c r="AF1212">
        <v>0</v>
      </c>
      <c r="AG1212">
        <v>0</v>
      </c>
      <c r="AH1212">
        <v>0</v>
      </c>
      <c r="AI1212">
        <v>9.11</v>
      </c>
      <c r="AJ1212">
        <v>1</v>
      </c>
      <c r="AK1212">
        <v>1</v>
      </c>
      <c r="AL1212">
        <v>1</v>
      </c>
      <c r="AM1212">
        <v>4</v>
      </c>
      <c r="AN1212">
        <v>0</v>
      </c>
      <c r="AO1212">
        <v>1</v>
      </c>
      <c r="AP1212">
        <v>1</v>
      </c>
      <c r="AQ1212">
        <v>0</v>
      </c>
      <c r="AR1212">
        <v>0</v>
      </c>
      <c r="AS1212" t="s">
        <v>3</v>
      </c>
      <c r="AT1212">
        <v>8.0000000000000007E-5</v>
      </c>
      <c r="AU1212" t="s">
        <v>3</v>
      </c>
      <c r="AV1212">
        <v>0</v>
      </c>
      <c r="AW1212">
        <v>2</v>
      </c>
      <c r="AX1212">
        <v>51656276</v>
      </c>
      <c r="AY1212">
        <v>1</v>
      </c>
      <c r="AZ1212">
        <v>0</v>
      </c>
      <c r="BA1212">
        <v>1399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V1212">
        <v>0</v>
      </c>
      <c r="CW1212">
        <v>0</v>
      </c>
      <c r="CX1212">
        <f>ROUND(Y1212*Source!I969,7)</f>
        <v>8.0000000000000007E-5</v>
      </c>
      <c r="CY1212">
        <f t="shared" si="1050"/>
        <v>113237.3</v>
      </c>
      <c r="CZ1212">
        <f t="shared" si="1051"/>
        <v>12430</v>
      </c>
      <c r="DA1212">
        <f t="shared" si="1052"/>
        <v>9.11</v>
      </c>
      <c r="DB1212">
        <f t="shared" si="1053"/>
        <v>0.99</v>
      </c>
      <c r="DC1212">
        <f t="shared" si="1054"/>
        <v>0</v>
      </c>
      <c r="DD1212" t="s">
        <v>3</v>
      </c>
      <c r="DE1212" t="s">
        <v>3</v>
      </c>
      <c r="DF1212">
        <f t="shared" si="1055"/>
        <v>9.06</v>
      </c>
      <c r="DG1212">
        <f t="shared" si="1056"/>
        <v>0</v>
      </c>
      <c r="DH1212">
        <f t="shared" si="1057"/>
        <v>0</v>
      </c>
      <c r="DI1212">
        <f t="shared" si="1048"/>
        <v>0</v>
      </c>
      <c r="DJ1212">
        <f t="shared" si="1058"/>
        <v>9.06</v>
      </c>
      <c r="DK1212">
        <v>0</v>
      </c>
      <c r="DL1212" t="s">
        <v>3</v>
      </c>
      <c r="DM1212">
        <v>0</v>
      </c>
      <c r="DN1212" t="s">
        <v>3</v>
      </c>
      <c r="DO1212">
        <v>0</v>
      </c>
    </row>
    <row r="1213" spans="1:119" x14ac:dyDescent="0.2">
      <c r="A1213">
        <f>ROW(Source!A969)</f>
        <v>969</v>
      </c>
      <c r="B1213">
        <v>51651743</v>
      </c>
      <c r="C1213">
        <v>51656259</v>
      </c>
      <c r="D1213">
        <v>49543539</v>
      </c>
      <c r="E1213">
        <v>1</v>
      </c>
      <c r="F1213">
        <v>1</v>
      </c>
      <c r="G1213">
        <v>1</v>
      </c>
      <c r="H1213">
        <v>3</v>
      </c>
      <c r="I1213" t="s">
        <v>935</v>
      </c>
      <c r="J1213" t="s">
        <v>936</v>
      </c>
      <c r="K1213" t="s">
        <v>937</v>
      </c>
      <c r="L1213">
        <v>1348</v>
      </c>
      <c r="N1213">
        <v>1009</v>
      </c>
      <c r="O1213" t="s">
        <v>105</v>
      </c>
      <c r="P1213" t="s">
        <v>105</v>
      </c>
      <c r="Q1213">
        <v>1000</v>
      </c>
      <c r="W1213">
        <v>0</v>
      </c>
      <c r="X1213">
        <v>-2055168211</v>
      </c>
      <c r="Y1213">
        <f t="shared" si="1049"/>
        <v>4.2999999999999999E-4</v>
      </c>
      <c r="AA1213">
        <v>59294.71</v>
      </c>
      <c r="AB1213">
        <v>0</v>
      </c>
      <c r="AC1213">
        <v>0</v>
      </c>
      <c r="AD1213">
        <v>0</v>
      </c>
      <c r="AE1213">
        <v>6508.75</v>
      </c>
      <c r="AF1213">
        <v>0</v>
      </c>
      <c r="AG1213">
        <v>0</v>
      </c>
      <c r="AH1213">
        <v>0</v>
      </c>
      <c r="AI1213">
        <v>9.11</v>
      </c>
      <c r="AJ1213">
        <v>1</v>
      </c>
      <c r="AK1213">
        <v>1</v>
      </c>
      <c r="AL1213">
        <v>1</v>
      </c>
      <c r="AM1213">
        <v>4</v>
      </c>
      <c r="AN1213">
        <v>0</v>
      </c>
      <c r="AO1213">
        <v>1</v>
      </c>
      <c r="AP1213">
        <v>1</v>
      </c>
      <c r="AQ1213">
        <v>0</v>
      </c>
      <c r="AR1213">
        <v>0</v>
      </c>
      <c r="AS1213" t="s">
        <v>3</v>
      </c>
      <c r="AT1213">
        <v>4.2999999999999999E-4</v>
      </c>
      <c r="AU1213" t="s">
        <v>3</v>
      </c>
      <c r="AV1213">
        <v>0</v>
      </c>
      <c r="AW1213">
        <v>2</v>
      </c>
      <c r="AX1213">
        <v>51656277</v>
      </c>
      <c r="AY1213">
        <v>1</v>
      </c>
      <c r="AZ1213">
        <v>0</v>
      </c>
      <c r="BA1213">
        <v>1400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V1213">
        <v>0</v>
      </c>
      <c r="CW1213">
        <v>0</v>
      </c>
      <c r="CX1213">
        <f>ROUND(Y1213*Source!I969,7)</f>
        <v>4.2999999999999999E-4</v>
      </c>
      <c r="CY1213">
        <f t="shared" si="1050"/>
        <v>59294.71</v>
      </c>
      <c r="CZ1213">
        <f t="shared" si="1051"/>
        <v>6508.75</v>
      </c>
      <c r="DA1213">
        <f t="shared" si="1052"/>
        <v>9.11</v>
      </c>
      <c r="DB1213">
        <f t="shared" si="1053"/>
        <v>2.8</v>
      </c>
      <c r="DC1213">
        <f t="shared" si="1054"/>
        <v>0</v>
      </c>
      <c r="DD1213" t="s">
        <v>3</v>
      </c>
      <c r="DE1213" t="s">
        <v>3</v>
      </c>
      <c r="DF1213">
        <f t="shared" si="1055"/>
        <v>25.5</v>
      </c>
      <c r="DG1213">
        <f t="shared" si="1056"/>
        <v>0</v>
      </c>
      <c r="DH1213">
        <f t="shared" si="1057"/>
        <v>0</v>
      </c>
      <c r="DI1213">
        <f t="shared" si="1048"/>
        <v>0</v>
      </c>
      <c r="DJ1213">
        <f t="shared" si="1058"/>
        <v>25.5</v>
      </c>
      <c r="DK1213">
        <v>0</v>
      </c>
      <c r="DL1213" t="s">
        <v>3</v>
      </c>
      <c r="DM1213">
        <v>0</v>
      </c>
      <c r="DN1213" t="s">
        <v>3</v>
      </c>
      <c r="DO1213">
        <v>0</v>
      </c>
    </row>
    <row r="1214" spans="1:119" x14ac:dyDescent="0.2">
      <c r="A1214">
        <f>ROW(Source!A969)</f>
        <v>969</v>
      </c>
      <c r="B1214">
        <v>51651743</v>
      </c>
      <c r="C1214">
        <v>51656259</v>
      </c>
      <c r="D1214">
        <v>49565711</v>
      </c>
      <c r="E1214">
        <v>1</v>
      </c>
      <c r="F1214">
        <v>1</v>
      </c>
      <c r="G1214">
        <v>1</v>
      </c>
      <c r="H1214">
        <v>3</v>
      </c>
      <c r="I1214" t="s">
        <v>50</v>
      </c>
      <c r="J1214" t="s">
        <v>53</v>
      </c>
      <c r="K1214" t="s">
        <v>51</v>
      </c>
      <c r="L1214">
        <v>1327</v>
      </c>
      <c r="N1214">
        <v>1005</v>
      </c>
      <c r="O1214" t="s">
        <v>52</v>
      </c>
      <c r="P1214" t="s">
        <v>52</v>
      </c>
      <c r="Q1214">
        <v>1</v>
      </c>
      <c r="W1214">
        <v>1</v>
      </c>
      <c r="X1214">
        <v>-1896968330</v>
      </c>
      <c r="Y1214">
        <f t="shared" si="1049"/>
        <v>-0.04</v>
      </c>
      <c r="AA1214">
        <v>8435.86</v>
      </c>
      <c r="AB1214">
        <v>0</v>
      </c>
      <c r="AC1214">
        <v>0</v>
      </c>
      <c r="AD1214">
        <v>0</v>
      </c>
      <c r="AE1214">
        <v>926</v>
      </c>
      <c r="AF1214">
        <v>0</v>
      </c>
      <c r="AG1214">
        <v>0</v>
      </c>
      <c r="AH1214">
        <v>0</v>
      </c>
      <c r="AI1214">
        <v>9.11</v>
      </c>
      <c r="AJ1214">
        <v>1</v>
      </c>
      <c r="AK1214">
        <v>1</v>
      </c>
      <c r="AL1214">
        <v>1</v>
      </c>
      <c r="AM1214">
        <v>4</v>
      </c>
      <c r="AN1214">
        <v>0</v>
      </c>
      <c r="AO1214">
        <v>1</v>
      </c>
      <c r="AP1214">
        <v>1</v>
      </c>
      <c r="AQ1214">
        <v>0</v>
      </c>
      <c r="AR1214">
        <v>0</v>
      </c>
      <c r="AS1214" t="s">
        <v>3</v>
      </c>
      <c r="AT1214">
        <v>-0.04</v>
      </c>
      <c r="AU1214" t="s">
        <v>3</v>
      </c>
      <c r="AV1214">
        <v>0</v>
      </c>
      <c r="AW1214">
        <v>2</v>
      </c>
      <c r="AX1214">
        <v>51656278</v>
      </c>
      <c r="AY1214">
        <v>1</v>
      </c>
      <c r="AZ1214">
        <v>6144</v>
      </c>
      <c r="BA1214">
        <v>1401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V1214">
        <v>0</v>
      </c>
      <c r="CW1214">
        <v>0</v>
      </c>
      <c r="CX1214">
        <f>ROUND(Y1214*Source!I969,7)</f>
        <v>-0.04</v>
      </c>
      <c r="CY1214">
        <f t="shared" si="1050"/>
        <v>8435.86</v>
      </c>
      <c r="CZ1214">
        <f t="shared" si="1051"/>
        <v>926</v>
      </c>
      <c r="DA1214">
        <f t="shared" si="1052"/>
        <v>9.11</v>
      </c>
      <c r="DB1214">
        <f t="shared" si="1053"/>
        <v>-37.04</v>
      </c>
      <c r="DC1214">
        <f t="shared" si="1054"/>
        <v>0</v>
      </c>
      <c r="DD1214" t="s">
        <v>3</v>
      </c>
      <c r="DE1214" t="s">
        <v>3</v>
      </c>
      <c r="DF1214">
        <f t="shared" si="1055"/>
        <v>-337.43</v>
      </c>
      <c r="DG1214">
        <f t="shared" si="1056"/>
        <v>0</v>
      </c>
      <c r="DH1214">
        <f t="shared" si="1057"/>
        <v>0</v>
      </c>
      <c r="DI1214">
        <f t="shared" si="1048"/>
        <v>0</v>
      </c>
      <c r="DJ1214">
        <f t="shared" si="1058"/>
        <v>-337.43</v>
      </c>
      <c r="DK1214">
        <v>0</v>
      </c>
      <c r="DL1214" t="s">
        <v>3</v>
      </c>
      <c r="DM1214">
        <v>0</v>
      </c>
      <c r="DN1214" t="s">
        <v>3</v>
      </c>
      <c r="DO1214">
        <v>0</v>
      </c>
    </row>
    <row r="1215" spans="1:119" x14ac:dyDescent="0.2">
      <c r="A1215">
        <f>ROW(Source!A969)</f>
        <v>969</v>
      </c>
      <c r="B1215">
        <v>51651743</v>
      </c>
      <c r="C1215">
        <v>51656259</v>
      </c>
      <c r="D1215">
        <v>49565299</v>
      </c>
      <c r="E1215">
        <v>1</v>
      </c>
      <c r="F1215">
        <v>1</v>
      </c>
      <c r="G1215">
        <v>1</v>
      </c>
      <c r="H1215">
        <v>3</v>
      </c>
      <c r="I1215" t="s">
        <v>29</v>
      </c>
      <c r="J1215" t="s">
        <v>56</v>
      </c>
      <c r="K1215" t="s">
        <v>493</v>
      </c>
      <c r="L1215">
        <v>1371</v>
      </c>
      <c r="N1215">
        <v>1013</v>
      </c>
      <c r="O1215" t="s">
        <v>17</v>
      </c>
      <c r="P1215" t="s">
        <v>17</v>
      </c>
      <c r="Q1215">
        <v>1</v>
      </c>
      <c r="W1215">
        <v>0</v>
      </c>
      <c r="X1215">
        <v>1281068968</v>
      </c>
      <c r="Y1215">
        <f t="shared" si="1049"/>
        <v>1</v>
      </c>
      <c r="AA1215">
        <v>1496.67</v>
      </c>
      <c r="AB1215">
        <v>0</v>
      </c>
      <c r="AC1215">
        <v>0</v>
      </c>
      <c r="AD1215">
        <v>0</v>
      </c>
      <c r="AE1215">
        <v>1573.93</v>
      </c>
      <c r="AF1215">
        <v>0</v>
      </c>
      <c r="AG1215">
        <v>0</v>
      </c>
      <c r="AH1215">
        <v>0</v>
      </c>
      <c r="AI1215">
        <v>9.11</v>
      </c>
      <c r="AJ1215">
        <v>1</v>
      </c>
      <c r="AK1215">
        <v>1</v>
      </c>
      <c r="AL1215">
        <v>1</v>
      </c>
      <c r="AM1215">
        <v>0</v>
      </c>
      <c r="AN1215">
        <v>0</v>
      </c>
      <c r="AO1215">
        <v>0</v>
      </c>
      <c r="AP1215">
        <v>1</v>
      </c>
      <c r="AQ1215">
        <v>0</v>
      </c>
      <c r="AR1215">
        <v>0</v>
      </c>
      <c r="AS1215" t="s">
        <v>3</v>
      </c>
      <c r="AT1215">
        <v>1</v>
      </c>
      <c r="AU1215" t="s">
        <v>3</v>
      </c>
      <c r="AV1215">
        <v>0</v>
      </c>
      <c r="AW1215">
        <v>1</v>
      </c>
      <c r="AX1215">
        <v>-1</v>
      </c>
      <c r="AY1215">
        <v>0</v>
      </c>
      <c r="AZ1215">
        <v>0</v>
      </c>
      <c r="BA1215" t="s">
        <v>3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V1215">
        <v>0</v>
      </c>
      <c r="CW1215">
        <v>0</v>
      </c>
      <c r="CX1215">
        <f>ROUND(Y1215*Source!I969,7)</f>
        <v>1</v>
      </c>
      <c r="CY1215">
        <f t="shared" si="1050"/>
        <v>1496.67</v>
      </c>
      <c r="CZ1215">
        <f t="shared" si="1051"/>
        <v>1573.93</v>
      </c>
      <c r="DA1215">
        <f t="shared" si="1052"/>
        <v>9.11</v>
      </c>
      <c r="DB1215">
        <f t="shared" si="1053"/>
        <v>1573.93</v>
      </c>
      <c r="DC1215">
        <f t="shared" si="1054"/>
        <v>0</v>
      </c>
      <c r="DD1215" t="s">
        <v>3</v>
      </c>
      <c r="DE1215" t="s">
        <v>3</v>
      </c>
      <c r="DF1215">
        <f t="shared" si="1055"/>
        <v>14338.5</v>
      </c>
      <c r="DG1215">
        <f t="shared" si="1056"/>
        <v>0</v>
      </c>
      <c r="DH1215">
        <f t="shared" si="1057"/>
        <v>0</v>
      </c>
      <c r="DI1215">
        <f t="shared" si="1048"/>
        <v>0</v>
      </c>
      <c r="DJ1215">
        <f t="shared" si="1058"/>
        <v>14338.5</v>
      </c>
      <c r="DK1215">
        <v>0</v>
      </c>
      <c r="DL1215" t="s">
        <v>3</v>
      </c>
      <c r="DM1215">
        <v>0</v>
      </c>
      <c r="DN1215" t="s">
        <v>3</v>
      </c>
      <c r="DO1215">
        <v>0</v>
      </c>
    </row>
    <row r="1216" spans="1:119" x14ac:dyDescent="0.2">
      <c r="A1216">
        <f>ROW(Source!A973)</f>
        <v>973</v>
      </c>
      <c r="B1216">
        <v>51651743</v>
      </c>
      <c r="C1216">
        <v>51656282</v>
      </c>
      <c r="D1216">
        <v>49510723</v>
      </c>
      <c r="E1216">
        <v>70</v>
      </c>
      <c r="F1216">
        <v>1</v>
      </c>
      <c r="G1216">
        <v>1</v>
      </c>
      <c r="H1216">
        <v>1</v>
      </c>
      <c r="I1216" t="s">
        <v>924</v>
      </c>
      <c r="J1216" t="s">
        <v>3</v>
      </c>
      <c r="K1216" t="s">
        <v>925</v>
      </c>
      <c r="L1216">
        <v>1191</v>
      </c>
      <c r="N1216">
        <v>1013</v>
      </c>
      <c r="O1216" t="s">
        <v>904</v>
      </c>
      <c r="P1216" t="s">
        <v>904</v>
      </c>
      <c r="Q1216">
        <v>1</v>
      </c>
      <c r="W1216">
        <v>0</v>
      </c>
      <c r="X1216">
        <v>-112797078</v>
      </c>
      <c r="Y1216">
        <f>(AT1216*ROUND(1.05,7))</f>
        <v>1.1235000000000002</v>
      </c>
      <c r="AA1216">
        <v>0</v>
      </c>
      <c r="AB1216">
        <v>0</v>
      </c>
      <c r="AC1216">
        <v>0</v>
      </c>
      <c r="AD1216">
        <v>299.51</v>
      </c>
      <c r="AE1216">
        <v>0</v>
      </c>
      <c r="AF1216">
        <v>0</v>
      </c>
      <c r="AG1216">
        <v>0</v>
      </c>
      <c r="AH1216">
        <v>8.9700000000000006</v>
      </c>
      <c r="AI1216">
        <v>1</v>
      </c>
      <c r="AJ1216">
        <v>1</v>
      </c>
      <c r="AK1216">
        <v>1</v>
      </c>
      <c r="AL1216">
        <v>33.39</v>
      </c>
      <c r="AM1216">
        <v>4</v>
      </c>
      <c r="AN1216">
        <v>0</v>
      </c>
      <c r="AO1216">
        <v>1</v>
      </c>
      <c r="AP1216">
        <v>1</v>
      </c>
      <c r="AQ1216">
        <v>0</v>
      </c>
      <c r="AR1216">
        <v>0</v>
      </c>
      <c r="AS1216" t="s">
        <v>3</v>
      </c>
      <c r="AT1216">
        <v>1.07</v>
      </c>
      <c r="AU1216" t="s">
        <v>20</v>
      </c>
      <c r="AV1216">
        <v>1</v>
      </c>
      <c r="AW1216">
        <v>2</v>
      </c>
      <c r="AX1216">
        <v>51656293</v>
      </c>
      <c r="AY1216">
        <v>1</v>
      </c>
      <c r="AZ1216">
        <v>0</v>
      </c>
      <c r="BA1216">
        <v>1402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U1216">
        <f>ROUND(AT1216*Source!I973*AH1216*AL1216,2)</f>
        <v>6089</v>
      </c>
      <c r="CV1216">
        <f>ROUND(Y1216*Source!I973,7)</f>
        <v>21.346499999999999</v>
      </c>
      <c r="CW1216">
        <v>0</v>
      </c>
      <c r="CX1216">
        <f>ROUND(Y1216*Source!I973,7)</f>
        <v>21.346499999999999</v>
      </c>
      <c r="CY1216">
        <f>AD1216</f>
        <v>299.51</v>
      </c>
      <c r="CZ1216">
        <f>AH1216</f>
        <v>8.9700000000000006</v>
      </c>
      <c r="DA1216">
        <f>AL1216</f>
        <v>33.39</v>
      </c>
      <c r="DB1216">
        <f>ROUND((ROUND(AT1216*CZ1216,2)*ROUND(1.05,7)),2)</f>
        <v>10.08</v>
      </c>
      <c r="DC1216">
        <f>ROUND((ROUND(AT1216*AG1216,2)*ROUND(1.05,7)),2)</f>
        <v>0</v>
      </c>
      <c r="DD1216" t="s">
        <v>3</v>
      </c>
      <c r="DE1216" t="s">
        <v>3</v>
      </c>
      <c r="DF1216">
        <f>ROUND(ROUND(AE1216,2)*CX1216,2)</f>
        <v>0</v>
      </c>
      <c r="DG1216">
        <f t="shared" si="1056"/>
        <v>0</v>
      </c>
      <c r="DH1216">
        <f t="shared" si="1057"/>
        <v>0</v>
      </c>
      <c r="DI1216">
        <f>ROUND(ROUND(AH1216*AL1216,2)*CX1216,2)</f>
        <v>6393.49</v>
      </c>
      <c r="DJ1216">
        <f>DI1216</f>
        <v>6393.49</v>
      </c>
      <c r="DK1216">
        <v>0</v>
      </c>
      <c r="DL1216" t="s">
        <v>3</v>
      </c>
      <c r="DM1216">
        <v>0</v>
      </c>
      <c r="DN1216" t="s">
        <v>3</v>
      </c>
      <c r="DO1216">
        <v>0</v>
      </c>
    </row>
    <row r="1217" spans="1:119" x14ac:dyDescent="0.2">
      <c r="A1217">
        <f>ROW(Source!A973)</f>
        <v>973</v>
      </c>
      <c r="B1217">
        <v>51651743</v>
      </c>
      <c r="C1217">
        <v>51656282</v>
      </c>
      <c r="D1217">
        <v>49510905</v>
      </c>
      <c r="E1217">
        <v>70</v>
      </c>
      <c r="F1217">
        <v>1</v>
      </c>
      <c r="G1217">
        <v>1</v>
      </c>
      <c r="H1217">
        <v>1</v>
      </c>
      <c r="I1217" t="s">
        <v>905</v>
      </c>
      <c r="J1217" t="s">
        <v>3</v>
      </c>
      <c r="K1217" t="s">
        <v>906</v>
      </c>
      <c r="L1217">
        <v>1191</v>
      </c>
      <c r="N1217">
        <v>1013</v>
      </c>
      <c r="O1217" t="s">
        <v>904</v>
      </c>
      <c r="P1217" t="s">
        <v>904</v>
      </c>
      <c r="Q1217">
        <v>1</v>
      </c>
      <c r="W1217">
        <v>0</v>
      </c>
      <c r="X1217">
        <v>-1417349443</v>
      </c>
      <c r="Y1217">
        <f>(AT1217*ROUND(1.05,7))</f>
        <v>1.0500000000000001E-2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1</v>
      </c>
      <c r="AJ1217">
        <v>1</v>
      </c>
      <c r="AK1217">
        <v>33.39</v>
      </c>
      <c r="AL1217">
        <v>1</v>
      </c>
      <c r="AM1217">
        <v>4</v>
      </c>
      <c r="AN1217">
        <v>0</v>
      </c>
      <c r="AO1217">
        <v>1</v>
      </c>
      <c r="AP1217">
        <v>1</v>
      </c>
      <c r="AQ1217">
        <v>0</v>
      </c>
      <c r="AR1217">
        <v>0</v>
      </c>
      <c r="AS1217" t="s">
        <v>3</v>
      </c>
      <c r="AT1217">
        <v>0.01</v>
      </c>
      <c r="AU1217" t="s">
        <v>20</v>
      </c>
      <c r="AV1217">
        <v>2</v>
      </c>
      <c r="AW1217">
        <v>2</v>
      </c>
      <c r="AX1217">
        <v>51656294</v>
      </c>
      <c r="AY1217">
        <v>1</v>
      </c>
      <c r="AZ1217">
        <v>0</v>
      </c>
      <c r="BA1217">
        <v>1403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V1217">
        <v>0</v>
      </c>
      <c r="CW1217">
        <v>0</v>
      </c>
      <c r="CX1217">
        <f>ROUND(Y1217*Source!I973,7)</f>
        <v>0.19950000000000001</v>
      </c>
      <c r="CY1217">
        <f>AD1217</f>
        <v>0</v>
      </c>
      <c r="CZ1217">
        <f>AH1217</f>
        <v>0</v>
      </c>
      <c r="DA1217">
        <f>AL1217</f>
        <v>1</v>
      </c>
      <c r="DB1217">
        <f>ROUND((ROUND(AT1217*CZ1217,2)*ROUND(1.05,7)),2)</f>
        <v>0</v>
      </c>
      <c r="DC1217">
        <f>ROUND((ROUND(AT1217*AG1217,2)*ROUND(1.05,7)),2)</f>
        <v>0</v>
      </c>
      <c r="DD1217" t="s">
        <v>3</v>
      </c>
      <c r="DE1217" t="s">
        <v>3</v>
      </c>
      <c r="DF1217">
        <f>ROUND(ROUND(AE1217,2)*CX1217,2)</f>
        <v>0</v>
      </c>
      <c r="DG1217">
        <f t="shared" si="1056"/>
        <v>0</v>
      </c>
      <c r="DH1217">
        <f>ROUND(ROUND(AG1217*AK1217,2)*CX1217,2)</f>
        <v>0</v>
      </c>
      <c r="DI1217">
        <f t="shared" ref="DI1217:DI1225" si="1059">ROUND(ROUND(AH1217,2)*CX1217,2)</f>
        <v>0</v>
      </c>
      <c r="DJ1217">
        <f>DI1217</f>
        <v>0</v>
      </c>
      <c r="DK1217">
        <v>0</v>
      </c>
      <c r="DL1217" t="s">
        <v>3</v>
      </c>
      <c r="DM1217">
        <v>0</v>
      </c>
      <c r="DN1217" t="s">
        <v>3</v>
      </c>
      <c r="DO1217">
        <v>0</v>
      </c>
    </row>
    <row r="1218" spans="1:119" x14ac:dyDescent="0.2">
      <c r="A1218">
        <f>ROW(Source!A973)</f>
        <v>973</v>
      </c>
      <c r="B1218">
        <v>51651743</v>
      </c>
      <c r="C1218">
        <v>51656282</v>
      </c>
      <c r="D1218">
        <v>49673503</v>
      </c>
      <c r="E1218">
        <v>1</v>
      </c>
      <c r="F1218">
        <v>1</v>
      </c>
      <c r="G1218">
        <v>1</v>
      </c>
      <c r="H1218">
        <v>2</v>
      </c>
      <c r="I1218" t="s">
        <v>914</v>
      </c>
      <c r="J1218" t="s">
        <v>915</v>
      </c>
      <c r="K1218" t="s">
        <v>916</v>
      </c>
      <c r="L1218">
        <v>1367</v>
      </c>
      <c r="N1218">
        <v>1011</v>
      </c>
      <c r="O1218" t="s">
        <v>910</v>
      </c>
      <c r="P1218" t="s">
        <v>910</v>
      </c>
      <c r="Q1218">
        <v>1</v>
      </c>
      <c r="W1218">
        <v>0</v>
      </c>
      <c r="X1218">
        <v>509054691</v>
      </c>
      <c r="Y1218">
        <f>(AT1218*ROUND(1.05,7))</f>
        <v>1.0500000000000001E-2</v>
      </c>
      <c r="AA1218">
        <v>0</v>
      </c>
      <c r="AB1218">
        <v>871.31</v>
      </c>
      <c r="AC1218">
        <v>387.32</v>
      </c>
      <c r="AD1218">
        <v>0</v>
      </c>
      <c r="AE1218">
        <v>0</v>
      </c>
      <c r="AF1218">
        <v>65.709999999999994</v>
      </c>
      <c r="AG1218">
        <v>11.6</v>
      </c>
      <c r="AH1218">
        <v>0</v>
      </c>
      <c r="AI1218">
        <v>1</v>
      </c>
      <c r="AJ1218">
        <v>13.26</v>
      </c>
      <c r="AK1218">
        <v>33.39</v>
      </c>
      <c r="AL1218">
        <v>1</v>
      </c>
      <c r="AM1218">
        <v>4</v>
      </c>
      <c r="AN1218">
        <v>0</v>
      </c>
      <c r="AO1218">
        <v>1</v>
      </c>
      <c r="AP1218">
        <v>1</v>
      </c>
      <c r="AQ1218">
        <v>0</v>
      </c>
      <c r="AR1218">
        <v>0</v>
      </c>
      <c r="AS1218" t="s">
        <v>3</v>
      </c>
      <c r="AT1218">
        <v>0.01</v>
      </c>
      <c r="AU1218" t="s">
        <v>20</v>
      </c>
      <c r="AV1218">
        <v>0</v>
      </c>
      <c r="AW1218">
        <v>2</v>
      </c>
      <c r="AX1218">
        <v>51656295</v>
      </c>
      <c r="AY1218">
        <v>1</v>
      </c>
      <c r="AZ1218">
        <v>0</v>
      </c>
      <c r="BA1218">
        <v>1404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V1218">
        <v>0</v>
      </c>
      <c r="CW1218">
        <f>ROUND(Y1218*Source!I973,7)</f>
        <v>0.19950000000000001</v>
      </c>
      <c r="CX1218">
        <f>ROUND(Y1218*Source!I973,7)</f>
        <v>0.19950000000000001</v>
      </c>
      <c r="CY1218">
        <f>AB1218</f>
        <v>871.31</v>
      </c>
      <c r="CZ1218">
        <f>AF1218</f>
        <v>65.709999999999994</v>
      </c>
      <c r="DA1218">
        <f>AJ1218</f>
        <v>13.26</v>
      </c>
      <c r="DB1218">
        <f>ROUND((ROUND(AT1218*CZ1218,2)*ROUND(1.05,7)),2)</f>
        <v>0.69</v>
      </c>
      <c r="DC1218">
        <f>ROUND((ROUND(AT1218*AG1218,2)*ROUND(1.05,7)),2)</f>
        <v>0.13</v>
      </c>
      <c r="DD1218" t="s">
        <v>3</v>
      </c>
      <c r="DE1218" t="s">
        <v>3</v>
      </c>
      <c r="DF1218">
        <f>ROUND(ROUND(AE1218,2)*CX1218,2)</f>
        <v>0</v>
      </c>
      <c r="DG1218">
        <f>ROUND(ROUND(AF1218*AJ1218,2)*CX1218,2)</f>
        <v>173.83</v>
      </c>
      <c r="DH1218">
        <f>ROUND(ROUND(AG1218*AK1218,2)*CX1218,2)</f>
        <v>77.27</v>
      </c>
      <c r="DI1218">
        <f t="shared" si="1059"/>
        <v>0</v>
      </c>
      <c r="DJ1218">
        <f>DG1218</f>
        <v>173.83</v>
      </c>
      <c r="DK1218">
        <v>0</v>
      </c>
      <c r="DL1218" t="s">
        <v>3</v>
      </c>
      <c r="DM1218">
        <v>0</v>
      </c>
      <c r="DN1218" t="s">
        <v>3</v>
      </c>
      <c r="DO1218">
        <v>0</v>
      </c>
    </row>
    <row r="1219" spans="1:119" x14ac:dyDescent="0.2">
      <c r="A1219">
        <f>ROW(Source!A973)</f>
        <v>973</v>
      </c>
      <c r="B1219">
        <v>51651743</v>
      </c>
      <c r="C1219">
        <v>51656282</v>
      </c>
      <c r="D1219">
        <v>49673715</v>
      </c>
      <c r="E1219">
        <v>1</v>
      </c>
      <c r="F1219">
        <v>1</v>
      </c>
      <c r="G1219">
        <v>1</v>
      </c>
      <c r="H1219">
        <v>2</v>
      </c>
      <c r="I1219" t="s">
        <v>926</v>
      </c>
      <c r="J1219" t="s">
        <v>927</v>
      </c>
      <c r="K1219" t="s">
        <v>928</v>
      </c>
      <c r="L1219">
        <v>1367</v>
      </c>
      <c r="N1219">
        <v>1011</v>
      </c>
      <c r="O1219" t="s">
        <v>910</v>
      </c>
      <c r="P1219" t="s">
        <v>910</v>
      </c>
      <c r="Q1219">
        <v>1</v>
      </c>
      <c r="W1219">
        <v>0</v>
      </c>
      <c r="X1219">
        <v>829370094</v>
      </c>
      <c r="Y1219">
        <f>(AT1219*ROUND(1.05,7))</f>
        <v>0.10500000000000001</v>
      </c>
      <c r="AA1219">
        <v>0</v>
      </c>
      <c r="AB1219">
        <v>107.41</v>
      </c>
      <c r="AC1219">
        <v>0</v>
      </c>
      <c r="AD1219">
        <v>0</v>
      </c>
      <c r="AE1219">
        <v>0</v>
      </c>
      <c r="AF1219">
        <v>8.1</v>
      </c>
      <c r="AG1219">
        <v>0</v>
      </c>
      <c r="AH1219">
        <v>0</v>
      </c>
      <c r="AI1219">
        <v>1</v>
      </c>
      <c r="AJ1219">
        <v>13.26</v>
      </c>
      <c r="AK1219">
        <v>33.39</v>
      </c>
      <c r="AL1219">
        <v>1</v>
      </c>
      <c r="AM1219">
        <v>4</v>
      </c>
      <c r="AN1219">
        <v>0</v>
      </c>
      <c r="AO1219">
        <v>1</v>
      </c>
      <c r="AP1219">
        <v>1</v>
      </c>
      <c r="AQ1219">
        <v>0</v>
      </c>
      <c r="AR1219">
        <v>0</v>
      </c>
      <c r="AS1219" t="s">
        <v>3</v>
      </c>
      <c r="AT1219">
        <v>0.1</v>
      </c>
      <c r="AU1219" t="s">
        <v>20</v>
      </c>
      <c r="AV1219">
        <v>0</v>
      </c>
      <c r="AW1219">
        <v>2</v>
      </c>
      <c r="AX1219">
        <v>51656296</v>
      </c>
      <c r="AY1219">
        <v>1</v>
      </c>
      <c r="AZ1219">
        <v>0</v>
      </c>
      <c r="BA1219">
        <v>1405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V1219">
        <v>0</v>
      </c>
      <c r="CW1219">
        <f>ROUND(Y1219*Source!I973,7)</f>
        <v>1.9950000000000001</v>
      </c>
      <c r="CX1219">
        <f>ROUND(Y1219*Source!I973,7)</f>
        <v>1.9950000000000001</v>
      </c>
      <c r="CY1219">
        <f>AB1219</f>
        <v>107.41</v>
      </c>
      <c r="CZ1219">
        <f>AF1219</f>
        <v>8.1</v>
      </c>
      <c r="DA1219">
        <f>AJ1219</f>
        <v>13.26</v>
      </c>
      <c r="DB1219">
        <f>ROUND((ROUND(AT1219*CZ1219,2)*ROUND(1.05,7)),2)</f>
        <v>0.85</v>
      </c>
      <c r="DC1219">
        <f>ROUND((ROUND(AT1219*AG1219,2)*ROUND(1.05,7)),2)</f>
        <v>0</v>
      </c>
      <c r="DD1219" t="s">
        <v>3</v>
      </c>
      <c r="DE1219" t="s">
        <v>3</v>
      </c>
      <c r="DF1219">
        <f>ROUND(ROUND(AE1219,2)*CX1219,2)</f>
        <v>0</v>
      </c>
      <c r="DG1219">
        <f>ROUND(ROUND(AF1219*AJ1219,2)*CX1219,2)</f>
        <v>214.28</v>
      </c>
      <c r="DH1219">
        <f>ROUND(ROUND(AG1219*AK1219,2)*CX1219,2)</f>
        <v>0</v>
      </c>
      <c r="DI1219">
        <f t="shared" si="1059"/>
        <v>0</v>
      </c>
      <c r="DJ1219">
        <f>DG1219</f>
        <v>214.28</v>
      </c>
      <c r="DK1219">
        <v>0</v>
      </c>
      <c r="DL1219" t="s">
        <v>3</v>
      </c>
      <c r="DM1219">
        <v>0</v>
      </c>
      <c r="DN1219" t="s">
        <v>3</v>
      </c>
      <c r="DO1219">
        <v>0</v>
      </c>
    </row>
    <row r="1220" spans="1:119" x14ac:dyDescent="0.2">
      <c r="A1220">
        <f>ROW(Source!A973)</f>
        <v>973</v>
      </c>
      <c r="B1220">
        <v>51651743</v>
      </c>
      <c r="C1220">
        <v>51656282</v>
      </c>
      <c r="D1220">
        <v>49523218</v>
      </c>
      <c r="E1220">
        <v>1</v>
      </c>
      <c r="F1220">
        <v>1</v>
      </c>
      <c r="G1220">
        <v>1</v>
      </c>
      <c r="H1220">
        <v>3</v>
      </c>
      <c r="I1220" t="s">
        <v>42</v>
      </c>
      <c r="J1220" t="s">
        <v>45</v>
      </c>
      <c r="K1220" t="s">
        <v>43</v>
      </c>
      <c r="L1220">
        <v>1374</v>
      </c>
      <c r="N1220">
        <v>1013</v>
      </c>
      <c r="O1220" t="s">
        <v>44</v>
      </c>
      <c r="P1220" t="s">
        <v>44</v>
      </c>
      <c r="Q1220">
        <v>1</v>
      </c>
      <c r="W1220">
        <v>0</v>
      </c>
      <c r="X1220">
        <v>-1743999360</v>
      </c>
      <c r="Y1220">
        <f t="shared" ref="Y1220:Y1225" si="1060">AT1220</f>
        <v>0.1</v>
      </c>
      <c r="AA1220">
        <v>9.11</v>
      </c>
      <c r="AB1220">
        <v>0</v>
      </c>
      <c r="AC1220">
        <v>0</v>
      </c>
      <c r="AD1220">
        <v>0</v>
      </c>
      <c r="AE1220">
        <v>1</v>
      </c>
      <c r="AF1220">
        <v>0</v>
      </c>
      <c r="AG1220">
        <v>0</v>
      </c>
      <c r="AH1220">
        <v>0</v>
      </c>
      <c r="AI1220">
        <v>9.11</v>
      </c>
      <c r="AJ1220">
        <v>1</v>
      </c>
      <c r="AK1220">
        <v>1</v>
      </c>
      <c r="AL1220">
        <v>1</v>
      </c>
      <c r="AM1220">
        <v>0</v>
      </c>
      <c r="AN1220">
        <v>0</v>
      </c>
      <c r="AO1220">
        <v>0</v>
      </c>
      <c r="AP1220">
        <v>1</v>
      </c>
      <c r="AQ1220">
        <v>0</v>
      </c>
      <c r="AR1220">
        <v>0</v>
      </c>
      <c r="AS1220" t="s">
        <v>3</v>
      </c>
      <c r="AT1220">
        <v>0.1</v>
      </c>
      <c r="AU1220" t="s">
        <v>3</v>
      </c>
      <c r="AV1220">
        <v>0</v>
      </c>
      <c r="AW1220">
        <v>2</v>
      </c>
      <c r="AX1220">
        <v>51656297</v>
      </c>
      <c r="AY1220">
        <v>1</v>
      </c>
      <c r="AZ1220">
        <v>0</v>
      </c>
      <c r="BA1220">
        <v>1406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V1220">
        <v>0</v>
      </c>
      <c r="CW1220">
        <v>0</v>
      </c>
      <c r="CX1220">
        <f>ROUND(Y1220*Source!I973,7)</f>
        <v>1.9</v>
      </c>
      <c r="CY1220">
        <f t="shared" ref="CY1220:CY1225" si="1061">AA1220</f>
        <v>9.11</v>
      </c>
      <c r="CZ1220">
        <f t="shared" ref="CZ1220:CZ1225" si="1062">AE1220</f>
        <v>1</v>
      </c>
      <c r="DA1220">
        <f t="shared" ref="DA1220:DA1225" si="1063">AI1220</f>
        <v>9.11</v>
      </c>
      <c r="DB1220">
        <f t="shared" ref="DB1220:DB1225" si="1064">ROUND(ROUND(AT1220*CZ1220,2),2)</f>
        <v>0.1</v>
      </c>
      <c r="DC1220">
        <f t="shared" ref="DC1220:DC1225" si="1065">ROUND(ROUND(AT1220*AG1220,2),2)</f>
        <v>0</v>
      </c>
      <c r="DD1220" t="s">
        <v>3</v>
      </c>
      <c r="DE1220" t="s">
        <v>3</v>
      </c>
      <c r="DF1220">
        <f t="shared" ref="DF1220:DF1225" si="1066">ROUND(ROUND(AE1220*AI1220,2)*CX1220,2)</f>
        <v>17.309999999999999</v>
      </c>
      <c r="DG1220">
        <f t="shared" ref="DG1220:DG1227" si="1067">ROUND(ROUND(AF1220,2)*CX1220,2)</f>
        <v>0</v>
      </c>
      <c r="DH1220">
        <f t="shared" ref="DH1220:DH1226" si="1068">ROUND(ROUND(AG1220,2)*CX1220,2)</f>
        <v>0</v>
      </c>
      <c r="DI1220">
        <f t="shared" si="1059"/>
        <v>0</v>
      </c>
      <c r="DJ1220">
        <f t="shared" ref="DJ1220:DJ1225" si="1069">DF1220</f>
        <v>17.309999999999999</v>
      </c>
      <c r="DK1220">
        <v>0</v>
      </c>
      <c r="DL1220" t="s">
        <v>3</v>
      </c>
      <c r="DM1220">
        <v>0</v>
      </c>
      <c r="DN1220" t="s">
        <v>3</v>
      </c>
      <c r="DO1220">
        <v>0</v>
      </c>
    </row>
    <row r="1221" spans="1:119" x14ac:dyDescent="0.2">
      <c r="A1221">
        <f>ROW(Source!A973)</f>
        <v>973</v>
      </c>
      <c r="B1221">
        <v>51651743</v>
      </c>
      <c r="C1221">
        <v>51656282</v>
      </c>
      <c r="D1221">
        <v>49524301</v>
      </c>
      <c r="E1221">
        <v>1</v>
      </c>
      <c r="F1221">
        <v>1</v>
      </c>
      <c r="G1221">
        <v>1</v>
      </c>
      <c r="H1221">
        <v>3</v>
      </c>
      <c r="I1221" t="s">
        <v>929</v>
      </c>
      <c r="J1221" t="s">
        <v>930</v>
      </c>
      <c r="K1221" t="s">
        <v>931</v>
      </c>
      <c r="L1221">
        <v>1348</v>
      </c>
      <c r="N1221">
        <v>1009</v>
      </c>
      <c r="O1221" t="s">
        <v>105</v>
      </c>
      <c r="P1221" t="s">
        <v>105</v>
      </c>
      <c r="Q1221">
        <v>1000</v>
      </c>
      <c r="W1221">
        <v>0</v>
      </c>
      <c r="X1221">
        <v>1824693337</v>
      </c>
      <c r="Y1221">
        <f t="shared" si="1060"/>
        <v>1.0000000000000001E-5</v>
      </c>
      <c r="AA1221">
        <v>94397.82</v>
      </c>
      <c r="AB1221">
        <v>0</v>
      </c>
      <c r="AC1221">
        <v>0</v>
      </c>
      <c r="AD1221">
        <v>0</v>
      </c>
      <c r="AE1221">
        <v>10362</v>
      </c>
      <c r="AF1221">
        <v>0</v>
      </c>
      <c r="AG1221">
        <v>0</v>
      </c>
      <c r="AH1221">
        <v>0</v>
      </c>
      <c r="AI1221">
        <v>9.11</v>
      </c>
      <c r="AJ1221">
        <v>1</v>
      </c>
      <c r="AK1221">
        <v>1</v>
      </c>
      <c r="AL1221">
        <v>1</v>
      </c>
      <c r="AM1221">
        <v>4</v>
      </c>
      <c r="AN1221">
        <v>0</v>
      </c>
      <c r="AO1221">
        <v>1</v>
      </c>
      <c r="AP1221">
        <v>1</v>
      </c>
      <c r="AQ1221">
        <v>0</v>
      </c>
      <c r="AR1221">
        <v>0</v>
      </c>
      <c r="AS1221" t="s">
        <v>3</v>
      </c>
      <c r="AT1221">
        <v>1.0000000000000001E-5</v>
      </c>
      <c r="AU1221" t="s">
        <v>3</v>
      </c>
      <c r="AV1221">
        <v>0</v>
      </c>
      <c r="AW1221">
        <v>2</v>
      </c>
      <c r="AX1221">
        <v>51656298</v>
      </c>
      <c r="AY1221">
        <v>1</v>
      </c>
      <c r="AZ1221">
        <v>0</v>
      </c>
      <c r="BA1221">
        <v>1407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V1221">
        <v>0</v>
      </c>
      <c r="CW1221">
        <v>0</v>
      </c>
      <c r="CX1221">
        <f>ROUND(Y1221*Source!I973,7)</f>
        <v>1.9000000000000001E-4</v>
      </c>
      <c r="CY1221">
        <f t="shared" si="1061"/>
        <v>94397.82</v>
      </c>
      <c r="CZ1221">
        <f t="shared" si="1062"/>
        <v>10362</v>
      </c>
      <c r="DA1221">
        <f t="shared" si="1063"/>
        <v>9.11</v>
      </c>
      <c r="DB1221">
        <f t="shared" si="1064"/>
        <v>0.1</v>
      </c>
      <c r="DC1221">
        <f t="shared" si="1065"/>
        <v>0</v>
      </c>
      <c r="DD1221" t="s">
        <v>3</v>
      </c>
      <c r="DE1221" t="s">
        <v>3</v>
      </c>
      <c r="DF1221">
        <f t="shared" si="1066"/>
        <v>17.940000000000001</v>
      </c>
      <c r="DG1221">
        <f t="shared" si="1067"/>
        <v>0</v>
      </c>
      <c r="DH1221">
        <f t="shared" si="1068"/>
        <v>0</v>
      </c>
      <c r="DI1221">
        <f t="shared" si="1059"/>
        <v>0</v>
      </c>
      <c r="DJ1221">
        <f t="shared" si="1069"/>
        <v>17.940000000000001</v>
      </c>
      <c r="DK1221">
        <v>0</v>
      </c>
      <c r="DL1221" t="s">
        <v>3</v>
      </c>
      <c r="DM1221">
        <v>0</v>
      </c>
      <c r="DN1221" t="s">
        <v>3</v>
      </c>
      <c r="DO1221">
        <v>0</v>
      </c>
    </row>
    <row r="1222" spans="1:119" x14ac:dyDescent="0.2">
      <c r="A1222">
        <f>ROW(Source!A973)</f>
        <v>973</v>
      </c>
      <c r="B1222">
        <v>51651743</v>
      </c>
      <c r="C1222">
        <v>51656282</v>
      </c>
      <c r="D1222">
        <v>49525498</v>
      </c>
      <c r="E1222">
        <v>1</v>
      </c>
      <c r="F1222">
        <v>1</v>
      </c>
      <c r="G1222">
        <v>1</v>
      </c>
      <c r="H1222">
        <v>3</v>
      </c>
      <c r="I1222" t="s">
        <v>932</v>
      </c>
      <c r="J1222" t="s">
        <v>933</v>
      </c>
      <c r="K1222" t="s">
        <v>934</v>
      </c>
      <c r="L1222">
        <v>1348</v>
      </c>
      <c r="N1222">
        <v>1009</v>
      </c>
      <c r="O1222" t="s">
        <v>105</v>
      </c>
      <c r="P1222" t="s">
        <v>105</v>
      </c>
      <c r="Q1222">
        <v>1000</v>
      </c>
      <c r="W1222">
        <v>0</v>
      </c>
      <c r="X1222">
        <v>226918189</v>
      </c>
      <c r="Y1222">
        <f t="shared" si="1060"/>
        <v>8.0000000000000007E-5</v>
      </c>
      <c r="AA1222">
        <v>113237.3</v>
      </c>
      <c r="AB1222">
        <v>0</v>
      </c>
      <c r="AC1222">
        <v>0</v>
      </c>
      <c r="AD1222">
        <v>0</v>
      </c>
      <c r="AE1222">
        <v>12430</v>
      </c>
      <c r="AF1222">
        <v>0</v>
      </c>
      <c r="AG1222">
        <v>0</v>
      </c>
      <c r="AH1222">
        <v>0</v>
      </c>
      <c r="AI1222">
        <v>9.11</v>
      </c>
      <c r="AJ1222">
        <v>1</v>
      </c>
      <c r="AK1222">
        <v>1</v>
      </c>
      <c r="AL1222">
        <v>1</v>
      </c>
      <c r="AM1222">
        <v>4</v>
      </c>
      <c r="AN1222">
        <v>0</v>
      </c>
      <c r="AO1222">
        <v>1</v>
      </c>
      <c r="AP1222">
        <v>1</v>
      </c>
      <c r="AQ1222">
        <v>0</v>
      </c>
      <c r="AR1222">
        <v>0</v>
      </c>
      <c r="AS1222" t="s">
        <v>3</v>
      </c>
      <c r="AT1222">
        <v>8.0000000000000007E-5</v>
      </c>
      <c r="AU1222" t="s">
        <v>3</v>
      </c>
      <c r="AV1222">
        <v>0</v>
      </c>
      <c r="AW1222">
        <v>2</v>
      </c>
      <c r="AX1222">
        <v>51656299</v>
      </c>
      <c r="AY1222">
        <v>1</v>
      </c>
      <c r="AZ1222">
        <v>0</v>
      </c>
      <c r="BA1222">
        <v>1408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V1222">
        <v>0</v>
      </c>
      <c r="CW1222">
        <v>0</v>
      </c>
      <c r="CX1222">
        <f>ROUND(Y1222*Source!I973,7)</f>
        <v>1.5200000000000001E-3</v>
      </c>
      <c r="CY1222">
        <f t="shared" si="1061"/>
        <v>113237.3</v>
      </c>
      <c r="CZ1222">
        <f t="shared" si="1062"/>
        <v>12430</v>
      </c>
      <c r="DA1222">
        <f t="shared" si="1063"/>
        <v>9.11</v>
      </c>
      <c r="DB1222">
        <f t="shared" si="1064"/>
        <v>0.99</v>
      </c>
      <c r="DC1222">
        <f t="shared" si="1065"/>
        <v>0</v>
      </c>
      <c r="DD1222" t="s">
        <v>3</v>
      </c>
      <c r="DE1222" t="s">
        <v>3</v>
      </c>
      <c r="DF1222">
        <f t="shared" si="1066"/>
        <v>172.12</v>
      </c>
      <c r="DG1222">
        <f t="shared" si="1067"/>
        <v>0</v>
      </c>
      <c r="DH1222">
        <f t="shared" si="1068"/>
        <v>0</v>
      </c>
      <c r="DI1222">
        <f t="shared" si="1059"/>
        <v>0</v>
      </c>
      <c r="DJ1222">
        <f t="shared" si="1069"/>
        <v>172.12</v>
      </c>
      <c r="DK1222">
        <v>0</v>
      </c>
      <c r="DL1222" t="s">
        <v>3</v>
      </c>
      <c r="DM1222">
        <v>0</v>
      </c>
      <c r="DN1222" t="s">
        <v>3</v>
      </c>
      <c r="DO1222">
        <v>0</v>
      </c>
    </row>
    <row r="1223" spans="1:119" x14ac:dyDescent="0.2">
      <c r="A1223">
        <f>ROW(Source!A973)</f>
        <v>973</v>
      </c>
      <c r="B1223">
        <v>51651743</v>
      </c>
      <c r="C1223">
        <v>51656282</v>
      </c>
      <c r="D1223">
        <v>49543539</v>
      </c>
      <c r="E1223">
        <v>1</v>
      </c>
      <c r="F1223">
        <v>1</v>
      </c>
      <c r="G1223">
        <v>1</v>
      </c>
      <c r="H1223">
        <v>3</v>
      </c>
      <c r="I1223" t="s">
        <v>935</v>
      </c>
      <c r="J1223" t="s">
        <v>936</v>
      </c>
      <c r="K1223" t="s">
        <v>937</v>
      </c>
      <c r="L1223">
        <v>1348</v>
      </c>
      <c r="N1223">
        <v>1009</v>
      </c>
      <c r="O1223" t="s">
        <v>105</v>
      </c>
      <c r="P1223" t="s">
        <v>105</v>
      </c>
      <c r="Q1223">
        <v>1000</v>
      </c>
      <c r="W1223">
        <v>0</v>
      </c>
      <c r="X1223">
        <v>-2055168211</v>
      </c>
      <c r="Y1223">
        <f t="shared" si="1060"/>
        <v>4.2999999999999999E-4</v>
      </c>
      <c r="AA1223">
        <v>59294.71</v>
      </c>
      <c r="AB1223">
        <v>0</v>
      </c>
      <c r="AC1223">
        <v>0</v>
      </c>
      <c r="AD1223">
        <v>0</v>
      </c>
      <c r="AE1223">
        <v>6508.75</v>
      </c>
      <c r="AF1223">
        <v>0</v>
      </c>
      <c r="AG1223">
        <v>0</v>
      </c>
      <c r="AH1223">
        <v>0</v>
      </c>
      <c r="AI1223">
        <v>9.11</v>
      </c>
      <c r="AJ1223">
        <v>1</v>
      </c>
      <c r="AK1223">
        <v>1</v>
      </c>
      <c r="AL1223">
        <v>1</v>
      </c>
      <c r="AM1223">
        <v>4</v>
      </c>
      <c r="AN1223">
        <v>0</v>
      </c>
      <c r="AO1223">
        <v>1</v>
      </c>
      <c r="AP1223">
        <v>1</v>
      </c>
      <c r="AQ1223">
        <v>0</v>
      </c>
      <c r="AR1223">
        <v>0</v>
      </c>
      <c r="AS1223" t="s">
        <v>3</v>
      </c>
      <c r="AT1223">
        <v>4.2999999999999999E-4</v>
      </c>
      <c r="AU1223" t="s">
        <v>3</v>
      </c>
      <c r="AV1223">
        <v>0</v>
      </c>
      <c r="AW1223">
        <v>2</v>
      </c>
      <c r="AX1223">
        <v>51656300</v>
      </c>
      <c r="AY1223">
        <v>1</v>
      </c>
      <c r="AZ1223">
        <v>0</v>
      </c>
      <c r="BA1223">
        <v>1409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V1223">
        <v>0</v>
      </c>
      <c r="CW1223">
        <v>0</v>
      </c>
      <c r="CX1223">
        <f>ROUND(Y1223*Source!I973,7)</f>
        <v>8.1700000000000002E-3</v>
      </c>
      <c r="CY1223">
        <f t="shared" si="1061"/>
        <v>59294.71</v>
      </c>
      <c r="CZ1223">
        <f t="shared" si="1062"/>
        <v>6508.75</v>
      </c>
      <c r="DA1223">
        <f t="shared" si="1063"/>
        <v>9.11</v>
      </c>
      <c r="DB1223">
        <f t="shared" si="1064"/>
        <v>2.8</v>
      </c>
      <c r="DC1223">
        <f t="shared" si="1065"/>
        <v>0</v>
      </c>
      <c r="DD1223" t="s">
        <v>3</v>
      </c>
      <c r="DE1223" t="s">
        <v>3</v>
      </c>
      <c r="DF1223">
        <f t="shared" si="1066"/>
        <v>484.44</v>
      </c>
      <c r="DG1223">
        <f t="shared" si="1067"/>
        <v>0</v>
      </c>
      <c r="DH1223">
        <f t="shared" si="1068"/>
        <v>0</v>
      </c>
      <c r="DI1223">
        <f t="shared" si="1059"/>
        <v>0</v>
      </c>
      <c r="DJ1223">
        <f t="shared" si="1069"/>
        <v>484.44</v>
      </c>
      <c r="DK1223">
        <v>0</v>
      </c>
      <c r="DL1223" t="s">
        <v>3</v>
      </c>
      <c r="DM1223">
        <v>0</v>
      </c>
      <c r="DN1223" t="s">
        <v>3</v>
      </c>
      <c r="DO1223">
        <v>0</v>
      </c>
    </row>
    <row r="1224" spans="1:119" x14ac:dyDescent="0.2">
      <c r="A1224">
        <f>ROW(Source!A973)</f>
        <v>973</v>
      </c>
      <c r="B1224">
        <v>51651743</v>
      </c>
      <c r="C1224">
        <v>51656282</v>
      </c>
      <c r="D1224">
        <v>49565711</v>
      </c>
      <c r="E1224">
        <v>1</v>
      </c>
      <c r="F1224">
        <v>1</v>
      </c>
      <c r="G1224">
        <v>1</v>
      </c>
      <c r="H1224">
        <v>3</v>
      </c>
      <c r="I1224" t="s">
        <v>50</v>
      </c>
      <c r="J1224" t="s">
        <v>53</v>
      </c>
      <c r="K1224" t="s">
        <v>51</v>
      </c>
      <c r="L1224">
        <v>1327</v>
      </c>
      <c r="N1224">
        <v>1005</v>
      </c>
      <c r="O1224" t="s">
        <v>52</v>
      </c>
      <c r="P1224" t="s">
        <v>52</v>
      </c>
      <c r="Q1224">
        <v>1</v>
      </c>
      <c r="W1224">
        <v>1</v>
      </c>
      <c r="X1224">
        <v>-1896968330</v>
      </c>
      <c r="Y1224">
        <f t="shared" si="1060"/>
        <v>-0.04</v>
      </c>
      <c r="AA1224">
        <v>8435.86</v>
      </c>
      <c r="AB1224">
        <v>0</v>
      </c>
      <c r="AC1224">
        <v>0</v>
      </c>
      <c r="AD1224">
        <v>0</v>
      </c>
      <c r="AE1224">
        <v>926</v>
      </c>
      <c r="AF1224">
        <v>0</v>
      </c>
      <c r="AG1224">
        <v>0</v>
      </c>
      <c r="AH1224">
        <v>0</v>
      </c>
      <c r="AI1224">
        <v>9.11</v>
      </c>
      <c r="AJ1224">
        <v>1</v>
      </c>
      <c r="AK1224">
        <v>1</v>
      </c>
      <c r="AL1224">
        <v>1</v>
      </c>
      <c r="AM1224">
        <v>4</v>
      </c>
      <c r="AN1224">
        <v>0</v>
      </c>
      <c r="AO1224">
        <v>1</v>
      </c>
      <c r="AP1224">
        <v>1</v>
      </c>
      <c r="AQ1224">
        <v>0</v>
      </c>
      <c r="AR1224">
        <v>0</v>
      </c>
      <c r="AS1224" t="s">
        <v>3</v>
      </c>
      <c r="AT1224">
        <v>-0.04</v>
      </c>
      <c r="AU1224" t="s">
        <v>3</v>
      </c>
      <c r="AV1224">
        <v>0</v>
      </c>
      <c r="AW1224">
        <v>2</v>
      </c>
      <c r="AX1224">
        <v>51656301</v>
      </c>
      <c r="AY1224">
        <v>1</v>
      </c>
      <c r="AZ1224">
        <v>6144</v>
      </c>
      <c r="BA1224">
        <v>1410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V1224">
        <v>0</v>
      </c>
      <c r="CW1224">
        <v>0</v>
      </c>
      <c r="CX1224">
        <f>ROUND(Y1224*Source!I973,7)</f>
        <v>-0.76</v>
      </c>
      <c r="CY1224">
        <f t="shared" si="1061"/>
        <v>8435.86</v>
      </c>
      <c r="CZ1224">
        <f t="shared" si="1062"/>
        <v>926</v>
      </c>
      <c r="DA1224">
        <f t="shared" si="1063"/>
        <v>9.11</v>
      </c>
      <c r="DB1224">
        <f t="shared" si="1064"/>
        <v>-37.04</v>
      </c>
      <c r="DC1224">
        <f t="shared" si="1065"/>
        <v>0</v>
      </c>
      <c r="DD1224" t="s">
        <v>3</v>
      </c>
      <c r="DE1224" t="s">
        <v>3</v>
      </c>
      <c r="DF1224">
        <f t="shared" si="1066"/>
        <v>-6411.25</v>
      </c>
      <c r="DG1224">
        <f t="shared" si="1067"/>
        <v>0</v>
      </c>
      <c r="DH1224">
        <f t="shared" si="1068"/>
        <v>0</v>
      </c>
      <c r="DI1224">
        <f t="shared" si="1059"/>
        <v>0</v>
      </c>
      <c r="DJ1224">
        <f t="shared" si="1069"/>
        <v>-6411.25</v>
      </c>
      <c r="DK1224">
        <v>0</v>
      </c>
      <c r="DL1224" t="s">
        <v>3</v>
      </c>
      <c r="DM1224">
        <v>0</v>
      </c>
      <c r="DN1224" t="s">
        <v>3</v>
      </c>
      <c r="DO1224">
        <v>0</v>
      </c>
    </row>
    <row r="1225" spans="1:119" x14ac:dyDescent="0.2">
      <c r="A1225">
        <f>ROW(Source!A973)</f>
        <v>973</v>
      </c>
      <c r="B1225">
        <v>51651743</v>
      </c>
      <c r="C1225">
        <v>51656282</v>
      </c>
      <c r="D1225">
        <v>49565299</v>
      </c>
      <c r="E1225">
        <v>1</v>
      </c>
      <c r="F1225">
        <v>1</v>
      </c>
      <c r="G1225">
        <v>1</v>
      </c>
      <c r="H1225">
        <v>3</v>
      </c>
      <c r="I1225" t="s">
        <v>29</v>
      </c>
      <c r="J1225" t="s">
        <v>56</v>
      </c>
      <c r="K1225" t="s">
        <v>55</v>
      </c>
      <c r="L1225">
        <v>1371</v>
      </c>
      <c r="N1225">
        <v>1013</v>
      </c>
      <c r="O1225" t="s">
        <v>17</v>
      </c>
      <c r="P1225" t="s">
        <v>17</v>
      </c>
      <c r="Q1225">
        <v>1</v>
      </c>
      <c r="W1225">
        <v>0</v>
      </c>
      <c r="X1225">
        <v>-1802594515</v>
      </c>
      <c r="Y1225">
        <f t="shared" si="1060"/>
        <v>1</v>
      </c>
      <c r="AA1225">
        <v>1644.17</v>
      </c>
      <c r="AB1225">
        <v>0</v>
      </c>
      <c r="AC1225">
        <v>0</v>
      </c>
      <c r="AD1225">
        <v>0</v>
      </c>
      <c r="AE1225">
        <v>1729.0400000000002</v>
      </c>
      <c r="AF1225">
        <v>0</v>
      </c>
      <c r="AG1225">
        <v>0</v>
      </c>
      <c r="AH1225">
        <v>0</v>
      </c>
      <c r="AI1225">
        <v>9.11</v>
      </c>
      <c r="AJ1225">
        <v>1</v>
      </c>
      <c r="AK1225">
        <v>1</v>
      </c>
      <c r="AL1225">
        <v>1</v>
      </c>
      <c r="AM1225">
        <v>0</v>
      </c>
      <c r="AN1225">
        <v>0</v>
      </c>
      <c r="AO1225">
        <v>0</v>
      </c>
      <c r="AP1225">
        <v>1</v>
      </c>
      <c r="AQ1225">
        <v>0</v>
      </c>
      <c r="AR1225">
        <v>0</v>
      </c>
      <c r="AS1225" t="s">
        <v>3</v>
      </c>
      <c r="AT1225">
        <v>1</v>
      </c>
      <c r="AU1225" t="s">
        <v>3</v>
      </c>
      <c r="AV1225">
        <v>0</v>
      </c>
      <c r="AW1225">
        <v>1</v>
      </c>
      <c r="AX1225">
        <v>-1</v>
      </c>
      <c r="AY1225">
        <v>0</v>
      </c>
      <c r="AZ1225">
        <v>0</v>
      </c>
      <c r="BA1225" t="s">
        <v>3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V1225">
        <v>0</v>
      </c>
      <c r="CW1225">
        <v>0</v>
      </c>
      <c r="CX1225">
        <f>ROUND(Y1225*Source!I973,7)</f>
        <v>19</v>
      </c>
      <c r="CY1225">
        <f t="shared" si="1061"/>
        <v>1644.17</v>
      </c>
      <c r="CZ1225">
        <f t="shared" si="1062"/>
        <v>1729.0400000000002</v>
      </c>
      <c r="DA1225">
        <f t="shared" si="1063"/>
        <v>9.11</v>
      </c>
      <c r="DB1225">
        <f t="shared" si="1064"/>
        <v>1729.04</v>
      </c>
      <c r="DC1225">
        <f t="shared" si="1065"/>
        <v>0</v>
      </c>
      <c r="DD1225" t="s">
        <v>3</v>
      </c>
      <c r="DE1225" t="s">
        <v>3</v>
      </c>
      <c r="DF1225">
        <f t="shared" si="1066"/>
        <v>299279.45</v>
      </c>
      <c r="DG1225">
        <f t="shared" si="1067"/>
        <v>0</v>
      </c>
      <c r="DH1225">
        <f t="shared" si="1068"/>
        <v>0</v>
      </c>
      <c r="DI1225">
        <f t="shared" si="1059"/>
        <v>0</v>
      </c>
      <c r="DJ1225">
        <f t="shared" si="1069"/>
        <v>299279.45</v>
      </c>
      <c r="DK1225">
        <v>0</v>
      </c>
      <c r="DL1225" t="s">
        <v>3</v>
      </c>
      <c r="DM1225">
        <v>0</v>
      </c>
      <c r="DN1225" t="s">
        <v>3</v>
      </c>
      <c r="DO1225">
        <v>0</v>
      </c>
    </row>
    <row r="1226" spans="1:119" x14ac:dyDescent="0.2">
      <c r="A1226">
        <f>ROW(Source!A977)</f>
        <v>977</v>
      </c>
      <c r="B1226">
        <v>51651743</v>
      </c>
      <c r="C1226">
        <v>51656305</v>
      </c>
      <c r="D1226">
        <v>49510723</v>
      </c>
      <c r="E1226">
        <v>70</v>
      </c>
      <c r="F1226">
        <v>1</v>
      </c>
      <c r="G1226">
        <v>1</v>
      </c>
      <c r="H1226">
        <v>1</v>
      </c>
      <c r="I1226" t="s">
        <v>924</v>
      </c>
      <c r="J1226" t="s">
        <v>3</v>
      </c>
      <c r="K1226" t="s">
        <v>925</v>
      </c>
      <c r="L1226">
        <v>1191</v>
      </c>
      <c r="N1226">
        <v>1013</v>
      </c>
      <c r="O1226" t="s">
        <v>904</v>
      </c>
      <c r="P1226" t="s">
        <v>904</v>
      </c>
      <c r="Q1226">
        <v>1</v>
      </c>
      <c r="W1226">
        <v>0</v>
      </c>
      <c r="X1226">
        <v>-112797078</v>
      </c>
      <c r="Y1226">
        <f>(AT1226*ROUND(1.05,7))</f>
        <v>1.1235000000000002</v>
      </c>
      <c r="AA1226">
        <v>0</v>
      </c>
      <c r="AB1226">
        <v>0</v>
      </c>
      <c r="AC1226">
        <v>0</v>
      </c>
      <c r="AD1226">
        <v>299.51</v>
      </c>
      <c r="AE1226">
        <v>0</v>
      </c>
      <c r="AF1226">
        <v>0</v>
      </c>
      <c r="AG1226">
        <v>0</v>
      </c>
      <c r="AH1226">
        <v>8.9700000000000006</v>
      </c>
      <c r="AI1226">
        <v>1</v>
      </c>
      <c r="AJ1226">
        <v>1</v>
      </c>
      <c r="AK1226">
        <v>1</v>
      </c>
      <c r="AL1226">
        <v>33.39</v>
      </c>
      <c r="AM1226">
        <v>4</v>
      </c>
      <c r="AN1226">
        <v>0</v>
      </c>
      <c r="AO1226">
        <v>1</v>
      </c>
      <c r="AP1226">
        <v>1</v>
      </c>
      <c r="AQ1226">
        <v>0</v>
      </c>
      <c r="AR1226">
        <v>0</v>
      </c>
      <c r="AS1226" t="s">
        <v>3</v>
      </c>
      <c r="AT1226">
        <v>1.07</v>
      </c>
      <c r="AU1226" t="s">
        <v>20</v>
      </c>
      <c r="AV1226">
        <v>1</v>
      </c>
      <c r="AW1226">
        <v>2</v>
      </c>
      <c r="AX1226">
        <v>51656316</v>
      </c>
      <c r="AY1226">
        <v>1</v>
      </c>
      <c r="AZ1226">
        <v>0</v>
      </c>
      <c r="BA1226">
        <v>1411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U1226">
        <f>ROUND(AT1226*Source!I977*AH1226*AL1226,2)</f>
        <v>6089</v>
      </c>
      <c r="CV1226">
        <f>ROUND(Y1226*Source!I977,7)</f>
        <v>21.346499999999999</v>
      </c>
      <c r="CW1226">
        <v>0</v>
      </c>
      <c r="CX1226">
        <f>ROUND(Y1226*Source!I977,7)</f>
        <v>21.346499999999999</v>
      </c>
      <c r="CY1226">
        <f>AD1226</f>
        <v>299.51</v>
      </c>
      <c r="CZ1226">
        <f>AH1226</f>
        <v>8.9700000000000006</v>
      </c>
      <c r="DA1226">
        <f>AL1226</f>
        <v>33.39</v>
      </c>
      <c r="DB1226">
        <f>ROUND((ROUND(AT1226*CZ1226,2)*ROUND(1.05,7)),2)</f>
        <v>10.08</v>
      </c>
      <c r="DC1226">
        <f>ROUND((ROUND(AT1226*AG1226,2)*ROUND(1.05,7)),2)</f>
        <v>0</v>
      </c>
      <c r="DD1226" t="s">
        <v>3</v>
      </c>
      <c r="DE1226" t="s">
        <v>3</v>
      </c>
      <c r="DF1226">
        <f>ROUND(ROUND(AE1226,2)*CX1226,2)</f>
        <v>0</v>
      </c>
      <c r="DG1226">
        <f t="shared" si="1067"/>
        <v>0</v>
      </c>
      <c r="DH1226">
        <f t="shared" si="1068"/>
        <v>0</v>
      </c>
      <c r="DI1226">
        <f>ROUND(ROUND(AH1226*AL1226,2)*CX1226,2)</f>
        <v>6393.49</v>
      </c>
      <c r="DJ1226">
        <f>DI1226</f>
        <v>6393.49</v>
      </c>
      <c r="DK1226">
        <v>0</v>
      </c>
      <c r="DL1226" t="s">
        <v>3</v>
      </c>
      <c r="DM1226">
        <v>0</v>
      </c>
      <c r="DN1226" t="s">
        <v>3</v>
      </c>
      <c r="DO1226">
        <v>0</v>
      </c>
    </row>
    <row r="1227" spans="1:119" x14ac:dyDescent="0.2">
      <c r="A1227">
        <f>ROW(Source!A977)</f>
        <v>977</v>
      </c>
      <c r="B1227">
        <v>51651743</v>
      </c>
      <c r="C1227">
        <v>51656305</v>
      </c>
      <c r="D1227">
        <v>49510905</v>
      </c>
      <c r="E1227">
        <v>70</v>
      </c>
      <c r="F1227">
        <v>1</v>
      </c>
      <c r="G1227">
        <v>1</v>
      </c>
      <c r="H1227">
        <v>1</v>
      </c>
      <c r="I1227" t="s">
        <v>905</v>
      </c>
      <c r="J1227" t="s">
        <v>3</v>
      </c>
      <c r="K1227" t="s">
        <v>906</v>
      </c>
      <c r="L1227">
        <v>1191</v>
      </c>
      <c r="N1227">
        <v>1013</v>
      </c>
      <c r="O1227" t="s">
        <v>904</v>
      </c>
      <c r="P1227" t="s">
        <v>904</v>
      </c>
      <c r="Q1227">
        <v>1</v>
      </c>
      <c r="W1227">
        <v>0</v>
      </c>
      <c r="X1227">
        <v>-1417349443</v>
      </c>
      <c r="Y1227">
        <f>(AT1227*ROUND(1.05,7))</f>
        <v>1.0500000000000001E-2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1</v>
      </c>
      <c r="AJ1227">
        <v>1</v>
      </c>
      <c r="AK1227">
        <v>33.39</v>
      </c>
      <c r="AL1227">
        <v>1</v>
      </c>
      <c r="AM1227">
        <v>4</v>
      </c>
      <c r="AN1227">
        <v>0</v>
      </c>
      <c r="AO1227">
        <v>1</v>
      </c>
      <c r="AP1227">
        <v>1</v>
      </c>
      <c r="AQ1227">
        <v>0</v>
      </c>
      <c r="AR1227">
        <v>0</v>
      </c>
      <c r="AS1227" t="s">
        <v>3</v>
      </c>
      <c r="AT1227">
        <v>0.01</v>
      </c>
      <c r="AU1227" t="s">
        <v>20</v>
      </c>
      <c r="AV1227">
        <v>2</v>
      </c>
      <c r="AW1227">
        <v>2</v>
      </c>
      <c r="AX1227">
        <v>51656317</v>
      </c>
      <c r="AY1227">
        <v>1</v>
      </c>
      <c r="AZ1227">
        <v>0</v>
      </c>
      <c r="BA1227">
        <v>1412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V1227">
        <v>0</v>
      </c>
      <c r="CW1227">
        <v>0</v>
      </c>
      <c r="CX1227">
        <f>ROUND(Y1227*Source!I977,7)</f>
        <v>0.19950000000000001</v>
      </c>
      <c r="CY1227">
        <f>AD1227</f>
        <v>0</v>
      </c>
      <c r="CZ1227">
        <f>AH1227</f>
        <v>0</v>
      </c>
      <c r="DA1227">
        <f>AL1227</f>
        <v>1</v>
      </c>
      <c r="DB1227">
        <f>ROUND((ROUND(AT1227*CZ1227,2)*ROUND(1.05,7)),2)</f>
        <v>0</v>
      </c>
      <c r="DC1227">
        <f>ROUND((ROUND(AT1227*AG1227,2)*ROUND(1.05,7)),2)</f>
        <v>0</v>
      </c>
      <c r="DD1227" t="s">
        <v>3</v>
      </c>
      <c r="DE1227" t="s">
        <v>3</v>
      </c>
      <c r="DF1227">
        <f>ROUND(ROUND(AE1227,2)*CX1227,2)</f>
        <v>0</v>
      </c>
      <c r="DG1227">
        <f t="shared" si="1067"/>
        <v>0</v>
      </c>
      <c r="DH1227">
        <f>ROUND(ROUND(AG1227*AK1227,2)*CX1227,2)</f>
        <v>0</v>
      </c>
      <c r="DI1227">
        <f t="shared" ref="DI1227:DI1235" si="1070">ROUND(ROUND(AH1227,2)*CX1227,2)</f>
        <v>0</v>
      </c>
      <c r="DJ1227">
        <f>DI1227</f>
        <v>0</v>
      </c>
      <c r="DK1227">
        <v>0</v>
      </c>
      <c r="DL1227" t="s">
        <v>3</v>
      </c>
      <c r="DM1227">
        <v>0</v>
      </c>
      <c r="DN1227" t="s">
        <v>3</v>
      </c>
      <c r="DO1227">
        <v>0</v>
      </c>
    </row>
    <row r="1228" spans="1:119" x14ac:dyDescent="0.2">
      <c r="A1228">
        <f>ROW(Source!A977)</f>
        <v>977</v>
      </c>
      <c r="B1228">
        <v>51651743</v>
      </c>
      <c r="C1228">
        <v>51656305</v>
      </c>
      <c r="D1228">
        <v>49673503</v>
      </c>
      <c r="E1228">
        <v>1</v>
      </c>
      <c r="F1228">
        <v>1</v>
      </c>
      <c r="G1228">
        <v>1</v>
      </c>
      <c r="H1228">
        <v>2</v>
      </c>
      <c r="I1228" t="s">
        <v>914</v>
      </c>
      <c r="J1228" t="s">
        <v>915</v>
      </c>
      <c r="K1228" t="s">
        <v>916</v>
      </c>
      <c r="L1228">
        <v>1367</v>
      </c>
      <c r="N1228">
        <v>1011</v>
      </c>
      <c r="O1228" t="s">
        <v>910</v>
      </c>
      <c r="P1228" t="s">
        <v>910</v>
      </c>
      <c r="Q1228">
        <v>1</v>
      </c>
      <c r="W1228">
        <v>0</v>
      </c>
      <c r="X1228">
        <v>509054691</v>
      </c>
      <c r="Y1228">
        <f>(AT1228*ROUND(1.05,7))</f>
        <v>1.0500000000000001E-2</v>
      </c>
      <c r="AA1228">
        <v>0</v>
      </c>
      <c r="AB1228">
        <v>871.31</v>
      </c>
      <c r="AC1228">
        <v>387.32</v>
      </c>
      <c r="AD1228">
        <v>0</v>
      </c>
      <c r="AE1228">
        <v>0</v>
      </c>
      <c r="AF1228">
        <v>65.709999999999994</v>
      </c>
      <c r="AG1228">
        <v>11.6</v>
      </c>
      <c r="AH1228">
        <v>0</v>
      </c>
      <c r="AI1228">
        <v>1</v>
      </c>
      <c r="AJ1228">
        <v>13.26</v>
      </c>
      <c r="AK1228">
        <v>33.39</v>
      </c>
      <c r="AL1228">
        <v>1</v>
      </c>
      <c r="AM1228">
        <v>4</v>
      </c>
      <c r="AN1228">
        <v>0</v>
      </c>
      <c r="AO1228">
        <v>1</v>
      </c>
      <c r="AP1228">
        <v>1</v>
      </c>
      <c r="AQ1228">
        <v>0</v>
      </c>
      <c r="AR1228">
        <v>0</v>
      </c>
      <c r="AS1228" t="s">
        <v>3</v>
      </c>
      <c r="AT1228">
        <v>0.01</v>
      </c>
      <c r="AU1228" t="s">
        <v>20</v>
      </c>
      <c r="AV1228">
        <v>0</v>
      </c>
      <c r="AW1228">
        <v>2</v>
      </c>
      <c r="AX1228">
        <v>51656318</v>
      </c>
      <c r="AY1228">
        <v>1</v>
      </c>
      <c r="AZ1228">
        <v>0</v>
      </c>
      <c r="BA1228">
        <v>1413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V1228">
        <v>0</v>
      </c>
      <c r="CW1228">
        <f>ROUND(Y1228*Source!I977,7)</f>
        <v>0.19950000000000001</v>
      </c>
      <c r="CX1228">
        <f>ROUND(Y1228*Source!I977,7)</f>
        <v>0.19950000000000001</v>
      </c>
      <c r="CY1228">
        <f>AB1228</f>
        <v>871.31</v>
      </c>
      <c r="CZ1228">
        <f>AF1228</f>
        <v>65.709999999999994</v>
      </c>
      <c r="DA1228">
        <f>AJ1228</f>
        <v>13.26</v>
      </c>
      <c r="DB1228">
        <f>ROUND((ROUND(AT1228*CZ1228,2)*ROUND(1.05,7)),2)</f>
        <v>0.69</v>
      </c>
      <c r="DC1228">
        <f>ROUND((ROUND(AT1228*AG1228,2)*ROUND(1.05,7)),2)</f>
        <v>0.13</v>
      </c>
      <c r="DD1228" t="s">
        <v>3</v>
      </c>
      <c r="DE1228" t="s">
        <v>3</v>
      </c>
      <c r="DF1228">
        <f>ROUND(ROUND(AE1228,2)*CX1228,2)</f>
        <v>0</v>
      </c>
      <c r="DG1228">
        <f>ROUND(ROUND(AF1228*AJ1228,2)*CX1228,2)</f>
        <v>173.83</v>
      </c>
      <c r="DH1228">
        <f>ROUND(ROUND(AG1228*AK1228,2)*CX1228,2)</f>
        <v>77.27</v>
      </c>
      <c r="DI1228">
        <f t="shared" si="1070"/>
        <v>0</v>
      </c>
      <c r="DJ1228">
        <f>DG1228</f>
        <v>173.83</v>
      </c>
      <c r="DK1228">
        <v>0</v>
      </c>
      <c r="DL1228" t="s">
        <v>3</v>
      </c>
      <c r="DM1228">
        <v>0</v>
      </c>
      <c r="DN1228" t="s">
        <v>3</v>
      </c>
      <c r="DO1228">
        <v>0</v>
      </c>
    </row>
    <row r="1229" spans="1:119" x14ac:dyDescent="0.2">
      <c r="A1229">
        <f>ROW(Source!A977)</f>
        <v>977</v>
      </c>
      <c r="B1229">
        <v>51651743</v>
      </c>
      <c r="C1229">
        <v>51656305</v>
      </c>
      <c r="D1229">
        <v>49673715</v>
      </c>
      <c r="E1229">
        <v>1</v>
      </c>
      <c r="F1229">
        <v>1</v>
      </c>
      <c r="G1229">
        <v>1</v>
      </c>
      <c r="H1229">
        <v>2</v>
      </c>
      <c r="I1229" t="s">
        <v>926</v>
      </c>
      <c r="J1229" t="s">
        <v>927</v>
      </c>
      <c r="K1229" t="s">
        <v>928</v>
      </c>
      <c r="L1229">
        <v>1367</v>
      </c>
      <c r="N1229">
        <v>1011</v>
      </c>
      <c r="O1229" t="s">
        <v>910</v>
      </c>
      <c r="P1229" t="s">
        <v>910</v>
      </c>
      <c r="Q1229">
        <v>1</v>
      </c>
      <c r="W1229">
        <v>0</v>
      </c>
      <c r="X1229">
        <v>829370094</v>
      </c>
      <c r="Y1229">
        <f>(AT1229*ROUND(1.05,7))</f>
        <v>0.10500000000000001</v>
      </c>
      <c r="AA1229">
        <v>0</v>
      </c>
      <c r="AB1229">
        <v>107.41</v>
      </c>
      <c r="AC1229">
        <v>0</v>
      </c>
      <c r="AD1229">
        <v>0</v>
      </c>
      <c r="AE1229">
        <v>0</v>
      </c>
      <c r="AF1229">
        <v>8.1</v>
      </c>
      <c r="AG1229">
        <v>0</v>
      </c>
      <c r="AH1229">
        <v>0</v>
      </c>
      <c r="AI1229">
        <v>1</v>
      </c>
      <c r="AJ1229">
        <v>13.26</v>
      </c>
      <c r="AK1229">
        <v>33.39</v>
      </c>
      <c r="AL1229">
        <v>1</v>
      </c>
      <c r="AM1229">
        <v>4</v>
      </c>
      <c r="AN1229">
        <v>0</v>
      </c>
      <c r="AO1229">
        <v>1</v>
      </c>
      <c r="AP1229">
        <v>1</v>
      </c>
      <c r="AQ1229">
        <v>0</v>
      </c>
      <c r="AR1229">
        <v>0</v>
      </c>
      <c r="AS1229" t="s">
        <v>3</v>
      </c>
      <c r="AT1229">
        <v>0.1</v>
      </c>
      <c r="AU1229" t="s">
        <v>20</v>
      </c>
      <c r="AV1229">
        <v>0</v>
      </c>
      <c r="AW1229">
        <v>2</v>
      </c>
      <c r="AX1229">
        <v>51656319</v>
      </c>
      <c r="AY1229">
        <v>1</v>
      </c>
      <c r="AZ1229">
        <v>0</v>
      </c>
      <c r="BA1229">
        <v>1414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V1229">
        <v>0</v>
      </c>
      <c r="CW1229">
        <f>ROUND(Y1229*Source!I977,7)</f>
        <v>1.9950000000000001</v>
      </c>
      <c r="CX1229">
        <f>ROUND(Y1229*Source!I977,7)</f>
        <v>1.9950000000000001</v>
      </c>
      <c r="CY1229">
        <f>AB1229</f>
        <v>107.41</v>
      </c>
      <c r="CZ1229">
        <f>AF1229</f>
        <v>8.1</v>
      </c>
      <c r="DA1229">
        <f>AJ1229</f>
        <v>13.26</v>
      </c>
      <c r="DB1229">
        <f>ROUND((ROUND(AT1229*CZ1229,2)*ROUND(1.05,7)),2)</f>
        <v>0.85</v>
      </c>
      <c r="DC1229">
        <f>ROUND((ROUND(AT1229*AG1229,2)*ROUND(1.05,7)),2)</f>
        <v>0</v>
      </c>
      <c r="DD1229" t="s">
        <v>3</v>
      </c>
      <c r="DE1229" t="s">
        <v>3</v>
      </c>
      <c r="DF1229">
        <f>ROUND(ROUND(AE1229,2)*CX1229,2)</f>
        <v>0</v>
      </c>
      <c r="DG1229">
        <f>ROUND(ROUND(AF1229*AJ1229,2)*CX1229,2)</f>
        <v>214.28</v>
      </c>
      <c r="DH1229">
        <f>ROUND(ROUND(AG1229*AK1229,2)*CX1229,2)</f>
        <v>0</v>
      </c>
      <c r="DI1229">
        <f t="shared" si="1070"/>
        <v>0</v>
      </c>
      <c r="DJ1229">
        <f>DG1229</f>
        <v>214.28</v>
      </c>
      <c r="DK1229">
        <v>0</v>
      </c>
      <c r="DL1229" t="s">
        <v>3</v>
      </c>
      <c r="DM1229">
        <v>0</v>
      </c>
      <c r="DN1229" t="s">
        <v>3</v>
      </c>
      <c r="DO1229">
        <v>0</v>
      </c>
    </row>
    <row r="1230" spans="1:119" x14ac:dyDescent="0.2">
      <c r="A1230">
        <f>ROW(Source!A977)</f>
        <v>977</v>
      </c>
      <c r="B1230">
        <v>51651743</v>
      </c>
      <c r="C1230">
        <v>51656305</v>
      </c>
      <c r="D1230">
        <v>49523218</v>
      </c>
      <c r="E1230">
        <v>1</v>
      </c>
      <c r="F1230">
        <v>1</v>
      </c>
      <c r="G1230">
        <v>1</v>
      </c>
      <c r="H1230">
        <v>3</v>
      </c>
      <c r="I1230" t="s">
        <v>42</v>
      </c>
      <c r="J1230" t="s">
        <v>45</v>
      </c>
      <c r="K1230" t="s">
        <v>43</v>
      </c>
      <c r="L1230">
        <v>1374</v>
      </c>
      <c r="N1230">
        <v>1013</v>
      </c>
      <c r="O1230" t="s">
        <v>44</v>
      </c>
      <c r="P1230" t="s">
        <v>44</v>
      </c>
      <c r="Q1230">
        <v>1</v>
      </c>
      <c r="W1230">
        <v>0</v>
      </c>
      <c r="X1230">
        <v>-1743999360</v>
      </c>
      <c r="Y1230">
        <f t="shared" ref="Y1230:Y1235" si="1071">AT1230</f>
        <v>0.1</v>
      </c>
      <c r="AA1230">
        <v>9.11</v>
      </c>
      <c r="AB1230">
        <v>0</v>
      </c>
      <c r="AC1230">
        <v>0</v>
      </c>
      <c r="AD1230">
        <v>0</v>
      </c>
      <c r="AE1230">
        <v>1</v>
      </c>
      <c r="AF1230">
        <v>0</v>
      </c>
      <c r="AG1230">
        <v>0</v>
      </c>
      <c r="AH1230">
        <v>0</v>
      </c>
      <c r="AI1230">
        <v>9.11</v>
      </c>
      <c r="AJ1230">
        <v>1</v>
      </c>
      <c r="AK1230">
        <v>1</v>
      </c>
      <c r="AL1230">
        <v>1</v>
      </c>
      <c r="AM1230">
        <v>0</v>
      </c>
      <c r="AN1230">
        <v>0</v>
      </c>
      <c r="AO1230">
        <v>0</v>
      </c>
      <c r="AP1230">
        <v>1</v>
      </c>
      <c r="AQ1230">
        <v>0</v>
      </c>
      <c r="AR1230">
        <v>0</v>
      </c>
      <c r="AS1230" t="s">
        <v>3</v>
      </c>
      <c r="AT1230">
        <v>0.1</v>
      </c>
      <c r="AU1230" t="s">
        <v>3</v>
      </c>
      <c r="AV1230">
        <v>0</v>
      </c>
      <c r="AW1230">
        <v>2</v>
      </c>
      <c r="AX1230">
        <v>51656320</v>
      </c>
      <c r="AY1230">
        <v>1</v>
      </c>
      <c r="AZ1230">
        <v>0</v>
      </c>
      <c r="BA1230">
        <v>1415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V1230">
        <v>0</v>
      </c>
      <c r="CW1230">
        <v>0</v>
      </c>
      <c r="CX1230">
        <f>ROUND(Y1230*Source!I977,7)</f>
        <v>1.9</v>
      </c>
      <c r="CY1230">
        <f t="shared" ref="CY1230:CY1235" si="1072">AA1230</f>
        <v>9.11</v>
      </c>
      <c r="CZ1230">
        <f t="shared" ref="CZ1230:CZ1235" si="1073">AE1230</f>
        <v>1</v>
      </c>
      <c r="DA1230">
        <f t="shared" ref="DA1230:DA1235" si="1074">AI1230</f>
        <v>9.11</v>
      </c>
      <c r="DB1230">
        <f t="shared" ref="DB1230:DB1235" si="1075">ROUND(ROUND(AT1230*CZ1230,2),2)</f>
        <v>0.1</v>
      </c>
      <c r="DC1230">
        <f t="shared" ref="DC1230:DC1235" si="1076">ROUND(ROUND(AT1230*AG1230,2),2)</f>
        <v>0</v>
      </c>
      <c r="DD1230" t="s">
        <v>3</v>
      </c>
      <c r="DE1230" t="s">
        <v>3</v>
      </c>
      <c r="DF1230">
        <f t="shared" ref="DF1230:DF1235" si="1077">ROUND(ROUND(AE1230*AI1230,2)*CX1230,2)</f>
        <v>17.309999999999999</v>
      </c>
      <c r="DG1230">
        <f t="shared" ref="DG1230:DG1237" si="1078">ROUND(ROUND(AF1230,2)*CX1230,2)</f>
        <v>0</v>
      </c>
      <c r="DH1230">
        <f t="shared" ref="DH1230:DH1236" si="1079">ROUND(ROUND(AG1230,2)*CX1230,2)</f>
        <v>0</v>
      </c>
      <c r="DI1230">
        <f t="shared" si="1070"/>
        <v>0</v>
      </c>
      <c r="DJ1230">
        <f t="shared" ref="DJ1230:DJ1235" si="1080">DF1230</f>
        <v>17.309999999999999</v>
      </c>
      <c r="DK1230">
        <v>0</v>
      </c>
      <c r="DL1230" t="s">
        <v>3</v>
      </c>
      <c r="DM1230">
        <v>0</v>
      </c>
      <c r="DN1230" t="s">
        <v>3</v>
      </c>
      <c r="DO1230">
        <v>0</v>
      </c>
    </row>
    <row r="1231" spans="1:119" x14ac:dyDescent="0.2">
      <c r="A1231">
        <f>ROW(Source!A977)</f>
        <v>977</v>
      </c>
      <c r="B1231">
        <v>51651743</v>
      </c>
      <c r="C1231">
        <v>51656305</v>
      </c>
      <c r="D1231">
        <v>49524301</v>
      </c>
      <c r="E1231">
        <v>1</v>
      </c>
      <c r="F1231">
        <v>1</v>
      </c>
      <c r="G1231">
        <v>1</v>
      </c>
      <c r="H1231">
        <v>3</v>
      </c>
      <c r="I1231" t="s">
        <v>929</v>
      </c>
      <c r="J1231" t="s">
        <v>930</v>
      </c>
      <c r="K1231" t="s">
        <v>931</v>
      </c>
      <c r="L1231">
        <v>1348</v>
      </c>
      <c r="N1231">
        <v>1009</v>
      </c>
      <c r="O1231" t="s">
        <v>105</v>
      </c>
      <c r="P1231" t="s">
        <v>105</v>
      </c>
      <c r="Q1231">
        <v>1000</v>
      </c>
      <c r="W1231">
        <v>0</v>
      </c>
      <c r="X1231">
        <v>1824693337</v>
      </c>
      <c r="Y1231">
        <f t="shared" si="1071"/>
        <v>1.0000000000000001E-5</v>
      </c>
      <c r="AA1231">
        <v>94397.82</v>
      </c>
      <c r="AB1231">
        <v>0</v>
      </c>
      <c r="AC1231">
        <v>0</v>
      </c>
      <c r="AD1231">
        <v>0</v>
      </c>
      <c r="AE1231">
        <v>10362</v>
      </c>
      <c r="AF1231">
        <v>0</v>
      </c>
      <c r="AG1231">
        <v>0</v>
      </c>
      <c r="AH1231">
        <v>0</v>
      </c>
      <c r="AI1231">
        <v>9.11</v>
      </c>
      <c r="AJ1231">
        <v>1</v>
      </c>
      <c r="AK1231">
        <v>1</v>
      </c>
      <c r="AL1231">
        <v>1</v>
      </c>
      <c r="AM1231">
        <v>4</v>
      </c>
      <c r="AN1231">
        <v>0</v>
      </c>
      <c r="AO1231">
        <v>1</v>
      </c>
      <c r="AP1231">
        <v>1</v>
      </c>
      <c r="AQ1231">
        <v>0</v>
      </c>
      <c r="AR1231">
        <v>0</v>
      </c>
      <c r="AS1231" t="s">
        <v>3</v>
      </c>
      <c r="AT1231">
        <v>1.0000000000000001E-5</v>
      </c>
      <c r="AU1231" t="s">
        <v>3</v>
      </c>
      <c r="AV1231">
        <v>0</v>
      </c>
      <c r="AW1231">
        <v>2</v>
      </c>
      <c r="AX1231">
        <v>51656321</v>
      </c>
      <c r="AY1231">
        <v>1</v>
      </c>
      <c r="AZ1231">
        <v>0</v>
      </c>
      <c r="BA1231">
        <v>1416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V1231">
        <v>0</v>
      </c>
      <c r="CW1231">
        <v>0</v>
      </c>
      <c r="CX1231">
        <f>ROUND(Y1231*Source!I977,7)</f>
        <v>1.9000000000000001E-4</v>
      </c>
      <c r="CY1231">
        <f t="shared" si="1072"/>
        <v>94397.82</v>
      </c>
      <c r="CZ1231">
        <f t="shared" si="1073"/>
        <v>10362</v>
      </c>
      <c r="DA1231">
        <f t="shared" si="1074"/>
        <v>9.11</v>
      </c>
      <c r="DB1231">
        <f t="shared" si="1075"/>
        <v>0.1</v>
      </c>
      <c r="DC1231">
        <f t="shared" si="1076"/>
        <v>0</v>
      </c>
      <c r="DD1231" t="s">
        <v>3</v>
      </c>
      <c r="DE1231" t="s">
        <v>3</v>
      </c>
      <c r="DF1231">
        <f t="shared" si="1077"/>
        <v>17.940000000000001</v>
      </c>
      <c r="DG1231">
        <f t="shared" si="1078"/>
        <v>0</v>
      </c>
      <c r="DH1231">
        <f t="shared" si="1079"/>
        <v>0</v>
      </c>
      <c r="DI1231">
        <f t="shared" si="1070"/>
        <v>0</v>
      </c>
      <c r="DJ1231">
        <f t="shared" si="1080"/>
        <v>17.940000000000001</v>
      </c>
      <c r="DK1231">
        <v>0</v>
      </c>
      <c r="DL1231" t="s">
        <v>3</v>
      </c>
      <c r="DM1231">
        <v>0</v>
      </c>
      <c r="DN1231" t="s">
        <v>3</v>
      </c>
      <c r="DO1231">
        <v>0</v>
      </c>
    </row>
    <row r="1232" spans="1:119" x14ac:dyDescent="0.2">
      <c r="A1232">
        <f>ROW(Source!A977)</f>
        <v>977</v>
      </c>
      <c r="B1232">
        <v>51651743</v>
      </c>
      <c r="C1232">
        <v>51656305</v>
      </c>
      <c r="D1232">
        <v>49525498</v>
      </c>
      <c r="E1232">
        <v>1</v>
      </c>
      <c r="F1232">
        <v>1</v>
      </c>
      <c r="G1232">
        <v>1</v>
      </c>
      <c r="H1232">
        <v>3</v>
      </c>
      <c r="I1232" t="s">
        <v>932</v>
      </c>
      <c r="J1232" t="s">
        <v>933</v>
      </c>
      <c r="K1232" t="s">
        <v>934</v>
      </c>
      <c r="L1232">
        <v>1348</v>
      </c>
      <c r="N1232">
        <v>1009</v>
      </c>
      <c r="O1232" t="s">
        <v>105</v>
      </c>
      <c r="P1232" t="s">
        <v>105</v>
      </c>
      <c r="Q1232">
        <v>1000</v>
      </c>
      <c r="W1232">
        <v>0</v>
      </c>
      <c r="X1232">
        <v>226918189</v>
      </c>
      <c r="Y1232">
        <f t="shared" si="1071"/>
        <v>8.0000000000000007E-5</v>
      </c>
      <c r="AA1232">
        <v>113237.3</v>
      </c>
      <c r="AB1232">
        <v>0</v>
      </c>
      <c r="AC1232">
        <v>0</v>
      </c>
      <c r="AD1232">
        <v>0</v>
      </c>
      <c r="AE1232">
        <v>12430</v>
      </c>
      <c r="AF1232">
        <v>0</v>
      </c>
      <c r="AG1232">
        <v>0</v>
      </c>
      <c r="AH1232">
        <v>0</v>
      </c>
      <c r="AI1232">
        <v>9.11</v>
      </c>
      <c r="AJ1232">
        <v>1</v>
      </c>
      <c r="AK1232">
        <v>1</v>
      </c>
      <c r="AL1232">
        <v>1</v>
      </c>
      <c r="AM1232">
        <v>4</v>
      </c>
      <c r="AN1232">
        <v>0</v>
      </c>
      <c r="AO1232">
        <v>1</v>
      </c>
      <c r="AP1232">
        <v>1</v>
      </c>
      <c r="AQ1232">
        <v>0</v>
      </c>
      <c r="AR1232">
        <v>0</v>
      </c>
      <c r="AS1232" t="s">
        <v>3</v>
      </c>
      <c r="AT1232">
        <v>8.0000000000000007E-5</v>
      </c>
      <c r="AU1232" t="s">
        <v>3</v>
      </c>
      <c r="AV1232">
        <v>0</v>
      </c>
      <c r="AW1232">
        <v>2</v>
      </c>
      <c r="AX1232">
        <v>51656322</v>
      </c>
      <c r="AY1232">
        <v>1</v>
      </c>
      <c r="AZ1232">
        <v>0</v>
      </c>
      <c r="BA1232">
        <v>1417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V1232">
        <v>0</v>
      </c>
      <c r="CW1232">
        <v>0</v>
      </c>
      <c r="CX1232">
        <f>ROUND(Y1232*Source!I977,7)</f>
        <v>1.5200000000000001E-3</v>
      </c>
      <c r="CY1232">
        <f t="shared" si="1072"/>
        <v>113237.3</v>
      </c>
      <c r="CZ1232">
        <f t="shared" si="1073"/>
        <v>12430</v>
      </c>
      <c r="DA1232">
        <f t="shared" si="1074"/>
        <v>9.11</v>
      </c>
      <c r="DB1232">
        <f t="shared" si="1075"/>
        <v>0.99</v>
      </c>
      <c r="DC1232">
        <f t="shared" si="1076"/>
        <v>0</v>
      </c>
      <c r="DD1232" t="s">
        <v>3</v>
      </c>
      <c r="DE1232" t="s">
        <v>3</v>
      </c>
      <c r="DF1232">
        <f t="shared" si="1077"/>
        <v>172.12</v>
      </c>
      <c r="DG1232">
        <f t="shared" si="1078"/>
        <v>0</v>
      </c>
      <c r="DH1232">
        <f t="shared" si="1079"/>
        <v>0</v>
      </c>
      <c r="DI1232">
        <f t="shared" si="1070"/>
        <v>0</v>
      </c>
      <c r="DJ1232">
        <f t="shared" si="1080"/>
        <v>172.12</v>
      </c>
      <c r="DK1232">
        <v>0</v>
      </c>
      <c r="DL1232" t="s">
        <v>3</v>
      </c>
      <c r="DM1232">
        <v>0</v>
      </c>
      <c r="DN1232" t="s">
        <v>3</v>
      </c>
      <c r="DO1232">
        <v>0</v>
      </c>
    </row>
    <row r="1233" spans="1:119" x14ac:dyDescent="0.2">
      <c r="A1233">
        <f>ROW(Source!A977)</f>
        <v>977</v>
      </c>
      <c r="B1233">
        <v>51651743</v>
      </c>
      <c r="C1233">
        <v>51656305</v>
      </c>
      <c r="D1233">
        <v>49543539</v>
      </c>
      <c r="E1233">
        <v>1</v>
      </c>
      <c r="F1233">
        <v>1</v>
      </c>
      <c r="G1233">
        <v>1</v>
      </c>
      <c r="H1233">
        <v>3</v>
      </c>
      <c r="I1233" t="s">
        <v>935</v>
      </c>
      <c r="J1233" t="s">
        <v>936</v>
      </c>
      <c r="K1233" t="s">
        <v>937</v>
      </c>
      <c r="L1233">
        <v>1348</v>
      </c>
      <c r="N1233">
        <v>1009</v>
      </c>
      <c r="O1233" t="s">
        <v>105</v>
      </c>
      <c r="P1233" t="s">
        <v>105</v>
      </c>
      <c r="Q1233">
        <v>1000</v>
      </c>
      <c r="W1233">
        <v>0</v>
      </c>
      <c r="X1233">
        <v>-2055168211</v>
      </c>
      <c r="Y1233">
        <f t="shared" si="1071"/>
        <v>4.2999999999999999E-4</v>
      </c>
      <c r="AA1233">
        <v>59294.71</v>
      </c>
      <c r="AB1233">
        <v>0</v>
      </c>
      <c r="AC1233">
        <v>0</v>
      </c>
      <c r="AD1233">
        <v>0</v>
      </c>
      <c r="AE1233">
        <v>6508.75</v>
      </c>
      <c r="AF1233">
        <v>0</v>
      </c>
      <c r="AG1233">
        <v>0</v>
      </c>
      <c r="AH1233">
        <v>0</v>
      </c>
      <c r="AI1233">
        <v>9.11</v>
      </c>
      <c r="AJ1233">
        <v>1</v>
      </c>
      <c r="AK1233">
        <v>1</v>
      </c>
      <c r="AL1233">
        <v>1</v>
      </c>
      <c r="AM1233">
        <v>4</v>
      </c>
      <c r="AN1233">
        <v>0</v>
      </c>
      <c r="AO1233">
        <v>1</v>
      </c>
      <c r="AP1233">
        <v>1</v>
      </c>
      <c r="AQ1233">
        <v>0</v>
      </c>
      <c r="AR1233">
        <v>0</v>
      </c>
      <c r="AS1233" t="s">
        <v>3</v>
      </c>
      <c r="AT1233">
        <v>4.2999999999999999E-4</v>
      </c>
      <c r="AU1233" t="s">
        <v>3</v>
      </c>
      <c r="AV1233">
        <v>0</v>
      </c>
      <c r="AW1233">
        <v>2</v>
      </c>
      <c r="AX1233">
        <v>51656323</v>
      </c>
      <c r="AY1233">
        <v>1</v>
      </c>
      <c r="AZ1233">
        <v>0</v>
      </c>
      <c r="BA1233">
        <v>1418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V1233">
        <v>0</v>
      </c>
      <c r="CW1233">
        <v>0</v>
      </c>
      <c r="CX1233">
        <f>ROUND(Y1233*Source!I977,7)</f>
        <v>8.1700000000000002E-3</v>
      </c>
      <c r="CY1233">
        <f t="shared" si="1072"/>
        <v>59294.71</v>
      </c>
      <c r="CZ1233">
        <f t="shared" si="1073"/>
        <v>6508.75</v>
      </c>
      <c r="DA1233">
        <f t="shared" si="1074"/>
        <v>9.11</v>
      </c>
      <c r="DB1233">
        <f t="shared" si="1075"/>
        <v>2.8</v>
      </c>
      <c r="DC1233">
        <f t="shared" si="1076"/>
        <v>0</v>
      </c>
      <c r="DD1233" t="s">
        <v>3</v>
      </c>
      <c r="DE1233" t="s">
        <v>3</v>
      </c>
      <c r="DF1233">
        <f t="shared" si="1077"/>
        <v>484.44</v>
      </c>
      <c r="DG1233">
        <f t="shared" si="1078"/>
        <v>0</v>
      </c>
      <c r="DH1233">
        <f t="shared" si="1079"/>
        <v>0</v>
      </c>
      <c r="DI1233">
        <f t="shared" si="1070"/>
        <v>0</v>
      </c>
      <c r="DJ1233">
        <f t="shared" si="1080"/>
        <v>484.44</v>
      </c>
      <c r="DK1233">
        <v>0</v>
      </c>
      <c r="DL1233" t="s">
        <v>3</v>
      </c>
      <c r="DM1233">
        <v>0</v>
      </c>
      <c r="DN1233" t="s">
        <v>3</v>
      </c>
      <c r="DO1233">
        <v>0</v>
      </c>
    </row>
    <row r="1234" spans="1:119" x14ac:dyDescent="0.2">
      <c r="A1234">
        <f>ROW(Source!A977)</f>
        <v>977</v>
      </c>
      <c r="B1234">
        <v>51651743</v>
      </c>
      <c r="C1234">
        <v>51656305</v>
      </c>
      <c r="D1234">
        <v>49565711</v>
      </c>
      <c r="E1234">
        <v>1</v>
      </c>
      <c r="F1234">
        <v>1</v>
      </c>
      <c r="G1234">
        <v>1</v>
      </c>
      <c r="H1234">
        <v>3</v>
      </c>
      <c r="I1234" t="s">
        <v>50</v>
      </c>
      <c r="J1234" t="s">
        <v>53</v>
      </c>
      <c r="K1234" t="s">
        <v>51</v>
      </c>
      <c r="L1234">
        <v>1327</v>
      </c>
      <c r="N1234">
        <v>1005</v>
      </c>
      <c r="O1234" t="s">
        <v>52</v>
      </c>
      <c r="P1234" t="s">
        <v>52</v>
      </c>
      <c r="Q1234">
        <v>1</v>
      </c>
      <c r="W1234">
        <v>1</v>
      </c>
      <c r="X1234">
        <v>-1896968330</v>
      </c>
      <c r="Y1234">
        <f t="shared" si="1071"/>
        <v>-0.04</v>
      </c>
      <c r="AA1234">
        <v>8435.86</v>
      </c>
      <c r="AB1234">
        <v>0</v>
      </c>
      <c r="AC1234">
        <v>0</v>
      </c>
      <c r="AD1234">
        <v>0</v>
      </c>
      <c r="AE1234">
        <v>926</v>
      </c>
      <c r="AF1234">
        <v>0</v>
      </c>
      <c r="AG1234">
        <v>0</v>
      </c>
      <c r="AH1234">
        <v>0</v>
      </c>
      <c r="AI1234">
        <v>9.11</v>
      </c>
      <c r="AJ1234">
        <v>1</v>
      </c>
      <c r="AK1234">
        <v>1</v>
      </c>
      <c r="AL1234">
        <v>1</v>
      </c>
      <c r="AM1234">
        <v>4</v>
      </c>
      <c r="AN1234">
        <v>0</v>
      </c>
      <c r="AO1234">
        <v>1</v>
      </c>
      <c r="AP1234">
        <v>1</v>
      </c>
      <c r="AQ1234">
        <v>0</v>
      </c>
      <c r="AR1234">
        <v>0</v>
      </c>
      <c r="AS1234" t="s">
        <v>3</v>
      </c>
      <c r="AT1234">
        <v>-0.04</v>
      </c>
      <c r="AU1234" t="s">
        <v>3</v>
      </c>
      <c r="AV1234">
        <v>0</v>
      </c>
      <c r="AW1234">
        <v>2</v>
      </c>
      <c r="AX1234">
        <v>51656324</v>
      </c>
      <c r="AY1234">
        <v>1</v>
      </c>
      <c r="AZ1234">
        <v>6144</v>
      </c>
      <c r="BA1234">
        <v>1419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V1234">
        <v>0</v>
      </c>
      <c r="CW1234">
        <v>0</v>
      </c>
      <c r="CX1234">
        <f>ROUND(Y1234*Source!I977,7)</f>
        <v>-0.76</v>
      </c>
      <c r="CY1234">
        <f t="shared" si="1072"/>
        <v>8435.86</v>
      </c>
      <c r="CZ1234">
        <f t="shared" si="1073"/>
        <v>926</v>
      </c>
      <c r="DA1234">
        <f t="shared" si="1074"/>
        <v>9.11</v>
      </c>
      <c r="DB1234">
        <f t="shared" si="1075"/>
        <v>-37.04</v>
      </c>
      <c r="DC1234">
        <f t="shared" si="1076"/>
        <v>0</v>
      </c>
      <c r="DD1234" t="s">
        <v>3</v>
      </c>
      <c r="DE1234" t="s">
        <v>3</v>
      </c>
      <c r="DF1234">
        <f t="shared" si="1077"/>
        <v>-6411.25</v>
      </c>
      <c r="DG1234">
        <f t="shared" si="1078"/>
        <v>0</v>
      </c>
      <c r="DH1234">
        <f t="shared" si="1079"/>
        <v>0</v>
      </c>
      <c r="DI1234">
        <f t="shared" si="1070"/>
        <v>0</v>
      </c>
      <c r="DJ1234">
        <f t="shared" si="1080"/>
        <v>-6411.25</v>
      </c>
      <c r="DK1234">
        <v>0</v>
      </c>
      <c r="DL1234" t="s">
        <v>3</v>
      </c>
      <c r="DM1234">
        <v>0</v>
      </c>
      <c r="DN1234" t="s">
        <v>3</v>
      </c>
      <c r="DO1234">
        <v>0</v>
      </c>
    </row>
    <row r="1235" spans="1:119" x14ac:dyDescent="0.2">
      <c r="A1235">
        <f>ROW(Source!A977)</f>
        <v>977</v>
      </c>
      <c r="B1235">
        <v>51651743</v>
      </c>
      <c r="C1235">
        <v>51656305</v>
      </c>
      <c r="D1235">
        <v>49565300</v>
      </c>
      <c r="E1235">
        <v>1</v>
      </c>
      <c r="F1235">
        <v>1</v>
      </c>
      <c r="G1235">
        <v>1</v>
      </c>
      <c r="H1235">
        <v>3</v>
      </c>
      <c r="I1235" t="s">
        <v>29</v>
      </c>
      <c r="J1235" t="s">
        <v>62</v>
      </c>
      <c r="K1235" t="s">
        <v>201</v>
      </c>
      <c r="L1235">
        <v>1371</v>
      </c>
      <c r="N1235">
        <v>1013</v>
      </c>
      <c r="O1235" t="s">
        <v>17</v>
      </c>
      <c r="P1235" t="s">
        <v>17</v>
      </c>
      <c r="Q1235">
        <v>1</v>
      </c>
      <c r="W1235">
        <v>0</v>
      </c>
      <c r="X1235">
        <v>-1766657038</v>
      </c>
      <c r="Y1235">
        <f t="shared" si="1071"/>
        <v>1</v>
      </c>
      <c r="AA1235">
        <v>1770</v>
      </c>
      <c r="AB1235">
        <v>0</v>
      </c>
      <c r="AC1235">
        <v>0</v>
      </c>
      <c r="AD1235">
        <v>0</v>
      </c>
      <c r="AE1235">
        <v>1861.37</v>
      </c>
      <c r="AF1235">
        <v>0</v>
      </c>
      <c r="AG1235">
        <v>0</v>
      </c>
      <c r="AH1235">
        <v>0</v>
      </c>
      <c r="AI1235">
        <v>9.11</v>
      </c>
      <c r="AJ1235">
        <v>1</v>
      </c>
      <c r="AK1235">
        <v>1</v>
      </c>
      <c r="AL1235">
        <v>1</v>
      </c>
      <c r="AM1235">
        <v>0</v>
      </c>
      <c r="AN1235">
        <v>0</v>
      </c>
      <c r="AO1235">
        <v>0</v>
      </c>
      <c r="AP1235">
        <v>1</v>
      </c>
      <c r="AQ1235">
        <v>0</v>
      </c>
      <c r="AR1235">
        <v>0</v>
      </c>
      <c r="AS1235" t="s">
        <v>3</v>
      </c>
      <c r="AT1235">
        <v>1</v>
      </c>
      <c r="AU1235" t="s">
        <v>3</v>
      </c>
      <c r="AV1235">
        <v>0</v>
      </c>
      <c r="AW1235">
        <v>1</v>
      </c>
      <c r="AX1235">
        <v>-1</v>
      </c>
      <c r="AY1235">
        <v>0</v>
      </c>
      <c r="AZ1235">
        <v>0</v>
      </c>
      <c r="BA1235" t="s">
        <v>3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V1235">
        <v>0</v>
      </c>
      <c r="CW1235">
        <v>0</v>
      </c>
      <c r="CX1235">
        <f>ROUND(Y1235*Source!I977,7)</f>
        <v>19</v>
      </c>
      <c r="CY1235">
        <f t="shared" si="1072"/>
        <v>1770</v>
      </c>
      <c r="CZ1235">
        <f t="shared" si="1073"/>
        <v>1861.37</v>
      </c>
      <c r="DA1235">
        <f t="shared" si="1074"/>
        <v>9.11</v>
      </c>
      <c r="DB1235">
        <f t="shared" si="1075"/>
        <v>1861.37</v>
      </c>
      <c r="DC1235">
        <f t="shared" si="1076"/>
        <v>0</v>
      </c>
      <c r="DD1235" t="s">
        <v>3</v>
      </c>
      <c r="DE1235" t="s">
        <v>3</v>
      </c>
      <c r="DF1235">
        <f t="shared" si="1077"/>
        <v>322184.52</v>
      </c>
      <c r="DG1235">
        <f t="shared" si="1078"/>
        <v>0</v>
      </c>
      <c r="DH1235">
        <f t="shared" si="1079"/>
        <v>0</v>
      </c>
      <c r="DI1235">
        <f t="shared" si="1070"/>
        <v>0</v>
      </c>
      <c r="DJ1235">
        <f t="shared" si="1080"/>
        <v>322184.52</v>
      </c>
      <c r="DK1235">
        <v>0</v>
      </c>
      <c r="DL1235" t="s">
        <v>3</v>
      </c>
      <c r="DM1235">
        <v>0</v>
      </c>
      <c r="DN1235" t="s">
        <v>3</v>
      </c>
      <c r="DO1235">
        <v>0</v>
      </c>
    </row>
    <row r="1236" spans="1:119" x14ac:dyDescent="0.2">
      <c r="A1236">
        <f>ROW(Source!A981)</f>
        <v>981</v>
      </c>
      <c r="B1236">
        <v>51651743</v>
      </c>
      <c r="C1236">
        <v>51656328</v>
      </c>
      <c r="D1236">
        <v>49510719</v>
      </c>
      <c r="E1236">
        <v>70</v>
      </c>
      <c r="F1236">
        <v>1</v>
      </c>
      <c r="G1236">
        <v>1</v>
      </c>
      <c r="H1236">
        <v>1</v>
      </c>
      <c r="I1236" t="s">
        <v>942</v>
      </c>
      <c r="J1236" t="s">
        <v>3</v>
      </c>
      <c r="K1236" t="s">
        <v>943</v>
      </c>
      <c r="L1236">
        <v>1191</v>
      </c>
      <c r="N1236">
        <v>1013</v>
      </c>
      <c r="O1236" t="s">
        <v>904</v>
      </c>
      <c r="P1236" t="s">
        <v>904</v>
      </c>
      <c r="Q1236">
        <v>1</v>
      </c>
      <c r="W1236">
        <v>0</v>
      </c>
      <c r="X1236">
        <v>784619160</v>
      </c>
      <c r="Y1236">
        <f t="shared" ref="Y1236:Y1241" si="1081">(AT1236*ROUND(1.05,7))</f>
        <v>161.70000000000002</v>
      </c>
      <c r="AA1236">
        <v>0</v>
      </c>
      <c r="AB1236">
        <v>0</v>
      </c>
      <c r="AC1236">
        <v>0</v>
      </c>
      <c r="AD1236">
        <v>291.83</v>
      </c>
      <c r="AE1236">
        <v>0</v>
      </c>
      <c r="AF1236">
        <v>0</v>
      </c>
      <c r="AG1236">
        <v>0</v>
      </c>
      <c r="AH1236">
        <v>8.74</v>
      </c>
      <c r="AI1236">
        <v>1</v>
      </c>
      <c r="AJ1236">
        <v>1</v>
      </c>
      <c r="AK1236">
        <v>1</v>
      </c>
      <c r="AL1236">
        <v>33.39</v>
      </c>
      <c r="AM1236">
        <v>4</v>
      </c>
      <c r="AN1236">
        <v>0</v>
      </c>
      <c r="AO1236">
        <v>1</v>
      </c>
      <c r="AP1236">
        <v>1</v>
      </c>
      <c r="AQ1236">
        <v>0</v>
      </c>
      <c r="AR1236">
        <v>0</v>
      </c>
      <c r="AS1236" t="s">
        <v>3</v>
      </c>
      <c r="AT1236">
        <v>154</v>
      </c>
      <c r="AU1236" t="s">
        <v>20</v>
      </c>
      <c r="AV1236">
        <v>1</v>
      </c>
      <c r="AW1236">
        <v>2</v>
      </c>
      <c r="AX1236">
        <v>51656341</v>
      </c>
      <c r="AY1236">
        <v>1</v>
      </c>
      <c r="AZ1236">
        <v>0</v>
      </c>
      <c r="BA1236">
        <v>1420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U1236">
        <f>ROUND(AT1236*Source!I981*AH1236*AL1236,2)</f>
        <v>3235.8</v>
      </c>
      <c r="CV1236">
        <f>ROUND(Y1236*Source!I981,7)</f>
        <v>11.6424</v>
      </c>
      <c r="CW1236">
        <v>0</v>
      </c>
      <c r="CX1236">
        <f>ROUND(Y1236*Source!I981,7)</f>
        <v>11.6424</v>
      </c>
      <c r="CY1236">
        <f>AD1236</f>
        <v>291.83</v>
      </c>
      <c r="CZ1236">
        <f>AH1236</f>
        <v>8.74</v>
      </c>
      <c r="DA1236">
        <f>AL1236</f>
        <v>33.39</v>
      </c>
      <c r="DB1236">
        <f t="shared" ref="DB1236:DB1241" si="1082">ROUND((ROUND(AT1236*CZ1236,2)*ROUND(1.05,7)),2)</f>
        <v>1413.26</v>
      </c>
      <c r="DC1236">
        <f t="shared" ref="DC1236:DC1241" si="1083">ROUND((ROUND(AT1236*AG1236,2)*ROUND(1.05,7)),2)</f>
        <v>0</v>
      </c>
      <c r="DD1236" t="s">
        <v>3</v>
      </c>
      <c r="DE1236" t="s">
        <v>3</v>
      </c>
      <c r="DF1236">
        <f t="shared" ref="DF1236:DF1241" si="1084">ROUND(ROUND(AE1236,2)*CX1236,2)</f>
        <v>0</v>
      </c>
      <c r="DG1236">
        <f t="shared" si="1078"/>
        <v>0</v>
      </c>
      <c r="DH1236">
        <f t="shared" si="1079"/>
        <v>0</v>
      </c>
      <c r="DI1236">
        <f>ROUND(ROUND(AH1236*AL1236,2)*CX1236,2)</f>
        <v>3397.6</v>
      </c>
      <c r="DJ1236">
        <f>DI1236</f>
        <v>3397.6</v>
      </c>
      <c r="DK1236">
        <v>0</v>
      </c>
      <c r="DL1236" t="s">
        <v>3</v>
      </c>
      <c r="DM1236">
        <v>0</v>
      </c>
      <c r="DN1236" t="s">
        <v>3</v>
      </c>
      <c r="DO1236">
        <v>0</v>
      </c>
    </row>
    <row r="1237" spans="1:119" x14ac:dyDescent="0.2">
      <c r="A1237">
        <f>ROW(Source!A981)</f>
        <v>981</v>
      </c>
      <c r="B1237">
        <v>51651743</v>
      </c>
      <c r="C1237">
        <v>51656328</v>
      </c>
      <c r="D1237">
        <v>49510905</v>
      </c>
      <c r="E1237">
        <v>70</v>
      </c>
      <c r="F1237">
        <v>1</v>
      </c>
      <c r="G1237">
        <v>1</v>
      </c>
      <c r="H1237">
        <v>1</v>
      </c>
      <c r="I1237" t="s">
        <v>905</v>
      </c>
      <c r="J1237" t="s">
        <v>3</v>
      </c>
      <c r="K1237" t="s">
        <v>906</v>
      </c>
      <c r="L1237">
        <v>1191</v>
      </c>
      <c r="N1237">
        <v>1013</v>
      </c>
      <c r="O1237" t="s">
        <v>904</v>
      </c>
      <c r="P1237" t="s">
        <v>904</v>
      </c>
      <c r="Q1237">
        <v>1</v>
      </c>
      <c r="W1237">
        <v>0</v>
      </c>
      <c r="X1237">
        <v>-1417349443</v>
      </c>
      <c r="Y1237">
        <f t="shared" si="1081"/>
        <v>1.26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1</v>
      </c>
      <c r="AJ1237">
        <v>1</v>
      </c>
      <c r="AK1237">
        <v>33.39</v>
      </c>
      <c r="AL1237">
        <v>1</v>
      </c>
      <c r="AM1237">
        <v>4</v>
      </c>
      <c r="AN1237">
        <v>0</v>
      </c>
      <c r="AO1237">
        <v>1</v>
      </c>
      <c r="AP1237">
        <v>1</v>
      </c>
      <c r="AQ1237">
        <v>0</v>
      </c>
      <c r="AR1237">
        <v>0</v>
      </c>
      <c r="AS1237" t="s">
        <v>3</v>
      </c>
      <c r="AT1237">
        <v>1.2</v>
      </c>
      <c r="AU1237" t="s">
        <v>20</v>
      </c>
      <c r="AV1237">
        <v>2</v>
      </c>
      <c r="AW1237">
        <v>2</v>
      </c>
      <c r="AX1237">
        <v>51656342</v>
      </c>
      <c r="AY1237">
        <v>1</v>
      </c>
      <c r="AZ1237">
        <v>0</v>
      </c>
      <c r="BA1237">
        <v>1421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V1237">
        <v>0</v>
      </c>
      <c r="CW1237">
        <v>0</v>
      </c>
      <c r="CX1237">
        <f>ROUND(Y1237*Source!I981,7)</f>
        <v>9.0719999999999995E-2</v>
      </c>
      <c r="CY1237">
        <f>AD1237</f>
        <v>0</v>
      </c>
      <c r="CZ1237">
        <f>AH1237</f>
        <v>0</v>
      </c>
      <c r="DA1237">
        <f>AL1237</f>
        <v>1</v>
      </c>
      <c r="DB1237">
        <f t="shared" si="1082"/>
        <v>0</v>
      </c>
      <c r="DC1237">
        <f t="shared" si="1083"/>
        <v>0</v>
      </c>
      <c r="DD1237" t="s">
        <v>3</v>
      </c>
      <c r="DE1237" t="s">
        <v>3</v>
      </c>
      <c r="DF1237">
        <f t="shared" si="1084"/>
        <v>0</v>
      </c>
      <c r="DG1237">
        <f t="shared" si="1078"/>
        <v>0</v>
      </c>
      <c r="DH1237">
        <f>ROUND(ROUND(AG1237*AK1237,2)*CX1237,2)</f>
        <v>0</v>
      </c>
      <c r="DI1237">
        <f t="shared" ref="DI1237:DI1247" si="1085">ROUND(ROUND(AH1237,2)*CX1237,2)</f>
        <v>0</v>
      </c>
      <c r="DJ1237">
        <f>DI1237</f>
        <v>0</v>
      </c>
      <c r="DK1237">
        <v>0</v>
      </c>
      <c r="DL1237" t="s">
        <v>3</v>
      </c>
      <c r="DM1237">
        <v>0</v>
      </c>
      <c r="DN1237" t="s">
        <v>3</v>
      </c>
      <c r="DO1237">
        <v>0</v>
      </c>
    </row>
    <row r="1238" spans="1:119" x14ac:dyDescent="0.2">
      <c r="A1238">
        <f>ROW(Source!A981)</f>
        <v>981</v>
      </c>
      <c r="B1238">
        <v>51651743</v>
      </c>
      <c r="C1238">
        <v>51656328</v>
      </c>
      <c r="D1238">
        <v>49672573</v>
      </c>
      <c r="E1238">
        <v>1</v>
      </c>
      <c r="F1238">
        <v>1</v>
      </c>
      <c r="G1238">
        <v>1</v>
      </c>
      <c r="H1238">
        <v>2</v>
      </c>
      <c r="I1238" t="s">
        <v>907</v>
      </c>
      <c r="J1238" t="s">
        <v>908</v>
      </c>
      <c r="K1238" t="s">
        <v>909</v>
      </c>
      <c r="L1238">
        <v>1367</v>
      </c>
      <c r="N1238">
        <v>1011</v>
      </c>
      <c r="O1238" t="s">
        <v>910</v>
      </c>
      <c r="P1238" t="s">
        <v>910</v>
      </c>
      <c r="Q1238">
        <v>1</v>
      </c>
      <c r="W1238">
        <v>0</v>
      </c>
      <c r="X1238">
        <v>-430484415</v>
      </c>
      <c r="Y1238">
        <f t="shared" si="1081"/>
        <v>0.504</v>
      </c>
      <c r="AA1238">
        <v>0</v>
      </c>
      <c r="AB1238">
        <v>1530.2</v>
      </c>
      <c r="AC1238">
        <v>450.77</v>
      </c>
      <c r="AD1238">
        <v>0</v>
      </c>
      <c r="AE1238">
        <v>0</v>
      </c>
      <c r="AF1238">
        <v>115.4</v>
      </c>
      <c r="AG1238">
        <v>13.5</v>
      </c>
      <c r="AH1238">
        <v>0</v>
      </c>
      <c r="AI1238">
        <v>1</v>
      </c>
      <c r="AJ1238">
        <v>13.26</v>
      </c>
      <c r="AK1238">
        <v>33.39</v>
      </c>
      <c r="AL1238">
        <v>1</v>
      </c>
      <c r="AM1238">
        <v>4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0.48</v>
      </c>
      <c r="AU1238" t="s">
        <v>20</v>
      </c>
      <c r="AV1238">
        <v>0</v>
      </c>
      <c r="AW1238">
        <v>2</v>
      </c>
      <c r="AX1238">
        <v>51656343</v>
      </c>
      <c r="AY1238">
        <v>1</v>
      </c>
      <c r="AZ1238">
        <v>0</v>
      </c>
      <c r="BA1238">
        <v>1422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V1238">
        <v>0</v>
      </c>
      <c r="CW1238">
        <f>ROUND(Y1238*Source!I981,7)</f>
        <v>3.6288000000000001E-2</v>
      </c>
      <c r="CX1238">
        <f>ROUND(Y1238*Source!I981,7)</f>
        <v>3.6288000000000001E-2</v>
      </c>
      <c r="CY1238">
        <f>AB1238</f>
        <v>1530.2</v>
      </c>
      <c r="CZ1238">
        <f>AF1238</f>
        <v>115.4</v>
      </c>
      <c r="DA1238">
        <f>AJ1238</f>
        <v>13.26</v>
      </c>
      <c r="DB1238">
        <f t="shared" si="1082"/>
        <v>58.16</v>
      </c>
      <c r="DC1238">
        <f t="shared" si="1083"/>
        <v>6.8</v>
      </c>
      <c r="DD1238" t="s">
        <v>3</v>
      </c>
      <c r="DE1238" t="s">
        <v>3</v>
      </c>
      <c r="DF1238">
        <f t="shared" si="1084"/>
        <v>0</v>
      </c>
      <c r="DG1238">
        <f>ROUND(ROUND(AF1238*AJ1238,2)*CX1238,2)</f>
        <v>55.53</v>
      </c>
      <c r="DH1238">
        <f>ROUND(ROUND(AG1238*AK1238,2)*CX1238,2)</f>
        <v>16.36</v>
      </c>
      <c r="DI1238">
        <f t="shared" si="1085"/>
        <v>0</v>
      </c>
      <c r="DJ1238">
        <f>DG1238</f>
        <v>55.53</v>
      </c>
      <c r="DK1238">
        <v>0</v>
      </c>
      <c r="DL1238" t="s">
        <v>3</v>
      </c>
      <c r="DM1238">
        <v>0</v>
      </c>
      <c r="DN1238" t="s">
        <v>3</v>
      </c>
      <c r="DO1238">
        <v>0</v>
      </c>
    </row>
    <row r="1239" spans="1:119" x14ac:dyDescent="0.2">
      <c r="A1239">
        <f>ROW(Source!A981)</f>
        <v>981</v>
      </c>
      <c r="B1239">
        <v>51651743</v>
      </c>
      <c r="C1239">
        <v>51656328</v>
      </c>
      <c r="D1239">
        <v>49672703</v>
      </c>
      <c r="E1239">
        <v>1</v>
      </c>
      <c r="F1239">
        <v>1</v>
      </c>
      <c r="G1239">
        <v>1</v>
      </c>
      <c r="H1239">
        <v>2</v>
      </c>
      <c r="I1239" t="s">
        <v>944</v>
      </c>
      <c r="J1239" t="s">
        <v>945</v>
      </c>
      <c r="K1239" t="s">
        <v>946</v>
      </c>
      <c r="L1239">
        <v>1367</v>
      </c>
      <c r="N1239">
        <v>1011</v>
      </c>
      <c r="O1239" t="s">
        <v>910</v>
      </c>
      <c r="P1239" t="s">
        <v>910</v>
      </c>
      <c r="Q1239">
        <v>1</v>
      </c>
      <c r="W1239">
        <v>0</v>
      </c>
      <c r="X1239">
        <v>-1424865896</v>
      </c>
      <c r="Y1239">
        <f t="shared" si="1081"/>
        <v>0.35700000000000004</v>
      </c>
      <c r="AA1239">
        <v>0</v>
      </c>
      <c r="AB1239">
        <v>88.31</v>
      </c>
      <c r="AC1239">
        <v>0</v>
      </c>
      <c r="AD1239">
        <v>0</v>
      </c>
      <c r="AE1239">
        <v>0</v>
      </c>
      <c r="AF1239">
        <v>6.66</v>
      </c>
      <c r="AG1239">
        <v>0</v>
      </c>
      <c r="AH1239">
        <v>0</v>
      </c>
      <c r="AI1239">
        <v>1</v>
      </c>
      <c r="AJ1239">
        <v>13.26</v>
      </c>
      <c r="AK1239">
        <v>33.39</v>
      </c>
      <c r="AL1239">
        <v>1</v>
      </c>
      <c r="AM1239">
        <v>4</v>
      </c>
      <c r="AN1239">
        <v>0</v>
      </c>
      <c r="AO1239">
        <v>1</v>
      </c>
      <c r="AP1239">
        <v>1</v>
      </c>
      <c r="AQ1239">
        <v>0</v>
      </c>
      <c r="AR1239">
        <v>0</v>
      </c>
      <c r="AS1239" t="s">
        <v>3</v>
      </c>
      <c r="AT1239">
        <v>0.34</v>
      </c>
      <c r="AU1239" t="s">
        <v>20</v>
      </c>
      <c r="AV1239">
        <v>0</v>
      </c>
      <c r="AW1239">
        <v>2</v>
      </c>
      <c r="AX1239">
        <v>51656344</v>
      </c>
      <c r="AY1239">
        <v>1</v>
      </c>
      <c r="AZ1239">
        <v>0</v>
      </c>
      <c r="BA1239">
        <v>1423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V1239">
        <v>0</v>
      </c>
      <c r="CW1239">
        <f>ROUND(Y1239*Source!I981,7)</f>
        <v>2.5704000000000001E-2</v>
      </c>
      <c r="CX1239">
        <f>ROUND(Y1239*Source!I981,7)</f>
        <v>2.5704000000000001E-2</v>
      </c>
      <c r="CY1239">
        <f>AB1239</f>
        <v>88.31</v>
      </c>
      <c r="CZ1239">
        <f>AF1239</f>
        <v>6.66</v>
      </c>
      <c r="DA1239">
        <f>AJ1239</f>
        <v>13.26</v>
      </c>
      <c r="DB1239">
        <f t="shared" si="1082"/>
        <v>2.37</v>
      </c>
      <c r="DC1239">
        <f t="shared" si="1083"/>
        <v>0</v>
      </c>
      <c r="DD1239" t="s">
        <v>3</v>
      </c>
      <c r="DE1239" t="s">
        <v>3</v>
      </c>
      <c r="DF1239">
        <f t="shared" si="1084"/>
        <v>0</v>
      </c>
      <c r="DG1239">
        <f>ROUND(ROUND(AF1239*AJ1239,2)*CX1239,2)</f>
        <v>2.27</v>
      </c>
      <c r="DH1239">
        <f>ROUND(ROUND(AG1239*AK1239,2)*CX1239,2)</f>
        <v>0</v>
      </c>
      <c r="DI1239">
        <f t="shared" si="1085"/>
        <v>0</v>
      </c>
      <c r="DJ1239">
        <f>DG1239</f>
        <v>2.27</v>
      </c>
      <c r="DK1239">
        <v>0</v>
      </c>
      <c r="DL1239" t="s">
        <v>3</v>
      </c>
      <c r="DM1239">
        <v>0</v>
      </c>
      <c r="DN1239" t="s">
        <v>3</v>
      </c>
      <c r="DO1239">
        <v>0</v>
      </c>
    </row>
    <row r="1240" spans="1:119" x14ac:dyDescent="0.2">
      <c r="A1240">
        <f>ROW(Source!A981)</f>
        <v>981</v>
      </c>
      <c r="B1240">
        <v>51651743</v>
      </c>
      <c r="C1240">
        <v>51656328</v>
      </c>
      <c r="D1240">
        <v>49673503</v>
      </c>
      <c r="E1240">
        <v>1</v>
      </c>
      <c r="F1240">
        <v>1</v>
      </c>
      <c r="G1240">
        <v>1</v>
      </c>
      <c r="H1240">
        <v>2</v>
      </c>
      <c r="I1240" t="s">
        <v>914</v>
      </c>
      <c r="J1240" t="s">
        <v>915</v>
      </c>
      <c r="K1240" t="s">
        <v>916</v>
      </c>
      <c r="L1240">
        <v>1367</v>
      </c>
      <c r="N1240">
        <v>1011</v>
      </c>
      <c r="O1240" t="s">
        <v>910</v>
      </c>
      <c r="P1240" t="s">
        <v>910</v>
      </c>
      <c r="Q1240">
        <v>1</v>
      </c>
      <c r="W1240">
        <v>0</v>
      </c>
      <c r="X1240">
        <v>509054691</v>
      </c>
      <c r="Y1240">
        <f t="shared" si="1081"/>
        <v>0.75600000000000001</v>
      </c>
      <c r="AA1240">
        <v>0</v>
      </c>
      <c r="AB1240">
        <v>871.31</v>
      </c>
      <c r="AC1240">
        <v>387.32</v>
      </c>
      <c r="AD1240">
        <v>0</v>
      </c>
      <c r="AE1240">
        <v>0</v>
      </c>
      <c r="AF1240">
        <v>65.709999999999994</v>
      </c>
      <c r="AG1240">
        <v>11.6</v>
      </c>
      <c r="AH1240">
        <v>0</v>
      </c>
      <c r="AI1240">
        <v>1</v>
      </c>
      <c r="AJ1240">
        <v>13.26</v>
      </c>
      <c r="AK1240">
        <v>33.39</v>
      </c>
      <c r="AL1240">
        <v>1</v>
      </c>
      <c r="AM1240">
        <v>4</v>
      </c>
      <c r="AN1240">
        <v>0</v>
      </c>
      <c r="AO1240">
        <v>1</v>
      </c>
      <c r="AP1240">
        <v>1</v>
      </c>
      <c r="AQ1240">
        <v>0</v>
      </c>
      <c r="AR1240">
        <v>0</v>
      </c>
      <c r="AS1240" t="s">
        <v>3</v>
      </c>
      <c r="AT1240">
        <v>0.72</v>
      </c>
      <c r="AU1240" t="s">
        <v>20</v>
      </c>
      <c r="AV1240">
        <v>0</v>
      </c>
      <c r="AW1240">
        <v>2</v>
      </c>
      <c r="AX1240">
        <v>51656345</v>
      </c>
      <c r="AY1240">
        <v>1</v>
      </c>
      <c r="AZ1240">
        <v>0</v>
      </c>
      <c r="BA1240">
        <v>1424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V1240">
        <v>0</v>
      </c>
      <c r="CW1240">
        <f>ROUND(Y1240*Source!I981,7)</f>
        <v>5.4432000000000001E-2</v>
      </c>
      <c r="CX1240">
        <f>ROUND(Y1240*Source!I981,7)</f>
        <v>5.4432000000000001E-2</v>
      </c>
      <c r="CY1240">
        <f>AB1240</f>
        <v>871.31</v>
      </c>
      <c r="CZ1240">
        <f>AF1240</f>
        <v>65.709999999999994</v>
      </c>
      <c r="DA1240">
        <f>AJ1240</f>
        <v>13.26</v>
      </c>
      <c r="DB1240">
        <f t="shared" si="1082"/>
        <v>49.68</v>
      </c>
      <c r="DC1240">
        <f t="shared" si="1083"/>
        <v>8.77</v>
      </c>
      <c r="DD1240" t="s">
        <v>3</v>
      </c>
      <c r="DE1240" t="s">
        <v>3</v>
      </c>
      <c r="DF1240">
        <f t="shared" si="1084"/>
        <v>0</v>
      </c>
      <c r="DG1240">
        <f>ROUND(ROUND(AF1240*AJ1240,2)*CX1240,2)</f>
        <v>47.43</v>
      </c>
      <c r="DH1240">
        <f>ROUND(ROUND(AG1240*AK1240,2)*CX1240,2)</f>
        <v>21.08</v>
      </c>
      <c r="DI1240">
        <f t="shared" si="1085"/>
        <v>0</v>
      </c>
      <c r="DJ1240">
        <f>DG1240</f>
        <v>47.43</v>
      </c>
      <c r="DK1240">
        <v>0</v>
      </c>
      <c r="DL1240" t="s">
        <v>3</v>
      </c>
      <c r="DM1240">
        <v>0</v>
      </c>
      <c r="DN1240" t="s">
        <v>3</v>
      </c>
      <c r="DO1240">
        <v>0</v>
      </c>
    </row>
    <row r="1241" spans="1:119" x14ac:dyDescent="0.2">
      <c r="A1241">
        <f>ROW(Source!A981)</f>
        <v>981</v>
      </c>
      <c r="B1241">
        <v>51651743</v>
      </c>
      <c r="C1241">
        <v>51656328</v>
      </c>
      <c r="D1241">
        <v>49673715</v>
      </c>
      <c r="E1241">
        <v>1</v>
      </c>
      <c r="F1241">
        <v>1</v>
      </c>
      <c r="G1241">
        <v>1</v>
      </c>
      <c r="H1241">
        <v>2</v>
      </c>
      <c r="I1241" t="s">
        <v>926</v>
      </c>
      <c r="J1241" t="s">
        <v>927</v>
      </c>
      <c r="K1241" t="s">
        <v>928</v>
      </c>
      <c r="L1241">
        <v>1367</v>
      </c>
      <c r="N1241">
        <v>1011</v>
      </c>
      <c r="O1241" t="s">
        <v>910</v>
      </c>
      <c r="P1241" t="s">
        <v>910</v>
      </c>
      <c r="Q1241">
        <v>1</v>
      </c>
      <c r="W1241">
        <v>0</v>
      </c>
      <c r="X1241">
        <v>829370094</v>
      </c>
      <c r="Y1241">
        <f t="shared" si="1081"/>
        <v>1.6170000000000002</v>
      </c>
      <c r="AA1241">
        <v>0</v>
      </c>
      <c r="AB1241">
        <v>107.41</v>
      </c>
      <c r="AC1241">
        <v>0</v>
      </c>
      <c r="AD1241">
        <v>0</v>
      </c>
      <c r="AE1241">
        <v>0</v>
      </c>
      <c r="AF1241">
        <v>8.1</v>
      </c>
      <c r="AG1241">
        <v>0</v>
      </c>
      <c r="AH1241">
        <v>0</v>
      </c>
      <c r="AI1241">
        <v>1</v>
      </c>
      <c r="AJ1241">
        <v>13.26</v>
      </c>
      <c r="AK1241">
        <v>33.39</v>
      </c>
      <c r="AL1241">
        <v>1</v>
      </c>
      <c r="AM1241">
        <v>4</v>
      </c>
      <c r="AN1241">
        <v>0</v>
      </c>
      <c r="AO1241">
        <v>1</v>
      </c>
      <c r="AP1241">
        <v>1</v>
      </c>
      <c r="AQ1241">
        <v>0</v>
      </c>
      <c r="AR1241">
        <v>0</v>
      </c>
      <c r="AS1241" t="s">
        <v>3</v>
      </c>
      <c r="AT1241">
        <v>1.54</v>
      </c>
      <c r="AU1241" t="s">
        <v>20</v>
      </c>
      <c r="AV1241">
        <v>0</v>
      </c>
      <c r="AW1241">
        <v>2</v>
      </c>
      <c r="AX1241">
        <v>51656346</v>
      </c>
      <c r="AY1241">
        <v>1</v>
      </c>
      <c r="AZ1241">
        <v>0</v>
      </c>
      <c r="BA1241">
        <v>1425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V1241">
        <v>0</v>
      </c>
      <c r="CW1241">
        <f>ROUND(Y1241*Source!I981,7)</f>
        <v>0.116424</v>
      </c>
      <c r="CX1241">
        <f>ROUND(Y1241*Source!I981,7)</f>
        <v>0.116424</v>
      </c>
      <c r="CY1241">
        <f>AB1241</f>
        <v>107.41</v>
      </c>
      <c r="CZ1241">
        <f>AF1241</f>
        <v>8.1</v>
      </c>
      <c r="DA1241">
        <f>AJ1241</f>
        <v>13.26</v>
      </c>
      <c r="DB1241">
        <f t="shared" si="1082"/>
        <v>13.09</v>
      </c>
      <c r="DC1241">
        <f t="shared" si="1083"/>
        <v>0</v>
      </c>
      <c r="DD1241" t="s">
        <v>3</v>
      </c>
      <c r="DE1241" t="s">
        <v>3</v>
      </c>
      <c r="DF1241">
        <f t="shared" si="1084"/>
        <v>0</v>
      </c>
      <c r="DG1241">
        <f>ROUND(ROUND(AF1241*AJ1241,2)*CX1241,2)</f>
        <v>12.51</v>
      </c>
      <c r="DH1241">
        <f>ROUND(ROUND(AG1241*AK1241,2)*CX1241,2)</f>
        <v>0</v>
      </c>
      <c r="DI1241">
        <f t="shared" si="1085"/>
        <v>0</v>
      </c>
      <c r="DJ1241">
        <f>DG1241</f>
        <v>12.51</v>
      </c>
      <c r="DK1241">
        <v>0</v>
      </c>
      <c r="DL1241" t="s">
        <v>3</v>
      </c>
      <c r="DM1241">
        <v>0</v>
      </c>
      <c r="DN1241" t="s">
        <v>3</v>
      </c>
      <c r="DO1241">
        <v>0</v>
      </c>
    </row>
    <row r="1242" spans="1:119" x14ac:dyDescent="0.2">
      <c r="A1242">
        <f>ROW(Source!A981)</f>
        <v>981</v>
      </c>
      <c r="B1242">
        <v>51651743</v>
      </c>
      <c r="C1242">
        <v>51656328</v>
      </c>
      <c r="D1242">
        <v>49521144</v>
      </c>
      <c r="E1242">
        <v>1</v>
      </c>
      <c r="F1242">
        <v>1</v>
      </c>
      <c r="G1242">
        <v>1</v>
      </c>
      <c r="H1242">
        <v>3</v>
      </c>
      <c r="I1242" t="s">
        <v>947</v>
      </c>
      <c r="J1242" t="s">
        <v>948</v>
      </c>
      <c r="K1242" t="s">
        <v>949</v>
      </c>
      <c r="L1242">
        <v>1348</v>
      </c>
      <c r="N1242">
        <v>1009</v>
      </c>
      <c r="O1242" t="s">
        <v>105</v>
      </c>
      <c r="P1242" t="s">
        <v>105</v>
      </c>
      <c r="Q1242">
        <v>1000</v>
      </c>
      <c r="W1242">
        <v>0</v>
      </c>
      <c r="X1242">
        <v>-847628873</v>
      </c>
      <c r="Y1242">
        <f t="shared" ref="Y1242:Y1247" si="1086">AT1242</f>
        <v>8.8999999999999995E-4</v>
      </c>
      <c r="AA1242">
        <v>241405.89</v>
      </c>
      <c r="AB1242">
        <v>0</v>
      </c>
      <c r="AC1242">
        <v>0</v>
      </c>
      <c r="AD1242">
        <v>0</v>
      </c>
      <c r="AE1242">
        <v>26499</v>
      </c>
      <c r="AF1242">
        <v>0</v>
      </c>
      <c r="AG1242">
        <v>0</v>
      </c>
      <c r="AH1242">
        <v>0</v>
      </c>
      <c r="AI1242">
        <v>9.11</v>
      </c>
      <c r="AJ1242">
        <v>1</v>
      </c>
      <c r="AK1242">
        <v>1</v>
      </c>
      <c r="AL1242">
        <v>1</v>
      </c>
      <c r="AM1242">
        <v>4</v>
      </c>
      <c r="AN1242">
        <v>0</v>
      </c>
      <c r="AO1242">
        <v>1</v>
      </c>
      <c r="AP1242">
        <v>1</v>
      </c>
      <c r="AQ1242">
        <v>0</v>
      </c>
      <c r="AR1242">
        <v>0</v>
      </c>
      <c r="AS1242" t="s">
        <v>3</v>
      </c>
      <c r="AT1242">
        <v>8.8999999999999995E-4</v>
      </c>
      <c r="AU1242" t="s">
        <v>3</v>
      </c>
      <c r="AV1242">
        <v>0</v>
      </c>
      <c r="AW1242">
        <v>2</v>
      </c>
      <c r="AX1242">
        <v>51656347</v>
      </c>
      <c r="AY1242">
        <v>1</v>
      </c>
      <c r="AZ1242">
        <v>0</v>
      </c>
      <c r="BA1242">
        <v>1426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V1242">
        <v>0</v>
      </c>
      <c r="CW1242">
        <v>0</v>
      </c>
      <c r="CX1242">
        <f>ROUND(Y1242*Source!I981,7)</f>
        <v>6.41E-5</v>
      </c>
      <c r="CY1242">
        <f t="shared" ref="CY1242:CY1247" si="1087">AA1242</f>
        <v>241405.89</v>
      </c>
      <c r="CZ1242">
        <f t="shared" ref="CZ1242:CZ1247" si="1088">AE1242</f>
        <v>26499</v>
      </c>
      <c r="DA1242">
        <f t="shared" ref="DA1242:DA1247" si="1089">AI1242</f>
        <v>9.11</v>
      </c>
      <c r="DB1242">
        <f t="shared" ref="DB1242:DB1247" si="1090">ROUND(ROUND(AT1242*CZ1242,2),2)</f>
        <v>23.58</v>
      </c>
      <c r="DC1242">
        <f t="shared" ref="DC1242:DC1247" si="1091">ROUND(ROUND(AT1242*AG1242,2),2)</f>
        <v>0</v>
      </c>
      <c r="DD1242" t="s">
        <v>3</v>
      </c>
      <c r="DE1242" t="s">
        <v>3</v>
      </c>
      <c r="DF1242">
        <f t="shared" ref="DF1242:DF1247" si="1092">ROUND(ROUND(AE1242*AI1242,2)*CX1242,2)</f>
        <v>15.47</v>
      </c>
      <c r="DG1242">
        <f t="shared" ref="DG1242:DG1249" si="1093">ROUND(ROUND(AF1242,2)*CX1242,2)</f>
        <v>0</v>
      </c>
      <c r="DH1242">
        <f t="shared" ref="DH1242:DH1248" si="1094">ROUND(ROUND(AG1242,2)*CX1242,2)</f>
        <v>0</v>
      </c>
      <c r="DI1242">
        <f t="shared" si="1085"/>
        <v>0</v>
      </c>
      <c r="DJ1242">
        <f t="shared" ref="DJ1242:DJ1247" si="1095">DF1242</f>
        <v>15.47</v>
      </c>
      <c r="DK1242">
        <v>0</v>
      </c>
      <c r="DL1242" t="s">
        <v>3</v>
      </c>
      <c r="DM1242">
        <v>0</v>
      </c>
      <c r="DN1242" t="s">
        <v>3</v>
      </c>
      <c r="DO1242">
        <v>0</v>
      </c>
    </row>
    <row r="1243" spans="1:119" x14ac:dyDescent="0.2">
      <c r="A1243">
        <f>ROW(Source!A981)</f>
        <v>981</v>
      </c>
      <c r="B1243">
        <v>51651743</v>
      </c>
      <c r="C1243">
        <v>51656328</v>
      </c>
      <c r="D1243">
        <v>49524301</v>
      </c>
      <c r="E1243">
        <v>1</v>
      </c>
      <c r="F1243">
        <v>1</v>
      </c>
      <c r="G1243">
        <v>1</v>
      </c>
      <c r="H1243">
        <v>3</v>
      </c>
      <c r="I1243" t="s">
        <v>929</v>
      </c>
      <c r="J1243" t="s">
        <v>930</v>
      </c>
      <c r="K1243" t="s">
        <v>931</v>
      </c>
      <c r="L1243">
        <v>1348</v>
      </c>
      <c r="N1243">
        <v>1009</v>
      </c>
      <c r="O1243" t="s">
        <v>105</v>
      </c>
      <c r="P1243" t="s">
        <v>105</v>
      </c>
      <c r="Q1243">
        <v>1000</v>
      </c>
      <c r="W1243">
        <v>0</v>
      </c>
      <c r="X1243">
        <v>1824693337</v>
      </c>
      <c r="Y1243">
        <f t="shared" si="1086"/>
        <v>4.4999999999999999E-4</v>
      </c>
      <c r="AA1243">
        <v>94397.82</v>
      </c>
      <c r="AB1243">
        <v>0</v>
      </c>
      <c r="AC1243">
        <v>0</v>
      </c>
      <c r="AD1243">
        <v>0</v>
      </c>
      <c r="AE1243">
        <v>10362</v>
      </c>
      <c r="AF1243">
        <v>0</v>
      </c>
      <c r="AG1243">
        <v>0</v>
      </c>
      <c r="AH1243">
        <v>0</v>
      </c>
      <c r="AI1243">
        <v>9.11</v>
      </c>
      <c r="AJ1243">
        <v>1</v>
      </c>
      <c r="AK1243">
        <v>1</v>
      </c>
      <c r="AL1243">
        <v>1</v>
      </c>
      <c r="AM1243">
        <v>4</v>
      </c>
      <c r="AN1243">
        <v>0</v>
      </c>
      <c r="AO1243">
        <v>1</v>
      </c>
      <c r="AP1243">
        <v>1</v>
      </c>
      <c r="AQ1243">
        <v>0</v>
      </c>
      <c r="AR1243">
        <v>0</v>
      </c>
      <c r="AS1243" t="s">
        <v>3</v>
      </c>
      <c r="AT1243">
        <v>4.4999999999999999E-4</v>
      </c>
      <c r="AU1243" t="s">
        <v>3</v>
      </c>
      <c r="AV1243">
        <v>0</v>
      </c>
      <c r="AW1243">
        <v>2</v>
      </c>
      <c r="AX1243">
        <v>51656348</v>
      </c>
      <c r="AY1243">
        <v>1</v>
      </c>
      <c r="AZ1243">
        <v>0</v>
      </c>
      <c r="BA1243">
        <v>1427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V1243">
        <v>0</v>
      </c>
      <c r="CW1243">
        <v>0</v>
      </c>
      <c r="CX1243">
        <f>ROUND(Y1243*Source!I981,7)</f>
        <v>3.2400000000000001E-5</v>
      </c>
      <c r="CY1243">
        <f t="shared" si="1087"/>
        <v>94397.82</v>
      </c>
      <c r="CZ1243">
        <f t="shared" si="1088"/>
        <v>10362</v>
      </c>
      <c r="DA1243">
        <f t="shared" si="1089"/>
        <v>9.11</v>
      </c>
      <c r="DB1243">
        <f t="shared" si="1090"/>
        <v>4.66</v>
      </c>
      <c r="DC1243">
        <f t="shared" si="1091"/>
        <v>0</v>
      </c>
      <c r="DD1243" t="s">
        <v>3</v>
      </c>
      <c r="DE1243" t="s">
        <v>3</v>
      </c>
      <c r="DF1243">
        <f t="shared" si="1092"/>
        <v>3.06</v>
      </c>
      <c r="DG1243">
        <f t="shared" si="1093"/>
        <v>0</v>
      </c>
      <c r="DH1243">
        <f t="shared" si="1094"/>
        <v>0</v>
      </c>
      <c r="DI1243">
        <f t="shared" si="1085"/>
        <v>0</v>
      </c>
      <c r="DJ1243">
        <f t="shared" si="1095"/>
        <v>3.06</v>
      </c>
      <c r="DK1243">
        <v>0</v>
      </c>
      <c r="DL1243" t="s">
        <v>3</v>
      </c>
      <c r="DM1243">
        <v>0</v>
      </c>
      <c r="DN1243" t="s">
        <v>3</v>
      </c>
      <c r="DO1243">
        <v>0</v>
      </c>
    </row>
    <row r="1244" spans="1:119" x14ac:dyDescent="0.2">
      <c r="A1244">
        <f>ROW(Source!A981)</f>
        <v>981</v>
      </c>
      <c r="B1244">
        <v>51651743</v>
      </c>
      <c r="C1244">
        <v>51656328</v>
      </c>
      <c r="D1244">
        <v>49525488</v>
      </c>
      <c r="E1244">
        <v>1</v>
      </c>
      <c r="F1244">
        <v>1</v>
      </c>
      <c r="G1244">
        <v>1</v>
      </c>
      <c r="H1244">
        <v>3</v>
      </c>
      <c r="I1244" t="s">
        <v>917</v>
      </c>
      <c r="J1244" t="s">
        <v>918</v>
      </c>
      <c r="K1244" t="s">
        <v>919</v>
      </c>
      <c r="L1244">
        <v>1346</v>
      </c>
      <c r="N1244">
        <v>1009</v>
      </c>
      <c r="O1244" t="s">
        <v>920</v>
      </c>
      <c r="P1244" t="s">
        <v>920</v>
      </c>
      <c r="Q1244">
        <v>1</v>
      </c>
      <c r="W1244">
        <v>0</v>
      </c>
      <c r="X1244">
        <v>-1864341761</v>
      </c>
      <c r="Y1244">
        <f t="shared" si="1086"/>
        <v>15</v>
      </c>
      <c r="AA1244">
        <v>82.35</v>
      </c>
      <c r="AB1244">
        <v>0</v>
      </c>
      <c r="AC1244">
        <v>0</v>
      </c>
      <c r="AD1244">
        <v>0</v>
      </c>
      <c r="AE1244">
        <v>9.0399999999999991</v>
      </c>
      <c r="AF1244">
        <v>0</v>
      </c>
      <c r="AG1244">
        <v>0</v>
      </c>
      <c r="AH1244">
        <v>0</v>
      </c>
      <c r="AI1244">
        <v>9.11</v>
      </c>
      <c r="AJ1244">
        <v>1</v>
      </c>
      <c r="AK1244">
        <v>1</v>
      </c>
      <c r="AL1244">
        <v>1</v>
      </c>
      <c r="AM1244">
        <v>4</v>
      </c>
      <c r="AN1244">
        <v>0</v>
      </c>
      <c r="AO1244">
        <v>1</v>
      </c>
      <c r="AP1244">
        <v>1</v>
      </c>
      <c r="AQ1244">
        <v>0</v>
      </c>
      <c r="AR1244">
        <v>0</v>
      </c>
      <c r="AS1244" t="s">
        <v>3</v>
      </c>
      <c r="AT1244">
        <v>15</v>
      </c>
      <c r="AU1244" t="s">
        <v>3</v>
      </c>
      <c r="AV1244">
        <v>0</v>
      </c>
      <c r="AW1244">
        <v>2</v>
      </c>
      <c r="AX1244">
        <v>51656349</v>
      </c>
      <c r="AY1244">
        <v>1</v>
      </c>
      <c r="AZ1244">
        <v>0</v>
      </c>
      <c r="BA1244">
        <v>1428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V1244">
        <v>0</v>
      </c>
      <c r="CW1244">
        <v>0</v>
      </c>
      <c r="CX1244">
        <f>ROUND(Y1244*Source!I981,7)</f>
        <v>1.08</v>
      </c>
      <c r="CY1244">
        <f t="shared" si="1087"/>
        <v>82.35</v>
      </c>
      <c r="CZ1244">
        <f t="shared" si="1088"/>
        <v>9.0399999999999991</v>
      </c>
      <c r="DA1244">
        <f t="shared" si="1089"/>
        <v>9.11</v>
      </c>
      <c r="DB1244">
        <f t="shared" si="1090"/>
        <v>135.6</v>
      </c>
      <c r="DC1244">
        <f t="shared" si="1091"/>
        <v>0</v>
      </c>
      <c r="DD1244" t="s">
        <v>3</v>
      </c>
      <c r="DE1244" t="s">
        <v>3</v>
      </c>
      <c r="DF1244">
        <f t="shared" si="1092"/>
        <v>88.94</v>
      </c>
      <c r="DG1244">
        <f t="shared" si="1093"/>
        <v>0</v>
      </c>
      <c r="DH1244">
        <f t="shared" si="1094"/>
        <v>0</v>
      </c>
      <c r="DI1244">
        <f t="shared" si="1085"/>
        <v>0</v>
      </c>
      <c r="DJ1244">
        <f t="shared" si="1095"/>
        <v>88.94</v>
      </c>
      <c r="DK1244">
        <v>0</v>
      </c>
      <c r="DL1244" t="s">
        <v>3</v>
      </c>
      <c r="DM1244">
        <v>0</v>
      </c>
      <c r="DN1244" t="s">
        <v>3</v>
      </c>
      <c r="DO1244">
        <v>0</v>
      </c>
    </row>
    <row r="1245" spans="1:119" x14ac:dyDescent="0.2">
      <c r="A1245">
        <f>ROW(Source!A981)</f>
        <v>981</v>
      </c>
      <c r="B1245">
        <v>51651743</v>
      </c>
      <c r="C1245">
        <v>51656328</v>
      </c>
      <c r="D1245">
        <v>49526492</v>
      </c>
      <c r="E1245">
        <v>1</v>
      </c>
      <c r="F1245">
        <v>1</v>
      </c>
      <c r="G1245">
        <v>1</v>
      </c>
      <c r="H1245">
        <v>3</v>
      </c>
      <c r="I1245" t="s">
        <v>921</v>
      </c>
      <c r="J1245" t="s">
        <v>922</v>
      </c>
      <c r="K1245" t="s">
        <v>923</v>
      </c>
      <c r="L1245">
        <v>1346</v>
      </c>
      <c r="N1245">
        <v>1009</v>
      </c>
      <c r="O1245" t="s">
        <v>920</v>
      </c>
      <c r="P1245" t="s">
        <v>920</v>
      </c>
      <c r="Q1245">
        <v>1</v>
      </c>
      <c r="W1245">
        <v>0</v>
      </c>
      <c r="X1245">
        <v>497341279</v>
      </c>
      <c r="Y1245">
        <f t="shared" si="1086"/>
        <v>8</v>
      </c>
      <c r="AA1245">
        <v>210.35</v>
      </c>
      <c r="AB1245">
        <v>0</v>
      </c>
      <c r="AC1245">
        <v>0</v>
      </c>
      <c r="AD1245">
        <v>0</v>
      </c>
      <c r="AE1245">
        <v>23.09</v>
      </c>
      <c r="AF1245">
        <v>0</v>
      </c>
      <c r="AG1245">
        <v>0</v>
      </c>
      <c r="AH1245">
        <v>0</v>
      </c>
      <c r="AI1245">
        <v>9.11</v>
      </c>
      <c r="AJ1245">
        <v>1</v>
      </c>
      <c r="AK1245">
        <v>1</v>
      </c>
      <c r="AL1245">
        <v>1</v>
      </c>
      <c r="AM1245">
        <v>4</v>
      </c>
      <c r="AN1245">
        <v>0</v>
      </c>
      <c r="AO1245">
        <v>1</v>
      </c>
      <c r="AP1245">
        <v>1</v>
      </c>
      <c r="AQ1245">
        <v>0</v>
      </c>
      <c r="AR1245">
        <v>0</v>
      </c>
      <c r="AS1245" t="s">
        <v>3</v>
      </c>
      <c r="AT1245">
        <v>8</v>
      </c>
      <c r="AU1245" t="s">
        <v>3</v>
      </c>
      <c r="AV1245">
        <v>0</v>
      </c>
      <c r="AW1245">
        <v>2</v>
      </c>
      <c r="AX1245">
        <v>51656350</v>
      </c>
      <c r="AY1245">
        <v>1</v>
      </c>
      <c r="AZ1245">
        <v>0</v>
      </c>
      <c r="BA1245">
        <v>1429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V1245">
        <v>0</v>
      </c>
      <c r="CW1245">
        <v>0</v>
      </c>
      <c r="CX1245">
        <f>ROUND(Y1245*Source!I981,7)</f>
        <v>0.57599999999999996</v>
      </c>
      <c r="CY1245">
        <f t="shared" si="1087"/>
        <v>210.35</v>
      </c>
      <c r="CZ1245">
        <f t="shared" si="1088"/>
        <v>23.09</v>
      </c>
      <c r="DA1245">
        <f t="shared" si="1089"/>
        <v>9.11</v>
      </c>
      <c r="DB1245">
        <f t="shared" si="1090"/>
        <v>184.72</v>
      </c>
      <c r="DC1245">
        <f t="shared" si="1091"/>
        <v>0</v>
      </c>
      <c r="DD1245" t="s">
        <v>3</v>
      </c>
      <c r="DE1245" t="s">
        <v>3</v>
      </c>
      <c r="DF1245">
        <f t="shared" si="1092"/>
        <v>121.16</v>
      </c>
      <c r="DG1245">
        <f t="shared" si="1093"/>
        <v>0</v>
      </c>
      <c r="DH1245">
        <f t="shared" si="1094"/>
        <v>0</v>
      </c>
      <c r="DI1245">
        <f t="shared" si="1085"/>
        <v>0</v>
      </c>
      <c r="DJ1245">
        <f t="shared" si="1095"/>
        <v>121.16</v>
      </c>
      <c r="DK1245">
        <v>0</v>
      </c>
      <c r="DL1245" t="s">
        <v>3</v>
      </c>
      <c r="DM1245">
        <v>0</v>
      </c>
      <c r="DN1245" t="s">
        <v>3</v>
      </c>
      <c r="DO1245">
        <v>0</v>
      </c>
    </row>
    <row r="1246" spans="1:119" x14ac:dyDescent="0.2">
      <c r="A1246">
        <f>ROW(Source!A981)</f>
        <v>981</v>
      </c>
      <c r="B1246">
        <v>51651743</v>
      </c>
      <c r="C1246">
        <v>51656328</v>
      </c>
      <c r="D1246">
        <v>49555131</v>
      </c>
      <c r="E1246">
        <v>1</v>
      </c>
      <c r="F1246">
        <v>1</v>
      </c>
      <c r="G1246">
        <v>1</v>
      </c>
      <c r="H1246">
        <v>3</v>
      </c>
      <c r="I1246" t="s">
        <v>950</v>
      </c>
      <c r="J1246" t="s">
        <v>951</v>
      </c>
      <c r="K1246" t="s">
        <v>952</v>
      </c>
      <c r="L1246">
        <v>1348</v>
      </c>
      <c r="N1246">
        <v>1009</v>
      </c>
      <c r="O1246" t="s">
        <v>105</v>
      </c>
      <c r="P1246" t="s">
        <v>105</v>
      </c>
      <c r="Q1246">
        <v>1000</v>
      </c>
      <c r="W1246">
        <v>0</v>
      </c>
      <c r="X1246">
        <v>-364749507</v>
      </c>
      <c r="Y1246">
        <f t="shared" si="1086"/>
        <v>5.0099999999999997E-3</v>
      </c>
      <c r="AA1246">
        <v>156537.13</v>
      </c>
      <c r="AB1246">
        <v>0</v>
      </c>
      <c r="AC1246">
        <v>0</v>
      </c>
      <c r="AD1246">
        <v>0</v>
      </c>
      <c r="AE1246">
        <v>17183</v>
      </c>
      <c r="AF1246">
        <v>0</v>
      </c>
      <c r="AG1246">
        <v>0</v>
      </c>
      <c r="AH1246">
        <v>0</v>
      </c>
      <c r="AI1246">
        <v>9.11</v>
      </c>
      <c r="AJ1246">
        <v>1</v>
      </c>
      <c r="AK1246">
        <v>1</v>
      </c>
      <c r="AL1246">
        <v>1</v>
      </c>
      <c r="AM1246">
        <v>4</v>
      </c>
      <c r="AN1246">
        <v>0</v>
      </c>
      <c r="AO1246">
        <v>1</v>
      </c>
      <c r="AP1246">
        <v>1</v>
      </c>
      <c r="AQ1246">
        <v>0</v>
      </c>
      <c r="AR1246">
        <v>0</v>
      </c>
      <c r="AS1246" t="s">
        <v>3</v>
      </c>
      <c r="AT1246">
        <v>5.0099999999999997E-3</v>
      </c>
      <c r="AU1246" t="s">
        <v>3</v>
      </c>
      <c r="AV1246">
        <v>0</v>
      </c>
      <c r="AW1246">
        <v>2</v>
      </c>
      <c r="AX1246">
        <v>51656352</v>
      </c>
      <c r="AY1246">
        <v>1</v>
      </c>
      <c r="AZ1246">
        <v>0</v>
      </c>
      <c r="BA1246">
        <v>1431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V1246">
        <v>0</v>
      </c>
      <c r="CW1246">
        <v>0</v>
      </c>
      <c r="CX1246">
        <f>ROUND(Y1246*Source!I981,7)</f>
        <v>3.6069999999999999E-4</v>
      </c>
      <c r="CY1246">
        <f t="shared" si="1087"/>
        <v>156537.13</v>
      </c>
      <c r="CZ1246">
        <f t="shared" si="1088"/>
        <v>17183</v>
      </c>
      <c r="DA1246">
        <f t="shared" si="1089"/>
        <v>9.11</v>
      </c>
      <c r="DB1246">
        <f t="shared" si="1090"/>
        <v>86.09</v>
      </c>
      <c r="DC1246">
        <f t="shared" si="1091"/>
        <v>0</v>
      </c>
      <c r="DD1246" t="s">
        <v>3</v>
      </c>
      <c r="DE1246" t="s">
        <v>3</v>
      </c>
      <c r="DF1246">
        <f t="shared" si="1092"/>
        <v>56.46</v>
      </c>
      <c r="DG1246">
        <f t="shared" si="1093"/>
        <v>0</v>
      </c>
      <c r="DH1246">
        <f t="shared" si="1094"/>
        <v>0</v>
      </c>
      <c r="DI1246">
        <f t="shared" si="1085"/>
        <v>0</v>
      </c>
      <c r="DJ1246">
        <f t="shared" si="1095"/>
        <v>56.46</v>
      </c>
      <c r="DK1246">
        <v>0</v>
      </c>
      <c r="DL1246" t="s">
        <v>3</v>
      </c>
      <c r="DM1246">
        <v>0</v>
      </c>
      <c r="DN1246" t="s">
        <v>3</v>
      </c>
      <c r="DO1246">
        <v>0</v>
      </c>
    </row>
    <row r="1247" spans="1:119" x14ac:dyDescent="0.2">
      <c r="A1247">
        <f>ROW(Source!A981)</f>
        <v>981</v>
      </c>
      <c r="B1247">
        <v>51651743</v>
      </c>
      <c r="C1247">
        <v>51656328</v>
      </c>
      <c r="D1247">
        <v>49564260</v>
      </c>
      <c r="E1247">
        <v>1</v>
      </c>
      <c r="F1247">
        <v>1</v>
      </c>
      <c r="G1247">
        <v>1</v>
      </c>
      <c r="H1247">
        <v>3</v>
      </c>
      <c r="I1247" t="s">
        <v>79</v>
      </c>
      <c r="J1247" t="s">
        <v>81</v>
      </c>
      <c r="K1247" t="s">
        <v>80</v>
      </c>
      <c r="L1247">
        <v>1327</v>
      </c>
      <c r="N1247">
        <v>1005</v>
      </c>
      <c r="O1247" t="s">
        <v>52</v>
      </c>
      <c r="P1247" t="s">
        <v>52</v>
      </c>
      <c r="Q1247">
        <v>1</v>
      </c>
      <c r="W1247">
        <v>0</v>
      </c>
      <c r="X1247">
        <v>415678242</v>
      </c>
      <c r="Y1247">
        <f t="shared" si="1086"/>
        <v>100</v>
      </c>
      <c r="AA1247">
        <v>932.96</v>
      </c>
      <c r="AB1247">
        <v>0</v>
      </c>
      <c r="AC1247">
        <v>0</v>
      </c>
      <c r="AD1247">
        <v>0</v>
      </c>
      <c r="AE1247">
        <v>102.41</v>
      </c>
      <c r="AF1247">
        <v>0</v>
      </c>
      <c r="AG1247">
        <v>0</v>
      </c>
      <c r="AH1247">
        <v>0</v>
      </c>
      <c r="AI1247">
        <v>9.11</v>
      </c>
      <c r="AJ1247">
        <v>1</v>
      </c>
      <c r="AK1247">
        <v>1</v>
      </c>
      <c r="AL1247">
        <v>1</v>
      </c>
      <c r="AM1247">
        <v>0</v>
      </c>
      <c r="AN1247">
        <v>0</v>
      </c>
      <c r="AO1247">
        <v>0</v>
      </c>
      <c r="AP1247">
        <v>1</v>
      </c>
      <c r="AQ1247">
        <v>0</v>
      </c>
      <c r="AR1247">
        <v>0</v>
      </c>
      <c r="AS1247" t="s">
        <v>3</v>
      </c>
      <c r="AT1247">
        <v>100</v>
      </c>
      <c r="AU1247" t="s">
        <v>3</v>
      </c>
      <c r="AV1247">
        <v>0</v>
      </c>
      <c r="AW1247">
        <v>1</v>
      </c>
      <c r="AX1247">
        <v>-1</v>
      </c>
      <c r="AY1247">
        <v>0</v>
      </c>
      <c r="AZ1247">
        <v>0</v>
      </c>
      <c r="BA1247" t="s">
        <v>3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V1247">
        <v>0</v>
      </c>
      <c r="CW1247">
        <v>0</v>
      </c>
      <c r="CX1247">
        <f>ROUND(Y1247*Source!I981,7)</f>
        <v>7.2</v>
      </c>
      <c r="CY1247">
        <f t="shared" si="1087"/>
        <v>932.96</v>
      </c>
      <c r="CZ1247">
        <f t="shared" si="1088"/>
        <v>102.41</v>
      </c>
      <c r="DA1247">
        <f t="shared" si="1089"/>
        <v>9.11</v>
      </c>
      <c r="DB1247">
        <f t="shared" si="1090"/>
        <v>10241</v>
      </c>
      <c r="DC1247">
        <f t="shared" si="1091"/>
        <v>0</v>
      </c>
      <c r="DD1247" t="s">
        <v>3</v>
      </c>
      <c r="DE1247" t="s">
        <v>3</v>
      </c>
      <c r="DF1247">
        <f t="shared" si="1092"/>
        <v>6717.31</v>
      </c>
      <c r="DG1247">
        <f t="shared" si="1093"/>
        <v>0</v>
      </c>
      <c r="DH1247">
        <f t="shared" si="1094"/>
        <v>0</v>
      </c>
      <c r="DI1247">
        <f t="shared" si="1085"/>
        <v>0</v>
      </c>
      <c r="DJ1247">
        <f t="shared" si="1095"/>
        <v>6717.31</v>
      </c>
      <c r="DK1247">
        <v>0</v>
      </c>
      <c r="DL1247" t="s">
        <v>3</v>
      </c>
      <c r="DM1247">
        <v>0</v>
      </c>
      <c r="DN1247" t="s">
        <v>3</v>
      </c>
      <c r="DO1247">
        <v>0</v>
      </c>
    </row>
    <row r="1248" spans="1:119" x14ac:dyDescent="0.2">
      <c r="A1248">
        <f>ROW(Source!A983)</f>
        <v>983</v>
      </c>
      <c r="B1248">
        <v>51651743</v>
      </c>
      <c r="C1248">
        <v>51656359</v>
      </c>
      <c r="D1248">
        <v>49510719</v>
      </c>
      <c r="E1248">
        <v>70</v>
      </c>
      <c r="F1248">
        <v>1</v>
      </c>
      <c r="G1248">
        <v>1</v>
      </c>
      <c r="H1248">
        <v>1</v>
      </c>
      <c r="I1248" t="s">
        <v>942</v>
      </c>
      <c r="J1248" t="s">
        <v>3</v>
      </c>
      <c r="K1248" t="s">
        <v>943</v>
      </c>
      <c r="L1248">
        <v>1191</v>
      </c>
      <c r="N1248">
        <v>1013</v>
      </c>
      <c r="O1248" t="s">
        <v>904</v>
      </c>
      <c r="P1248" t="s">
        <v>904</v>
      </c>
      <c r="Q1248">
        <v>1</v>
      </c>
      <c r="W1248">
        <v>0</v>
      </c>
      <c r="X1248">
        <v>784619160</v>
      </c>
      <c r="Y1248">
        <f t="shared" ref="Y1248:Y1253" si="1096">(AT1248*ROUND(1.05,7))</f>
        <v>148.05000000000001</v>
      </c>
      <c r="AA1248">
        <v>0</v>
      </c>
      <c r="AB1248">
        <v>0</v>
      </c>
      <c r="AC1248">
        <v>0</v>
      </c>
      <c r="AD1248">
        <v>291.83</v>
      </c>
      <c r="AE1248">
        <v>0</v>
      </c>
      <c r="AF1248">
        <v>0</v>
      </c>
      <c r="AG1248">
        <v>0</v>
      </c>
      <c r="AH1248">
        <v>8.74</v>
      </c>
      <c r="AI1248">
        <v>1</v>
      </c>
      <c r="AJ1248">
        <v>1</v>
      </c>
      <c r="AK1248">
        <v>1</v>
      </c>
      <c r="AL1248">
        <v>33.39</v>
      </c>
      <c r="AM1248">
        <v>4</v>
      </c>
      <c r="AN1248">
        <v>0</v>
      </c>
      <c r="AO1248">
        <v>1</v>
      </c>
      <c r="AP1248">
        <v>1</v>
      </c>
      <c r="AQ1248">
        <v>0</v>
      </c>
      <c r="AR1248">
        <v>0</v>
      </c>
      <c r="AS1248" t="s">
        <v>3</v>
      </c>
      <c r="AT1248">
        <v>141</v>
      </c>
      <c r="AU1248" t="s">
        <v>20</v>
      </c>
      <c r="AV1248">
        <v>1</v>
      </c>
      <c r="AW1248">
        <v>2</v>
      </c>
      <c r="AX1248">
        <v>51656373</v>
      </c>
      <c r="AY1248">
        <v>1</v>
      </c>
      <c r="AZ1248">
        <v>0</v>
      </c>
      <c r="BA1248">
        <v>1437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U1248">
        <f>ROUND(AT1248*Source!I983*AH1248*AL1248,2)</f>
        <v>6254.47</v>
      </c>
      <c r="CV1248">
        <f>ROUND(Y1248*Source!I983,7)</f>
        <v>22.503599999999999</v>
      </c>
      <c r="CW1248">
        <v>0</v>
      </c>
      <c r="CX1248">
        <f>ROUND(Y1248*Source!I983,7)</f>
        <v>22.503599999999999</v>
      </c>
      <c r="CY1248">
        <f>AD1248</f>
        <v>291.83</v>
      </c>
      <c r="CZ1248">
        <f>AH1248</f>
        <v>8.74</v>
      </c>
      <c r="DA1248">
        <f>AL1248</f>
        <v>33.39</v>
      </c>
      <c r="DB1248">
        <f t="shared" ref="DB1248:DB1253" si="1097">ROUND((ROUND(AT1248*CZ1248,2)*ROUND(1.05,7)),2)</f>
        <v>1293.96</v>
      </c>
      <c r="DC1248">
        <f t="shared" ref="DC1248:DC1253" si="1098">ROUND((ROUND(AT1248*AG1248,2)*ROUND(1.05,7)),2)</f>
        <v>0</v>
      </c>
      <c r="DD1248" t="s">
        <v>3</v>
      </c>
      <c r="DE1248" t="s">
        <v>3</v>
      </c>
      <c r="DF1248">
        <f t="shared" ref="DF1248:DF1253" si="1099">ROUND(ROUND(AE1248,2)*CX1248,2)</f>
        <v>0</v>
      </c>
      <c r="DG1248">
        <f t="shared" si="1093"/>
        <v>0</v>
      </c>
      <c r="DH1248">
        <f t="shared" si="1094"/>
        <v>0</v>
      </c>
      <c r="DI1248">
        <f>ROUND(ROUND(AH1248*AL1248,2)*CX1248,2)</f>
        <v>6567.23</v>
      </c>
      <c r="DJ1248">
        <f>DI1248</f>
        <v>6567.23</v>
      </c>
      <c r="DK1248">
        <v>0</v>
      </c>
      <c r="DL1248" t="s">
        <v>3</v>
      </c>
      <c r="DM1248">
        <v>0</v>
      </c>
      <c r="DN1248" t="s">
        <v>3</v>
      </c>
      <c r="DO1248">
        <v>0</v>
      </c>
    </row>
    <row r="1249" spans="1:119" x14ac:dyDescent="0.2">
      <c r="A1249">
        <f>ROW(Source!A983)</f>
        <v>983</v>
      </c>
      <c r="B1249">
        <v>51651743</v>
      </c>
      <c r="C1249">
        <v>51656359</v>
      </c>
      <c r="D1249">
        <v>49510905</v>
      </c>
      <c r="E1249">
        <v>70</v>
      </c>
      <c r="F1249">
        <v>1</v>
      </c>
      <c r="G1249">
        <v>1</v>
      </c>
      <c r="H1249">
        <v>1</v>
      </c>
      <c r="I1249" t="s">
        <v>905</v>
      </c>
      <c r="J1249" t="s">
        <v>3</v>
      </c>
      <c r="K1249" t="s">
        <v>906</v>
      </c>
      <c r="L1249">
        <v>1191</v>
      </c>
      <c r="N1249">
        <v>1013</v>
      </c>
      <c r="O1249" t="s">
        <v>904</v>
      </c>
      <c r="P1249" t="s">
        <v>904</v>
      </c>
      <c r="Q1249">
        <v>1</v>
      </c>
      <c r="W1249">
        <v>0</v>
      </c>
      <c r="X1249">
        <v>-1417349443</v>
      </c>
      <c r="Y1249">
        <f t="shared" si="1096"/>
        <v>0.98699999999999999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1</v>
      </c>
      <c r="AJ1249">
        <v>1</v>
      </c>
      <c r="AK1249">
        <v>33.39</v>
      </c>
      <c r="AL1249">
        <v>1</v>
      </c>
      <c r="AM1249">
        <v>4</v>
      </c>
      <c r="AN1249">
        <v>0</v>
      </c>
      <c r="AO1249">
        <v>1</v>
      </c>
      <c r="AP1249">
        <v>1</v>
      </c>
      <c r="AQ1249">
        <v>0</v>
      </c>
      <c r="AR1249">
        <v>0</v>
      </c>
      <c r="AS1249" t="s">
        <v>3</v>
      </c>
      <c r="AT1249">
        <v>0.94</v>
      </c>
      <c r="AU1249" t="s">
        <v>20</v>
      </c>
      <c r="AV1249">
        <v>2</v>
      </c>
      <c r="AW1249">
        <v>2</v>
      </c>
      <c r="AX1249">
        <v>51656374</v>
      </c>
      <c r="AY1249">
        <v>1</v>
      </c>
      <c r="AZ1249">
        <v>0</v>
      </c>
      <c r="BA1249">
        <v>1438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V1249">
        <v>0</v>
      </c>
      <c r="CW1249">
        <v>0</v>
      </c>
      <c r="CX1249">
        <f>ROUND(Y1249*Source!I983,7)</f>
        <v>0.15002399999999999</v>
      </c>
      <c r="CY1249">
        <f>AD1249</f>
        <v>0</v>
      </c>
      <c r="CZ1249">
        <f>AH1249</f>
        <v>0</v>
      </c>
      <c r="DA1249">
        <f>AL1249</f>
        <v>1</v>
      </c>
      <c r="DB1249">
        <f t="shared" si="1097"/>
        <v>0</v>
      </c>
      <c r="DC1249">
        <f t="shared" si="1098"/>
        <v>0</v>
      </c>
      <c r="DD1249" t="s">
        <v>3</v>
      </c>
      <c r="DE1249" t="s">
        <v>3</v>
      </c>
      <c r="DF1249">
        <f t="shared" si="1099"/>
        <v>0</v>
      </c>
      <c r="DG1249">
        <f t="shared" si="1093"/>
        <v>0</v>
      </c>
      <c r="DH1249">
        <f>ROUND(ROUND(AG1249*AK1249,2)*CX1249,2)</f>
        <v>0</v>
      </c>
      <c r="DI1249">
        <f t="shared" ref="DI1249:DI1260" si="1100">ROUND(ROUND(AH1249,2)*CX1249,2)</f>
        <v>0</v>
      </c>
      <c r="DJ1249">
        <f>DI1249</f>
        <v>0</v>
      </c>
      <c r="DK1249">
        <v>0</v>
      </c>
      <c r="DL1249" t="s">
        <v>3</v>
      </c>
      <c r="DM1249">
        <v>0</v>
      </c>
      <c r="DN1249" t="s">
        <v>3</v>
      </c>
      <c r="DO1249">
        <v>0</v>
      </c>
    </row>
    <row r="1250" spans="1:119" x14ac:dyDescent="0.2">
      <c r="A1250">
        <f>ROW(Source!A983)</f>
        <v>983</v>
      </c>
      <c r="B1250">
        <v>51651743</v>
      </c>
      <c r="C1250">
        <v>51656359</v>
      </c>
      <c r="D1250">
        <v>49672573</v>
      </c>
      <c r="E1250">
        <v>1</v>
      </c>
      <c r="F1250">
        <v>1</v>
      </c>
      <c r="G1250">
        <v>1</v>
      </c>
      <c r="H1250">
        <v>2</v>
      </c>
      <c r="I1250" t="s">
        <v>907</v>
      </c>
      <c r="J1250" t="s">
        <v>908</v>
      </c>
      <c r="K1250" t="s">
        <v>909</v>
      </c>
      <c r="L1250">
        <v>1367</v>
      </c>
      <c r="N1250">
        <v>1011</v>
      </c>
      <c r="O1250" t="s">
        <v>910</v>
      </c>
      <c r="P1250" t="s">
        <v>910</v>
      </c>
      <c r="Q1250">
        <v>1</v>
      </c>
      <c r="W1250">
        <v>0</v>
      </c>
      <c r="X1250">
        <v>-430484415</v>
      </c>
      <c r="Y1250">
        <f t="shared" si="1096"/>
        <v>0.39900000000000002</v>
      </c>
      <c r="AA1250">
        <v>0</v>
      </c>
      <c r="AB1250">
        <v>1530.2</v>
      </c>
      <c r="AC1250">
        <v>450.77</v>
      </c>
      <c r="AD1250">
        <v>0</v>
      </c>
      <c r="AE1250">
        <v>0</v>
      </c>
      <c r="AF1250">
        <v>115.4</v>
      </c>
      <c r="AG1250">
        <v>13.5</v>
      </c>
      <c r="AH1250">
        <v>0</v>
      </c>
      <c r="AI1250">
        <v>1</v>
      </c>
      <c r="AJ1250">
        <v>13.26</v>
      </c>
      <c r="AK1250">
        <v>33.39</v>
      </c>
      <c r="AL1250">
        <v>1</v>
      </c>
      <c r="AM1250">
        <v>4</v>
      </c>
      <c r="AN1250">
        <v>0</v>
      </c>
      <c r="AO1250">
        <v>1</v>
      </c>
      <c r="AP1250">
        <v>1</v>
      </c>
      <c r="AQ1250">
        <v>0</v>
      </c>
      <c r="AR1250">
        <v>0</v>
      </c>
      <c r="AS1250" t="s">
        <v>3</v>
      </c>
      <c r="AT1250">
        <v>0.38</v>
      </c>
      <c r="AU1250" t="s">
        <v>20</v>
      </c>
      <c r="AV1250">
        <v>0</v>
      </c>
      <c r="AW1250">
        <v>2</v>
      </c>
      <c r="AX1250">
        <v>51656375</v>
      </c>
      <c r="AY1250">
        <v>1</v>
      </c>
      <c r="AZ1250">
        <v>0</v>
      </c>
      <c r="BA1250">
        <v>1439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V1250">
        <v>0</v>
      </c>
      <c r="CW1250">
        <f>ROUND(Y1250*Source!I983,7)</f>
        <v>6.0648000000000001E-2</v>
      </c>
      <c r="CX1250">
        <f>ROUND(Y1250*Source!I983,7)</f>
        <v>6.0648000000000001E-2</v>
      </c>
      <c r="CY1250">
        <f>AB1250</f>
        <v>1530.2</v>
      </c>
      <c r="CZ1250">
        <f>AF1250</f>
        <v>115.4</v>
      </c>
      <c r="DA1250">
        <f>AJ1250</f>
        <v>13.26</v>
      </c>
      <c r="DB1250">
        <f t="shared" si="1097"/>
        <v>46.04</v>
      </c>
      <c r="DC1250">
        <f t="shared" si="1098"/>
        <v>5.39</v>
      </c>
      <c r="DD1250" t="s">
        <v>3</v>
      </c>
      <c r="DE1250" t="s">
        <v>3</v>
      </c>
      <c r="DF1250">
        <f t="shared" si="1099"/>
        <v>0</v>
      </c>
      <c r="DG1250">
        <f>ROUND(ROUND(AF1250*AJ1250,2)*CX1250,2)</f>
        <v>92.8</v>
      </c>
      <c r="DH1250">
        <f>ROUND(ROUND(AG1250*AK1250,2)*CX1250,2)</f>
        <v>27.34</v>
      </c>
      <c r="DI1250">
        <f t="shared" si="1100"/>
        <v>0</v>
      </c>
      <c r="DJ1250">
        <f>DG1250</f>
        <v>92.8</v>
      </c>
      <c r="DK1250">
        <v>0</v>
      </c>
      <c r="DL1250" t="s">
        <v>3</v>
      </c>
      <c r="DM1250">
        <v>0</v>
      </c>
      <c r="DN1250" t="s">
        <v>3</v>
      </c>
      <c r="DO1250">
        <v>0</v>
      </c>
    </row>
    <row r="1251" spans="1:119" x14ac:dyDescent="0.2">
      <c r="A1251">
        <f>ROW(Source!A983)</f>
        <v>983</v>
      </c>
      <c r="B1251">
        <v>51651743</v>
      </c>
      <c r="C1251">
        <v>51656359</v>
      </c>
      <c r="D1251">
        <v>49672703</v>
      </c>
      <c r="E1251">
        <v>1</v>
      </c>
      <c r="F1251">
        <v>1</v>
      </c>
      <c r="G1251">
        <v>1</v>
      </c>
      <c r="H1251">
        <v>2</v>
      </c>
      <c r="I1251" t="s">
        <v>944</v>
      </c>
      <c r="J1251" t="s">
        <v>945</v>
      </c>
      <c r="K1251" t="s">
        <v>946</v>
      </c>
      <c r="L1251">
        <v>1367</v>
      </c>
      <c r="N1251">
        <v>1011</v>
      </c>
      <c r="O1251" t="s">
        <v>910</v>
      </c>
      <c r="P1251" t="s">
        <v>910</v>
      </c>
      <c r="Q1251">
        <v>1</v>
      </c>
      <c r="W1251">
        <v>0</v>
      </c>
      <c r="X1251">
        <v>-1424865896</v>
      </c>
      <c r="Y1251">
        <f t="shared" si="1096"/>
        <v>0.35700000000000004</v>
      </c>
      <c r="AA1251">
        <v>0</v>
      </c>
      <c r="AB1251">
        <v>88.31</v>
      </c>
      <c r="AC1251">
        <v>0</v>
      </c>
      <c r="AD1251">
        <v>0</v>
      </c>
      <c r="AE1251">
        <v>0</v>
      </c>
      <c r="AF1251">
        <v>6.66</v>
      </c>
      <c r="AG1251">
        <v>0</v>
      </c>
      <c r="AH1251">
        <v>0</v>
      </c>
      <c r="AI1251">
        <v>1</v>
      </c>
      <c r="AJ1251">
        <v>13.26</v>
      </c>
      <c r="AK1251">
        <v>33.39</v>
      </c>
      <c r="AL1251">
        <v>1</v>
      </c>
      <c r="AM1251">
        <v>4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0.34</v>
      </c>
      <c r="AU1251" t="s">
        <v>20</v>
      </c>
      <c r="AV1251">
        <v>0</v>
      </c>
      <c r="AW1251">
        <v>2</v>
      </c>
      <c r="AX1251">
        <v>51656376</v>
      </c>
      <c r="AY1251">
        <v>1</v>
      </c>
      <c r="AZ1251">
        <v>0</v>
      </c>
      <c r="BA1251">
        <v>1440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V1251">
        <v>0</v>
      </c>
      <c r="CW1251">
        <f>ROUND(Y1251*Source!I983,7)</f>
        <v>5.4264E-2</v>
      </c>
      <c r="CX1251">
        <f>ROUND(Y1251*Source!I983,7)</f>
        <v>5.4264E-2</v>
      </c>
      <c r="CY1251">
        <f>AB1251</f>
        <v>88.31</v>
      </c>
      <c r="CZ1251">
        <f>AF1251</f>
        <v>6.66</v>
      </c>
      <c r="DA1251">
        <f>AJ1251</f>
        <v>13.26</v>
      </c>
      <c r="DB1251">
        <f t="shared" si="1097"/>
        <v>2.37</v>
      </c>
      <c r="DC1251">
        <f t="shared" si="1098"/>
        <v>0</v>
      </c>
      <c r="DD1251" t="s">
        <v>3</v>
      </c>
      <c r="DE1251" t="s">
        <v>3</v>
      </c>
      <c r="DF1251">
        <f t="shared" si="1099"/>
        <v>0</v>
      </c>
      <c r="DG1251">
        <f>ROUND(ROUND(AF1251*AJ1251,2)*CX1251,2)</f>
        <v>4.79</v>
      </c>
      <c r="DH1251">
        <f>ROUND(ROUND(AG1251*AK1251,2)*CX1251,2)</f>
        <v>0</v>
      </c>
      <c r="DI1251">
        <f t="shared" si="1100"/>
        <v>0</v>
      </c>
      <c r="DJ1251">
        <f>DG1251</f>
        <v>4.79</v>
      </c>
      <c r="DK1251">
        <v>0</v>
      </c>
      <c r="DL1251" t="s">
        <v>3</v>
      </c>
      <c r="DM1251">
        <v>0</v>
      </c>
      <c r="DN1251" t="s">
        <v>3</v>
      </c>
      <c r="DO1251">
        <v>0</v>
      </c>
    </row>
    <row r="1252" spans="1:119" x14ac:dyDescent="0.2">
      <c r="A1252">
        <f>ROW(Source!A983)</f>
        <v>983</v>
      </c>
      <c r="B1252">
        <v>51651743</v>
      </c>
      <c r="C1252">
        <v>51656359</v>
      </c>
      <c r="D1252">
        <v>49673503</v>
      </c>
      <c r="E1252">
        <v>1</v>
      </c>
      <c r="F1252">
        <v>1</v>
      </c>
      <c r="G1252">
        <v>1</v>
      </c>
      <c r="H1252">
        <v>2</v>
      </c>
      <c r="I1252" t="s">
        <v>914</v>
      </c>
      <c r="J1252" t="s">
        <v>915</v>
      </c>
      <c r="K1252" t="s">
        <v>916</v>
      </c>
      <c r="L1252">
        <v>1367</v>
      </c>
      <c r="N1252">
        <v>1011</v>
      </c>
      <c r="O1252" t="s">
        <v>910</v>
      </c>
      <c r="P1252" t="s">
        <v>910</v>
      </c>
      <c r="Q1252">
        <v>1</v>
      </c>
      <c r="W1252">
        <v>0</v>
      </c>
      <c r="X1252">
        <v>509054691</v>
      </c>
      <c r="Y1252">
        <f t="shared" si="1096"/>
        <v>0.58800000000000008</v>
      </c>
      <c r="AA1252">
        <v>0</v>
      </c>
      <c r="AB1252">
        <v>871.31</v>
      </c>
      <c r="AC1252">
        <v>387.32</v>
      </c>
      <c r="AD1252">
        <v>0</v>
      </c>
      <c r="AE1252">
        <v>0</v>
      </c>
      <c r="AF1252">
        <v>65.709999999999994</v>
      </c>
      <c r="AG1252">
        <v>11.6</v>
      </c>
      <c r="AH1252">
        <v>0</v>
      </c>
      <c r="AI1252">
        <v>1</v>
      </c>
      <c r="AJ1252">
        <v>13.26</v>
      </c>
      <c r="AK1252">
        <v>33.39</v>
      </c>
      <c r="AL1252">
        <v>1</v>
      </c>
      <c r="AM1252">
        <v>4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0.56000000000000005</v>
      </c>
      <c r="AU1252" t="s">
        <v>20</v>
      </c>
      <c r="AV1252">
        <v>0</v>
      </c>
      <c r="AW1252">
        <v>2</v>
      </c>
      <c r="AX1252">
        <v>51656377</v>
      </c>
      <c r="AY1252">
        <v>1</v>
      </c>
      <c r="AZ1252">
        <v>0</v>
      </c>
      <c r="BA1252">
        <v>1441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V1252">
        <v>0</v>
      </c>
      <c r="CW1252">
        <f>ROUND(Y1252*Source!I983,7)</f>
        <v>8.9375999999999997E-2</v>
      </c>
      <c r="CX1252">
        <f>ROUND(Y1252*Source!I983,7)</f>
        <v>8.9375999999999997E-2</v>
      </c>
      <c r="CY1252">
        <f>AB1252</f>
        <v>871.31</v>
      </c>
      <c r="CZ1252">
        <f>AF1252</f>
        <v>65.709999999999994</v>
      </c>
      <c r="DA1252">
        <f>AJ1252</f>
        <v>13.26</v>
      </c>
      <c r="DB1252">
        <f t="shared" si="1097"/>
        <v>38.64</v>
      </c>
      <c r="DC1252">
        <f t="shared" si="1098"/>
        <v>6.83</v>
      </c>
      <c r="DD1252" t="s">
        <v>3</v>
      </c>
      <c r="DE1252" t="s">
        <v>3</v>
      </c>
      <c r="DF1252">
        <f t="shared" si="1099"/>
        <v>0</v>
      </c>
      <c r="DG1252">
        <f>ROUND(ROUND(AF1252*AJ1252,2)*CX1252,2)</f>
        <v>77.87</v>
      </c>
      <c r="DH1252">
        <f>ROUND(ROUND(AG1252*AK1252,2)*CX1252,2)</f>
        <v>34.619999999999997</v>
      </c>
      <c r="DI1252">
        <f t="shared" si="1100"/>
        <v>0</v>
      </c>
      <c r="DJ1252">
        <f>DG1252</f>
        <v>77.87</v>
      </c>
      <c r="DK1252">
        <v>0</v>
      </c>
      <c r="DL1252" t="s">
        <v>3</v>
      </c>
      <c r="DM1252">
        <v>0</v>
      </c>
      <c r="DN1252" t="s">
        <v>3</v>
      </c>
      <c r="DO1252">
        <v>0</v>
      </c>
    </row>
    <row r="1253" spans="1:119" x14ac:dyDescent="0.2">
      <c r="A1253">
        <f>ROW(Source!A983)</f>
        <v>983</v>
      </c>
      <c r="B1253">
        <v>51651743</v>
      </c>
      <c r="C1253">
        <v>51656359</v>
      </c>
      <c r="D1253">
        <v>49673715</v>
      </c>
      <c r="E1253">
        <v>1</v>
      </c>
      <c r="F1253">
        <v>1</v>
      </c>
      <c r="G1253">
        <v>1</v>
      </c>
      <c r="H1253">
        <v>2</v>
      </c>
      <c r="I1253" t="s">
        <v>926</v>
      </c>
      <c r="J1253" t="s">
        <v>927</v>
      </c>
      <c r="K1253" t="s">
        <v>928</v>
      </c>
      <c r="L1253">
        <v>1367</v>
      </c>
      <c r="N1253">
        <v>1011</v>
      </c>
      <c r="O1253" t="s">
        <v>910</v>
      </c>
      <c r="P1253" t="s">
        <v>910</v>
      </c>
      <c r="Q1253">
        <v>1</v>
      </c>
      <c r="W1253">
        <v>0</v>
      </c>
      <c r="X1253">
        <v>829370094</v>
      </c>
      <c r="Y1253">
        <f t="shared" si="1096"/>
        <v>1.47</v>
      </c>
      <c r="AA1253">
        <v>0</v>
      </c>
      <c r="AB1253">
        <v>107.41</v>
      </c>
      <c r="AC1253">
        <v>0</v>
      </c>
      <c r="AD1253">
        <v>0</v>
      </c>
      <c r="AE1253">
        <v>0</v>
      </c>
      <c r="AF1253">
        <v>8.1</v>
      </c>
      <c r="AG1253">
        <v>0</v>
      </c>
      <c r="AH1253">
        <v>0</v>
      </c>
      <c r="AI1253">
        <v>1</v>
      </c>
      <c r="AJ1253">
        <v>13.26</v>
      </c>
      <c r="AK1253">
        <v>33.39</v>
      </c>
      <c r="AL1253">
        <v>1</v>
      </c>
      <c r="AM1253">
        <v>4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1.4</v>
      </c>
      <c r="AU1253" t="s">
        <v>20</v>
      </c>
      <c r="AV1253">
        <v>0</v>
      </c>
      <c r="AW1253">
        <v>2</v>
      </c>
      <c r="AX1253">
        <v>51656378</v>
      </c>
      <c r="AY1253">
        <v>1</v>
      </c>
      <c r="AZ1253">
        <v>0</v>
      </c>
      <c r="BA1253">
        <v>1442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V1253">
        <v>0</v>
      </c>
      <c r="CW1253">
        <f>ROUND(Y1253*Source!I983,7)</f>
        <v>0.22344</v>
      </c>
      <c r="CX1253">
        <f>ROUND(Y1253*Source!I983,7)</f>
        <v>0.22344</v>
      </c>
      <c r="CY1253">
        <f>AB1253</f>
        <v>107.41</v>
      </c>
      <c r="CZ1253">
        <f>AF1253</f>
        <v>8.1</v>
      </c>
      <c r="DA1253">
        <f>AJ1253</f>
        <v>13.26</v>
      </c>
      <c r="DB1253">
        <f t="shared" si="1097"/>
        <v>11.91</v>
      </c>
      <c r="DC1253">
        <f t="shared" si="1098"/>
        <v>0</v>
      </c>
      <c r="DD1253" t="s">
        <v>3</v>
      </c>
      <c r="DE1253" t="s">
        <v>3</v>
      </c>
      <c r="DF1253">
        <f t="shared" si="1099"/>
        <v>0</v>
      </c>
      <c r="DG1253">
        <f>ROUND(ROUND(AF1253*AJ1253,2)*CX1253,2)</f>
        <v>24</v>
      </c>
      <c r="DH1253">
        <f>ROUND(ROUND(AG1253*AK1253,2)*CX1253,2)</f>
        <v>0</v>
      </c>
      <c r="DI1253">
        <f t="shared" si="1100"/>
        <v>0</v>
      </c>
      <c r="DJ1253">
        <f>DG1253</f>
        <v>24</v>
      </c>
      <c r="DK1253">
        <v>0</v>
      </c>
      <c r="DL1253" t="s">
        <v>3</v>
      </c>
      <c r="DM1253">
        <v>0</v>
      </c>
      <c r="DN1253" t="s">
        <v>3</v>
      </c>
      <c r="DO1253">
        <v>0</v>
      </c>
    </row>
    <row r="1254" spans="1:119" x14ac:dyDescent="0.2">
      <c r="A1254">
        <f>ROW(Source!A983)</f>
        <v>983</v>
      </c>
      <c r="B1254">
        <v>51651743</v>
      </c>
      <c r="C1254">
        <v>51656359</v>
      </c>
      <c r="D1254">
        <v>49521144</v>
      </c>
      <c r="E1254">
        <v>1</v>
      </c>
      <c r="F1254">
        <v>1</v>
      </c>
      <c r="G1254">
        <v>1</v>
      </c>
      <c r="H1254">
        <v>3</v>
      </c>
      <c r="I1254" t="s">
        <v>947</v>
      </c>
      <c r="J1254" t="s">
        <v>948</v>
      </c>
      <c r="K1254" t="s">
        <v>949</v>
      </c>
      <c r="L1254">
        <v>1348</v>
      </c>
      <c r="N1254">
        <v>1009</v>
      </c>
      <c r="O1254" t="s">
        <v>105</v>
      </c>
      <c r="P1254" t="s">
        <v>105</v>
      </c>
      <c r="Q1254">
        <v>1000</v>
      </c>
      <c r="W1254">
        <v>0</v>
      </c>
      <c r="X1254">
        <v>-847628873</v>
      </c>
      <c r="Y1254">
        <f t="shared" ref="Y1254:Y1260" si="1101">AT1254</f>
        <v>8.8999999999999995E-4</v>
      </c>
      <c r="AA1254">
        <v>241405.89</v>
      </c>
      <c r="AB1254">
        <v>0</v>
      </c>
      <c r="AC1254">
        <v>0</v>
      </c>
      <c r="AD1254">
        <v>0</v>
      </c>
      <c r="AE1254">
        <v>26499</v>
      </c>
      <c r="AF1254">
        <v>0</v>
      </c>
      <c r="AG1254">
        <v>0</v>
      </c>
      <c r="AH1254">
        <v>0</v>
      </c>
      <c r="AI1254">
        <v>9.11</v>
      </c>
      <c r="AJ1254">
        <v>1</v>
      </c>
      <c r="AK1254">
        <v>1</v>
      </c>
      <c r="AL1254">
        <v>1</v>
      </c>
      <c r="AM1254">
        <v>4</v>
      </c>
      <c r="AN1254">
        <v>0</v>
      </c>
      <c r="AO1254">
        <v>1</v>
      </c>
      <c r="AP1254">
        <v>1</v>
      </c>
      <c r="AQ1254">
        <v>0</v>
      </c>
      <c r="AR1254">
        <v>0</v>
      </c>
      <c r="AS1254" t="s">
        <v>3</v>
      </c>
      <c r="AT1254">
        <v>8.8999999999999995E-4</v>
      </c>
      <c r="AU1254" t="s">
        <v>3</v>
      </c>
      <c r="AV1254">
        <v>0</v>
      </c>
      <c r="AW1254">
        <v>2</v>
      </c>
      <c r="AX1254">
        <v>51656379</v>
      </c>
      <c r="AY1254">
        <v>1</v>
      </c>
      <c r="AZ1254">
        <v>0</v>
      </c>
      <c r="BA1254">
        <v>1443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V1254">
        <v>0</v>
      </c>
      <c r="CW1254">
        <v>0</v>
      </c>
      <c r="CX1254">
        <f>ROUND(Y1254*Source!I983,7)</f>
        <v>1.3530000000000001E-4</v>
      </c>
      <c r="CY1254">
        <f t="shared" ref="CY1254:CY1260" si="1102">AA1254</f>
        <v>241405.89</v>
      </c>
      <c r="CZ1254">
        <f t="shared" ref="CZ1254:CZ1260" si="1103">AE1254</f>
        <v>26499</v>
      </c>
      <c r="DA1254">
        <f t="shared" ref="DA1254:DA1260" si="1104">AI1254</f>
        <v>9.11</v>
      </c>
      <c r="DB1254">
        <f t="shared" ref="DB1254:DB1260" si="1105">ROUND(ROUND(AT1254*CZ1254,2),2)</f>
        <v>23.58</v>
      </c>
      <c r="DC1254">
        <f t="shared" ref="DC1254:DC1260" si="1106">ROUND(ROUND(AT1254*AG1254,2),2)</f>
        <v>0</v>
      </c>
      <c r="DD1254" t="s">
        <v>3</v>
      </c>
      <c r="DE1254" t="s">
        <v>3</v>
      </c>
      <c r="DF1254">
        <f t="shared" ref="DF1254:DF1260" si="1107">ROUND(ROUND(AE1254*AI1254,2)*CX1254,2)</f>
        <v>32.659999999999997</v>
      </c>
      <c r="DG1254">
        <f t="shared" ref="DG1254:DG1262" si="1108">ROUND(ROUND(AF1254,2)*CX1254,2)</f>
        <v>0</v>
      </c>
      <c r="DH1254">
        <f t="shared" ref="DH1254:DH1261" si="1109">ROUND(ROUND(AG1254,2)*CX1254,2)</f>
        <v>0</v>
      </c>
      <c r="DI1254">
        <f t="shared" si="1100"/>
        <v>0</v>
      </c>
      <c r="DJ1254">
        <f t="shared" ref="DJ1254:DJ1260" si="1110">DF1254</f>
        <v>32.659999999999997</v>
      </c>
      <c r="DK1254">
        <v>0</v>
      </c>
      <c r="DL1254" t="s">
        <v>3</v>
      </c>
      <c r="DM1254">
        <v>0</v>
      </c>
      <c r="DN1254" t="s">
        <v>3</v>
      </c>
      <c r="DO1254">
        <v>0</v>
      </c>
    </row>
    <row r="1255" spans="1:119" x14ac:dyDescent="0.2">
      <c r="A1255">
        <f>ROW(Source!A983)</f>
        <v>983</v>
      </c>
      <c r="B1255">
        <v>51651743</v>
      </c>
      <c r="C1255">
        <v>51656359</v>
      </c>
      <c r="D1255">
        <v>49524301</v>
      </c>
      <c r="E1255">
        <v>1</v>
      </c>
      <c r="F1255">
        <v>1</v>
      </c>
      <c r="G1255">
        <v>1</v>
      </c>
      <c r="H1255">
        <v>3</v>
      </c>
      <c r="I1255" t="s">
        <v>929</v>
      </c>
      <c r="J1255" t="s">
        <v>930</v>
      </c>
      <c r="K1255" t="s">
        <v>931</v>
      </c>
      <c r="L1255">
        <v>1348</v>
      </c>
      <c r="N1255">
        <v>1009</v>
      </c>
      <c r="O1255" t="s">
        <v>105</v>
      </c>
      <c r="P1255" t="s">
        <v>105</v>
      </c>
      <c r="Q1255">
        <v>1000</v>
      </c>
      <c r="W1255">
        <v>0</v>
      </c>
      <c r="X1255">
        <v>1824693337</v>
      </c>
      <c r="Y1255">
        <f t="shared" si="1101"/>
        <v>4.0999999999999999E-4</v>
      </c>
      <c r="AA1255">
        <v>94397.82</v>
      </c>
      <c r="AB1255">
        <v>0</v>
      </c>
      <c r="AC1255">
        <v>0</v>
      </c>
      <c r="AD1255">
        <v>0</v>
      </c>
      <c r="AE1255">
        <v>10362</v>
      </c>
      <c r="AF1255">
        <v>0</v>
      </c>
      <c r="AG1255">
        <v>0</v>
      </c>
      <c r="AH1255">
        <v>0</v>
      </c>
      <c r="AI1255">
        <v>9.11</v>
      </c>
      <c r="AJ1255">
        <v>1</v>
      </c>
      <c r="AK1255">
        <v>1</v>
      </c>
      <c r="AL1255">
        <v>1</v>
      </c>
      <c r="AM1255">
        <v>4</v>
      </c>
      <c r="AN1255">
        <v>0</v>
      </c>
      <c r="AO1255">
        <v>1</v>
      </c>
      <c r="AP1255">
        <v>1</v>
      </c>
      <c r="AQ1255">
        <v>0</v>
      </c>
      <c r="AR1255">
        <v>0</v>
      </c>
      <c r="AS1255" t="s">
        <v>3</v>
      </c>
      <c r="AT1255">
        <v>4.0999999999999999E-4</v>
      </c>
      <c r="AU1255" t="s">
        <v>3</v>
      </c>
      <c r="AV1255">
        <v>0</v>
      </c>
      <c r="AW1255">
        <v>2</v>
      </c>
      <c r="AX1255">
        <v>51656380</v>
      </c>
      <c r="AY1255">
        <v>1</v>
      </c>
      <c r="AZ1255">
        <v>0</v>
      </c>
      <c r="BA1255">
        <v>1444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V1255">
        <v>0</v>
      </c>
      <c r="CW1255">
        <v>0</v>
      </c>
      <c r="CX1255">
        <f>ROUND(Y1255*Source!I983,7)</f>
        <v>6.2299999999999996E-5</v>
      </c>
      <c r="CY1255">
        <f t="shared" si="1102"/>
        <v>94397.82</v>
      </c>
      <c r="CZ1255">
        <f t="shared" si="1103"/>
        <v>10362</v>
      </c>
      <c r="DA1255">
        <f t="shared" si="1104"/>
        <v>9.11</v>
      </c>
      <c r="DB1255">
        <f t="shared" si="1105"/>
        <v>4.25</v>
      </c>
      <c r="DC1255">
        <f t="shared" si="1106"/>
        <v>0</v>
      </c>
      <c r="DD1255" t="s">
        <v>3</v>
      </c>
      <c r="DE1255" t="s">
        <v>3</v>
      </c>
      <c r="DF1255">
        <f t="shared" si="1107"/>
        <v>5.88</v>
      </c>
      <c r="DG1255">
        <f t="shared" si="1108"/>
        <v>0</v>
      </c>
      <c r="DH1255">
        <f t="shared" si="1109"/>
        <v>0</v>
      </c>
      <c r="DI1255">
        <f t="shared" si="1100"/>
        <v>0</v>
      </c>
      <c r="DJ1255">
        <f t="shared" si="1110"/>
        <v>5.88</v>
      </c>
      <c r="DK1255">
        <v>0</v>
      </c>
      <c r="DL1255" t="s">
        <v>3</v>
      </c>
      <c r="DM1255">
        <v>0</v>
      </c>
      <c r="DN1255" t="s">
        <v>3</v>
      </c>
      <c r="DO1255">
        <v>0</v>
      </c>
    </row>
    <row r="1256" spans="1:119" x14ac:dyDescent="0.2">
      <c r="A1256">
        <f>ROW(Source!A983)</f>
        <v>983</v>
      </c>
      <c r="B1256">
        <v>51651743</v>
      </c>
      <c r="C1256">
        <v>51656359</v>
      </c>
      <c r="D1256">
        <v>49525488</v>
      </c>
      <c r="E1256">
        <v>1</v>
      </c>
      <c r="F1256">
        <v>1</v>
      </c>
      <c r="G1256">
        <v>1</v>
      </c>
      <c r="H1256">
        <v>3</v>
      </c>
      <c r="I1256" t="s">
        <v>917</v>
      </c>
      <c r="J1256" t="s">
        <v>918</v>
      </c>
      <c r="K1256" t="s">
        <v>919</v>
      </c>
      <c r="L1256">
        <v>1346</v>
      </c>
      <c r="N1256">
        <v>1009</v>
      </c>
      <c r="O1256" t="s">
        <v>920</v>
      </c>
      <c r="P1256" t="s">
        <v>920</v>
      </c>
      <c r="Q1256">
        <v>1</v>
      </c>
      <c r="W1256">
        <v>0</v>
      </c>
      <c r="X1256">
        <v>-1864341761</v>
      </c>
      <c r="Y1256">
        <f t="shared" si="1101"/>
        <v>15</v>
      </c>
      <c r="AA1256">
        <v>82.35</v>
      </c>
      <c r="AB1256">
        <v>0</v>
      </c>
      <c r="AC1256">
        <v>0</v>
      </c>
      <c r="AD1256">
        <v>0</v>
      </c>
      <c r="AE1256">
        <v>9.0399999999999991</v>
      </c>
      <c r="AF1256">
        <v>0</v>
      </c>
      <c r="AG1256">
        <v>0</v>
      </c>
      <c r="AH1256">
        <v>0</v>
      </c>
      <c r="AI1256">
        <v>9.11</v>
      </c>
      <c r="AJ1256">
        <v>1</v>
      </c>
      <c r="AK1256">
        <v>1</v>
      </c>
      <c r="AL1256">
        <v>1</v>
      </c>
      <c r="AM1256">
        <v>4</v>
      </c>
      <c r="AN1256">
        <v>0</v>
      </c>
      <c r="AO1256">
        <v>1</v>
      </c>
      <c r="AP1256">
        <v>1</v>
      </c>
      <c r="AQ1256">
        <v>0</v>
      </c>
      <c r="AR1256">
        <v>0</v>
      </c>
      <c r="AS1256" t="s">
        <v>3</v>
      </c>
      <c r="AT1256">
        <v>15</v>
      </c>
      <c r="AU1256" t="s">
        <v>3</v>
      </c>
      <c r="AV1256">
        <v>0</v>
      </c>
      <c r="AW1256">
        <v>2</v>
      </c>
      <c r="AX1256">
        <v>51656381</v>
      </c>
      <c r="AY1256">
        <v>1</v>
      </c>
      <c r="AZ1256">
        <v>0</v>
      </c>
      <c r="BA1256">
        <v>1445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V1256">
        <v>0</v>
      </c>
      <c r="CW1256">
        <v>0</v>
      </c>
      <c r="CX1256">
        <f>ROUND(Y1256*Source!I983,7)</f>
        <v>2.2799999999999998</v>
      </c>
      <c r="CY1256">
        <f t="shared" si="1102"/>
        <v>82.35</v>
      </c>
      <c r="CZ1256">
        <f t="shared" si="1103"/>
        <v>9.0399999999999991</v>
      </c>
      <c r="DA1256">
        <f t="shared" si="1104"/>
        <v>9.11</v>
      </c>
      <c r="DB1256">
        <f t="shared" si="1105"/>
        <v>135.6</v>
      </c>
      <c r="DC1256">
        <f t="shared" si="1106"/>
        <v>0</v>
      </c>
      <c r="DD1256" t="s">
        <v>3</v>
      </c>
      <c r="DE1256" t="s">
        <v>3</v>
      </c>
      <c r="DF1256">
        <f t="shared" si="1107"/>
        <v>187.76</v>
      </c>
      <c r="DG1256">
        <f t="shared" si="1108"/>
        <v>0</v>
      </c>
      <c r="DH1256">
        <f t="shared" si="1109"/>
        <v>0</v>
      </c>
      <c r="DI1256">
        <f t="shared" si="1100"/>
        <v>0</v>
      </c>
      <c r="DJ1256">
        <f t="shared" si="1110"/>
        <v>187.76</v>
      </c>
      <c r="DK1256">
        <v>0</v>
      </c>
      <c r="DL1256" t="s">
        <v>3</v>
      </c>
      <c r="DM1256">
        <v>0</v>
      </c>
      <c r="DN1256" t="s">
        <v>3</v>
      </c>
      <c r="DO1256">
        <v>0</v>
      </c>
    </row>
    <row r="1257" spans="1:119" x14ac:dyDescent="0.2">
      <c r="A1257">
        <f>ROW(Source!A983)</f>
        <v>983</v>
      </c>
      <c r="B1257">
        <v>51651743</v>
      </c>
      <c r="C1257">
        <v>51656359</v>
      </c>
      <c r="D1257">
        <v>49526492</v>
      </c>
      <c r="E1257">
        <v>1</v>
      </c>
      <c r="F1257">
        <v>1</v>
      </c>
      <c r="G1257">
        <v>1</v>
      </c>
      <c r="H1257">
        <v>3</v>
      </c>
      <c r="I1257" t="s">
        <v>921</v>
      </c>
      <c r="J1257" t="s">
        <v>922</v>
      </c>
      <c r="K1257" t="s">
        <v>923</v>
      </c>
      <c r="L1257">
        <v>1346</v>
      </c>
      <c r="N1257">
        <v>1009</v>
      </c>
      <c r="O1257" t="s">
        <v>920</v>
      </c>
      <c r="P1257" t="s">
        <v>920</v>
      </c>
      <c r="Q1257">
        <v>1</v>
      </c>
      <c r="W1257">
        <v>0</v>
      </c>
      <c r="X1257">
        <v>497341279</v>
      </c>
      <c r="Y1257">
        <f t="shared" si="1101"/>
        <v>8</v>
      </c>
      <c r="AA1257">
        <v>210.35</v>
      </c>
      <c r="AB1257">
        <v>0</v>
      </c>
      <c r="AC1257">
        <v>0</v>
      </c>
      <c r="AD1257">
        <v>0</v>
      </c>
      <c r="AE1257">
        <v>23.09</v>
      </c>
      <c r="AF1257">
        <v>0</v>
      </c>
      <c r="AG1257">
        <v>0</v>
      </c>
      <c r="AH1257">
        <v>0</v>
      </c>
      <c r="AI1257">
        <v>9.11</v>
      </c>
      <c r="AJ1257">
        <v>1</v>
      </c>
      <c r="AK1257">
        <v>1</v>
      </c>
      <c r="AL1257">
        <v>1</v>
      </c>
      <c r="AM1257">
        <v>4</v>
      </c>
      <c r="AN1257">
        <v>0</v>
      </c>
      <c r="AO1257">
        <v>1</v>
      </c>
      <c r="AP1257">
        <v>1</v>
      </c>
      <c r="AQ1257">
        <v>0</v>
      </c>
      <c r="AR1257">
        <v>0</v>
      </c>
      <c r="AS1257" t="s">
        <v>3</v>
      </c>
      <c r="AT1257">
        <v>8</v>
      </c>
      <c r="AU1257" t="s">
        <v>3</v>
      </c>
      <c r="AV1257">
        <v>0</v>
      </c>
      <c r="AW1257">
        <v>2</v>
      </c>
      <c r="AX1257">
        <v>51656382</v>
      </c>
      <c r="AY1257">
        <v>1</v>
      </c>
      <c r="AZ1257">
        <v>0</v>
      </c>
      <c r="BA1257">
        <v>1446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V1257">
        <v>0</v>
      </c>
      <c r="CW1257">
        <v>0</v>
      </c>
      <c r="CX1257">
        <f>ROUND(Y1257*Source!I983,7)</f>
        <v>1.216</v>
      </c>
      <c r="CY1257">
        <f t="shared" si="1102"/>
        <v>210.35</v>
      </c>
      <c r="CZ1257">
        <f t="shared" si="1103"/>
        <v>23.09</v>
      </c>
      <c r="DA1257">
        <f t="shared" si="1104"/>
        <v>9.11</v>
      </c>
      <c r="DB1257">
        <f t="shared" si="1105"/>
        <v>184.72</v>
      </c>
      <c r="DC1257">
        <f t="shared" si="1106"/>
        <v>0</v>
      </c>
      <c r="DD1257" t="s">
        <v>3</v>
      </c>
      <c r="DE1257" t="s">
        <v>3</v>
      </c>
      <c r="DF1257">
        <f t="shared" si="1107"/>
        <v>255.79</v>
      </c>
      <c r="DG1257">
        <f t="shared" si="1108"/>
        <v>0</v>
      </c>
      <c r="DH1257">
        <f t="shared" si="1109"/>
        <v>0</v>
      </c>
      <c r="DI1257">
        <f t="shared" si="1100"/>
        <v>0</v>
      </c>
      <c r="DJ1257">
        <f t="shared" si="1110"/>
        <v>255.79</v>
      </c>
      <c r="DK1257">
        <v>0</v>
      </c>
      <c r="DL1257" t="s">
        <v>3</v>
      </c>
      <c r="DM1257">
        <v>0</v>
      </c>
      <c r="DN1257" t="s">
        <v>3</v>
      </c>
      <c r="DO1257">
        <v>0</v>
      </c>
    </row>
    <row r="1258" spans="1:119" x14ac:dyDescent="0.2">
      <c r="A1258">
        <f>ROW(Source!A983)</f>
        <v>983</v>
      </c>
      <c r="B1258">
        <v>51651743</v>
      </c>
      <c r="C1258">
        <v>51656359</v>
      </c>
      <c r="D1258">
        <v>49555131</v>
      </c>
      <c r="E1258">
        <v>1</v>
      </c>
      <c r="F1258">
        <v>1</v>
      </c>
      <c r="G1258">
        <v>1</v>
      </c>
      <c r="H1258">
        <v>3</v>
      </c>
      <c r="I1258" t="s">
        <v>950</v>
      </c>
      <c r="J1258" t="s">
        <v>951</v>
      </c>
      <c r="K1258" t="s">
        <v>952</v>
      </c>
      <c r="L1258">
        <v>1348</v>
      </c>
      <c r="N1258">
        <v>1009</v>
      </c>
      <c r="O1258" t="s">
        <v>105</v>
      </c>
      <c r="P1258" t="s">
        <v>105</v>
      </c>
      <c r="Q1258">
        <v>1000</v>
      </c>
      <c r="W1258">
        <v>0</v>
      </c>
      <c r="X1258">
        <v>-364749507</v>
      </c>
      <c r="Y1258">
        <f t="shared" si="1101"/>
        <v>5.0099999999999997E-3</v>
      </c>
      <c r="AA1258">
        <v>156537.13</v>
      </c>
      <c r="AB1258">
        <v>0</v>
      </c>
      <c r="AC1258">
        <v>0</v>
      </c>
      <c r="AD1258">
        <v>0</v>
      </c>
      <c r="AE1258">
        <v>17183</v>
      </c>
      <c r="AF1258">
        <v>0</v>
      </c>
      <c r="AG1258">
        <v>0</v>
      </c>
      <c r="AH1258">
        <v>0</v>
      </c>
      <c r="AI1258">
        <v>9.11</v>
      </c>
      <c r="AJ1258">
        <v>1</v>
      </c>
      <c r="AK1258">
        <v>1</v>
      </c>
      <c r="AL1258">
        <v>1</v>
      </c>
      <c r="AM1258">
        <v>4</v>
      </c>
      <c r="AN1258">
        <v>0</v>
      </c>
      <c r="AO1258">
        <v>1</v>
      </c>
      <c r="AP1258">
        <v>1</v>
      </c>
      <c r="AQ1258">
        <v>0</v>
      </c>
      <c r="AR1258">
        <v>0</v>
      </c>
      <c r="AS1258" t="s">
        <v>3</v>
      </c>
      <c r="AT1258">
        <v>5.0099999999999997E-3</v>
      </c>
      <c r="AU1258" t="s">
        <v>3</v>
      </c>
      <c r="AV1258">
        <v>0</v>
      </c>
      <c r="AW1258">
        <v>2</v>
      </c>
      <c r="AX1258">
        <v>51656384</v>
      </c>
      <c r="AY1258">
        <v>1</v>
      </c>
      <c r="AZ1258">
        <v>0</v>
      </c>
      <c r="BA1258">
        <v>1448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V1258">
        <v>0</v>
      </c>
      <c r="CW1258">
        <v>0</v>
      </c>
      <c r="CX1258">
        <f>ROUND(Y1258*Source!I983,7)</f>
        <v>7.6150000000000002E-4</v>
      </c>
      <c r="CY1258">
        <f t="shared" si="1102"/>
        <v>156537.13</v>
      </c>
      <c r="CZ1258">
        <f t="shared" si="1103"/>
        <v>17183</v>
      </c>
      <c r="DA1258">
        <f t="shared" si="1104"/>
        <v>9.11</v>
      </c>
      <c r="DB1258">
        <f t="shared" si="1105"/>
        <v>86.09</v>
      </c>
      <c r="DC1258">
        <f t="shared" si="1106"/>
        <v>0</v>
      </c>
      <c r="DD1258" t="s">
        <v>3</v>
      </c>
      <c r="DE1258" t="s">
        <v>3</v>
      </c>
      <c r="DF1258">
        <f t="shared" si="1107"/>
        <v>119.2</v>
      </c>
      <c r="DG1258">
        <f t="shared" si="1108"/>
        <v>0</v>
      </c>
      <c r="DH1258">
        <f t="shared" si="1109"/>
        <v>0</v>
      </c>
      <c r="DI1258">
        <f t="shared" si="1100"/>
        <v>0</v>
      </c>
      <c r="DJ1258">
        <f t="shared" si="1110"/>
        <v>119.2</v>
      </c>
      <c r="DK1258">
        <v>0</v>
      </c>
      <c r="DL1258" t="s">
        <v>3</v>
      </c>
      <c r="DM1258">
        <v>0</v>
      </c>
      <c r="DN1258" t="s">
        <v>3</v>
      </c>
      <c r="DO1258">
        <v>0</v>
      </c>
    </row>
    <row r="1259" spans="1:119" x14ac:dyDescent="0.2">
      <c r="A1259">
        <f>ROW(Source!A983)</f>
        <v>983</v>
      </c>
      <c r="B1259">
        <v>51651743</v>
      </c>
      <c r="C1259">
        <v>51656359</v>
      </c>
      <c r="D1259">
        <v>49564241</v>
      </c>
      <c r="E1259">
        <v>1</v>
      </c>
      <c r="F1259">
        <v>1</v>
      </c>
      <c r="G1259">
        <v>1</v>
      </c>
      <c r="H1259">
        <v>3</v>
      </c>
      <c r="I1259" t="s">
        <v>87</v>
      </c>
      <c r="J1259" t="s">
        <v>89</v>
      </c>
      <c r="K1259" t="s">
        <v>88</v>
      </c>
      <c r="L1259">
        <v>1327</v>
      </c>
      <c r="N1259">
        <v>1005</v>
      </c>
      <c r="O1259" t="s">
        <v>52</v>
      </c>
      <c r="P1259" t="s">
        <v>52</v>
      </c>
      <c r="Q1259">
        <v>1</v>
      </c>
      <c r="W1259">
        <v>0</v>
      </c>
      <c r="X1259">
        <v>2012835886</v>
      </c>
      <c r="Y1259">
        <f t="shared" si="1101"/>
        <v>73.684210500000006</v>
      </c>
      <c r="AA1259">
        <v>1217.19</v>
      </c>
      <c r="AB1259">
        <v>0</v>
      </c>
      <c r="AC1259">
        <v>0</v>
      </c>
      <c r="AD1259">
        <v>0</v>
      </c>
      <c r="AE1259">
        <v>133.61000000000001</v>
      </c>
      <c r="AF1259">
        <v>0</v>
      </c>
      <c r="AG1259">
        <v>0</v>
      </c>
      <c r="AH1259">
        <v>0</v>
      </c>
      <c r="AI1259">
        <v>9.11</v>
      </c>
      <c r="AJ1259">
        <v>1</v>
      </c>
      <c r="AK1259">
        <v>1</v>
      </c>
      <c r="AL1259">
        <v>1</v>
      </c>
      <c r="AM1259">
        <v>0</v>
      </c>
      <c r="AN1259">
        <v>0</v>
      </c>
      <c r="AO1259">
        <v>0</v>
      </c>
      <c r="AP1259">
        <v>1</v>
      </c>
      <c r="AQ1259">
        <v>0</v>
      </c>
      <c r="AR1259">
        <v>0</v>
      </c>
      <c r="AS1259" t="s">
        <v>3</v>
      </c>
      <c r="AT1259">
        <v>73.684210500000006</v>
      </c>
      <c r="AU1259" t="s">
        <v>3</v>
      </c>
      <c r="AV1259">
        <v>0</v>
      </c>
      <c r="AW1259">
        <v>1</v>
      </c>
      <c r="AX1259">
        <v>-1</v>
      </c>
      <c r="AY1259">
        <v>0</v>
      </c>
      <c r="AZ1259">
        <v>0</v>
      </c>
      <c r="BA1259" t="s">
        <v>3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V1259">
        <v>0</v>
      </c>
      <c r="CW1259">
        <v>0</v>
      </c>
      <c r="CX1259">
        <f>ROUND(Y1259*Source!I983,7)</f>
        <v>11.2</v>
      </c>
      <c r="CY1259">
        <f t="shared" si="1102"/>
        <v>1217.19</v>
      </c>
      <c r="CZ1259">
        <f t="shared" si="1103"/>
        <v>133.61000000000001</v>
      </c>
      <c r="DA1259">
        <f t="shared" si="1104"/>
        <v>9.11</v>
      </c>
      <c r="DB1259">
        <f t="shared" si="1105"/>
        <v>9844.9500000000007</v>
      </c>
      <c r="DC1259">
        <f t="shared" si="1106"/>
        <v>0</v>
      </c>
      <c r="DD1259" t="s">
        <v>3</v>
      </c>
      <c r="DE1259" t="s">
        <v>3</v>
      </c>
      <c r="DF1259">
        <f t="shared" si="1107"/>
        <v>13632.53</v>
      </c>
      <c r="DG1259">
        <f t="shared" si="1108"/>
        <v>0</v>
      </c>
      <c r="DH1259">
        <f t="shared" si="1109"/>
        <v>0</v>
      </c>
      <c r="DI1259">
        <f t="shared" si="1100"/>
        <v>0</v>
      </c>
      <c r="DJ1259">
        <f t="shared" si="1110"/>
        <v>13632.53</v>
      </c>
      <c r="DK1259">
        <v>0</v>
      </c>
      <c r="DL1259" t="s">
        <v>3</v>
      </c>
      <c r="DM1259">
        <v>0</v>
      </c>
      <c r="DN1259" t="s">
        <v>3</v>
      </c>
      <c r="DO1259">
        <v>0</v>
      </c>
    </row>
    <row r="1260" spans="1:119" x14ac:dyDescent="0.2">
      <c r="A1260">
        <f>ROW(Source!A983)</f>
        <v>983</v>
      </c>
      <c r="B1260">
        <v>51651743</v>
      </c>
      <c r="C1260">
        <v>51656359</v>
      </c>
      <c r="D1260">
        <v>49564242</v>
      </c>
      <c r="E1260">
        <v>1</v>
      </c>
      <c r="F1260">
        <v>1</v>
      </c>
      <c r="G1260">
        <v>1</v>
      </c>
      <c r="H1260">
        <v>3</v>
      </c>
      <c r="I1260" t="s">
        <v>91</v>
      </c>
      <c r="J1260" t="s">
        <v>93</v>
      </c>
      <c r="K1260" t="s">
        <v>92</v>
      </c>
      <c r="L1260">
        <v>1327</v>
      </c>
      <c r="N1260">
        <v>1005</v>
      </c>
      <c r="O1260" t="s">
        <v>52</v>
      </c>
      <c r="P1260" t="s">
        <v>52</v>
      </c>
      <c r="Q1260">
        <v>1</v>
      </c>
      <c r="W1260">
        <v>0</v>
      </c>
      <c r="X1260">
        <v>-1325074599</v>
      </c>
      <c r="Y1260">
        <f t="shared" si="1101"/>
        <v>26.315789500000001</v>
      </c>
      <c r="AA1260">
        <v>1187.67</v>
      </c>
      <c r="AB1260">
        <v>0</v>
      </c>
      <c r="AC1260">
        <v>0</v>
      </c>
      <c r="AD1260">
        <v>0</v>
      </c>
      <c r="AE1260">
        <v>130.37</v>
      </c>
      <c r="AF1260">
        <v>0</v>
      </c>
      <c r="AG1260">
        <v>0</v>
      </c>
      <c r="AH1260">
        <v>0</v>
      </c>
      <c r="AI1260">
        <v>9.11</v>
      </c>
      <c r="AJ1260">
        <v>1</v>
      </c>
      <c r="AK1260">
        <v>1</v>
      </c>
      <c r="AL1260">
        <v>1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 t="s">
        <v>3</v>
      </c>
      <c r="AT1260">
        <v>26.315789500000001</v>
      </c>
      <c r="AU1260" t="s">
        <v>3</v>
      </c>
      <c r="AV1260">
        <v>0</v>
      </c>
      <c r="AW1260">
        <v>1</v>
      </c>
      <c r="AX1260">
        <v>-1</v>
      </c>
      <c r="AY1260">
        <v>0</v>
      </c>
      <c r="AZ1260">
        <v>0</v>
      </c>
      <c r="BA1260" t="s">
        <v>3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V1260">
        <v>0</v>
      </c>
      <c r="CW1260">
        <v>0</v>
      </c>
      <c r="CX1260">
        <f>ROUND(Y1260*Source!I983,7)</f>
        <v>4</v>
      </c>
      <c r="CY1260">
        <f t="shared" si="1102"/>
        <v>1187.67</v>
      </c>
      <c r="CZ1260">
        <f t="shared" si="1103"/>
        <v>130.37</v>
      </c>
      <c r="DA1260">
        <f t="shared" si="1104"/>
        <v>9.11</v>
      </c>
      <c r="DB1260">
        <f t="shared" si="1105"/>
        <v>3430.79</v>
      </c>
      <c r="DC1260">
        <f t="shared" si="1106"/>
        <v>0</v>
      </c>
      <c r="DD1260" t="s">
        <v>3</v>
      </c>
      <c r="DE1260" t="s">
        <v>3</v>
      </c>
      <c r="DF1260">
        <f t="shared" si="1107"/>
        <v>4750.68</v>
      </c>
      <c r="DG1260">
        <f t="shared" si="1108"/>
        <v>0</v>
      </c>
      <c r="DH1260">
        <f t="shared" si="1109"/>
        <v>0</v>
      </c>
      <c r="DI1260">
        <f t="shared" si="1100"/>
        <v>0</v>
      </c>
      <c r="DJ1260">
        <f t="shared" si="1110"/>
        <v>4750.68</v>
      </c>
      <c r="DK1260">
        <v>0</v>
      </c>
      <c r="DL1260" t="s">
        <v>3</v>
      </c>
      <c r="DM1260">
        <v>0</v>
      </c>
      <c r="DN1260" t="s">
        <v>3</v>
      </c>
      <c r="DO1260">
        <v>0</v>
      </c>
    </row>
    <row r="1261" spans="1:119" x14ac:dyDescent="0.2">
      <c r="A1261">
        <f>ROW(Source!A986)</f>
        <v>986</v>
      </c>
      <c r="B1261">
        <v>51651743</v>
      </c>
      <c r="C1261">
        <v>51656392</v>
      </c>
      <c r="D1261">
        <v>49510719</v>
      </c>
      <c r="E1261">
        <v>70</v>
      </c>
      <c r="F1261">
        <v>1</v>
      </c>
      <c r="G1261">
        <v>1</v>
      </c>
      <c r="H1261">
        <v>1</v>
      </c>
      <c r="I1261" t="s">
        <v>942</v>
      </c>
      <c r="J1261" t="s">
        <v>3</v>
      </c>
      <c r="K1261" t="s">
        <v>943</v>
      </c>
      <c r="L1261">
        <v>1191</v>
      </c>
      <c r="N1261">
        <v>1013</v>
      </c>
      <c r="O1261" t="s">
        <v>904</v>
      </c>
      <c r="P1261" t="s">
        <v>904</v>
      </c>
      <c r="Q1261">
        <v>1</v>
      </c>
      <c r="W1261">
        <v>0</v>
      </c>
      <c r="X1261">
        <v>784619160</v>
      </c>
      <c r="Y1261">
        <f t="shared" ref="Y1261:Y1266" si="1111">(AT1261*ROUND(1.05,7))</f>
        <v>148.05000000000001</v>
      </c>
      <c r="AA1261">
        <v>0</v>
      </c>
      <c r="AB1261">
        <v>0</v>
      </c>
      <c r="AC1261">
        <v>0</v>
      </c>
      <c r="AD1261">
        <v>291.83</v>
      </c>
      <c r="AE1261">
        <v>0</v>
      </c>
      <c r="AF1261">
        <v>0</v>
      </c>
      <c r="AG1261">
        <v>0</v>
      </c>
      <c r="AH1261">
        <v>8.74</v>
      </c>
      <c r="AI1261">
        <v>1</v>
      </c>
      <c r="AJ1261">
        <v>1</v>
      </c>
      <c r="AK1261">
        <v>1</v>
      </c>
      <c r="AL1261">
        <v>33.39</v>
      </c>
      <c r="AM1261">
        <v>4</v>
      </c>
      <c r="AN1261">
        <v>0</v>
      </c>
      <c r="AO1261">
        <v>1</v>
      </c>
      <c r="AP1261">
        <v>1</v>
      </c>
      <c r="AQ1261">
        <v>0</v>
      </c>
      <c r="AR1261">
        <v>0</v>
      </c>
      <c r="AS1261" t="s">
        <v>3</v>
      </c>
      <c r="AT1261">
        <v>141</v>
      </c>
      <c r="AU1261" t="s">
        <v>20</v>
      </c>
      <c r="AV1261">
        <v>1</v>
      </c>
      <c r="AW1261">
        <v>2</v>
      </c>
      <c r="AX1261">
        <v>51656406</v>
      </c>
      <c r="AY1261">
        <v>1</v>
      </c>
      <c r="AZ1261">
        <v>0</v>
      </c>
      <c r="BA1261">
        <v>1454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U1261">
        <f>ROUND(AT1261*Source!I986*AH1261*AL1261,2)</f>
        <v>110152.75</v>
      </c>
      <c r="CV1261">
        <f>ROUND(Y1261*Source!I986,7)</f>
        <v>396.32985000000002</v>
      </c>
      <c r="CW1261">
        <v>0</v>
      </c>
      <c r="CX1261">
        <f>ROUND(Y1261*Source!I986,7)</f>
        <v>396.32985000000002</v>
      </c>
      <c r="CY1261">
        <f>AD1261</f>
        <v>291.83</v>
      </c>
      <c r="CZ1261">
        <f>AH1261</f>
        <v>8.74</v>
      </c>
      <c r="DA1261">
        <f>AL1261</f>
        <v>33.39</v>
      </c>
      <c r="DB1261">
        <f t="shared" ref="DB1261:DB1266" si="1112">ROUND((ROUND(AT1261*CZ1261,2)*ROUND(1.05,7)),2)</f>
        <v>1293.96</v>
      </c>
      <c r="DC1261">
        <f t="shared" ref="DC1261:DC1266" si="1113">ROUND((ROUND(AT1261*AG1261,2)*ROUND(1.05,7)),2)</f>
        <v>0</v>
      </c>
      <c r="DD1261" t="s">
        <v>3</v>
      </c>
      <c r="DE1261" t="s">
        <v>3</v>
      </c>
      <c r="DF1261">
        <f t="shared" ref="DF1261:DF1266" si="1114">ROUND(ROUND(AE1261,2)*CX1261,2)</f>
        <v>0</v>
      </c>
      <c r="DG1261">
        <f t="shared" si="1108"/>
        <v>0</v>
      </c>
      <c r="DH1261">
        <f t="shared" si="1109"/>
        <v>0</v>
      </c>
      <c r="DI1261">
        <f>ROUND(ROUND(AH1261*AL1261,2)*CX1261,2)</f>
        <v>115660.94</v>
      </c>
      <c r="DJ1261">
        <f>DI1261</f>
        <v>115660.94</v>
      </c>
      <c r="DK1261">
        <v>0</v>
      </c>
      <c r="DL1261" t="s">
        <v>3</v>
      </c>
      <c r="DM1261">
        <v>0</v>
      </c>
      <c r="DN1261" t="s">
        <v>3</v>
      </c>
      <c r="DO1261">
        <v>0</v>
      </c>
    </row>
    <row r="1262" spans="1:119" x14ac:dyDescent="0.2">
      <c r="A1262">
        <f>ROW(Source!A986)</f>
        <v>986</v>
      </c>
      <c r="B1262">
        <v>51651743</v>
      </c>
      <c r="C1262">
        <v>51656392</v>
      </c>
      <c r="D1262">
        <v>49510905</v>
      </c>
      <c r="E1262">
        <v>70</v>
      </c>
      <c r="F1262">
        <v>1</v>
      </c>
      <c r="G1262">
        <v>1</v>
      </c>
      <c r="H1262">
        <v>1</v>
      </c>
      <c r="I1262" t="s">
        <v>905</v>
      </c>
      <c r="J1262" t="s">
        <v>3</v>
      </c>
      <c r="K1262" t="s">
        <v>906</v>
      </c>
      <c r="L1262">
        <v>1191</v>
      </c>
      <c r="N1262">
        <v>1013</v>
      </c>
      <c r="O1262" t="s">
        <v>904</v>
      </c>
      <c r="P1262" t="s">
        <v>904</v>
      </c>
      <c r="Q1262">
        <v>1</v>
      </c>
      <c r="W1262">
        <v>0</v>
      </c>
      <c r="X1262">
        <v>-1417349443</v>
      </c>
      <c r="Y1262">
        <f t="shared" si="1111"/>
        <v>0.98699999999999999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1</v>
      </c>
      <c r="AJ1262">
        <v>1</v>
      </c>
      <c r="AK1262">
        <v>33.39</v>
      </c>
      <c r="AL1262">
        <v>1</v>
      </c>
      <c r="AM1262">
        <v>4</v>
      </c>
      <c r="AN1262">
        <v>0</v>
      </c>
      <c r="AO1262">
        <v>1</v>
      </c>
      <c r="AP1262">
        <v>1</v>
      </c>
      <c r="AQ1262">
        <v>0</v>
      </c>
      <c r="AR1262">
        <v>0</v>
      </c>
      <c r="AS1262" t="s">
        <v>3</v>
      </c>
      <c r="AT1262">
        <v>0.94</v>
      </c>
      <c r="AU1262" t="s">
        <v>20</v>
      </c>
      <c r="AV1262">
        <v>2</v>
      </c>
      <c r="AW1262">
        <v>2</v>
      </c>
      <c r="AX1262">
        <v>51656407</v>
      </c>
      <c r="AY1262">
        <v>1</v>
      </c>
      <c r="AZ1262">
        <v>0</v>
      </c>
      <c r="BA1262">
        <v>1455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V1262">
        <v>0</v>
      </c>
      <c r="CW1262">
        <v>0</v>
      </c>
      <c r="CX1262">
        <f>ROUND(Y1262*Source!I986,7)</f>
        <v>2.6421990000000002</v>
      </c>
      <c r="CY1262">
        <f>AD1262</f>
        <v>0</v>
      </c>
      <c r="CZ1262">
        <f>AH1262</f>
        <v>0</v>
      </c>
      <c r="DA1262">
        <f>AL1262</f>
        <v>1</v>
      </c>
      <c r="DB1262">
        <f t="shared" si="1112"/>
        <v>0</v>
      </c>
      <c r="DC1262">
        <f t="shared" si="1113"/>
        <v>0</v>
      </c>
      <c r="DD1262" t="s">
        <v>3</v>
      </c>
      <c r="DE1262" t="s">
        <v>3</v>
      </c>
      <c r="DF1262">
        <f t="shared" si="1114"/>
        <v>0</v>
      </c>
      <c r="DG1262">
        <f t="shared" si="1108"/>
        <v>0</v>
      </c>
      <c r="DH1262">
        <f>ROUND(ROUND(AG1262*AK1262,2)*CX1262,2)</f>
        <v>0</v>
      </c>
      <c r="DI1262">
        <f t="shared" ref="DI1262:DI1273" si="1115">ROUND(ROUND(AH1262,2)*CX1262,2)</f>
        <v>0</v>
      </c>
      <c r="DJ1262">
        <f>DI1262</f>
        <v>0</v>
      </c>
      <c r="DK1262">
        <v>0</v>
      </c>
      <c r="DL1262" t="s">
        <v>3</v>
      </c>
      <c r="DM1262">
        <v>0</v>
      </c>
      <c r="DN1262" t="s">
        <v>3</v>
      </c>
      <c r="DO1262">
        <v>0</v>
      </c>
    </row>
    <row r="1263" spans="1:119" x14ac:dyDescent="0.2">
      <c r="A1263">
        <f>ROW(Source!A986)</f>
        <v>986</v>
      </c>
      <c r="B1263">
        <v>51651743</v>
      </c>
      <c r="C1263">
        <v>51656392</v>
      </c>
      <c r="D1263">
        <v>49672573</v>
      </c>
      <c r="E1263">
        <v>1</v>
      </c>
      <c r="F1263">
        <v>1</v>
      </c>
      <c r="G1263">
        <v>1</v>
      </c>
      <c r="H1263">
        <v>2</v>
      </c>
      <c r="I1263" t="s">
        <v>907</v>
      </c>
      <c r="J1263" t="s">
        <v>908</v>
      </c>
      <c r="K1263" t="s">
        <v>909</v>
      </c>
      <c r="L1263">
        <v>1367</v>
      </c>
      <c r="N1263">
        <v>1011</v>
      </c>
      <c r="O1263" t="s">
        <v>910</v>
      </c>
      <c r="P1263" t="s">
        <v>910</v>
      </c>
      <c r="Q1263">
        <v>1</v>
      </c>
      <c r="W1263">
        <v>0</v>
      </c>
      <c r="X1263">
        <v>-430484415</v>
      </c>
      <c r="Y1263">
        <f t="shared" si="1111"/>
        <v>0.39900000000000002</v>
      </c>
      <c r="AA1263">
        <v>0</v>
      </c>
      <c r="AB1263">
        <v>1530.2</v>
      </c>
      <c r="AC1263">
        <v>450.77</v>
      </c>
      <c r="AD1263">
        <v>0</v>
      </c>
      <c r="AE1263">
        <v>0</v>
      </c>
      <c r="AF1263">
        <v>115.4</v>
      </c>
      <c r="AG1263">
        <v>13.5</v>
      </c>
      <c r="AH1263">
        <v>0</v>
      </c>
      <c r="AI1263">
        <v>1</v>
      </c>
      <c r="AJ1263">
        <v>13.26</v>
      </c>
      <c r="AK1263">
        <v>33.39</v>
      </c>
      <c r="AL1263">
        <v>1</v>
      </c>
      <c r="AM1263">
        <v>4</v>
      </c>
      <c r="AN1263">
        <v>0</v>
      </c>
      <c r="AO1263">
        <v>1</v>
      </c>
      <c r="AP1263">
        <v>1</v>
      </c>
      <c r="AQ1263">
        <v>0</v>
      </c>
      <c r="AR1263">
        <v>0</v>
      </c>
      <c r="AS1263" t="s">
        <v>3</v>
      </c>
      <c r="AT1263">
        <v>0.38</v>
      </c>
      <c r="AU1263" t="s">
        <v>20</v>
      </c>
      <c r="AV1263">
        <v>0</v>
      </c>
      <c r="AW1263">
        <v>2</v>
      </c>
      <c r="AX1263">
        <v>51656408</v>
      </c>
      <c r="AY1263">
        <v>1</v>
      </c>
      <c r="AZ1263">
        <v>0</v>
      </c>
      <c r="BA1263">
        <v>1456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V1263">
        <v>0</v>
      </c>
      <c r="CW1263">
        <f>ROUND(Y1263*Source!I986,7)</f>
        <v>1.0681229999999999</v>
      </c>
      <c r="CX1263">
        <f>ROUND(Y1263*Source!I986,7)</f>
        <v>1.0681229999999999</v>
      </c>
      <c r="CY1263">
        <f>AB1263</f>
        <v>1530.2</v>
      </c>
      <c r="CZ1263">
        <f>AF1263</f>
        <v>115.4</v>
      </c>
      <c r="DA1263">
        <f>AJ1263</f>
        <v>13.26</v>
      </c>
      <c r="DB1263">
        <f t="shared" si="1112"/>
        <v>46.04</v>
      </c>
      <c r="DC1263">
        <f t="shared" si="1113"/>
        <v>5.39</v>
      </c>
      <c r="DD1263" t="s">
        <v>3</v>
      </c>
      <c r="DE1263" t="s">
        <v>3</v>
      </c>
      <c r="DF1263">
        <f t="shared" si="1114"/>
        <v>0</v>
      </c>
      <c r="DG1263">
        <f>ROUND(ROUND(AF1263*AJ1263,2)*CX1263,2)</f>
        <v>1634.44</v>
      </c>
      <c r="DH1263">
        <f>ROUND(ROUND(AG1263*AK1263,2)*CX1263,2)</f>
        <v>481.48</v>
      </c>
      <c r="DI1263">
        <f t="shared" si="1115"/>
        <v>0</v>
      </c>
      <c r="DJ1263">
        <f>DG1263</f>
        <v>1634.44</v>
      </c>
      <c r="DK1263">
        <v>0</v>
      </c>
      <c r="DL1263" t="s">
        <v>3</v>
      </c>
      <c r="DM1263">
        <v>0</v>
      </c>
      <c r="DN1263" t="s">
        <v>3</v>
      </c>
      <c r="DO1263">
        <v>0</v>
      </c>
    </row>
    <row r="1264" spans="1:119" x14ac:dyDescent="0.2">
      <c r="A1264">
        <f>ROW(Source!A986)</f>
        <v>986</v>
      </c>
      <c r="B1264">
        <v>51651743</v>
      </c>
      <c r="C1264">
        <v>51656392</v>
      </c>
      <c r="D1264">
        <v>49672703</v>
      </c>
      <c r="E1264">
        <v>1</v>
      </c>
      <c r="F1264">
        <v>1</v>
      </c>
      <c r="G1264">
        <v>1</v>
      </c>
      <c r="H1264">
        <v>2</v>
      </c>
      <c r="I1264" t="s">
        <v>944</v>
      </c>
      <c r="J1264" t="s">
        <v>945</v>
      </c>
      <c r="K1264" t="s">
        <v>946</v>
      </c>
      <c r="L1264">
        <v>1367</v>
      </c>
      <c r="N1264">
        <v>1011</v>
      </c>
      <c r="O1264" t="s">
        <v>910</v>
      </c>
      <c r="P1264" t="s">
        <v>910</v>
      </c>
      <c r="Q1264">
        <v>1</v>
      </c>
      <c r="W1264">
        <v>0</v>
      </c>
      <c r="X1264">
        <v>-1424865896</v>
      </c>
      <c r="Y1264">
        <f t="shared" si="1111"/>
        <v>0.35700000000000004</v>
      </c>
      <c r="AA1264">
        <v>0</v>
      </c>
      <c r="AB1264">
        <v>88.31</v>
      </c>
      <c r="AC1264">
        <v>0</v>
      </c>
      <c r="AD1264">
        <v>0</v>
      </c>
      <c r="AE1264">
        <v>0</v>
      </c>
      <c r="AF1264">
        <v>6.66</v>
      </c>
      <c r="AG1264">
        <v>0</v>
      </c>
      <c r="AH1264">
        <v>0</v>
      </c>
      <c r="AI1264">
        <v>1</v>
      </c>
      <c r="AJ1264">
        <v>13.26</v>
      </c>
      <c r="AK1264">
        <v>33.39</v>
      </c>
      <c r="AL1264">
        <v>1</v>
      </c>
      <c r="AM1264">
        <v>4</v>
      </c>
      <c r="AN1264">
        <v>0</v>
      </c>
      <c r="AO1264">
        <v>1</v>
      </c>
      <c r="AP1264">
        <v>1</v>
      </c>
      <c r="AQ1264">
        <v>0</v>
      </c>
      <c r="AR1264">
        <v>0</v>
      </c>
      <c r="AS1264" t="s">
        <v>3</v>
      </c>
      <c r="AT1264">
        <v>0.34</v>
      </c>
      <c r="AU1264" t="s">
        <v>20</v>
      </c>
      <c r="AV1264">
        <v>0</v>
      </c>
      <c r="AW1264">
        <v>2</v>
      </c>
      <c r="AX1264">
        <v>51656409</v>
      </c>
      <c r="AY1264">
        <v>1</v>
      </c>
      <c r="AZ1264">
        <v>0</v>
      </c>
      <c r="BA1264">
        <v>1457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V1264">
        <v>0</v>
      </c>
      <c r="CW1264">
        <f>ROUND(Y1264*Source!I986,7)</f>
        <v>0.95568900000000001</v>
      </c>
      <c r="CX1264">
        <f>ROUND(Y1264*Source!I986,7)</f>
        <v>0.95568900000000001</v>
      </c>
      <c r="CY1264">
        <f>AB1264</f>
        <v>88.31</v>
      </c>
      <c r="CZ1264">
        <f>AF1264</f>
        <v>6.66</v>
      </c>
      <c r="DA1264">
        <f>AJ1264</f>
        <v>13.26</v>
      </c>
      <c r="DB1264">
        <f t="shared" si="1112"/>
        <v>2.37</v>
      </c>
      <c r="DC1264">
        <f t="shared" si="1113"/>
        <v>0</v>
      </c>
      <c r="DD1264" t="s">
        <v>3</v>
      </c>
      <c r="DE1264" t="s">
        <v>3</v>
      </c>
      <c r="DF1264">
        <f t="shared" si="1114"/>
        <v>0</v>
      </c>
      <c r="DG1264">
        <f>ROUND(ROUND(AF1264*AJ1264,2)*CX1264,2)</f>
        <v>84.4</v>
      </c>
      <c r="DH1264">
        <f>ROUND(ROUND(AG1264*AK1264,2)*CX1264,2)</f>
        <v>0</v>
      </c>
      <c r="DI1264">
        <f t="shared" si="1115"/>
        <v>0</v>
      </c>
      <c r="DJ1264">
        <f>DG1264</f>
        <v>84.4</v>
      </c>
      <c r="DK1264">
        <v>0</v>
      </c>
      <c r="DL1264" t="s">
        <v>3</v>
      </c>
      <c r="DM1264">
        <v>0</v>
      </c>
      <c r="DN1264" t="s">
        <v>3</v>
      </c>
      <c r="DO1264">
        <v>0</v>
      </c>
    </row>
    <row r="1265" spans="1:119" x14ac:dyDescent="0.2">
      <c r="A1265">
        <f>ROW(Source!A986)</f>
        <v>986</v>
      </c>
      <c r="B1265">
        <v>51651743</v>
      </c>
      <c r="C1265">
        <v>51656392</v>
      </c>
      <c r="D1265">
        <v>49673503</v>
      </c>
      <c r="E1265">
        <v>1</v>
      </c>
      <c r="F1265">
        <v>1</v>
      </c>
      <c r="G1265">
        <v>1</v>
      </c>
      <c r="H1265">
        <v>2</v>
      </c>
      <c r="I1265" t="s">
        <v>914</v>
      </c>
      <c r="J1265" t="s">
        <v>915</v>
      </c>
      <c r="K1265" t="s">
        <v>916</v>
      </c>
      <c r="L1265">
        <v>1367</v>
      </c>
      <c r="N1265">
        <v>1011</v>
      </c>
      <c r="O1265" t="s">
        <v>910</v>
      </c>
      <c r="P1265" t="s">
        <v>910</v>
      </c>
      <c r="Q1265">
        <v>1</v>
      </c>
      <c r="W1265">
        <v>0</v>
      </c>
      <c r="X1265">
        <v>509054691</v>
      </c>
      <c r="Y1265">
        <f t="shared" si="1111"/>
        <v>0.58800000000000008</v>
      </c>
      <c r="AA1265">
        <v>0</v>
      </c>
      <c r="AB1265">
        <v>871.31</v>
      </c>
      <c r="AC1265">
        <v>387.32</v>
      </c>
      <c r="AD1265">
        <v>0</v>
      </c>
      <c r="AE1265">
        <v>0</v>
      </c>
      <c r="AF1265">
        <v>65.709999999999994</v>
      </c>
      <c r="AG1265">
        <v>11.6</v>
      </c>
      <c r="AH1265">
        <v>0</v>
      </c>
      <c r="AI1265">
        <v>1</v>
      </c>
      <c r="AJ1265">
        <v>13.26</v>
      </c>
      <c r="AK1265">
        <v>33.39</v>
      </c>
      <c r="AL1265">
        <v>1</v>
      </c>
      <c r="AM1265">
        <v>4</v>
      </c>
      <c r="AN1265">
        <v>0</v>
      </c>
      <c r="AO1265">
        <v>1</v>
      </c>
      <c r="AP1265">
        <v>1</v>
      </c>
      <c r="AQ1265">
        <v>0</v>
      </c>
      <c r="AR1265">
        <v>0</v>
      </c>
      <c r="AS1265" t="s">
        <v>3</v>
      </c>
      <c r="AT1265">
        <v>0.56000000000000005</v>
      </c>
      <c r="AU1265" t="s">
        <v>20</v>
      </c>
      <c r="AV1265">
        <v>0</v>
      </c>
      <c r="AW1265">
        <v>2</v>
      </c>
      <c r="AX1265">
        <v>51656410</v>
      </c>
      <c r="AY1265">
        <v>1</v>
      </c>
      <c r="AZ1265">
        <v>0</v>
      </c>
      <c r="BA1265">
        <v>1458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V1265">
        <v>0</v>
      </c>
      <c r="CW1265">
        <f>ROUND(Y1265*Source!I986,7)</f>
        <v>1.574076</v>
      </c>
      <c r="CX1265">
        <f>ROUND(Y1265*Source!I986,7)</f>
        <v>1.574076</v>
      </c>
      <c r="CY1265">
        <f>AB1265</f>
        <v>871.31</v>
      </c>
      <c r="CZ1265">
        <f>AF1265</f>
        <v>65.709999999999994</v>
      </c>
      <c r="DA1265">
        <f>AJ1265</f>
        <v>13.26</v>
      </c>
      <c r="DB1265">
        <f t="shared" si="1112"/>
        <v>38.64</v>
      </c>
      <c r="DC1265">
        <f t="shared" si="1113"/>
        <v>6.83</v>
      </c>
      <c r="DD1265" t="s">
        <v>3</v>
      </c>
      <c r="DE1265" t="s">
        <v>3</v>
      </c>
      <c r="DF1265">
        <f t="shared" si="1114"/>
        <v>0</v>
      </c>
      <c r="DG1265">
        <f>ROUND(ROUND(AF1265*AJ1265,2)*CX1265,2)</f>
        <v>1371.51</v>
      </c>
      <c r="DH1265">
        <f>ROUND(ROUND(AG1265*AK1265,2)*CX1265,2)</f>
        <v>609.66999999999996</v>
      </c>
      <c r="DI1265">
        <f t="shared" si="1115"/>
        <v>0</v>
      </c>
      <c r="DJ1265">
        <f>DG1265</f>
        <v>1371.51</v>
      </c>
      <c r="DK1265">
        <v>0</v>
      </c>
      <c r="DL1265" t="s">
        <v>3</v>
      </c>
      <c r="DM1265">
        <v>0</v>
      </c>
      <c r="DN1265" t="s">
        <v>3</v>
      </c>
      <c r="DO1265">
        <v>0</v>
      </c>
    </row>
    <row r="1266" spans="1:119" x14ac:dyDescent="0.2">
      <c r="A1266">
        <f>ROW(Source!A986)</f>
        <v>986</v>
      </c>
      <c r="B1266">
        <v>51651743</v>
      </c>
      <c r="C1266">
        <v>51656392</v>
      </c>
      <c r="D1266">
        <v>49673715</v>
      </c>
      <c r="E1266">
        <v>1</v>
      </c>
      <c r="F1266">
        <v>1</v>
      </c>
      <c r="G1266">
        <v>1</v>
      </c>
      <c r="H1266">
        <v>2</v>
      </c>
      <c r="I1266" t="s">
        <v>926</v>
      </c>
      <c r="J1266" t="s">
        <v>927</v>
      </c>
      <c r="K1266" t="s">
        <v>928</v>
      </c>
      <c r="L1266">
        <v>1367</v>
      </c>
      <c r="N1266">
        <v>1011</v>
      </c>
      <c r="O1266" t="s">
        <v>910</v>
      </c>
      <c r="P1266" t="s">
        <v>910</v>
      </c>
      <c r="Q1266">
        <v>1</v>
      </c>
      <c r="W1266">
        <v>0</v>
      </c>
      <c r="X1266">
        <v>829370094</v>
      </c>
      <c r="Y1266">
        <f t="shared" si="1111"/>
        <v>1.47</v>
      </c>
      <c r="AA1266">
        <v>0</v>
      </c>
      <c r="AB1266">
        <v>107.41</v>
      </c>
      <c r="AC1266">
        <v>0</v>
      </c>
      <c r="AD1266">
        <v>0</v>
      </c>
      <c r="AE1266">
        <v>0</v>
      </c>
      <c r="AF1266">
        <v>8.1</v>
      </c>
      <c r="AG1266">
        <v>0</v>
      </c>
      <c r="AH1266">
        <v>0</v>
      </c>
      <c r="AI1266">
        <v>1</v>
      </c>
      <c r="AJ1266">
        <v>13.26</v>
      </c>
      <c r="AK1266">
        <v>33.39</v>
      </c>
      <c r="AL1266">
        <v>1</v>
      </c>
      <c r="AM1266">
        <v>4</v>
      </c>
      <c r="AN1266">
        <v>0</v>
      </c>
      <c r="AO1266">
        <v>1</v>
      </c>
      <c r="AP1266">
        <v>1</v>
      </c>
      <c r="AQ1266">
        <v>0</v>
      </c>
      <c r="AR1266">
        <v>0</v>
      </c>
      <c r="AS1266" t="s">
        <v>3</v>
      </c>
      <c r="AT1266">
        <v>1.4</v>
      </c>
      <c r="AU1266" t="s">
        <v>20</v>
      </c>
      <c r="AV1266">
        <v>0</v>
      </c>
      <c r="AW1266">
        <v>2</v>
      </c>
      <c r="AX1266">
        <v>51656411</v>
      </c>
      <c r="AY1266">
        <v>1</v>
      </c>
      <c r="AZ1266">
        <v>0</v>
      </c>
      <c r="BA1266">
        <v>1459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V1266">
        <v>0</v>
      </c>
      <c r="CW1266">
        <f>ROUND(Y1266*Source!I986,7)</f>
        <v>3.93519</v>
      </c>
      <c r="CX1266">
        <f>ROUND(Y1266*Source!I986,7)</f>
        <v>3.93519</v>
      </c>
      <c r="CY1266">
        <f>AB1266</f>
        <v>107.41</v>
      </c>
      <c r="CZ1266">
        <f>AF1266</f>
        <v>8.1</v>
      </c>
      <c r="DA1266">
        <f>AJ1266</f>
        <v>13.26</v>
      </c>
      <c r="DB1266">
        <f t="shared" si="1112"/>
        <v>11.91</v>
      </c>
      <c r="DC1266">
        <f t="shared" si="1113"/>
        <v>0</v>
      </c>
      <c r="DD1266" t="s">
        <v>3</v>
      </c>
      <c r="DE1266" t="s">
        <v>3</v>
      </c>
      <c r="DF1266">
        <f t="shared" si="1114"/>
        <v>0</v>
      </c>
      <c r="DG1266">
        <f>ROUND(ROUND(AF1266*AJ1266,2)*CX1266,2)</f>
        <v>422.68</v>
      </c>
      <c r="DH1266">
        <f>ROUND(ROUND(AG1266*AK1266,2)*CX1266,2)</f>
        <v>0</v>
      </c>
      <c r="DI1266">
        <f t="shared" si="1115"/>
        <v>0</v>
      </c>
      <c r="DJ1266">
        <f>DG1266</f>
        <v>422.68</v>
      </c>
      <c r="DK1266">
        <v>0</v>
      </c>
      <c r="DL1266" t="s">
        <v>3</v>
      </c>
      <c r="DM1266">
        <v>0</v>
      </c>
      <c r="DN1266" t="s">
        <v>3</v>
      </c>
      <c r="DO1266">
        <v>0</v>
      </c>
    </row>
    <row r="1267" spans="1:119" x14ac:dyDescent="0.2">
      <c r="A1267">
        <f>ROW(Source!A986)</f>
        <v>986</v>
      </c>
      <c r="B1267">
        <v>51651743</v>
      </c>
      <c r="C1267">
        <v>51656392</v>
      </c>
      <c r="D1267">
        <v>49521144</v>
      </c>
      <c r="E1267">
        <v>1</v>
      </c>
      <c r="F1267">
        <v>1</v>
      </c>
      <c r="G1267">
        <v>1</v>
      </c>
      <c r="H1267">
        <v>3</v>
      </c>
      <c r="I1267" t="s">
        <v>947</v>
      </c>
      <c r="J1267" t="s">
        <v>948</v>
      </c>
      <c r="K1267" t="s">
        <v>949</v>
      </c>
      <c r="L1267">
        <v>1348</v>
      </c>
      <c r="N1267">
        <v>1009</v>
      </c>
      <c r="O1267" t="s">
        <v>105</v>
      </c>
      <c r="P1267" t="s">
        <v>105</v>
      </c>
      <c r="Q1267">
        <v>1000</v>
      </c>
      <c r="W1267">
        <v>0</v>
      </c>
      <c r="X1267">
        <v>-847628873</v>
      </c>
      <c r="Y1267">
        <f t="shared" ref="Y1267:Y1287" si="1116">AT1267</f>
        <v>8.8999999999999995E-4</v>
      </c>
      <c r="AA1267">
        <v>241405.89</v>
      </c>
      <c r="AB1267">
        <v>0</v>
      </c>
      <c r="AC1267">
        <v>0</v>
      </c>
      <c r="AD1267">
        <v>0</v>
      </c>
      <c r="AE1267">
        <v>26499</v>
      </c>
      <c r="AF1267">
        <v>0</v>
      </c>
      <c r="AG1267">
        <v>0</v>
      </c>
      <c r="AH1267">
        <v>0</v>
      </c>
      <c r="AI1267">
        <v>9.11</v>
      </c>
      <c r="AJ1267">
        <v>1</v>
      </c>
      <c r="AK1267">
        <v>1</v>
      </c>
      <c r="AL1267">
        <v>1</v>
      </c>
      <c r="AM1267">
        <v>4</v>
      </c>
      <c r="AN1267">
        <v>0</v>
      </c>
      <c r="AO1267">
        <v>1</v>
      </c>
      <c r="AP1267">
        <v>1</v>
      </c>
      <c r="AQ1267">
        <v>0</v>
      </c>
      <c r="AR1267">
        <v>0</v>
      </c>
      <c r="AS1267" t="s">
        <v>3</v>
      </c>
      <c r="AT1267">
        <v>8.8999999999999995E-4</v>
      </c>
      <c r="AU1267" t="s">
        <v>3</v>
      </c>
      <c r="AV1267">
        <v>0</v>
      </c>
      <c r="AW1267">
        <v>2</v>
      </c>
      <c r="AX1267">
        <v>51656412</v>
      </c>
      <c r="AY1267">
        <v>1</v>
      </c>
      <c r="AZ1267">
        <v>0</v>
      </c>
      <c r="BA1267">
        <v>1460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V1267">
        <v>0</v>
      </c>
      <c r="CW1267">
        <v>0</v>
      </c>
      <c r="CX1267">
        <f>ROUND(Y1267*Source!I986,7)</f>
        <v>2.3825000000000001E-3</v>
      </c>
      <c r="CY1267">
        <f t="shared" ref="CY1267:CY1273" si="1117">AA1267</f>
        <v>241405.89</v>
      </c>
      <c r="CZ1267">
        <f t="shared" ref="CZ1267:CZ1273" si="1118">AE1267</f>
        <v>26499</v>
      </c>
      <c r="DA1267">
        <f t="shared" ref="DA1267:DA1273" si="1119">AI1267</f>
        <v>9.11</v>
      </c>
      <c r="DB1267">
        <f t="shared" ref="DB1267:DB1287" si="1120">ROUND(ROUND(AT1267*CZ1267,2),2)</f>
        <v>23.58</v>
      </c>
      <c r="DC1267">
        <f t="shared" ref="DC1267:DC1287" si="1121">ROUND(ROUND(AT1267*AG1267,2),2)</f>
        <v>0</v>
      </c>
      <c r="DD1267" t="s">
        <v>3</v>
      </c>
      <c r="DE1267" t="s">
        <v>3</v>
      </c>
      <c r="DF1267">
        <f t="shared" ref="DF1267:DF1273" si="1122">ROUND(ROUND(AE1267*AI1267,2)*CX1267,2)</f>
        <v>575.15</v>
      </c>
      <c r="DG1267">
        <f t="shared" ref="DG1267:DG1275" si="1123">ROUND(ROUND(AF1267,2)*CX1267,2)</f>
        <v>0</v>
      </c>
      <c r="DH1267">
        <f t="shared" ref="DH1267:DH1274" si="1124">ROUND(ROUND(AG1267,2)*CX1267,2)</f>
        <v>0</v>
      </c>
      <c r="DI1267">
        <f t="shared" si="1115"/>
        <v>0</v>
      </c>
      <c r="DJ1267">
        <f t="shared" ref="DJ1267:DJ1273" si="1125">DF1267</f>
        <v>575.15</v>
      </c>
      <c r="DK1267">
        <v>0</v>
      </c>
      <c r="DL1267" t="s">
        <v>3</v>
      </c>
      <c r="DM1267">
        <v>0</v>
      </c>
      <c r="DN1267" t="s">
        <v>3</v>
      </c>
      <c r="DO1267">
        <v>0</v>
      </c>
    </row>
    <row r="1268" spans="1:119" x14ac:dyDescent="0.2">
      <c r="A1268">
        <f>ROW(Source!A986)</f>
        <v>986</v>
      </c>
      <c r="B1268">
        <v>51651743</v>
      </c>
      <c r="C1268">
        <v>51656392</v>
      </c>
      <c r="D1268">
        <v>49524301</v>
      </c>
      <c r="E1268">
        <v>1</v>
      </c>
      <c r="F1268">
        <v>1</v>
      </c>
      <c r="G1268">
        <v>1</v>
      </c>
      <c r="H1268">
        <v>3</v>
      </c>
      <c r="I1268" t="s">
        <v>929</v>
      </c>
      <c r="J1268" t="s">
        <v>930</v>
      </c>
      <c r="K1268" t="s">
        <v>931</v>
      </c>
      <c r="L1268">
        <v>1348</v>
      </c>
      <c r="N1268">
        <v>1009</v>
      </c>
      <c r="O1268" t="s">
        <v>105</v>
      </c>
      <c r="P1268" t="s">
        <v>105</v>
      </c>
      <c r="Q1268">
        <v>1000</v>
      </c>
      <c r="W1268">
        <v>0</v>
      </c>
      <c r="X1268">
        <v>1824693337</v>
      </c>
      <c r="Y1268">
        <f t="shared" si="1116"/>
        <v>4.0999999999999999E-4</v>
      </c>
      <c r="AA1268">
        <v>94397.82</v>
      </c>
      <c r="AB1268">
        <v>0</v>
      </c>
      <c r="AC1268">
        <v>0</v>
      </c>
      <c r="AD1268">
        <v>0</v>
      </c>
      <c r="AE1268">
        <v>10362</v>
      </c>
      <c r="AF1268">
        <v>0</v>
      </c>
      <c r="AG1268">
        <v>0</v>
      </c>
      <c r="AH1268">
        <v>0</v>
      </c>
      <c r="AI1268">
        <v>9.11</v>
      </c>
      <c r="AJ1268">
        <v>1</v>
      </c>
      <c r="AK1268">
        <v>1</v>
      </c>
      <c r="AL1268">
        <v>1</v>
      </c>
      <c r="AM1268">
        <v>4</v>
      </c>
      <c r="AN1268">
        <v>0</v>
      </c>
      <c r="AO1268">
        <v>1</v>
      </c>
      <c r="AP1268">
        <v>1</v>
      </c>
      <c r="AQ1268">
        <v>0</v>
      </c>
      <c r="AR1268">
        <v>0</v>
      </c>
      <c r="AS1268" t="s">
        <v>3</v>
      </c>
      <c r="AT1268">
        <v>4.0999999999999999E-4</v>
      </c>
      <c r="AU1268" t="s">
        <v>3</v>
      </c>
      <c r="AV1268">
        <v>0</v>
      </c>
      <c r="AW1268">
        <v>2</v>
      </c>
      <c r="AX1268">
        <v>51656413</v>
      </c>
      <c r="AY1268">
        <v>1</v>
      </c>
      <c r="AZ1268">
        <v>0</v>
      </c>
      <c r="BA1268">
        <v>1461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V1268">
        <v>0</v>
      </c>
      <c r="CW1268">
        <v>0</v>
      </c>
      <c r="CX1268">
        <f>ROUND(Y1268*Source!I986,7)</f>
        <v>1.0976E-3</v>
      </c>
      <c r="CY1268">
        <f t="shared" si="1117"/>
        <v>94397.82</v>
      </c>
      <c r="CZ1268">
        <f t="shared" si="1118"/>
        <v>10362</v>
      </c>
      <c r="DA1268">
        <f t="shared" si="1119"/>
        <v>9.11</v>
      </c>
      <c r="DB1268">
        <f t="shared" si="1120"/>
        <v>4.25</v>
      </c>
      <c r="DC1268">
        <f t="shared" si="1121"/>
        <v>0</v>
      </c>
      <c r="DD1268" t="s">
        <v>3</v>
      </c>
      <c r="DE1268" t="s">
        <v>3</v>
      </c>
      <c r="DF1268">
        <f t="shared" si="1122"/>
        <v>103.61</v>
      </c>
      <c r="DG1268">
        <f t="shared" si="1123"/>
        <v>0</v>
      </c>
      <c r="DH1268">
        <f t="shared" si="1124"/>
        <v>0</v>
      </c>
      <c r="DI1268">
        <f t="shared" si="1115"/>
        <v>0</v>
      </c>
      <c r="DJ1268">
        <f t="shared" si="1125"/>
        <v>103.61</v>
      </c>
      <c r="DK1268">
        <v>0</v>
      </c>
      <c r="DL1268" t="s">
        <v>3</v>
      </c>
      <c r="DM1268">
        <v>0</v>
      </c>
      <c r="DN1268" t="s">
        <v>3</v>
      </c>
      <c r="DO1268">
        <v>0</v>
      </c>
    </row>
    <row r="1269" spans="1:119" x14ac:dyDescent="0.2">
      <c r="A1269">
        <f>ROW(Source!A986)</f>
        <v>986</v>
      </c>
      <c r="B1269">
        <v>51651743</v>
      </c>
      <c r="C1269">
        <v>51656392</v>
      </c>
      <c r="D1269">
        <v>49525488</v>
      </c>
      <c r="E1269">
        <v>1</v>
      </c>
      <c r="F1269">
        <v>1</v>
      </c>
      <c r="G1269">
        <v>1</v>
      </c>
      <c r="H1269">
        <v>3</v>
      </c>
      <c r="I1269" t="s">
        <v>917</v>
      </c>
      <c r="J1269" t="s">
        <v>918</v>
      </c>
      <c r="K1269" t="s">
        <v>919</v>
      </c>
      <c r="L1269">
        <v>1346</v>
      </c>
      <c r="N1269">
        <v>1009</v>
      </c>
      <c r="O1269" t="s">
        <v>920</v>
      </c>
      <c r="P1269" t="s">
        <v>920</v>
      </c>
      <c r="Q1269">
        <v>1</v>
      </c>
      <c r="W1269">
        <v>0</v>
      </c>
      <c r="X1269">
        <v>-1864341761</v>
      </c>
      <c r="Y1269">
        <f t="shared" si="1116"/>
        <v>15</v>
      </c>
      <c r="AA1269">
        <v>82.35</v>
      </c>
      <c r="AB1269">
        <v>0</v>
      </c>
      <c r="AC1269">
        <v>0</v>
      </c>
      <c r="AD1269">
        <v>0</v>
      </c>
      <c r="AE1269">
        <v>9.0399999999999991</v>
      </c>
      <c r="AF1269">
        <v>0</v>
      </c>
      <c r="AG1269">
        <v>0</v>
      </c>
      <c r="AH1269">
        <v>0</v>
      </c>
      <c r="AI1269">
        <v>9.11</v>
      </c>
      <c r="AJ1269">
        <v>1</v>
      </c>
      <c r="AK1269">
        <v>1</v>
      </c>
      <c r="AL1269">
        <v>1</v>
      </c>
      <c r="AM1269">
        <v>4</v>
      </c>
      <c r="AN1269">
        <v>0</v>
      </c>
      <c r="AO1269">
        <v>1</v>
      </c>
      <c r="AP1269">
        <v>1</v>
      </c>
      <c r="AQ1269">
        <v>0</v>
      </c>
      <c r="AR1269">
        <v>0</v>
      </c>
      <c r="AS1269" t="s">
        <v>3</v>
      </c>
      <c r="AT1269">
        <v>15</v>
      </c>
      <c r="AU1269" t="s">
        <v>3</v>
      </c>
      <c r="AV1269">
        <v>0</v>
      </c>
      <c r="AW1269">
        <v>2</v>
      </c>
      <c r="AX1269">
        <v>51656414</v>
      </c>
      <c r="AY1269">
        <v>1</v>
      </c>
      <c r="AZ1269">
        <v>0</v>
      </c>
      <c r="BA1269">
        <v>1462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V1269">
        <v>0</v>
      </c>
      <c r="CW1269">
        <v>0</v>
      </c>
      <c r="CX1269">
        <f>ROUND(Y1269*Source!I986,7)</f>
        <v>40.155000000000001</v>
      </c>
      <c r="CY1269">
        <f t="shared" si="1117"/>
        <v>82.35</v>
      </c>
      <c r="CZ1269">
        <f t="shared" si="1118"/>
        <v>9.0399999999999991</v>
      </c>
      <c r="DA1269">
        <f t="shared" si="1119"/>
        <v>9.11</v>
      </c>
      <c r="DB1269">
        <f t="shared" si="1120"/>
        <v>135.6</v>
      </c>
      <c r="DC1269">
        <f t="shared" si="1121"/>
        <v>0</v>
      </c>
      <c r="DD1269" t="s">
        <v>3</v>
      </c>
      <c r="DE1269" t="s">
        <v>3</v>
      </c>
      <c r="DF1269">
        <f t="shared" si="1122"/>
        <v>3306.76</v>
      </c>
      <c r="DG1269">
        <f t="shared" si="1123"/>
        <v>0</v>
      </c>
      <c r="DH1269">
        <f t="shared" si="1124"/>
        <v>0</v>
      </c>
      <c r="DI1269">
        <f t="shared" si="1115"/>
        <v>0</v>
      </c>
      <c r="DJ1269">
        <f t="shared" si="1125"/>
        <v>3306.76</v>
      </c>
      <c r="DK1269">
        <v>0</v>
      </c>
      <c r="DL1269" t="s">
        <v>3</v>
      </c>
      <c r="DM1269">
        <v>0</v>
      </c>
      <c r="DN1269" t="s">
        <v>3</v>
      </c>
      <c r="DO1269">
        <v>0</v>
      </c>
    </row>
    <row r="1270" spans="1:119" x14ac:dyDescent="0.2">
      <c r="A1270">
        <f>ROW(Source!A986)</f>
        <v>986</v>
      </c>
      <c r="B1270">
        <v>51651743</v>
      </c>
      <c r="C1270">
        <v>51656392</v>
      </c>
      <c r="D1270">
        <v>49526492</v>
      </c>
      <c r="E1270">
        <v>1</v>
      </c>
      <c r="F1270">
        <v>1</v>
      </c>
      <c r="G1270">
        <v>1</v>
      </c>
      <c r="H1270">
        <v>3</v>
      </c>
      <c r="I1270" t="s">
        <v>921</v>
      </c>
      <c r="J1270" t="s">
        <v>922</v>
      </c>
      <c r="K1270" t="s">
        <v>923</v>
      </c>
      <c r="L1270">
        <v>1346</v>
      </c>
      <c r="N1270">
        <v>1009</v>
      </c>
      <c r="O1270" t="s">
        <v>920</v>
      </c>
      <c r="P1270" t="s">
        <v>920</v>
      </c>
      <c r="Q1270">
        <v>1</v>
      </c>
      <c r="W1270">
        <v>0</v>
      </c>
      <c r="X1270">
        <v>497341279</v>
      </c>
      <c r="Y1270">
        <f t="shared" si="1116"/>
        <v>8</v>
      </c>
      <c r="AA1270">
        <v>210.35</v>
      </c>
      <c r="AB1270">
        <v>0</v>
      </c>
      <c r="AC1270">
        <v>0</v>
      </c>
      <c r="AD1270">
        <v>0</v>
      </c>
      <c r="AE1270">
        <v>23.09</v>
      </c>
      <c r="AF1270">
        <v>0</v>
      </c>
      <c r="AG1270">
        <v>0</v>
      </c>
      <c r="AH1270">
        <v>0</v>
      </c>
      <c r="AI1270">
        <v>9.11</v>
      </c>
      <c r="AJ1270">
        <v>1</v>
      </c>
      <c r="AK1270">
        <v>1</v>
      </c>
      <c r="AL1270">
        <v>1</v>
      </c>
      <c r="AM1270">
        <v>4</v>
      </c>
      <c r="AN1270">
        <v>0</v>
      </c>
      <c r="AO1270">
        <v>1</v>
      </c>
      <c r="AP1270">
        <v>1</v>
      </c>
      <c r="AQ1270">
        <v>0</v>
      </c>
      <c r="AR1270">
        <v>0</v>
      </c>
      <c r="AS1270" t="s">
        <v>3</v>
      </c>
      <c r="AT1270">
        <v>8</v>
      </c>
      <c r="AU1270" t="s">
        <v>3</v>
      </c>
      <c r="AV1270">
        <v>0</v>
      </c>
      <c r="AW1270">
        <v>2</v>
      </c>
      <c r="AX1270">
        <v>51656415</v>
      </c>
      <c r="AY1270">
        <v>1</v>
      </c>
      <c r="AZ1270">
        <v>0</v>
      </c>
      <c r="BA1270">
        <v>1463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V1270">
        <v>0</v>
      </c>
      <c r="CW1270">
        <v>0</v>
      </c>
      <c r="CX1270">
        <f>ROUND(Y1270*Source!I986,7)</f>
        <v>21.416</v>
      </c>
      <c r="CY1270">
        <f t="shared" si="1117"/>
        <v>210.35</v>
      </c>
      <c r="CZ1270">
        <f t="shared" si="1118"/>
        <v>23.09</v>
      </c>
      <c r="DA1270">
        <f t="shared" si="1119"/>
        <v>9.11</v>
      </c>
      <c r="DB1270">
        <f t="shared" si="1120"/>
        <v>184.72</v>
      </c>
      <c r="DC1270">
        <f t="shared" si="1121"/>
        <v>0</v>
      </c>
      <c r="DD1270" t="s">
        <v>3</v>
      </c>
      <c r="DE1270" t="s">
        <v>3</v>
      </c>
      <c r="DF1270">
        <f t="shared" si="1122"/>
        <v>4504.8599999999997</v>
      </c>
      <c r="DG1270">
        <f t="shared" si="1123"/>
        <v>0</v>
      </c>
      <c r="DH1270">
        <f t="shared" si="1124"/>
        <v>0</v>
      </c>
      <c r="DI1270">
        <f t="shared" si="1115"/>
        <v>0</v>
      </c>
      <c r="DJ1270">
        <f t="shared" si="1125"/>
        <v>4504.8599999999997</v>
      </c>
      <c r="DK1270">
        <v>0</v>
      </c>
      <c r="DL1270" t="s">
        <v>3</v>
      </c>
      <c r="DM1270">
        <v>0</v>
      </c>
      <c r="DN1270" t="s">
        <v>3</v>
      </c>
      <c r="DO1270">
        <v>0</v>
      </c>
    </row>
    <row r="1271" spans="1:119" x14ac:dyDescent="0.2">
      <c r="A1271">
        <f>ROW(Source!A986)</f>
        <v>986</v>
      </c>
      <c r="B1271">
        <v>51651743</v>
      </c>
      <c r="C1271">
        <v>51656392</v>
      </c>
      <c r="D1271">
        <v>49555131</v>
      </c>
      <c r="E1271">
        <v>1</v>
      </c>
      <c r="F1271">
        <v>1</v>
      </c>
      <c r="G1271">
        <v>1</v>
      </c>
      <c r="H1271">
        <v>3</v>
      </c>
      <c r="I1271" t="s">
        <v>950</v>
      </c>
      <c r="J1271" t="s">
        <v>951</v>
      </c>
      <c r="K1271" t="s">
        <v>952</v>
      </c>
      <c r="L1271">
        <v>1348</v>
      </c>
      <c r="N1271">
        <v>1009</v>
      </c>
      <c r="O1271" t="s">
        <v>105</v>
      </c>
      <c r="P1271" t="s">
        <v>105</v>
      </c>
      <c r="Q1271">
        <v>1000</v>
      </c>
      <c r="W1271">
        <v>0</v>
      </c>
      <c r="X1271">
        <v>-364749507</v>
      </c>
      <c r="Y1271">
        <f t="shared" si="1116"/>
        <v>5.0099999999999997E-3</v>
      </c>
      <c r="AA1271">
        <v>156537.13</v>
      </c>
      <c r="AB1271">
        <v>0</v>
      </c>
      <c r="AC1271">
        <v>0</v>
      </c>
      <c r="AD1271">
        <v>0</v>
      </c>
      <c r="AE1271">
        <v>17183</v>
      </c>
      <c r="AF1271">
        <v>0</v>
      </c>
      <c r="AG1271">
        <v>0</v>
      </c>
      <c r="AH1271">
        <v>0</v>
      </c>
      <c r="AI1271">
        <v>9.11</v>
      </c>
      <c r="AJ1271">
        <v>1</v>
      </c>
      <c r="AK1271">
        <v>1</v>
      </c>
      <c r="AL1271">
        <v>1</v>
      </c>
      <c r="AM1271">
        <v>4</v>
      </c>
      <c r="AN1271">
        <v>0</v>
      </c>
      <c r="AO1271">
        <v>1</v>
      </c>
      <c r="AP1271">
        <v>1</v>
      </c>
      <c r="AQ1271">
        <v>0</v>
      </c>
      <c r="AR1271">
        <v>0</v>
      </c>
      <c r="AS1271" t="s">
        <v>3</v>
      </c>
      <c r="AT1271">
        <v>5.0099999999999997E-3</v>
      </c>
      <c r="AU1271" t="s">
        <v>3</v>
      </c>
      <c r="AV1271">
        <v>0</v>
      </c>
      <c r="AW1271">
        <v>2</v>
      </c>
      <c r="AX1271">
        <v>51656417</v>
      </c>
      <c r="AY1271">
        <v>1</v>
      </c>
      <c r="AZ1271">
        <v>0</v>
      </c>
      <c r="BA1271">
        <v>1465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V1271">
        <v>0</v>
      </c>
      <c r="CW1271">
        <v>0</v>
      </c>
      <c r="CX1271">
        <f>ROUND(Y1271*Source!I986,7)</f>
        <v>1.34118E-2</v>
      </c>
      <c r="CY1271">
        <f t="shared" si="1117"/>
        <v>156537.13</v>
      </c>
      <c r="CZ1271">
        <f t="shared" si="1118"/>
        <v>17183</v>
      </c>
      <c r="DA1271">
        <f t="shared" si="1119"/>
        <v>9.11</v>
      </c>
      <c r="DB1271">
        <f t="shared" si="1120"/>
        <v>86.09</v>
      </c>
      <c r="DC1271">
        <f t="shared" si="1121"/>
        <v>0</v>
      </c>
      <c r="DD1271" t="s">
        <v>3</v>
      </c>
      <c r="DE1271" t="s">
        <v>3</v>
      </c>
      <c r="DF1271">
        <f t="shared" si="1122"/>
        <v>2099.44</v>
      </c>
      <c r="DG1271">
        <f t="shared" si="1123"/>
        <v>0</v>
      </c>
      <c r="DH1271">
        <f t="shared" si="1124"/>
        <v>0</v>
      </c>
      <c r="DI1271">
        <f t="shared" si="1115"/>
        <v>0</v>
      </c>
      <c r="DJ1271">
        <f t="shared" si="1125"/>
        <v>2099.44</v>
      </c>
      <c r="DK1271">
        <v>0</v>
      </c>
      <c r="DL1271" t="s">
        <v>3</v>
      </c>
      <c r="DM1271">
        <v>0</v>
      </c>
      <c r="DN1271" t="s">
        <v>3</v>
      </c>
      <c r="DO1271">
        <v>0</v>
      </c>
    </row>
    <row r="1272" spans="1:119" x14ac:dyDescent="0.2">
      <c r="A1272">
        <f>ROW(Source!A986)</f>
        <v>986</v>
      </c>
      <c r="B1272">
        <v>51651743</v>
      </c>
      <c r="C1272">
        <v>51656392</v>
      </c>
      <c r="D1272">
        <v>49564235</v>
      </c>
      <c r="E1272">
        <v>1</v>
      </c>
      <c r="F1272">
        <v>1</v>
      </c>
      <c r="G1272">
        <v>1</v>
      </c>
      <c r="H1272">
        <v>3</v>
      </c>
      <c r="I1272" t="s">
        <v>99</v>
      </c>
      <c r="J1272" t="s">
        <v>101</v>
      </c>
      <c r="K1272" t="s">
        <v>100</v>
      </c>
      <c r="L1272">
        <v>1327</v>
      </c>
      <c r="N1272">
        <v>1005</v>
      </c>
      <c r="O1272" t="s">
        <v>52</v>
      </c>
      <c r="P1272" t="s">
        <v>52</v>
      </c>
      <c r="Q1272">
        <v>1</v>
      </c>
      <c r="W1272">
        <v>0</v>
      </c>
      <c r="X1272">
        <v>-1977319999</v>
      </c>
      <c r="Y1272">
        <f t="shared" si="1116"/>
        <v>100</v>
      </c>
      <c r="AA1272">
        <v>1387.45</v>
      </c>
      <c r="AB1272">
        <v>0</v>
      </c>
      <c r="AC1272">
        <v>0</v>
      </c>
      <c r="AD1272">
        <v>0</v>
      </c>
      <c r="AE1272">
        <v>152.30000000000001</v>
      </c>
      <c r="AF1272">
        <v>0</v>
      </c>
      <c r="AG1272">
        <v>0</v>
      </c>
      <c r="AH1272">
        <v>0</v>
      </c>
      <c r="AI1272">
        <v>9.11</v>
      </c>
      <c r="AJ1272">
        <v>1</v>
      </c>
      <c r="AK1272">
        <v>1</v>
      </c>
      <c r="AL1272">
        <v>1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 t="s">
        <v>3</v>
      </c>
      <c r="AT1272">
        <v>100</v>
      </c>
      <c r="AU1272" t="s">
        <v>3</v>
      </c>
      <c r="AV1272">
        <v>0</v>
      </c>
      <c r="AW1272">
        <v>1</v>
      </c>
      <c r="AX1272">
        <v>-1</v>
      </c>
      <c r="AY1272">
        <v>0</v>
      </c>
      <c r="AZ1272">
        <v>0</v>
      </c>
      <c r="BA1272" t="s">
        <v>3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V1272">
        <v>0</v>
      </c>
      <c r="CW1272">
        <v>0</v>
      </c>
      <c r="CX1272">
        <f>ROUND(Y1272*Source!I986,7)</f>
        <v>267.7</v>
      </c>
      <c r="CY1272">
        <f t="shared" si="1117"/>
        <v>1387.45</v>
      </c>
      <c r="CZ1272">
        <f t="shared" si="1118"/>
        <v>152.30000000000001</v>
      </c>
      <c r="DA1272">
        <f t="shared" si="1119"/>
        <v>9.11</v>
      </c>
      <c r="DB1272">
        <f t="shared" si="1120"/>
        <v>15230</v>
      </c>
      <c r="DC1272">
        <f t="shared" si="1121"/>
        <v>0</v>
      </c>
      <c r="DD1272" t="s">
        <v>3</v>
      </c>
      <c r="DE1272" t="s">
        <v>3</v>
      </c>
      <c r="DF1272">
        <f t="shared" si="1122"/>
        <v>371420.37</v>
      </c>
      <c r="DG1272">
        <f t="shared" si="1123"/>
        <v>0</v>
      </c>
      <c r="DH1272">
        <f t="shared" si="1124"/>
        <v>0</v>
      </c>
      <c r="DI1272">
        <f t="shared" si="1115"/>
        <v>0</v>
      </c>
      <c r="DJ1272">
        <f t="shared" si="1125"/>
        <v>371420.37</v>
      </c>
      <c r="DK1272">
        <v>0</v>
      </c>
      <c r="DL1272" t="s">
        <v>3</v>
      </c>
      <c r="DM1272">
        <v>0</v>
      </c>
      <c r="DN1272" t="s">
        <v>3</v>
      </c>
      <c r="DO1272">
        <v>0</v>
      </c>
    </row>
    <row r="1273" spans="1:119" x14ac:dyDescent="0.2">
      <c r="A1273">
        <f>ROW(Source!A986)</f>
        <v>986</v>
      </c>
      <c r="B1273">
        <v>51651743</v>
      </c>
      <c r="C1273">
        <v>51656392</v>
      </c>
      <c r="D1273">
        <v>49564577</v>
      </c>
      <c r="E1273">
        <v>1</v>
      </c>
      <c r="F1273">
        <v>1</v>
      </c>
      <c r="G1273">
        <v>1</v>
      </c>
      <c r="H1273">
        <v>3</v>
      </c>
      <c r="I1273" t="s">
        <v>103</v>
      </c>
      <c r="J1273" t="s">
        <v>106</v>
      </c>
      <c r="K1273" t="s">
        <v>104</v>
      </c>
      <c r="L1273">
        <v>1348</v>
      </c>
      <c r="N1273">
        <v>1009</v>
      </c>
      <c r="O1273" t="s">
        <v>105</v>
      </c>
      <c r="P1273" t="s">
        <v>105</v>
      </c>
      <c r="Q1273">
        <v>1000</v>
      </c>
      <c r="W1273">
        <v>0</v>
      </c>
      <c r="X1273">
        <v>-1486911088</v>
      </c>
      <c r="Y1273">
        <f t="shared" si="1116"/>
        <v>4.8561819999999999E-2</v>
      </c>
      <c r="AA1273">
        <v>276930.88</v>
      </c>
      <c r="AB1273">
        <v>0</v>
      </c>
      <c r="AC1273">
        <v>0</v>
      </c>
      <c r="AD1273">
        <v>0</v>
      </c>
      <c r="AE1273">
        <v>30398.560000000001</v>
      </c>
      <c r="AF1273">
        <v>0</v>
      </c>
      <c r="AG1273">
        <v>0</v>
      </c>
      <c r="AH1273">
        <v>0</v>
      </c>
      <c r="AI1273">
        <v>9.11</v>
      </c>
      <c r="AJ1273">
        <v>1</v>
      </c>
      <c r="AK1273">
        <v>1</v>
      </c>
      <c r="AL1273">
        <v>1</v>
      </c>
      <c r="AM1273">
        <v>0</v>
      </c>
      <c r="AN1273">
        <v>0</v>
      </c>
      <c r="AO1273">
        <v>0</v>
      </c>
      <c r="AP1273">
        <v>1</v>
      </c>
      <c r="AQ1273">
        <v>0</v>
      </c>
      <c r="AR1273">
        <v>0</v>
      </c>
      <c r="AS1273" t="s">
        <v>3</v>
      </c>
      <c r="AT1273">
        <v>4.8561819999999999E-2</v>
      </c>
      <c r="AU1273" t="s">
        <v>3</v>
      </c>
      <c r="AV1273">
        <v>0</v>
      </c>
      <c r="AW1273">
        <v>1</v>
      </c>
      <c r="AX1273">
        <v>-1</v>
      </c>
      <c r="AY1273">
        <v>0</v>
      </c>
      <c r="AZ1273">
        <v>0</v>
      </c>
      <c r="BA1273" t="s">
        <v>3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V1273">
        <v>0</v>
      </c>
      <c r="CW1273">
        <v>0</v>
      </c>
      <c r="CX1273">
        <f>ROUND(Y1273*Source!I986,7)</f>
        <v>0.13</v>
      </c>
      <c r="CY1273">
        <f t="shared" si="1117"/>
        <v>276930.88</v>
      </c>
      <c r="CZ1273">
        <f t="shared" si="1118"/>
        <v>30398.560000000001</v>
      </c>
      <c r="DA1273">
        <f t="shared" si="1119"/>
        <v>9.11</v>
      </c>
      <c r="DB1273">
        <f t="shared" si="1120"/>
        <v>1476.21</v>
      </c>
      <c r="DC1273">
        <f t="shared" si="1121"/>
        <v>0</v>
      </c>
      <c r="DD1273" t="s">
        <v>3</v>
      </c>
      <c r="DE1273" t="s">
        <v>3</v>
      </c>
      <c r="DF1273">
        <f t="shared" si="1122"/>
        <v>36001.01</v>
      </c>
      <c r="DG1273">
        <f t="shared" si="1123"/>
        <v>0</v>
      </c>
      <c r="DH1273">
        <f t="shared" si="1124"/>
        <v>0</v>
      </c>
      <c r="DI1273">
        <f t="shared" si="1115"/>
        <v>0</v>
      </c>
      <c r="DJ1273">
        <f t="shared" si="1125"/>
        <v>36001.01</v>
      </c>
      <c r="DK1273">
        <v>0</v>
      </c>
      <c r="DL1273" t="s">
        <v>3</v>
      </c>
      <c r="DM1273">
        <v>0</v>
      </c>
      <c r="DN1273" t="s">
        <v>3</v>
      </c>
      <c r="DO1273">
        <v>0</v>
      </c>
    </row>
    <row r="1274" spans="1:119" x14ac:dyDescent="0.2">
      <c r="A1274">
        <f>ROW(Source!A989)</f>
        <v>989</v>
      </c>
      <c r="B1274">
        <v>51651743</v>
      </c>
      <c r="C1274">
        <v>51656424</v>
      </c>
      <c r="D1274">
        <v>49510767</v>
      </c>
      <c r="E1274">
        <v>70</v>
      </c>
      <c r="F1274">
        <v>1</v>
      </c>
      <c r="G1274">
        <v>1</v>
      </c>
      <c r="H1274">
        <v>1</v>
      </c>
      <c r="I1274" t="s">
        <v>953</v>
      </c>
      <c r="J1274" t="s">
        <v>3</v>
      </c>
      <c r="K1274" t="s">
        <v>954</v>
      </c>
      <c r="L1274">
        <v>1191</v>
      </c>
      <c r="N1274">
        <v>1013</v>
      </c>
      <c r="O1274" t="s">
        <v>904</v>
      </c>
      <c r="P1274" t="s">
        <v>904</v>
      </c>
      <c r="Q1274">
        <v>1</v>
      </c>
      <c r="W1274">
        <v>0</v>
      </c>
      <c r="X1274">
        <v>-1936699058</v>
      </c>
      <c r="Y1274">
        <f t="shared" si="1116"/>
        <v>5</v>
      </c>
      <c r="AA1274">
        <v>0</v>
      </c>
      <c r="AB1274">
        <v>0</v>
      </c>
      <c r="AC1274">
        <v>0</v>
      </c>
      <c r="AD1274">
        <v>331.23</v>
      </c>
      <c r="AE1274">
        <v>0</v>
      </c>
      <c r="AF1274">
        <v>0</v>
      </c>
      <c r="AG1274">
        <v>0</v>
      </c>
      <c r="AH1274">
        <v>9.92</v>
      </c>
      <c r="AI1274">
        <v>1</v>
      </c>
      <c r="AJ1274">
        <v>1</v>
      </c>
      <c r="AK1274">
        <v>1</v>
      </c>
      <c r="AL1274">
        <v>33.39</v>
      </c>
      <c r="AM1274">
        <v>4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5</v>
      </c>
      <c r="AU1274" t="s">
        <v>3</v>
      </c>
      <c r="AV1274">
        <v>1</v>
      </c>
      <c r="AW1274">
        <v>2</v>
      </c>
      <c r="AX1274">
        <v>51656432</v>
      </c>
      <c r="AY1274">
        <v>1</v>
      </c>
      <c r="AZ1274">
        <v>0</v>
      </c>
      <c r="BA1274">
        <v>1470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U1274">
        <f>ROUND(AT1274*Source!I989*AH1274*AL1274,2)</f>
        <v>44384.66</v>
      </c>
      <c r="CV1274">
        <f>ROUND(Y1274*Source!I989,7)</f>
        <v>134</v>
      </c>
      <c r="CW1274">
        <v>0</v>
      </c>
      <c r="CX1274">
        <f>ROUND(Y1274*Source!I989,7)</f>
        <v>134</v>
      </c>
      <c r="CY1274">
        <f>AD1274</f>
        <v>331.23</v>
      </c>
      <c r="CZ1274">
        <f>AH1274</f>
        <v>9.92</v>
      </c>
      <c r="DA1274">
        <f>AL1274</f>
        <v>33.39</v>
      </c>
      <c r="DB1274">
        <f t="shared" si="1120"/>
        <v>49.6</v>
      </c>
      <c r="DC1274">
        <f t="shared" si="1121"/>
        <v>0</v>
      </c>
      <c r="DD1274" t="s">
        <v>3</v>
      </c>
      <c r="DE1274" t="s">
        <v>3</v>
      </c>
      <c r="DF1274">
        <f>ROUND(ROUND(AE1274,2)*CX1274,2)</f>
        <v>0</v>
      </c>
      <c r="DG1274">
        <f t="shared" si="1123"/>
        <v>0</v>
      </c>
      <c r="DH1274">
        <f t="shared" si="1124"/>
        <v>0</v>
      </c>
      <c r="DI1274">
        <f>ROUND(ROUND(AH1274*AL1274,2)*CX1274,2)</f>
        <v>44384.82</v>
      </c>
      <c r="DJ1274">
        <f>DI1274</f>
        <v>44384.82</v>
      </c>
      <c r="DK1274">
        <v>0</v>
      </c>
      <c r="DL1274" t="s">
        <v>3</v>
      </c>
      <c r="DM1274">
        <v>0</v>
      </c>
      <c r="DN1274" t="s">
        <v>3</v>
      </c>
      <c r="DO1274">
        <v>0</v>
      </c>
    </row>
    <row r="1275" spans="1:119" x14ac:dyDescent="0.2">
      <c r="A1275">
        <f>ROW(Source!A989)</f>
        <v>989</v>
      </c>
      <c r="B1275">
        <v>51651743</v>
      </c>
      <c r="C1275">
        <v>51656424</v>
      </c>
      <c r="D1275">
        <v>49510905</v>
      </c>
      <c r="E1275">
        <v>70</v>
      </c>
      <c r="F1275">
        <v>1</v>
      </c>
      <c r="G1275">
        <v>1</v>
      </c>
      <c r="H1275">
        <v>1</v>
      </c>
      <c r="I1275" t="s">
        <v>905</v>
      </c>
      <c r="J1275" t="s">
        <v>3</v>
      </c>
      <c r="K1275" t="s">
        <v>906</v>
      </c>
      <c r="L1275">
        <v>1191</v>
      </c>
      <c r="N1275">
        <v>1013</v>
      </c>
      <c r="O1275" t="s">
        <v>904</v>
      </c>
      <c r="P1275" t="s">
        <v>904</v>
      </c>
      <c r="Q1275">
        <v>1</v>
      </c>
      <c r="W1275">
        <v>0</v>
      </c>
      <c r="X1275">
        <v>-1417349443</v>
      </c>
      <c r="Y1275">
        <f t="shared" si="1116"/>
        <v>0.43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1</v>
      </c>
      <c r="AJ1275">
        <v>1</v>
      </c>
      <c r="AK1275">
        <v>33.39</v>
      </c>
      <c r="AL1275">
        <v>1</v>
      </c>
      <c r="AM1275">
        <v>4</v>
      </c>
      <c r="AN1275">
        <v>0</v>
      </c>
      <c r="AO1275">
        <v>1</v>
      </c>
      <c r="AP1275">
        <v>1</v>
      </c>
      <c r="AQ1275">
        <v>0</v>
      </c>
      <c r="AR1275">
        <v>0</v>
      </c>
      <c r="AS1275" t="s">
        <v>3</v>
      </c>
      <c r="AT1275">
        <v>0.43</v>
      </c>
      <c r="AU1275" t="s">
        <v>3</v>
      </c>
      <c r="AV1275">
        <v>2</v>
      </c>
      <c r="AW1275">
        <v>2</v>
      </c>
      <c r="AX1275">
        <v>51656433</v>
      </c>
      <c r="AY1275">
        <v>1</v>
      </c>
      <c r="AZ1275">
        <v>0</v>
      </c>
      <c r="BA1275">
        <v>1471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V1275">
        <v>0</v>
      </c>
      <c r="CW1275">
        <v>0</v>
      </c>
      <c r="CX1275">
        <f>ROUND(Y1275*Source!I989,7)</f>
        <v>11.523999999999999</v>
      </c>
      <c r="CY1275">
        <f>AD1275</f>
        <v>0</v>
      </c>
      <c r="CZ1275">
        <f>AH1275</f>
        <v>0</v>
      </c>
      <c r="DA1275">
        <f>AL1275</f>
        <v>1</v>
      </c>
      <c r="DB1275">
        <f t="shared" si="1120"/>
        <v>0</v>
      </c>
      <c r="DC1275">
        <f t="shared" si="1121"/>
        <v>0</v>
      </c>
      <c r="DD1275" t="s">
        <v>3</v>
      </c>
      <c r="DE1275" t="s">
        <v>3</v>
      </c>
      <c r="DF1275">
        <f>ROUND(ROUND(AE1275,2)*CX1275,2)</f>
        <v>0</v>
      </c>
      <c r="DG1275">
        <f t="shared" si="1123"/>
        <v>0</v>
      </c>
      <c r="DH1275">
        <f>ROUND(ROUND(AG1275*AK1275,2)*CX1275,2)</f>
        <v>0</v>
      </c>
      <c r="DI1275">
        <f t="shared" ref="DI1275:DI1280" si="1126">ROUND(ROUND(AH1275,2)*CX1275,2)</f>
        <v>0</v>
      </c>
      <c r="DJ1275">
        <f>DI1275</f>
        <v>0</v>
      </c>
      <c r="DK1275">
        <v>0</v>
      </c>
      <c r="DL1275" t="s">
        <v>3</v>
      </c>
      <c r="DM1275">
        <v>0</v>
      </c>
      <c r="DN1275" t="s">
        <v>3</v>
      </c>
      <c r="DO1275">
        <v>0</v>
      </c>
    </row>
    <row r="1276" spans="1:119" x14ac:dyDescent="0.2">
      <c r="A1276">
        <f>ROW(Source!A989)</f>
        <v>989</v>
      </c>
      <c r="B1276">
        <v>51651743</v>
      </c>
      <c r="C1276">
        <v>51656424</v>
      </c>
      <c r="D1276">
        <v>49673503</v>
      </c>
      <c r="E1276">
        <v>1</v>
      </c>
      <c r="F1276">
        <v>1</v>
      </c>
      <c r="G1276">
        <v>1</v>
      </c>
      <c r="H1276">
        <v>2</v>
      </c>
      <c r="I1276" t="s">
        <v>914</v>
      </c>
      <c r="J1276" t="s">
        <v>915</v>
      </c>
      <c r="K1276" t="s">
        <v>916</v>
      </c>
      <c r="L1276">
        <v>1367</v>
      </c>
      <c r="N1276">
        <v>1011</v>
      </c>
      <c r="O1276" t="s">
        <v>910</v>
      </c>
      <c r="P1276" t="s">
        <v>910</v>
      </c>
      <c r="Q1276">
        <v>1</v>
      </c>
      <c r="W1276">
        <v>0</v>
      </c>
      <c r="X1276">
        <v>509054691</v>
      </c>
      <c r="Y1276">
        <f t="shared" si="1116"/>
        <v>0.43</v>
      </c>
      <c r="AA1276">
        <v>0</v>
      </c>
      <c r="AB1276">
        <v>871.31</v>
      </c>
      <c r="AC1276">
        <v>387.32</v>
      </c>
      <c r="AD1276">
        <v>0</v>
      </c>
      <c r="AE1276">
        <v>0</v>
      </c>
      <c r="AF1276">
        <v>65.709999999999994</v>
      </c>
      <c r="AG1276">
        <v>11.6</v>
      </c>
      <c r="AH1276">
        <v>0</v>
      </c>
      <c r="AI1276">
        <v>1</v>
      </c>
      <c r="AJ1276">
        <v>13.26</v>
      </c>
      <c r="AK1276">
        <v>33.39</v>
      </c>
      <c r="AL1276">
        <v>1</v>
      </c>
      <c r="AM1276">
        <v>4</v>
      </c>
      <c r="AN1276">
        <v>0</v>
      </c>
      <c r="AO1276">
        <v>1</v>
      </c>
      <c r="AP1276">
        <v>1</v>
      </c>
      <c r="AQ1276">
        <v>0</v>
      </c>
      <c r="AR1276">
        <v>0</v>
      </c>
      <c r="AS1276" t="s">
        <v>3</v>
      </c>
      <c r="AT1276">
        <v>0.43</v>
      </c>
      <c r="AU1276" t="s">
        <v>3</v>
      </c>
      <c r="AV1276">
        <v>0</v>
      </c>
      <c r="AW1276">
        <v>2</v>
      </c>
      <c r="AX1276">
        <v>51656434</v>
      </c>
      <c r="AY1276">
        <v>1</v>
      </c>
      <c r="AZ1276">
        <v>0</v>
      </c>
      <c r="BA1276">
        <v>1472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V1276">
        <v>0</v>
      </c>
      <c r="CW1276">
        <f>ROUND(Y1276*Source!I989,7)</f>
        <v>11.523999999999999</v>
      </c>
      <c r="CX1276">
        <f>ROUND(Y1276*Source!I989,7)</f>
        <v>11.523999999999999</v>
      </c>
      <c r="CY1276">
        <f>AB1276</f>
        <v>871.31</v>
      </c>
      <c r="CZ1276">
        <f>AF1276</f>
        <v>65.709999999999994</v>
      </c>
      <c r="DA1276">
        <f>AJ1276</f>
        <v>13.26</v>
      </c>
      <c r="DB1276">
        <f t="shared" si="1120"/>
        <v>28.26</v>
      </c>
      <c r="DC1276">
        <f t="shared" si="1121"/>
        <v>4.99</v>
      </c>
      <c r="DD1276" t="s">
        <v>3</v>
      </c>
      <c r="DE1276" t="s">
        <v>3</v>
      </c>
      <c r="DF1276">
        <f>ROUND(ROUND(AE1276,2)*CX1276,2)</f>
        <v>0</v>
      </c>
      <c r="DG1276">
        <f>ROUND(ROUND(AF1276*AJ1276,2)*CX1276,2)</f>
        <v>10040.98</v>
      </c>
      <c r="DH1276">
        <f>ROUND(ROUND(AG1276*AK1276,2)*CX1276,2)</f>
        <v>4463.4799999999996</v>
      </c>
      <c r="DI1276">
        <f t="shared" si="1126"/>
        <v>0</v>
      </c>
      <c r="DJ1276">
        <f>DG1276</f>
        <v>10040.98</v>
      </c>
      <c r="DK1276">
        <v>0</v>
      </c>
      <c r="DL1276" t="s">
        <v>3</v>
      </c>
      <c r="DM1276">
        <v>0</v>
      </c>
      <c r="DN1276" t="s">
        <v>3</v>
      </c>
      <c r="DO1276">
        <v>0</v>
      </c>
    </row>
    <row r="1277" spans="1:119" x14ac:dyDescent="0.2">
      <c r="A1277">
        <f>ROW(Source!A989)</f>
        <v>989</v>
      </c>
      <c r="B1277">
        <v>51651743</v>
      </c>
      <c r="C1277">
        <v>51656424</v>
      </c>
      <c r="D1277">
        <v>49521440</v>
      </c>
      <c r="E1277">
        <v>1</v>
      </c>
      <c r="F1277">
        <v>1</v>
      </c>
      <c r="G1277">
        <v>1</v>
      </c>
      <c r="H1277">
        <v>3</v>
      </c>
      <c r="I1277" t="s">
        <v>118</v>
      </c>
      <c r="J1277" t="s">
        <v>120</v>
      </c>
      <c r="K1277" t="s">
        <v>119</v>
      </c>
      <c r="L1277">
        <v>1327</v>
      </c>
      <c r="N1277">
        <v>1005</v>
      </c>
      <c r="O1277" t="s">
        <v>52</v>
      </c>
      <c r="P1277" t="s">
        <v>52</v>
      </c>
      <c r="Q1277">
        <v>1</v>
      </c>
      <c r="W1277">
        <v>0</v>
      </c>
      <c r="X1277">
        <v>-336429810</v>
      </c>
      <c r="Y1277">
        <f t="shared" si="1116"/>
        <v>11</v>
      </c>
      <c r="AA1277">
        <v>204.98</v>
      </c>
      <c r="AB1277">
        <v>0</v>
      </c>
      <c r="AC1277">
        <v>0</v>
      </c>
      <c r="AD1277">
        <v>0</v>
      </c>
      <c r="AE1277">
        <v>22.5</v>
      </c>
      <c r="AF1277">
        <v>0</v>
      </c>
      <c r="AG1277">
        <v>0</v>
      </c>
      <c r="AH1277">
        <v>0</v>
      </c>
      <c r="AI1277">
        <v>9.11</v>
      </c>
      <c r="AJ1277">
        <v>1</v>
      </c>
      <c r="AK1277">
        <v>1</v>
      </c>
      <c r="AL1277">
        <v>1</v>
      </c>
      <c r="AM1277">
        <v>0</v>
      </c>
      <c r="AN1277">
        <v>0</v>
      </c>
      <c r="AO1277">
        <v>0</v>
      </c>
      <c r="AP1277">
        <v>1</v>
      </c>
      <c r="AQ1277">
        <v>0</v>
      </c>
      <c r="AR1277">
        <v>0</v>
      </c>
      <c r="AS1277" t="s">
        <v>3</v>
      </c>
      <c r="AT1277">
        <v>11</v>
      </c>
      <c r="AU1277" t="s">
        <v>3</v>
      </c>
      <c r="AV1277">
        <v>0</v>
      </c>
      <c r="AW1277">
        <v>1</v>
      </c>
      <c r="AX1277">
        <v>-1</v>
      </c>
      <c r="AY1277">
        <v>0</v>
      </c>
      <c r="AZ1277">
        <v>0</v>
      </c>
      <c r="BA1277" t="s">
        <v>3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V1277">
        <v>0</v>
      </c>
      <c r="CW1277">
        <v>0</v>
      </c>
      <c r="CX1277">
        <f>ROUND(Y1277*Source!I989,7)</f>
        <v>294.8</v>
      </c>
      <c r="CY1277">
        <f>AA1277</f>
        <v>204.98</v>
      </c>
      <c r="CZ1277">
        <f>AE1277</f>
        <v>22.5</v>
      </c>
      <c r="DA1277">
        <f>AI1277</f>
        <v>9.11</v>
      </c>
      <c r="DB1277">
        <f t="shared" si="1120"/>
        <v>247.5</v>
      </c>
      <c r="DC1277">
        <f t="shared" si="1121"/>
        <v>0</v>
      </c>
      <c r="DD1277" t="s">
        <v>3</v>
      </c>
      <c r="DE1277" t="s">
        <v>3</v>
      </c>
      <c r="DF1277">
        <f>ROUND(ROUND(AE1277*AI1277,2)*CX1277,2)</f>
        <v>60428.1</v>
      </c>
      <c r="DG1277">
        <f t="shared" ref="DG1277:DG1282" si="1127">ROUND(ROUND(AF1277,2)*CX1277,2)</f>
        <v>0</v>
      </c>
      <c r="DH1277">
        <f>ROUND(ROUND(AG1277,2)*CX1277,2)</f>
        <v>0</v>
      </c>
      <c r="DI1277">
        <f t="shared" si="1126"/>
        <v>0</v>
      </c>
      <c r="DJ1277">
        <f>DF1277</f>
        <v>60428.1</v>
      </c>
      <c r="DK1277">
        <v>0</v>
      </c>
      <c r="DL1277" t="s">
        <v>3</v>
      </c>
      <c r="DM1277">
        <v>0</v>
      </c>
      <c r="DN1277" t="s">
        <v>3</v>
      </c>
      <c r="DO1277">
        <v>0</v>
      </c>
    </row>
    <row r="1278" spans="1:119" x14ac:dyDescent="0.2">
      <c r="A1278">
        <f>ROW(Source!A989)</f>
        <v>989</v>
      </c>
      <c r="B1278">
        <v>51651743</v>
      </c>
      <c r="C1278">
        <v>51656424</v>
      </c>
      <c r="D1278">
        <v>49523581</v>
      </c>
      <c r="E1278">
        <v>1</v>
      </c>
      <c r="F1278">
        <v>1</v>
      </c>
      <c r="G1278">
        <v>1</v>
      </c>
      <c r="H1278">
        <v>3</v>
      </c>
      <c r="I1278" t="s">
        <v>955</v>
      </c>
      <c r="J1278" t="s">
        <v>956</v>
      </c>
      <c r="K1278" t="s">
        <v>957</v>
      </c>
      <c r="L1278">
        <v>1301</v>
      </c>
      <c r="N1278">
        <v>1003</v>
      </c>
      <c r="O1278" t="s">
        <v>958</v>
      </c>
      <c r="P1278" t="s">
        <v>958</v>
      </c>
      <c r="Q1278">
        <v>1</v>
      </c>
      <c r="W1278">
        <v>0</v>
      </c>
      <c r="X1278">
        <v>-2092502019</v>
      </c>
      <c r="Y1278">
        <f t="shared" si="1116"/>
        <v>20</v>
      </c>
      <c r="AA1278">
        <v>27.33</v>
      </c>
      <c r="AB1278">
        <v>0</v>
      </c>
      <c r="AC1278">
        <v>0</v>
      </c>
      <c r="AD1278">
        <v>0</v>
      </c>
      <c r="AE1278">
        <v>3</v>
      </c>
      <c r="AF1278">
        <v>0</v>
      </c>
      <c r="AG1278">
        <v>0</v>
      </c>
      <c r="AH1278">
        <v>0</v>
      </c>
      <c r="AI1278">
        <v>9.11</v>
      </c>
      <c r="AJ1278">
        <v>1</v>
      </c>
      <c r="AK1278">
        <v>1</v>
      </c>
      <c r="AL1278">
        <v>1</v>
      </c>
      <c r="AM1278">
        <v>4</v>
      </c>
      <c r="AN1278">
        <v>0</v>
      </c>
      <c r="AO1278">
        <v>1</v>
      </c>
      <c r="AP1278">
        <v>1</v>
      </c>
      <c r="AQ1278">
        <v>0</v>
      </c>
      <c r="AR1278">
        <v>0</v>
      </c>
      <c r="AS1278" t="s">
        <v>3</v>
      </c>
      <c r="AT1278">
        <v>20</v>
      </c>
      <c r="AU1278" t="s">
        <v>3</v>
      </c>
      <c r="AV1278">
        <v>0</v>
      </c>
      <c r="AW1278">
        <v>2</v>
      </c>
      <c r="AX1278">
        <v>51656435</v>
      </c>
      <c r="AY1278">
        <v>1</v>
      </c>
      <c r="AZ1278">
        <v>0</v>
      </c>
      <c r="BA1278">
        <v>1473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V1278">
        <v>0</v>
      </c>
      <c r="CW1278">
        <v>0</v>
      </c>
      <c r="CX1278">
        <f>ROUND(Y1278*Source!I989,7)</f>
        <v>536</v>
      </c>
      <c r="CY1278">
        <f>AA1278</f>
        <v>27.33</v>
      </c>
      <c r="CZ1278">
        <f>AE1278</f>
        <v>3</v>
      </c>
      <c r="DA1278">
        <f>AI1278</f>
        <v>9.11</v>
      </c>
      <c r="DB1278">
        <f t="shared" si="1120"/>
        <v>60</v>
      </c>
      <c r="DC1278">
        <f t="shared" si="1121"/>
        <v>0</v>
      </c>
      <c r="DD1278" t="s">
        <v>3</v>
      </c>
      <c r="DE1278" t="s">
        <v>3</v>
      </c>
      <c r="DF1278">
        <f>ROUND(ROUND(AE1278*AI1278,2)*CX1278,2)</f>
        <v>14648.88</v>
      </c>
      <c r="DG1278">
        <f t="shared" si="1127"/>
        <v>0</v>
      </c>
      <c r="DH1278">
        <f>ROUND(ROUND(AG1278,2)*CX1278,2)</f>
        <v>0</v>
      </c>
      <c r="DI1278">
        <f t="shared" si="1126"/>
        <v>0</v>
      </c>
      <c r="DJ1278">
        <f>DF1278</f>
        <v>14648.88</v>
      </c>
      <c r="DK1278">
        <v>0</v>
      </c>
      <c r="DL1278" t="s">
        <v>3</v>
      </c>
      <c r="DM1278">
        <v>0</v>
      </c>
      <c r="DN1278" t="s">
        <v>3</v>
      </c>
      <c r="DO1278">
        <v>0</v>
      </c>
    </row>
    <row r="1279" spans="1:119" x14ac:dyDescent="0.2">
      <c r="A1279">
        <f>ROW(Source!A989)</f>
        <v>989</v>
      </c>
      <c r="B1279">
        <v>51651743</v>
      </c>
      <c r="C1279">
        <v>51656424</v>
      </c>
      <c r="D1279">
        <v>49553409</v>
      </c>
      <c r="E1279">
        <v>1</v>
      </c>
      <c r="F1279">
        <v>1</v>
      </c>
      <c r="G1279">
        <v>1</v>
      </c>
      <c r="H1279">
        <v>3</v>
      </c>
      <c r="I1279" t="s">
        <v>122</v>
      </c>
      <c r="J1279" t="s">
        <v>125</v>
      </c>
      <c r="K1279" t="s">
        <v>123</v>
      </c>
      <c r="L1279">
        <v>1296</v>
      </c>
      <c r="N1279">
        <v>1002</v>
      </c>
      <c r="O1279" t="s">
        <v>124</v>
      </c>
      <c r="P1279" t="s">
        <v>124</v>
      </c>
      <c r="Q1279">
        <v>1</v>
      </c>
      <c r="W1279">
        <v>1</v>
      </c>
      <c r="X1279">
        <v>-1609399419</v>
      </c>
      <c r="Y1279">
        <f t="shared" si="1116"/>
        <v>-1.5</v>
      </c>
      <c r="AA1279">
        <v>597.42999999999995</v>
      </c>
      <c r="AB1279">
        <v>0</v>
      </c>
      <c r="AC1279">
        <v>0</v>
      </c>
      <c r="AD1279">
        <v>0</v>
      </c>
      <c r="AE1279">
        <v>65.58</v>
      </c>
      <c r="AF1279">
        <v>0</v>
      </c>
      <c r="AG1279">
        <v>0</v>
      </c>
      <c r="AH1279">
        <v>0</v>
      </c>
      <c r="AI1279">
        <v>9.11</v>
      </c>
      <c r="AJ1279">
        <v>1</v>
      </c>
      <c r="AK1279">
        <v>1</v>
      </c>
      <c r="AL1279">
        <v>1</v>
      </c>
      <c r="AM1279">
        <v>4</v>
      </c>
      <c r="AN1279">
        <v>0</v>
      </c>
      <c r="AO1279">
        <v>1</v>
      </c>
      <c r="AP1279">
        <v>1</v>
      </c>
      <c r="AQ1279">
        <v>0</v>
      </c>
      <c r="AR1279">
        <v>0</v>
      </c>
      <c r="AS1279" t="s">
        <v>3</v>
      </c>
      <c r="AT1279">
        <v>-1.5</v>
      </c>
      <c r="AU1279" t="s">
        <v>3</v>
      </c>
      <c r="AV1279">
        <v>0</v>
      </c>
      <c r="AW1279">
        <v>2</v>
      </c>
      <c r="AX1279">
        <v>51656437</v>
      </c>
      <c r="AY1279">
        <v>1</v>
      </c>
      <c r="AZ1279">
        <v>6144</v>
      </c>
      <c r="BA1279">
        <v>1475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V1279">
        <v>0</v>
      </c>
      <c r="CW1279">
        <v>0</v>
      </c>
      <c r="CX1279">
        <f>ROUND(Y1279*Source!I989,7)</f>
        <v>-40.200000000000003</v>
      </c>
      <c r="CY1279">
        <f>AA1279</f>
        <v>597.42999999999995</v>
      </c>
      <c r="CZ1279">
        <f>AE1279</f>
        <v>65.58</v>
      </c>
      <c r="DA1279">
        <f>AI1279</f>
        <v>9.11</v>
      </c>
      <c r="DB1279">
        <f t="shared" si="1120"/>
        <v>-98.37</v>
      </c>
      <c r="DC1279">
        <f t="shared" si="1121"/>
        <v>0</v>
      </c>
      <c r="DD1279" t="s">
        <v>3</v>
      </c>
      <c r="DE1279" t="s">
        <v>3</v>
      </c>
      <c r="DF1279">
        <f>ROUND(ROUND(AE1279*AI1279,2)*CX1279,2)</f>
        <v>-24016.69</v>
      </c>
      <c r="DG1279">
        <f t="shared" si="1127"/>
        <v>0</v>
      </c>
      <c r="DH1279">
        <f>ROUND(ROUND(AG1279,2)*CX1279,2)</f>
        <v>0</v>
      </c>
      <c r="DI1279">
        <f t="shared" si="1126"/>
        <v>0</v>
      </c>
      <c r="DJ1279">
        <f>DF1279</f>
        <v>-24016.69</v>
      </c>
      <c r="DK1279">
        <v>0</v>
      </c>
      <c r="DL1279" t="s">
        <v>3</v>
      </c>
      <c r="DM1279">
        <v>0</v>
      </c>
      <c r="DN1279" t="s">
        <v>3</v>
      </c>
      <c r="DO1279">
        <v>0</v>
      </c>
    </row>
    <row r="1280" spans="1:119" x14ac:dyDescent="0.2">
      <c r="A1280">
        <f>ROW(Source!A989)</f>
        <v>989</v>
      </c>
      <c r="B1280">
        <v>51651743</v>
      </c>
      <c r="C1280">
        <v>51656424</v>
      </c>
      <c r="D1280">
        <v>49555331</v>
      </c>
      <c r="E1280">
        <v>1</v>
      </c>
      <c r="F1280">
        <v>1</v>
      </c>
      <c r="G1280">
        <v>1</v>
      </c>
      <c r="H1280">
        <v>3</v>
      </c>
      <c r="I1280" t="s">
        <v>127</v>
      </c>
      <c r="J1280" t="s">
        <v>129</v>
      </c>
      <c r="K1280" t="s">
        <v>128</v>
      </c>
      <c r="L1280">
        <v>1296</v>
      </c>
      <c r="N1280">
        <v>1002</v>
      </c>
      <c r="O1280" t="s">
        <v>124</v>
      </c>
      <c r="P1280" t="s">
        <v>124</v>
      </c>
      <c r="Q1280">
        <v>1</v>
      </c>
      <c r="W1280">
        <v>1</v>
      </c>
      <c r="X1280">
        <v>1828367933</v>
      </c>
      <c r="Y1280">
        <f t="shared" si="1116"/>
        <v>-5.7000000000000002E-2</v>
      </c>
      <c r="AA1280">
        <v>1827.28</v>
      </c>
      <c r="AB1280">
        <v>0</v>
      </c>
      <c r="AC1280">
        <v>0</v>
      </c>
      <c r="AD1280">
        <v>0</v>
      </c>
      <c r="AE1280">
        <v>200.58</v>
      </c>
      <c r="AF1280">
        <v>0</v>
      </c>
      <c r="AG1280">
        <v>0</v>
      </c>
      <c r="AH1280">
        <v>0</v>
      </c>
      <c r="AI1280">
        <v>9.11</v>
      </c>
      <c r="AJ1280">
        <v>1</v>
      </c>
      <c r="AK1280">
        <v>1</v>
      </c>
      <c r="AL1280">
        <v>1</v>
      </c>
      <c r="AM1280">
        <v>4</v>
      </c>
      <c r="AN1280">
        <v>0</v>
      </c>
      <c r="AO1280">
        <v>1</v>
      </c>
      <c r="AP1280">
        <v>1</v>
      </c>
      <c r="AQ1280">
        <v>0</v>
      </c>
      <c r="AR1280">
        <v>0</v>
      </c>
      <c r="AS1280" t="s">
        <v>3</v>
      </c>
      <c r="AT1280">
        <v>-5.7000000000000002E-2</v>
      </c>
      <c r="AU1280" t="s">
        <v>3</v>
      </c>
      <c r="AV1280">
        <v>0</v>
      </c>
      <c r="AW1280">
        <v>2</v>
      </c>
      <c r="AX1280">
        <v>51656439</v>
      </c>
      <c r="AY1280">
        <v>1</v>
      </c>
      <c r="AZ1280">
        <v>6144</v>
      </c>
      <c r="BA1280">
        <v>1477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V1280">
        <v>0</v>
      </c>
      <c r="CW1280">
        <v>0</v>
      </c>
      <c r="CX1280">
        <f>ROUND(Y1280*Source!I989,7)</f>
        <v>-1.5276000000000001</v>
      </c>
      <c r="CY1280">
        <f>AA1280</f>
        <v>1827.28</v>
      </c>
      <c r="CZ1280">
        <f>AE1280</f>
        <v>200.58</v>
      </c>
      <c r="DA1280">
        <f>AI1280</f>
        <v>9.11</v>
      </c>
      <c r="DB1280">
        <f t="shared" si="1120"/>
        <v>-11.43</v>
      </c>
      <c r="DC1280">
        <f t="shared" si="1121"/>
        <v>0</v>
      </c>
      <c r="DD1280" t="s">
        <v>3</v>
      </c>
      <c r="DE1280" t="s">
        <v>3</v>
      </c>
      <c r="DF1280">
        <f>ROUND(ROUND(AE1280*AI1280,2)*CX1280,2)</f>
        <v>-2791.35</v>
      </c>
      <c r="DG1280">
        <f t="shared" si="1127"/>
        <v>0</v>
      </c>
      <c r="DH1280">
        <f>ROUND(ROUND(AG1280,2)*CX1280,2)</f>
        <v>0</v>
      </c>
      <c r="DI1280">
        <f t="shared" si="1126"/>
        <v>0</v>
      </c>
      <c r="DJ1280">
        <f>DF1280</f>
        <v>-2791.35</v>
      </c>
      <c r="DK1280">
        <v>0</v>
      </c>
      <c r="DL1280" t="s">
        <v>3</v>
      </c>
      <c r="DM1280">
        <v>0</v>
      </c>
      <c r="DN1280" t="s">
        <v>3</v>
      </c>
      <c r="DO1280">
        <v>0</v>
      </c>
    </row>
    <row r="1281" spans="1:119" x14ac:dyDescent="0.2">
      <c r="A1281">
        <f>ROW(Source!A993)</f>
        <v>993</v>
      </c>
      <c r="B1281">
        <v>51651743</v>
      </c>
      <c r="C1281">
        <v>51656443</v>
      </c>
      <c r="D1281">
        <v>49510767</v>
      </c>
      <c r="E1281">
        <v>70</v>
      </c>
      <c r="F1281">
        <v>1</v>
      </c>
      <c r="G1281">
        <v>1</v>
      </c>
      <c r="H1281">
        <v>1</v>
      </c>
      <c r="I1281" t="s">
        <v>953</v>
      </c>
      <c r="J1281" t="s">
        <v>3</v>
      </c>
      <c r="K1281" t="s">
        <v>954</v>
      </c>
      <c r="L1281">
        <v>1191</v>
      </c>
      <c r="N1281">
        <v>1013</v>
      </c>
      <c r="O1281" t="s">
        <v>904</v>
      </c>
      <c r="P1281" t="s">
        <v>904</v>
      </c>
      <c r="Q1281">
        <v>1</v>
      </c>
      <c r="W1281">
        <v>0</v>
      </c>
      <c r="X1281">
        <v>-1936699058</v>
      </c>
      <c r="Y1281">
        <f t="shared" si="1116"/>
        <v>5</v>
      </c>
      <c r="AA1281">
        <v>0</v>
      </c>
      <c r="AB1281">
        <v>0</v>
      </c>
      <c r="AC1281">
        <v>0</v>
      </c>
      <c r="AD1281">
        <v>331.23</v>
      </c>
      <c r="AE1281">
        <v>0</v>
      </c>
      <c r="AF1281">
        <v>0</v>
      </c>
      <c r="AG1281">
        <v>0</v>
      </c>
      <c r="AH1281">
        <v>9.92</v>
      </c>
      <c r="AI1281">
        <v>1</v>
      </c>
      <c r="AJ1281">
        <v>1</v>
      </c>
      <c r="AK1281">
        <v>1</v>
      </c>
      <c r="AL1281">
        <v>33.39</v>
      </c>
      <c r="AM1281">
        <v>4</v>
      </c>
      <c r="AN1281">
        <v>0</v>
      </c>
      <c r="AO1281">
        <v>1</v>
      </c>
      <c r="AP1281">
        <v>1</v>
      </c>
      <c r="AQ1281">
        <v>0</v>
      </c>
      <c r="AR1281">
        <v>0</v>
      </c>
      <c r="AS1281" t="s">
        <v>3</v>
      </c>
      <c r="AT1281">
        <v>5</v>
      </c>
      <c r="AU1281" t="s">
        <v>3</v>
      </c>
      <c r="AV1281">
        <v>1</v>
      </c>
      <c r="AW1281">
        <v>2</v>
      </c>
      <c r="AX1281">
        <v>51656451</v>
      </c>
      <c r="AY1281">
        <v>1</v>
      </c>
      <c r="AZ1281">
        <v>0</v>
      </c>
      <c r="BA1281">
        <v>1478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U1281">
        <f>ROUND(AT1281*Source!I993*AH1281*AL1281,2)</f>
        <v>414.04</v>
      </c>
      <c r="CV1281">
        <f>ROUND(Y1281*Source!I993,7)</f>
        <v>1.25</v>
      </c>
      <c r="CW1281">
        <v>0</v>
      </c>
      <c r="CX1281">
        <f>ROUND(Y1281*Source!I993,7)</f>
        <v>1.25</v>
      </c>
      <c r="CY1281">
        <f>AD1281</f>
        <v>331.23</v>
      </c>
      <c r="CZ1281">
        <f>AH1281</f>
        <v>9.92</v>
      </c>
      <c r="DA1281">
        <f>AL1281</f>
        <v>33.39</v>
      </c>
      <c r="DB1281">
        <f t="shared" si="1120"/>
        <v>49.6</v>
      </c>
      <c r="DC1281">
        <f t="shared" si="1121"/>
        <v>0</v>
      </c>
      <c r="DD1281" t="s">
        <v>3</v>
      </c>
      <c r="DE1281" t="s">
        <v>3</v>
      </c>
      <c r="DF1281">
        <f>ROUND(ROUND(AE1281,2)*CX1281,2)</f>
        <v>0</v>
      </c>
      <c r="DG1281">
        <f t="shared" si="1127"/>
        <v>0</v>
      </c>
      <c r="DH1281">
        <f>ROUND(ROUND(AG1281,2)*CX1281,2)</f>
        <v>0</v>
      </c>
      <c r="DI1281">
        <f>ROUND(ROUND(AH1281*AL1281,2)*CX1281,2)</f>
        <v>414.04</v>
      </c>
      <c r="DJ1281">
        <f>DI1281</f>
        <v>414.04</v>
      </c>
      <c r="DK1281">
        <v>0</v>
      </c>
      <c r="DL1281" t="s">
        <v>3</v>
      </c>
      <c r="DM1281">
        <v>0</v>
      </c>
      <c r="DN1281" t="s">
        <v>3</v>
      </c>
      <c r="DO1281">
        <v>0</v>
      </c>
    </row>
    <row r="1282" spans="1:119" x14ac:dyDescent="0.2">
      <c r="A1282">
        <f>ROW(Source!A993)</f>
        <v>993</v>
      </c>
      <c r="B1282">
        <v>51651743</v>
      </c>
      <c r="C1282">
        <v>51656443</v>
      </c>
      <c r="D1282">
        <v>49510905</v>
      </c>
      <c r="E1282">
        <v>70</v>
      </c>
      <c r="F1282">
        <v>1</v>
      </c>
      <c r="G1282">
        <v>1</v>
      </c>
      <c r="H1282">
        <v>1</v>
      </c>
      <c r="I1282" t="s">
        <v>905</v>
      </c>
      <c r="J1282" t="s">
        <v>3</v>
      </c>
      <c r="K1282" t="s">
        <v>906</v>
      </c>
      <c r="L1282">
        <v>1191</v>
      </c>
      <c r="N1282">
        <v>1013</v>
      </c>
      <c r="O1282" t="s">
        <v>904</v>
      </c>
      <c r="P1282" t="s">
        <v>904</v>
      </c>
      <c r="Q1282">
        <v>1</v>
      </c>
      <c r="W1282">
        <v>0</v>
      </c>
      <c r="X1282">
        <v>-1417349443</v>
      </c>
      <c r="Y1282">
        <f t="shared" si="1116"/>
        <v>0.43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1</v>
      </c>
      <c r="AJ1282">
        <v>1</v>
      </c>
      <c r="AK1282">
        <v>33.39</v>
      </c>
      <c r="AL1282">
        <v>1</v>
      </c>
      <c r="AM1282">
        <v>4</v>
      </c>
      <c r="AN1282">
        <v>0</v>
      </c>
      <c r="AO1282">
        <v>1</v>
      </c>
      <c r="AP1282">
        <v>1</v>
      </c>
      <c r="AQ1282">
        <v>0</v>
      </c>
      <c r="AR1282">
        <v>0</v>
      </c>
      <c r="AS1282" t="s">
        <v>3</v>
      </c>
      <c r="AT1282">
        <v>0.43</v>
      </c>
      <c r="AU1282" t="s">
        <v>3</v>
      </c>
      <c r="AV1282">
        <v>2</v>
      </c>
      <c r="AW1282">
        <v>2</v>
      </c>
      <c r="AX1282">
        <v>51656452</v>
      </c>
      <c r="AY1282">
        <v>1</v>
      </c>
      <c r="AZ1282">
        <v>0</v>
      </c>
      <c r="BA1282">
        <v>1479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V1282">
        <v>0</v>
      </c>
      <c r="CW1282">
        <v>0</v>
      </c>
      <c r="CX1282">
        <f>ROUND(Y1282*Source!I993,7)</f>
        <v>0.1075</v>
      </c>
      <c r="CY1282">
        <f>AD1282</f>
        <v>0</v>
      </c>
      <c r="CZ1282">
        <f>AH1282</f>
        <v>0</v>
      </c>
      <c r="DA1282">
        <f>AL1282</f>
        <v>1</v>
      </c>
      <c r="DB1282">
        <f t="shared" si="1120"/>
        <v>0</v>
      </c>
      <c r="DC1282">
        <f t="shared" si="1121"/>
        <v>0</v>
      </c>
      <c r="DD1282" t="s">
        <v>3</v>
      </c>
      <c r="DE1282" t="s">
        <v>3</v>
      </c>
      <c r="DF1282">
        <f>ROUND(ROUND(AE1282,2)*CX1282,2)</f>
        <v>0</v>
      </c>
      <c r="DG1282">
        <f t="shared" si="1127"/>
        <v>0</v>
      </c>
      <c r="DH1282">
        <f>ROUND(ROUND(AG1282*AK1282,2)*CX1282,2)</f>
        <v>0</v>
      </c>
      <c r="DI1282">
        <f t="shared" ref="DI1282:DI1287" si="1128">ROUND(ROUND(AH1282,2)*CX1282,2)</f>
        <v>0</v>
      </c>
      <c r="DJ1282">
        <f>DI1282</f>
        <v>0</v>
      </c>
      <c r="DK1282">
        <v>0</v>
      </c>
      <c r="DL1282" t="s">
        <v>3</v>
      </c>
      <c r="DM1282">
        <v>0</v>
      </c>
      <c r="DN1282" t="s">
        <v>3</v>
      </c>
      <c r="DO1282">
        <v>0</v>
      </c>
    </row>
    <row r="1283" spans="1:119" x14ac:dyDescent="0.2">
      <c r="A1283">
        <f>ROW(Source!A993)</f>
        <v>993</v>
      </c>
      <c r="B1283">
        <v>51651743</v>
      </c>
      <c r="C1283">
        <v>51656443</v>
      </c>
      <c r="D1283">
        <v>49673503</v>
      </c>
      <c r="E1283">
        <v>1</v>
      </c>
      <c r="F1283">
        <v>1</v>
      </c>
      <c r="G1283">
        <v>1</v>
      </c>
      <c r="H1283">
        <v>2</v>
      </c>
      <c r="I1283" t="s">
        <v>914</v>
      </c>
      <c r="J1283" t="s">
        <v>915</v>
      </c>
      <c r="K1283" t="s">
        <v>916</v>
      </c>
      <c r="L1283">
        <v>1367</v>
      </c>
      <c r="N1283">
        <v>1011</v>
      </c>
      <c r="O1283" t="s">
        <v>910</v>
      </c>
      <c r="P1283" t="s">
        <v>910</v>
      </c>
      <c r="Q1283">
        <v>1</v>
      </c>
      <c r="W1283">
        <v>0</v>
      </c>
      <c r="X1283">
        <v>509054691</v>
      </c>
      <c r="Y1283">
        <f t="shared" si="1116"/>
        <v>0.43</v>
      </c>
      <c r="AA1283">
        <v>0</v>
      </c>
      <c r="AB1283">
        <v>871.31</v>
      </c>
      <c r="AC1283">
        <v>387.32</v>
      </c>
      <c r="AD1283">
        <v>0</v>
      </c>
      <c r="AE1283">
        <v>0</v>
      </c>
      <c r="AF1283">
        <v>65.709999999999994</v>
      </c>
      <c r="AG1283">
        <v>11.6</v>
      </c>
      <c r="AH1283">
        <v>0</v>
      </c>
      <c r="AI1283">
        <v>1</v>
      </c>
      <c r="AJ1283">
        <v>13.26</v>
      </c>
      <c r="AK1283">
        <v>33.39</v>
      </c>
      <c r="AL1283">
        <v>1</v>
      </c>
      <c r="AM1283">
        <v>4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0.43</v>
      </c>
      <c r="AU1283" t="s">
        <v>3</v>
      </c>
      <c r="AV1283">
        <v>0</v>
      </c>
      <c r="AW1283">
        <v>2</v>
      </c>
      <c r="AX1283">
        <v>51656453</v>
      </c>
      <c r="AY1283">
        <v>1</v>
      </c>
      <c r="AZ1283">
        <v>0</v>
      </c>
      <c r="BA1283">
        <v>1480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V1283">
        <v>0</v>
      </c>
      <c r="CW1283">
        <f>ROUND(Y1283*Source!I993,7)</f>
        <v>0.1075</v>
      </c>
      <c r="CX1283">
        <f>ROUND(Y1283*Source!I993,7)</f>
        <v>0.1075</v>
      </c>
      <c r="CY1283">
        <f>AB1283</f>
        <v>871.31</v>
      </c>
      <c r="CZ1283">
        <f>AF1283</f>
        <v>65.709999999999994</v>
      </c>
      <c r="DA1283">
        <f>AJ1283</f>
        <v>13.26</v>
      </c>
      <c r="DB1283">
        <f t="shared" si="1120"/>
        <v>28.26</v>
      </c>
      <c r="DC1283">
        <f t="shared" si="1121"/>
        <v>4.99</v>
      </c>
      <c r="DD1283" t="s">
        <v>3</v>
      </c>
      <c r="DE1283" t="s">
        <v>3</v>
      </c>
      <c r="DF1283">
        <f>ROUND(ROUND(AE1283,2)*CX1283,2)</f>
        <v>0</v>
      </c>
      <c r="DG1283">
        <f>ROUND(ROUND(AF1283*AJ1283,2)*CX1283,2)</f>
        <v>93.67</v>
      </c>
      <c r="DH1283">
        <f>ROUND(ROUND(AG1283*AK1283,2)*CX1283,2)</f>
        <v>41.64</v>
      </c>
      <c r="DI1283">
        <f t="shared" si="1128"/>
        <v>0</v>
      </c>
      <c r="DJ1283">
        <f>DG1283</f>
        <v>93.67</v>
      </c>
      <c r="DK1283">
        <v>0</v>
      </c>
      <c r="DL1283" t="s">
        <v>3</v>
      </c>
      <c r="DM1283">
        <v>0</v>
      </c>
      <c r="DN1283" t="s">
        <v>3</v>
      </c>
      <c r="DO1283">
        <v>0</v>
      </c>
    </row>
    <row r="1284" spans="1:119" x14ac:dyDescent="0.2">
      <c r="A1284">
        <f>ROW(Source!A993)</f>
        <v>993</v>
      </c>
      <c r="B1284">
        <v>51651743</v>
      </c>
      <c r="C1284">
        <v>51656443</v>
      </c>
      <c r="D1284">
        <v>49521440</v>
      </c>
      <c r="E1284">
        <v>1</v>
      </c>
      <c r="F1284">
        <v>1</v>
      </c>
      <c r="G1284">
        <v>1</v>
      </c>
      <c r="H1284">
        <v>3</v>
      </c>
      <c r="I1284" t="s">
        <v>118</v>
      </c>
      <c r="J1284" t="s">
        <v>120</v>
      </c>
      <c r="K1284" t="s">
        <v>132</v>
      </c>
      <c r="L1284">
        <v>1327</v>
      </c>
      <c r="N1284">
        <v>1005</v>
      </c>
      <c r="O1284" t="s">
        <v>52</v>
      </c>
      <c r="P1284" t="s">
        <v>52</v>
      </c>
      <c r="Q1284">
        <v>1</v>
      </c>
      <c r="W1284">
        <v>0</v>
      </c>
      <c r="X1284">
        <v>2022782512</v>
      </c>
      <c r="Y1284">
        <f t="shared" si="1116"/>
        <v>11</v>
      </c>
      <c r="AA1284">
        <v>204.98</v>
      </c>
      <c r="AB1284">
        <v>0</v>
      </c>
      <c r="AC1284">
        <v>0</v>
      </c>
      <c r="AD1284">
        <v>0</v>
      </c>
      <c r="AE1284">
        <v>22.5</v>
      </c>
      <c r="AF1284">
        <v>0</v>
      </c>
      <c r="AG1284">
        <v>0</v>
      </c>
      <c r="AH1284">
        <v>0</v>
      </c>
      <c r="AI1284">
        <v>9.11</v>
      </c>
      <c r="AJ1284">
        <v>1</v>
      </c>
      <c r="AK1284">
        <v>1</v>
      </c>
      <c r="AL1284">
        <v>1</v>
      </c>
      <c r="AM1284">
        <v>0</v>
      </c>
      <c r="AN1284">
        <v>0</v>
      </c>
      <c r="AO1284">
        <v>0</v>
      </c>
      <c r="AP1284">
        <v>1</v>
      </c>
      <c r="AQ1284">
        <v>0</v>
      </c>
      <c r="AR1284">
        <v>0</v>
      </c>
      <c r="AS1284" t="s">
        <v>3</v>
      </c>
      <c r="AT1284">
        <v>11</v>
      </c>
      <c r="AU1284" t="s">
        <v>3</v>
      </c>
      <c r="AV1284">
        <v>0</v>
      </c>
      <c r="AW1284">
        <v>1</v>
      </c>
      <c r="AX1284">
        <v>-1</v>
      </c>
      <c r="AY1284">
        <v>0</v>
      </c>
      <c r="AZ1284">
        <v>0</v>
      </c>
      <c r="BA1284" t="s">
        <v>3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V1284">
        <v>0</v>
      </c>
      <c r="CW1284">
        <v>0</v>
      </c>
      <c r="CX1284">
        <f>ROUND(Y1284*Source!I993,7)</f>
        <v>2.75</v>
      </c>
      <c r="CY1284">
        <f>AA1284</f>
        <v>204.98</v>
      </c>
      <c r="CZ1284">
        <f>AE1284</f>
        <v>22.5</v>
      </c>
      <c r="DA1284">
        <f>AI1284</f>
        <v>9.11</v>
      </c>
      <c r="DB1284">
        <f t="shared" si="1120"/>
        <v>247.5</v>
      </c>
      <c r="DC1284">
        <f t="shared" si="1121"/>
        <v>0</v>
      </c>
      <c r="DD1284" t="s">
        <v>3</v>
      </c>
      <c r="DE1284" t="s">
        <v>3</v>
      </c>
      <c r="DF1284">
        <f>ROUND(ROUND(AE1284*AI1284,2)*CX1284,2)</f>
        <v>563.70000000000005</v>
      </c>
      <c r="DG1284">
        <f t="shared" ref="DG1284:DG1289" si="1129">ROUND(ROUND(AF1284,2)*CX1284,2)</f>
        <v>0</v>
      </c>
      <c r="DH1284">
        <f>ROUND(ROUND(AG1284,2)*CX1284,2)</f>
        <v>0</v>
      </c>
      <c r="DI1284">
        <f t="shared" si="1128"/>
        <v>0</v>
      </c>
      <c r="DJ1284">
        <f>DF1284</f>
        <v>563.70000000000005</v>
      </c>
      <c r="DK1284">
        <v>0</v>
      </c>
      <c r="DL1284" t="s">
        <v>3</v>
      </c>
      <c r="DM1284">
        <v>0</v>
      </c>
      <c r="DN1284" t="s">
        <v>3</v>
      </c>
      <c r="DO1284">
        <v>0</v>
      </c>
    </row>
    <row r="1285" spans="1:119" x14ac:dyDescent="0.2">
      <c r="A1285">
        <f>ROW(Source!A993)</f>
        <v>993</v>
      </c>
      <c r="B1285">
        <v>51651743</v>
      </c>
      <c r="C1285">
        <v>51656443</v>
      </c>
      <c r="D1285">
        <v>49523581</v>
      </c>
      <c r="E1285">
        <v>1</v>
      </c>
      <c r="F1285">
        <v>1</v>
      </c>
      <c r="G1285">
        <v>1</v>
      </c>
      <c r="H1285">
        <v>3</v>
      </c>
      <c r="I1285" t="s">
        <v>955</v>
      </c>
      <c r="J1285" t="s">
        <v>956</v>
      </c>
      <c r="K1285" t="s">
        <v>957</v>
      </c>
      <c r="L1285">
        <v>1301</v>
      </c>
      <c r="N1285">
        <v>1003</v>
      </c>
      <c r="O1285" t="s">
        <v>958</v>
      </c>
      <c r="P1285" t="s">
        <v>958</v>
      </c>
      <c r="Q1285">
        <v>1</v>
      </c>
      <c r="W1285">
        <v>0</v>
      </c>
      <c r="X1285">
        <v>-2092502019</v>
      </c>
      <c r="Y1285">
        <f t="shared" si="1116"/>
        <v>20</v>
      </c>
      <c r="AA1285">
        <v>27.33</v>
      </c>
      <c r="AB1285">
        <v>0</v>
      </c>
      <c r="AC1285">
        <v>0</v>
      </c>
      <c r="AD1285">
        <v>0</v>
      </c>
      <c r="AE1285">
        <v>3</v>
      </c>
      <c r="AF1285">
        <v>0</v>
      </c>
      <c r="AG1285">
        <v>0</v>
      </c>
      <c r="AH1285">
        <v>0</v>
      </c>
      <c r="AI1285">
        <v>9.11</v>
      </c>
      <c r="AJ1285">
        <v>1</v>
      </c>
      <c r="AK1285">
        <v>1</v>
      </c>
      <c r="AL1285">
        <v>1</v>
      </c>
      <c r="AM1285">
        <v>4</v>
      </c>
      <c r="AN1285">
        <v>0</v>
      </c>
      <c r="AO1285">
        <v>1</v>
      </c>
      <c r="AP1285">
        <v>1</v>
      </c>
      <c r="AQ1285">
        <v>0</v>
      </c>
      <c r="AR1285">
        <v>0</v>
      </c>
      <c r="AS1285" t="s">
        <v>3</v>
      </c>
      <c r="AT1285">
        <v>20</v>
      </c>
      <c r="AU1285" t="s">
        <v>3</v>
      </c>
      <c r="AV1285">
        <v>0</v>
      </c>
      <c r="AW1285">
        <v>2</v>
      </c>
      <c r="AX1285">
        <v>51656454</v>
      </c>
      <c r="AY1285">
        <v>1</v>
      </c>
      <c r="AZ1285">
        <v>0</v>
      </c>
      <c r="BA1285">
        <v>1481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V1285">
        <v>0</v>
      </c>
      <c r="CW1285">
        <v>0</v>
      </c>
      <c r="CX1285">
        <f>ROUND(Y1285*Source!I993,7)</f>
        <v>5</v>
      </c>
      <c r="CY1285">
        <f>AA1285</f>
        <v>27.33</v>
      </c>
      <c r="CZ1285">
        <f>AE1285</f>
        <v>3</v>
      </c>
      <c r="DA1285">
        <f>AI1285</f>
        <v>9.11</v>
      </c>
      <c r="DB1285">
        <f t="shared" si="1120"/>
        <v>60</v>
      </c>
      <c r="DC1285">
        <f t="shared" si="1121"/>
        <v>0</v>
      </c>
      <c r="DD1285" t="s">
        <v>3</v>
      </c>
      <c r="DE1285" t="s">
        <v>3</v>
      </c>
      <c r="DF1285">
        <f>ROUND(ROUND(AE1285*AI1285,2)*CX1285,2)</f>
        <v>136.65</v>
      </c>
      <c r="DG1285">
        <f t="shared" si="1129"/>
        <v>0</v>
      </c>
      <c r="DH1285">
        <f>ROUND(ROUND(AG1285,2)*CX1285,2)</f>
        <v>0</v>
      </c>
      <c r="DI1285">
        <f t="shared" si="1128"/>
        <v>0</v>
      </c>
      <c r="DJ1285">
        <f>DF1285</f>
        <v>136.65</v>
      </c>
      <c r="DK1285">
        <v>0</v>
      </c>
      <c r="DL1285" t="s">
        <v>3</v>
      </c>
      <c r="DM1285">
        <v>0</v>
      </c>
      <c r="DN1285" t="s">
        <v>3</v>
      </c>
      <c r="DO1285">
        <v>0</v>
      </c>
    </row>
    <row r="1286" spans="1:119" x14ac:dyDescent="0.2">
      <c r="A1286">
        <f>ROW(Source!A993)</f>
        <v>993</v>
      </c>
      <c r="B1286">
        <v>51651743</v>
      </c>
      <c r="C1286">
        <v>51656443</v>
      </c>
      <c r="D1286">
        <v>49553409</v>
      </c>
      <c r="E1286">
        <v>1</v>
      </c>
      <c r="F1286">
        <v>1</v>
      </c>
      <c r="G1286">
        <v>1</v>
      </c>
      <c r="H1286">
        <v>3</v>
      </c>
      <c r="I1286" t="s">
        <v>122</v>
      </c>
      <c r="J1286" t="s">
        <v>125</v>
      </c>
      <c r="K1286" t="s">
        <v>123</v>
      </c>
      <c r="L1286">
        <v>1296</v>
      </c>
      <c r="N1286">
        <v>1002</v>
      </c>
      <c r="O1286" t="s">
        <v>124</v>
      </c>
      <c r="P1286" t="s">
        <v>124</v>
      </c>
      <c r="Q1286">
        <v>1</v>
      </c>
      <c r="W1286">
        <v>1</v>
      </c>
      <c r="X1286">
        <v>-1609399419</v>
      </c>
      <c r="Y1286">
        <f t="shared" si="1116"/>
        <v>-1.5</v>
      </c>
      <c r="AA1286">
        <v>597.42999999999995</v>
      </c>
      <c r="AB1286">
        <v>0</v>
      </c>
      <c r="AC1286">
        <v>0</v>
      </c>
      <c r="AD1286">
        <v>0</v>
      </c>
      <c r="AE1286">
        <v>65.58</v>
      </c>
      <c r="AF1286">
        <v>0</v>
      </c>
      <c r="AG1286">
        <v>0</v>
      </c>
      <c r="AH1286">
        <v>0</v>
      </c>
      <c r="AI1286">
        <v>9.11</v>
      </c>
      <c r="AJ1286">
        <v>1</v>
      </c>
      <c r="AK1286">
        <v>1</v>
      </c>
      <c r="AL1286">
        <v>1</v>
      </c>
      <c r="AM1286">
        <v>4</v>
      </c>
      <c r="AN1286">
        <v>0</v>
      </c>
      <c r="AO1286">
        <v>1</v>
      </c>
      <c r="AP1286">
        <v>1</v>
      </c>
      <c r="AQ1286">
        <v>0</v>
      </c>
      <c r="AR1286">
        <v>0</v>
      </c>
      <c r="AS1286" t="s">
        <v>3</v>
      </c>
      <c r="AT1286">
        <v>-1.5</v>
      </c>
      <c r="AU1286" t="s">
        <v>3</v>
      </c>
      <c r="AV1286">
        <v>0</v>
      </c>
      <c r="AW1286">
        <v>2</v>
      </c>
      <c r="AX1286">
        <v>51656456</v>
      </c>
      <c r="AY1286">
        <v>1</v>
      </c>
      <c r="AZ1286">
        <v>6144</v>
      </c>
      <c r="BA1286">
        <v>1483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V1286">
        <v>0</v>
      </c>
      <c r="CW1286">
        <v>0</v>
      </c>
      <c r="CX1286">
        <f>ROUND(Y1286*Source!I993,7)</f>
        <v>-0.375</v>
      </c>
      <c r="CY1286">
        <f>AA1286</f>
        <v>597.42999999999995</v>
      </c>
      <c r="CZ1286">
        <f>AE1286</f>
        <v>65.58</v>
      </c>
      <c r="DA1286">
        <f>AI1286</f>
        <v>9.11</v>
      </c>
      <c r="DB1286">
        <f t="shared" si="1120"/>
        <v>-98.37</v>
      </c>
      <c r="DC1286">
        <f t="shared" si="1121"/>
        <v>0</v>
      </c>
      <c r="DD1286" t="s">
        <v>3</v>
      </c>
      <c r="DE1286" t="s">
        <v>3</v>
      </c>
      <c r="DF1286">
        <f>ROUND(ROUND(AE1286*AI1286,2)*CX1286,2)</f>
        <v>-224.04</v>
      </c>
      <c r="DG1286">
        <f t="shared" si="1129"/>
        <v>0</v>
      </c>
      <c r="DH1286">
        <f>ROUND(ROUND(AG1286,2)*CX1286,2)</f>
        <v>0</v>
      </c>
      <c r="DI1286">
        <f t="shared" si="1128"/>
        <v>0</v>
      </c>
      <c r="DJ1286">
        <f>DF1286</f>
        <v>-224.04</v>
      </c>
      <c r="DK1286">
        <v>0</v>
      </c>
      <c r="DL1286" t="s">
        <v>3</v>
      </c>
      <c r="DM1286">
        <v>0</v>
      </c>
      <c r="DN1286" t="s">
        <v>3</v>
      </c>
      <c r="DO1286">
        <v>0</v>
      </c>
    </row>
    <row r="1287" spans="1:119" x14ac:dyDescent="0.2">
      <c r="A1287">
        <f>ROW(Source!A993)</f>
        <v>993</v>
      </c>
      <c r="B1287">
        <v>51651743</v>
      </c>
      <c r="C1287">
        <v>51656443</v>
      </c>
      <c r="D1287">
        <v>49555331</v>
      </c>
      <c r="E1287">
        <v>1</v>
      </c>
      <c r="F1287">
        <v>1</v>
      </c>
      <c r="G1287">
        <v>1</v>
      </c>
      <c r="H1287">
        <v>3</v>
      </c>
      <c r="I1287" t="s">
        <v>127</v>
      </c>
      <c r="J1287" t="s">
        <v>129</v>
      </c>
      <c r="K1287" t="s">
        <v>128</v>
      </c>
      <c r="L1287">
        <v>1296</v>
      </c>
      <c r="N1287">
        <v>1002</v>
      </c>
      <c r="O1287" t="s">
        <v>124</v>
      </c>
      <c r="P1287" t="s">
        <v>124</v>
      </c>
      <c r="Q1287">
        <v>1</v>
      </c>
      <c r="W1287">
        <v>1</v>
      </c>
      <c r="X1287">
        <v>1828367933</v>
      </c>
      <c r="Y1287">
        <f t="shared" si="1116"/>
        <v>-5.7000000000000002E-2</v>
      </c>
      <c r="AA1287">
        <v>1827.28</v>
      </c>
      <c r="AB1287">
        <v>0</v>
      </c>
      <c r="AC1287">
        <v>0</v>
      </c>
      <c r="AD1287">
        <v>0</v>
      </c>
      <c r="AE1287">
        <v>200.58</v>
      </c>
      <c r="AF1287">
        <v>0</v>
      </c>
      <c r="AG1287">
        <v>0</v>
      </c>
      <c r="AH1287">
        <v>0</v>
      </c>
      <c r="AI1287">
        <v>9.11</v>
      </c>
      <c r="AJ1287">
        <v>1</v>
      </c>
      <c r="AK1287">
        <v>1</v>
      </c>
      <c r="AL1287">
        <v>1</v>
      </c>
      <c r="AM1287">
        <v>4</v>
      </c>
      <c r="AN1287">
        <v>0</v>
      </c>
      <c r="AO1287">
        <v>1</v>
      </c>
      <c r="AP1287">
        <v>1</v>
      </c>
      <c r="AQ1287">
        <v>0</v>
      </c>
      <c r="AR1287">
        <v>0</v>
      </c>
      <c r="AS1287" t="s">
        <v>3</v>
      </c>
      <c r="AT1287">
        <v>-5.7000000000000002E-2</v>
      </c>
      <c r="AU1287" t="s">
        <v>3</v>
      </c>
      <c r="AV1287">
        <v>0</v>
      </c>
      <c r="AW1287">
        <v>2</v>
      </c>
      <c r="AX1287">
        <v>51656458</v>
      </c>
      <c r="AY1287">
        <v>1</v>
      </c>
      <c r="AZ1287">
        <v>6144</v>
      </c>
      <c r="BA1287">
        <v>1485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V1287">
        <v>0</v>
      </c>
      <c r="CW1287">
        <v>0</v>
      </c>
      <c r="CX1287">
        <f>ROUND(Y1287*Source!I993,7)</f>
        <v>-1.4250000000000001E-2</v>
      </c>
      <c r="CY1287">
        <f>AA1287</f>
        <v>1827.28</v>
      </c>
      <c r="CZ1287">
        <f>AE1287</f>
        <v>200.58</v>
      </c>
      <c r="DA1287">
        <f>AI1287</f>
        <v>9.11</v>
      </c>
      <c r="DB1287">
        <f t="shared" si="1120"/>
        <v>-11.43</v>
      </c>
      <c r="DC1287">
        <f t="shared" si="1121"/>
        <v>0</v>
      </c>
      <c r="DD1287" t="s">
        <v>3</v>
      </c>
      <c r="DE1287" t="s">
        <v>3</v>
      </c>
      <c r="DF1287">
        <f>ROUND(ROUND(AE1287*AI1287,2)*CX1287,2)</f>
        <v>-26.04</v>
      </c>
      <c r="DG1287">
        <f t="shared" si="1129"/>
        <v>0</v>
      </c>
      <c r="DH1287">
        <f>ROUND(ROUND(AG1287,2)*CX1287,2)</f>
        <v>0</v>
      </c>
      <c r="DI1287">
        <f t="shared" si="1128"/>
        <v>0</v>
      </c>
      <c r="DJ1287">
        <f>DF1287</f>
        <v>-26.04</v>
      </c>
      <c r="DK1287">
        <v>0</v>
      </c>
      <c r="DL1287" t="s">
        <v>3</v>
      </c>
      <c r="DM1287">
        <v>0</v>
      </c>
      <c r="DN1287" t="s">
        <v>3</v>
      </c>
      <c r="DO1287">
        <v>0</v>
      </c>
    </row>
    <row r="1288" spans="1:119" x14ac:dyDescent="0.2">
      <c r="A1288">
        <f>ROW(Source!A1032)</f>
        <v>1032</v>
      </c>
      <c r="B1288">
        <v>51651743</v>
      </c>
      <c r="C1288">
        <v>51656462</v>
      </c>
      <c r="D1288">
        <v>49510757</v>
      </c>
      <c r="E1288">
        <v>70</v>
      </c>
      <c r="F1288">
        <v>1</v>
      </c>
      <c r="G1288">
        <v>1</v>
      </c>
      <c r="H1288">
        <v>1</v>
      </c>
      <c r="I1288" t="s">
        <v>902</v>
      </c>
      <c r="J1288" t="s">
        <v>3</v>
      </c>
      <c r="K1288" t="s">
        <v>903</v>
      </c>
      <c r="L1288">
        <v>1191</v>
      </c>
      <c r="N1288">
        <v>1013</v>
      </c>
      <c r="O1288" t="s">
        <v>904</v>
      </c>
      <c r="P1288" t="s">
        <v>904</v>
      </c>
      <c r="Q1288">
        <v>1</v>
      </c>
      <c r="W1288">
        <v>0</v>
      </c>
      <c r="X1288">
        <v>-1111239348</v>
      </c>
      <c r="Y1288">
        <f>(AT1288*ROUND(1.05,7))</f>
        <v>3.8325</v>
      </c>
      <c r="AA1288">
        <v>0</v>
      </c>
      <c r="AB1288">
        <v>0</v>
      </c>
      <c r="AC1288">
        <v>0</v>
      </c>
      <c r="AD1288">
        <v>321.20999999999998</v>
      </c>
      <c r="AE1288">
        <v>0</v>
      </c>
      <c r="AF1288">
        <v>0</v>
      </c>
      <c r="AG1288">
        <v>0</v>
      </c>
      <c r="AH1288">
        <v>9.6199999999999992</v>
      </c>
      <c r="AI1288">
        <v>1</v>
      </c>
      <c r="AJ1288">
        <v>1</v>
      </c>
      <c r="AK1288">
        <v>1</v>
      </c>
      <c r="AL1288">
        <v>33.39</v>
      </c>
      <c r="AM1288">
        <v>4</v>
      </c>
      <c r="AN1288">
        <v>0</v>
      </c>
      <c r="AO1288">
        <v>1</v>
      </c>
      <c r="AP1288">
        <v>1</v>
      </c>
      <c r="AQ1288">
        <v>0</v>
      </c>
      <c r="AR1288">
        <v>0</v>
      </c>
      <c r="AS1288" t="s">
        <v>3</v>
      </c>
      <c r="AT1288">
        <v>3.65</v>
      </c>
      <c r="AU1288" t="s">
        <v>20</v>
      </c>
      <c r="AV1288">
        <v>1</v>
      </c>
      <c r="AW1288">
        <v>2</v>
      </c>
      <c r="AX1288">
        <v>51656471</v>
      </c>
      <c r="AY1288">
        <v>1</v>
      </c>
      <c r="AZ1288">
        <v>0</v>
      </c>
      <c r="BA1288">
        <v>1486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U1288">
        <f>ROUND(AT1288*Source!I1032*AH1288*AL1288,2)</f>
        <v>1172.42</v>
      </c>
      <c r="CV1288">
        <f>ROUND(Y1288*Source!I1032,7)</f>
        <v>3.8325</v>
      </c>
      <c r="CW1288">
        <v>0</v>
      </c>
      <c r="CX1288">
        <f>ROUND(Y1288*Source!I1032,7)</f>
        <v>3.8325</v>
      </c>
      <c r="CY1288">
        <f>AD1288</f>
        <v>321.20999999999998</v>
      </c>
      <c r="CZ1288">
        <f>AH1288</f>
        <v>9.6199999999999992</v>
      </c>
      <c r="DA1288">
        <f>AL1288</f>
        <v>33.39</v>
      </c>
      <c r="DB1288">
        <f>ROUND((ROUND(AT1288*CZ1288,2)*ROUND(1.05,7)),2)</f>
        <v>36.869999999999997</v>
      </c>
      <c r="DC1288">
        <f>ROUND((ROUND(AT1288*AG1288,2)*ROUND(1.05,7)),2)</f>
        <v>0</v>
      </c>
      <c r="DD1288" t="s">
        <v>3</v>
      </c>
      <c r="DE1288" t="s">
        <v>3</v>
      </c>
      <c r="DF1288">
        <f>ROUND(ROUND(AE1288,2)*CX1288,2)</f>
        <v>0</v>
      </c>
      <c r="DG1288">
        <f t="shared" si="1129"/>
        <v>0</v>
      </c>
      <c r="DH1288">
        <f>ROUND(ROUND(AG1288,2)*CX1288,2)</f>
        <v>0</v>
      </c>
      <c r="DI1288">
        <f>ROUND(ROUND(AH1288*AL1288,2)*CX1288,2)</f>
        <v>1231.04</v>
      </c>
      <c r="DJ1288">
        <f>DI1288</f>
        <v>1231.04</v>
      </c>
      <c r="DK1288">
        <v>0</v>
      </c>
      <c r="DL1288" t="s">
        <v>3</v>
      </c>
      <c r="DM1288">
        <v>0</v>
      </c>
      <c r="DN1288" t="s">
        <v>3</v>
      </c>
      <c r="DO1288">
        <v>0</v>
      </c>
    </row>
    <row r="1289" spans="1:119" x14ac:dyDescent="0.2">
      <c r="A1289">
        <f>ROW(Source!A1032)</f>
        <v>1032</v>
      </c>
      <c r="B1289">
        <v>51651743</v>
      </c>
      <c r="C1289">
        <v>51656462</v>
      </c>
      <c r="D1289">
        <v>49510905</v>
      </c>
      <c r="E1289">
        <v>70</v>
      </c>
      <c r="F1289">
        <v>1</v>
      </c>
      <c r="G1289">
        <v>1</v>
      </c>
      <c r="H1289">
        <v>1</v>
      </c>
      <c r="I1289" t="s">
        <v>905</v>
      </c>
      <c r="J1289" t="s">
        <v>3</v>
      </c>
      <c r="K1289" t="s">
        <v>906</v>
      </c>
      <c r="L1289">
        <v>1191</v>
      </c>
      <c r="N1289">
        <v>1013</v>
      </c>
      <c r="O1289" t="s">
        <v>904</v>
      </c>
      <c r="P1289" t="s">
        <v>904</v>
      </c>
      <c r="Q1289">
        <v>1</v>
      </c>
      <c r="W1289">
        <v>0</v>
      </c>
      <c r="X1289">
        <v>-1417349443</v>
      </c>
      <c r="Y1289">
        <f>(AT1289*ROUND(1.05,7))</f>
        <v>5.2500000000000005E-2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1</v>
      </c>
      <c r="AJ1289">
        <v>1</v>
      </c>
      <c r="AK1289">
        <v>33.39</v>
      </c>
      <c r="AL1289">
        <v>1</v>
      </c>
      <c r="AM1289">
        <v>4</v>
      </c>
      <c r="AN1289">
        <v>0</v>
      </c>
      <c r="AO1289">
        <v>1</v>
      </c>
      <c r="AP1289">
        <v>1</v>
      </c>
      <c r="AQ1289">
        <v>0</v>
      </c>
      <c r="AR1289">
        <v>0</v>
      </c>
      <c r="AS1289" t="s">
        <v>3</v>
      </c>
      <c r="AT1289">
        <v>0.05</v>
      </c>
      <c r="AU1289" t="s">
        <v>20</v>
      </c>
      <c r="AV1289">
        <v>2</v>
      </c>
      <c r="AW1289">
        <v>2</v>
      </c>
      <c r="AX1289">
        <v>51656472</v>
      </c>
      <c r="AY1289">
        <v>1</v>
      </c>
      <c r="AZ1289">
        <v>0</v>
      </c>
      <c r="BA1289">
        <v>1487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V1289">
        <v>0</v>
      </c>
      <c r="CW1289">
        <v>0</v>
      </c>
      <c r="CX1289">
        <f>ROUND(Y1289*Source!I1032,7)</f>
        <v>5.2499999999999998E-2</v>
      </c>
      <c r="CY1289">
        <f>AD1289</f>
        <v>0</v>
      </c>
      <c r="CZ1289">
        <f>AH1289</f>
        <v>0</v>
      </c>
      <c r="DA1289">
        <f>AL1289</f>
        <v>1</v>
      </c>
      <c r="DB1289">
        <f>ROUND((ROUND(AT1289*CZ1289,2)*ROUND(1.05,7)),2)</f>
        <v>0</v>
      </c>
      <c r="DC1289">
        <f>ROUND((ROUND(AT1289*AG1289,2)*ROUND(1.05,7)),2)</f>
        <v>0</v>
      </c>
      <c r="DD1289" t="s">
        <v>3</v>
      </c>
      <c r="DE1289" t="s">
        <v>3</v>
      </c>
      <c r="DF1289">
        <f>ROUND(ROUND(AE1289,2)*CX1289,2)</f>
        <v>0</v>
      </c>
      <c r="DG1289">
        <f t="shared" si="1129"/>
        <v>0</v>
      </c>
      <c r="DH1289">
        <f>ROUND(ROUND(AG1289*AK1289,2)*CX1289,2)</f>
        <v>0</v>
      </c>
      <c r="DI1289">
        <f t="shared" ref="DI1289:DI1295" si="1130">ROUND(ROUND(AH1289,2)*CX1289,2)</f>
        <v>0</v>
      </c>
      <c r="DJ1289">
        <f>DI1289</f>
        <v>0</v>
      </c>
      <c r="DK1289">
        <v>0</v>
      </c>
      <c r="DL1289" t="s">
        <v>3</v>
      </c>
      <c r="DM1289">
        <v>0</v>
      </c>
      <c r="DN1289" t="s">
        <v>3</v>
      </c>
      <c r="DO1289">
        <v>0</v>
      </c>
    </row>
    <row r="1290" spans="1:119" x14ac:dyDescent="0.2">
      <c r="A1290">
        <f>ROW(Source!A1032)</f>
        <v>1032</v>
      </c>
      <c r="B1290">
        <v>51651743</v>
      </c>
      <c r="C1290">
        <v>51656462</v>
      </c>
      <c r="D1290">
        <v>49672573</v>
      </c>
      <c r="E1290">
        <v>1</v>
      </c>
      <c r="F1290">
        <v>1</v>
      </c>
      <c r="G1290">
        <v>1</v>
      </c>
      <c r="H1290">
        <v>2</v>
      </c>
      <c r="I1290" t="s">
        <v>907</v>
      </c>
      <c r="J1290" t="s">
        <v>908</v>
      </c>
      <c r="K1290" t="s">
        <v>909</v>
      </c>
      <c r="L1290">
        <v>1367</v>
      </c>
      <c r="N1290">
        <v>1011</v>
      </c>
      <c r="O1290" t="s">
        <v>910</v>
      </c>
      <c r="P1290" t="s">
        <v>910</v>
      </c>
      <c r="Q1290">
        <v>1</v>
      </c>
      <c r="W1290">
        <v>0</v>
      </c>
      <c r="X1290">
        <v>-430484415</v>
      </c>
      <c r="Y1290">
        <f>(AT1290*ROUND(1.05,7))</f>
        <v>1.0500000000000001E-2</v>
      </c>
      <c r="AA1290">
        <v>0</v>
      </c>
      <c r="AB1290">
        <v>1530.2</v>
      </c>
      <c r="AC1290">
        <v>450.77</v>
      </c>
      <c r="AD1290">
        <v>0</v>
      </c>
      <c r="AE1290">
        <v>0</v>
      </c>
      <c r="AF1290">
        <v>115.4</v>
      </c>
      <c r="AG1290">
        <v>13.5</v>
      </c>
      <c r="AH1290">
        <v>0</v>
      </c>
      <c r="AI1290">
        <v>1</v>
      </c>
      <c r="AJ1290">
        <v>13.26</v>
      </c>
      <c r="AK1290">
        <v>33.39</v>
      </c>
      <c r="AL1290">
        <v>1</v>
      </c>
      <c r="AM1290">
        <v>4</v>
      </c>
      <c r="AN1290">
        <v>0</v>
      </c>
      <c r="AO1290">
        <v>1</v>
      </c>
      <c r="AP1290">
        <v>1</v>
      </c>
      <c r="AQ1290">
        <v>0</v>
      </c>
      <c r="AR1290">
        <v>0</v>
      </c>
      <c r="AS1290" t="s">
        <v>3</v>
      </c>
      <c r="AT1290">
        <v>0.01</v>
      </c>
      <c r="AU1290" t="s">
        <v>20</v>
      </c>
      <c r="AV1290">
        <v>0</v>
      </c>
      <c r="AW1290">
        <v>2</v>
      </c>
      <c r="AX1290">
        <v>51656473</v>
      </c>
      <c r="AY1290">
        <v>1</v>
      </c>
      <c r="AZ1290">
        <v>0</v>
      </c>
      <c r="BA1290">
        <v>1488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V1290">
        <v>0</v>
      </c>
      <c r="CW1290">
        <f>ROUND(Y1290*Source!I1032,7)</f>
        <v>1.0500000000000001E-2</v>
      </c>
      <c r="CX1290">
        <f>ROUND(Y1290*Source!I1032,7)</f>
        <v>1.0500000000000001E-2</v>
      </c>
      <c r="CY1290">
        <f>AB1290</f>
        <v>1530.2</v>
      </c>
      <c r="CZ1290">
        <f>AF1290</f>
        <v>115.4</v>
      </c>
      <c r="DA1290">
        <f>AJ1290</f>
        <v>13.26</v>
      </c>
      <c r="DB1290">
        <f>ROUND((ROUND(AT1290*CZ1290,2)*ROUND(1.05,7)),2)</f>
        <v>1.21</v>
      </c>
      <c r="DC1290">
        <f>ROUND((ROUND(AT1290*AG1290,2)*ROUND(1.05,7)),2)</f>
        <v>0.15</v>
      </c>
      <c r="DD1290" t="s">
        <v>3</v>
      </c>
      <c r="DE1290" t="s">
        <v>3</v>
      </c>
      <c r="DF1290">
        <f>ROUND(ROUND(AE1290,2)*CX1290,2)</f>
        <v>0</v>
      </c>
      <c r="DG1290">
        <f>ROUND(ROUND(AF1290*AJ1290,2)*CX1290,2)</f>
        <v>16.07</v>
      </c>
      <c r="DH1290">
        <f>ROUND(ROUND(AG1290*AK1290,2)*CX1290,2)</f>
        <v>4.7300000000000004</v>
      </c>
      <c r="DI1290">
        <f t="shared" si="1130"/>
        <v>0</v>
      </c>
      <c r="DJ1290">
        <f>DG1290</f>
        <v>16.07</v>
      </c>
      <c r="DK1290">
        <v>0</v>
      </c>
      <c r="DL1290" t="s">
        <v>3</v>
      </c>
      <c r="DM1290">
        <v>0</v>
      </c>
      <c r="DN1290" t="s">
        <v>3</v>
      </c>
      <c r="DO1290">
        <v>0</v>
      </c>
    </row>
    <row r="1291" spans="1:119" x14ac:dyDescent="0.2">
      <c r="A1291">
        <f>ROW(Source!A1032)</f>
        <v>1032</v>
      </c>
      <c r="B1291">
        <v>51651743</v>
      </c>
      <c r="C1291">
        <v>51656462</v>
      </c>
      <c r="D1291">
        <v>49672695</v>
      </c>
      <c r="E1291">
        <v>1</v>
      </c>
      <c r="F1291">
        <v>1</v>
      </c>
      <c r="G1291">
        <v>1</v>
      </c>
      <c r="H1291">
        <v>2</v>
      </c>
      <c r="I1291" t="s">
        <v>911</v>
      </c>
      <c r="J1291" t="s">
        <v>912</v>
      </c>
      <c r="K1291" t="s">
        <v>913</v>
      </c>
      <c r="L1291">
        <v>1367</v>
      </c>
      <c r="N1291">
        <v>1011</v>
      </c>
      <c r="O1291" t="s">
        <v>910</v>
      </c>
      <c r="P1291" t="s">
        <v>910</v>
      </c>
      <c r="Q1291">
        <v>1</v>
      </c>
      <c r="W1291">
        <v>0</v>
      </c>
      <c r="X1291">
        <v>1063590936</v>
      </c>
      <c r="Y1291">
        <f>(AT1291*ROUND(1.05,7))</f>
        <v>0.95550000000000013</v>
      </c>
      <c r="AA1291">
        <v>0</v>
      </c>
      <c r="AB1291">
        <v>41.37</v>
      </c>
      <c r="AC1291">
        <v>0</v>
      </c>
      <c r="AD1291">
        <v>0</v>
      </c>
      <c r="AE1291">
        <v>0</v>
      </c>
      <c r="AF1291">
        <v>3.12</v>
      </c>
      <c r="AG1291">
        <v>0</v>
      </c>
      <c r="AH1291">
        <v>0</v>
      </c>
      <c r="AI1291">
        <v>1</v>
      </c>
      <c r="AJ1291">
        <v>13.26</v>
      </c>
      <c r="AK1291">
        <v>33.39</v>
      </c>
      <c r="AL1291">
        <v>1</v>
      </c>
      <c r="AM1291">
        <v>4</v>
      </c>
      <c r="AN1291">
        <v>0</v>
      </c>
      <c r="AO1291">
        <v>1</v>
      </c>
      <c r="AP1291">
        <v>1</v>
      </c>
      <c r="AQ1291">
        <v>0</v>
      </c>
      <c r="AR1291">
        <v>0</v>
      </c>
      <c r="AS1291" t="s">
        <v>3</v>
      </c>
      <c r="AT1291">
        <v>0.91</v>
      </c>
      <c r="AU1291" t="s">
        <v>20</v>
      </c>
      <c r="AV1291">
        <v>0</v>
      </c>
      <c r="AW1291">
        <v>2</v>
      </c>
      <c r="AX1291">
        <v>51656474</v>
      </c>
      <c r="AY1291">
        <v>1</v>
      </c>
      <c r="AZ1291">
        <v>0</v>
      </c>
      <c r="BA1291">
        <v>1489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V1291">
        <v>0</v>
      </c>
      <c r="CW1291">
        <f>ROUND(Y1291*Source!I1032,7)</f>
        <v>0.95550000000000002</v>
      </c>
      <c r="CX1291">
        <f>ROUND(Y1291*Source!I1032,7)</f>
        <v>0.95550000000000002</v>
      </c>
      <c r="CY1291">
        <f>AB1291</f>
        <v>41.37</v>
      </c>
      <c r="CZ1291">
        <f>AF1291</f>
        <v>3.12</v>
      </c>
      <c r="DA1291">
        <f>AJ1291</f>
        <v>13.26</v>
      </c>
      <c r="DB1291">
        <f>ROUND((ROUND(AT1291*CZ1291,2)*ROUND(1.05,7)),2)</f>
        <v>2.98</v>
      </c>
      <c r="DC1291">
        <f>ROUND((ROUND(AT1291*AG1291,2)*ROUND(1.05,7)),2)</f>
        <v>0</v>
      </c>
      <c r="DD1291" t="s">
        <v>3</v>
      </c>
      <c r="DE1291" t="s">
        <v>3</v>
      </c>
      <c r="DF1291">
        <f>ROUND(ROUND(AE1291,2)*CX1291,2)</f>
        <v>0</v>
      </c>
      <c r="DG1291">
        <f>ROUND(ROUND(AF1291*AJ1291,2)*CX1291,2)</f>
        <v>39.53</v>
      </c>
      <c r="DH1291">
        <f>ROUND(ROUND(AG1291*AK1291,2)*CX1291,2)</f>
        <v>0</v>
      </c>
      <c r="DI1291">
        <f t="shared" si="1130"/>
        <v>0</v>
      </c>
      <c r="DJ1291">
        <f>DG1291</f>
        <v>39.53</v>
      </c>
      <c r="DK1291">
        <v>0</v>
      </c>
      <c r="DL1291" t="s">
        <v>3</v>
      </c>
      <c r="DM1291">
        <v>0</v>
      </c>
      <c r="DN1291" t="s">
        <v>3</v>
      </c>
      <c r="DO1291">
        <v>0</v>
      </c>
    </row>
    <row r="1292" spans="1:119" x14ac:dyDescent="0.2">
      <c r="A1292">
        <f>ROW(Source!A1032)</f>
        <v>1032</v>
      </c>
      <c r="B1292">
        <v>51651743</v>
      </c>
      <c r="C1292">
        <v>51656462</v>
      </c>
      <c r="D1292">
        <v>49673503</v>
      </c>
      <c r="E1292">
        <v>1</v>
      </c>
      <c r="F1292">
        <v>1</v>
      </c>
      <c r="G1292">
        <v>1</v>
      </c>
      <c r="H1292">
        <v>2</v>
      </c>
      <c r="I1292" t="s">
        <v>914</v>
      </c>
      <c r="J1292" t="s">
        <v>915</v>
      </c>
      <c r="K1292" t="s">
        <v>916</v>
      </c>
      <c r="L1292">
        <v>1367</v>
      </c>
      <c r="N1292">
        <v>1011</v>
      </c>
      <c r="O1292" t="s">
        <v>910</v>
      </c>
      <c r="P1292" t="s">
        <v>910</v>
      </c>
      <c r="Q1292">
        <v>1</v>
      </c>
      <c r="W1292">
        <v>0</v>
      </c>
      <c r="X1292">
        <v>509054691</v>
      </c>
      <c r="Y1292">
        <f>(AT1292*ROUND(1.05,7))</f>
        <v>4.2000000000000003E-2</v>
      </c>
      <c r="AA1292">
        <v>0</v>
      </c>
      <c r="AB1292">
        <v>871.31</v>
      </c>
      <c r="AC1292">
        <v>387.32</v>
      </c>
      <c r="AD1292">
        <v>0</v>
      </c>
      <c r="AE1292">
        <v>0</v>
      </c>
      <c r="AF1292">
        <v>65.709999999999994</v>
      </c>
      <c r="AG1292">
        <v>11.6</v>
      </c>
      <c r="AH1292">
        <v>0</v>
      </c>
      <c r="AI1292">
        <v>1</v>
      </c>
      <c r="AJ1292">
        <v>13.26</v>
      </c>
      <c r="AK1292">
        <v>33.39</v>
      </c>
      <c r="AL1292">
        <v>1</v>
      </c>
      <c r="AM1292">
        <v>4</v>
      </c>
      <c r="AN1292">
        <v>0</v>
      </c>
      <c r="AO1292">
        <v>1</v>
      </c>
      <c r="AP1292">
        <v>1</v>
      </c>
      <c r="AQ1292">
        <v>0</v>
      </c>
      <c r="AR1292">
        <v>0</v>
      </c>
      <c r="AS1292" t="s">
        <v>3</v>
      </c>
      <c r="AT1292">
        <v>0.04</v>
      </c>
      <c r="AU1292" t="s">
        <v>20</v>
      </c>
      <c r="AV1292">
        <v>0</v>
      </c>
      <c r="AW1292">
        <v>2</v>
      </c>
      <c r="AX1292">
        <v>51656475</v>
      </c>
      <c r="AY1292">
        <v>1</v>
      </c>
      <c r="AZ1292">
        <v>0</v>
      </c>
      <c r="BA1292">
        <v>1490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V1292">
        <v>0</v>
      </c>
      <c r="CW1292">
        <f>ROUND(Y1292*Source!I1032,7)</f>
        <v>4.2000000000000003E-2</v>
      </c>
      <c r="CX1292">
        <f>ROUND(Y1292*Source!I1032,7)</f>
        <v>4.2000000000000003E-2</v>
      </c>
      <c r="CY1292">
        <f>AB1292</f>
        <v>871.31</v>
      </c>
      <c r="CZ1292">
        <f>AF1292</f>
        <v>65.709999999999994</v>
      </c>
      <c r="DA1292">
        <f>AJ1292</f>
        <v>13.26</v>
      </c>
      <c r="DB1292">
        <f>ROUND((ROUND(AT1292*CZ1292,2)*ROUND(1.05,7)),2)</f>
        <v>2.76</v>
      </c>
      <c r="DC1292">
        <f>ROUND((ROUND(AT1292*AG1292,2)*ROUND(1.05,7)),2)</f>
        <v>0.48</v>
      </c>
      <c r="DD1292" t="s">
        <v>3</v>
      </c>
      <c r="DE1292" t="s">
        <v>3</v>
      </c>
      <c r="DF1292">
        <f>ROUND(ROUND(AE1292,2)*CX1292,2)</f>
        <v>0</v>
      </c>
      <c r="DG1292">
        <f>ROUND(ROUND(AF1292*AJ1292,2)*CX1292,2)</f>
        <v>36.6</v>
      </c>
      <c r="DH1292">
        <f>ROUND(ROUND(AG1292*AK1292,2)*CX1292,2)</f>
        <v>16.27</v>
      </c>
      <c r="DI1292">
        <f t="shared" si="1130"/>
        <v>0</v>
      </c>
      <c r="DJ1292">
        <f>DG1292</f>
        <v>36.6</v>
      </c>
      <c r="DK1292">
        <v>0</v>
      </c>
      <c r="DL1292" t="s">
        <v>3</v>
      </c>
      <c r="DM1292">
        <v>0</v>
      </c>
      <c r="DN1292" t="s">
        <v>3</v>
      </c>
      <c r="DO1292">
        <v>0</v>
      </c>
    </row>
    <row r="1293" spans="1:119" x14ac:dyDescent="0.2">
      <c r="A1293">
        <f>ROW(Source!A1032)</f>
        <v>1032</v>
      </c>
      <c r="B1293">
        <v>51651743</v>
      </c>
      <c r="C1293">
        <v>51656462</v>
      </c>
      <c r="D1293">
        <v>49525488</v>
      </c>
      <c r="E1293">
        <v>1</v>
      </c>
      <c r="F1293">
        <v>1</v>
      </c>
      <c r="G1293">
        <v>1</v>
      </c>
      <c r="H1293">
        <v>3</v>
      </c>
      <c r="I1293" t="s">
        <v>917</v>
      </c>
      <c r="J1293" t="s">
        <v>918</v>
      </c>
      <c r="K1293" t="s">
        <v>919</v>
      </c>
      <c r="L1293">
        <v>1346</v>
      </c>
      <c r="N1293">
        <v>1009</v>
      </c>
      <c r="O1293" t="s">
        <v>920</v>
      </c>
      <c r="P1293" t="s">
        <v>920</v>
      </c>
      <c r="Q1293">
        <v>1</v>
      </c>
      <c r="W1293">
        <v>0</v>
      </c>
      <c r="X1293">
        <v>-1864341761</v>
      </c>
      <c r="Y1293">
        <f>AT1293</f>
        <v>0.02</v>
      </c>
      <c r="AA1293">
        <v>82.35</v>
      </c>
      <c r="AB1293">
        <v>0</v>
      </c>
      <c r="AC1293">
        <v>0</v>
      </c>
      <c r="AD1293">
        <v>0</v>
      </c>
      <c r="AE1293">
        <v>9.0399999999999991</v>
      </c>
      <c r="AF1293">
        <v>0</v>
      </c>
      <c r="AG1293">
        <v>0</v>
      </c>
      <c r="AH1293">
        <v>0</v>
      </c>
      <c r="AI1293">
        <v>9.11</v>
      </c>
      <c r="AJ1293">
        <v>1</v>
      </c>
      <c r="AK1293">
        <v>1</v>
      </c>
      <c r="AL1293">
        <v>1</v>
      </c>
      <c r="AM1293">
        <v>4</v>
      </c>
      <c r="AN1293">
        <v>0</v>
      </c>
      <c r="AO1293">
        <v>1</v>
      </c>
      <c r="AP1293">
        <v>1</v>
      </c>
      <c r="AQ1293">
        <v>0</v>
      </c>
      <c r="AR1293">
        <v>0</v>
      </c>
      <c r="AS1293" t="s">
        <v>3</v>
      </c>
      <c r="AT1293">
        <v>0.02</v>
      </c>
      <c r="AU1293" t="s">
        <v>3</v>
      </c>
      <c r="AV1293">
        <v>0</v>
      </c>
      <c r="AW1293">
        <v>2</v>
      </c>
      <c r="AX1293">
        <v>51656476</v>
      </c>
      <c r="AY1293">
        <v>1</v>
      </c>
      <c r="AZ1293">
        <v>0</v>
      </c>
      <c r="BA1293">
        <v>1491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V1293">
        <v>0</v>
      </c>
      <c r="CW1293">
        <v>0</v>
      </c>
      <c r="CX1293">
        <f>ROUND(Y1293*Source!I1032,7)</f>
        <v>0.02</v>
      </c>
      <c r="CY1293">
        <f>AA1293</f>
        <v>82.35</v>
      </c>
      <c r="CZ1293">
        <f>AE1293</f>
        <v>9.0399999999999991</v>
      </c>
      <c r="DA1293">
        <f>AI1293</f>
        <v>9.11</v>
      </c>
      <c r="DB1293">
        <f>ROUND(ROUND(AT1293*CZ1293,2),2)</f>
        <v>0.18</v>
      </c>
      <c r="DC1293">
        <f>ROUND(ROUND(AT1293*AG1293,2),2)</f>
        <v>0</v>
      </c>
      <c r="DD1293" t="s">
        <v>3</v>
      </c>
      <c r="DE1293" t="s">
        <v>3</v>
      </c>
      <c r="DF1293">
        <f>ROUND(ROUND(AE1293*AI1293,2)*CX1293,2)</f>
        <v>1.65</v>
      </c>
      <c r="DG1293">
        <f>ROUND(ROUND(AF1293,2)*CX1293,2)</f>
        <v>0</v>
      </c>
      <c r="DH1293">
        <f>ROUND(ROUND(AG1293,2)*CX1293,2)</f>
        <v>0</v>
      </c>
      <c r="DI1293">
        <f t="shared" si="1130"/>
        <v>0</v>
      </c>
      <c r="DJ1293">
        <f>DF1293</f>
        <v>1.65</v>
      </c>
      <c r="DK1293">
        <v>0</v>
      </c>
      <c r="DL1293" t="s">
        <v>3</v>
      </c>
      <c r="DM1293">
        <v>0</v>
      </c>
      <c r="DN1293" t="s">
        <v>3</v>
      </c>
      <c r="DO1293">
        <v>0</v>
      </c>
    </row>
    <row r="1294" spans="1:119" x14ac:dyDescent="0.2">
      <c r="A1294">
        <f>ROW(Source!A1032)</f>
        <v>1032</v>
      </c>
      <c r="B1294">
        <v>51651743</v>
      </c>
      <c r="C1294">
        <v>51656462</v>
      </c>
      <c r="D1294">
        <v>49526492</v>
      </c>
      <c r="E1294">
        <v>1</v>
      </c>
      <c r="F1294">
        <v>1</v>
      </c>
      <c r="G1294">
        <v>1</v>
      </c>
      <c r="H1294">
        <v>3</v>
      </c>
      <c r="I1294" t="s">
        <v>921</v>
      </c>
      <c r="J1294" t="s">
        <v>922</v>
      </c>
      <c r="K1294" t="s">
        <v>923</v>
      </c>
      <c r="L1294">
        <v>1346</v>
      </c>
      <c r="N1294">
        <v>1009</v>
      </c>
      <c r="O1294" t="s">
        <v>920</v>
      </c>
      <c r="P1294" t="s">
        <v>920</v>
      </c>
      <c r="Q1294">
        <v>1</v>
      </c>
      <c r="W1294">
        <v>0</v>
      </c>
      <c r="X1294">
        <v>497341279</v>
      </c>
      <c r="Y1294">
        <f>AT1294</f>
        <v>0.08</v>
      </c>
      <c r="AA1294">
        <v>210.35</v>
      </c>
      <c r="AB1294">
        <v>0</v>
      </c>
      <c r="AC1294">
        <v>0</v>
      </c>
      <c r="AD1294">
        <v>0</v>
      </c>
      <c r="AE1294">
        <v>23.09</v>
      </c>
      <c r="AF1294">
        <v>0</v>
      </c>
      <c r="AG1294">
        <v>0</v>
      </c>
      <c r="AH1294">
        <v>0</v>
      </c>
      <c r="AI1294">
        <v>9.11</v>
      </c>
      <c r="AJ1294">
        <v>1</v>
      </c>
      <c r="AK1294">
        <v>1</v>
      </c>
      <c r="AL1294">
        <v>1</v>
      </c>
      <c r="AM1294">
        <v>4</v>
      </c>
      <c r="AN1294">
        <v>0</v>
      </c>
      <c r="AO1294">
        <v>1</v>
      </c>
      <c r="AP1294">
        <v>1</v>
      </c>
      <c r="AQ1294">
        <v>0</v>
      </c>
      <c r="AR1294">
        <v>0</v>
      </c>
      <c r="AS1294" t="s">
        <v>3</v>
      </c>
      <c r="AT1294">
        <v>0.08</v>
      </c>
      <c r="AU1294" t="s">
        <v>3</v>
      </c>
      <c r="AV1294">
        <v>0</v>
      </c>
      <c r="AW1294">
        <v>2</v>
      </c>
      <c r="AX1294">
        <v>51656477</v>
      </c>
      <c r="AY1294">
        <v>1</v>
      </c>
      <c r="AZ1294">
        <v>0</v>
      </c>
      <c r="BA1294">
        <v>1492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V1294">
        <v>0</v>
      </c>
      <c r="CW1294">
        <v>0</v>
      </c>
      <c r="CX1294">
        <f>ROUND(Y1294*Source!I1032,7)</f>
        <v>0.08</v>
      </c>
      <c r="CY1294">
        <f>AA1294</f>
        <v>210.35</v>
      </c>
      <c r="CZ1294">
        <f>AE1294</f>
        <v>23.09</v>
      </c>
      <c r="DA1294">
        <f>AI1294</f>
        <v>9.11</v>
      </c>
      <c r="DB1294">
        <f>ROUND(ROUND(AT1294*CZ1294,2),2)</f>
        <v>1.85</v>
      </c>
      <c r="DC1294">
        <f>ROUND(ROUND(AT1294*AG1294,2),2)</f>
        <v>0</v>
      </c>
      <c r="DD1294" t="s">
        <v>3</v>
      </c>
      <c r="DE1294" t="s">
        <v>3</v>
      </c>
      <c r="DF1294">
        <f>ROUND(ROUND(AE1294*AI1294,2)*CX1294,2)</f>
        <v>16.829999999999998</v>
      </c>
      <c r="DG1294">
        <f>ROUND(ROUND(AF1294,2)*CX1294,2)</f>
        <v>0</v>
      </c>
      <c r="DH1294">
        <f>ROUND(ROUND(AG1294,2)*CX1294,2)</f>
        <v>0</v>
      </c>
      <c r="DI1294">
        <f t="shared" si="1130"/>
        <v>0</v>
      </c>
      <c r="DJ1294">
        <f>DF1294</f>
        <v>16.829999999999998</v>
      </c>
      <c r="DK1294">
        <v>0</v>
      </c>
      <c r="DL1294" t="s">
        <v>3</v>
      </c>
      <c r="DM1294">
        <v>0</v>
      </c>
      <c r="DN1294" t="s">
        <v>3</v>
      </c>
      <c r="DO1294">
        <v>0</v>
      </c>
    </row>
    <row r="1295" spans="1:119" x14ac:dyDescent="0.2">
      <c r="A1295">
        <f>ROW(Source!A1032)</f>
        <v>1032</v>
      </c>
      <c r="B1295">
        <v>51651743</v>
      </c>
      <c r="C1295">
        <v>51656462</v>
      </c>
      <c r="D1295">
        <v>0</v>
      </c>
      <c r="E1295">
        <v>1</v>
      </c>
      <c r="F1295">
        <v>1</v>
      </c>
      <c r="G1295">
        <v>1</v>
      </c>
      <c r="H1295">
        <v>3</v>
      </c>
      <c r="I1295" t="s">
        <v>29</v>
      </c>
      <c r="J1295" t="s">
        <v>3</v>
      </c>
      <c r="K1295" t="s">
        <v>438</v>
      </c>
      <c r="L1295">
        <v>1377</v>
      </c>
      <c r="N1295">
        <v>1013</v>
      </c>
      <c r="O1295" t="s">
        <v>31</v>
      </c>
      <c r="P1295" t="s">
        <v>31</v>
      </c>
      <c r="Q1295">
        <v>1</v>
      </c>
      <c r="W1295">
        <v>0</v>
      </c>
      <c r="X1295">
        <v>1238620292</v>
      </c>
      <c r="Y1295">
        <f>AT1295</f>
        <v>1</v>
      </c>
      <c r="AA1295">
        <v>1250</v>
      </c>
      <c r="AB1295">
        <v>0</v>
      </c>
      <c r="AC1295">
        <v>0</v>
      </c>
      <c r="AD1295">
        <v>0</v>
      </c>
      <c r="AE1295">
        <v>1304.22</v>
      </c>
      <c r="AF1295">
        <v>0</v>
      </c>
      <c r="AG1295">
        <v>0</v>
      </c>
      <c r="AH1295">
        <v>0</v>
      </c>
      <c r="AI1295">
        <v>6.13</v>
      </c>
      <c r="AJ1295">
        <v>1</v>
      </c>
      <c r="AK1295">
        <v>1</v>
      </c>
      <c r="AL1295">
        <v>1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 t="s">
        <v>3</v>
      </c>
      <c r="AT1295">
        <v>1</v>
      </c>
      <c r="AU1295" t="s">
        <v>3</v>
      </c>
      <c r="AV1295">
        <v>0</v>
      </c>
      <c r="AW1295">
        <v>1</v>
      </c>
      <c r="AX1295">
        <v>-1</v>
      </c>
      <c r="AY1295">
        <v>0</v>
      </c>
      <c r="AZ1295">
        <v>0</v>
      </c>
      <c r="BA1295" t="s">
        <v>3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V1295">
        <v>0</v>
      </c>
      <c r="CW1295">
        <v>0</v>
      </c>
      <c r="CX1295">
        <f>ROUND(Y1295*Source!I1032,7)</f>
        <v>1</v>
      </c>
      <c r="CY1295">
        <f>AA1295</f>
        <v>1250</v>
      </c>
      <c r="CZ1295">
        <f>AE1295</f>
        <v>1304.22</v>
      </c>
      <c r="DA1295">
        <f>AI1295</f>
        <v>6.13</v>
      </c>
      <c r="DB1295">
        <f>ROUND(ROUND(AT1295*CZ1295,2),2)</f>
        <v>1304.22</v>
      </c>
      <c r="DC1295">
        <f>ROUND(ROUND(AT1295*AG1295,2),2)</f>
        <v>0</v>
      </c>
      <c r="DD1295" t="s">
        <v>3</v>
      </c>
      <c r="DE1295" t="s">
        <v>3</v>
      </c>
      <c r="DF1295">
        <f>ROUND(ROUND(AE1295*AI1295,2)*CX1295,2)</f>
        <v>7994.87</v>
      </c>
      <c r="DG1295">
        <f>ROUND(ROUND(AF1295,2)*CX1295,2)</f>
        <v>0</v>
      </c>
      <c r="DH1295">
        <f>ROUND(ROUND(AG1295,2)*CX1295,2)</f>
        <v>0</v>
      </c>
      <c r="DI1295">
        <f t="shared" si="1130"/>
        <v>0</v>
      </c>
      <c r="DJ1295">
        <f>DF1295</f>
        <v>7994.87</v>
      </c>
      <c r="DK1295">
        <v>0</v>
      </c>
      <c r="DL1295" t="s">
        <v>3</v>
      </c>
      <c r="DM1295">
        <v>0</v>
      </c>
      <c r="DN1295" t="s">
        <v>3</v>
      </c>
      <c r="DO1295">
        <v>0</v>
      </c>
    </row>
    <row r="1296" spans="1:119" x14ac:dyDescent="0.2">
      <c r="A1296">
        <f>ROW(Source!A1034)</f>
        <v>1034</v>
      </c>
      <c r="B1296">
        <v>51651743</v>
      </c>
      <c r="C1296">
        <v>51656479</v>
      </c>
      <c r="D1296">
        <v>49510723</v>
      </c>
      <c r="E1296">
        <v>70</v>
      </c>
      <c r="F1296">
        <v>1</v>
      </c>
      <c r="G1296">
        <v>1</v>
      </c>
      <c r="H1296">
        <v>1</v>
      </c>
      <c r="I1296" t="s">
        <v>924</v>
      </c>
      <c r="J1296" t="s">
        <v>3</v>
      </c>
      <c r="K1296" t="s">
        <v>925</v>
      </c>
      <c r="L1296">
        <v>1191</v>
      </c>
      <c r="N1296">
        <v>1013</v>
      </c>
      <c r="O1296" t="s">
        <v>904</v>
      </c>
      <c r="P1296" t="s">
        <v>904</v>
      </c>
      <c r="Q1296">
        <v>1</v>
      </c>
      <c r="W1296">
        <v>0</v>
      </c>
      <c r="X1296">
        <v>-112797078</v>
      </c>
      <c r="Y1296">
        <f>(AT1296*ROUND(1.05,7))</f>
        <v>1.1235000000000002</v>
      </c>
      <c r="AA1296">
        <v>0</v>
      </c>
      <c r="AB1296">
        <v>0</v>
      </c>
      <c r="AC1296">
        <v>0</v>
      </c>
      <c r="AD1296">
        <v>299.51</v>
      </c>
      <c r="AE1296">
        <v>0</v>
      </c>
      <c r="AF1296">
        <v>0</v>
      </c>
      <c r="AG1296">
        <v>0</v>
      </c>
      <c r="AH1296">
        <v>8.9700000000000006</v>
      </c>
      <c r="AI1296">
        <v>1</v>
      </c>
      <c r="AJ1296">
        <v>1</v>
      </c>
      <c r="AK1296">
        <v>1</v>
      </c>
      <c r="AL1296">
        <v>33.39</v>
      </c>
      <c r="AM1296">
        <v>4</v>
      </c>
      <c r="AN1296">
        <v>0</v>
      </c>
      <c r="AO1296">
        <v>1</v>
      </c>
      <c r="AP1296">
        <v>1</v>
      </c>
      <c r="AQ1296">
        <v>0</v>
      </c>
      <c r="AR1296">
        <v>0</v>
      </c>
      <c r="AS1296" t="s">
        <v>3</v>
      </c>
      <c r="AT1296">
        <v>1.07</v>
      </c>
      <c r="AU1296" t="s">
        <v>20</v>
      </c>
      <c r="AV1296">
        <v>1</v>
      </c>
      <c r="AW1296">
        <v>2</v>
      </c>
      <c r="AX1296">
        <v>51656490</v>
      </c>
      <c r="AY1296">
        <v>1</v>
      </c>
      <c r="AZ1296">
        <v>0</v>
      </c>
      <c r="BA1296">
        <v>1493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U1296">
        <f>ROUND(AT1296*Source!I1034*AH1296*AL1296,2)</f>
        <v>320.47000000000003</v>
      </c>
      <c r="CV1296">
        <f>ROUND(Y1296*Source!I1034,7)</f>
        <v>1.1234999999999999</v>
      </c>
      <c r="CW1296">
        <v>0</v>
      </c>
      <c r="CX1296">
        <f>ROUND(Y1296*Source!I1034,7)</f>
        <v>1.1234999999999999</v>
      </c>
      <c r="CY1296">
        <f>AD1296</f>
        <v>299.51</v>
      </c>
      <c r="CZ1296">
        <f>AH1296</f>
        <v>8.9700000000000006</v>
      </c>
      <c r="DA1296">
        <f>AL1296</f>
        <v>33.39</v>
      </c>
      <c r="DB1296">
        <f>ROUND((ROUND(AT1296*CZ1296,2)*ROUND(1.05,7)),2)</f>
        <v>10.08</v>
      </c>
      <c r="DC1296">
        <f>ROUND((ROUND(AT1296*AG1296,2)*ROUND(1.05,7)),2)</f>
        <v>0</v>
      </c>
      <c r="DD1296" t="s">
        <v>3</v>
      </c>
      <c r="DE1296" t="s">
        <v>3</v>
      </c>
      <c r="DF1296">
        <f>ROUND(ROUND(AE1296,2)*CX1296,2)</f>
        <v>0</v>
      </c>
      <c r="DG1296">
        <f>ROUND(ROUND(AF1296,2)*CX1296,2)</f>
        <v>0</v>
      </c>
      <c r="DH1296">
        <f>ROUND(ROUND(AG1296,2)*CX1296,2)</f>
        <v>0</v>
      </c>
      <c r="DI1296">
        <f>ROUND(ROUND(AH1296*AL1296,2)*CX1296,2)</f>
        <v>336.5</v>
      </c>
      <c r="DJ1296">
        <f>DI1296</f>
        <v>336.5</v>
      </c>
      <c r="DK1296">
        <v>0</v>
      </c>
      <c r="DL1296" t="s">
        <v>3</v>
      </c>
      <c r="DM1296">
        <v>0</v>
      </c>
      <c r="DN1296" t="s">
        <v>3</v>
      </c>
      <c r="DO1296">
        <v>0</v>
      </c>
    </row>
    <row r="1297" spans="1:119" x14ac:dyDescent="0.2">
      <c r="A1297">
        <f>ROW(Source!A1034)</f>
        <v>1034</v>
      </c>
      <c r="B1297">
        <v>51651743</v>
      </c>
      <c r="C1297">
        <v>51656479</v>
      </c>
      <c r="D1297">
        <v>49510905</v>
      </c>
      <c r="E1297">
        <v>70</v>
      </c>
      <c r="F1297">
        <v>1</v>
      </c>
      <c r="G1297">
        <v>1</v>
      </c>
      <c r="H1297">
        <v>1</v>
      </c>
      <c r="I1297" t="s">
        <v>905</v>
      </c>
      <c r="J1297" t="s">
        <v>3</v>
      </c>
      <c r="K1297" t="s">
        <v>906</v>
      </c>
      <c r="L1297">
        <v>1191</v>
      </c>
      <c r="N1297">
        <v>1013</v>
      </c>
      <c r="O1297" t="s">
        <v>904</v>
      </c>
      <c r="P1297" t="s">
        <v>904</v>
      </c>
      <c r="Q1297">
        <v>1</v>
      </c>
      <c r="W1297">
        <v>0</v>
      </c>
      <c r="X1297">
        <v>-1417349443</v>
      </c>
      <c r="Y1297">
        <f>(AT1297*ROUND(1.05,7))</f>
        <v>1.0500000000000001E-2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1</v>
      </c>
      <c r="AJ1297">
        <v>1</v>
      </c>
      <c r="AK1297">
        <v>33.39</v>
      </c>
      <c r="AL1297">
        <v>1</v>
      </c>
      <c r="AM1297">
        <v>4</v>
      </c>
      <c r="AN1297">
        <v>0</v>
      </c>
      <c r="AO1297">
        <v>1</v>
      </c>
      <c r="AP1297">
        <v>1</v>
      </c>
      <c r="AQ1297">
        <v>0</v>
      </c>
      <c r="AR1297">
        <v>0</v>
      </c>
      <c r="AS1297" t="s">
        <v>3</v>
      </c>
      <c r="AT1297">
        <v>0.01</v>
      </c>
      <c r="AU1297" t="s">
        <v>20</v>
      </c>
      <c r="AV1297">
        <v>2</v>
      </c>
      <c r="AW1297">
        <v>2</v>
      </c>
      <c r="AX1297">
        <v>51656491</v>
      </c>
      <c r="AY1297">
        <v>1</v>
      </c>
      <c r="AZ1297">
        <v>0</v>
      </c>
      <c r="BA1297">
        <v>1494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V1297">
        <v>0</v>
      </c>
      <c r="CW1297">
        <v>0</v>
      </c>
      <c r="CX1297">
        <f>ROUND(Y1297*Source!I1034,7)</f>
        <v>1.0500000000000001E-2</v>
      </c>
      <c r="CY1297">
        <f>AD1297</f>
        <v>0</v>
      </c>
      <c r="CZ1297">
        <f>AH1297</f>
        <v>0</v>
      </c>
      <c r="DA1297">
        <f>AL1297</f>
        <v>1</v>
      </c>
      <c r="DB1297">
        <f>ROUND((ROUND(AT1297*CZ1297,2)*ROUND(1.05,7)),2)</f>
        <v>0</v>
      </c>
      <c r="DC1297">
        <f>ROUND((ROUND(AT1297*AG1297,2)*ROUND(1.05,7)),2)</f>
        <v>0</v>
      </c>
      <c r="DD1297" t="s">
        <v>3</v>
      </c>
      <c r="DE1297" t="s">
        <v>3</v>
      </c>
      <c r="DF1297">
        <f>ROUND(ROUND(AE1297,2)*CX1297,2)</f>
        <v>0</v>
      </c>
      <c r="DG1297">
        <f>ROUND(ROUND(AF1297,2)*CX1297,2)</f>
        <v>0</v>
      </c>
      <c r="DH1297">
        <f>ROUND(ROUND(AG1297*AK1297,2)*CX1297,2)</f>
        <v>0</v>
      </c>
      <c r="DI1297">
        <f t="shared" ref="DI1297:DI1305" si="1131">ROUND(ROUND(AH1297,2)*CX1297,2)</f>
        <v>0</v>
      </c>
      <c r="DJ1297">
        <f>DI1297</f>
        <v>0</v>
      </c>
      <c r="DK1297">
        <v>0</v>
      </c>
      <c r="DL1297" t="s">
        <v>3</v>
      </c>
      <c r="DM1297">
        <v>0</v>
      </c>
      <c r="DN1297" t="s">
        <v>3</v>
      </c>
      <c r="DO1297">
        <v>0</v>
      </c>
    </row>
    <row r="1298" spans="1:119" x14ac:dyDescent="0.2">
      <c r="A1298">
        <f>ROW(Source!A1034)</f>
        <v>1034</v>
      </c>
      <c r="B1298">
        <v>51651743</v>
      </c>
      <c r="C1298">
        <v>51656479</v>
      </c>
      <c r="D1298">
        <v>49673503</v>
      </c>
      <c r="E1298">
        <v>1</v>
      </c>
      <c r="F1298">
        <v>1</v>
      </c>
      <c r="G1298">
        <v>1</v>
      </c>
      <c r="H1298">
        <v>2</v>
      </c>
      <c r="I1298" t="s">
        <v>914</v>
      </c>
      <c r="J1298" t="s">
        <v>915</v>
      </c>
      <c r="K1298" t="s">
        <v>916</v>
      </c>
      <c r="L1298">
        <v>1367</v>
      </c>
      <c r="N1298">
        <v>1011</v>
      </c>
      <c r="O1298" t="s">
        <v>910</v>
      </c>
      <c r="P1298" t="s">
        <v>910</v>
      </c>
      <c r="Q1298">
        <v>1</v>
      </c>
      <c r="W1298">
        <v>0</v>
      </c>
      <c r="X1298">
        <v>509054691</v>
      </c>
      <c r="Y1298">
        <f>(AT1298*ROUND(1.05,7))</f>
        <v>1.0500000000000001E-2</v>
      </c>
      <c r="AA1298">
        <v>0</v>
      </c>
      <c r="AB1298">
        <v>871.31</v>
      </c>
      <c r="AC1298">
        <v>387.32</v>
      </c>
      <c r="AD1298">
        <v>0</v>
      </c>
      <c r="AE1298">
        <v>0</v>
      </c>
      <c r="AF1298">
        <v>65.709999999999994</v>
      </c>
      <c r="AG1298">
        <v>11.6</v>
      </c>
      <c r="AH1298">
        <v>0</v>
      </c>
      <c r="AI1298">
        <v>1</v>
      </c>
      <c r="AJ1298">
        <v>13.26</v>
      </c>
      <c r="AK1298">
        <v>33.39</v>
      </c>
      <c r="AL1298">
        <v>1</v>
      </c>
      <c r="AM1298">
        <v>4</v>
      </c>
      <c r="AN1298">
        <v>0</v>
      </c>
      <c r="AO1298">
        <v>1</v>
      </c>
      <c r="AP1298">
        <v>1</v>
      </c>
      <c r="AQ1298">
        <v>0</v>
      </c>
      <c r="AR1298">
        <v>0</v>
      </c>
      <c r="AS1298" t="s">
        <v>3</v>
      </c>
      <c r="AT1298">
        <v>0.01</v>
      </c>
      <c r="AU1298" t="s">
        <v>20</v>
      </c>
      <c r="AV1298">
        <v>0</v>
      </c>
      <c r="AW1298">
        <v>2</v>
      </c>
      <c r="AX1298">
        <v>51656492</v>
      </c>
      <c r="AY1298">
        <v>1</v>
      </c>
      <c r="AZ1298">
        <v>0</v>
      </c>
      <c r="BA1298">
        <v>1495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V1298">
        <v>0</v>
      </c>
      <c r="CW1298">
        <f>ROUND(Y1298*Source!I1034,7)</f>
        <v>1.0500000000000001E-2</v>
      </c>
      <c r="CX1298">
        <f>ROUND(Y1298*Source!I1034,7)</f>
        <v>1.0500000000000001E-2</v>
      </c>
      <c r="CY1298">
        <f>AB1298</f>
        <v>871.31</v>
      </c>
      <c r="CZ1298">
        <f>AF1298</f>
        <v>65.709999999999994</v>
      </c>
      <c r="DA1298">
        <f>AJ1298</f>
        <v>13.26</v>
      </c>
      <c r="DB1298">
        <f>ROUND((ROUND(AT1298*CZ1298,2)*ROUND(1.05,7)),2)</f>
        <v>0.69</v>
      </c>
      <c r="DC1298">
        <f>ROUND((ROUND(AT1298*AG1298,2)*ROUND(1.05,7)),2)</f>
        <v>0.13</v>
      </c>
      <c r="DD1298" t="s">
        <v>3</v>
      </c>
      <c r="DE1298" t="s">
        <v>3</v>
      </c>
      <c r="DF1298">
        <f>ROUND(ROUND(AE1298,2)*CX1298,2)</f>
        <v>0</v>
      </c>
      <c r="DG1298">
        <f>ROUND(ROUND(AF1298*AJ1298,2)*CX1298,2)</f>
        <v>9.15</v>
      </c>
      <c r="DH1298">
        <f>ROUND(ROUND(AG1298*AK1298,2)*CX1298,2)</f>
        <v>4.07</v>
      </c>
      <c r="DI1298">
        <f t="shared" si="1131"/>
        <v>0</v>
      </c>
      <c r="DJ1298">
        <f>DG1298</f>
        <v>9.15</v>
      </c>
      <c r="DK1298">
        <v>0</v>
      </c>
      <c r="DL1298" t="s">
        <v>3</v>
      </c>
      <c r="DM1298">
        <v>0</v>
      </c>
      <c r="DN1298" t="s">
        <v>3</v>
      </c>
      <c r="DO1298">
        <v>0</v>
      </c>
    </row>
    <row r="1299" spans="1:119" x14ac:dyDescent="0.2">
      <c r="A1299">
        <f>ROW(Source!A1034)</f>
        <v>1034</v>
      </c>
      <c r="B1299">
        <v>51651743</v>
      </c>
      <c r="C1299">
        <v>51656479</v>
      </c>
      <c r="D1299">
        <v>49673715</v>
      </c>
      <c r="E1299">
        <v>1</v>
      </c>
      <c r="F1299">
        <v>1</v>
      </c>
      <c r="G1299">
        <v>1</v>
      </c>
      <c r="H1299">
        <v>2</v>
      </c>
      <c r="I1299" t="s">
        <v>926</v>
      </c>
      <c r="J1299" t="s">
        <v>927</v>
      </c>
      <c r="K1299" t="s">
        <v>928</v>
      </c>
      <c r="L1299">
        <v>1367</v>
      </c>
      <c r="N1299">
        <v>1011</v>
      </c>
      <c r="O1299" t="s">
        <v>910</v>
      </c>
      <c r="P1299" t="s">
        <v>910</v>
      </c>
      <c r="Q1299">
        <v>1</v>
      </c>
      <c r="W1299">
        <v>0</v>
      </c>
      <c r="X1299">
        <v>829370094</v>
      </c>
      <c r="Y1299">
        <f>(AT1299*ROUND(1.05,7))</f>
        <v>0.10500000000000001</v>
      </c>
      <c r="AA1299">
        <v>0</v>
      </c>
      <c r="AB1299">
        <v>107.41</v>
      </c>
      <c r="AC1299">
        <v>0</v>
      </c>
      <c r="AD1299">
        <v>0</v>
      </c>
      <c r="AE1299">
        <v>0</v>
      </c>
      <c r="AF1299">
        <v>8.1</v>
      </c>
      <c r="AG1299">
        <v>0</v>
      </c>
      <c r="AH1299">
        <v>0</v>
      </c>
      <c r="AI1299">
        <v>1</v>
      </c>
      <c r="AJ1299">
        <v>13.26</v>
      </c>
      <c r="AK1299">
        <v>33.39</v>
      </c>
      <c r="AL1299">
        <v>1</v>
      </c>
      <c r="AM1299">
        <v>4</v>
      </c>
      <c r="AN1299">
        <v>0</v>
      </c>
      <c r="AO1299">
        <v>1</v>
      </c>
      <c r="AP1299">
        <v>1</v>
      </c>
      <c r="AQ1299">
        <v>0</v>
      </c>
      <c r="AR1299">
        <v>0</v>
      </c>
      <c r="AS1299" t="s">
        <v>3</v>
      </c>
      <c r="AT1299">
        <v>0.1</v>
      </c>
      <c r="AU1299" t="s">
        <v>20</v>
      </c>
      <c r="AV1299">
        <v>0</v>
      </c>
      <c r="AW1299">
        <v>2</v>
      </c>
      <c r="AX1299">
        <v>51656493</v>
      </c>
      <c r="AY1299">
        <v>1</v>
      </c>
      <c r="AZ1299">
        <v>0</v>
      </c>
      <c r="BA1299">
        <v>1496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V1299">
        <v>0</v>
      </c>
      <c r="CW1299">
        <f>ROUND(Y1299*Source!I1034,7)</f>
        <v>0.105</v>
      </c>
      <c r="CX1299">
        <f>ROUND(Y1299*Source!I1034,7)</f>
        <v>0.105</v>
      </c>
      <c r="CY1299">
        <f>AB1299</f>
        <v>107.41</v>
      </c>
      <c r="CZ1299">
        <f>AF1299</f>
        <v>8.1</v>
      </c>
      <c r="DA1299">
        <f>AJ1299</f>
        <v>13.26</v>
      </c>
      <c r="DB1299">
        <f>ROUND((ROUND(AT1299*CZ1299,2)*ROUND(1.05,7)),2)</f>
        <v>0.85</v>
      </c>
      <c r="DC1299">
        <f>ROUND((ROUND(AT1299*AG1299,2)*ROUND(1.05,7)),2)</f>
        <v>0</v>
      </c>
      <c r="DD1299" t="s">
        <v>3</v>
      </c>
      <c r="DE1299" t="s">
        <v>3</v>
      </c>
      <c r="DF1299">
        <f>ROUND(ROUND(AE1299,2)*CX1299,2)</f>
        <v>0</v>
      </c>
      <c r="DG1299">
        <f>ROUND(ROUND(AF1299*AJ1299,2)*CX1299,2)</f>
        <v>11.28</v>
      </c>
      <c r="DH1299">
        <f>ROUND(ROUND(AG1299*AK1299,2)*CX1299,2)</f>
        <v>0</v>
      </c>
      <c r="DI1299">
        <f t="shared" si="1131"/>
        <v>0</v>
      </c>
      <c r="DJ1299">
        <f>DG1299</f>
        <v>11.28</v>
      </c>
      <c r="DK1299">
        <v>0</v>
      </c>
      <c r="DL1299" t="s">
        <v>3</v>
      </c>
      <c r="DM1299">
        <v>0</v>
      </c>
      <c r="DN1299" t="s">
        <v>3</v>
      </c>
      <c r="DO1299">
        <v>0</v>
      </c>
    </row>
    <row r="1300" spans="1:119" x14ac:dyDescent="0.2">
      <c r="A1300">
        <f>ROW(Source!A1034)</f>
        <v>1034</v>
      </c>
      <c r="B1300">
        <v>51651743</v>
      </c>
      <c r="C1300">
        <v>51656479</v>
      </c>
      <c r="D1300">
        <v>49523218</v>
      </c>
      <c r="E1300">
        <v>1</v>
      </c>
      <c r="F1300">
        <v>1</v>
      </c>
      <c r="G1300">
        <v>1</v>
      </c>
      <c r="H1300">
        <v>3</v>
      </c>
      <c r="I1300" t="s">
        <v>42</v>
      </c>
      <c r="J1300" t="s">
        <v>45</v>
      </c>
      <c r="K1300" t="s">
        <v>43</v>
      </c>
      <c r="L1300">
        <v>1374</v>
      </c>
      <c r="N1300">
        <v>1013</v>
      </c>
      <c r="O1300" t="s">
        <v>44</v>
      </c>
      <c r="P1300" t="s">
        <v>44</v>
      </c>
      <c r="Q1300">
        <v>1</v>
      </c>
      <c r="W1300">
        <v>0</v>
      </c>
      <c r="X1300">
        <v>-1743999360</v>
      </c>
      <c r="Y1300">
        <f t="shared" ref="Y1300:Y1305" si="1132">AT1300</f>
        <v>0.1</v>
      </c>
      <c r="AA1300">
        <v>9.11</v>
      </c>
      <c r="AB1300">
        <v>0</v>
      </c>
      <c r="AC1300">
        <v>0</v>
      </c>
      <c r="AD1300">
        <v>0</v>
      </c>
      <c r="AE1300">
        <v>1</v>
      </c>
      <c r="AF1300">
        <v>0</v>
      </c>
      <c r="AG1300">
        <v>0</v>
      </c>
      <c r="AH1300">
        <v>0</v>
      </c>
      <c r="AI1300">
        <v>9.11</v>
      </c>
      <c r="AJ1300">
        <v>1</v>
      </c>
      <c r="AK1300">
        <v>1</v>
      </c>
      <c r="AL1300">
        <v>1</v>
      </c>
      <c r="AM1300">
        <v>0</v>
      </c>
      <c r="AN1300">
        <v>0</v>
      </c>
      <c r="AO1300">
        <v>0</v>
      </c>
      <c r="AP1300">
        <v>1</v>
      </c>
      <c r="AQ1300">
        <v>0</v>
      </c>
      <c r="AR1300">
        <v>0</v>
      </c>
      <c r="AS1300" t="s">
        <v>3</v>
      </c>
      <c r="AT1300">
        <v>0.1</v>
      </c>
      <c r="AU1300" t="s">
        <v>3</v>
      </c>
      <c r="AV1300">
        <v>0</v>
      </c>
      <c r="AW1300">
        <v>2</v>
      </c>
      <c r="AX1300">
        <v>51656494</v>
      </c>
      <c r="AY1300">
        <v>1</v>
      </c>
      <c r="AZ1300">
        <v>0</v>
      </c>
      <c r="BA1300">
        <v>1497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V1300">
        <v>0</v>
      </c>
      <c r="CW1300">
        <v>0</v>
      </c>
      <c r="CX1300">
        <f>ROUND(Y1300*Source!I1034,7)</f>
        <v>0.1</v>
      </c>
      <c r="CY1300">
        <f t="shared" ref="CY1300:CY1305" si="1133">AA1300</f>
        <v>9.11</v>
      </c>
      <c r="CZ1300">
        <f t="shared" ref="CZ1300:CZ1305" si="1134">AE1300</f>
        <v>1</v>
      </c>
      <c r="DA1300">
        <f t="shared" ref="DA1300:DA1305" si="1135">AI1300</f>
        <v>9.11</v>
      </c>
      <c r="DB1300">
        <f t="shared" ref="DB1300:DB1305" si="1136">ROUND(ROUND(AT1300*CZ1300,2),2)</f>
        <v>0.1</v>
      </c>
      <c r="DC1300">
        <f t="shared" ref="DC1300:DC1305" si="1137">ROUND(ROUND(AT1300*AG1300,2),2)</f>
        <v>0</v>
      </c>
      <c r="DD1300" t="s">
        <v>3</v>
      </c>
      <c r="DE1300" t="s">
        <v>3</v>
      </c>
      <c r="DF1300">
        <f t="shared" ref="DF1300:DF1305" si="1138">ROUND(ROUND(AE1300*AI1300,2)*CX1300,2)</f>
        <v>0.91</v>
      </c>
      <c r="DG1300">
        <f t="shared" ref="DG1300:DG1307" si="1139">ROUND(ROUND(AF1300,2)*CX1300,2)</f>
        <v>0</v>
      </c>
      <c r="DH1300">
        <f t="shared" ref="DH1300:DH1306" si="1140">ROUND(ROUND(AG1300,2)*CX1300,2)</f>
        <v>0</v>
      </c>
      <c r="DI1300">
        <f t="shared" si="1131"/>
        <v>0</v>
      </c>
      <c r="DJ1300">
        <f t="shared" ref="DJ1300:DJ1305" si="1141">DF1300</f>
        <v>0.91</v>
      </c>
      <c r="DK1300">
        <v>0</v>
      </c>
      <c r="DL1300" t="s">
        <v>3</v>
      </c>
      <c r="DM1300">
        <v>0</v>
      </c>
      <c r="DN1300" t="s">
        <v>3</v>
      </c>
      <c r="DO1300">
        <v>0</v>
      </c>
    </row>
    <row r="1301" spans="1:119" x14ac:dyDescent="0.2">
      <c r="A1301">
        <f>ROW(Source!A1034)</f>
        <v>1034</v>
      </c>
      <c r="B1301">
        <v>51651743</v>
      </c>
      <c r="C1301">
        <v>51656479</v>
      </c>
      <c r="D1301">
        <v>49524301</v>
      </c>
      <c r="E1301">
        <v>1</v>
      </c>
      <c r="F1301">
        <v>1</v>
      </c>
      <c r="G1301">
        <v>1</v>
      </c>
      <c r="H1301">
        <v>3</v>
      </c>
      <c r="I1301" t="s">
        <v>929</v>
      </c>
      <c r="J1301" t="s">
        <v>930</v>
      </c>
      <c r="K1301" t="s">
        <v>931</v>
      </c>
      <c r="L1301">
        <v>1348</v>
      </c>
      <c r="N1301">
        <v>1009</v>
      </c>
      <c r="O1301" t="s">
        <v>105</v>
      </c>
      <c r="P1301" t="s">
        <v>105</v>
      </c>
      <c r="Q1301">
        <v>1000</v>
      </c>
      <c r="W1301">
        <v>0</v>
      </c>
      <c r="X1301">
        <v>1824693337</v>
      </c>
      <c r="Y1301">
        <f t="shared" si="1132"/>
        <v>1.0000000000000001E-5</v>
      </c>
      <c r="AA1301">
        <v>94397.82</v>
      </c>
      <c r="AB1301">
        <v>0</v>
      </c>
      <c r="AC1301">
        <v>0</v>
      </c>
      <c r="AD1301">
        <v>0</v>
      </c>
      <c r="AE1301">
        <v>10362</v>
      </c>
      <c r="AF1301">
        <v>0</v>
      </c>
      <c r="AG1301">
        <v>0</v>
      </c>
      <c r="AH1301">
        <v>0</v>
      </c>
      <c r="AI1301">
        <v>9.11</v>
      </c>
      <c r="AJ1301">
        <v>1</v>
      </c>
      <c r="AK1301">
        <v>1</v>
      </c>
      <c r="AL1301">
        <v>1</v>
      </c>
      <c r="AM1301">
        <v>4</v>
      </c>
      <c r="AN1301">
        <v>0</v>
      </c>
      <c r="AO1301">
        <v>1</v>
      </c>
      <c r="AP1301">
        <v>1</v>
      </c>
      <c r="AQ1301">
        <v>0</v>
      </c>
      <c r="AR1301">
        <v>0</v>
      </c>
      <c r="AS1301" t="s">
        <v>3</v>
      </c>
      <c r="AT1301">
        <v>1.0000000000000001E-5</v>
      </c>
      <c r="AU1301" t="s">
        <v>3</v>
      </c>
      <c r="AV1301">
        <v>0</v>
      </c>
      <c r="AW1301">
        <v>2</v>
      </c>
      <c r="AX1301">
        <v>51656495</v>
      </c>
      <c r="AY1301">
        <v>1</v>
      </c>
      <c r="AZ1301">
        <v>0</v>
      </c>
      <c r="BA1301">
        <v>1498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V1301">
        <v>0</v>
      </c>
      <c r="CW1301">
        <v>0</v>
      </c>
      <c r="CX1301">
        <f>ROUND(Y1301*Source!I1034,7)</f>
        <v>1.0000000000000001E-5</v>
      </c>
      <c r="CY1301">
        <f t="shared" si="1133"/>
        <v>94397.82</v>
      </c>
      <c r="CZ1301">
        <f t="shared" si="1134"/>
        <v>10362</v>
      </c>
      <c r="DA1301">
        <f t="shared" si="1135"/>
        <v>9.11</v>
      </c>
      <c r="DB1301">
        <f t="shared" si="1136"/>
        <v>0.1</v>
      </c>
      <c r="DC1301">
        <f t="shared" si="1137"/>
        <v>0</v>
      </c>
      <c r="DD1301" t="s">
        <v>3</v>
      </c>
      <c r="DE1301" t="s">
        <v>3</v>
      </c>
      <c r="DF1301">
        <f t="shared" si="1138"/>
        <v>0.94</v>
      </c>
      <c r="DG1301">
        <f t="shared" si="1139"/>
        <v>0</v>
      </c>
      <c r="DH1301">
        <f t="shared" si="1140"/>
        <v>0</v>
      </c>
      <c r="DI1301">
        <f t="shared" si="1131"/>
        <v>0</v>
      </c>
      <c r="DJ1301">
        <f t="shared" si="1141"/>
        <v>0.94</v>
      </c>
      <c r="DK1301">
        <v>0</v>
      </c>
      <c r="DL1301" t="s">
        <v>3</v>
      </c>
      <c r="DM1301">
        <v>0</v>
      </c>
      <c r="DN1301" t="s">
        <v>3</v>
      </c>
      <c r="DO1301">
        <v>0</v>
      </c>
    </row>
    <row r="1302" spans="1:119" x14ac:dyDescent="0.2">
      <c r="A1302">
        <f>ROW(Source!A1034)</f>
        <v>1034</v>
      </c>
      <c r="B1302">
        <v>51651743</v>
      </c>
      <c r="C1302">
        <v>51656479</v>
      </c>
      <c r="D1302">
        <v>49525498</v>
      </c>
      <c r="E1302">
        <v>1</v>
      </c>
      <c r="F1302">
        <v>1</v>
      </c>
      <c r="G1302">
        <v>1</v>
      </c>
      <c r="H1302">
        <v>3</v>
      </c>
      <c r="I1302" t="s">
        <v>932</v>
      </c>
      <c r="J1302" t="s">
        <v>933</v>
      </c>
      <c r="K1302" t="s">
        <v>934</v>
      </c>
      <c r="L1302">
        <v>1348</v>
      </c>
      <c r="N1302">
        <v>1009</v>
      </c>
      <c r="O1302" t="s">
        <v>105</v>
      </c>
      <c r="P1302" t="s">
        <v>105</v>
      </c>
      <c r="Q1302">
        <v>1000</v>
      </c>
      <c r="W1302">
        <v>0</v>
      </c>
      <c r="X1302">
        <v>226918189</v>
      </c>
      <c r="Y1302">
        <f t="shared" si="1132"/>
        <v>8.0000000000000007E-5</v>
      </c>
      <c r="AA1302">
        <v>113237.3</v>
      </c>
      <c r="AB1302">
        <v>0</v>
      </c>
      <c r="AC1302">
        <v>0</v>
      </c>
      <c r="AD1302">
        <v>0</v>
      </c>
      <c r="AE1302">
        <v>12430</v>
      </c>
      <c r="AF1302">
        <v>0</v>
      </c>
      <c r="AG1302">
        <v>0</v>
      </c>
      <c r="AH1302">
        <v>0</v>
      </c>
      <c r="AI1302">
        <v>9.11</v>
      </c>
      <c r="AJ1302">
        <v>1</v>
      </c>
      <c r="AK1302">
        <v>1</v>
      </c>
      <c r="AL1302">
        <v>1</v>
      </c>
      <c r="AM1302">
        <v>4</v>
      </c>
      <c r="AN1302">
        <v>0</v>
      </c>
      <c r="AO1302">
        <v>1</v>
      </c>
      <c r="AP1302">
        <v>1</v>
      </c>
      <c r="AQ1302">
        <v>0</v>
      </c>
      <c r="AR1302">
        <v>0</v>
      </c>
      <c r="AS1302" t="s">
        <v>3</v>
      </c>
      <c r="AT1302">
        <v>8.0000000000000007E-5</v>
      </c>
      <c r="AU1302" t="s">
        <v>3</v>
      </c>
      <c r="AV1302">
        <v>0</v>
      </c>
      <c r="AW1302">
        <v>2</v>
      </c>
      <c r="AX1302">
        <v>51656496</v>
      </c>
      <c r="AY1302">
        <v>1</v>
      </c>
      <c r="AZ1302">
        <v>0</v>
      </c>
      <c r="BA1302">
        <v>1499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V1302">
        <v>0</v>
      </c>
      <c r="CW1302">
        <v>0</v>
      </c>
      <c r="CX1302">
        <f>ROUND(Y1302*Source!I1034,7)</f>
        <v>8.0000000000000007E-5</v>
      </c>
      <c r="CY1302">
        <f t="shared" si="1133"/>
        <v>113237.3</v>
      </c>
      <c r="CZ1302">
        <f t="shared" si="1134"/>
        <v>12430</v>
      </c>
      <c r="DA1302">
        <f t="shared" si="1135"/>
        <v>9.11</v>
      </c>
      <c r="DB1302">
        <f t="shared" si="1136"/>
        <v>0.99</v>
      </c>
      <c r="DC1302">
        <f t="shared" si="1137"/>
        <v>0</v>
      </c>
      <c r="DD1302" t="s">
        <v>3</v>
      </c>
      <c r="DE1302" t="s">
        <v>3</v>
      </c>
      <c r="DF1302">
        <f t="shared" si="1138"/>
        <v>9.06</v>
      </c>
      <c r="DG1302">
        <f t="shared" si="1139"/>
        <v>0</v>
      </c>
      <c r="DH1302">
        <f t="shared" si="1140"/>
        <v>0</v>
      </c>
      <c r="DI1302">
        <f t="shared" si="1131"/>
        <v>0</v>
      </c>
      <c r="DJ1302">
        <f t="shared" si="1141"/>
        <v>9.06</v>
      </c>
      <c r="DK1302">
        <v>0</v>
      </c>
      <c r="DL1302" t="s">
        <v>3</v>
      </c>
      <c r="DM1302">
        <v>0</v>
      </c>
      <c r="DN1302" t="s">
        <v>3</v>
      </c>
      <c r="DO1302">
        <v>0</v>
      </c>
    </row>
    <row r="1303" spans="1:119" x14ac:dyDescent="0.2">
      <c r="A1303">
        <f>ROW(Source!A1034)</f>
        <v>1034</v>
      </c>
      <c r="B1303">
        <v>51651743</v>
      </c>
      <c r="C1303">
        <v>51656479</v>
      </c>
      <c r="D1303">
        <v>49543539</v>
      </c>
      <c r="E1303">
        <v>1</v>
      </c>
      <c r="F1303">
        <v>1</v>
      </c>
      <c r="G1303">
        <v>1</v>
      </c>
      <c r="H1303">
        <v>3</v>
      </c>
      <c r="I1303" t="s">
        <v>935</v>
      </c>
      <c r="J1303" t="s">
        <v>936</v>
      </c>
      <c r="K1303" t="s">
        <v>937</v>
      </c>
      <c r="L1303">
        <v>1348</v>
      </c>
      <c r="N1303">
        <v>1009</v>
      </c>
      <c r="O1303" t="s">
        <v>105</v>
      </c>
      <c r="P1303" t="s">
        <v>105</v>
      </c>
      <c r="Q1303">
        <v>1000</v>
      </c>
      <c r="W1303">
        <v>0</v>
      </c>
      <c r="X1303">
        <v>-2055168211</v>
      </c>
      <c r="Y1303">
        <f t="shared" si="1132"/>
        <v>4.2999999999999999E-4</v>
      </c>
      <c r="AA1303">
        <v>59294.71</v>
      </c>
      <c r="AB1303">
        <v>0</v>
      </c>
      <c r="AC1303">
        <v>0</v>
      </c>
      <c r="AD1303">
        <v>0</v>
      </c>
      <c r="AE1303">
        <v>6508.75</v>
      </c>
      <c r="AF1303">
        <v>0</v>
      </c>
      <c r="AG1303">
        <v>0</v>
      </c>
      <c r="AH1303">
        <v>0</v>
      </c>
      <c r="AI1303">
        <v>9.11</v>
      </c>
      <c r="AJ1303">
        <v>1</v>
      </c>
      <c r="AK1303">
        <v>1</v>
      </c>
      <c r="AL1303">
        <v>1</v>
      </c>
      <c r="AM1303">
        <v>4</v>
      </c>
      <c r="AN1303">
        <v>0</v>
      </c>
      <c r="AO1303">
        <v>1</v>
      </c>
      <c r="AP1303">
        <v>1</v>
      </c>
      <c r="AQ1303">
        <v>0</v>
      </c>
      <c r="AR1303">
        <v>0</v>
      </c>
      <c r="AS1303" t="s">
        <v>3</v>
      </c>
      <c r="AT1303">
        <v>4.2999999999999999E-4</v>
      </c>
      <c r="AU1303" t="s">
        <v>3</v>
      </c>
      <c r="AV1303">
        <v>0</v>
      </c>
      <c r="AW1303">
        <v>2</v>
      </c>
      <c r="AX1303">
        <v>51656497</v>
      </c>
      <c r="AY1303">
        <v>1</v>
      </c>
      <c r="AZ1303">
        <v>0</v>
      </c>
      <c r="BA1303">
        <v>1500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V1303">
        <v>0</v>
      </c>
      <c r="CW1303">
        <v>0</v>
      </c>
      <c r="CX1303">
        <f>ROUND(Y1303*Source!I1034,7)</f>
        <v>4.2999999999999999E-4</v>
      </c>
      <c r="CY1303">
        <f t="shared" si="1133"/>
        <v>59294.71</v>
      </c>
      <c r="CZ1303">
        <f t="shared" si="1134"/>
        <v>6508.75</v>
      </c>
      <c r="DA1303">
        <f t="shared" si="1135"/>
        <v>9.11</v>
      </c>
      <c r="DB1303">
        <f t="shared" si="1136"/>
        <v>2.8</v>
      </c>
      <c r="DC1303">
        <f t="shared" si="1137"/>
        <v>0</v>
      </c>
      <c r="DD1303" t="s">
        <v>3</v>
      </c>
      <c r="DE1303" t="s">
        <v>3</v>
      </c>
      <c r="DF1303">
        <f t="shared" si="1138"/>
        <v>25.5</v>
      </c>
      <c r="DG1303">
        <f t="shared" si="1139"/>
        <v>0</v>
      </c>
      <c r="DH1303">
        <f t="shared" si="1140"/>
        <v>0</v>
      </c>
      <c r="DI1303">
        <f t="shared" si="1131"/>
        <v>0</v>
      </c>
      <c r="DJ1303">
        <f t="shared" si="1141"/>
        <v>25.5</v>
      </c>
      <c r="DK1303">
        <v>0</v>
      </c>
      <c r="DL1303" t="s">
        <v>3</v>
      </c>
      <c r="DM1303">
        <v>0</v>
      </c>
      <c r="DN1303" t="s">
        <v>3</v>
      </c>
      <c r="DO1303">
        <v>0</v>
      </c>
    </row>
    <row r="1304" spans="1:119" x14ac:dyDescent="0.2">
      <c r="A1304">
        <f>ROW(Source!A1034)</f>
        <v>1034</v>
      </c>
      <c r="B1304">
        <v>51651743</v>
      </c>
      <c r="C1304">
        <v>51656479</v>
      </c>
      <c r="D1304">
        <v>49565711</v>
      </c>
      <c r="E1304">
        <v>1</v>
      </c>
      <c r="F1304">
        <v>1</v>
      </c>
      <c r="G1304">
        <v>1</v>
      </c>
      <c r="H1304">
        <v>3</v>
      </c>
      <c r="I1304" t="s">
        <v>50</v>
      </c>
      <c r="J1304" t="s">
        <v>53</v>
      </c>
      <c r="K1304" t="s">
        <v>51</v>
      </c>
      <c r="L1304">
        <v>1327</v>
      </c>
      <c r="N1304">
        <v>1005</v>
      </c>
      <c r="O1304" t="s">
        <v>52</v>
      </c>
      <c r="P1304" t="s">
        <v>52</v>
      </c>
      <c r="Q1304">
        <v>1</v>
      </c>
      <c r="W1304">
        <v>1</v>
      </c>
      <c r="X1304">
        <v>-1896968330</v>
      </c>
      <c r="Y1304">
        <f t="shared" si="1132"/>
        <v>-0.04</v>
      </c>
      <c r="AA1304">
        <v>8435.86</v>
      </c>
      <c r="AB1304">
        <v>0</v>
      </c>
      <c r="AC1304">
        <v>0</v>
      </c>
      <c r="AD1304">
        <v>0</v>
      </c>
      <c r="AE1304">
        <v>926</v>
      </c>
      <c r="AF1304">
        <v>0</v>
      </c>
      <c r="AG1304">
        <v>0</v>
      </c>
      <c r="AH1304">
        <v>0</v>
      </c>
      <c r="AI1304">
        <v>9.11</v>
      </c>
      <c r="AJ1304">
        <v>1</v>
      </c>
      <c r="AK1304">
        <v>1</v>
      </c>
      <c r="AL1304">
        <v>1</v>
      </c>
      <c r="AM1304">
        <v>4</v>
      </c>
      <c r="AN1304">
        <v>0</v>
      </c>
      <c r="AO1304">
        <v>1</v>
      </c>
      <c r="AP1304">
        <v>1</v>
      </c>
      <c r="AQ1304">
        <v>0</v>
      </c>
      <c r="AR1304">
        <v>0</v>
      </c>
      <c r="AS1304" t="s">
        <v>3</v>
      </c>
      <c r="AT1304">
        <v>-0.04</v>
      </c>
      <c r="AU1304" t="s">
        <v>3</v>
      </c>
      <c r="AV1304">
        <v>0</v>
      </c>
      <c r="AW1304">
        <v>2</v>
      </c>
      <c r="AX1304">
        <v>51656498</v>
      </c>
      <c r="AY1304">
        <v>1</v>
      </c>
      <c r="AZ1304">
        <v>6144</v>
      </c>
      <c r="BA1304">
        <v>1501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V1304">
        <v>0</v>
      </c>
      <c r="CW1304">
        <v>0</v>
      </c>
      <c r="CX1304">
        <f>ROUND(Y1304*Source!I1034,7)</f>
        <v>-0.04</v>
      </c>
      <c r="CY1304">
        <f t="shared" si="1133"/>
        <v>8435.86</v>
      </c>
      <c r="CZ1304">
        <f t="shared" si="1134"/>
        <v>926</v>
      </c>
      <c r="DA1304">
        <f t="shared" si="1135"/>
        <v>9.11</v>
      </c>
      <c r="DB1304">
        <f t="shared" si="1136"/>
        <v>-37.04</v>
      </c>
      <c r="DC1304">
        <f t="shared" si="1137"/>
        <v>0</v>
      </c>
      <c r="DD1304" t="s">
        <v>3</v>
      </c>
      <c r="DE1304" t="s">
        <v>3</v>
      </c>
      <c r="DF1304">
        <f t="shared" si="1138"/>
        <v>-337.43</v>
      </c>
      <c r="DG1304">
        <f t="shared" si="1139"/>
        <v>0</v>
      </c>
      <c r="DH1304">
        <f t="shared" si="1140"/>
        <v>0</v>
      </c>
      <c r="DI1304">
        <f t="shared" si="1131"/>
        <v>0</v>
      </c>
      <c r="DJ1304">
        <f t="shared" si="1141"/>
        <v>-337.43</v>
      </c>
      <c r="DK1304">
        <v>0</v>
      </c>
      <c r="DL1304" t="s">
        <v>3</v>
      </c>
      <c r="DM1304">
        <v>0</v>
      </c>
      <c r="DN1304" t="s">
        <v>3</v>
      </c>
      <c r="DO1304">
        <v>0</v>
      </c>
    </row>
    <row r="1305" spans="1:119" x14ac:dyDescent="0.2">
      <c r="A1305">
        <f>ROW(Source!A1034)</f>
        <v>1034</v>
      </c>
      <c r="B1305">
        <v>51651743</v>
      </c>
      <c r="C1305">
        <v>51656479</v>
      </c>
      <c r="D1305">
        <v>49565299</v>
      </c>
      <c r="E1305">
        <v>1</v>
      </c>
      <c r="F1305">
        <v>1</v>
      </c>
      <c r="G1305">
        <v>1</v>
      </c>
      <c r="H1305">
        <v>3</v>
      </c>
      <c r="I1305" t="s">
        <v>29</v>
      </c>
      <c r="J1305" t="s">
        <v>56</v>
      </c>
      <c r="K1305" t="s">
        <v>493</v>
      </c>
      <c r="L1305">
        <v>1371</v>
      </c>
      <c r="N1305">
        <v>1013</v>
      </c>
      <c r="O1305" t="s">
        <v>17</v>
      </c>
      <c r="P1305" t="s">
        <v>17</v>
      </c>
      <c r="Q1305">
        <v>1</v>
      </c>
      <c r="W1305">
        <v>0</v>
      </c>
      <c r="X1305">
        <v>1281068968</v>
      </c>
      <c r="Y1305">
        <f t="shared" si="1132"/>
        <v>1</v>
      </c>
      <c r="AA1305">
        <v>1496.67</v>
      </c>
      <c r="AB1305">
        <v>0</v>
      </c>
      <c r="AC1305">
        <v>0</v>
      </c>
      <c r="AD1305">
        <v>0</v>
      </c>
      <c r="AE1305">
        <v>1573.93</v>
      </c>
      <c r="AF1305">
        <v>0</v>
      </c>
      <c r="AG1305">
        <v>0</v>
      </c>
      <c r="AH1305">
        <v>0</v>
      </c>
      <c r="AI1305">
        <v>9.11</v>
      </c>
      <c r="AJ1305">
        <v>1</v>
      </c>
      <c r="AK1305">
        <v>1</v>
      </c>
      <c r="AL1305">
        <v>1</v>
      </c>
      <c r="AM1305">
        <v>0</v>
      </c>
      <c r="AN1305">
        <v>0</v>
      </c>
      <c r="AO1305">
        <v>0</v>
      </c>
      <c r="AP1305">
        <v>1</v>
      </c>
      <c r="AQ1305">
        <v>0</v>
      </c>
      <c r="AR1305">
        <v>0</v>
      </c>
      <c r="AS1305" t="s">
        <v>3</v>
      </c>
      <c r="AT1305">
        <v>1</v>
      </c>
      <c r="AU1305" t="s">
        <v>3</v>
      </c>
      <c r="AV1305">
        <v>0</v>
      </c>
      <c r="AW1305">
        <v>1</v>
      </c>
      <c r="AX1305">
        <v>-1</v>
      </c>
      <c r="AY1305">
        <v>0</v>
      </c>
      <c r="AZ1305">
        <v>0</v>
      </c>
      <c r="BA1305" t="s">
        <v>3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V1305">
        <v>0</v>
      </c>
      <c r="CW1305">
        <v>0</v>
      </c>
      <c r="CX1305">
        <f>ROUND(Y1305*Source!I1034,7)</f>
        <v>1</v>
      </c>
      <c r="CY1305">
        <f t="shared" si="1133"/>
        <v>1496.67</v>
      </c>
      <c r="CZ1305">
        <f t="shared" si="1134"/>
        <v>1573.93</v>
      </c>
      <c r="DA1305">
        <f t="shared" si="1135"/>
        <v>9.11</v>
      </c>
      <c r="DB1305">
        <f t="shared" si="1136"/>
        <v>1573.93</v>
      </c>
      <c r="DC1305">
        <f t="shared" si="1137"/>
        <v>0</v>
      </c>
      <c r="DD1305" t="s">
        <v>3</v>
      </c>
      <c r="DE1305" t="s">
        <v>3</v>
      </c>
      <c r="DF1305">
        <f t="shared" si="1138"/>
        <v>14338.5</v>
      </c>
      <c r="DG1305">
        <f t="shared" si="1139"/>
        <v>0</v>
      </c>
      <c r="DH1305">
        <f t="shared" si="1140"/>
        <v>0</v>
      </c>
      <c r="DI1305">
        <f t="shared" si="1131"/>
        <v>0</v>
      </c>
      <c r="DJ1305">
        <f t="shared" si="1141"/>
        <v>14338.5</v>
      </c>
      <c r="DK1305">
        <v>0</v>
      </c>
      <c r="DL1305" t="s">
        <v>3</v>
      </c>
      <c r="DM1305">
        <v>0</v>
      </c>
      <c r="DN1305" t="s">
        <v>3</v>
      </c>
      <c r="DO1305">
        <v>0</v>
      </c>
    </row>
    <row r="1306" spans="1:119" x14ac:dyDescent="0.2">
      <c r="A1306">
        <f>ROW(Source!A1038)</f>
        <v>1038</v>
      </c>
      <c r="B1306">
        <v>51651743</v>
      </c>
      <c r="C1306">
        <v>51656502</v>
      </c>
      <c r="D1306">
        <v>49510723</v>
      </c>
      <c r="E1306">
        <v>70</v>
      </c>
      <c r="F1306">
        <v>1</v>
      </c>
      <c r="G1306">
        <v>1</v>
      </c>
      <c r="H1306">
        <v>1</v>
      </c>
      <c r="I1306" t="s">
        <v>924</v>
      </c>
      <c r="J1306" t="s">
        <v>3</v>
      </c>
      <c r="K1306" t="s">
        <v>925</v>
      </c>
      <c r="L1306">
        <v>1191</v>
      </c>
      <c r="N1306">
        <v>1013</v>
      </c>
      <c r="O1306" t="s">
        <v>904</v>
      </c>
      <c r="P1306" t="s">
        <v>904</v>
      </c>
      <c r="Q1306">
        <v>1</v>
      </c>
      <c r="W1306">
        <v>0</v>
      </c>
      <c r="X1306">
        <v>-112797078</v>
      </c>
      <c r="Y1306">
        <f>(AT1306*ROUND(1.05,7))</f>
        <v>1.1235000000000002</v>
      </c>
      <c r="AA1306">
        <v>0</v>
      </c>
      <c r="AB1306">
        <v>0</v>
      </c>
      <c r="AC1306">
        <v>0</v>
      </c>
      <c r="AD1306">
        <v>299.51</v>
      </c>
      <c r="AE1306">
        <v>0</v>
      </c>
      <c r="AF1306">
        <v>0</v>
      </c>
      <c r="AG1306">
        <v>0</v>
      </c>
      <c r="AH1306">
        <v>8.9700000000000006</v>
      </c>
      <c r="AI1306">
        <v>1</v>
      </c>
      <c r="AJ1306">
        <v>1</v>
      </c>
      <c r="AK1306">
        <v>1</v>
      </c>
      <c r="AL1306">
        <v>33.39</v>
      </c>
      <c r="AM1306">
        <v>4</v>
      </c>
      <c r="AN1306">
        <v>0</v>
      </c>
      <c r="AO1306">
        <v>1</v>
      </c>
      <c r="AP1306">
        <v>1</v>
      </c>
      <c r="AQ1306">
        <v>0</v>
      </c>
      <c r="AR1306">
        <v>0</v>
      </c>
      <c r="AS1306" t="s">
        <v>3</v>
      </c>
      <c r="AT1306">
        <v>1.07</v>
      </c>
      <c r="AU1306" t="s">
        <v>20</v>
      </c>
      <c r="AV1306">
        <v>1</v>
      </c>
      <c r="AW1306">
        <v>2</v>
      </c>
      <c r="AX1306">
        <v>51656513</v>
      </c>
      <c r="AY1306">
        <v>1</v>
      </c>
      <c r="AZ1306">
        <v>0</v>
      </c>
      <c r="BA1306">
        <v>1502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U1306">
        <f>ROUND(AT1306*Source!I1038*AH1306*AL1306,2)</f>
        <v>1281.9000000000001</v>
      </c>
      <c r="CV1306">
        <f>ROUND(Y1306*Source!I1038,7)</f>
        <v>4.4939999999999998</v>
      </c>
      <c r="CW1306">
        <v>0</v>
      </c>
      <c r="CX1306">
        <f>ROUND(Y1306*Source!I1038,7)</f>
        <v>4.4939999999999998</v>
      </c>
      <c r="CY1306">
        <f>AD1306</f>
        <v>299.51</v>
      </c>
      <c r="CZ1306">
        <f>AH1306</f>
        <v>8.9700000000000006</v>
      </c>
      <c r="DA1306">
        <f>AL1306</f>
        <v>33.39</v>
      </c>
      <c r="DB1306">
        <f>ROUND((ROUND(AT1306*CZ1306,2)*ROUND(1.05,7)),2)</f>
        <v>10.08</v>
      </c>
      <c r="DC1306">
        <f>ROUND((ROUND(AT1306*AG1306,2)*ROUND(1.05,7)),2)</f>
        <v>0</v>
      </c>
      <c r="DD1306" t="s">
        <v>3</v>
      </c>
      <c r="DE1306" t="s">
        <v>3</v>
      </c>
      <c r="DF1306">
        <f>ROUND(ROUND(AE1306,2)*CX1306,2)</f>
        <v>0</v>
      </c>
      <c r="DG1306">
        <f t="shared" si="1139"/>
        <v>0</v>
      </c>
      <c r="DH1306">
        <f t="shared" si="1140"/>
        <v>0</v>
      </c>
      <c r="DI1306">
        <f>ROUND(ROUND(AH1306*AL1306,2)*CX1306,2)</f>
        <v>1346</v>
      </c>
      <c r="DJ1306">
        <f>DI1306</f>
        <v>1346</v>
      </c>
      <c r="DK1306">
        <v>0</v>
      </c>
      <c r="DL1306" t="s">
        <v>3</v>
      </c>
      <c r="DM1306">
        <v>0</v>
      </c>
      <c r="DN1306" t="s">
        <v>3</v>
      </c>
      <c r="DO1306">
        <v>0</v>
      </c>
    </row>
    <row r="1307" spans="1:119" x14ac:dyDescent="0.2">
      <c r="A1307">
        <f>ROW(Source!A1038)</f>
        <v>1038</v>
      </c>
      <c r="B1307">
        <v>51651743</v>
      </c>
      <c r="C1307">
        <v>51656502</v>
      </c>
      <c r="D1307">
        <v>49510905</v>
      </c>
      <c r="E1307">
        <v>70</v>
      </c>
      <c r="F1307">
        <v>1</v>
      </c>
      <c r="G1307">
        <v>1</v>
      </c>
      <c r="H1307">
        <v>1</v>
      </c>
      <c r="I1307" t="s">
        <v>905</v>
      </c>
      <c r="J1307" t="s">
        <v>3</v>
      </c>
      <c r="K1307" t="s">
        <v>906</v>
      </c>
      <c r="L1307">
        <v>1191</v>
      </c>
      <c r="N1307">
        <v>1013</v>
      </c>
      <c r="O1307" t="s">
        <v>904</v>
      </c>
      <c r="P1307" t="s">
        <v>904</v>
      </c>
      <c r="Q1307">
        <v>1</v>
      </c>
      <c r="W1307">
        <v>0</v>
      </c>
      <c r="X1307">
        <v>-1417349443</v>
      </c>
      <c r="Y1307">
        <f>(AT1307*ROUND(1.05,7))</f>
        <v>1.0500000000000001E-2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1</v>
      </c>
      <c r="AJ1307">
        <v>1</v>
      </c>
      <c r="AK1307">
        <v>33.39</v>
      </c>
      <c r="AL1307">
        <v>1</v>
      </c>
      <c r="AM1307">
        <v>4</v>
      </c>
      <c r="AN1307">
        <v>0</v>
      </c>
      <c r="AO1307">
        <v>1</v>
      </c>
      <c r="AP1307">
        <v>1</v>
      </c>
      <c r="AQ1307">
        <v>0</v>
      </c>
      <c r="AR1307">
        <v>0</v>
      </c>
      <c r="AS1307" t="s">
        <v>3</v>
      </c>
      <c r="AT1307">
        <v>0.01</v>
      </c>
      <c r="AU1307" t="s">
        <v>20</v>
      </c>
      <c r="AV1307">
        <v>2</v>
      </c>
      <c r="AW1307">
        <v>2</v>
      </c>
      <c r="AX1307">
        <v>51656514</v>
      </c>
      <c r="AY1307">
        <v>1</v>
      </c>
      <c r="AZ1307">
        <v>0</v>
      </c>
      <c r="BA1307">
        <v>1503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V1307">
        <v>0</v>
      </c>
      <c r="CW1307">
        <v>0</v>
      </c>
      <c r="CX1307">
        <f>ROUND(Y1307*Source!I1038,7)</f>
        <v>4.2000000000000003E-2</v>
      </c>
      <c r="CY1307">
        <f>AD1307</f>
        <v>0</v>
      </c>
      <c r="CZ1307">
        <f>AH1307</f>
        <v>0</v>
      </c>
      <c r="DA1307">
        <f>AL1307</f>
        <v>1</v>
      </c>
      <c r="DB1307">
        <f>ROUND((ROUND(AT1307*CZ1307,2)*ROUND(1.05,7)),2)</f>
        <v>0</v>
      </c>
      <c r="DC1307">
        <f>ROUND((ROUND(AT1307*AG1307,2)*ROUND(1.05,7)),2)</f>
        <v>0</v>
      </c>
      <c r="DD1307" t="s">
        <v>3</v>
      </c>
      <c r="DE1307" t="s">
        <v>3</v>
      </c>
      <c r="DF1307">
        <f>ROUND(ROUND(AE1307,2)*CX1307,2)</f>
        <v>0</v>
      </c>
      <c r="DG1307">
        <f t="shared" si="1139"/>
        <v>0</v>
      </c>
      <c r="DH1307">
        <f>ROUND(ROUND(AG1307*AK1307,2)*CX1307,2)</f>
        <v>0</v>
      </c>
      <c r="DI1307">
        <f t="shared" ref="DI1307:DI1315" si="1142">ROUND(ROUND(AH1307,2)*CX1307,2)</f>
        <v>0</v>
      </c>
      <c r="DJ1307">
        <f>DI1307</f>
        <v>0</v>
      </c>
      <c r="DK1307">
        <v>0</v>
      </c>
      <c r="DL1307" t="s">
        <v>3</v>
      </c>
      <c r="DM1307">
        <v>0</v>
      </c>
      <c r="DN1307" t="s">
        <v>3</v>
      </c>
      <c r="DO1307">
        <v>0</v>
      </c>
    </row>
    <row r="1308" spans="1:119" x14ac:dyDescent="0.2">
      <c r="A1308">
        <f>ROW(Source!A1038)</f>
        <v>1038</v>
      </c>
      <c r="B1308">
        <v>51651743</v>
      </c>
      <c r="C1308">
        <v>51656502</v>
      </c>
      <c r="D1308">
        <v>49673503</v>
      </c>
      <c r="E1308">
        <v>1</v>
      </c>
      <c r="F1308">
        <v>1</v>
      </c>
      <c r="G1308">
        <v>1</v>
      </c>
      <c r="H1308">
        <v>2</v>
      </c>
      <c r="I1308" t="s">
        <v>914</v>
      </c>
      <c r="J1308" t="s">
        <v>915</v>
      </c>
      <c r="K1308" t="s">
        <v>916</v>
      </c>
      <c r="L1308">
        <v>1367</v>
      </c>
      <c r="N1308">
        <v>1011</v>
      </c>
      <c r="O1308" t="s">
        <v>910</v>
      </c>
      <c r="P1308" t="s">
        <v>910</v>
      </c>
      <c r="Q1308">
        <v>1</v>
      </c>
      <c r="W1308">
        <v>0</v>
      </c>
      <c r="X1308">
        <v>509054691</v>
      </c>
      <c r="Y1308">
        <f>(AT1308*ROUND(1.05,7))</f>
        <v>1.0500000000000001E-2</v>
      </c>
      <c r="AA1308">
        <v>0</v>
      </c>
      <c r="AB1308">
        <v>871.31</v>
      </c>
      <c r="AC1308">
        <v>387.32</v>
      </c>
      <c r="AD1308">
        <v>0</v>
      </c>
      <c r="AE1308">
        <v>0</v>
      </c>
      <c r="AF1308">
        <v>65.709999999999994</v>
      </c>
      <c r="AG1308">
        <v>11.6</v>
      </c>
      <c r="AH1308">
        <v>0</v>
      </c>
      <c r="AI1308">
        <v>1</v>
      </c>
      <c r="AJ1308">
        <v>13.26</v>
      </c>
      <c r="AK1308">
        <v>33.39</v>
      </c>
      <c r="AL1308">
        <v>1</v>
      </c>
      <c r="AM1308">
        <v>4</v>
      </c>
      <c r="AN1308">
        <v>0</v>
      </c>
      <c r="AO1308">
        <v>1</v>
      </c>
      <c r="AP1308">
        <v>1</v>
      </c>
      <c r="AQ1308">
        <v>0</v>
      </c>
      <c r="AR1308">
        <v>0</v>
      </c>
      <c r="AS1308" t="s">
        <v>3</v>
      </c>
      <c r="AT1308">
        <v>0.01</v>
      </c>
      <c r="AU1308" t="s">
        <v>20</v>
      </c>
      <c r="AV1308">
        <v>0</v>
      </c>
      <c r="AW1308">
        <v>2</v>
      </c>
      <c r="AX1308">
        <v>51656515</v>
      </c>
      <c r="AY1308">
        <v>1</v>
      </c>
      <c r="AZ1308">
        <v>0</v>
      </c>
      <c r="BA1308">
        <v>1504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V1308">
        <v>0</v>
      </c>
      <c r="CW1308">
        <f>ROUND(Y1308*Source!I1038,7)</f>
        <v>4.2000000000000003E-2</v>
      </c>
      <c r="CX1308">
        <f>ROUND(Y1308*Source!I1038,7)</f>
        <v>4.2000000000000003E-2</v>
      </c>
      <c r="CY1308">
        <f>AB1308</f>
        <v>871.31</v>
      </c>
      <c r="CZ1308">
        <f>AF1308</f>
        <v>65.709999999999994</v>
      </c>
      <c r="DA1308">
        <f>AJ1308</f>
        <v>13.26</v>
      </c>
      <c r="DB1308">
        <f>ROUND((ROUND(AT1308*CZ1308,2)*ROUND(1.05,7)),2)</f>
        <v>0.69</v>
      </c>
      <c r="DC1308">
        <f>ROUND((ROUND(AT1308*AG1308,2)*ROUND(1.05,7)),2)</f>
        <v>0.13</v>
      </c>
      <c r="DD1308" t="s">
        <v>3</v>
      </c>
      <c r="DE1308" t="s">
        <v>3</v>
      </c>
      <c r="DF1308">
        <f>ROUND(ROUND(AE1308,2)*CX1308,2)</f>
        <v>0</v>
      </c>
      <c r="DG1308">
        <f>ROUND(ROUND(AF1308*AJ1308,2)*CX1308,2)</f>
        <v>36.6</v>
      </c>
      <c r="DH1308">
        <f>ROUND(ROUND(AG1308*AK1308,2)*CX1308,2)</f>
        <v>16.27</v>
      </c>
      <c r="DI1308">
        <f t="shared" si="1142"/>
        <v>0</v>
      </c>
      <c r="DJ1308">
        <f>DG1308</f>
        <v>36.6</v>
      </c>
      <c r="DK1308">
        <v>0</v>
      </c>
      <c r="DL1308" t="s">
        <v>3</v>
      </c>
      <c r="DM1308">
        <v>0</v>
      </c>
      <c r="DN1308" t="s">
        <v>3</v>
      </c>
      <c r="DO1308">
        <v>0</v>
      </c>
    </row>
    <row r="1309" spans="1:119" x14ac:dyDescent="0.2">
      <c r="A1309">
        <f>ROW(Source!A1038)</f>
        <v>1038</v>
      </c>
      <c r="B1309">
        <v>51651743</v>
      </c>
      <c r="C1309">
        <v>51656502</v>
      </c>
      <c r="D1309">
        <v>49673715</v>
      </c>
      <c r="E1309">
        <v>1</v>
      </c>
      <c r="F1309">
        <v>1</v>
      </c>
      <c r="G1309">
        <v>1</v>
      </c>
      <c r="H1309">
        <v>2</v>
      </c>
      <c r="I1309" t="s">
        <v>926</v>
      </c>
      <c r="J1309" t="s">
        <v>927</v>
      </c>
      <c r="K1309" t="s">
        <v>928</v>
      </c>
      <c r="L1309">
        <v>1367</v>
      </c>
      <c r="N1309">
        <v>1011</v>
      </c>
      <c r="O1309" t="s">
        <v>910</v>
      </c>
      <c r="P1309" t="s">
        <v>910</v>
      </c>
      <c r="Q1309">
        <v>1</v>
      </c>
      <c r="W1309">
        <v>0</v>
      </c>
      <c r="X1309">
        <v>829370094</v>
      </c>
      <c r="Y1309">
        <f>(AT1309*ROUND(1.05,7))</f>
        <v>0.10500000000000001</v>
      </c>
      <c r="AA1309">
        <v>0</v>
      </c>
      <c r="AB1309">
        <v>107.41</v>
      </c>
      <c r="AC1309">
        <v>0</v>
      </c>
      <c r="AD1309">
        <v>0</v>
      </c>
      <c r="AE1309">
        <v>0</v>
      </c>
      <c r="AF1309">
        <v>8.1</v>
      </c>
      <c r="AG1309">
        <v>0</v>
      </c>
      <c r="AH1309">
        <v>0</v>
      </c>
      <c r="AI1309">
        <v>1</v>
      </c>
      <c r="AJ1309">
        <v>13.26</v>
      </c>
      <c r="AK1309">
        <v>33.39</v>
      </c>
      <c r="AL1309">
        <v>1</v>
      </c>
      <c r="AM1309">
        <v>4</v>
      </c>
      <c r="AN1309">
        <v>0</v>
      </c>
      <c r="AO1309">
        <v>1</v>
      </c>
      <c r="AP1309">
        <v>1</v>
      </c>
      <c r="AQ1309">
        <v>0</v>
      </c>
      <c r="AR1309">
        <v>0</v>
      </c>
      <c r="AS1309" t="s">
        <v>3</v>
      </c>
      <c r="AT1309">
        <v>0.1</v>
      </c>
      <c r="AU1309" t="s">
        <v>20</v>
      </c>
      <c r="AV1309">
        <v>0</v>
      </c>
      <c r="AW1309">
        <v>2</v>
      </c>
      <c r="AX1309">
        <v>51656516</v>
      </c>
      <c r="AY1309">
        <v>1</v>
      </c>
      <c r="AZ1309">
        <v>0</v>
      </c>
      <c r="BA1309">
        <v>1505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V1309">
        <v>0</v>
      </c>
      <c r="CW1309">
        <f>ROUND(Y1309*Source!I1038,7)</f>
        <v>0.42</v>
      </c>
      <c r="CX1309">
        <f>ROUND(Y1309*Source!I1038,7)</f>
        <v>0.42</v>
      </c>
      <c r="CY1309">
        <f>AB1309</f>
        <v>107.41</v>
      </c>
      <c r="CZ1309">
        <f>AF1309</f>
        <v>8.1</v>
      </c>
      <c r="DA1309">
        <f>AJ1309</f>
        <v>13.26</v>
      </c>
      <c r="DB1309">
        <f>ROUND((ROUND(AT1309*CZ1309,2)*ROUND(1.05,7)),2)</f>
        <v>0.85</v>
      </c>
      <c r="DC1309">
        <f>ROUND((ROUND(AT1309*AG1309,2)*ROUND(1.05,7)),2)</f>
        <v>0</v>
      </c>
      <c r="DD1309" t="s">
        <v>3</v>
      </c>
      <c r="DE1309" t="s">
        <v>3</v>
      </c>
      <c r="DF1309">
        <f>ROUND(ROUND(AE1309,2)*CX1309,2)</f>
        <v>0</v>
      </c>
      <c r="DG1309">
        <f>ROUND(ROUND(AF1309*AJ1309,2)*CX1309,2)</f>
        <v>45.11</v>
      </c>
      <c r="DH1309">
        <f>ROUND(ROUND(AG1309*AK1309,2)*CX1309,2)</f>
        <v>0</v>
      </c>
      <c r="DI1309">
        <f t="shared" si="1142"/>
        <v>0</v>
      </c>
      <c r="DJ1309">
        <f>DG1309</f>
        <v>45.11</v>
      </c>
      <c r="DK1309">
        <v>0</v>
      </c>
      <c r="DL1309" t="s">
        <v>3</v>
      </c>
      <c r="DM1309">
        <v>0</v>
      </c>
      <c r="DN1309" t="s">
        <v>3</v>
      </c>
      <c r="DO1309">
        <v>0</v>
      </c>
    </row>
    <row r="1310" spans="1:119" x14ac:dyDescent="0.2">
      <c r="A1310">
        <f>ROW(Source!A1038)</f>
        <v>1038</v>
      </c>
      <c r="B1310">
        <v>51651743</v>
      </c>
      <c r="C1310">
        <v>51656502</v>
      </c>
      <c r="D1310">
        <v>49523218</v>
      </c>
      <c r="E1310">
        <v>1</v>
      </c>
      <c r="F1310">
        <v>1</v>
      </c>
      <c r="G1310">
        <v>1</v>
      </c>
      <c r="H1310">
        <v>3</v>
      </c>
      <c r="I1310" t="s">
        <v>42</v>
      </c>
      <c r="J1310" t="s">
        <v>45</v>
      </c>
      <c r="K1310" t="s">
        <v>43</v>
      </c>
      <c r="L1310">
        <v>1374</v>
      </c>
      <c r="N1310">
        <v>1013</v>
      </c>
      <c r="O1310" t="s">
        <v>44</v>
      </c>
      <c r="P1310" t="s">
        <v>44</v>
      </c>
      <c r="Q1310">
        <v>1</v>
      </c>
      <c r="W1310">
        <v>0</v>
      </c>
      <c r="X1310">
        <v>-1743999360</v>
      </c>
      <c r="Y1310">
        <f t="shared" ref="Y1310:Y1315" si="1143">AT1310</f>
        <v>0.1</v>
      </c>
      <c r="AA1310">
        <v>9.11</v>
      </c>
      <c r="AB1310">
        <v>0</v>
      </c>
      <c r="AC1310">
        <v>0</v>
      </c>
      <c r="AD1310">
        <v>0</v>
      </c>
      <c r="AE1310">
        <v>1</v>
      </c>
      <c r="AF1310">
        <v>0</v>
      </c>
      <c r="AG1310">
        <v>0</v>
      </c>
      <c r="AH1310">
        <v>0</v>
      </c>
      <c r="AI1310">
        <v>9.11</v>
      </c>
      <c r="AJ1310">
        <v>1</v>
      </c>
      <c r="AK1310">
        <v>1</v>
      </c>
      <c r="AL1310">
        <v>1</v>
      </c>
      <c r="AM1310">
        <v>0</v>
      </c>
      <c r="AN1310">
        <v>0</v>
      </c>
      <c r="AO1310">
        <v>0</v>
      </c>
      <c r="AP1310">
        <v>1</v>
      </c>
      <c r="AQ1310">
        <v>0</v>
      </c>
      <c r="AR1310">
        <v>0</v>
      </c>
      <c r="AS1310" t="s">
        <v>3</v>
      </c>
      <c r="AT1310">
        <v>0.1</v>
      </c>
      <c r="AU1310" t="s">
        <v>3</v>
      </c>
      <c r="AV1310">
        <v>0</v>
      </c>
      <c r="AW1310">
        <v>2</v>
      </c>
      <c r="AX1310">
        <v>51656517</v>
      </c>
      <c r="AY1310">
        <v>1</v>
      </c>
      <c r="AZ1310">
        <v>0</v>
      </c>
      <c r="BA1310">
        <v>1506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V1310">
        <v>0</v>
      </c>
      <c r="CW1310">
        <v>0</v>
      </c>
      <c r="CX1310">
        <f>ROUND(Y1310*Source!I1038,7)</f>
        <v>0.4</v>
      </c>
      <c r="CY1310">
        <f t="shared" ref="CY1310:CY1315" si="1144">AA1310</f>
        <v>9.11</v>
      </c>
      <c r="CZ1310">
        <f t="shared" ref="CZ1310:CZ1315" si="1145">AE1310</f>
        <v>1</v>
      </c>
      <c r="DA1310">
        <f t="shared" ref="DA1310:DA1315" si="1146">AI1310</f>
        <v>9.11</v>
      </c>
      <c r="DB1310">
        <f t="shared" ref="DB1310:DB1315" si="1147">ROUND(ROUND(AT1310*CZ1310,2),2)</f>
        <v>0.1</v>
      </c>
      <c r="DC1310">
        <f t="shared" ref="DC1310:DC1315" si="1148">ROUND(ROUND(AT1310*AG1310,2),2)</f>
        <v>0</v>
      </c>
      <c r="DD1310" t="s">
        <v>3</v>
      </c>
      <c r="DE1310" t="s">
        <v>3</v>
      </c>
      <c r="DF1310">
        <f t="shared" ref="DF1310:DF1315" si="1149">ROUND(ROUND(AE1310*AI1310,2)*CX1310,2)</f>
        <v>3.64</v>
      </c>
      <c r="DG1310">
        <f t="shared" ref="DG1310:DG1317" si="1150">ROUND(ROUND(AF1310,2)*CX1310,2)</f>
        <v>0</v>
      </c>
      <c r="DH1310">
        <f t="shared" ref="DH1310:DH1316" si="1151">ROUND(ROUND(AG1310,2)*CX1310,2)</f>
        <v>0</v>
      </c>
      <c r="DI1310">
        <f t="shared" si="1142"/>
        <v>0</v>
      </c>
      <c r="DJ1310">
        <f t="shared" ref="DJ1310:DJ1315" si="1152">DF1310</f>
        <v>3.64</v>
      </c>
      <c r="DK1310">
        <v>0</v>
      </c>
      <c r="DL1310" t="s">
        <v>3</v>
      </c>
      <c r="DM1310">
        <v>0</v>
      </c>
      <c r="DN1310" t="s">
        <v>3</v>
      </c>
      <c r="DO1310">
        <v>0</v>
      </c>
    </row>
    <row r="1311" spans="1:119" x14ac:dyDescent="0.2">
      <c r="A1311">
        <f>ROW(Source!A1038)</f>
        <v>1038</v>
      </c>
      <c r="B1311">
        <v>51651743</v>
      </c>
      <c r="C1311">
        <v>51656502</v>
      </c>
      <c r="D1311">
        <v>49524301</v>
      </c>
      <c r="E1311">
        <v>1</v>
      </c>
      <c r="F1311">
        <v>1</v>
      </c>
      <c r="G1311">
        <v>1</v>
      </c>
      <c r="H1311">
        <v>3</v>
      </c>
      <c r="I1311" t="s">
        <v>929</v>
      </c>
      <c r="J1311" t="s">
        <v>930</v>
      </c>
      <c r="K1311" t="s">
        <v>931</v>
      </c>
      <c r="L1311">
        <v>1348</v>
      </c>
      <c r="N1311">
        <v>1009</v>
      </c>
      <c r="O1311" t="s">
        <v>105</v>
      </c>
      <c r="P1311" t="s">
        <v>105</v>
      </c>
      <c r="Q1311">
        <v>1000</v>
      </c>
      <c r="W1311">
        <v>0</v>
      </c>
      <c r="X1311">
        <v>1824693337</v>
      </c>
      <c r="Y1311">
        <f t="shared" si="1143"/>
        <v>1.0000000000000001E-5</v>
      </c>
      <c r="AA1311">
        <v>94397.82</v>
      </c>
      <c r="AB1311">
        <v>0</v>
      </c>
      <c r="AC1311">
        <v>0</v>
      </c>
      <c r="AD1311">
        <v>0</v>
      </c>
      <c r="AE1311">
        <v>10362</v>
      </c>
      <c r="AF1311">
        <v>0</v>
      </c>
      <c r="AG1311">
        <v>0</v>
      </c>
      <c r="AH1311">
        <v>0</v>
      </c>
      <c r="AI1311">
        <v>9.11</v>
      </c>
      <c r="AJ1311">
        <v>1</v>
      </c>
      <c r="AK1311">
        <v>1</v>
      </c>
      <c r="AL1311">
        <v>1</v>
      </c>
      <c r="AM1311">
        <v>4</v>
      </c>
      <c r="AN1311">
        <v>0</v>
      </c>
      <c r="AO1311">
        <v>1</v>
      </c>
      <c r="AP1311">
        <v>1</v>
      </c>
      <c r="AQ1311">
        <v>0</v>
      </c>
      <c r="AR1311">
        <v>0</v>
      </c>
      <c r="AS1311" t="s">
        <v>3</v>
      </c>
      <c r="AT1311">
        <v>1.0000000000000001E-5</v>
      </c>
      <c r="AU1311" t="s">
        <v>3</v>
      </c>
      <c r="AV1311">
        <v>0</v>
      </c>
      <c r="AW1311">
        <v>2</v>
      </c>
      <c r="AX1311">
        <v>51656518</v>
      </c>
      <c r="AY1311">
        <v>1</v>
      </c>
      <c r="AZ1311">
        <v>0</v>
      </c>
      <c r="BA1311">
        <v>1507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V1311">
        <v>0</v>
      </c>
      <c r="CW1311">
        <v>0</v>
      </c>
      <c r="CX1311">
        <f>ROUND(Y1311*Source!I1038,7)</f>
        <v>4.0000000000000003E-5</v>
      </c>
      <c r="CY1311">
        <f t="shared" si="1144"/>
        <v>94397.82</v>
      </c>
      <c r="CZ1311">
        <f t="shared" si="1145"/>
        <v>10362</v>
      </c>
      <c r="DA1311">
        <f t="shared" si="1146"/>
        <v>9.11</v>
      </c>
      <c r="DB1311">
        <f t="shared" si="1147"/>
        <v>0.1</v>
      </c>
      <c r="DC1311">
        <f t="shared" si="1148"/>
        <v>0</v>
      </c>
      <c r="DD1311" t="s">
        <v>3</v>
      </c>
      <c r="DE1311" t="s">
        <v>3</v>
      </c>
      <c r="DF1311">
        <f t="shared" si="1149"/>
        <v>3.78</v>
      </c>
      <c r="DG1311">
        <f t="shared" si="1150"/>
        <v>0</v>
      </c>
      <c r="DH1311">
        <f t="shared" si="1151"/>
        <v>0</v>
      </c>
      <c r="DI1311">
        <f t="shared" si="1142"/>
        <v>0</v>
      </c>
      <c r="DJ1311">
        <f t="shared" si="1152"/>
        <v>3.78</v>
      </c>
      <c r="DK1311">
        <v>0</v>
      </c>
      <c r="DL1311" t="s">
        <v>3</v>
      </c>
      <c r="DM1311">
        <v>0</v>
      </c>
      <c r="DN1311" t="s">
        <v>3</v>
      </c>
      <c r="DO1311">
        <v>0</v>
      </c>
    </row>
    <row r="1312" spans="1:119" x14ac:dyDescent="0.2">
      <c r="A1312">
        <f>ROW(Source!A1038)</f>
        <v>1038</v>
      </c>
      <c r="B1312">
        <v>51651743</v>
      </c>
      <c r="C1312">
        <v>51656502</v>
      </c>
      <c r="D1312">
        <v>49525498</v>
      </c>
      <c r="E1312">
        <v>1</v>
      </c>
      <c r="F1312">
        <v>1</v>
      </c>
      <c r="G1312">
        <v>1</v>
      </c>
      <c r="H1312">
        <v>3</v>
      </c>
      <c r="I1312" t="s">
        <v>932</v>
      </c>
      <c r="J1312" t="s">
        <v>933</v>
      </c>
      <c r="K1312" t="s">
        <v>934</v>
      </c>
      <c r="L1312">
        <v>1348</v>
      </c>
      <c r="N1312">
        <v>1009</v>
      </c>
      <c r="O1312" t="s">
        <v>105</v>
      </c>
      <c r="P1312" t="s">
        <v>105</v>
      </c>
      <c r="Q1312">
        <v>1000</v>
      </c>
      <c r="W1312">
        <v>0</v>
      </c>
      <c r="X1312">
        <v>226918189</v>
      </c>
      <c r="Y1312">
        <f t="shared" si="1143"/>
        <v>8.0000000000000007E-5</v>
      </c>
      <c r="AA1312">
        <v>113237.3</v>
      </c>
      <c r="AB1312">
        <v>0</v>
      </c>
      <c r="AC1312">
        <v>0</v>
      </c>
      <c r="AD1312">
        <v>0</v>
      </c>
      <c r="AE1312">
        <v>12430</v>
      </c>
      <c r="AF1312">
        <v>0</v>
      </c>
      <c r="AG1312">
        <v>0</v>
      </c>
      <c r="AH1312">
        <v>0</v>
      </c>
      <c r="AI1312">
        <v>9.11</v>
      </c>
      <c r="AJ1312">
        <v>1</v>
      </c>
      <c r="AK1312">
        <v>1</v>
      </c>
      <c r="AL1312">
        <v>1</v>
      </c>
      <c r="AM1312">
        <v>4</v>
      </c>
      <c r="AN1312">
        <v>0</v>
      </c>
      <c r="AO1312">
        <v>1</v>
      </c>
      <c r="AP1312">
        <v>1</v>
      </c>
      <c r="AQ1312">
        <v>0</v>
      </c>
      <c r="AR1312">
        <v>0</v>
      </c>
      <c r="AS1312" t="s">
        <v>3</v>
      </c>
      <c r="AT1312">
        <v>8.0000000000000007E-5</v>
      </c>
      <c r="AU1312" t="s">
        <v>3</v>
      </c>
      <c r="AV1312">
        <v>0</v>
      </c>
      <c r="AW1312">
        <v>2</v>
      </c>
      <c r="AX1312">
        <v>51656519</v>
      </c>
      <c r="AY1312">
        <v>1</v>
      </c>
      <c r="AZ1312">
        <v>0</v>
      </c>
      <c r="BA1312">
        <v>1508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V1312">
        <v>0</v>
      </c>
      <c r="CW1312">
        <v>0</v>
      </c>
      <c r="CX1312">
        <f>ROUND(Y1312*Source!I1038,7)</f>
        <v>3.2000000000000003E-4</v>
      </c>
      <c r="CY1312">
        <f t="shared" si="1144"/>
        <v>113237.3</v>
      </c>
      <c r="CZ1312">
        <f t="shared" si="1145"/>
        <v>12430</v>
      </c>
      <c r="DA1312">
        <f t="shared" si="1146"/>
        <v>9.11</v>
      </c>
      <c r="DB1312">
        <f t="shared" si="1147"/>
        <v>0.99</v>
      </c>
      <c r="DC1312">
        <f t="shared" si="1148"/>
        <v>0</v>
      </c>
      <c r="DD1312" t="s">
        <v>3</v>
      </c>
      <c r="DE1312" t="s">
        <v>3</v>
      </c>
      <c r="DF1312">
        <f t="shared" si="1149"/>
        <v>36.24</v>
      </c>
      <c r="DG1312">
        <f t="shared" si="1150"/>
        <v>0</v>
      </c>
      <c r="DH1312">
        <f t="shared" si="1151"/>
        <v>0</v>
      </c>
      <c r="DI1312">
        <f t="shared" si="1142"/>
        <v>0</v>
      </c>
      <c r="DJ1312">
        <f t="shared" si="1152"/>
        <v>36.24</v>
      </c>
      <c r="DK1312">
        <v>0</v>
      </c>
      <c r="DL1312" t="s">
        <v>3</v>
      </c>
      <c r="DM1312">
        <v>0</v>
      </c>
      <c r="DN1312" t="s">
        <v>3</v>
      </c>
      <c r="DO1312">
        <v>0</v>
      </c>
    </row>
    <row r="1313" spans="1:119" x14ac:dyDescent="0.2">
      <c r="A1313">
        <f>ROW(Source!A1038)</f>
        <v>1038</v>
      </c>
      <c r="B1313">
        <v>51651743</v>
      </c>
      <c r="C1313">
        <v>51656502</v>
      </c>
      <c r="D1313">
        <v>49543539</v>
      </c>
      <c r="E1313">
        <v>1</v>
      </c>
      <c r="F1313">
        <v>1</v>
      </c>
      <c r="G1313">
        <v>1</v>
      </c>
      <c r="H1313">
        <v>3</v>
      </c>
      <c r="I1313" t="s">
        <v>935</v>
      </c>
      <c r="J1313" t="s">
        <v>936</v>
      </c>
      <c r="K1313" t="s">
        <v>937</v>
      </c>
      <c r="L1313">
        <v>1348</v>
      </c>
      <c r="N1313">
        <v>1009</v>
      </c>
      <c r="O1313" t="s">
        <v>105</v>
      </c>
      <c r="P1313" t="s">
        <v>105</v>
      </c>
      <c r="Q1313">
        <v>1000</v>
      </c>
      <c r="W1313">
        <v>0</v>
      </c>
      <c r="X1313">
        <v>-2055168211</v>
      </c>
      <c r="Y1313">
        <f t="shared" si="1143"/>
        <v>4.2999999999999999E-4</v>
      </c>
      <c r="AA1313">
        <v>59294.71</v>
      </c>
      <c r="AB1313">
        <v>0</v>
      </c>
      <c r="AC1313">
        <v>0</v>
      </c>
      <c r="AD1313">
        <v>0</v>
      </c>
      <c r="AE1313">
        <v>6508.75</v>
      </c>
      <c r="AF1313">
        <v>0</v>
      </c>
      <c r="AG1313">
        <v>0</v>
      </c>
      <c r="AH1313">
        <v>0</v>
      </c>
      <c r="AI1313">
        <v>9.11</v>
      </c>
      <c r="AJ1313">
        <v>1</v>
      </c>
      <c r="AK1313">
        <v>1</v>
      </c>
      <c r="AL1313">
        <v>1</v>
      </c>
      <c r="AM1313">
        <v>4</v>
      </c>
      <c r="AN1313">
        <v>0</v>
      </c>
      <c r="AO1313">
        <v>1</v>
      </c>
      <c r="AP1313">
        <v>1</v>
      </c>
      <c r="AQ1313">
        <v>0</v>
      </c>
      <c r="AR1313">
        <v>0</v>
      </c>
      <c r="AS1313" t="s">
        <v>3</v>
      </c>
      <c r="AT1313">
        <v>4.2999999999999999E-4</v>
      </c>
      <c r="AU1313" t="s">
        <v>3</v>
      </c>
      <c r="AV1313">
        <v>0</v>
      </c>
      <c r="AW1313">
        <v>2</v>
      </c>
      <c r="AX1313">
        <v>51656520</v>
      </c>
      <c r="AY1313">
        <v>1</v>
      </c>
      <c r="AZ1313">
        <v>0</v>
      </c>
      <c r="BA1313">
        <v>1509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V1313">
        <v>0</v>
      </c>
      <c r="CW1313">
        <v>0</v>
      </c>
      <c r="CX1313">
        <f>ROUND(Y1313*Source!I1038,7)</f>
        <v>1.72E-3</v>
      </c>
      <c r="CY1313">
        <f t="shared" si="1144"/>
        <v>59294.71</v>
      </c>
      <c r="CZ1313">
        <f t="shared" si="1145"/>
        <v>6508.75</v>
      </c>
      <c r="DA1313">
        <f t="shared" si="1146"/>
        <v>9.11</v>
      </c>
      <c r="DB1313">
        <f t="shared" si="1147"/>
        <v>2.8</v>
      </c>
      <c r="DC1313">
        <f t="shared" si="1148"/>
        <v>0</v>
      </c>
      <c r="DD1313" t="s">
        <v>3</v>
      </c>
      <c r="DE1313" t="s">
        <v>3</v>
      </c>
      <c r="DF1313">
        <f t="shared" si="1149"/>
        <v>101.99</v>
      </c>
      <c r="DG1313">
        <f t="shared" si="1150"/>
        <v>0</v>
      </c>
      <c r="DH1313">
        <f t="shared" si="1151"/>
        <v>0</v>
      </c>
      <c r="DI1313">
        <f t="shared" si="1142"/>
        <v>0</v>
      </c>
      <c r="DJ1313">
        <f t="shared" si="1152"/>
        <v>101.99</v>
      </c>
      <c r="DK1313">
        <v>0</v>
      </c>
      <c r="DL1313" t="s">
        <v>3</v>
      </c>
      <c r="DM1313">
        <v>0</v>
      </c>
      <c r="DN1313" t="s">
        <v>3</v>
      </c>
      <c r="DO1313">
        <v>0</v>
      </c>
    </row>
    <row r="1314" spans="1:119" x14ac:dyDescent="0.2">
      <c r="A1314">
        <f>ROW(Source!A1038)</f>
        <v>1038</v>
      </c>
      <c r="B1314">
        <v>51651743</v>
      </c>
      <c r="C1314">
        <v>51656502</v>
      </c>
      <c r="D1314">
        <v>49565711</v>
      </c>
      <c r="E1314">
        <v>1</v>
      </c>
      <c r="F1314">
        <v>1</v>
      </c>
      <c r="G1314">
        <v>1</v>
      </c>
      <c r="H1314">
        <v>3</v>
      </c>
      <c r="I1314" t="s">
        <v>50</v>
      </c>
      <c r="J1314" t="s">
        <v>53</v>
      </c>
      <c r="K1314" t="s">
        <v>51</v>
      </c>
      <c r="L1314">
        <v>1327</v>
      </c>
      <c r="N1314">
        <v>1005</v>
      </c>
      <c r="O1314" t="s">
        <v>52</v>
      </c>
      <c r="P1314" t="s">
        <v>52</v>
      </c>
      <c r="Q1314">
        <v>1</v>
      </c>
      <c r="W1314">
        <v>1</v>
      </c>
      <c r="X1314">
        <v>-1896968330</v>
      </c>
      <c r="Y1314">
        <f t="shared" si="1143"/>
        <v>-0.04</v>
      </c>
      <c r="AA1314">
        <v>8435.86</v>
      </c>
      <c r="AB1314">
        <v>0</v>
      </c>
      <c r="AC1314">
        <v>0</v>
      </c>
      <c r="AD1314">
        <v>0</v>
      </c>
      <c r="AE1314">
        <v>926</v>
      </c>
      <c r="AF1314">
        <v>0</v>
      </c>
      <c r="AG1314">
        <v>0</v>
      </c>
      <c r="AH1314">
        <v>0</v>
      </c>
      <c r="AI1314">
        <v>9.11</v>
      </c>
      <c r="AJ1314">
        <v>1</v>
      </c>
      <c r="AK1314">
        <v>1</v>
      </c>
      <c r="AL1314">
        <v>1</v>
      </c>
      <c r="AM1314">
        <v>4</v>
      </c>
      <c r="AN1314">
        <v>0</v>
      </c>
      <c r="AO1314">
        <v>1</v>
      </c>
      <c r="AP1314">
        <v>1</v>
      </c>
      <c r="AQ1314">
        <v>0</v>
      </c>
      <c r="AR1314">
        <v>0</v>
      </c>
      <c r="AS1314" t="s">
        <v>3</v>
      </c>
      <c r="AT1314">
        <v>-0.04</v>
      </c>
      <c r="AU1314" t="s">
        <v>3</v>
      </c>
      <c r="AV1314">
        <v>0</v>
      </c>
      <c r="AW1314">
        <v>2</v>
      </c>
      <c r="AX1314">
        <v>51656521</v>
      </c>
      <c r="AY1314">
        <v>1</v>
      </c>
      <c r="AZ1314">
        <v>6144</v>
      </c>
      <c r="BA1314">
        <v>1510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V1314">
        <v>0</v>
      </c>
      <c r="CW1314">
        <v>0</v>
      </c>
      <c r="CX1314">
        <f>ROUND(Y1314*Source!I1038,7)</f>
        <v>-0.16</v>
      </c>
      <c r="CY1314">
        <f t="shared" si="1144"/>
        <v>8435.86</v>
      </c>
      <c r="CZ1314">
        <f t="shared" si="1145"/>
        <v>926</v>
      </c>
      <c r="DA1314">
        <f t="shared" si="1146"/>
        <v>9.11</v>
      </c>
      <c r="DB1314">
        <f t="shared" si="1147"/>
        <v>-37.04</v>
      </c>
      <c r="DC1314">
        <f t="shared" si="1148"/>
        <v>0</v>
      </c>
      <c r="DD1314" t="s">
        <v>3</v>
      </c>
      <c r="DE1314" t="s">
        <v>3</v>
      </c>
      <c r="DF1314">
        <f t="shared" si="1149"/>
        <v>-1349.74</v>
      </c>
      <c r="DG1314">
        <f t="shared" si="1150"/>
        <v>0</v>
      </c>
      <c r="DH1314">
        <f t="shared" si="1151"/>
        <v>0</v>
      </c>
      <c r="DI1314">
        <f t="shared" si="1142"/>
        <v>0</v>
      </c>
      <c r="DJ1314">
        <f t="shared" si="1152"/>
        <v>-1349.74</v>
      </c>
      <c r="DK1314">
        <v>0</v>
      </c>
      <c r="DL1314" t="s">
        <v>3</v>
      </c>
      <c r="DM1314">
        <v>0</v>
      </c>
      <c r="DN1314" t="s">
        <v>3</v>
      </c>
      <c r="DO1314">
        <v>0</v>
      </c>
    </row>
    <row r="1315" spans="1:119" x14ac:dyDescent="0.2">
      <c r="A1315">
        <f>ROW(Source!A1038)</f>
        <v>1038</v>
      </c>
      <c r="B1315">
        <v>51651743</v>
      </c>
      <c r="C1315">
        <v>51656502</v>
      </c>
      <c r="D1315">
        <v>49565299</v>
      </c>
      <c r="E1315">
        <v>1</v>
      </c>
      <c r="F1315">
        <v>1</v>
      </c>
      <c r="G1315">
        <v>1</v>
      </c>
      <c r="H1315">
        <v>3</v>
      </c>
      <c r="I1315" t="s">
        <v>29</v>
      </c>
      <c r="J1315" t="s">
        <v>56</v>
      </c>
      <c r="K1315" t="s">
        <v>55</v>
      </c>
      <c r="L1315">
        <v>1371</v>
      </c>
      <c r="N1315">
        <v>1013</v>
      </c>
      <c r="O1315" t="s">
        <v>17</v>
      </c>
      <c r="P1315" t="s">
        <v>17</v>
      </c>
      <c r="Q1315">
        <v>1</v>
      </c>
      <c r="W1315">
        <v>0</v>
      </c>
      <c r="X1315">
        <v>-1802594515</v>
      </c>
      <c r="Y1315">
        <f t="shared" si="1143"/>
        <v>1</v>
      </c>
      <c r="AA1315">
        <v>1644.17</v>
      </c>
      <c r="AB1315">
        <v>0</v>
      </c>
      <c r="AC1315">
        <v>0</v>
      </c>
      <c r="AD1315">
        <v>0</v>
      </c>
      <c r="AE1315">
        <v>1729.0400000000002</v>
      </c>
      <c r="AF1315">
        <v>0</v>
      </c>
      <c r="AG1315">
        <v>0</v>
      </c>
      <c r="AH1315">
        <v>0</v>
      </c>
      <c r="AI1315">
        <v>9.11</v>
      </c>
      <c r="AJ1315">
        <v>1</v>
      </c>
      <c r="AK1315">
        <v>1</v>
      </c>
      <c r="AL1315">
        <v>1</v>
      </c>
      <c r="AM1315">
        <v>0</v>
      </c>
      <c r="AN1315">
        <v>0</v>
      </c>
      <c r="AO1315">
        <v>0</v>
      </c>
      <c r="AP1315">
        <v>1</v>
      </c>
      <c r="AQ1315">
        <v>0</v>
      </c>
      <c r="AR1315">
        <v>0</v>
      </c>
      <c r="AS1315" t="s">
        <v>3</v>
      </c>
      <c r="AT1315">
        <v>1</v>
      </c>
      <c r="AU1315" t="s">
        <v>3</v>
      </c>
      <c r="AV1315">
        <v>0</v>
      </c>
      <c r="AW1315">
        <v>1</v>
      </c>
      <c r="AX1315">
        <v>-1</v>
      </c>
      <c r="AY1315">
        <v>0</v>
      </c>
      <c r="AZ1315">
        <v>0</v>
      </c>
      <c r="BA1315" t="s">
        <v>3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V1315">
        <v>0</v>
      </c>
      <c r="CW1315">
        <v>0</v>
      </c>
      <c r="CX1315">
        <f>ROUND(Y1315*Source!I1038,7)</f>
        <v>4</v>
      </c>
      <c r="CY1315">
        <f t="shared" si="1144"/>
        <v>1644.17</v>
      </c>
      <c r="CZ1315">
        <f t="shared" si="1145"/>
        <v>1729.0400000000002</v>
      </c>
      <c r="DA1315">
        <f t="shared" si="1146"/>
        <v>9.11</v>
      </c>
      <c r="DB1315">
        <f t="shared" si="1147"/>
        <v>1729.04</v>
      </c>
      <c r="DC1315">
        <f t="shared" si="1148"/>
        <v>0</v>
      </c>
      <c r="DD1315" t="s">
        <v>3</v>
      </c>
      <c r="DE1315" t="s">
        <v>3</v>
      </c>
      <c r="DF1315">
        <f t="shared" si="1149"/>
        <v>63006.2</v>
      </c>
      <c r="DG1315">
        <f t="shared" si="1150"/>
        <v>0</v>
      </c>
      <c r="DH1315">
        <f t="shared" si="1151"/>
        <v>0</v>
      </c>
      <c r="DI1315">
        <f t="shared" si="1142"/>
        <v>0</v>
      </c>
      <c r="DJ1315">
        <f t="shared" si="1152"/>
        <v>63006.2</v>
      </c>
      <c r="DK1315">
        <v>0</v>
      </c>
      <c r="DL1315" t="s">
        <v>3</v>
      </c>
      <c r="DM1315">
        <v>0</v>
      </c>
      <c r="DN1315" t="s">
        <v>3</v>
      </c>
      <c r="DO1315">
        <v>0</v>
      </c>
    </row>
    <row r="1316" spans="1:119" x14ac:dyDescent="0.2">
      <c r="A1316">
        <f>ROW(Source!A1042)</f>
        <v>1042</v>
      </c>
      <c r="B1316">
        <v>51651743</v>
      </c>
      <c r="C1316">
        <v>51656525</v>
      </c>
      <c r="D1316">
        <v>49510723</v>
      </c>
      <c r="E1316">
        <v>70</v>
      </c>
      <c r="F1316">
        <v>1</v>
      </c>
      <c r="G1316">
        <v>1</v>
      </c>
      <c r="H1316">
        <v>1</v>
      </c>
      <c r="I1316" t="s">
        <v>924</v>
      </c>
      <c r="J1316" t="s">
        <v>3</v>
      </c>
      <c r="K1316" t="s">
        <v>925</v>
      </c>
      <c r="L1316">
        <v>1191</v>
      </c>
      <c r="N1316">
        <v>1013</v>
      </c>
      <c r="O1316" t="s">
        <v>904</v>
      </c>
      <c r="P1316" t="s">
        <v>904</v>
      </c>
      <c r="Q1316">
        <v>1</v>
      </c>
      <c r="W1316">
        <v>0</v>
      </c>
      <c r="X1316">
        <v>-112797078</v>
      </c>
      <c r="Y1316">
        <f>(AT1316*ROUND(1.05,7))</f>
        <v>1.1235000000000002</v>
      </c>
      <c r="AA1316">
        <v>0</v>
      </c>
      <c r="AB1316">
        <v>0</v>
      </c>
      <c r="AC1316">
        <v>0</v>
      </c>
      <c r="AD1316">
        <v>299.51</v>
      </c>
      <c r="AE1316">
        <v>0</v>
      </c>
      <c r="AF1316">
        <v>0</v>
      </c>
      <c r="AG1316">
        <v>0</v>
      </c>
      <c r="AH1316">
        <v>8.9700000000000006</v>
      </c>
      <c r="AI1316">
        <v>1</v>
      </c>
      <c r="AJ1316">
        <v>1</v>
      </c>
      <c r="AK1316">
        <v>1</v>
      </c>
      <c r="AL1316">
        <v>33.39</v>
      </c>
      <c r="AM1316">
        <v>4</v>
      </c>
      <c r="AN1316">
        <v>0</v>
      </c>
      <c r="AO1316">
        <v>1</v>
      </c>
      <c r="AP1316">
        <v>1</v>
      </c>
      <c r="AQ1316">
        <v>0</v>
      </c>
      <c r="AR1316">
        <v>0</v>
      </c>
      <c r="AS1316" t="s">
        <v>3</v>
      </c>
      <c r="AT1316">
        <v>1.07</v>
      </c>
      <c r="AU1316" t="s">
        <v>20</v>
      </c>
      <c r="AV1316">
        <v>1</v>
      </c>
      <c r="AW1316">
        <v>2</v>
      </c>
      <c r="AX1316">
        <v>51656536</v>
      </c>
      <c r="AY1316">
        <v>1</v>
      </c>
      <c r="AZ1316">
        <v>0</v>
      </c>
      <c r="BA1316">
        <v>1511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U1316">
        <f>ROUND(AT1316*Source!I1042*AH1316*AL1316,2)</f>
        <v>6409.48</v>
      </c>
      <c r="CV1316">
        <f>ROUND(Y1316*Source!I1042,7)</f>
        <v>22.47</v>
      </c>
      <c r="CW1316">
        <v>0</v>
      </c>
      <c r="CX1316">
        <f>ROUND(Y1316*Source!I1042,7)</f>
        <v>22.47</v>
      </c>
      <c r="CY1316">
        <f>AD1316</f>
        <v>299.51</v>
      </c>
      <c r="CZ1316">
        <f>AH1316</f>
        <v>8.9700000000000006</v>
      </c>
      <c r="DA1316">
        <f>AL1316</f>
        <v>33.39</v>
      </c>
      <c r="DB1316">
        <f>ROUND((ROUND(AT1316*CZ1316,2)*ROUND(1.05,7)),2)</f>
        <v>10.08</v>
      </c>
      <c r="DC1316">
        <f>ROUND((ROUND(AT1316*AG1316,2)*ROUND(1.05,7)),2)</f>
        <v>0</v>
      </c>
      <c r="DD1316" t="s">
        <v>3</v>
      </c>
      <c r="DE1316" t="s">
        <v>3</v>
      </c>
      <c r="DF1316">
        <f>ROUND(ROUND(AE1316,2)*CX1316,2)</f>
        <v>0</v>
      </c>
      <c r="DG1316">
        <f t="shared" si="1150"/>
        <v>0</v>
      </c>
      <c r="DH1316">
        <f t="shared" si="1151"/>
        <v>0</v>
      </c>
      <c r="DI1316">
        <f>ROUND(ROUND(AH1316*AL1316,2)*CX1316,2)</f>
        <v>6729.99</v>
      </c>
      <c r="DJ1316">
        <f>DI1316</f>
        <v>6729.99</v>
      </c>
      <c r="DK1316">
        <v>0</v>
      </c>
      <c r="DL1316" t="s">
        <v>3</v>
      </c>
      <c r="DM1316">
        <v>0</v>
      </c>
      <c r="DN1316" t="s">
        <v>3</v>
      </c>
      <c r="DO1316">
        <v>0</v>
      </c>
    </row>
    <row r="1317" spans="1:119" x14ac:dyDescent="0.2">
      <c r="A1317">
        <f>ROW(Source!A1042)</f>
        <v>1042</v>
      </c>
      <c r="B1317">
        <v>51651743</v>
      </c>
      <c r="C1317">
        <v>51656525</v>
      </c>
      <c r="D1317">
        <v>49510905</v>
      </c>
      <c r="E1317">
        <v>70</v>
      </c>
      <c r="F1317">
        <v>1</v>
      </c>
      <c r="G1317">
        <v>1</v>
      </c>
      <c r="H1317">
        <v>1</v>
      </c>
      <c r="I1317" t="s">
        <v>905</v>
      </c>
      <c r="J1317" t="s">
        <v>3</v>
      </c>
      <c r="K1317" t="s">
        <v>906</v>
      </c>
      <c r="L1317">
        <v>1191</v>
      </c>
      <c r="N1317">
        <v>1013</v>
      </c>
      <c r="O1317" t="s">
        <v>904</v>
      </c>
      <c r="P1317" t="s">
        <v>904</v>
      </c>
      <c r="Q1317">
        <v>1</v>
      </c>
      <c r="W1317">
        <v>0</v>
      </c>
      <c r="X1317">
        <v>-1417349443</v>
      </c>
      <c r="Y1317">
        <f>(AT1317*ROUND(1.05,7))</f>
        <v>1.0500000000000001E-2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1</v>
      </c>
      <c r="AJ1317">
        <v>1</v>
      </c>
      <c r="AK1317">
        <v>33.39</v>
      </c>
      <c r="AL1317">
        <v>1</v>
      </c>
      <c r="AM1317">
        <v>4</v>
      </c>
      <c r="AN1317">
        <v>0</v>
      </c>
      <c r="AO1317">
        <v>1</v>
      </c>
      <c r="AP1317">
        <v>1</v>
      </c>
      <c r="AQ1317">
        <v>0</v>
      </c>
      <c r="AR1317">
        <v>0</v>
      </c>
      <c r="AS1317" t="s">
        <v>3</v>
      </c>
      <c r="AT1317">
        <v>0.01</v>
      </c>
      <c r="AU1317" t="s">
        <v>20</v>
      </c>
      <c r="AV1317">
        <v>2</v>
      </c>
      <c r="AW1317">
        <v>2</v>
      </c>
      <c r="AX1317">
        <v>51656537</v>
      </c>
      <c r="AY1317">
        <v>1</v>
      </c>
      <c r="AZ1317">
        <v>0</v>
      </c>
      <c r="BA1317">
        <v>1512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V1317">
        <v>0</v>
      </c>
      <c r="CW1317">
        <v>0</v>
      </c>
      <c r="CX1317">
        <f>ROUND(Y1317*Source!I1042,7)</f>
        <v>0.21</v>
      </c>
      <c r="CY1317">
        <f>AD1317</f>
        <v>0</v>
      </c>
      <c r="CZ1317">
        <f>AH1317</f>
        <v>0</v>
      </c>
      <c r="DA1317">
        <f>AL1317</f>
        <v>1</v>
      </c>
      <c r="DB1317">
        <f>ROUND((ROUND(AT1317*CZ1317,2)*ROUND(1.05,7)),2)</f>
        <v>0</v>
      </c>
      <c r="DC1317">
        <f>ROUND((ROUND(AT1317*AG1317,2)*ROUND(1.05,7)),2)</f>
        <v>0</v>
      </c>
      <c r="DD1317" t="s">
        <v>3</v>
      </c>
      <c r="DE1317" t="s">
        <v>3</v>
      </c>
      <c r="DF1317">
        <f>ROUND(ROUND(AE1317,2)*CX1317,2)</f>
        <v>0</v>
      </c>
      <c r="DG1317">
        <f t="shared" si="1150"/>
        <v>0</v>
      </c>
      <c r="DH1317">
        <f>ROUND(ROUND(AG1317*AK1317,2)*CX1317,2)</f>
        <v>0</v>
      </c>
      <c r="DI1317">
        <f t="shared" ref="DI1317:DI1325" si="1153">ROUND(ROUND(AH1317,2)*CX1317,2)</f>
        <v>0</v>
      </c>
      <c r="DJ1317">
        <f>DI1317</f>
        <v>0</v>
      </c>
      <c r="DK1317">
        <v>0</v>
      </c>
      <c r="DL1317" t="s">
        <v>3</v>
      </c>
      <c r="DM1317">
        <v>0</v>
      </c>
      <c r="DN1317" t="s">
        <v>3</v>
      </c>
      <c r="DO1317">
        <v>0</v>
      </c>
    </row>
    <row r="1318" spans="1:119" x14ac:dyDescent="0.2">
      <c r="A1318">
        <f>ROW(Source!A1042)</f>
        <v>1042</v>
      </c>
      <c r="B1318">
        <v>51651743</v>
      </c>
      <c r="C1318">
        <v>51656525</v>
      </c>
      <c r="D1318">
        <v>49673503</v>
      </c>
      <c r="E1318">
        <v>1</v>
      </c>
      <c r="F1318">
        <v>1</v>
      </c>
      <c r="G1318">
        <v>1</v>
      </c>
      <c r="H1318">
        <v>2</v>
      </c>
      <c r="I1318" t="s">
        <v>914</v>
      </c>
      <c r="J1318" t="s">
        <v>915</v>
      </c>
      <c r="K1318" t="s">
        <v>916</v>
      </c>
      <c r="L1318">
        <v>1367</v>
      </c>
      <c r="N1318">
        <v>1011</v>
      </c>
      <c r="O1318" t="s">
        <v>910</v>
      </c>
      <c r="P1318" t="s">
        <v>910</v>
      </c>
      <c r="Q1318">
        <v>1</v>
      </c>
      <c r="W1318">
        <v>0</v>
      </c>
      <c r="X1318">
        <v>509054691</v>
      </c>
      <c r="Y1318">
        <f>(AT1318*ROUND(1.05,7))</f>
        <v>1.0500000000000001E-2</v>
      </c>
      <c r="AA1318">
        <v>0</v>
      </c>
      <c r="AB1318">
        <v>871.31</v>
      </c>
      <c r="AC1318">
        <v>387.32</v>
      </c>
      <c r="AD1318">
        <v>0</v>
      </c>
      <c r="AE1318">
        <v>0</v>
      </c>
      <c r="AF1318">
        <v>65.709999999999994</v>
      </c>
      <c r="AG1318">
        <v>11.6</v>
      </c>
      <c r="AH1318">
        <v>0</v>
      </c>
      <c r="AI1318">
        <v>1</v>
      </c>
      <c r="AJ1318">
        <v>13.26</v>
      </c>
      <c r="AK1318">
        <v>33.39</v>
      </c>
      <c r="AL1318">
        <v>1</v>
      </c>
      <c r="AM1318">
        <v>4</v>
      </c>
      <c r="AN1318">
        <v>0</v>
      </c>
      <c r="AO1318">
        <v>1</v>
      </c>
      <c r="AP1318">
        <v>1</v>
      </c>
      <c r="AQ1318">
        <v>0</v>
      </c>
      <c r="AR1318">
        <v>0</v>
      </c>
      <c r="AS1318" t="s">
        <v>3</v>
      </c>
      <c r="AT1318">
        <v>0.01</v>
      </c>
      <c r="AU1318" t="s">
        <v>20</v>
      </c>
      <c r="AV1318">
        <v>0</v>
      </c>
      <c r="AW1318">
        <v>2</v>
      </c>
      <c r="AX1318">
        <v>51656538</v>
      </c>
      <c r="AY1318">
        <v>1</v>
      </c>
      <c r="AZ1318">
        <v>0</v>
      </c>
      <c r="BA1318">
        <v>1513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V1318">
        <v>0</v>
      </c>
      <c r="CW1318">
        <f>ROUND(Y1318*Source!I1042,7)</f>
        <v>0.21</v>
      </c>
      <c r="CX1318">
        <f>ROUND(Y1318*Source!I1042,7)</f>
        <v>0.21</v>
      </c>
      <c r="CY1318">
        <f>AB1318</f>
        <v>871.31</v>
      </c>
      <c r="CZ1318">
        <f>AF1318</f>
        <v>65.709999999999994</v>
      </c>
      <c r="DA1318">
        <f>AJ1318</f>
        <v>13.26</v>
      </c>
      <c r="DB1318">
        <f>ROUND((ROUND(AT1318*CZ1318,2)*ROUND(1.05,7)),2)</f>
        <v>0.69</v>
      </c>
      <c r="DC1318">
        <f>ROUND((ROUND(AT1318*AG1318,2)*ROUND(1.05,7)),2)</f>
        <v>0.13</v>
      </c>
      <c r="DD1318" t="s">
        <v>3</v>
      </c>
      <c r="DE1318" t="s">
        <v>3</v>
      </c>
      <c r="DF1318">
        <f>ROUND(ROUND(AE1318,2)*CX1318,2)</f>
        <v>0</v>
      </c>
      <c r="DG1318">
        <f>ROUND(ROUND(AF1318*AJ1318,2)*CX1318,2)</f>
        <v>182.98</v>
      </c>
      <c r="DH1318">
        <f>ROUND(ROUND(AG1318*AK1318,2)*CX1318,2)</f>
        <v>81.34</v>
      </c>
      <c r="DI1318">
        <f t="shared" si="1153"/>
        <v>0</v>
      </c>
      <c r="DJ1318">
        <f>DG1318</f>
        <v>182.98</v>
      </c>
      <c r="DK1318">
        <v>0</v>
      </c>
      <c r="DL1318" t="s">
        <v>3</v>
      </c>
      <c r="DM1318">
        <v>0</v>
      </c>
      <c r="DN1318" t="s">
        <v>3</v>
      </c>
      <c r="DO1318">
        <v>0</v>
      </c>
    </row>
    <row r="1319" spans="1:119" x14ac:dyDescent="0.2">
      <c r="A1319">
        <f>ROW(Source!A1042)</f>
        <v>1042</v>
      </c>
      <c r="B1319">
        <v>51651743</v>
      </c>
      <c r="C1319">
        <v>51656525</v>
      </c>
      <c r="D1319">
        <v>49673715</v>
      </c>
      <c r="E1319">
        <v>1</v>
      </c>
      <c r="F1319">
        <v>1</v>
      </c>
      <c r="G1319">
        <v>1</v>
      </c>
      <c r="H1319">
        <v>2</v>
      </c>
      <c r="I1319" t="s">
        <v>926</v>
      </c>
      <c r="J1319" t="s">
        <v>927</v>
      </c>
      <c r="K1319" t="s">
        <v>928</v>
      </c>
      <c r="L1319">
        <v>1367</v>
      </c>
      <c r="N1319">
        <v>1011</v>
      </c>
      <c r="O1319" t="s">
        <v>910</v>
      </c>
      <c r="P1319" t="s">
        <v>910</v>
      </c>
      <c r="Q1319">
        <v>1</v>
      </c>
      <c r="W1319">
        <v>0</v>
      </c>
      <c r="X1319">
        <v>829370094</v>
      </c>
      <c r="Y1319">
        <f>(AT1319*ROUND(1.05,7))</f>
        <v>0.10500000000000001</v>
      </c>
      <c r="AA1319">
        <v>0</v>
      </c>
      <c r="AB1319">
        <v>107.41</v>
      </c>
      <c r="AC1319">
        <v>0</v>
      </c>
      <c r="AD1319">
        <v>0</v>
      </c>
      <c r="AE1319">
        <v>0</v>
      </c>
      <c r="AF1319">
        <v>8.1</v>
      </c>
      <c r="AG1319">
        <v>0</v>
      </c>
      <c r="AH1319">
        <v>0</v>
      </c>
      <c r="AI1319">
        <v>1</v>
      </c>
      <c r="AJ1319">
        <v>13.26</v>
      </c>
      <c r="AK1319">
        <v>33.39</v>
      </c>
      <c r="AL1319">
        <v>1</v>
      </c>
      <c r="AM1319">
        <v>4</v>
      </c>
      <c r="AN1319">
        <v>0</v>
      </c>
      <c r="AO1319">
        <v>1</v>
      </c>
      <c r="AP1319">
        <v>1</v>
      </c>
      <c r="AQ1319">
        <v>0</v>
      </c>
      <c r="AR1319">
        <v>0</v>
      </c>
      <c r="AS1319" t="s">
        <v>3</v>
      </c>
      <c r="AT1319">
        <v>0.1</v>
      </c>
      <c r="AU1319" t="s">
        <v>20</v>
      </c>
      <c r="AV1319">
        <v>0</v>
      </c>
      <c r="AW1319">
        <v>2</v>
      </c>
      <c r="AX1319">
        <v>51656539</v>
      </c>
      <c r="AY1319">
        <v>1</v>
      </c>
      <c r="AZ1319">
        <v>0</v>
      </c>
      <c r="BA1319">
        <v>1514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V1319">
        <v>0</v>
      </c>
      <c r="CW1319">
        <f>ROUND(Y1319*Source!I1042,7)</f>
        <v>2.1</v>
      </c>
      <c r="CX1319">
        <f>ROUND(Y1319*Source!I1042,7)</f>
        <v>2.1</v>
      </c>
      <c r="CY1319">
        <f>AB1319</f>
        <v>107.41</v>
      </c>
      <c r="CZ1319">
        <f>AF1319</f>
        <v>8.1</v>
      </c>
      <c r="DA1319">
        <f>AJ1319</f>
        <v>13.26</v>
      </c>
      <c r="DB1319">
        <f>ROUND((ROUND(AT1319*CZ1319,2)*ROUND(1.05,7)),2)</f>
        <v>0.85</v>
      </c>
      <c r="DC1319">
        <f>ROUND((ROUND(AT1319*AG1319,2)*ROUND(1.05,7)),2)</f>
        <v>0</v>
      </c>
      <c r="DD1319" t="s">
        <v>3</v>
      </c>
      <c r="DE1319" t="s">
        <v>3</v>
      </c>
      <c r="DF1319">
        <f>ROUND(ROUND(AE1319,2)*CX1319,2)</f>
        <v>0</v>
      </c>
      <c r="DG1319">
        <f>ROUND(ROUND(AF1319*AJ1319,2)*CX1319,2)</f>
        <v>225.56</v>
      </c>
      <c r="DH1319">
        <f>ROUND(ROUND(AG1319*AK1319,2)*CX1319,2)</f>
        <v>0</v>
      </c>
      <c r="DI1319">
        <f t="shared" si="1153"/>
        <v>0</v>
      </c>
      <c r="DJ1319">
        <f>DG1319</f>
        <v>225.56</v>
      </c>
      <c r="DK1319">
        <v>0</v>
      </c>
      <c r="DL1319" t="s">
        <v>3</v>
      </c>
      <c r="DM1319">
        <v>0</v>
      </c>
      <c r="DN1319" t="s">
        <v>3</v>
      </c>
      <c r="DO1319">
        <v>0</v>
      </c>
    </row>
    <row r="1320" spans="1:119" x14ac:dyDescent="0.2">
      <c r="A1320">
        <f>ROW(Source!A1042)</f>
        <v>1042</v>
      </c>
      <c r="B1320">
        <v>51651743</v>
      </c>
      <c r="C1320">
        <v>51656525</v>
      </c>
      <c r="D1320">
        <v>49523218</v>
      </c>
      <c r="E1320">
        <v>1</v>
      </c>
      <c r="F1320">
        <v>1</v>
      </c>
      <c r="G1320">
        <v>1</v>
      </c>
      <c r="H1320">
        <v>3</v>
      </c>
      <c r="I1320" t="s">
        <v>42</v>
      </c>
      <c r="J1320" t="s">
        <v>45</v>
      </c>
      <c r="K1320" t="s">
        <v>43</v>
      </c>
      <c r="L1320">
        <v>1374</v>
      </c>
      <c r="N1320">
        <v>1013</v>
      </c>
      <c r="O1320" t="s">
        <v>44</v>
      </c>
      <c r="P1320" t="s">
        <v>44</v>
      </c>
      <c r="Q1320">
        <v>1</v>
      </c>
      <c r="W1320">
        <v>0</v>
      </c>
      <c r="X1320">
        <v>-1743999360</v>
      </c>
      <c r="Y1320">
        <f t="shared" ref="Y1320:Y1325" si="1154">AT1320</f>
        <v>0.1</v>
      </c>
      <c r="AA1320">
        <v>9.11</v>
      </c>
      <c r="AB1320">
        <v>0</v>
      </c>
      <c r="AC1320">
        <v>0</v>
      </c>
      <c r="AD1320">
        <v>0</v>
      </c>
      <c r="AE1320">
        <v>1</v>
      </c>
      <c r="AF1320">
        <v>0</v>
      </c>
      <c r="AG1320">
        <v>0</v>
      </c>
      <c r="AH1320">
        <v>0</v>
      </c>
      <c r="AI1320">
        <v>9.11</v>
      </c>
      <c r="AJ1320">
        <v>1</v>
      </c>
      <c r="AK1320">
        <v>1</v>
      </c>
      <c r="AL1320">
        <v>1</v>
      </c>
      <c r="AM1320">
        <v>0</v>
      </c>
      <c r="AN1320">
        <v>0</v>
      </c>
      <c r="AO1320">
        <v>0</v>
      </c>
      <c r="AP1320">
        <v>1</v>
      </c>
      <c r="AQ1320">
        <v>0</v>
      </c>
      <c r="AR1320">
        <v>0</v>
      </c>
      <c r="AS1320" t="s">
        <v>3</v>
      </c>
      <c r="AT1320">
        <v>0.1</v>
      </c>
      <c r="AU1320" t="s">
        <v>3</v>
      </c>
      <c r="AV1320">
        <v>0</v>
      </c>
      <c r="AW1320">
        <v>2</v>
      </c>
      <c r="AX1320">
        <v>51656540</v>
      </c>
      <c r="AY1320">
        <v>1</v>
      </c>
      <c r="AZ1320">
        <v>0</v>
      </c>
      <c r="BA1320">
        <v>1515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V1320">
        <v>0</v>
      </c>
      <c r="CW1320">
        <v>0</v>
      </c>
      <c r="CX1320">
        <f>ROUND(Y1320*Source!I1042,7)</f>
        <v>2</v>
      </c>
      <c r="CY1320">
        <f t="shared" ref="CY1320:CY1325" si="1155">AA1320</f>
        <v>9.11</v>
      </c>
      <c r="CZ1320">
        <f t="shared" ref="CZ1320:CZ1325" si="1156">AE1320</f>
        <v>1</v>
      </c>
      <c r="DA1320">
        <f t="shared" ref="DA1320:DA1325" si="1157">AI1320</f>
        <v>9.11</v>
      </c>
      <c r="DB1320">
        <f t="shared" ref="DB1320:DB1325" si="1158">ROUND(ROUND(AT1320*CZ1320,2),2)</f>
        <v>0.1</v>
      </c>
      <c r="DC1320">
        <f t="shared" ref="DC1320:DC1325" si="1159">ROUND(ROUND(AT1320*AG1320,2),2)</f>
        <v>0</v>
      </c>
      <c r="DD1320" t="s">
        <v>3</v>
      </c>
      <c r="DE1320" t="s">
        <v>3</v>
      </c>
      <c r="DF1320">
        <f t="shared" ref="DF1320:DF1325" si="1160">ROUND(ROUND(AE1320*AI1320,2)*CX1320,2)</f>
        <v>18.22</v>
      </c>
      <c r="DG1320">
        <f t="shared" ref="DG1320:DG1327" si="1161">ROUND(ROUND(AF1320,2)*CX1320,2)</f>
        <v>0</v>
      </c>
      <c r="DH1320">
        <f t="shared" ref="DH1320:DH1326" si="1162">ROUND(ROUND(AG1320,2)*CX1320,2)</f>
        <v>0</v>
      </c>
      <c r="DI1320">
        <f t="shared" si="1153"/>
        <v>0</v>
      </c>
      <c r="DJ1320">
        <f t="shared" ref="DJ1320:DJ1325" si="1163">DF1320</f>
        <v>18.22</v>
      </c>
      <c r="DK1320">
        <v>0</v>
      </c>
      <c r="DL1320" t="s">
        <v>3</v>
      </c>
      <c r="DM1320">
        <v>0</v>
      </c>
      <c r="DN1320" t="s">
        <v>3</v>
      </c>
      <c r="DO1320">
        <v>0</v>
      </c>
    </row>
    <row r="1321" spans="1:119" x14ac:dyDescent="0.2">
      <c r="A1321">
        <f>ROW(Source!A1042)</f>
        <v>1042</v>
      </c>
      <c r="B1321">
        <v>51651743</v>
      </c>
      <c r="C1321">
        <v>51656525</v>
      </c>
      <c r="D1321">
        <v>49524301</v>
      </c>
      <c r="E1321">
        <v>1</v>
      </c>
      <c r="F1321">
        <v>1</v>
      </c>
      <c r="G1321">
        <v>1</v>
      </c>
      <c r="H1321">
        <v>3</v>
      </c>
      <c r="I1321" t="s">
        <v>929</v>
      </c>
      <c r="J1321" t="s">
        <v>930</v>
      </c>
      <c r="K1321" t="s">
        <v>931</v>
      </c>
      <c r="L1321">
        <v>1348</v>
      </c>
      <c r="N1321">
        <v>1009</v>
      </c>
      <c r="O1321" t="s">
        <v>105</v>
      </c>
      <c r="P1321" t="s">
        <v>105</v>
      </c>
      <c r="Q1321">
        <v>1000</v>
      </c>
      <c r="W1321">
        <v>0</v>
      </c>
      <c r="X1321">
        <v>1824693337</v>
      </c>
      <c r="Y1321">
        <f t="shared" si="1154"/>
        <v>1.0000000000000001E-5</v>
      </c>
      <c r="AA1321">
        <v>94397.82</v>
      </c>
      <c r="AB1321">
        <v>0</v>
      </c>
      <c r="AC1321">
        <v>0</v>
      </c>
      <c r="AD1321">
        <v>0</v>
      </c>
      <c r="AE1321">
        <v>10362</v>
      </c>
      <c r="AF1321">
        <v>0</v>
      </c>
      <c r="AG1321">
        <v>0</v>
      </c>
      <c r="AH1321">
        <v>0</v>
      </c>
      <c r="AI1321">
        <v>9.11</v>
      </c>
      <c r="AJ1321">
        <v>1</v>
      </c>
      <c r="AK1321">
        <v>1</v>
      </c>
      <c r="AL1321">
        <v>1</v>
      </c>
      <c r="AM1321">
        <v>4</v>
      </c>
      <c r="AN1321">
        <v>0</v>
      </c>
      <c r="AO1321">
        <v>1</v>
      </c>
      <c r="AP1321">
        <v>1</v>
      </c>
      <c r="AQ1321">
        <v>0</v>
      </c>
      <c r="AR1321">
        <v>0</v>
      </c>
      <c r="AS1321" t="s">
        <v>3</v>
      </c>
      <c r="AT1321">
        <v>1.0000000000000001E-5</v>
      </c>
      <c r="AU1321" t="s">
        <v>3</v>
      </c>
      <c r="AV1321">
        <v>0</v>
      </c>
      <c r="AW1321">
        <v>2</v>
      </c>
      <c r="AX1321">
        <v>51656541</v>
      </c>
      <c r="AY1321">
        <v>1</v>
      </c>
      <c r="AZ1321">
        <v>0</v>
      </c>
      <c r="BA1321">
        <v>1516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V1321">
        <v>0</v>
      </c>
      <c r="CW1321">
        <v>0</v>
      </c>
      <c r="CX1321">
        <f>ROUND(Y1321*Source!I1042,7)</f>
        <v>2.0000000000000001E-4</v>
      </c>
      <c r="CY1321">
        <f t="shared" si="1155"/>
        <v>94397.82</v>
      </c>
      <c r="CZ1321">
        <f t="shared" si="1156"/>
        <v>10362</v>
      </c>
      <c r="DA1321">
        <f t="shared" si="1157"/>
        <v>9.11</v>
      </c>
      <c r="DB1321">
        <f t="shared" si="1158"/>
        <v>0.1</v>
      </c>
      <c r="DC1321">
        <f t="shared" si="1159"/>
        <v>0</v>
      </c>
      <c r="DD1321" t="s">
        <v>3</v>
      </c>
      <c r="DE1321" t="s">
        <v>3</v>
      </c>
      <c r="DF1321">
        <f t="shared" si="1160"/>
        <v>18.88</v>
      </c>
      <c r="DG1321">
        <f t="shared" si="1161"/>
        <v>0</v>
      </c>
      <c r="DH1321">
        <f t="shared" si="1162"/>
        <v>0</v>
      </c>
      <c r="DI1321">
        <f t="shared" si="1153"/>
        <v>0</v>
      </c>
      <c r="DJ1321">
        <f t="shared" si="1163"/>
        <v>18.88</v>
      </c>
      <c r="DK1321">
        <v>0</v>
      </c>
      <c r="DL1321" t="s">
        <v>3</v>
      </c>
      <c r="DM1321">
        <v>0</v>
      </c>
      <c r="DN1321" t="s">
        <v>3</v>
      </c>
      <c r="DO1321">
        <v>0</v>
      </c>
    </row>
    <row r="1322" spans="1:119" x14ac:dyDescent="0.2">
      <c r="A1322">
        <f>ROW(Source!A1042)</f>
        <v>1042</v>
      </c>
      <c r="B1322">
        <v>51651743</v>
      </c>
      <c r="C1322">
        <v>51656525</v>
      </c>
      <c r="D1322">
        <v>49525498</v>
      </c>
      <c r="E1322">
        <v>1</v>
      </c>
      <c r="F1322">
        <v>1</v>
      </c>
      <c r="G1322">
        <v>1</v>
      </c>
      <c r="H1322">
        <v>3</v>
      </c>
      <c r="I1322" t="s">
        <v>932</v>
      </c>
      <c r="J1322" t="s">
        <v>933</v>
      </c>
      <c r="K1322" t="s">
        <v>934</v>
      </c>
      <c r="L1322">
        <v>1348</v>
      </c>
      <c r="N1322">
        <v>1009</v>
      </c>
      <c r="O1322" t="s">
        <v>105</v>
      </c>
      <c r="P1322" t="s">
        <v>105</v>
      </c>
      <c r="Q1322">
        <v>1000</v>
      </c>
      <c r="W1322">
        <v>0</v>
      </c>
      <c r="X1322">
        <v>226918189</v>
      </c>
      <c r="Y1322">
        <f t="shared" si="1154"/>
        <v>8.0000000000000007E-5</v>
      </c>
      <c r="AA1322">
        <v>113237.3</v>
      </c>
      <c r="AB1322">
        <v>0</v>
      </c>
      <c r="AC1322">
        <v>0</v>
      </c>
      <c r="AD1322">
        <v>0</v>
      </c>
      <c r="AE1322">
        <v>12430</v>
      </c>
      <c r="AF1322">
        <v>0</v>
      </c>
      <c r="AG1322">
        <v>0</v>
      </c>
      <c r="AH1322">
        <v>0</v>
      </c>
      <c r="AI1322">
        <v>9.11</v>
      </c>
      <c r="AJ1322">
        <v>1</v>
      </c>
      <c r="AK1322">
        <v>1</v>
      </c>
      <c r="AL1322">
        <v>1</v>
      </c>
      <c r="AM1322">
        <v>4</v>
      </c>
      <c r="AN1322">
        <v>0</v>
      </c>
      <c r="AO1322">
        <v>1</v>
      </c>
      <c r="AP1322">
        <v>1</v>
      </c>
      <c r="AQ1322">
        <v>0</v>
      </c>
      <c r="AR1322">
        <v>0</v>
      </c>
      <c r="AS1322" t="s">
        <v>3</v>
      </c>
      <c r="AT1322">
        <v>8.0000000000000007E-5</v>
      </c>
      <c r="AU1322" t="s">
        <v>3</v>
      </c>
      <c r="AV1322">
        <v>0</v>
      </c>
      <c r="AW1322">
        <v>2</v>
      </c>
      <c r="AX1322">
        <v>51656542</v>
      </c>
      <c r="AY1322">
        <v>1</v>
      </c>
      <c r="AZ1322">
        <v>0</v>
      </c>
      <c r="BA1322">
        <v>1517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V1322">
        <v>0</v>
      </c>
      <c r="CW1322">
        <v>0</v>
      </c>
      <c r="CX1322">
        <f>ROUND(Y1322*Source!I1042,7)</f>
        <v>1.6000000000000001E-3</v>
      </c>
      <c r="CY1322">
        <f t="shared" si="1155"/>
        <v>113237.3</v>
      </c>
      <c r="CZ1322">
        <f t="shared" si="1156"/>
        <v>12430</v>
      </c>
      <c r="DA1322">
        <f t="shared" si="1157"/>
        <v>9.11</v>
      </c>
      <c r="DB1322">
        <f t="shared" si="1158"/>
        <v>0.99</v>
      </c>
      <c r="DC1322">
        <f t="shared" si="1159"/>
        <v>0</v>
      </c>
      <c r="DD1322" t="s">
        <v>3</v>
      </c>
      <c r="DE1322" t="s">
        <v>3</v>
      </c>
      <c r="DF1322">
        <f t="shared" si="1160"/>
        <v>181.18</v>
      </c>
      <c r="DG1322">
        <f t="shared" si="1161"/>
        <v>0</v>
      </c>
      <c r="DH1322">
        <f t="shared" si="1162"/>
        <v>0</v>
      </c>
      <c r="DI1322">
        <f t="shared" si="1153"/>
        <v>0</v>
      </c>
      <c r="DJ1322">
        <f t="shared" si="1163"/>
        <v>181.18</v>
      </c>
      <c r="DK1322">
        <v>0</v>
      </c>
      <c r="DL1322" t="s">
        <v>3</v>
      </c>
      <c r="DM1322">
        <v>0</v>
      </c>
      <c r="DN1322" t="s">
        <v>3</v>
      </c>
      <c r="DO1322">
        <v>0</v>
      </c>
    </row>
    <row r="1323" spans="1:119" x14ac:dyDescent="0.2">
      <c r="A1323">
        <f>ROW(Source!A1042)</f>
        <v>1042</v>
      </c>
      <c r="B1323">
        <v>51651743</v>
      </c>
      <c r="C1323">
        <v>51656525</v>
      </c>
      <c r="D1323">
        <v>49543539</v>
      </c>
      <c r="E1323">
        <v>1</v>
      </c>
      <c r="F1323">
        <v>1</v>
      </c>
      <c r="G1323">
        <v>1</v>
      </c>
      <c r="H1323">
        <v>3</v>
      </c>
      <c r="I1323" t="s">
        <v>935</v>
      </c>
      <c r="J1323" t="s">
        <v>936</v>
      </c>
      <c r="K1323" t="s">
        <v>937</v>
      </c>
      <c r="L1323">
        <v>1348</v>
      </c>
      <c r="N1323">
        <v>1009</v>
      </c>
      <c r="O1323" t="s">
        <v>105</v>
      </c>
      <c r="P1323" t="s">
        <v>105</v>
      </c>
      <c r="Q1323">
        <v>1000</v>
      </c>
      <c r="W1323">
        <v>0</v>
      </c>
      <c r="X1323">
        <v>-2055168211</v>
      </c>
      <c r="Y1323">
        <f t="shared" si="1154"/>
        <v>4.2999999999999999E-4</v>
      </c>
      <c r="AA1323">
        <v>59294.71</v>
      </c>
      <c r="AB1323">
        <v>0</v>
      </c>
      <c r="AC1323">
        <v>0</v>
      </c>
      <c r="AD1323">
        <v>0</v>
      </c>
      <c r="AE1323">
        <v>6508.75</v>
      </c>
      <c r="AF1323">
        <v>0</v>
      </c>
      <c r="AG1323">
        <v>0</v>
      </c>
      <c r="AH1323">
        <v>0</v>
      </c>
      <c r="AI1323">
        <v>9.11</v>
      </c>
      <c r="AJ1323">
        <v>1</v>
      </c>
      <c r="AK1323">
        <v>1</v>
      </c>
      <c r="AL1323">
        <v>1</v>
      </c>
      <c r="AM1323">
        <v>4</v>
      </c>
      <c r="AN1323">
        <v>0</v>
      </c>
      <c r="AO1323">
        <v>1</v>
      </c>
      <c r="AP1323">
        <v>1</v>
      </c>
      <c r="AQ1323">
        <v>0</v>
      </c>
      <c r="AR1323">
        <v>0</v>
      </c>
      <c r="AS1323" t="s">
        <v>3</v>
      </c>
      <c r="AT1323">
        <v>4.2999999999999999E-4</v>
      </c>
      <c r="AU1323" t="s">
        <v>3</v>
      </c>
      <c r="AV1323">
        <v>0</v>
      </c>
      <c r="AW1323">
        <v>2</v>
      </c>
      <c r="AX1323">
        <v>51656543</v>
      </c>
      <c r="AY1323">
        <v>1</v>
      </c>
      <c r="AZ1323">
        <v>0</v>
      </c>
      <c r="BA1323">
        <v>1518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V1323">
        <v>0</v>
      </c>
      <c r="CW1323">
        <v>0</v>
      </c>
      <c r="CX1323">
        <f>ROUND(Y1323*Source!I1042,7)</f>
        <v>8.6E-3</v>
      </c>
      <c r="CY1323">
        <f t="shared" si="1155"/>
        <v>59294.71</v>
      </c>
      <c r="CZ1323">
        <f t="shared" si="1156"/>
        <v>6508.75</v>
      </c>
      <c r="DA1323">
        <f t="shared" si="1157"/>
        <v>9.11</v>
      </c>
      <c r="DB1323">
        <f t="shared" si="1158"/>
        <v>2.8</v>
      </c>
      <c r="DC1323">
        <f t="shared" si="1159"/>
        <v>0</v>
      </c>
      <c r="DD1323" t="s">
        <v>3</v>
      </c>
      <c r="DE1323" t="s">
        <v>3</v>
      </c>
      <c r="DF1323">
        <f t="shared" si="1160"/>
        <v>509.93</v>
      </c>
      <c r="DG1323">
        <f t="shared" si="1161"/>
        <v>0</v>
      </c>
      <c r="DH1323">
        <f t="shared" si="1162"/>
        <v>0</v>
      </c>
      <c r="DI1323">
        <f t="shared" si="1153"/>
        <v>0</v>
      </c>
      <c r="DJ1323">
        <f t="shared" si="1163"/>
        <v>509.93</v>
      </c>
      <c r="DK1323">
        <v>0</v>
      </c>
      <c r="DL1323" t="s">
        <v>3</v>
      </c>
      <c r="DM1323">
        <v>0</v>
      </c>
      <c r="DN1323" t="s">
        <v>3</v>
      </c>
      <c r="DO1323">
        <v>0</v>
      </c>
    </row>
    <row r="1324" spans="1:119" x14ac:dyDescent="0.2">
      <c r="A1324">
        <f>ROW(Source!A1042)</f>
        <v>1042</v>
      </c>
      <c r="B1324">
        <v>51651743</v>
      </c>
      <c r="C1324">
        <v>51656525</v>
      </c>
      <c r="D1324">
        <v>49565711</v>
      </c>
      <c r="E1324">
        <v>1</v>
      </c>
      <c r="F1324">
        <v>1</v>
      </c>
      <c r="G1324">
        <v>1</v>
      </c>
      <c r="H1324">
        <v>3</v>
      </c>
      <c r="I1324" t="s">
        <v>50</v>
      </c>
      <c r="J1324" t="s">
        <v>53</v>
      </c>
      <c r="K1324" t="s">
        <v>51</v>
      </c>
      <c r="L1324">
        <v>1327</v>
      </c>
      <c r="N1324">
        <v>1005</v>
      </c>
      <c r="O1324" t="s">
        <v>52</v>
      </c>
      <c r="P1324" t="s">
        <v>52</v>
      </c>
      <c r="Q1324">
        <v>1</v>
      </c>
      <c r="W1324">
        <v>1</v>
      </c>
      <c r="X1324">
        <v>-1896968330</v>
      </c>
      <c r="Y1324">
        <f t="shared" si="1154"/>
        <v>-0.04</v>
      </c>
      <c r="AA1324">
        <v>8435.86</v>
      </c>
      <c r="AB1324">
        <v>0</v>
      </c>
      <c r="AC1324">
        <v>0</v>
      </c>
      <c r="AD1324">
        <v>0</v>
      </c>
      <c r="AE1324">
        <v>926</v>
      </c>
      <c r="AF1324">
        <v>0</v>
      </c>
      <c r="AG1324">
        <v>0</v>
      </c>
      <c r="AH1324">
        <v>0</v>
      </c>
      <c r="AI1324">
        <v>9.11</v>
      </c>
      <c r="AJ1324">
        <v>1</v>
      </c>
      <c r="AK1324">
        <v>1</v>
      </c>
      <c r="AL1324">
        <v>1</v>
      </c>
      <c r="AM1324">
        <v>4</v>
      </c>
      <c r="AN1324">
        <v>0</v>
      </c>
      <c r="AO1324">
        <v>1</v>
      </c>
      <c r="AP1324">
        <v>1</v>
      </c>
      <c r="AQ1324">
        <v>0</v>
      </c>
      <c r="AR1324">
        <v>0</v>
      </c>
      <c r="AS1324" t="s">
        <v>3</v>
      </c>
      <c r="AT1324">
        <v>-0.04</v>
      </c>
      <c r="AU1324" t="s">
        <v>3</v>
      </c>
      <c r="AV1324">
        <v>0</v>
      </c>
      <c r="AW1324">
        <v>2</v>
      </c>
      <c r="AX1324">
        <v>51656544</v>
      </c>
      <c r="AY1324">
        <v>1</v>
      </c>
      <c r="AZ1324">
        <v>6144</v>
      </c>
      <c r="BA1324">
        <v>1519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V1324">
        <v>0</v>
      </c>
      <c r="CW1324">
        <v>0</v>
      </c>
      <c r="CX1324">
        <f>ROUND(Y1324*Source!I1042,7)</f>
        <v>-0.8</v>
      </c>
      <c r="CY1324">
        <f t="shared" si="1155"/>
        <v>8435.86</v>
      </c>
      <c r="CZ1324">
        <f t="shared" si="1156"/>
        <v>926</v>
      </c>
      <c r="DA1324">
        <f t="shared" si="1157"/>
        <v>9.11</v>
      </c>
      <c r="DB1324">
        <f t="shared" si="1158"/>
        <v>-37.04</v>
      </c>
      <c r="DC1324">
        <f t="shared" si="1159"/>
        <v>0</v>
      </c>
      <c r="DD1324" t="s">
        <v>3</v>
      </c>
      <c r="DE1324" t="s">
        <v>3</v>
      </c>
      <c r="DF1324">
        <f t="shared" si="1160"/>
        <v>-6748.69</v>
      </c>
      <c r="DG1324">
        <f t="shared" si="1161"/>
        <v>0</v>
      </c>
      <c r="DH1324">
        <f t="shared" si="1162"/>
        <v>0</v>
      </c>
      <c r="DI1324">
        <f t="shared" si="1153"/>
        <v>0</v>
      </c>
      <c r="DJ1324">
        <f t="shared" si="1163"/>
        <v>-6748.69</v>
      </c>
      <c r="DK1324">
        <v>0</v>
      </c>
      <c r="DL1324" t="s">
        <v>3</v>
      </c>
      <c r="DM1324">
        <v>0</v>
      </c>
      <c r="DN1324" t="s">
        <v>3</v>
      </c>
      <c r="DO1324">
        <v>0</v>
      </c>
    </row>
    <row r="1325" spans="1:119" x14ac:dyDescent="0.2">
      <c r="A1325">
        <f>ROW(Source!A1042)</f>
        <v>1042</v>
      </c>
      <c r="B1325">
        <v>51651743</v>
      </c>
      <c r="C1325">
        <v>51656525</v>
      </c>
      <c r="D1325">
        <v>49565300</v>
      </c>
      <c r="E1325">
        <v>1</v>
      </c>
      <c r="F1325">
        <v>1</v>
      </c>
      <c r="G1325">
        <v>1</v>
      </c>
      <c r="H1325">
        <v>3</v>
      </c>
      <c r="I1325" t="s">
        <v>29</v>
      </c>
      <c r="J1325" t="s">
        <v>62</v>
      </c>
      <c r="K1325" t="s">
        <v>201</v>
      </c>
      <c r="L1325">
        <v>1371</v>
      </c>
      <c r="N1325">
        <v>1013</v>
      </c>
      <c r="O1325" t="s">
        <v>17</v>
      </c>
      <c r="P1325" t="s">
        <v>17</v>
      </c>
      <c r="Q1325">
        <v>1</v>
      </c>
      <c r="W1325">
        <v>0</v>
      </c>
      <c r="X1325">
        <v>-1766657038</v>
      </c>
      <c r="Y1325">
        <f t="shared" si="1154"/>
        <v>1</v>
      </c>
      <c r="AA1325">
        <v>1770</v>
      </c>
      <c r="AB1325">
        <v>0</v>
      </c>
      <c r="AC1325">
        <v>0</v>
      </c>
      <c r="AD1325">
        <v>0</v>
      </c>
      <c r="AE1325">
        <v>1861.37</v>
      </c>
      <c r="AF1325">
        <v>0</v>
      </c>
      <c r="AG1325">
        <v>0</v>
      </c>
      <c r="AH1325">
        <v>0</v>
      </c>
      <c r="AI1325">
        <v>9.11</v>
      </c>
      <c r="AJ1325">
        <v>1</v>
      </c>
      <c r="AK1325">
        <v>1</v>
      </c>
      <c r="AL1325">
        <v>1</v>
      </c>
      <c r="AM1325">
        <v>0</v>
      </c>
      <c r="AN1325">
        <v>0</v>
      </c>
      <c r="AO1325">
        <v>0</v>
      </c>
      <c r="AP1325">
        <v>1</v>
      </c>
      <c r="AQ1325">
        <v>0</v>
      </c>
      <c r="AR1325">
        <v>0</v>
      </c>
      <c r="AS1325" t="s">
        <v>3</v>
      </c>
      <c r="AT1325">
        <v>1</v>
      </c>
      <c r="AU1325" t="s">
        <v>3</v>
      </c>
      <c r="AV1325">
        <v>0</v>
      </c>
      <c r="AW1325">
        <v>1</v>
      </c>
      <c r="AX1325">
        <v>-1</v>
      </c>
      <c r="AY1325">
        <v>0</v>
      </c>
      <c r="AZ1325">
        <v>0</v>
      </c>
      <c r="BA1325" t="s">
        <v>3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V1325">
        <v>0</v>
      </c>
      <c r="CW1325">
        <v>0</v>
      </c>
      <c r="CX1325">
        <f>ROUND(Y1325*Source!I1042,7)</f>
        <v>20</v>
      </c>
      <c r="CY1325">
        <f t="shared" si="1155"/>
        <v>1770</v>
      </c>
      <c r="CZ1325">
        <f t="shared" si="1156"/>
        <v>1861.37</v>
      </c>
      <c r="DA1325">
        <f t="shared" si="1157"/>
        <v>9.11</v>
      </c>
      <c r="DB1325">
        <f t="shared" si="1158"/>
        <v>1861.37</v>
      </c>
      <c r="DC1325">
        <f t="shared" si="1159"/>
        <v>0</v>
      </c>
      <c r="DD1325" t="s">
        <v>3</v>
      </c>
      <c r="DE1325" t="s">
        <v>3</v>
      </c>
      <c r="DF1325">
        <f t="shared" si="1160"/>
        <v>339141.6</v>
      </c>
      <c r="DG1325">
        <f t="shared" si="1161"/>
        <v>0</v>
      </c>
      <c r="DH1325">
        <f t="shared" si="1162"/>
        <v>0</v>
      </c>
      <c r="DI1325">
        <f t="shared" si="1153"/>
        <v>0</v>
      </c>
      <c r="DJ1325">
        <f t="shared" si="1163"/>
        <v>339141.6</v>
      </c>
      <c r="DK1325">
        <v>0</v>
      </c>
      <c r="DL1325" t="s">
        <v>3</v>
      </c>
      <c r="DM1325">
        <v>0</v>
      </c>
      <c r="DN1325" t="s">
        <v>3</v>
      </c>
      <c r="DO1325">
        <v>0</v>
      </c>
    </row>
    <row r="1326" spans="1:119" x14ac:dyDescent="0.2">
      <c r="A1326">
        <f>ROW(Source!A1046)</f>
        <v>1046</v>
      </c>
      <c r="B1326">
        <v>51651743</v>
      </c>
      <c r="C1326">
        <v>51656548</v>
      </c>
      <c r="D1326">
        <v>49510719</v>
      </c>
      <c r="E1326">
        <v>70</v>
      </c>
      <c r="F1326">
        <v>1</v>
      </c>
      <c r="G1326">
        <v>1</v>
      </c>
      <c r="H1326">
        <v>1</v>
      </c>
      <c r="I1326" t="s">
        <v>942</v>
      </c>
      <c r="J1326" t="s">
        <v>3</v>
      </c>
      <c r="K1326" t="s">
        <v>943</v>
      </c>
      <c r="L1326">
        <v>1191</v>
      </c>
      <c r="N1326">
        <v>1013</v>
      </c>
      <c r="O1326" t="s">
        <v>904</v>
      </c>
      <c r="P1326" t="s">
        <v>904</v>
      </c>
      <c r="Q1326">
        <v>1</v>
      </c>
      <c r="W1326">
        <v>0</v>
      </c>
      <c r="X1326">
        <v>784619160</v>
      </c>
      <c r="Y1326">
        <f t="shared" ref="Y1326:Y1331" si="1164">(AT1326*ROUND(1.05,7))</f>
        <v>161.70000000000002</v>
      </c>
      <c r="AA1326">
        <v>0</v>
      </c>
      <c r="AB1326">
        <v>0</v>
      </c>
      <c r="AC1326">
        <v>0</v>
      </c>
      <c r="AD1326">
        <v>291.83</v>
      </c>
      <c r="AE1326">
        <v>0</v>
      </c>
      <c r="AF1326">
        <v>0</v>
      </c>
      <c r="AG1326">
        <v>0</v>
      </c>
      <c r="AH1326">
        <v>8.74</v>
      </c>
      <c r="AI1326">
        <v>1</v>
      </c>
      <c r="AJ1326">
        <v>1</v>
      </c>
      <c r="AK1326">
        <v>1</v>
      </c>
      <c r="AL1326">
        <v>33.39</v>
      </c>
      <c r="AM1326">
        <v>4</v>
      </c>
      <c r="AN1326">
        <v>0</v>
      </c>
      <c r="AO1326">
        <v>1</v>
      </c>
      <c r="AP1326">
        <v>1</v>
      </c>
      <c r="AQ1326">
        <v>0</v>
      </c>
      <c r="AR1326">
        <v>0</v>
      </c>
      <c r="AS1326" t="s">
        <v>3</v>
      </c>
      <c r="AT1326">
        <v>154</v>
      </c>
      <c r="AU1326" t="s">
        <v>20</v>
      </c>
      <c r="AV1326">
        <v>1</v>
      </c>
      <c r="AW1326">
        <v>2</v>
      </c>
      <c r="AX1326">
        <v>51656561</v>
      </c>
      <c r="AY1326">
        <v>1</v>
      </c>
      <c r="AZ1326">
        <v>0</v>
      </c>
      <c r="BA1326">
        <v>1520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U1326">
        <f>ROUND(AT1326*Source!I1046*AH1326*AL1326,2)</f>
        <v>674.12</v>
      </c>
      <c r="CV1326">
        <f>ROUND(Y1326*Source!I1046,7)</f>
        <v>2.4255</v>
      </c>
      <c r="CW1326">
        <v>0</v>
      </c>
      <c r="CX1326">
        <f>ROUND(Y1326*Source!I1046,7)</f>
        <v>2.4255</v>
      </c>
      <c r="CY1326">
        <f>AD1326</f>
        <v>291.83</v>
      </c>
      <c r="CZ1326">
        <f>AH1326</f>
        <v>8.74</v>
      </c>
      <c r="DA1326">
        <f>AL1326</f>
        <v>33.39</v>
      </c>
      <c r="DB1326">
        <f t="shared" ref="DB1326:DB1331" si="1165">ROUND((ROUND(AT1326*CZ1326,2)*ROUND(1.05,7)),2)</f>
        <v>1413.26</v>
      </c>
      <c r="DC1326">
        <f t="shared" ref="DC1326:DC1331" si="1166">ROUND((ROUND(AT1326*AG1326,2)*ROUND(1.05,7)),2)</f>
        <v>0</v>
      </c>
      <c r="DD1326" t="s">
        <v>3</v>
      </c>
      <c r="DE1326" t="s">
        <v>3</v>
      </c>
      <c r="DF1326">
        <f t="shared" ref="DF1326:DF1331" si="1167">ROUND(ROUND(AE1326,2)*CX1326,2)</f>
        <v>0</v>
      </c>
      <c r="DG1326">
        <f t="shared" si="1161"/>
        <v>0</v>
      </c>
      <c r="DH1326">
        <f t="shared" si="1162"/>
        <v>0</v>
      </c>
      <c r="DI1326">
        <f>ROUND(ROUND(AH1326*AL1326,2)*CX1326,2)</f>
        <v>707.83</v>
      </c>
      <c r="DJ1326">
        <f>DI1326</f>
        <v>707.83</v>
      </c>
      <c r="DK1326">
        <v>0</v>
      </c>
      <c r="DL1326" t="s">
        <v>3</v>
      </c>
      <c r="DM1326">
        <v>0</v>
      </c>
      <c r="DN1326" t="s">
        <v>3</v>
      </c>
      <c r="DO1326">
        <v>0</v>
      </c>
    </row>
    <row r="1327" spans="1:119" x14ac:dyDescent="0.2">
      <c r="A1327">
        <f>ROW(Source!A1046)</f>
        <v>1046</v>
      </c>
      <c r="B1327">
        <v>51651743</v>
      </c>
      <c r="C1327">
        <v>51656548</v>
      </c>
      <c r="D1327">
        <v>49510905</v>
      </c>
      <c r="E1327">
        <v>70</v>
      </c>
      <c r="F1327">
        <v>1</v>
      </c>
      <c r="G1327">
        <v>1</v>
      </c>
      <c r="H1327">
        <v>1</v>
      </c>
      <c r="I1327" t="s">
        <v>905</v>
      </c>
      <c r="J1327" t="s">
        <v>3</v>
      </c>
      <c r="K1327" t="s">
        <v>906</v>
      </c>
      <c r="L1327">
        <v>1191</v>
      </c>
      <c r="N1327">
        <v>1013</v>
      </c>
      <c r="O1327" t="s">
        <v>904</v>
      </c>
      <c r="P1327" t="s">
        <v>904</v>
      </c>
      <c r="Q1327">
        <v>1</v>
      </c>
      <c r="W1327">
        <v>0</v>
      </c>
      <c r="X1327">
        <v>-1417349443</v>
      </c>
      <c r="Y1327">
        <f t="shared" si="1164"/>
        <v>1.26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1</v>
      </c>
      <c r="AJ1327">
        <v>1</v>
      </c>
      <c r="AK1327">
        <v>33.39</v>
      </c>
      <c r="AL1327">
        <v>1</v>
      </c>
      <c r="AM1327">
        <v>4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1.2</v>
      </c>
      <c r="AU1327" t="s">
        <v>20</v>
      </c>
      <c r="AV1327">
        <v>2</v>
      </c>
      <c r="AW1327">
        <v>2</v>
      </c>
      <c r="AX1327">
        <v>51656562</v>
      </c>
      <c r="AY1327">
        <v>1</v>
      </c>
      <c r="AZ1327">
        <v>0</v>
      </c>
      <c r="BA1327">
        <v>1521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V1327">
        <v>0</v>
      </c>
      <c r="CW1327">
        <v>0</v>
      </c>
      <c r="CX1327">
        <f>ROUND(Y1327*Source!I1046,7)</f>
        <v>1.89E-2</v>
      </c>
      <c r="CY1327">
        <f>AD1327</f>
        <v>0</v>
      </c>
      <c r="CZ1327">
        <f>AH1327</f>
        <v>0</v>
      </c>
      <c r="DA1327">
        <f>AL1327</f>
        <v>1</v>
      </c>
      <c r="DB1327">
        <f t="shared" si="1165"/>
        <v>0</v>
      </c>
      <c r="DC1327">
        <f t="shared" si="1166"/>
        <v>0</v>
      </c>
      <c r="DD1327" t="s">
        <v>3</v>
      </c>
      <c r="DE1327" t="s">
        <v>3</v>
      </c>
      <c r="DF1327">
        <f t="shared" si="1167"/>
        <v>0</v>
      </c>
      <c r="DG1327">
        <f t="shared" si="1161"/>
        <v>0</v>
      </c>
      <c r="DH1327">
        <f>ROUND(ROUND(AG1327*AK1327,2)*CX1327,2)</f>
        <v>0</v>
      </c>
      <c r="DI1327">
        <f t="shared" ref="DI1327:DI1337" si="1168">ROUND(ROUND(AH1327,2)*CX1327,2)</f>
        <v>0</v>
      </c>
      <c r="DJ1327">
        <f>DI1327</f>
        <v>0</v>
      </c>
      <c r="DK1327">
        <v>0</v>
      </c>
      <c r="DL1327" t="s">
        <v>3</v>
      </c>
      <c r="DM1327">
        <v>0</v>
      </c>
      <c r="DN1327" t="s">
        <v>3</v>
      </c>
      <c r="DO1327">
        <v>0</v>
      </c>
    </row>
    <row r="1328" spans="1:119" x14ac:dyDescent="0.2">
      <c r="A1328">
        <f>ROW(Source!A1046)</f>
        <v>1046</v>
      </c>
      <c r="B1328">
        <v>51651743</v>
      </c>
      <c r="C1328">
        <v>51656548</v>
      </c>
      <c r="D1328">
        <v>49672573</v>
      </c>
      <c r="E1328">
        <v>1</v>
      </c>
      <c r="F1328">
        <v>1</v>
      </c>
      <c r="G1328">
        <v>1</v>
      </c>
      <c r="H1328">
        <v>2</v>
      </c>
      <c r="I1328" t="s">
        <v>907</v>
      </c>
      <c r="J1328" t="s">
        <v>908</v>
      </c>
      <c r="K1328" t="s">
        <v>909</v>
      </c>
      <c r="L1328">
        <v>1367</v>
      </c>
      <c r="N1328">
        <v>1011</v>
      </c>
      <c r="O1328" t="s">
        <v>910</v>
      </c>
      <c r="P1328" t="s">
        <v>910</v>
      </c>
      <c r="Q1328">
        <v>1</v>
      </c>
      <c r="W1328">
        <v>0</v>
      </c>
      <c r="X1328">
        <v>-430484415</v>
      </c>
      <c r="Y1328">
        <f t="shared" si="1164"/>
        <v>0.504</v>
      </c>
      <c r="AA1328">
        <v>0</v>
      </c>
      <c r="AB1328">
        <v>1530.2</v>
      </c>
      <c r="AC1328">
        <v>450.77</v>
      </c>
      <c r="AD1328">
        <v>0</v>
      </c>
      <c r="AE1328">
        <v>0</v>
      </c>
      <c r="AF1328">
        <v>115.4</v>
      </c>
      <c r="AG1328">
        <v>13.5</v>
      </c>
      <c r="AH1328">
        <v>0</v>
      </c>
      <c r="AI1328">
        <v>1</v>
      </c>
      <c r="AJ1328">
        <v>13.26</v>
      </c>
      <c r="AK1328">
        <v>33.39</v>
      </c>
      <c r="AL1328">
        <v>1</v>
      </c>
      <c r="AM1328">
        <v>4</v>
      </c>
      <c r="AN1328">
        <v>0</v>
      </c>
      <c r="AO1328">
        <v>1</v>
      </c>
      <c r="AP1328">
        <v>1</v>
      </c>
      <c r="AQ1328">
        <v>0</v>
      </c>
      <c r="AR1328">
        <v>0</v>
      </c>
      <c r="AS1328" t="s">
        <v>3</v>
      </c>
      <c r="AT1328">
        <v>0.48</v>
      </c>
      <c r="AU1328" t="s">
        <v>20</v>
      </c>
      <c r="AV1328">
        <v>0</v>
      </c>
      <c r="AW1328">
        <v>2</v>
      </c>
      <c r="AX1328">
        <v>51656563</v>
      </c>
      <c r="AY1328">
        <v>1</v>
      </c>
      <c r="AZ1328">
        <v>0</v>
      </c>
      <c r="BA1328">
        <v>1522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V1328">
        <v>0</v>
      </c>
      <c r="CW1328">
        <f>ROUND(Y1328*Source!I1046,7)</f>
        <v>7.5599999999999999E-3</v>
      </c>
      <c r="CX1328">
        <f>ROUND(Y1328*Source!I1046,7)</f>
        <v>7.5599999999999999E-3</v>
      </c>
      <c r="CY1328">
        <f>AB1328</f>
        <v>1530.2</v>
      </c>
      <c r="CZ1328">
        <f>AF1328</f>
        <v>115.4</v>
      </c>
      <c r="DA1328">
        <f>AJ1328</f>
        <v>13.26</v>
      </c>
      <c r="DB1328">
        <f t="shared" si="1165"/>
        <v>58.16</v>
      </c>
      <c r="DC1328">
        <f t="shared" si="1166"/>
        <v>6.8</v>
      </c>
      <c r="DD1328" t="s">
        <v>3</v>
      </c>
      <c r="DE1328" t="s">
        <v>3</v>
      </c>
      <c r="DF1328">
        <f t="shared" si="1167"/>
        <v>0</v>
      </c>
      <c r="DG1328">
        <f>ROUND(ROUND(AF1328*AJ1328,2)*CX1328,2)</f>
        <v>11.57</v>
      </c>
      <c r="DH1328">
        <f>ROUND(ROUND(AG1328*AK1328,2)*CX1328,2)</f>
        <v>3.41</v>
      </c>
      <c r="DI1328">
        <f t="shared" si="1168"/>
        <v>0</v>
      </c>
      <c r="DJ1328">
        <f>DG1328</f>
        <v>11.57</v>
      </c>
      <c r="DK1328">
        <v>0</v>
      </c>
      <c r="DL1328" t="s">
        <v>3</v>
      </c>
      <c r="DM1328">
        <v>0</v>
      </c>
      <c r="DN1328" t="s">
        <v>3</v>
      </c>
      <c r="DO1328">
        <v>0</v>
      </c>
    </row>
    <row r="1329" spans="1:119" x14ac:dyDescent="0.2">
      <c r="A1329">
        <f>ROW(Source!A1046)</f>
        <v>1046</v>
      </c>
      <c r="B1329">
        <v>51651743</v>
      </c>
      <c r="C1329">
        <v>51656548</v>
      </c>
      <c r="D1329">
        <v>49672703</v>
      </c>
      <c r="E1329">
        <v>1</v>
      </c>
      <c r="F1329">
        <v>1</v>
      </c>
      <c r="G1329">
        <v>1</v>
      </c>
      <c r="H1329">
        <v>2</v>
      </c>
      <c r="I1329" t="s">
        <v>944</v>
      </c>
      <c r="J1329" t="s">
        <v>945</v>
      </c>
      <c r="K1329" t="s">
        <v>946</v>
      </c>
      <c r="L1329">
        <v>1367</v>
      </c>
      <c r="N1329">
        <v>1011</v>
      </c>
      <c r="O1329" t="s">
        <v>910</v>
      </c>
      <c r="P1329" t="s">
        <v>910</v>
      </c>
      <c r="Q1329">
        <v>1</v>
      </c>
      <c r="W1329">
        <v>0</v>
      </c>
      <c r="X1329">
        <v>-1424865896</v>
      </c>
      <c r="Y1329">
        <f t="shared" si="1164"/>
        <v>0.35700000000000004</v>
      </c>
      <c r="AA1329">
        <v>0</v>
      </c>
      <c r="AB1329">
        <v>88.31</v>
      </c>
      <c r="AC1329">
        <v>0</v>
      </c>
      <c r="AD1329">
        <v>0</v>
      </c>
      <c r="AE1329">
        <v>0</v>
      </c>
      <c r="AF1329">
        <v>6.66</v>
      </c>
      <c r="AG1329">
        <v>0</v>
      </c>
      <c r="AH1329">
        <v>0</v>
      </c>
      <c r="AI1329">
        <v>1</v>
      </c>
      <c r="AJ1329">
        <v>13.26</v>
      </c>
      <c r="AK1329">
        <v>33.39</v>
      </c>
      <c r="AL1329">
        <v>1</v>
      </c>
      <c r="AM1329">
        <v>4</v>
      </c>
      <c r="AN1329">
        <v>0</v>
      </c>
      <c r="AO1329">
        <v>1</v>
      </c>
      <c r="AP1329">
        <v>1</v>
      </c>
      <c r="AQ1329">
        <v>0</v>
      </c>
      <c r="AR1329">
        <v>0</v>
      </c>
      <c r="AS1329" t="s">
        <v>3</v>
      </c>
      <c r="AT1329">
        <v>0.34</v>
      </c>
      <c r="AU1329" t="s">
        <v>20</v>
      </c>
      <c r="AV1329">
        <v>0</v>
      </c>
      <c r="AW1329">
        <v>2</v>
      </c>
      <c r="AX1329">
        <v>51656564</v>
      </c>
      <c r="AY1329">
        <v>1</v>
      </c>
      <c r="AZ1329">
        <v>0</v>
      </c>
      <c r="BA1329">
        <v>1523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V1329">
        <v>0</v>
      </c>
      <c r="CW1329">
        <f>ROUND(Y1329*Source!I1046,7)</f>
        <v>5.3550000000000004E-3</v>
      </c>
      <c r="CX1329">
        <f>ROUND(Y1329*Source!I1046,7)</f>
        <v>5.3550000000000004E-3</v>
      </c>
      <c r="CY1329">
        <f>AB1329</f>
        <v>88.31</v>
      </c>
      <c r="CZ1329">
        <f>AF1329</f>
        <v>6.66</v>
      </c>
      <c r="DA1329">
        <f>AJ1329</f>
        <v>13.26</v>
      </c>
      <c r="DB1329">
        <f t="shared" si="1165"/>
        <v>2.37</v>
      </c>
      <c r="DC1329">
        <f t="shared" si="1166"/>
        <v>0</v>
      </c>
      <c r="DD1329" t="s">
        <v>3</v>
      </c>
      <c r="DE1329" t="s">
        <v>3</v>
      </c>
      <c r="DF1329">
        <f t="shared" si="1167"/>
        <v>0</v>
      </c>
      <c r="DG1329">
        <f>ROUND(ROUND(AF1329*AJ1329,2)*CX1329,2)</f>
        <v>0.47</v>
      </c>
      <c r="DH1329">
        <f>ROUND(ROUND(AG1329*AK1329,2)*CX1329,2)</f>
        <v>0</v>
      </c>
      <c r="DI1329">
        <f t="shared" si="1168"/>
        <v>0</v>
      </c>
      <c r="DJ1329">
        <f>DG1329</f>
        <v>0.47</v>
      </c>
      <c r="DK1329">
        <v>0</v>
      </c>
      <c r="DL1329" t="s">
        <v>3</v>
      </c>
      <c r="DM1329">
        <v>0</v>
      </c>
      <c r="DN1329" t="s">
        <v>3</v>
      </c>
      <c r="DO1329">
        <v>0</v>
      </c>
    </row>
    <row r="1330" spans="1:119" x14ac:dyDescent="0.2">
      <c r="A1330">
        <f>ROW(Source!A1046)</f>
        <v>1046</v>
      </c>
      <c r="B1330">
        <v>51651743</v>
      </c>
      <c r="C1330">
        <v>51656548</v>
      </c>
      <c r="D1330">
        <v>49673503</v>
      </c>
      <c r="E1330">
        <v>1</v>
      </c>
      <c r="F1330">
        <v>1</v>
      </c>
      <c r="G1330">
        <v>1</v>
      </c>
      <c r="H1330">
        <v>2</v>
      </c>
      <c r="I1330" t="s">
        <v>914</v>
      </c>
      <c r="J1330" t="s">
        <v>915</v>
      </c>
      <c r="K1330" t="s">
        <v>916</v>
      </c>
      <c r="L1330">
        <v>1367</v>
      </c>
      <c r="N1330">
        <v>1011</v>
      </c>
      <c r="O1330" t="s">
        <v>910</v>
      </c>
      <c r="P1330" t="s">
        <v>910</v>
      </c>
      <c r="Q1330">
        <v>1</v>
      </c>
      <c r="W1330">
        <v>0</v>
      </c>
      <c r="X1330">
        <v>509054691</v>
      </c>
      <c r="Y1330">
        <f t="shared" si="1164"/>
        <v>0.75600000000000001</v>
      </c>
      <c r="AA1330">
        <v>0</v>
      </c>
      <c r="AB1330">
        <v>871.31</v>
      </c>
      <c r="AC1330">
        <v>387.32</v>
      </c>
      <c r="AD1330">
        <v>0</v>
      </c>
      <c r="AE1330">
        <v>0</v>
      </c>
      <c r="AF1330">
        <v>65.709999999999994</v>
      </c>
      <c r="AG1330">
        <v>11.6</v>
      </c>
      <c r="AH1330">
        <v>0</v>
      </c>
      <c r="AI1330">
        <v>1</v>
      </c>
      <c r="AJ1330">
        <v>13.26</v>
      </c>
      <c r="AK1330">
        <v>33.39</v>
      </c>
      <c r="AL1330">
        <v>1</v>
      </c>
      <c r="AM1330">
        <v>4</v>
      </c>
      <c r="AN1330">
        <v>0</v>
      </c>
      <c r="AO1330">
        <v>1</v>
      </c>
      <c r="AP1330">
        <v>1</v>
      </c>
      <c r="AQ1330">
        <v>0</v>
      </c>
      <c r="AR1330">
        <v>0</v>
      </c>
      <c r="AS1330" t="s">
        <v>3</v>
      </c>
      <c r="AT1330">
        <v>0.72</v>
      </c>
      <c r="AU1330" t="s">
        <v>20</v>
      </c>
      <c r="AV1330">
        <v>0</v>
      </c>
      <c r="AW1330">
        <v>2</v>
      </c>
      <c r="AX1330">
        <v>51656565</v>
      </c>
      <c r="AY1330">
        <v>1</v>
      </c>
      <c r="AZ1330">
        <v>0</v>
      </c>
      <c r="BA1330">
        <v>1524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V1330">
        <v>0</v>
      </c>
      <c r="CW1330">
        <f>ROUND(Y1330*Source!I1046,7)</f>
        <v>1.1339999999999999E-2</v>
      </c>
      <c r="CX1330">
        <f>ROUND(Y1330*Source!I1046,7)</f>
        <v>1.1339999999999999E-2</v>
      </c>
      <c r="CY1330">
        <f>AB1330</f>
        <v>871.31</v>
      </c>
      <c r="CZ1330">
        <f>AF1330</f>
        <v>65.709999999999994</v>
      </c>
      <c r="DA1330">
        <f>AJ1330</f>
        <v>13.26</v>
      </c>
      <c r="DB1330">
        <f t="shared" si="1165"/>
        <v>49.68</v>
      </c>
      <c r="DC1330">
        <f t="shared" si="1166"/>
        <v>8.77</v>
      </c>
      <c r="DD1330" t="s">
        <v>3</v>
      </c>
      <c r="DE1330" t="s">
        <v>3</v>
      </c>
      <c r="DF1330">
        <f t="shared" si="1167"/>
        <v>0</v>
      </c>
      <c r="DG1330">
        <f>ROUND(ROUND(AF1330*AJ1330,2)*CX1330,2)</f>
        <v>9.8800000000000008</v>
      </c>
      <c r="DH1330">
        <f>ROUND(ROUND(AG1330*AK1330,2)*CX1330,2)</f>
        <v>4.3899999999999997</v>
      </c>
      <c r="DI1330">
        <f t="shared" si="1168"/>
        <v>0</v>
      </c>
      <c r="DJ1330">
        <f>DG1330</f>
        <v>9.8800000000000008</v>
      </c>
      <c r="DK1330">
        <v>0</v>
      </c>
      <c r="DL1330" t="s">
        <v>3</v>
      </c>
      <c r="DM1330">
        <v>0</v>
      </c>
      <c r="DN1330" t="s">
        <v>3</v>
      </c>
      <c r="DO1330">
        <v>0</v>
      </c>
    </row>
    <row r="1331" spans="1:119" x14ac:dyDescent="0.2">
      <c r="A1331">
        <f>ROW(Source!A1046)</f>
        <v>1046</v>
      </c>
      <c r="B1331">
        <v>51651743</v>
      </c>
      <c r="C1331">
        <v>51656548</v>
      </c>
      <c r="D1331">
        <v>49673715</v>
      </c>
      <c r="E1331">
        <v>1</v>
      </c>
      <c r="F1331">
        <v>1</v>
      </c>
      <c r="G1331">
        <v>1</v>
      </c>
      <c r="H1331">
        <v>2</v>
      </c>
      <c r="I1331" t="s">
        <v>926</v>
      </c>
      <c r="J1331" t="s">
        <v>927</v>
      </c>
      <c r="K1331" t="s">
        <v>928</v>
      </c>
      <c r="L1331">
        <v>1367</v>
      </c>
      <c r="N1331">
        <v>1011</v>
      </c>
      <c r="O1331" t="s">
        <v>910</v>
      </c>
      <c r="P1331" t="s">
        <v>910</v>
      </c>
      <c r="Q1331">
        <v>1</v>
      </c>
      <c r="W1331">
        <v>0</v>
      </c>
      <c r="X1331">
        <v>829370094</v>
      </c>
      <c r="Y1331">
        <f t="shared" si="1164"/>
        <v>1.6170000000000002</v>
      </c>
      <c r="AA1331">
        <v>0</v>
      </c>
      <c r="AB1331">
        <v>107.41</v>
      </c>
      <c r="AC1331">
        <v>0</v>
      </c>
      <c r="AD1331">
        <v>0</v>
      </c>
      <c r="AE1331">
        <v>0</v>
      </c>
      <c r="AF1331">
        <v>8.1</v>
      </c>
      <c r="AG1331">
        <v>0</v>
      </c>
      <c r="AH1331">
        <v>0</v>
      </c>
      <c r="AI1331">
        <v>1</v>
      </c>
      <c r="AJ1331">
        <v>13.26</v>
      </c>
      <c r="AK1331">
        <v>33.39</v>
      </c>
      <c r="AL1331">
        <v>1</v>
      </c>
      <c r="AM1331">
        <v>4</v>
      </c>
      <c r="AN1331">
        <v>0</v>
      </c>
      <c r="AO1331">
        <v>1</v>
      </c>
      <c r="AP1331">
        <v>1</v>
      </c>
      <c r="AQ1331">
        <v>0</v>
      </c>
      <c r="AR1331">
        <v>0</v>
      </c>
      <c r="AS1331" t="s">
        <v>3</v>
      </c>
      <c r="AT1331">
        <v>1.54</v>
      </c>
      <c r="AU1331" t="s">
        <v>20</v>
      </c>
      <c r="AV1331">
        <v>0</v>
      </c>
      <c r="AW1331">
        <v>2</v>
      </c>
      <c r="AX1331">
        <v>51656566</v>
      </c>
      <c r="AY1331">
        <v>1</v>
      </c>
      <c r="AZ1331">
        <v>0</v>
      </c>
      <c r="BA1331">
        <v>1525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V1331">
        <v>0</v>
      </c>
      <c r="CW1331">
        <f>ROUND(Y1331*Source!I1046,7)</f>
        <v>2.4254999999999999E-2</v>
      </c>
      <c r="CX1331">
        <f>ROUND(Y1331*Source!I1046,7)</f>
        <v>2.4254999999999999E-2</v>
      </c>
      <c r="CY1331">
        <f>AB1331</f>
        <v>107.41</v>
      </c>
      <c r="CZ1331">
        <f>AF1331</f>
        <v>8.1</v>
      </c>
      <c r="DA1331">
        <f>AJ1331</f>
        <v>13.26</v>
      </c>
      <c r="DB1331">
        <f t="shared" si="1165"/>
        <v>13.09</v>
      </c>
      <c r="DC1331">
        <f t="shared" si="1166"/>
        <v>0</v>
      </c>
      <c r="DD1331" t="s">
        <v>3</v>
      </c>
      <c r="DE1331" t="s">
        <v>3</v>
      </c>
      <c r="DF1331">
        <f t="shared" si="1167"/>
        <v>0</v>
      </c>
      <c r="DG1331">
        <f>ROUND(ROUND(AF1331*AJ1331,2)*CX1331,2)</f>
        <v>2.61</v>
      </c>
      <c r="DH1331">
        <f>ROUND(ROUND(AG1331*AK1331,2)*CX1331,2)</f>
        <v>0</v>
      </c>
      <c r="DI1331">
        <f t="shared" si="1168"/>
        <v>0</v>
      </c>
      <c r="DJ1331">
        <f>DG1331</f>
        <v>2.61</v>
      </c>
      <c r="DK1331">
        <v>0</v>
      </c>
      <c r="DL1331" t="s">
        <v>3</v>
      </c>
      <c r="DM1331">
        <v>0</v>
      </c>
      <c r="DN1331" t="s">
        <v>3</v>
      </c>
      <c r="DO1331">
        <v>0</v>
      </c>
    </row>
    <row r="1332" spans="1:119" x14ac:dyDescent="0.2">
      <c r="A1332">
        <f>ROW(Source!A1046)</f>
        <v>1046</v>
      </c>
      <c r="B1332">
        <v>51651743</v>
      </c>
      <c r="C1332">
        <v>51656548</v>
      </c>
      <c r="D1332">
        <v>49521144</v>
      </c>
      <c r="E1332">
        <v>1</v>
      </c>
      <c r="F1332">
        <v>1</v>
      </c>
      <c r="G1332">
        <v>1</v>
      </c>
      <c r="H1332">
        <v>3</v>
      </c>
      <c r="I1332" t="s">
        <v>947</v>
      </c>
      <c r="J1332" t="s">
        <v>948</v>
      </c>
      <c r="K1332" t="s">
        <v>949</v>
      </c>
      <c r="L1332">
        <v>1348</v>
      </c>
      <c r="N1332">
        <v>1009</v>
      </c>
      <c r="O1332" t="s">
        <v>105</v>
      </c>
      <c r="P1332" t="s">
        <v>105</v>
      </c>
      <c r="Q1332">
        <v>1000</v>
      </c>
      <c r="W1332">
        <v>0</v>
      </c>
      <c r="X1332">
        <v>-847628873</v>
      </c>
      <c r="Y1332">
        <f t="shared" ref="Y1332:Y1337" si="1169">AT1332</f>
        <v>8.8999999999999995E-4</v>
      </c>
      <c r="AA1332">
        <v>241405.89</v>
      </c>
      <c r="AB1332">
        <v>0</v>
      </c>
      <c r="AC1332">
        <v>0</v>
      </c>
      <c r="AD1332">
        <v>0</v>
      </c>
      <c r="AE1332">
        <v>26499</v>
      </c>
      <c r="AF1332">
        <v>0</v>
      </c>
      <c r="AG1332">
        <v>0</v>
      </c>
      <c r="AH1332">
        <v>0</v>
      </c>
      <c r="AI1332">
        <v>9.11</v>
      </c>
      <c r="AJ1332">
        <v>1</v>
      </c>
      <c r="AK1332">
        <v>1</v>
      </c>
      <c r="AL1332">
        <v>1</v>
      </c>
      <c r="AM1332">
        <v>4</v>
      </c>
      <c r="AN1332">
        <v>0</v>
      </c>
      <c r="AO1332">
        <v>1</v>
      </c>
      <c r="AP1332">
        <v>1</v>
      </c>
      <c r="AQ1332">
        <v>0</v>
      </c>
      <c r="AR1332">
        <v>0</v>
      </c>
      <c r="AS1332" t="s">
        <v>3</v>
      </c>
      <c r="AT1332">
        <v>8.8999999999999995E-4</v>
      </c>
      <c r="AU1332" t="s">
        <v>3</v>
      </c>
      <c r="AV1332">
        <v>0</v>
      </c>
      <c r="AW1332">
        <v>2</v>
      </c>
      <c r="AX1332">
        <v>51656567</v>
      </c>
      <c r="AY1332">
        <v>1</v>
      </c>
      <c r="AZ1332">
        <v>0</v>
      </c>
      <c r="BA1332">
        <v>1526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V1332">
        <v>0</v>
      </c>
      <c r="CW1332">
        <v>0</v>
      </c>
      <c r="CX1332">
        <f>ROUND(Y1332*Source!I1046,7)</f>
        <v>1.34E-5</v>
      </c>
      <c r="CY1332">
        <f t="shared" ref="CY1332:CY1337" si="1170">AA1332</f>
        <v>241405.89</v>
      </c>
      <c r="CZ1332">
        <f t="shared" ref="CZ1332:CZ1337" si="1171">AE1332</f>
        <v>26499</v>
      </c>
      <c r="DA1332">
        <f t="shared" ref="DA1332:DA1337" si="1172">AI1332</f>
        <v>9.11</v>
      </c>
      <c r="DB1332">
        <f t="shared" ref="DB1332:DB1337" si="1173">ROUND(ROUND(AT1332*CZ1332,2),2)</f>
        <v>23.58</v>
      </c>
      <c r="DC1332">
        <f t="shared" ref="DC1332:DC1337" si="1174">ROUND(ROUND(AT1332*AG1332,2),2)</f>
        <v>0</v>
      </c>
      <c r="DD1332" t="s">
        <v>3</v>
      </c>
      <c r="DE1332" t="s">
        <v>3</v>
      </c>
      <c r="DF1332">
        <f t="shared" ref="DF1332:DF1337" si="1175">ROUND(ROUND(AE1332*AI1332,2)*CX1332,2)</f>
        <v>3.23</v>
      </c>
      <c r="DG1332">
        <f t="shared" ref="DG1332:DG1339" si="1176">ROUND(ROUND(AF1332,2)*CX1332,2)</f>
        <v>0</v>
      </c>
      <c r="DH1332">
        <f t="shared" ref="DH1332:DH1338" si="1177">ROUND(ROUND(AG1332,2)*CX1332,2)</f>
        <v>0</v>
      </c>
      <c r="DI1332">
        <f t="shared" si="1168"/>
        <v>0</v>
      </c>
      <c r="DJ1332">
        <f t="shared" ref="DJ1332:DJ1337" si="1178">DF1332</f>
        <v>3.23</v>
      </c>
      <c r="DK1332">
        <v>0</v>
      </c>
      <c r="DL1332" t="s">
        <v>3</v>
      </c>
      <c r="DM1332">
        <v>0</v>
      </c>
      <c r="DN1332" t="s">
        <v>3</v>
      </c>
      <c r="DO1332">
        <v>0</v>
      </c>
    </row>
    <row r="1333" spans="1:119" x14ac:dyDescent="0.2">
      <c r="A1333">
        <f>ROW(Source!A1046)</f>
        <v>1046</v>
      </c>
      <c r="B1333">
        <v>51651743</v>
      </c>
      <c r="C1333">
        <v>51656548</v>
      </c>
      <c r="D1333">
        <v>49524301</v>
      </c>
      <c r="E1333">
        <v>1</v>
      </c>
      <c r="F1333">
        <v>1</v>
      </c>
      <c r="G1333">
        <v>1</v>
      </c>
      <c r="H1333">
        <v>3</v>
      </c>
      <c r="I1333" t="s">
        <v>929</v>
      </c>
      <c r="J1333" t="s">
        <v>930</v>
      </c>
      <c r="K1333" t="s">
        <v>931</v>
      </c>
      <c r="L1333">
        <v>1348</v>
      </c>
      <c r="N1333">
        <v>1009</v>
      </c>
      <c r="O1333" t="s">
        <v>105</v>
      </c>
      <c r="P1333" t="s">
        <v>105</v>
      </c>
      <c r="Q1333">
        <v>1000</v>
      </c>
      <c r="W1333">
        <v>0</v>
      </c>
      <c r="X1333">
        <v>1824693337</v>
      </c>
      <c r="Y1333">
        <f t="shared" si="1169"/>
        <v>4.4999999999999999E-4</v>
      </c>
      <c r="AA1333">
        <v>94397.82</v>
      </c>
      <c r="AB1333">
        <v>0</v>
      </c>
      <c r="AC1333">
        <v>0</v>
      </c>
      <c r="AD1333">
        <v>0</v>
      </c>
      <c r="AE1333">
        <v>10362</v>
      </c>
      <c r="AF1333">
        <v>0</v>
      </c>
      <c r="AG1333">
        <v>0</v>
      </c>
      <c r="AH1333">
        <v>0</v>
      </c>
      <c r="AI1333">
        <v>9.11</v>
      </c>
      <c r="AJ1333">
        <v>1</v>
      </c>
      <c r="AK1333">
        <v>1</v>
      </c>
      <c r="AL1333">
        <v>1</v>
      </c>
      <c r="AM1333">
        <v>4</v>
      </c>
      <c r="AN1333">
        <v>0</v>
      </c>
      <c r="AO1333">
        <v>1</v>
      </c>
      <c r="AP1333">
        <v>1</v>
      </c>
      <c r="AQ1333">
        <v>0</v>
      </c>
      <c r="AR1333">
        <v>0</v>
      </c>
      <c r="AS1333" t="s">
        <v>3</v>
      </c>
      <c r="AT1333">
        <v>4.4999999999999999E-4</v>
      </c>
      <c r="AU1333" t="s">
        <v>3</v>
      </c>
      <c r="AV1333">
        <v>0</v>
      </c>
      <c r="AW1333">
        <v>2</v>
      </c>
      <c r="AX1333">
        <v>51656568</v>
      </c>
      <c r="AY1333">
        <v>1</v>
      </c>
      <c r="AZ1333">
        <v>0</v>
      </c>
      <c r="BA1333">
        <v>1527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V1333">
        <v>0</v>
      </c>
      <c r="CW1333">
        <v>0</v>
      </c>
      <c r="CX1333">
        <f>ROUND(Y1333*Source!I1046,7)</f>
        <v>6.8000000000000001E-6</v>
      </c>
      <c r="CY1333">
        <f t="shared" si="1170"/>
        <v>94397.82</v>
      </c>
      <c r="CZ1333">
        <f t="shared" si="1171"/>
        <v>10362</v>
      </c>
      <c r="DA1333">
        <f t="shared" si="1172"/>
        <v>9.11</v>
      </c>
      <c r="DB1333">
        <f t="shared" si="1173"/>
        <v>4.66</v>
      </c>
      <c r="DC1333">
        <f t="shared" si="1174"/>
        <v>0</v>
      </c>
      <c r="DD1333" t="s">
        <v>3</v>
      </c>
      <c r="DE1333" t="s">
        <v>3</v>
      </c>
      <c r="DF1333">
        <f t="shared" si="1175"/>
        <v>0.64</v>
      </c>
      <c r="DG1333">
        <f t="shared" si="1176"/>
        <v>0</v>
      </c>
      <c r="DH1333">
        <f t="shared" si="1177"/>
        <v>0</v>
      </c>
      <c r="DI1333">
        <f t="shared" si="1168"/>
        <v>0</v>
      </c>
      <c r="DJ1333">
        <f t="shared" si="1178"/>
        <v>0.64</v>
      </c>
      <c r="DK1333">
        <v>0</v>
      </c>
      <c r="DL1333" t="s">
        <v>3</v>
      </c>
      <c r="DM1333">
        <v>0</v>
      </c>
      <c r="DN1333" t="s">
        <v>3</v>
      </c>
      <c r="DO1333">
        <v>0</v>
      </c>
    </row>
    <row r="1334" spans="1:119" x14ac:dyDescent="0.2">
      <c r="A1334">
        <f>ROW(Source!A1046)</f>
        <v>1046</v>
      </c>
      <c r="B1334">
        <v>51651743</v>
      </c>
      <c r="C1334">
        <v>51656548</v>
      </c>
      <c r="D1334">
        <v>49525488</v>
      </c>
      <c r="E1334">
        <v>1</v>
      </c>
      <c r="F1334">
        <v>1</v>
      </c>
      <c r="G1334">
        <v>1</v>
      </c>
      <c r="H1334">
        <v>3</v>
      </c>
      <c r="I1334" t="s">
        <v>917</v>
      </c>
      <c r="J1334" t="s">
        <v>918</v>
      </c>
      <c r="K1334" t="s">
        <v>919</v>
      </c>
      <c r="L1334">
        <v>1346</v>
      </c>
      <c r="N1334">
        <v>1009</v>
      </c>
      <c r="O1334" t="s">
        <v>920</v>
      </c>
      <c r="P1334" t="s">
        <v>920</v>
      </c>
      <c r="Q1334">
        <v>1</v>
      </c>
      <c r="W1334">
        <v>0</v>
      </c>
      <c r="X1334">
        <v>-1864341761</v>
      </c>
      <c r="Y1334">
        <f t="shared" si="1169"/>
        <v>15</v>
      </c>
      <c r="AA1334">
        <v>82.35</v>
      </c>
      <c r="AB1334">
        <v>0</v>
      </c>
      <c r="AC1334">
        <v>0</v>
      </c>
      <c r="AD1334">
        <v>0</v>
      </c>
      <c r="AE1334">
        <v>9.0399999999999991</v>
      </c>
      <c r="AF1334">
        <v>0</v>
      </c>
      <c r="AG1334">
        <v>0</v>
      </c>
      <c r="AH1334">
        <v>0</v>
      </c>
      <c r="AI1334">
        <v>9.11</v>
      </c>
      <c r="AJ1334">
        <v>1</v>
      </c>
      <c r="AK1334">
        <v>1</v>
      </c>
      <c r="AL1334">
        <v>1</v>
      </c>
      <c r="AM1334">
        <v>4</v>
      </c>
      <c r="AN1334">
        <v>0</v>
      </c>
      <c r="AO1334">
        <v>1</v>
      </c>
      <c r="AP1334">
        <v>1</v>
      </c>
      <c r="AQ1334">
        <v>0</v>
      </c>
      <c r="AR1334">
        <v>0</v>
      </c>
      <c r="AS1334" t="s">
        <v>3</v>
      </c>
      <c r="AT1334">
        <v>15</v>
      </c>
      <c r="AU1334" t="s">
        <v>3</v>
      </c>
      <c r="AV1334">
        <v>0</v>
      </c>
      <c r="AW1334">
        <v>2</v>
      </c>
      <c r="AX1334">
        <v>51656569</v>
      </c>
      <c r="AY1334">
        <v>1</v>
      </c>
      <c r="AZ1334">
        <v>0</v>
      </c>
      <c r="BA1334">
        <v>1528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V1334">
        <v>0</v>
      </c>
      <c r="CW1334">
        <v>0</v>
      </c>
      <c r="CX1334">
        <f>ROUND(Y1334*Source!I1046,7)</f>
        <v>0.22500000000000001</v>
      </c>
      <c r="CY1334">
        <f t="shared" si="1170"/>
        <v>82.35</v>
      </c>
      <c r="CZ1334">
        <f t="shared" si="1171"/>
        <v>9.0399999999999991</v>
      </c>
      <c r="DA1334">
        <f t="shared" si="1172"/>
        <v>9.11</v>
      </c>
      <c r="DB1334">
        <f t="shared" si="1173"/>
        <v>135.6</v>
      </c>
      <c r="DC1334">
        <f t="shared" si="1174"/>
        <v>0</v>
      </c>
      <c r="DD1334" t="s">
        <v>3</v>
      </c>
      <c r="DE1334" t="s">
        <v>3</v>
      </c>
      <c r="DF1334">
        <f t="shared" si="1175"/>
        <v>18.53</v>
      </c>
      <c r="DG1334">
        <f t="shared" si="1176"/>
        <v>0</v>
      </c>
      <c r="DH1334">
        <f t="shared" si="1177"/>
        <v>0</v>
      </c>
      <c r="DI1334">
        <f t="shared" si="1168"/>
        <v>0</v>
      </c>
      <c r="DJ1334">
        <f t="shared" si="1178"/>
        <v>18.53</v>
      </c>
      <c r="DK1334">
        <v>0</v>
      </c>
      <c r="DL1334" t="s">
        <v>3</v>
      </c>
      <c r="DM1334">
        <v>0</v>
      </c>
      <c r="DN1334" t="s">
        <v>3</v>
      </c>
      <c r="DO1334">
        <v>0</v>
      </c>
    </row>
    <row r="1335" spans="1:119" x14ac:dyDescent="0.2">
      <c r="A1335">
        <f>ROW(Source!A1046)</f>
        <v>1046</v>
      </c>
      <c r="B1335">
        <v>51651743</v>
      </c>
      <c r="C1335">
        <v>51656548</v>
      </c>
      <c r="D1335">
        <v>49526492</v>
      </c>
      <c r="E1335">
        <v>1</v>
      </c>
      <c r="F1335">
        <v>1</v>
      </c>
      <c r="G1335">
        <v>1</v>
      </c>
      <c r="H1335">
        <v>3</v>
      </c>
      <c r="I1335" t="s">
        <v>921</v>
      </c>
      <c r="J1335" t="s">
        <v>922</v>
      </c>
      <c r="K1335" t="s">
        <v>923</v>
      </c>
      <c r="L1335">
        <v>1346</v>
      </c>
      <c r="N1335">
        <v>1009</v>
      </c>
      <c r="O1335" t="s">
        <v>920</v>
      </c>
      <c r="P1335" t="s">
        <v>920</v>
      </c>
      <c r="Q1335">
        <v>1</v>
      </c>
      <c r="W1335">
        <v>0</v>
      </c>
      <c r="X1335">
        <v>497341279</v>
      </c>
      <c r="Y1335">
        <f t="shared" si="1169"/>
        <v>8</v>
      </c>
      <c r="AA1335">
        <v>210.35</v>
      </c>
      <c r="AB1335">
        <v>0</v>
      </c>
      <c r="AC1335">
        <v>0</v>
      </c>
      <c r="AD1335">
        <v>0</v>
      </c>
      <c r="AE1335">
        <v>23.09</v>
      </c>
      <c r="AF1335">
        <v>0</v>
      </c>
      <c r="AG1335">
        <v>0</v>
      </c>
      <c r="AH1335">
        <v>0</v>
      </c>
      <c r="AI1335">
        <v>9.11</v>
      </c>
      <c r="AJ1335">
        <v>1</v>
      </c>
      <c r="AK1335">
        <v>1</v>
      </c>
      <c r="AL1335">
        <v>1</v>
      </c>
      <c r="AM1335">
        <v>4</v>
      </c>
      <c r="AN1335">
        <v>0</v>
      </c>
      <c r="AO1335">
        <v>1</v>
      </c>
      <c r="AP1335">
        <v>1</v>
      </c>
      <c r="AQ1335">
        <v>0</v>
      </c>
      <c r="AR1335">
        <v>0</v>
      </c>
      <c r="AS1335" t="s">
        <v>3</v>
      </c>
      <c r="AT1335">
        <v>8</v>
      </c>
      <c r="AU1335" t="s">
        <v>3</v>
      </c>
      <c r="AV1335">
        <v>0</v>
      </c>
      <c r="AW1335">
        <v>2</v>
      </c>
      <c r="AX1335">
        <v>51656570</v>
      </c>
      <c r="AY1335">
        <v>1</v>
      </c>
      <c r="AZ1335">
        <v>0</v>
      </c>
      <c r="BA1335">
        <v>1529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V1335">
        <v>0</v>
      </c>
      <c r="CW1335">
        <v>0</v>
      </c>
      <c r="CX1335">
        <f>ROUND(Y1335*Source!I1046,7)</f>
        <v>0.12</v>
      </c>
      <c r="CY1335">
        <f t="shared" si="1170"/>
        <v>210.35</v>
      </c>
      <c r="CZ1335">
        <f t="shared" si="1171"/>
        <v>23.09</v>
      </c>
      <c r="DA1335">
        <f t="shared" si="1172"/>
        <v>9.11</v>
      </c>
      <c r="DB1335">
        <f t="shared" si="1173"/>
        <v>184.72</v>
      </c>
      <c r="DC1335">
        <f t="shared" si="1174"/>
        <v>0</v>
      </c>
      <c r="DD1335" t="s">
        <v>3</v>
      </c>
      <c r="DE1335" t="s">
        <v>3</v>
      </c>
      <c r="DF1335">
        <f t="shared" si="1175"/>
        <v>25.24</v>
      </c>
      <c r="DG1335">
        <f t="shared" si="1176"/>
        <v>0</v>
      </c>
      <c r="DH1335">
        <f t="shared" si="1177"/>
        <v>0</v>
      </c>
      <c r="DI1335">
        <f t="shared" si="1168"/>
        <v>0</v>
      </c>
      <c r="DJ1335">
        <f t="shared" si="1178"/>
        <v>25.24</v>
      </c>
      <c r="DK1335">
        <v>0</v>
      </c>
      <c r="DL1335" t="s">
        <v>3</v>
      </c>
      <c r="DM1335">
        <v>0</v>
      </c>
      <c r="DN1335" t="s">
        <v>3</v>
      </c>
      <c r="DO1335">
        <v>0</v>
      </c>
    </row>
    <row r="1336" spans="1:119" x14ac:dyDescent="0.2">
      <c r="A1336">
        <f>ROW(Source!A1046)</f>
        <v>1046</v>
      </c>
      <c r="B1336">
        <v>51651743</v>
      </c>
      <c r="C1336">
        <v>51656548</v>
      </c>
      <c r="D1336">
        <v>49555131</v>
      </c>
      <c r="E1336">
        <v>1</v>
      </c>
      <c r="F1336">
        <v>1</v>
      </c>
      <c r="G1336">
        <v>1</v>
      </c>
      <c r="H1336">
        <v>3</v>
      </c>
      <c r="I1336" t="s">
        <v>950</v>
      </c>
      <c r="J1336" t="s">
        <v>951</v>
      </c>
      <c r="K1336" t="s">
        <v>952</v>
      </c>
      <c r="L1336">
        <v>1348</v>
      </c>
      <c r="N1336">
        <v>1009</v>
      </c>
      <c r="O1336" t="s">
        <v>105</v>
      </c>
      <c r="P1336" t="s">
        <v>105</v>
      </c>
      <c r="Q1336">
        <v>1000</v>
      </c>
      <c r="W1336">
        <v>0</v>
      </c>
      <c r="X1336">
        <v>-364749507</v>
      </c>
      <c r="Y1336">
        <f t="shared" si="1169"/>
        <v>5.0099999999999997E-3</v>
      </c>
      <c r="AA1336">
        <v>156537.13</v>
      </c>
      <c r="AB1336">
        <v>0</v>
      </c>
      <c r="AC1336">
        <v>0</v>
      </c>
      <c r="AD1336">
        <v>0</v>
      </c>
      <c r="AE1336">
        <v>17183</v>
      </c>
      <c r="AF1336">
        <v>0</v>
      </c>
      <c r="AG1336">
        <v>0</v>
      </c>
      <c r="AH1336">
        <v>0</v>
      </c>
      <c r="AI1336">
        <v>9.11</v>
      </c>
      <c r="AJ1336">
        <v>1</v>
      </c>
      <c r="AK1336">
        <v>1</v>
      </c>
      <c r="AL1336">
        <v>1</v>
      </c>
      <c r="AM1336">
        <v>4</v>
      </c>
      <c r="AN1336">
        <v>0</v>
      </c>
      <c r="AO1336">
        <v>1</v>
      </c>
      <c r="AP1336">
        <v>1</v>
      </c>
      <c r="AQ1336">
        <v>0</v>
      </c>
      <c r="AR1336">
        <v>0</v>
      </c>
      <c r="AS1336" t="s">
        <v>3</v>
      </c>
      <c r="AT1336">
        <v>5.0099999999999997E-3</v>
      </c>
      <c r="AU1336" t="s">
        <v>3</v>
      </c>
      <c r="AV1336">
        <v>0</v>
      </c>
      <c r="AW1336">
        <v>2</v>
      </c>
      <c r="AX1336">
        <v>51656572</v>
      </c>
      <c r="AY1336">
        <v>1</v>
      </c>
      <c r="AZ1336">
        <v>0</v>
      </c>
      <c r="BA1336">
        <v>1531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V1336">
        <v>0</v>
      </c>
      <c r="CW1336">
        <v>0</v>
      </c>
      <c r="CX1336">
        <f>ROUND(Y1336*Source!I1046,7)</f>
        <v>7.5199999999999998E-5</v>
      </c>
      <c r="CY1336">
        <f t="shared" si="1170"/>
        <v>156537.13</v>
      </c>
      <c r="CZ1336">
        <f t="shared" si="1171"/>
        <v>17183</v>
      </c>
      <c r="DA1336">
        <f t="shared" si="1172"/>
        <v>9.11</v>
      </c>
      <c r="DB1336">
        <f t="shared" si="1173"/>
        <v>86.09</v>
      </c>
      <c r="DC1336">
        <f t="shared" si="1174"/>
        <v>0</v>
      </c>
      <c r="DD1336" t="s">
        <v>3</v>
      </c>
      <c r="DE1336" t="s">
        <v>3</v>
      </c>
      <c r="DF1336">
        <f t="shared" si="1175"/>
        <v>11.77</v>
      </c>
      <c r="DG1336">
        <f t="shared" si="1176"/>
        <v>0</v>
      </c>
      <c r="DH1336">
        <f t="shared" si="1177"/>
        <v>0</v>
      </c>
      <c r="DI1336">
        <f t="shared" si="1168"/>
        <v>0</v>
      </c>
      <c r="DJ1336">
        <f t="shared" si="1178"/>
        <v>11.77</v>
      </c>
      <c r="DK1336">
        <v>0</v>
      </c>
      <c r="DL1336" t="s">
        <v>3</v>
      </c>
      <c r="DM1336">
        <v>0</v>
      </c>
      <c r="DN1336" t="s">
        <v>3</v>
      </c>
      <c r="DO1336">
        <v>0</v>
      </c>
    </row>
    <row r="1337" spans="1:119" x14ac:dyDescent="0.2">
      <c r="A1337">
        <f>ROW(Source!A1046)</f>
        <v>1046</v>
      </c>
      <c r="B1337">
        <v>51651743</v>
      </c>
      <c r="C1337">
        <v>51656548</v>
      </c>
      <c r="D1337">
        <v>49564260</v>
      </c>
      <c r="E1337">
        <v>1</v>
      </c>
      <c r="F1337">
        <v>1</v>
      </c>
      <c r="G1337">
        <v>1</v>
      </c>
      <c r="H1337">
        <v>3</v>
      </c>
      <c r="I1337" t="s">
        <v>79</v>
      </c>
      <c r="J1337" t="s">
        <v>81</v>
      </c>
      <c r="K1337" t="s">
        <v>80</v>
      </c>
      <c r="L1337">
        <v>1327</v>
      </c>
      <c r="N1337">
        <v>1005</v>
      </c>
      <c r="O1337" t="s">
        <v>52</v>
      </c>
      <c r="P1337" t="s">
        <v>52</v>
      </c>
      <c r="Q1337">
        <v>1</v>
      </c>
      <c r="W1337">
        <v>0</v>
      </c>
      <c r="X1337">
        <v>415678242</v>
      </c>
      <c r="Y1337">
        <f t="shared" si="1169"/>
        <v>100</v>
      </c>
      <c r="AA1337">
        <v>932.96</v>
      </c>
      <c r="AB1337">
        <v>0</v>
      </c>
      <c r="AC1337">
        <v>0</v>
      </c>
      <c r="AD1337">
        <v>0</v>
      </c>
      <c r="AE1337">
        <v>102.41</v>
      </c>
      <c r="AF1337">
        <v>0</v>
      </c>
      <c r="AG1337">
        <v>0</v>
      </c>
      <c r="AH1337">
        <v>0</v>
      </c>
      <c r="AI1337">
        <v>9.11</v>
      </c>
      <c r="AJ1337">
        <v>1</v>
      </c>
      <c r="AK1337">
        <v>1</v>
      </c>
      <c r="AL1337">
        <v>1</v>
      </c>
      <c r="AM1337">
        <v>0</v>
      </c>
      <c r="AN1337">
        <v>0</v>
      </c>
      <c r="AO1337">
        <v>0</v>
      </c>
      <c r="AP1337">
        <v>1</v>
      </c>
      <c r="AQ1337">
        <v>0</v>
      </c>
      <c r="AR1337">
        <v>0</v>
      </c>
      <c r="AS1337" t="s">
        <v>3</v>
      </c>
      <c r="AT1337">
        <v>100</v>
      </c>
      <c r="AU1337" t="s">
        <v>3</v>
      </c>
      <c r="AV1337">
        <v>0</v>
      </c>
      <c r="AW1337">
        <v>1</v>
      </c>
      <c r="AX1337">
        <v>-1</v>
      </c>
      <c r="AY1337">
        <v>0</v>
      </c>
      <c r="AZ1337">
        <v>0</v>
      </c>
      <c r="BA1337" t="s">
        <v>3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V1337">
        <v>0</v>
      </c>
      <c r="CW1337">
        <v>0</v>
      </c>
      <c r="CX1337">
        <f>ROUND(Y1337*Source!I1046,7)</f>
        <v>1.5</v>
      </c>
      <c r="CY1337">
        <f t="shared" si="1170"/>
        <v>932.96</v>
      </c>
      <c r="CZ1337">
        <f t="shared" si="1171"/>
        <v>102.41</v>
      </c>
      <c r="DA1337">
        <f t="shared" si="1172"/>
        <v>9.11</v>
      </c>
      <c r="DB1337">
        <f t="shared" si="1173"/>
        <v>10241</v>
      </c>
      <c r="DC1337">
        <f t="shared" si="1174"/>
        <v>0</v>
      </c>
      <c r="DD1337" t="s">
        <v>3</v>
      </c>
      <c r="DE1337" t="s">
        <v>3</v>
      </c>
      <c r="DF1337">
        <f t="shared" si="1175"/>
        <v>1399.44</v>
      </c>
      <c r="DG1337">
        <f t="shared" si="1176"/>
        <v>0</v>
      </c>
      <c r="DH1337">
        <f t="shared" si="1177"/>
        <v>0</v>
      </c>
      <c r="DI1337">
        <f t="shared" si="1168"/>
        <v>0</v>
      </c>
      <c r="DJ1337">
        <f t="shared" si="1178"/>
        <v>1399.44</v>
      </c>
      <c r="DK1337">
        <v>0</v>
      </c>
      <c r="DL1337" t="s">
        <v>3</v>
      </c>
      <c r="DM1337">
        <v>0</v>
      </c>
      <c r="DN1337" t="s">
        <v>3</v>
      </c>
      <c r="DO1337">
        <v>0</v>
      </c>
    </row>
    <row r="1338" spans="1:119" x14ac:dyDescent="0.2">
      <c r="A1338">
        <f>ROW(Source!A1048)</f>
        <v>1048</v>
      </c>
      <c r="B1338">
        <v>51651743</v>
      </c>
      <c r="C1338">
        <v>51656579</v>
      </c>
      <c r="D1338">
        <v>49510719</v>
      </c>
      <c r="E1338">
        <v>70</v>
      </c>
      <c r="F1338">
        <v>1</v>
      </c>
      <c r="G1338">
        <v>1</v>
      </c>
      <c r="H1338">
        <v>1</v>
      </c>
      <c r="I1338" t="s">
        <v>942</v>
      </c>
      <c r="J1338" t="s">
        <v>3</v>
      </c>
      <c r="K1338" t="s">
        <v>943</v>
      </c>
      <c r="L1338">
        <v>1191</v>
      </c>
      <c r="N1338">
        <v>1013</v>
      </c>
      <c r="O1338" t="s">
        <v>904</v>
      </c>
      <c r="P1338" t="s">
        <v>904</v>
      </c>
      <c r="Q1338">
        <v>1</v>
      </c>
      <c r="W1338">
        <v>0</v>
      </c>
      <c r="X1338">
        <v>784619160</v>
      </c>
      <c r="Y1338">
        <f t="shared" ref="Y1338:Y1343" si="1179">(AT1338*ROUND(1.05,7))</f>
        <v>148.05000000000001</v>
      </c>
      <c r="AA1338">
        <v>0</v>
      </c>
      <c r="AB1338">
        <v>0</v>
      </c>
      <c r="AC1338">
        <v>0</v>
      </c>
      <c r="AD1338">
        <v>291.83</v>
      </c>
      <c r="AE1338">
        <v>0</v>
      </c>
      <c r="AF1338">
        <v>0</v>
      </c>
      <c r="AG1338">
        <v>0</v>
      </c>
      <c r="AH1338">
        <v>8.74</v>
      </c>
      <c r="AI1338">
        <v>1</v>
      </c>
      <c r="AJ1338">
        <v>1</v>
      </c>
      <c r="AK1338">
        <v>1</v>
      </c>
      <c r="AL1338">
        <v>33.39</v>
      </c>
      <c r="AM1338">
        <v>4</v>
      </c>
      <c r="AN1338">
        <v>0</v>
      </c>
      <c r="AO1338">
        <v>1</v>
      </c>
      <c r="AP1338">
        <v>1</v>
      </c>
      <c r="AQ1338">
        <v>0</v>
      </c>
      <c r="AR1338">
        <v>0</v>
      </c>
      <c r="AS1338" t="s">
        <v>3</v>
      </c>
      <c r="AT1338">
        <v>141</v>
      </c>
      <c r="AU1338" t="s">
        <v>20</v>
      </c>
      <c r="AV1338">
        <v>1</v>
      </c>
      <c r="AW1338">
        <v>2</v>
      </c>
      <c r="AX1338">
        <v>51656593</v>
      </c>
      <c r="AY1338">
        <v>1</v>
      </c>
      <c r="AZ1338">
        <v>0</v>
      </c>
      <c r="BA1338">
        <v>1537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U1338">
        <f>ROUND(AT1338*Source!I1048*AH1338*AL1338,2)</f>
        <v>7036.28</v>
      </c>
      <c r="CV1338">
        <f>ROUND(Y1338*Source!I1048,7)</f>
        <v>25.316549999999999</v>
      </c>
      <c r="CW1338">
        <v>0</v>
      </c>
      <c r="CX1338">
        <f>ROUND(Y1338*Source!I1048,7)</f>
        <v>25.316549999999999</v>
      </c>
      <c r="CY1338">
        <f>AD1338</f>
        <v>291.83</v>
      </c>
      <c r="CZ1338">
        <f>AH1338</f>
        <v>8.74</v>
      </c>
      <c r="DA1338">
        <f>AL1338</f>
        <v>33.39</v>
      </c>
      <c r="DB1338">
        <f t="shared" ref="DB1338:DB1343" si="1180">ROUND((ROUND(AT1338*CZ1338,2)*ROUND(1.05,7)),2)</f>
        <v>1293.96</v>
      </c>
      <c r="DC1338">
        <f t="shared" ref="DC1338:DC1343" si="1181">ROUND((ROUND(AT1338*AG1338,2)*ROUND(1.05,7)),2)</f>
        <v>0</v>
      </c>
      <c r="DD1338" t="s">
        <v>3</v>
      </c>
      <c r="DE1338" t="s">
        <v>3</v>
      </c>
      <c r="DF1338">
        <f t="shared" ref="DF1338:DF1343" si="1182">ROUND(ROUND(AE1338,2)*CX1338,2)</f>
        <v>0</v>
      </c>
      <c r="DG1338">
        <f t="shared" si="1176"/>
        <v>0</v>
      </c>
      <c r="DH1338">
        <f t="shared" si="1177"/>
        <v>0</v>
      </c>
      <c r="DI1338">
        <f>ROUND(ROUND(AH1338*AL1338,2)*CX1338,2)</f>
        <v>7388.13</v>
      </c>
      <c r="DJ1338">
        <f>DI1338</f>
        <v>7388.13</v>
      </c>
      <c r="DK1338">
        <v>0</v>
      </c>
      <c r="DL1338" t="s">
        <v>3</v>
      </c>
      <c r="DM1338">
        <v>0</v>
      </c>
      <c r="DN1338" t="s">
        <v>3</v>
      </c>
      <c r="DO1338">
        <v>0</v>
      </c>
    </row>
    <row r="1339" spans="1:119" x14ac:dyDescent="0.2">
      <c r="A1339">
        <f>ROW(Source!A1048)</f>
        <v>1048</v>
      </c>
      <c r="B1339">
        <v>51651743</v>
      </c>
      <c r="C1339">
        <v>51656579</v>
      </c>
      <c r="D1339">
        <v>49510905</v>
      </c>
      <c r="E1339">
        <v>70</v>
      </c>
      <c r="F1339">
        <v>1</v>
      </c>
      <c r="G1339">
        <v>1</v>
      </c>
      <c r="H1339">
        <v>1</v>
      </c>
      <c r="I1339" t="s">
        <v>905</v>
      </c>
      <c r="J1339" t="s">
        <v>3</v>
      </c>
      <c r="K1339" t="s">
        <v>906</v>
      </c>
      <c r="L1339">
        <v>1191</v>
      </c>
      <c r="N1339">
        <v>1013</v>
      </c>
      <c r="O1339" t="s">
        <v>904</v>
      </c>
      <c r="P1339" t="s">
        <v>904</v>
      </c>
      <c r="Q1339">
        <v>1</v>
      </c>
      <c r="W1339">
        <v>0</v>
      </c>
      <c r="X1339">
        <v>-1417349443</v>
      </c>
      <c r="Y1339">
        <f t="shared" si="1179"/>
        <v>0.98699999999999999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1</v>
      </c>
      <c r="AJ1339">
        <v>1</v>
      </c>
      <c r="AK1339">
        <v>33.39</v>
      </c>
      <c r="AL1339">
        <v>1</v>
      </c>
      <c r="AM1339">
        <v>4</v>
      </c>
      <c r="AN1339">
        <v>0</v>
      </c>
      <c r="AO1339">
        <v>1</v>
      </c>
      <c r="AP1339">
        <v>1</v>
      </c>
      <c r="AQ1339">
        <v>0</v>
      </c>
      <c r="AR1339">
        <v>0</v>
      </c>
      <c r="AS1339" t="s">
        <v>3</v>
      </c>
      <c r="AT1339">
        <v>0.94</v>
      </c>
      <c r="AU1339" t="s">
        <v>20</v>
      </c>
      <c r="AV1339">
        <v>2</v>
      </c>
      <c r="AW1339">
        <v>2</v>
      </c>
      <c r="AX1339">
        <v>51656594</v>
      </c>
      <c r="AY1339">
        <v>1</v>
      </c>
      <c r="AZ1339">
        <v>0</v>
      </c>
      <c r="BA1339">
        <v>1538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V1339">
        <v>0</v>
      </c>
      <c r="CW1339">
        <v>0</v>
      </c>
      <c r="CX1339">
        <f>ROUND(Y1339*Source!I1048,7)</f>
        <v>0.16877700000000001</v>
      </c>
      <c r="CY1339">
        <f>AD1339</f>
        <v>0</v>
      </c>
      <c r="CZ1339">
        <f>AH1339</f>
        <v>0</v>
      </c>
      <c r="DA1339">
        <f>AL1339</f>
        <v>1</v>
      </c>
      <c r="DB1339">
        <f t="shared" si="1180"/>
        <v>0</v>
      </c>
      <c r="DC1339">
        <f t="shared" si="1181"/>
        <v>0</v>
      </c>
      <c r="DD1339" t="s">
        <v>3</v>
      </c>
      <c r="DE1339" t="s">
        <v>3</v>
      </c>
      <c r="DF1339">
        <f t="shared" si="1182"/>
        <v>0</v>
      </c>
      <c r="DG1339">
        <f t="shared" si="1176"/>
        <v>0</v>
      </c>
      <c r="DH1339">
        <f>ROUND(ROUND(AG1339*AK1339,2)*CX1339,2)</f>
        <v>0</v>
      </c>
      <c r="DI1339">
        <f t="shared" ref="DI1339:DI1350" si="1183">ROUND(ROUND(AH1339,2)*CX1339,2)</f>
        <v>0</v>
      </c>
      <c r="DJ1339">
        <f>DI1339</f>
        <v>0</v>
      </c>
      <c r="DK1339">
        <v>0</v>
      </c>
      <c r="DL1339" t="s">
        <v>3</v>
      </c>
      <c r="DM1339">
        <v>0</v>
      </c>
      <c r="DN1339" t="s">
        <v>3</v>
      </c>
      <c r="DO1339">
        <v>0</v>
      </c>
    </row>
    <row r="1340" spans="1:119" x14ac:dyDescent="0.2">
      <c r="A1340">
        <f>ROW(Source!A1048)</f>
        <v>1048</v>
      </c>
      <c r="B1340">
        <v>51651743</v>
      </c>
      <c r="C1340">
        <v>51656579</v>
      </c>
      <c r="D1340">
        <v>49672573</v>
      </c>
      <c r="E1340">
        <v>1</v>
      </c>
      <c r="F1340">
        <v>1</v>
      </c>
      <c r="G1340">
        <v>1</v>
      </c>
      <c r="H1340">
        <v>2</v>
      </c>
      <c r="I1340" t="s">
        <v>907</v>
      </c>
      <c r="J1340" t="s">
        <v>908</v>
      </c>
      <c r="K1340" t="s">
        <v>909</v>
      </c>
      <c r="L1340">
        <v>1367</v>
      </c>
      <c r="N1340">
        <v>1011</v>
      </c>
      <c r="O1340" t="s">
        <v>910</v>
      </c>
      <c r="P1340" t="s">
        <v>910</v>
      </c>
      <c r="Q1340">
        <v>1</v>
      </c>
      <c r="W1340">
        <v>0</v>
      </c>
      <c r="X1340">
        <v>-430484415</v>
      </c>
      <c r="Y1340">
        <f t="shared" si="1179"/>
        <v>0.39900000000000002</v>
      </c>
      <c r="AA1340">
        <v>0</v>
      </c>
      <c r="AB1340">
        <v>1530.2</v>
      </c>
      <c r="AC1340">
        <v>450.77</v>
      </c>
      <c r="AD1340">
        <v>0</v>
      </c>
      <c r="AE1340">
        <v>0</v>
      </c>
      <c r="AF1340">
        <v>115.4</v>
      </c>
      <c r="AG1340">
        <v>13.5</v>
      </c>
      <c r="AH1340">
        <v>0</v>
      </c>
      <c r="AI1340">
        <v>1</v>
      </c>
      <c r="AJ1340">
        <v>13.26</v>
      </c>
      <c r="AK1340">
        <v>33.39</v>
      </c>
      <c r="AL1340">
        <v>1</v>
      </c>
      <c r="AM1340">
        <v>4</v>
      </c>
      <c r="AN1340">
        <v>0</v>
      </c>
      <c r="AO1340">
        <v>1</v>
      </c>
      <c r="AP1340">
        <v>1</v>
      </c>
      <c r="AQ1340">
        <v>0</v>
      </c>
      <c r="AR1340">
        <v>0</v>
      </c>
      <c r="AS1340" t="s">
        <v>3</v>
      </c>
      <c r="AT1340">
        <v>0.38</v>
      </c>
      <c r="AU1340" t="s">
        <v>20</v>
      </c>
      <c r="AV1340">
        <v>0</v>
      </c>
      <c r="AW1340">
        <v>2</v>
      </c>
      <c r="AX1340">
        <v>51656595</v>
      </c>
      <c r="AY1340">
        <v>1</v>
      </c>
      <c r="AZ1340">
        <v>0</v>
      </c>
      <c r="BA1340">
        <v>1539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V1340">
        <v>0</v>
      </c>
      <c r="CW1340">
        <f>ROUND(Y1340*Source!I1048,7)</f>
        <v>6.8228999999999998E-2</v>
      </c>
      <c r="CX1340">
        <f>ROUND(Y1340*Source!I1048,7)</f>
        <v>6.8228999999999998E-2</v>
      </c>
      <c r="CY1340">
        <f>AB1340</f>
        <v>1530.2</v>
      </c>
      <c r="CZ1340">
        <f>AF1340</f>
        <v>115.4</v>
      </c>
      <c r="DA1340">
        <f>AJ1340</f>
        <v>13.26</v>
      </c>
      <c r="DB1340">
        <f t="shared" si="1180"/>
        <v>46.04</v>
      </c>
      <c r="DC1340">
        <f t="shared" si="1181"/>
        <v>5.39</v>
      </c>
      <c r="DD1340" t="s">
        <v>3</v>
      </c>
      <c r="DE1340" t="s">
        <v>3</v>
      </c>
      <c r="DF1340">
        <f t="shared" si="1182"/>
        <v>0</v>
      </c>
      <c r="DG1340">
        <f>ROUND(ROUND(AF1340*AJ1340,2)*CX1340,2)</f>
        <v>104.4</v>
      </c>
      <c r="DH1340">
        <f>ROUND(ROUND(AG1340*AK1340,2)*CX1340,2)</f>
        <v>30.76</v>
      </c>
      <c r="DI1340">
        <f t="shared" si="1183"/>
        <v>0</v>
      </c>
      <c r="DJ1340">
        <f>DG1340</f>
        <v>104.4</v>
      </c>
      <c r="DK1340">
        <v>0</v>
      </c>
      <c r="DL1340" t="s">
        <v>3</v>
      </c>
      <c r="DM1340">
        <v>0</v>
      </c>
      <c r="DN1340" t="s">
        <v>3</v>
      </c>
      <c r="DO1340">
        <v>0</v>
      </c>
    </row>
    <row r="1341" spans="1:119" x14ac:dyDescent="0.2">
      <c r="A1341">
        <f>ROW(Source!A1048)</f>
        <v>1048</v>
      </c>
      <c r="B1341">
        <v>51651743</v>
      </c>
      <c r="C1341">
        <v>51656579</v>
      </c>
      <c r="D1341">
        <v>49672703</v>
      </c>
      <c r="E1341">
        <v>1</v>
      </c>
      <c r="F1341">
        <v>1</v>
      </c>
      <c r="G1341">
        <v>1</v>
      </c>
      <c r="H1341">
        <v>2</v>
      </c>
      <c r="I1341" t="s">
        <v>944</v>
      </c>
      <c r="J1341" t="s">
        <v>945</v>
      </c>
      <c r="K1341" t="s">
        <v>946</v>
      </c>
      <c r="L1341">
        <v>1367</v>
      </c>
      <c r="N1341">
        <v>1011</v>
      </c>
      <c r="O1341" t="s">
        <v>910</v>
      </c>
      <c r="P1341" t="s">
        <v>910</v>
      </c>
      <c r="Q1341">
        <v>1</v>
      </c>
      <c r="W1341">
        <v>0</v>
      </c>
      <c r="X1341">
        <v>-1424865896</v>
      </c>
      <c r="Y1341">
        <f t="shared" si="1179"/>
        <v>0.35700000000000004</v>
      </c>
      <c r="AA1341">
        <v>0</v>
      </c>
      <c r="AB1341">
        <v>88.31</v>
      </c>
      <c r="AC1341">
        <v>0</v>
      </c>
      <c r="AD1341">
        <v>0</v>
      </c>
      <c r="AE1341">
        <v>0</v>
      </c>
      <c r="AF1341">
        <v>6.66</v>
      </c>
      <c r="AG1341">
        <v>0</v>
      </c>
      <c r="AH1341">
        <v>0</v>
      </c>
      <c r="AI1341">
        <v>1</v>
      </c>
      <c r="AJ1341">
        <v>13.26</v>
      </c>
      <c r="AK1341">
        <v>33.39</v>
      </c>
      <c r="AL1341">
        <v>1</v>
      </c>
      <c r="AM1341">
        <v>4</v>
      </c>
      <c r="AN1341">
        <v>0</v>
      </c>
      <c r="AO1341">
        <v>1</v>
      </c>
      <c r="AP1341">
        <v>1</v>
      </c>
      <c r="AQ1341">
        <v>0</v>
      </c>
      <c r="AR1341">
        <v>0</v>
      </c>
      <c r="AS1341" t="s">
        <v>3</v>
      </c>
      <c r="AT1341">
        <v>0.34</v>
      </c>
      <c r="AU1341" t="s">
        <v>20</v>
      </c>
      <c r="AV1341">
        <v>0</v>
      </c>
      <c r="AW1341">
        <v>2</v>
      </c>
      <c r="AX1341">
        <v>51656596</v>
      </c>
      <c r="AY1341">
        <v>1</v>
      </c>
      <c r="AZ1341">
        <v>0</v>
      </c>
      <c r="BA1341">
        <v>1540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V1341">
        <v>0</v>
      </c>
      <c r="CW1341">
        <f>ROUND(Y1341*Source!I1048,7)</f>
        <v>6.1046999999999997E-2</v>
      </c>
      <c r="CX1341">
        <f>ROUND(Y1341*Source!I1048,7)</f>
        <v>6.1046999999999997E-2</v>
      </c>
      <c r="CY1341">
        <f>AB1341</f>
        <v>88.31</v>
      </c>
      <c r="CZ1341">
        <f>AF1341</f>
        <v>6.66</v>
      </c>
      <c r="DA1341">
        <f>AJ1341</f>
        <v>13.26</v>
      </c>
      <c r="DB1341">
        <f t="shared" si="1180"/>
        <v>2.37</v>
      </c>
      <c r="DC1341">
        <f t="shared" si="1181"/>
        <v>0</v>
      </c>
      <c r="DD1341" t="s">
        <v>3</v>
      </c>
      <c r="DE1341" t="s">
        <v>3</v>
      </c>
      <c r="DF1341">
        <f t="shared" si="1182"/>
        <v>0</v>
      </c>
      <c r="DG1341">
        <f>ROUND(ROUND(AF1341*AJ1341,2)*CX1341,2)</f>
        <v>5.39</v>
      </c>
      <c r="DH1341">
        <f>ROUND(ROUND(AG1341*AK1341,2)*CX1341,2)</f>
        <v>0</v>
      </c>
      <c r="DI1341">
        <f t="shared" si="1183"/>
        <v>0</v>
      </c>
      <c r="DJ1341">
        <f>DG1341</f>
        <v>5.39</v>
      </c>
      <c r="DK1341">
        <v>0</v>
      </c>
      <c r="DL1341" t="s">
        <v>3</v>
      </c>
      <c r="DM1341">
        <v>0</v>
      </c>
      <c r="DN1341" t="s">
        <v>3</v>
      </c>
      <c r="DO1341">
        <v>0</v>
      </c>
    </row>
    <row r="1342" spans="1:119" x14ac:dyDescent="0.2">
      <c r="A1342">
        <f>ROW(Source!A1048)</f>
        <v>1048</v>
      </c>
      <c r="B1342">
        <v>51651743</v>
      </c>
      <c r="C1342">
        <v>51656579</v>
      </c>
      <c r="D1342">
        <v>49673503</v>
      </c>
      <c r="E1342">
        <v>1</v>
      </c>
      <c r="F1342">
        <v>1</v>
      </c>
      <c r="G1342">
        <v>1</v>
      </c>
      <c r="H1342">
        <v>2</v>
      </c>
      <c r="I1342" t="s">
        <v>914</v>
      </c>
      <c r="J1342" t="s">
        <v>915</v>
      </c>
      <c r="K1342" t="s">
        <v>916</v>
      </c>
      <c r="L1342">
        <v>1367</v>
      </c>
      <c r="N1342">
        <v>1011</v>
      </c>
      <c r="O1342" t="s">
        <v>910</v>
      </c>
      <c r="P1342" t="s">
        <v>910</v>
      </c>
      <c r="Q1342">
        <v>1</v>
      </c>
      <c r="W1342">
        <v>0</v>
      </c>
      <c r="X1342">
        <v>509054691</v>
      </c>
      <c r="Y1342">
        <f t="shared" si="1179"/>
        <v>0.58800000000000008</v>
      </c>
      <c r="AA1342">
        <v>0</v>
      </c>
      <c r="AB1342">
        <v>871.31</v>
      </c>
      <c r="AC1342">
        <v>387.32</v>
      </c>
      <c r="AD1342">
        <v>0</v>
      </c>
      <c r="AE1342">
        <v>0</v>
      </c>
      <c r="AF1342">
        <v>65.709999999999994</v>
      </c>
      <c r="AG1342">
        <v>11.6</v>
      </c>
      <c r="AH1342">
        <v>0</v>
      </c>
      <c r="AI1342">
        <v>1</v>
      </c>
      <c r="AJ1342">
        <v>13.26</v>
      </c>
      <c r="AK1342">
        <v>33.39</v>
      </c>
      <c r="AL1342">
        <v>1</v>
      </c>
      <c r="AM1342">
        <v>4</v>
      </c>
      <c r="AN1342">
        <v>0</v>
      </c>
      <c r="AO1342">
        <v>1</v>
      </c>
      <c r="AP1342">
        <v>1</v>
      </c>
      <c r="AQ1342">
        <v>0</v>
      </c>
      <c r="AR1342">
        <v>0</v>
      </c>
      <c r="AS1342" t="s">
        <v>3</v>
      </c>
      <c r="AT1342">
        <v>0.56000000000000005</v>
      </c>
      <c r="AU1342" t="s">
        <v>20</v>
      </c>
      <c r="AV1342">
        <v>0</v>
      </c>
      <c r="AW1342">
        <v>2</v>
      </c>
      <c r="AX1342">
        <v>51656597</v>
      </c>
      <c r="AY1342">
        <v>1</v>
      </c>
      <c r="AZ1342">
        <v>0</v>
      </c>
      <c r="BA1342">
        <v>1541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V1342">
        <v>0</v>
      </c>
      <c r="CW1342">
        <f>ROUND(Y1342*Source!I1048,7)</f>
        <v>0.100548</v>
      </c>
      <c r="CX1342">
        <f>ROUND(Y1342*Source!I1048,7)</f>
        <v>0.100548</v>
      </c>
      <c r="CY1342">
        <f>AB1342</f>
        <v>871.31</v>
      </c>
      <c r="CZ1342">
        <f>AF1342</f>
        <v>65.709999999999994</v>
      </c>
      <c r="DA1342">
        <f>AJ1342</f>
        <v>13.26</v>
      </c>
      <c r="DB1342">
        <f t="shared" si="1180"/>
        <v>38.64</v>
      </c>
      <c r="DC1342">
        <f t="shared" si="1181"/>
        <v>6.83</v>
      </c>
      <c r="DD1342" t="s">
        <v>3</v>
      </c>
      <c r="DE1342" t="s">
        <v>3</v>
      </c>
      <c r="DF1342">
        <f t="shared" si="1182"/>
        <v>0</v>
      </c>
      <c r="DG1342">
        <f>ROUND(ROUND(AF1342*AJ1342,2)*CX1342,2)</f>
        <v>87.61</v>
      </c>
      <c r="DH1342">
        <f>ROUND(ROUND(AG1342*AK1342,2)*CX1342,2)</f>
        <v>38.94</v>
      </c>
      <c r="DI1342">
        <f t="shared" si="1183"/>
        <v>0</v>
      </c>
      <c r="DJ1342">
        <f>DG1342</f>
        <v>87.61</v>
      </c>
      <c r="DK1342">
        <v>0</v>
      </c>
      <c r="DL1342" t="s">
        <v>3</v>
      </c>
      <c r="DM1342">
        <v>0</v>
      </c>
      <c r="DN1342" t="s">
        <v>3</v>
      </c>
      <c r="DO1342">
        <v>0</v>
      </c>
    </row>
    <row r="1343" spans="1:119" x14ac:dyDescent="0.2">
      <c r="A1343">
        <f>ROW(Source!A1048)</f>
        <v>1048</v>
      </c>
      <c r="B1343">
        <v>51651743</v>
      </c>
      <c r="C1343">
        <v>51656579</v>
      </c>
      <c r="D1343">
        <v>49673715</v>
      </c>
      <c r="E1343">
        <v>1</v>
      </c>
      <c r="F1343">
        <v>1</v>
      </c>
      <c r="G1343">
        <v>1</v>
      </c>
      <c r="H1343">
        <v>2</v>
      </c>
      <c r="I1343" t="s">
        <v>926</v>
      </c>
      <c r="J1343" t="s">
        <v>927</v>
      </c>
      <c r="K1343" t="s">
        <v>928</v>
      </c>
      <c r="L1343">
        <v>1367</v>
      </c>
      <c r="N1343">
        <v>1011</v>
      </c>
      <c r="O1343" t="s">
        <v>910</v>
      </c>
      <c r="P1343" t="s">
        <v>910</v>
      </c>
      <c r="Q1343">
        <v>1</v>
      </c>
      <c r="W1343">
        <v>0</v>
      </c>
      <c r="X1343">
        <v>829370094</v>
      </c>
      <c r="Y1343">
        <f t="shared" si="1179"/>
        <v>1.47</v>
      </c>
      <c r="AA1343">
        <v>0</v>
      </c>
      <c r="AB1343">
        <v>107.41</v>
      </c>
      <c r="AC1343">
        <v>0</v>
      </c>
      <c r="AD1343">
        <v>0</v>
      </c>
      <c r="AE1343">
        <v>0</v>
      </c>
      <c r="AF1343">
        <v>8.1</v>
      </c>
      <c r="AG1343">
        <v>0</v>
      </c>
      <c r="AH1343">
        <v>0</v>
      </c>
      <c r="AI1343">
        <v>1</v>
      </c>
      <c r="AJ1343">
        <v>13.26</v>
      </c>
      <c r="AK1343">
        <v>33.39</v>
      </c>
      <c r="AL1343">
        <v>1</v>
      </c>
      <c r="AM1343">
        <v>4</v>
      </c>
      <c r="AN1343">
        <v>0</v>
      </c>
      <c r="AO1343">
        <v>1</v>
      </c>
      <c r="AP1343">
        <v>1</v>
      </c>
      <c r="AQ1343">
        <v>0</v>
      </c>
      <c r="AR1343">
        <v>0</v>
      </c>
      <c r="AS1343" t="s">
        <v>3</v>
      </c>
      <c r="AT1343">
        <v>1.4</v>
      </c>
      <c r="AU1343" t="s">
        <v>20</v>
      </c>
      <c r="AV1343">
        <v>0</v>
      </c>
      <c r="AW1343">
        <v>2</v>
      </c>
      <c r="AX1343">
        <v>51656598</v>
      </c>
      <c r="AY1343">
        <v>1</v>
      </c>
      <c r="AZ1343">
        <v>0</v>
      </c>
      <c r="BA1343">
        <v>1542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V1343">
        <v>0</v>
      </c>
      <c r="CW1343">
        <f>ROUND(Y1343*Source!I1048,7)</f>
        <v>0.25136999999999998</v>
      </c>
      <c r="CX1343">
        <f>ROUND(Y1343*Source!I1048,7)</f>
        <v>0.25136999999999998</v>
      </c>
      <c r="CY1343">
        <f>AB1343</f>
        <v>107.41</v>
      </c>
      <c r="CZ1343">
        <f>AF1343</f>
        <v>8.1</v>
      </c>
      <c r="DA1343">
        <f>AJ1343</f>
        <v>13.26</v>
      </c>
      <c r="DB1343">
        <f t="shared" si="1180"/>
        <v>11.91</v>
      </c>
      <c r="DC1343">
        <f t="shared" si="1181"/>
        <v>0</v>
      </c>
      <c r="DD1343" t="s">
        <v>3</v>
      </c>
      <c r="DE1343" t="s">
        <v>3</v>
      </c>
      <c r="DF1343">
        <f t="shared" si="1182"/>
        <v>0</v>
      </c>
      <c r="DG1343">
        <f>ROUND(ROUND(AF1343*AJ1343,2)*CX1343,2)</f>
        <v>27</v>
      </c>
      <c r="DH1343">
        <f>ROUND(ROUND(AG1343*AK1343,2)*CX1343,2)</f>
        <v>0</v>
      </c>
      <c r="DI1343">
        <f t="shared" si="1183"/>
        <v>0</v>
      </c>
      <c r="DJ1343">
        <f>DG1343</f>
        <v>27</v>
      </c>
      <c r="DK1343">
        <v>0</v>
      </c>
      <c r="DL1343" t="s">
        <v>3</v>
      </c>
      <c r="DM1343">
        <v>0</v>
      </c>
      <c r="DN1343" t="s">
        <v>3</v>
      </c>
      <c r="DO1343">
        <v>0</v>
      </c>
    </row>
    <row r="1344" spans="1:119" x14ac:dyDescent="0.2">
      <c r="A1344">
        <f>ROW(Source!A1048)</f>
        <v>1048</v>
      </c>
      <c r="B1344">
        <v>51651743</v>
      </c>
      <c r="C1344">
        <v>51656579</v>
      </c>
      <c r="D1344">
        <v>49521144</v>
      </c>
      <c r="E1344">
        <v>1</v>
      </c>
      <c r="F1344">
        <v>1</v>
      </c>
      <c r="G1344">
        <v>1</v>
      </c>
      <c r="H1344">
        <v>3</v>
      </c>
      <c r="I1344" t="s">
        <v>947</v>
      </c>
      <c r="J1344" t="s">
        <v>948</v>
      </c>
      <c r="K1344" t="s">
        <v>949</v>
      </c>
      <c r="L1344">
        <v>1348</v>
      </c>
      <c r="N1344">
        <v>1009</v>
      </c>
      <c r="O1344" t="s">
        <v>105</v>
      </c>
      <c r="P1344" t="s">
        <v>105</v>
      </c>
      <c r="Q1344">
        <v>1000</v>
      </c>
      <c r="W1344">
        <v>0</v>
      </c>
      <c r="X1344">
        <v>-847628873</v>
      </c>
      <c r="Y1344">
        <f t="shared" ref="Y1344:Y1350" si="1184">AT1344</f>
        <v>8.8999999999999995E-4</v>
      </c>
      <c r="AA1344">
        <v>241405.89</v>
      </c>
      <c r="AB1344">
        <v>0</v>
      </c>
      <c r="AC1344">
        <v>0</v>
      </c>
      <c r="AD1344">
        <v>0</v>
      </c>
      <c r="AE1344">
        <v>26499</v>
      </c>
      <c r="AF1344">
        <v>0</v>
      </c>
      <c r="AG1344">
        <v>0</v>
      </c>
      <c r="AH1344">
        <v>0</v>
      </c>
      <c r="AI1344">
        <v>9.11</v>
      </c>
      <c r="AJ1344">
        <v>1</v>
      </c>
      <c r="AK1344">
        <v>1</v>
      </c>
      <c r="AL1344">
        <v>1</v>
      </c>
      <c r="AM1344">
        <v>4</v>
      </c>
      <c r="AN1344">
        <v>0</v>
      </c>
      <c r="AO1344">
        <v>1</v>
      </c>
      <c r="AP1344">
        <v>1</v>
      </c>
      <c r="AQ1344">
        <v>0</v>
      </c>
      <c r="AR1344">
        <v>0</v>
      </c>
      <c r="AS1344" t="s">
        <v>3</v>
      </c>
      <c r="AT1344">
        <v>8.8999999999999995E-4</v>
      </c>
      <c r="AU1344" t="s">
        <v>3</v>
      </c>
      <c r="AV1344">
        <v>0</v>
      </c>
      <c r="AW1344">
        <v>2</v>
      </c>
      <c r="AX1344">
        <v>51656599</v>
      </c>
      <c r="AY1344">
        <v>1</v>
      </c>
      <c r="AZ1344">
        <v>0</v>
      </c>
      <c r="BA1344">
        <v>1543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V1344">
        <v>0</v>
      </c>
      <c r="CW1344">
        <v>0</v>
      </c>
      <c r="CX1344">
        <f>ROUND(Y1344*Source!I1048,7)</f>
        <v>1.5220000000000001E-4</v>
      </c>
      <c r="CY1344">
        <f t="shared" ref="CY1344:CY1350" si="1185">AA1344</f>
        <v>241405.89</v>
      </c>
      <c r="CZ1344">
        <f t="shared" ref="CZ1344:CZ1350" si="1186">AE1344</f>
        <v>26499</v>
      </c>
      <c r="DA1344">
        <f t="shared" ref="DA1344:DA1350" si="1187">AI1344</f>
        <v>9.11</v>
      </c>
      <c r="DB1344">
        <f t="shared" ref="DB1344:DB1350" si="1188">ROUND(ROUND(AT1344*CZ1344,2),2)</f>
        <v>23.58</v>
      </c>
      <c r="DC1344">
        <f t="shared" ref="DC1344:DC1350" si="1189">ROUND(ROUND(AT1344*AG1344,2),2)</f>
        <v>0</v>
      </c>
      <c r="DD1344" t="s">
        <v>3</v>
      </c>
      <c r="DE1344" t="s">
        <v>3</v>
      </c>
      <c r="DF1344">
        <f t="shared" ref="DF1344:DF1350" si="1190">ROUND(ROUND(AE1344*AI1344,2)*CX1344,2)</f>
        <v>36.74</v>
      </c>
      <c r="DG1344">
        <f t="shared" ref="DG1344:DG1352" si="1191">ROUND(ROUND(AF1344,2)*CX1344,2)</f>
        <v>0</v>
      </c>
      <c r="DH1344">
        <f t="shared" ref="DH1344:DH1351" si="1192">ROUND(ROUND(AG1344,2)*CX1344,2)</f>
        <v>0</v>
      </c>
      <c r="DI1344">
        <f t="shared" si="1183"/>
        <v>0</v>
      </c>
      <c r="DJ1344">
        <f t="shared" ref="DJ1344:DJ1350" si="1193">DF1344</f>
        <v>36.74</v>
      </c>
      <c r="DK1344">
        <v>0</v>
      </c>
      <c r="DL1344" t="s">
        <v>3</v>
      </c>
      <c r="DM1344">
        <v>0</v>
      </c>
      <c r="DN1344" t="s">
        <v>3</v>
      </c>
      <c r="DO1344">
        <v>0</v>
      </c>
    </row>
    <row r="1345" spans="1:119" x14ac:dyDescent="0.2">
      <c r="A1345">
        <f>ROW(Source!A1048)</f>
        <v>1048</v>
      </c>
      <c r="B1345">
        <v>51651743</v>
      </c>
      <c r="C1345">
        <v>51656579</v>
      </c>
      <c r="D1345">
        <v>49524301</v>
      </c>
      <c r="E1345">
        <v>1</v>
      </c>
      <c r="F1345">
        <v>1</v>
      </c>
      <c r="G1345">
        <v>1</v>
      </c>
      <c r="H1345">
        <v>3</v>
      </c>
      <c r="I1345" t="s">
        <v>929</v>
      </c>
      <c r="J1345" t="s">
        <v>930</v>
      </c>
      <c r="K1345" t="s">
        <v>931</v>
      </c>
      <c r="L1345">
        <v>1348</v>
      </c>
      <c r="N1345">
        <v>1009</v>
      </c>
      <c r="O1345" t="s">
        <v>105</v>
      </c>
      <c r="P1345" t="s">
        <v>105</v>
      </c>
      <c r="Q1345">
        <v>1000</v>
      </c>
      <c r="W1345">
        <v>0</v>
      </c>
      <c r="X1345">
        <v>1824693337</v>
      </c>
      <c r="Y1345">
        <f t="shared" si="1184"/>
        <v>4.0999999999999999E-4</v>
      </c>
      <c r="AA1345">
        <v>94397.82</v>
      </c>
      <c r="AB1345">
        <v>0</v>
      </c>
      <c r="AC1345">
        <v>0</v>
      </c>
      <c r="AD1345">
        <v>0</v>
      </c>
      <c r="AE1345">
        <v>10362</v>
      </c>
      <c r="AF1345">
        <v>0</v>
      </c>
      <c r="AG1345">
        <v>0</v>
      </c>
      <c r="AH1345">
        <v>0</v>
      </c>
      <c r="AI1345">
        <v>9.11</v>
      </c>
      <c r="AJ1345">
        <v>1</v>
      </c>
      <c r="AK1345">
        <v>1</v>
      </c>
      <c r="AL1345">
        <v>1</v>
      </c>
      <c r="AM1345">
        <v>4</v>
      </c>
      <c r="AN1345">
        <v>0</v>
      </c>
      <c r="AO1345">
        <v>1</v>
      </c>
      <c r="AP1345">
        <v>1</v>
      </c>
      <c r="AQ1345">
        <v>0</v>
      </c>
      <c r="AR1345">
        <v>0</v>
      </c>
      <c r="AS1345" t="s">
        <v>3</v>
      </c>
      <c r="AT1345">
        <v>4.0999999999999999E-4</v>
      </c>
      <c r="AU1345" t="s">
        <v>3</v>
      </c>
      <c r="AV1345">
        <v>0</v>
      </c>
      <c r="AW1345">
        <v>2</v>
      </c>
      <c r="AX1345">
        <v>51656600</v>
      </c>
      <c r="AY1345">
        <v>1</v>
      </c>
      <c r="AZ1345">
        <v>0</v>
      </c>
      <c r="BA1345">
        <v>1544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V1345">
        <v>0</v>
      </c>
      <c r="CW1345">
        <v>0</v>
      </c>
      <c r="CX1345">
        <f>ROUND(Y1345*Source!I1048,7)</f>
        <v>7.0099999999999996E-5</v>
      </c>
      <c r="CY1345">
        <f t="shared" si="1185"/>
        <v>94397.82</v>
      </c>
      <c r="CZ1345">
        <f t="shared" si="1186"/>
        <v>10362</v>
      </c>
      <c r="DA1345">
        <f t="shared" si="1187"/>
        <v>9.11</v>
      </c>
      <c r="DB1345">
        <f t="shared" si="1188"/>
        <v>4.25</v>
      </c>
      <c r="DC1345">
        <f t="shared" si="1189"/>
        <v>0</v>
      </c>
      <c r="DD1345" t="s">
        <v>3</v>
      </c>
      <c r="DE1345" t="s">
        <v>3</v>
      </c>
      <c r="DF1345">
        <f t="shared" si="1190"/>
        <v>6.62</v>
      </c>
      <c r="DG1345">
        <f t="shared" si="1191"/>
        <v>0</v>
      </c>
      <c r="DH1345">
        <f t="shared" si="1192"/>
        <v>0</v>
      </c>
      <c r="DI1345">
        <f t="shared" si="1183"/>
        <v>0</v>
      </c>
      <c r="DJ1345">
        <f t="shared" si="1193"/>
        <v>6.62</v>
      </c>
      <c r="DK1345">
        <v>0</v>
      </c>
      <c r="DL1345" t="s">
        <v>3</v>
      </c>
      <c r="DM1345">
        <v>0</v>
      </c>
      <c r="DN1345" t="s">
        <v>3</v>
      </c>
      <c r="DO1345">
        <v>0</v>
      </c>
    </row>
    <row r="1346" spans="1:119" x14ac:dyDescent="0.2">
      <c r="A1346">
        <f>ROW(Source!A1048)</f>
        <v>1048</v>
      </c>
      <c r="B1346">
        <v>51651743</v>
      </c>
      <c r="C1346">
        <v>51656579</v>
      </c>
      <c r="D1346">
        <v>49525488</v>
      </c>
      <c r="E1346">
        <v>1</v>
      </c>
      <c r="F1346">
        <v>1</v>
      </c>
      <c r="G1346">
        <v>1</v>
      </c>
      <c r="H1346">
        <v>3</v>
      </c>
      <c r="I1346" t="s">
        <v>917</v>
      </c>
      <c r="J1346" t="s">
        <v>918</v>
      </c>
      <c r="K1346" t="s">
        <v>919</v>
      </c>
      <c r="L1346">
        <v>1346</v>
      </c>
      <c r="N1346">
        <v>1009</v>
      </c>
      <c r="O1346" t="s">
        <v>920</v>
      </c>
      <c r="P1346" t="s">
        <v>920</v>
      </c>
      <c r="Q1346">
        <v>1</v>
      </c>
      <c r="W1346">
        <v>0</v>
      </c>
      <c r="X1346">
        <v>-1864341761</v>
      </c>
      <c r="Y1346">
        <f t="shared" si="1184"/>
        <v>15</v>
      </c>
      <c r="AA1346">
        <v>82.35</v>
      </c>
      <c r="AB1346">
        <v>0</v>
      </c>
      <c r="AC1346">
        <v>0</v>
      </c>
      <c r="AD1346">
        <v>0</v>
      </c>
      <c r="AE1346">
        <v>9.0399999999999991</v>
      </c>
      <c r="AF1346">
        <v>0</v>
      </c>
      <c r="AG1346">
        <v>0</v>
      </c>
      <c r="AH1346">
        <v>0</v>
      </c>
      <c r="AI1346">
        <v>9.11</v>
      </c>
      <c r="AJ1346">
        <v>1</v>
      </c>
      <c r="AK1346">
        <v>1</v>
      </c>
      <c r="AL1346">
        <v>1</v>
      </c>
      <c r="AM1346">
        <v>4</v>
      </c>
      <c r="AN1346">
        <v>0</v>
      </c>
      <c r="AO1346">
        <v>1</v>
      </c>
      <c r="AP1346">
        <v>1</v>
      </c>
      <c r="AQ1346">
        <v>0</v>
      </c>
      <c r="AR1346">
        <v>0</v>
      </c>
      <c r="AS1346" t="s">
        <v>3</v>
      </c>
      <c r="AT1346">
        <v>15</v>
      </c>
      <c r="AU1346" t="s">
        <v>3</v>
      </c>
      <c r="AV1346">
        <v>0</v>
      </c>
      <c r="AW1346">
        <v>2</v>
      </c>
      <c r="AX1346">
        <v>51656601</v>
      </c>
      <c r="AY1346">
        <v>1</v>
      </c>
      <c r="AZ1346">
        <v>0</v>
      </c>
      <c r="BA1346">
        <v>1545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V1346">
        <v>0</v>
      </c>
      <c r="CW1346">
        <v>0</v>
      </c>
      <c r="CX1346">
        <f>ROUND(Y1346*Source!I1048,7)</f>
        <v>2.5649999999999999</v>
      </c>
      <c r="CY1346">
        <f t="shared" si="1185"/>
        <v>82.35</v>
      </c>
      <c r="CZ1346">
        <f t="shared" si="1186"/>
        <v>9.0399999999999991</v>
      </c>
      <c r="DA1346">
        <f t="shared" si="1187"/>
        <v>9.11</v>
      </c>
      <c r="DB1346">
        <f t="shared" si="1188"/>
        <v>135.6</v>
      </c>
      <c r="DC1346">
        <f t="shared" si="1189"/>
        <v>0</v>
      </c>
      <c r="DD1346" t="s">
        <v>3</v>
      </c>
      <c r="DE1346" t="s">
        <v>3</v>
      </c>
      <c r="DF1346">
        <f t="shared" si="1190"/>
        <v>211.23</v>
      </c>
      <c r="DG1346">
        <f t="shared" si="1191"/>
        <v>0</v>
      </c>
      <c r="DH1346">
        <f t="shared" si="1192"/>
        <v>0</v>
      </c>
      <c r="DI1346">
        <f t="shared" si="1183"/>
        <v>0</v>
      </c>
      <c r="DJ1346">
        <f t="shared" si="1193"/>
        <v>211.23</v>
      </c>
      <c r="DK1346">
        <v>0</v>
      </c>
      <c r="DL1346" t="s">
        <v>3</v>
      </c>
      <c r="DM1346">
        <v>0</v>
      </c>
      <c r="DN1346" t="s">
        <v>3</v>
      </c>
      <c r="DO1346">
        <v>0</v>
      </c>
    </row>
    <row r="1347" spans="1:119" x14ac:dyDescent="0.2">
      <c r="A1347">
        <f>ROW(Source!A1048)</f>
        <v>1048</v>
      </c>
      <c r="B1347">
        <v>51651743</v>
      </c>
      <c r="C1347">
        <v>51656579</v>
      </c>
      <c r="D1347">
        <v>49526492</v>
      </c>
      <c r="E1347">
        <v>1</v>
      </c>
      <c r="F1347">
        <v>1</v>
      </c>
      <c r="G1347">
        <v>1</v>
      </c>
      <c r="H1347">
        <v>3</v>
      </c>
      <c r="I1347" t="s">
        <v>921</v>
      </c>
      <c r="J1347" t="s">
        <v>922</v>
      </c>
      <c r="K1347" t="s">
        <v>923</v>
      </c>
      <c r="L1347">
        <v>1346</v>
      </c>
      <c r="N1347">
        <v>1009</v>
      </c>
      <c r="O1347" t="s">
        <v>920</v>
      </c>
      <c r="P1347" t="s">
        <v>920</v>
      </c>
      <c r="Q1347">
        <v>1</v>
      </c>
      <c r="W1347">
        <v>0</v>
      </c>
      <c r="X1347">
        <v>497341279</v>
      </c>
      <c r="Y1347">
        <f t="shared" si="1184"/>
        <v>8</v>
      </c>
      <c r="AA1347">
        <v>210.35</v>
      </c>
      <c r="AB1347">
        <v>0</v>
      </c>
      <c r="AC1347">
        <v>0</v>
      </c>
      <c r="AD1347">
        <v>0</v>
      </c>
      <c r="AE1347">
        <v>23.09</v>
      </c>
      <c r="AF1347">
        <v>0</v>
      </c>
      <c r="AG1347">
        <v>0</v>
      </c>
      <c r="AH1347">
        <v>0</v>
      </c>
      <c r="AI1347">
        <v>9.11</v>
      </c>
      <c r="AJ1347">
        <v>1</v>
      </c>
      <c r="AK1347">
        <v>1</v>
      </c>
      <c r="AL1347">
        <v>1</v>
      </c>
      <c r="AM1347">
        <v>4</v>
      </c>
      <c r="AN1347">
        <v>0</v>
      </c>
      <c r="AO1347">
        <v>1</v>
      </c>
      <c r="AP1347">
        <v>1</v>
      </c>
      <c r="AQ1347">
        <v>0</v>
      </c>
      <c r="AR1347">
        <v>0</v>
      </c>
      <c r="AS1347" t="s">
        <v>3</v>
      </c>
      <c r="AT1347">
        <v>8</v>
      </c>
      <c r="AU1347" t="s">
        <v>3</v>
      </c>
      <c r="AV1347">
        <v>0</v>
      </c>
      <c r="AW1347">
        <v>2</v>
      </c>
      <c r="AX1347">
        <v>51656602</v>
      </c>
      <c r="AY1347">
        <v>1</v>
      </c>
      <c r="AZ1347">
        <v>0</v>
      </c>
      <c r="BA1347">
        <v>1546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V1347">
        <v>0</v>
      </c>
      <c r="CW1347">
        <v>0</v>
      </c>
      <c r="CX1347">
        <f>ROUND(Y1347*Source!I1048,7)</f>
        <v>1.3680000000000001</v>
      </c>
      <c r="CY1347">
        <f t="shared" si="1185"/>
        <v>210.35</v>
      </c>
      <c r="CZ1347">
        <f t="shared" si="1186"/>
        <v>23.09</v>
      </c>
      <c r="DA1347">
        <f t="shared" si="1187"/>
        <v>9.11</v>
      </c>
      <c r="DB1347">
        <f t="shared" si="1188"/>
        <v>184.72</v>
      </c>
      <c r="DC1347">
        <f t="shared" si="1189"/>
        <v>0</v>
      </c>
      <c r="DD1347" t="s">
        <v>3</v>
      </c>
      <c r="DE1347" t="s">
        <v>3</v>
      </c>
      <c r="DF1347">
        <f t="shared" si="1190"/>
        <v>287.76</v>
      </c>
      <c r="DG1347">
        <f t="shared" si="1191"/>
        <v>0</v>
      </c>
      <c r="DH1347">
        <f t="shared" si="1192"/>
        <v>0</v>
      </c>
      <c r="DI1347">
        <f t="shared" si="1183"/>
        <v>0</v>
      </c>
      <c r="DJ1347">
        <f t="shared" si="1193"/>
        <v>287.76</v>
      </c>
      <c r="DK1347">
        <v>0</v>
      </c>
      <c r="DL1347" t="s">
        <v>3</v>
      </c>
      <c r="DM1347">
        <v>0</v>
      </c>
      <c r="DN1347" t="s">
        <v>3</v>
      </c>
      <c r="DO1347">
        <v>0</v>
      </c>
    </row>
    <row r="1348" spans="1:119" x14ac:dyDescent="0.2">
      <c r="A1348">
        <f>ROW(Source!A1048)</f>
        <v>1048</v>
      </c>
      <c r="B1348">
        <v>51651743</v>
      </c>
      <c r="C1348">
        <v>51656579</v>
      </c>
      <c r="D1348">
        <v>49555131</v>
      </c>
      <c r="E1348">
        <v>1</v>
      </c>
      <c r="F1348">
        <v>1</v>
      </c>
      <c r="G1348">
        <v>1</v>
      </c>
      <c r="H1348">
        <v>3</v>
      </c>
      <c r="I1348" t="s">
        <v>950</v>
      </c>
      <c r="J1348" t="s">
        <v>951</v>
      </c>
      <c r="K1348" t="s">
        <v>952</v>
      </c>
      <c r="L1348">
        <v>1348</v>
      </c>
      <c r="N1348">
        <v>1009</v>
      </c>
      <c r="O1348" t="s">
        <v>105</v>
      </c>
      <c r="P1348" t="s">
        <v>105</v>
      </c>
      <c r="Q1348">
        <v>1000</v>
      </c>
      <c r="W1348">
        <v>0</v>
      </c>
      <c r="X1348">
        <v>-364749507</v>
      </c>
      <c r="Y1348">
        <f t="shared" si="1184"/>
        <v>5.0099999999999997E-3</v>
      </c>
      <c r="AA1348">
        <v>156537.13</v>
      </c>
      <c r="AB1348">
        <v>0</v>
      </c>
      <c r="AC1348">
        <v>0</v>
      </c>
      <c r="AD1348">
        <v>0</v>
      </c>
      <c r="AE1348">
        <v>17183</v>
      </c>
      <c r="AF1348">
        <v>0</v>
      </c>
      <c r="AG1348">
        <v>0</v>
      </c>
      <c r="AH1348">
        <v>0</v>
      </c>
      <c r="AI1348">
        <v>9.11</v>
      </c>
      <c r="AJ1348">
        <v>1</v>
      </c>
      <c r="AK1348">
        <v>1</v>
      </c>
      <c r="AL1348">
        <v>1</v>
      </c>
      <c r="AM1348">
        <v>4</v>
      </c>
      <c r="AN1348">
        <v>0</v>
      </c>
      <c r="AO1348">
        <v>1</v>
      </c>
      <c r="AP1348">
        <v>1</v>
      </c>
      <c r="AQ1348">
        <v>0</v>
      </c>
      <c r="AR1348">
        <v>0</v>
      </c>
      <c r="AS1348" t="s">
        <v>3</v>
      </c>
      <c r="AT1348">
        <v>5.0099999999999997E-3</v>
      </c>
      <c r="AU1348" t="s">
        <v>3</v>
      </c>
      <c r="AV1348">
        <v>0</v>
      </c>
      <c r="AW1348">
        <v>2</v>
      </c>
      <c r="AX1348">
        <v>51656604</v>
      </c>
      <c r="AY1348">
        <v>1</v>
      </c>
      <c r="AZ1348">
        <v>0</v>
      </c>
      <c r="BA1348">
        <v>1548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V1348">
        <v>0</v>
      </c>
      <c r="CW1348">
        <v>0</v>
      </c>
      <c r="CX1348">
        <f>ROUND(Y1348*Source!I1048,7)</f>
        <v>8.5669999999999995E-4</v>
      </c>
      <c r="CY1348">
        <f t="shared" si="1185"/>
        <v>156537.13</v>
      </c>
      <c r="CZ1348">
        <f t="shared" si="1186"/>
        <v>17183</v>
      </c>
      <c r="DA1348">
        <f t="shared" si="1187"/>
        <v>9.11</v>
      </c>
      <c r="DB1348">
        <f t="shared" si="1188"/>
        <v>86.09</v>
      </c>
      <c r="DC1348">
        <f t="shared" si="1189"/>
        <v>0</v>
      </c>
      <c r="DD1348" t="s">
        <v>3</v>
      </c>
      <c r="DE1348" t="s">
        <v>3</v>
      </c>
      <c r="DF1348">
        <f t="shared" si="1190"/>
        <v>134.11000000000001</v>
      </c>
      <c r="DG1348">
        <f t="shared" si="1191"/>
        <v>0</v>
      </c>
      <c r="DH1348">
        <f t="shared" si="1192"/>
        <v>0</v>
      </c>
      <c r="DI1348">
        <f t="shared" si="1183"/>
        <v>0</v>
      </c>
      <c r="DJ1348">
        <f t="shared" si="1193"/>
        <v>134.11000000000001</v>
      </c>
      <c r="DK1348">
        <v>0</v>
      </c>
      <c r="DL1348" t="s">
        <v>3</v>
      </c>
      <c r="DM1348">
        <v>0</v>
      </c>
      <c r="DN1348" t="s">
        <v>3</v>
      </c>
      <c r="DO1348">
        <v>0</v>
      </c>
    </row>
    <row r="1349" spans="1:119" x14ac:dyDescent="0.2">
      <c r="A1349">
        <f>ROW(Source!A1048)</f>
        <v>1048</v>
      </c>
      <c r="B1349">
        <v>51651743</v>
      </c>
      <c r="C1349">
        <v>51656579</v>
      </c>
      <c r="D1349">
        <v>49564241</v>
      </c>
      <c r="E1349">
        <v>1</v>
      </c>
      <c r="F1349">
        <v>1</v>
      </c>
      <c r="G1349">
        <v>1</v>
      </c>
      <c r="H1349">
        <v>3</v>
      </c>
      <c r="I1349" t="s">
        <v>87</v>
      </c>
      <c r="J1349" t="s">
        <v>89</v>
      </c>
      <c r="K1349" t="s">
        <v>88</v>
      </c>
      <c r="L1349">
        <v>1327</v>
      </c>
      <c r="N1349">
        <v>1005</v>
      </c>
      <c r="O1349" t="s">
        <v>52</v>
      </c>
      <c r="P1349" t="s">
        <v>52</v>
      </c>
      <c r="Q1349">
        <v>1</v>
      </c>
      <c r="W1349">
        <v>0</v>
      </c>
      <c r="X1349">
        <v>2012835886</v>
      </c>
      <c r="Y1349">
        <f t="shared" si="1184"/>
        <v>53.216374299999998</v>
      </c>
      <c r="AA1349">
        <v>1217.19</v>
      </c>
      <c r="AB1349">
        <v>0</v>
      </c>
      <c r="AC1349">
        <v>0</v>
      </c>
      <c r="AD1349">
        <v>0</v>
      </c>
      <c r="AE1349">
        <v>133.61000000000001</v>
      </c>
      <c r="AF1349">
        <v>0</v>
      </c>
      <c r="AG1349">
        <v>0</v>
      </c>
      <c r="AH1349">
        <v>0</v>
      </c>
      <c r="AI1349">
        <v>9.11</v>
      </c>
      <c r="AJ1349">
        <v>1</v>
      </c>
      <c r="AK1349">
        <v>1</v>
      </c>
      <c r="AL1349">
        <v>1</v>
      </c>
      <c r="AM1349">
        <v>0</v>
      </c>
      <c r="AN1349">
        <v>0</v>
      </c>
      <c r="AO1349">
        <v>0</v>
      </c>
      <c r="AP1349">
        <v>1</v>
      </c>
      <c r="AQ1349">
        <v>0</v>
      </c>
      <c r="AR1349">
        <v>0</v>
      </c>
      <c r="AS1349" t="s">
        <v>3</v>
      </c>
      <c r="AT1349">
        <v>53.216374299999998</v>
      </c>
      <c r="AU1349" t="s">
        <v>3</v>
      </c>
      <c r="AV1349">
        <v>0</v>
      </c>
      <c r="AW1349">
        <v>1</v>
      </c>
      <c r="AX1349">
        <v>-1</v>
      </c>
      <c r="AY1349">
        <v>0</v>
      </c>
      <c r="AZ1349">
        <v>0</v>
      </c>
      <c r="BA1349" t="s">
        <v>3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V1349">
        <v>0</v>
      </c>
      <c r="CW1349">
        <v>0</v>
      </c>
      <c r="CX1349">
        <f>ROUND(Y1349*Source!I1048,7)</f>
        <v>9.1</v>
      </c>
      <c r="CY1349">
        <f t="shared" si="1185"/>
        <v>1217.19</v>
      </c>
      <c r="CZ1349">
        <f t="shared" si="1186"/>
        <v>133.61000000000001</v>
      </c>
      <c r="DA1349">
        <f t="shared" si="1187"/>
        <v>9.11</v>
      </c>
      <c r="DB1349">
        <f t="shared" si="1188"/>
        <v>7110.24</v>
      </c>
      <c r="DC1349">
        <f t="shared" si="1189"/>
        <v>0</v>
      </c>
      <c r="DD1349" t="s">
        <v>3</v>
      </c>
      <c r="DE1349" t="s">
        <v>3</v>
      </c>
      <c r="DF1349">
        <f t="shared" si="1190"/>
        <v>11076.43</v>
      </c>
      <c r="DG1349">
        <f t="shared" si="1191"/>
        <v>0</v>
      </c>
      <c r="DH1349">
        <f t="shared" si="1192"/>
        <v>0</v>
      </c>
      <c r="DI1349">
        <f t="shared" si="1183"/>
        <v>0</v>
      </c>
      <c r="DJ1349">
        <f t="shared" si="1193"/>
        <v>11076.43</v>
      </c>
      <c r="DK1349">
        <v>0</v>
      </c>
      <c r="DL1349" t="s">
        <v>3</v>
      </c>
      <c r="DM1349">
        <v>0</v>
      </c>
      <c r="DN1349" t="s">
        <v>3</v>
      </c>
      <c r="DO1349">
        <v>0</v>
      </c>
    </row>
    <row r="1350" spans="1:119" x14ac:dyDescent="0.2">
      <c r="A1350">
        <f>ROW(Source!A1048)</f>
        <v>1048</v>
      </c>
      <c r="B1350">
        <v>51651743</v>
      </c>
      <c r="C1350">
        <v>51656579</v>
      </c>
      <c r="D1350">
        <v>49564242</v>
      </c>
      <c r="E1350">
        <v>1</v>
      </c>
      <c r="F1350">
        <v>1</v>
      </c>
      <c r="G1350">
        <v>1</v>
      </c>
      <c r="H1350">
        <v>3</v>
      </c>
      <c r="I1350" t="s">
        <v>91</v>
      </c>
      <c r="J1350" t="s">
        <v>93</v>
      </c>
      <c r="K1350" t="s">
        <v>92</v>
      </c>
      <c r="L1350">
        <v>1327</v>
      </c>
      <c r="N1350">
        <v>1005</v>
      </c>
      <c r="O1350" t="s">
        <v>52</v>
      </c>
      <c r="P1350" t="s">
        <v>52</v>
      </c>
      <c r="Q1350">
        <v>1</v>
      </c>
      <c r="W1350">
        <v>0</v>
      </c>
      <c r="X1350">
        <v>-1325074599</v>
      </c>
      <c r="Y1350">
        <f t="shared" si="1184"/>
        <v>46.783625700000002</v>
      </c>
      <c r="AA1350">
        <v>1187.67</v>
      </c>
      <c r="AB1350">
        <v>0</v>
      </c>
      <c r="AC1350">
        <v>0</v>
      </c>
      <c r="AD1350">
        <v>0</v>
      </c>
      <c r="AE1350">
        <v>130.37</v>
      </c>
      <c r="AF1350">
        <v>0</v>
      </c>
      <c r="AG1350">
        <v>0</v>
      </c>
      <c r="AH1350">
        <v>0</v>
      </c>
      <c r="AI1350">
        <v>9.11</v>
      </c>
      <c r="AJ1350">
        <v>1</v>
      </c>
      <c r="AK1350">
        <v>1</v>
      </c>
      <c r="AL1350">
        <v>1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 t="s">
        <v>3</v>
      </c>
      <c r="AT1350">
        <v>46.783625700000002</v>
      </c>
      <c r="AU1350" t="s">
        <v>3</v>
      </c>
      <c r="AV1350">
        <v>0</v>
      </c>
      <c r="AW1350">
        <v>1</v>
      </c>
      <c r="AX1350">
        <v>-1</v>
      </c>
      <c r="AY1350">
        <v>0</v>
      </c>
      <c r="AZ1350">
        <v>0</v>
      </c>
      <c r="BA1350" t="s">
        <v>3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V1350">
        <v>0</v>
      </c>
      <c r="CW1350">
        <v>0</v>
      </c>
      <c r="CX1350">
        <f>ROUND(Y1350*Source!I1048,7)</f>
        <v>8</v>
      </c>
      <c r="CY1350">
        <f t="shared" si="1185"/>
        <v>1187.67</v>
      </c>
      <c r="CZ1350">
        <f t="shared" si="1186"/>
        <v>130.37</v>
      </c>
      <c r="DA1350">
        <f t="shared" si="1187"/>
        <v>9.11</v>
      </c>
      <c r="DB1350">
        <f t="shared" si="1188"/>
        <v>6099.18</v>
      </c>
      <c r="DC1350">
        <f t="shared" si="1189"/>
        <v>0</v>
      </c>
      <c r="DD1350" t="s">
        <v>3</v>
      </c>
      <c r="DE1350" t="s">
        <v>3</v>
      </c>
      <c r="DF1350">
        <f t="shared" si="1190"/>
        <v>9501.36</v>
      </c>
      <c r="DG1350">
        <f t="shared" si="1191"/>
        <v>0</v>
      </c>
      <c r="DH1350">
        <f t="shared" si="1192"/>
        <v>0</v>
      </c>
      <c r="DI1350">
        <f t="shared" si="1183"/>
        <v>0</v>
      </c>
      <c r="DJ1350">
        <f t="shared" si="1193"/>
        <v>9501.36</v>
      </c>
      <c r="DK1350">
        <v>0</v>
      </c>
      <c r="DL1350" t="s">
        <v>3</v>
      </c>
      <c r="DM1350">
        <v>0</v>
      </c>
      <c r="DN1350" t="s">
        <v>3</v>
      </c>
      <c r="DO1350">
        <v>0</v>
      </c>
    </row>
    <row r="1351" spans="1:119" x14ac:dyDescent="0.2">
      <c r="A1351">
        <f>ROW(Source!A1051)</f>
        <v>1051</v>
      </c>
      <c r="B1351">
        <v>51651743</v>
      </c>
      <c r="C1351">
        <v>51656612</v>
      </c>
      <c r="D1351">
        <v>49510719</v>
      </c>
      <c r="E1351">
        <v>70</v>
      </c>
      <c r="F1351">
        <v>1</v>
      </c>
      <c r="G1351">
        <v>1</v>
      </c>
      <c r="H1351">
        <v>1</v>
      </c>
      <c r="I1351" t="s">
        <v>942</v>
      </c>
      <c r="J1351" t="s">
        <v>3</v>
      </c>
      <c r="K1351" t="s">
        <v>943</v>
      </c>
      <c r="L1351">
        <v>1191</v>
      </c>
      <c r="N1351">
        <v>1013</v>
      </c>
      <c r="O1351" t="s">
        <v>904</v>
      </c>
      <c r="P1351" t="s">
        <v>904</v>
      </c>
      <c r="Q1351">
        <v>1</v>
      </c>
      <c r="W1351">
        <v>0</v>
      </c>
      <c r="X1351">
        <v>784619160</v>
      </c>
      <c r="Y1351">
        <f t="shared" ref="Y1351:Y1356" si="1194">(AT1351*ROUND(1.05,7))</f>
        <v>148.05000000000001</v>
      </c>
      <c r="AA1351">
        <v>0</v>
      </c>
      <c r="AB1351">
        <v>0</v>
      </c>
      <c r="AC1351">
        <v>0</v>
      </c>
      <c r="AD1351">
        <v>291.83</v>
      </c>
      <c r="AE1351">
        <v>0</v>
      </c>
      <c r="AF1351">
        <v>0</v>
      </c>
      <c r="AG1351">
        <v>0</v>
      </c>
      <c r="AH1351">
        <v>8.74</v>
      </c>
      <c r="AI1351">
        <v>1</v>
      </c>
      <c r="AJ1351">
        <v>1</v>
      </c>
      <c r="AK1351">
        <v>1</v>
      </c>
      <c r="AL1351">
        <v>33.39</v>
      </c>
      <c r="AM1351">
        <v>4</v>
      </c>
      <c r="AN1351">
        <v>0</v>
      </c>
      <c r="AO1351">
        <v>1</v>
      </c>
      <c r="AP1351">
        <v>1</v>
      </c>
      <c r="AQ1351">
        <v>0</v>
      </c>
      <c r="AR1351">
        <v>0</v>
      </c>
      <c r="AS1351" t="s">
        <v>3</v>
      </c>
      <c r="AT1351">
        <v>141</v>
      </c>
      <c r="AU1351" t="s">
        <v>20</v>
      </c>
      <c r="AV1351">
        <v>1</v>
      </c>
      <c r="AW1351">
        <v>2</v>
      </c>
      <c r="AX1351">
        <v>51656626</v>
      </c>
      <c r="AY1351">
        <v>1</v>
      </c>
      <c r="AZ1351">
        <v>0</v>
      </c>
      <c r="BA1351">
        <v>1554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U1351">
        <f>ROUND(AT1351*Source!I1051*AH1351*AL1351,2)</f>
        <v>82061.119999999995</v>
      </c>
      <c r="CV1351">
        <f>ROUND(Y1351*Source!I1051,7)</f>
        <v>295.25611500000002</v>
      </c>
      <c r="CW1351">
        <v>0</v>
      </c>
      <c r="CX1351">
        <f>ROUND(Y1351*Source!I1051,7)</f>
        <v>295.25611500000002</v>
      </c>
      <c r="CY1351">
        <f>AD1351</f>
        <v>291.83</v>
      </c>
      <c r="CZ1351">
        <f>AH1351</f>
        <v>8.74</v>
      </c>
      <c r="DA1351">
        <f>AL1351</f>
        <v>33.39</v>
      </c>
      <c r="DB1351">
        <f t="shared" ref="DB1351:DB1356" si="1195">ROUND((ROUND(AT1351*CZ1351,2)*ROUND(1.05,7)),2)</f>
        <v>1293.96</v>
      </c>
      <c r="DC1351">
        <f t="shared" ref="DC1351:DC1356" si="1196">ROUND((ROUND(AT1351*AG1351,2)*ROUND(1.05,7)),2)</f>
        <v>0</v>
      </c>
      <c r="DD1351" t="s">
        <v>3</v>
      </c>
      <c r="DE1351" t="s">
        <v>3</v>
      </c>
      <c r="DF1351">
        <f t="shared" ref="DF1351:DF1356" si="1197">ROUND(ROUND(AE1351,2)*CX1351,2)</f>
        <v>0</v>
      </c>
      <c r="DG1351">
        <f t="shared" si="1191"/>
        <v>0</v>
      </c>
      <c r="DH1351">
        <f t="shared" si="1192"/>
        <v>0</v>
      </c>
      <c r="DI1351">
        <f>ROUND(ROUND(AH1351*AL1351,2)*CX1351,2)</f>
        <v>86164.59</v>
      </c>
      <c r="DJ1351">
        <f>DI1351</f>
        <v>86164.59</v>
      </c>
      <c r="DK1351">
        <v>0</v>
      </c>
      <c r="DL1351" t="s">
        <v>3</v>
      </c>
      <c r="DM1351">
        <v>0</v>
      </c>
      <c r="DN1351" t="s">
        <v>3</v>
      </c>
      <c r="DO1351">
        <v>0</v>
      </c>
    </row>
    <row r="1352" spans="1:119" x14ac:dyDescent="0.2">
      <c r="A1352">
        <f>ROW(Source!A1051)</f>
        <v>1051</v>
      </c>
      <c r="B1352">
        <v>51651743</v>
      </c>
      <c r="C1352">
        <v>51656612</v>
      </c>
      <c r="D1352">
        <v>49510905</v>
      </c>
      <c r="E1352">
        <v>70</v>
      </c>
      <c r="F1352">
        <v>1</v>
      </c>
      <c r="G1352">
        <v>1</v>
      </c>
      <c r="H1352">
        <v>1</v>
      </c>
      <c r="I1352" t="s">
        <v>905</v>
      </c>
      <c r="J1352" t="s">
        <v>3</v>
      </c>
      <c r="K1352" t="s">
        <v>906</v>
      </c>
      <c r="L1352">
        <v>1191</v>
      </c>
      <c r="N1352">
        <v>1013</v>
      </c>
      <c r="O1352" t="s">
        <v>904</v>
      </c>
      <c r="P1352" t="s">
        <v>904</v>
      </c>
      <c r="Q1352">
        <v>1</v>
      </c>
      <c r="W1352">
        <v>0</v>
      </c>
      <c r="X1352">
        <v>-1417349443</v>
      </c>
      <c r="Y1352">
        <f t="shared" si="1194"/>
        <v>0.98699999999999999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1</v>
      </c>
      <c r="AJ1352">
        <v>1</v>
      </c>
      <c r="AK1352">
        <v>33.39</v>
      </c>
      <c r="AL1352">
        <v>1</v>
      </c>
      <c r="AM1352">
        <v>4</v>
      </c>
      <c r="AN1352">
        <v>0</v>
      </c>
      <c r="AO1352">
        <v>1</v>
      </c>
      <c r="AP1352">
        <v>1</v>
      </c>
      <c r="AQ1352">
        <v>0</v>
      </c>
      <c r="AR1352">
        <v>0</v>
      </c>
      <c r="AS1352" t="s">
        <v>3</v>
      </c>
      <c r="AT1352">
        <v>0.94</v>
      </c>
      <c r="AU1352" t="s">
        <v>20</v>
      </c>
      <c r="AV1352">
        <v>2</v>
      </c>
      <c r="AW1352">
        <v>2</v>
      </c>
      <c r="AX1352">
        <v>51656627</v>
      </c>
      <c r="AY1352">
        <v>1</v>
      </c>
      <c r="AZ1352">
        <v>0</v>
      </c>
      <c r="BA1352">
        <v>1555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V1352">
        <v>0</v>
      </c>
      <c r="CW1352">
        <v>0</v>
      </c>
      <c r="CX1352">
        <f>ROUND(Y1352*Source!I1051,7)</f>
        <v>1.9683740999999999</v>
      </c>
      <c r="CY1352">
        <f>AD1352</f>
        <v>0</v>
      </c>
      <c r="CZ1352">
        <f>AH1352</f>
        <v>0</v>
      </c>
      <c r="DA1352">
        <f>AL1352</f>
        <v>1</v>
      </c>
      <c r="DB1352">
        <f t="shared" si="1195"/>
        <v>0</v>
      </c>
      <c r="DC1352">
        <f t="shared" si="1196"/>
        <v>0</v>
      </c>
      <c r="DD1352" t="s">
        <v>3</v>
      </c>
      <c r="DE1352" t="s">
        <v>3</v>
      </c>
      <c r="DF1352">
        <f t="shared" si="1197"/>
        <v>0</v>
      </c>
      <c r="DG1352">
        <f t="shared" si="1191"/>
        <v>0</v>
      </c>
      <c r="DH1352">
        <f>ROUND(ROUND(AG1352*AK1352,2)*CX1352,2)</f>
        <v>0</v>
      </c>
      <c r="DI1352">
        <f t="shared" ref="DI1352:DI1363" si="1198">ROUND(ROUND(AH1352,2)*CX1352,2)</f>
        <v>0</v>
      </c>
      <c r="DJ1352">
        <f>DI1352</f>
        <v>0</v>
      </c>
      <c r="DK1352">
        <v>0</v>
      </c>
      <c r="DL1352" t="s">
        <v>3</v>
      </c>
      <c r="DM1352">
        <v>0</v>
      </c>
      <c r="DN1352" t="s">
        <v>3</v>
      </c>
      <c r="DO1352">
        <v>0</v>
      </c>
    </row>
    <row r="1353" spans="1:119" x14ac:dyDescent="0.2">
      <c r="A1353">
        <f>ROW(Source!A1051)</f>
        <v>1051</v>
      </c>
      <c r="B1353">
        <v>51651743</v>
      </c>
      <c r="C1353">
        <v>51656612</v>
      </c>
      <c r="D1353">
        <v>49672573</v>
      </c>
      <c r="E1353">
        <v>1</v>
      </c>
      <c r="F1353">
        <v>1</v>
      </c>
      <c r="G1353">
        <v>1</v>
      </c>
      <c r="H1353">
        <v>2</v>
      </c>
      <c r="I1353" t="s">
        <v>907</v>
      </c>
      <c r="J1353" t="s">
        <v>908</v>
      </c>
      <c r="K1353" t="s">
        <v>909</v>
      </c>
      <c r="L1353">
        <v>1367</v>
      </c>
      <c r="N1353">
        <v>1011</v>
      </c>
      <c r="O1353" t="s">
        <v>910</v>
      </c>
      <c r="P1353" t="s">
        <v>910</v>
      </c>
      <c r="Q1353">
        <v>1</v>
      </c>
      <c r="W1353">
        <v>0</v>
      </c>
      <c r="X1353">
        <v>-430484415</v>
      </c>
      <c r="Y1353">
        <f t="shared" si="1194"/>
        <v>0.39900000000000002</v>
      </c>
      <c r="AA1353">
        <v>0</v>
      </c>
      <c r="AB1353">
        <v>1530.2</v>
      </c>
      <c r="AC1353">
        <v>450.77</v>
      </c>
      <c r="AD1353">
        <v>0</v>
      </c>
      <c r="AE1353">
        <v>0</v>
      </c>
      <c r="AF1353">
        <v>115.4</v>
      </c>
      <c r="AG1353">
        <v>13.5</v>
      </c>
      <c r="AH1353">
        <v>0</v>
      </c>
      <c r="AI1353">
        <v>1</v>
      </c>
      <c r="AJ1353">
        <v>13.26</v>
      </c>
      <c r="AK1353">
        <v>33.39</v>
      </c>
      <c r="AL1353">
        <v>1</v>
      </c>
      <c r="AM1353">
        <v>4</v>
      </c>
      <c r="AN1353">
        <v>0</v>
      </c>
      <c r="AO1353">
        <v>1</v>
      </c>
      <c r="AP1353">
        <v>1</v>
      </c>
      <c r="AQ1353">
        <v>0</v>
      </c>
      <c r="AR1353">
        <v>0</v>
      </c>
      <c r="AS1353" t="s">
        <v>3</v>
      </c>
      <c r="AT1353">
        <v>0.38</v>
      </c>
      <c r="AU1353" t="s">
        <v>20</v>
      </c>
      <c r="AV1353">
        <v>0</v>
      </c>
      <c r="AW1353">
        <v>2</v>
      </c>
      <c r="AX1353">
        <v>51656628</v>
      </c>
      <c r="AY1353">
        <v>1</v>
      </c>
      <c r="AZ1353">
        <v>0</v>
      </c>
      <c r="BA1353">
        <v>1556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V1353">
        <v>0</v>
      </c>
      <c r="CW1353">
        <f>ROUND(Y1353*Source!I1051,7)</f>
        <v>0.79572569999999998</v>
      </c>
      <c r="CX1353">
        <f>ROUND(Y1353*Source!I1051,7)</f>
        <v>0.79572569999999998</v>
      </c>
      <c r="CY1353">
        <f>AB1353</f>
        <v>1530.2</v>
      </c>
      <c r="CZ1353">
        <f>AF1353</f>
        <v>115.4</v>
      </c>
      <c r="DA1353">
        <f>AJ1353</f>
        <v>13.26</v>
      </c>
      <c r="DB1353">
        <f t="shared" si="1195"/>
        <v>46.04</v>
      </c>
      <c r="DC1353">
        <f t="shared" si="1196"/>
        <v>5.39</v>
      </c>
      <c r="DD1353" t="s">
        <v>3</v>
      </c>
      <c r="DE1353" t="s">
        <v>3</v>
      </c>
      <c r="DF1353">
        <f t="shared" si="1197"/>
        <v>0</v>
      </c>
      <c r="DG1353">
        <f>ROUND(ROUND(AF1353*AJ1353,2)*CX1353,2)</f>
        <v>1217.6199999999999</v>
      </c>
      <c r="DH1353">
        <f>ROUND(ROUND(AG1353*AK1353,2)*CX1353,2)</f>
        <v>358.69</v>
      </c>
      <c r="DI1353">
        <f t="shared" si="1198"/>
        <v>0</v>
      </c>
      <c r="DJ1353">
        <f>DG1353</f>
        <v>1217.6199999999999</v>
      </c>
      <c r="DK1353">
        <v>0</v>
      </c>
      <c r="DL1353" t="s">
        <v>3</v>
      </c>
      <c r="DM1353">
        <v>0</v>
      </c>
      <c r="DN1353" t="s">
        <v>3</v>
      </c>
      <c r="DO1353">
        <v>0</v>
      </c>
    </row>
    <row r="1354" spans="1:119" x14ac:dyDescent="0.2">
      <c r="A1354">
        <f>ROW(Source!A1051)</f>
        <v>1051</v>
      </c>
      <c r="B1354">
        <v>51651743</v>
      </c>
      <c r="C1354">
        <v>51656612</v>
      </c>
      <c r="D1354">
        <v>49672703</v>
      </c>
      <c r="E1354">
        <v>1</v>
      </c>
      <c r="F1354">
        <v>1</v>
      </c>
      <c r="G1354">
        <v>1</v>
      </c>
      <c r="H1354">
        <v>2</v>
      </c>
      <c r="I1354" t="s">
        <v>944</v>
      </c>
      <c r="J1354" t="s">
        <v>945</v>
      </c>
      <c r="K1354" t="s">
        <v>946</v>
      </c>
      <c r="L1354">
        <v>1367</v>
      </c>
      <c r="N1354">
        <v>1011</v>
      </c>
      <c r="O1354" t="s">
        <v>910</v>
      </c>
      <c r="P1354" t="s">
        <v>910</v>
      </c>
      <c r="Q1354">
        <v>1</v>
      </c>
      <c r="W1354">
        <v>0</v>
      </c>
      <c r="X1354">
        <v>-1424865896</v>
      </c>
      <c r="Y1354">
        <f t="shared" si="1194"/>
        <v>0.35700000000000004</v>
      </c>
      <c r="AA1354">
        <v>0</v>
      </c>
      <c r="AB1354">
        <v>88.31</v>
      </c>
      <c r="AC1354">
        <v>0</v>
      </c>
      <c r="AD1354">
        <v>0</v>
      </c>
      <c r="AE1354">
        <v>0</v>
      </c>
      <c r="AF1354">
        <v>6.66</v>
      </c>
      <c r="AG1354">
        <v>0</v>
      </c>
      <c r="AH1354">
        <v>0</v>
      </c>
      <c r="AI1354">
        <v>1</v>
      </c>
      <c r="AJ1354">
        <v>13.26</v>
      </c>
      <c r="AK1354">
        <v>33.39</v>
      </c>
      <c r="AL1354">
        <v>1</v>
      </c>
      <c r="AM1354">
        <v>4</v>
      </c>
      <c r="AN1354">
        <v>0</v>
      </c>
      <c r="AO1354">
        <v>1</v>
      </c>
      <c r="AP1354">
        <v>1</v>
      </c>
      <c r="AQ1354">
        <v>0</v>
      </c>
      <c r="AR1354">
        <v>0</v>
      </c>
      <c r="AS1354" t="s">
        <v>3</v>
      </c>
      <c r="AT1354">
        <v>0.34</v>
      </c>
      <c r="AU1354" t="s">
        <v>20</v>
      </c>
      <c r="AV1354">
        <v>0</v>
      </c>
      <c r="AW1354">
        <v>2</v>
      </c>
      <c r="AX1354">
        <v>51656629</v>
      </c>
      <c r="AY1354">
        <v>1</v>
      </c>
      <c r="AZ1354">
        <v>0</v>
      </c>
      <c r="BA1354">
        <v>1557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V1354">
        <v>0</v>
      </c>
      <c r="CW1354">
        <f>ROUND(Y1354*Source!I1051,7)</f>
        <v>0.71196510000000002</v>
      </c>
      <c r="CX1354">
        <f>ROUND(Y1354*Source!I1051,7)</f>
        <v>0.71196510000000002</v>
      </c>
      <c r="CY1354">
        <f>AB1354</f>
        <v>88.31</v>
      </c>
      <c r="CZ1354">
        <f>AF1354</f>
        <v>6.66</v>
      </c>
      <c r="DA1354">
        <f>AJ1354</f>
        <v>13.26</v>
      </c>
      <c r="DB1354">
        <f t="shared" si="1195"/>
        <v>2.37</v>
      </c>
      <c r="DC1354">
        <f t="shared" si="1196"/>
        <v>0</v>
      </c>
      <c r="DD1354" t="s">
        <v>3</v>
      </c>
      <c r="DE1354" t="s">
        <v>3</v>
      </c>
      <c r="DF1354">
        <f t="shared" si="1197"/>
        <v>0</v>
      </c>
      <c r="DG1354">
        <f>ROUND(ROUND(AF1354*AJ1354,2)*CX1354,2)</f>
        <v>62.87</v>
      </c>
      <c r="DH1354">
        <f>ROUND(ROUND(AG1354*AK1354,2)*CX1354,2)</f>
        <v>0</v>
      </c>
      <c r="DI1354">
        <f t="shared" si="1198"/>
        <v>0</v>
      </c>
      <c r="DJ1354">
        <f>DG1354</f>
        <v>62.87</v>
      </c>
      <c r="DK1354">
        <v>0</v>
      </c>
      <c r="DL1354" t="s">
        <v>3</v>
      </c>
      <c r="DM1354">
        <v>0</v>
      </c>
      <c r="DN1354" t="s">
        <v>3</v>
      </c>
      <c r="DO1354">
        <v>0</v>
      </c>
    </row>
    <row r="1355" spans="1:119" x14ac:dyDescent="0.2">
      <c r="A1355">
        <f>ROW(Source!A1051)</f>
        <v>1051</v>
      </c>
      <c r="B1355">
        <v>51651743</v>
      </c>
      <c r="C1355">
        <v>51656612</v>
      </c>
      <c r="D1355">
        <v>49673503</v>
      </c>
      <c r="E1355">
        <v>1</v>
      </c>
      <c r="F1355">
        <v>1</v>
      </c>
      <c r="G1355">
        <v>1</v>
      </c>
      <c r="H1355">
        <v>2</v>
      </c>
      <c r="I1355" t="s">
        <v>914</v>
      </c>
      <c r="J1355" t="s">
        <v>915</v>
      </c>
      <c r="K1355" t="s">
        <v>916</v>
      </c>
      <c r="L1355">
        <v>1367</v>
      </c>
      <c r="N1355">
        <v>1011</v>
      </c>
      <c r="O1355" t="s">
        <v>910</v>
      </c>
      <c r="P1355" t="s">
        <v>910</v>
      </c>
      <c r="Q1355">
        <v>1</v>
      </c>
      <c r="W1355">
        <v>0</v>
      </c>
      <c r="X1355">
        <v>509054691</v>
      </c>
      <c r="Y1355">
        <f t="shared" si="1194"/>
        <v>0.58800000000000008</v>
      </c>
      <c r="AA1355">
        <v>0</v>
      </c>
      <c r="AB1355">
        <v>871.31</v>
      </c>
      <c r="AC1355">
        <v>387.32</v>
      </c>
      <c r="AD1355">
        <v>0</v>
      </c>
      <c r="AE1355">
        <v>0</v>
      </c>
      <c r="AF1355">
        <v>65.709999999999994</v>
      </c>
      <c r="AG1355">
        <v>11.6</v>
      </c>
      <c r="AH1355">
        <v>0</v>
      </c>
      <c r="AI1355">
        <v>1</v>
      </c>
      <c r="AJ1355">
        <v>13.26</v>
      </c>
      <c r="AK1355">
        <v>33.39</v>
      </c>
      <c r="AL1355">
        <v>1</v>
      </c>
      <c r="AM1355">
        <v>4</v>
      </c>
      <c r="AN1355">
        <v>0</v>
      </c>
      <c r="AO1355">
        <v>1</v>
      </c>
      <c r="AP1355">
        <v>1</v>
      </c>
      <c r="AQ1355">
        <v>0</v>
      </c>
      <c r="AR1355">
        <v>0</v>
      </c>
      <c r="AS1355" t="s">
        <v>3</v>
      </c>
      <c r="AT1355">
        <v>0.56000000000000005</v>
      </c>
      <c r="AU1355" t="s">
        <v>20</v>
      </c>
      <c r="AV1355">
        <v>0</v>
      </c>
      <c r="AW1355">
        <v>2</v>
      </c>
      <c r="AX1355">
        <v>51656630</v>
      </c>
      <c r="AY1355">
        <v>1</v>
      </c>
      <c r="AZ1355">
        <v>0</v>
      </c>
      <c r="BA1355">
        <v>1558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V1355">
        <v>0</v>
      </c>
      <c r="CW1355">
        <f>ROUND(Y1355*Source!I1051,7)</f>
        <v>1.1726483999999999</v>
      </c>
      <c r="CX1355">
        <f>ROUND(Y1355*Source!I1051,7)</f>
        <v>1.1726483999999999</v>
      </c>
      <c r="CY1355">
        <f>AB1355</f>
        <v>871.31</v>
      </c>
      <c r="CZ1355">
        <f>AF1355</f>
        <v>65.709999999999994</v>
      </c>
      <c r="DA1355">
        <f>AJ1355</f>
        <v>13.26</v>
      </c>
      <c r="DB1355">
        <f t="shared" si="1195"/>
        <v>38.64</v>
      </c>
      <c r="DC1355">
        <f t="shared" si="1196"/>
        <v>6.83</v>
      </c>
      <c r="DD1355" t="s">
        <v>3</v>
      </c>
      <c r="DE1355" t="s">
        <v>3</v>
      </c>
      <c r="DF1355">
        <f t="shared" si="1197"/>
        <v>0</v>
      </c>
      <c r="DG1355">
        <f>ROUND(ROUND(AF1355*AJ1355,2)*CX1355,2)</f>
        <v>1021.74</v>
      </c>
      <c r="DH1355">
        <f>ROUND(ROUND(AG1355*AK1355,2)*CX1355,2)</f>
        <v>454.19</v>
      </c>
      <c r="DI1355">
        <f t="shared" si="1198"/>
        <v>0</v>
      </c>
      <c r="DJ1355">
        <f>DG1355</f>
        <v>1021.74</v>
      </c>
      <c r="DK1355">
        <v>0</v>
      </c>
      <c r="DL1355" t="s">
        <v>3</v>
      </c>
      <c r="DM1355">
        <v>0</v>
      </c>
      <c r="DN1355" t="s">
        <v>3</v>
      </c>
      <c r="DO1355">
        <v>0</v>
      </c>
    </row>
    <row r="1356" spans="1:119" x14ac:dyDescent="0.2">
      <c r="A1356">
        <f>ROW(Source!A1051)</f>
        <v>1051</v>
      </c>
      <c r="B1356">
        <v>51651743</v>
      </c>
      <c r="C1356">
        <v>51656612</v>
      </c>
      <c r="D1356">
        <v>49673715</v>
      </c>
      <c r="E1356">
        <v>1</v>
      </c>
      <c r="F1356">
        <v>1</v>
      </c>
      <c r="G1356">
        <v>1</v>
      </c>
      <c r="H1356">
        <v>2</v>
      </c>
      <c r="I1356" t="s">
        <v>926</v>
      </c>
      <c r="J1356" t="s">
        <v>927</v>
      </c>
      <c r="K1356" t="s">
        <v>928</v>
      </c>
      <c r="L1356">
        <v>1367</v>
      </c>
      <c r="N1356">
        <v>1011</v>
      </c>
      <c r="O1356" t="s">
        <v>910</v>
      </c>
      <c r="P1356" t="s">
        <v>910</v>
      </c>
      <c r="Q1356">
        <v>1</v>
      </c>
      <c r="W1356">
        <v>0</v>
      </c>
      <c r="X1356">
        <v>829370094</v>
      </c>
      <c r="Y1356">
        <f t="shared" si="1194"/>
        <v>1.47</v>
      </c>
      <c r="AA1356">
        <v>0</v>
      </c>
      <c r="AB1356">
        <v>107.41</v>
      </c>
      <c r="AC1356">
        <v>0</v>
      </c>
      <c r="AD1356">
        <v>0</v>
      </c>
      <c r="AE1356">
        <v>0</v>
      </c>
      <c r="AF1356">
        <v>8.1</v>
      </c>
      <c r="AG1356">
        <v>0</v>
      </c>
      <c r="AH1356">
        <v>0</v>
      </c>
      <c r="AI1356">
        <v>1</v>
      </c>
      <c r="AJ1356">
        <v>13.26</v>
      </c>
      <c r="AK1356">
        <v>33.39</v>
      </c>
      <c r="AL1356">
        <v>1</v>
      </c>
      <c r="AM1356">
        <v>4</v>
      </c>
      <c r="AN1356">
        <v>0</v>
      </c>
      <c r="AO1356">
        <v>1</v>
      </c>
      <c r="AP1356">
        <v>1</v>
      </c>
      <c r="AQ1356">
        <v>0</v>
      </c>
      <c r="AR1356">
        <v>0</v>
      </c>
      <c r="AS1356" t="s">
        <v>3</v>
      </c>
      <c r="AT1356">
        <v>1.4</v>
      </c>
      <c r="AU1356" t="s">
        <v>20</v>
      </c>
      <c r="AV1356">
        <v>0</v>
      </c>
      <c r="AW1356">
        <v>2</v>
      </c>
      <c r="AX1356">
        <v>51656631</v>
      </c>
      <c r="AY1356">
        <v>1</v>
      </c>
      <c r="AZ1356">
        <v>0</v>
      </c>
      <c r="BA1356">
        <v>1559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V1356">
        <v>0</v>
      </c>
      <c r="CW1356">
        <f>ROUND(Y1356*Source!I1051,7)</f>
        <v>2.9316209999999998</v>
      </c>
      <c r="CX1356">
        <f>ROUND(Y1356*Source!I1051,7)</f>
        <v>2.9316209999999998</v>
      </c>
      <c r="CY1356">
        <f>AB1356</f>
        <v>107.41</v>
      </c>
      <c r="CZ1356">
        <f>AF1356</f>
        <v>8.1</v>
      </c>
      <c r="DA1356">
        <f>AJ1356</f>
        <v>13.26</v>
      </c>
      <c r="DB1356">
        <f t="shared" si="1195"/>
        <v>11.91</v>
      </c>
      <c r="DC1356">
        <f t="shared" si="1196"/>
        <v>0</v>
      </c>
      <c r="DD1356" t="s">
        <v>3</v>
      </c>
      <c r="DE1356" t="s">
        <v>3</v>
      </c>
      <c r="DF1356">
        <f t="shared" si="1197"/>
        <v>0</v>
      </c>
      <c r="DG1356">
        <f>ROUND(ROUND(AF1356*AJ1356,2)*CX1356,2)</f>
        <v>314.89</v>
      </c>
      <c r="DH1356">
        <f>ROUND(ROUND(AG1356*AK1356,2)*CX1356,2)</f>
        <v>0</v>
      </c>
      <c r="DI1356">
        <f t="shared" si="1198"/>
        <v>0</v>
      </c>
      <c r="DJ1356">
        <f>DG1356</f>
        <v>314.89</v>
      </c>
      <c r="DK1356">
        <v>0</v>
      </c>
      <c r="DL1356" t="s">
        <v>3</v>
      </c>
      <c r="DM1356">
        <v>0</v>
      </c>
      <c r="DN1356" t="s">
        <v>3</v>
      </c>
      <c r="DO1356">
        <v>0</v>
      </c>
    </row>
    <row r="1357" spans="1:119" x14ac:dyDescent="0.2">
      <c r="A1357">
        <f>ROW(Source!A1051)</f>
        <v>1051</v>
      </c>
      <c r="B1357">
        <v>51651743</v>
      </c>
      <c r="C1357">
        <v>51656612</v>
      </c>
      <c r="D1357">
        <v>49521144</v>
      </c>
      <c r="E1357">
        <v>1</v>
      </c>
      <c r="F1357">
        <v>1</v>
      </c>
      <c r="G1357">
        <v>1</v>
      </c>
      <c r="H1357">
        <v>3</v>
      </c>
      <c r="I1357" t="s">
        <v>947</v>
      </c>
      <c r="J1357" t="s">
        <v>948</v>
      </c>
      <c r="K1357" t="s">
        <v>949</v>
      </c>
      <c r="L1357">
        <v>1348</v>
      </c>
      <c r="N1357">
        <v>1009</v>
      </c>
      <c r="O1357" t="s">
        <v>105</v>
      </c>
      <c r="P1357" t="s">
        <v>105</v>
      </c>
      <c r="Q1357">
        <v>1000</v>
      </c>
      <c r="W1357">
        <v>0</v>
      </c>
      <c r="X1357">
        <v>-847628873</v>
      </c>
      <c r="Y1357">
        <f t="shared" ref="Y1357:Y1377" si="1199">AT1357</f>
        <v>8.8999999999999995E-4</v>
      </c>
      <c r="AA1357">
        <v>241405.89</v>
      </c>
      <c r="AB1357">
        <v>0</v>
      </c>
      <c r="AC1357">
        <v>0</v>
      </c>
      <c r="AD1357">
        <v>0</v>
      </c>
      <c r="AE1357">
        <v>26499</v>
      </c>
      <c r="AF1357">
        <v>0</v>
      </c>
      <c r="AG1357">
        <v>0</v>
      </c>
      <c r="AH1357">
        <v>0</v>
      </c>
      <c r="AI1357">
        <v>9.11</v>
      </c>
      <c r="AJ1357">
        <v>1</v>
      </c>
      <c r="AK1357">
        <v>1</v>
      </c>
      <c r="AL1357">
        <v>1</v>
      </c>
      <c r="AM1357">
        <v>4</v>
      </c>
      <c r="AN1357">
        <v>0</v>
      </c>
      <c r="AO1357">
        <v>1</v>
      </c>
      <c r="AP1357">
        <v>1</v>
      </c>
      <c r="AQ1357">
        <v>0</v>
      </c>
      <c r="AR1357">
        <v>0</v>
      </c>
      <c r="AS1357" t="s">
        <v>3</v>
      </c>
      <c r="AT1357">
        <v>8.8999999999999995E-4</v>
      </c>
      <c r="AU1357" t="s">
        <v>3</v>
      </c>
      <c r="AV1357">
        <v>0</v>
      </c>
      <c r="AW1357">
        <v>2</v>
      </c>
      <c r="AX1357">
        <v>51656632</v>
      </c>
      <c r="AY1357">
        <v>1</v>
      </c>
      <c r="AZ1357">
        <v>0</v>
      </c>
      <c r="BA1357">
        <v>1560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V1357">
        <v>0</v>
      </c>
      <c r="CW1357">
        <v>0</v>
      </c>
      <c r="CX1357">
        <f>ROUND(Y1357*Source!I1051,7)</f>
        <v>1.7749E-3</v>
      </c>
      <c r="CY1357">
        <f t="shared" ref="CY1357:CY1363" si="1200">AA1357</f>
        <v>241405.89</v>
      </c>
      <c r="CZ1357">
        <f t="shared" ref="CZ1357:CZ1363" si="1201">AE1357</f>
        <v>26499</v>
      </c>
      <c r="DA1357">
        <f t="shared" ref="DA1357:DA1363" si="1202">AI1357</f>
        <v>9.11</v>
      </c>
      <c r="DB1357">
        <f t="shared" ref="DB1357:DB1377" si="1203">ROUND(ROUND(AT1357*CZ1357,2),2)</f>
        <v>23.58</v>
      </c>
      <c r="DC1357">
        <f t="shared" ref="DC1357:DC1377" si="1204">ROUND(ROUND(AT1357*AG1357,2),2)</f>
        <v>0</v>
      </c>
      <c r="DD1357" t="s">
        <v>3</v>
      </c>
      <c r="DE1357" t="s">
        <v>3</v>
      </c>
      <c r="DF1357">
        <f t="shared" ref="DF1357:DF1363" si="1205">ROUND(ROUND(AE1357*AI1357,2)*CX1357,2)</f>
        <v>428.47</v>
      </c>
      <c r="DG1357">
        <f t="shared" ref="DG1357:DG1365" si="1206">ROUND(ROUND(AF1357,2)*CX1357,2)</f>
        <v>0</v>
      </c>
      <c r="DH1357">
        <f t="shared" ref="DH1357:DH1364" si="1207">ROUND(ROUND(AG1357,2)*CX1357,2)</f>
        <v>0</v>
      </c>
      <c r="DI1357">
        <f t="shared" si="1198"/>
        <v>0</v>
      </c>
      <c r="DJ1357">
        <f t="shared" ref="DJ1357:DJ1363" si="1208">DF1357</f>
        <v>428.47</v>
      </c>
      <c r="DK1357">
        <v>0</v>
      </c>
      <c r="DL1357" t="s">
        <v>3</v>
      </c>
      <c r="DM1357">
        <v>0</v>
      </c>
      <c r="DN1357" t="s">
        <v>3</v>
      </c>
      <c r="DO1357">
        <v>0</v>
      </c>
    </row>
    <row r="1358" spans="1:119" x14ac:dyDescent="0.2">
      <c r="A1358">
        <f>ROW(Source!A1051)</f>
        <v>1051</v>
      </c>
      <c r="B1358">
        <v>51651743</v>
      </c>
      <c r="C1358">
        <v>51656612</v>
      </c>
      <c r="D1358">
        <v>49524301</v>
      </c>
      <c r="E1358">
        <v>1</v>
      </c>
      <c r="F1358">
        <v>1</v>
      </c>
      <c r="G1358">
        <v>1</v>
      </c>
      <c r="H1358">
        <v>3</v>
      </c>
      <c r="I1358" t="s">
        <v>929</v>
      </c>
      <c r="J1358" t="s">
        <v>930</v>
      </c>
      <c r="K1358" t="s">
        <v>931</v>
      </c>
      <c r="L1358">
        <v>1348</v>
      </c>
      <c r="N1358">
        <v>1009</v>
      </c>
      <c r="O1358" t="s">
        <v>105</v>
      </c>
      <c r="P1358" t="s">
        <v>105</v>
      </c>
      <c r="Q1358">
        <v>1000</v>
      </c>
      <c r="W1358">
        <v>0</v>
      </c>
      <c r="X1358">
        <v>1824693337</v>
      </c>
      <c r="Y1358">
        <f t="shared" si="1199"/>
        <v>4.0999999999999999E-4</v>
      </c>
      <c r="AA1358">
        <v>94397.82</v>
      </c>
      <c r="AB1358">
        <v>0</v>
      </c>
      <c r="AC1358">
        <v>0</v>
      </c>
      <c r="AD1358">
        <v>0</v>
      </c>
      <c r="AE1358">
        <v>10362</v>
      </c>
      <c r="AF1358">
        <v>0</v>
      </c>
      <c r="AG1358">
        <v>0</v>
      </c>
      <c r="AH1358">
        <v>0</v>
      </c>
      <c r="AI1358">
        <v>9.11</v>
      </c>
      <c r="AJ1358">
        <v>1</v>
      </c>
      <c r="AK1358">
        <v>1</v>
      </c>
      <c r="AL1358">
        <v>1</v>
      </c>
      <c r="AM1358">
        <v>4</v>
      </c>
      <c r="AN1358">
        <v>0</v>
      </c>
      <c r="AO1358">
        <v>1</v>
      </c>
      <c r="AP1358">
        <v>1</v>
      </c>
      <c r="AQ1358">
        <v>0</v>
      </c>
      <c r="AR1358">
        <v>0</v>
      </c>
      <c r="AS1358" t="s">
        <v>3</v>
      </c>
      <c r="AT1358">
        <v>4.0999999999999999E-4</v>
      </c>
      <c r="AU1358" t="s">
        <v>3</v>
      </c>
      <c r="AV1358">
        <v>0</v>
      </c>
      <c r="AW1358">
        <v>2</v>
      </c>
      <c r="AX1358">
        <v>51656633</v>
      </c>
      <c r="AY1358">
        <v>1</v>
      </c>
      <c r="AZ1358">
        <v>0</v>
      </c>
      <c r="BA1358">
        <v>1561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V1358">
        <v>0</v>
      </c>
      <c r="CW1358">
        <v>0</v>
      </c>
      <c r="CX1358">
        <f>ROUND(Y1358*Source!I1051,7)</f>
        <v>8.1769999999999998E-4</v>
      </c>
      <c r="CY1358">
        <f t="shared" si="1200"/>
        <v>94397.82</v>
      </c>
      <c r="CZ1358">
        <f t="shared" si="1201"/>
        <v>10362</v>
      </c>
      <c r="DA1358">
        <f t="shared" si="1202"/>
        <v>9.11</v>
      </c>
      <c r="DB1358">
        <f t="shared" si="1203"/>
        <v>4.25</v>
      </c>
      <c r="DC1358">
        <f t="shared" si="1204"/>
        <v>0</v>
      </c>
      <c r="DD1358" t="s">
        <v>3</v>
      </c>
      <c r="DE1358" t="s">
        <v>3</v>
      </c>
      <c r="DF1358">
        <f t="shared" si="1205"/>
        <v>77.19</v>
      </c>
      <c r="DG1358">
        <f t="shared" si="1206"/>
        <v>0</v>
      </c>
      <c r="DH1358">
        <f t="shared" si="1207"/>
        <v>0</v>
      </c>
      <c r="DI1358">
        <f t="shared" si="1198"/>
        <v>0</v>
      </c>
      <c r="DJ1358">
        <f t="shared" si="1208"/>
        <v>77.19</v>
      </c>
      <c r="DK1358">
        <v>0</v>
      </c>
      <c r="DL1358" t="s">
        <v>3</v>
      </c>
      <c r="DM1358">
        <v>0</v>
      </c>
      <c r="DN1358" t="s">
        <v>3</v>
      </c>
      <c r="DO1358">
        <v>0</v>
      </c>
    </row>
    <row r="1359" spans="1:119" x14ac:dyDescent="0.2">
      <c r="A1359">
        <f>ROW(Source!A1051)</f>
        <v>1051</v>
      </c>
      <c r="B1359">
        <v>51651743</v>
      </c>
      <c r="C1359">
        <v>51656612</v>
      </c>
      <c r="D1359">
        <v>49525488</v>
      </c>
      <c r="E1359">
        <v>1</v>
      </c>
      <c r="F1359">
        <v>1</v>
      </c>
      <c r="G1359">
        <v>1</v>
      </c>
      <c r="H1359">
        <v>3</v>
      </c>
      <c r="I1359" t="s">
        <v>917</v>
      </c>
      <c r="J1359" t="s">
        <v>918</v>
      </c>
      <c r="K1359" t="s">
        <v>919</v>
      </c>
      <c r="L1359">
        <v>1346</v>
      </c>
      <c r="N1359">
        <v>1009</v>
      </c>
      <c r="O1359" t="s">
        <v>920</v>
      </c>
      <c r="P1359" t="s">
        <v>920</v>
      </c>
      <c r="Q1359">
        <v>1</v>
      </c>
      <c r="W1359">
        <v>0</v>
      </c>
      <c r="X1359">
        <v>-1864341761</v>
      </c>
      <c r="Y1359">
        <f t="shared" si="1199"/>
        <v>15</v>
      </c>
      <c r="AA1359">
        <v>82.35</v>
      </c>
      <c r="AB1359">
        <v>0</v>
      </c>
      <c r="AC1359">
        <v>0</v>
      </c>
      <c r="AD1359">
        <v>0</v>
      </c>
      <c r="AE1359">
        <v>9.0399999999999991</v>
      </c>
      <c r="AF1359">
        <v>0</v>
      </c>
      <c r="AG1359">
        <v>0</v>
      </c>
      <c r="AH1359">
        <v>0</v>
      </c>
      <c r="AI1359">
        <v>9.11</v>
      </c>
      <c r="AJ1359">
        <v>1</v>
      </c>
      <c r="AK1359">
        <v>1</v>
      </c>
      <c r="AL1359">
        <v>1</v>
      </c>
      <c r="AM1359">
        <v>4</v>
      </c>
      <c r="AN1359">
        <v>0</v>
      </c>
      <c r="AO1359">
        <v>1</v>
      </c>
      <c r="AP1359">
        <v>1</v>
      </c>
      <c r="AQ1359">
        <v>0</v>
      </c>
      <c r="AR1359">
        <v>0</v>
      </c>
      <c r="AS1359" t="s">
        <v>3</v>
      </c>
      <c r="AT1359">
        <v>15</v>
      </c>
      <c r="AU1359" t="s">
        <v>3</v>
      </c>
      <c r="AV1359">
        <v>0</v>
      </c>
      <c r="AW1359">
        <v>2</v>
      </c>
      <c r="AX1359">
        <v>51656634</v>
      </c>
      <c r="AY1359">
        <v>1</v>
      </c>
      <c r="AZ1359">
        <v>0</v>
      </c>
      <c r="BA1359">
        <v>1562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V1359">
        <v>0</v>
      </c>
      <c r="CW1359">
        <v>0</v>
      </c>
      <c r="CX1359">
        <f>ROUND(Y1359*Source!I1051,7)</f>
        <v>29.9145</v>
      </c>
      <c r="CY1359">
        <f t="shared" si="1200"/>
        <v>82.35</v>
      </c>
      <c r="CZ1359">
        <f t="shared" si="1201"/>
        <v>9.0399999999999991</v>
      </c>
      <c r="DA1359">
        <f t="shared" si="1202"/>
        <v>9.11</v>
      </c>
      <c r="DB1359">
        <f t="shared" si="1203"/>
        <v>135.6</v>
      </c>
      <c r="DC1359">
        <f t="shared" si="1204"/>
        <v>0</v>
      </c>
      <c r="DD1359" t="s">
        <v>3</v>
      </c>
      <c r="DE1359" t="s">
        <v>3</v>
      </c>
      <c r="DF1359">
        <f t="shared" si="1205"/>
        <v>2463.46</v>
      </c>
      <c r="DG1359">
        <f t="shared" si="1206"/>
        <v>0</v>
      </c>
      <c r="DH1359">
        <f t="shared" si="1207"/>
        <v>0</v>
      </c>
      <c r="DI1359">
        <f t="shared" si="1198"/>
        <v>0</v>
      </c>
      <c r="DJ1359">
        <f t="shared" si="1208"/>
        <v>2463.46</v>
      </c>
      <c r="DK1359">
        <v>0</v>
      </c>
      <c r="DL1359" t="s">
        <v>3</v>
      </c>
      <c r="DM1359">
        <v>0</v>
      </c>
      <c r="DN1359" t="s">
        <v>3</v>
      </c>
      <c r="DO1359">
        <v>0</v>
      </c>
    </row>
    <row r="1360" spans="1:119" x14ac:dyDescent="0.2">
      <c r="A1360">
        <f>ROW(Source!A1051)</f>
        <v>1051</v>
      </c>
      <c r="B1360">
        <v>51651743</v>
      </c>
      <c r="C1360">
        <v>51656612</v>
      </c>
      <c r="D1360">
        <v>49526492</v>
      </c>
      <c r="E1360">
        <v>1</v>
      </c>
      <c r="F1360">
        <v>1</v>
      </c>
      <c r="G1360">
        <v>1</v>
      </c>
      <c r="H1360">
        <v>3</v>
      </c>
      <c r="I1360" t="s">
        <v>921</v>
      </c>
      <c r="J1360" t="s">
        <v>922</v>
      </c>
      <c r="K1360" t="s">
        <v>923</v>
      </c>
      <c r="L1360">
        <v>1346</v>
      </c>
      <c r="N1360">
        <v>1009</v>
      </c>
      <c r="O1360" t="s">
        <v>920</v>
      </c>
      <c r="P1360" t="s">
        <v>920</v>
      </c>
      <c r="Q1360">
        <v>1</v>
      </c>
      <c r="W1360">
        <v>0</v>
      </c>
      <c r="X1360">
        <v>497341279</v>
      </c>
      <c r="Y1360">
        <f t="shared" si="1199"/>
        <v>8</v>
      </c>
      <c r="AA1360">
        <v>210.35</v>
      </c>
      <c r="AB1360">
        <v>0</v>
      </c>
      <c r="AC1360">
        <v>0</v>
      </c>
      <c r="AD1360">
        <v>0</v>
      </c>
      <c r="AE1360">
        <v>23.09</v>
      </c>
      <c r="AF1360">
        <v>0</v>
      </c>
      <c r="AG1360">
        <v>0</v>
      </c>
      <c r="AH1360">
        <v>0</v>
      </c>
      <c r="AI1360">
        <v>9.11</v>
      </c>
      <c r="AJ1360">
        <v>1</v>
      </c>
      <c r="AK1360">
        <v>1</v>
      </c>
      <c r="AL1360">
        <v>1</v>
      </c>
      <c r="AM1360">
        <v>4</v>
      </c>
      <c r="AN1360">
        <v>0</v>
      </c>
      <c r="AO1360">
        <v>1</v>
      </c>
      <c r="AP1360">
        <v>1</v>
      </c>
      <c r="AQ1360">
        <v>0</v>
      </c>
      <c r="AR1360">
        <v>0</v>
      </c>
      <c r="AS1360" t="s">
        <v>3</v>
      </c>
      <c r="AT1360">
        <v>8</v>
      </c>
      <c r="AU1360" t="s">
        <v>3</v>
      </c>
      <c r="AV1360">
        <v>0</v>
      </c>
      <c r="AW1360">
        <v>2</v>
      </c>
      <c r="AX1360">
        <v>51656635</v>
      </c>
      <c r="AY1360">
        <v>1</v>
      </c>
      <c r="AZ1360">
        <v>0</v>
      </c>
      <c r="BA1360">
        <v>1563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V1360">
        <v>0</v>
      </c>
      <c r="CW1360">
        <v>0</v>
      </c>
      <c r="CX1360">
        <f>ROUND(Y1360*Source!I1051,7)</f>
        <v>15.9544</v>
      </c>
      <c r="CY1360">
        <f t="shared" si="1200"/>
        <v>210.35</v>
      </c>
      <c r="CZ1360">
        <f t="shared" si="1201"/>
        <v>23.09</v>
      </c>
      <c r="DA1360">
        <f t="shared" si="1202"/>
        <v>9.11</v>
      </c>
      <c r="DB1360">
        <f t="shared" si="1203"/>
        <v>184.72</v>
      </c>
      <c r="DC1360">
        <f t="shared" si="1204"/>
        <v>0</v>
      </c>
      <c r="DD1360" t="s">
        <v>3</v>
      </c>
      <c r="DE1360" t="s">
        <v>3</v>
      </c>
      <c r="DF1360">
        <f t="shared" si="1205"/>
        <v>3356.01</v>
      </c>
      <c r="DG1360">
        <f t="shared" si="1206"/>
        <v>0</v>
      </c>
      <c r="DH1360">
        <f t="shared" si="1207"/>
        <v>0</v>
      </c>
      <c r="DI1360">
        <f t="shared" si="1198"/>
        <v>0</v>
      </c>
      <c r="DJ1360">
        <f t="shared" si="1208"/>
        <v>3356.01</v>
      </c>
      <c r="DK1360">
        <v>0</v>
      </c>
      <c r="DL1360" t="s">
        <v>3</v>
      </c>
      <c r="DM1360">
        <v>0</v>
      </c>
      <c r="DN1360" t="s">
        <v>3</v>
      </c>
      <c r="DO1360">
        <v>0</v>
      </c>
    </row>
    <row r="1361" spans="1:119" x14ac:dyDescent="0.2">
      <c r="A1361">
        <f>ROW(Source!A1051)</f>
        <v>1051</v>
      </c>
      <c r="B1361">
        <v>51651743</v>
      </c>
      <c r="C1361">
        <v>51656612</v>
      </c>
      <c r="D1361">
        <v>49555131</v>
      </c>
      <c r="E1361">
        <v>1</v>
      </c>
      <c r="F1361">
        <v>1</v>
      </c>
      <c r="G1361">
        <v>1</v>
      </c>
      <c r="H1361">
        <v>3</v>
      </c>
      <c r="I1361" t="s">
        <v>950</v>
      </c>
      <c r="J1361" t="s">
        <v>951</v>
      </c>
      <c r="K1361" t="s">
        <v>952</v>
      </c>
      <c r="L1361">
        <v>1348</v>
      </c>
      <c r="N1361">
        <v>1009</v>
      </c>
      <c r="O1361" t="s">
        <v>105</v>
      </c>
      <c r="P1361" t="s">
        <v>105</v>
      </c>
      <c r="Q1361">
        <v>1000</v>
      </c>
      <c r="W1361">
        <v>0</v>
      </c>
      <c r="X1361">
        <v>-364749507</v>
      </c>
      <c r="Y1361">
        <f t="shared" si="1199"/>
        <v>5.0099999999999997E-3</v>
      </c>
      <c r="AA1361">
        <v>156537.13</v>
      </c>
      <c r="AB1361">
        <v>0</v>
      </c>
      <c r="AC1361">
        <v>0</v>
      </c>
      <c r="AD1361">
        <v>0</v>
      </c>
      <c r="AE1361">
        <v>17183</v>
      </c>
      <c r="AF1361">
        <v>0</v>
      </c>
      <c r="AG1361">
        <v>0</v>
      </c>
      <c r="AH1361">
        <v>0</v>
      </c>
      <c r="AI1361">
        <v>9.11</v>
      </c>
      <c r="AJ1361">
        <v>1</v>
      </c>
      <c r="AK1361">
        <v>1</v>
      </c>
      <c r="AL1361">
        <v>1</v>
      </c>
      <c r="AM1361">
        <v>4</v>
      </c>
      <c r="AN1361">
        <v>0</v>
      </c>
      <c r="AO1361">
        <v>1</v>
      </c>
      <c r="AP1361">
        <v>1</v>
      </c>
      <c r="AQ1361">
        <v>0</v>
      </c>
      <c r="AR1361">
        <v>0</v>
      </c>
      <c r="AS1361" t="s">
        <v>3</v>
      </c>
      <c r="AT1361">
        <v>5.0099999999999997E-3</v>
      </c>
      <c r="AU1361" t="s">
        <v>3</v>
      </c>
      <c r="AV1361">
        <v>0</v>
      </c>
      <c r="AW1361">
        <v>2</v>
      </c>
      <c r="AX1361">
        <v>51656637</v>
      </c>
      <c r="AY1361">
        <v>1</v>
      </c>
      <c r="AZ1361">
        <v>0</v>
      </c>
      <c r="BA1361">
        <v>1565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V1361">
        <v>0</v>
      </c>
      <c r="CW1361">
        <v>0</v>
      </c>
      <c r="CX1361">
        <f>ROUND(Y1361*Source!I1051,7)</f>
        <v>9.9913999999999992E-3</v>
      </c>
      <c r="CY1361">
        <f t="shared" si="1200"/>
        <v>156537.13</v>
      </c>
      <c r="CZ1361">
        <f t="shared" si="1201"/>
        <v>17183</v>
      </c>
      <c r="DA1361">
        <f t="shared" si="1202"/>
        <v>9.11</v>
      </c>
      <c r="DB1361">
        <f t="shared" si="1203"/>
        <v>86.09</v>
      </c>
      <c r="DC1361">
        <f t="shared" si="1204"/>
        <v>0</v>
      </c>
      <c r="DD1361" t="s">
        <v>3</v>
      </c>
      <c r="DE1361" t="s">
        <v>3</v>
      </c>
      <c r="DF1361">
        <f t="shared" si="1205"/>
        <v>1564.03</v>
      </c>
      <c r="DG1361">
        <f t="shared" si="1206"/>
        <v>0</v>
      </c>
      <c r="DH1361">
        <f t="shared" si="1207"/>
        <v>0</v>
      </c>
      <c r="DI1361">
        <f t="shared" si="1198"/>
        <v>0</v>
      </c>
      <c r="DJ1361">
        <f t="shared" si="1208"/>
        <v>1564.03</v>
      </c>
      <c r="DK1361">
        <v>0</v>
      </c>
      <c r="DL1361" t="s">
        <v>3</v>
      </c>
      <c r="DM1361">
        <v>0</v>
      </c>
      <c r="DN1361" t="s">
        <v>3</v>
      </c>
      <c r="DO1361">
        <v>0</v>
      </c>
    </row>
    <row r="1362" spans="1:119" x14ac:dyDescent="0.2">
      <c r="A1362">
        <f>ROW(Source!A1051)</f>
        <v>1051</v>
      </c>
      <c r="B1362">
        <v>51651743</v>
      </c>
      <c r="C1362">
        <v>51656612</v>
      </c>
      <c r="D1362">
        <v>49564235</v>
      </c>
      <c r="E1362">
        <v>1</v>
      </c>
      <c r="F1362">
        <v>1</v>
      </c>
      <c r="G1362">
        <v>1</v>
      </c>
      <c r="H1362">
        <v>3</v>
      </c>
      <c r="I1362" t="s">
        <v>99</v>
      </c>
      <c r="J1362" t="s">
        <v>101</v>
      </c>
      <c r="K1362" t="s">
        <v>100</v>
      </c>
      <c r="L1362">
        <v>1327</v>
      </c>
      <c r="N1362">
        <v>1005</v>
      </c>
      <c r="O1362" t="s">
        <v>52</v>
      </c>
      <c r="P1362" t="s">
        <v>52</v>
      </c>
      <c r="Q1362">
        <v>1</v>
      </c>
      <c r="W1362">
        <v>0</v>
      </c>
      <c r="X1362">
        <v>-1977319999</v>
      </c>
      <c r="Y1362">
        <f t="shared" si="1199"/>
        <v>100</v>
      </c>
      <c r="AA1362">
        <v>1387.45</v>
      </c>
      <c r="AB1362">
        <v>0</v>
      </c>
      <c r="AC1362">
        <v>0</v>
      </c>
      <c r="AD1362">
        <v>0</v>
      </c>
      <c r="AE1362">
        <v>152.30000000000001</v>
      </c>
      <c r="AF1362">
        <v>0</v>
      </c>
      <c r="AG1362">
        <v>0</v>
      </c>
      <c r="AH1362">
        <v>0</v>
      </c>
      <c r="AI1362">
        <v>9.11</v>
      </c>
      <c r="AJ1362">
        <v>1</v>
      </c>
      <c r="AK1362">
        <v>1</v>
      </c>
      <c r="AL1362">
        <v>1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 t="s">
        <v>3</v>
      </c>
      <c r="AT1362">
        <v>100</v>
      </c>
      <c r="AU1362" t="s">
        <v>3</v>
      </c>
      <c r="AV1362">
        <v>0</v>
      </c>
      <c r="AW1362">
        <v>1</v>
      </c>
      <c r="AX1362">
        <v>-1</v>
      </c>
      <c r="AY1362">
        <v>0</v>
      </c>
      <c r="AZ1362">
        <v>0</v>
      </c>
      <c r="BA1362" t="s">
        <v>3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V1362">
        <v>0</v>
      </c>
      <c r="CW1362">
        <v>0</v>
      </c>
      <c r="CX1362">
        <f>ROUND(Y1362*Source!I1051,7)</f>
        <v>199.43</v>
      </c>
      <c r="CY1362">
        <f t="shared" si="1200"/>
        <v>1387.45</v>
      </c>
      <c r="CZ1362">
        <f t="shared" si="1201"/>
        <v>152.30000000000001</v>
      </c>
      <c r="DA1362">
        <f t="shared" si="1202"/>
        <v>9.11</v>
      </c>
      <c r="DB1362">
        <f t="shared" si="1203"/>
        <v>15230</v>
      </c>
      <c r="DC1362">
        <f t="shared" si="1204"/>
        <v>0</v>
      </c>
      <c r="DD1362" t="s">
        <v>3</v>
      </c>
      <c r="DE1362" t="s">
        <v>3</v>
      </c>
      <c r="DF1362">
        <f t="shared" si="1205"/>
        <v>276699.15000000002</v>
      </c>
      <c r="DG1362">
        <f t="shared" si="1206"/>
        <v>0</v>
      </c>
      <c r="DH1362">
        <f t="shared" si="1207"/>
        <v>0</v>
      </c>
      <c r="DI1362">
        <f t="shared" si="1198"/>
        <v>0</v>
      </c>
      <c r="DJ1362">
        <f t="shared" si="1208"/>
        <v>276699.15000000002</v>
      </c>
      <c r="DK1362">
        <v>0</v>
      </c>
      <c r="DL1362" t="s">
        <v>3</v>
      </c>
      <c r="DM1362">
        <v>0</v>
      </c>
      <c r="DN1362" t="s">
        <v>3</v>
      </c>
      <c r="DO1362">
        <v>0</v>
      </c>
    </row>
    <row r="1363" spans="1:119" x14ac:dyDescent="0.2">
      <c r="A1363">
        <f>ROW(Source!A1051)</f>
        <v>1051</v>
      </c>
      <c r="B1363">
        <v>51651743</v>
      </c>
      <c r="C1363">
        <v>51656612</v>
      </c>
      <c r="D1363">
        <v>49564577</v>
      </c>
      <c r="E1363">
        <v>1</v>
      </c>
      <c r="F1363">
        <v>1</v>
      </c>
      <c r="G1363">
        <v>1</v>
      </c>
      <c r="H1363">
        <v>3</v>
      </c>
      <c r="I1363" t="s">
        <v>103</v>
      </c>
      <c r="J1363" t="s">
        <v>106</v>
      </c>
      <c r="K1363" t="s">
        <v>104</v>
      </c>
      <c r="L1363">
        <v>1348</v>
      </c>
      <c r="N1363">
        <v>1009</v>
      </c>
      <c r="O1363" t="s">
        <v>105</v>
      </c>
      <c r="P1363" t="s">
        <v>105</v>
      </c>
      <c r="Q1363">
        <v>1000</v>
      </c>
      <c r="W1363">
        <v>0</v>
      </c>
      <c r="X1363">
        <v>-1486911088</v>
      </c>
      <c r="Y1363">
        <f t="shared" si="1199"/>
        <v>5.0142899999999997E-2</v>
      </c>
      <c r="AA1363">
        <v>276930.88</v>
      </c>
      <c r="AB1363">
        <v>0</v>
      </c>
      <c r="AC1363">
        <v>0</v>
      </c>
      <c r="AD1363">
        <v>0</v>
      </c>
      <c r="AE1363">
        <v>30398.560000000001</v>
      </c>
      <c r="AF1363">
        <v>0</v>
      </c>
      <c r="AG1363">
        <v>0</v>
      </c>
      <c r="AH1363">
        <v>0</v>
      </c>
      <c r="AI1363">
        <v>9.11</v>
      </c>
      <c r="AJ1363">
        <v>1</v>
      </c>
      <c r="AK1363">
        <v>1</v>
      </c>
      <c r="AL1363">
        <v>1</v>
      </c>
      <c r="AM1363">
        <v>0</v>
      </c>
      <c r="AN1363">
        <v>0</v>
      </c>
      <c r="AO1363">
        <v>0</v>
      </c>
      <c r="AP1363">
        <v>1</v>
      </c>
      <c r="AQ1363">
        <v>0</v>
      </c>
      <c r="AR1363">
        <v>0</v>
      </c>
      <c r="AS1363" t="s">
        <v>3</v>
      </c>
      <c r="AT1363">
        <v>5.0142899999999997E-2</v>
      </c>
      <c r="AU1363" t="s">
        <v>3</v>
      </c>
      <c r="AV1363">
        <v>0</v>
      </c>
      <c r="AW1363">
        <v>1</v>
      </c>
      <c r="AX1363">
        <v>-1</v>
      </c>
      <c r="AY1363">
        <v>0</v>
      </c>
      <c r="AZ1363">
        <v>0</v>
      </c>
      <c r="BA1363" t="s">
        <v>3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V1363">
        <v>0</v>
      </c>
      <c r="CW1363">
        <v>0</v>
      </c>
      <c r="CX1363">
        <f>ROUND(Y1363*Source!I1051,7)</f>
        <v>0.1</v>
      </c>
      <c r="CY1363">
        <f t="shared" si="1200"/>
        <v>276930.88</v>
      </c>
      <c r="CZ1363">
        <f t="shared" si="1201"/>
        <v>30398.560000000001</v>
      </c>
      <c r="DA1363">
        <f t="shared" si="1202"/>
        <v>9.11</v>
      </c>
      <c r="DB1363">
        <f t="shared" si="1203"/>
        <v>1524.27</v>
      </c>
      <c r="DC1363">
        <f t="shared" si="1204"/>
        <v>0</v>
      </c>
      <c r="DD1363" t="s">
        <v>3</v>
      </c>
      <c r="DE1363" t="s">
        <v>3</v>
      </c>
      <c r="DF1363">
        <f t="shared" si="1205"/>
        <v>27693.09</v>
      </c>
      <c r="DG1363">
        <f t="shared" si="1206"/>
        <v>0</v>
      </c>
      <c r="DH1363">
        <f t="shared" si="1207"/>
        <v>0</v>
      </c>
      <c r="DI1363">
        <f t="shared" si="1198"/>
        <v>0</v>
      </c>
      <c r="DJ1363">
        <f t="shared" si="1208"/>
        <v>27693.09</v>
      </c>
      <c r="DK1363">
        <v>0</v>
      </c>
      <c r="DL1363" t="s">
        <v>3</v>
      </c>
      <c r="DM1363">
        <v>0</v>
      </c>
      <c r="DN1363" t="s">
        <v>3</v>
      </c>
      <c r="DO1363">
        <v>0</v>
      </c>
    </row>
    <row r="1364" spans="1:119" x14ac:dyDescent="0.2">
      <c r="A1364">
        <f>ROW(Source!A1054)</f>
        <v>1054</v>
      </c>
      <c r="B1364">
        <v>51651743</v>
      </c>
      <c r="C1364">
        <v>51656644</v>
      </c>
      <c r="D1364">
        <v>49510767</v>
      </c>
      <c r="E1364">
        <v>70</v>
      </c>
      <c r="F1364">
        <v>1</v>
      </c>
      <c r="G1364">
        <v>1</v>
      </c>
      <c r="H1364">
        <v>1</v>
      </c>
      <c r="I1364" t="s">
        <v>953</v>
      </c>
      <c r="J1364" t="s">
        <v>3</v>
      </c>
      <c r="K1364" t="s">
        <v>954</v>
      </c>
      <c r="L1364">
        <v>1191</v>
      </c>
      <c r="N1364">
        <v>1013</v>
      </c>
      <c r="O1364" t="s">
        <v>904</v>
      </c>
      <c r="P1364" t="s">
        <v>904</v>
      </c>
      <c r="Q1364">
        <v>1</v>
      </c>
      <c r="W1364">
        <v>0</v>
      </c>
      <c r="X1364">
        <v>-1936699058</v>
      </c>
      <c r="Y1364">
        <f t="shared" si="1199"/>
        <v>5</v>
      </c>
      <c r="AA1364">
        <v>0</v>
      </c>
      <c r="AB1364">
        <v>0</v>
      </c>
      <c r="AC1364">
        <v>0</v>
      </c>
      <c r="AD1364">
        <v>331.23</v>
      </c>
      <c r="AE1364">
        <v>0</v>
      </c>
      <c r="AF1364">
        <v>0</v>
      </c>
      <c r="AG1364">
        <v>0</v>
      </c>
      <c r="AH1364">
        <v>9.92</v>
      </c>
      <c r="AI1364">
        <v>1</v>
      </c>
      <c r="AJ1364">
        <v>1</v>
      </c>
      <c r="AK1364">
        <v>1</v>
      </c>
      <c r="AL1364">
        <v>33.39</v>
      </c>
      <c r="AM1364">
        <v>4</v>
      </c>
      <c r="AN1364">
        <v>0</v>
      </c>
      <c r="AO1364">
        <v>1</v>
      </c>
      <c r="AP1364">
        <v>1</v>
      </c>
      <c r="AQ1364">
        <v>0</v>
      </c>
      <c r="AR1364">
        <v>0</v>
      </c>
      <c r="AS1364" t="s">
        <v>3</v>
      </c>
      <c r="AT1364">
        <v>5</v>
      </c>
      <c r="AU1364" t="s">
        <v>3</v>
      </c>
      <c r="AV1364">
        <v>1</v>
      </c>
      <c r="AW1364">
        <v>2</v>
      </c>
      <c r="AX1364">
        <v>51656652</v>
      </c>
      <c r="AY1364">
        <v>1</v>
      </c>
      <c r="AZ1364">
        <v>0</v>
      </c>
      <c r="BA1364">
        <v>1570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U1364">
        <f>ROUND(AT1364*Source!I1054*AH1364*AL1364,2)</f>
        <v>33950.949999999997</v>
      </c>
      <c r="CV1364">
        <f>ROUND(Y1364*Source!I1054,7)</f>
        <v>102.5</v>
      </c>
      <c r="CW1364">
        <v>0</v>
      </c>
      <c r="CX1364">
        <f>ROUND(Y1364*Source!I1054,7)</f>
        <v>102.5</v>
      </c>
      <c r="CY1364">
        <f>AD1364</f>
        <v>331.23</v>
      </c>
      <c r="CZ1364">
        <f>AH1364</f>
        <v>9.92</v>
      </c>
      <c r="DA1364">
        <f>AL1364</f>
        <v>33.39</v>
      </c>
      <c r="DB1364">
        <f t="shared" si="1203"/>
        <v>49.6</v>
      </c>
      <c r="DC1364">
        <f t="shared" si="1204"/>
        <v>0</v>
      </c>
      <c r="DD1364" t="s">
        <v>3</v>
      </c>
      <c r="DE1364" t="s">
        <v>3</v>
      </c>
      <c r="DF1364">
        <f>ROUND(ROUND(AE1364,2)*CX1364,2)</f>
        <v>0</v>
      </c>
      <c r="DG1364">
        <f t="shared" si="1206"/>
        <v>0</v>
      </c>
      <c r="DH1364">
        <f t="shared" si="1207"/>
        <v>0</v>
      </c>
      <c r="DI1364">
        <f>ROUND(ROUND(AH1364*AL1364,2)*CX1364,2)</f>
        <v>33951.08</v>
      </c>
      <c r="DJ1364">
        <f>DI1364</f>
        <v>33951.08</v>
      </c>
      <c r="DK1364">
        <v>0</v>
      </c>
      <c r="DL1364" t="s">
        <v>3</v>
      </c>
      <c r="DM1364">
        <v>0</v>
      </c>
      <c r="DN1364" t="s">
        <v>3</v>
      </c>
      <c r="DO1364">
        <v>0</v>
      </c>
    </row>
    <row r="1365" spans="1:119" x14ac:dyDescent="0.2">
      <c r="A1365">
        <f>ROW(Source!A1054)</f>
        <v>1054</v>
      </c>
      <c r="B1365">
        <v>51651743</v>
      </c>
      <c r="C1365">
        <v>51656644</v>
      </c>
      <c r="D1365">
        <v>49510905</v>
      </c>
      <c r="E1365">
        <v>70</v>
      </c>
      <c r="F1365">
        <v>1</v>
      </c>
      <c r="G1365">
        <v>1</v>
      </c>
      <c r="H1365">
        <v>1</v>
      </c>
      <c r="I1365" t="s">
        <v>905</v>
      </c>
      <c r="J1365" t="s">
        <v>3</v>
      </c>
      <c r="K1365" t="s">
        <v>906</v>
      </c>
      <c r="L1365">
        <v>1191</v>
      </c>
      <c r="N1365">
        <v>1013</v>
      </c>
      <c r="O1365" t="s">
        <v>904</v>
      </c>
      <c r="P1365" t="s">
        <v>904</v>
      </c>
      <c r="Q1365">
        <v>1</v>
      </c>
      <c r="W1365">
        <v>0</v>
      </c>
      <c r="X1365">
        <v>-1417349443</v>
      </c>
      <c r="Y1365">
        <f t="shared" si="1199"/>
        <v>0.43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1</v>
      </c>
      <c r="AJ1365">
        <v>1</v>
      </c>
      <c r="AK1365">
        <v>33.39</v>
      </c>
      <c r="AL1365">
        <v>1</v>
      </c>
      <c r="AM1365">
        <v>4</v>
      </c>
      <c r="AN1365">
        <v>0</v>
      </c>
      <c r="AO1365">
        <v>1</v>
      </c>
      <c r="AP1365">
        <v>1</v>
      </c>
      <c r="AQ1365">
        <v>0</v>
      </c>
      <c r="AR1365">
        <v>0</v>
      </c>
      <c r="AS1365" t="s">
        <v>3</v>
      </c>
      <c r="AT1365">
        <v>0.43</v>
      </c>
      <c r="AU1365" t="s">
        <v>3</v>
      </c>
      <c r="AV1365">
        <v>2</v>
      </c>
      <c r="AW1365">
        <v>2</v>
      </c>
      <c r="AX1365">
        <v>51656653</v>
      </c>
      <c r="AY1365">
        <v>1</v>
      </c>
      <c r="AZ1365">
        <v>0</v>
      </c>
      <c r="BA1365">
        <v>1571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V1365">
        <v>0</v>
      </c>
      <c r="CW1365">
        <v>0</v>
      </c>
      <c r="CX1365">
        <f>ROUND(Y1365*Source!I1054,7)</f>
        <v>8.8149999999999995</v>
      </c>
      <c r="CY1365">
        <f>AD1365</f>
        <v>0</v>
      </c>
      <c r="CZ1365">
        <f>AH1365</f>
        <v>0</v>
      </c>
      <c r="DA1365">
        <f>AL1365</f>
        <v>1</v>
      </c>
      <c r="DB1365">
        <f t="shared" si="1203"/>
        <v>0</v>
      </c>
      <c r="DC1365">
        <f t="shared" si="1204"/>
        <v>0</v>
      </c>
      <c r="DD1365" t="s">
        <v>3</v>
      </c>
      <c r="DE1365" t="s">
        <v>3</v>
      </c>
      <c r="DF1365">
        <f>ROUND(ROUND(AE1365,2)*CX1365,2)</f>
        <v>0</v>
      </c>
      <c r="DG1365">
        <f t="shared" si="1206"/>
        <v>0</v>
      </c>
      <c r="DH1365">
        <f>ROUND(ROUND(AG1365*AK1365,2)*CX1365,2)</f>
        <v>0</v>
      </c>
      <c r="DI1365">
        <f t="shared" ref="DI1365:DI1370" si="1209">ROUND(ROUND(AH1365,2)*CX1365,2)</f>
        <v>0</v>
      </c>
      <c r="DJ1365">
        <f>DI1365</f>
        <v>0</v>
      </c>
      <c r="DK1365">
        <v>0</v>
      </c>
      <c r="DL1365" t="s">
        <v>3</v>
      </c>
      <c r="DM1365">
        <v>0</v>
      </c>
      <c r="DN1365" t="s">
        <v>3</v>
      </c>
      <c r="DO1365">
        <v>0</v>
      </c>
    </row>
    <row r="1366" spans="1:119" x14ac:dyDescent="0.2">
      <c r="A1366">
        <f>ROW(Source!A1054)</f>
        <v>1054</v>
      </c>
      <c r="B1366">
        <v>51651743</v>
      </c>
      <c r="C1366">
        <v>51656644</v>
      </c>
      <c r="D1366">
        <v>49673503</v>
      </c>
      <c r="E1366">
        <v>1</v>
      </c>
      <c r="F1366">
        <v>1</v>
      </c>
      <c r="G1366">
        <v>1</v>
      </c>
      <c r="H1366">
        <v>2</v>
      </c>
      <c r="I1366" t="s">
        <v>914</v>
      </c>
      <c r="J1366" t="s">
        <v>915</v>
      </c>
      <c r="K1366" t="s">
        <v>916</v>
      </c>
      <c r="L1366">
        <v>1367</v>
      </c>
      <c r="N1366">
        <v>1011</v>
      </c>
      <c r="O1366" t="s">
        <v>910</v>
      </c>
      <c r="P1366" t="s">
        <v>910</v>
      </c>
      <c r="Q1366">
        <v>1</v>
      </c>
      <c r="W1366">
        <v>0</v>
      </c>
      <c r="X1366">
        <v>509054691</v>
      </c>
      <c r="Y1366">
        <f t="shared" si="1199"/>
        <v>0.43</v>
      </c>
      <c r="AA1366">
        <v>0</v>
      </c>
      <c r="AB1366">
        <v>871.31</v>
      </c>
      <c r="AC1366">
        <v>387.32</v>
      </c>
      <c r="AD1366">
        <v>0</v>
      </c>
      <c r="AE1366">
        <v>0</v>
      </c>
      <c r="AF1366">
        <v>65.709999999999994</v>
      </c>
      <c r="AG1366">
        <v>11.6</v>
      </c>
      <c r="AH1366">
        <v>0</v>
      </c>
      <c r="AI1366">
        <v>1</v>
      </c>
      <c r="AJ1366">
        <v>13.26</v>
      </c>
      <c r="AK1366">
        <v>33.39</v>
      </c>
      <c r="AL1366">
        <v>1</v>
      </c>
      <c r="AM1366">
        <v>4</v>
      </c>
      <c r="AN1366">
        <v>0</v>
      </c>
      <c r="AO1366">
        <v>1</v>
      </c>
      <c r="AP1366">
        <v>1</v>
      </c>
      <c r="AQ1366">
        <v>0</v>
      </c>
      <c r="AR1366">
        <v>0</v>
      </c>
      <c r="AS1366" t="s">
        <v>3</v>
      </c>
      <c r="AT1366">
        <v>0.43</v>
      </c>
      <c r="AU1366" t="s">
        <v>3</v>
      </c>
      <c r="AV1366">
        <v>0</v>
      </c>
      <c r="AW1366">
        <v>2</v>
      </c>
      <c r="AX1366">
        <v>51656654</v>
      </c>
      <c r="AY1366">
        <v>1</v>
      </c>
      <c r="AZ1366">
        <v>0</v>
      </c>
      <c r="BA1366">
        <v>1572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V1366">
        <v>0</v>
      </c>
      <c r="CW1366">
        <f>ROUND(Y1366*Source!I1054,7)</f>
        <v>8.8149999999999995</v>
      </c>
      <c r="CX1366">
        <f>ROUND(Y1366*Source!I1054,7)</f>
        <v>8.8149999999999995</v>
      </c>
      <c r="CY1366">
        <f>AB1366</f>
        <v>871.31</v>
      </c>
      <c r="CZ1366">
        <f>AF1366</f>
        <v>65.709999999999994</v>
      </c>
      <c r="DA1366">
        <f>AJ1366</f>
        <v>13.26</v>
      </c>
      <c r="DB1366">
        <f t="shared" si="1203"/>
        <v>28.26</v>
      </c>
      <c r="DC1366">
        <f t="shared" si="1204"/>
        <v>4.99</v>
      </c>
      <c r="DD1366" t="s">
        <v>3</v>
      </c>
      <c r="DE1366" t="s">
        <v>3</v>
      </c>
      <c r="DF1366">
        <f>ROUND(ROUND(AE1366,2)*CX1366,2)</f>
        <v>0</v>
      </c>
      <c r="DG1366">
        <f>ROUND(ROUND(AF1366*AJ1366,2)*CX1366,2)</f>
        <v>7680.6</v>
      </c>
      <c r="DH1366">
        <f>ROUND(ROUND(AG1366*AK1366,2)*CX1366,2)</f>
        <v>3414.23</v>
      </c>
      <c r="DI1366">
        <f t="shared" si="1209"/>
        <v>0</v>
      </c>
      <c r="DJ1366">
        <f>DG1366</f>
        <v>7680.6</v>
      </c>
      <c r="DK1366">
        <v>0</v>
      </c>
      <c r="DL1366" t="s">
        <v>3</v>
      </c>
      <c r="DM1366">
        <v>0</v>
      </c>
      <c r="DN1366" t="s">
        <v>3</v>
      </c>
      <c r="DO1366">
        <v>0</v>
      </c>
    </row>
    <row r="1367" spans="1:119" x14ac:dyDescent="0.2">
      <c r="A1367">
        <f>ROW(Source!A1054)</f>
        <v>1054</v>
      </c>
      <c r="B1367">
        <v>51651743</v>
      </c>
      <c r="C1367">
        <v>51656644</v>
      </c>
      <c r="D1367">
        <v>49521440</v>
      </c>
      <c r="E1367">
        <v>1</v>
      </c>
      <c r="F1367">
        <v>1</v>
      </c>
      <c r="G1367">
        <v>1</v>
      </c>
      <c r="H1367">
        <v>3</v>
      </c>
      <c r="I1367" t="s">
        <v>118</v>
      </c>
      <c r="J1367" t="s">
        <v>120</v>
      </c>
      <c r="K1367" t="s">
        <v>119</v>
      </c>
      <c r="L1367">
        <v>1327</v>
      </c>
      <c r="N1367">
        <v>1005</v>
      </c>
      <c r="O1367" t="s">
        <v>52</v>
      </c>
      <c r="P1367" t="s">
        <v>52</v>
      </c>
      <c r="Q1367">
        <v>1</v>
      </c>
      <c r="W1367">
        <v>0</v>
      </c>
      <c r="X1367">
        <v>-336429810</v>
      </c>
      <c r="Y1367">
        <f t="shared" si="1199"/>
        <v>11</v>
      </c>
      <c r="AA1367">
        <v>204.98</v>
      </c>
      <c r="AB1367">
        <v>0</v>
      </c>
      <c r="AC1367">
        <v>0</v>
      </c>
      <c r="AD1367">
        <v>0</v>
      </c>
      <c r="AE1367">
        <v>22.5</v>
      </c>
      <c r="AF1367">
        <v>0</v>
      </c>
      <c r="AG1367">
        <v>0</v>
      </c>
      <c r="AH1367">
        <v>0</v>
      </c>
      <c r="AI1367">
        <v>9.11</v>
      </c>
      <c r="AJ1367">
        <v>1</v>
      </c>
      <c r="AK1367">
        <v>1</v>
      </c>
      <c r="AL1367">
        <v>1</v>
      </c>
      <c r="AM1367">
        <v>0</v>
      </c>
      <c r="AN1367">
        <v>0</v>
      </c>
      <c r="AO1367">
        <v>0</v>
      </c>
      <c r="AP1367">
        <v>1</v>
      </c>
      <c r="AQ1367">
        <v>0</v>
      </c>
      <c r="AR1367">
        <v>0</v>
      </c>
      <c r="AS1367" t="s">
        <v>3</v>
      </c>
      <c r="AT1367">
        <v>11</v>
      </c>
      <c r="AU1367" t="s">
        <v>3</v>
      </c>
      <c r="AV1367">
        <v>0</v>
      </c>
      <c r="AW1367">
        <v>1</v>
      </c>
      <c r="AX1367">
        <v>-1</v>
      </c>
      <c r="AY1367">
        <v>0</v>
      </c>
      <c r="AZ1367">
        <v>0</v>
      </c>
      <c r="BA1367" t="s">
        <v>3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V1367">
        <v>0</v>
      </c>
      <c r="CW1367">
        <v>0</v>
      </c>
      <c r="CX1367">
        <f>ROUND(Y1367*Source!I1054,7)</f>
        <v>225.5</v>
      </c>
      <c r="CY1367">
        <f>AA1367</f>
        <v>204.98</v>
      </c>
      <c r="CZ1367">
        <f>AE1367</f>
        <v>22.5</v>
      </c>
      <c r="DA1367">
        <f>AI1367</f>
        <v>9.11</v>
      </c>
      <c r="DB1367">
        <f t="shared" si="1203"/>
        <v>247.5</v>
      </c>
      <c r="DC1367">
        <f t="shared" si="1204"/>
        <v>0</v>
      </c>
      <c r="DD1367" t="s">
        <v>3</v>
      </c>
      <c r="DE1367" t="s">
        <v>3</v>
      </c>
      <c r="DF1367">
        <f>ROUND(ROUND(AE1367*AI1367,2)*CX1367,2)</f>
        <v>46222.99</v>
      </c>
      <c r="DG1367">
        <f t="shared" ref="DG1367:DG1372" si="1210">ROUND(ROUND(AF1367,2)*CX1367,2)</f>
        <v>0</v>
      </c>
      <c r="DH1367">
        <f>ROUND(ROUND(AG1367,2)*CX1367,2)</f>
        <v>0</v>
      </c>
      <c r="DI1367">
        <f t="shared" si="1209"/>
        <v>0</v>
      </c>
      <c r="DJ1367">
        <f>DF1367</f>
        <v>46222.99</v>
      </c>
      <c r="DK1367">
        <v>0</v>
      </c>
      <c r="DL1367" t="s">
        <v>3</v>
      </c>
      <c r="DM1367">
        <v>0</v>
      </c>
      <c r="DN1367" t="s">
        <v>3</v>
      </c>
      <c r="DO1367">
        <v>0</v>
      </c>
    </row>
    <row r="1368" spans="1:119" x14ac:dyDescent="0.2">
      <c r="A1368">
        <f>ROW(Source!A1054)</f>
        <v>1054</v>
      </c>
      <c r="B1368">
        <v>51651743</v>
      </c>
      <c r="C1368">
        <v>51656644</v>
      </c>
      <c r="D1368">
        <v>49523581</v>
      </c>
      <c r="E1368">
        <v>1</v>
      </c>
      <c r="F1368">
        <v>1</v>
      </c>
      <c r="G1368">
        <v>1</v>
      </c>
      <c r="H1368">
        <v>3</v>
      </c>
      <c r="I1368" t="s">
        <v>955</v>
      </c>
      <c r="J1368" t="s">
        <v>956</v>
      </c>
      <c r="K1368" t="s">
        <v>957</v>
      </c>
      <c r="L1368">
        <v>1301</v>
      </c>
      <c r="N1368">
        <v>1003</v>
      </c>
      <c r="O1368" t="s">
        <v>958</v>
      </c>
      <c r="P1368" t="s">
        <v>958</v>
      </c>
      <c r="Q1368">
        <v>1</v>
      </c>
      <c r="W1368">
        <v>0</v>
      </c>
      <c r="X1368">
        <v>-2092502019</v>
      </c>
      <c r="Y1368">
        <f t="shared" si="1199"/>
        <v>20</v>
      </c>
      <c r="AA1368">
        <v>27.33</v>
      </c>
      <c r="AB1368">
        <v>0</v>
      </c>
      <c r="AC1368">
        <v>0</v>
      </c>
      <c r="AD1368">
        <v>0</v>
      </c>
      <c r="AE1368">
        <v>3</v>
      </c>
      <c r="AF1368">
        <v>0</v>
      </c>
      <c r="AG1368">
        <v>0</v>
      </c>
      <c r="AH1368">
        <v>0</v>
      </c>
      <c r="AI1368">
        <v>9.11</v>
      </c>
      <c r="AJ1368">
        <v>1</v>
      </c>
      <c r="AK1368">
        <v>1</v>
      </c>
      <c r="AL1368">
        <v>1</v>
      </c>
      <c r="AM1368">
        <v>4</v>
      </c>
      <c r="AN1368">
        <v>0</v>
      </c>
      <c r="AO1368">
        <v>1</v>
      </c>
      <c r="AP1368">
        <v>1</v>
      </c>
      <c r="AQ1368">
        <v>0</v>
      </c>
      <c r="AR1368">
        <v>0</v>
      </c>
      <c r="AS1368" t="s">
        <v>3</v>
      </c>
      <c r="AT1368">
        <v>20</v>
      </c>
      <c r="AU1368" t="s">
        <v>3</v>
      </c>
      <c r="AV1368">
        <v>0</v>
      </c>
      <c r="AW1368">
        <v>2</v>
      </c>
      <c r="AX1368">
        <v>51656655</v>
      </c>
      <c r="AY1368">
        <v>1</v>
      </c>
      <c r="AZ1368">
        <v>0</v>
      </c>
      <c r="BA1368">
        <v>1573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V1368">
        <v>0</v>
      </c>
      <c r="CW1368">
        <v>0</v>
      </c>
      <c r="CX1368">
        <f>ROUND(Y1368*Source!I1054,7)</f>
        <v>410</v>
      </c>
      <c r="CY1368">
        <f>AA1368</f>
        <v>27.33</v>
      </c>
      <c r="CZ1368">
        <f>AE1368</f>
        <v>3</v>
      </c>
      <c r="DA1368">
        <f>AI1368</f>
        <v>9.11</v>
      </c>
      <c r="DB1368">
        <f t="shared" si="1203"/>
        <v>60</v>
      </c>
      <c r="DC1368">
        <f t="shared" si="1204"/>
        <v>0</v>
      </c>
      <c r="DD1368" t="s">
        <v>3</v>
      </c>
      <c r="DE1368" t="s">
        <v>3</v>
      </c>
      <c r="DF1368">
        <f>ROUND(ROUND(AE1368*AI1368,2)*CX1368,2)</f>
        <v>11205.3</v>
      </c>
      <c r="DG1368">
        <f t="shared" si="1210"/>
        <v>0</v>
      </c>
      <c r="DH1368">
        <f>ROUND(ROUND(AG1368,2)*CX1368,2)</f>
        <v>0</v>
      </c>
      <c r="DI1368">
        <f t="shared" si="1209"/>
        <v>0</v>
      </c>
      <c r="DJ1368">
        <f>DF1368</f>
        <v>11205.3</v>
      </c>
      <c r="DK1368">
        <v>0</v>
      </c>
      <c r="DL1368" t="s">
        <v>3</v>
      </c>
      <c r="DM1368">
        <v>0</v>
      </c>
      <c r="DN1368" t="s">
        <v>3</v>
      </c>
      <c r="DO1368">
        <v>0</v>
      </c>
    </row>
    <row r="1369" spans="1:119" x14ac:dyDescent="0.2">
      <c r="A1369">
        <f>ROW(Source!A1054)</f>
        <v>1054</v>
      </c>
      <c r="B1369">
        <v>51651743</v>
      </c>
      <c r="C1369">
        <v>51656644</v>
      </c>
      <c r="D1369">
        <v>49553409</v>
      </c>
      <c r="E1369">
        <v>1</v>
      </c>
      <c r="F1369">
        <v>1</v>
      </c>
      <c r="G1369">
        <v>1</v>
      </c>
      <c r="H1369">
        <v>3</v>
      </c>
      <c r="I1369" t="s">
        <v>122</v>
      </c>
      <c r="J1369" t="s">
        <v>125</v>
      </c>
      <c r="K1369" t="s">
        <v>123</v>
      </c>
      <c r="L1369">
        <v>1296</v>
      </c>
      <c r="N1369">
        <v>1002</v>
      </c>
      <c r="O1369" t="s">
        <v>124</v>
      </c>
      <c r="P1369" t="s">
        <v>124</v>
      </c>
      <c r="Q1369">
        <v>1</v>
      </c>
      <c r="W1369">
        <v>1</v>
      </c>
      <c r="X1369">
        <v>-1609399419</v>
      </c>
      <c r="Y1369">
        <f t="shared" si="1199"/>
        <v>-1.5</v>
      </c>
      <c r="AA1369">
        <v>597.42999999999995</v>
      </c>
      <c r="AB1369">
        <v>0</v>
      </c>
      <c r="AC1369">
        <v>0</v>
      </c>
      <c r="AD1369">
        <v>0</v>
      </c>
      <c r="AE1369">
        <v>65.58</v>
      </c>
      <c r="AF1369">
        <v>0</v>
      </c>
      <c r="AG1369">
        <v>0</v>
      </c>
      <c r="AH1369">
        <v>0</v>
      </c>
      <c r="AI1369">
        <v>9.11</v>
      </c>
      <c r="AJ1369">
        <v>1</v>
      </c>
      <c r="AK1369">
        <v>1</v>
      </c>
      <c r="AL1369">
        <v>1</v>
      </c>
      <c r="AM1369">
        <v>4</v>
      </c>
      <c r="AN1369">
        <v>0</v>
      </c>
      <c r="AO1369">
        <v>1</v>
      </c>
      <c r="AP1369">
        <v>1</v>
      </c>
      <c r="AQ1369">
        <v>0</v>
      </c>
      <c r="AR1369">
        <v>0</v>
      </c>
      <c r="AS1369" t="s">
        <v>3</v>
      </c>
      <c r="AT1369">
        <v>-1.5</v>
      </c>
      <c r="AU1369" t="s">
        <v>3</v>
      </c>
      <c r="AV1369">
        <v>0</v>
      </c>
      <c r="AW1369">
        <v>2</v>
      </c>
      <c r="AX1369">
        <v>51656657</v>
      </c>
      <c r="AY1369">
        <v>1</v>
      </c>
      <c r="AZ1369">
        <v>6144</v>
      </c>
      <c r="BA1369">
        <v>1575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V1369">
        <v>0</v>
      </c>
      <c r="CW1369">
        <v>0</v>
      </c>
      <c r="CX1369">
        <f>ROUND(Y1369*Source!I1054,7)</f>
        <v>-30.75</v>
      </c>
      <c r="CY1369">
        <f>AA1369</f>
        <v>597.42999999999995</v>
      </c>
      <c r="CZ1369">
        <f>AE1369</f>
        <v>65.58</v>
      </c>
      <c r="DA1369">
        <f>AI1369</f>
        <v>9.11</v>
      </c>
      <c r="DB1369">
        <f t="shared" si="1203"/>
        <v>-98.37</v>
      </c>
      <c r="DC1369">
        <f t="shared" si="1204"/>
        <v>0</v>
      </c>
      <c r="DD1369" t="s">
        <v>3</v>
      </c>
      <c r="DE1369" t="s">
        <v>3</v>
      </c>
      <c r="DF1369">
        <f>ROUND(ROUND(AE1369*AI1369,2)*CX1369,2)</f>
        <v>-18370.97</v>
      </c>
      <c r="DG1369">
        <f t="shared" si="1210"/>
        <v>0</v>
      </c>
      <c r="DH1369">
        <f>ROUND(ROUND(AG1369,2)*CX1369,2)</f>
        <v>0</v>
      </c>
      <c r="DI1369">
        <f t="shared" si="1209"/>
        <v>0</v>
      </c>
      <c r="DJ1369">
        <f>DF1369</f>
        <v>-18370.97</v>
      </c>
      <c r="DK1369">
        <v>0</v>
      </c>
      <c r="DL1369" t="s">
        <v>3</v>
      </c>
      <c r="DM1369">
        <v>0</v>
      </c>
      <c r="DN1369" t="s">
        <v>3</v>
      </c>
      <c r="DO1369">
        <v>0</v>
      </c>
    </row>
    <row r="1370" spans="1:119" x14ac:dyDescent="0.2">
      <c r="A1370">
        <f>ROW(Source!A1054)</f>
        <v>1054</v>
      </c>
      <c r="B1370">
        <v>51651743</v>
      </c>
      <c r="C1370">
        <v>51656644</v>
      </c>
      <c r="D1370">
        <v>49555331</v>
      </c>
      <c r="E1370">
        <v>1</v>
      </c>
      <c r="F1370">
        <v>1</v>
      </c>
      <c r="G1370">
        <v>1</v>
      </c>
      <c r="H1370">
        <v>3</v>
      </c>
      <c r="I1370" t="s">
        <v>127</v>
      </c>
      <c r="J1370" t="s">
        <v>129</v>
      </c>
      <c r="K1370" t="s">
        <v>128</v>
      </c>
      <c r="L1370">
        <v>1296</v>
      </c>
      <c r="N1370">
        <v>1002</v>
      </c>
      <c r="O1370" t="s">
        <v>124</v>
      </c>
      <c r="P1370" t="s">
        <v>124</v>
      </c>
      <c r="Q1370">
        <v>1</v>
      </c>
      <c r="W1370">
        <v>1</v>
      </c>
      <c r="X1370">
        <v>1828367933</v>
      </c>
      <c r="Y1370">
        <f t="shared" si="1199"/>
        <v>-5.7000000000000002E-2</v>
      </c>
      <c r="AA1370">
        <v>1827.28</v>
      </c>
      <c r="AB1370">
        <v>0</v>
      </c>
      <c r="AC1370">
        <v>0</v>
      </c>
      <c r="AD1370">
        <v>0</v>
      </c>
      <c r="AE1370">
        <v>200.58</v>
      </c>
      <c r="AF1370">
        <v>0</v>
      </c>
      <c r="AG1370">
        <v>0</v>
      </c>
      <c r="AH1370">
        <v>0</v>
      </c>
      <c r="AI1370">
        <v>9.11</v>
      </c>
      <c r="AJ1370">
        <v>1</v>
      </c>
      <c r="AK1370">
        <v>1</v>
      </c>
      <c r="AL1370">
        <v>1</v>
      </c>
      <c r="AM1370">
        <v>4</v>
      </c>
      <c r="AN1370">
        <v>0</v>
      </c>
      <c r="AO1370">
        <v>1</v>
      </c>
      <c r="AP1370">
        <v>1</v>
      </c>
      <c r="AQ1370">
        <v>0</v>
      </c>
      <c r="AR1370">
        <v>0</v>
      </c>
      <c r="AS1370" t="s">
        <v>3</v>
      </c>
      <c r="AT1370">
        <v>-5.7000000000000002E-2</v>
      </c>
      <c r="AU1370" t="s">
        <v>3</v>
      </c>
      <c r="AV1370">
        <v>0</v>
      </c>
      <c r="AW1370">
        <v>2</v>
      </c>
      <c r="AX1370">
        <v>51656659</v>
      </c>
      <c r="AY1370">
        <v>1</v>
      </c>
      <c r="AZ1370">
        <v>6144</v>
      </c>
      <c r="BA1370">
        <v>1577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V1370">
        <v>0</v>
      </c>
      <c r="CW1370">
        <v>0</v>
      </c>
      <c r="CX1370">
        <f>ROUND(Y1370*Source!I1054,7)</f>
        <v>-1.1685000000000001</v>
      </c>
      <c r="CY1370">
        <f>AA1370</f>
        <v>1827.28</v>
      </c>
      <c r="CZ1370">
        <f>AE1370</f>
        <v>200.58</v>
      </c>
      <c r="DA1370">
        <f>AI1370</f>
        <v>9.11</v>
      </c>
      <c r="DB1370">
        <f t="shared" si="1203"/>
        <v>-11.43</v>
      </c>
      <c r="DC1370">
        <f t="shared" si="1204"/>
        <v>0</v>
      </c>
      <c r="DD1370" t="s">
        <v>3</v>
      </c>
      <c r="DE1370" t="s">
        <v>3</v>
      </c>
      <c r="DF1370">
        <f>ROUND(ROUND(AE1370*AI1370,2)*CX1370,2)</f>
        <v>-2135.1799999999998</v>
      </c>
      <c r="DG1370">
        <f t="shared" si="1210"/>
        <v>0</v>
      </c>
      <c r="DH1370">
        <f>ROUND(ROUND(AG1370,2)*CX1370,2)</f>
        <v>0</v>
      </c>
      <c r="DI1370">
        <f t="shared" si="1209"/>
        <v>0</v>
      </c>
      <c r="DJ1370">
        <f>DF1370</f>
        <v>-2135.1799999999998</v>
      </c>
      <c r="DK1370">
        <v>0</v>
      </c>
      <c r="DL1370" t="s">
        <v>3</v>
      </c>
      <c r="DM1370">
        <v>0</v>
      </c>
      <c r="DN1370" t="s">
        <v>3</v>
      </c>
      <c r="DO1370">
        <v>0</v>
      </c>
    </row>
    <row r="1371" spans="1:119" x14ac:dyDescent="0.2">
      <c r="A1371">
        <f>ROW(Source!A1058)</f>
        <v>1058</v>
      </c>
      <c r="B1371">
        <v>51651743</v>
      </c>
      <c r="C1371">
        <v>51656663</v>
      </c>
      <c r="D1371">
        <v>49510767</v>
      </c>
      <c r="E1371">
        <v>70</v>
      </c>
      <c r="F1371">
        <v>1</v>
      </c>
      <c r="G1371">
        <v>1</v>
      </c>
      <c r="H1371">
        <v>1</v>
      </c>
      <c r="I1371" t="s">
        <v>953</v>
      </c>
      <c r="J1371" t="s">
        <v>3</v>
      </c>
      <c r="K1371" t="s">
        <v>954</v>
      </c>
      <c r="L1371">
        <v>1191</v>
      </c>
      <c r="N1371">
        <v>1013</v>
      </c>
      <c r="O1371" t="s">
        <v>904</v>
      </c>
      <c r="P1371" t="s">
        <v>904</v>
      </c>
      <c r="Q1371">
        <v>1</v>
      </c>
      <c r="W1371">
        <v>0</v>
      </c>
      <c r="X1371">
        <v>-1936699058</v>
      </c>
      <c r="Y1371">
        <f t="shared" si="1199"/>
        <v>5</v>
      </c>
      <c r="AA1371">
        <v>0</v>
      </c>
      <c r="AB1371">
        <v>0</v>
      </c>
      <c r="AC1371">
        <v>0</v>
      </c>
      <c r="AD1371">
        <v>331.23</v>
      </c>
      <c r="AE1371">
        <v>0</v>
      </c>
      <c r="AF1371">
        <v>0</v>
      </c>
      <c r="AG1371">
        <v>0</v>
      </c>
      <c r="AH1371">
        <v>9.92</v>
      </c>
      <c r="AI1371">
        <v>1</v>
      </c>
      <c r="AJ1371">
        <v>1</v>
      </c>
      <c r="AK1371">
        <v>1</v>
      </c>
      <c r="AL1371">
        <v>33.39</v>
      </c>
      <c r="AM1371">
        <v>4</v>
      </c>
      <c r="AN1371">
        <v>0</v>
      </c>
      <c r="AO1371">
        <v>1</v>
      </c>
      <c r="AP1371">
        <v>1</v>
      </c>
      <c r="AQ1371">
        <v>0</v>
      </c>
      <c r="AR1371">
        <v>0</v>
      </c>
      <c r="AS1371" t="s">
        <v>3</v>
      </c>
      <c r="AT1371">
        <v>5</v>
      </c>
      <c r="AU1371" t="s">
        <v>3</v>
      </c>
      <c r="AV1371">
        <v>1</v>
      </c>
      <c r="AW1371">
        <v>2</v>
      </c>
      <c r="AX1371">
        <v>51656671</v>
      </c>
      <c r="AY1371">
        <v>1</v>
      </c>
      <c r="AZ1371">
        <v>0</v>
      </c>
      <c r="BA1371">
        <v>1578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U1371">
        <f>ROUND(AT1371*Source!I1058*AH1371*AL1371,2)</f>
        <v>281.54000000000002</v>
      </c>
      <c r="CV1371">
        <f>ROUND(Y1371*Source!I1058,7)</f>
        <v>0.85</v>
      </c>
      <c r="CW1371">
        <v>0</v>
      </c>
      <c r="CX1371">
        <f>ROUND(Y1371*Source!I1058,7)</f>
        <v>0.85</v>
      </c>
      <c r="CY1371">
        <f>AD1371</f>
        <v>331.23</v>
      </c>
      <c r="CZ1371">
        <f>AH1371</f>
        <v>9.92</v>
      </c>
      <c r="DA1371">
        <f>AL1371</f>
        <v>33.39</v>
      </c>
      <c r="DB1371">
        <f t="shared" si="1203"/>
        <v>49.6</v>
      </c>
      <c r="DC1371">
        <f t="shared" si="1204"/>
        <v>0</v>
      </c>
      <c r="DD1371" t="s">
        <v>3</v>
      </c>
      <c r="DE1371" t="s">
        <v>3</v>
      </c>
      <c r="DF1371">
        <f>ROUND(ROUND(AE1371,2)*CX1371,2)</f>
        <v>0</v>
      </c>
      <c r="DG1371">
        <f t="shared" si="1210"/>
        <v>0</v>
      </c>
      <c r="DH1371">
        <f>ROUND(ROUND(AG1371,2)*CX1371,2)</f>
        <v>0</v>
      </c>
      <c r="DI1371">
        <f>ROUND(ROUND(AH1371*AL1371,2)*CX1371,2)</f>
        <v>281.55</v>
      </c>
      <c r="DJ1371">
        <f>DI1371</f>
        <v>281.55</v>
      </c>
      <c r="DK1371">
        <v>0</v>
      </c>
      <c r="DL1371" t="s">
        <v>3</v>
      </c>
      <c r="DM1371">
        <v>0</v>
      </c>
      <c r="DN1371" t="s">
        <v>3</v>
      </c>
      <c r="DO1371">
        <v>0</v>
      </c>
    </row>
    <row r="1372" spans="1:119" x14ac:dyDescent="0.2">
      <c r="A1372">
        <f>ROW(Source!A1058)</f>
        <v>1058</v>
      </c>
      <c r="B1372">
        <v>51651743</v>
      </c>
      <c r="C1372">
        <v>51656663</v>
      </c>
      <c r="D1372">
        <v>49510905</v>
      </c>
      <c r="E1372">
        <v>70</v>
      </c>
      <c r="F1372">
        <v>1</v>
      </c>
      <c r="G1372">
        <v>1</v>
      </c>
      <c r="H1372">
        <v>1</v>
      </c>
      <c r="I1372" t="s">
        <v>905</v>
      </c>
      <c r="J1372" t="s">
        <v>3</v>
      </c>
      <c r="K1372" t="s">
        <v>906</v>
      </c>
      <c r="L1372">
        <v>1191</v>
      </c>
      <c r="N1372">
        <v>1013</v>
      </c>
      <c r="O1372" t="s">
        <v>904</v>
      </c>
      <c r="P1372" t="s">
        <v>904</v>
      </c>
      <c r="Q1372">
        <v>1</v>
      </c>
      <c r="W1372">
        <v>0</v>
      </c>
      <c r="X1372">
        <v>-1417349443</v>
      </c>
      <c r="Y1372">
        <f t="shared" si="1199"/>
        <v>0.43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1</v>
      </c>
      <c r="AJ1372">
        <v>1</v>
      </c>
      <c r="AK1372">
        <v>33.39</v>
      </c>
      <c r="AL1372">
        <v>1</v>
      </c>
      <c r="AM1372">
        <v>4</v>
      </c>
      <c r="AN1372">
        <v>0</v>
      </c>
      <c r="AO1372">
        <v>1</v>
      </c>
      <c r="AP1372">
        <v>1</v>
      </c>
      <c r="AQ1372">
        <v>0</v>
      </c>
      <c r="AR1372">
        <v>0</v>
      </c>
      <c r="AS1372" t="s">
        <v>3</v>
      </c>
      <c r="AT1372">
        <v>0.43</v>
      </c>
      <c r="AU1372" t="s">
        <v>3</v>
      </c>
      <c r="AV1372">
        <v>2</v>
      </c>
      <c r="AW1372">
        <v>2</v>
      </c>
      <c r="AX1372">
        <v>51656672</v>
      </c>
      <c r="AY1372">
        <v>1</v>
      </c>
      <c r="AZ1372">
        <v>0</v>
      </c>
      <c r="BA1372">
        <v>1579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V1372">
        <v>0</v>
      </c>
      <c r="CW1372">
        <v>0</v>
      </c>
      <c r="CX1372">
        <f>ROUND(Y1372*Source!I1058,7)</f>
        <v>7.3099999999999998E-2</v>
      </c>
      <c r="CY1372">
        <f>AD1372</f>
        <v>0</v>
      </c>
      <c r="CZ1372">
        <f>AH1372</f>
        <v>0</v>
      </c>
      <c r="DA1372">
        <f>AL1372</f>
        <v>1</v>
      </c>
      <c r="DB1372">
        <f t="shared" si="1203"/>
        <v>0</v>
      </c>
      <c r="DC1372">
        <f t="shared" si="1204"/>
        <v>0</v>
      </c>
      <c r="DD1372" t="s">
        <v>3</v>
      </c>
      <c r="DE1372" t="s">
        <v>3</v>
      </c>
      <c r="DF1372">
        <f>ROUND(ROUND(AE1372,2)*CX1372,2)</f>
        <v>0</v>
      </c>
      <c r="DG1372">
        <f t="shared" si="1210"/>
        <v>0</v>
      </c>
      <c r="DH1372">
        <f>ROUND(ROUND(AG1372*AK1372,2)*CX1372,2)</f>
        <v>0</v>
      </c>
      <c r="DI1372">
        <f t="shared" ref="DI1372:DI1377" si="1211">ROUND(ROUND(AH1372,2)*CX1372,2)</f>
        <v>0</v>
      </c>
      <c r="DJ1372">
        <f>DI1372</f>
        <v>0</v>
      </c>
      <c r="DK1372">
        <v>0</v>
      </c>
      <c r="DL1372" t="s">
        <v>3</v>
      </c>
      <c r="DM1372">
        <v>0</v>
      </c>
      <c r="DN1372" t="s">
        <v>3</v>
      </c>
      <c r="DO1372">
        <v>0</v>
      </c>
    </row>
    <row r="1373" spans="1:119" x14ac:dyDescent="0.2">
      <c r="A1373">
        <f>ROW(Source!A1058)</f>
        <v>1058</v>
      </c>
      <c r="B1373">
        <v>51651743</v>
      </c>
      <c r="C1373">
        <v>51656663</v>
      </c>
      <c r="D1373">
        <v>49673503</v>
      </c>
      <c r="E1373">
        <v>1</v>
      </c>
      <c r="F1373">
        <v>1</v>
      </c>
      <c r="G1373">
        <v>1</v>
      </c>
      <c r="H1373">
        <v>2</v>
      </c>
      <c r="I1373" t="s">
        <v>914</v>
      </c>
      <c r="J1373" t="s">
        <v>915</v>
      </c>
      <c r="K1373" t="s">
        <v>916</v>
      </c>
      <c r="L1373">
        <v>1367</v>
      </c>
      <c r="N1373">
        <v>1011</v>
      </c>
      <c r="O1373" t="s">
        <v>910</v>
      </c>
      <c r="P1373" t="s">
        <v>910</v>
      </c>
      <c r="Q1373">
        <v>1</v>
      </c>
      <c r="W1373">
        <v>0</v>
      </c>
      <c r="X1373">
        <v>509054691</v>
      </c>
      <c r="Y1373">
        <f t="shared" si="1199"/>
        <v>0.43</v>
      </c>
      <c r="AA1373">
        <v>0</v>
      </c>
      <c r="AB1373">
        <v>871.31</v>
      </c>
      <c r="AC1373">
        <v>387.32</v>
      </c>
      <c r="AD1373">
        <v>0</v>
      </c>
      <c r="AE1373">
        <v>0</v>
      </c>
      <c r="AF1373">
        <v>65.709999999999994</v>
      </c>
      <c r="AG1373">
        <v>11.6</v>
      </c>
      <c r="AH1373">
        <v>0</v>
      </c>
      <c r="AI1373">
        <v>1</v>
      </c>
      <c r="AJ1373">
        <v>13.26</v>
      </c>
      <c r="AK1373">
        <v>33.39</v>
      </c>
      <c r="AL1373">
        <v>1</v>
      </c>
      <c r="AM1373">
        <v>4</v>
      </c>
      <c r="AN1373">
        <v>0</v>
      </c>
      <c r="AO1373">
        <v>1</v>
      </c>
      <c r="AP1373">
        <v>1</v>
      </c>
      <c r="AQ1373">
        <v>0</v>
      </c>
      <c r="AR1373">
        <v>0</v>
      </c>
      <c r="AS1373" t="s">
        <v>3</v>
      </c>
      <c r="AT1373">
        <v>0.43</v>
      </c>
      <c r="AU1373" t="s">
        <v>3</v>
      </c>
      <c r="AV1373">
        <v>0</v>
      </c>
      <c r="AW1373">
        <v>2</v>
      </c>
      <c r="AX1373">
        <v>51656673</v>
      </c>
      <c r="AY1373">
        <v>1</v>
      </c>
      <c r="AZ1373">
        <v>0</v>
      </c>
      <c r="BA1373">
        <v>1580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V1373">
        <v>0</v>
      </c>
      <c r="CW1373">
        <f>ROUND(Y1373*Source!I1058,7)</f>
        <v>7.3099999999999998E-2</v>
      </c>
      <c r="CX1373">
        <f>ROUND(Y1373*Source!I1058,7)</f>
        <v>7.3099999999999998E-2</v>
      </c>
      <c r="CY1373">
        <f>AB1373</f>
        <v>871.31</v>
      </c>
      <c r="CZ1373">
        <f>AF1373</f>
        <v>65.709999999999994</v>
      </c>
      <c r="DA1373">
        <f>AJ1373</f>
        <v>13.26</v>
      </c>
      <c r="DB1373">
        <f t="shared" si="1203"/>
        <v>28.26</v>
      </c>
      <c r="DC1373">
        <f t="shared" si="1204"/>
        <v>4.99</v>
      </c>
      <c r="DD1373" t="s">
        <v>3</v>
      </c>
      <c r="DE1373" t="s">
        <v>3</v>
      </c>
      <c r="DF1373">
        <f>ROUND(ROUND(AE1373,2)*CX1373,2)</f>
        <v>0</v>
      </c>
      <c r="DG1373">
        <f>ROUND(ROUND(AF1373*AJ1373,2)*CX1373,2)</f>
        <v>63.69</v>
      </c>
      <c r="DH1373">
        <f>ROUND(ROUND(AG1373*AK1373,2)*CX1373,2)</f>
        <v>28.31</v>
      </c>
      <c r="DI1373">
        <f t="shared" si="1211"/>
        <v>0</v>
      </c>
      <c r="DJ1373">
        <f>DG1373</f>
        <v>63.69</v>
      </c>
      <c r="DK1373">
        <v>0</v>
      </c>
      <c r="DL1373" t="s">
        <v>3</v>
      </c>
      <c r="DM1373">
        <v>0</v>
      </c>
      <c r="DN1373" t="s">
        <v>3</v>
      </c>
      <c r="DO1373">
        <v>0</v>
      </c>
    </row>
    <row r="1374" spans="1:119" x14ac:dyDescent="0.2">
      <c r="A1374">
        <f>ROW(Source!A1058)</f>
        <v>1058</v>
      </c>
      <c r="B1374">
        <v>51651743</v>
      </c>
      <c r="C1374">
        <v>51656663</v>
      </c>
      <c r="D1374">
        <v>49521440</v>
      </c>
      <c r="E1374">
        <v>1</v>
      </c>
      <c r="F1374">
        <v>1</v>
      </c>
      <c r="G1374">
        <v>1</v>
      </c>
      <c r="H1374">
        <v>3</v>
      </c>
      <c r="I1374" t="s">
        <v>118</v>
      </c>
      <c r="J1374" t="s">
        <v>120</v>
      </c>
      <c r="K1374" t="s">
        <v>132</v>
      </c>
      <c r="L1374">
        <v>1327</v>
      </c>
      <c r="N1374">
        <v>1005</v>
      </c>
      <c r="O1374" t="s">
        <v>52</v>
      </c>
      <c r="P1374" t="s">
        <v>52</v>
      </c>
      <c r="Q1374">
        <v>1</v>
      </c>
      <c r="W1374">
        <v>0</v>
      </c>
      <c r="X1374">
        <v>2022782512</v>
      </c>
      <c r="Y1374">
        <f t="shared" si="1199"/>
        <v>11</v>
      </c>
      <c r="AA1374">
        <v>204.98</v>
      </c>
      <c r="AB1374">
        <v>0</v>
      </c>
      <c r="AC1374">
        <v>0</v>
      </c>
      <c r="AD1374">
        <v>0</v>
      </c>
      <c r="AE1374">
        <v>22.5</v>
      </c>
      <c r="AF1374">
        <v>0</v>
      </c>
      <c r="AG1374">
        <v>0</v>
      </c>
      <c r="AH1374">
        <v>0</v>
      </c>
      <c r="AI1374">
        <v>9.11</v>
      </c>
      <c r="AJ1374">
        <v>1</v>
      </c>
      <c r="AK1374">
        <v>1</v>
      </c>
      <c r="AL1374">
        <v>1</v>
      </c>
      <c r="AM1374">
        <v>0</v>
      </c>
      <c r="AN1374">
        <v>0</v>
      </c>
      <c r="AO1374">
        <v>0</v>
      </c>
      <c r="AP1374">
        <v>1</v>
      </c>
      <c r="AQ1374">
        <v>0</v>
      </c>
      <c r="AR1374">
        <v>0</v>
      </c>
      <c r="AS1374" t="s">
        <v>3</v>
      </c>
      <c r="AT1374">
        <v>11</v>
      </c>
      <c r="AU1374" t="s">
        <v>3</v>
      </c>
      <c r="AV1374">
        <v>0</v>
      </c>
      <c r="AW1374">
        <v>1</v>
      </c>
      <c r="AX1374">
        <v>-1</v>
      </c>
      <c r="AY1374">
        <v>0</v>
      </c>
      <c r="AZ1374">
        <v>0</v>
      </c>
      <c r="BA1374" t="s">
        <v>3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V1374">
        <v>0</v>
      </c>
      <c r="CW1374">
        <v>0</v>
      </c>
      <c r="CX1374">
        <f>ROUND(Y1374*Source!I1058,7)</f>
        <v>1.87</v>
      </c>
      <c r="CY1374">
        <f>AA1374</f>
        <v>204.98</v>
      </c>
      <c r="CZ1374">
        <f>AE1374</f>
        <v>22.5</v>
      </c>
      <c r="DA1374">
        <f>AI1374</f>
        <v>9.11</v>
      </c>
      <c r="DB1374">
        <f t="shared" si="1203"/>
        <v>247.5</v>
      </c>
      <c r="DC1374">
        <f t="shared" si="1204"/>
        <v>0</v>
      </c>
      <c r="DD1374" t="s">
        <v>3</v>
      </c>
      <c r="DE1374" t="s">
        <v>3</v>
      </c>
      <c r="DF1374">
        <f>ROUND(ROUND(AE1374*AI1374,2)*CX1374,2)</f>
        <v>383.31</v>
      </c>
      <c r="DG1374">
        <f t="shared" ref="DG1374:DG1379" si="1212">ROUND(ROUND(AF1374,2)*CX1374,2)</f>
        <v>0</v>
      </c>
      <c r="DH1374">
        <f>ROUND(ROUND(AG1374,2)*CX1374,2)</f>
        <v>0</v>
      </c>
      <c r="DI1374">
        <f t="shared" si="1211"/>
        <v>0</v>
      </c>
      <c r="DJ1374">
        <f>DF1374</f>
        <v>383.31</v>
      </c>
      <c r="DK1374">
        <v>0</v>
      </c>
      <c r="DL1374" t="s">
        <v>3</v>
      </c>
      <c r="DM1374">
        <v>0</v>
      </c>
      <c r="DN1374" t="s">
        <v>3</v>
      </c>
      <c r="DO1374">
        <v>0</v>
      </c>
    </row>
    <row r="1375" spans="1:119" x14ac:dyDescent="0.2">
      <c r="A1375">
        <f>ROW(Source!A1058)</f>
        <v>1058</v>
      </c>
      <c r="B1375">
        <v>51651743</v>
      </c>
      <c r="C1375">
        <v>51656663</v>
      </c>
      <c r="D1375">
        <v>49523581</v>
      </c>
      <c r="E1375">
        <v>1</v>
      </c>
      <c r="F1375">
        <v>1</v>
      </c>
      <c r="G1375">
        <v>1</v>
      </c>
      <c r="H1375">
        <v>3</v>
      </c>
      <c r="I1375" t="s">
        <v>955</v>
      </c>
      <c r="J1375" t="s">
        <v>956</v>
      </c>
      <c r="K1375" t="s">
        <v>957</v>
      </c>
      <c r="L1375">
        <v>1301</v>
      </c>
      <c r="N1375">
        <v>1003</v>
      </c>
      <c r="O1375" t="s">
        <v>958</v>
      </c>
      <c r="P1375" t="s">
        <v>958</v>
      </c>
      <c r="Q1375">
        <v>1</v>
      </c>
      <c r="W1375">
        <v>0</v>
      </c>
      <c r="X1375">
        <v>-2092502019</v>
      </c>
      <c r="Y1375">
        <f t="shared" si="1199"/>
        <v>20</v>
      </c>
      <c r="AA1375">
        <v>27.33</v>
      </c>
      <c r="AB1375">
        <v>0</v>
      </c>
      <c r="AC1375">
        <v>0</v>
      </c>
      <c r="AD1375">
        <v>0</v>
      </c>
      <c r="AE1375">
        <v>3</v>
      </c>
      <c r="AF1375">
        <v>0</v>
      </c>
      <c r="AG1375">
        <v>0</v>
      </c>
      <c r="AH1375">
        <v>0</v>
      </c>
      <c r="AI1375">
        <v>9.11</v>
      </c>
      <c r="AJ1375">
        <v>1</v>
      </c>
      <c r="AK1375">
        <v>1</v>
      </c>
      <c r="AL1375">
        <v>1</v>
      </c>
      <c r="AM1375">
        <v>4</v>
      </c>
      <c r="AN1375">
        <v>0</v>
      </c>
      <c r="AO1375">
        <v>1</v>
      </c>
      <c r="AP1375">
        <v>1</v>
      </c>
      <c r="AQ1375">
        <v>0</v>
      </c>
      <c r="AR1375">
        <v>0</v>
      </c>
      <c r="AS1375" t="s">
        <v>3</v>
      </c>
      <c r="AT1375">
        <v>20</v>
      </c>
      <c r="AU1375" t="s">
        <v>3</v>
      </c>
      <c r="AV1375">
        <v>0</v>
      </c>
      <c r="AW1375">
        <v>2</v>
      </c>
      <c r="AX1375">
        <v>51656674</v>
      </c>
      <c r="AY1375">
        <v>1</v>
      </c>
      <c r="AZ1375">
        <v>0</v>
      </c>
      <c r="BA1375">
        <v>1581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V1375">
        <v>0</v>
      </c>
      <c r="CW1375">
        <v>0</v>
      </c>
      <c r="CX1375">
        <f>ROUND(Y1375*Source!I1058,7)</f>
        <v>3.4</v>
      </c>
      <c r="CY1375">
        <f>AA1375</f>
        <v>27.33</v>
      </c>
      <c r="CZ1375">
        <f>AE1375</f>
        <v>3</v>
      </c>
      <c r="DA1375">
        <f>AI1375</f>
        <v>9.11</v>
      </c>
      <c r="DB1375">
        <f t="shared" si="1203"/>
        <v>60</v>
      </c>
      <c r="DC1375">
        <f t="shared" si="1204"/>
        <v>0</v>
      </c>
      <c r="DD1375" t="s">
        <v>3</v>
      </c>
      <c r="DE1375" t="s">
        <v>3</v>
      </c>
      <c r="DF1375">
        <f>ROUND(ROUND(AE1375*AI1375,2)*CX1375,2)</f>
        <v>92.92</v>
      </c>
      <c r="DG1375">
        <f t="shared" si="1212"/>
        <v>0</v>
      </c>
      <c r="DH1375">
        <f>ROUND(ROUND(AG1375,2)*CX1375,2)</f>
        <v>0</v>
      </c>
      <c r="DI1375">
        <f t="shared" si="1211"/>
        <v>0</v>
      </c>
      <c r="DJ1375">
        <f>DF1375</f>
        <v>92.92</v>
      </c>
      <c r="DK1375">
        <v>0</v>
      </c>
      <c r="DL1375" t="s">
        <v>3</v>
      </c>
      <c r="DM1375">
        <v>0</v>
      </c>
      <c r="DN1375" t="s">
        <v>3</v>
      </c>
      <c r="DO1375">
        <v>0</v>
      </c>
    </row>
    <row r="1376" spans="1:119" x14ac:dyDescent="0.2">
      <c r="A1376">
        <f>ROW(Source!A1058)</f>
        <v>1058</v>
      </c>
      <c r="B1376">
        <v>51651743</v>
      </c>
      <c r="C1376">
        <v>51656663</v>
      </c>
      <c r="D1376">
        <v>49553409</v>
      </c>
      <c r="E1376">
        <v>1</v>
      </c>
      <c r="F1376">
        <v>1</v>
      </c>
      <c r="G1376">
        <v>1</v>
      </c>
      <c r="H1376">
        <v>3</v>
      </c>
      <c r="I1376" t="s">
        <v>122</v>
      </c>
      <c r="J1376" t="s">
        <v>125</v>
      </c>
      <c r="K1376" t="s">
        <v>123</v>
      </c>
      <c r="L1376">
        <v>1296</v>
      </c>
      <c r="N1376">
        <v>1002</v>
      </c>
      <c r="O1376" t="s">
        <v>124</v>
      </c>
      <c r="P1376" t="s">
        <v>124</v>
      </c>
      <c r="Q1376">
        <v>1</v>
      </c>
      <c r="W1376">
        <v>1</v>
      </c>
      <c r="X1376">
        <v>-1609399419</v>
      </c>
      <c r="Y1376">
        <f t="shared" si="1199"/>
        <v>-1.5</v>
      </c>
      <c r="AA1376">
        <v>597.42999999999995</v>
      </c>
      <c r="AB1376">
        <v>0</v>
      </c>
      <c r="AC1376">
        <v>0</v>
      </c>
      <c r="AD1376">
        <v>0</v>
      </c>
      <c r="AE1376">
        <v>65.58</v>
      </c>
      <c r="AF1376">
        <v>0</v>
      </c>
      <c r="AG1376">
        <v>0</v>
      </c>
      <c r="AH1376">
        <v>0</v>
      </c>
      <c r="AI1376">
        <v>9.11</v>
      </c>
      <c r="AJ1376">
        <v>1</v>
      </c>
      <c r="AK1376">
        <v>1</v>
      </c>
      <c r="AL1376">
        <v>1</v>
      </c>
      <c r="AM1376">
        <v>4</v>
      </c>
      <c r="AN1376">
        <v>0</v>
      </c>
      <c r="AO1376">
        <v>1</v>
      </c>
      <c r="AP1376">
        <v>1</v>
      </c>
      <c r="AQ1376">
        <v>0</v>
      </c>
      <c r="AR1376">
        <v>0</v>
      </c>
      <c r="AS1376" t="s">
        <v>3</v>
      </c>
      <c r="AT1376">
        <v>-1.5</v>
      </c>
      <c r="AU1376" t="s">
        <v>3</v>
      </c>
      <c r="AV1376">
        <v>0</v>
      </c>
      <c r="AW1376">
        <v>2</v>
      </c>
      <c r="AX1376">
        <v>51656676</v>
      </c>
      <c r="AY1376">
        <v>1</v>
      </c>
      <c r="AZ1376">
        <v>6144</v>
      </c>
      <c r="BA1376">
        <v>1583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V1376">
        <v>0</v>
      </c>
      <c r="CW1376">
        <v>0</v>
      </c>
      <c r="CX1376">
        <f>ROUND(Y1376*Source!I1058,7)</f>
        <v>-0.255</v>
      </c>
      <c r="CY1376">
        <f>AA1376</f>
        <v>597.42999999999995</v>
      </c>
      <c r="CZ1376">
        <f>AE1376</f>
        <v>65.58</v>
      </c>
      <c r="DA1376">
        <f>AI1376</f>
        <v>9.11</v>
      </c>
      <c r="DB1376">
        <f t="shared" si="1203"/>
        <v>-98.37</v>
      </c>
      <c r="DC1376">
        <f t="shared" si="1204"/>
        <v>0</v>
      </c>
      <c r="DD1376" t="s">
        <v>3</v>
      </c>
      <c r="DE1376" t="s">
        <v>3</v>
      </c>
      <c r="DF1376">
        <f>ROUND(ROUND(AE1376*AI1376,2)*CX1376,2)</f>
        <v>-152.34</v>
      </c>
      <c r="DG1376">
        <f t="shared" si="1212"/>
        <v>0</v>
      </c>
      <c r="DH1376">
        <f>ROUND(ROUND(AG1376,2)*CX1376,2)</f>
        <v>0</v>
      </c>
      <c r="DI1376">
        <f t="shared" si="1211"/>
        <v>0</v>
      </c>
      <c r="DJ1376">
        <f>DF1376</f>
        <v>-152.34</v>
      </c>
      <c r="DK1376">
        <v>0</v>
      </c>
      <c r="DL1376" t="s">
        <v>3</v>
      </c>
      <c r="DM1376">
        <v>0</v>
      </c>
      <c r="DN1376" t="s">
        <v>3</v>
      </c>
      <c r="DO1376">
        <v>0</v>
      </c>
    </row>
    <row r="1377" spans="1:119" x14ac:dyDescent="0.2">
      <c r="A1377">
        <f>ROW(Source!A1058)</f>
        <v>1058</v>
      </c>
      <c r="B1377">
        <v>51651743</v>
      </c>
      <c r="C1377">
        <v>51656663</v>
      </c>
      <c r="D1377">
        <v>49555331</v>
      </c>
      <c r="E1377">
        <v>1</v>
      </c>
      <c r="F1377">
        <v>1</v>
      </c>
      <c r="G1377">
        <v>1</v>
      </c>
      <c r="H1377">
        <v>3</v>
      </c>
      <c r="I1377" t="s">
        <v>127</v>
      </c>
      <c r="J1377" t="s">
        <v>129</v>
      </c>
      <c r="K1377" t="s">
        <v>128</v>
      </c>
      <c r="L1377">
        <v>1296</v>
      </c>
      <c r="N1377">
        <v>1002</v>
      </c>
      <c r="O1377" t="s">
        <v>124</v>
      </c>
      <c r="P1377" t="s">
        <v>124</v>
      </c>
      <c r="Q1377">
        <v>1</v>
      </c>
      <c r="W1377">
        <v>1</v>
      </c>
      <c r="X1377">
        <v>1828367933</v>
      </c>
      <c r="Y1377">
        <f t="shared" si="1199"/>
        <v>-5.7000000000000002E-2</v>
      </c>
      <c r="AA1377">
        <v>1827.28</v>
      </c>
      <c r="AB1377">
        <v>0</v>
      </c>
      <c r="AC1377">
        <v>0</v>
      </c>
      <c r="AD1377">
        <v>0</v>
      </c>
      <c r="AE1377">
        <v>200.58</v>
      </c>
      <c r="AF1377">
        <v>0</v>
      </c>
      <c r="AG1377">
        <v>0</v>
      </c>
      <c r="AH1377">
        <v>0</v>
      </c>
      <c r="AI1377">
        <v>9.11</v>
      </c>
      <c r="AJ1377">
        <v>1</v>
      </c>
      <c r="AK1377">
        <v>1</v>
      </c>
      <c r="AL1377">
        <v>1</v>
      </c>
      <c r="AM1377">
        <v>4</v>
      </c>
      <c r="AN1377">
        <v>0</v>
      </c>
      <c r="AO1377">
        <v>1</v>
      </c>
      <c r="AP1377">
        <v>1</v>
      </c>
      <c r="AQ1377">
        <v>0</v>
      </c>
      <c r="AR1377">
        <v>0</v>
      </c>
      <c r="AS1377" t="s">
        <v>3</v>
      </c>
      <c r="AT1377">
        <v>-5.7000000000000002E-2</v>
      </c>
      <c r="AU1377" t="s">
        <v>3</v>
      </c>
      <c r="AV1377">
        <v>0</v>
      </c>
      <c r="AW1377">
        <v>2</v>
      </c>
      <c r="AX1377">
        <v>51656678</v>
      </c>
      <c r="AY1377">
        <v>1</v>
      </c>
      <c r="AZ1377">
        <v>6144</v>
      </c>
      <c r="BA1377">
        <v>1585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V1377">
        <v>0</v>
      </c>
      <c r="CW1377">
        <v>0</v>
      </c>
      <c r="CX1377">
        <f>ROUND(Y1377*Source!I1058,7)</f>
        <v>-9.6900000000000007E-3</v>
      </c>
      <c r="CY1377">
        <f>AA1377</f>
        <v>1827.28</v>
      </c>
      <c r="CZ1377">
        <f>AE1377</f>
        <v>200.58</v>
      </c>
      <c r="DA1377">
        <f>AI1377</f>
        <v>9.11</v>
      </c>
      <c r="DB1377">
        <f t="shared" si="1203"/>
        <v>-11.43</v>
      </c>
      <c r="DC1377">
        <f t="shared" si="1204"/>
        <v>0</v>
      </c>
      <c r="DD1377" t="s">
        <v>3</v>
      </c>
      <c r="DE1377" t="s">
        <v>3</v>
      </c>
      <c r="DF1377">
        <f>ROUND(ROUND(AE1377*AI1377,2)*CX1377,2)</f>
        <v>-17.71</v>
      </c>
      <c r="DG1377">
        <f t="shared" si="1212"/>
        <v>0</v>
      </c>
      <c r="DH1377">
        <f>ROUND(ROUND(AG1377,2)*CX1377,2)</f>
        <v>0</v>
      </c>
      <c r="DI1377">
        <f t="shared" si="1211"/>
        <v>0</v>
      </c>
      <c r="DJ1377">
        <f>DF1377</f>
        <v>-17.71</v>
      </c>
      <c r="DK1377">
        <v>0</v>
      </c>
      <c r="DL1377" t="s">
        <v>3</v>
      </c>
      <c r="DM1377">
        <v>0</v>
      </c>
      <c r="DN1377" t="s">
        <v>3</v>
      </c>
      <c r="DO1377">
        <v>0</v>
      </c>
    </row>
    <row r="1378" spans="1:119" x14ac:dyDescent="0.2">
      <c r="A1378">
        <f>ROW(Source!A1097)</f>
        <v>1097</v>
      </c>
      <c r="B1378">
        <v>51651743</v>
      </c>
      <c r="C1378">
        <v>51656682</v>
      </c>
      <c r="D1378">
        <v>49510757</v>
      </c>
      <c r="E1378">
        <v>70</v>
      </c>
      <c r="F1378">
        <v>1</v>
      </c>
      <c r="G1378">
        <v>1</v>
      </c>
      <c r="H1378">
        <v>1</v>
      </c>
      <c r="I1378" t="s">
        <v>902</v>
      </c>
      <c r="J1378" t="s">
        <v>3</v>
      </c>
      <c r="K1378" t="s">
        <v>903</v>
      </c>
      <c r="L1378">
        <v>1191</v>
      </c>
      <c r="N1378">
        <v>1013</v>
      </c>
      <c r="O1378" t="s">
        <v>904</v>
      </c>
      <c r="P1378" t="s">
        <v>904</v>
      </c>
      <c r="Q1378">
        <v>1</v>
      </c>
      <c r="W1378">
        <v>0</v>
      </c>
      <c r="X1378">
        <v>-1111239348</v>
      </c>
      <c r="Y1378">
        <f>(AT1378*ROUND(1.05,7))</f>
        <v>3.8325</v>
      </c>
      <c r="AA1378">
        <v>0</v>
      </c>
      <c r="AB1378">
        <v>0</v>
      </c>
      <c r="AC1378">
        <v>0</v>
      </c>
      <c r="AD1378">
        <v>321.20999999999998</v>
      </c>
      <c r="AE1378">
        <v>0</v>
      </c>
      <c r="AF1378">
        <v>0</v>
      </c>
      <c r="AG1378">
        <v>0</v>
      </c>
      <c r="AH1378">
        <v>9.6199999999999992</v>
      </c>
      <c r="AI1378">
        <v>1</v>
      </c>
      <c r="AJ1378">
        <v>1</v>
      </c>
      <c r="AK1378">
        <v>1</v>
      </c>
      <c r="AL1378">
        <v>33.39</v>
      </c>
      <c r="AM1378">
        <v>4</v>
      </c>
      <c r="AN1378">
        <v>0</v>
      </c>
      <c r="AO1378">
        <v>1</v>
      </c>
      <c r="AP1378">
        <v>1</v>
      </c>
      <c r="AQ1378">
        <v>0</v>
      </c>
      <c r="AR1378">
        <v>0</v>
      </c>
      <c r="AS1378" t="s">
        <v>3</v>
      </c>
      <c r="AT1378">
        <v>3.65</v>
      </c>
      <c r="AU1378" t="s">
        <v>20</v>
      </c>
      <c r="AV1378">
        <v>1</v>
      </c>
      <c r="AW1378">
        <v>2</v>
      </c>
      <c r="AX1378">
        <v>51656691</v>
      </c>
      <c r="AY1378">
        <v>1</v>
      </c>
      <c r="AZ1378">
        <v>0</v>
      </c>
      <c r="BA1378">
        <v>1586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U1378">
        <f>ROUND(AT1378*Source!I1097*AH1378*AL1378,2)</f>
        <v>2344.85</v>
      </c>
      <c r="CV1378">
        <f>ROUND(Y1378*Source!I1097,7)</f>
        <v>7.665</v>
      </c>
      <c r="CW1378">
        <v>0</v>
      </c>
      <c r="CX1378">
        <f>ROUND(Y1378*Source!I1097,7)</f>
        <v>7.665</v>
      </c>
      <c r="CY1378">
        <f>AD1378</f>
        <v>321.20999999999998</v>
      </c>
      <c r="CZ1378">
        <f>AH1378</f>
        <v>9.6199999999999992</v>
      </c>
      <c r="DA1378">
        <f>AL1378</f>
        <v>33.39</v>
      </c>
      <c r="DB1378">
        <f>ROUND((ROUND(AT1378*CZ1378,2)*ROUND(1.05,7)),2)</f>
        <v>36.869999999999997</v>
      </c>
      <c r="DC1378">
        <f>ROUND((ROUND(AT1378*AG1378,2)*ROUND(1.05,7)),2)</f>
        <v>0</v>
      </c>
      <c r="DD1378" t="s">
        <v>3</v>
      </c>
      <c r="DE1378" t="s">
        <v>3</v>
      </c>
      <c r="DF1378">
        <f>ROUND(ROUND(AE1378,2)*CX1378,2)</f>
        <v>0</v>
      </c>
      <c r="DG1378">
        <f t="shared" si="1212"/>
        <v>0</v>
      </c>
      <c r="DH1378">
        <f>ROUND(ROUND(AG1378,2)*CX1378,2)</f>
        <v>0</v>
      </c>
      <c r="DI1378">
        <f>ROUND(ROUND(AH1378*AL1378,2)*CX1378,2)</f>
        <v>2462.0700000000002</v>
      </c>
      <c r="DJ1378">
        <f>DI1378</f>
        <v>2462.0700000000002</v>
      </c>
      <c r="DK1378">
        <v>0</v>
      </c>
      <c r="DL1378" t="s">
        <v>3</v>
      </c>
      <c r="DM1378">
        <v>0</v>
      </c>
      <c r="DN1378" t="s">
        <v>3</v>
      </c>
      <c r="DO1378">
        <v>0</v>
      </c>
    </row>
    <row r="1379" spans="1:119" x14ac:dyDescent="0.2">
      <c r="A1379">
        <f>ROW(Source!A1097)</f>
        <v>1097</v>
      </c>
      <c r="B1379">
        <v>51651743</v>
      </c>
      <c r="C1379">
        <v>51656682</v>
      </c>
      <c r="D1379">
        <v>49510905</v>
      </c>
      <c r="E1379">
        <v>70</v>
      </c>
      <c r="F1379">
        <v>1</v>
      </c>
      <c r="G1379">
        <v>1</v>
      </c>
      <c r="H1379">
        <v>1</v>
      </c>
      <c r="I1379" t="s">
        <v>905</v>
      </c>
      <c r="J1379" t="s">
        <v>3</v>
      </c>
      <c r="K1379" t="s">
        <v>906</v>
      </c>
      <c r="L1379">
        <v>1191</v>
      </c>
      <c r="N1379">
        <v>1013</v>
      </c>
      <c r="O1379" t="s">
        <v>904</v>
      </c>
      <c r="P1379" t="s">
        <v>904</v>
      </c>
      <c r="Q1379">
        <v>1</v>
      </c>
      <c r="W1379">
        <v>0</v>
      </c>
      <c r="X1379">
        <v>-1417349443</v>
      </c>
      <c r="Y1379">
        <f>(AT1379*ROUND(1.05,7))</f>
        <v>5.2500000000000005E-2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33.39</v>
      </c>
      <c r="AL1379">
        <v>1</v>
      </c>
      <c r="AM1379">
        <v>4</v>
      </c>
      <c r="AN1379">
        <v>0</v>
      </c>
      <c r="AO1379">
        <v>1</v>
      </c>
      <c r="AP1379">
        <v>1</v>
      </c>
      <c r="AQ1379">
        <v>0</v>
      </c>
      <c r="AR1379">
        <v>0</v>
      </c>
      <c r="AS1379" t="s">
        <v>3</v>
      </c>
      <c r="AT1379">
        <v>0.05</v>
      </c>
      <c r="AU1379" t="s">
        <v>20</v>
      </c>
      <c r="AV1379">
        <v>2</v>
      </c>
      <c r="AW1379">
        <v>2</v>
      </c>
      <c r="AX1379">
        <v>51656692</v>
      </c>
      <c r="AY1379">
        <v>1</v>
      </c>
      <c r="AZ1379">
        <v>0</v>
      </c>
      <c r="BA1379">
        <v>1587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V1379">
        <v>0</v>
      </c>
      <c r="CW1379">
        <v>0</v>
      </c>
      <c r="CX1379">
        <f>ROUND(Y1379*Source!I1097,7)</f>
        <v>0.105</v>
      </c>
      <c r="CY1379">
        <f>AD1379</f>
        <v>0</v>
      </c>
      <c r="CZ1379">
        <f>AH1379</f>
        <v>0</v>
      </c>
      <c r="DA1379">
        <f>AL1379</f>
        <v>1</v>
      </c>
      <c r="DB1379">
        <f>ROUND((ROUND(AT1379*CZ1379,2)*ROUND(1.05,7)),2)</f>
        <v>0</v>
      </c>
      <c r="DC1379">
        <f>ROUND((ROUND(AT1379*AG1379,2)*ROUND(1.05,7)),2)</f>
        <v>0</v>
      </c>
      <c r="DD1379" t="s">
        <v>3</v>
      </c>
      <c r="DE1379" t="s">
        <v>3</v>
      </c>
      <c r="DF1379">
        <f>ROUND(ROUND(AE1379,2)*CX1379,2)</f>
        <v>0</v>
      </c>
      <c r="DG1379">
        <f t="shared" si="1212"/>
        <v>0</v>
      </c>
      <c r="DH1379">
        <f>ROUND(ROUND(AG1379*AK1379,2)*CX1379,2)</f>
        <v>0</v>
      </c>
      <c r="DI1379">
        <f t="shared" ref="DI1379:DI1385" si="1213">ROUND(ROUND(AH1379,2)*CX1379,2)</f>
        <v>0</v>
      </c>
      <c r="DJ1379">
        <f>DI1379</f>
        <v>0</v>
      </c>
      <c r="DK1379">
        <v>0</v>
      </c>
      <c r="DL1379" t="s">
        <v>3</v>
      </c>
      <c r="DM1379">
        <v>0</v>
      </c>
      <c r="DN1379" t="s">
        <v>3</v>
      </c>
      <c r="DO1379">
        <v>0</v>
      </c>
    </row>
    <row r="1380" spans="1:119" x14ac:dyDescent="0.2">
      <c r="A1380">
        <f>ROW(Source!A1097)</f>
        <v>1097</v>
      </c>
      <c r="B1380">
        <v>51651743</v>
      </c>
      <c r="C1380">
        <v>51656682</v>
      </c>
      <c r="D1380">
        <v>49672573</v>
      </c>
      <c r="E1380">
        <v>1</v>
      </c>
      <c r="F1380">
        <v>1</v>
      </c>
      <c r="G1380">
        <v>1</v>
      </c>
      <c r="H1380">
        <v>2</v>
      </c>
      <c r="I1380" t="s">
        <v>907</v>
      </c>
      <c r="J1380" t="s">
        <v>908</v>
      </c>
      <c r="K1380" t="s">
        <v>909</v>
      </c>
      <c r="L1380">
        <v>1367</v>
      </c>
      <c r="N1380">
        <v>1011</v>
      </c>
      <c r="O1380" t="s">
        <v>910</v>
      </c>
      <c r="P1380" t="s">
        <v>910</v>
      </c>
      <c r="Q1380">
        <v>1</v>
      </c>
      <c r="W1380">
        <v>0</v>
      </c>
      <c r="X1380">
        <v>-430484415</v>
      </c>
      <c r="Y1380">
        <f>(AT1380*ROUND(1.05,7))</f>
        <v>1.0500000000000001E-2</v>
      </c>
      <c r="AA1380">
        <v>0</v>
      </c>
      <c r="AB1380">
        <v>1530.2</v>
      </c>
      <c r="AC1380">
        <v>450.77</v>
      </c>
      <c r="AD1380">
        <v>0</v>
      </c>
      <c r="AE1380">
        <v>0</v>
      </c>
      <c r="AF1380">
        <v>115.4</v>
      </c>
      <c r="AG1380">
        <v>13.5</v>
      </c>
      <c r="AH1380">
        <v>0</v>
      </c>
      <c r="AI1380">
        <v>1</v>
      </c>
      <c r="AJ1380">
        <v>13.26</v>
      </c>
      <c r="AK1380">
        <v>33.39</v>
      </c>
      <c r="AL1380">
        <v>1</v>
      </c>
      <c r="AM1380">
        <v>4</v>
      </c>
      <c r="AN1380">
        <v>0</v>
      </c>
      <c r="AO1380">
        <v>1</v>
      </c>
      <c r="AP1380">
        <v>1</v>
      </c>
      <c r="AQ1380">
        <v>0</v>
      </c>
      <c r="AR1380">
        <v>0</v>
      </c>
      <c r="AS1380" t="s">
        <v>3</v>
      </c>
      <c r="AT1380">
        <v>0.01</v>
      </c>
      <c r="AU1380" t="s">
        <v>20</v>
      </c>
      <c r="AV1380">
        <v>0</v>
      </c>
      <c r="AW1380">
        <v>2</v>
      </c>
      <c r="AX1380">
        <v>51656693</v>
      </c>
      <c r="AY1380">
        <v>1</v>
      </c>
      <c r="AZ1380">
        <v>0</v>
      </c>
      <c r="BA1380">
        <v>1588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V1380">
        <v>0</v>
      </c>
      <c r="CW1380">
        <f>ROUND(Y1380*Source!I1097,7)</f>
        <v>2.1000000000000001E-2</v>
      </c>
      <c r="CX1380">
        <f>ROUND(Y1380*Source!I1097,7)</f>
        <v>2.1000000000000001E-2</v>
      </c>
      <c r="CY1380">
        <f>AB1380</f>
        <v>1530.2</v>
      </c>
      <c r="CZ1380">
        <f>AF1380</f>
        <v>115.4</v>
      </c>
      <c r="DA1380">
        <f>AJ1380</f>
        <v>13.26</v>
      </c>
      <c r="DB1380">
        <f>ROUND((ROUND(AT1380*CZ1380,2)*ROUND(1.05,7)),2)</f>
        <v>1.21</v>
      </c>
      <c r="DC1380">
        <f>ROUND((ROUND(AT1380*AG1380,2)*ROUND(1.05,7)),2)</f>
        <v>0.15</v>
      </c>
      <c r="DD1380" t="s">
        <v>3</v>
      </c>
      <c r="DE1380" t="s">
        <v>3</v>
      </c>
      <c r="DF1380">
        <f>ROUND(ROUND(AE1380,2)*CX1380,2)</f>
        <v>0</v>
      </c>
      <c r="DG1380">
        <f>ROUND(ROUND(AF1380*AJ1380,2)*CX1380,2)</f>
        <v>32.130000000000003</v>
      </c>
      <c r="DH1380">
        <f>ROUND(ROUND(AG1380*AK1380,2)*CX1380,2)</f>
        <v>9.4700000000000006</v>
      </c>
      <c r="DI1380">
        <f t="shared" si="1213"/>
        <v>0</v>
      </c>
      <c r="DJ1380">
        <f>DG1380</f>
        <v>32.130000000000003</v>
      </c>
      <c r="DK1380">
        <v>0</v>
      </c>
      <c r="DL1380" t="s">
        <v>3</v>
      </c>
      <c r="DM1380">
        <v>0</v>
      </c>
      <c r="DN1380" t="s">
        <v>3</v>
      </c>
      <c r="DO1380">
        <v>0</v>
      </c>
    </row>
    <row r="1381" spans="1:119" x14ac:dyDescent="0.2">
      <c r="A1381">
        <f>ROW(Source!A1097)</f>
        <v>1097</v>
      </c>
      <c r="B1381">
        <v>51651743</v>
      </c>
      <c r="C1381">
        <v>51656682</v>
      </c>
      <c r="D1381">
        <v>49672695</v>
      </c>
      <c r="E1381">
        <v>1</v>
      </c>
      <c r="F1381">
        <v>1</v>
      </c>
      <c r="G1381">
        <v>1</v>
      </c>
      <c r="H1381">
        <v>2</v>
      </c>
      <c r="I1381" t="s">
        <v>911</v>
      </c>
      <c r="J1381" t="s">
        <v>912</v>
      </c>
      <c r="K1381" t="s">
        <v>913</v>
      </c>
      <c r="L1381">
        <v>1367</v>
      </c>
      <c r="N1381">
        <v>1011</v>
      </c>
      <c r="O1381" t="s">
        <v>910</v>
      </c>
      <c r="P1381" t="s">
        <v>910</v>
      </c>
      <c r="Q1381">
        <v>1</v>
      </c>
      <c r="W1381">
        <v>0</v>
      </c>
      <c r="X1381">
        <v>1063590936</v>
      </c>
      <c r="Y1381">
        <f>(AT1381*ROUND(1.05,7))</f>
        <v>0.95550000000000013</v>
      </c>
      <c r="AA1381">
        <v>0</v>
      </c>
      <c r="AB1381">
        <v>41.37</v>
      </c>
      <c r="AC1381">
        <v>0</v>
      </c>
      <c r="AD1381">
        <v>0</v>
      </c>
      <c r="AE1381">
        <v>0</v>
      </c>
      <c r="AF1381">
        <v>3.12</v>
      </c>
      <c r="AG1381">
        <v>0</v>
      </c>
      <c r="AH1381">
        <v>0</v>
      </c>
      <c r="AI1381">
        <v>1</v>
      </c>
      <c r="AJ1381">
        <v>13.26</v>
      </c>
      <c r="AK1381">
        <v>33.39</v>
      </c>
      <c r="AL1381">
        <v>1</v>
      </c>
      <c r="AM1381">
        <v>4</v>
      </c>
      <c r="AN1381">
        <v>0</v>
      </c>
      <c r="AO1381">
        <v>1</v>
      </c>
      <c r="AP1381">
        <v>1</v>
      </c>
      <c r="AQ1381">
        <v>0</v>
      </c>
      <c r="AR1381">
        <v>0</v>
      </c>
      <c r="AS1381" t="s">
        <v>3</v>
      </c>
      <c r="AT1381">
        <v>0.91</v>
      </c>
      <c r="AU1381" t="s">
        <v>20</v>
      </c>
      <c r="AV1381">
        <v>0</v>
      </c>
      <c r="AW1381">
        <v>2</v>
      </c>
      <c r="AX1381">
        <v>51656694</v>
      </c>
      <c r="AY1381">
        <v>1</v>
      </c>
      <c r="AZ1381">
        <v>0</v>
      </c>
      <c r="BA1381">
        <v>1589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V1381">
        <v>0</v>
      </c>
      <c r="CW1381">
        <f>ROUND(Y1381*Source!I1097,7)</f>
        <v>1.911</v>
      </c>
      <c r="CX1381">
        <f>ROUND(Y1381*Source!I1097,7)</f>
        <v>1.911</v>
      </c>
      <c r="CY1381">
        <f>AB1381</f>
        <v>41.37</v>
      </c>
      <c r="CZ1381">
        <f>AF1381</f>
        <v>3.12</v>
      </c>
      <c r="DA1381">
        <f>AJ1381</f>
        <v>13.26</v>
      </c>
      <c r="DB1381">
        <f>ROUND((ROUND(AT1381*CZ1381,2)*ROUND(1.05,7)),2)</f>
        <v>2.98</v>
      </c>
      <c r="DC1381">
        <f>ROUND((ROUND(AT1381*AG1381,2)*ROUND(1.05,7)),2)</f>
        <v>0</v>
      </c>
      <c r="DD1381" t="s">
        <v>3</v>
      </c>
      <c r="DE1381" t="s">
        <v>3</v>
      </c>
      <c r="DF1381">
        <f>ROUND(ROUND(AE1381,2)*CX1381,2)</f>
        <v>0</v>
      </c>
      <c r="DG1381">
        <f>ROUND(ROUND(AF1381*AJ1381,2)*CX1381,2)</f>
        <v>79.06</v>
      </c>
      <c r="DH1381">
        <f>ROUND(ROUND(AG1381*AK1381,2)*CX1381,2)</f>
        <v>0</v>
      </c>
      <c r="DI1381">
        <f t="shared" si="1213"/>
        <v>0</v>
      </c>
      <c r="DJ1381">
        <f>DG1381</f>
        <v>79.06</v>
      </c>
      <c r="DK1381">
        <v>0</v>
      </c>
      <c r="DL1381" t="s">
        <v>3</v>
      </c>
      <c r="DM1381">
        <v>0</v>
      </c>
      <c r="DN1381" t="s">
        <v>3</v>
      </c>
      <c r="DO1381">
        <v>0</v>
      </c>
    </row>
    <row r="1382" spans="1:119" x14ac:dyDescent="0.2">
      <c r="A1382">
        <f>ROW(Source!A1097)</f>
        <v>1097</v>
      </c>
      <c r="B1382">
        <v>51651743</v>
      </c>
      <c r="C1382">
        <v>51656682</v>
      </c>
      <c r="D1382">
        <v>49673503</v>
      </c>
      <c r="E1382">
        <v>1</v>
      </c>
      <c r="F1382">
        <v>1</v>
      </c>
      <c r="G1382">
        <v>1</v>
      </c>
      <c r="H1382">
        <v>2</v>
      </c>
      <c r="I1382" t="s">
        <v>914</v>
      </c>
      <c r="J1382" t="s">
        <v>915</v>
      </c>
      <c r="K1382" t="s">
        <v>916</v>
      </c>
      <c r="L1382">
        <v>1367</v>
      </c>
      <c r="N1382">
        <v>1011</v>
      </c>
      <c r="O1382" t="s">
        <v>910</v>
      </c>
      <c r="P1382" t="s">
        <v>910</v>
      </c>
      <c r="Q1382">
        <v>1</v>
      </c>
      <c r="W1382">
        <v>0</v>
      </c>
      <c r="X1382">
        <v>509054691</v>
      </c>
      <c r="Y1382">
        <f>(AT1382*ROUND(1.05,7))</f>
        <v>4.2000000000000003E-2</v>
      </c>
      <c r="AA1382">
        <v>0</v>
      </c>
      <c r="AB1382">
        <v>871.31</v>
      </c>
      <c r="AC1382">
        <v>387.32</v>
      </c>
      <c r="AD1382">
        <v>0</v>
      </c>
      <c r="AE1382">
        <v>0</v>
      </c>
      <c r="AF1382">
        <v>65.709999999999994</v>
      </c>
      <c r="AG1382">
        <v>11.6</v>
      </c>
      <c r="AH1382">
        <v>0</v>
      </c>
      <c r="AI1382">
        <v>1</v>
      </c>
      <c r="AJ1382">
        <v>13.26</v>
      </c>
      <c r="AK1382">
        <v>33.39</v>
      </c>
      <c r="AL1382">
        <v>1</v>
      </c>
      <c r="AM1382">
        <v>4</v>
      </c>
      <c r="AN1382">
        <v>0</v>
      </c>
      <c r="AO1382">
        <v>1</v>
      </c>
      <c r="AP1382">
        <v>1</v>
      </c>
      <c r="AQ1382">
        <v>0</v>
      </c>
      <c r="AR1382">
        <v>0</v>
      </c>
      <c r="AS1382" t="s">
        <v>3</v>
      </c>
      <c r="AT1382">
        <v>0.04</v>
      </c>
      <c r="AU1382" t="s">
        <v>20</v>
      </c>
      <c r="AV1382">
        <v>0</v>
      </c>
      <c r="AW1382">
        <v>2</v>
      </c>
      <c r="AX1382">
        <v>51656695</v>
      </c>
      <c r="AY1382">
        <v>1</v>
      </c>
      <c r="AZ1382">
        <v>0</v>
      </c>
      <c r="BA1382">
        <v>1590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V1382">
        <v>0</v>
      </c>
      <c r="CW1382">
        <f>ROUND(Y1382*Source!I1097,7)</f>
        <v>8.4000000000000005E-2</v>
      </c>
      <c r="CX1382">
        <f>ROUND(Y1382*Source!I1097,7)</f>
        <v>8.4000000000000005E-2</v>
      </c>
      <c r="CY1382">
        <f>AB1382</f>
        <v>871.31</v>
      </c>
      <c r="CZ1382">
        <f>AF1382</f>
        <v>65.709999999999994</v>
      </c>
      <c r="DA1382">
        <f>AJ1382</f>
        <v>13.26</v>
      </c>
      <c r="DB1382">
        <f>ROUND((ROUND(AT1382*CZ1382,2)*ROUND(1.05,7)),2)</f>
        <v>2.76</v>
      </c>
      <c r="DC1382">
        <f>ROUND((ROUND(AT1382*AG1382,2)*ROUND(1.05,7)),2)</f>
        <v>0.48</v>
      </c>
      <c r="DD1382" t="s">
        <v>3</v>
      </c>
      <c r="DE1382" t="s">
        <v>3</v>
      </c>
      <c r="DF1382">
        <f>ROUND(ROUND(AE1382,2)*CX1382,2)</f>
        <v>0</v>
      </c>
      <c r="DG1382">
        <f>ROUND(ROUND(AF1382*AJ1382,2)*CX1382,2)</f>
        <v>73.19</v>
      </c>
      <c r="DH1382">
        <f>ROUND(ROUND(AG1382*AK1382,2)*CX1382,2)</f>
        <v>32.53</v>
      </c>
      <c r="DI1382">
        <f t="shared" si="1213"/>
        <v>0</v>
      </c>
      <c r="DJ1382">
        <f>DG1382</f>
        <v>73.19</v>
      </c>
      <c r="DK1382">
        <v>0</v>
      </c>
      <c r="DL1382" t="s">
        <v>3</v>
      </c>
      <c r="DM1382">
        <v>0</v>
      </c>
      <c r="DN1382" t="s">
        <v>3</v>
      </c>
      <c r="DO1382">
        <v>0</v>
      </c>
    </row>
    <row r="1383" spans="1:119" x14ac:dyDescent="0.2">
      <c r="A1383">
        <f>ROW(Source!A1097)</f>
        <v>1097</v>
      </c>
      <c r="B1383">
        <v>51651743</v>
      </c>
      <c r="C1383">
        <v>51656682</v>
      </c>
      <c r="D1383">
        <v>49525488</v>
      </c>
      <c r="E1383">
        <v>1</v>
      </c>
      <c r="F1383">
        <v>1</v>
      </c>
      <c r="G1383">
        <v>1</v>
      </c>
      <c r="H1383">
        <v>3</v>
      </c>
      <c r="I1383" t="s">
        <v>917</v>
      </c>
      <c r="J1383" t="s">
        <v>918</v>
      </c>
      <c r="K1383" t="s">
        <v>919</v>
      </c>
      <c r="L1383">
        <v>1346</v>
      </c>
      <c r="N1383">
        <v>1009</v>
      </c>
      <c r="O1383" t="s">
        <v>920</v>
      </c>
      <c r="P1383" t="s">
        <v>920</v>
      </c>
      <c r="Q1383">
        <v>1</v>
      </c>
      <c r="W1383">
        <v>0</v>
      </c>
      <c r="X1383">
        <v>-1864341761</v>
      </c>
      <c r="Y1383">
        <f>AT1383</f>
        <v>0.02</v>
      </c>
      <c r="AA1383">
        <v>82.35</v>
      </c>
      <c r="AB1383">
        <v>0</v>
      </c>
      <c r="AC1383">
        <v>0</v>
      </c>
      <c r="AD1383">
        <v>0</v>
      </c>
      <c r="AE1383">
        <v>9.0399999999999991</v>
      </c>
      <c r="AF1383">
        <v>0</v>
      </c>
      <c r="AG1383">
        <v>0</v>
      </c>
      <c r="AH1383">
        <v>0</v>
      </c>
      <c r="AI1383">
        <v>9.11</v>
      </c>
      <c r="AJ1383">
        <v>1</v>
      </c>
      <c r="AK1383">
        <v>1</v>
      </c>
      <c r="AL1383">
        <v>1</v>
      </c>
      <c r="AM1383">
        <v>4</v>
      </c>
      <c r="AN1383">
        <v>0</v>
      </c>
      <c r="AO1383">
        <v>1</v>
      </c>
      <c r="AP1383">
        <v>1</v>
      </c>
      <c r="AQ1383">
        <v>0</v>
      </c>
      <c r="AR1383">
        <v>0</v>
      </c>
      <c r="AS1383" t="s">
        <v>3</v>
      </c>
      <c r="AT1383">
        <v>0.02</v>
      </c>
      <c r="AU1383" t="s">
        <v>3</v>
      </c>
      <c r="AV1383">
        <v>0</v>
      </c>
      <c r="AW1383">
        <v>2</v>
      </c>
      <c r="AX1383">
        <v>51656696</v>
      </c>
      <c r="AY1383">
        <v>1</v>
      </c>
      <c r="AZ1383">
        <v>0</v>
      </c>
      <c r="BA1383">
        <v>1591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V1383">
        <v>0</v>
      </c>
      <c r="CW1383">
        <v>0</v>
      </c>
      <c r="CX1383">
        <f>ROUND(Y1383*Source!I1097,7)</f>
        <v>0.04</v>
      </c>
      <c r="CY1383">
        <f>AA1383</f>
        <v>82.35</v>
      </c>
      <c r="CZ1383">
        <f>AE1383</f>
        <v>9.0399999999999991</v>
      </c>
      <c r="DA1383">
        <f>AI1383</f>
        <v>9.11</v>
      </c>
      <c r="DB1383">
        <f>ROUND(ROUND(AT1383*CZ1383,2),2)</f>
        <v>0.18</v>
      </c>
      <c r="DC1383">
        <f>ROUND(ROUND(AT1383*AG1383,2),2)</f>
        <v>0</v>
      </c>
      <c r="DD1383" t="s">
        <v>3</v>
      </c>
      <c r="DE1383" t="s">
        <v>3</v>
      </c>
      <c r="DF1383">
        <f>ROUND(ROUND(AE1383*AI1383,2)*CX1383,2)</f>
        <v>3.29</v>
      </c>
      <c r="DG1383">
        <f>ROUND(ROUND(AF1383,2)*CX1383,2)</f>
        <v>0</v>
      </c>
      <c r="DH1383">
        <f>ROUND(ROUND(AG1383,2)*CX1383,2)</f>
        <v>0</v>
      </c>
      <c r="DI1383">
        <f t="shared" si="1213"/>
        <v>0</v>
      </c>
      <c r="DJ1383">
        <f>DF1383</f>
        <v>3.29</v>
      </c>
      <c r="DK1383">
        <v>0</v>
      </c>
      <c r="DL1383" t="s">
        <v>3</v>
      </c>
      <c r="DM1383">
        <v>0</v>
      </c>
      <c r="DN1383" t="s">
        <v>3</v>
      </c>
      <c r="DO1383">
        <v>0</v>
      </c>
    </row>
    <row r="1384" spans="1:119" x14ac:dyDescent="0.2">
      <c r="A1384">
        <f>ROW(Source!A1097)</f>
        <v>1097</v>
      </c>
      <c r="B1384">
        <v>51651743</v>
      </c>
      <c r="C1384">
        <v>51656682</v>
      </c>
      <c r="D1384">
        <v>49526492</v>
      </c>
      <c r="E1384">
        <v>1</v>
      </c>
      <c r="F1384">
        <v>1</v>
      </c>
      <c r="G1384">
        <v>1</v>
      </c>
      <c r="H1384">
        <v>3</v>
      </c>
      <c r="I1384" t="s">
        <v>921</v>
      </c>
      <c r="J1384" t="s">
        <v>922</v>
      </c>
      <c r="K1384" t="s">
        <v>923</v>
      </c>
      <c r="L1384">
        <v>1346</v>
      </c>
      <c r="N1384">
        <v>1009</v>
      </c>
      <c r="O1384" t="s">
        <v>920</v>
      </c>
      <c r="P1384" t="s">
        <v>920</v>
      </c>
      <c r="Q1384">
        <v>1</v>
      </c>
      <c r="W1384">
        <v>0</v>
      </c>
      <c r="X1384">
        <v>497341279</v>
      </c>
      <c r="Y1384">
        <f>AT1384</f>
        <v>0.08</v>
      </c>
      <c r="AA1384">
        <v>210.35</v>
      </c>
      <c r="AB1384">
        <v>0</v>
      </c>
      <c r="AC1384">
        <v>0</v>
      </c>
      <c r="AD1384">
        <v>0</v>
      </c>
      <c r="AE1384">
        <v>23.09</v>
      </c>
      <c r="AF1384">
        <v>0</v>
      </c>
      <c r="AG1384">
        <v>0</v>
      </c>
      <c r="AH1384">
        <v>0</v>
      </c>
      <c r="AI1384">
        <v>9.11</v>
      </c>
      <c r="AJ1384">
        <v>1</v>
      </c>
      <c r="AK1384">
        <v>1</v>
      </c>
      <c r="AL1384">
        <v>1</v>
      </c>
      <c r="AM1384">
        <v>4</v>
      </c>
      <c r="AN1384">
        <v>0</v>
      </c>
      <c r="AO1384">
        <v>1</v>
      </c>
      <c r="AP1384">
        <v>1</v>
      </c>
      <c r="AQ1384">
        <v>0</v>
      </c>
      <c r="AR1384">
        <v>0</v>
      </c>
      <c r="AS1384" t="s">
        <v>3</v>
      </c>
      <c r="AT1384">
        <v>0.08</v>
      </c>
      <c r="AU1384" t="s">
        <v>3</v>
      </c>
      <c r="AV1384">
        <v>0</v>
      </c>
      <c r="AW1384">
        <v>2</v>
      </c>
      <c r="AX1384">
        <v>51656697</v>
      </c>
      <c r="AY1384">
        <v>1</v>
      </c>
      <c r="AZ1384">
        <v>0</v>
      </c>
      <c r="BA1384">
        <v>1592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V1384">
        <v>0</v>
      </c>
      <c r="CW1384">
        <v>0</v>
      </c>
      <c r="CX1384">
        <f>ROUND(Y1384*Source!I1097,7)</f>
        <v>0.16</v>
      </c>
      <c r="CY1384">
        <f>AA1384</f>
        <v>210.35</v>
      </c>
      <c r="CZ1384">
        <f>AE1384</f>
        <v>23.09</v>
      </c>
      <c r="DA1384">
        <f>AI1384</f>
        <v>9.11</v>
      </c>
      <c r="DB1384">
        <f>ROUND(ROUND(AT1384*CZ1384,2),2)</f>
        <v>1.85</v>
      </c>
      <c r="DC1384">
        <f>ROUND(ROUND(AT1384*AG1384,2),2)</f>
        <v>0</v>
      </c>
      <c r="DD1384" t="s">
        <v>3</v>
      </c>
      <c r="DE1384" t="s">
        <v>3</v>
      </c>
      <c r="DF1384">
        <f>ROUND(ROUND(AE1384*AI1384,2)*CX1384,2)</f>
        <v>33.659999999999997</v>
      </c>
      <c r="DG1384">
        <f>ROUND(ROUND(AF1384,2)*CX1384,2)</f>
        <v>0</v>
      </c>
      <c r="DH1384">
        <f>ROUND(ROUND(AG1384,2)*CX1384,2)</f>
        <v>0</v>
      </c>
      <c r="DI1384">
        <f t="shared" si="1213"/>
        <v>0</v>
      </c>
      <c r="DJ1384">
        <f>DF1384</f>
        <v>33.659999999999997</v>
      </c>
      <c r="DK1384">
        <v>0</v>
      </c>
      <c r="DL1384" t="s">
        <v>3</v>
      </c>
      <c r="DM1384">
        <v>0</v>
      </c>
      <c r="DN1384" t="s">
        <v>3</v>
      </c>
      <c r="DO1384">
        <v>0</v>
      </c>
    </row>
    <row r="1385" spans="1:119" x14ac:dyDescent="0.2">
      <c r="A1385">
        <f>ROW(Source!A1097)</f>
        <v>1097</v>
      </c>
      <c r="B1385">
        <v>51651743</v>
      </c>
      <c r="C1385">
        <v>51656682</v>
      </c>
      <c r="D1385">
        <v>0</v>
      </c>
      <c r="E1385">
        <v>1</v>
      </c>
      <c r="F1385">
        <v>1</v>
      </c>
      <c r="G1385">
        <v>1</v>
      </c>
      <c r="H1385">
        <v>3</v>
      </c>
      <c r="I1385" t="s">
        <v>29</v>
      </c>
      <c r="J1385" t="s">
        <v>3</v>
      </c>
      <c r="K1385" t="s">
        <v>572</v>
      </c>
      <c r="L1385">
        <v>1377</v>
      </c>
      <c r="N1385">
        <v>1013</v>
      </c>
      <c r="O1385" t="s">
        <v>31</v>
      </c>
      <c r="P1385" t="s">
        <v>31</v>
      </c>
      <c r="Q1385">
        <v>1</v>
      </c>
      <c r="W1385">
        <v>0</v>
      </c>
      <c r="X1385">
        <v>399553886</v>
      </c>
      <c r="Y1385">
        <f>AT1385</f>
        <v>1</v>
      </c>
      <c r="AA1385">
        <v>1250</v>
      </c>
      <c r="AB1385">
        <v>0</v>
      </c>
      <c r="AC1385">
        <v>0</v>
      </c>
      <c r="AD1385">
        <v>0</v>
      </c>
      <c r="AE1385">
        <v>1304.22</v>
      </c>
      <c r="AF1385">
        <v>0</v>
      </c>
      <c r="AG1385">
        <v>0</v>
      </c>
      <c r="AH1385">
        <v>0</v>
      </c>
      <c r="AI1385">
        <v>6.13</v>
      </c>
      <c r="AJ1385">
        <v>1</v>
      </c>
      <c r="AK1385">
        <v>1</v>
      </c>
      <c r="AL1385">
        <v>1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 t="s">
        <v>3</v>
      </c>
      <c r="AT1385">
        <v>1</v>
      </c>
      <c r="AU1385" t="s">
        <v>3</v>
      </c>
      <c r="AV1385">
        <v>0</v>
      </c>
      <c r="AW1385">
        <v>1</v>
      </c>
      <c r="AX1385">
        <v>-1</v>
      </c>
      <c r="AY1385">
        <v>0</v>
      </c>
      <c r="AZ1385">
        <v>0</v>
      </c>
      <c r="BA1385" t="s">
        <v>3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V1385">
        <v>0</v>
      </c>
      <c r="CW1385">
        <v>0</v>
      </c>
      <c r="CX1385">
        <f>ROUND(Y1385*Source!I1097,7)</f>
        <v>2</v>
      </c>
      <c r="CY1385">
        <f>AA1385</f>
        <v>1250</v>
      </c>
      <c r="CZ1385">
        <f>AE1385</f>
        <v>1304.22</v>
      </c>
      <c r="DA1385">
        <f>AI1385</f>
        <v>6.13</v>
      </c>
      <c r="DB1385">
        <f>ROUND(ROUND(AT1385*CZ1385,2),2)</f>
        <v>1304.22</v>
      </c>
      <c r="DC1385">
        <f>ROUND(ROUND(AT1385*AG1385,2),2)</f>
        <v>0</v>
      </c>
      <c r="DD1385" t="s">
        <v>3</v>
      </c>
      <c r="DE1385" t="s">
        <v>3</v>
      </c>
      <c r="DF1385">
        <f>ROUND(ROUND(AE1385*AI1385,2)*CX1385,2)</f>
        <v>15989.74</v>
      </c>
      <c r="DG1385">
        <f>ROUND(ROUND(AF1385,2)*CX1385,2)</f>
        <v>0</v>
      </c>
      <c r="DH1385">
        <f>ROUND(ROUND(AG1385,2)*CX1385,2)</f>
        <v>0</v>
      </c>
      <c r="DI1385">
        <f t="shared" si="1213"/>
        <v>0</v>
      </c>
      <c r="DJ1385">
        <f>DF1385</f>
        <v>15989.74</v>
      </c>
      <c r="DK1385">
        <v>0</v>
      </c>
      <c r="DL1385" t="s">
        <v>3</v>
      </c>
      <c r="DM1385">
        <v>0</v>
      </c>
      <c r="DN1385" t="s">
        <v>3</v>
      </c>
      <c r="DO1385">
        <v>0</v>
      </c>
    </row>
    <row r="1386" spans="1:119" x14ac:dyDescent="0.2">
      <c r="A1386">
        <f>ROW(Source!A1099)</f>
        <v>1099</v>
      </c>
      <c r="B1386">
        <v>51651743</v>
      </c>
      <c r="C1386">
        <v>51656699</v>
      </c>
      <c r="D1386">
        <v>49510723</v>
      </c>
      <c r="E1386">
        <v>70</v>
      </c>
      <c r="F1386">
        <v>1</v>
      </c>
      <c r="G1386">
        <v>1</v>
      </c>
      <c r="H1386">
        <v>1</v>
      </c>
      <c r="I1386" t="s">
        <v>924</v>
      </c>
      <c r="J1386" t="s">
        <v>3</v>
      </c>
      <c r="K1386" t="s">
        <v>925</v>
      </c>
      <c r="L1386">
        <v>1191</v>
      </c>
      <c r="N1386">
        <v>1013</v>
      </c>
      <c r="O1386" t="s">
        <v>904</v>
      </c>
      <c r="P1386" t="s">
        <v>904</v>
      </c>
      <c r="Q1386">
        <v>1</v>
      </c>
      <c r="W1386">
        <v>0</v>
      </c>
      <c r="X1386">
        <v>-112797078</v>
      </c>
      <c r="Y1386">
        <f>(AT1386*ROUND(1.05,7))</f>
        <v>1.1235000000000002</v>
      </c>
      <c r="AA1386">
        <v>0</v>
      </c>
      <c r="AB1386">
        <v>0</v>
      </c>
      <c r="AC1386">
        <v>0</v>
      </c>
      <c r="AD1386">
        <v>299.51</v>
      </c>
      <c r="AE1386">
        <v>0</v>
      </c>
      <c r="AF1386">
        <v>0</v>
      </c>
      <c r="AG1386">
        <v>0</v>
      </c>
      <c r="AH1386">
        <v>8.9700000000000006</v>
      </c>
      <c r="AI1386">
        <v>1</v>
      </c>
      <c r="AJ1386">
        <v>1</v>
      </c>
      <c r="AK1386">
        <v>1</v>
      </c>
      <c r="AL1386">
        <v>33.39</v>
      </c>
      <c r="AM1386">
        <v>4</v>
      </c>
      <c r="AN1386">
        <v>0</v>
      </c>
      <c r="AO1386">
        <v>1</v>
      </c>
      <c r="AP1386">
        <v>1</v>
      </c>
      <c r="AQ1386">
        <v>0</v>
      </c>
      <c r="AR1386">
        <v>0</v>
      </c>
      <c r="AS1386" t="s">
        <v>3</v>
      </c>
      <c r="AT1386">
        <v>1.07</v>
      </c>
      <c r="AU1386" t="s">
        <v>20</v>
      </c>
      <c r="AV1386">
        <v>1</v>
      </c>
      <c r="AW1386">
        <v>2</v>
      </c>
      <c r="AX1386">
        <v>51656710</v>
      </c>
      <c r="AY1386">
        <v>1</v>
      </c>
      <c r="AZ1386">
        <v>0</v>
      </c>
      <c r="BA1386">
        <v>1593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U1386">
        <f>ROUND(AT1386*Source!I1099*AH1386*AL1386,2)</f>
        <v>320.47000000000003</v>
      </c>
      <c r="CV1386">
        <f>ROUND(Y1386*Source!I1099,7)</f>
        <v>1.1234999999999999</v>
      </c>
      <c r="CW1386">
        <v>0</v>
      </c>
      <c r="CX1386">
        <f>ROUND(Y1386*Source!I1099,7)</f>
        <v>1.1234999999999999</v>
      </c>
      <c r="CY1386">
        <f>AD1386</f>
        <v>299.51</v>
      </c>
      <c r="CZ1386">
        <f>AH1386</f>
        <v>8.9700000000000006</v>
      </c>
      <c r="DA1386">
        <f>AL1386</f>
        <v>33.39</v>
      </c>
      <c r="DB1386">
        <f>ROUND((ROUND(AT1386*CZ1386,2)*ROUND(1.05,7)),2)</f>
        <v>10.08</v>
      </c>
      <c r="DC1386">
        <f>ROUND((ROUND(AT1386*AG1386,2)*ROUND(1.05,7)),2)</f>
        <v>0</v>
      </c>
      <c r="DD1386" t="s">
        <v>3</v>
      </c>
      <c r="DE1386" t="s">
        <v>3</v>
      </c>
      <c r="DF1386">
        <f>ROUND(ROUND(AE1386,2)*CX1386,2)</f>
        <v>0</v>
      </c>
      <c r="DG1386">
        <f>ROUND(ROUND(AF1386,2)*CX1386,2)</f>
        <v>0</v>
      </c>
      <c r="DH1386">
        <f>ROUND(ROUND(AG1386,2)*CX1386,2)</f>
        <v>0</v>
      </c>
      <c r="DI1386">
        <f>ROUND(ROUND(AH1386*AL1386,2)*CX1386,2)</f>
        <v>336.5</v>
      </c>
      <c r="DJ1386">
        <f>DI1386</f>
        <v>336.5</v>
      </c>
      <c r="DK1386">
        <v>0</v>
      </c>
      <c r="DL1386" t="s">
        <v>3</v>
      </c>
      <c r="DM1386">
        <v>0</v>
      </c>
      <c r="DN1386" t="s">
        <v>3</v>
      </c>
      <c r="DO1386">
        <v>0</v>
      </c>
    </row>
    <row r="1387" spans="1:119" x14ac:dyDescent="0.2">
      <c r="A1387">
        <f>ROW(Source!A1099)</f>
        <v>1099</v>
      </c>
      <c r="B1387">
        <v>51651743</v>
      </c>
      <c r="C1387">
        <v>51656699</v>
      </c>
      <c r="D1387">
        <v>49510905</v>
      </c>
      <c r="E1387">
        <v>70</v>
      </c>
      <c r="F1387">
        <v>1</v>
      </c>
      <c r="G1387">
        <v>1</v>
      </c>
      <c r="H1387">
        <v>1</v>
      </c>
      <c r="I1387" t="s">
        <v>905</v>
      </c>
      <c r="J1387" t="s">
        <v>3</v>
      </c>
      <c r="K1387" t="s">
        <v>906</v>
      </c>
      <c r="L1387">
        <v>1191</v>
      </c>
      <c r="N1387">
        <v>1013</v>
      </c>
      <c r="O1387" t="s">
        <v>904</v>
      </c>
      <c r="P1387" t="s">
        <v>904</v>
      </c>
      <c r="Q1387">
        <v>1</v>
      </c>
      <c r="W1387">
        <v>0</v>
      </c>
      <c r="X1387">
        <v>-1417349443</v>
      </c>
      <c r="Y1387">
        <f>(AT1387*ROUND(1.05,7))</f>
        <v>1.0500000000000001E-2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1</v>
      </c>
      <c r="AJ1387">
        <v>1</v>
      </c>
      <c r="AK1387">
        <v>33.39</v>
      </c>
      <c r="AL1387">
        <v>1</v>
      </c>
      <c r="AM1387">
        <v>4</v>
      </c>
      <c r="AN1387">
        <v>0</v>
      </c>
      <c r="AO1387">
        <v>1</v>
      </c>
      <c r="AP1387">
        <v>1</v>
      </c>
      <c r="AQ1387">
        <v>0</v>
      </c>
      <c r="AR1387">
        <v>0</v>
      </c>
      <c r="AS1387" t="s">
        <v>3</v>
      </c>
      <c r="AT1387">
        <v>0.01</v>
      </c>
      <c r="AU1387" t="s">
        <v>20</v>
      </c>
      <c r="AV1387">
        <v>2</v>
      </c>
      <c r="AW1387">
        <v>2</v>
      </c>
      <c r="AX1387">
        <v>51656711</v>
      </c>
      <c r="AY1387">
        <v>1</v>
      </c>
      <c r="AZ1387">
        <v>0</v>
      </c>
      <c r="BA1387">
        <v>1594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V1387">
        <v>0</v>
      </c>
      <c r="CW1387">
        <v>0</v>
      </c>
      <c r="CX1387">
        <f>ROUND(Y1387*Source!I1099,7)</f>
        <v>1.0500000000000001E-2</v>
      </c>
      <c r="CY1387">
        <f>AD1387</f>
        <v>0</v>
      </c>
      <c r="CZ1387">
        <f>AH1387</f>
        <v>0</v>
      </c>
      <c r="DA1387">
        <f>AL1387</f>
        <v>1</v>
      </c>
      <c r="DB1387">
        <f>ROUND((ROUND(AT1387*CZ1387,2)*ROUND(1.05,7)),2)</f>
        <v>0</v>
      </c>
      <c r="DC1387">
        <f>ROUND((ROUND(AT1387*AG1387,2)*ROUND(1.05,7)),2)</f>
        <v>0</v>
      </c>
      <c r="DD1387" t="s">
        <v>3</v>
      </c>
      <c r="DE1387" t="s">
        <v>3</v>
      </c>
      <c r="DF1387">
        <f>ROUND(ROUND(AE1387,2)*CX1387,2)</f>
        <v>0</v>
      </c>
      <c r="DG1387">
        <f>ROUND(ROUND(AF1387,2)*CX1387,2)</f>
        <v>0</v>
      </c>
      <c r="DH1387">
        <f>ROUND(ROUND(AG1387*AK1387,2)*CX1387,2)</f>
        <v>0</v>
      </c>
      <c r="DI1387">
        <f t="shared" ref="DI1387:DI1395" si="1214">ROUND(ROUND(AH1387,2)*CX1387,2)</f>
        <v>0</v>
      </c>
      <c r="DJ1387">
        <f>DI1387</f>
        <v>0</v>
      </c>
      <c r="DK1387">
        <v>0</v>
      </c>
      <c r="DL1387" t="s">
        <v>3</v>
      </c>
      <c r="DM1387">
        <v>0</v>
      </c>
      <c r="DN1387" t="s">
        <v>3</v>
      </c>
      <c r="DO1387">
        <v>0</v>
      </c>
    </row>
    <row r="1388" spans="1:119" x14ac:dyDescent="0.2">
      <c r="A1388">
        <f>ROW(Source!A1099)</f>
        <v>1099</v>
      </c>
      <c r="B1388">
        <v>51651743</v>
      </c>
      <c r="C1388">
        <v>51656699</v>
      </c>
      <c r="D1388">
        <v>49673503</v>
      </c>
      <c r="E1388">
        <v>1</v>
      </c>
      <c r="F1388">
        <v>1</v>
      </c>
      <c r="G1388">
        <v>1</v>
      </c>
      <c r="H1388">
        <v>2</v>
      </c>
      <c r="I1388" t="s">
        <v>914</v>
      </c>
      <c r="J1388" t="s">
        <v>915</v>
      </c>
      <c r="K1388" t="s">
        <v>916</v>
      </c>
      <c r="L1388">
        <v>1367</v>
      </c>
      <c r="N1388">
        <v>1011</v>
      </c>
      <c r="O1388" t="s">
        <v>910</v>
      </c>
      <c r="P1388" t="s">
        <v>910</v>
      </c>
      <c r="Q1388">
        <v>1</v>
      </c>
      <c r="W1388">
        <v>0</v>
      </c>
      <c r="X1388">
        <v>509054691</v>
      </c>
      <c r="Y1388">
        <f>(AT1388*ROUND(1.05,7))</f>
        <v>1.0500000000000001E-2</v>
      </c>
      <c r="AA1388">
        <v>0</v>
      </c>
      <c r="AB1388">
        <v>871.31</v>
      </c>
      <c r="AC1388">
        <v>387.32</v>
      </c>
      <c r="AD1388">
        <v>0</v>
      </c>
      <c r="AE1388">
        <v>0</v>
      </c>
      <c r="AF1388">
        <v>65.709999999999994</v>
      </c>
      <c r="AG1388">
        <v>11.6</v>
      </c>
      <c r="AH1388">
        <v>0</v>
      </c>
      <c r="AI1388">
        <v>1</v>
      </c>
      <c r="AJ1388">
        <v>13.26</v>
      </c>
      <c r="AK1388">
        <v>33.39</v>
      </c>
      <c r="AL1388">
        <v>1</v>
      </c>
      <c r="AM1388">
        <v>4</v>
      </c>
      <c r="AN1388">
        <v>0</v>
      </c>
      <c r="AO1388">
        <v>1</v>
      </c>
      <c r="AP1388">
        <v>1</v>
      </c>
      <c r="AQ1388">
        <v>0</v>
      </c>
      <c r="AR1388">
        <v>0</v>
      </c>
      <c r="AS1388" t="s">
        <v>3</v>
      </c>
      <c r="AT1388">
        <v>0.01</v>
      </c>
      <c r="AU1388" t="s">
        <v>20</v>
      </c>
      <c r="AV1388">
        <v>0</v>
      </c>
      <c r="AW1388">
        <v>2</v>
      </c>
      <c r="AX1388">
        <v>51656712</v>
      </c>
      <c r="AY1388">
        <v>1</v>
      </c>
      <c r="AZ1388">
        <v>0</v>
      </c>
      <c r="BA1388">
        <v>1595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V1388">
        <v>0</v>
      </c>
      <c r="CW1388">
        <f>ROUND(Y1388*Source!I1099,7)</f>
        <v>1.0500000000000001E-2</v>
      </c>
      <c r="CX1388">
        <f>ROUND(Y1388*Source!I1099,7)</f>
        <v>1.0500000000000001E-2</v>
      </c>
      <c r="CY1388">
        <f>AB1388</f>
        <v>871.31</v>
      </c>
      <c r="CZ1388">
        <f>AF1388</f>
        <v>65.709999999999994</v>
      </c>
      <c r="DA1388">
        <f>AJ1388</f>
        <v>13.26</v>
      </c>
      <c r="DB1388">
        <f>ROUND((ROUND(AT1388*CZ1388,2)*ROUND(1.05,7)),2)</f>
        <v>0.69</v>
      </c>
      <c r="DC1388">
        <f>ROUND((ROUND(AT1388*AG1388,2)*ROUND(1.05,7)),2)</f>
        <v>0.13</v>
      </c>
      <c r="DD1388" t="s">
        <v>3</v>
      </c>
      <c r="DE1388" t="s">
        <v>3</v>
      </c>
      <c r="DF1388">
        <f>ROUND(ROUND(AE1388,2)*CX1388,2)</f>
        <v>0</v>
      </c>
      <c r="DG1388">
        <f>ROUND(ROUND(AF1388*AJ1388,2)*CX1388,2)</f>
        <v>9.15</v>
      </c>
      <c r="DH1388">
        <f>ROUND(ROUND(AG1388*AK1388,2)*CX1388,2)</f>
        <v>4.07</v>
      </c>
      <c r="DI1388">
        <f t="shared" si="1214"/>
        <v>0</v>
      </c>
      <c r="DJ1388">
        <f>DG1388</f>
        <v>9.15</v>
      </c>
      <c r="DK1388">
        <v>0</v>
      </c>
      <c r="DL1388" t="s">
        <v>3</v>
      </c>
      <c r="DM1388">
        <v>0</v>
      </c>
      <c r="DN1388" t="s">
        <v>3</v>
      </c>
      <c r="DO1388">
        <v>0</v>
      </c>
    </row>
    <row r="1389" spans="1:119" x14ac:dyDescent="0.2">
      <c r="A1389">
        <f>ROW(Source!A1099)</f>
        <v>1099</v>
      </c>
      <c r="B1389">
        <v>51651743</v>
      </c>
      <c r="C1389">
        <v>51656699</v>
      </c>
      <c r="D1389">
        <v>49673715</v>
      </c>
      <c r="E1389">
        <v>1</v>
      </c>
      <c r="F1389">
        <v>1</v>
      </c>
      <c r="G1389">
        <v>1</v>
      </c>
      <c r="H1389">
        <v>2</v>
      </c>
      <c r="I1389" t="s">
        <v>926</v>
      </c>
      <c r="J1389" t="s">
        <v>927</v>
      </c>
      <c r="K1389" t="s">
        <v>928</v>
      </c>
      <c r="L1389">
        <v>1367</v>
      </c>
      <c r="N1389">
        <v>1011</v>
      </c>
      <c r="O1389" t="s">
        <v>910</v>
      </c>
      <c r="P1389" t="s">
        <v>910</v>
      </c>
      <c r="Q1389">
        <v>1</v>
      </c>
      <c r="W1389">
        <v>0</v>
      </c>
      <c r="X1389">
        <v>829370094</v>
      </c>
      <c r="Y1389">
        <f>(AT1389*ROUND(1.05,7))</f>
        <v>0.10500000000000001</v>
      </c>
      <c r="AA1389">
        <v>0</v>
      </c>
      <c r="AB1389">
        <v>107.41</v>
      </c>
      <c r="AC1389">
        <v>0</v>
      </c>
      <c r="AD1389">
        <v>0</v>
      </c>
      <c r="AE1389">
        <v>0</v>
      </c>
      <c r="AF1389">
        <v>8.1</v>
      </c>
      <c r="AG1389">
        <v>0</v>
      </c>
      <c r="AH1389">
        <v>0</v>
      </c>
      <c r="AI1389">
        <v>1</v>
      </c>
      <c r="AJ1389">
        <v>13.26</v>
      </c>
      <c r="AK1389">
        <v>33.39</v>
      </c>
      <c r="AL1389">
        <v>1</v>
      </c>
      <c r="AM1389">
        <v>4</v>
      </c>
      <c r="AN1389">
        <v>0</v>
      </c>
      <c r="AO1389">
        <v>1</v>
      </c>
      <c r="AP1389">
        <v>1</v>
      </c>
      <c r="AQ1389">
        <v>0</v>
      </c>
      <c r="AR1389">
        <v>0</v>
      </c>
      <c r="AS1389" t="s">
        <v>3</v>
      </c>
      <c r="AT1389">
        <v>0.1</v>
      </c>
      <c r="AU1389" t="s">
        <v>20</v>
      </c>
      <c r="AV1389">
        <v>0</v>
      </c>
      <c r="AW1389">
        <v>2</v>
      </c>
      <c r="AX1389">
        <v>51656713</v>
      </c>
      <c r="AY1389">
        <v>1</v>
      </c>
      <c r="AZ1389">
        <v>0</v>
      </c>
      <c r="BA1389">
        <v>1596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V1389">
        <v>0</v>
      </c>
      <c r="CW1389">
        <f>ROUND(Y1389*Source!I1099,7)</f>
        <v>0.105</v>
      </c>
      <c r="CX1389">
        <f>ROUND(Y1389*Source!I1099,7)</f>
        <v>0.105</v>
      </c>
      <c r="CY1389">
        <f>AB1389</f>
        <v>107.41</v>
      </c>
      <c r="CZ1389">
        <f>AF1389</f>
        <v>8.1</v>
      </c>
      <c r="DA1389">
        <f>AJ1389</f>
        <v>13.26</v>
      </c>
      <c r="DB1389">
        <f>ROUND((ROUND(AT1389*CZ1389,2)*ROUND(1.05,7)),2)</f>
        <v>0.85</v>
      </c>
      <c r="DC1389">
        <f>ROUND((ROUND(AT1389*AG1389,2)*ROUND(1.05,7)),2)</f>
        <v>0</v>
      </c>
      <c r="DD1389" t="s">
        <v>3</v>
      </c>
      <c r="DE1389" t="s">
        <v>3</v>
      </c>
      <c r="DF1389">
        <f>ROUND(ROUND(AE1389,2)*CX1389,2)</f>
        <v>0</v>
      </c>
      <c r="DG1389">
        <f>ROUND(ROUND(AF1389*AJ1389,2)*CX1389,2)</f>
        <v>11.28</v>
      </c>
      <c r="DH1389">
        <f>ROUND(ROUND(AG1389*AK1389,2)*CX1389,2)</f>
        <v>0</v>
      </c>
      <c r="DI1389">
        <f t="shared" si="1214"/>
        <v>0</v>
      </c>
      <c r="DJ1389">
        <f>DG1389</f>
        <v>11.28</v>
      </c>
      <c r="DK1389">
        <v>0</v>
      </c>
      <c r="DL1389" t="s">
        <v>3</v>
      </c>
      <c r="DM1389">
        <v>0</v>
      </c>
      <c r="DN1389" t="s">
        <v>3</v>
      </c>
      <c r="DO1389">
        <v>0</v>
      </c>
    </row>
    <row r="1390" spans="1:119" x14ac:dyDescent="0.2">
      <c r="A1390">
        <f>ROW(Source!A1099)</f>
        <v>1099</v>
      </c>
      <c r="B1390">
        <v>51651743</v>
      </c>
      <c r="C1390">
        <v>51656699</v>
      </c>
      <c r="D1390">
        <v>49523218</v>
      </c>
      <c r="E1390">
        <v>1</v>
      </c>
      <c r="F1390">
        <v>1</v>
      </c>
      <c r="G1390">
        <v>1</v>
      </c>
      <c r="H1390">
        <v>3</v>
      </c>
      <c r="I1390" t="s">
        <v>42</v>
      </c>
      <c r="J1390" t="s">
        <v>45</v>
      </c>
      <c r="K1390" t="s">
        <v>43</v>
      </c>
      <c r="L1390">
        <v>1374</v>
      </c>
      <c r="N1390">
        <v>1013</v>
      </c>
      <c r="O1390" t="s">
        <v>44</v>
      </c>
      <c r="P1390" t="s">
        <v>44</v>
      </c>
      <c r="Q1390">
        <v>1</v>
      </c>
      <c r="W1390">
        <v>0</v>
      </c>
      <c r="X1390">
        <v>-1743999360</v>
      </c>
      <c r="Y1390">
        <f t="shared" ref="Y1390:Y1395" si="1215">AT1390</f>
        <v>0.1</v>
      </c>
      <c r="AA1390">
        <v>9.11</v>
      </c>
      <c r="AB1390">
        <v>0</v>
      </c>
      <c r="AC1390">
        <v>0</v>
      </c>
      <c r="AD1390">
        <v>0</v>
      </c>
      <c r="AE1390">
        <v>1</v>
      </c>
      <c r="AF1390">
        <v>0</v>
      </c>
      <c r="AG1390">
        <v>0</v>
      </c>
      <c r="AH1390">
        <v>0</v>
      </c>
      <c r="AI1390">
        <v>9.11</v>
      </c>
      <c r="AJ1390">
        <v>1</v>
      </c>
      <c r="AK1390">
        <v>1</v>
      </c>
      <c r="AL1390">
        <v>1</v>
      </c>
      <c r="AM1390">
        <v>0</v>
      </c>
      <c r="AN1390">
        <v>0</v>
      </c>
      <c r="AO1390">
        <v>0</v>
      </c>
      <c r="AP1390">
        <v>1</v>
      </c>
      <c r="AQ1390">
        <v>0</v>
      </c>
      <c r="AR1390">
        <v>0</v>
      </c>
      <c r="AS1390" t="s">
        <v>3</v>
      </c>
      <c r="AT1390">
        <v>0.1</v>
      </c>
      <c r="AU1390" t="s">
        <v>3</v>
      </c>
      <c r="AV1390">
        <v>0</v>
      </c>
      <c r="AW1390">
        <v>2</v>
      </c>
      <c r="AX1390">
        <v>51656714</v>
      </c>
      <c r="AY1390">
        <v>1</v>
      </c>
      <c r="AZ1390">
        <v>0</v>
      </c>
      <c r="BA1390">
        <v>1597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V1390">
        <v>0</v>
      </c>
      <c r="CW1390">
        <v>0</v>
      </c>
      <c r="CX1390">
        <f>ROUND(Y1390*Source!I1099,7)</f>
        <v>0.1</v>
      </c>
      <c r="CY1390">
        <f t="shared" ref="CY1390:CY1395" si="1216">AA1390</f>
        <v>9.11</v>
      </c>
      <c r="CZ1390">
        <f t="shared" ref="CZ1390:CZ1395" si="1217">AE1390</f>
        <v>1</v>
      </c>
      <c r="DA1390">
        <f t="shared" ref="DA1390:DA1395" si="1218">AI1390</f>
        <v>9.11</v>
      </c>
      <c r="DB1390">
        <f t="shared" ref="DB1390:DB1395" si="1219">ROUND(ROUND(AT1390*CZ1390,2),2)</f>
        <v>0.1</v>
      </c>
      <c r="DC1390">
        <f t="shared" ref="DC1390:DC1395" si="1220">ROUND(ROUND(AT1390*AG1390,2),2)</f>
        <v>0</v>
      </c>
      <c r="DD1390" t="s">
        <v>3</v>
      </c>
      <c r="DE1390" t="s">
        <v>3</v>
      </c>
      <c r="DF1390">
        <f t="shared" ref="DF1390:DF1395" si="1221">ROUND(ROUND(AE1390*AI1390,2)*CX1390,2)</f>
        <v>0.91</v>
      </c>
      <c r="DG1390">
        <f t="shared" ref="DG1390:DG1397" si="1222">ROUND(ROUND(AF1390,2)*CX1390,2)</f>
        <v>0</v>
      </c>
      <c r="DH1390">
        <f t="shared" ref="DH1390:DH1396" si="1223">ROUND(ROUND(AG1390,2)*CX1390,2)</f>
        <v>0</v>
      </c>
      <c r="DI1390">
        <f t="shared" si="1214"/>
        <v>0</v>
      </c>
      <c r="DJ1390">
        <f t="shared" ref="DJ1390:DJ1395" si="1224">DF1390</f>
        <v>0.91</v>
      </c>
      <c r="DK1390">
        <v>0</v>
      </c>
      <c r="DL1390" t="s">
        <v>3</v>
      </c>
      <c r="DM1390">
        <v>0</v>
      </c>
      <c r="DN1390" t="s">
        <v>3</v>
      </c>
      <c r="DO1390">
        <v>0</v>
      </c>
    </row>
    <row r="1391" spans="1:119" x14ac:dyDescent="0.2">
      <c r="A1391">
        <f>ROW(Source!A1099)</f>
        <v>1099</v>
      </c>
      <c r="B1391">
        <v>51651743</v>
      </c>
      <c r="C1391">
        <v>51656699</v>
      </c>
      <c r="D1391">
        <v>49524301</v>
      </c>
      <c r="E1391">
        <v>1</v>
      </c>
      <c r="F1391">
        <v>1</v>
      </c>
      <c r="G1391">
        <v>1</v>
      </c>
      <c r="H1391">
        <v>3</v>
      </c>
      <c r="I1391" t="s">
        <v>929</v>
      </c>
      <c r="J1391" t="s">
        <v>930</v>
      </c>
      <c r="K1391" t="s">
        <v>931</v>
      </c>
      <c r="L1391">
        <v>1348</v>
      </c>
      <c r="N1391">
        <v>1009</v>
      </c>
      <c r="O1391" t="s">
        <v>105</v>
      </c>
      <c r="P1391" t="s">
        <v>105</v>
      </c>
      <c r="Q1391">
        <v>1000</v>
      </c>
      <c r="W1391">
        <v>0</v>
      </c>
      <c r="X1391">
        <v>1824693337</v>
      </c>
      <c r="Y1391">
        <f t="shared" si="1215"/>
        <v>1.0000000000000001E-5</v>
      </c>
      <c r="AA1391">
        <v>94397.82</v>
      </c>
      <c r="AB1391">
        <v>0</v>
      </c>
      <c r="AC1391">
        <v>0</v>
      </c>
      <c r="AD1391">
        <v>0</v>
      </c>
      <c r="AE1391">
        <v>10362</v>
      </c>
      <c r="AF1391">
        <v>0</v>
      </c>
      <c r="AG1391">
        <v>0</v>
      </c>
      <c r="AH1391">
        <v>0</v>
      </c>
      <c r="AI1391">
        <v>9.11</v>
      </c>
      <c r="AJ1391">
        <v>1</v>
      </c>
      <c r="AK1391">
        <v>1</v>
      </c>
      <c r="AL1391">
        <v>1</v>
      </c>
      <c r="AM1391">
        <v>4</v>
      </c>
      <c r="AN1391">
        <v>0</v>
      </c>
      <c r="AO1391">
        <v>1</v>
      </c>
      <c r="AP1391">
        <v>1</v>
      </c>
      <c r="AQ1391">
        <v>0</v>
      </c>
      <c r="AR1391">
        <v>0</v>
      </c>
      <c r="AS1391" t="s">
        <v>3</v>
      </c>
      <c r="AT1391">
        <v>1.0000000000000001E-5</v>
      </c>
      <c r="AU1391" t="s">
        <v>3</v>
      </c>
      <c r="AV1391">
        <v>0</v>
      </c>
      <c r="AW1391">
        <v>2</v>
      </c>
      <c r="AX1391">
        <v>51656715</v>
      </c>
      <c r="AY1391">
        <v>1</v>
      </c>
      <c r="AZ1391">
        <v>0</v>
      </c>
      <c r="BA1391">
        <v>1598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V1391">
        <v>0</v>
      </c>
      <c r="CW1391">
        <v>0</v>
      </c>
      <c r="CX1391">
        <f>ROUND(Y1391*Source!I1099,7)</f>
        <v>1.0000000000000001E-5</v>
      </c>
      <c r="CY1391">
        <f t="shared" si="1216"/>
        <v>94397.82</v>
      </c>
      <c r="CZ1391">
        <f t="shared" si="1217"/>
        <v>10362</v>
      </c>
      <c r="DA1391">
        <f t="shared" si="1218"/>
        <v>9.11</v>
      </c>
      <c r="DB1391">
        <f t="shared" si="1219"/>
        <v>0.1</v>
      </c>
      <c r="DC1391">
        <f t="shared" si="1220"/>
        <v>0</v>
      </c>
      <c r="DD1391" t="s">
        <v>3</v>
      </c>
      <c r="DE1391" t="s">
        <v>3</v>
      </c>
      <c r="DF1391">
        <f t="shared" si="1221"/>
        <v>0.94</v>
      </c>
      <c r="DG1391">
        <f t="shared" si="1222"/>
        <v>0</v>
      </c>
      <c r="DH1391">
        <f t="shared" si="1223"/>
        <v>0</v>
      </c>
      <c r="DI1391">
        <f t="shared" si="1214"/>
        <v>0</v>
      </c>
      <c r="DJ1391">
        <f t="shared" si="1224"/>
        <v>0.94</v>
      </c>
      <c r="DK1391">
        <v>0</v>
      </c>
      <c r="DL1391" t="s">
        <v>3</v>
      </c>
      <c r="DM1391">
        <v>0</v>
      </c>
      <c r="DN1391" t="s">
        <v>3</v>
      </c>
      <c r="DO1391">
        <v>0</v>
      </c>
    </row>
    <row r="1392" spans="1:119" x14ac:dyDescent="0.2">
      <c r="A1392">
        <f>ROW(Source!A1099)</f>
        <v>1099</v>
      </c>
      <c r="B1392">
        <v>51651743</v>
      </c>
      <c r="C1392">
        <v>51656699</v>
      </c>
      <c r="D1392">
        <v>49525498</v>
      </c>
      <c r="E1392">
        <v>1</v>
      </c>
      <c r="F1392">
        <v>1</v>
      </c>
      <c r="G1392">
        <v>1</v>
      </c>
      <c r="H1392">
        <v>3</v>
      </c>
      <c r="I1392" t="s">
        <v>932</v>
      </c>
      <c r="J1392" t="s">
        <v>933</v>
      </c>
      <c r="K1392" t="s">
        <v>934</v>
      </c>
      <c r="L1392">
        <v>1348</v>
      </c>
      <c r="N1392">
        <v>1009</v>
      </c>
      <c r="O1392" t="s">
        <v>105</v>
      </c>
      <c r="P1392" t="s">
        <v>105</v>
      </c>
      <c r="Q1392">
        <v>1000</v>
      </c>
      <c r="W1392">
        <v>0</v>
      </c>
      <c r="X1392">
        <v>226918189</v>
      </c>
      <c r="Y1392">
        <f t="shared" si="1215"/>
        <v>8.0000000000000007E-5</v>
      </c>
      <c r="AA1392">
        <v>113237.3</v>
      </c>
      <c r="AB1392">
        <v>0</v>
      </c>
      <c r="AC1392">
        <v>0</v>
      </c>
      <c r="AD1392">
        <v>0</v>
      </c>
      <c r="AE1392">
        <v>12430</v>
      </c>
      <c r="AF1392">
        <v>0</v>
      </c>
      <c r="AG1392">
        <v>0</v>
      </c>
      <c r="AH1392">
        <v>0</v>
      </c>
      <c r="AI1392">
        <v>9.11</v>
      </c>
      <c r="AJ1392">
        <v>1</v>
      </c>
      <c r="AK1392">
        <v>1</v>
      </c>
      <c r="AL1392">
        <v>1</v>
      </c>
      <c r="AM1392">
        <v>4</v>
      </c>
      <c r="AN1392">
        <v>0</v>
      </c>
      <c r="AO1392">
        <v>1</v>
      </c>
      <c r="AP1392">
        <v>1</v>
      </c>
      <c r="AQ1392">
        <v>0</v>
      </c>
      <c r="AR1392">
        <v>0</v>
      </c>
      <c r="AS1392" t="s">
        <v>3</v>
      </c>
      <c r="AT1392">
        <v>8.0000000000000007E-5</v>
      </c>
      <c r="AU1392" t="s">
        <v>3</v>
      </c>
      <c r="AV1392">
        <v>0</v>
      </c>
      <c r="AW1392">
        <v>2</v>
      </c>
      <c r="AX1392">
        <v>51656716</v>
      </c>
      <c r="AY1392">
        <v>1</v>
      </c>
      <c r="AZ1392">
        <v>0</v>
      </c>
      <c r="BA1392">
        <v>1599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V1392">
        <v>0</v>
      </c>
      <c r="CW1392">
        <v>0</v>
      </c>
      <c r="CX1392">
        <f>ROUND(Y1392*Source!I1099,7)</f>
        <v>8.0000000000000007E-5</v>
      </c>
      <c r="CY1392">
        <f t="shared" si="1216"/>
        <v>113237.3</v>
      </c>
      <c r="CZ1392">
        <f t="shared" si="1217"/>
        <v>12430</v>
      </c>
      <c r="DA1392">
        <f t="shared" si="1218"/>
        <v>9.11</v>
      </c>
      <c r="DB1392">
        <f t="shared" si="1219"/>
        <v>0.99</v>
      </c>
      <c r="DC1392">
        <f t="shared" si="1220"/>
        <v>0</v>
      </c>
      <c r="DD1392" t="s">
        <v>3</v>
      </c>
      <c r="DE1392" t="s">
        <v>3</v>
      </c>
      <c r="DF1392">
        <f t="shared" si="1221"/>
        <v>9.06</v>
      </c>
      <c r="DG1392">
        <f t="shared" si="1222"/>
        <v>0</v>
      </c>
      <c r="DH1392">
        <f t="shared" si="1223"/>
        <v>0</v>
      </c>
      <c r="DI1392">
        <f t="shared" si="1214"/>
        <v>0</v>
      </c>
      <c r="DJ1392">
        <f t="shared" si="1224"/>
        <v>9.06</v>
      </c>
      <c r="DK1392">
        <v>0</v>
      </c>
      <c r="DL1392" t="s">
        <v>3</v>
      </c>
      <c r="DM1392">
        <v>0</v>
      </c>
      <c r="DN1392" t="s">
        <v>3</v>
      </c>
      <c r="DO1392">
        <v>0</v>
      </c>
    </row>
    <row r="1393" spans="1:119" x14ac:dyDescent="0.2">
      <c r="A1393">
        <f>ROW(Source!A1099)</f>
        <v>1099</v>
      </c>
      <c r="B1393">
        <v>51651743</v>
      </c>
      <c r="C1393">
        <v>51656699</v>
      </c>
      <c r="D1393">
        <v>49543539</v>
      </c>
      <c r="E1393">
        <v>1</v>
      </c>
      <c r="F1393">
        <v>1</v>
      </c>
      <c r="G1393">
        <v>1</v>
      </c>
      <c r="H1393">
        <v>3</v>
      </c>
      <c r="I1393" t="s">
        <v>935</v>
      </c>
      <c r="J1393" t="s">
        <v>936</v>
      </c>
      <c r="K1393" t="s">
        <v>937</v>
      </c>
      <c r="L1393">
        <v>1348</v>
      </c>
      <c r="N1393">
        <v>1009</v>
      </c>
      <c r="O1393" t="s">
        <v>105</v>
      </c>
      <c r="P1393" t="s">
        <v>105</v>
      </c>
      <c r="Q1393">
        <v>1000</v>
      </c>
      <c r="W1393">
        <v>0</v>
      </c>
      <c r="X1393">
        <v>-2055168211</v>
      </c>
      <c r="Y1393">
        <f t="shared" si="1215"/>
        <v>4.2999999999999999E-4</v>
      </c>
      <c r="AA1393">
        <v>59294.71</v>
      </c>
      <c r="AB1393">
        <v>0</v>
      </c>
      <c r="AC1393">
        <v>0</v>
      </c>
      <c r="AD1393">
        <v>0</v>
      </c>
      <c r="AE1393">
        <v>6508.75</v>
      </c>
      <c r="AF1393">
        <v>0</v>
      </c>
      <c r="AG1393">
        <v>0</v>
      </c>
      <c r="AH1393">
        <v>0</v>
      </c>
      <c r="AI1393">
        <v>9.11</v>
      </c>
      <c r="AJ1393">
        <v>1</v>
      </c>
      <c r="AK1393">
        <v>1</v>
      </c>
      <c r="AL1393">
        <v>1</v>
      </c>
      <c r="AM1393">
        <v>4</v>
      </c>
      <c r="AN1393">
        <v>0</v>
      </c>
      <c r="AO1393">
        <v>1</v>
      </c>
      <c r="AP1393">
        <v>1</v>
      </c>
      <c r="AQ1393">
        <v>0</v>
      </c>
      <c r="AR1393">
        <v>0</v>
      </c>
      <c r="AS1393" t="s">
        <v>3</v>
      </c>
      <c r="AT1393">
        <v>4.2999999999999999E-4</v>
      </c>
      <c r="AU1393" t="s">
        <v>3</v>
      </c>
      <c r="AV1393">
        <v>0</v>
      </c>
      <c r="AW1393">
        <v>2</v>
      </c>
      <c r="AX1393">
        <v>51656717</v>
      </c>
      <c r="AY1393">
        <v>1</v>
      </c>
      <c r="AZ1393">
        <v>0</v>
      </c>
      <c r="BA1393">
        <v>1600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V1393">
        <v>0</v>
      </c>
      <c r="CW1393">
        <v>0</v>
      </c>
      <c r="CX1393">
        <f>ROUND(Y1393*Source!I1099,7)</f>
        <v>4.2999999999999999E-4</v>
      </c>
      <c r="CY1393">
        <f t="shared" si="1216"/>
        <v>59294.71</v>
      </c>
      <c r="CZ1393">
        <f t="shared" si="1217"/>
        <v>6508.75</v>
      </c>
      <c r="DA1393">
        <f t="shared" si="1218"/>
        <v>9.11</v>
      </c>
      <c r="DB1393">
        <f t="shared" si="1219"/>
        <v>2.8</v>
      </c>
      <c r="DC1393">
        <f t="shared" si="1220"/>
        <v>0</v>
      </c>
      <c r="DD1393" t="s">
        <v>3</v>
      </c>
      <c r="DE1393" t="s">
        <v>3</v>
      </c>
      <c r="DF1393">
        <f t="shared" si="1221"/>
        <v>25.5</v>
      </c>
      <c r="DG1393">
        <f t="shared" si="1222"/>
        <v>0</v>
      </c>
      <c r="DH1393">
        <f t="shared" si="1223"/>
        <v>0</v>
      </c>
      <c r="DI1393">
        <f t="shared" si="1214"/>
        <v>0</v>
      </c>
      <c r="DJ1393">
        <f t="shared" si="1224"/>
        <v>25.5</v>
      </c>
      <c r="DK1393">
        <v>0</v>
      </c>
      <c r="DL1393" t="s">
        <v>3</v>
      </c>
      <c r="DM1393">
        <v>0</v>
      </c>
      <c r="DN1393" t="s">
        <v>3</v>
      </c>
      <c r="DO1393">
        <v>0</v>
      </c>
    </row>
    <row r="1394" spans="1:119" x14ac:dyDescent="0.2">
      <c r="A1394">
        <f>ROW(Source!A1099)</f>
        <v>1099</v>
      </c>
      <c r="B1394">
        <v>51651743</v>
      </c>
      <c r="C1394">
        <v>51656699</v>
      </c>
      <c r="D1394">
        <v>49565711</v>
      </c>
      <c r="E1394">
        <v>1</v>
      </c>
      <c r="F1394">
        <v>1</v>
      </c>
      <c r="G1394">
        <v>1</v>
      </c>
      <c r="H1394">
        <v>3</v>
      </c>
      <c r="I1394" t="s">
        <v>50</v>
      </c>
      <c r="J1394" t="s">
        <v>53</v>
      </c>
      <c r="K1394" t="s">
        <v>51</v>
      </c>
      <c r="L1394">
        <v>1327</v>
      </c>
      <c r="N1394">
        <v>1005</v>
      </c>
      <c r="O1394" t="s">
        <v>52</v>
      </c>
      <c r="P1394" t="s">
        <v>52</v>
      </c>
      <c r="Q1394">
        <v>1</v>
      </c>
      <c r="W1394">
        <v>1</v>
      </c>
      <c r="X1394">
        <v>-1896968330</v>
      </c>
      <c r="Y1394">
        <f t="shared" si="1215"/>
        <v>-0.04</v>
      </c>
      <c r="AA1394">
        <v>8435.86</v>
      </c>
      <c r="AB1394">
        <v>0</v>
      </c>
      <c r="AC1394">
        <v>0</v>
      </c>
      <c r="AD1394">
        <v>0</v>
      </c>
      <c r="AE1394">
        <v>926</v>
      </c>
      <c r="AF1394">
        <v>0</v>
      </c>
      <c r="AG1394">
        <v>0</v>
      </c>
      <c r="AH1394">
        <v>0</v>
      </c>
      <c r="AI1394">
        <v>9.11</v>
      </c>
      <c r="AJ1394">
        <v>1</v>
      </c>
      <c r="AK1394">
        <v>1</v>
      </c>
      <c r="AL1394">
        <v>1</v>
      </c>
      <c r="AM1394">
        <v>4</v>
      </c>
      <c r="AN1394">
        <v>0</v>
      </c>
      <c r="AO1394">
        <v>1</v>
      </c>
      <c r="AP1394">
        <v>1</v>
      </c>
      <c r="AQ1394">
        <v>0</v>
      </c>
      <c r="AR1394">
        <v>0</v>
      </c>
      <c r="AS1394" t="s">
        <v>3</v>
      </c>
      <c r="AT1394">
        <v>-0.04</v>
      </c>
      <c r="AU1394" t="s">
        <v>3</v>
      </c>
      <c r="AV1394">
        <v>0</v>
      </c>
      <c r="AW1394">
        <v>2</v>
      </c>
      <c r="AX1394">
        <v>51656718</v>
      </c>
      <c r="AY1394">
        <v>1</v>
      </c>
      <c r="AZ1394">
        <v>6144</v>
      </c>
      <c r="BA1394">
        <v>1601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V1394">
        <v>0</v>
      </c>
      <c r="CW1394">
        <v>0</v>
      </c>
      <c r="CX1394">
        <f>ROUND(Y1394*Source!I1099,7)</f>
        <v>-0.04</v>
      </c>
      <c r="CY1394">
        <f t="shared" si="1216"/>
        <v>8435.86</v>
      </c>
      <c r="CZ1394">
        <f t="shared" si="1217"/>
        <v>926</v>
      </c>
      <c r="DA1394">
        <f t="shared" si="1218"/>
        <v>9.11</v>
      </c>
      <c r="DB1394">
        <f t="shared" si="1219"/>
        <v>-37.04</v>
      </c>
      <c r="DC1394">
        <f t="shared" si="1220"/>
        <v>0</v>
      </c>
      <c r="DD1394" t="s">
        <v>3</v>
      </c>
      <c r="DE1394" t="s">
        <v>3</v>
      </c>
      <c r="DF1394">
        <f t="shared" si="1221"/>
        <v>-337.43</v>
      </c>
      <c r="DG1394">
        <f t="shared" si="1222"/>
        <v>0</v>
      </c>
      <c r="DH1394">
        <f t="shared" si="1223"/>
        <v>0</v>
      </c>
      <c r="DI1394">
        <f t="shared" si="1214"/>
        <v>0</v>
      </c>
      <c r="DJ1394">
        <f t="shared" si="1224"/>
        <v>-337.43</v>
      </c>
      <c r="DK1394">
        <v>0</v>
      </c>
      <c r="DL1394" t="s">
        <v>3</v>
      </c>
      <c r="DM1394">
        <v>0</v>
      </c>
      <c r="DN1394" t="s">
        <v>3</v>
      </c>
      <c r="DO1394">
        <v>0</v>
      </c>
    </row>
    <row r="1395" spans="1:119" x14ac:dyDescent="0.2">
      <c r="A1395">
        <f>ROW(Source!A1099)</f>
        <v>1099</v>
      </c>
      <c r="B1395">
        <v>51651743</v>
      </c>
      <c r="C1395">
        <v>51656699</v>
      </c>
      <c r="D1395">
        <v>49565299</v>
      </c>
      <c r="E1395">
        <v>1</v>
      </c>
      <c r="F1395">
        <v>1</v>
      </c>
      <c r="G1395">
        <v>1</v>
      </c>
      <c r="H1395">
        <v>3</v>
      </c>
      <c r="I1395" t="s">
        <v>29</v>
      </c>
      <c r="J1395" t="s">
        <v>56</v>
      </c>
      <c r="K1395" t="s">
        <v>493</v>
      </c>
      <c r="L1395">
        <v>1371</v>
      </c>
      <c r="N1395">
        <v>1013</v>
      </c>
      <c r="O1395" t="s">
        <v>17</v>
      </c>
      <c r="P1395" t="s">
        <v>17</v>
      </c>
      <c r="Q1395">
        <v>1</v>
      </c>
      <c r="W1395">
        <v>0</v>
      </c>
      <c r="X1395">
        <v>1281068968</v>
      </c>
      <c r="Y1395">
        <f t="shared" si="1215"/>
        <v>1</v>
      </c>
      <c r="AA1395">
        <v>1496.67</v>
      </c>
      <c r="AB1395">
        <v>0</v>
      </c>
      <c r="AC1395">
        <v>0</v>
      </c>
      <c r="AD1395">
        <v>0</v>
      </c>
      <c r="AE1395">
        <v>1573.93</v>
      </c>
      <c r="AF1395">
        <v>0</v>
      </c>
      <c r="AG1395">
        <v>0</v>
      </c>
      <c r="AH1395">
        <v>0</v>
      </c>
      <c r="AI1395">
        <v>9.11</v>
      </c>
      <c r="AJ1395">
        <v>1</v>
      </c>
      <c r="AK1395">
        <v>1</v>
      </c>
      <c r="AL1395">
        <v>1</v>
      </c>
      <c r="AM1395">
        <v>0</v>
      </c>
      <c r="AN1395">
        <v>0</v>
      </c>
      <c r="AO1395">
        <v>0</v>
      </c>
      <c r="AP1395">
        <v>1</v>
      </c>
      <c r="AQ1395">
        <v>0</v>
      </c>
      <c r="AR1395">
        <v>0</v>
      </c>
      <c r="AS1395" t="s">
        <v>3</v>
      </c>
      <c r="AT1395">
        <v>1</v>
      </c>
      <c r="AU1395" t="s">
        <v>3</v>
      </c>
      <c r="AV1395">
        <v>0</v>
      </c>
      <c r="AW1395">
        <v>1</v>
      </c>
      <c r="AX1395">
        <v>-1</v>
      </c>
      <c r="AY1395">
        <v>0</v>
      </c>
      <c r="AZ1395">
        <v>0</v>
      </c>
      <c r="BA1395" t="s">
        <v>3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V1395">
        <v>0</v>
      </c>
      <c r="CW1395">
        <v>0</v>
      </c>
      <c r="CX1395">
        <f>ROUND(Y1395*Source!I1099,7)</f>
        <v>1</v>
      </c>
      <c r="CY1395">
        <f t="shared" si="1216"/>
        <v>1496.67</v>
      </c>
      <c r="CZ1395">
        <f t="shared" si="1217"/>
        <v>1573.93</v>
      </c>
      <c r="DA1395">
        <f t="shared" si="1218"/>
        <v>9.11</v>
      </c>
      <c r="DB1395">
        <f t="shared" si="1219"/>
        <v>1573.93</v>
      </c>
      <c r="DC1395">
        <f t="shared" si="1220"/>
        <v>0</v>
      </c>
      <c r="DD1395" t="s">
        <v>3</v>
      </c>
      <c r="DE1395" t="s">
        <v>3</v>
      </c>
      <c r="DF1395">
        <f t="shared" si="1221"/>
        <v>14338.5</v>
      </c>
      <c r="DG1395">
        <f t="shared" si="1222"/>
        <v>0</v>
      </c>
      <c r="DH1395">
        <f t="shared" si="1223"/>
        <v>0</v>
      </c>
      <c r="DI1395">
        <f t="shared" si="1214"/>
        <v>0</v>
      </c>
      <c r="DJ1395">
        <f t="shared" si="1224"/>
        <v>14338.5</v>
      </c>
      <c r="DK1395">
        <v>0</v>
      </c>
      <c r="DL1395" t="s">
        <v>3</v>
      </c>
      <c r="DM1395">
        <v>0</v>
      </c>
      <c r="DN1395" t="s">
        <v>3</v>
      </c>
      <c r="DO1395">
        <v>0</v>
      </c>
    </row>
    <row r="1396" spans="1:119" x14ac:dyDescent="0.2">
      <c r="A1396">
        <f>ROW(Source!A1103)</f>
        <v>1103</v>
      </c>
      <c r="B1396">
        <v>51651743</v>
      </c>
      <c r="C1396">
        <v>51656722</v>
      </c>
      <c r="D1396">
        <v>49510723</v>
      </c>
      <c r="E1396">
        <v>70</v>
      </c>
      <c r="F1396">
        <v>1</v>
      </c>
      <c r="G1396">
        <v>1</v>
      </c>
      <c r="H1396">
        <v>1</v>
      </c>
      <c r="I1396" t="s">
        <v>924</v>
      </c>
      <c r="J1396" t="s">
        <v>3</v>
      </c>
      <c r="K1396" t="s">
        <v>925</v>
      </c>
      <c r="L1396">
        <v>1191</v>
      </c>
      <c r="N1396">
        <v>1013</v>
      </c>
      <c r="O1396" t="s">
        <v>904</v>
      </c>
      <c r="P1396" t="s">
        <v>904</v>
      </c>
      <c r="Q1396">
        <v>1</v>
      </c>
      <c r="W1396">
        <v>0</v>
      </c>
      <c r="X1396">
        <v>-112797078</v>
      </c>
      <c r="Y1396">
        <f>(AT1396*ROUND(1.05,7))</f>
        <v>1.1235000000000002</v>
      </c>
      <c r="AA1396">
        <v>0</v>
      </c>
      <c r="AB1396">
        <v>0</v>
      </c>
      <c r="AC1396">
        <v>0</v>
      </c>
      <c r="AD1396">
        <v>299.51</v>
      </c>
      <c r="AE1396">
        <v>0</v>
      </c>
      <c r="AF1396">
        <v>0</v>
      </c>
      <c r="AG1396">
        <v>0</v>
      </c>
      <c r="AH1396">
        <v>8.9700000000000006</v>
      </c>
      <c r="AI1396">
        <v>1</v>
      </c>
      <c r="AJ1396">
        <v>1</v>
      </c>
      <c r="AK1396">
        <v>1</v>
      </c>
      <c r="AL1396">
        <v>33.39</v>
      </c>
      <c r="AM1396">
        <v>4</v>
      </c>
      <c r="AN1396">
        <v>0</v>
      </c>
      <c r="AO1396">
        <v>1</v>
      </c>
      <c r="AP1396">
        <v>1</v>
      </c>
      <c r="AQ1396">
        <v>0</v>
      </c>
      <c r="AR1396">
        <v>0</v>
      </c>
      <c r="AS1396" t="s">
        <v>3</v>
      </c>
      <c r="AT1396">
        <v>1.07</v>
      </c>
      <c r="AU1396" t="s">
        <v>20</v>
      </c>
      <c r="AV1396">
        <v>1</v>
      </c>
      <c r="AW1396">
        <v>2</v>
      </c>
      <c r="AX1396">
        <v>51656733</v>
      </c>
      <c r="AY1396">
        <v>1</v>
      </c>
      <c r="AZ1396">
        <v>0</v>
      </c>
      <c r="BA1396">
        <v>1602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U1396">
        <f>ROUND(AT1396*Source!I1103*AH1396*AL1396,2)</f>
        <v>6089</v>
      </c>
      <c r="CV1396">
        <f>ROUND(Y1396*Source!I1103,7)</f>
        <v>21.346499999999999</v>
      </c>
      <c r="CW1396">
        <v>0</v>
      </c>
      <c r="CX1396">
        <f>ROUND(Y1396*Source!I1103,7)</f>
        <v>21.346499999999999</v>
      </c>
      <c r="CY1396">
        <f>AD1396</f>
        <v>299.51</v>
      </c>
      <c r="CZ1396">
        <f>AH1396</f>
        <v>8.9700000000000006</v>
      </c>
      <c r="DA1396">
        <f>AL1396</f>
        <v>33.39</v>
      </c>
      <c r="DB1396">
        <f>ROUND((ROUND(AT1396*CZ1396,2)*ROUND(1.05,7)),2)</f>
        <v>10.08</v>
      </c>
      <c r="DC1396">
        <f>ROUND((ROUND(AT1396*AG1396,2)*ROUND(1.05,7)),2)</f>
        <v>0</v>
      </c>
      <c r="DD1396" t="s">
        <v>3</v>
      </c>
      <c r="DE1396" t="s">
        <v>3</v>
      </c>
      <c r="DF1396">
        <f>ROUND(ROUND(AE1396,2)*CX1396,2)</f>
        <v>0</v>
      </c>
      <c r="DG1396">
        <f t="shared" si="1222"/>
        <v>0</v>
      </c>
      <c r="DH1396">
        <f t="shared" si="1223"/>
        <v>0</v>
      </c>
      <c r="DI1396">
        <f>ROUND(ROUND(AH1396*AL1396,2)*CX1396,2)</f>
        <v>6393.49</v>
      </c>
      <c r="DJ1396">
        <f>DI1396</f>
        <v>6393.49</v>
      </c>
      <c r="DK1396">
        <v>0</v>
      </c>
      <c r="DL1396" t="s">
        <v>3</v>
      </c>
      <c r="DM1396">
        <v>0</v>
      </c>
      <c r="DN1396" t="s">
        <v>3</v>
      </c>
      <c r="DO1396">
        <v>0</v>
      </c>
    </row>
    <row r="1397" spans="1:119" x14ac:dyDescent="0.2">
      <c r="A1397">
        <f>ROW(Source!A1103)</f>
        <v>1103</v>
      </c>
      <c r="B1397">
        <v>51651743</v>
      </c>
      <c r="C1397">
        <v>51656722</v>
      </c>
      <c r="D1397">
        <v>49510905</v>
      </c>
      <c r="E1397">
        <v>70</v>
      </c>
      <c r="F1397">
        <v>1</v>
      </c>
      <c r="G1397">
        <v>1</v>
      </c>
      <c r="H1397">
        <v>1</v>
      </c>
      <c r="I1397" t="s">
        <v>905</v>
      </c>
      <c r="J1397" t="s">
        <v>3</v>
      </c>
      <c r="K1397" t="s">
        <v>906</v>
      </c>
      <c r="L1397">
        <v>1191</v>
      </c>
      <c r="N1397">
        <v>1013</v>
      </c>
      <c r="O1397" t="s">
        <v>904</v>
      </c>
      <c r="P1397" t="s">
        <v>904</v>
      </c>
      <c r="Q1397">
        <v>1</v>
      </c>
      <c r="W1397">
        <v>0</v>
      </c>
      <c r="X1397">
        <v>-1417349443</v>
      </c>
      <c r="Y1397">
        <f>(AT1397*ROUND(1.05,7))</f>
        <v>1.0500000000000001E-2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1</v>
      </c>
      <c r="AJ1397">
        <v>1</v>
      </c>
      <c r="AK1397">
        <v>33.39</v>
      </c>
      <c r="AL1397">
        <v>1</v>
      </c>
      <c r="AM1397">
        <v>4</v>
      </c>
      <c r="AN1397">
        <v>0</v>
      </c>
      <c r="AO1397">
        <v>1</v>
      </c>
      <c r="AP1397">
        <v>1</v>
      </c>
      <c r="AQ1397">
        <v>0</v>
      </c>
      <c r="AR1397">
        <v>0</v>
      </c>
      <c r="AS1397" t="s">
        <v>3</v>
      </c>
      <c r="AT1397">
        <v>0.01</v>
      </c>
      <c r="AU1397" t="s">
        <v>20</v>
      </c>
      <c r="AV1397">
        <v>2</v>
      </c>
      <c r="AW1397">
        <v>2</v>
      </c>
      <c r="AX1397">
        <v>51656734</v>
      </c>
      <c r="AY1397">
        <v>1</v>
      </c>
      <c r="AZ1397">
        <v>0</v>
      </c>
      <c r="BA1397">
        <v>1603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V1397">
        <v>0</v>
      </c>
      <c r="CW1397">
        <v>0</v>
      </c>
      <c r="CX1397">
        <f>ROUND(Y1397*Source!I1103,7)</f>
        <v>0.19950000000000001</v>
      </c>
      <c r="CY1397">
        <f>AD1397</f>
        <v>0</v>
      </c>
      <c r="CZ1397">
        <f>AH1397</f>
        <v>0</v>
      </c>
      <c r="DA1397">
        <f>AL1397</f>
        <v>1</v>
      </c>
      <c r="DB1397">
        <f>ROUND((ROUND(AT1397*CZ1397,2)*ROUND(1.05,7)),2)</f>
        <v>0</v>
      </c>
      <c r="DC1397">
        <f>ROUND((ROUND(AT1397*AG1397,2)*ROUND(1.05,7)),2)</f>
        <v>0</v>
      </c>
      <c r="DD1397" t="s">
        <v>3</v>
      </c>
      <c r="DE1397" t="s">
        <v>3</v>
      </c>
      <c r="DF1397">
        <f>ROUND(ROUND(AE1397,2)*CX1397,2)</f>
        <v>0</v>
      </c>
      <c r="DG1397">
        <f t="shared" si="1222"/>
        <v>0</v>
      </c>
      <c r="DH1397">
        <f>ROUND(ROUND(AG1397*AK1397,2)*CX1397,2)</f>
        <v>0</v>
      </c>
      <c r="DI1397">
        <f t="shared" ref="DI1397:DI1405" si="1225">ROUND(ROUND(AH1397,2)*CX1397,2)</f>
        <v>0</v>
      </c>
      <c r="DJ1397">
        <f>DI1397</f>
        <v>0</v>
      </c>
      <c r="DK1397">
        <v>0</v>
      </c>
      <c r="DL1397" t="s">
        <v>3</v>
      </c>
      <c r="DM1397">
        <v>0</v>
      </c>
      <c r="DN1397" t="s">
        <v>3</v>
      </c>
      <c r="DO1397">
        <v>0</v>
      </c>
    </row>
    <row r="1398" spans="1:119" x14ac:dyDescent="0.2">
      <c r="A1398">
        <f>ROW(Source!A1103)</f>
        <v>1103</v>
      </c>
      <c r="B1398">
        <v>51651743</v>
      </c>
      <c r="C1398">
        <v>51656722</v>
      </c>
      <c r="D1398">
        <v>49673503</v>
      </c>
      <c r="E1398">
        <v>1</v>
      </c>
      <c r="F1398">
        <v>1</v>
      </c>
      <c r="G1398">
        <v>1</v>
      </c>
      <c r="H1398">
        <v>2</v>
      </c>
      <c r="I1398" t="s">
        <v>914</v>
      </c>
      <c r="J1398" t="s">
        <v>915</v>
      </c>
      <c r="K1398" t="s">
        <v>916</v>
      </c>
      <c r="L1398">
        <v>1367</v>
      </c>
      <c r="N1398">
        <v>1011</v>
      </c>
      <c r="O1398" t="s">
        <v>910</v>
      </c>
      <c r="P1398" t="s">
        <v>910</v>
      </c>
      <c r="Q1398">
        <v>1</v>
      </c>
      <c r="W1398">
        <v>0</v>
      </c>
      <c r="X1398">
        <v>509054691</v>
      </c>
      <c r="Y1398">
        <f>(AT1398*ROUND(1.05,7))</f>
        <v>1.0500000000000001E-2</v>
      </c>
      <c r="AA1398">
        <v>0</v>
      </c>
      <c r="AB1398">
        <v>871.31</v>
      </c>
      <c r="AC1398">
        <v>387.32</v>
      </c>
      <c r="AD1398">
        <v>0</v>
      </c>
      <c r="AE1398">
        <v>0</v>
      </c>
      <c r="AF1398">
        <v>65.709999999999994</v>
      </c>
      <c r="AG1398">
        <v>11.6</v>
      </c>
      <c r="AH1398">
        <v>0</v>
      </c>
      <c r="AI1398">
        <v>1</v>
      </c>
      <c r="AJ1398">
        <v>13.26</v>
      </c>
      <c r="AK1398">
        <v>33.39</v>
      </c>
      <c r="AL1398">
        <v>1</v>
      </c>
      <c r="AM1398">
        <v>4</v>
      </c>
      <c r="AN1398">
        <v>0</v>
      </c>
      <c r="AO1398">
        <v>1</v>
      </c>
      <c r="AP1398">
        <v>1</v>
      </c>
      <c r="AQ1398">
        <v>0</v>
      </c>
      <c r="AR1398">
        <v>0</v>
      </c>
      <c r="AS1398" t="s">
        <v>3</v>
      </c>
      <c r="AT1398">
        <v>0.01</v>
      </c>
      <c r="AU1398" t="s">
        <v>20</v>
      </c>
      <c r="AV1398">
        <v>0</v>
      </c>
      <c r="AW1398">
        <v>2</v>
      </c>
      <c r="AX1398">
        <v>51656735</v>
      </c>
      <c r="AY1398">
        <v>1</v>
      </c>
      <c r="AZ1398">
        <v>0</v>
      </c>
      <c r="BA1398">
        <v>1604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V1398">
        <v>0</v>
      </c>
      <c r="CW1398">
        <f>ROUND(Y1398*Source!I1103,7)</f>
        <v>0.19950000000000001</v>
      </c>
      <c r="CX1398">
        <f>ROUND(Y1398*Source!I1103,7)</f>
        <v>0.19950000000000001</v>
      </c>
      <c r="CY1398">
        <f>AB1398</f>
        <v>871.31</v>
      </c>
      <c r="CZ1398">
        <f>AF1398</f>
        <v>65.709999999999994</v>
      </c>
      <c r="DA1398">
        <f>AJ1398</f>
        <v>13.26</v>
      </c>
      <c r="DB1398">
        <f>ROUND((ROUND(AT1398*CZ1398,2)*ROUND(1.05,7)),2)</f>
        <v>0.69</v>
      </c>
      <c r="DC1398">
        <f>ROUND((ROUND(AT1398*AG1398,2)*ROUND(1.05,7)),2)</f>
        <v>0.13</v>
      </c>
      <c r="DD1398" t="s">
        <v>3</v>
      </c>
      <c r="DE1398" t="s">
        <v>3</v>
      </c>
      <c r="DF1398">
        <f>ROUND(ROUND(AE1398,2)*CX1398,2)</f>
        <v>0</v>
      </c>
      <c r="DG1398">
        <f>ROUND(ROUND(AF1398*AJ1398,2)*CX1398,2)</f>
        <v>173.83</v>
      </c>
      <c r="DH1398">
        <f>ROUND(ROUND(AG1398*AK1398,2)*CX1398,2)</f>
        <v>77.27</v>
      </c>
      <c r="DI1398">
        <f t="shared" si="1225"/>
        <v>0</v>
      </c>
      <c r="DJ1398">
        <f>DG1398</f>
        <v>173.83</v>
      </c>
      <c r="DK1398">
        <v>0</v>
      </c>
      <c r="DL1398" t="s">
        <v>3</v>
      </c>
      <c r="DM1398">
        <v>0</v>
      </c>
      <c r="DN1398" t="s">
        <v>3</v>
      </c>
      <c r="DO1398">
        <v>0</v>
      </c>
    </row>
    <row r="1399" spans="1:119" x14ac:dyDescent="0.2">
      <c r="A1399">
        <f>ROW(Source!A1103)</f>
        <v>1103</v>
      </c>
      <c r="B1399">
        <v>51651743</v>
      </c>
      <c r="C1399">
        <v>51656722</v>
      </c>
      <c r="D1399">
        <v>49673715</v>
      </c>
      <c r="E1399">
        <v>1</v>
      </c>
      <c r="F1399">
        <v>1</v>
      </c>
      <c r="G1399">
        <v>1</v>
      </c>
      <c r="H1399">
        <v>2</v>
      </c>
      <c r="I1399" t="s">
        <v>926</v>
      </c>
      <c r="J1399" t="s">
        <v>927</v>
      </c>
      <c r="K1399" t="s">
        <v>928</v>
      </c>
      <c r="L1399">
        <v>1367</v>
      </c>
      <c r="N1399">
        <v>1011</v>
      </c>
      <c r="O1399" t="s">
        <v>910</v>
      </c>
      <c r="P1399" t="s">
        <v>910</v>
      </c>
      <c r="Q1399">
        <v>1</v>
      </c>
      <c r="W1399">
        <v>0</v>
      </c>
      <c r="X1399">
        <v>829370094</v>
      </c>
      <c r="Y1399">
        <f>(AT1399*ROUND(1.05,7))</f>
        <v>0.10500000000000001</v>
      </c>
      <c r="AA1399">
        <v>0</v>
      </c>
      <c r="AB1399">
        <v>107.41</v>
      </c>
      <c r="AC1399">
        <v>0</v>
      </c>
      <c r="AD1399">
        <v>0</v>
      </c>
      <c r="AE1399">
        <v>0</v>
      </c>
      <c r="AF1399">
        <v>8.1</v>
      </c>
      <c r="AG1399">
        <v>0</v>
      </c>
      <c r="AH1399">
        <v>0</v>
      </c>
      <c r="AI1399">
        <v>1</v>
      </c>
      <c r="AJ1399">
        <v>13.26</v>
      </c>
      <c r="AK1399">
        <v>33.39</v>
      </c>
      <c r="AL1399">
        <v>1</v>
      </c>
      <c r="AM1399">
        <v>4</v>
      </c>
      <c r="AN1399">
        <v>0</v>
      </c>
      <c r="AO1399">
        <v>1</v>
      </c>
      <c r="AP1399">
        <v>1</v>
      </c>
      <c r="AQ1399">
        <v>0</v>
      </c>
      <c r="AR1399">
        <v>0</v>
      </c>
      <c r="AS1399" t="s">
        <v>3</v>
      </c>
      <c r="AT1399">
        <v>0.1</v>
      </c>
      <c r="AU1399" t="s">
        <v>20</v>
      </c>
      <c r="AV1399">
        <v>0</v>
      </c>
      <c r="AW1399">
        <v>2</v>
      </c>
      <c r="AX1399">
        <v>51656736</v>
      </c>
      <c r="AY1399">
        <v>1</v>
      </c>
      <c r="AZ1399">
        <v>0</v>
      </c>
      <c r="BA1399">
        <v>1605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V1399">
        <v>0</v>
      </c>
      <c r="CW1399">
        <f>ROUND(Y1399*Source!I1103,7)</f>
        <v>1.9950000000000001</v>
      </c>
      <c r="CX1399">
        <f>ROUND(Y1399*Source!I1103,7)</f>
        <v>1.9950000000000001</v>
      </c>
      <c r="CY1399">
        <f>AB1399</f>
        <v>107.41</v>
      </c>
      <c r="CZ1399">
        <f>AF1399</f>
        <v>8.1</v>
      </c>
      <c r="DA1399">
        <f>AJ1399</f>
        <v>13.26</v>
      </c>
      <c r="DB1399">
        <f>ROUND((ROUND(AT1399*CZ1399,2)*ROUND(1.05,7)),2)</f>
        <v>0.85</v>
      </c>
      <c r="DC1399">
        <f>ROUND((ROUND(AT1399*AG1399,2)*ROUND(1.05,7)),2)</f>
        <v>0</v>
      </c>
      <c r="DD1399" t="s">
        <v>3</v>
      </c>
      <c r="DE1399" t="s">
        <v>3</v>
      </c>
      <c r="DF1399">
        <f>ROUND(ROUND(AE1399,2)*CX1399,2)</f>
        <v>0</v>
      </c>
      <c r="DG1399">
        <f>ROUND(ROUND(AF1399*AJ1399,2)*CX1399,2)</f>
        <v>214.28</v>
      </c>
      <c r="DH1399">
        <f>ROUND(ROUND(AG1399*AK1399,2)*CX1399,2)</f>
        <v>0</v>
      </c>
      <c r="DI1399">
        <f t="shared" si="1225"/>
        <v>0</v>
      </c>
      <c r="DJ1399">
        <f>DG1399</f>
        <v>214.28</v>
      </c>
      <c r="DK1399">
        <v>0</v>
      </c>
      <c r="DL1399" t="s">
        <v>3</v>
      </c>
      <c r="DM1399">
        <v>0</v>
      </c>
      <c r="DN1399" t="s">
        <v>3</v>
      </c>
      <c r="DO1399">
        <v>0</v>
      </c>
    </row>
    <row r="1400" spans="1:119" x14ac:dyDescent="0.2">
      <c r="A1400">
        <f>ROW(Source!A1103)</f>
        <v>1103</v>
      </c>
      <c r="B1400">
        <v>51651743</v>
      </c>
      <c r="C1400">
        <v>51656722</v>
      </c>
      <c r="D1400">
        <v>49523218</v>
      </c>
      <c r="E1400">
        <v>1</v>
      </c>
      <c r="F1400">
        <v>1</v>
      </c>
      <c r="G1400">
        <v>1</v>
      </c>
      <c r="H1400">
        <v>3</v>
      </c>
      <c r="I1400" t="s">
        <v>42</v>
      </c>
      <c r="J1400" t="s">
        <v>45</v>
      </c>
      <c r="K1400" t="s">
        <v>43</v>
      </c>
      <c r="L1400">
        <v>1374</v>
      </c>
      <c r="N1400">
        <v>1013</v>
      </c>
      <c r="O1400" t="s">
        <v>44</v>
      </c>
      <c r="P1400" t="s">
        <v>44</v>
      </c>
      <c r="Q1400">
        <v>1</v>
      </c>
      <c r="W1400">
        <v>0</v>
      </c>
      <c r="X1400">
        <v>-1743999360</v>
      </c>
      <c r="Y1400">
        <f t="shared" ref="Y1400:Y1405" si="1226">AT1400</f>
        <v>0.1</v>
      </c>
      <c r="AA1400">
        <v>9.11</v>
      </c>
      <c r="AB1400">
        <v>0</v>
      </c>
      <c r="AC1400">
        <v>0</v>
      </c>
      <c r="AD1400">
        <v>0</v>
      </c>
      <c r="AE1400">
        <v>1</v>
      </c>
      <c r="AF1400">
        <v>0</v>
      </c>
      <c r="AG1400">
        <v>0</v>
      </c>
      <c r="AH1400">
        <v>0</v>
      </c>
      <c r="AI1400">
        <v>9.11</v>
      </c>
      <c r="AJ1400">
        <v>1</v>
      </c>
      <c r="AK1400">
        <v>1</v>
      </c>
      <c r="AL1400">
        <v>1</v>
      </c>
      <c r="AM1400">
        <v>0</v>
      </c>
      <c r="AN1400">
        <v>0</v>
      </c>
      <c r="AO1400">
        <v>0</v>
      </c>
      <c r="AP1400">
        <v>1</v>
      </c>
      <c r="AQ1400">
        <v>0</v>
      </c>
      <c r="AR1400">
        <v>0</v>
      </c>
      <c r="AS1400" t="s">
        <v>3</v>
      </c>
      <c r="AT1400">
        <v>0.1</v>
      </c>
      <c r="AU1400" t="s">
        <v>3</v>
      </c>
      <c r="AV1400">
        <v>0</v>
      </c>
      <c r="AW1400">
        <v>2</v>
      </c>
      <c r="AX1400">
        <v>51656737</v>
      </c>
      <c r="AY1400">
        <v>1</v>
      </c>
      <c r="AZ1400">
        <v>0</v>
      </c>
      <c r="BA1400">
        <v>1606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V1400">
        <v>0</v>
      </c>
      <c r="CW1400">
        <v>0</v>
      </c>
      <c r="CX1400">
        <f>ROUND(Y1400*Source!I1103,7)</f>
        <v>1.9</v>
      </c>
      <c r="CY1400">
        <f t="shared" ref="CY1400:CY1405" si="1227">AA1400</f>
        <v>9.11</v>
      </c>
      <c r="CZ1400">
        <f t="shared" ref="CZ1400:CZ1405" si="1228">AE1400</f>
        <v>1</v>
      </c>
      <c r="DA1400">
        <f t="shared" ref="DA1400:DA1405" si="1229">AI1400</f>
        <v>9.11</v>
      </c>
      <c r="DB1400">
        <f t="shared" ref="DB1400:DB1405" si="1230">ROUND(ROUND(AT1400*CZ1400,2),2)</f>
        <v>0.1</v>
      </c>
      <c r="DC1400">
        <f t="shared" ref="DC1400:DC1405" si="1231">ROUND(ROUND(AT1400*AG1400,2),2)</f>
        <v>0</v>
      </c>
      <c r="DD1400" t="s">
        <v>3</v>
      </c>
      <c r="DE1400" t="s">
        <v>3</v>
      </c>
      <c r="DF1400">
        <f t="shared" ref="DF1400:DF1405" si="1232">ROUND(ROUND(AE1400*AI1400,2)*CX1400,2)</f>
        <v>17.309999999999999</v>
      </c>
      <c r="DG1400">
        <f t="shared" ref="DG1400:DG1407" si="1233">ROUND(ROUND(AF1400,2)*CX1400,2)</f>
        <v>0</v>
      </c>
      <c r="DH1400">
        <f t="shared" ref="DH1400:DH1406" si="1234">ROUND(ROUND(AG1400,2)*CX1400,2)</f>
        <v>0</v>
      </c>
      <c r="DI1400">
        <f t="shared" si="1225"/>
        <v>0</v>
      </c>
      <c r="DJ1400">
        <f t="shared" ref="DJ1400:DJ1405" si="1235">DF1400</f>
        <v>17.309999999999999</v>
      </c>
      <c r="DK1400">
        <v>0</v>
      </c>
      <c r="DL1400" t="s">
        <v>3</v>
      </c>
      <c r="DM1400">
        <v>0</v>
      </c>
      <c r="DN1400" t="s">
        <v>3</v>
      </c>
      <c r="DO1400">
        <v>0</v>
      </c>
    </row>
    <row r="1401" spans="1:119" x14ac:dyDescent="0.2">
      <c r="A1401">
        <f>ROW(Source!A1103)</f>
        <v>1103</v>
      </c>
      <c r="B1401">
        <v>51651743</v>
      </c>
      <c r="C1401">
        <v>51656722</v>
      </c>
      <c r="D1401">
        <v>49524301</v>
      </c>
      <c r="E1401">
        <v>1</v>
      </c>
      <c r="F1401">
        <v>1</v>
      </c>
      <c r="G1401">
        <v>1</v>
      </c>
      <c r="H1401">
        <v>3</v>
      </c>
      <c r="I1401" t="s">
        <v>929</v>
      </c>
      <c r="J1401" t="s">
        <v>930</v>
      </c>
      <c r="K1401" t="s">
        <v>931</v>
      </c>
      <c r="L1401">
        <v>1348</v>
      </c>
      <c r="N1401">
        <v>1009</v>
      </c>
      <c r="O1401" t="s">
        <v>105</v>
      </c>
      <c r="P1401" t="s">
        <v>105</v>
      </c>
      <c r="Q1401">
        <v>1000</v>
      </c>
      <c r="W1401">
        <v>0</v>
      </c>
      <c r="X1401">
        <v>1824693337</v>
      </c>
      <c r="Y1401">
        <f t="shared" si="1226"/>
        <v>1.0000000000000001E-5</v>
      </c>
      <c r="AA1401">
        <v>94397.82</v>
      </c>
      <c r="AB1401">
        <v>0</v>
      </c>
      <c r="AC1401">
        <v>0</v>
      </c>
      <c r="AD1401">
        <v>0</v>
      </c>
      <c r="AE1401">
        <v>10362</v>
      </c>
      <c r="AF1401">
        <v>0</v>
      </c>
      <c r="AG1401">
        <v>0</v>
      </c>
      <c r="AH1401">
        <v>0</v>
      </c>
      <c r="AI1401">
        <v>9.11</v>
      </c>
      <c r="AJ1401">
        <v>1</v>
      </c>
      <c r="AK1401">
        <v>1</v>
      </c>
      <c r="AL1401">
        <v>1</v>
      </c>
      <c r="AM1401">
        <v>4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1.0000000000000001E-5</v>
      </c>
      <c r="AU1401" t="s">
        <v>3</v>
      </c>
      <c r="AV1401">
        <v>0</v>
      </c>
      <c r="AW1401">
        <v>2</v>
      </c>
      <c r="AX1401">
        <v>51656738</v>
      </c>
      <c r="AY1401">
        <v>1</v>
      </c>
      <c r="AZ1401">
        <v>0</v>
      </c>
      <c r="BA1401">
        <v>1607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V1401">
        <v>0</v>
      </c>
      <c r="CW1401">
        <v>0</v>
      </c>
      <c r="CX1401">
        <f>ROUND(Y1401*Source!I1103,7)</f>
        <v>1.9000000000000001E-4</v>
      </c>
      <c r="CY1401">
        <f t="shared" si="1227"/>
        <v>94397.82</v>
      </c>
      <c r="CZ1401">
        <f t="shared" si="1228"/>
        <v>10362</v>
      </c>
      <c r="DA1401">
        <f t="shared" si="1229"/>
        <v>9.11</v>
      </c>
      <c r="DB1401">
        <f t="shared" si="1230"/>
        <v>0.1</v>
      </c>
      <c r="DC1401">
        <f t="shared" si="1231"/>
        <v>0</v>
      </c>
      <c r="DD1401" t="s">
        <v>3</v>
      </c>
      <c r="DE1401" t="s">
        <v>3</v>
      </c>
      <c r="DF1401">
        <f t="shared" si="1232"/>
        <v>17.940000000000001</v>
      </c>
      <c r="DG1401">
        <f t="shared" si="1233"/>
        <v>0</v>
      </c>
      <c r="DH1401">
        <f t="shared" si="1234"/>
        <v>0</v>
      </c>
      <c r="DI1401">
        <f t="shared" si="1225"/>
        <v>0</v>
      </c>
      <c r="DJ1401">
        <f t="shared" si="1235"/>
        <v>17.940000000000001</v>
      </c>
      <c r="DK1401">
        <v>0</v>
      </c>
      <c r="DL1401" t="s">
        <v>3</v>
      </c>
      <c r="DM1401">
        <v>0</v>
      </c>
      <c r="DN1401" t="s">
        <v>3</v>
      </c>
      <c r="DO1401">
        <v>0</v>
      </c>
    </row>
    <row r="1402" spans="1:119" x14ac:dyDescent="0.2">
      <c r="A1402">
        <f>ROW(Source!A1103)</f>
        <v>1103</v>
      </c>
      <c r="B1402">
        <v>51651743</v>
      </c>
      <c r="C1402">
        <v>51656722</v>
      </c>
      <c r="D1402">
        <v>49525498</v>
      </c>
      <c r="E1402">
        <v>1</v>
      </c>
      <c r="F1402">
        <v>1</v>
      </c>
      <c r="G1402">
        <v>1</v>
      </c>
      <c r="H1402">
        <v>3</v>
      </c>
      <c r="I1402" t="s">
        <v>932</v>
      </c>
      <c r="J1402" t="s">
        <v>933</v>
      </c>
      <c r="K1402" t="s">
        <v>934</v>
      </c>
      <c r="L1402">
        <v>1348</v>
      </c>
      <c r="N1402">
        <v>1009</v>
      </c>
      <c r="O1402" t="s">
        <v>105</v>
      </c>
      <c r="P1402" t="s">
        <v>105</v>
      </c>
      <c r="Q1402">
        <v>1000</v>
      </c>
      <c r="W1402">
        <v>0</v>
      </c>
      <c r="X1402">
        <v>226918189</v>
      </c>
      <c r="Y1402">
        <f t="shared" si="1226"/>
        <v>8.0000000000000007E-5</v>
      </c>
      <c r="AA1402">
        <v>113237.3</v>
      </c>
      <c r="AB1402">
        <v>0</v>
      </c>
      <c r="AC1402">
        <v>0</v>
      </c>
      <c r="AD1402">
        <v>0</v>
      </c>
      <c r="AE1402">
        <v>12430</v>
      </c>
      <c r="AF1402">
        <v>0</v>
      </c>
      <c r="AG1402">
        <v>0</v>
      </c>
      <c r="AH1402">
        <v>0</v>
      </c>
      <c r="AI1402">
        <v>9.11</v>
      </c>
      <c r="AJ1402">
        <v>1</v>
      </c>
      <c r="AK1402">
        <v>1</v>
      </c>
      <c r="AL1402">
        <v>1</v>
      </c>
      <c r="AM1402">
        <v>4</v>
      </c>
      <c r="AN1402">
        <v>0</v>
      </c>
      <c r="AO1402">
        <v>1</v>
      </c>
      <c r="AP1402">
        <v>1</v>
      </c>
      <c r="AQ1402">
        <v>0</v>
      </c>
      <c r="AR1402">
        <v>0</v>
      </c>
      <c r="AS1402" t="s">
        <v>3</v>
      </c>
      <c r="AT1402">
        <v>8.0000000000000007E-5</v>
      </c>
      <c r="AU1402" t="s">
        <v>3</v>
      </c>
      <c r="AV1402">
        <v>0</v>
      </c>
      <c r="AW1402">
        <v>2</v>
      </c>
      <c r="AX1402">
        <v>51656739</v>
      </c>
      <c r="AY1402">
        <v>1</v>
      </c>
      <c r="AZ1402">
        <v>0</v>
      </c>
      <c r="BA1402">
        <v>1608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V1402">
        <v>0</v>
      </c>
      <c r="CW1402">
        <v>0</v>
      </c>
      <c r="CX1402">
        <f>ROUND(Y1402*Source!I1103,7)</f>
        <v>1.5200000000000001E-3</v>
      </c>
      <c r="CY1402">
        <f t="shared" si="1227"/>
        <v>113237.3</v>
      </c>
      <c r="CZ1402">
        <f t="shared" si="1228"/>
        <v>12430</v>
      </c>
      <c r="DA1402">
        <f t="shared" si="1229"/>
        <v>9.11</v>
      </c>
      <c r="DB1402">
        <f t="shared" si="1230"/>
        <v>0.99</v>
      </c>
      <c r="DC1402">
        <f t="shared" si="1231"/>
        <v>0</v>
      </c>
      <c r="DD1402" t="s">
        <v>3</v>
      </c>
      <c r="DE1402" t="s">
        <v>3</v>
      </c>
      <c r="DF1402">
        <f t="shared" si="1232"/>
        <v>172.12</v>
      </c>
      <c r="DG1402">
        <f t="shared" si="1233"/>
        <v>0</v>
      </c>
      <c r="DH1402">
        <f t="shared" si="1234"/>
        <v>0</v>
      </c>
      <c r="DI1402">
        <f t="shared" si="1225"/>
        <v>0</v>
      </c>
      <c r="DJ1402">
        <f t="shared" si="1235"/>
        <v>172.12</v>
      </c>
      <c r="DK1402">
        <v>0</v>
      </c>
      <c r="DL1402" t="s">
        <v>3</v>
      </c>
      <c r="DM1402">
        <v>0</v>
      </c>
      <c r="DN1402" t="s">
        <v>3</v>
      </c>
      <c r="DO1402">
        <v>0</v>
      </c>
    </row>
    <row r="1403" spans="1:119" x14ac:dyDescent="0.2">
      <c r="A1403">
        <f>ROW(Source!A1103)</f>
        <v>1103</v>
      </c>
      <c r="B1403">
        <v>51651743</v>
      </c>
      <c r="C1403">
        <v>51656722</v>
      </c>
      <c r="D1403">
        <v>49543539</v>
      </c>
      <c r="E1403">
        <v>1</v>
      </c>
      <c r="F1403">
        <v>1</v>
      </c>
      <c r="G1403">
        <v>1</v>
      </c>
      <c r="H1403">
        <v>3</v>
      </c>
      <c r="I1403" t="s">
        <v>935</v>
      </c>
      <c r="J1403" t="s">
        <v>936</v>
      </c>
      <c r="K1403" t="s">
        <v>937</v>
      </c>
      <c r="L1403">
        <v>1348</v>
      </c>
      <c r="N1403">
        <v>1009</v>
      </c>
      <c r="O1403" t="s">
        <v>105</v>
      </c>
      <c r="P1403" t="s">
        <v>105</v>
      </c>
      <c r="Q1403">
        <v>1000</v>
      </c>
      <c r="W1403">
        <v>0</v>
      </c>
      <c r="X1403">
        <v>-2055168211</v>
      </c>
      <c r="Y1403">
        <f t="shared" si="1226"/>
        <v>4.2999999999999999E-4</v>
      </c>
      <c r="AA1403">
        <v>59294.71</v>
      </c>
      <c r="AB1403">
        <v>0</v>
      </c>
      <c r="AC1403">
        <v>0</v>
      </c>
      <c r="AD1403">
        <v>0</v>
      </c>
      <c r="AE1403">
        <v>6508.75</v>
      </c>
      <c r="AF1403">
        <v>0</v>
      </c>
      <c r="AG1403">
        <v>0</v>
      </c>
      <c r="AH1403">
        <v>0</v>
      </c>
      <c r="AI1403">
        <v>9.11</v>
      </c>
      <c r="AJ1403">
        <v>1</v>
      </c>
      <c r="AK1403">
        <v>1</v>
      </c>
      <c r="AL1403">
        <v>1</v>
      </c>
      <c r="AM1403">
        <v>4</v>
      </c>
      <c r="AN1403">
        <v>0</v>
      </c>
      <c r="AO1403">
        <v>1</v>
      </c>
      <c r="AP1403">
        <v>1</v>
      </c>
      <c r="AQ1403">
        <v>0</v>
      </c>
      <c r="AR1403">
        <v>0</v>
      </c>
      <c r="AS1403" t="s">
        <v>3</v>
      </c>
      <c r="AT1403">
        <v>4.2999999999999999E-4</v>
      </c>
      <c r="AU1403" t="s">
        <v>3</v>
      </c>
      <c r="AV1403">
        <v>0</v>
      </c>
      <c r="AW1403">
        <v>2</v>
      </c>
      <c r="AX1403">
        <v>51656740</v>
      </c>
      <c r="AY1403">
        <v>1</v>
      </c>
      <c r="AZ1403">
        <v>0</v>
      </c>
      <c r="BA1403">
        <v>1609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V1403">
        <v>0</v>
      </c>
      <c r="CW1403">
        <v>0</v>
      </c>
      <c r="CX1403">
        <f>ROUND(Y1403*Source!I1103,7)</f>
        <v>8.1700000000000002E-3</v>
      </c>
      <c r="CY1403">
        <f t="shared" si="1227"/>
        <v>59294.71</v>
      </c>
      <c r="CZ1403">
        <f t="shared" si="1228"/>
        <v>6508.75</v>
      </c>
      <c r="DA1403">
        <f t="shared" si="1229"/>
        <v>9.11</v>
      </c>
      <c r="DB1403">
        <f t="shared" si="1230"/>
        <v>2.8</v>
      </c>
      <c r="DC1403">
        <f t="shared" si="1231"/>
        <v>0</v>
      </c>
      <c r="DD1403" t="s">
        <v>3</v>
      </c>
      <c r="DE1403" t="s">
        <v>3</v>
      </c>
      <c r="DF1403">
        <f t="shared" si="1232"/>
        <v>484.44</v>
      </c>
      <c r="DG1403">
        <f t="shared" si="1233"/>
        <v>0</v>
      </c>
      <c r="DH1403">
        <f t="shared" si="1234"/>
        <v>0</v>
      </c>
      <c r="DI1403">
        <f t="shared" si="1225"/>
        <v>0</v>
      </c>
      <c r="DJ1403">
        <f t="shared" si="1235"/>
        <v>484.44</v>
      </c>
      <c r="DK1403">
        <v>0</v>
      </c>
      <c r="DL1403" t="s">
        <v>3</v>
      </c>
      <c r="DM1403">
        <v>0</v>
      </c>
      <c r="DN1403" t="s">
        <v>3</v>
      </c>
      <c r="DO1403">
        <v>0</v>
      </c>
    </row>
    <row r="1404" spans="1:119" x14ac:dyDescent="0.2">
      <c r="A1404">
        <f>ROW(Source!A1103)</f>
        <v>1103</v>
      </c>
      <c r="B1404">
        <v>51651743</v>
      </c>
      <c r="C1404">
        <v>51656722</v>
      </c>
      <c r="D1404">
        <v>49565711</v>
      </c>
      <c r="E1404">
        <v>1</v>
      </c>
      <c r="F1404">
        <v>1</v>
      </c>
      <c r="G1404">
        <v>1</v>
      </c>
      <c r="H1404">
        <v>3</v>
      </c>
      <c r="I1404" t="s">
        <v>50</v>
      </c>
      <c r="J1404" t="s">
        <v>53</v>
      </c>
      <c r="K1404" t="s">
        <v>51</v>
      </c>
      <c r="L1404">
        <v>1327</v>
      </c>
      <c r="N1404">
        <v>1005</v>
      </c>
      <c r="O1404" t="s">
        <v>52</v>
      </c>
      <c r="P1404" t="s">
        <v>52</v>
      </c>
      <c r="Q1404">
        <v>1</v>
      </c>
      <c r="W1404">
        <v>1</v>
      </c>
      <c r="X1404">
        <v>-1896968330</v>
      </c>
      <c r="Y1404">
        <f t="shared" si="1226"/>
        <v>-0.04</v>
      </c>
      <c r="AA1404">
        <v>8435.86</v>
      </c>
      <c r="AB1404">
        <v>0</v>
      </c>
      <c r="AC1404">
        <v>0</v>
      </c>
      <c r="AD1404">
        <v>0</v>
      </c>
      <c r="AE1404">
        <v>926</v>
      </c>
      <c r="AF1404">
        <v>0</v>
      </c>
      <c r="AG1404">
        <v>0</v>
      </c>
      <c r="AH1404">
        <v>0</v>
      </c>
      <c r="AI1404">
        <v>9.11</v>
      </c>
      <c r="AJ1404">
        <v>1</v>
      </c>
      <c r="AK1404">
        <v>1</v>
      </c>
      <c r="AL1404">
        <v>1</v>
      </c>
      <c r="AM1404">
        <v>4</v>
      </c>
      <c r="AN1404">
        <v>0</v>
      </c>
      <c r="AO1404">
        <v>1</v>
      </c>
      <c r="AP1404">
        <v>1</v>
      </c>
      <c r="AQ1404">
        <v>0</v>
      </c>
      <c r="AR1404">
        <v>0</v>
      </c>
      <c r="AS1404" t="s">
        <v>3</v>
      </c>
      <c r="AT1404">
        <v>-0.04</v>
      </c>
      <c r="AU1404" t="s">
        <v>3</v>
      </c>
      <c r="AV1404">
        <v>0</v>
      </c>
      <c r="AW1404">
        <v>2</v>
      </c>
      <c r="AX1404">
        <v>51656741</v>
      </c>
      <c r="AY1404">
        <v>1</v>
      </c>
      <c r="AZ1404">
        <v>6144</v>
      </c>
      <c r="BA1404">
        <v>1610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V1404">
        <v>0</v>
      </c>
      <c r="CW1404">
        <v>0</v>
      </c>
      <c r="CX1404">
        <f>ROUND(Y1404*Source!I1103,7)</f>
        <v>-0.76</v>
      </c>
      <c r="CY1404">
        <f t="shared" si="1227"/>
        <v>8435.86</v>
      </c>
      <c r="CZ1404">
        <f t="shared" si="1228"/>
        <v>926</v>
      </c>
      <c r="DA1404">
        <f t="shared" si="1229"/>
        <v>9.11</v>
      </c>
      <c r="DB1404">
        <f t="shared" si="1230"/>
        <v>-37.04</v>
      </c>
      <c r="DC1404">
        <f t="shared" si="1231"/>
        <v>0</v>
      </c>
      <c r="DD1404" t="s">
        <v>3</v>
      </c>
      <c r="DE1404" t="s">
        <v>3</v>
      </c>
      <c r="DF1404">
        <f t="shared" si="1232"/>
        <v>-6411.25</v>
      </c>
      <c r="DG1404">
        <f t="shared" si="1233"/>
        <v>0</v>
      </c>
      <c r="DH1404">
        <f t="shared" si="1234"/>
        <v>0</v>
      </c>
      <c r="DI1404">
        <f t="shared" si="1225"/>
        <v>0</v>
      </c>
      <c r="DJ1404">
        <f t="shared" si="1235"/>
        <v>-6411.25</v>
      </c>
      <c r="DK1404">
        <v>0</v>
      </c>
      <c r="DL1404" t="s">
        <v>3</v>
      </c>
      <c r="DM1404">
        <v>0</v>
      </c>
      <c r="DN1404" t="s">
        <v>3</v>
      </c>
      <c r="DO1404">
        <v>0</v>
      </c>
    </row>
    <row r="1405" spans="1:119" x14ac:dyDescent="0.2">
      <c r="A1405">
        <f>ROW(Source!A1103)</f>
        <v>1103</v>
      </c>
      <c r="B1405">
        <v>51651743</v>
      </c>
      <c r="C1405">
        <v>51656722</v>
      </c>
      <c r="D1405">
        <v>49565299</v>
      </c>
      <c r="E1405">
        <v>1</v>
      </c>
      <c r="F1405">
        <v>1</v>
      </c>
      <c r="G1405">
        <v>1</v>
      </c>
      <c r="H1405">
        <v>3</v>
      </c>
      <c r="I1405" t="s">
        <v>29</v>
      </c>
      <c r="J1405" t="s">
        <v>56</v>
      </c>
      <c r="K1405" t="s">
        <v>55</v>
      </c>
      <c r="L1405">
        <v>1371</v>
      </c>
      <c r="N1405">
        <v>1013</v>
      </c>
      <c r="O1405" t="s">
        <v>17</v>
      </c>
      <c r="P1405" t="s">
        <v>17</v>
      </c>
      <c r="Q1405">
        <v>1</v>
      </c>
      <c r="W1405">
        <v>0</v>
      </c>
      <c r="X1405">
        <v>-1802594515</v>
      </c>
      <c r="Y1405">
        <f t="shared" si="1226"/>
        <v>1</v>
      </c>
      <c r="AA1405">
        <v>1644.17</v>
      </c>
      <c r="AB1405">
        <v>0</v>
      </c>
      <c r="AC1405">
        <v>0</v>
      </c>
      <c r="AD1405">
        <v>0</v>
      </c>
      <c r="AE1405">
        <v>1729.0400000000002</v>
      </c>
      <c r="AF1405">
        <v>0</v>
      </c>
      <c r="AG1405">
        <v>0</v>
      </c>
      <c r="AH1405">
        <v>0</v>
      </c>
      <c r="AI1405">
        <v>9.11</v>
      </c>
      <c r="AJ1405">
        <v>1</v>
      </c>
      <c r="AK1405">
        <v>1</v>
      </c>
      <c r="AL1405">
        <v>1</v>
      </c>
      <c r="AM1405">
        <v>0</v>
      </c>
      <c r="AN1405">
        <v>0</v>
      </c>
      <c r="AO1405">
        <v>0</v>
      </c>
      <c r="AP1405">
        <v>1</v>
      </c>
      <c r="AQ1405">
        <v>0</v>
      </c>
      <c r="AR1405">
        <v>0</v>
      </c>
      <c r="AS1405" t="s">
        <v>3</v>
      </c>
      <c r="AT1405">
        <v>1</v>
      </c>
      <c r="AU1405" t="s">
        <v>3</v>
      </c>
      <c r="AV1405">
        <v>0</v>
      </c>
      <c r="AW1405">
        <v>1</v>
      </c>
      <c r="AX1405">
        <v>-1</v>
      </c>
      <c r="AY1405">
        <v>0</v>
      </c>
      <c r="AZ1405">
        <v>0</v>
      </c>
      <c r="BA1405" t="s">
        <v>3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V1405">
        <v>0</v>
      </c>
      <c r="CW1405">
        <v>0</v>
      </c>
      <c r="CX1405">
        <f>ROUND(Y1405*Source!I1103,7)</f>
        <v>19</v>
      </c>
      <c r="CY1405">
        <f t="shared" si="1227"/>
        <v>1644.17</v>
      </c>
      <c r="CZ1405">
        <f t="shared" si="1228"/>
        <v>1729.0400000000002</v>
      </c>
      <c r="DA1405">
        <f t="shared" si="1229"/>
        <v>9.11</v>
      </c>
      <c r="DB1405">
        <f t="shared" si="1230"/>
        <v>1729.04</v>
      </c>
      <c r="DC1405">
        <f t="shared" si="1231"/>
        <v>0</v>
      </c>
      <c r="DD1405" t="s">
        <v>3</v>
      </c>
      <c r="DE1405" t="s">
        <v>3</v>
      </c>
      <c r="DF1405">
        <f t="shared" si="1232"/>
        <v>299279.45</v>
      </c>
      <c r="DG1405">
        <f t="shared" si="1233"/>
        <v>0</v>
      </c>
      <c r="DH1405">
        <f t="shared" si="1234"/>
        <v>0</v>
      </c>
      <c r="DI1405">
        <f t="shared" si="1225"/>
        <v>0</v>
      </c>
      <c r="DJ1405">
        <f t="shared" si="1235"/>
        <v>299279.45</v>
      </c>
      <c r="DK1405">
        <v>0</v>
      </c>
      <c r="DL1405" t="s">
        <v>3</v>
      </c>
      <c r="DM1405">
        <v>0</v>
      </c>
      <c r="DN1405" t="s">
        <v>3</v>
      </c>
      <c r="DO1405">
        <v>0</v>
      </c>
    </row>
    <row r="1406" spans="1:119" x14ac:dyDescent="0.2">
      <c r="A1406">
        <f>ROW(Source!A1107)</f>
        <v>1107</v>
      </c>
      <c r="B1406">
        <v>51651743</v>
      </c>
      <c r="C1406">
        <v>51656745</v>
      </c>
      <c r="D1406">
        <v>49510723</v>
      </c>
      <c r="E1406">
        <v>70</v>
      </c>
      <c r="F1406">
        <v>1</v>
      </c>
      <c r="G1406">
        <v>1</v>
      </c>
      <c r="H1406">
        <v>1</v>
      </c>
      <c r="I1406" t="s">
        <v>924</v>
      </c>
      <c r="J1406" t="s">
        <v>3</v>
      </c>
      <c r="K1406" t="s">
        <v>925</v>
      </c>
      <c r="L1406">
        <v>1191</v>
      </c>
      <c r="N1406">
        <v>1013</v>
      </c>
      <c r="O1406" t="s">
        <v>904</v>
      </c>
      <c r="P1406" t="s">
        <v>904</v>
      </c>
      <c r="Q1406">
        <v>1</v>
      </c>
      <c r="W1406">
        <v>0</v>
      </c>
      <c r="X1406">
        <v>-112797078</v>
      </c>
      <c r="Y1406">
        <f>(AT1406*ROUND(1.05,7))</f>
        <v>1.1235000000000002</v>
      </c>
      <c r="AA1406">
        <v>0</v>
      </c>
      <c r="AB1406">
        <v>0</v>
      </c>
      <c r="AC1406">
        <v>0</v>
      </c>
      <c r="AD1406">
        <v>299.51</v>
      </c>
      <c r="AE1406">
        <v>0</v>
      </c>
      <c r="AF1406">
        <v>0</v>
      </c>
      <c r="AG1406">
        <v>0</v>
      </c>
      <c r="AH1406">
        <v>8.9700000000000006</v>
      </c>
      <c r="AI1406">
        <v>1</v>
      </c>
      <c r="AJ1406">
        <v>1</v>
      </c>
      <c r="AK1406">
        <v>1</v>
      </c>
      <c r="AL1406">
        <v>33.39</v>
      </c>
      <c r="AM1406">
        <v>4</v>
      </c>
      <c r="AN1406">
        <v>0</v>
      </c>
      <c r="AO1406">
        <v>1</v>
      </c>
      <c r="AP1406">
        <v>1</v>
      </c>
      <c r="AQ1406">
        <v>0</v>
      </c>
      <c r="AR1406">
        <v>0</v>
      </c>
      <c r="AS1406" t="s">
        <v>3</v>
      </c>
      <c r="AT1406">
        <v>1.07</v>
      </c>
      <c r="AU1406" t="s">
        <v>20</v>
      </c>
      <c r="AV1406">
        <v>1</v>
      </c>
      <c r="AW1406">
        <v>2</v>
      </c>
      <c r="AX1406">
        <v>51656756</v>
      </c>
      <c r="AY1406">
        <v>1</v>
      </c>
      <c r="AZ1406">
        <v>0</v>
      </c>
      <c r="BA1406">
        <v>1611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U1406">
        <f>ROUND(AT1406*Source!I1107*AH1406*AL1406,2)</f>
        <v>6089</v>
      </c>
      <c r="CV1406">
        <f>ROUND(Y1406*Source!I1107,7)</f>
        <v>21.346499999999999</v>
      </c>
      <c r="CW1406">
        <v>0</v>
      </c>
      <c r="CX1406">
        <f>ROUND(Y1406*Source!I1107,7)</f>
        <v>21.346499999999999</v>
      </c>
      <c r="CY1406">
        <f>AD1406</f>
        <v>299.51</v>
      </c>
      <c r="CZ1406">
        <f>AH1406</f>
        <v>8.9700000000000006</v>
      </c>
      <c r="DA1406">
        <f>AL1406</f>
        <v>33.39</v>
      </c>
      <c r="DB1406">
        <f>ROUND((ROUND(AT1406*CZ1406,2)*ROUND(1.05,7)),2)</f>
        <v>10.08</v>
      </c>
      <c r="DC1406">
        <f>ROUND((ROUND(AT1406*AG1406,2)*ROUND(1.05,7)),2)</f>
        <v>0</v>
      </c>
      <c r="DD1406" t="s">
        <v>3</v>
      </c>
      <c r="DE1406" t="s">
        <v>3</v>
      </c>
      <c r="DF1406">
        <f>ROUND(ROUND(AE1406,2)*CX1406,2)</f>
        <v>0</v>
      </c>
      <c r="DG1406">
        <f t="shared" si="1233"/>
        <v>0</v>
      </c>
      <c r="DH1406">
        <f t="shared" si="1234"/>
        <v>0</v>
      </c>
      <c r="DI1406">
        <f>ROUND(ROUND(AH1406*AL1406,2)*CX1406,2)</f>
        <v>6393.49</v>
      </c>
      <c r="DJ1406">
        <f>DI1406</f>
        <v>6393.49</v>
      </c>
      <c r="DK1406">
        <v>0</v>
      </c>
      <c r="DL1406" t="s">
        <v>3</v>
      </c>
      <c r="DM1406">
        <v>0</v>
      </c>
      <c r="DN1406" t="s">
        <v>3</v>
      </c>
      <c r="DO1406">
        <v>0</v>
      </c>
    </row>
    <row r="1407" spans="1:119" x14ac:dyDescent="0.2">
      <c r="A1407">
        <f>ROW(Source!A1107)</f>
        <v>1107</v>
      </c>
      <c r="B1407">
        <v>51651743</v>
      </c>
      <c r="C1407">
        <v>51656745</v>
      </c>
      <c r="D1407">
        <v>49510905</v>
      </c>
      <c r="E1407">
        <v>70</v>
      </c>
      <c r="F1407">
        <v>1</v>
      </c>
      <c r="G1407">
        <v>1</v>
      </c>
      <c r="H1407">
        <v>1</v>
      </c>
      <c r="I1407" t="s">
        <v>905</v>
      </c>
      <c r="J1407" t="s">
        <v>3</v>
      </c>
      <c r="K1407" t="s">
        <v>906</v>
      </c>
      <c r="L1407">
        <v>1191</v>
      </c>
      <c r="N1407">
        <v>1013</v>
      </c>
      <c r="O1407" t="s">
        <v>904</v>
      </c>
      <c r="P1407" t="s">
        <v>904</v>
      </c>
      <c r="Q1407">
        <v>1</v>
      </c>
      <c r="W1407">
        <v>0</v>
      </c>
      <c r="X1407">
        <v>-1417349443</v>
      </c>
      <c r="Y1407">
        <f>(AT1407*ROUND(1.05,7))</f>
        <v>1.0500000000000001E-2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1</v>
      </c>
      <c r="AJ1407">
        <v>1</v>
      </c>
      <c r="AK1407">
        <v>33.39</v>
      </c>
      <c r="AL1407">
        <v>1</v>
      </c>
      <c r="AM1407">
        <v>4</v>
      </c>
      <c r="AN1407">
        <v>0</v>
      </c>
      <c r="AO1407">
        <v>1</v>
      </c>
      <c r="AP1407">
        <v>1</v>
      </c>
      <c r="AQ1407">
        <v>0</v>
      </c>
      <c r="AR1407">
        <v>0</v>
      </c>
      <c r="AS1407" t="s">
        <v>3</v>
      </c>
      <c r="AT1407">
        <v>0.01</v>
      </c>
      <c r="AU1407" t="s">
        <v>20</v>
      </c>
      <c r="AV1407">
        <v>2</v>
      </c>
      <c r="AW1407">
        <v>2</v>
      </c>
      <c r="AX1407">
        <v>51656757</v>
      </c>
      <c r="AY1407">
        <v>1</v>
      </c>
      <c r="AZ1407">
        <v>0</v>
      </c>
      <c r="BA1407">
        <v>1612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V1407">
        <v>0</v>
      </c>
      <c r="CW1407">
        <v>0</v>
      </c>
      <c r="CX1407">
        <f>ROUND(Y1407*Source!I1107,7)</f>
        <v>0.19950000000000001</v>
      </c>
      <c r="CY1407">
        <f>AD1407</f>
        <v>0</v>
      </c>
      <c r="CZ1407">
        <f>AH1407</f>
        <v>0</v>
      </c>
      <c r="DA1407">
        <f>AL1407</f>
        <v>1</v>
      </c>
      <c r="DB1407">
        <f>ROUND((ROUND(AT1407*CZ1407,2)*ROUND(1.05,7)),2)</f>
        <v>0</v>
      </c>
      <c r="DC1407">
        <f>ROUND((ROUND(AT1407*AG1407,2)*ROUND(1.05,7)),2)</f>
        <v>0</v>
      </c>
      <c r="DD1407" t="s">
        <v>3</v>
      </c>
      <c r="DE1407" t="s">
        <v>3</v>
      </c>
      <c r="DF1407">
        <f>ROUND(ROUND(AE1407,2)*CX1407,2)</f>
        <v>0</v>
      </c>
      <c r="DG1407">
        <f t="shared" si="1233"/>
        <v>0</v>
      </c>
      <c r="DH1407">
        <f>ROUND(ROUND(AG1407*AK1407,2)*CX1407,2)</f>
        <v>0</v>
      </c>
      <c r="DI1407">
        <f t="shared" ref="DI1407:DI1415" si="1236">ROUND(ROUND(AH1407,2)*CX1407,2)</f>
        <v>0</v>
      </c>
      <c r="DJ1407">
        <f>DI1407</f>
        <v>0</v>
      </c>
      <c r="DK1407">
        <v>0</v>
      </c>
      <c r="DL1407" t="s">
        <v>3</v>
      </c>
      <c r="DM1407">
        <v>0</v>
      </c>
      <c r="DN1407" t="s">
        <v>3</v>
      </c>
      <c r="DO1407">
        <v>0</v>
      </c>
    </row>
    <row r="1408" spans="1:119" x14ac:dyDescent="0.2">
      <c r="A1408">
        <f>ROW(Source!A1107)</f>
        <v>1107</v>
      </c>
      <c r="B1408">
        <v>51651743</v>
      </c>
      <c r="C1408">
        <v>51656745</v>
      </c>
      <c r="D1408">
        <v>49673503</v>
      </c>
      <c r="E1408">
        <v>1</v>
      </c>
      <c r="F1408">
        <v>1</v>
      </c>
      <c r="G1408">
        <v>1</v>
      </c>
      <c r="H1408">
        <v>2</v>
      </c>
      <c r="I1408" t="s">
        <v>914</v>
      </c>
      <c r="J1408" t="s">
        <v>915</v>
      </c>
      <c r="K1408" t="s">
        <v>916</v>
      </c>
      <c r="L1408">
        <v>1367</v>
      </c>
      <c r="N1408">
        <v>1011</v>
      </c>
      <c r="O1408" t="s">
        <v>910</v>
      </c>
      <c r="P1408" t="s">
        <v>910</v>
      </c>
      <c r="Q1408">
        <v>1</v>
      </c>
      <c r="W1408">
        <v>0</v>
      </c>
      <c r="X1408">
        <v>509054691</v>
      </c>
      <c r="Y1408">
        <f>(AT1408*ROUND(1.05,7))</f>
        <v>1.0500000000000001E-2</v>
      </c>
      <c r="AA1408">
        <v>0</v>
      </c>
      <c r="AB1408">
        <v>871.31</v>
      </c>
      <c r="AC1408">
        <v>387.32</v>
      </c>
      <c r="AD1408">
        <v>0</v>
      </c>
      <c r="AE1408">
        <v>0</v>
      </c>
      <c r="AF1408">
        <v>65.709999999999994</v>
      </c>
      <c r="AG1408">
        <v>11.6</v>
      </c>
      <c r="AH1408">
        <v>0</v>
      </c>
      <c r="AI1408">
        <v>1</v>
      </c>
      <c r="AJ1408">
        <v>13.26</v>
      </c>
      <c r="AK1408">
        <v>33.39</v>
      </c>
      <c r="AL1408">
        <v>1</v>
      </c>
      <c r="AM1408">
        <v>4</v>
      </c>
      <c r="AN1408">
        <v>0</v>
      </c>
      <c r="AO1408">
        <v>1</v>
      </c>
      <c r="AP1408">
        <v>1</v>
      </c>
      <c r="AQ1408">
        <v>0</v>
      </c>
      <c r="AR1408">
        <v>0</v>
      </c>
      <c r="AS1408" t="s">
        <v>3</v>
      </c>
      <c r="AT1408">
        <v>0.01</v>
      </c>
      <c r="AU1408" t="s">
        <v>20</v>
      </c>
      <c r="AV1408">
        <v>0</v>
      </c>
      <c r="AW1408">
        <v>2</v>
      </c>
      <c r="AX1408">
        <v>51656758</v>
      </c>
      <c r="AY1408">
        <v>1</v>
      </c>
      <c r="AZ1408">
        <v>0</v>
      </c>
      <c r="BA1408">
        <v>1613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V1408">
        <v>0</v>
      </c>
      <c r="CW1408">
        <f>ROUND(Y1408*Source!I1107,7)</f>
        <v>0.19950000000000001</v>
      </c>
      <c r="CX1408">
        <f>ROUND(Y1408*Source!I1107,7)</f>
        <v>0.19950000000000001</v>
      </c>
      <c r="CY1408">
        <f>AB1408</f>
        <v>871.31</v>
      </c>
      <c r="CZ1408">
        <f>AF1408</f>
        <v>65.709999999999994</v>
      </c>
      <c r="DA1408">
        <f>AJ1408</f>
        <v>13.26</v>
      </c>
      <c r="DB1408">
        <f>ROUND((ROUND(AT1408*CZ1408,2)*ROUND(1.05,7)),2)</f>
        <v>0.69</v>
      </c>
      <c r="DC1408">
        <f>ROUND((ROUND(AT1408*AG1408,2)*ROUND(1.05,7)),2)</f>
        <v>0.13</v>
      </c>
      <c r="DD1408" t="s">
        <v>3</v>
      </c>
      <c r="DE1408" t="s">
        <v>3</v>
      </c>
      <c r="DF1408">
        <f>ROUND(ROUND(AE1408,2)*CX1408,2)</f>
        <v>0</v>
      </c>
      <c r="DG1408">
        <f>ROUND(ROUND(AF1408*AJ1408,2)*CX1408,2)</f>
        <v>173.83</v>
      </c>
      <c r="DH1408">
        <f>ROUND(ROUND(AG1408*AK1408,2)*CX1408,2)</f>
        <v>77.27</v>
      </c>
      <c r="DI1408">
        <f t="shared" si="1236"/>
        <v>0</v>
      </c>
      <c r="DJ1408">
        <f>DG1408</f>
        <v>173.83</v>
      </c>
      <c r="DK1408">
        <v>0</v>
      </c>
      <c r="DL1408" t="s">
        <v>3</v>
      </c>
      <c r="DM1408">
        <v>0</v>
      </c>
      <c r="DN1408" t="s">
        <v>3</v>
      </c>
      <c r="DO1408">
        <v>0</v>
      </c>
    </row>
    <row r="1409" spans="1:119" x14ac:dyDescent="0.2">
      <c r="A1409">
        <f>ROW(Source!A1107)</f>
        <v>1107</v>
      </c>
      <c r="B1409">
        <v>51651743</v>
      </c>
      <c r="C1409">
        <v>51656745</v>
      </c>
      <c r="D1409">
        <v>49673715</v>
      </c>
      <c r="E1409">
        <v>1</v>
      </c>
      <c r="F1409">
        <v>1</v>
      </c>
      <c r="G1409">
        <v>1</v>
      </c>
      <c r="H1409">
        <v>2</v>
      </c>
      <c r="I1409" t="s">
        <v>926</v>
      </c>
      <c r="J1409" t="s">
        <v>927</v>
      </c>
      <c r="K1409" t="s">
        <v>928</v>
      </c>
      <c r="L1409">
        <v>1367</v>
      </c>
      <c r="N1409">
        <v>1011</v>
      </c>
      <c r="O1409" t="s">
        <v>910</v>
      </c>
      <c r="P1409" t="s">
        <v>910</v>
      </c>
      <c r="Q1409">
        <v>1</v>
      </c>
      <c r="W1409">
        <v>0</v>
      </c>
      <c r="X1409">
        <v>829370094</v>
      </c>
      <c r="Y1409">
        <f>(AT1409*ROUND(1.05,7))</f>
        <v>0.10500000000000001</v>
      </c>
      <c r="AA1409">
        <v>0</v>
      </c>
      <c r="AB1409">
        <v>107.41</v>
      </c>
      <c r="AC1409">
        <v>0</v>
      </c>
      <c r="AD1409">
        <v>0</v>
      </c>
      <c r="AE1409">
        <v>0</v>
      </c>
      <c r="AF1409">
        <v>8.1</v>
      </c>
      <c r="AG1409">
        <v>0</v>
      </c>
      <c r="AH1409">
        <v>0</v>
      </c>
      <c r="AI1409">
        <v>1</v>
      </c>
      <c r="AJ1409">
        <v>13.26</v>
      </c>
      <c r="AK1409">
        <v>33.39</v>
      </c>
      <c r="AL1409">
        <v>1</v>
      </c>
      <c r="AM1409">
        <v>4</v>
      </c>
      <c r="AN1409">
        <v>0</v>
      </c>
      <c r="AO1409">
        <v>1</v>
      </c>
      <c r="AP1409">
        <v>1</v>
      </c>
      <c r="AQ1409">
        <v>0</v>
      </c>
      <c r="AR1409">
        <v>0</v>
      </c>
      <c r="AS1409" t="s">
        <v>3</v>
      </c>
      <c r="AT1409">
        <v>0.1</v>
      </c>
      <c r="AU1409" t="s">
        <v>20</v>
      </c>
      <c r="AV1409">
        <v>0</v>
      </c>
      <c r="AW1409">
        <v>2</v>
      </c>
      <c r="AX1409">
        <v>51656759</v>
      </c>
      <c r="AY1409">
        <v>1</v>
      </c>
      <c r="AZ1409">
        <v>0</v>
      </c>
      <c r="BA1409">
        <v>1614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V1409">
        <v>0</v>
      </c>
      <c r="CW1409">
        <f>ROUND(Y1409*Source!I1107,7)</f>
        <v>1.9950000000000001</v>
      </c>
      <c r="CX1409">
        <f>ROUND(Y1409*Source!I1107,7)</f>
        <v>1.9950000000000001</v>
      </c>
      <c r="CY1409">
        <f>AB1409</f>
        <v>107.41</v>
      </c>
      <c r="CZ1409">
        <f>AF1409</f>
        <v>8.1</v>
      </c>
      <c r="DA1409">
        <f>AJ1409</f>
        <v>13.26</v>
      </c>
      <c r="DB1409">
        <f>ROUND((ROUND(AT1409*CZ1409,2)*ROUND(1.05,7)),2)</f>
        <v>0.85</v>
      </c>
      <c r="DC1409">
        <f>ROUND((ROUND(AT1409*AG1409,2)*ROUND(1.05,7)),2)</f>
        <v>0</v>
      </c>
      <c r="DD1409" t="s">
        <v>3</v>
      </c>
      <c r="DE1409" t="s">
        <v>3</v>
      </c>
      <c r="DF1409">
        <f>ROUND(ROUND(AE1409,2)*CX1409,2)</f>
        <v>0</v>
      </c>
      <c r="DG1409">
        <f>ROUND(ROUND(AF1409*AJ1409,2)*CX1409,2)</f>
        <v>214.28</v>
      </c>
      <c r="DH1409">
        <f>ROUND(ROUND(AG1409*AK1409,2)*CX1409,2)</f>
        <v>0</v>
      </c>
      <c r="DI1409">
        <f t="shared" si="1236"/>
        <v>0</v>
      </c>
      <c r="DJ1409">
        <f>DG1409</f>
        <v>214.28</v>
      </c>
      <c r="DK1409">
        <v>0</v>
      </c>
      <c r="DL1409" t="s">
        <v>3</v>
      </c>
      <c r="DM1409">
        <v>0</v>
      </c>
      <c r="DN1409" t="s">
        <v>3</v>
      </c>
      <c r="DO1409">
        <v>0</v>
      </c>
    </row>
    <row r="1410" spans="1:119" x14ac:dyDescent="0.2">
      <c r="A1410">
        <f>ROW(Source!A1107)</f>
        <v>1107</v>
      </c>
      <c r="B1410">
        <v>51651743</v>
      </c>
      <c r="C1410">
        <v>51656745</v>
      </c>
      <c r="D1410">
        <v>49523218</v>
      </c>
      <c r="E1410">
        <v>1</v>
      </c>
      <c r="F1410">
        <v>1</v>
      </c>
      <c r="G1410">
        <v>1</v>
      </c>
      <c r="H1410">
        <v>3</v>
      </c>
      <c r="I1410" t="s">
        <v>42</v>
      </c>
      <c r="J1410" t="s">
        <v>45</v>
      </c>
      <c r="K1410" t="s">
        <v>43</v>
      </c>
      <c r="L1410">
        <v>1374</v>
      </c>
      <c r="N1410">
        <v>1013</v>
      </c>
      <c r="O1410" t="s">
        <v>44</v>
      </c>
      <c r="P1410" t="s">
        <v>44</v>
      </c>
      <c r="Q1410">
        <v>1</v>
      </c>
      <c r="W1410">
        <v>0</v>
      </c>
      <c r="X1410">
        <v>-1743999360</v>
      </c>
      <c r="Y1410">
        <f t="shared" ref="Y1410:Y1415" si="1237">AT1410</f>
        <v>0.1</v>
      </c>
      <c r="AA1410">
        <v>9.11</v>
      </c>
      <c r="AB1410">
        <v>0</v>
      </c>
      <c r="AC1410">
        <v>0</v>
      </c>
      <c r="AD1410">
        <v>0</v>
      </c>
      <c r="AE1410">
        <v>1</v>
      </c>
      <c r="AF1410">
        <v>0</v>
      </c>
      <c r="AG1410">
        <v>0</v>
      </c>
      <c r="AH1410">
        <v>0</v>
      </c>
      <c r="AI1410">
        <v>9.11</v>
      </c>
      <c r="AJ1410">
        <v>1</v>
      </c>
      <c r="AK1410">
        <v>1</v>
      </c>
      <c r="AL1410">
        <v>1</v>
      </c>
      <c r="AM1410">
        <v>0</v>
      </c>
      <c r="AN1410">
        <v>0</v>
      </c>
      <c r="AO1410">
        <v>0</v>
      </c>
      <c r="AP1410">
        <v>1</v>
      </c>
      <c r="AQ1410">
        <v>0</v>
      </c>
      <c r="AR1410">
        <v>0</v>
      </c>
      <c r="AS1410" t="s">
        <v>3</v>
      </c>
      <c r="AT1410">
        <v>0.1</v>
      </c>
      <c r="AU1410" t="s">
        <v>3</v>
      </c>
      <c r="AV1410">
        <v>0</v>
      </c>
      <c r="AW1410">
        <v>2</v>
      </c>
      <c r="AX1410">
        <v>51656760</v>
      </c>
      <c r="AY1410">
        <v>1</v>
      </c>
      <c r="AZ1410">
        <v>0</v>
      </c>
      <c r="BA1410">
        <v>1615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V1410">
        <v>0</v>
      </c>
      <c r="CW1410">
        <v>0</v>
      </c>
      <c r="CX1410">
        <f>ROUND(Y1410*Source!I1107,7)</f>
        <v>1.9</v>
      </c>
      <c r="CY1410">
        <f t="shared" ref="CY1410:CY1415" si="1238">AA1410</f>
        <v>9.11</v>
      </c>
      <c r="CZ1410">
        <f t="shared" ref="CZ1410:CZ1415" si="1239">AE1410</f>
        <v>1</v>
      </c>
      <c r="DA1410">
        <f t="shared" ref="DA1410:DA1415" si="1240">AI1410</f>
        <v>9.11</v>
      </c>
      <c r="DB1410">
        <f t="shared" ref="DB1410:DB1415" si="1241">ROUND(ROUND(AT1410*CZ1410,2),2)</f>
        <v>0.1</v>
      </c>
      <c r="DC1410">
        <f t="shared" ref="DC1410:DC1415" si="1242">ROUND(ROUND(AT1410*AG1410,2),2)</f>
        <v>0</v>
      </c>
      <c r="DD1410" t="s">
        <v>3</v>
      </c>
      <c r="DE1410" t="s">
        <v>3</v>
      </c>
      <c r="DF1410">
        <f t="shared" ref="DF1410:DF1415" si="1243">ROUND(ROUND(AE1410*AI1410,2)*CX1410,2)</f>
        <v>17.309999999999999</v>
      </c>
      <c r="DG1410">
        <f t="shared" ref="DG1410:DG1417" si="1244">ROUND(ROUND(AF1410,2)*CX1410,2)</f>
        <v>0</v>
      </c>
      <c r="DH1410">
        <f t="shared" ref="DH1410:DH1416" si="1245">ROUND(ROUND(AG1410,2)*CX1410,2)</f>
        <v>0</v>
      </c>
      <c r="DI1410">
        <f t="shared" si="1236"/>
        <v>0</v>
      </c>
      <c r="DJ1410">
        <f t="shared" ref="DJ1410:DJ1415" si="1246">DF1410</f>
        <v>17.309999999999999</v>
      </c>
      <c r="DK1410">
        <v>0</v>
      </c>
      <c r="DL1410" t="s">
        <v>3</v>
      </c>
      <c r="DM1410">
        <v>0</v>
      </c>
      <c r="DN1410" t="s">
        <v>3</v>
      </c>
      <c r="DO1410">
        <v>0</v>
      </c>
    </row>
    <row r="1411" spans="1:119" x14ac:dyDescent="0.2">
      <c r="A1411">
        <f>ROW(Source!A1107)</f>
        <v>1107</v>
      </c>
      <c r="B1411">
        <v>51651743</v>
      </c>
      <c r="C1411">
        <v>51656745</v>
      </c>
      <c r="D1411">
        <v>49524301</v>
      </c>
      <c r="E1411">
        <v>1</v>
      </c>
      <c r="F1411">
        <v>1</v>
      </c>
      <c r="G1411">
        <v>1</v>
      </c>
      <c r="H1411">
        <v>3</v>
      </c>
      <c r="I1411" t="s">
        <v>929</v>
      </c>
      <c r="J1411" t="s">
        <v>930</v>
      </c>
      <c r="K1411" t="s">
        <v>931</v>
      </c>
      <c r="L1411">
        <v>1348</v>
      </c>
      <c r="N1411">
        <v>1009</v>
      </c>
      <c r="O1411" t="s">
        <v>105</v>
      </c>
      <c r="P1411" t="s">
        <v>105</v>
      </c>
      <c r="Q1411">
        <v>1000</v>
      </c>
      <c r="W1411">
        <v>0</v>
      </c>
      <c r="X1411">
        <v>1824693337</v>
      </c>
      <c r="Y1411">
        <f t="shared" si="1237"/>
        <v>1.0000000000000001E-5</v>
      </c>
      <c r="AA1411">
        <v>94397.82</v>
      </c>
      <c r="AB1411">
        <v>0</v>
      </c>
      <c r="AC1411">
        <v>0</v>
      </c>
      <c r="AD1411">
        <v>0</v>
      </c>
      <c r="AE1411">
        <v>10362</v>
      </c>
      <c r="AF1411">
        <v>0</v>
      </c>
      <c r="AG1411">
        <v>0</v>
      </c>
      <c r="AH1411">
        <v>0</v>
      </c>
      <c r="AI1411">
        <v>9.11</v>
      </c>
      <c r="AJ1411">
        <v>1</v>
      </c>
      <c r="AK1411">
        <v>1</v>
      </c>
      <c r="AL1411">
        <v>1</v>
      </c>
      <c r="AM1411">
        <v>4</v>
      </c>
      <c r="AN1411">
        <v>0</v>
      </c>
      <c r="AO1411">
        <v>1</v>
      </c>
      <c r="AP1411">
        <v>1</v>
      </c>
      <c r="AQ1411">
        <v>0</v>
      </c>
      <c r="AR1411">
        <v>0</v>
      </c>
      <c r="AS1411" t="s">
        <v>3</v>
      </c>
      <c r="AT1411">
        <v>1.0000000000000001E-5</v>
      </c>
      <c r="AU1411" t="s">
        <v>3</v>
      </c>
      <c r="AV1411">
        <v>0</v>
      </c>
      <c r="AW1411">
        <v>2</v>
      </c>
      <c r="AX1411">
        <v>51656761</v>
      </c>
      <c r="AY1411">
        <v>1</v>
      </c>
      <c r="AZ1411">
        <v>0</v>
      </c>
      <c r="BA1411">
        <v>1616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V1411">
        <v>0</v>
      </c>
      <c r="CW1411">
        <v>0</v>
      </c>
      <c r="CX1411">
        <f>ROUND(Y1411*Source!I1107,7)</f>
        <v>1.9000000000000001E-4</v>
      </c>
      <c r="CY1411">
        <f t="shared" si="1238"/>
        <v>94397.82</v>
      </c>
      <c r="CZ1411">
        <f t="shared" si="1239"/>
        <v>10362</v>
      </c>
      <c r="DA1411">
        <f t="shared" si="1240"/>
        <v>9.11</v>
      </c>
      <c r="DB1411">
        <f t="shared" si="1241"/>
        <v>0.1</v>
      </c>
      <c r="DC1411">
        <f t="shared" si="1242"/>
        <v>0</v>
      </c>
      <c r="DD1411" t="s">
        <v>3</v>
      </c>
      <c r="DE1411" t="s">
        <v>3</v>
      </c>
      <c r="DF1411">
        <f t="shared" si="1243"/>
        <v>17.940000000000001</v>
      </c>
      <c r="DG1411">
        <f t="shared" si="1244"/>
        <v>0</v>
      </c>
      <c r="DH1411">
        <f t="shared" si="1245"/>
        <v>0</v>
      </c>
      <c r="DI1411">
        <f t="shared" si="1236"/>
        <v>0</v>
      </c>
      <c r="DJ1411">
        <f t="shared" si="1246"/>
        <v>17.940000000000001</v>
      </c>
      <c r="DK1411">
        <v>0</v>
      </c>
      <c r="DL1411" t="s">
        <v>3</v>
      </c>
      <c r="DM1411">
        <v>0</v>
      </c>
      <c r="DN1411" t="s">
        <v>3</v>
      </c>
      <c r="DO1411">
        <v>0</v>
      </c>
    </row>
    <row r="1412" spans="1:119" x14ac:dyDescent="0.2">
      <c r="A1412">
        <f>ROW(Source!A1107)</f>
        <v>1107</v>
      </c>
      <c r="B1412">
        <v>51651743</v>
      </c>
      <c r="C1412">
        <v>51656745</v>
      </c>
      <c r="D1412">
        <v>49525498</v>
      </c>
      <c r="E1412">
        <v>1</v>
      </c>
      <c r="F1412">
        <v>1</v>
      </c>
      <c r="G1412">
        <v>1</v>
      </c>
      <c r="H1412">
        <v>3</v>
      </c>
      <c r="I1412" t="s">
        <v>932</v>
      </c>
      <c r="J1412" t="s">
        <v>933</v>
      </c>
      <c r="K1412" t="s">
        <v>934</v>
      </c>
      <c r="L1412">
        <v>1348</v>
      </c>
      <c r="N1412">
        <v>1009</v>
      </c>
      <c r="O1412" t="s">
        <v>105</v>
      </c>
      <c r="P1412" t="s">
        <v>105</v>
      </c>
      <c r="Q1412">
        <v>1000</v>
      </c>
      <c r="W1412">
        <v>0</v>
      </c>
      <c r="X1412">
        <v>226918189</v>
      </c>
      <c r="Y1412">
        <f t="shared" si="1237"/>
        <v>8.0000000000000007E-5</v>
      </c>
      <c r="AA1412">
        <v>113237.3</v>
      </c>
      <c r="AB1412">
        <v>0</v>
      </c>
      <c r="AC1412">
        <v>0</v>
      </c>
      <c r="AD1412">
        <v>0</v>
      </c>
      <c r="AE1412">
        <v>12430</v>
      </c>
      <c r="AF1412">
        <v>0</v>
      </c>
      <c r="AG1412">
        <v>0</v>
      </c>
      <c r="AH1412">
        <v>0</v>
      </c>
      <c r="AI1412">
        <v>9.11</v>
      </c>
      <c r="AJ1412">
        <v>1</v>
      </c>
      <c r="AK1412">
        <v>1</v>
      </c>
      <c r="AL1412">
        <v>1</v>
      </c>
      <c r="AM1412">
        <v>4</v>
      </c>
      <c r="AN1412">
        <v>0</v>
      </c>
      <c r="AO1412">
        <v>1</v>
      </c>
      <c r="AP1412">
        <v>1</v>
      </c>
      <c r="AQ1412">
        <v>0</v>
      </c>
      <c r="AR1412">
        <v>0</v>
      </c>
      <c r="AS1412" t="s">
        <v>3</v>
      </c>
      <c r="AT1412">
        <v>8.0000000000000007E-5</v>
      </c>
      <c r="AU1412" t="s">
        <v>3</v>
      </c>
      <c r="AV1412">
        <v>0</v>
      </c>
      <c r="AW1412">
        <v>2</v>
      </c>
      <c r="AX1412">
        <v>51656762</v>
      </c>
      <c r="AY1412">
        <v>1</v>
      </c>
      <c r="AZ1412">
        <v>0</v>
      </c>
      <c r="BA1412">
        <v>1617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V1412">
        <v>0</v>
      </c>
      <c r="CW1412">
        <v>0</v>
      </c>
      <c r="CX1412">
        <f>ROUND(Y1412*Source!I1107,7)</f>
        <v>1.5200000000000001E-3</v>
      </c>
      <c r="CY1412">
        <f t="shared" si="1238"/>
        <v>113237.3</v>
      </c>
      <c r="CZ1412">
        <f t="shared" si="1239"/>
        <v>12430</v>
      </c>
      <c r="DA1412">
        <f t="shared" si="1240"/>
        <v>9.11</v>
      </c>
      <c r="DB1412">
        <f t="shared" si="1241"/>
        <v>0.99</v>
      </c>
      <c r="DC1412">
        <f t="shared" si="1242"/>
        <v>0</v>
      </c>
      <c r="DD1412" t="s">
        <v>3</v>
      </c>
      <c r="DE1412" t="s">
        <v>3</v>
      </c>
      <c r="DF1412">
        <f t="shared" si="1243"/>
        <v>172.12</v>
      </c>
      <c r="DG1412">
        <f t="shared" si="1244"/>
        <v>0</v>
      </c>
      <c r="DH1412">
        <f t="shared" si="1245"/>
        <v>0</v>
      </c>
      <c r="DI1412">
        <f t="shared" si="1236"/>
        <v>0</v>
      </c>
      <c r="DJ1412">
        <f t="shared" si="1246"/>
        <v>172.12</v>
      </c>
      <c r="DK1412">
        <v>0</v>
      </c>
      <c r="DL1412" t="s">
        <v>3</v>
      </c>
      <c r="DM1412">
        <v>0</v>
      </c>
      <c r="DN1412" t="s">
        <v>3</v>
      </c>
      <c r="DO1412">
        <v>0</v>
      </c>
    </row>
    <row r="1413" spans="1:119" x14ac:dyDescent="0.2">
      <c r="A1413">
        <f>ROW(Source!A1107)</f>
        <v>1107</v>
      </c>
      <c r="B1413">
        <v>51651743</v>
      </c>
      <c r="C1413">
        <v>51656745</v>
      </c>
      <c r="D1413">
        <v>49543539</v>
      </c>
      <c r="E1413">
        <v>1</v>
      </c>
      <c r="F1413">
        <v>1</v>
      </c>
      <c r="G1413">
        <v>1</v>
      </c>
      <c r="H1413">
        <v>3</v>
      </c>
      <c r="I1413" t="s">
        <v>935</v>
      </c>
      <c r="J1413" t="s">
        <v>936</v>
      </c>
      <c r="K1413" t="s">
        <v>937</v>
      </c>
      <c r="L1413">
        <v>1348</v>
      </c>
      <c r="N1413">
        <v>1009</v>
      </c>
      <c r="O1413" t="s">
        <v>105</v>
      </c>
      <c r="P1413" t="s">
        <v>105</v>
      </c>
      <c r="Q1413">
        <v>1000</v>
      </c>
      <c r="W1413">
        <v>0</v>
      </c>
      <c r="X1413">
        <v>-2055168211</v>
      </c>
      <c r="Y1413">
        <f t="shared" si="1237"/>
        <v>4.2999999999999999E-4</v>
      </c>
      <c r="AA1413">
        <v>59294.71</v>
      </c>
      <c r="AB1413">
        <v>0</v>
      </c>
      <c r="AC1413">
        <v>0</v>
      </c>
      <c r="AD1413">
        <v>0</v>
      </c>
      <c r="AE1413">
        <v>6508.75</v>
      </c>
      <c r="AF1413">
        <v>0</v>
      </c>
      <c r="AG1413">
        <v>0</v>
      </c>
      <c r="AH1413">
        <v>0</v>
      </c>
      <c r="AI1413">
        <v>9.11</v>
      </c>
      <c r="AJ1413">
        <v>1</v>
      </c>
      <c r="AK1413">
        <v>1</v>
      </c>
      <c r="AL1413">
        <v>1</v>
      </c>
      <c r="AM1413">
        <v>4</v>
      </c>
      <c r="AN1413">
        <v>0</v>
      </c>
      <c r="AO1413">
        <v>1</v>
      </c>
      <c r="AP1413">
        <v>1</v>
      </c>
      <c r="AQ1413">
        <v>0</v>
      </c>
      <c r="AR1413">
        <v>0</v>
      </c>
      <c r="AS1413" t="s">
        <v>3</v>
      </c>
      <c r="AT1413">
        <v>4.2999999999999999E-4</v>
      </c>
      <c r="AU1413" t="s">
        <v>3</v>
      </c>
      <c r="AV1413">
        <v>0</v>
      </c>
      <c r="AW1413">
        <v>2</v>
      </c>
      <c r="AX1413">
        <v>51656763</v>
      </c>
      <c r="AY1413">
        <v>1</v>
      </c>
      <c r="AZ1413">
        <v>0</v>
      </c>
      <c r="BA1413">
        <v>1618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V1413">
        <v>0</v>
      </c>
      <c r="CW1413">
        <v>0</v>
      </c>
      <c r="CX1413">
        <f>ROUND(Y1413*Source!I1107,7)</f>
        <v>8.1700000000000002E-3</v>
      </c>
      <c r="CY1413">
        <f t="shared" si="1238"/>
        <v>59294.71</v>
      </c>
      <c r="CZ1413">
        <f t="shared" si="1239"/>
        <v>6508.75</v>
      </c>
      <c r="DA1413">
        <f t="shared" si="1240"/>
        <v>9.11</v>
      </c>
      <c r="DB1413">
        <f t="shared" si="1241"/>
        <v>2.8</v>
      </c>
      <c r="DC1413">
        <f t="shared" si="1242"/>
        <v>0</v>
      </c>
      <c r="DD1413" t="s">
        <v>3</v>
      </c>
      <c r="DE1413" t="s">
        <v>3</v>
      </c>
      <c r="DF1413">
        <f t="shared" si="1243"/>
        <v>484.44</v>
      </c>
      <c r="DG1413">
        <f t="shared" si="1244"/>
        <v>0</v>
      </c>
      <c r="DH1413">
        <f t="shared" si="1245"/>
        <v>0</v>
      </c>
      <c r="DI1413">
        <f t="shared" si="1236"/>
        <v>0</v>
      </c>
      <c r="DJ1413">
        <f t="shared" si="1246"/>
        <v>484.44</v>
      </c>
      <c r="DK1413">
        <v>0</v>
      </c>
      <c r="DL1413" t="s">
        <v>3</v>
      </c>
      <c r="DM1413">
        <v>0</v>
      </c>
      <c r="DN1413" t="s">
        <v>3</v>
      </c>
      <c r="DO1413">
        <v>0</v>
      </c>
    </row>
    <row r="1414" spans="1:119" x14ac:dyDescent="0.2">
      <c r="A1414">
        <f>ROW(Source!A1107)</f>
        <v>1107</v>
      </c>
      <c r="B1414">
        <v>51651743</v>
      </c>
      <c r="C1414">
        <v>51656745</v>
      </c>
      <c r="D1414">
        <v>49565711</v>
      </c>
      <c r="E1414">
        <v>1</v>
      </c>
      <c r="F1414">
        <v>1</v>
      </c>
      <c r="G1414">
        <v>1</v>
      </c>
      <c r="H1414">
        <v>3</v>
      </c>
      <c r="I1414" t="s">
        <v>50</v>
      </c>
      <c r="J1414" t="s">
        <v>53</v>
      </c>
      <c r="K1414" t="s">
        <v>51</v>
      </c>
      <c r="L1414">
        <v>1327</v>
      </c>
      <c r="N1414">
        <v>1005</v>
      </c>
      <c r="O1414" t="s">
        <v>52</v>
      </c>
      <c r="P1414" t="s">
        <v>52</v>
      </c>
      <c r="Q1414">
        <v>1</v>
      </c>
      <c r="W1414">
        <v>1</v>
      </c>
      <c r="X1414">
        <v>-1896968330</v>
      </c>
      <c r="Y1414">
        <f t="shared" si="1237"/>
        <v>-0.04</v>
      </c>
      <c r="AA1414">
        <v>8435.86</v>
      </c>
      <c r="AB1414">
        <v>0</v>
      </c>
      <c r="AC1414">
        <v>0</v>
      </c>
      <c r="AD1414">
        <v>0</v>
      </c>
      <c r="AE1414">
        <v>926</v>
      </c>
      <c r="AF1414">
        <v>0</v>
      </c>
      <c r="AG1414">
        <v>0</v>
      </c>
      <c r="AH1414">
        <v>0</v>
      </c>
      <c r="AI1414">
        <v>9.11</v>
      </c>
      <c r="AJ1414">
        <v>1</v>
      </c>
      <c r="AK1414">
        <v>1</v>
      </c>
      <c r="AL1414">
        <v>1</v>
      </c>
      <c r="AM1414">
        <v>4</v>
      </c>
      <c r="AN1414">
        <v>0</v>
      </c>
      <c r="AO1414">
        <v>1</v>
      </c>
      <c r="AP1414">
        <v>1</v>
      </c>
      <c r="AQ1414">
        <v>0</v>
      </c>
      <c r="AR1414">
        <v>0</v>
      </c>
      <c r="AS1414" t="s">
        <v>3</v>
      </c>
      <c r="AT1414">
        <v>-0.04</v>
      </c>
      <c r="AU1414" t="s">
        <v>3</v>
      </c>
      <c r="AV1414">
        <v>0</v>
      </c>
      <c r="AW1414">
        <v>2</v>
      </c>
      <c r="AX1414">
        <v>51656764</v>
      </c>
      <c r="AY1414">
        <v>1</v>
      </c>
      <c r="AZ1414">
        <v>6144</v>
      </c>
      <c r="BA1414">
        <v>1619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V1414">
        <v>0</v>
      </c>
      <c r="CW1414">
        <v>0</v>
      </c>
      <c r="CX1414">
        <f>ROUND(Y1414*Source!I1107,7)</f>
        <v>-0.76</v>
      </c>
      <c r="CY1414">
        <f t="shared" si="1238"/>
        <v>8435.86</v>
      </c>
      <c r="CZ1414">
        <f t="shared" si="1239"/>
        <v>926</v>
      </c>
      <c r="DA1414">
        <f t="shared" si="1240"/>
        <v>9.11</v>
      </c>
      <c r="DB1414">
        <f t="shared" si="1241"/>
        <v>-37.04</v>
      </c>
      <c r="DC1414">
        <f t="shared" si="1242"/>
        <v>0</v>
      </c>
      <c r="DD1414" t="s">
        <v>3</v>
      </c>
      <c r="DE1414" t="s">
        <v>3</v>
      </c>
      <c r="DF1414">
        <f t="shared" si="1243"/>
        <v>-6411.25</v>
      </c>
      <c r="DG1414">
        <f t="shared" si="1244"/>
        <v>0</v>
      </c>
      <c r="DH1414">
        <f t="shared" si="1245"/>
        <v>0</v>
      </c>
      <c r="DI1414">
        <f t="shared" si="1236"/>
        <v>0</v>
      </c>
      <c r="DJ1414">
        <f t="shared" si="1246"/>
        <v>-6411.25</v>
      </c>
      <c r="DK1414">
        <v>0</v>
      </c>
      <c r="DL1414" t="s">
        <v>3</v>
      </c>
      <c r="DM1414">
        <v>0</v>
      </c>
      <c r="DN1414" t="s">
        <v>3</v>
      </c>
      <c r="DO1414">
        <v>0</v>
      </c>
    </row>
    <row r="1415" spans="1:119" x14ac:dyDescent="0.2">
      <c r="A1415">
        <f>ROW(Source!A1107)</f>
        <v>1107</v>
      </c>
      <c r="B1415">
        <v>51651743</v>
      </c>
      <c r="C1415">
        <v>51656745</v>
      </c>
      <c r="D1415">
        <v>49565300</v>
      </c>
      <c r="E1415">
        <v>1</v>
      </c>
      <c r="F1415">
        <v>1</v>
      </c>
      <c r="G1415">
        <v>1</v>
      </c>
      <c r="H1415">
        <v>3</v>
      </c>
      <c r="I1415" t="s">
        <v>29</v>
      </c>
      <c r="J1415" t="s">
        <v>62</v>
      </c>
      <c r="K1415" t="s">
        <v>201</v>
      </c>
      <c r="L1415">
        <v>1371</v>
      </c>
      <c r="N1415">
        <v>1013</v>
      </c>
      <c r="O1415" t="s">
        <v>17</v>
      </c>
      <c r="P1415" t="s">
        <v>17</v>
      </c>
      <c r="Q1415">
        <v>1</v>
      </c>
      <c r="W1415">
        <v>0</v>
      </c>
      <c r="X1415">
        <v>-1766657038</v>
      </c>
      <c r="Y1415">
        <f t="shared" si="1237"/>
        <v>1</v>
      </c>
      <c r="AA1415">
        <v>1770</v>
      </c>
      <c r="AB1415">
        <v>0</v>
      </c>
      <c r="AC1415">
        <v>0</v>
      </c>
      <c r="AD1415">
        <v>0</v>
      </c>
      <c r="AE1415">
        <v>1861.37</v>
      </c>
      <c r="AF1415">
        <v>0</v>
      </c>
      <c r="AG1415">
        <v>0</v>
      </c>
      <c r="AH1415">
        <v>0</v>
      </c>
      <c r="AI1415">
        <v>9.11</v>
      </c>
      <c r="AJ1415">
        <v>1</v>
      </c>
      <c r="AK1415">
        <v>1</v>
      </c>
      <c r="AL1415">
        <v>1</v>
      </c>
      <c r="AM1415">
        <v>0</v>
      </c>
      <c r="AN1415">
        <v>0</v>
      </c>
      <c r="AO1415">
        <v>0</v>
      </c>
      <c r="AP1415">
        <v>1</v>
      </c>
      <c r="AQ1415">
        <v>0</v>
      </c>
      <c r="AR1415">
        <v>0</v>
      </c>
      <c r="AS1415" t="s">
        <v>3</v>
      </c>
      <c r="AT1415">
        <v>1</v>
      </c>
      <c r="AU1415" t="s">
        <v>3</v>
      </c>
      <c r="AV1415">
        <v>0</v>
      </c>
      <c r="AW1415">
        <v>1</v>
      </c>
      <c r="AX1415">
        <v>-1</v>
      </c>
      <c r="AY1415">
        <v>0</v>
      </c>
      <c r="AZ1415">
        <v>0</v>
      </c>
      <c r="BA1415" t="s">
        <v>3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V1415">
        <v>0</v>
      </c>
      <c r="CW1415">
        <v>0</v>
      </c>
      <c r="CX1415">
        <f>ROUND(Y1415*Source!I1107,7)</f>
        <v>19</v>
      </c>
      <c r="CY1415">
        <f t="shared" si="1238"/>
        <v>1770</v>
      </c>
      <c r="CZ1415">
        <f t="shared" si="1239"/>
        <v>1861.37</v>
      </c>
      <c r="DA1415">
        <f t="shared" si="1240"/>
        <v>9.11</v>
      </c>
      <c r="DB1415">
        <f t="shared" si="1241"/>
        <v>1861.37</v>
      </c>
      <c r="DC1415">
        <f t="shared" si="1242"/>
        <v>0</v>
      </c>
      <c r="DD1415" t="s">
        <v>3</v>
      </c>
      <c r="DE1415" t="s">
        <v>3</v>
      </c>
      <c r="DF1415">
        <f t="shared" si="1243"/>
        <v>322184.52</v>
      </c>
      <c r="DG1415">
        <f t="shared" si="1244"/>
        <v>0</v>
      </c>
      <c r="DH1415">
        <f t="shared" si="1245"/>
        <v>0</v>
      </c>
      <c r="DI1415">
        <f t="shared" si="1236"/>
        <v>0</v>
      </c>
      <c r="DJ1415">
        <f t="shared" si="1246"/>
        <v>322184.52</v>
      </c>
      <c r="DK1415">
        <v>0</v>
      </c>
      <c r="DL1415" t="s">
        <v>3</v>
      </c>
      <c r="DM1415">
        <v>0</v>
      </c>
      <c r="DN1415" t="s">
        <v>3</v>
      </c>
      <c r="DO1415">
        <v>0</v>
      </c>
    </row>
    <row r="1416" spans="1:119" x14ac:dyDescent="0.2">
      <c r="A1416">
        <f>ROW(Source!A1111)</f>
        <v>1111</v>
      </c>
      <c r="B1416">
        <v>51651743</v>
      </c>
      <c r="C1416">
        <v>51656768</v>
      </c>
      <c r="D1416">
        <v>49510719</v>
      </c>
      <c r="E1416">
        <v>70</v>
      </c>
      <c r="F1416">
        <v>1</v>
      </c>
      <c r="G1416">
        <v>1</v>
      </c>
      <c r="H1416">
        <v>1</v>
      </c>
      <c r="I1416" t="s">
        <v>942</v>
      </c>
      <c r="J1416" t="s">
        <v>3</v>
      </c>
      <c r="K1416" t="s">
        <v>943</v>
      </c>
      <c r="L1416">
        <v>1191</v>
      </c>
      <c r="N1416">
        <v>1013</v>
      </c>
      <c r="O1416" t="s">
        <v>904</v>
      </c>
      <c r="P1416" t="s">
        <v>904</v>
      </c>
      <c r="Q1416">
        <v>1</v>
      </c>
      <c r="W1416">
        <v>0</v>
      </c>
      <c r="X1416">
        <v>784619160</v>
      </c>
      <c r="Y1416">
        <f t="shared" ref="Y1416:Y1421" si="1247">(AT1416*ROUND(1.05,7))</f>
        <v>161.70000000000002</v>
      </c>
      <c r="AA1416">
        <v>0</v>
      </c>
      <c r="AB1416">
        <v>0</v>
      </c>
      <c r="AC1416">
        <v>0</v>
      </c>
      <c r="AD1416">
        <v>291.83</v>
      </c>
      <c r="AE1416">
        <v>0</v>
      </c>
      <c r="AF1416">
        <v>0</v>
      </c>
      <c r="AG1416">
        <v>0</v>
      </c>
      <c r="AH1416">
        <v>8.74</v>
      </c>
      <c r="AI1416">
        <v>1</v>
      </c>
      <c r="AJ1416">
        <v>1</v>
      </c>
      <c r="AK1416">
        <v>1</v>
      </c>
      <c r="AL1416">
        <v>33.39</v>
      </c>
      <c r="AM1416">
        <v>4</v>
      </c>
      <c r="AN1416">
        <v>0</v>
      </c>
      <c r="AO1416">
        <v>1</v>
      </c>
      <c r="AP1416">
        <v>1</v>
      </c>
      <c r="AQ1416">
        <v>0</v>
      </c>
      <c r="AR1416">
        <v>0</v>
      </c>
      <c r="AS1416" t="s">
        <v>3</v>
      </c>
      <c r="AT1416">
        <v>154</v>
      </c>
      <c r="AU1416" t="s">
        <v>20</v>
      </c>
      <c r="AV1416">
        <v>1</v>
      </c>
      <c r="AW1416">
        <v>2</v>
      </c>
      <c r="AX1416">
        <v>51656781</v>
      </c>
      <c r="AY1416">
        <v>1</v>
      </c>
      <c r="AZ1416">
        <v>0</v>
      </c>
      <c r="BA1416">
        <v>1620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U1416">
        <f>ROUND(AT1416*Source!I1111*AH1416*AL1416,2)</f>
        <v>2966.15</v>
      </c>
      <c r="CV1416">
        <f>ROUND(Y1416*Source!I1111,7)</f>
        <v>10.6722</v>
      </c>
      <c r="CW1416">
        <v>0</v>
      </c>
      <c r="CX1416">
        <f>ROUND(Y1416*Source!I1111,7)</f>
        <v>10.6722</v>
      </c>
      <c r="CY1416">
        <f>AD1416</f>
        <v>291.83</v>
      </c>
      <c r="CZ1416">
        <f>AH1416</f>
        <v>8.74</v>
      </c>
      <c r="DA1416">
        <f>AL1416</f>
        <v>33.39</v>
      </c>
      <c r="DB1416">
        <f t="shared" ref="DB1416:DB1421" si="1248">ROUND((ROUND(AT1416*CZ1416,2)*ROUND(1.05,7)),2)</f>
        <v>1413.26</v>
      </c>
      <c r="DC1416">
        <f t="shared" ref="DC1416:DC1421" si="1249">ROUND((ROUND(AT1416*AG1416,2)*ROUND(1.05,7)),2)</f>
        <v>0</v>
      </c>
      <c r="DD1416" t="s">
        <v>3</v>
      </c>
      <c r="DE1416" t="s">
        <v>3</v>
      </c>
      <c r="DF1416">
        <f t="shared" ref="DF1416:DF1421" si="1250">ROUND(ROUND(AE1416,2)*CX1416,2)</f>
        <v>0</v>
      </c>
      <c r="DG1416">
        <f t="shared" si="1244"/>
        <v>0</v>
      </c>
      <c r="DH1416">
        <f t="shared" si="1245"/>
        <v>0</v>
      </c>
      <c r="DI1416">
        <f>ROUND(ROUND(AH1416*AL1416,2)*CX1416,2)</f>
        <v>3114.47</v>
      </c>
      <c r="DJ1416">
        <f>DI1416</f>
        <v>3114.47</v>
      </c>
      <c r="DK1416">
        <v>0</v>
      </c>
      <c r="DL1416" t="s">
        <v>3</v>
      </c>
      <c r="DM1416">
        <v>0</v>
      </c>
      <c r="DN1416" t="s">
        <v>3</v>
      </c>
      <c r="DO1416">
        <v>0</v>
      </c>
    </row>
    <row r="1417" spans="1:119" x14ac:dyDescent="0.2">
      <c r="A1417">
        <f>ROW(Source!A1111)</f>
        <v>1111</v>
      </c>
      <c r="B1417">
        <v>51651743</v>
      </c>
      <c r="C1417">
        <v>51656768</v>
      </c>
      <c r="D1417">
        <v>49510905</v>
      </c>
      <c r="E1417">
        <v>70</v>
      </c>
      <c r="F1417">
        <v>1</v>
      </c>
      <c r="G1417">
        <v>1</v>
      </c>
      <c r="H1417">
        <v>1</v>
      </c>
      <c r="I1417" t="s">
        <v>905</v>
      </c>
      <c r="J1417" t="s">
        <v>3</v>
      </c>
      <c r="K1417" t="s">
        <v>906</v>
      </c>
      <c r="L1417">
        <v>1191</v>
      </c>
      <c r="N1417">
        <v>1013</v>
      </c>
      <c r="O1417" t="s">
        <v>904</v>
      </c>
      <c r="P1417" t="s">
        <v>904</v>
      </c>
      <c r="Q1417">
        <v>1</v>
      </c>
      <c r="W1417">
        <v>0</v>
      </c>
      <c r="X1417">
        <v>-1417349443</v>
      </c>
      <c r="Y1417">
        <f t="shared" si="1247"/>
        <v>1.26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1</v>
      </c>
      <c r="AJ1417">
        <v>1</v>
      </c>
      <c r="AK1417">
        <v>33.39</v>
      </c>
      <c r="AL1417">
        <v>1</v>
      </c>
      <c r="AM1417">
        <v>4</v>
      </c>
      <c r="AN1417">
        <v>0</v>
      </c>
      <c r="AO1417">
        <v>1</v>
      </c>
      <c r="AP1417">
        <v>1</v>
      </c>
      <c r="AQ1417">
        <v>0</v>
      </c>
      <c r="AR1417">
        <v>0</v>
      </c>
      <c r="AS1417" t="s">
        <v>3</v>
      </c>
      <c r="AT1417">
        <v>1.2</v>
      </c>
      <c r="AU1417" t="s">
        <v>20</v>
      </c>
      <c r="AV1417">
        <v>2</v>
      </c>
      <c r="AW1417">
        <v>2</v>
      </c>
      <c r="AX1417">
        <v>51656782</v>
      </c>
      <c r="AY1417">
        <v>1</v>
      </c>
      <c r="AZ1417">
        <v>0</v>
      </c>
      <c r="BA1417">
        <v>1621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V1417">
        <v>0</v>
      </c>
      <c r="CW1417">
        <v>0</v>
      </c>
      <c r="CX1417">
        <f>ROUND(Y1417*Source!I1111,7)</f>
        <v>8.3159999999999998E-2</v>
      </c>
      <c r="CY1417">
        <f>AD1417</f>
        <v>0</v>
      </c>
      <c r="CZ1417">
        <f>AH1417</f>
        <v>0</v>
      </c>
      <c r="DA1417">
        <f>AL1417</f>
        <v>1</v>
      </c>
      <c r="DB1417">
        <f t="shared" si="1248"/>
        <v>0</v>
      </c>
      <c r="DC1417">
        <f t="shared" si="1249"/>
        <v>0</v>
      </c>
      <c r="DD1417" t="s">
        <v>3</v>
      </c>
      <c r="DE1417" t="s">
        <v>3</v>
      </c>
      <c r="DF1417">
        <f t="shared" si="1250"/>
        <v>0</v>
      </c>
      <c r="DG1417">
        <f t="shared" si="1244"/>
        <v>0</v>
      </c>
      <c r="DH1417">
        <f>ROUND(ROUND(AG1417*AK1417,2)*CX1417,2)</f>
        <v>0</v>
      </c>
      <c r="DI1417">
        <f t="shared" ref="DI1417:DI1427" si="1251">ROUND(ROUND(AH1417,2)*CX1417,2)</f>
        <v>0</v>
      </c>
      <c r="DJ1417">
        <f>DI1417</f>
        <v>0</v>
      </c>
      <c r="DK1417">
        <v>0</v>
      </c>
      <c r="DL1417" t="s">
        <v>3</v>
      </c>
      <c r="DM1417">
        <v>0</v>
      </c>
      <c r="DN1417" t="s">
        <v>3</v>
      </c>
      <c r="DO1417">
        <v>0</v>
      </c>
    </row>
    <row r="1418" spans="1:119" x14ac:dyDescent="0.2">
      <c r="A1418">
        <f>ROW(Source!A1111)</f>
        <v>1111</v>
      </c>
      <c r="B1418">
        <v>51651743</v>
      </c>
      <c r="C1418">
        <v>51656768</v>
      </c>
      <c r="D1418">
        <v>49672573</v>
      </c>
      <c r="E1418">
        <v>1</v>
      </c>
      <c r="F1418">
        <v>1</v>
      </c>
      <c r="G1418">
        <v>1</v>
      </c>
      <c r="H1418">
        <v>2</v>
      </c>
      <c r="I1418" t="s">
        <v>907</v>
      </c>
      <c r="J1418" t="s">
        <v>908</v>
      </c>
      <c r="K1418" t="s">
        <v>909</v>
      </c>
      <c r="L1418">
        <v>1367</v>
      </c>
      <c r="N1418">
        <v>1011</v>
      </c>
      <c r="O1418" t="s">
        <v>910</v>
      </c>
      <c r="P1418" t="s">
        <v>910</v>
      </c>
      <c r="Q1418">
        <v>1</v>
      </c>
      <c r="W1418">
        <v>0</v>
      </c>
      <c r="X1418">
        <v>-430484415</v>
      </c>
      <c r="Y1418">
        <f t="shared" si="1247"/>
        <v>0.504</v>
      </c>
      <c r="AA1418">
        <v>0</v>
      </c>
      <c r="AB1418">
        <v>1530.2</v>
      </c>
      <c r="AC1418">
        <v>450.77</v>
      </c>
      <c r="AD1418">
        <v>0</v>
      </c>
      <c r="AE1418">
        <v>0</v>
      </c>
      <c r="AF1418">
        <v>115.4</v>
      </c>
      <c r="AG1418">
        <v>13.5</v>
      </c>
      <c r="AH1418">
        <v>0</v>
      </c>
      <c r="AI1418">
        <v>1</v>
      </c>
      <c r="AJ1418">
        <v>13.26</v>
      </c>
      <c r="AK1418">
        <v>33.39</v>
      </c>
      <c r="AL1418">
        <v>1</v>
      </c>
      <c r="AM1418">
        <v>4</v>
      </c>
      <c r="AN1418">
        <v>0</v>
      </c>
      <c r="AO1418">
        <v>1</v>
      </c>
      <c r="AP1418">
        <v>1</v>
      </c>
      <c r="AQ1418">
        <v>0</v>
      </c>
      <c r="AR1418">
        <v>0</v>
      </c>
      <c r="AS1418" t="s">
        <v>3</v>
      </c>
      <c r="AT1418">
        <v>0.48</v>
      </c>
      <c r="AU1418" t="s">
        <v>20</v>
      </c>
      <c r="AV1418">
        <v>0</v>
      </c>
      <c r="AW1418">
        <v>2</v>
      </c>
      <c r="AX1418">
        <v>51656783</v>
      </c>
      <c r="AY1418">
        <v>1</v>
      </c>
      <c r="AZ1418">
        <v>0</v>
      </c>
      <c r="BA1418">
        <v>1622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V1418">
        <v>0</v>
      </c>
      <c r="CW1418">
        <f>ROUND(Y1418*Source!I1111,7)</f>
        <v>3.3264000000000002E-2</v>
      </c>
      <c r="CX1418">
        <f>ROUND(Y1418*Source!I1111,7)</f>
        <v>3.3264000000000002E-2</v>
      </c>
      <c r="CY1418">
        <f>AB1418</f>
        <v>1530.2</v>
      </c>
      <c r="CZ1418">
        <f>AF1418</f>
        <v>115.4</v>
      </c>
      <c r="DA1418">
        <f>AJ1418</f>
        <v>13.26</v>
      </c>
      <c r="DB1418">
        <f t="shared" si="1248"/>
        <v>58.16</v>
      </c>
      <c r="DC1418">
        <f t="shared" si="1249"/>
        <v>6.8</v>
      </c>
      <c r="DD1418" t="s">
        <v>3</v>
      </c>
      <c r="DE1418" t="s">
        <v>3</v>
      </c>
      <c r="DF1418">
        <f t="shared" si="1250"/>
        <v>0</v>
      </c>
      <c r="DG1418">
        <f>ROUND(ROUND(AF1418*AJ1418,2)*CX1418,2)</f>
        <v>50.9</v>
      </c>
      <c r="DH1418">
        <f>ROUND(ROUND(AG1418*AK1418,2)*CX1418,2)</f>
        <v>14.99</v>
      </c>
      <c r="DI1418">
        <f t="shared" si="1251"/>
        <v>0</v>
      </c>
      <c r="DJ1418">
        <f>DG1418</f>
        <v>50.9</v>
      </c>
      <c r="DK1418">
        <v>0</v>
      </c>
      <c r="DL1418" t="s">
        <v>3</v>
      </c>
      <c r="DM1418">
        <v>0</v>
      </c>
      <c r="DN1418" t="s">
        <v>3</v>
      </c>
      <c r="DO1418">
        <v>0</v>
      </c>
    </row>
    <row r="1419" spans="1:119" x14ac:dyDescent="0.2">
      <c r="A1419">
        <f>ROW(Source!A1111)</f>
        <v>1111</v>
      </c>
      <c r="B1419">
        <v>51651743</v>
      </c>
      <c r="C1419">
        <v>51656768</v>
      </c>
      <c r="D1419">
        <v>49672703</v>
      </c>
      <c r="E1419">
        <v>1</v>
      </c>
      <c r="F1419">
        <v>1</v>
      </c>
      <c r="G1419">
        <v>1</v>
      </c>
      <c r="H1419">
        <v>2</v>
      </c>
      <c r="I1419" t="s">
        <v>944</v>
      </c>
      <c r="J1419" t="s">
        <v>945</v>
      </c>
      <c r="K1419" t="s">
        <v>946</v>
      </c>
      <c r="L1419">
        <v>1367</v>
      </c>
      <c r="N1419">
        <v>1011</v>
      </c>
      <c r="O1419" t="s">
        <v>910</v>
      </c>
      <c r="P1419" t="s">
        <v>910</v>
      </c>
      <c r="Q1419">
        <v>1</v>
      </c>
      <c r="W1419">
        <v>0</v>
      </c>
      <c r="X1419">
        <v>-1424865896</v>
      </c>
      <c r="Y1419">
        <f t="shared" si="1247"/>
        <v>0.35700000000000004</v>
      </c>
      <c r="AA1419">
        <v>0</v>
      </c>
      <c r="AB1419">
        <v>88.31</v>
      </c>
      <c r="AC1419">
        <v>0</v>
      </c>
      <c r="AD1419">
        <v>0</v>
      </c>
      <c r="AE1419">
        <v>0</v>
      </c>
      <c r="AF1419">
        <v>6.66</v>
      </c>
      <c r="AG1419">
        <v>0</v>
      </c>
      <c r="AH1419">
        <v>0</v>
      </c>
      <c r="AI1419">
        <v>1</v>
      </c>
      <c r="AJ1419">
        <v>13.26</v>
      </c>
      <c r="AK1419">
        <v>33.39</v>
      </c>
      <c r="AL1419">
        <v>1</v>
      </c>
      <c r="AM1419">
        <v>4</v>
      </c>
      <c r="AN1419">
        <v>0</v>
      </c>
      <c r="AO1419">
        <v>1</v>
      </c>
      <c r="AP1419">
        <v>1</v>
      </c>
      <c r="AQ1419">
        <v>0</v>
      </c>
      <c r="AR1419">
        <v>0</v>
      </c>
      <c r="AS1419" t="s">
        <v>3</v>
      </c>
      <c r="AT1419">
        <v>0.34</v>
      </c>
      <c r="AU1419" t="s">
        <v>20</v>
      </c>
      <c r="AV1419">
        <v>0</v>
      </c>
      <c r="AW1419">
        <v>2</v>
      </c>
      <c r="AX1419">
        <v>51656784</v>
      </c>
      <c r="AY1419">
        <v>1</v>
      </c>
      <c r="AZ1419">
        <v>0</v>
      </c>
      <c r="BA1419">
        <v>1623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V1419">
        <v>0</v>
      </c>
      <c r="CW1419">
        <f>ROUND(Y1419*Source!I1111,7)</f>
        <v>2.3562E-2</v>
      </c>
      <c r="CX1419">
        <f>ROUND(Y1419*Source!I1111,7)</f>
        <v>2.3562E-2</v>
      </c>
      <c r="CY1419">
        <f>AB1419</f>
        <v>88.31</v>
      </c>
      <c r="CZ1419">
        <f>AF1419</f>
        <v>6.66</v>
      </c>
      <c r="DA1419">
        <f>AJ1419</f>
        <v>13.26</v>
      </c>
      <c r="DB1419">
        <f t="shared" si="1248"/>
        <v>2.37</v>
      </c>
      <c r="DC1419">
        <f t="shared" si="1249"/>
        <v>0</v>
      </c>
      <c r="DD1419" t="s">
        <v>3</v>
      </c>
      <c r="DE1419" t="s">
        <v>3</v>
      </c>
      <c r="DF1419">
        <f t="shared" si="1250"/>
        <v>0</v>
      </c>
      <c r="DG1419">
        <f>ROUND(ROUND(AF1419*AJ1419,2)*CX1419,2)</f>
        <v>2.08</v>
      </c>
      <c r="DH1419">
        <f>ROUND(ROUND(AG1419*AK1419,2)*CX1419,2)</f>
        <v>0</v>
      </c>
      <c r="DI1419">
        <f t="shared" si="1251"/>
        <v>0</v>
      </c>
      <c r="DJ1419">
        <f>DG1419</f>
        <v>2.08</v>
      </c>
      <c r="DK1419">
        <v>0</v>
      </c>
      <c r="DL1419" t="s">
        <v>3</v>
      </c>
      <c r="DM1419">
        <v>0</v>
      </c>
      <c r="DN1419" t="s">
        <v>3</v>
      </c>
      <c r="DO1419">
        <v>0</v>
      </c>
    </row>
    <row r="1420" spans="1:119" x14ac:dyDescent="0.2">
      <c r="A1420">
        <f>ROW(Source!A1111)</f>
        <v>1111</v>
      </c>
      <c r="B1420">
        <v>51651743</v>
      </c>
      <c r="C1420">
        <v>51656768</v>
      </c>
      <c r="D1420">
        <v>49673503</v>
      </c>
      <c r="E1420">
        <v>1</v>
      </c>
      <c r="F1420">
        <v>1</v>
      </c>
      <c r="G1420">
        <v>1</v>
      </c>
      <c r="H1420">
        <v>2</v>
      </c>
      <c r="I1420" t="s">
        <v>914</v>
      </c>
      <c r="J1420" t="s">
        <v>915</v>
      </c>
      <c r="K1420" t="s">
        <v>916</v>
      </c>
      <c r="L1420">
        <v>1367</v>
      </c>
      <c r="N1420">
        <v>1011</v>
      </c>
      <c r="O1420" t="s">
        <v>910</v>
      </c>
      <c r="P1420" t="s">
        <v>910</v>
      </c>
      <c r="Q1420">
        <v>1</v>
      </c>
      <c r="W1420">
        <v>0</v>
      </c>
      <c r="X1420">
        <v>509054691</v>
      </c>
      <c r="Y1420">
        <f t="shared" si="1247"/>
        <v>0.75600000000000001</v>
      </c>
      <c r="AA1420">
        <v>0</v>
      </c>
      <c r="AB1420">
        <v>871.31</v>
      </c>
      <c r="AC1420">
        <v>387.32</v>
      </c>
      <c r="AD1420">
        <v>0</v>
      </c>
      <c r="AE1420">
        <v>0</v>
      </c>
      <c r="AF1420">
        <v>65.709999999999994</v>
      </c>
      <c r="AG1420">
        <v>11.6</v>
      </c>
      <c r="AH1420">
        <v>0</v>
      </c>
      <c r="AI1420">
        <v>1</v>
      </c>
      <c r="AJ1420">
        <v>13.26</v>
      </c>
      <c r="AK1420">
        <v>33.39</v>
      </c>
      <c r="AL1420">
        <v>1</v>
      </c>
      <c r="AM1420">
        <v>4</v>
      </c>
      <c r="AN1420">
        <v>0</v>
      </c>
      <c r="AO1420">
        <v>1</v>
      </c>
      <c r="AP1420">
        <v>1</v>
      </c>
      <c r="AQ1420">
        <v>0</v>
      </c>
      <c r="AR1420">
        <v>0</v>
      </c>
      <c r="AS1420" t="s">
        <v>3</v>
      </c>
      <c r="AT1420">
        <v>0.72</v>
      </c>
      <c r="AU1420" t="s">
        <v>20</v>
      </c>
      <c r="AV1420">
        <v>0</v>
      </c>
      <c r="AW1420">
        <v>2</v>
      </c>
      <c r="AX1420">
        <v>51656785</v>
      </c>
      <c r="AY1420">
        <v>1</v>
      </c>
      <c r="AZ1420">
        <v>0</v>
      </c>
      <c r="BA1420">
        <v>1624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V1420">
        <v>0</v>
      </c>
      <c r="CW1420">
        <f>ROUND(Y1420*Source!I1111,7)</f>
        <v>4.9896000000000003E-2</v>
      </c>
      <c r="CX1420">
        <f>ROUND(Y1420*Source!I1111,7)</f>
        <v>4.9896000000000003E-2</v>
      </c>
      <c r="CY1420">
        <f>AB1420</f>
        <v>871.31</v>
      </c>
      <c r="CZ1420">
        <f>AF1420</f>
        <v>65.709999999999994</v>
      </c>
      <c r="DA1420">
        <f>AJ1420</f>
        <v>13.26</v>
      </c>
      <c r="DB1420">
        <f t="shared" si="1248"/>
        <v>49.68</v>
      </c>
      <c r="DC1420">
        <f t="shared" si="1249"/>
        <v>8.77</v>
      </c>
      <c r="DD1420" t="s">
        <v>3</v>
      </c>
      <c r="DE1420" t="s">
        <v>3</v>
      </c>
      <c r="DF1420">
        <f t="shared" si="1250"/>
        <v>0</v>
      </c>
      <c r="DG1420">
        <f>ROUND(ROUND(AF1420*AJ1420,2)*CX1420,2)</f>
        <v>43.47</v>
      </c>
      <c r="DH1420">
        <f>ROUND(ROUND(AG1420*AK1420,2)*CX1420,2)</f>
        <v>19.329999999999998</v>
      </c>
      <c r="DI1420">
        <f t="shared" si="1251"/>
        <v>0</v>
      </c>
      <c r="DJ1420">
        <f>DG1420</f>
        <v>43.47</v>
      </c>
      <c r="DK1420">
        <v>0</v>
      </c>
      <c r="DL1420" t="s">
        <v>3</v>
      </c>
      <c r="DM1420">
        <v>0</v>
      </c>
      <c r="DN1420" t="s">
        <v>3</v>
      </c>
      <c r="DO1420">
        <v>0</v>
      </c>
    </row>
    <row r="1421" spans="1:119" x14ac:dyDescent="0.2">
      <c r="A1421">
        <f>ROW(Source!A1111)</f>
        <v>1111</v>
      </c>
      <c r="B1421">
        <v>51651743</v>
      </c>
      <c r="C1421">
        <v>51656768</v>
      </c>
      <c r="D1421">
        <v>49673715</v>
      </c>
      <c r="E1421">
        <v>1</v>
      </c>
      <c r="F1421">
        <v>1</v>
      </c>
      <c r="G1421">
        <v>1</v>
      </c>
      <c r="H1421">
        <v>2</v>
      </c>
      <c r="I1421" t="s">
        <v>926</v>
      </c>
      <c r="J1421" t="s">
        <v>927</v>
      </c>
      <c r="K1421" t="s">
        <v>928</v>
      </c>
      <c r="L1421">
        <v>1367</v>
      </c>
      <c r="N1421">
        <v>1011</v>
      </c>
      <c r="O1421" t="s">
        <v>910</v>
      </c>
      <c r="P1421" t="s">
        <v>910</v>
      </c>
      <c r="Q1421">
        <v>1</v>
      </c>
      <c r="W1421">
        <v>0</v>
      </c>
      <c r="X1421">
        <v>829370094</v>
      </c>
      <c r="Y1421">
        <f t="shared" si="1247"/>
        <v>1.6170000000000002</v>
      </c>
      <c r="AA1421">
        <v>0</v>
      </c>
      <c r="AB1421">
        <v>107.41</v>
      </c>
      <c r="AC1421">
        <v>0</v>
      </c>
      <c r="AD1421">
        <v>0</v>
      </c>
      <c r="AE1421">
        <v>0</v>
      </c>
      <c r="AF1421">
        <v>8.1</v>
      </c>
      <c r="AG1421">
        <v>0</v>
      </c>
      <c r="AH1421">
        <v>0</v>
      </c>
      <c r="AI1421">
        <v>1</v>
      </c>
      <c r="AJ1421">
        <v>13.26</v>
      </c>
      <c r="AK1421">
        <v>33.39</v>
      </c>
      <c r="AL1421">
        <v>1</v>
      </c>
      <c r="AM1421">
        <v>4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1.54</v>
      </c>
      <c r="AU1421" t="s">
        <v>20</v>
      </c>
      <c r="AV1421">
        <v>0</v>
      </c>
      <c r="AW1421">
        <v>2</v>
      </c>
      <c r="AX1421">
        <v>51656786</v>
      </c>
      <c r="AY1421">
        <v>1</v>
      </c>
      <c r="AZ1421">
        <v>0</v>
      </c>
      <c r="BA1421">
        <v>1625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V1421">
        <v>0</v>
      </c>
      <c r="CW1421">
        <f>ROUND(Y1421*Source!I1111,7)</f>
        <v>0.106722</v>
      </c>
      <c r="CX1421">
        <f>ROUND(Y1421*Source!I1111,7)</f>
        <v>0.106722</v>
      </c>
      <c r="CY1421">
        <f>AB1421</f>
        <v>107.41</v>
      </c>
      <c r="CZ1421">
        <f>AF1421</f>
        <v>8.1</v>
      </c>
      <c r="DA1421">
        <f>AJ1421</f>
        <v>13.26</v>
      </c>
      <c r="DB1421">
        <f t="shared" si="1248"/>
        <v>13.09</v>
      </c>
      <c r="DC1421">
        <f t="shared" si="1249"/>
        <v>0</v>
      </c>
      <c r="DD1421" t="s">
        <v>3</v>
      </c>
      <c r="DE1421" t="s">
        <v>3</v>
      </c>
      <c r="DF1421">
        <f t="shared" si="1250"/>
        <v>0</v>
      </c>
      <c r="DG1421">
        <f>ROUND(ROUND(AF1421*AJ1421,2)*CX1421,2)</f>
        <v>11.46</v>
      </c>
      <c r="DH1421">
        <f>ROUND(ROUND(AG1421*AK1421,2)*CX1421,2)</f>
        <v>0</v>
      </c>
      <c r="DI1421">
        <f t="shared" si="1251"/>
        <v>0</v>
      </c>
      <c r="DJ1421">
        <f>DG1421</f>
        <v>11.46</v>
      </c>
      <c r="DK1421">
        <v>0</v>
      </c>
      <c r="DL1421" t="s">
        <v>3</v>
      </c>
      <c r="DM1421">
        <v>0</v>
      </c>
      <c r="DN1421" t="s">
        <v>3</v>
      </c>
      <c r="DO1421">
        <v>0</v>
      </c>
    </row>
    <row r="1422" spans="1:119" x14ac:dyDescent="0.2">
      <c r="A1422">
        <f>ROW(Source!A1111)</f>
        <v>1111</v>
      </c>
      <c r="B1422">
        <v>51651743</v>
      </c>
      <c r="C1422">
        <v>51656768</v>
      </c>
      <c r="D1422">
        <v>49521144</v>
      </c>
      <c r="E1422">
        <v>1</v>
      </c>
      <c r="F1422">
        <v>1</v>
      </c>
      <c r="G1422">
        <v>1</v>
      </c>
      <c r="H1422">
        <v>3</v>
      </c>
      <c r="I1422" t="s">
        <v>947</v>
      </c>
      <c r="J1422" t="s">
        <v>948</v>
      </c>
      <c r="K1422" t="s">
        <v>949</v>
      </c>
      <c r="L1422">
        <v>1348</v>
      </c>
      <c r="N1422">
        <v>1009</v>
      </c>
      <c r="O1422" t="s">
        <v>105</v>
      </c>
      <c r="P1422" t="s">
        <v>105</v>
      </c>
      <c r="Q1422">
        <v>1000</v>
      </c>
      <c r="W1422">
        <v>0</v>
      </c>
      <c r="X1422">
        <v>-847628873</v>
      </c>
      <c r="Y1422">
        <f t="shared" ref="Y1422:Y1427" si="1252">AT1422</f>
        <v>8.8999999999999995E-4</v>
      </c>
      <c r="AA1422">
        <v>241405.89</v>
      </c>
      <c r="AB1422">
        <v>0</v>
      </c>
      <c r="AC1422">
        <v>0</v>
      </c>
      <c r="AD1422">
        <v>0</v>
      </c>
      <c r="AE1422">
        <v>26499</v>
      </c>
      <c r="AF1422">
        <v>0</v>
      </c>
      <c r="AG1422">
        <v>0</v>
      </c>
      <c r="AH1422">
        <v>0</v>
      </c>
      <c r="AI1422">
        <v>9.11</v>
      </c>
      <c r="AJ1422">
        <v>1</v>
      </c>
      <c r="AK1422">
        <v>1</v>
      </c>
      <c r="AL1422">
        <v>1</v>
      </c>
      <c r="AM1422">
        <v>4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8.8999999999999995E-4</v>
      </c>
      <c r="AU1422" t="s">
        <v>3</v>
      </c>
      <c r="AV1422">
        <v>0</v>
      </c>
      <c r="AW1422">
        <v>2</v>
      </c>
      <c r="AX1422">
        <v>51656787</v>
      </c>
      <c r="AY1422">
        <v>1</v>
      </c>
      <c r="AZ1422">
        <v>0</v>
      </c>
      <c r="BA1422">
        <v>1626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V1422">
        <v>0</v>
      </c>
      <c r="CW1422">
        <v>0</v>
      </c>
      <c r="CX1422">
        <f>ROUND(Y1422*Source!I1111,7)</f>
        <v>5.8699999999999997E-5</v>
      </c>
      <c r="CY1422">
        <f t="shared" ref="CY1422:CY1427" si="1253">AA1422</f>
        <v>241405.89</v>
      </c>
      <c r="CZ1422">
        <f t="shared" ref="CZ1422:CZ1427" si="1254">AE1422</f>
        <v>26499</v>
      </c>
      <c r="DA1422">
        <f t="shared" ref="DA1422:DA1427" si="1255">AI1422</f>
        <v>9.11</v>
      </c>
      <c r="DB1422">
        <f t="shared" ref="DB1422:DB1427" si="1256">ROUND(ROUND(AT1422*CZ1422,2),2)</f>
        <v>23.58</v>
      </c>
      <c r="DC1422">
        <f t="shared" ref="DC1422:DC1427" si="1257">ROUND(ROUND(AT1422*AG1422,2),2)</f>
        <v>0</v>
      </c>
      <c r="DD1422" t="s">
        <v>3</v>
      </c>
      <c r="DE1422" t="s">
        <v>3</v>
      </c>
      <c r="DF1422">
        <f t="shared" ref="DF1422:DF1427" si="1258">ROUND(ROUND(AE1422*AI1422,2)*CX1422,2)</f>
        <v>14.17</v>
      </c>
      <c r="DG1422">
        <f t="shared" ref="DG1422:DG1429" si="1259">ROUND(ROUND(AF1422,2)*CX1422,2)</f>
        <v>0</v>
      </c>
      <c r="DH1422">
        <f t="shared" ref="DH1422:DH1428" si="1260">ROUND(ROUND(AG1422,2)*CX1422,2)</f>
        <v>0</v>
      </c>
      <c r="DI1422">
        <f t="shared" si="1251"/>
        <v>0</v>
      </c>
      <c r="DJ1422">
        <f t="shared" ref="DJ1422:DJ1427" si="1261">DF1422</f>
        <v>14.17</v>
      </c>
      <c r="DK1422">
        <v>0</v>
      </c>
      <c r="DL1422" t="s">
        <v>3</v>
      </c>
      <c r="DM1422">
        <v>0</v>
      </c>
      <c r="DN1422" t="s">
        <v>3</v>
      </c>
      <c r="DO1422">
        <v>0</v>
      </c>
    </row>
    <row r="1423" spans="1:119" x14ac:dyDescent="0.2">
      <c r="A1423">
        <f>ROW(Source!A1111)</f>
        <v>1111</v>
      </c>
      <c r="B1423">
        <v>51651743</v>
      </c>
      <c r="C1423">
        <v>51656768</v>
      </c>
      <c r="D1423">
        <v>49524301</v>
      </c>
      <c r="E1423">
        <v>1</v>
      </c>
      <c r="F1423">
        <v>1</v>
      </c>
      <c r="G1423">
        <v>1</v>
      </c>
      <c r="H1423">
        <v>3</v>
      </c>
      <c r="I1423" t="s">
        <v>929</v>
      </c>
      <c r="J1423" t="s">
        <v>930</v>
      </c>
      <c r="K1423" t="s">
        <v>931</v>
      </c>
      <c r="L1423">
        <v>1348</v>
      </c>
      <c r="N1423">
        <v>1009</v>
      </c>
      <c r="O1423" t="s">
        <v>105</v>
      </c>
      <c r="P1423" t="s">
        <v>105</v>
      </c>
      <c r="Q1423">
        <v>1000</v>
      </c>
      <c r="W1423">
        <v>0</v>
      </c>
      <c r="X1423">
        <v>1824693337</v>
      </c>
      <c r="Y1423">
        <f t="shared" si="1252"/>
        <v>4.4999999999999999E-4</v>
      </c>
      <c r="AA1423">
        <v>94397.82</v>
      </c>
      <c r="AB1423">
        <v>0</v>
      </c>
      <c r="AC1423">
        <v>0</v>
      </c>
      <c r="AD1423">
        <v>0</v>
      </c>
      <c r="AE1423">
        <v>10362</v>
      </c>
      <c r="AF1423">
        <v>0</v>
      </c>
      <c r="AG1423">
        <v>0</v>
      </c>
      <c r="AH1423">
        <v>0</v>
      </c>
      <c r="AI1423">
        <v>9.11</v>
      </c>
      <c r="AJ1423">
        <v>1</v>
      </c>
      <c r="AK1423">
        <v>1</v>
      </c>
      <c r="AL1423">
        <v>1</v>
      </c>
      <c r="AM1423">
        <v>4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4.4999999999999999E-4</v>
      </c>
      <c r="AU1423" t="s">
        <v>3</v>
      </c>
      <c r="AV1423">
        <v>0</v>
      </c>
      <c r="AW1423">
        <v>2</v>
      </c>
      <c r="AX1423">
        <v>51656788</v>
      </c>
      <c r="AY1423">
        <v>1</v>
      </c>
      <c r="AZ1423">
        <v>0</v>
      </c>
      <c r="BA1423">
        <v>1627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V1423">
        <v>0</v>
      </c>
      <c r="CW1423">
        <v>0</v>
      </c>
      <c r="CX1423">
        <f>ROUND(Y1423*Source!I1111,7)</f>
        <v>2.97E-5</v>
      </c>
      <c r="CY1423">
        <f t="shared" si="1253"/>
        <v>94397.82</v>
      </c>
      <c r="CZ1423">
        <f t="shared" si="1254"/>
        <v>10362</v>
      </c>
      <c r="DA1423">
        <f t="shared" si="1255"/>
        <v>9.11</v>
      </c>
      <c r="DB1423">
        <f t="shared" si="1256"/>
        <v>4.66</v>
      </c>
      <c r="DC1423">
        <f t="shared" si="1257"/>
        <v>0</v>
      </c>
      <c r="DD1423" t="s">
        <v>3</v>
      </c>
      <c r="DE1423" t="s">
        <v>3</v>
      </c>
      <c r="DF1423">
        <f t="shared" si="1258"/>
        <v>2.8</v>
      </c>
      <c r="DG1423">
        <f t="shared" si="1259"/>
        <v>0</v>
      </c>
      <c r="DH1423">
        <f t="shared" si="1260"/>
        <v>0</v>
      </c>
      <c r="DI1423">
        <f t="shared" si="1251"/>
        <v>0</v>
      </c>
      <c r="DJ1423">
        <f t="shared" si="1261"/>
        <v>2.8</v>
      </c>
      <c r="DK1423">
        <v>0</v>
      </c>
      <c r="DL1423" t="s">
        <v>3</v>
      </c>
      <c r="DM1423">
        <v>0</v>
      </c>
      <c r="DN1423" t="s">
        <v>3</v>
      </c>
      <c r="DO1423">
        <v>0</v>
      </c>
    </row>
    <row r="1424" spans="1:119" x14ac:dyDescent="0.2">
      <c r="A1424">
        <f>ROW(Source!A1111)</f>
        <v>1111</v>
      </c>
      <c r="B1424">
        <v>51651743</v>
      </c>
      <c r="C1424">
        <v>51656768</v>
      </c>
      <c r="D1424">
        <v>49525488</v>
      </c>
      <c r="E1424">
        <v>1</v>
      </c>
      <c r="F1424">
        <v>1</v>
      </c>
      <c r="G1424">
        <v>1</v>
      </c>
      <c r="H1424">
        <v>3</v>
      </c>
      <c r="I1424" t="s">
        <v>917</v>
      </c>
      <c r="J1424" t="s">
        <v>918</v>
      </c>
      <c r="K1424" t="s">
        <v>919</v>
      </c>
      <c r="L1424">
        <v>1346</v>
      </c>
      <c r="N1424">
        <v>1009</v>
      </c>
      <c r="O1424" t="s">
        <v>920</v>
      </c>
      <c r="P1424" t="s">
        <v>920</v>
      </c>
      <c r="Q1424">
        <v>1</v>
      </c>
      <c r="W1424">
        <v>0</v>
      </c>
      <c r="X1424">
        <v>-1864341761</v>
      </c>
      <c r="Y1424">
        <f t="shared" si="1252"/>
        <v>15</v>
      </c>
      <c r="AA1424">
        <v>82.35</v>
      </c>
      <c r="AB1424">
        <v>0</v>
      </c>
      <c r="AC1424">
        <v>0</v>
      </c>
      <c r="AD1424">
        <v>0</v>
      </c>
      <c r="AE1424">
        <v>9.0399999999999991</v>
      </c>
      <c r="AF1424">
        <v>0</v>
      </c>
      <c r="AG1424">
        <v>0</v>
      </c>
      <c r="AH1424">
        <v>0</v>
      </c>
      <c r="AI1424">
        <v>9.11</v>
      </c>
      <c r="AJ1424">
        <v>1</v>
      </c>
      <c r="AK1424">
        <v>1</v>
      </c>
      <c r="AL1424">
        <v>1</v>
      </c>
      <c r="AM1424">
        <v>4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15</v>
      </c>
      <c r="AU1424" t="s">
        <v>3</v>
      </c>
      <c r="AV1424">
        <v>0</v>
      </c>
      <c r="AW1424">
        <v>2</v>
      </c>
      <c r="AX1424">
        <v>51656789</v>
      </c>
      <c r="AY1424">
        <v>1</v>
      </c>
      <c r="AZ1424">
        <v>0</v>
      </c>
      <c r="BA1424">
        <v>1628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V1424">
        <v>0</v>
      </c>
      <c r="CW1424">
        <v>0</v>
      </c>
      <c r="CX1424">
        <f>ROUND(Y1424*Source!I1111,7)</f>
        <v>0.99</v>
      </c>
      <c r="CY1424">
        <f t="shared" si="1253"/>
        <v>82.35</v>
      </c>
      <c r="CZ1424">
        <f t="shared" si="1254"/>
        <v>9.0399999999999991</v>
      </c>
      <c r="DA1424">
        <f t="shared" si="1255"/>
        <v>9.11</v>
      </c>
      <c r="DB1424">
        <f t="shared" si="1256"/>
        <v>135.6</v>
      </c>
      <c r="DC1424">
        <f t="shared" si="1257"/>
        <v>0</v>
      </c>
      <c r="DD1424" t="s">
        <v>3</v>
      </c>
      <c r="DE1424" t="s">
        <v>3</v>
      </c>
      <c r="DF1424">
        <f t="shared" si="1258"/>
        <v>81.53</v>
      </c>
      <c r="DG1424">
        <f t="shared" si="1259"/>
        <v>0</v>
      </c>
      <c r="DH1424">
        <f t="shared" si="1260"/>
        <v>0</v>
      </c>
      <c r="DI1424">
        <f t="shared" si="1251"/>
        <v>0</v>
      </c>
      <c r="DJ1424">
        <f t="shared" si="1261"/>
        <v>81.53</v>
      </c>
      <c r="DK1424">
        <v>0</v>
      </c>
      <c r="DL1424" t="s">
        <v>3</v>
      </c>
      <c r="DM1424">
        <v>0</v>
      </c>
      <c r="DN1424" t="s">
        <v>3</v>
      </c>
      <c r="DO1424">
        <v>0</v>
      </c>
    </row>
    <row r="1425" spans="1:119" x14ac:dyDescent="0.2">
      <c r="A1425">
        <f>ROW(Source!A1111)</f>
        <v>1111</v>
      </c>
      <c r="B1425">
        <v>51651743</v>
      </c>
      <c r="C1425">
        <v>51656768</v>
      </c>
      <c r="D1425">
        <v>49526492</v>
      </c>
      <c r="E1425">
        <v>1</v>
      </c>
      <c r="F1425">
        <v>1</v>
      </c>
      <c r="G1425">
        <v>1</v>
      </c>
      <c r="H1425">
        <v>3</v>
      </c>
      <c r="I1425" t="s">
        <v>921</v>
      </c>
      <c r="J1425" t="s">
        <v>922</v>
      </c>
      <c r="K1425" t="s">
        <v>923</v>
      </c>
      <c r="L1425">
        <v>1346</v>
      </c>
      <c r="N1425">
        <v>1009</v>
      </c>
      <c r="O1425" t="s">
        <v>920</v>
      </c>
      <c r="P1425" t="s">
        <v>920</v>
      </c>
      <c r="Q1425">
        <v>1</v>
      </c>
      <c r="W1425">
        <v>0</v>
      </c>
      <c r="X1425">
        <v>497341279</v>
      </c>
      <c r="Y1425">
        <f t="shared" si="1252"/>
        <v>8</v>
      </c>
      <c r="AA1425">
        <v>210.35</v>
      </c>
      <c r="AB1425">
        <v>0</v>
      </c>
      <c r="AC1425">
        <v>0</v>
      </c>
      <c r="AD1425">
        <v>0</v>
      </c>
      <c r="AE1425">
        <v>23.09</v>
      </c>
      <c r="AF1425">
        <v>0</v>
      </c>
      <c r="AG1425">
        <v>0</v>
      </c>
      <c r="AH1425">
        <v>0</v>
      </c>
      <c r="AI1425">
        <v>9.11</v>
      </c>
      <c r="AJ1425">
        <v>1</v>
      </c>
      <c r="AK1425">
        <v>1</v>
      </c>
      <c r="AL1425">
        <v>1</v>
      </c>
      <c r="AM1425">
        <v>4</v>
      </c>
      <c r="AN1425">
        <v>0</v>
      </c>
      <c r="AO1425">
        <v>1</v>
      </c>
      <c r="AP1425">
        <v>1</v>
      </c>
      <c r="AQ1425">
        <v>0</v>
      </c>
      <c r="AR1425">
        <v>0</v>
      </c>
      <c r="AS1425" t="s">
        <v>3</v>
      </c>
      <c r="AT1425">
        <v>8</v>
      </c>
      <c r="AU1425" t="s">
        <v>3</v>
      </c>
      <c r="AV1425">
        <v>0</v>
      </c>
      <c r="AW1425">
        <v>2</v>
      </c>
      <c r="AX1425">
        <v>51656790</v>
      </c>
      <c r="AY1425">
        <v>1</v>
      </c>
      <c r="AZ1425">
        <v>0</v>
      </c>
      <c r="BA1425">
        <v>1629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V1425">
        <v>0</v>
      </c>
      <c r="CW1425">
        <v>0</v>
      </c>
      <c r="CX1425">
        <f>ROUND(Y1425*Source!I1111,7)</f>
        <v>0.52800000000000002</v>
      </c>
      <c r="CY1425">
        <f t="shared" si="1253"/>
        <v>210.35</v>
      </c>
      <c r="CZ1425">
        <f t="shared" si="1254"/>
        <v>23.09</v>
      </c>
      <c r="DA1425">
        <f t="shared" si="1255"/>
        <v>9.11</v>
      </c>
      <c r="DB1425">
        <f t="shared" si="1256"/>
        <v>184.72</v>
      </c>
      <c r="DC1425">
        <f t="shared" si="1257"/>
        <v>0</v>
      </c>
      <c r="DD1425" t="s">
        <v>3</v>
      </c>
      <c r="DE1425" t="s">
        <v>3</v>
      </c>
      <c r="DF1425">
        <f t="shared" si="1258"/>
        <v>111.06</v>
      </c>
      <c r="DG1425">
        <f t="shared" si="1259"/>
        <v>0</v>
      </c>
      <c r="DH1425">
        <f t="shared" si="1260"/>
        <v>0</v>
      </c>
      <c r="DI1425">
        <f t="shared" si="1251"/>
        <v>0</v>
      </c>
      <c r="DJ1425">
        <f t="shared" si="1261"/>
        <v>111.06</v>
      </c>
      <c r="DK1425">
        <v>0</v>
      </c>
      <c r="DL1425" t="s">
        <v>3</v>
      </c>
      <c r="DM1425">
        <v>0</v>
      </c>
      <c r="DN1425" t="s">
        <v>3</v>
      </c>
      <c r="DO1425">
        <v>0</v>
      </c>
    </row>
    <row r="1426" spans="1:119" x14ac:dyDescent="0.2">
      <c r="A1426">
        <f>ROW(Source!A1111)</f>
        <v>1111</v>
      </c>
      <c r="B1426">
        <v>51651743</v>
      </c>
      <c r="C1426">
        <v>51656768</v>
      </c>
      <c r="D1426">
        <v>49555131</v>
      </c>
      <c r="E1426">
        <v>1</v>
      </c>
      <c r="F1426">
        <v>1</v>
      </c>
      <c r="G1426">
        <v>1</v>
      </c>
      <c r="H1426">
        <v>3</v>
      </c>
      <c r="I1426" t="s">
        <v>950</v>
      </c>
      <c r="J1426" t="s">
        <v>951</v>
      </c>
      <c r="K1426" t="s">
        <v>952</v>
      </c>
      <c r="L1426">
        <v>1348</v>
      </c>
      <c r="N1426">
        <v>1009</v>
      </c>
      <c r="O1426" t="s">
        <v>105</v>
      </c>
      <c r="P1426" t="s">
        <v>105</v>
      </c>
      <c r="Q1426">
        <v>1000</v>
      </c>
      <c r="W1426">
        <v>0</v>
      </c>
      <c r="X1426">
        <v>-364749507</v>
      </c>
      <c r="Y1426">
        <f t="shared" si="1252"/>
        <v>5.0099999999999997E-3</v>
      </c>
      <c r="AA1426">
        <v>156537.13</v>
      </c>
      <c r="AB1426">
        <v>0</v>
      </c>
      <c r="AC1426">
        <v>0</v>
      </c>
      <c r="AD1426">
        <v>0</v>
      </c>
      <c r="AE1426">
        <v>17183</v>
      </c>
      <c r="AF1426">
        <v>0</v>
      </c>
      <c r="AG1426">
        <v>0</v>
      </c>
      <c r="AH1426">
        <v>0</v>
      </c>
      <c r="AI1426">
        <v>9.11</v>
      </c>
      <c r="AJ1426">
        <v>1</v>
      </c>
      <c r="AK1426">
        <v>1</v>
      </c>
      <c r="AL1426">
        <v>1</v>
      </c>
      <c r="AM1426">
        <v>4</v>
      </c>
      <c r="AN1426">
        <v>0</v>
      </c>
      <c r="AO1426">
        <v>1</v>
      </c>
      <c r="AP1426">
        <v>1</v>
      </c>
      <c r="AQ1426">
        <v>0</v>
      </c>
      <c r="AR1426">
        <v>0</v>
      </c>
      <c r="AS1426" t="s">
        <v>3</v>
      </c>
      <c r="AT1426">
        <v>5.0099999999999997E-3</v>
      </c>
      <c r="AU1426" t="s">
        <v>3</v>
      </c>
      <c r="AV1426">
        <v>0</v>
      </c>
      <c r="AW1426">
        <v>2</v>
      </c>
      <c r="AX1426">
        <v>51656792</v>
      </c>
      <c r="AY1426">
        <v>1</v>
      </c>
      <c r="AZ1426">
        <v>0</v>
      </c>
      <c r="BA1426">
        <v>1631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V1426">
        <v>0</v>
      </c>
      <c r="CW1426">
        <v>0</v>
      </c>
      <c r="CX1426">
        <f>ROUND(Y1426*Source!I1111,7)</f>
        <v>3.3070000000000002E-4</v>
      </c>
      <c r="CY1426">
        <f t="shared" si="1253"/>
        <v>156537.13</v>
      </c>
      <c r="CZ1426">
        <f t="shared" si="1254"/>
        <v>17183</v>
      </c>
      <c r="DA1426">
        <f t="shared" si="1255"/>
        <v>9.11</v>
      </c>
      <c r="DB1426">
        <f t="shared" si="1256"/>
        <v>86.09</v>
      </c>
      <c r="DC1426">
        <f t="shared" si="1257"/>
        <v>0</v>
      </c>
      <c r="DD1426" t="s">
        <v>3</v>
      </c>
      <c r="DE1426" t="s">
        <v>3</v>
      </c>
      <c r="DF1426">
        <f t="shared" si="1258"/>
        <v>51.77</v>
      </c>
      <c r="DG1426">
        <f t="shared" si="1259"/>
        <v>0</v>
      </c>
      <c r="DH1426">
        <f t="shared" si="1260"/>
        <v>0</v>
      </c>
      <c r="DI1426">
        <f t="shared" si="1251"/>
        <v>0</v>
      </c>
      <c r="DJ1426">
        <f t="shared" si="1261"/>
        <v>51.77</v>
      </c>
      <c r="DK1426">
        <v>0</v>
      </c>
      <c r="DL1426" t="s">
        <v>3</v>
      </c>
      <c r="DM1426">
        <v>0</v>
      </c>
      <c r="DN1426" t="s">
        <v>3</v>
      </c>
      <c r="DO1426">
        <v>0</v>
      </c>
    </row>
    <row r="1427" spans="1:119" x14ac:dyDescent="0.2">
      <c r="A1427">
        <f>ROW(Source!A1111)</f>
        <v>1111</v>
      </c>
      <c r="B1427">
        <v>51651743</v>
      </c>
      <c r="C1427">
        <v>51656768</v>
      </c>
      <c r="D1427">
        <v>49564260</v>
      </c>
      <c r="E1427">
        <v>1</v>
      </c>
      <c r="F1427">
        <v>1</v>
      </c>
      <c r="G1427">
        <v>1</v>
      </c>
      <c r="H1427">
        <v>3</v>
      </c>
      <c r="I1427" t="s">
        <v>79</v>
      </c>
      <c r="J1427" t="s">
        <v>81</v>
      </c>
      <c r="K1427" t="s">
        <v>80</v>
      </c>
      <c r="L1427">
        <v>1327</v>
      </c>
      <c r="N1427">
        <v>1005</v>
      </c>
      <c r="O1427" t="s">
        <v>52</v>
      </c>
      <c r="P1427" t="s">
        <v>52</v>
      </c>
      <c r="Q1427">
        <v>1</v>
      </c>
      <c r="W1427">
        <v>0</v>
      </c>
      <c r="X1427">
        <v>415678242</v>
      </c>
      <c r="Y1427">
        <f t="shared" si="1252"/>
        <v>100</v>
      </c>
      <c r="AA1427">
        <v>932.96</v>
      </c>
      <c r="AB1427">
        <v>0</v>
      </c>
      <c r="AC1427">
        <v>0</v>
      </c>
      <c r="AD1427">
        <v>0</v>
      </c>
      <c r="AE1427">
        <v>102.41</v>
      </c>
      <c r="AF1427">
        <v>0</v>
      </c>
      <c r="AG1427">
        <v>0</v>
      </c>
      <c r="AH1427">
        <v>0</v>
      </c>
      <c r="AI1427">
        <v>9.11</v>
      </c>
      <c r="AJ1427">
        <v>1</v>
      </c>
      <c r="AK1427">
        <v>1</v>
      </c>
      <c r="AL1427">
        <v>1</v>
      </c>
      <c r="AM1427">
        <v>0</v>
      </c>
      <c r="AN1427">
        <v>0</v>
      </c>
      <c r="AO1427">
        <v>0</v>
      </c>
      <c r="AP1427">
        <v>1</v>
      </c>
      <c r="AQ1427">
        <v>0</v>
      </c>
      <c r="AR1427">
        <v>0</v>
      </c>
      <c r="AS1427" t="s">
        <v>3</v>
      </c>
      <c r="AT1427">
        <v>100</v>
      </c>
      <c r="AU1427" t="s">
        <v>3</v>
      </c>
      <c r="AV1427">
        <v>0</v>
      </c>
      <c r="AW1427">
        <v>1</v>
      </c>
      <c r="AX1427">
        <v>-1</v>
      </c>
      <c r="AY1427">
        <v>0</v>
      </c>
      <c r="AZ1427">
        <v>0</v>
      </c>
      <c r="BA1427" t="s">
        <v>3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V1427">
        <v>0</v>
      </c>
      <c r="CW1427">
        <v>0</v>
      </c>
      <c r="CX1427">
        <f>ROUND(Y1427*Source!I1111,7)</f>
        <v>6.6</v>
      </c>
      <c r="CY1427">
        <f t="shared" si="1253"/>
        <v>932.96</v>
      </c>
      <c r="CZ1427">
        <f t="shared" si="1254"/>
        <v>102.41</v>
      </c>
      <c r="DA1427">
        <f t="shared" si="1255"/>
        <v>9.11</v>
      </c>
      <c r="DB1427">
        <f t="shared" si="1256"/>
        <v>10241</v>
      </c>
      <c r="DC1427">
        <f t="shared" si="1257"/>
        <v>0</v>
      </c>
      <c r="DD1427" t="s">
        <v>3</v>
      </c>
      <c r="DE1427" t="s">
        <v>3</v>
      </c>
      <c r="DF1427">
        <f t="shared" si="1258"/>
        <v>6157.54</v>
      </c>
      <c r="DG1427">
        <f t="shared" si="1259"/>
        <v>0</v>
      </c>
      <c r="DH1427">
        <f t="shared" si="1260"/>
        <v>0</v>
      </c>
      <c r="DI1427">
        <f t="shared" si="1251"/>
        <v>0</v>
      </c>
      <c r="DJ1427">
        <f t="shared" si="1261"/>
        <v>6157.54</v>
      </c>
      <c r="DK1427">
        <v>0</v>
      </c>
      <c r="DL1427" t="s">
        <v>3</v>
      </c>
      <c r="DM1427">
        <v>0</v>
      </c>
      <c r="DN1427" t="s">
        <v>3</v>
      </c>
      <c r="DO1427">
        <v>0</v>
      </c>
    </row>
    <row r="1428" spans="1:119" x14ac:dyDescent="0.2">
      <c r="A1428">
        <f>ROW(Source!A1113)</f>
        <v>1113</v>
      </c>
      <c r="B1428">
        <v>51651743</v>
      </c>
      <c r="C1428">
        <v>51656799</v>
      </c>
      <c r="D1428">
        <v>49510719</v>
      </c>
      <c r="E1428">
        <v>70</v>
      </c>
      <c r="F1428">
        <v>1</v>
      </c>
      <c r="G1428">
        <v>1</v>
      </c>
      <c r="H1428">
        <v>1</v>
      </c>
      <c r="I1428" t="s">
        <v>942</v>
      </c>
      <c r="J1428" t="s">
        <v>3</v>
      </c>
      <c r="K1428" t="s">
        <v>943</v>
      </c>
      <c r="L1428">
        <v>1191</v>
      </c>
      <c r="N1428">
        <v>1013</v>
      </c>
      <c r="O1428" t="s">
        <v>904</v>
      </c>
      <c r="P1428" t="s">
        <v>904</v>
      </c>
      <c r="Q1428">
        <v>1</v>
      </c>
      <c r="W1428">
        <v>0</v>
      </c>
      <c r="X1428">
        <v>784619160</v>
      </c>
      <c r="Y1428">
        <f t="shared" ref="Y1428:Y1433" si="1262">(AT1428*ROUND(1.05,7))</f>
        <v>148.05000000000001</v>
      </c>
      <c r="AA1428">
        <v>0</v>
      </c>
      <c r="AB1428">
        <v>0</v>
      </c>
      <c r="AC1428">
        <v>0</v>
      </c>
      <c r="AD1428">
        <v>291.83</v>
      </c>
      <c r="AE1428">
        <v>0</v>
      </c>
      <c r="AF1428">
        <v>0</v>
      </c>
      <c r="AG1428">
        <v>0</v>
      </c>
      <c r="AH1428">
        <v>8.74</v>
      </c>
      <c r="AI1428">
        <v>1</v>
      </c>
      <c r="AJ1428">
        <v>1</v>
      </c>
      <c r="AK1428">
        <v>1</v>
      </c>
      <c r="AL1428">
        <v>33.39</v>
      </c>
      <c r="AM1428">
        <v>4</v>
      </c>
      <c r="AN1428">
        <v>0</v>
      </c>
      <c r="AO1428">
        <v>1</v>
      </c>
      <c r="AP1428">
        <v>1</v>
      </c>
      <c r="AQ1428">
        <v>0</v>
      </c>
      <c r="AR1428">
        <v>0</v>
      </c>
      <c r="AS1428" t="s">
        <v>3</v>
      </c>
      <c r="AT1428">
        <v>141</v>
      </c>
      <c r="AU1428" t="s">
        <v>20</v>
      </c>
      <c r="AV1428">
        <v>1</v>
      </c>
      <c r="AW1428">
        <v>2</v>
      </c>
      <c r="AX1428">
        <v>51656813</v>
      </c>
      <c r="AY1428">
        <v>1</v>
      </c>
      <c r="AZ1428">
        <v>0</v>
      </c>
      <c r="BA1428">
        <v>1637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U1428">
        <f>ROUND(AT1428*Source!I1113*AH1428*AL1428,2)</f>
        <v>6583.65</v>
      </c>
      <c r="CV1428">
        <f>ROUND(Y1428*Source!I1113,7)</f>
        <v>23.687999999999999</v>
      </c>
      <c r="CW1428">
        <v>0</v>
      </c>
      <c r="CX1428">
        <f>ROUND(Y1428*Source!I1113,7)</f>
        <v>23.687999999999999</v>
      </c>
      <c r="CY1428">
        <f>AD1428</f>
        <v>291.83</v>
      </c>
      <c r="CZ1428">
        <f>AH1428</f>
        <v>8.74</v>
      </c>
      <c r="DA1428">
        <f>AL1428</f>
        <v>33.39</v>
      </c>
      <c r="DB1428">
        <f t="shared" ref="DB1428:DB1433" si="1263">ROUND((ROUND(AT1428*CZ1428,2)*ROUND(1.05,7)),2)</f>
        <v>1293.96</v>
      </c>
      <c r="DC1428">
        <f t="shared" ref="DC1428:DC1433" si="1264">ROUND((ROUND(AT1428*AG1428,2)*ROUND(1.05,7)),2)</f>
        <v>0</v>
      </c>
      <c r="DD1428" t="s">
        <v>3</v>
      </c>
      <c r="DE1428" t="s">
        <v>3</v>
      </c>
      <c r="DF1428">
        <f t="shared" ref="DF1428:DF1433" si="1265">ROUND(ROUND(AE1428,2)*CX1428,2)</f>
        <v>0</v>
      </c>
      <c r="DG1428">
        <f t="shared" si="1259"/>
        <v>0</v>
      </c>
      <c r="DH1428">
        <f t="shared" si="1260"/>
        <v>0</v>
      </c>
      <c r="DI1428">
        <f>ROUND(ROUND(AH1428*AL1428,2)*CX1428,2)</f>
        <v>6912.87</v>
      </c>
      <c r="DJ1428">
        <f>DI1428</f>
        <v>6912.87</v>
      </c>
      <c r="DK1428">
        <v>0</v>
      </c>
      <c r="DL1428" t="s">
        <v>3</v>
      </c>
      <c r="DM1428">
        <v>0</v>
      </c>
      <c r="DN1428" t="s">
        <v>3</v>
      </c>
      <c r="DO1428">
        <v>0</v>
      </c>
    </row>
    <row r="1429" spans="1:119" x14ac:dyDescent="0.2">
      <c r="A1429">
        <f>ROW(Source!A1113)</f>
        <v>1113</v>
      </c>
      <c r="B1429">
        <v>51651743</v>
      </c>
      <c r="C1429">
        <v>51656799</v>
      </c>
      <c r="D1429">
        <v>49510905</v>
      </c>
      <c r="E1429">
        <v>70</v>
      </c>
      <c r="F1429">
        <v>1</v>
      </c>
      <c r="G1429">
        <v>1</v>
      </c>
      <c r="H1429">
        <v>1</v>
      </c>
      <c r="I1429" t="s">
        <v>905</v>
      </c>
      <c r="J1429" t="s">
        <v>3</v>
      </c>
      <c r="K1429" t="s">
        <v>906</v>
      </c>
      <c r="L1429">
        <v>1191</v>
      </c>
      <c r="N1429">
        <v>1013</v>
      </c>
      <c r="O1429" t="s">
        <v>904</v>
      </c>
      <c r="P1429" t="s">
        <v>904</v>
      </c>
      <c r="Q1429">
        <v>1</v>
      </c>
      <c r="W1429">
        <v>0</v>
      </c>
      <c r="X1429">
        <v>-1417349443</v>
      </c>
      <c r="Y1429">
        <f t="shared" si="1262"/>
        <v>0.98699999999999999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1</v>
      </c>
      <c r="AJ1429">
        <v>1</v>
      </c>
      <c r="AK1429">
        <v>33.39</v>
      </c>
      <c r="AL1429">
        <v>1</v>
      </c>
      <c r="AM1429">
        <v>4</v>
      </c>
      <c r="AN1429">
        <v>0</v>
      </c>
      <c r="AO1429">
        <v>1</v>
      </c>
      <c r="AP1429">
        <v>1</v>
      </c>
      <c r="AQ1429">
        <v>0</v>
      </c>
      <c r="AR1429">
        <v>0</v>
      </c>
      <c r="AS1429" t="s">
        <v>3</v>
      </c>
      <c r="AT1429">
        <v>0.94</v>
      </c>
      <c r="AU1429" t="s">
        <v>20</v>
      </c>
      <c r="AV1429">
        <v>2</v>
      </c>
      <c r="AW1429">
        <v>2</v>
      </c>
      <c r="AX1429">
        <v>51656814</v>
      </c>
      <c r="AY1429">
        <v>1</v>
      </c>
      <c r="AZ1429">
        <v>0</v>
      </c>
      <c r="BA1429">
        <v>1638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V1429">
        <v>0</v>
      </c>
      <c r="CW1429">
        <v>0</v>
      </c>
      <c r="CX1429">
        <f>ROUND(Y1429*Source!I1113,7)</f>
        <v>0.15792</v>
      </c>
      <c r="CY1429">
        <f>AD1429</f>
        <v>0</v>
      </c>
      <c r="CZ1429">
        <f>AH1429</f>
        <v>0</v>
      </c>
      <c r="DA1429">
        <f>AL1429</f>
        <v>1</v>
      </c>
      <c r="DB1429">
        <f t="shared" si="1263"/>
        <v>0</v>
      </c>
      <c r="DC1429">
        <f t="shared" si="1264"/>
        <v>0</v>
      </c>
      <c r="DD1429" t="s">
        <v>3</v>
      </c>
      <c r="DE1429" t="s">
        <v>3</v>
      </c>
      <c r="DF1429">
        <f t="shared" si="1265"/>
        <v>0</v>
      </c>
      <c r="DG1429">
        <f t="shared" si="1259"/>
        <v>0</v>
      </c>
      <c r="DH1429">
        <f>ROUND(ROUND(AG1429*AK1429,2)*CX1429,2)</f>
        <v>0</v>
      </c>
      <c r="DI1429">
        <f t="shared" ref="DI1429:DI1440" si="1266">ROUND(ROUND(AH1429,2)*CX1429,2)</f>
        <v>0</v>
      </c>
      <c r="DJ1429">
        <f>DI1429</f>
        <v>0</v>
      </c>
      <c r="DK1429">
        <v>0</v>
      </c>
      <c r="DL1429" t="s">
        <v>3</v>
      </c>
      <c r="DM1429">
        <v>0</v>
      </c>
      <c r="DN1429" t="s">
        <v>3</v>
      </c>
      <c r="DO1429">
        <v>0</v>
      </c>
    </row>
    <row r="1430" spans="1:119" x14ac:dyDescent="0.2">
      <c r="A1430">
        <f>ROW(Source!A1113)</f>
        <v>1113</v>
      </c>
      <c r="B1430">
        <v>51651743</v>
      </c>
      <c r="C1430">
        <v>51656799</v>
      </c>
      <c r="D1430">
        <v>49672573</v>
      </c>
      <c r="E1430">
        <v>1</v>
      </c>
      <c r="F1430">
        <v>1</v>
      </c>
      <c r="G1430">
        <v>1</v>
      </c>
      <c r="H1430">
        <v>2</v>
      </c>
      <c r="I1430" t="s">
        <v>907</v>
      </c>
      <c r="J1430" t="s">
        <v>908</v>
      </c>
      <c r="K1430" t="s">
        <v>909</v>
      </c>
      <c r="L1430">
        <v>1367</v>
      </c>
      <c r="N1430">
        <v>1011</v>
      </c>
      <c r="O1430" t="s">
        <v>910</v>
      </c>
      <c r="P1430" t="s">
        <v>910</v>
      </c>
      <c r="Q1430">
        <v>1</v>
      </c>
      <c r="W1430">
        <v>0</v>
      </c>
      <c r="X1430">
        <v>-430484415</v>
      </c>
      <c r="Y1430">
        <f t="shared" si="1262"/>
        <v>0.39900000000000002</v>
      </c>
      <c r="AA1430">
        <v>0</v>
      </c>
      <c r="AB1430">
        <v>1530.2</v>
      </c>
      <c r="AC1430">
        <v>450.77</v>
      </c>
      <c r="AD1430">
        <v>0</v>
      </c>
      <c r="AE1430">
        <v>0</v>
      </c>
      <c r="AF1430">
        <v>115.4</v>
      </c>
      <c r="AG1430">
        <v>13.5</v>
      </c>
      <c r="AH1430">
        <v>0</v>
      </c>
      <c r="AI1430">
        <v>1</v>
      </c>
      <c r="AJ1430">
        <v>13.26</v>
      </c>
      <c r="AK1430">
        <v>33.39</v>
      </c>
      <c r="AL1430">
        <v>1</v>
      </c>
      <c r="AM1430">
        <v>4</v>
      </c>
      <c r="AN1430">
        <v>0</v>
      </c>
      <c r="AO1430">
        <v>1</v>
      </c>
      <c r="AP1430">
        <v>1</v>
      </c>
      <c r="AQ1430">
        <v>0</v>
      </c>
      <c r="AR1430">
        <v>0</v>
      </c>
      <c r="AS1430" t="s">
        <v>3</v>
      </c>
      <c r="AT1430">
        <v>0.38</v>
      </c>
      <c r="AU1430" t="s">
        <v>20</v>
      </c>
      <c r="AV1430">
        <v>0</v>
      </c>
      <c r="AW1430">
        <v>2</v>
      </c>
      <c r="AX1430">
        <v>51656815</v>
      </c>
      <c r="AY1430">
        <v>1</v>
      </c>
      <c r="AZ1430">
        <v>0</v>
      </c>
      <c r="BA1430">
        <v>1639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V1430">
        <v>0</v>
      </c>
      <c r="CW1430">
        <f>ROUND(Y1430*Source!I1113,7)</f>
        <v>6.3839999999999994E-2</v>
      </c>
      <c r="CX1430">
        <f>ROUND(Y1430*Source!I1113,7)</f>
        <v>6.3839999999999994E-2</v>
      </c>
      <c r="CY1430">
        <f>AB1430</f>
        <v>1530.2</v>
      </c>
      <c r="CZ1430">
        <f>AF1430</f>
        <v>115.4</v>
      </c>
      <c r="DA1430">
        <f>AJ1430</f>
        <v>13.26</v>
      </c>
      <c r="DB1430">
        <f t="shared" si="1263"/>
        <v>46.04</v>
      </c>
      <c r="DC1430">
        <f t="shared" si="1264"/>
        <v>5.39</v>
      </c>
      <c r="DD1430" t="s">
        <v>3</v>
      </c>
      <c r="DE1430" t="s">
        <v>3</v>
      </c>
      <c r="DF1430">
        <f t="shared" si="1265"/>
        <v>0</v>
      </c>
      <c r="DG1430">
        <f>ROUND(ROUND(AF1430*AJ1430,2)*CX1430,2)</f>
        <v>97.69</v>
      </c>
      <c r="DH1430">
        <f>ROUND(ROUND(AG1430*AK1430,2)*CX1430,2)</f>
        <v>28.78</v>
      </c>
      <c r="DI1430">
        <f t="shared" si="1266"/>
        <v>0</v>
      </c>
      <c r="DJ1430">
        <f>DG1430</f>
        <v>97.69</v>
      </c>
      <c r="DK1430">
        <v>0</v>
      </c>
      <c r="DL1430" t="s">
        <v>3</v>
      </c>
      <c r="DM1430">
        <v>0</v>
      </c>
      <c r="DN1430" t="s">
        <v>3</v>
      </c>
      <c r="DO1430">
        <v>0</v>
      </c>
    </row>
    <row r="1431" spans="1:119" x14ac:dyDescent="0.2">
      <c r="A1431">
        <f>ROW(Source!A1113)</f>
        <v>1113</v>
      </c>
      <c r="B1431">
        <v>51651743</v>
      </c>
      <c r="C1431">
        <v>51656799</v>
      </c>
      <c r="D1431">
        <v>49672703</v>
      </c>
      <c r="E1431">
        <v>1</v>
      </c>
      <c r="F1431">
        <v>1</v>
      </c>
      <c r="G1431">
        <v>1</v>
      </c>
      <c r="H1431">
        <v>2</v>
      </c>
      <c r="I1431" t="s">
        <v>944</v>
      </c>
      <c r="J1431" t="s">
        <v>945</v>
      </c>
      <c r="K1431" t="s">
        <v>946</v>
      </c>
      <c r="L1431">
        <v>1367</v>
      </c>
      <c r="N1431">
        <v>1011</v>
      </c>
      <c r="O1431" t="s">
        <v>910</v>
      </c>
      <c r="P1431" t="s">
        <v>910</v>
      </c>
      <c r="Q1431">
        <v>1</v>
      </c>
      <c r="W1431">
        <v>0</v>
      </c>
      <c r="X1431">
        <v>-1424865896</v>
      </c>
      <c r="Y1431">
        <f t="shared" si="1262"/>
        <v>0.35700000000000004</v>
      </c>
      <c r="AA1431">
        <v>0</v>
      </c>
      <c r="AB1431">
        <v>88.31</v>
      </c>
      <c r="AC1431">
        <v>0</v>
      </c>
      <c r="AD1431">
        <v>0</v>
      </c>
      <c r="AE1431">
        <v>0</v>
      </c>
      <c r="AF1431">
        <v>6.66</v>
      </c>
      <c r="AG1431">
        <v>0</v>
      </c>
      <c r="AH1431">
        <v>0</v>
      </c>
      <c r="AI1431">
        <v>1</v>
      </c>
      <c r="AJ1431">
        <v>13.26</v>
      </c>
      <c r="AK1431">
        <v>33.39</v>
      </c>
      <c r="AL1431">
        <v>1</v>
      </c>
      <c r="AM1431">
        <v>4</v>
      </c>
      <c r="AN1431">
        <v>0</v>
      </c>
      <c r="AO1431">
        <v>1</v>
      </c>
      <c r="AP1431">
        <v>1</v>
      </c>
      <c r="AQ1431">
        <v>0</v>
      </c>
      <c r="AR1431">
        <v>0</v>
      </c>
      <c r="AS1431" t="s">
        <v>3</v>
      </c>
      <c r="AT1431">
        <v>0.34</v>
      </c>
      <c r="AU1431" t="s">
        <v>20</v>
      </c>
      <c r="AV1431">
        <v>0</v>
      </c>
      <c r="AW1431">
        <v>2</v>
      </c>
      <c r="AX1431">
        <v>51656816</v>
      </c>
      <c r="AY1431">
        <v>1</v>
      </c>
      <c r="AZ1431">
        <v>0</v>
      </c>
      <c r="BA1431">
        <v>1640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V1431">
        <v>0</v>
      </c>
      <c r="CW1431">
        <f>ROUND(Y1431*Source!I1113,7)</f>
        <v>5.7119999999999997E-2</v>
      </c>
      <c r="CX1431">
        <f>ROUND(Y1431*Source!I1113,7)</f>
        <v>5.7119999999999997E-2</v>
      </c>
      <c r="CY1431">
        <f>AB1431</f>
        <v>88.31</v>
      </c>
      <c r="CZ1431">
        <f>AF1431</f>
        <v>6.66</v>
      </c>
      <c r="DA1431">
        <f>AJ1431</f>
        <v>13.26</v>
      </c>
      <c r="DB1431">
        <f t="shared" si="1263"/>
        <v>2.37</v>
      </c>
      <c r="DC1431">
        <f t="shared" si="1264"/>
        <v>0</v>
      </c>
      <c r="DD1431" t="s">
        <v>3</v>
      </c>
      <c r="DE1431" t="s">
        <v>3</v>
      </c>
      <c r="DF1431">
        <f t="shared" si="1265"/>
        <v>0</v>
      </c>
      <c r="DG1431">
        <f>ROUND(ROUND(AF1431*AJ1431,2)*CX1431,2)</f>
        <v>5.04</v>
      </c>
      <c r="DH1431">
        <f>ROUND(ROUND(AG1431*AK1431,2)*CX1431,2)</f>
        <v>0</v>
      </c>
      <c r="DI1431">
        <f t="shared" si="1266"/>
        <v>0</v>
      </c>
      <c r="DJ1431">
        <f>DG1431</f>
        <v>5.04</v>
      </c>
      <c r="DK1431">
        <v>0</v>
      </c>
      <c r="DL1431" t="s">
        <v>3</v>
      </c>
      <c r="DM1431">
        <v>0</v>
      </c>
      <c r="DN1431" t="s">
        <v>3</v>
      </c>
      <c r="DO1431">
        <v>0</v>
      </c>
    </row>
    <row r="1432" spans="1:119" x14ac:dyDescent="0.2">
      <c r="A1432">
        <f>ROW(Source!A1113)</f>
        <v>1113</v>
      </c>
      <c r="B1432">
        <v>51651743</v>
      </c>
      <c r="C1432">
        <v>51656799</v>
      </c>
      <c r="D1432">
        <v>49673503</v>
      </c>
      <c r="E1432">
        <v>1</v>
      </c>
      <c r="F1432">
        <v>1</v>
      </c>
      <c r="G1432">
        <v>1</v>
      </c>
      <c r="H1432">
        <v>2</v>
      </c>
      <c r="I1432" t="s">
        <v>914</v>
      </c>
      <c r="J1432" t="s">
        <v>915</v>
      </c>
      <c r="K1432" t="s">
        <v>916</v>
      </c>
      <c r="L1432">
        <v>1367</v>
      </c>
      <c r="N1432">
        <v>1011</v>
      </c>
      <c r="O1432" t="s">
        <v>910</v>
      </c>
      <c r="P1432" t="s">
        <v>910</v>
      </c>
      <c r="Q1432">
        <v>1</v>
      </c>
      <c r="W1432">
        <v>0</v>
      </c>
      <c r="X1432">
        <v>509054691</v>
      </c>
      <c r="Y1432">
        <f t="shared" si="1262"/>
        <v>0.58800000000000008</v>
      </c>
      <c r="AA1432">
        <v>0</v>
      </c>
      <c r="AB1432">
        <v>871.31</v>
      </c>
      <c r="AC1432">
        <v>387.32</v>
      </c>
      <c r="AD1432">
        <v>0</v>
      </c>
      <c r="AE1432">
        <v>0</v>
      </c>
      <c r="AF1432">
        <v>65.709999999999994</v>
      </c>
      <c r="AG1432">
        <v>11.6</v>
      </c>
      <c r="AH1432">
        <v>0</v>
      </c>
      <c r="AI1432">
        <v>1</v>
      </c>
      <c r="AJ1432">
        <v>13.26</v>
      </c>
      <c r="AK1432">
        <v>33.39</v>
      </c>
      <c r="AL1432">
        <v>1</v>
      </c>
      <c r="AM1432">
        <v>4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0.56000000000000005</v>
      </c>
      <c r="AU1432" t="s">
        <v>20</v>
      </c>
      <c r="AV1432">
        <v>0</v>
      </c>
      <c r="AW1432">
        <v>2</v>
      </c>
      <c r="AX1432">
        <v>51656817</v>
      </c>
      <c r="AY1432">
        <v>1</v>
      </c>
      <c r="AZ1432">
        <v>0</v>
      </c>
      <c r="BA1432">
        <v>1641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V1432">
        <v>0</v>
      </c>
      <c r="CW1432">
        <f>ROUND(Y1432*Source!I1113,7)</f>
        <v>9.4079999999999997E-2</v>
      </c>
      <c r="CX1432">
        <f>ROUND(Y1432*Source!I1113,7)</f>
        <v>9.4079999999999997E-2</v>
      </c>
      <c r="CY1432">
        <f>AB1432</f>
        <v>871.31</v>
      </c>
      <c r="CZ1432">
        <f>AF1432</f>
        <v>65.709999999999994</v>
      </c>
      <c r="DA1432">
        <f>AJ1432</f>
        <v>13.26</v>
      </c>
      <c r="DB1432">
        <f t="shared" si="1263"/>
        <v>38.64</v>
      </c>
      <c r="DC1432">
        <f t="shared" si="1264"/>
        <v>6.83</v>
      </c>
      <c r="DD1432" t="s">
        <v>3</v>
      </c>
      <c r="DE1432" t="s">
        <v>3</v>
      </c>
      <c r="DF1432">
        <f t="shared" si="1265"/>
        <v>0</v>
      </c>
      <c r="DG1432">
        <f>ROUND(ROUND(AF1432*AJ1432,2)*CX1432,2)</f>
        <v>81.97</v>
      </c>
      <c r="DH1432">
        <f>ROUND(ROUND(AG1432*AK1432,2)*CX1432,2)</f>
        <v>36.44</v>
      </c>
      <c r="DI1432">
        <f t="shared" si="1266"/>
        <v>0</v>
      </c>
      <c r="DJ1432">
        <f>DG1432</f>
        <v>81.97</v>
      </c>
      <c r="DK1432">
        <v>0</v>
      </c>
      <c r="DL1432" t="s">
        <v>3</v>
      </c>
      <c r="DM1432">
        <v>0</v>
      </c>
      <c r="DN1432" t="s">
        <v>3</v>
      </c>
      <c r="DO1432">
        <v>0</v>
      </c>
    </row>
    <row r="1433" spans="1:119" x14ac:dyDescent="0.2">
      <c r="A1433">
        <f>ROW(Source!A1113)</f>
        <v>1113</v>
      </c>
      <c r="B1433">
        <v>51651743</v>
      </c>
      <c r="C1433">
        <v>51656799</v>
      </c>
      <c r="D1433">
        <v>49673715</v>
      </c>
      <c r="E1433">
        <v>1</v>
      </c>
      <c r="F1433">
        <v>1</v>
      </c>
      <c r="G1433">
        <v>1</v>
      </c>
      <c r="H1433">
        <v>2</v>
      </c>
      <c r="I1433" t="s">
        <v>926</v>
      </c>
      <c r="J1433" t="s">
        <v>927</v>
      </c>
      <c r="K1433" t="s">
        <v>928</v>
      </c>
      <c r="L1433">
        <v>1367</v>
      </c>
      <c r="N1433">
        <v>1011</v>
      </c>
      <c r="O1433" t="s">
        <v>910</v>
      </c>
      <c r="P1433" t="s">
        <v>910</v>
      </c>
      <c r="Q1433">
        <v>1</v>
      </c>
      <c r="W1433">
        <v>0</v>
      </c>
      <c r="X1433">
        <v>829370094</v>
      </c>
      <c r="Y1433">
        <f t="shared" si="1262"/>
        <v>1.47</v>
      </c>
      <c r="AA1433">
        <v>0</v>
      </c>
      <c r="AB1433">
        <v>107.41</v>
      </c>
      <c r="AC1433">
        <v>0</v>
      </c>
      <c r="AD1433">
        <v>0</v>
      </c>
      <c r="AE1433">
        <v>0</v>
      </c>
      <c r="AF1433">
        <v>8.1</v>
      </c>
      <c r="AG1433">
        <v>0</v>
      </c>
      <c r="AH1433">
        <v>0</v>
      </c>
      <c r="AI1433">
        <v>1</v>
      </c>
      <c r="AJ1433">
        <v>13.26</v>
      </c>
      <c r="AK1433">
        <v>33.39</v>
      </c>
      <c r="AL1433">
        <v>1</v>
      </c>
      <c r="AM1433">
        <v>4</v>
      </c>
      <c r="AN1433">
        <v>0</v>
      </c>
      <c r="AO1433">
        <v>1</v>
      </c>
      <c r="AP1433">
        <v>1</v>
      </c>
      <c r="AQ1433">
        <v>0</v>
      </c>
      <c r="AR1433">
        <v>0</v>
      </c>
      <c r="AS1433" t="s">
        <v>3</v>
      </c>
      <c r="AT1433">
        <v>1.4</v>
      </c>
      <c r="AU1433" t="s">
        <v>20</v>
      </c>
      <c r="AV1433">
        <v>0</v>
      </c>
      <c r="AW1433">
        <v>2</v>
      </c>
      <c r="AX1433">
        <v>51656818</v>
      </c>
      <c r="AY1433">
        <v>1</v>
      </c>
      <c r="AZ1433">
        <v>0</v>
      </c>
      <c r="BA1433">
        <v>1642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V1433">
        <v>0</v>
      </c>
      <c r="CW1433">
        <f>ROUND(Y1433*Source!I1113,7)</f>
        <v>0.23519999999999999</v>
      </c>
      <c r="CX1433">
        <f>ROUND(Y1433*Source!I1113,7)</f>
        <v>0.23519999999999999</v>
      </c>
      <c r="CY1433">
        <f>AB1433</f>
        <v>107.41</v>
      </c>
      <c r="CZ1433">
        <f>AF1433</f>
        <v>8.1</v>
      </c>
      <c r="DA1433">
        <f>AJ1433</f>
        <v>13.26</v>
      </c>
      <c r="DB1433">
        <f t="shared" si="1263"/>
        <v>11.91</v>
      </c>
      <c r="DC1433">
        <f t="shared" si="1264"/>
        <v>0</v>
      </c>
      <c r="DD1433" t="s">
        <v>3</v>
      </c>
      <c r="DE1433" t="s">
        <v>3</v>
      </c>
      <c r="DF1433">
        <f t="shared" si="1265"/>
        <v>0</v>
      </c>
      <c r="DG1433">
        <f>ROUND(ROUND(AF1433*AJ1433,2)*CX1433,2)</f>
        <v>25.26</v>
      </c>
      <c r="DH1433">
        <f>ROUND(ROUND(AG1433*AK1433,2)*CX1433,2)</f>
        <v>0</v>
      </c>
      <c r="DI1433">
        <f t="shared" si="1266"/>
        <v>0</v>
      </c>
      <c r="DJ1433">
        <f>DG1433</f>
        <v>25.26</v>
      </c>
      <c r="DK1433">
        <v>0</v>
      </c>
      <c r="DL1433" t="s">
        <v>3</v>
      </c>
      <c r="DM1433">
        <v>0</v>
      </c>
      <c r="DN1433" t="s">
        <v>3</v>
      </c>
      <c r="DO1433">
        <v>0</v>
      </c>
    </row>
    <row r="1434" spans="1:119" x14ac:dyDescent="0.2">
      <c r="A1434">
        <f>ROW(Source!A1113)</f>
        <v>1113</v>
      </c>
      <c r="B1434">
        <v>51651743</v>
      </c>
      <c r="C1434">
        <v>51656799</v>
      </c>
      <c r="D1434">
        <v>49521144</v>
      </c>
      <c r="E1434">
        <v>1</v>
      </c>
      <c r="F1434">
        <v>1</v>
      </c>
      <c r="G1434">
        <v>1</v>
      </c>
      <c r="H1434">
        <v>3</v>
      </c>
      <c r="I1434" t="s">
        <v>947</v>
      </c>
      <c r="J1434" t="s">
        <v>948</v>
      </c>
      <c r="K1434" t="s">
        <v>949</v>
      </c>
      <c r="L1434">
        <v>1348</v>
      </c>
      <c r="N1434">
        <v>1009</v>
      </c>
      <c r="O1434" t="s">
        <v>105</v>
      </c>
      <c r="P1434" t="s">
        <v>105</v>
      </c>
      <c r="Q1434">
        <v>1000</v>
      </c>
      <c r="W1434">
        <v>0</v>
      </c>
      <c r="X1434">
        <v>-847628873</v>
      </c>
      <c r="Y1434">
        <f t="shared" ref="Y1434:Y1440" si="1267">AT1434</f>
        <v>8.8999999999999995E-4</v>
      </c>
      <c r="AA1434">
        <v>241405.89</v>
      </c>
      <c r="AB1434">
        <v>0</v>
      </c>
      <c r="AC1434">
        <v>0</v>
      </c>
      <c r="AD1434">
        <v>0</v>
      </c>
      <c r="AE1434">
        <v>26499</v>
      </c>
      <c r="AF1434">
        <v>0</v>
      </c>
      <c r="AG1434">
        <v>0</v>
      </c>
      <c r="AH1434">
        <v>0</v>
      </c>
      <c r="AI1434">
        <v>9.11</v>
      </c>
      <c r="AJ1434">
        <v>1</v>
      </c>
      <c r="AK1434">
        <v>1</v>
      </c>
      <c r="AL1434">
        <v>1</v>
      </c>
      <c r="AM1434">
        <v>4</v>
      </c>
      <c r="AN1434">
        <v>0</v>
      </c>
      <c r="AO1434">
        <v>1</v>
      </c>
      <c r="AP1434">
        <v>1</v>
      </c>
      <c r="AQ1434">
        <v>0</v>
      </c>
      <c r="AR1434">
        <v>0</v>
      </c>
      <c r="AS1434" t="s">
        <v>3</v>
      </c>
      <c r="AT1434">
        <v>8.8999999999999995E-4</v>
      </c>
      <c r="AU1434" t="s">
        <v>3</v>
      </c>
      <c r="AV1434">
        <v>0</v>
      </c>
      <c r="AW1434">
        <v>2</v>
      </c>
      <c r="AX1434">
        <v>51656819</v>
      </c>
      <c r="AY1434">
        <v>1</v>
      </c>
      <c r="AZ1434">
        <v>0</v>
      </c>
      <c r="BA1434">
        <v>1643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V1434">
        <v>0</v>
      </c>
      <c r="CW1434">
        <v>0</v>
      </c>
      <c r="CX1434">
        <f>ROUND(Y1434*Source!I1113,7)</f>
        <v>1.4239999999999999E-4</v>
      </c>
      <c r="CY1434">
        <f t="shared" ref="CY1434:CY1440" si="1268">AA1434</f>
        <v>241405.89</v>
      </c>
      <c r="CZ1434">
        <f t="shared" ref="CZ1434:CZ1440" si="1269">AE1434</f>
        <v>26499</v>
      </c>
      <c r="DA1434">
        <f t="shared" ref="DA1434:DA1440" si="1270">AI1434</f>
        <v>9.11</v>
      </c>
      <c r="DB1434">
        <f t="shared" ref="DB1434:DB1440" si="1271">ROUND(ROUND(AT1434*CZ1434,2),2)</f>
        <v>23.58</v>
      </c>
      <c r="DC1434">
        <f t="shared" ref="DC1434:DC1440" si="1272">ROUND(ROUND(AT1434*AG1434,2),2)</f>
        <v>0</v>
      </c>
      <c r="DD1434" t="s">
        <v>3</v>
      </c>
      <c r="DE1434" t="s">
        <v>3</v>
      </c>
      <c r="DF1434">
        <f t="shared" ref="DF1434:DF1440" si="1273">ROUND(ROUND(AE1434*AI1434,2)*CX1434,2)</f>
        <v>34.380000000000003</v>
      </c>
      <c r="DG1434">
        <f t="shared" ref="DG1434:DG1442" si="1274">ROUND(ROUND(AF1434,2)*CX1434,2)</f>
        <v>0</v>
      </c>
      <c r="DH1434">
        <f t="shared" ref="DH1434:DH1441" si="1275">ROUND(ROUND(AG1434,2)*CX1434,2)</f>
        <v>0</v>
      </c>
      <c r="DI1434">
        <f t="shared" si="1266"/>
        <v>0</v>
      </c>
      <c r="DJ1434">
        <f t="shared" ref="DJ1434:DJ1440" si="1276">DF1434</f>
        <v>34.380000000000003</v>
      </c>
      <c r="DK1434">
        <v>0</v>
      </c>
      <c r="DL1434" t="s">
        <v>3</v>
      </c>
      <c r="DM1434">
        <v>0</v>
      </c>
      <c r="DN1434" t="s">
        <v>3</v>
      </c>
      <c r="DO1434">
        <v>0</v>
      </c>
    </row>
    <row r="1435" spans="1:119" x14ac:dyDescent="0.2">
      <c r="A1435">
        <f>ROW(Source!A1113)</f>
        <v>1113</v>
      </c>
      <c r="B1435">
        <v>51651743</v>
      </c>
      <c r="C1435">
        <v>51656799</v>
      </c>
      <c r="D1435">
        <v>49524301</v>
      </c>
      <c r="E1435">
        <v>1</v>
      </c>
      <c r="F1435">
        <v>1</v>
      </c>
      <c r="G1435">
        <v>1</v>
      </c>
      <c r="H1435">
        <v>3</v>
      </c>
      <c r="I1435" t="s">
        <v>929</v>
      </c>
      <c r="J1435" t="s">
        <v>930</v>
      </c>
      <c r="K1435" t="s">
        <v>931</v>
      </c>
      <c r="L1435">
        <v>1348</v>
      </c>
      <c r="N1435">
        <v>1009</v>
      </c>
      <c r="O1435" t="s">
        <v>105</v>
      </c>
      <c r="P1435" t="s">
        <v>105</v>
      </c>
      <c r="Q1435">
        <v>1000</v>
      </c>
      <c r="W1435">
        <v>0</v>
      </c>
      <c r="X1435">
        <v>1824693337</v>
      </c>
      <c r="Y1435">
        <f t="shared" si="1267"/>
        <v>4.0999999999999999E-4</v>
      </c>
      <c r="AA1435">
        <v>94397.82</v>
      </c>
      <c r="AB1435">
        <v>0</v>
      </c>
      <c r="AC1435">
        <v>0</v>
      </c>
      <c r="AD1435">
        <v>0</v>
      </c>
      <c r="AE1435">
        <v>10362</v>
      </c>
      <c r="AF1435">
        <v>0</v>
      </c>
      <c r="AG1435">
        <v>0</v>
      </c>
      <c r="AH1435">
        <v>0</v>
      </c>
      <c r="AI1435">
        <v>9.11</v>
      </c>
      <c r="AJ1435">
        <v>1</v>
      </c>
      <c r="AK1435">
        <v>1</v>
      </c>
      <c r="AL1435">
        <v>1</v>
      </c>
      <c r="AM1435">
        <v>4</v>
      </c>
      <c r="AN1435">
        <v>0</v>
      </c>
      <c r="AO1435">
        <v>1</v>
      </c>
      <c r="AP1435">
        <v>1</v>
      </c>
      <c r="AQ1435">
        <v>0</v>
      </c>
      <c r="AR1435">
        <v>0</v>
      </c>
      <c r="AS1435" t="s">
        <v>3</v>
      </c>
      <c r="AT1435">
        <v>4.0999999999999999E-4</v>
      </c>
      <c r="AU1435" t="s">
        <v>3</v>
      </c>
      <c r="AV1435">
        <v>0</v>
      </c>
      <c r="AW1435">
        <v>2</v>
      </c>
      <c r="AX1435">
        <v>51656820</v>
      </c>
      <c r="AY1435">
        <v>1</v>
      </c>
      <c r="AZ1435">
        <v>0</v>
      </c>
      <c r="BA1435">
        <v>1644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V1435">
        <v>0</v>
      </c>
      <c r="CW1435">
        <v>0</v>
      </c>
      <c r="CX1435">
        <f>ROUND(Y1435*Source!I1113,7)</f>
        <v>6.5599999999999995E-5</v>
      </c>
      <c r="CY1435">
        <f t="shared" si="1268"/>
        <v>94397.82</v>
      </c>
      <c r="CZ1435">
        <f t="shared" si="1269"/>
        <v>10362</v>
      </c>
      <c r="DA1435">
        <f t="shared" si="1270"/>
        <v>9.11</v>
      </c>
      <c r="DB1435">
        <f t="shared" si="1271"/>
        <v>4.25</v>
      </c>
      <c r="DC1435">
        <f t="shared" si="1272"/>
        <v>0</v>
      </c>
      <c r="DD1435" t="s">
        <v>3</v>
      </c>
      <c r="DE1435" t="s">
        <v>3</v>
      </c>
      <c r="DF1435">
        <f t="shared" si="1273"/>
        <v>6.19</v>
      </c>
      <c r="DG1435">
        <f t="shared" si="1274"/>
        <v>0</v>
      </c>
      <c r="DH1435">
        <f t="shared" si="1275"/>
        <v>0</v>
      </c>
      <c r="DI1435">
        <f t="shared" si="1266"/>
        <v>0</v>
      </c>
      <c r="DJ1435">
        <f t="shared" si="1276"/>
        <v>6.19</v>
      </c>
      <c r="DK1435">
        <v>0</v>
      </c>
      <c r="DL1435" t="s">
        <v>3</v>
      </c>
      <c r="DM1435">
        <v>0</v>
      </c>
      <c r="DN1435" t="s">
        <v>3</v>
      </c>
      <c r="DO1435">
        <v>0</v>
      </c>
    </row>
    <row r="1436" spans="1:119" x14ac:dyDescent="0.2">
      <c r="A1436">
        <f>ROW(Source!A1113)</f>
        <v>1113</v>
      </c>
      <c r="B1436">
        <v>51651743</v>
      </c>
      <c r="C1436">
        <v>51656799</v>
      </c>
      <c r="D1436">
        <v>49525488</v>
      </c>
      <c r="E1436">
        <v>1</v>
      </c>
      <c r="F1436">
        <v>1</v>
      </c>
      <c r="G1436">
        <v>1</v>
      </c>
      <c r="H1436">
        <v>3</v>
      </c>
      <c r="I1436" t="s">
        <v>917</v>
      </c>
      <c r="J1436" t="s">
        <v>918</v>
      </c>
      <c r="K1436" t="s">
        <v>919</v>
      </c>
      <c r="L1436">
        <v>1346</v>
      </c>
      <c r="N1436">
        <v>1009</v>
      </c>
      <c r="O1436" t="s">
        <v>920</v>
      </c>
      <c r="P1436" t="s">
        <v>920</v>
      </c>
      <c r="Q1436">
        <v>1</v>
      </c>
      <c r="W1436">
        <v>0</v>
      </c>
      <c r="X1436">
        <v>-1864341761</v>
      </c>
      <c r="Y1436">
        <f t="shared" si="1267"/>
        <v>15</v>
      </c>
      <c r="AA1436">
        <v>82.35</v>
      </c>
      <c r="AB1436">
        <v>0</v>
      </c>
      <c r="AC1436">
        <v>0</v>
      </c>
      <c r="AD1436">
        <v>0</v>
      </c>
      <c r="AE1436">
        <v>9.0399999999999991</v>
      </c>
      <c r="AF1436">
        <v>0</v>
      </c>
      <c r="AG1436">
        <v>0</v>
      </c>
      <c r="AH1436">
        <v>0</v>
      </c>
      <c r="AI1436">
        <v>9.11</v>
      </c>
      <c r="AJ1436">
        <v>1</v>
      </c>
      <c r="AK1436">
        <v>1</v>
      </c>
      <c r="AL1436">
        <v>1</v>
      </c>
      <c r="AM1436">
        <v>4</v>
      </c>
      <c r="AN1436">
        <v>0</v>
      </c>
      <c r="AO1436">
        <v>1</v>
      </c>
      <c r="AP1436">
        <v>1</v>
      </c>
      <c r="AQ1436">
        <v>0</v>
      </c>
      <c r="AR1436">
        <v>0</v>
      </c>
      <c r="AS1436" t="s">
        <v>3</v>
      </c>
      <c r="AT1436">
        <v>15</v>
      </c>
      <c r="AU1436" t="s">
        <v>3</v>
      </c>
      <c r="AV1436">
        <v>0</v>
      </c>
      <c r="AW1436">
        <v>2</v>
      </c>
      <c r="AX1436">
        <v>51656821</v>
      </c>
      <c r="AY1436">
        <v>1</v>
      </c>
      <c r="AZ1436">
        <v>0</v>
      </c>
      <c r="BA1436">
        <v>1645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V1436">
        <v>0</v>
      </c>
      <c r="CW1436">
        <v>0</v>
      </c>
      <c r="CX1436">
        <f>ROUND(Y1436*Source!I1113,7)</f>
        <v>2.4</v>
      </c>
      <c r="CY1436">
        <f t="shared" si="1268"/>
        <v>82.35</v>
      </c>
      <c r="CZ1436">
        <f t="shared" si="1269"/>
        <v>9.0399999999999991</v>
      </c>
      <c r="DA1436">
        <f t="shared" si="1270"/>
        <v>9.11</v>
      </c>
      <c r="DB1436">
        <f t="shared" si="1271"/>
        <v>135.6</v>
      </c>
      <c r="DC1436">
        <f t="shared" si="1272"/>
        <v>0</v>
      </c>
      <c r="DD1436" t="s">
        <v>3</v>
      </c>
      <c r="DE1436" t="s">
        <v>3</v>
      </c>
      <c r="DF1436">
        <f t="shared" si="1273"/>
        <v>197.64</v>
      </c>
      <c r="DG1436">
        <f t="shared" si="1274"/>
        <v>0</v>
      </c>
      <c r="DH1436">
        <f t="shared" si="1275"/>
        <v>0</v>
      </c>
      <c r="DI1436">
        <f t="shared" si="1266"/>
        <v>0</v>
      </c>
      <c r="DJ1436">
        <f t="shared" si="1276"/>
        <v>197.64</v>
      </c>
      <c r="DK1436">
        <v>0</v>
      </c>
      <c r="DL1436" t="s">
        <v>3</v>
      </c>
      <c r="DM1436">
        <v>0</v>
      </c>
      <c r="DN1436" t="s">
        <v>3</v>
      </c>
      <c r="DO1436">
        <v>0</v>
      </c>
    </row>
    <row r="1437" spans="1:119" x14ac:dyDescent="0.2">
      <c r="A1437">
        <f>ROW(Source!A1113)</f>
        <v>1113</v>
      </c>
      <c r="B1437">
        <v>51651743</v>
      </c>
      <c r="C1437">
        <v>51656799</v>
      </c>
      <c r="D1437">
        <v>49526492</v>
      </c>
      <c r="E1437">
        <v>1</v>
      </c>
      <c r="F1437">
        <v>1</v>
      </c>
      <c r="G1437">
        <v>1</v>
      </c>
      <c r="H1437">
        <v>3</v>
      </c>
      <c r="I1437" t="s">
        <v>921</v>
      </c>
      <c r="J1437" t="s">
        <v>922</v>
      </c>
      <c r="K1437" t="s">
        <v>923</v>
      </c>
      <c r="L1437">
        <v>1346</v>
      </c>
      <c r="N1437">
        <v>1009</v>
      </c>
      <c r="O1437" t="s">
        <v>920</v>
      </c>
      <c r="P1437" t="s">
        <v>920</v>
      </c>
      <c r="Q1437">
        <v>1</v>
      </c>
      <c r="W1437">
        <v>0</v>
      </c>
      <c r="X1437">
        <v>497341279</v>
      </c>
      <c r="Y1437">
        <f t="shared" si="1267"/>
        <v>8</v>
      </c>
      <c r="AA1437">
        <v>210.35</v>
      </c>
      <c r="AB1437">
        <v>0</v>
      </c>
      <c r="AC1437">
        <v>0</v>
      </c>
      <c r="AD1437">
        <v>0</v>
      </c>
      <c r="AE1437">
        <v>23.09</v>
      </c>
      <c r="AF1437">
        <v>0</v>
      </c>
      <c r="AG1437">
        <v>0</v>
      </c>
      <c r="AH1437">
        <v>0</v>
      </c>
      <c r="AI1437">
        <v>9.11</v>
      </c>
      <c r="AJ1437">
        <v>1</v>
      </c>
      <c r="AK1437">
        <v>1</v>
      </c>
      <c r="AL1437">
        <v>1</v>
      </c>
      <c r="AM1437">
        <v>4</v>
      </c>
      <c r="AN1437">
        <v>0</v>
      </c>
      <c r="AO1437">
        <v>1</v>
      </c>
      <c r="AP1437">
        <v>1</v>
      </c>
      <c r="AQ1437">
        <v>0</v>
      </c>
      <c r="AR1437">
        <v>0</v>
      </c>
      <c r="AS1437" t="s">
        <v>3</v>
      </c>
      <c r="AT1437">
        <v>8</v>
      </c>
      <c r="AU1437" t="s">
        <v>3</v>
      </c>
      <c r="AV1437">
        <v>0</v>
      </c>
      <c r="AW1437">
        <v>2</v>
      </c>
      <c r="AX1437">
        <v>51656822</v>
      </c>
      <c r="AY1437">
        <v>1</v>
      </c>
      <c r="AZ1437">
        <v>0</v>
      </c>
      <c r="BA1437">
        <v>1646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V1437">
        <v>0</v>
      </c>
      <c r="CW1437">
        <v>0</v>
      </c>
      <c r="CX1437">
        <f>ROUND(Y1437*Source!I1113,7)</f>
        <v>1.28</v>
      </c>
      <c r="CY1437">
        <f t="shared" si="1268"/>
        <v>210.35</v>
      </c>
      <c r="CZ1437">
        <f t="shared" si="1269"/>
        <v>23.09</v>
      </c>
      <c r="DA1437">
        <f t="shared" si="1270"/>
        <v>9.11</v>
      </c>
      <c r="DB1437">
        <f t="shared" si="1271"/>
        <v>184.72</v>
      </c>
      <c r="DC1437">
        <f t="shared" si="1272"/>
        <v>0</v>
      </c>
      <c r="DD1437" t="s">
        <v>3</v>
      </c>
      <c r="DE1437" t="s">
        <v>3</v>
      </c>
      <c r="DF1437">
        <f t="shared" si="1273"/>
        <v>269.25</v>
      </c>
      <c r="DG1437">
        <f t="shared" si="1274"/>
        <v>0</v>
      </c>
      <c r="DH1437">
        <f t="shared" si="1275"/>
        <v>0</v>
      </c>
      <c r="DI1437">
        <f t="shared" si="1266"/>
        <v>0</v>
      </c>
      <c r="DJ1437">
        <f t="shared" si="1276"/>
        <v>269.25</v>
      </c>
      <c r="DK1437">
        <v>0</v>
      </c>
      <c r="DL1437" t="s">
        <v>3</v>
      </c>
      <c r="DM1437">
        <v>0</v>
      </c>
      <c r="DN1437" t="s">
        <v>3</v>
      </c>
      <c r="DO1437">
        <v>0</v>
      </c>
    </row>
    <row r="1438" spans="1:119" x14ac:dyDescent="0.2">
      <c r="A1438">
        <f>ROW(Source!A1113)</f>
        <v>1113</v>
      </c>
      <c r="B1438">
        <v>51651743</v>
      </c>
      <c r="C1438">
        <v>51656799</v>
      </c>
      <c r="D1438">
        <v>49555131</v>
      </c>
      <c r="E1438">
        <v>1</v>
      </c>
      <c r="F1438">
        <v>1</v>
      </c>
      <c r="G1438">
        <v>1</v>
      </c>
      <c r="H1438">
        <v>3</v>
      </c>
      <c r="I1438" t="s">
        <v>950</v>
      </c>
      <c r="J1438" t="s">
        <v>951</v>
      </c>
      <c r="K1438" t="s">
        <v>952</v>
      </c>
      <c r="L1438">
        <v>1348</v>
      </c>
      <c r="N1438">
        <v>1009</v>
      </c>
      <c r="O1438" t="s">
        <v>105</v>
      </c>
      <c r="P1438" t="s">
        <v>105</v>
      </c>
      <c r="Q1438">
        <v>1000</v>
      </c>
      <c r="W1438">
        <v>0</v>
      </c>
      <c r="X1438">
        <v>-364749507</v>
      </c>
      <c r="Y1438">
        <f t="shared" si="1267"/>
        <v>5.0099999999999997E-3</v>
      </c>
      <c r="AA1438">
        <v>156537.13</v>
      </c>
      <c r="AB1438">
        <v>0</v>
      </c>
      <c r="AC1438">
        <v>0</v>
      </c>
      <c r="AD1438">
        <v>0</v>
      </c>
      <c r="AE1438">
        <v>17183</v>
      </c>
      <c r="AF1438">
        <v>0</v>
      </c>
      <c r="AG1438">
        <v>0</v>
      </c>
      <c r="AH1438">
        <v>0</v>
      </c>
      <c r="AI1438">
        <v>9.11</v>
      </c>
      <c r="AJ1438">
        <v>1</v>
      </c>
      <c r="AK1438">
        <v>1</v>
      </c>
      <c r="AL1438">
        <v>1</v>
      </c>
      <c r="AM1438">
        <v>4</v>
      </c>
      <c r="AN1438">
        <v>0</v>
      </c>
      <c r="AO1438">
        <v>1</v>
      </c>
      <c r="AP1438">
        <v>1</v>
      </c>
      <c r="AQ1438">
        <v>0</v>
      </c>
      <c r="AR1438">
        <v>0</v>
      </c>
      <c r="AS1438" t="s">
        <v>3</v>
      </c>
      <c r="AT1438">
        <v>5.0099999999999997E-3</v>
      </c>
      <c r="AU1438" t="s">
        <v>3</v>
      </c>
      <c r="AV1438">
        <v>0</v>
      </c>
      <c r="AW1438">
        <v>2</v>
      </c>
      <c r="AX1438">
        <v>51656824</v>
      </c>
      <c r="AY1438">
        <v>1</v>
      </c>
      <c r="AZ1438">
        <v>0</v>
      </c>
      <c r="BA1438">
        <v>1648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V1438">
        <v>0</v>
      </c>
      <c r="CW1438">
        <v>0</v>
      </c>
      <c r="CX1438">
        <f>ROUND(Y1438*Source!I1113,7)</f>
        <v>8.0159999999999997E-4</v>
      </c>
      <c r="CY1438">
        <f t="shared" si="1268"/>
        <v>156537.13</v>
      </c>
      <c r="CZ1438">
        <f t="shared" si="1269"/>
        <v>17183</v>
      </c>
      <c r="DA1438">
        <f t="shared" si="1270"/>
        <v>9.11</v>
      </c>
      <c r="DB1438">
        <f t="shared" si="1271"/>
        <v>86.09</v>
      </c>
      <c r="DC1438">
        <f t="shared" si="1272"/>
        <v>0</v>
      </c>
      <c r="DD1438" t="s">
        <v>3</v>
      </c>
      <c r="DE1438" t="s">
        <v>3</v>
      </c>
      <c r="DF1438">
        <f t="shared" si="1273"/>
        <v>125.48</v>
      </c>
      <c r="DG1438">
        <f t="shared" si="1274"/>
        <v>0</v>
      </c>
      <c r="DH1438">
        <f t="shared" si="1275"/>
        <v>0</v>
      </c>
      <c r="DI1438">
        <f t="shared" si="1266"/>
        <v>0</v>
      </c>
      <c r="DJ1438">
        <f t="shared" si="1276"/>
        <v>125.48</v>
      </c>
      <c r="DK1438">
        <v>0</v>
      </c>
      <c r="DL1438" t="s">
        <v>3</v>
      </c>
      <c r="DM1438">
        <v>0</v>
      </c>
      <c r="DN1438" t="s">
        <v>3</v>
      </c>
      <c r="DO1438">
        <v>0</v>
      </c>
    </row>
    <row r="1439" spans="1:119" x14ac:dyDescent="0.2">
      <c r="A1439">
        <f>ROW(Source!A1113)</f>
        <v>1113</v>
      </c>
      <c r="B1439">
        <v>51651743</v>
      </c>
      <c r="C1439">
        <v>51656799</v>
      </c>
      <c r="D1439">
        <v>49564241</v>
      </c>
      <c r="E1439">
        <v>1</v>
      </c>
      <c r="F1439">
        <v>1</v>
      </c>
      <c r="G1439">
        <v>1</v>
      </c>
      <c r="H1439">
        <v>3</v>
      </c>
      <c r="I1439" t="s">
        <v>87</v>
      </c>
      <c r="J1439" t="s">
        <v>89</v>
      </c>
      <c r="K1439" t="s">
        <v>88</v>
      </c>
      <c r="L1439">
        <v>1327</v>
      </c>
      <c r="N1439">
        <v>1005</v>
      </c>
      <c r="O1439" t="s">
        <v>52</v>
      </c>
      <c r="P1439" t="s">
        <v>52</v>
      </c>
      <c r="Q1439">
        <v>1</v>
      </c>
      <c r="W1439">
        <v>0</v>
      </c>
      <c r="X1439">
        <v>2012835886</v>
      </c>
      <c r="Y1439">
        <f t="shared" si="1267"/>
        <v>70</v>
      </c>
      <c r="AA1439">
        <v>1217.19</v>
      </c>
      <c r="AB1439">
        <v>0</v>
      </c>
      <c r="AC1439">
        <v>0</v>
      </c>
      <c r="AD1439">
        <v>0</v>
      </c>
      <c r="AE1439">
        <v>133.61000000000001</v>
      </c>
      <c r="AF1439">
        <v>0</v>
      </c>
      <c r="AG1439">
        <v>0</v>
      </c>
      <c r="AH1439">
        <v>0</v>
      </c>
      <c r="AI1439">
        <v>9.11</v>
      </c>
      <c r="AJ1439">
        <v>1</v>
      </c>
      <c r="AK1439">
        <v>1</v>
      </c>
      <c r="AL1439">
        <v>1</v>
      </c>
      <c r="AM1439">
        <v>0</v>
      </c>
      <c r="AN1439">
        <v>0</v>
      </c>
      <c r="AO1439">
        <v>0</v>
      </c>
      <c r="AP1439">
        <v>1</v>
      </c>
      <c r="AQ1439">
        <v>0</v>
      </c>
      <c r="AR1439">
        <v>0</v>
      </c>
      <c r="AS1439" t="s">
        <v>3</v>
      </c>
      <c r="AT1439">
        <v>70</v>
      </c>
      <c r="AU1439" t="s">
        <v>3</v>
      </c>
      <c r="AV1439">
        <v>0</v>
      </c>
      <c r="AW1439">
        <v>1</v>
      </c>
      <c r="AX1439">
        <v>-1</v>
      </c>
      <c r="AY1439">
        <v>0</v>
      </c>
      <c r="AZ1439">
        <v>0</v>
      </c>
      <c r="BA1439" t="s">
        <v>3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V1439">
        <v>0</v>
      </c>
      <c r="CW1439">
        <v>0</v>
      </c>
      <c r="CX1439">
        <f>ROUND(Y1439*Source!I1113,7)</f>
        <v>11.2</v>
      </c>
      <c r="CY1439">
        <f t="shared" si="1268"/>
        <v>1217.19</v>
      </c>
      <c r="CZ1439">
        <f t="shared" si="1269"/>
        <v>133.61000000000001</v>
      </c>
      <c r="DA1439">
        <f t="shared" si="1270"/>
        <v>9.11</v>
      </c>
      <c r="DB1439">
        <f t="shared" si="1271"/>
        <v>9352.7000000000007</v>
      </c>
      <c r="DC1439">
        <f t="shared" si="1272"/>
        <v>0</v>
      </c>
      <c r="DD1439" t="s">
        <v>3</v>
      </c>
      <c r="DE1439" t="s">
        <v>3</v>
      </c>
      <c r="DF1439">
        <f t="shared" si="1273"/>
        <v>13632.53</v>
      </c>
      <c r="DG1439">
        <f t="shared" si="1274"/>
        <v>0</v>
      </c>
      <c r="DH1439">
        <f t="shared" si="1275"/>
        <v>0</v>
      </c>
      <c r="DI1439">
        <f t="shared" si="1266"/>
        <v>0</v>
      </c>
      <c r="DJ1439">
        <f t="shared" si="1276"/>
        <v>13632.53</v>
      </c>
      <c r="DK1439">
        <v>0</v>
      </c>
      <c r="DL1439" t="s">
        <v>3</v>
      </c>
      <c r="DM1439">
        <v>0</v>
      </c>
      <c r="DN1439" t="s">
        <v>3</v>
      </c>
      <c r="DO1439">
        <v>0</v>
      </c>
    </row>
    <row r="1440" spans="1:119" x14ac:dyDescent="0.2">
      <c r="A1440">
        <f>ROW(Source!A1113)</f>
        <v>1113</v>
      </c>
      <c r="B1440">
        <v>51651743</v>
      </c>
      <c r="C1440">
        <v>51656799</v>
      </c>
      <c r="D1440">
        <v>49564242</v>
      </c>
      <c r="E1440">
        <v>1</v>
      </c>
      <c r="F1440">
        <v>1</v>
      </c>
      <c r="G1440">
        <v>1</v>
      </c>
      <c r="H1440">
        <v>3</v>
      </c>
      <c r="I1440" t="s">
        <v>91</v>
      </c>
      <c r="J1440" t="s">
        <v>93</v>
      </c>
      <c r="K1440" t="s">
        <v>92</v>
      </c>
      <c r="L1440">
        <v>1327</v>
      </c>
      <c r="N1440">
        <v>1005</v>
      </c>
      <c r="O1440" t="s">
        <v>52</v>
      </c>
      <c r="P1440" t="s">
        <v>52</v>
      </c>
      <c r="Q1440">
        <v>1</v>
      </c>
      <c r="W1440">
        <v>0</v>
      </c>
      <c r="X1440">
        <v>-1325074599</v>
      </c>
      <c r="Y1440">
        <f t="shared" si="1267"/>
        <v>30</v>
      </c>
      <c r="AA1440">
        <v>1187.67</v>
      </c>
      <c r="AB1440">
        <v>0</v>
      </c>
      <c r="AC1440">
        <v>0</v>
      </c>
      <c r="AD1440">
        <v>0</v>
      </c>
      <c r="AE1440">
        <v>130.37</v>
      </c>
      <c r="AF1440">
        <v>0</v>
      </c>
      <c r="AG1440">
        <v>0</v>
      </c>
      <c r="AH1440">
        <v>0</v>
      </c>
      <c r="AI1440">
        <v>9.11</v>
      </c>
      <c r="AJ1440">
        <v>1</v>
      </c>
      <c r="AK1440">
        <v>1</v>
      </c>
      <c r="AL1440">
        <v>1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 t="s">
        <v>3</v>
      </c>
      <c r="AT1440">
        <v>30</v>
      </c>
      <c r="AU1440" t="s">
        <v>3</v>
      </c>
      <c r="AV1440">
        <v>0</v>
      </c>
      <c r="AW1440">
        <v>1</v>
      </c>
      <c r="AX1440">
        <v>-1</v>
      </c>
      <c r="AY1440">
        <v>0</v>
      </c>
      <c r="AZ1440">
        <v>0</v>
      </c>
      <c r="BA1440" t="s">
        <v>3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V1440">
        <v>0</v>
      </c>
      <c r="CW1440">
        <v>0</v>
      </c>
      <c r="CX1440">
        <f>ROUND(Y1440*Source!I1113,7)</f>
        <v>4.8</v>
      </c>
      <c r="CY1440">
        <f t="shared" si="1268"/>
        <v>1187.67</v>
      </c>
      <c r="CZ1440">
        <f t="shared" si="1269"/>
        <v>130.37</v>
      </c>
      <c r="DA1440">
        <f t="shared" si="1270"/>
        <v>9.11</v>
      </c>
      <c r="DB1440">
        <f t="shared" si="1271"/>
        <v>3911.1</v>
      </c>
      <c r="DC1440">
        <f t="shared" si="1272"/>
        <v>0</v>
      </c>
      <c r="DD1440" t="s">
        <v>3</v>
      </c>
      <c r="DE1440" t="s">
        <v>3</v>
      </c>
      <c r="DF1440">
        <f t="shared" si="1273"/>
        <v>5700.82</v>
      </c>
      <c r="DG1440">
        <f t="shared" si="1274"/>
        <v>0</v>
      </c>
      <c r="DH1440">
        <f t="shared" si="1275"/>
        <v>0</v>
      </c>
      <c r="DI1440">
        <f t="shared" si="1266"/>
        <v>0</v>
      </c>
      <c r="DJ1440">
        <f t="shared" si="1276"/>
        <v>5700.82</v>
      </c>
      <c r="DK1440">
        <v>0</v>
      </c>
      <c r="DL1440" t="s">
        <v>3</v>
      </c>
      <c r="DM1440">
        <v>0</v>
      </c>
      <c r="DN1440" t="s">
        <v>3</v>
      </c>
      <c r="DO1440">
        <v>0</v>
      </c>
    </row>
    <row r="1441" spans="1:119" x14ac:dyDescent="0.2">
      <c r="A1441">
        <f>ROW(Source!A1116)</f>
        <v>1116</v>
      </c>
      <c r="B1441">
        <v>51651743</v>
      </c>
      <c r="C1441">
        <v>51656832</v>
      </c>
      <c r="D1441">
        <v>49510719</v>
      </c>
      <c r="E1441">
        <v>70</v>
      </c>
      <c r="F1441">
        <v>1</v>
      </c>
      <c r="G1441">
        <v>1</v>
      </c>
      <c r="H1441">
        <v>1</v>
      </c>
      <c r="I1441" t="s">
        <v>942</v>
      </c>
      <c r="J1441" t="s">
        <v>3</v>
      </c>
      <c r="K1441" t="s">
        <v>943</v>
      </c>
      <c r="L1441">
        <v>1191</v>
      </c>
      <c r="N1441">
        <v>1013</v>
      </c>
      <c r="O1441" t="s">
        <v>904</v>
      </c>
      <c r="P1441" t="s">
        <v>904</v>
      </c>
      <c r="Q1441">
        <v>1</v>
      </c>
      <c r="W1441">
        <v>0</v>
      </c>
      <c r="X1441">
        <v>784619160</v>
      </c>
      <c r="Y1441">
        <f t="shared" ref="Y1441:Y1446" si="1277">(AT1441*ROUND(1.05,7))</f>
        <v>148.05000000000001</v>
      </c>
      <c r="AA1441">
        <v>0</v>
      </c>
      <c r="AB1441">
        <v>0</v>
      </c>
      <c r="AC1441">
        <v>0</v>
      </c>
      <c r="AD1441">
        <v>291.83</v>
      </c>
      <c r="AE1441">
        <v>0</v>
      </c>
      <c r="AF1441">
        <v>0</v>
      </c>
      <c r="AG1441">
        <v>0</v>
      </c>
      <c r="AH1441">
        <v>8.74</v>
      </c>
      <c r="AI1441">
        <v>1</v>
      </c>
      <c r="AJ1441">
        <v>1</v>
      </c>
      <c r="AK1441">
        <v>1</v>
      </c>
      <c r="AL1441">
        <v>33.39</v>
      </c>
      <c r="AM1441">
        <v>4</v>
      </c>
      <c r="AN1441">
        <v>0</v>
      </c>
      <c r="AO1441">
        <v>1</v>
      </c>
      <c r="AP1441">
        <v>1</v>
      </c>
      <c r="AQ1441">
        <v>0</v>
      </c>
      <c r="AR1441">
        <v>0</v>
      </c>
      <c r="AS1441" t="s">
        <v>3</v>
      </c>
      <c r="AT1441">
        <v>141</v>
      </c>
      <c r="AU1441" t="s">
        <v>20</v>
      </c>
      <c r="AV1441">
        <v>1</v>
      </c>
      <c r="AW1441">
        <v>2</v>
      </c>
      <c r="AX1441">
        <v>51656846</v>
      </c>
      <c r="AY1441">
        <v>1</v>
      </c>
      <c r="AZ1441">
        <v>0</v>
      </c>
      <c r="BA1441">
        <v>1654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U1441">
        <f>ROUND(AT1441*Source!I1116*AH1441*AL1441,2)</f>
        <v>109124.05</v>
      </c>
      <c r="CV1441">
        <f>ROUND(Y1441*Source!I1116,7)</f>
        <v>392.62860000000001</v>
      </c>
      <c r="CW1441">
        <v>0</v>
      </c>
      <c r="CX1441">
        <f>ROUND(Y1441*Source!I1116,7)</f>
        <v>392.62860000000001</v>
      </c>
      <c r="CY1441">
        <f>AD1441</f>
        <v>291.83</v>
      </c>
      <c r="CZ1441">
        <f>AH1441</f>
        <v>8.74</v>
      </c>
      <c r="DA1441">
        <f>AL1441</f>
        <v>33.39</v>
      </c>
      <c r="DB1441">
        <f t="shared" ref="DB1441:DB1446" si="1278">ROUND((ROUND(AT1441*CZ1441,2)*ROUND(1.05,7)),2)</f>
        <v>1293.96</v>
      </c>
      <c r="DC1441">
        <f t="shared" ref="DC1441:DC1446" si="1279">ROUND((ROUND(AT1441*AG1441,2)*ROUND(1.05,7)),2)</f>
        <v>0</v>
      </c>
      <c r="DD1441" t="s">
        <v>3</v>
      </c>
      <c r="DE1441" t="s">
        <v>3</v>
      </c>
      <c r="DF1441">
        <f t="shared" ref="DF1441:DF1446" si="1280">ROUND(ROUND(AE1441,2)*CX1441,2)</f>
        <v>0</v>
      </c>
      <c r="DG1441">
        <f t="shared" si="1274"/>
        <v>0</v>
      </c>
      <c r="DH1441">
        <f t="shared" si="1275"/>
        <v>0</v>
      </c>
      <c r="DI1441">
        <f>ROUND(ROUND(AH1441*AL1441,2)*CX1441,2)</f>
        <v>114580.8</v>
      </c>
      <c r="DJ1441">
        <f>DI1441</f>
        <v>114580.8</v>
      </c>
      <c r="DK1441">
        <v>0</v>
      </c>
      <c r="DL1441" t="s">
        <v>3</v>
      </c>
      <c r="DM1441">
        <v>0</v>
      </c>
      <c r="DN1441" t="s">
        <v>3</v>
      </c>
      <c r="DO1441">
        <v>0</v>
      </c>
    </row>
    <row r="1442" spans="1:119" x14ac:dyDescent="0.2">
      <c r="A1442">
        <f>ROW(Source!A1116)</f>
        <v>1116</v>
      </c>
      <c r="B1442">
        <v>51651743</v>
      </c>
      <c r="C1442">
        <v>51656832</v>
      </c>
      <c r="D1442">
        <v>49510905</v>
      </c>
      <c r="E1442">
        <v>70</v>
      </c>
      <c r="F1442">
        <v>1</v>
      </c>
      <c r="G1442">
        <v>1</v>
      </c>
      <c r="H1442">
        <v>1</v>
      </c>
      <c r="I1442" t="s">
        <v>905</v>
      </c>
      <c r="J1442" t="s">
        <v>3</v>
      </c>
      <c r="K1442" t="s">
        <v>906</v>
      </c>
      <c r="L1442">
        <v>1191</v>
      </c>
      <c r="N1442">
        <v>1013</v>
      </c>
      <c r="O1442" t="s">
        <v>904</v>
      </c>
      <c r="P1442" t="s">
        <v>904</v>
      </c>
      <c r="Q1442">
        <v>1</v>
      </c>
      <c r="W1442">
        <v>0</v>
      </c>
      <c r="X1442">
        <v>-1417349443</v>
      </c>
      <c r="Y1442">
        <f t="shared" si="1277"/>
        <v>0.98699999999999999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</v>
      </c>
      <c r="AJ1442">
        <v>1</v>
      </c>
      <c r="AK1442">
        <v>33.39</v>
      </c>
      <c r="AL1442">
        <v>1</v>
      </c>
      <c r="AM1442">
        <v>4</v>
      </c>
      <c r="AN1442">
        <v>0</v>
      </c>
      <c r="AO1442">
        <v>1</v>
      </c>
      <c r="AP1442">
        <v>1</v>
      </c>
      <c r="AQ1442">
        <v>0</v>
      </c>
      <c r="AR1442">
        <v>0</v>
      </c>
      <c r="AS1442" t="s">
        <v>3</v>
      </c>
      <c r="AT1442">
        <v>0.94</v>
      </c>
      <c r="AU1442" t="s">
        <v>20</v>
      </c>
      <c r="AV1442">
        <v>2</v>
      </c>
      <c r="AW1442">
        <v>2</v>
      </c>
      <c r="AX1442">
        <v>51656847</v>
      </c>
      <c r="AY1442">
        <v>1</v>
      </c>
      <c r="AZ1442">
        <v>0</v>
      </c>
      <c r="BA1442">
        <v>1655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V1442">
        <v>0</v>
      </c>
      <c r="CW1442">
        <v>0</v>
      </c>
      <c r="CX1442">
        <f>ROUND(Y1442*Source!I1116,7)</f>
        <v>2.617524</v>
      </c>
      <c r="CY1442">
        <f>AD1442</f>
        <v>0</v>
      </c>
      <c r="CZ1442">
        <f>AH1442</f>
        <v>0</v>
      </c>
      <c r="DA1442">
        <f>AL1442</f>
        <v>1</v>
      </c>
      <c r="DB1442">
        <f t="shared" si="1278"/>
        <v>0</v>
      </c>
      <c r="DC1442">
        <f t="shared" si="1279"/>
        <v>0</v>
      </c>
      <c r="DD1442" t="s">
        <v>3</v>
      </c>
      <c r="DE1442" t="s">
        <v>3</v>
      </c>
      <c r="DF1442">
        <f t="shared" si="1280"/>
        <v>0</v>
      </c>
      <c r="DG1442">
        <f t="shared" si="1274"/>
        <v>0</v>
      </c>
      <c r="DH1442">
        <f>ROUND(ROUND(AG1442*AK1442,2)*CX1442,2)</f>
        <v>0</v>
      </c>
      <c r="DI1442">
        <f t="shared" ref="DI1442:DI1453" si="1281">ROUND(ROUND(AH1442,2)*CX1442,2)</f>
        <v>0</v>
      </c>
      <c r="DJ1442">
        <f>DI1442</f>
        <v>0</v>
      </c>
      <c r="DK1442">
        <v>0</v>
      </c>
      <c r="DL1442" t="s">
        <v>3</v>
      </c>
      <c r="DM1442">
        <v>0</v>
      </c>
      <c r="DN1442" t="s">
        <v>3</v>
      </c>
      <c r="DO1442">
        <v>0</v>
      </c>
    </row>
    <row r="1443" spans="1:119" x14ac:dyDescent="0.2">
      <c r="A1443">
        <f>ROW(Source!A1116)</f>
        <v>1116</v>
      </c>
      <c r="B1443">
        <v>51651743</v>
      </c>
      <c r="C1443">
        <v>51656832</v>
      </c>
      <c r="D1443">
        <v>49672573</v>
      </c>
      <c r="E1443">
        <v>1</v>
      </c>
      <c r="F1443">
        <v>1</v>
      </c>
      <c r="G1443">
        <v>1</v>
      </c>
      <c r="H1443">
        <v>2</v>
      </c>
      <c r="I1443" t="s">
        <v>907</v>
      </c>
      <c r="J1443" t="s">
        <v>908</v>
      </c>
      <c r="K1443" t="s">
        <v>909</v>
      </c>
      <c r="L1443">
        <v>1367</v>
      </c>
      <c r="N1443">
        <v>1011</v>
      </c>
      <c r="O1443" t="s">
        <v>910</v>
      </c>
      <c r="P1443" t="s">
        <v>910</v>
      </c>
      <c r="Q1443">
        <v>1</v>
      </c>
      <c r="W1443">
        <v>0</v>
      </c>
      <c r="X1443">
        <v>-430484415</v>
      </c>
      <c r="Y1443">
        <f t="shared" si="1277"/>
        <v>0.39900000000000002</v>
      </c>
      <c r="AA1443">
        <v>0</v>
      </c>
      <c r="AB1443">
        <v>1530.2</v>
      </c>
      <c r="AC1443">
        <v>450.77</v>
      </c>
      <c r="AD1443">
        <v>0</v>
      </c>
      <c r="AE1443">
        <v>0</v>
      </c>
      <c r="AF1443">
        <v>115.4</v>
      </c>
      <c r="AG1443">
        <v>13.5</v>
      </c>
      <c r="AH1443">
        <v>0</v>
      </c>
      <c r="AI1443">
        <v>1</v>
      </c>
      <c r="AJ1443">
        <v>13.26</v>
      </c>
      <c r="AK1443">
        <v>33.39</v>
      </c>
      <c r="AL1443">
        <v>1</v>
      </c>
      <c r="AM1443">
        <v>4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0.38</v>
      </c>
      <c r="AU1443" t="s">
        <v>20</v>
      </c>
      <c r="AV1443">
        <v>0</v>
      </c>
      <c r="AW1443">
        <v>2</v>
      </c>
      <c r="AX1443">
        <v>51656848</v>
      </c>
      <c r="AY1443">
        <v>1</v>
      </c>
      <c r="AZ1443">
        <v>0</v>
      </c>
      <c r="BA1443">
        <v>1656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V1443">
        <v>0</v>
      </c>
      <c r="CW1443">
        <f>ROUND(Y1443*Source!I1116,7)</f>
        <v>1.0581480000000001</v>
      </c>
      <c r="CX1443">
        <f>ROUND(Y1443*Source!I1116,7)</f>
        <v>1.0581480000000001</v>
      </c>
      <c r="CY1443">
        <f>AB1443</f>
        <v>1530.2</v>
      </c>
      <c r="CZ1443">
        <f>AF1443</f>
        <v>115.4</v>
      </c>
      <c r="DA1443">
        <f>AJ1443</f>
        <v>13.26</v>
      </c>
      <c r="DB1443">
        <f t="shared" si="1278"/>
        <v>46.04</v>
      </c>
      <c r="DC1443">
        <f t="shared" si="1279"/>
        <v>5.39</v>
      </c>
      <c r="DD1443" t="s">
        <v>3</v>
      </c>
      <c r="DE1443" t="s">
        <v>3</v>
      </c>
      <c r="DF1443">
        <f t="shared" si="1280"/>
        <v>0</v>
      </c>
      <c r="DG1443">
        <f>ROUND(ROUND(AF1443*AJ1443,2)*CX1443,2)</f>
        <v>1619.18</v>
      </c>
      <c r="DH1443">
        <f>ROUND(ROUND(AG1443*AK1443,2)*CX1443,2)</f>
        <v>476.98</v>
      </c>
      <c r="DI1443">
        <f t="shared" si="1281"/>
        <v>0</v>
      </c>
      <c r="DJ1443">
        <f>DG1443</f>
        <v>1619.18</v>
      </c>
      <c r="DK1443">
        <v>0</v>
      </c>
      <c r="DL1443" t="s">
        <v>3</v>
      </c>
      <c r="DM1443">
        <v>0</v>
      </c>
      <c r="DN1443" t="s">
        <v>3</v>
      </c>
      <c r="DO1443">
        <v>0</v>
      </c>
    </row>
    <row r="1444" spans="1:119" x14ac:dyDescent="0.2">
      <c r="A1444">
        <f>ROW(Source!A1116)</f>
        <v>1116</v>
      </c>
      <c r="B1444">
        <v>51651743</v>
      </c>
      <c r="C1444">
        <v>51656832</v>
      </c>
      <c r="D1444">
        <v>49672703</v>
      </c>
      <c r="E1444">
        <v>1</v>
      </c>
      <c r="F1444">
        <v>1</v>
      </c>
      <c r="G1444">
        <v>1</v>
      </c>
      <c r="H1444">
        <v>2</v>
      </c>
      <c r="I1444" t="s">
        <v>944</v>
      </c>
      <c r="J1444" t="s">
        <v>945</v>
      </c>
      <c r="K1444" t="s">
        <v>946</v>
      </c>
      <c r="L1444">
        <v>1367</v>
      </c>
      <c r="N1444">
        <v>1011</v>
      </c>
      <c r="O1444" t="s">
        <v>910</v>
      </c>
      <c r="P1444" t="s">
        <v>910</v>
      </c>
      <c r="Q1444">
        <v>1</v>
      </c>
      <c r="W1444">
        <v>0</v>
      </c>
      <c r="X1444">
        <v>-1424865896</v>
      </c>
      <c r="Y1444">
        <f t="shared" si="1277"/>
        <v>0.35700000000000004</v>
      </c>
      <c r="AA1444">
        <v>0</v>
      </c>
      <c r="AB1444">
        <v>88.31</v>
      </c>
      <c r="AC1444">
        <v>0</v>
      </c>
      <c r="AD1444">
        <v>0</v>
      </c>
      <c r="AE1444">
        <v>0</v>
      </c>
      <c r="AF1444">
        <v>6.66</v>
      </c>
      <c r="AG1444">
        <v>0</v>
      </c>
      <c r="AH1444">
        <v>0</v>
      </c>
      <c r="AI1444">
        <v>1</v>
      </c>
      <c r="AJ1444">
        <v>13.26</v>
      </c>
      <c r="AK1444">
        <v>33.39</v>
      </c>
      <c r="AL1444">
        <v>1</v>
      </c>
      <c r="AM1444">
        <v>4</v>
      </c>
      <c r="AN1444">
        <v>0</v>
      </c>
      <c r="AO1444">
        <v>1</v>
      </c>
      <c r="AP1444">
        <v>1</v>
      </c>
      <c r="AQ1444">
        <v>0</v>
      </c>
      <c r="AR1444">
        <v>0</v>
      </c>
      <c r="AS1444" t="s">
        <v>3</v>
      </c>
      <c r="AT1444">
        <v>0.34</v>
      </c>
      <c r="AU1444" t="s">
        <v>20</v>
      </c>
      <c r="AV1444">
        <v>0</v>
      </c>
      <c r="AW1444">
        <v>2</v>
      </c>
      <c r="AX1444">
        <v>51656849</v>
      </c>
      <c r="AY1444">
        <v>1</v>
      </c>
      <c r="AZ1444">
        <v>0</v>
      </c>
      <c r="BA1444">
        <v>1657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V1444">
        <v>0</v>
      </c>
      <c r="CW1444">
        <f>ROUND(Y1444*Source!I1116,7)</f>
        <v>0.94676400000000005</v>
      </c>
      <c r="CX1444">
        <f>ROUND(Y1444*Source!I1116,7)</f>
        <v>0.94676400000000005</v>
      </c>
      <c r="CY1444">
        <f>AB1444</f>
        <v>88.31</v>
      </c>
      <c r="CZ1444">
        <f>AF1444</f>
        <v>6.66</v>
      </c>
      <c r="DA1444">
        <f>AJ1444</f>
        <v>13.26</v>
      </c>
      <c r="DB1444">
        <f t="shared" si="1278"/>
        <v>2.37</v>
      </c>
      <c r="DC1444">
        <f t="shared" si="1279"/>
        <v>0</v>
      </c>
      <c r="DD1444" t="s">
        <v>3</v>
      </c>
      <c r="DE1444" t="s">
        <v>3</v>
      </c>
      <c r="DF1444">
        <f t="shared" si="1280"/>
        <v>0</v>
      </c>
      <c r="DG1444">
        <f>ROUND(ROUND(AF1444*AJ1444,2)*CX1444,2)</f>
        <v>83.61</v>
      </c>
      <c r="DH1444">
        <f>ROUND(ROUND(AG1444*AK1444,2)*CX1444,2)</f>
        <v>0</v>
      </c>
      <c r="DI1444">
        <f t="shared" si="1281"/>
        <v>0</v>
      </c>
      <c r="DJ1444">
        <f>DG1444</f>
        <v>83.61</v>
      </c>
      <c r="DK1444">
        <v>0</v>
      </c>
      <c r="DL1444" t="s">
        <v>3</v>
      </c>
      <c r="DM1444">
        <v>0</v>
      </c>
      <c r="DN1444" t="s">
        <v>3</v>
      </c>
      <c r="DO1444">
        <v>0</v>
      </c>
    </row>
    <row r="1445" spans="1:119" x14ac:dyDescent="0.2">
      <c r="A1445">
        <f>ROW(Source!A1116)</f>
        <v>1116</v>
      </c>
      <c r="B1445">
        <v>51651743</v>
      </c>
      <c r="C1445">
        <v>51656832</v>
      </c>
      <c r="D1445">
        <v>49673503</v>
      </c>
      <c r="E1445">
        <v>1</v>
      </c>
      <c r="F1445">
        <v>1</v>
      </c>
      <c r="G1445">
        <v>1</v>
      </c>
      <c r="H1445">
        <v>2</v>
      </c>
      <c r="I1445" t="s">
        <v>914</v>
      </c>
      <c r="J1445" t="s">
        <v>915</v>
      </c>
      <c r="K1445" t="s">
        <v>916</v>
      </c>
      <c r="L1445">
        <v>1367</v>
      </c>
      <c r="N1445">
        <v>1011</v>
      </c>
      <c r="O1445" t="s">
        <v>910</v>
      </c>
      <c r="P1445" t="s">
        <v>910</v>
      </c>
      <c r="Q1445">
        <v>1</v>
      </c>
      <c r="W1445">
        <v>0</v>
      </c>
      <c r="X1445">
        <v>509054691</v>
      </c>
      <c r="Y1445">
        <f t="shared" si="1277"/>
        <v>0.58800000000000008</v>
      </c>
      <c r="AA1445">
        <v>0</v>
      </c>
      <c r="AB1445">
        <v>871.31</v>
      </c>
      <c r="AC1445">
        <v>387.32</v>
      </c>
      <c r="AD1445">
        <v>0</v>
      </c>
      <c r="AE1445">
        <v>0</v>
      </c>
      <c r="AF1445">
        <v>65.709999999999994</v>
      </c>
      <c r="AG1445">
        <v>11.6</v>
      </c>
      <c r="AH1445">
        <v>0</v>
      </c>
      <c r="AI1445">
        <v>1</v>
      </c>
      <c r="AJ1445">
        <v>13.26</v>
      </c>
      <c r="AK1445">
        <v>33.39</v>
      </c>
      <c r="AL1445">
        <v>1</v>
      </c>
      <c r="AM1445">
        <v>4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 t="s">
        <v>3</v>
      </c>
      <c r="AT1445">
        <v>0.56000000000000005</v>
      </c>
      <c r="AU1445" t="s">
        <v>20</v>
      </c>
      <c r="AV1445">
        <v>0</v>
      </c>
      <c r="AW1445">
        <v>2</v>
      </c>
      <c r="AX1445">
        <v>51656850</v>
      </c>
      <c r="AY1445">
        <v>1</v>
      </c>
      <c r="AZ1445">
        <v>0</v>
      </c>
      <c r="BA1445">
        <v>1658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V1445">
        <v>0</v>
      </c>
      <c r="CW1445">
        <f>ROUND(Y1445*Source!I1116,7)</f>
        <v>1.5593760000000001</v>
      </c>
      <c r="CX1445">
        <f>ROUND(Y1445*Source!I1116,7)</f>
        <v>1.5593760000000001</v>
      </c>
      <c r="CY1445">
        <f>AB1445</f>
        <v>871.31</v>
      </c>
      <c r="CZ1445">
        <f>AF1445</f>
        <v>65.709999999999994</v>
      </c>
      <c r="DA1445">
        <f>AJ1445</f>
        <v>13.26</v>
      </c>
      <c r="DB1445">
        <f t="shared" si="1278"/>
        <v>38.64</v>
      </c>
      <c r="DC1445">
        <f t="shared" si="1279"/>
        <v>6.83</v>
      </c>
      <c r="DD1445" t="s">
        <v>3</v>
      </c>
      <c r="DE1445" t="s">
        <v>3</v>
      </c>
      <c r="DF1445">
        <f t="shared" si="1280"/>
        <v>0</v>
      </c>
      <c r="DG1445">
        <f>ROUND(ROUND(AF1445*AJ1445,2)*CX1445,2)</f>
        <v>1358.7</v>
      </c>
      <c r="DH1445">
        <f>ROUND(ROUND(AG1445*AK1445,2)*CX1445,2)</f>
        <v>603.98</v>
      </c>
      <c r="DI1445">
        <f t="shared" si="1281"/>
        <v>0</v>
      </c>
      <c r="DJ1445">
        <f>DG1445</f>
        <v>1358.7</v>
      </c>
      <c r="DK1445">
        <v>0</v>
      </c>
      <c r="DL1445" t="s">
        <v>3</v>
      </c>
      <c r="DM1445">
        <v>0</v>
      </c>
      <c r="DN1445" t="s">
        <v>3</v>
      </c>
      <c r="DO1445">
        <v>0</v>
      </c>
    </row>
    <row r="1446" spans="1:119" x14ac:dyDescent="0.2">
      <c r="A1446">
        <f>ROW(Source!A1116)</f>
        <v>1116</v>
      </c>
      <c r="B1446">
        <v>51651743</v>
      </c>
      <c r="C1446">
        <v>51656832</v>
      </c>
      <c r="D1446">
        <v>49673715</v>
      </c>
      <c r="E1446">
        <v>1</v>
      </c>
      <c r="F1446">
        <v>1</v>
      </c>
      <c r="G1446">
        <v>1</v>
      </c>
      <c r="H1446">
        <v>2</v>
      </c>
      <c r="I1446" t="s">
        <v>926</v>
      </c>
      <c r="J1446" t="s">
        <v>927</v>
      </c>
      <c r="K1446" t="s">
        <v>928</v>
      </c>
      <c r="L1446">
        <v>1367</v>
      </c>
      <c r="N1446">
        <v>1011</v>
      </c>
      <c r="O1446" t="s">
        <v>910</v>
      </c>
      <c r="P1446" t="s">
        <v>910</v>
      </c>
      <c r="Q1446">
        <v>1</v>
      </c>
      <c r="W1446">
        <v>0</v>
      </c>
      <c r="X1446">
        <v>829370094</v>
      </c>
      <c r="Y1446">
        <f t="shared" si="1277"/>
        <v>1.47</v>
      </c>
      <c r="AA1446">
        <v>0</v>
      </c>
      <c r="AB1446">
        <v>107.41</v>
      </c>
      <c r="AC1446">
        <v>0</v>
      </c>
      <c r="AD1446">
        <v>0</v>
      </c>
      <c r="AE1446">
        <v>0</v>
      </c>
      <c r="AF1446">
        <v>8.1</v>
      </c>
      <c r="AG1446">
        <v>0</v>
      </c>
      <c r="AH1446">
        <v>0</v>
      </c>
      <c r="AI1446">
        <v>1</v>
      </c>
      <c r="AJ1446">
        <v>13.26</v>
      </c>
      <c r="AK1446">
        <v>33.39</v>
      </c>
      <c r="AL1446">
        <v>1</v>
      </c>
      <c r="AM1446">
        <v>4</v>
      </c>
      <c r="AN1446">
        <v>0</v>
      </c>
      <c r="AO1446">
        <v>1</v>
      </c>
      <c r="AP1446">
        <v>1</v>
      </c>
      <c r="AQ1446">
        <v>0</v>
      </c>
      <c r="AR1446">
        <v>0</v>
      </c>
      <c r="AS1446" t="s">
        <v>3</v>
      </c>
      <c r="AT1446">
        <v>1.4</v>
      </c>
      <c r="AU1446" t="s">
        <v>20</v>
      </c>
      <c r="AV1446">
        <v>0</v>
      </c>
      <c r="AW1446">
        <v>2</v>
      </c>
      <c r="AX1446">
        <v>51656851</v>
      </c>
      <c r="AY1446">
        <v>1</v>
      </c>
      <c r="AZ1446">
        <v>0</v>
      </c>
      <c r="BA1446">
        <v>1659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V1446">
        <v>0</v>
      </c>
      <c r="CW1446">
        <f>ROUND(Y1446*Source!I1116,7)</f>
        <v>3.8984399999999999</v>
      </c>
      <c r="CX1446">
        <f>ROUND(Y1446*Source!I1116,7)</f>
        <v>3.8984399999999999</v>
      </c>
      <c r="CY1446">
        <f>AB1446</f>
        <v>107.41</v>
      </c>
      <c r="CZ1446">
        <f>AF1446</f>
        <v>8.1</v>
      </c>
      <c r="DA1446">
        <f>AJ1446</f>
        <v>13.26</v>
      </c>
      <c r="DB1446">
        <f t="shared" si="1278"/>
        <v>11.91</v>
      </c>
      <c r="DC1446">
        <f t="shared" si="1279"/>
        <v>0</v>
      </c>
      <c r="DD1446" t="s">
        <v>3</v>
      </c>
      <c r="DE1446" t="s">
        <v>3</v>
      </c>
      <c r="DF1446">
        <f t="shared" si="1280"/>
        <v>0</v>
      </c>
      <c r="DG1446">
        <f>ROUND(ROUND(AF1446*AJ1446,2)*CX1446,2)</f>
        <v>418.73</v>
      </c>
      <c r="DH1446">
        <f>ROUND(ROUND(AG1446*AK1446,2)*CX1446,2)</f>
        <v>0</v>
      </c>
      <c r="DI1446">
        <f t="shared" si="1281"/>
        <v>0</v>
      </c>
      <c r="DJ1446">
        <f>DG1446</f>
        <v>418.73</v>
      </c>
      <c r="DK1446">
        <v>0</v>
      </c>
      <c r="DL1446" t="s">
        <v>3</v>
      </c>
      <c r="DM1446">
        <v>0</v>
      </c>
      <c r="DN1446" t="s">
        <v>3</v>
      </c>
      <c r="DO1446">
        <v>0</v>
      </c>
    </row>
    <row r="1447" spans="1:119" x14ac:dyDescent="0.2">
      <c r="A1447">
        <f>ROW(Source!A1116)</f>
        <v>1116</v>
      </c>
      <c r="B1447">
        <v>51651743</v>
      </c>
      <c r="C1447">
        <v>51656832</v>
      </c>
      <c r="D1447">
        <v>49521144</v>
      </c>
      <c r="E1447">
        <v>1</v>
      </c>
      <c r="F1447">
        <v>1</v>
      </c>
      <c r="G1447">
        <v>1</v>
      </c>
      <c r="H1447">
        <v>3</v>
      </c>
      <c r="I1447" t="s">
        <v>947</v>
      </c>
      <c r="J1447" t="s">
        <v>948</v>
      </c>
      <c r="K1447" t="s">
        <v>949</v>
      </c>
      <c r="L1447">
        <v>1348</v>
      </c>
      <c r="N1447">
        <v>1009</v>
      </c>
      <c r="O1447" t="s">
        <v>105</v>
      </c>
      <c r="P1447" t="s">
        <v>105</v>
      </c>
      <c r="Q1447">
        <v>1000</v>
      </c>
      <c r="W1447">
        <v>0</v>
      </c>
      <c r="X1447">
        <v>-847628873</v>
      </c>
      <c r="Y1447">
        <f t="shared" ref="Y1447:Y1467" si="1282">AT1447</f>
        <v>8.8999999999999995E-4</v>
      </c>
      <c r="AA1447">
        <v>241405.89</v>
      </c>
      <c r="AB1447">
        <v>0</v>
      </c>
      <c r="AC1447">
        <v>0</v>
      </c>
      <c r="AD1447">
        <v>0</v>
      </c>
      <c r="AE1447">
        <v>26499</v>
      </c>
      <c r="AF1447">
        <v>0</v>
      </c>
      <c r="AG1447">
        <v>0</v>
      </c>
      <c r="AH1447">
        <v>0</v>
      </c>
      <c r="AI1447">
        <v>9.11</v>
      </c>
      <c r="AJ1447">
        <v>1</v>
      </c>
      <c r="AK1447">
        <v>1</v>
      </c>
      <c r="AL1447">
        <v>1</v>
      </c>
      <c r="AM1447">
        <v>4</v>
      </c>
      <c r="AN1447">
        <v>0</v>
      </c>
      <c r="AO1447">
        <v>1</v>
      </c>
      <c r="AP1447">
        <v>1</v>
      </c>
      <c r="AQ1447">
        <v>0</v>
      </c>
      <c r="AR1447">
        <v>0</v>
      </c>
      <c r="AS1447" t="s">
        <v>3</v>
      </c>
      <c r="AT1447">
        <v>8.8999999999999995E-4</v>
      </c>
      <c r="AU1447" t="s">
        <v>3</v>
      </c>
      <c r="AV1447">
        <v>0</v>
      </c>
      <c r="AW1447">
        <v>2</v>
      </c>
      <c r="AX1447">
        <v>51656852</v>
      </c>
      <c r="AY1447">
        <v>1</v>
      </c>
      <c r="AZ1447">
        <v>0</v>
      </c>
      <c r="BA1447">
        <v>1660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V1447">
        <v>0</v>
      </c>
      <c r="CW1447">
        <v>0</v>
      </c>
      <c r="CX1447">
        <f>ROUND(Y1447*Source!I1116,7)</f>
        <v>2.3603000000000001E-3</v>
      </c>
      <c r="CY1447">
        <f t="shared" ref="CY1447:CY1453" si="1283">AA1447</f>
        <v>241405.89</v>
      </c>
      <c r="CZ1447">
        <f t="shared" ref="CZ1447:CZ1453" si="1284">AE1447</f>
        <v>26499</v>
      </c>
      <c r="DA1447">
        <f t="shared" ref="DA1447:DA1453" si="1285">AI1447</f>
        <v>9.11</v>
      </c>
      <c r="DB1447">
        <f t="shared" ref="DB1447:DB1467" si="1286">ROUND(ROUND(AT1447*CZ1447,2),2)</f>
        <v>23.58</v>
      </c>
      <c r="DC1447">
        <f t="shared" ref="DC1447:DC1467" si="1287">ROUND(ROUND(AT1447*AG1447,2),2)</f>
        <v>0</v>
      </c>
      <c r="DD1447" t="s">
        <v>3</v>
      </c>
      <c r="DE1447" t="s">
        <v>3</v>
      </c>
      <c r="DF1447">
        <f t="shared" ref="DF1447:DF1453" si="1288">ROUND(ROUND(AE1447*AI1447,2)*CX1447,2)</f>
        <v>569.79</v>
      </c>
      <c r="DG1447">
        <f t="shared" ref="DG1447:DG1455" si="1289">ROUND(ROUND(AF1447,2)*CX1447,2)</f>
        <v>0</v>
      </c>
      <c r="DH1447">
        <f t="shared" ref="DH1447:DH1454" si="1290">ROUND(ROUND(AG1447,2)*CX1447,2)</f>
        <v>0</v>
      </c>
      <c r="DI1447">
        <f t="shared" si="1281"/>
        <v>0</v>
      </c>
      <c r="DJ1447">
        <f t="shared" ref="DJ1447:DJ1453" si="1291">DF1447</f>
        <v>569.79</v>
      </c>
      <c r="DK1447">
        <v>0</v>
      </c>
      <c r="DL1447" t="s">
        <v>3</v>
      </c>
      <c r="DM1447">
        <v>0</v>
      </c>
      <c r="DN1447" t="s">
        <v>3</v>
      </c>
      <c r="DO1447">
        <v>0</v>
      </c>
    </row>
    <row r="1448" spans="1:119" x14ac:dyDescent="0.2">
      <c r="A1448">
        <f>ROW(Source!A1116)</f>
        <v>1116</v>
      </c>
      <c r="B1448">
        <v>51651743</v>
      </c>
      <c r="C1448">
        <v>51656832</v>
      </c>
      <c r="D1448">
        <v>49524301</v>
      </c>
      <c r="E1448">
        <v>1</v>
      </c>
      <c r="F1448">
        <v>1</v>
      </c>
      <c r="G1448">
        <v>1</v>
      </c>
      <c r="H1448">
        <v>3</v>
      </c>
      <c r="I1448" t="s">
        <v>929</v>
      </c>
      <c r="J1448" t="s">
        <v>930</v>
      </c>
      <c r="K1448" t="s">
        <v>931</v>
      </c>
      <c r="L1448">
        <v>1348</v>
      </c>
      <c r="N1448">
        <v>1009</v>
      </c>
      <c r="O1448" t="s">
        <v>105</v>
      </c>
      <c r="P1448" t="s">
        <v>105</v>
      </c>
      <c r="Q1448">
        <v>1000</v>
      </c>
      <c r="W1448">
        <v>0</v>
      </c>
      <c r="X1448">
        <v>1824693337</v>
      </c>
      <c r="Y1448">
        <f t="shared" si="1282"/>
        <v>4.0999999999999999E-4</v>
      </c>
      <c r="AA1448">
        <v>94397.82</v>
      </c>
      <c r="AB1448">
        <v>0</v>
      </c>
      <c r="AC1448">
        <v>0</v>
      </c>
      <c r="AD1448">
        <v>0</v>
      </c>
      <c r="AE1448">
        <v>10362</v>
      </c>
      <c r="AF1448">
        <v>0</v>
      </c>
      <c r="AG1448">
        <v>0</v>
      </c>
      <c r="AH1448">
        <v>0</v>
      </c>
      <c r="AI1448">
        <v>9.11</v>
      </c>
      <c r="AJ1448">
        <v>1</v>
      </c>
      <c r="AK1448">
        <v>1</v>
      </c>
      <c r="AL1448">
        <v>1</v>
      </c>
      <c r="AM1448">
        <v>4</v>
      </c>
      <c r="AN1448">
        <v>0</v>
      </c>
      <c r="AO1448">
        <v>1</v>
      </c>
      <c r="AP1448">
        <v>1</v>
      </c>
      <c r="AQ1448">
        <v>0</v>
      </c>
      <c r="AR1448">
        <v>0</v>
      </c>
      <c r="AS1448" t="s">
        <v>3</v>
      </c>
      <c r="AT1448">
        <v>4.0999999999999999E-4</v>
      </c>
      <c r="AU1448" t="s">
        <v>3</v>
      </c>
      <c r="AV1448">
        <v>0</v>
      </c>
      <c r="AW1448">
        <v>2</v>
      </c>
      <c r="AX1448">
        <v>51656853</v>
      </c>
      <c r="AY1448">
        <v>1</v>
      </c>
      <c r="AZ1448">
        <v>0</v>
      </c>
      <c r="BA1448">
        <v>1661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V1448">
        <v>0</v>
      </c>
      <c r="CW1448">
        <v>0</v>
      </c>
      <c r="CX1448">
        <f>ROUND(Y1448*Source!I1116,7)</f>
        <v>1.0873E-3</v>
      </c>
      <c r="CY1448">
        <f t="shared" si="1283"/>
        <v>94397.82</v>
      </c>
      <c r="CZ1448">
        <f t="shared" si="1284"/>
        <v>10362</v>
      </c>
      <c r="DA1448">
        <f t="shared" si="1285"/>
        <v>9.11</v>
      </c>
      <c r="DB1448">
        <f t="shared" si="1286"/>
        <v>4.25</v>
      </c>
      <c r="DC1448">
        <f t="shared" si="1287"/>
        <v>0</v>
      </c>
      <c r="DD1448" t="s">
        <v>3</v>
      </c>
      <c r="DE1448" t="s">
        <v>3</v>
      </c>
      <c r="DF1448">
        <f t="shared" si="1288"/>
        <v>102.64</v>
      </c>
      <c r="DG1448">
        <f t="shared" si="1289"/>
        <v>0</v>
      </c>
      <c r="DH1448">
        <f t="shared" si="1290"/>
        <v>0</v>
      </c>
      <c r="DI1448">
        <f t="shared" si="1281"/>
        <v>0</v>
      </c>
      <c r="DJ1448">
        <f t="shared" si="1291"/>
        <v>102.64</v>
      </c>
      <c r="DK1448">
        <v>0</v>
      </c>
      <c r="DL1448" t="s">
        <v>3</v>
      </c>
      <c r="DM1448">
        <v>0</v>
      </c>
      <c r="DN1448" t="s">
        <v>3</v>
      </c>
      <c r="DO1448">
        <v>0</v>
      </c>
    </row>
    <row r="1449" spans="1:119" x14ac:dyDescent="0.2">
      <c r="A1449">
        <f>ROW(Source!A1116)</f>
        <v>1116</v>
      </c>
      <c r="B1449">
        <v>51651743</v>
      </c>
      <c r="C1449">
        <v>51656832</v>
      </c>
      <c r="D1449">
        <v>49525488</v>
      </c>
      <c r="E1449">
        <v>1</v>
      </c>
      <c r="F1449">
        <v>1</v>
      </c>
      <c r="G1449">
        <v>1</v>
      </c>
      <c r="H1449">
        <v>3</v>
      </c>
      <c r="I1449" t="s">
        <v>917</v>
      </c>
      <c r="J1449" t="s">
        <v>918</v>
      </c>
      <c r="K1449" t="s">
        <v>919</v>
      </c>
      <c r="L1449">
        <v>1346</v>
      </c>
      <c r="N1449">
        <v>1009</v>
      </c>
      <c r="O1449" t="s">
        <v>920</v>
      </c>
      <c r="P1449" t="s">
        <v>920</v>
      </c>
      <c r="Q1449">
        <v>1</v>
      </c>
      <c r="W1449">
        <v>0</v>
      </c>
      <c r="X1449">
        <v>-1864341761</v>
      </c>
      <c r="Y1449">
        <f t="shared" si="1282"/>
        <v>15</v>
      </c>
      <c r="AA1449">
        <v>82.35</v>
      </c>
      <c r="AB1449">
        <v>0</v>
      </c>
      <c r="AC1449">
        <v>0</v>
      </c>
      <c r="AD1449">
        <v>0</v>
      </c>
      <c r="AE1449">
        <v>9.0399999999999991</v>
      </c>
      <c r="AF1449">
        <v>0</v>
      </c>
      <c r="AG1449">
        <v>0</v>
      </c>
      <c r="AH1449">
        <v>0</v>
      </c>
      <c r="AI1449">
        <v>9.11</v>
      </c>
      <c r="AJ1449">
        <v>1</v>
      </c>
      <c r="AK1449">
        <v>1</v>
      </c>
      <c r="AL1449">
        <v>1</v>
      </c>
      <c r="AM1449">
        <v>4</v>
      </c>
      <c r="AN1449">
        <v>0</v>
      </c>
      <c r="AO1449">
        <v>1</v>
      </c>
      <c r="AP1449">
        <v>1</v>
      </c>
      <c r="AQ1449">
        <v>0</v>
      </c>
      <c r="AR1449">
        <v>0</v>
      </c>
      <c r="AS1449" t="s">
        <v>3</v>
      </c>
      <c r="AT1449">
        <v>15</v>
      </c>
      <c r="AU1449" t="s">
        <v>3</v>
      </c>
      <c r="AV1449">
        <v>0</v>
      </c>
      <c r="AW1449">
        <v>2</v>
      </c>
      <c r="AX1449">
        <v>51656854</v>
      </c>
      <c r="AY1449">
        <v>1</v>
      </c>
      <c r="AZ1449">
        <v>0</v>
      </c>
      <c r="BA1449">
        <v>1662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V1449">
        <v>0</v>
      </c>
      <c r="CW1449">
        <v>0</v>
      </c>
      <c r="CX1449">
        <f>ROUND(Y1449*Source!I1116,7)</f>
        <v>39.78</v>
      </c>
      <c r="CY1449">
        <f t="shared" si="1283"/>
        <v>82.35</v>
      </c>
      <c r="CZ1449">
        <f t="shared" si="1284"/>
        <v>9.0399999999999991</v>
      </c>
      <c r="DA1449">
        <f t="shared" si="1285"/>
        <v>9.11</v>
      </c>
      <c r="DB1449">
        <f t="shared" si="1286"/>
        <v>135.6</v>
      </c>
      <c r="DC1449">
        <f t="shared" si="1287"/>
        <v>0</v>
      </c>
      <c r="DD1449" t="s">
        <v>3</v>
      </c>
      <c r="DE1449" t="s">
        <v>3</v>
      </c>
      <c r="DF1449">
        <f t="shared" si="1288"/>
        <v>3275.88</v>
      </c>
      <c r="DG1449">
        <f t="shared" si="1289"/>
        <v>0</v>
      </c>
      <c r="DH1449">
        <f t="shared" si="1290"/>
        <v>0</v>
      </c>
      <c r="DI1449">
        <f t="shared" si="1281"/>
        <v>0</v>
      </c>
      <c r="DJ1449">
        <f t="shared" si="1291"/>
        <v>3275.88</v>
      </c>
      <c r="DK1449">
        <v>0</v>
      </c>
      <c r="DL1449" t="s">
        <v>3</v>
      </c>
      <c r="DM1449">
        <v>0</v>
      </c>
      <c r="DN1449" t="s">
        <v>3</v>
      </c>
      <c r="DO1449">
        <v>0</v>
      </c>
    </row>
    <row r="1450" spans="1:119" x14ac:dyDescent="0.2">
      <c r="A1450">
        <f>ROW(Source!A1116)</f>
        <v>1116</v>
      </c>
      <c r="B1450">
        <v>51651743</v>
      </c>
      <c r="C1450">
        <v>51656832</v>
      </c>
      <c r="D1450">
        <v>49526492</v>
      </c>
      <c r="E1450">
        <v>1</v>
      </c>
      <c r="F1450">
        <v>1</v>
      </c>
      <c r="G1450">
        <v>1</v>
      </c>
      <c r="H1450">
        <v>3</v>
      </c>
      <c r="I1450" t="s">
        <v>921</v>
      </c>
      <c r="J1450" t="s">
        <v>922</v>
      </c>
      <c r="K1450" t="s">
        <v>923</v>
      </c>
      <c r="L1450">
        <v>1346</v>
      </c>
      <c r="N1450">
        <v>1009</v>
      </c>
      <c r="O1450" t="s">
        <v>920</v>
      </c>
      <c r="P1450" t="s">
        <v>920</v>
      </c>
      <c r="Q1450">
        <v>1</v>
      </c>
      <c r="W1450">
        <v>0</v>
      </c>
      <c r="X1450">
        <v>497341279</v>
      </c>
      <c r="Y1450">
        <f t="shared" si="1282"/>
        <v>8</v>
      </c>
      <c r="AA1450">
        <v>210.35</v>
      </c>
      <c r="AB1450">
        <v>0</v>
      </c>
      <c r="AC1450">
        <v>0</v>
      </c>
      <c r="AD1450">
        <v>0</v>
      </c>
      <c r="AE1450">
        <v>23.09</v>
      </c>
      <c r="AF1450">
        <v>0</v>
      </c>
      <c r="AG1450">
        <v>0</v>
      </c>
      <c r="AH1450">
        <v>0</v>
      </c>
      <c r="AI1450">
        <v>9.11</v>
      </c>
      <c r="AJ1450">
        <v>1</v>
      </c>
      <c r="AK1450">
        <v>1</v>
      </c>
      <c r="AL1450">
        <v>1</v>
      </c>
      <c r="AM1450">
        <v>4</v>
      </c>
      <c r="AN1450">
        <v>0</v>
      </c>
      <c r="AO1450">
        <v>1</v>
      </c>
      <c r="AP1450">
        <v>1</v>
      </c>
      <c r="AQ1450">
        <v>0</v>
      </c>
      <c r="AR1450">
        <v>0</v>
      </c>
      <c r="AS1450" t="s">
        <v>3</v>
      </c>
      <c r="AT1450">
        <v>8</v>
      </c>
      <c r="AU1450" t="s">
        <v>3</v>
      </c>
      <c r="AV1450">
        <v>0</v>
      </c>
      <c r="AW1450">
        <v>2</v>
      </c>
      <c r="AX1450">
        <v>51656855</v>
      </c>
      <c r="AY1450">
        <v>1</v>
      </c>
      <c r="AZ1450">
        <v>0</v>
      </c>
      <c r="BA1450">
        <v>1663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V1450">
        <v>0</v>
      </c>
      <c r="CW1450">
        <v>0</v>
      </c>
      <c r="CX1450">
        <f>ROUND(Y1450*Source!I1116,7)</f>
        <v>21.216000000000001</v>
      </c>
      <c r="CY1450">
        <f t="shared" si="1283"/>
        <v>210.35</v>
      </c>
      <c r="CZ1450">
        <f t="shared" si="1284"/>
        <v>23.09</v>
      </c>
      <c r="DA1450">
        <f t="shared" si="1285"/>
        <v>9.11</v>
      </c>
      <c r="DB1450">
        <f t="shared" si="1286"/>
        <v>184.72</v>
      </c>
      <c r="DC1450">
        <f t="shared" si="1287"/>
        <v>0</v>
      </c>
      <c r="DD1450" t="s">
        <v>3</v>
      </c>
      <c r="DE1450" t="s">
        <v>3</v>
      </c>
      <c r="DF1450">
        <f t="shared" si="1288"/>
        <v>4462.79</v>
      </c>
      <c r="DG1450">
        <f t="shared" si="1289"/>
        <v>0</v>
      </c>
      <c r="DH1450">
        <f t="shared" si="1290"/>
        <v>0</v>
      </c>
      <c r="DI1450">
        <f t="shared" si="1281"/>
        <v>0</v>
      </c>
      <c r="DJ1450">
        <f t="shared" si="1291"/>
        <v>4462.79</v>
      </c>
      <c r="DK1450">
        <v>0</v>
      </c>
      <c r="DL1450" t="s">
        <v>3</v>
      </c>
      <c r="DM1450">
        <v>0</v>
      </c>
      <c r="DN1450" t="s">
        <v>3</v>
      </c>
      <c r="DO1450">
        <v>0</v>
      </c>
    </row>
    <row r="1451" spans="1:119" x14ac:dyDescent="0.2">
      <c r="A1451">
        <f>ROW(Source!A1116)</f>
        <v>1116</v>
      </c>
      <c r="B1451">
        <v>51651743</v>
      </c>
      <c r="C1451">
        <v>51656832</v>
      </c>
      <c r="D1451">
        <v>49555131</v>
      </c>
      <c r="E1451">
        <v>1</v>
      </c>
      <c r="F1451">
        <v>1</v>
      </c>
      <c r="G1451">
        <v>1</v>
      </c>
      <c r="H1451">
        <v>3</v>
      </c>
      <c r="I1451" t="s">
        <v>950</v>
      </c>
      <c r="J1451" t="s">
        <v>951</v>
      </c>
      <c r="K1451" t="s">
        <v>952</v>
      </c>
      <c r="L1451">
        <v>1348</v>
      </c>
      <c r="N1451">
        <v>1009</v>
      </c>
      <c r="O1451" t="s">
        <v>105</v>
      </c>
      <c r="P1451" t="s">
        <v>105</v>
      </c>
      <c r="Q1451">
        <v>1000</v>
      </c>
      <c r="W1451">
        <v>0</v>
      </c>
      <c r="X1451">
        <v>-364749507</v>
      </c>
      <c r="Y1451">
        <f t="shared" si="1282"/>
        <v>5.0099999999999997E-3</v>
      </c>
      <c r="AA1451">
        <v>156537.13</v>
      </c>
      <c r="AB1451">
        <v>0</v>
      </c>
      <c r="AC1451">
        <v>0</v>
      </c>
      <c r="AD1451">
        <v>0</v>
      </c>
      <c r="AE1451">
        <v>17183</v>
      </c>
      <c r="AF1451">
        <v>0</v>
      </c>
      <c r="AG1451">
        <v>0</v>
      </c>
      <c r="AH1451">
        <v>0</v>
      </c>
      <c r="AI1451">
        <v>9.11</v>
      </c>
      <c r="AJ1451">
        <v>1</v>
      </c>
      <c r="AK1451">
        <v>1</v>
      </c>
      <c r="AL1451">
        <v>1</v>
      </c>
      <c r="AM1451">
        <v>4</v>
      </c>
      <c r="AN1451">
        <v>0</v>
      </c>
      <c r="AO1451">
        <v>1</v>
      </c>
      <c r="AP1451">
        <v>1</v>
      </c>
      <c r="AQ1451">
        <v>0</v>
      </c>
      <c r="AR1451">
        <v>0</v>
      </c>
      <c r="AS1451" t="s">
        <v>3</v>
      </c>
      <c r="AT1451">
        <v>5.0099999999999997E-3</v>
      </c>
      <c r="AU1451" t="s">
        <v>3</v>
      </c>
      <c r="AV1451">
        <v>0</v>
      </c>
      <c r="AW1451">
        <v>2</v>
      </c>
      <c r="AX1451">
        <v>51656857</v>
      </c>
      <c r="AY1451">
        <v>1</v>
      </c>
      <c r="AZ1451">
        <v>0</v>
      </c>
      <c r="BA1451">
        <v>1665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V1451">
        <v>0</v>
      </c>
      <c r="CW1451">
        <v>0</v>
      </c>
      <c r="CX1451">
        <f>ROUND(Y1451*Source!I1116,7)</f>
        <v>1.32865E-2</v>
      </c>
      <c r="CY1451">
        <f t="shared" si="1283"/>
        <v>156537.13</v>
      </c>
      <c r="CZ1451">
        <f t="shared" si="1284"/>
        <v>17183</v>
      </c>
      <c r="DA1451">
        <f t="shared" si="1285"/>
        <v>9.11</v>
      </c>
      <c r="DB1451">
        <f t="shared" si="1286"/>
        <v>86.09</v>
      </c>
      <c r="DC1451">
        <f t="shared" si="1287"/>
        <v>0</v>
      </c>
      <c r="DD1451" t="s">
        <v>3</v>
      </c>
      <c r="DE1451" t="s">
        <v>3</v>
      </c>
      <c r="DF1451">
        <f t="shared" si="1288"/>
        <v>2079.83</v>
      </c>
      <c r="DG1451">
        <f t="shared" si="1289"/>
        <v>0</v>
      </c>
      <c r="DH1451">
        <f t="shared" si="1290"/>
        <v>0</v>
      </c>
      <c r="DI1451">
        <f t="shared" si="1281"/>
        <v>0</v>
      </c>
      <c r="DJ1451">
        <f t="shared" si="1291"/>
        <v>2079.83</v>
      </c>
      <c r="DK1451">
        <v>0</v>
      </c>
      <c r="DL1451" t="s">
        <v>3</v>
      </c>
      <c r="DM1451">
        <v>0</v>
      </c>
      <c r="DN1451" t="s">
        <v>3</v>
      </c>
      <c r="DO1451">
        <v>0</v>
      </c>
    </row>
    <row r="1452" spans="1:119" x14ac:dyDescent="0.2">
      <c r="A1452">
        <f>ROW(Source!A1116)</f>
        <v>1116</v>
      </c>
      <c r="B1452">
        <v>51651743</v>
      </c>
      <c r="C1452">
        <v>51656832</v>
      </c>
      <c r="D1452">
        <v>49564235</v>
      </c>
      <c r="E1452">
        <v>1</v>
      </c>
      <c r="F1452">
        <v>1</v>
      </c>
      <c r="G1452">
        <v>1</v>
      </c>
      <c r="H1452">
        <v>3</v>
      </c>
      <c r="I1452" t="s">
        <v>99</v>
      </c>
      <c r="J1452" t="s">
        <v>101</v>
      </c>
      <c r="K1452" t="s">
        <v>100</v>
      </c>
      <c r="L1452">
        <v>1327</v>
      </c>
      <c r="N1452">
        <v>1005</v>
      </c>
      <c r="O1452" t="s">
        <v>52</v>
      </c>
      <c r="P1452" t="s">
        <v>52</v>
      </c>
      <c r="Q1452">
        <v>1</v>
      </c>
      <c r="W1452">
        <v>0</v>
      </c>
      <c r="X1452">
        <v>-1977319999</v>
      </c>
      <c r="Y1452">
        <f t="shared" si="1282"/>
        <v>100</v>
      </c>
      <c r="AA1452">
        <v>1387.45</v>
      </c>
      <c r="AB1452">
        <v>0</v>
      </c>
      <c r="AC1452">
        <v>0</v>
      </c>
      <c r="AD1452">
        <v>0</v>
      </c>
      <c r="AE1452">
        <v>152.30000000000001</v>
      </c>
      <c r="AF1452">
        <v>0</v>
      </c>
      <c r="AG1452">
        <v>0</v>
      </c>
      <c r="AH1452">
        <v>0</v>
      </c>
      <c r="AI1452">
        <v>9.11</v>
      </c>
      <c r="AJ1452">
        <v>1</v>
      </c>
      <c r="AK1452">
        <v>1</v>
      </c>
      <c r="AL1452">
        <v>1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 t="s">
        <v>3</v>
      </c>
      <c r="AT1452">
        <v>100</v>
      </c>
      <c r="AU1452" t="s">
        <v>3</v>
      </c>
      <c r="AV1452">
        <v>0</v>
      </c>
      <c r="AW1452">
        <v>1</v>
      </c>
      <c r="AX1452">
        <v>-1</v>
      </c>
      <c r="AY1452">
        <v>0</v>
      </c>
      <c r="AZ1452">
        <v>0</v>
      </c>
      <c r="BA1452" t="s">
        <v>3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V1452">
        <v>0</v>
      </c>
      <c r="CW1452">
        <v>0</v>
      </c>
      <c r="CX1452">
        <f>ROUND(Y1452*Source!I1116,7)</f>
        <v>265.2</v>
      </c>
      <c r="CY1452">
        <f t="shared" si="1283"/>
        <v>1387.45</v>
      </c>
      <c r="CZ1452">
        <f t="shared" si="1284"/>
        <v>152.30000000000001</v>
      </c>
      <c r="DA1452">
        <f t="shared" si="1285"/>
        <v>9.11</v>
      </c>
      <c r="DB1452">
        <f t="shared" si="1286"/>
        <v>15230</v>
      </c>
      <c r="DC1452">
        <f t="shared" si="1287"/>
        <v>0</v>
      </c>
      <c r="DD1452" t="s">
        <v>3</v>
      </c>
      <c r="DE1452" t="s">
        <v>3</v>
      </c>
      <c r="DF1452">
        <f t="shared" si="1288"/>
        <v>367951.74</v>
      </c>
      <c r="DG1452">
        <f t="shared" si="1289"/>
        <v>0</v>
      </c>
      <c r="DH1452">
        <f t="shared" si="1290"/>
        <v>0</v>
      </c>
      <c r="DI1452">
        <f t="shared" si="1281"/>
        <v>0</v>
      </c>
      <c r="DJ1452">
        <f t="shared" si="1291"/>
        <v>367951.74</v>
      </c>
      <c r="DK1452">
        <v>0</v>
      </c>
      <c r="DL1452" t="s">
        <v>3</v>
      </c>
      <c r="DM1452">
        <v>0</v>
      </c>
      <c r="DN1452" t="s">
        <v>3</v>
      </c>
      <c r="DO1452">
        <v>0</v>
      </c>
    </row>
    <row r="1453" spans="1:119" x14ac:dyDescent="0.2">
      <c r="A1453">
        <f>ROW(Source!A1116)</f>
        <v>1116</v>
      </c>
      <c r="B1453">
        <v>51651743</v>
      </c>
      <c r="C1453">
        <v>51656832</v>
      </c>
      <c r="D1453">
        <v>49564577</v>
      </c>
      <c r="E1453">
        <v>1</v>
      </c>
      <c r="F1453">
        <v>1</v>
      </c>
      <c r="G1453">
        <v>1</v>
      </c>
      <c r="H1453">
        <v>3</v>
      </c>
      <c r="I1453" t="s">
        <v>103</v>
      </c>
      <c r="J1453" t="s">
        <v>106</v>
      </c>
      <c r="K1453" t="s">
        <v>104</v>
      </c>
      <c r="L1453">
        <v>1348</v>
      </c>
      <c r="N1453">
        <v>1009</v>
      </c>
      <c r="O1453" t="s">
        <v>105</v>
      </c>
      <c r="P1453" t="s">
        <v>105</v>
      </c>
      <c r="Q1453">
        <v>1000</v>
      </c>
      <c r="W1453">
        <v>0</v>
      </c>
      <c r="X1453">
        <v>-1486911088</v>
      </c>
      <c r="Y1453">
        <f t="shared" si="1282"/>
        <v>4.7134240000000001E-2</v>
      </c>
      <c r="AA1453">
        <v>276930.88</v>
      </c>
      <c r="AB1453">
        <v>0</v>
      </c>
      <c r="AC1453">
        <v>0</v>
      </c>
      <c r="AD1453">
        <v>0</v>
      </c>
      <c r="AE1453">
        <v>30398.560000000001</v>
      </c>
      <c r="AF1453">
        <v>0</v>
      </c>
      <c r="AG1453">
        <v>0</v>
      </c>
      <c r="AH1453">
        <v>0</v>
      </c>
      <c r="AI1453">
        <v>9.11</v>
      </c>
      <c r="AJ1453">
        <v>1</v>
      </c>
      <c r="AK1453">
        <v>1</v>
      </c>
      <c r="AL1453">
        <v>1</v>
      </c>
      <c r="AM1453">
        <v>0</v>
      </c>
      <c r="AN1453">
        <v>0</v>
      </c>
      <c r="AO1453">
        <v>0</v>
      </c>
      <c r="AP1453">
        <v>1</v>
      </c>
      <c r="AQ1453">
        <v>0</v>
      </c>
      <c r="AR1453">
        <v>0</v>
      </c>
      <c r="AS1453" t="s">
        <v>3</v>
      </c>
      <c r="AT1453">
        <v>4.7134240000000001E-2</v>
      </c>
      <c r="AU1453" t="s">
        <v>3</v>
      </c>
      <c r="AV1453">
        <v>0</v>
      </c>
      <c r="AW1453">
        <v>1</v>
      </c>
      <c r="AX1453">
        <v>-1</v>
      </c>
      <c r="AY1453">
        <v>0</v>
      </c>
      <c r="AZ1453">
        <v>0</v>
      </c>
      <c r="BA1453" t="s">
        <v>3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V1453">
        <v>0</v>
      </c>
      <c r="CW1453">
        <v>0</v>
      </c>
      <c r="CX1453">
        <f>ROUND(Y1453*Source!I1116,7)</f>
        <v>0.125</v>
      </c>
      <c r="CY1453">
        <f t="shared" si="1283"/>
        <v>276930.88</v>
      </c>
      <c r="CZ1453">
        <f t="shared" si="1284"/>
        <v>30398.560000000001</v>
      </c>
      <c r="DA1453">
        <f t="shared" si="1285"/>
        <v>9.11</v>
      </c>
      <c r="DB1453">
        <f t="shared" si="1286"/>
        <v>1432.81</v>
      </c>
      <c r="DC1453">
        <f t="shared" si="1287"/>
        <v>0</v>
      </c>
      <c r="DD1453" t="s">
        <v>3</v>
      </c>
      <c r="DE1453" t="s">
        <v>3</v>
      </c>
      <c r="DF1453">
        <f t="shared" si="1288"/>
        <v>34616.36</v>
      </c>
      <c r="DG1453">
        <f t="shared" si="1289"/>
        <v>0</v>
      </c>
      <c r="DH1453">
        <f t="shared" si="1290"/>
        <v>0</v>
      </c>
      <c r="DI1453">
        <f t="shared" si="1281"/>
        <v>0</v>
      </c>
      <c r="DJ1453">
        <f t="shared" si="1291"/>
        <v>34616.36</v>
      </c>
      <c r="DK1453">
        <v>0</v>
      </c>
      <c r="DL1453" t="s">
        <v>3</v>
      </c>
      <c r="DM1453">
        <v>0</v>
      </c>
      <c r="DN1453" t="s">
        <v>3</v>
      </c>
      <c r="DO1453">
        <v>0</v>
      </c>
    </row>
    <row r="1454" spans="1:119" x14ac:dyDescent="0.2">
      <c r="A1454">
        <f>ROW(Source!A1119)</f>
        <v>1119</v>
      </c>
      <c r="B1454">
        <v>51651743</v>
      </c>
      <c r="C1454">
        <v>51656864</v>
      </c>
      <c r="D1454">
        <v>49510767</v>
      </c>
      <c r="E1454">
        <v>70</v>
      </c>
      <c r="F1454">
        <v>1</v>
      </c>
      <c r="G1454">
        <v>1</v>
      </c>
      <c r="H1454">
        <v>1</v>
      </c>
      <c r="I1454" t="s">
        <v>953</v>
      </c>
      <c r="J1454" t="s">
        <v>3</v>
      </c>
      <c r="K1454" t="s">
        <v>954</v>
      </c>
      <c r="L1454">
        <v>1191</v>
      </c>
      <c r="N1454">
        <v>1013</v>
      </c>
      <c r="O1454" t="s">
        <v>904</v>
      </c>
      <c r="P1454" t="s">
        <v>904</v>
      </c>
      <c r="Q1454">
        <v>1</v>
      </c>
      <c r="W1454">
        <v>0</v>
      </c>
      <c r="X1454">
        <v>-1936699058</v>
      </c>
      <c r="Y1454">
        <f t="shared" si="1282"/>
        <v>5</v>
      </c>
      <c r="AA1454">
        <v>0</v>
      </c>
      <c r="AB1454">
        <v>0</v>
      </c>
      <c r="AC1454">
        <v>0</v>
      </c>
      <c r="AD1454">
        <v>331.23</v>
      </c>
      <c r="AE1454">
        <v>0</v>
      </c>
      <c r="AF1454">
        <v>0</v>
      </c>
      <c r="AG1454">
        <v>0</v>
      </c>
      <c r="AH1454">
        <v>9.92</v>
      </c>
      <c r="AI1454">
        <v>1</v>
      </c>
      <c r="AJ1454">
        <v>1</v>
      </c>
      <c r="AK1454">
        <v>1</v>
      </c>
      <c r="AL1454">
        <v>33.39</v>
      </c>
      <c r="AM1454">
        <v>4</v>
      </c>
      <c r="AN1454">
        <v>0</v>
      </c>
      <c r="AO1454">
        <v>1</v>
      </c>
      <c r="AP1454">
        <v>1</v>
      </c>
      <c r="AQ1454">
        <v>0</v>
      </c>
      <c r="AR1454">
        <v>0</v>
      </c>
      <c r="AS1454" t="s">
        <v>3</v>
      </c>
      <c r="AT1454">
        <v>5</v>
      </c>
      <c r="AU1454" t="s">
        <v>3</v>
      </c>
      <c r="AV1454">
        <v>1</v>
      </c>
      <c r="AW1454">
        <v>2</v>
      </c>
      <c r="AX1454">
        <v>51656872</v>
      </c>
      <c r="AY1454">
        <v>1</v>
      </c>
      <c r="AZ1454">
        <v>0</v>
      </c>
      <c r="BA1454">
        <v>1670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U1454">
        <f>ROUND(AT1454*Source!I1119*AH1454*AL1454,2)</f>
        <v>43887.82</v>
      </c>
      <c r="CV1454">
        <f>ROUND(Y1454*Source!I1119,7)</f>
        <v>132.5</v>
      </c>
      <c r="CW1454">
        <v>0</v>
      </c>
      <c r="CX1454">
        <f>ROUND(Y1454*Source!I1119,7)</f>
        <v>132.5</v>
      </c>
      <c r="CY1454">
        <f>AD1454</f>
        <v>331.23</v>
      </c>
      <c r="CZ1454">
        <f>AH1454</f>
        <v>9.92</v>
      </c>
      <c r="DA1454">
        <f>AL1454</f>
        <v>33.39</v>
      </c>
      <c r="DB1454">
        <f t="shared" si="1286"/>
        <v>49.6</v>
      </c>
      <c r="DC1454">
        <f t="shared" si="1287"/>
        <v>0</v>
      </c>
      <c r="DD1454" t="s">
        <v>3</v>
      </c>
      <c r="DE1454" t="s">
        <v>3</v>
      </c>
      <c r="DF1454">
        <f>ROUND(ROUND(AE1454,2)*CX1454,2)</f>
        <v>0</v>
      </c>
      <c r="DG1454">
        <f t="shared" si="1289"/>
        <v>0</v>
      </c>
      <c r="DH1454">
        <f t="shared" si="1290"/>
        <v>0</v>
      </c>
      <c r="DI1454">
        <f>ROUND(ROUND(AH1454*AL1454,2)*CX1454,2)</f>
        <v>43887.98</v>
      </c>
      <c r="DJ1454">
        <f>DI1454</f>
        <v>43887.98</v>
      </c>
      <c r="DK1454">
        <v>0</v>
      </c>
      <c r="DL1454" t="s">
        <v>3</v>
      </c>
      <c r="DM1454">
        <v>0</v>
      </c>
      <c r="DN1454" t="s">
        <v>3</v>
      </c>
      <c r="DO1454">
        <v>0</v>
      </c>
    </row>
    <row r="1455" spans="1:119" x14ac:dyDescent="0.2">
      <c r="A1455">
        <f>ROW(Source!A1119)</f>
        <v>1119</v>
      </c>
      <c r="B1455">
        <v>51651743</v>
      </c>
      <c r="C1455">
        <v>51656864</v>
      </c>
      <c r="D1455">
        <v>49510905</v>
      </c>
      <c r="E1455">
        <v>70</v>
      </c>
      <c r="F1455">
        <v>1</v>
      </c>
      <c r="G1455">
        <v>1</v>
      </c>
      <c r="H1455">
        <v>1</v>
      </c>
      <c r="I1455" t="s">
        <v>905</v>
      </c>
      <c r="J1455" t="s">
        <v>3</v>
      </c>
      <c r="K1455" t="s">
        <v>906</v>
      </c>
      <c r="L1455">
        <v>1191</v>
      </c>
      <c r="N1455">
        <v>1013</v>
      </c>
      <c r="O1455" t="s">
        <v>904</v>
      </c>
      <c r="P1455" t="s">
        <v>904</v>
      </c>
      <c r="Q1455">
        <v>1</v>
      </c>
      <c r="W1455">
        <v>0</v>
      </c>
      <c r="X1455">
        <v>-1417349443</v>
      </c>
      <c r="Y1455">
        <f t="shared" si="1282"/>
        <v>0.43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1</v>
      </c>
      <c r="AJ1455">
        <v>1</v>
      </c>
      <c r="AK1455">
        <v>33.39</v>
      </c>
      <c r="AL1455">
        <v>1</v>
      </c>
      <c r="AM1455">
        <v>4</v>
      </c>
      <c r="AN1455">
        <v>0</v>
      </c>
      <c r="AO1455">
        <v>1</v>
      </c>
      <c r="AP1455">
        <v>1</v>
      </c>
      <c r="AQ1455">
        <v>0</v>
      </c>
      <c r="AR1455">
        <v>0</v>
      </c>
      <c r="AS1455" t="s">
        <v>3</v>
      </c>
      <c r="AT1455">
        <v>0.43</v>
      </c>
      <c r="AU1455" t="s">
        <v>3</v>
      </c>
      <c r="AV1455">
        <v>2</v>
      </c>
      <c r="AW1455">
        <v>2</v>
      </c>
      <c r="AX1455">
        <v>51656873</v>
      </c>
      <c r="AY1455">
        <v>1</v>
      </c>
      <c r="AZ1455">
        <v>0</v>
      </c>
      <c r="BA1455">
        <v>1671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V1455">
        <v>0</v>
      </c>
      <c r="CW1455">
        <v>0</v>
      </c>
      <c r="CX1455">
        <f>ROUND(Y1455*Source!I1119,7)</f>
        <v>11.395</v>
      </c>
      <c r="CY1455">
        <f>AD1455</f>
        <v>0</v>
      </c>
      <c r="CZ1455">
        <f>AH1455</f>
        <v>0</v>
      </c>
      <c r="DA1455">
        <f>AL1455</f>
        <v>1</v>
      </c>
      <c r="DB1455">
        <f t="shared" si="1286"/>
        <v>0</v>
      </c>
      <c r="DC1455">
        <f t="shared" si="1287"/>
        <v>0</v>
      </c>
      <c r="DD1455" t="s">
        <v>3</v>
      </c>
      <c r="DE1455" t="s">
        <v>3</v>
      </c>
      <c r="DF1455">
        <f>ROUND(ROUND(AE1455,2)*CX1455,2)</f>
        <v>0</v>
      </c>
      <c r="DG1455">
        <f t="shared" si="1289"/>
        <v>0</v>
      </c>
      <c r="DH1455">
        <f>ROUND(ROUND(AG1455*AK1455,2)*CX1455,2)</f>
        <v>0</v>
      </c>
      <c r="DI1455">
        <f t="shared" ref="DI1455:DI1460" si="1292">ROUND(ROUND(AH1455,2)*CX1455,2)</f>
        <v>0</v>
      </c>
      <c r="DJ1455">
        <f>DI1455</f>
        <v>0</v>
      </c>
      <c r="DK1455">
        <v>0</v>
      </c>
      <c r="DL1455" t="s">
        <v>3</v>
      </c>
      <c r="DM1455">
        <v>0</v>
      </c>
      <c r="DN1455" t="s">
        <v>3</v>
      </c>
      <c r="DO1455">
        <v>0</v>
      </c>
    </row>
    <row r="1456" spans="1:119" x14ac:dyDescent="0.2">
      <c r="A1456">
        <f>ROW(Source!A1119)</f>
        <v>1119</v>
      </c>
      <c r="B1456">
        <v>51651743</v>
      </c>
      <c r="C1456">
        <v>51656864</v>
      </c>
      <c r="D1456">
        <v>49673503</v>
      </c>
      <c r="E1456">
        <v>1</v>
      </c>
      <c r="F1456">
        <v>1</v>
      </c>
      <c r="G1456">
        <v>1</v>
      </c>
      <c r="H1456">
        <v>2</v>
      </c>
      <c r="I1456" t="s">
        <v>914</v>
      </c>
      <c r="J1456" t="s">
        <v>915</v>
      </c>
      <c r="K1456" t="s">
        <v>916</v>
      </c>
      <c r="L1456">
        <v>1367</v>
      </c>
      <c r="N1456">
        <v>1011</v>
      </c>
      <c r="O1456" t="s">
        <v>910</v>
      </c>
      <c r="P1456" t="s">
        <v>910</v>
      </c>
      <c r="Q1456">
        <v>1</v>
      </c>
      <c r="W1456">
        <v>0</v>
      </c>
      <c r="X1456">
        <v>509054691</v>
      </c>
      <c r="Y1456">
        <f t="shared" si="1282"/>
        <v>0.43</v>
      </c>
      <c r="AA1456">
        <v>0</v>
      </c>
      <c r="AB1456">
        <v>871.31</v>
      </c>
      <c r="AC1456">
        <v>387.32</v>
      </c>
      <c r="AD1456">
        <v>0</v>
      </c>
      <c r="AE1456">
        <v>0</v>
      </c>
      <c r="AF1456">
        <v>65.709999999999994</v>
      </c>
      <c r="AG1456">
        <v>11.6</v>
      </c>
      <c r="AH1456">
        <v>0</v>
      </c>
      <c r="AI1456">
        <v>1</v>
      </c>
      <c r="AJ1456">
        <v>13.26</v>
      </c>
      <c r="AK1456">
        <v>33.39</v>
      </c>
      <c r="AL1456">
        <v>1</v>
      </c>
      <c r="AM1456">
        <v>4</v>
      </c>
      <c r="AN1456">
        <v>0</v>
      </c>
      <c r="AO1456">
        <v>1</v>
      </c>
      <c r="AP1456">
        <v>1</v>
      </c>
      <c r="AQ1456">
        <v>0</v>
      </c>
      <c r="AR1456">
        <v>0</v>
      </c>
      <c r="AS1456" t="s">
        <v>3</v>
      </c>
      <c r="AT1456">
        <v>0.43</v>
      </c>
      <c r="AU1456" t="s">
        <v>3</v>
      </c>
      <c r="AV1456">
        <v>0</v>
      </c>
      <c r="AW1456">
        <v>2</v>
      </c>
      <c r="AX1456">
        <v>51656874</v>
      </c>
      <c r="AY1456">
        <v>1</v>
      </c>
      <c r="AZ1456">
        <v>0</v>
      </c>
      <c r="BA1456">
        <v>1672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V1456">
        <v>0</v>
      </c>
      <c r="CW1456">
        <f>ROUND(Y1456*Source!I1119,7)</f>
        <v>11.395</v>
      </c>
      <c r="CX1456">
        <f>ROUND(Y1456*Source!I1119,7)</f>
        <v>11.395</v>
      </c>
      <c r="CY1456">
        <f>AB1456</f>
        <v>871.31</v>
      </c>
      <c r="CZ1456">
        <f>AF1456</f>
        <v>65.709999999999994</v>
      </c>
      <c r="DA1456">
        <f>AJ1456</f>
        <v>13.26</v>
      </c>
      <c r="DB1456">
        <f t="shared" si="1286"/>
        <v>28.26</v>
      </c>
      <c r="DC1456">
        <f t="shared" si="1287"/>
        <v>4.99</v>
      </c>
      <c r="DD1456" t="s">
        <v>3</v>
      </c>
      <c r="DE1456" t="s">
        <v>3</v>
      </c>
      <c r="DF1456">
        <f>ROUND(ROUND(AE1456,2)*CX1456,2)</f>
        <v>0</v>
      </c>
      <c r="DG1456">
        <f>ROUND(ROUND(AF1456*AJ1456,2)*CX1456,2)</f>
        <v>9928.58</v>
      </c>
      <c r="DH1456">
        <f>ROUND(ROUND(AG1456*AK1456,2)*CX1456,2)</f>
        <v>4413.51</v>
      </c>
      <c r="DI1456">
        <f t="shared" si="1292"/>
        <v>0</v>
      </c>
      <c r="DJ1456">
        <f>DG1456</f>
        <v>9928.58</v>
      </c>
      <c r="DK1456">
        <v>0</v>
      </c>
      <c r="DL1456" t="s">
        <v>3</v>
      </c>
      <c r="DM1456">
        <v>0</v>
      </c>
      <c r="DN1456" t="s">
        <v>3</v>
      </c>
      <c r="DO1456">
        <v>0</v>
      </c>
    </row>
    <row r="1457" spans="1:119" x14ac:dyDescent="0.2">
      <c r="A1457">
        <f>ROW(Source!A1119)</f>
        <v>1119</v>
      </c>
      <c r="B1457">
        <v>51651743</v>
      </c>
      <c r="C1457">
        <v>51656864</v>
      </c>
      <c r="D1457">
        <v>49521440</v>
      </c>
      <c r="E1457">
        <v>1</v>
      </c>
      <c r="F1457">
        <v>1</v>
      </c>
      <c r="G1457">
        <v>1</v>
      </c>
      <c r="H1457">
        <v>3</v>
      </c>
      <c r="I1457" t="s">
        <v>118</v>
      </c>
      <c r="J1457" t="s">
        <v>120</v>
      </c>
      <c r="K1457" t="s">
        <v>119</v>
      </c>
      <c r="L1457">
        <v>1327</v>
      </c>
      <c r="N1457">
        <v>1005</v>
      </c>
      <c r="O1457" t="s">
        <v>52</v>
      </c>
      <c r="P1457" t="s">
        <v>52</v>
      </c>
      <c r="Q1457">
        <v>1</v>
      </c>
      <c r="W1457">
        <v>0</v>
      </c>
      <c r="X1457">
        <v>-336429810</v>
      </c>
      <c r="Y1457">
        <f t="shared" si="1282"/>
        <v>11</v>
      </c>
      <c r="AA1457">
        <v>204.98</v>
      </c>
      <c r="AB1457">
        <v>0</v>
      </c>
      <c r="AC1457">
        <v>0</v>
      </c>
      <c r="AD1457">
        <v>0</v>
      </c>
      <c r="AE1457">
        <v>22.5</v>
      </c>
      <c r="AF1457">
        <v>0</v>
      </c>
      <c r="AG1457">
        <v>0</v>
      </c>
      <c r="AH1457">
        <v>0</v>
      </c>
      <c r="AI1457">
        <v>9.11</v>
      </c>
      <c r="AJ1457">
        <v>1</v>
      </c>
      <c r="AK1457">
        <v>1</v>
      </c>
      <c r="AL1457">
        <v>1</v>
      </c>
      <c r="AM1457">
        <v>0</v>
      </c>
      <c r="AN1457">
        <v>0</v>
      </c>
      <c r="AO1457">
        <v>0</v>
      </c>
      <c r="AP1457">
        <v>1</v>
      </c>
      <c r="AQ1457">
        <v>0</v>
      </c>
      <c r="AR1457">
        <v>0</v>
      </c>
      <c r="AS1457" t="s">
        <v>3</v>
      </c>
      <c r="AT1457">
        <v>11</v>
      </c>
      <c r="AU1457" t="s">
        <v>3</v>
      </c>
      <c r="AV1457">
        <v>0</v>
      </c>
      <c r="AW1457">
        <v>1</v>
      </c>
      <c r="AX1457">
        <v>-1</v>
      </c>
      <c r="AY1457">
        <v>0</v>
      </c>
      <c r="AZ1457">
        <v>0</v>
      </c>
      <c r="BA1457" t="s">
        <v>3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V1457">
        <v>0</v>
      </c>
      <c r="CW1457">
        <v>0</v>
      </c>
      <c r="CX1457">
        <f>ROUND(Y1457*Source!I1119,7)</f>
        <v>291.5</v>
      </c>
      <c r="CY1457">
        <f>AA1457</f>
        <v>204.98</v>
      </c>
      <c r="CZ1457">
        <f>AE1457</f>
        <v>22.5</v>
      </c>
      <c r="DA1457">
        <f>AI1457</f>
        <v>9.11</v>
      </c>
      <c r="DB1457">
        <f t="shared" si="1286"/>
        <v>247.5</v>
      </c>
      <c r="DC1457">
        <f t="shared" si="1287"/>
        <v>0</v>
      </c>
      <c r="DD1457" t="s">
        <v>3</v>
      </c>
      <c r="DE1457" t="s">
        <v>3</v>
      </c>
      <c r="DF1457">
        <f>ROUND(ROUND(AE1457*AI1457,2)*CX1457,2)</f>
        <v>59751.67</v>
      </c>
      <c r="DG1457">
        <f t="shared" ref="DG1457:DG1462" si="1293">ROUND(ROUND(AF1457,2)*CX1457,2)</f>
        <v>0</v>
      </c>
      <c r="DH1457">
        <f>ROUND(ROUND(AG1457,2)*CX1457,2)</f>
        <v>0</v>
      </c>
      <c r="DI1457">
        <f t="shared" si="1292"/>
        <v>0</v>
      </c>
      <c r="DJ1457">
        <f>DF1457</f>
        <v>59751.67</v>
      </c>
      <c r="DK1457">
        <v>0</v>
      </c>
      <c r="DL1457" t="s">
        <v>3</v>
      </c>
      <c r="DM1457">
        <v>0</v>
      </c>
      <c r="DN1457" t="s">
        <v>3</v>
      </c>
      <c r="DO1457">
        <v>0</v>
      </c>
    </row>
    <row r="1458" spans="1:119" x14ac:dyDescent="0.2">
      <c r="A1458">
        <f>ROW(Source!A1119)</f>
        <v>1119</v>
      </c>
      <c r="B1458">
        <v>51651743</v>
      </c>
      <c r="C1458">
        <v>51656864</v>
      </c>
      <c r="D1458">
        <v>49523581</v>
      </c>
      <c r="E1458">
        <v>1</v>
      </c>
      <c r="F1458">
        <v>1</v>
      </c>
      <c r="G1458">
        <v>1</v>
      </c>
      <c r="H1458">
        <v>3</v>
      </c>
      <c r="I1458" t="s">
        <v>955</v>
      </c>
      <c r="J1458" t="s">
        <v>956</v>
      </c>
      <c r="K1458" t="s">
        <v>957</v>
      </c>
      <c r="L1458">
        <v>1301</v>
      </c>
      <c r="N1458">
        <v>1003</v>
      </c>
      <c r="O1458" t="s">
        <v>958</v>
      </c>
      <c r="P1458" t="s">
        <v>958</v>
      </c>
      <c r="Q1458">
        <v>1</v>
      </c>
      <c r="W1458">
        <v>0</v>
      </c>
      <c r="X1458">
        <v>-2092502019</v>
      </c>
      <c r="Y1458">
        <f t="shared" si="1282"/>
        <v>20</v>
      </c>
      <c r="AA1458">
        <v>27.33</v>
      </c>
      <c r="AB1458">
        <v>0</v>
      </c>
      <c r="AC1458">
        <v>0</v>
      </c>
      <c r="AD1458">
        <v>0</v>
      </c>
      <c r="AE1458">
        <v>3</v>
      </c>
      <c r="AF1458">
        <v>0</v>
      </c>
      <c r="AG1458">
        <v>0</v>
      </c>
      <c r="AH1458">
        <v>0</v>
      </c>
      <c r="AI1458">
        <v>9.11</v>
      </c>
      <c r="AJ1458">
        <v>1</v>
      </c>
      <c r="AK1458">
        <v>1</v>
      </c>
      <c r="AL1458">
        <v>1</v>
      </c>
      <c r="AM1458">
        <v>4</v>
      </c>
      <c r="AN1458">
        <v>0</v>
      </c>
      <c r="AO1458">
        <v>1</v>
      </c>
      <c r="AP1458">
        <v>1</v>
      </c>
      <c r="AQ1458">
        <v>0</v>
      </c>
      <c r="AR1458">
        <v>0</v>
      </c>
      <c r="AS1458" t="s">
        <v>3</v>
      </c>
      <c r="AT1458">
        <v>20</v>
      </c>
      <c r="AU1458" t="s">
        <v>3</v>
      </c>
      <c r="AV1458">
        <v>0</v>
      </c>
      <c r="AW1458">
        <v>2</v>
      </c>
      <c r="AX1458">
        <v>51656875</v>
      </c>
      <c r="AY1458">
        <v>1</v>
      </c>
      <c r="AZ1458">
        <v>0</v>
      </c>
      <c r="BA1458">
        <v>1673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V1458">
        <v>0</v>
      </c>
      <c r="CW1458">
        <v>0</v>
      </c>
      <c r="CX1458">
        <f>ROUND(Y1458*Source!I1119,7)</f>
        <v>530</v>
      </c>
      <c r="CY1458">
        <f>AA1458</f>
        <v>27.33</v>
      </c>
      <c r="CZ1458">
        <f>AE1458</f>
        <v>3</v>
      </c>
      <c r="DA1458">
        <f>AI1458</f>
        <v>9.11</v>
      </c>
      <c r="DB1458">
        <f t="shared" si="1286"/>
        <v>60</v>
      </c>
      <c r="DC1458">
        <f t="shared" si="1287"/>
        <v>0</v>
      </c>
      <c r="DD1458" t="s">
        <v>3</v>
      </c>
      <c r="DE1458" t="s">
        <v>3</v>
      </c>
      <c r="DF1458">
        <f>ROUND(ROUND(AE1458*AI1458,2)*CX1458,2)</f>
        <v>14484.9</v>
      </c>
      <c r="DG1458">
        <f t="shared" si="1293"/>
        <v>0</v>
      </c>
      <c r="DH1458">
        <f>ROUND(ROUND(AG1458,2)*CX1458,2)</f>
        <v>0</v>
      </c>
      <c r="DI1458">
        <f t="shared" si="1292"/>
        <v>0</v>
      </c>
      <c r="DJ1458">
        <f>DF1458</f>
        <v>14484.9</v>
      </c>
      <c r="DK1458">
        <v>0</v>
      </c>
      <c r="DL1458" t="s">
        <v>3</v>
      </c>
      <c r="DM1458">
        <v>0</v>
      </c>
      <c r="DN1458" t="s">
        <v>3</v>
      </c>
      <c r="DO1458">
        <v>0</v>
      </c>
    </row>
    <row r="1459" spans="1:119" x14ac:dyDescent="0.2">
      <c r="A1459">
        <f>ROW(Source!A1119)</f>
        <v>1119</v>
      </c>
      <c r="B1459">
        <v>51651743</v>
      </c>
      <c r="C1459">
        <v>51656864</v>
      </c>
      <c r="D1459">
        <v>49553409</v>
      </c>
      <c r="E1459">
        <v>1</v>
      </c>
      <c r="F1459">
        <v>1</v>
      </c>
      <c r="G1459">
        <v>1</v>
      </c>
      <c r="H1459">
        <v>3</v>
      </c>
      <c r="I1459" t="s">
        <v>122</v>
      </c>
      <c r="J1459" t="s">
        <v>125</v>
      </c>
      <c r="K1459" t="s">
        <v>123</v>
      </c>
      <c r="L1459">
        <v>1296</v>
      </c>
      <c r="N1459">
        <v>1002</v>
      </c>
      <c r="O1459" t="s">
        <v>124</v>
      </c>
      <c r="P1459" t="s">
        <v>124</v>
      </c>
      <c r="Q1459">
        <v>1</v>
      </c>
      <c r="W1459">
        <v>1</v>
      </c>
      <c r="X1459">
        <v>-1609399419</v>
      </c>
      <c r="Y1459">
        <f t="shared" si="1282"/>
        <v>-1.5</v>
      </c>
      <c r="AA1459">
        <v>597.42999999999995</v>
      </c>
      <c r="AB1459">
        <v>0</v>
      </c>
      <c r="AC1459">
        <v>0</v>
      </c>
      <c r="AD1459">
        <v>0</v>
      </c>
      <c r="AE1459">
        <v>65.58</v>
      </c>
      <c r="AF1459">
        <v>0</v>
      </c>
      <c r="AG1459">
        <v>0</v>
      </c>
      <c r="AH1459">
        <v>0</v>
      </c>
      <c r="AI1459">
        <v>9.11</v>
      </c>
      <c r="AJ1459">
        <v>1</v>
      </c>
      <c r="AK1459">
        <v>1</v>
      </c>
      <c r="AL1459">
        <v>1</v>
      </c>
      <c r="AM1459">
        <v>4</v>
      </c>
      <c r="AN1459">
        <v>0</v>
      </c>
      <c r="AO1459">
        <v>1</v>
      </c>
      <c r="AP1459">
        <v>1</v>
      </c>
      <c r="AQ1459">
        <v>0</v>
      </c>
      <c r="AR1459">
        <v>0</v>
      </c>
      <c r="AS1459" t="s">
        <v>3</v>
      </c>
      <c r="AT1459">
        <v>-1.5</v>
      </c>
      <c r="AU1459" t="s">
        <v>3</v>
      </c>
      <c r="AV1459">
        <v>0</v>
      </c>
      <c r="AW1459">
        <v>2</v>
      </c>
      <c r="AX1459">
        <v>51656877</v>
      </c>
      <c r="AY1459">
        <v>1</v>
      </c>
      <c r="AZ1459">
        <v>6144</v>
      </c>
      <c r="BA1459">
        <v>1675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V1459">
        <v>0</v>
      </c>
      <c r="CW1459">
        <v>0</v>
      </c>
      <c r="CX1459">
        <f>ROUND(Y1459*Source!I1119,7)</f>
        <v>-39.75</v>
      </c>
      <c r="CY1459">
        <f>AA1459</f>
        <v>597.42999999999995</v>
      </c>
      <c r="CZ1459">
        <f>AE1459</f>
        <v>65.58</v>
      </c>
      <c r="DA1459">
        <f>AI1459</f>
        <v>9.11</v>
      </c>
      <c r="DB1459">
        <f t="shared" si="1286"/>
        <v>-98.37</v>
      </c>
      <c r="DC1459">
        <f t="shared" si="1287"/>
        <v>0</v>
      </c>
      <c r="DD1459" t="s">
        <v>3</v>
      </c>
      <c r="DE1459" t="s">
        <v>3</v>
      </c>
      <c r="DF1459">
        <f>ROUND(ROUND(AE1459*AI1459,2)*CX1459,2)</f>
        <v>-23747.84</v>
      </c>
      <c r="DG1459">
        <f t="shared" si="1293"/>
        <v>0</v>
      </c>
      <c r="DH1459">
        <f>ROUND(ROUND(AG1459,2)*CX1459,2)</f>
        <v>0</v>
      </c>
      <c r="DI1459">
        <f t="shared" si="1292"/>
        <v>0</v>
      </c>
      <c r="DJ1459">
        <f>DF1459</f>
        <v>-23747.84</v>
      </c>
      <c r="DK1459">
        <v>0</v>
      </c>
      <c r="DL1459" t="s">
        <v>3</v>
      </c>
      <c r="DM1459">
        <v>0</v>
      </c>
      <c r="DN1459" t="s">
        <v>3</v>
      </c>
      <c r="DO1459">
        <v>0</v>
      </c>
    </row>
    <row r="1460" spans="1:119" x14ac:dyDescent="0.2">
      <c r="A1460">
        <f>ROW(Source!A1119)</f>
        <v>1119</v>
      </c>
      <c r="B1460">
        <v>51651743</v>
      </c>
      <c r="C1460">
        <v>51656864</v>
      </c>
      <c r="D1460">
        <v>49555331</v>
      </c>
      <c r="E1460">
        <v>1</v>
      </c>
      <c r="F1460">
        <v>1</v>
      </c>
      <c r="G1460">
        <v>1</v>
      </c>
      <c r="H1460">
        <v>3</v>
      </c>
      <c r="I1460" t="s">
        <v>127</v>
      </c>
      <c r="J1460" t="s">
        <v>129</v>
      </c>
      <c r="K1460" t="s">
        <v>128</v>
      </c>
      <c r="L1460">
        <v>1296</v>
      </c>
      <c r="N1460">
        <v>1002</v>
      </c>
      <c r="O1460" t="s">
        <v>124</v>
      </c>
      <c r="P1460" t="s">
        <v>124</v>
      </c>
      <c r="Q1460">
        <v>1</v>
      </c>
      <c r="W1460">
        <v>1</v>
      </c>
      <c r="X1460">
        <v>1828367933</v>
      </c>
      <c r="Y1460">
        <f t="shared" si="1282"/>
        <v>-5.7000000000000002E-2</v>
      </c>
      <c r="AA1460">
        <v>1827.28</v>
      </c>
      <c r="AB1460">
        <v>0</v>
      </c>
      <c r="AC1460">
        <v>0</v>
      </c>
      <c r="AD1460">
        <v>0</v>
      </c>
      <c r="AE1460">
        <v>200.58</v>
      </c>
      <c r="AF1460">
        <v>0</v>
      </c>
      <c r="AG1460">
        <v>0</v>
      </c>
      <c r="AH1460">
        <v>0</v>
      </c>
      <c r="AI1460">
        <v>9.11</v>
      </c>
      <c r="AJ1460">
        <v>1</v>
      </c>
      <c r="AK1460">
        <v>1</v>
      </c>
      <c r="AL1460">
        <v>1</v>
      </c>
      <c r="AM1460">
        <v>4</v>
      </c>
      <c r="AN1460">
        <v>0</v>
      </c>
      <c r="AO1460">
        <v>1</v>
      </c>
      <c r="AP1460">
        <v>1</v>
      </c>
      <c r="AQ1460">
        <v>0</v>
      </c>
      <c r="AR1460">
        <v>0</v>
      </c>
      <c r="AS1460" t="s">
        <v>3</v>
      </c>
      <c r="AT1460">
        <v>-5.7000000000000002E-2</v>
      </c>
      <c r="AU1460" t="s">
        <v>3</v>
      </c>
      <c r="AV1460">
        <v>0</v>
      </c>
      <c r="AW1460">
        <v>2</v>
      </c>
      <c r="AX1460">
        <v>51656879</v>
      </c>
      <c r="AY1460">
        <v>1</v>
      </c>
      <c r="AZ1460">
        <v>6144</v>
      </c>
      <c r="BA1460">
        <v>1677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V1460">
        <v>0</v>
      </c>
      <c r="CW1460">
        <v>0</v>
      </c>
      <c r="CX1460">
        <f>ROUND(Y1460*Source!I1119,7)</f>
        <v>-1.5105</v>
      </c>
      <c r="CY1460">
        <f>AA1460</f>
        <v>1827.28</v>
      </c>
      <c r="CZ1460">
        <f>AE1460</f>
        <v>200.58</v>
      </c>
      <c r="DA1460">
        <f>AI1460</f>
        <v>9.11</v>
      </c>
      <c r="DB1460">
        <f t="shared" si="1286"/>
        <v>-11.43</v>
      </c>
      <c r="DC1460">
        <f t="shared" si="1287"/>
        <v>0</v>
      </c>
      <c r="DD1460" t="s">
        <v>3</v>
      </c>
      <c r="DE1460" t="s">
        <v>3</v>
      </c>
      <c r="DF1460">
        <f>ROUND(ROUND(AE1460*AI1460,2)*CX1460,2)</f>
        <v>-2760.11</v>
      </c>
      <c r="DG1460">
        <f t="shared" si="1293"/>
        <v>0</v>
      </c>
      <c r="DH1460">
        <f>ROUND(ROUND(AG1460,2)*CX1460,2)</f>
        <v>0</v>
      </c>
      <c r="DI1460">
        <f t="shared" si="1292"/>
        <v>0</v>
      </c>
      <c r="DJ1460">
        <f>DF1460</f>
        <v>-2760.11</v>
      </c>
      <c r="DK1460">
        <v>0</v>
      </c>
      <c r="DL1460" t="s">
        <v>3</v>
      </c>
      <c r="DM1460">
        <v>0</v>
      </c>
      <c r="DN1460" t="s">
        <v>3</v>
      </c>
      <c r="DO1460">
        <v>0</v>
      </c>
    </row>
    <row r="1461" spans="1:119" x14ac:dyDescent="0.2">
      <c r="A1461">
        <f>ROW(Source!A1123)</f>
        <v>1123</v>
      </c>
      <c r="B1461">
        <v>51651743</v>
      </c>
      <c r="C1461">
        <v>51656883</v>
      </c>
      <c r="D1461">
        <v>49510767</v>
      </c>
      <c r="E1461">
        <v>70</v>
      </c>
      <c r="F1461">
        <v>1</v>
      </c>
      <c r="G1461">
        <v>1</v>
      </c>
      <c r="H1461">
        <v>1</v>
      </c>
      <c r="I1461" t="s">
        <v>953</v>
      </c>
      <c r="J1461" t="s">
        <v>3</v>
      </c>
      <c r="K1461" t="s">
        <v>954</v>
      </c>
      <c r="L1461">
        <v>1191</v>
      </c>
      <c r="N1461">
        <v>1013</v>
      </c>
      <c r="O1461" t="s">
        <v>904</v>
      </c>
      <c r="P1461" t="s">
        <v>904</v>
      </c>
      <c r="Q1461">
        <v>1</v>
      </c>
      <c r="W1461">
        <v>0</v>
      </c>
      <c r="X1461">
        <v>-1936699058</v>
      </c>
      <c r="Y1461">
        <f t="shared" si="1282"/>
        <v>5</v>
      </c>
      <c r="AA1461">
        <v>0</v>
      </c>
      <c r="AB1461">
        <v>0</v>
      </c>
      <c r="AC1461">
        <v>0</v>
      </c>
      <c r="AD1461">
        <v>331.23</v>
      </c>
      <c r="AE1461">
        <v>0</v>
      </c>
      <c r="AF1461">
        <v>0</v>
      </c>
      <c r="AG1461">
        <v>0</v>
      </c>
      <c r="AH1461">
        <v>9.92</v>
      </c>
      <c r="AI1461">
        <v>1</v>
      </c>
      <c r="AJ1461">
        <v>1</v>
      </c>
      <c r="AK1461">
        <v>1</v>
      </c>
      <c r="AL1461">
        <v>33.39</v>
      </c>
      <c r="AM1461">
        <v>4</v>
      </c>
      <c r="AN1461">
        <v>0</v>
      </c>
      <c r="AO1461">
        <v>1</v>
      </c>
      <c r="AP1461">
        <v>1</v>
      </c>
      <c r="AQ1461">
        <v>0</v>
      </c>
      <c r="AR1461">
        <v>0</v>
      </c>
      <c r="AS1461" t="s">
        <v>3</v>
      </c>
      <c r="AT1461">
        <v>5</v>
      </c>
      <c r="AU1461" t="s">
        <v>3</v>
      </c>
      <c r="AV1461">
        <v>1</v>
      </c>
      <c r="AW1461">
        <v>2</v>
      </c>
      <c r="AX1461">
        <v>51656891</v>
      </c>
      <c r="AY1461">
        <v>1</v>
      </c>
      <c r="AZ1461">
        <v>0</v>
      </c>
      <c r="BA1461">
        <v>1678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U1461">
        <f>ROUND(AT1461*Source!I1123*AH1461*AL1461,2)</f>
        <v>414.04</v>
      </c>
      <c r="CV1461">
        <f>ROUND(Y1461*Source!I1123,7)</f>
        <v>1.25</v>
      </c>
      <c r="CW1461">
        <v>0</v>
      </c>
      <c r="CX1461">
        <f>ROUND(Y1461*Source!I1123,7)</f>
        <v>1.25</v>
      </c>
      <c r="CY1461">
        <f>AD1461</f>
        <v>331.23</v>
      </c>
      <c r="CZ1461">
        <f>AH1461</f>
        <v>9.92</v>
      </c>
      <c r="DA1461">
        <f>AL1461</f>
        <v>33.39</v>
      </c>
      <c r="DB1461">
        <f t="shared" si="1286"/>
        <v>49.6</v>
      </c>
      <c r="DC1461">
        <f t="shared" si="1287"/>
        <v>0</v>
      </c>
      <c r="DD1461" t="s">
        <v>3</v>
      </c>
      <c r="DE1461" t="s">
        <v>3</v>
      </c>
      <c r="DF1461">
        <f>ROUND(ROUND(AE1461,2)*CX1461,2)</f>
        <v>0</v>
      </c>
      <c r="DG1461">
        <f t="shared" si="1293"/>
        <v>0</v>
      </c>
      <c r="DH1461">
        <f>ROUND(ROUND(AG1461,2)*CX1461,2)</f>
        <v>0</v>
      </c>
      <c r="DI1461">
        <f>ROUND(ROUND(AH1461*AL1461,2)*CX1461,2)</f>
        <v>414.04</v>
      </c>
      <c r="DJ1461">
        <f>DI1461</f>
        <v>414.04</v>
      </c>
      <c r="DK1461">
        <v>0</v>
      </c>
      <c r="DL1461" t="s">
        <v>3</v>
      </c>
      <c r="DM1461">
        <v>0</v>
      </c>
      <c r="DN1461" t="s">
        <v>3</v>
      </c>
      <c r="DO1461">
        <v>0</v>
      </c>
    </row>
    <row r="1462" spans="1:119" x14ac:dyDescent="0.2">
      <c r="A1462">
        <f>ROW(Source!A1123)</f>
        <v>1123</v>
      </c>
      <c r="B1462">
        <v>51651743</v>
      </c>
      <c r="C1462">
        <v>51656883</v>
      </c>
      <c r="D1462">
        <v>49510905</v>
      </c>
      <c r="E1462">
        <v>70</v>
      </c>
      <c r="F1462">
        <v>1</v>
      </c>
      <c r="G1462">
        <v>1</v>
      </c>
      <c r="H1462">
        <v>1</v>
      </c>
      <c r="I1462" t="s">
        <v>905</v>
      </c>
      <c r="J1462" t="s">
        <v>3</v>
      </c>
      <c r="K1462" t="s">
        <v>906</v>
      </c>
      <c r="L1462">
        <v>1191</v>
      </c>
      <c r="N1462">
        <v>1013</v>
      </c>
      <c r="O1462" t="s">
        <v>904</v>
      </c>
      <c r="P1462" t="s">
        <v>904</v>
      </c>
      <c r="Q1462">
        <v>1</v>
      </c>
      <c r="W1462">
        <v>0</v>
      </c>
      <c r="X1462">
        <v>-1417349443</v>
      </c>
      <c r="Y1462">
        <f t="shared" si="1282"/>
        <v>0.43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1</v>
      </c>
      <c r="AJ1462">
        <v>1</v>
      </c>
      <c r="AK1462">
        <v>33.39</v>
      </c>
      <c r="AL1462">
        <v>1</v>
      </c>
      <c r="AM1462">
        <v>4</v>
      </c>
      <c r="AN1462">
        <v>0</v>
      </c>
      <c r="AO1462">
        <v>1</v>
      </c>
      <c r="AP1462">
        <v>1</v>
      </c>
      <c r="AQ1462">
        <v>0</v>
      </c>
      <c r="AR1462">
        <v>0</v>
      </c>
      <c r="AS1462" t="s">
        <v>3</v>
      </c>
      <c r="AT1462">
        <v>0.43</v>
      </c>
      <c r="AU1462" t="s">
        <v>3</v>
      </c>
      <c r="AV1462">
        <v>2</v>
      </c>
      <c r="AW1462">
        <v>2</v>
      </c>
      <c r="AX1462">
        <v>51656892</v>
      </c>
      <c r="AY1462">
        <v>1</v>
      </c>
      <c r="AZ1462">
        <v>0</v>
      </c>
      <c r="BA1462">
        <v>1679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V1462">
        <v>0</v>
      </c>
      <c r="CW1462">
        <v>0</v>
      </c>
      <c r="CX1462">
        <f>ROUND(Y1462*Source!I1123,7)</f>
        <v>0.1075</v>
      </c>
      <c r="CY1462">
        <f>AD1462</f>
        <v>0</v>
      </c>
      <c r="CZ1462">
        <f>AH1462</f>
        <v>0</v>
      </c>
      <c r="DA1462">
        <f>AL1462</f>
        <v>1</v>
      </c>
      <c r="DB1462">
        <f t="shared" si="1286"/>
        <v>0</v>
      </c>
      <c r="DC1462">
        <f t="shared" si="1287"/>
        <v>0</v>
      </c>
      <c r="DD1462" t="s">
        <v>3</v>
      </c>
      <c r="DE1462" t="s">
        <v>3</v>
      </c>
      <c r="DF1462">
        <f>ROUND(ROUND(AE1462,2)*CX1462,2)</f>
        <v>0</v>
      </c>
      <c r="DG1462">
        <f t="shared" si="1293"/>
        <v>0</v>
      </c>
      <c r="DH1462">
        <f>ROUND(ROUND(AG1462*AK1462,2)*CX1462,2)</f>
        <v>0</v>
      </c>
      <c r="DI1462">
        <f t="shared" ref="DI1462:DI1467" si="1294">ROUND(ROUND(AH1462,2)*CX1462,2)</f>
        <v>0</v>
      </c>
      <c r="DJ1462">
        <f>DI1462</f>
        <v>0</v>
      </c>
      <c r="DK1462">
        <v>0</v>
      </c>
      <c r="DL1462" t="s">
        <v>3</v>
      </c>
      <c r="DM1462">
        <v>0</v>
      </c>
      <c r="DN1462" t="s">
        <v>3</v>
      </c>
      <c r="DO1462">
        <v>0</v>
      </c>
    </row>
    <row r="1463" spans="1:119" x14ac:dyDescent="0.2">
      <c r="A1463">
        <f>ROW(Source!A1123)</f>
        <v>1123</v>
      </c>
      <c r="B1463">
        <v>51651743</v>
      </c>
      <c r="C1463">
        <v>51656883</v>
      </c>
      <c r="D1463">
        <v>49673503</v>
      </c>
      <c r="E1463">
        <v>1</v>
      </c>
      <c r="F1463">
        <v>1</v>
      </c>
      <c r="G1463">
        <v>1</v>
      </c>
      <c r="H1463">
        <v>2</v>
      </c>
      <c r="I1463" t="s">
        <v>914</v>
      </c>
      <c r="J1463" t="s">
        <v>915</v>
      </c>
      <c r="K1463" t="s">
        <v>916</v>
      </c>
      <c r="L1463">
        <v>1367</v>
      </c>
      <c r="N1463">
        <v>1011</v>
      </c>
      <c r="O1463" t="s">
        <v>910</v>
      </c>
      <c r="P1463" t="s">
        <v>910</v>
      </c>
      <c r="Q1463">
        <v>1</v>
      </c>
      <c r="W1463">
        <v>0</v>
      </c>
      <c r="X1463">
        <v>509054691</v>
      </c>
      <c r="Y1463">
        <f t="shared" si="1282"/>
        <v>0.43</v>
      </c>
      <c r="AA1463">
        <v>0</v>
      </c>
      <c r="AB1463">
        <v>871.31</v>
      </c>
      <c r="AC1463">
        <v>387.32</v>
      </c>
      <c r="AD1463">
        <v>0</v>
      </c>
      <c r="AE1463">
        <v>0</v>
      </c>
      <c r="AF1463">
        <v>65.709999999999994</v>
      </c>
      <c r="AG1463">
        <v>11.6</v>
      </c>
      <c r="AH1463">
        <v>0</v>
      </c>
      <c r="AI1463">
        <v>1</v>
      </c>
      <c r="AJ1463">
        <v>13.26</v>
      </c>
      <c r="AK1463">
        <v>33.39</v>
      </c>
      <c r="AL1463">
        <v>1</v>
      </c>
      <c r="AM1463">
        <v>4</v>
      </c>
      <c r="AN1463">
        <v>0</v>
      </c>
      <c r="AO1463">
        <v>1</v>
      </c>
      <c r="AP1463">
        <v>1</v>
      </c>
      <c r="AQ1463">
        <v>0</v>
      </c>
      <c r="AR1463">
        <v>0</v>
      </c>
      <c r="AS1463" t="s">
        <v>3</v>
      </c>
      <c r="AT1463">
        <v>0.43</v>
      </c>
      <c r="AU1463" t="s">
        <v>3</v>
      </c>
      <c r="AV1463">
        <v>0</v>
      </c>
      <c r="AW1463">
        <v>2</v>
      </c>
      <c r="AX1463">
        <v>51656893</v>
      </c>
      <c r="AY1463">
        <v>1</v>
      </c>
      <c r="AZ1463">
        <v>0</v>
      </c>
      <c r="BA1463">
        <v>1680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V1463">
        <v>0</v>
      </c>
      <c r="CW1463">
        <f>ROUND(Y1463*Source!I1123,7)</f>
        <v>0.1075</v>
      </c>
      <c r="CX1463">
        <f>ROUND(Y1463*Source!I1123,7)</f>
        <v>0.1075</v>
      </c>
      <c r="CY1463">
        <f>AB1463</f>
        <v>871.31</v>
      </c>
      <c r="CZ1463">
        <f>AF1463</f>
        <v>65.709999999999994</v>
      </c>
      <c r="DA1463">
        <f>AJ1463</f>
        <v>13.26</v>
      </c>
      <c r="DB1463">
        <f t="shared" si="1286"/>
        <v>28.26</v>
      </c>
      <c r="DC1463">
        <f t="shared" si="1287"/>
        <v>4.99</v>
      </c>
      <c r="DD1463" t="s">
        <v>3</v>
      </c>
      <c r="DE1463" t="s">
        <v>3</v>
      </c>
      <c r="DF1463">
        <f>ROUND(ROUND(AE1463,2)*CX1463,2)</f>
        <v>0</v>
      </c>
      <c r="DG1463">
        <f>ROUND(ROUND(AF1463*AJ1463,2)*CX1463,2)</f>
        <v>93.67</v>
      </c>
      <c r="DH1463">
        <f>ROUND(ROUND(AG1463*AK1463,2)*CX1463,2)</f>
        <v>41.64</v>
      </c>
      <c r="DI1463">
        <f t="shared" si="1294"/>
        <v>0</v>
      </c>
      <c r="DJ1463">
        <f>DG1463</f>
        <v>93.67</v>
      </c>
      <c r="DK1463">
        <v>0</v>
      </c>
      <c r="DL1463" t="s">
        <v>3</v>
      </c>
      <c r="DM1463">
        <v>0</v>
      </c>
      <c r="DN1463" t="s">
        <v>3</v>
      </c>
      <c r="DO1463">
        <v>0</v>
      </c>
    </row>
    <row r="1464" spans="1:119" x14ac:dyDescent="0.2">
      <c r="A1464">
        <f>ROW(Source!A1123)</f>
        <v>1123</v>
      </c>
      <c r="B1464">
        <v>51651743</v>
      </c>
      <c r="C1464">
        <v>51656883</v>
      </c>
      <c r="D1464">
        <v>49521440</v>
      </c>
      <c r="E1464">
        <v>1</v>
      </c>
      <c r="F1464">
        <v>1</v>
      </c>
      <c r="G1464">
        <v>1</v>
      </c>
      <c r="H1464">
        <v>3</v>
      </c>
      <c r="I1464" t="s">
        <v>118</v>
      </c>
      <c r="J1464" t="s">
        <v>120</v>
      </c>
      <c r="K1464" t="s">
        <v>132</v>
      </c>
      <c r="L1464">
        <v>1327</v>
      </c>
      <c r="N1464">
        <v>1005</v>
      </c>
      <c r="O1464" t="s">
        <v>52</v>
      </c>
      <c r="P1464" t="s">
        <v>52</v>
      </c>
      <c r="Q1464">
        <v>1</v>
      </c>
      <c r="W1464">
        <v>0</v>
      </c>
      <c r="X1464">
        <v>2022782512</v>
      </c>
      <c r="Y1464">
        <f t="shared" si="1282"/>
        <v>11</v>
      </c>
      <c r="AA1464">
        <v>204.98</v>
      </c>
      <c r="AB1464">
        <v>0</v>
      </c>
      <c r="AC1464">
        <v>0</v>
      </c>
      <c r="AD1464">
        <v>0</v>
      </c>
      <c r="AE1464">
        <v>22.5</v>
      </c>
      <c r="AF1464">
        <v>0</v>
      </c>
      <c r="AG1464">
        <v>0</v>
      </c>
      <c r="AH1464">
        <v>0</v>
      </c>
      <c r="AI1464">
        <v>9.11</v>
      </c>
      <c r="AJ1464">
        <v>1</v>
      </c>
      <c r="AK1464">
        <v>1</v>
      </c>
      <c r="AL1464">
        <v>1</v>
      </c>
      <c r="AM1464">
        <v>0</v>
      </c>
      <c r="AN1464">
        <v>0</v>
      </c>
      <c r="AO1464">
        <v>0</v>
      </c>
      <c r="AP1464">
        <v>1</v>
      </c>
      <c r="AQ1464">
        <v>0</v>
      </c>
      <c r="AR1464">
        <v>0</v>
      </c>
      <c r="AS1464" t="s">
        <v>3</v>
      </c>
      <c r="AT1464">
        <v>11</v>
      </c>
      <c r="AU1464" t="s">
        <v>3</v>
      </c>
      <c r="AV1464">
        <v>0</v>
      </c>
      <c r="AW1464">
        <v>1</v>
      </c>
      <c r="AX1464">
        <v>-1</v>
      </c>
      <c r="AY1464">
        <v>0</v>
      </c>
      <c r="AZ1464">
        <v>0</v>
      </c>
      <c r="BA1464" t="s">
        <v>3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V1464">
        <v>0</v>
      </c>
      <c r="CW1464">
        <v>0</v>
      </c>
      <c r="CX1464">
        <f>ROUND(Y1464*Source!I1123,7)</f>
        <v>2.75</v>
      </c>
      <c r="CY1464">
        <f>AA1464</f>
        <v>204.98</v>
      </c>
      <c r="CZ1464">
        <f>AE1464</f>
        <v>22.5</v>
      </c>
      <c r="DA1464">
        <f>AI1464</f>
        <v>9.11</v>
      </c>
      <c r="DB1464">
        <f t="shared" si="1286"/>
        <v>247.5</v>
      </c>
      <c r="DC1464">
        <f t="shared" si="1287"/>
        <v>0</v>
      </c>
      <c r="DD1464" t="s">
        <v>3</v>
      </c>
      <c r="DE1464" t="s">
        <v>3</v>
      </c>
      <c r="DF1464">
        <f>ROUND(ROUND(AE1464*AI1464,2)*CX1464,2)</f>
        <v>563.70000000000005</v>
      </c>
      <c r="DG1464">
        <f t="shared" ref="DG1464:DG1469" si="1295">ROUND(ROUND(AF1464,2)*CX1464,2)</f>
        <v>0</v>
      </c>
      <c r="DH1464">
        <f>ROUND(ROUND(AG1464,2)*CX1464,2)</f>
        <v>0</v>
      </c>
      <c r="DI1464">
        <f t="shared" si="1294"/>
        <v>0</v>
      </c>
      <c r="DJ1464">
        <f>DF1464</f>
        <v>563.70000000000005</v>
      </c>
      <c r="DK1464">
        <v>0</v>
      </c>
      <c r="DL1464" t="s">
        <v>3</v>
      </c>
      <c r="DM1464">
        <v>0</v>
      </c>
      <c r="DN1464" t="s">
        <v>3</v>
      </c>
      <c r="DO1464">
        <v>0</v>
      </c>
    </row>
    <row r="1465" spans="1:119" x14ac:dyDescent="0.2">
      <c r="A1465">
        <f>ROW(Source!A1123)</f>
        <v>1123</v>
      </c>
      <c r="B1465">
        <v>51651743</v>
      </c>
      <c r="C1465">
        <v>51656883</v>
      </c>
      <c r="D1465">
        <v>49523581</v>
      </c>
      <c r="E1465">
        <v>1</v>
      </c>
      <c r="F1465">
        <v>1</v>
      </c>
      <c r="G1465">
        <v>1</v>
      </c>
      <c r="H1465">
        <v>3</v>
      </c>
      <c r="I1465" t="s">
        <v>955</v>
      </c>
      <c r="J1465" t="s">
        <v>956</v>
      </c>
      <c r="K1465" t="s">
        <v>957</v>
      </c>
      <c r="L1465">
        <v>1301</v>
      </c>
      <c r="N1465">
        <v>1003</v>
      </c>
      <c r="O1465" t="s">
        <v>958</v>
      </c>
      <c r="P1465" t="s">
        <v>958</v>
      </c>
      <c r="Q1465">
        <v>1</v>
      </c>
      <c r="W1465">
        <v>0</v>
      </c>
      <c r="X1465">
        <v>-2092502019</v>
      </c>
      <c r="Y1465">
        <f t="shared" si="1282"/>
        <v>20</v>
      </c>
      <c r="AA1465">
        <v>27.33</v>
      </c>
      <c r="AB1465">
        <v>0</v>
      </c>
      <c r="AC1465">
        <v>0</v>
      </c>
      <c r="AD1465">
        <v>0</v>
      </c>
      <c r="AE1465">
        <v>3</v>
      </c>
      <c r="AF1465">
        <v>0</v>
      </c>
      <c r="AG1465">
        <v>0</v>
      </c>
      <c r="AH1465">
        <v>0</v>
      </c>
      <c r="AI1465">
        <v>9.11</v>
      </c>
      <c r="AJ1465">
        <v>1</v>
      </c>
      <c r="AK1465">
        <v>1</v>
      </c>
      <c r="AL1465">
        <v>1</v>
      </c>
      <c r="AM1465">
        <v>4</v>
      </c>
      <c r="AN1465">
        <v>0</v>
      </c>
      <c r="AO1465">
        <v>1</v>
      </c>
      <c r="AP1465">
        <v>1</v>
      </c>
      <c r="AQ1465">
        <v>0</v>
      </c>
      <c r="AR1465">
        <v>0</v>
      </c>
      <c r="AS1465" t="s">
        <v>3</v>
      </c>
      <c r="AT1465">
        <v>20</v>
      </c>
      <c r="AU1465" t="s">
        <v>3</v>
      </c>
      <c r="AV1465">
        <v>0</v>
      </c>
      <c r="AW1465">
        <v>2</v>
      </c>
      <c r="AX1465">
        <v>51656894</v>
      </c>
      <c r="AY1465">
        <v>1</v>
      </c>
      <c r="AZ1465">
        <v>0</v>
      </c>
      <c r="BA1465">
        <v>1681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V1465">
        <v>0</v>
      </c>
      <c r="CW1465">
        <v>0</v>
      </c>
      <c r="CX1465">
        <f>ROUND(Y1465*Source!I1123,7)</f>
        <v>5</v>
      </c>
      <c r="CY1465">
        <f>AA1465</f>
        <v>27.33</v>
      </c>
      <c r="CZ1465">
        <f>AE1465</f>
        <v>3</v>
      </c>
      <c r="DA1465">
        <f>AI1465</f>
        <v>9.11</v>
      </c>
      <c r="DB1465">
        <f t="shared" si="1286"/>
        <v>60</v>
      </c>
      <c r="DC1465">
        <f t="shared" si="1287"/>
        <v>0</v>
      </c>
      <c r="DD1465" t="s">
        <v>3</v>
      </c>
      <c r="DE1465" t="s">
        <v>3</v>
      </c>
      <c r="DF1465">
        <f>ROUND(ROUND(AE1465*AI1465,2)*CX1465,2)</f>
        <v>136.65</v>
      </c>
      <c r="DG1465">
        <f t="shared" si="1295"/>
        <v>0</v>
      </c>
      <c r="DH1465">
        <f>ROUND(ROUND(AG1465,2)*CX1465,2)</f>
        <v>0</v>
      </c>
      <c r="DI1465">
        <f t="shared" si="1294"/>
        <v>0</v>
      </c>
      <c r="DJ1465">
        <f>DF1465</f>
        <v>136.65</v>
      </c>
      <c r="DK1465">
        <v>0</v>
      </c>
      <c r="DL1465" t="s">
        <v>3</v>
      </c>
      <c r="DM1465">
        <v>0</v>
      </c>
      <c r="DN1465" t="s">
        <v>3</v>
      </c>
      <c r="DO1465">
        <v>0</v>
      </c>
    </row>
    <row r="1466" spans="1:119" x14ac:dyDescent="0.2">
      <c r="A1466">
        <f>ROW(Source!A1123)</f>
        <v>1123</v>
      </c>
      <c r="B1466">
        <v>51651743</v>
      </c>
      <c r="C1466">
        <v>51656883</v>
      </c>
      <c r="D1466">
        <v>49553409</v>
      </c>
      <c r="E1466">
        <v>1</v>
      </c>
      <c r="F1466">
        <v>1</v>
      </c>
      <c r="G1466">
        <v>1</v>
      </c>
      <c r="H1466">
        <v>3</v>
      </c>
      <c r="I1466" t="s">
        <v>122</v>
      </c>
      <c r="J1466" t="s">
        <v>125</v>
      </c>
      <c r="K1466" t="s">
        <v>123</v>
      </c>
      <c r="L1466">
        <v>1296</v>
      </c>
      <c r="N1466">
        <v>1002</v>
      </c>
      <c r="O1466" t="s">
        <v>124</v>
      </c>
      <c r="P1466" t="s">
        <v>124</v>
      </c>
      <c r="Q1466">
        <v>1</v>
      </c>
      <c r="W1466">
        <v>1</v>
      </c>
      <c r="X1466">
        <v>-1609399419</v>
      </c>
      <c r="Y1466">
        <f t="shared" si="1282"/>
        <v>-1.5</v>
      </c>
      <c r="AA1466">
        <v>597.42999999999995</v>
      </c>
      <c r="AB1466">
        <v>0</v>
      </c>
      <c r="AC1466">
        <v>0</v>
      </c>
      <c r="AD1466">
        <v>0</v>
      </c>
      <c r="AE1466">
        <v>65.58</v>
      </c>
      <c r="AF1466">
        <v>0</v>
      </c>
      <c r="AG1466">
        <v>0</v>
      </c>
      <c r="AH1466">
        <v>0</v>
      </c>
      <c r="AI1466">
        <v>9.11</v>
      </c>
      <c r="AJ1466">
        <v>1</v>
      </c>
      <c r="AK1466">
        <v>1</v>
      </c>
      <c r="AL1466">
        <v>1</v>
      </c>
      <c r="AM1466">
        <v>4</v>
      </c>
      <c r="AN1466">
        <v>0</v>
      </c>
      <c r="AO1466">
        <v>1</v>
      </c>
      <c r="AP1466">
        <v>1</v>
      </c>
      <c r="AQ1466">
        <v>0</v>
      </c>
      <c r="AR1466">
        <v>0</v>
      </c>
      <c r="AS1466" t="s">
        <v>3</v>
      </c>
      <c r="AT1466">
        <v>-1.5</v>
      </c>
      <c r="AU1466" t="s">
        <v>3</v>
      </c>
      <c r="AV1466">
        <v>0</v>
      </c>
      <c r="AW1466">
        <v>2</v>
      </c>
      <c r="AX1466">
        <v>51656896</v>
      </c>
      <c r="AY1466">
        <v>1</v>
      </c>
      <c r="AZ1466">
        <v>6144</v>
      </c>
      <c r="BA1466">
        <v>1683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V1466">
        <v>0</v>
      </c>
      <c r="CW1466">
        <v>0</v>
      </c>
      <c r="CX1466">
        <f>ROUND(Y1466*Source!I1123,7)</f>
        <v>-0.375</v>
      </c>
      <c r="CY1466">
        <f>AA1466</f>
        <v>597.42999999999995</v>
      </c>
      <c r="CZ1466">
        <f>AE1466</f>
        <v>65.58</v>
      </c>
      <c r="DA1466">
        <f>AI1466</f>
        <v>9.11</v>
      </c>
      <c r="DB1466">
        <f t="shared" si="1286"/>
        <v>-98.37</v>
      </c>
      <c r="DC1466">
        <f t="shared" si="1287"/>
        <v>0</v>
      </c>
      <c r="DD1466" t="s">
        <v>3</v>
      </c>
      <c r="DE1466" t="s">
        <v>3</v>
      </c>
      <c r="DF1466">
        <f>ROUND(ROUND(AE1466*AI1466,2)*CX1466,2)</f>
        <v>-224.04</v>
      </c>
      <c r="DG1466">
        <f t="shared" si="1295"/>
        <v>0</v>
      </c>
      <c r="DH1466">
        <f>ROUND(ROUND(AG1466,2)*CX1466,2)</f>
        <v>0</v>
      </c>
      <c r="DI1466">
        <f t="shared" si="1294"/>
        <v>0</v>
      </c>
      <c r="DJ1466">
        <f>DF1466</f>
        <v>-224.04</v>
      </c>
      <c r="DK1466">
        <v>0</v>
      </c>
      <c r="DL1466" t="s">
        <v>3</v>
      </c>
      <c r="DM1466">
        <v>0</v>
      </c>
      <c r="DN1466" t="s">
        <v>3</v>
      </c>
      <c r="DO1466">
        <v>0</v>
      </c>
    </row>
    <row r="1467" spans="1:119" x14ac:dyDescent="0.2">
      <c r="A1467">
        <f>ROW(Source!A1123)</f>
        <v>1123</v>
      </c>
      <c r="B1467">
        <v>51651743</v>
      </c>
      <c r="C1467">
        <v>51656883</v>
      </c>
      <c r="D1467">
        <v>49555331</v>
      </c>
      <c r="E1467">
        <v>1</v>
      </c>
      <c r="F1467">
        <v>1</v>
      </c>
      <c r="G1467">
        <v>1</v>
      </c>
      <c r="H1467">
        <v>3</v>
      </c>
      <c r="I1467" t="s">
        <v>127</v>
      </c>
      <c r="J1467" t="s">
        <v>129</v>
      </c>
      <c r="K1467" t="s">
        <v>128</v>
      </c>
      <c r="L1467">
        <v>1296</v>
      </c>
      <c r="N1467">
        <v>1002</v>
      </c>
      <c r="O1467" t="s">
        <v>124</v>
      </c>
      <c r="P1467" t="s">
        <v>124</v>
      </c>
      <c r="Q1467">
        <v>1</v>
      </c>
      <c r="W1467">
        <v>1</v>
      </c>
      <c r="X1467">
        <v>1828367933</v>
      </c>
      <c r="Y1467">
        <f t="shared" si="1282"/>
        <v>-5.7000000000000002E-2</v>
      </c>
      <c r="AA1467">
        <v>1827.28</v>
      </c>
      <c r="AB1467">
        <v>0</v>
      </c>
      <c r="AC1467">
        <v>0</v>
      </c>
      <c r="AD1467">
        <v>0</v>
      </c>
      <c r="AE1467">
        <v>200.58</v>
      </c>
      <c r="AF1467">
        <v>0</v>
      </c>
      <c r="AG1467">
        <v>0</v>
      </c>
      <c r="AH1467">
        <v>0</v>
      </c>
      <c r="AI1467">
        <v>9.11</v>
      </c>
      <c r="AJ1467">
        <v>1</v>
      </c>
      <c r="AK1467">
        <v>1</v>
      </c>
      <c r="AL1467">
        <v>1</v>
      </c>
      <c r="AM1467">
        <v>4</v>
      </c>
      <c r="AN1467">
        <v>0</v>
      </c>
      <c r="AO1467">
        <v>1</v>
      </c>
      <c r="AP1467">
        <v>1</v>
      </c>
      <c r="AQ1467">
        <v>0</v>
      </c>
      <c r="AR1467">
        <v>0</v>
      </c>
      <c r="AS1467" t="s">
        <v>3</v>
      </c>
      <c r="AT1467">
        <v>-5.7000000000000002E-2</v>
      </c>
      <c r="AU1467" t="s">
        <v>3</v>
      </c>
      <c r="AV1467">
        <v>0</v>
      </c>
      <c r="AW1467">
        <v>2</v>
      </c>
      <c r="AX1467">
        <v>51656898</v>
      </c>
      <c r="AY1467">
        <v>1</v>
      </c>
      <c r="AZ1467">
        <v>6144</v>
      </c>
      <c r="BA1467">
        <v>1685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V1467">
        <v>0</v>
      </c>
      <c r="CW1467">
        <v>0</v>
      </c>
      <c r="CX1467">
        <f>ROUND(Y1467*Source!I1123,7)</f>
        <v>-1.4250000000000001E-2</v>
      </c>
      <c r="CY1467">
        <f>AA1467</f>
        <v>1827.28</v>
      </c>
      <c r="CZ1467">
        <f>AE1467</f>
        <v>200.58</v>
      </c>
      <c r="DA1467">
        <f>AI1467</f>
        <v>9.11</v>
      </c>
      <c r="DB1467">
        <f t="shared" si="1286"/>
        <v>-11.43</v>
      </c>
      <c r="DC1467">
        <f t="shared" si="1287"/>
        <v>0</v>
      </c>
      <c r="DD1467" t="s">
        <v>3</v>
      </c>
      <c r="DE1467" t="s">
        <v>3</v>
      </c>
      <c r="DF1467">
        <f>ROUND(ROUND(AE1467*AI1467,2)*CX1467,2)</f>
        <v>-26.04</v>
      </c>
      <c r="DG1467">
        <f t="shared" si="1295"/>
        <v>0</v>
      </c>
      <c r="DH1467">
        <f>ROUND(ROUND(AG1467,2)*CX1467,2)</f>
        <v>0</v>
      </c>
      <c r="DI1467">
        <f t="shared" si="1294"/>
        <v>0</v>
      </c>
      <c r="DJ1467">
        <f>DF1467</f>
        <v>-26.04</v>
      </c>
      <c r="DK1467">
        <v>0</v>
      </c>
      <c r="DL1467" t="s">
        <v>3</v>
      </c>
      <c r="DM1467">
        <v>0</v>
      </c>
      <c r="DN1467" t="s">
        <v>3</v>
      </c>
      <c r="DO1467">
        <v>0</v>
      </c>
    </row>
    <row r="1468" spans="1:119" x14ac:dyDescent="0.2">
      <c r="A1468">
        <f>ROW(Source!A1162)</f>
        <v>1162</v>
      </c>
      <c r="B1468">
        <v>51651743</v>
      </c>
      <c r="C1468">
        <v>51656902</v>
      </c>
      <c r="D1468">
        <v>49510757</v>
      </c>
      <c r="E1468">
        <v>70</v>
      </c>
      <c r="F1468">
        <v>1</v>
      </c>
      <c r="G1468">
        <v>1</v>
      </c>
      <c r="H1468">
        <v>1</v>
      </c>
      <c r="I1468" t="s">
        <v>902</v>
      </c>
      <c r="J1468" t="s">
        <v>3</v>
      </c>
      <c r="K1468" t="s">
        <v>903</v>
      </c>
      <c r="L1468">
        <v>1191</v>
      </c>
      <c r="N1468">
        <v>1013</v>
      </c>
      <c r="O1468" t="s">
        <v>904</v>
      </c>
      <c r="P1468" t="s">
        <v>904</v>
      </c>
      <c r="Q1468">
        <v>1</v>
      </c>
      <c r="W1468">
        <v>0</v>
      </c>
      <c r="X1468">
        <v>-1111239348</v>
      </c>
      <c r="Y1468">
        <f>(AT1468*ROUND(1.05,7))</f>
        <v>3.8325</v>
      </c>
      <c r="AA1468">
        <v>0</v>
      </c>
      <c r="AB1468">
        <v>0</v>
      </c>
      <c r="AC1468">
        <v>0</v>
      </c>
      <c r="AD1468">
        <v>321.20999999999998</v>
      </c>
      <c r="AE1468">
        <v>0</v>
      </c>
      <c r="AF1468">
        <v>0</v>
      </c>
      <c r="AG1468">
        <v>0</v>
      </c>
      <c r="AH1468">
        <v>9.6199999999999992</v>
      </c>
      <c r="AI1468">
        <v>1</v>
      </c>
      <c r="AJ1468">
        <v>1</v>
      </c>
      <c r="AK1468">
        <v>1</v>
      </c>
      <c r="AL1468">
        <v>33.39</v>
      </c>
      <c r="AM1468">
        <v>4</v>
      </c>
      <c r="AN1468">
        <v>0</v>
      </c>
      <c r="AO1468">
        <v>1</v>
      </c>
      <c r="AP1468">
        <v>1</v>
      </c>
      <c r="AQ1468">
        <v>0</v>
      </c>
      <c r="AR1468">
        <v>0</v>
      </c>
      <c r="AS1468" t="s">
        <v>3</v>
      </c>
      <c r="AT1468">
        <v>3.65</v>
      </c>
      <c r="AU1468" t="s">
        <v>20</v>
      </c>
      <c r="AV1468">
        <v>1</v>
      </c>
      <c r="AW1468">
        <v>2</v>
      </c>
      <c r="AX1468">
        <v>51656911</v>
      </c>
      <c r="AY1468">
        <v>1</v>
      </c>
      <c r="AZ1468">
        <v>0</v>
      </c>
      <c r="BA1468">
        <v>1686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U1468">
        <f>ROUND(AT1468*Source!I1162*AH1468*AL1468,2)</f>
        <v>1172.42</v>
      </c>
      <c r="CV1468">
        <f>ROUND(Y1468*Source!I1162,7)</f>
        <v>3.8325</v>
      </c>
      <c r="CW1468">
        <v>0</v>
      </c>
      <c r="CX1468">
        <f>ROUND(Y1468*Source!I1162,7)</f>
        <v>3.8325</v>
      </c>
      <c r="CY1468">
        <f>AD1468</f>
        <v>321.20999999999998</v>
      </c>
      <c r="CZ1468">
        <f>AH1468</f>
        <v>9.6199999999999992</v>
      </c>
      <c r="DA1468">
        <f>AL1468</f>
        <v>33.39</v>
      </c>
      <c r="DB1468">
        <f>ROUND((ROUND(AT1468*CZ1468,2)*ROUND(1.05,7)),2)</f>
        <v>36.869999999999997</v>
      </c>
      <c r="DC1468">
        <f>ROUND((ROUND(AT1468*AG1468,2)*ROUND(1.05,7)),2)</f>
        <v>0</v>
      </c>
      <c r="DD1468" t="s">
        <v>3</v>
      </c>
      <c r="DE1468" t="s">
        <v>3</v>
      </c>
      <c r="DF1468">
        <f>ROUND(ROUND(AE1468,2)*CX1468,2)</f>
        <v>0</v>
      </c>
      <c r="DG1468">
        <f t="shared" si="1295"/>
        <v>0</v>
      </c>
      <c r="DH1468">
        <f>ROUND(ROUND(AG1468,2)*CX1468,2)</f>
        <v>0</v>
      </c>
      <c r="DI1468">
        <f>ROUND(ROUND(AH1468*AL1468,2)*CX1468,2)</f>
        <v>1231.04</v>
      </c>
      <c r="DJ1468">
        <f>DI1468</f>
        <v>1231.04</v>
      </c>
      <c r="DK1468">
        <v>0</v>
      </c>
      <c r="DL1468" t="s">
        <v>3</v>
      </c>
      <c r="DM1468">
        <v>0</v>
      </c>
      <c r="DN1468" t="s">
        <v>3</v>
      </c>
      <c r="DO1468">
        <v>0</v>
      </c>
    </row>
    <row r="1469" spans="1:119" x14ac:dyDescent="0.2">
      <c r="A1469">
        <f>ROW(Source!A1162)</f>
        <v>1162</v>
      </c>
      <c r="B1469">
        <v>51651743</v>
      </c>
      <c r="C1469">
        <v>51656902</v>
      </c>
      <c r="D1469">
        <v>49510905</v>
      </c>
      <c r="E1469">
        <v>70</v>
      </c>
      <c r="F1469">
        <v>1</v>
      </c>
      <c r="G1469">
        <v>1</v>
      </c>
      <c r="H1469">
        <v>1</v>
      </c>
      <c r="I1469" t="s">
        <v>905</v>
      </c>
      <c r="J1469" t="s">
        <v>3</v>
      </c>
      <c r="K1469" t="s">
        <v>906</v>
      </c>
      <c r="L1469">
        <v>1191</v>
      </c>
      <c r="N1469">
        <v>1013</v>
      </c>
      <c r="O1469" t="s">
        <v>904</v>
      </c>
      <c r="P1469" t="s">
        <v>904</v>
      </c>
      <c r="Q1469">
        <v>1</v>
      </c>
      <c r="W1469">
        <v>0</v>
      </c>
      <c r="X1469">
        <v>-1417349443</v>
      </c>
      <c r="Y1469">
        <f>(AT1469*ROUND(1.05,7))</f>
        <v>5.2500000000000005E-2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1</v>
      </c>
      <c r="AJ1469">
        <v>1</v>
      </c>
      <c r="AK1469">
        <v>33.39</v>
      </c>
      <c r="AL1469">
        <v>1</v>
      </c>
      <c r="AM1469">
        <v>4</v>
      </c>
      <c r="AN1469">
        <v>0</v>
      </c>
      <c r="AO1469">
        <v>1</v>
      </c>
      <c r="AP1469">
        <v>1</v>
      </c>
      <c r="AQ1469">
        <v>0</v>
      </c>
      <c r="AR1469">
        <v>0</v>
      </c>
      <c r="AS1469" t="s">
        <v>3</v>
      </c>
      <c r="AT1469">
        <v>0.05</v>
      </c>
      <c r="AU1469" t="s">
        <v>20</v>
      </c>
      <c r="AV1469">
        <v>2</v>
      </c>
      <c r="AW1469">
        <v>2</v>
      </c>
      <c r="AX1469">
        <v>51656912</v>
      </c>
      <c r="AY1469">
        <v>1</v>
      </c>
      <c r="AZ1469">
        <v>0</v>
      </c>
      <c r="BA1469">
        <v>1687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V1469">
        <v>0</v>
      </c>
      <c r="CW1469">
        <v>0</v>
      </c>
      <c r="CX1469">
        <f>ROUND(Y1469*Source!I1162,7)</f>
        <v>5.2499999999999998E-2</v>
      </c>
      <c r="CY1469">
        <f>AD1469</f>
        <v>0</v>
      </c>
      <c r="CZ1469">
        <f>AH1469</f>
        <v>0</v>
      </c>
      <c r="DA1469">
        <f>AL1469</f>
        <v>1</v>
      </c>
      <c r="DB1469">
        <f>ROUND((ROUND(AT1469*CZ1469,2)*ROUND(1.05,7)),2)</f>
        <v>0</v>
      </c>
      <c r="DC1469">
        <f>ROUND((ROUND(AT1469*AG1469,2)*ROUND(1.05,7)),2)</f>
        <v>0</v>
      </c>
      <c r="DD1469" t="s">
        <v>3</v>
      </c>
      <c r="DE1469" t="s">
        <v>3</v>
      </c>
      <c r="DF1469">
        <f>ROUND(ROUND(AE1469,2)*CX1469,2)</f>
        <v>0</v>
      </c>
      <c r="DG1469">
        <f t="shared" si="1295"/>
        <v>0</v>
      </c>
      <c r="DH1469">
        <f>ROUND(ROUND(AG1469*AK1469,2)*CX1469,2)</f>
        <v>0</v>
      </c>
      <c r="DI1469">
        <f t="shared" ref="DI1469:DI1475" si="1296">ROUND(ROUND(AH1469,2)*CX1469,2)</f>
        <v>0</v>
      </c>
      <c r="DJ1469">
        <f>DI1469</f>
        <v>0</v>
      </c>
      <c r="DK1469">
        <v>0</v>
      </c>
      <c r="DL1469" t="s">
        <v>3</v>
      </c>
      <c r="DM1469">
        <v>0</v>
      </c>
      <c r="DN1469" t="s">
        <v>3</v>
      </c>
      <c r="DO1469">
        <v>0</v>
      </c>
    </row>
    <row r="1470" spans="1:119" x14ac:dyDescent="0.2">
      <c r="A1470">
        <f>ROW(Source!A1162)</f>
        <v>1162</v>
      </c>
      <c r="B1470">
        <v>51651743</v>
      </c>
      <c r="C1470">
        <v>51656902</v>
      </c>
      <c r="D1470">
        <v>49672573</v>
      </c>
      <c r="E1470">
        <v>1</v>
      </c>
      <c r="F1470">
        <v>1</v>
      </c>
      <c r="G1470">
        <v>1</v>
      </c>
      <c r="H1470">
        <v>2</v>
      </c>
      <c r="I1470" t="s">
        <v>907</v>
      </c>
      <c r="J1470" t="s">
        <v>908</v>
      </c>
      <c r="K1470" t="s">
        <v>909</v>
      </c>
      <c r="L1470">
        <v>1367</v>
      </c>
      <c r="N1470">
        <v>1011</v>
      </c>
      <c r="O1470" t="s">
        <v>910</v>
      </c>
      <c r="P1470" t="s">
        <v>910</v>
      </c>
      <c r="Q1470">
        <v>1</v>
      </c>
      <c r="W1470">
        <v>0</v>
      </c>
      <c r="X1470">
        <v>-430484415</v>
      </c>
      <c r="Y1470">
        <f>(AT1470*ROUND(1.05,7))</f>
        <v>1.0500000000000001E-2</v>
      </c>
      <c r="AA1470">
        <v>0</v>
      </c>
      <c r="AB1470">
        <v>1530.2</v>
      </c>
      <c r="AC1470">
        <v>450.77</v>
      </c>
      <c r="AD1470">
        <v>0</v>
      </c>
      <c r="AE1470">
        <v>0</v>
      </c>
      <c r="AF1470">
        <v>115.4</v>
      </c>
      <c r="AG1470">
        <v>13.5</v>
      </c>
      <c r="AH1470">
        <v>0</v>
      </c>
      <c r="AI1470">
        <v>1</v>
      </c>
      <c r="AJ1470">
        <v>13.26</v>
      </c>
      <c r="AK1470">
        <v>33.39</v>
      </c>
      <c r="AL1470">
        <v>1</v>
      </c>
      <c r="AM1470">
        <v>4</v>
      </c>
      <c r="AN1470">
        <v>0</v>
      </c>
      <c r="AO1470">
        <v>1</v>
      </c>
      <c r="AP1470">
        <v>1</v>
      </c>
      <c r="AQ1470">
        <v>0</v>
      </c>
      <c r="AR1470">
        <v>0</v>
      </c>
      <c r="AS1470" t="s">
        <v>3</v>
      </c>
      <c r="AT1470">
        <v>0.01</v>
      </c>
      <c r="AU1470" t="s">
        <v>20</v>
      </c>
      <c r="AV1470">
        <v>0</v>
      </c>
      <c r="AW1470">
        <v>2</v>
      </c>
      <c r="AX1470">
        <v>51656913</v>
      </c>
      <c r="AY1470">
        <v>1</v>
      </c>
      <c r="AZ1470">
        <v>0</v>
      </c>
      <c r="BA1470">
        <v>1688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V1470">
        <v>0</v>
      </c>
      <c r="CW1470">
        <f>ROUND(Y1470*Source!I1162,7)</f>
        <v>1.0500000000000001E-2</v>
      </c>
      <c r="CX1470">
        <f>ROUND(Y1470*Source!I1162,7)</f>
        <v>1.0500000000000001E-2</v>
      </c>
      <c r="CY1470">
        <f>AB1470</f>
        <v>1530.2</v>
      </c>
      <c r="CZ1470">
        <f>AF1470</f>
        <v>115.4</v>
      </c>
      <c r="DA1470">
        <f>AJ1470</f>
        <v>13.26</v>
      </c>
      <c r="DB1470">
        <f>ROUND((ROUND(AT1470*CZ1470,2)*ROUND(1.05,7)),2)</f>
        <v>1.21</v>
      </c>
      <c r="DC1470">
        <f>ROUND((ROUND(AT1470*AG1470,2)*ROUND(1.05,7)),2)</f>
        <v>0.15</v>
      </c>
      <c r="DD1470" t="s">
        <v>3</v>
      </c>
      <c r="DE1470" t="s">
        <v>3</v>
      </c>
      <c r="DF1470">
        <f>ROUND(ROUND(AE1470,2)*CX1470,2)</f>
        <v>0</v>
      </c>
      <c r="DG1470">
        <f>ROUND(ROUND(AF1470*AJ1470,2)*CX1470,2)</f>
        <v>16.07</v>
      </c>
      <c r="DH1470">
        <f>ROUND(ROUND(AG1470*AK1470,2)*CX1470,2)</f>
        <v>4.7300000000000004</v>
      </c>
      <c r="DI1470">
        <f t="shared" si="1296"/>
        <v>0</v>
      </c>
      <c r="DJ1470">
        <f>DG1470</f>
        <v>16.07</v>
      </c>
      <c r="DK1470">
        <v>0</v>
      </c>
      <c r="DL1470" t="s">
        <v>3</v>
      </c>
      <c r="DM1470">
        <v>0</v>
      </c>
      <c r="DN1470" t="s">
        <v>3</v>
      </c>
      <c r="DO1470">
        <v>0</v>
      </c>
    </row>
    <row r="1471" spans="1:119" x14ac:dyDescent="0.2">
      <c r="A1471">
        <f>ROW(Source!A1162)</f>
        <v>1162</v>
      </c>
      <c r="B1471">
        <v>51651743</v>
      </c>
      <c r="C1471">
        <v>51656902</v>
      </c>
      <c r="D1471">
        <v>49672695</v>
      </c>
      <c r="E1471">
        <v>1</v>
      </c>
      <c r="F1471">
        <v>1</v>
      </c>
      <c r="G1471">
        <v>1</v>
      </c>
      <c r="H1471">
        <v>2</v>
      </c>
      <c r="I1471" t="s">
        <v>911</v>
      </c>
      <c r="J1471" t="s">
        <v>912</v>
      </c>
      <c r="K1471" t="s">
        <v>913</v>
      </c>
      <c r="L1471">
        <v>1367</v>
      </c>
      <c r="N1471">
        <v>1011</v>
      </c>
      <c r="O1471" t="s">
        <v>910</v>
      </c>
      <c r="P1471" t="s">
        <v>910</v>
      </c>
      <c r="Q1471">
        <v>1</v>
      </c>
      <c r="W1471">
        <v>0</v>
      </c>
      <c r="X1471">
        <v>1063590936</v>
      </c>
      <c r="Y1471">
        <f>(AT1471*ROUND(1.05,7))</f>
        <v>0.95550000000000013</v>
      </c>
      <c r="AA1471">
        <v>0</v>
      </c>
      <c r="AB1471">
        <v>41.37</v>
      </c>
      <c r="AC1471">
        <v>0</v>
      </c>
      <c r="AD1471">
        <v>0</v>
      </c>
      <c r="AE1471">
        <v>0</v>
      </c>
      <c r="AF1471">
        <v>3.12</v>
      </c>
      <c r="AG1471">
        <v>0</v>
      </c>
      <c r="AH1471">
        <v>0</v>
      </c>
      <c r="AI1471">
        <v>1</v>
      </c>
      <c r="AJ1471">
        <v>13.26</v>
      </c>
      <c r="AK1471">
        <v>33.39</v>
      </c>
      <c r="AL1471">
        <v>1</v>
      </c>
      <c r="AM1471">
        <v>4</v>
      </c>
      <c r="AN1471">
        <v>0</v>
      </c>
      <c r="AO1471">
        <v>1</v>
      </c>
      <c r="AP1471">
        <v>1</v>
      </c>
      <c r="AQ1471">
        <v>0</v>
      </c>
      <c r="AR1471">
        <v>0</v>
      </c>
      <c r="AS1471" t="s">
        <v>3</v>
      </c>
      <c r="AT1471">
        <v>0.91</v>
      </c>
      <c r="AU1471" t="s">
        <v>20</v>
      </c>
      <c r="AV1471">
        <v>0</v>
      </c>
      <c r="AW1471">
        <v>2</v>
      </c>
      <c r="AX1471">
        <v>51656914</v>
      </c>
      <c r="AY1471">
        <v>1</v>
      </c>
      <c r="AZ1471">
        <v>0</v>
      </c>
      <c r="BA1471">
        <v>1689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V1471">
        <v>0</v>
      </c>
      <c r="CW1471">
        <f>ROUND(Y1471*Source!I1162,7)</f>
        <v>0.95550000000000002</v>
      </c>
      <c r="CX1471">
        <f>ROUND(Y1471*Source!I1162,7)</f>
        <v>0.95550000000000002</v>
      </c>
      <c r="CY1471">
        <f>AB1471</f>
        <v>41.37</v>
      </c>
      <c r="CZ1471">
        <f>AF1471</f>
        <v>3.12</v>
      </c>
      <c r="DA1471">
        <f>AJ1471</f>
        <v>13.26</v>
      </c>
      <c r="DB1471">
        <f>ROUND((ROUND(AT1471*CZ1471,2)*ROUND(1.05,7)),2)</f>
        <v>2.98</v>
      </c>
      <c r="DC1471">
        <f>ROUND((ROUND(AT1471*AG1471,2)*ROUND(1.05,7)),2)</f>
        <v>0</v>
      </c>
      <c r="DD1471" t="s">
        <v>3</v>
      </c>
      <c r="DE1471" t="s">
        <v>3</v>
      </c>
      <c r="DF1471">
        <f>ROUND(ROUND(AE1471,2)*CX1471,2)</f>
        <v>0</v>
      </c>
      <c r="DG1471">
        <f>ROUND(ROUND(AF1471*AJ1471,2)*CX1471,2)</f>
        <v>39.53</v>
      </c>
      <c r="DH1471">
        <f>ROUND(ROUND(AG1471*AK1471,2)*CX1471,2)</f>
        <v>0</v>
      </c>
      <c r="DI1471">
        <f t="shared" si="1296"/>
        <v>0</v>
      </c>
      <c r="DJ1471">
        <f>DG1471</f>
        <v>39.53</v>
      </c>
      <c r="DK1471">
        <v>0</v>
      </c>
      <c r="DL1471" t="s">
        <v>3</v>
      </c>
      <c r="DM1471">
        <v>0</v>
      </c>
      <c r="DN1471" t="s">
        <v>3</v>
      </c>
      <c r="DO1471">
        <v>0</v>
      </c>
    </row>
    <row r="1472" spans="1:119" x14ac:dyDescent="0.2">
      <c r="A1472">
        <f>ROW(Source!A1162)</f>
        <v>1162</v>
      </c>
      <c r="B1472">
        <v>51651743</v>
      </c>
      <c r="C1472">
        <v>51656902</v>
      </c>
      <c r="D1472">
        <v>49673503</v>
      </c>
      <c r="E1472">
        <v>1</v>
      </c>
      <c r="F1472">
        <v>1</v>
      </c>
      <c r="G1472">
        <v>1</v>
      </c>
      <c r="H1472">
        <v>2</v>
      </c>
      <c r="I1472" t="s">
        <v>914</v>
      </c>
      <c r="J1472" t="s">
        <v>915</v>
      </c>
      <c r="K1472" t="s">
        <v>916</v>
      </c>
      <c r="L1472">
        <v>1367</v>
      </c>
      <c r="N1472">
        <v>1011</v>
      </c>
      <c r="O1472" t="s">
        <v>910</v>
      </c>
      <c r="P1472" t="s">
        <v>910</v>
      </c>
      <c r="Q1472">
        <v>1</v>
      </c>
      <c r="W1472">
        <v>0</v>
      </c>
      <c r="X1472">
        <v>509054691</v>
      </c>
      <c r="Y1472">
        <f>(AT1472*ROUND(1.05,7))</f>
        <v>4.2000000000000003E-2</v>
      </c>
      <c r="AA1472">
        <v>0</v>
      </c>
      <c r="AB1472">
        <v>871.31</v>
      </c>
      <c r="AC1472">
        <v>387.32</v>
      </c>
      <c r="AD1472">
        <v>0</v>
      </c>
      <c r="AE1472">
        <v>0</v>
      </c>
      <c r="AF1472">
        <v>65.709999999999994</v>
      </c>
      <c r="AG1472">
        <v>11.6</v>
      </c>
      <c r="AH1472">
        <v>0</v>
      </c>
      <c r="AI1472">
        <v>1</v>
      </c>
      <c r="AJ1472">
        <v>13.26</v>
      </c>
      <c r="AK1472">
        <v>33.39</v>
      </c>
      <c r="AL1472">
        <v>1</v>
      </c>
      <c r="AM1472">
        <v>4</v>
      </c>
      <c r="AN1472">
        <v>0</v>
      </c>
      <c r="AO1472">
        <v>1</v>
      </c>
      <c r="AP1472">
        <v>1</v>
      </c>
      <c r="AQ1472">
        <v>0</v>
      </c>
      <c r="AR1472">
        <v>0</v>
      </c>
      <c r="AS1472" t="s">
        <v>3</v>
      </c>
      <c r="AT1472">
        <v>0.04</v>
      </c>
      <c r="AU1472" t="s">
        <v>20</v>
      </c>
      <c r="AV1472">
        <v>0</v>
      </c>
      <c r="AW1472">
        <v>2</v>
      </c>
      <c r="AX1472">
        <v>51656915</v>
      </c>
      <c r="AY1472">
        <v>1</v>
      </c>
      <c r="AZ1472">
        <v>0</v>
      </c>
      <c r="BA1472">
        <v>1690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V1472">
        <v>0</v>
      </c>
      <c r="CW1472">
        <f>ROUND(Y1472*Source!I1162,7)</f>
        <v>4.2000000000000003E-2</v>
      </c>
      <c r="CX1472">
        <f>ROUND(Y1472*Source!I1162,7)</f>
        <v>4.2000000000000003E-2</v>
      </c>
      <c r="CY1472">
        <f>AB1472</f>
        <v>871.31</v>
      </c>
      <c r="CZ1472">
        <f>AF1472</f>
        <v>65.709999999999994</v>
      </c>
      <c r="DA1472">
        <f>AJ1472</f>
        <v>13.26</v>
      </c>
      <c r="DB1472">
        <f>ROUND((ROUND(AT1472*CZ1472,2)*ROUND(1.05,7)),2)</f>
        <v>2.76</v>
      </c>
      <c r="DC1472">
        <f>ROUND((ROUND(AT1472*AG1472,2)*ROUND(1.05,7)),2)</f>
        <v>0.48</v>
      </c>
      <c r="DD1472" t="s">
        <v>3</v>
      </c>
      <c r="DE1472" t="s">
        <v>3</v>
      </c>
      <c r="DF1472">
        <f>ROUND(ROUND(AE1472,2)*CX1472,2)</f>
        <v>0</v>
      </c>
      <c r="DG1472">
        <f>ROUND(ROUND(AF1472*AJ1472,2)*CX1472,2)</f>
        <v>36.6</v>
      </c>
      <c r="DH1472">
        <f>ROUND(ROUND(AG1472*AK1472,2)*CX1472,2)</f>
        <v>16.27</v>
      </c>
      <c r="DI1472">
        <f t="shared" si="1296"/>
        <v>0</v>
      </c>
      <c r="DJ1472">
        <f>DG1472</f>
        <v>36.6</v>
      </c>
      <c r="DK1472">
        <v>0</v>
      </c>
      <c r="DL1472" t="s">
        <v>3</v>
      </c>
      <c r="DM1472">
        <v>0</v>
      </c>
      <c r="DN1472" t="s">
        <v>3</v>
      </c>
      <c r="DO1472">
        <v>0</v>
      </c>
    </row>
    <row r="1473" spans="1:119" x14ac:dyDescent="0.2">
      <c r="A1473">
        <f>ROW(Source!A1162)</f>
        <v>1162</v>
      </c>
      <c r="B1473">
        <v>51651743</v>
      </c>
      <c r="C1473">
        <v>51656902</v>
      </c>
      <c r="D1473">
        <v>49525488</v>
      </c>
      <c r="E1473">
        <v>1</v>
      </c>
      <c r="F1473">
        <v>1</v>
      </c>
      <c r="G1473">
        <v>1</v>
      </c>
      <c r="H1473">
        <v>3</v>
      </c>
      <c r="I1473" t="s">
        <v>917</v>
      </c>
      <c r="J1473" t="s">
        <v>918</v>
      </c>
      <c r="K1473" t="s">
        <v>919</v>
      </c>
      <c r="L1473">
        <v>1346</v>
      </c>
      <c r="N1473">
        <v>1009</v>
      </c>
      <c r="O1473" t="s">
        <v>920</v>
      </c>
      <c r="P1473" t="s">
        <v>920</v>
      </c>
      <c r="Q1473">
        <v>1</v>
      </c>
      <c r="W1473">
        <v>0</v>
      </c>
      <c r="X1473">
        <v>-1864341761</v>
      </c>
      <c r="Y1473">
        <f>AT1473</f>
        <v>0.02</v>
      </c>
      <c r="AA1473">
        <v>82.35</v>
      </c>
      <c r="AB1473">
        <v>0</v>
      </c>
      <c r="AC1473">
        <v>0</v>
      </c>
      <c r="AD1473">
        <v>0</v>
      </c>
      <c r="AE1473">
        <v>9.0399999999999991</v>
      </c>
      <c r="AF1473">
        <v>0</v>
      </c>
      <c r="AG1473">
        <v>0</v>
      </c>
      <c r="AH1473">
        <v>0</v>
      </c>
      <c r="AI1473">
        <v>9.11</v>
      </c>
      <c r="AJ1473">
        <v>1</v>
      </c>
      <c r="AK1473">
        <v>1</v>
      </c>
      <c r="AL1473">
        <v>1</v>
      </c>
      <c r="AM1473">
        <v>4</v>
      </c>
      <c r="AN1473">
        <v>0</v>
      </c>
      <c r="AO1473">
        <v>1</v>
      </c>
      <c r="AP1473">
        <v>1</v>
      </c>
      <c r="AQ1473">
        <v>0</v>
      </c>
      <c r="AR1473">
        <v>0</v>
      </c>
      <c r="AS1473" t="s">
        <v>3</v>
      </c>
      <c r="AT1473">
        <v>0.02</v>
      </c>
      <c r="AU1473" t="s">
        <v>3</v>
      </c>
      <c r="AV1473">
        <v>0</v>
      </c>
      <c r="AW1473">
        <v>2</v>
      </c>
      <c r="AX1473">
        <v>51656916</v>
      </c>
      <c r="AY1473">
        <v>1</v>
      </c>
      <c r="AZ1473">
        <v>0</v>
      </c>
      <c r="BA1473">
        <v>1691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V1473">
        <v>0</v>
      </c>
      <c r="CW1473">
        <v>0</v>
      </c>
      <c r="CX1473">
        <f>ROUND(Y1473*Source!I1162,7)</f>
        <v>0.02</v>
      </c>
      <c r="CY1473">
        <f>AA1473</f>
        <v>82.35</v>
      </c>
      <c r="CZ1473">
        <f>AE1473</f>
        <v>9.0399999999999991</v>
      </c>
      <c r="DA1473">
        <f>AI1473</f>
        <v>9.11</v>
      </c>
      <c r="DB1473">
        <f>ROUND(ROUND(AT1473*CZ1473,2),2)</f>
        <v>0.18</v>
      </c>
      <c r="DC1473">
        <f>ROUND(ROUND(AT1473*AG1473,2),2)</f>
        <v>0</v>
      </c>
      <c r="DD1473" t="s">
        <v>3</v>
      </c>
      <c r="DE1473" t="s">
        <v>3</v>
      </c>
      <c r="DF1473">
        <f>ROUND(ROUND(AE1473*AI1473,2)*CX1473,2)</f>
        <v>1.65</v>
      </c>
      <c r="DG1473">
        <f>ROUND(ROUND(AF1473,2)*CX1473,2)</f>
        <v>0</v>
      </c>
      <c r="DH1473">
        <f>ROUND(ROUND(AG1473,2)*CX1473,2)</f>
        <v>0</v>
      </c>
      <c r="DI1473">
        <f t="shared" si="1296"/>
        <v>0</v>
      </c>
      <c r="DJ1473">
        <f>DF1473</f>
        <v>1.65</v>
      </c>
      <c r="DK1473">
        <v>0</v>
      </c>
      <c r="DL1473" t="s">
        <v>3</v>
      </c>
      <c r="DM1473">
        <v>0</v>
      </c>
      <c r="DN1473" t="s">
        <v>3</v>
      </c>
      <c r="DO1473">
        <v>0</v>
      </c>
    </row>
    <row r="1474" spans="1:119" x14ac:dyDescent="0.2">
      <c r="A1474">
        <f>ROW(Source!A1162)</f>
        <v>1162</v>
      </c>
      <c r="B1474">
        <v>51651743</v>
      </c>
      <c r="C1474">
        <v>51656902</v>
      </c>
      <c r="D1474">
        <v>49526492</v>
      </c>
      <c r="E1474">
        <v>1</v>
      </c>
      <c r="F1474">
        <v>1</v>
      </c>
      <c r="G1474">
        <v>1</v>
      </c>
      <c r="H1474">
        <v>3</v>
      </c>
      <c r="I1474" t="s">
        <v>921</v>
      </c>
      <c r="J1474" t="s">
        <v>922</v>
      </c>
      <c r="K1474" t="s">
        <v>923</v>
      </c>
      <c r="L1474">
        <v>1346</v>
      </c>
      <c r="N1474">
        <v>1009</v>
      </c>
      <c r="O1474" t="s">
        <v>920</v>
      </c>
      <c r="P1474" t="s">
        <v>920</v>
      </c>
      <c r="Q1474">
        <v>1</v>
      </c>
      <c r="W1474">
        <v>0</v>
      </c>
      <c r="X1474">
        <v>497341279</v>
      </c>
      <c r="Y1474">
        <f>AT1474</f>
        <v>0.08</v>
      </c>
      <c r="AA1474">
        <v>210.35</v>
      </c>
      <c r="AB1474">
        <v>0</v>
      </c>
      <c r="AC1474">
        <v>0</v>
      </c>
      <c r="AD1474">
        <v>0</v>
      </c>
      <c r="AE1474">
        <v>23.09</v>
      </c>
      <c r="AF1474">
        <v>0</v>
      </c>
      <c r="AG1474">
        <v>0</v>
      </c>
      <c r="AH1474">
        <v>0</v>
      </c>
      <c r="AI1474">
        <v>9.11</v>
      </c>
      <c r="AJ1474">
        <v>1</v>
      </c>
      <c r="AK1474">
        <v>1</v>
      </c>
      <c r="AL1474">
        <v>1</v>
      </c>
      <c r="AM1474">
        <v>4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0.08</v>
      </c>
      <c r="AU1474" t="s">
        <v>3</v>
      </c>
      <c r="AV1474">
        <v>0</v>
      </c>
      <c r="AW1474">
        <v>2</v>
      </c>
      <c r="AX1474">
        <v>51656917</v>
      </c>
      <c r="AY1474">
        <v>1</v>
      </c>
      <c r="AZ1474">
        <v>0</v>
      </c>
      <c r="BA1474">
        <v>1692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V1474">
        <v>0</v>
      </c>
      <c r="CW1474">
        <v>0</v>
      </c>
      <c r="CX1474">
        <f>ROUND(Y1474*Source!I1162,7)</f>
        <v>0.08</v>
      </c>
      <c r="CY1474">
        <f>AA1474</f>
        <v>210.35</v>
      </c>
      <c r="CZ1474">
        <f>AE1474</f>
        <v>23.09</v>
      </c>
      <c r="DA1474">
        <f>AI1474</f>
        <v>9.11</v>
      </c>
      <c r="DB1474">
        <f>ROUND(ROUND(AT1474*CZ1474,2),2)</f>
        <v>1.85</v>
      </c>
      <c r="DC1474">
        <f>ROUND(ROUND(AT1474*AG1474,2),2)</f>
        <v>0</v>
      </c>
      <c r="DD1474" t="s">
        <v>3</v>
      </c>
      <c r="DE1474" t="s">
        <v>3</v>
      </c>
      <c r="DF1474">
        <f>ROUND(ROUND(AE1474*AI1474,2)*CX1474,2)</f>
        <v>16.829999999999998</v>
      </c>
      <c r="DG1474">
        <f>ROUND(ROUND(AF1474,2)*CX1474,2)</f>
        <v>0</v>
      </c>
      <c r="DH1474">
        <f>ROUND(ROUND(AG1474,2)*CX1474,2)</f>
        <v>0</v>
      </c>
      <c r="DI1474">
        <f t="shared" si="1296"/>
        <v>0</v>
      </c>
      <c r="DJ1474">
        <f>DF1474</f>
        <v>16.829999999999998</v>
      </c>
      <c r="DK1474">
        <v>0</v>
      </c>
      <c r="DL1474" t="s">
        <v>3</v>
      </c>
      <c r="DM1474">
        <v>0</v>
      </c>
      <c r="DN1474" t="s">
        <v>3</v>
      </c>
      <c r="DO1474">
        <v>0</v>
      </c>
    </row>
    <row r="1475" spans="1:119" x14ac:dyDescent="0.2">
      <c r="A1475">
        <f>ROW(Source!A1162)</f>
        <v>1162</v>
      </c>
      <c r="B1475">
        <v>51651743</v>
      </c>
      <c r="C1475">
        <v>51656902</v>
      </c>
      <c r="D1475">
        <v>0</v>
      </c>
      <c r="E1475">
        <v>1</v>
      </c>
      <c r="F1475">
        <v>1</v>
      </c>
      <c r="G1475">
        <v>1</v>
      </c>
      <c r="H1475">
        <v>3</v>
      </c>
      <c r="I1475" t="s">
        <v>29</v>
      </c>
      <c r="J1475" t="s">
        <v>3</v>
      </c>
      <c r="K1475" t="s">
        <v>415</v>
      </c>
      <c r="L1475">
        <v>1377</v>
      </c>
      <c r="N1475">
        <v>1013</v>
      </c>
      <c r="O1475" t="s">
        <v>31</v>
      </c>
      <c r="P1475" t="s">
        <v>31</v>
      </c>
      <c r="Q1475">
        <v>1</v>
      </c>
      <c r="W1475">
        <v>0</v>
      </c>
      <c r="X1475">
        <v>562345570</v>
      </c>
      <c r="Y1475">
        <f>AT1475</f>
        <v>1</v>
      </c>
      <c r="AA1475">
        <v>1250</v>
      </c>
      <c r="AB1475">
        <v>0</v>
      </c>
      <c r="AC1475">
        <v>0</v>
      </c>
      <c r="AD1475">
        <v>0</v>
      </c>
      <c r="AE1475">
        <v>1304.22</v>
      </c>
      <c r="AF1475">
        <v>0</v>
      </c>
      <c r="AG1475">
        <v>0</v>
      </c>
      <c r="AH1475">
        <v>0</v>
      </c>
      <c r="AI1475">
        <v>6.13</v>
      </c>
      <c r="AJ1475">
        <v>1</v>
      </c>
      <c r="AK1475">
        <v>1</v>
      </c>
      <c r="AL1475">
        <v>1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 t="s">
        <v>3</v>
      </c>
      <c r="AT1475">
        <v>1</v>
      </c>
      <c r="AU1475" t="s">
        <v>3</v>
      </c>
      <c r="AV1475">
        <v>0</v>
      </c>
      <c r="AW1475">
        <v>1</v>
      </c>
      <c r="AX1475">
        <v>-1</v>
      </c>
      <c r="AY1475">
        <v>0</v>
      </c>
      <c r="AZ1475">
        <v>0</v>
      </c>
      <c r="BA1475" t="s">
        <v>3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V1475">
        <v>0</v>
      </c>
      <c r="CW1475">
        <v>0</v>
      </c>
      <c r="CX1475">
        <f>ROUND(Y1475*Source!I1162,7)</f>
        <v>1</v>
      </c>
      <c r="CY1475">
        <f>AA1475</f>
        <v>1250</v>
      </c>
      <c r="CZ1475">
        <f>AE1475</f>
        <v>1304.22</v>
      </c>
      <c r="DA1475">
        <f>AI1475</f>
        <v>6.13</v>
      </c>
      <c r="DB1475">
        <f>ROUND(ROUND(AT1475*CZ1475,2),2)</f>
        <v>1304.22</v>
      </c>
      <c r="DC1475">
        <f>ROUND(ROUND(AT1475*AG1475,2),2)</f>
        <v>0</v>
      </c>
      <c r="DD1475" t="s">
        <v>3</v>
      </c>
      <c r="DE1475" t="s">
        <v>3</v>
      </c>
      <c r="DF1475">
        <f>ROUND(ROUND(AE1475*AI1475,2)*CX1475,2)</f>
        <v>7994.87</v>
      </c>
      <c r="DG1475">
        <f>ROUND(ROUND(AF1475,2)*CX1475,2)</f>
        <v>0</v>
      </c>
      <c r="DH1475">
        <f>ROUND(ROUND(AG1475,2)*CX1475,2)</f>
        <v>0</v>
      </c>
      <c r="DI1475">
        <f t="shared" si="1296"/>
        <v>0</v>
      </c>
      <c r="DJ1475">
        <f>DF1475</f>
        <v>7994.87</v>
      </c>
      <c r="DK1475">
        <v>0</v>
      </c>
      <c r="DL1475" t="s">
        <v>3</v>
      </c>
      <c r="DM1475">
        <v>0</v>
      </c>
      <c r="DN1475" t="s">
        <v>3</v>
      </c>
      <c r="DO1475">
        <v>0</v>
      </c>
    </row>
    <row r="1476" spans="1:119" x14ac:dyDescent="0.2">
      <c r="A1476">
        <f>ROW(Source!A1164)</f>
        <v>1164</v>
      </c>
      <c r="B1476">
        <v>51651743</v>
      </c>
      <c r="C1476">
        <v>51656919</v>
      </c>
      <c r="D1476">
        <v>49510723</v>
      </c>
      <c r="E1476">
        <v>70</v>
      </c>
      <c r="F1476">
        <v>1</v>
      </c>
      <c r="G1476">
        <v>1</v>
      </c>
      <c r="H1476">
        <v>1</v>
      </c>
      <c r="I1476" t="s">
        <v>924</v>
      </c>
      <c r="J1476" t="s">
        <v>3</v>
      </c>
      <c r="K1476" t="s">
        <v>925</v>
      </c>
      <c r="L1476">
        <v>1191</v>
      </c>
      <c r="N1476">
        <v>1013</v>
      </c>
      <c r="O1476" t="s">
        <v>904</v>
      </c>
      <c r="P1476" t="s">
        <v>904</v>
      </c>
      <c r="Q1476">
        <v>1</v>
      </c>
      <c r="W1476">
        <v>0</v>
      </c>
      <c r="X1476">
        <v>-112797078</v>
      </c>
      <c r="Y1476">
        <f>(AT1476*ROUND(1.05,7))</f>
        <v>1.1235000000000002</v>
      </c>
      <c r="AA1476">
        <v>0</v>
      </c>
      <c r="AB1476">
        <v>0</v>
      </c>
      <c r="AC1476">
        <v>0</v>
      </c>
      <c r="AD1476">
        <v>299.51</v>
      </c>
      <c r="AE1476">
        <v>0</v>
      </c>
      <c r="AF1476">
        <v>0</v>
      </c>
      <c r="AG1476">
        <v>0</v>
      </c>
      <c r="AH1476">
        <v>8.9700000000000006</v>
      </c>
      <c r="AI1476">
        <v>1</v>
      </c>
      <c r="AJ1476">
        <v>1</v>
      </c>
      <c r="AK1476">
        <v>1</v>
      </c>
      <c r="AL1476">
        <v>33.39</v>
      </c>
      <c r="AM1476">
        <v>4</v>
      </c>
      <c r="AN1476">
        <v>0</v>
      </c>
      <c r="AO1476">
        <v>1</v>
      </c>
      <c r="AP1476">
        <v>1</v>
      </c>
      <c r="AQ1476">
        <v>0</v>
      </c>
      <c r="AR1476">
        <v>0</v>
      </c>
      <c r="AS1476" t="s">
        <v>3</v>
      </c>
      <c r="AT1476">
        <v>1.07</v>
      </c>
      <c r="AU1476" t="s">
        <v>20</v>
      </c>
      <c r="AV1476">
        <v>1</v>
      </c>
      <c r="AW1476">
        <v>2</v>
      </c>
      <c r="AX1476">
        <v>51656930</v>
      </c>
      <c r="AY1476">
        <v>1</v>
      </c>
      <c r="AZ1476">
        <v>0</v>
      </c>
      <c r="BA1476">
        <v>1693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U1476">
        <f>ROUND(AT1476*Source!I1164*AH1476*AL1476,2)</f>
        <v>320.47000000000003</v>
      </c>
      <c r="CV1476">
        <f>ROUND(Y1476*Source!I1164,7)</f>
        <v>1.1234999999999999</v>
      </c>
      <c r="CW1476">
        <v>0</v>
      </c>
      <c r="CX1476">
        <f>ROUND(Y1476*Source!I1164,7)</f>
        <v>1.1234999999999999</v>
      </c>
      <c r="CY1476">
        <f>AD1476</f>
        <v>299.51</v>
      </c>
      <c r="CZ1476">
        <f>AH1476</f>
        <v>8.9700000000000006</v>
      </c>
      <c r="DA1476">
        <f>AL1476</f>
        <v>33.39</v>
      </c>
      <c r="DB1476">
        <f>ROUND((ROUND(AT1476*CZ1476,2)*ROUND(1.05,7)),2)</f>
        <v>10.08</v>
      </c>
      <c r="DC1476">
        <f>ROUND((ROUND(AT1476*AG1476,2)*ROUND(1.05,7)),2)</f>
        <v>0</v>
      </c>
      <c r="DD1476" t="s">
        <v>3</v>
      </c>
      <c r="DE1476" t="s">
        <v>3</v>
      </c>
      <c r="DF1476">
        <f>ROUND(ROUND(AE1476,2)*CX1476,2)</f>
        <v>0</v>
      </c>
      <c r="DG1476">
        <f>ROUND(ROUND(AF1476,2)*CX1476,2)</f>
        <v>0</v>
      </c>
      <c r="DH1476">
        <f>ROUND(ROUND(AG1476,2)*CX1476,2)</f>
        <v>0</v>
      </c>
      <c r="DI1476">
        <f>ROUND(ROUND(AH1476*AL1476,2)*CX1476,2)</f>
        <v>336.5</v>
      </c>
      <c r="DJ1476">
        <f>DI1476</f>
        <v>336.5</v>
      </c>
      <c r="DK1476">
        <v>0</v>
      </c>
      <c r="DL1476" t="s">
        <v>3</v>
      </c>
      <c r="DM1476">
        <v>0</v>
      </c>
      <c r="DN1476" t="s">
        <v>3</v>
      </c>
      <c r="DO1476">
        <v>0</v>
      </c>
    </row>
    <row r="1477" spans="1:119" x14ac:dyDescent="0.2">
      <c r="A1477">
        <f>ROW(Source!A1164)</f>
        <v>1164</v>
      </c>
      <c r="B1477">
        <v>51651743</v>
      </c>
      <c r="C1477">
        <v>51656919</v>
      </c>
      <c r="D1477">
        <v>49510905</v>
      </c>
      <c r="E1477">
        <v>70</v>
      </c>
      <c r="F1477">
        <v>1</v>
      </c>
      <c r="G1477">
        <v>1</v>
      </c>
      <c r="H1477">
        <v>1</v>
      </c>
      <c r="I1477" t="s">
        <v>905</v>
      </c>
      <c r="J1477" t="s">
        <v>3</v>
      </c>
      <c r="K1477" t="s">
        <v>906</v>
      </c>
      <c r="L1477">
        <v>1191</v>
      </c>
      <c r="N1477">
        <v>1013</v>
      </c>
      <c r="O1477" t="s">
        <v>904</v>
      </c>
      <c r="P1477" t="s">
        <v>904</v>
      </c>
      <c r="Q1477">
        <v>1</v>
      </c>
      <c r="W1477">
        <v>0</v>
      </c>
      <c r="X1477">
        <v>-1417349443</v>
      </c>
      <c r="Y1477">
        <f>(AT1477*ROUND(1.05,7))</f>
        <v>1.0500000000000001E-2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1</v>
      </c>
      <c r="AJ1477">
        <v>1</v>
      </c>
      <c r="AK1477">
        <v>33.39</v>
      </c>
      <c r="AL1477">
        <v>1</v>
      </c>
      <c r="AM1477">
        <v>4</v>
      </c>
      <c r="AN1477">
        <v>0</v>
      </c>
      <c r="AO1477">
        <v>1</v>
      </c>
      <c r="AP1477">
        <v>1</v>
      </c>
      <c r="AQ1477">
        <v>0</v>
      </c>
      <c r="AR1477">
        <v>0</v>
      </c>
      <c r="AS1477" t="s">
        <v>3</v>
      </c>
      <c r="AT1477">
        <v>0.01</v>
      </c>
      <c r="AU1477" t="s">
        <v>20</v>
      </c>
      <c r="AV1477">
        <v>2</v>
      </c>
      <c r="AW1477">
        <v>2</v>
      </c>
      <c r="AX1477">
        <v>51656931</v>
      </c>
      <c r="AY1477">
        <v>1</v>
      </c>
      <c r="AZ1477">
        <v>0</v>
      </c>
      <c r="BA1477">
        <v>1694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V1477">
        <v>0</v>
      </c>
      <c r="CW1477">
        <v>0</v>
      </c>
      <c r="CX1477">
        <f>ROUND(Y1477*Source!I1164,7)</f>
        <v>1.0500000000000001E-2</v>
      </c>
      <c r="CY1477">
        <f>AD1477</f>
        <v>0</v>
      </c>
      <c r="CZ1477">
        <f>AH1477</f>
        <v>0</v>
      </c>
      <c r="DA1477">
        <f>AL1477</f>
        <v>1</v>
      </c>
      <c r="DB1477">
        <f>ROUND((ROUND(AT1477*CZ1477,2)*ROUND(1.05,7)),2)</f>
        <v>0</v>
      </c>
      <c r="DC1477">
        <f>ROUND((ROUND(AT1477*AG1477,2)*ROUND(1.05,7)),2)</f>
        <v>0</v>
      </c>
      <c r="DD1477" t="s">
        <v>3</v>
      </c>
      <c r="DE1477" t="s">
        <v>3</v>
      </c>
      <c r="DF1477">
        <f>ROUND(ROUND(AE1477,2)*CX1477,2)</f>
        <v>0</v>
      </c>
      <c r="DG1477">
        <f>ROUND(ROUND(AF1477,2)*CX1477,2)</f>
        <v>0</v>
      </c>
      <c r="DH1477">
        <f>ROUND(ROUND(AG1477*AK1477,2)*CX1477,2)</f>
        <v>0</v>
      </c>
      <c r="DI1477">
        <f t="shared" ref="DI1477:DI1485" si="1297">ROUND(ROUND(AH1477,2)*CX1477,2)</f>
        <v>0</v>
      </c>
      <c r="DJ1477">
        <f>DI1477</f>
        <v>0</v>
      </c>
      <c r="DK1477">
        <v>0</v>
      </c>
      <c r="DL1477" t="s">
        <v>3</v>
      </c>
      <c r="DM1477">
        <v>0</v>
      </c>
      <c r="DN1477" t="s">
        <v>3</v>
      </c>
      <c r="DO1477">
        <v>0</v>
      </c>
    </row>
    <row r="1478" spans="1:119" x14ac:dyDescent="0.2">
      <c r="A1478">
        <f>ROW(Source!A1164)</f>
        <v>1164</v>
      </c>
      <c r="B1478">
        <v>51651743</v>
      </c>
      <c r="C1478">
        <v>51656919</v>
      </c>
      <c r="D1478">
        <v>49673503</v>
      </c>
      <c r="E1478">
        <v>1</v>
      </c>
      <c r="F1478">
        <v>1</v>
      </c>
      <c r="G1478">
        <v>1</v>
      </c>
      <c r="H1478">
        <v>2</v>
      </c>
      <c r="I1478" t="s">
        <v>914</v>
      </c>
      <c r="J1478" t="s">
        <v>915</v>
      </c>
      <c r="K1478" t="s">
        <v>916</v>
      </c>
      <c r="L1478">
        <v>1367</v>
      </c>
      <c r="N1478">
        <v>1011</v>
      </c>
      <c r="O1478" t="s">
        <v>910</v>
      </c>
      <c r="P1478" t="s">
        <v>910</v>
      </c>
      <c r="Q1478">
        <v>1</v>
      </c>
      <c r="W1478">
        <v>0</v>
      </c>
      <c r="X1478">
        <v>509054691</v>
      </c>
      <c r="Y1478">
        <f>(AT1478*ROUND(1.05,7))</f>
        <v>1.0500000000000001E-2</v>
      </c>
      <c r="AA1478">
        <v>0</v>
      </c>
      <c r="AB1478">
        <v>871.31</v>
      </c>
      <c r="AC1478">
        <v>387.32</v>
      </c>
      <c r="AD1478">
        <v>0</v>
      </c>
      <c r="AE1478">
        <v>0</v>
      </c>
      <c r="AF1478">
        <v>65.709999999999994</v>
      </c>
      <c r="AG1478">
        <v>11.6</v>
      </c>
      <c r="AH1478">
        <v>0</v>
      </c>
      <c r="AI1478">
        <v>1</v>
      </c>
      <c r="AJ1478">
        <v>13.26</v>
      </c>
      <c r="AK1478">
        <v>33.39</v>
      </c>
      <c r="AL1478">
        <v>1</v>
      </c>
      <c r="AM1478">
        <v>4</v>
      </c>
      <c r="AN1478">
        <v>0</v>
      </c>
      <c r="AO1478">
        <v>1</v>
      </c>
      <c r="AP1478">
        <v>1</v>
      </c>
      <c r="AQ1478">
        <v>0</v>
      </c>
      <c r="AR1478">
        <v>0</v>
      </c>
      <c r="AS1478" t="s">
        <v>3</v>
      </c>
      <c r="AT1478">
        <v>0.01</v>
      </c>
      <c r="AU1478" t="s">
        <v>20</v>
      </c>
      <c r="AV1478">
        <v>0</v>
      </c>
      <c r="AW1478">
        <v>2</v>
      </c>
      <c r="AX1478">
        <v>51656932</v>
      </c>
      <c r="AY1478">
        <v>1</v>
      </c>
      <c r="AZ1478">
        <v>0</v>
      </c>
      <c r="BA1478">
        <v>1695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V1478">
        <v>0</v>
      </c>
      <c r="CW1478">
        <f>ROUND(Y1478*Source!I1164,7)</f>
        <v>1.0500000000000001E-2</v>
      </c>
      <c r="CX1478">
        <f>ROUND(Y1478*Source!I1164,7)</f>
        <v>1.0500000000000001E-2</v>
      </c>
      <c r="CY1478">
        <f>AB1478</f>
        <v>871.31</v>
      </c>
      <c r="CZ1478">
        <f>AF1478</f>
        <v>65.709999999999994</v>
      </c>
      <c r="DA1478">
        <f>AJ1478</f>
        <v>13.26</v>
      </c>
      <c r="DB1478">
        <f>ROUND((ROUND(AT1478*CZ1478,2)*ROUND(1.05,7)),2)</f>
        <v>0.69</v>
      </c>
      <c r="DC1478">
        <f>ROUND((ROUND(AT1478*AG1478,2)*ROUND(1.05,7)),2)</f>
        <v>0.13</v>
      </c>
      <c r="DD1478" t="s">
        <v>3</v>
      </c>
      <c r="DE1478" t="s">
        <v>3</v>
      </c>
      <c r="DF1478">
        <f>ROUND(ROUND(AE1478,2)*CX1478,2)</f>
        <v>0</v>
      </c>
      <c r="DG1478">
        <f>ROUND(ROUND(AF1478*AJ1478,2)*CX1478,2)</f>
        <v>9.15</v>
      </c>
      <c r="DH1478">
        <f>ROUND(ROUND(AG1478*AK1478,2)*CX1478,2)</f>
        <v>4.07</v>
      </c>
      <c r="DI1478">
        <f t="shared" si="1297"/>
        <v>0</v>
      </c>
      <c r="DJ1478">
        <f>DG1478</f>
        <v>9.15</v>
      </c>
      <c r="DK1478">
        <v>0</v>
      </c>
      <c r="DL1478" t="s">
        <v>3</v>
      </c>
      <c r="DM1478">
        <v>0</v>
      </c>
      <c r="DN1478" t="s">
        <v>3</v>
      </c>
      <c r="DO1478">
        <v>0</v>
      </c>
    </row>
    <row r="1479" spans="1:119" x14ac:dyDescent="0.2">
      <c r="A1479">
        <f>ROW(Source!A1164)</f>
        <v>1164</v>
      </c>
      <c r="B1479">
        <v>51651743</v>
      </c>
      <c r="C1479">
        <v>51656919</v>
      </c>
      <c r="D1479">
        <v>49673715</v>
      </c>
      <c r="E1479">
        <v>1</v>
      </c>
      <c r="F1479">
        <v>1</v>
      </c>
      <c r="G1479">
        <v>1</v>
      </c>
      <c r="H1479">
        <v>2</v>
      </c>
      <c r="I1479" t="s">
        <v>926</v>
      </c>
      <c r="J1479" t="s">
        <v>927</v>
      </c>
      <c r="K1479" t="s">
        <v>928</v>
      </c>
      <c r="L1479">
        <v>1367</v>
      </c>
      <c r="N1479">
        <v>1011</v>
      </c>
      <c r="O1479" t="s">
        <v>910</v>
      </c>
      <c r="P1479" t="s">
        <v>910</v>
      </c>
      <c r="Q1479">
        <v>1</v>
      </c>
      <c r="W1479">
        <v>0</v>
      </c>
      <c r="X1479">
        <v>829370094</v>
      </c>
      <c r="Y1479">
        <f>(AT1479*ROUND(1.05,7))</f>
        <v>0.10500000000000001</v>
      </c>
      <c r="AA1479">
        <v>0</v>
      </c>
      <c r="AB1479">
        <v>107.41</v>
      </c>
      <c r="AC1479">
        <v>0</v>
      </c>
      <c r="AD1479">
        <v>0</v>
      </c>
      <c r="AE1479">
        <v>0</v>
      </c>
      <c r="AF1479">
        <v>8.1</v>
      </c>
      <c r="AG1479">
        <v>0</v>
      </c>
      <c r="AH1479">
        <v>0</v>
      </c>
      <c r="AI1479">
        <v>1</v>
      </c>
      <c r="AJ1479">
        <v>13.26</v>
      </c>
      <c r="AK1479">
        <v>33.39</v>
      </c>
      <c r="AL1479">
        <v>1</v>
      </c>
      <c r="AM1479">
        <v>4</v>
      </c>
      <c r="AN1479">
        <v>0</v>
      </c>
      <c r="AO1479">
        <v>1</v>
      </c>
      <c r="AP1479">
        <v>1</v>
      </c>
      <c r="AQ1479">
        <v>0</v>
      </c>
      <c r="AR1479">
        <v>0</v>
      </c>
      <c r="AS1479" t="s">
        <v>3</v>
      </c>
      <c r="AT1479">
        <v>0.1</v>
      </c>
      <c r="AU1479" t="s">
        <v>20</v>
      </c>
      <c r="AV1479">
        <v>0</v>
      </c>
      <c r="AW1479">
        <v>2</v>
      </c>
      <c r="AX1479">
        <v>51656933</v>
      </c>
      <c r="AY1479">
        <v>1</v>
      </c>
      <c r="AZ1479">
        <v>0</v>
      </c>
      <c r="BA1479">
        <v>1696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V1479">
        <v>0</v>
      </c>
      <c r="CW1479">
        <f>ROUND(Y1479*Source!I1164,7)</f>
        <v>0.105</v>
      </c>
      <c r="CX1479">
        <f>ROUND(Y1479*Source!I1164,7)</f>
        <v>0.105</v>
      </c>
      <c r="CY1479">
        <f>AB1479</f>
        <v>107.41</v>
      </c>
      <c r="CZ1479">
        <f>AF1479</f>
        <v>8.1</v>
      </c>
      <c r="DA1479">
        <f>AJ1479</f>
        <v>13.26</v>
      </c>
      <c r="DB1479">
        <f>ROUND((ROUND(AT1479*CZ1479,2)*ROUND(1.05,7)),2)</f>
        <v>0.85</v>
      </c>
      <c r="DC1479">
        <f>ROUND((ROUND(AT1479*AG1479,2)*ROUND(1.05,7)),2)</f>
        <v>0</v>
      </c>
      <c r="DD1479" t="s">
        <v>3</v>
      </c>
      <c r="DE1479" t="s">
        <v>3</v>
      </c>
      <c r="DF1479">
        <f>ROUND(ROUND(AE1479,2)*CX1479,2)</f>
        <v>0</v>
      </c>
      <c r="DG1479">
        <f>ROUND(ROUND(AF1479*AJ1479,2)*CX1479,2)</f>
        <v>11.28</v>
      </c>
      <c r="DH1479">
        <f>ROUND(ROUND(AG1479*AK1479,2)*CX1479,2)</f>
        <v>0</v>
      </c>
      <c r="DI1479">
        <f t="shared" si="1297"/>
        <v>0</v>
      </c>
      <c r="DJ1479">
        <f>DG1479</f>
        <v>11.28</v>
      </c>
      <c r="DK1479">
        <v>0</v>
      </c>
      <c r="DL1479" t="s">
        <v>3</v>
      </c>
      <c r="DM1479">
        <v>0</v>
      </c>
      <c r="DN1479" t="s">
        <v>3</v>
      </c>
      <c r="DO1479">
        <v>0</v>
      </c>
    </row>
    <row r="1480" spans="1:119" x14ac:dyDescent="0.2">
      <c r="A1480">
        <f>ROW(Source!A1164)</f>
        <v>1164</v>
      </c>
      <c r="B1480">
        <v>51651743</v>
      </c>
      <c r="C1480">
        <v>51656919</v>
      </c>
      <c r="D1480">
        <v>49523218</v>
      </c>
      <c r="E1480">
        <v>1</v>
      </c>
      <c r="F1480">
        <v>1</v>
      </c>
      <c r="G1480">
        <v>1</v>
      </c>
      <c r="H1480">
        <v>3</v>
      </c>
      <c r="I1480" t="s">
        <v>42</v>
      </c>
      <c r="J1480" t="s">
        <v>45</v>
      </c>
      <c r="K1480" t="s">
        <v>43</v>
      </c>
      <c r="L1480">
        <v>1374</v>
      </c>
      <c r="N1480">
        <v>1013</v>
      </c>
      <c r="O1480" t="s">
        <v>44</v>
      </c>
      <c r="P1480" t="s">
        <v>44</v>
      </c>
      <c r="Q1480">
        <v>1</v>
      </c>
      <c r="W1480">
        <v>0</v>
      </c>
      <c r="X1480">
        <v>-1743999360</v>
      </c>
      <c r="Y1480">
        <f t="shared" ref="Y1480:Y1485" si="1298">AT1480</f>
        <v>0.1</v>
      </c>
      <c r="AA1480">
        <v>9.11</v>
      </c>
      <c r="AB1480">
        <v>0</v>
      </c>
      <c r="AC1480">
        <v>0</v>
      </c>
      <c r="AD1480">
        <v>0</v>
      </c>
      <c r="AE1480">
        <v>1</v>
      </c>
      <c r="AF1480">
        <v>0</v>
      </c>
      <c r="AG1480">
        <v>0</v>
      </c>
      <c r="AH1480">
        <v>0</v>
      </c>
      <c r="AI1480">
        <v>9.11</v>
      </c>
      <c r="AJ1480">
        <v>1</v>
      </c>
      <c r="AK1480">
        <v>1</v>
      </c>
      <c r="AL1480">
        <v>1</v>
      </c>
      <c r="AM1480">
        <v>0</v>
      </c>
      <c r="AN1480">
        <v>0</v>
      </c>
      <c r="AO1480">
        <v>0</v>
      </c>
      <c r="AP1480">
        <v>1</v>
      </c>
      <c r="AQ1480">
        <v>0</v>
      </c>
      <c r="AR1480">
        <v>0</v>
      </c>
      <c r="AS1480" t="s">
        <v>3</v>
      </c>
      <c r="AT1480">
        <v>0.1</v>
      </c>
      <c r="AU1480" t="s">
        <v>3</v>
      </c>
      <c r="AV1480">
        <v>0</v>
      </c>
      <c r="AW1480">
        <v>2</v>
      </c>
      <c r="AX1480">
        <v>51656934</v>
      </c>
      <c r="AY1480">
        <v>1</v>
      </c>
      <c r="AZ1480">
        <v>0</v>
      </c>
      <c r="BA1480">
        <v>1697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V1480">
        <v>0</v>
      </c>
      <c r="CW1480">
        <v>0</v>
      </c>
      <c r="CX1480">
        <f>ROUND(Y1480*Source!I1164,7)</f>
        <v>0.1</v>
      </c>
      <c r="CY1480">
        <f t="shared" ref="CY1480:CY1485" si="1299">AA1480</f>
        <v>9.11</v>
      </c>
      <c r="CZ1480">
        <f t="shared" ref="CZ1480:CZ1485" si="1300">AE1480</f>
        <v>1</v>
      </c>
      <c r="DA1480">
        <f t="shared" ref="DA1480:DA1485" si="1301">AI1480</f>
        <v>9.11</v>
      </c>
      <c r="DB1480">
        <f t="shared" ref="DB1480:DB1485" si="1302">ROUND(ROUND(AT1480*CZ1480,2),2)</f>
        <v>0.1</v>
      </c>
      <c r="DC1480">
        <f t="shared" ref="DC1480:DC1485" si="1303">ROUND(ROUND(AT1480*AG1480,2),2)</f>
        <v>0</v>
      </c>
      <c r="DD1480" t="s">
        <v>3</v>
      </c>
      <c r="DE1480" t="s">
        <v>3</v>
      </c>
      <c r="DF1480">
        <f t="shared" ref="DF1480:DF1485" si="1304">ROUND(ROUND(AE1480*AI1480,2)*CX1480,2)</f>
        <v>0.91</v>
      </c>
      <c r="DG1480">
        <f t="shared" ref="DG1480:DG1487" si="1305">ROUND(ROUND(AF1480,2)*CX1480,2)</f>
        <v>0</v>
      </c>
      <c r="DH1480">
        <f t="shared" ref="DH1480:DH1486" si="1306">ROUND(ROUND(AG1480,2)*CX1480,2)</f>
        <v>0</v>
      </c>
      <c r="DI1480">
        <f t="shared" si="1297"/>
        <v>0</v>
      </c>
      <c r="DJ1480">
        <f t="shared" ref="DJ1480:DJ1485" si="1307">DF1480</f>
        <v>0.91</v>
      </c>
      <c r="DK1480">
        <v>0</v>
      </c>
      <c r="DL1480" t="s">
        <v>3</v>
      </c>
      <c r="DM1480">
        <v>0</v>
      </c>
      <c r="DN1480" t="s">
        <v>3</v>
      </c>
      <c r="DO1480">
        <v>0</v>
      </c>
    </row>
    <row r="1481" spans="1:119" x14ac:dyDescent="0.2">
      <c r="A1481">
        <f>ROW(Source!A1164)</f>
        <v>1164</v>
      </c>
      <c r="B1481">
        <v>51651743</v>
      </c>
      <c r="C1481">
        <v>51656919</v>
      </c>
      <c r="D1481">
        <v>49524301</v>
      </c>
      <c r="E1481">
        <v>1</v>
      </c>
      <c r="F1481">
        <v>1</v>
      </c>
      <c r="G1481">
        <v>1</v>
      </c>
      <c r="H1481">
        <v>3</v>
      </c>
      <c r="I1481" t="s">
        <v>929</v>
      </c>
      <c r="J1481" t="s">
        <v>930</v>
      </c>
      <c r="K1481" t="s">
        <v>931</v>
      </c>
      <c r="L1481">
        <v>1348</v>
      </c>
      <c r="N1481">
        <v>1009</v>
      </c>
      <c r="O1481" t="s">
        <v>105</v>
      </c>
      <c r="P1481" t="s">
        <v>105</v>
      </c>
      <c r="Q1481">
        <v>1000</v>
      </c>
      <c r="W1481">
        <v>0</v>
      </c>
      <c r="X1481">
        <v>1824693337</v>
      </c>
      <c r="Y1481">
        <f t="shared" si="1298"/>
        <v>1.0000000000000001E-5</v>
      </c>
      <c r="AA1481">
        <v>94397.82</v>
      </c>
      <c r="AB1481">
        <v>0</v>
      </c>
      <c r="AC1481">
        <v>0</v>
      </c>
      <c r="AD1481">
        <v>0</v>
      </c>
      <c r="AE1481">
        <v>10362</v>
      </c>
      <c r="AF1481">
        <v>0</v>
      </c>
      <c r="AG1481">
        <v>0</v>
      </c>
      <c r="AH1481">
        <v>0</v>
      </c>
      <c r="AI1481">
        <v>9.11</v>
      </c>
      <c r="AJ1481">
        <v>1</v>
      </c>
      <c r="AK1481">
        <v>1</v>
      </c>
      <c r="AL1481">
        <v>1</v>
      </c>
      <c r="AM1481">
        <v>4</v>
      </c>
      <c r="AN1481">
        <v>0</v>
      </c>
      <c r="AO1481">
        <v>1</v>
      </c>
      <c r="AP1481">
        <v>1</v>
      </c>
      <c r="AQ1481">
        <v>0</v>
      </c>
      <c r="AR1481">
        <v>0</v>
      </c>
      <c r="AS1481" t="s">
        <v>3</v>
      </c>
      <c r="AT1481">
        <v>1.0000000000000001E-5</v>
      </c>
      <c r="AU1481" t="s">
        <v>3</v>
      </c>
      <c r="AV1481">
        <v>0</v>
      </c>
      <c r="AW1481">
        <v>2</v>
      </c>
      <c r="AX1481">
        <v>51656935</v>
      </c>
      <c r="AY1481">
        <v>1</v>
      </c>
      <c r="AZ1481">
        <v>0</v>
      </c>
      <c r="BA1481">
        <v>1698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V1481">
        <v>0</v>
      </c>
      <c r="CW1481">
        <v>0</v>
      </c>
      <c r="CX1481">
        <f>ROUND(Y1481*Source!I1164,7)</f>
        <v>1.0000000000000001E-5</v>
      </c>
      <c r="CY1481">
        <f t="shared" si="1299"/>
        <v>94397.82</v>
      </c>
      <c r="CZ1481">
        <f t="shared" si="1300"/>
        <v>10362</v>
      </c>
      <c r="DA1481">
        <f t="shared" si="1301"/>
        <v>9.11</v>
      </c>
      <c r="DB1481">
        <f t="shared" si="1302"/>
        <v>0.1</v>
      </c>
      <c r="DC1481">
        <f t="shared" si="1303"/>
        <v>0</v>
      </c>
      <c r="DD1481" t="s">
        <v>3</v>
      </c>
      <c r="DE1481" t="s">
        <v>3</v>
      </c>
      <c r="DF1481">
        <f t="shared" si="1304"/>
        <v>0.94</v>
      </c>
      <c r="DG1481">
        <f t="shared" si="1305"/>
        <v>0</v>
      </c>
      <c r="DH1481">
        <f t="shared" si="1306"/>
        <v>0</v>
      </c>
      <c r="DI1481">
        <f t="shared" si="1297"/>
        <v>0</v>
      </c>
      <c r="DJ1481">
        <f t="shared" si="1307"/>
        <v>0.94</v>
      </c>
      <c r="DK1481">
        <v>0</v>
      </c>
      <c r="DL1481" t="s">
        <v>3</v>
      </c>
      <c r="DM1481">
        <v>0</v>
      </c>
      <c r="DN1481" t="s">
        <v>3</v>
      </c>
      <c r="DO1481">
        <v>0</v>
      </c>
    </row>
    <row r="1482" spans="1:119" x14ac:dyDescent="0.2">
      <c r="A1482">
        <f>ROW(Source!A1164)</f>
        <v>1164</v>
      </c>
      <c r="B1482">
        <v>51651743</v>
      </c>
      <c r="C1482">
        <v>51656919</v>
      </c>
      <c r="D1482">
        <v>49525498</v>
      </c>
      <c r="E1482">
        <v>1</v>
      </c>
      <c r="F1482">
        <v>1</v>
      </c>
      <c r="G1482">
        <v>1</v>
      </c>
      <c r="H1482">
        <v>3</v>
      </c>
      <c r="I1482" t="s">
        <v>932</v>
      </c>
      <c r="J1482" t="s">
        <v>933</v>
      </c>
      <c r="K1482" t="s">
        <v>934</v>
      </c>
      <c r="L1482">
        <v>1348</v>
      </c>
      <c r="N1482">
        <v>1009</v>
      </c>
      <c r="O1482" t="s">
        <v>105</v>
      </c>
      <c r="P1482" t="s">
        <v>105</v>
      </c>
      <c r="Q1482">
        <v>1000</v>
      </c>
      <c r="W1482">
        <v>0</v>
      </c>
      <c r="X1482">
        <v>226918189</v>
      </c>
      <c r="Y1482">
        <f t="shared" si="1298"/>
        <v>8.0000000000000007E-5</v>
      </c>
      <c r="AA1482">
        <v>113237.3</v>
      </c>
      <c r="AB1482">
        <v>0</v>
      </c>
      <c r="AC1482">
        <v>0</v>
      </c>
      <c r="AD1482">
        <v>0</v>
      </c>
      <c r="AE1482">
        <v>12430</v>
      </c>
      <c r="AF1482">
        <v>0</v>
      </c>
      <c r="AG1482">
        <v>0</v>
      </c>
      <c r="AH1482">
        <v>0</v>
      </c>
      <c r="AI1482">
        <v>9.11</v>
      </c>
      <c r="AJ1482">
        <v>1</v>
      </c>
      <c r="AK1482">
        <v>1</v>
      </c>
      <c r="AL1482">
        <v>1</v>
      </c>
      <c r="AM1482">
        <v>4</v>
      </c>
      <c r="AN1482">
        <v>0</v>
      </c>
      <c r="AO1482">
        <v>1</v>
      </c>
      <c r="AP1482">
        <v>1</v>
      </c>
      <c r="AQ1482">
        <v>0</v>
      </c>
      <c r="AR1482">
        <v>0</v>
      </c>
      <c r="AS1482" t="s">
        <v>3</v>
      </c>
      <c r="AT1482">
        <v>8.0000000000000007E-5</v>
      </c>
      <c r="AU1482" t="s">
        <v>3</v>
      </c>
      <c r="AV1482">
        <v>0</v>
      </c>
      <c r="AW1482">
        <v>2</v>
      </c>
      <c r="AX1482">
        <v>51656936</v>
      </c>
      <c r="AY1482">
        <v>1</v>
      </c>
      <c r="AZ1482">
        <v>0</v>
      </c>
      <c r="BA1482">
        <v>1699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V1482">
        <v>0</v>
      </c>
      <c r="CW1482">
        <v>0</v>
      </c>
      <c r="CX1482">
        <f>ROUND(Y1482*Source!I1164,7)</f>
        <v>8.0000000000000007E-5</v>
      </c>
      <c r="CY1482">
        <f t="shared" si="1299"/>
        <v>113237.3</v>
      </c>
      <c r="CZ1482">
        <f t="shared" si="1300"/>
        <v>12430</v>
      </c>
      <c r="DA1482">
        <f t="shared" si="1301"/>
        <v>9.11</v>
      </c>
      <c r="DB1482">
        <f t="shared" si="1302"/>
        <v>0.99</v>
      </c>
      <c r="DC1482">
        <f t="shared" si="1303"/>
        <v>0</v>
      </c>
      <c r="DD1482" t="s">
        <v>3</v>
      </c>
      <c r="DE1482" t="s">
        <v>3</v>
      </c>
      <c r="DF1482">
        <f t="shared" si="1304"/>
        <v>9.06</v>
      </c>
      <c r="DG1482">
        <f t="shared" si="1305"/>
        <v>0</v>
      </c>
      <c r="DH1482">
        <f t="shared" si="1306"/>
        <v>0</v>
      </c>
      <c r="DI1482">
        <f t="shared" si="1297"/>
        <v>0</v>
      </c>
      <c r="DJ1482">
        <f t="shared" si="1307"/>
        <v>9.06</v>
      </c>
      <c r="DK1482">
        <v>0</v>
      </c>
      <c r="DL1482" t="s">
        <v>3</v>
      </c>
      <c r="DM1482">
        <v>0</v>
      </c>
      <c r="DN1482" t="s">
        <v>3</v>
      </c>
      <c r="DO1482">
        <v>0</v>
      </c>
    </row>
    <row r="1483" spans="1:119" x14ac:dyDescent="0.2">
      <c r="A1483">
        <f>ROW(Source!A1164)</f>
        <v>1164</v>
      </c>
      <c r="B1483">
        <v>51651743</v>
      </c>
      <c r="C1483">
        <v>51656919</v>
      </c>
      <c r="D1483">
        <v>49543539</v>
      </c>
      <c r="E1483">
        <v>1</v>
      </c>
      <c r="F1483">
        <v>1</v>
      </c>
      <c r="G1483">
        <v>1</v>
      </c>
      <c r="H1483">
        <v>3</v>
      </c>
      <c r="I1483" t="s">
        <v>935</v>
      </c>
      <c r="J1483" t="s">
        <v>936</v>
      </c>
      <c r="K1483" t="s">
        <v>937</v>
      </c>
      <c r="L1483">
        <v>1348</v>
      </c>
      <c r="N1483">
        <v>1009</v>
      </c>
      <c r="O1483" t="s">
        <v>105</v>
      </c>
      <c r="P1483" t="s">
        <v>105</v>
      </c>
      <c r="Q1483">
        <v>1000</v>
      </c>
      <c r="W1483">
        <v>0</v>
      </c>
      <c r="X1483">
        <v>-2055168211</v>
      </c>
      <c r="Y1483">
        <f t="shared" si="1298"/>
        <v>4.2999999999999999E-4</v>
      </c>
      <c r="AA1483">
        <v>59294.71</v>
      </c>
      <c r="AB1483">
        <v>0</v>
      </c>
      <c r="AC1483">
        <v>0</v>
      </c>
      <c r="AD1483">
        <v>0</v>
      </c>
      <c r="AE1483">
        <v>6508.75</v>
      </c>
      <c r="AF1483">
        <v>0</v>
      </c>
      <c r="AG1483">
        <v>0</v>
      </c>
      <c r="AH1483">
        <v>0</v>
      </c>
      <c r="AI1483">
        <v>9.11</v>
      </c>
      <c r="AJ1483">
        <v>1</v>
      </c>
      <c r="AK1483">
        <v>1</v>
      </c>
      <c r="AL1483">
        <v>1</v>
      </c>
      <c r="AM1483">
        <v>4</v>
      </c>
      <c r="AN1483">
        <v>0</v>
      </c>
      <c r="AO1483">
        <v>1</v>
      </c>
      <c r="AP1483">
        <v>1</v>
      </c>
      <c r="AQ1483">
        <v>0</v>
      </c>
      <c r="AR1483">
        <v>0</v>
      </c>
      <c r="AS1483" t="s">
        <v>3</v>
      </c>
      <c r="AT1483">
        <v>4.2999999999999999E-4</v>
      </c>
      <c r="AU1483" t="s">
        <v>3</v>
      </c>
      <c r="AV1483">
        <v>0</v>
      </c>
      <c r="AW1483">
        <v>2</v>
      </c>
      <c r="AX1483">
        <v>51656937</v>
      </c>
      <c r="AY1483">
        <v>1</v>
      </c>
      <c r="AZ1483">
        <v>0</v>
      </c>
      <c r="BA1483">
        <v>1700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V1483">
        <v>0</v>
      </c>
      <c r="CW1483">
        <v>0</v>
      </c>
      <c r="CX1483">
        <f>ROUND(Y1483*Source!I1164,7)</f>
        <v>4.2999999999999999E-4</v>
      </c>
      <c r="CY1483">
        <f t="shared" si="1299"/>
        <v>59294.71</v>
      </c>
      <c r="CZ1483">
        <f t="shared" si="1300"/>
        <v>6508.75</v>
      </c>
      <c r="DA1483">
        <f t="shared" si="1301"/>
        <v>9.11</v>
      </c>
      <c r="DB1483">
        <f t="shared" si="1302"/>
        <v>2.8</v>
      </c>
      <c r="DC1483">
        <f t="shared" si="1303"/>
        <v>0</v>
      </c>
      <c r="DD1483" t="s">
        <v>3</v>
      </c>
      <c r="DE1483" t="s">
        <v>3</v>
      </c>
      <c r="DF1483">
        <f t="shared" si="1304"/>
        <v>25.5</v>
      </c>
      <c r="DG1483">
        <f t="shared" si="1305"/>
        <v>0</v>
      </c>
      <c r="DH1483">
        <f t="shared" si="1306"/>
        <v>0</v>
      </c>
      <c r="DI1483">
        <f t="shared" si="1297"/>
        <v>0</v>
      </c>
      <c r="DJ1483">
        <f t="shared" si="1307"/>
        <v>25.5</v>
      </c>
      <c r="DK1483">
        <v>0</v>
      </c>
      <c r="DL1483" t="s">
        <v>3</v>
      </c>
      <c r="DM1483">
        <v>0</v>
      </c>
      <c r="DN1483" t="s">
        <v>3</v>
      </c>
      <c r="DO1483">
        <v>0</v>
      </c>
    </row>
    <row r="1484" spans="1:119" x14ac:dyDescent="0.2">
      <c r="A1484">
        <f>ROW(Source!A1164)</f>
        <v>1164</v>
      </c>
      <c r="B1484">
        <v>51651743</v>
      </c>
      <c r="C1484">
        <v>51656919</v>
      </c>
      <c r="D1484">
        <v>49565711</v>
      </c>
      <c r="E1484">
        <v>1</v>
      </c>
      <c r="F1484">
        <v>1</v>
      </c>
      <c r="G1484">
        <v>1</v>
      </c>
      <c r="H1484">
        <v>3</v>
      </c>
      <c r="I1484" t="s">
        <v>50</v>
      </c>
      <c r="J1484" t="s">
        <v>53</v>
      </c>
      <c r="K1484" t="s">
        <v>51</v>
      </c>
      <c r="L1484">
        <v>1327</v>
      </c>
      <c r="N1484">
        <v>1005</v>
      </c>
      <c r="O1484" t="s">
        <v>52</v>
      </c>
      <c r="P1484" t="s">
        <v>52</v>
      </c>
      <c r="Q1484">
        <v>1</v>
      </c>
      <c r="W1484">
        <v>1</v>
      </c>
      <c r="X1484">
        <v>-1896968330</v>
      </c>
      <c r="Y1484">
        <f t="shared" si="1298"/>
        <v>-0.04</v>
      </c>
      <c r="AA1484">
        <v>8435.86</v>
      </c>
      <c r="AB1484">
        <v>0</v>
      </c>
      <c r="AC1484">
        <v>0</v>
      </c>
      <c r="AD1484">
        <v>0</v>
      </c>
      <c r="AE1484">
        <v>926</v>
      </c>
      <c r="AF1484">
        <v>0</v>
      </c>
      <c r="AG1484">
        <v>0</v>
      </c>
      <c r="AH1484">
        <v>0</v>
      </c>
      <c r="AI1484">
        <v>9.11</v>
      </c>
      <c r="AJ1484">
        <v>1</v>
      </c>
      <c r="AK1484">
        <v>1</v>
      </c>
      <c r="AL1484">
        <v>1</v>
      </c>
      <c r="AM1484">
        <v>4</v>
      </c>
      <c r="AN1484">
        <v>0</v>
      </c>
      <c r="AO1484">
        <v>1</v>
      </c>
      <c r="AP1484">
        <v>1</v>
      </c>
      <c r="AQ1484">
        <v>0</v>
      </c>
      <c r="AR1484">
        <v>0</v>
      </c>
      <c r="AS1484" t="s">
        <v>3</v>
      </c>
      <c r="AT1484">
        <v>-0.04</v>
      </c>
      <c r="AU1484" t="s">
        <v>3</v>
      </c>
      <c r="AV1484">
        <v>0</v>
      </c>
      <c r="AW1484">
        <v>2</v>
      </c>
      <c r="AX1484">
        <v>51656938</v>
      </c>
      <c r="AY1484">
        <v>1</v>
      </c>
      <c r="AZ1484">
        <v>6144</v>
      </c>
      <c r="BA1484">
        <v>1701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V1484">
        <v>0</v>
      </c>
      <c r="CW1484">
        <v>0</v>
      </c>
      <c r="CX1484">
        <f>ROUND(Y1484*Source!I1164,7)</f>
        <v>-0.04</v>
      </c>
      <c r="CY1484">
        <f t="shared" si="1299"/>
        <v>8435.86</v>
      </c>
      <c r="CZ1484">
        <f t="shared" si="1300"/>
        <v>926</v>
      </c>
      <c r="DA1484">
        <f t="shared" si="1301"/>
        <v>9.11</v>
      </c>
      <c r="DB1484">
        <f t="shared" si="1302"/>
        <v>-37.04</v>
      </c>
      <c r="DC1484">
        <f t="shared" si="1303"/>
        <v>0</v>
      </c>
      <c r="DD1484" t="s">
        <v>3</v>
      </c>
      <c r="DE1484" t="s">
        <v>3</v>
      </c>
      <c r="DF1484">
        <f t="shared" si="1304"/>
        <v>-337.43</v>
      </c>
      <c r="DG1484">
        <f t="shared" si="1305"/>
        <v>0</v>
      </c>
      <c r="DH1484">
        <f t="shared" si="1306"/>
        <v>0</v>
      </c>
      <c r="DI1484">
        <f t="shared" si="1297"/>
        <v>0</v>
      </c>
      <c r="DJ1484">
        <f t="shared" si="1307"/>
        <v>-337.43</v>
      </c>
      <c r="DK1484">
        <v>0</v>
      </c>
      <c r="DL1484" t="s">
        <v>3</v>
      </c>
      <c r="DM1484">
        <v>0</v>
      </c>
      <c r="DN1484" t="s">
        <v>3</v>
      </c>
      <c r="DO1484">
        <v>0</v>
      </c>
    </row>
    <row r="1485" spans="1:119" x14ac:dyDescent="0.2">
      <c r="A1485">
        <f>ROW(Source!A1164)</f>
        <v>1164</v>
      </c>
      <c r="B1485">
        <v>51651743</v>
      </c>
      <c r="C1485">
        <v>51656919</v>
      </c>
      <c r="D1485">
        <v>49565299</v>
      </c>
      <c r="E1485">
        <v>1</v>
      </c>
      <c r="F1485">
        <v>1</v>
      </c>
      <c r="G1485">
        <v>1</v>
      </c>
      <c r="H1485">
        <v>3</v>
      </c>
      <c r="I1485" t="s">
        <v>29</v>
      </c>
      <c r="J1485" t="s">
        <v>56</v>
      </c>
      <c r="K1485" t="s">
        <v>493</v>
      </c>
      <c r="L1485">
        <v>1371</v>
      </c>
      <c r="N1485">
        <v>1013</v>
      </c>
      <c r="O1485" t="s">
        <v>17</v>
      </c>
      <c r="P1485" t="s">
        <v>17</v>
      </c>
      <c r="Q1485">
        <v>1</v>
      </c>
      <c r="W1485">
        <v>0</v>
      </c>
      <c r="X1485">
        <v>1281068968</v>
      </c>
      <c r="Y1485">
        <f t="shared" si="1298"/>
        <v>1</v>
      </c>
      <c r="AA1485">
        <v>1496.67</v>
      </c>
      <c r="AB1485">
        <v>0</v>
      </c>
      <c r="AC1485">
        <v>0</v>
      </c>
      <c r="AD1485">
        <v>0</v>
      </c>
      <c r="AE1485">
        <v>1573.93</v>
      </c>
      <c r="AF1485">
        <v>0</v>
      </c>
      <c r="AG1485">
        <v>0</v>
      </c>
      <c r="AH1485">
        <v>0</v>
      </c>
      <c r="AI1485">
        <v>9.11</v>
      </c>
      <c r="AJ1485">
        <v>1</v>
      </c>
      <c r="AK1485">
        <v>1</v>
      </c>
      <c r="AL1485">
        <v>1</v>
      </c>
      <c r="AM1485">
        <v>0</v>
      </c>
      <c r="AN1485">
        <v>0</v>
      </c>
      <c r="AO1485">
        <v>0</v>
      </c>
      <c r="AP1485">
        <v>1</v>
      </c>
      <c r="AQ1485">
        <v>0</v>
      </c>
      <c r="AR1485">
        <v>0</v>
      </c>
      <c r="AS1485" t="s">
        <v>3</v>
      </c>
      <c r="AT1485">
        <v>1</v>
      </c>
      <c r="AU1485" t="s">
        <v>3</v>
      </c>
      <c r="AV1485">
        <v>0</v>
      </c>
      <c r="AW1485">
        <v>1</v>
      </c>
      <c r="AX1485">
        <v>-1</v>
      </c>
      <c r="AY1485">
        <v>0</v>
      </c>
      <c r="AZ1485">
        <v>0</v>
      </c>
      <c r="BA1485" t="s">
        <v>3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V1485">
        <v>0</v>
      </c>
      <c r="CW1485">
        <v>0</v>
      </c>
      <c r="CX1485">
        <f>ROUND(Y1485*Source!I1164,7)</f>
        <v>1</v>
      </c>
      <c r="CY1485">
        <f t="shared" si="1299"/>
        <v>1496.67</v>
      </c>
      <c r="CZ1485">
        <f t="shared" si="1300"/>
        <v>1573.93</v>
      </c>
      <c r="DA1485">
        <f t="shared" si="1301"/>
        <v>9.11</v>
      </c>
      <c r="DB1485">
        <f t="shared" si="1302"/>
        <v>1573.93</v>
      </c>
      <c r="DC1485">
        <f t="shared" si="1303"/>
        <v>0</v>
      </c>
      <c r="DD1485" t="s">
        <v>3</v>
      </c>
      <c r="DE1485" t="s">
        <v>3</v>
      </c>
      <c r="DF1485">
        <f t="shared" si="1304"/>
        <v>14338.5</v>
      </c>
      <c r="DG1485">
        <f t="shared" si="1305"/>
        <v>0</v>
      </c>
      <c r="DH1485">
        <f t="shared" si="1306"/>
        <v>0</v>
      </c>
      <c r="DI1485">
        <f t="shared" si="1297"/>
        <v>0</v>
      </c>
      <c r="DJ1485">
        <f t="shared" si="1307"/>
        <v>14338.5</v>
      </c>
      <c r="DK1485">
        <v>0</v>
      </c>
      <c r="DL1485" t="s">
        <v>3</v>
      </c>
      <c r="DM1485">
        <v>0</v>
      </c>
      <c r="DN1485" t="s">
        <v>3</v>
      </c>
      <c r="DO1485">
        <v>0</v>
      </c>
    </row>
    <row r="1486" spans="1:119" x14ac:dyDescent="0.2">
      <c r="A1486">
        <f>ROW(Source!A1168)</f>
        <v>1168</v>
      </c>
      <c r="B1486">
        <v>51651743</v>
      </c>
      <c r="C1486">
        <v>51656942</v>
      </c>
      <c r="D1486">
        <v>49510723</v>
      </c>
      <c r="E1486">
        <v>70</v>
      </c>
      <c r="F1486">
        <v>1</v>
      </c>
      <c r="G1486">
        <v>1</v>
      </c>
      <c r="H1486">
        <v>1</v>
      </c>
      <c r="I1486" t="s">
        <v>924</v>
      </c>
      <c r="J1486" t="s">
        <v>3</v>
      </c>
      <c r="K1486" t="s">
        <v>925</v>
      </c>
      <c r="L1486">
        <v>1191</v>
      </c>
      <c r="N1486">
        <v>1013</v>
      </c>
      <c r="O1486" t="s">
        <v>904</v>
      </c>
      <c r="P1486" t="s">
        <v>904</v>
      </c>
      <c r="Q1486">
        <v>1</v>
      </c>
      <c r="W1486">
        <v>0</v>
      </c>
      <c r="X1486">
        <v>-112797078</v>
      </c>
      <c r="Y1486">
        <f>(AT1486*ROUND(1.05,7))</f>
        <v>1.1235000000000002</v>
      </c>
      <c r="AA1486">
        <v>0</v>
      </c>
      <c r="AB1486">
        <v>0</v>
      </c>
      <c r="AC1486">
        <v>0</v>
      </c>
      <c r="AD1486">
        <v>299.51</v>
      </c>
      <c r="AE1486">
        <v>0</v>
      </c>
      <c r="AF1486">
        <v>0</v>
      </c>
      <c r="AG1486">
        <v>0</v>
      </c>
      <c r="AH1486">
        <v>8.9700000000000006</v>
      </c>
      <c r="AI1486">
        <v>1</v>
      </c>
      <c r="AJ1486">
        <v>1</v>
      </c>
      <c r="AK1486">
        <v>1</v>
      </c>
      <c r="AL1486">
        <v>33.39</v>
      </c>
      <c r="AM1486">
        <v>4</v>
      </c>
      <c r="AN1486">
        <v>0</v>
      </c>
      <c r="AO1486">
        <v>1</v>
      </c>
      <c r="AP1486">
        <v>1</v>
      </c>
      <c r="AQ1486">
        <v>0</v>
      </c>
      <c r="AR1486">
        <v>0</v>
      </c>
      <c r="AS1486" t="s">
        <v>3</v>
      </c>
      <c r="AT1486">
        <v>1.07</v>
      </c>
      <c r="AU1486" t="s">
        <v>20</v>
      </c>
      <c r="AV1486">
        <v>1</v>
      </c>
      <c r="AW1486">
        <v>2</v>
      </c>
      <c r="AX1486">
        <v>51656953</v>
      </c>
      <c r="AY1486">
        <v>1</v>
      </c>
      <c r="AZ1486">
        <v>0</v>
      </c>
      <c r="BA1486">
        <v>1702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U1486">
        <f>ROUND(AT1486*Source!I1168*AH1486*AL1486,2)</f>
        <v>6089</v>
      </c>
      <c r="CV1486">
        <f>ROUND(Y1486*Source!I1168,7)</f>
        <v>21.346499999999999</v>
      </c>
      <c r="CW1486">
        <v>0</v>
      </c>
      <c r="CX1486">
        <f>ROUND(Y1486*Source!I1168,7)</f>
        <v>21.346499999999999</v>
      </c>
      <c r="CY1486">
        <f>AD1486</f>
        <v>299.51</v>
      </c>
      <c r="CZ1486">
        <f>AH1486</f>
        <v>8.9700000000000006</v>
      </c>
      <c r="DA1486">
        <f>AL1486</f>
        <v>33.39</v>
      </c>
      <c r="DB1486">
        <f>ROUND((ROUND(AT1486*CZ1486,2)*ROUND(1.05,7)),2)</f>
        <v>10.08</v>
      </c>
      <c r="DC1486">
        <f>ROUND((ROUND(AT1486*AG1486,2)*ROUND(1.05,7)),2)</f>
        <v>0</v>
      </c>
      <c r="DD1486" t="s">
        <v>3</v>
      </c>
      <c r="DE1486" t="s">
        <v>3</v>
      </c>
      <c r="DF1486">
        <f>ROUND(ROUND(AE1486,2)*CX1486,2)</f>
        <v>0</v>
      </c>
      <c r="DG1486">
        <f t="shared" si="1305"/>
        <v>0</v>
      </c>
      <c r="DH1486">
        <f t="shared" si="1306"/>
        <v>0</v>
      </c>
      <c r="DI1486">
        <f>ROUND(ROUND(AH1486*AL1486,2)*CX1486,2)</f>
        <v>6393.49</v>
      </c>
      <c r="DJ1486">
        <f>DI1486</f>
        <v>6393.49</v>
      </c>
      <c r="DK1486">
        <v>0</v>
      </c>
      <c r="DL1486" t="s">
        <v>3</v>
      </c>
      <c r="DM1486">
        <v>0</v>
      </c>
      <c r="DN1486" t="s">
        <v>3</v>
      </c>
      <c r="DO1486">
        <v>0</v>
      </c>
    </row>
    <row r="1487" spans="1:119" x14ac:dyDescent="0.2">
      <c r="A1487">
        <f>ROW(Source!A1168)</f>
        <v>1168</v>
      </c>
      <c r="B1487">
        <v>51651743</v>
      </c>
      <c r="C1487">
        <v>51656942</v>
      </c>
      <c r="D1487">
        <v>49510905</v>
      </c>
      <c r="E1487">
        <v>70</v>
      </c>
      <c r="F1487">
        <v>1</v>
      </c>
      <c r="G1487">
        <v>1</v>
      </c>
      <c r="H1487">
        <v>1</v>
      </c>
      <c r="I1487" t="s">
        <v>905</v>
      </c>
      <c r="J1487" t="s">
        <v>3</v>
      </c>
      <c r="K1487" t="s">
        <v>906</v>
      </c>
      <c r="L1487">
        <v>1191</v>
      </c>
      <c r="N1487">
        <v>1013</v>
      </c>
      <c r="O1487" t="s">
        <v>904</v>
      </c>
      <c r="P1487" t="s">
        <v>904</v>
      </c>
      <c r="Q1487">
        <v>1</v>
      </c>
      <c r="W1487">
        <v>0</v>
      </c>
      <c r="X1487">
        <v>-1417349443</v>
      </c>
      <c r="Y1487">
        <f>(AT1487*ROUND(1.05,7))</f>
        <v>1.0500000000000001E-2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1</v>
      </c>
      <c r="AJ1487">
        <v>1</v>
      </c>
      <c r="AK1487">
        <v>33.39</v>
      </c>
      <c r="AL1487">
        <v>1</v>
      </c>
      <c r="AM1487">
        <v>4</v>
      </c>
      <c r="AN1487">
        <v>0</v>
      </c>
      <c r="AO1487">
        <v>1</v>
      </c>
      <c r="AP1487">
        <v>1</v>
      </c>
      <c r="AQ1487">
        <v>0</v>
      </c>
      <c r="AR1487">
        <v>0</v>
      </c>
      <c r="AS1487" t="s">
        <v>3</v>
      </c>
      <c r="AT1487">
        <v>0.01</v>
      </c>
      <c r="AU1487" t="s">
        <v>20</v>
      </c>
      <c r="AV1487">
        <v>2</v>
      </c>
      <c r="AW1487">
        <v>2</v>
      </c>
      <c r="AX1487">
        <v>51656954</v>
      </c>
      <c r="AY1487">
        <v>1</v>
      </c>
      <c r="AZ1487">
        <v>0</v>
      </c>
      <c r="BA1487">
        <v>1703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V1487">
        <v>0</v>
      </c>
      <c r="CW1487">
        <v>0</v>
      </c>
      <c r="CX1487">
        <f>ROUND(Y1487*Source!I1168,7)</f>
        <v>0.19950000000000001</v>
      </c>
      <c r="CY1487">
        <f>AD1487</f>
        <v>0</v>
      </c>
      <c r="CZ1487">
        <f>AH1487</f>
        <v>0</v>
      </c>
      <c r="DA1487">
        <f>AL1487</f>
        <v>1</v>
      </c>
      <c r="DB1487">
        <f>ROUND((ROUND(AT1487*CZ1487,2)*ROUND(1.05,7)),2)</f>
        <v>0</v>
      </c>
      <c r="DC1487">
        <f>ROUND((ROUND(AT1487*AG1487,2)*ROUND(1.05,7)),2)</f>
        <v>0</v>
      </c>
      <c r="DD1487" t="s">
        <v>3</v>
      </c>
      <c r="DE1487" t="s">
        <v>3</v>
      </c>
      <c r="DF1487">
        <f>ROUND(ROUND(AE1487,2)*CX1487,2)</f>
        <v>0</v>
      </c>
      <c r="DG1487">
        <f t="shared" si="1305"/>
        <v>0</v>
      </c>
      <c r="DH1487">
        <f>ROUND(ROUND(AG1487*AK1487,2)*CX1487,2)</f>
        <v>0</v>
      </c>
      <c r="DI1487">
        <f t="shared" ref="DI1487:DI1495" si="1308">ROUND(ROUND(AH1487,2)*CX1487,2)</f>
        <v>0</v>
      </c>
      <c r="DJ1487">
        <f>DI1487</f>
        <v>0</v>
      </c>
      <c r="DK1487">
        <v>0</v>
      </c>
      <c r="DL1487" t="s">
        <v>3</v>
      </c>
      <c r="DM1487">
        <v>0</v>
      </c>
      <c r="DN1487" t="s">
        <v>3</v>
      </c>
      <c r="DO1487">
        <v>0</v>
      </c>
    </row>
    <row r="1488" spans="1:119" x14ac:dyDescent="0.2">
      <c r="A1488">
        <f>ROW(Source!A1168)</f>
        <v>1168</v>
      </c>
      <c r="B1488">
        <v>51651743</v>
      </c>
      <c r="C1488">
        <v>51656942</v>
      </c>
      <c r="D1488">
        <v>49673503</v>
      </c>
      <c r="E1488">
        <v>1</v>
      </c>
      <c r="F1488">
        <v>1</v>
      </c>
      <c r="G1488">
        <v>1</v>
      </c>
      <c r="H1488">
        <v>2</v>
      </c>
      <c r="I1488" t="s">
        <v>914</v>
      </c>
      <c r="J1488" t="s">
        <v>915</v>
      </c>
      <c r="K1488" t="s">
        <v>916</v>
      </c>
      <c r="L1488">
        <v>1367</v>
      </c>
      <c r="N1488">
        <v>1011</v>
      </c>
      <c r="O1488" t="s">
        <v>910</v>
      </c>
      <c r="P1488" t="s">
        <v>910</v>
      </c>
      <c r="Q1488">
        <v>1</v>
      </c>
      <c r="W1488">
        <v>0</v>
      </c>
      <c r="X1488">
        <v>509054691</v>
      </c>
      <c r="Y1488">
        <f>(AT1488*ROUND(1.05,7))</f>
        <v>1.0500000000000001E-2</v>
      </c>
      <c r="AA1488">
        <v>0</v>
      </c>
      <c r="AB1488">
        <v>871.31</v>
      </c>
      <c r="AC1488">
        <v>387.32</v>
      </c>
      <c r="AD1488">
        <v>0</v>
      </c>
      <c r="AE1488">
        <v>0</v>
      </c>
      <c r="AF1488">
        <v>65.709999999999994</v>
      </c>
      <c r="AG1488">
        <v>11.6</v>
      </c>
      <c r="AH1488">
        <v>0</v>
      </c>
      <c r="AI1488">
        <v>1</v>
      </c>
      <c r="AJ1488">
        <v>13.26</v>
      </c>
      <c r="AK1488">
        <v>33.39</v>
      </c>
      <c r="AL1488">
        <v>1</v>
      </c>
      <c r="AM1488">
        <v>4</v>
      </c>
      <c r="AN1488">
        <v>0</v>
      </c>
      <c r="AO1488">
        <v>1</v>
      </c>
      <c r="AP1488">
        <v>1</v>
      </c>
      <c r="AQ1488">
        <v>0</v>
      </c>
      <c r="AR1488">
        <v>0</v>
      </c>
      <c r="AS1488" t="s">
        <v>3</v>
      </c>
      <c r="AT1488">
        <v>0.01</v>
      </c>
      <c r="AU1488" t="s">
        <v>20</v>
      </c>
      <c r="AV1488">
        <v>0</v>
      </c>
      <c r="AW1488">
        <v>2</v>
      </c>
      <c r="AX1488">
        <v>51656955</v>
      </c>
      <c r="AY1488">
        <v>1</v>
      </c>
      <c r="AZ1488">
        <v>0</v>
      </c>
      <c r="BA1488">
        <v>1704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V1488">
        <v>0</v>
      </c>
      <c r="CW1488">
        <f>ROUND(Y1488*Source!I1168,7)</f>
        <v>0.19950000000000001</v>
      </c>
      <c r="CX1488">
        <f>ROUND(Y1488*Source!I1168,7)</f>
        <v>0.19950000000000001</v>
      </c>
      <c r="CY1488">
        <f>AB1488</f>
        <v>871.31</v>
      </c>
      <c r="CZ1488">
        <f>AF1488</f>
        <v>65.709999999999994</v>
      </c>
      <c r="DA1488">
        <f>AJ1488</f>
        <v>13.26</v>
      </c>
      <c r="DB1488">
        <f>ROUND((ROUND(AT1488*CZ1488,2)*ROUND(1.05,7)),2)</f>
        <v>0.69</v>
      </c>
      <c r="DC1488">
        <f>ROUND((ROUND(AT1488*AG1488,2)*ROUND(1.05,7)),2)</f>
        <v>0.13</v>
      </c>
      <c r="DD1488" t="s">
        <v>3</v>
      </c>
      <c r="DE1488" t="s">
        <v>3</v>
      </c>
      <c r="DF1488">
        <f>ROUND(ROUND(AE1488,2)*CX1488,2)</f>
        <v>0</v>
      </c>
      <c r="DG1488">
        <f>ROUND(ROUND(AF1488*AJ1488,2)*CX1488,2)</f>
        <v>173.83</v>
      </c>
      <c r="DH1488">
        <f>ROUND(ROUND(AG1488*AK1488,2)*CX1488,2)</f>
        <v>77.27</v>
      </c>
      <c r="DI1488">
        <f t="shared" si="1308"/>
        <v>0</v>
      </c>
      <c r="DJ1488">
        <f>DG1488</f>
        <v>173.83</v>
      </c>
      <c r="DK1488">
        <v>0</v>
      </c>
      <c r="DL1488" t="s">
        <v>3</v>
      </c>
      <c r="DM1488">
        <v>0</v>
      </c>
      <c r="DN1488" t="s">
        <v>3</v>
      </c>
      <c r="DO1488">
        <v>0</v>
      </c>
    </row>
    <row r="1489" spans="1:119" x14ac:dyDescent="0.2">
      <c r="A1489">
        <f>ROW(Source!A1168)</f>
        <v>1168</v>
      </c>
      <c r="B1489">
        <v>51651743</v>
      </c>
      <c r="C1489">
        <v>51656942</v>
      </c>
      <c r="D1489">
        <v>49673715</v>
      </c>
      <c r="E1489">
        <v>1</v>
      </c>
      <c r="F1489">
        <v>1</v>
      </c>
      <c r="G1489">
        <v>1</v>
      </c>
      <c r="H1489">
        <v>2</v>
      </c>
      <c r="I1489" t="s">
        <v>926</v>
      </c>
      <c r="J1489" t="s">
        <v>927</v>
      </c>
      <c r="K1489" t="s">
        <v>928</v>
      </c>
      <c r="L1489">
        <v>1367</v>
      </c>
      <c r="N1489">
        <v>1011</v>
      </c>
      <c r="O1489" t="s">
        <v>910</v>
      </c>
      <c r="P1489" t="s">
        <v>910</v>
      </c>
      <c r="Q1489">
        <v>1</v>
      </c>
      <c r="W1489">
        <v>0</v>
      </c>
      <c r="X1489">
        <v>829370094</v>
      </c>
      <c r="Y1489">
        <f>(AT1489*ROUND(1.05,7))</f>
        <v>0.10500000000000001</v>
      </c>
      <c r="AA1489">
        <v>0</v>
      </c>
      <c r="AB1489">
        <v>107.41</v>
      </c>
      <c r="AC1489">
        <v>0</v>
      </c>
      <c r="AD1489">
        <v>0</v>
      </c>
      <c r="AE1489">
        <v>0</v>
      </c>
      <c r="AF1489">
        <v>8.1</v>
      </c>
      <c r="AG1489">
        <v>0</v>
      </c>
      <c r="AH1489">
        <v>0</v>
      </c>
      <c r="AI1489">
        <v>1</v>
      </c>
      <c r="AJ1489">
        <v>13.26</v>
      </c>
      <c r="AK1489">
        <v>33.39</v>
      </c>
      <c r="AL1489">
        <v>1</v>
      </c>
      <c r="AM1489">
        <v>4</v>
      </c>
      <c r="AN1489">
        <v>0</v>
      </c>
      <c r="AO1489">
        <v>1</v>
      </c>
      <c r="AP1489">
        <v>1</v>
      </c>
      <c r="AQ1489">
        <v>0</v>
      </c>
      <c r="AR1489">
        <v>0</v>
      </c>
      <c r="AS1489" t="s">
        <v>3</v>
      </c>
      <c r="AT1489">
        <v>0.1</v>
      </c>
      <c r="AU1489" t="s">
        <v>20</v>
      </c>
      <c r="AV1489">
        <v>0</v>
      </c>
      <c r="AW1489">
        <v>2</v>
      </c>
      <c r="AX1489">
        <v>51656956</v>
      </c>
      <c r="AY1489">
        <v>1</v>
      </c>
      <c r="AZ1489">
        <v>0</v>
      </c>
      <c r="BA1489">
        <v>1705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V1489">
        <v>0</v>
      </c>
      <c r="CW1489">
        <f>ROUND(Y1489*Source!I1168,7)</f>
        <v>1.9950000000000001</v>
      </c>
      <c r="CX1489">
        <f>ROUND(Y1489*Source!I1168,7)</f>
        <v>1.9950000000000001</v>
      </c>
      <c r="CY1489">
        <f>AB1489</f>
        <v>107.41</v>
      </c>
      <c r="CZ1489">
        <f>AF1489</f>
        <v>8.1</v>
      </c>
      <c r="DA1489">
        <f>AJ1489</f>
        <v>13.26</v>
      </c>
      <c r="DB1489">
        <f>ROUND((ROUND(AT1489*CZ1489,2)*ROUND(1.05,7)),2)</f>
        <v>0.85</v>
      </c>
      <c r="DC1489">
        <f>ROUND((ROUND(AT1489*AG1489,2)*ROUND(1.05,7)),2)</f>
        <v>0</v>
      </c>
      <c r="DD1489" t="s">
        <v>3</v>
      </c>
      <c r="DE1489" t="s">
        <v>3</v>
      </c>
      <c r="DF1489">
        <f>ROUND(ROUND(AE1489,2)*CX1489,2)</f>
        <v>0</v>
      </c>
      <c r="DG1489">
        <f>ROUND(ROUND(AF1489*AJ1489,2)*CX1489,2)</f>
        <v>214.28</v>
      </c>
      <c r="DH1489">
        <f>ROUND(ROUND(AG1489*AK1489,2)*CX1489,2)</f>
        <v>0</v>
      </c>
      <c r="DI1489">
        <f t="shared" si="1308"/>
        <v>0</v>
      </c>
      <c r="DJ1489">
        <f>DG1489</f>
        <v>214.28</v>
      </c>
      <c r="DK1489">
        <v>0</v>
      </c>
      <c r="DL1489" t="s">
        <v>3</v>
      </c>
      <c r="DM1489">
        <v>0</v>
      </c>
      <c r="DN1489" t="s">
        <v>3</v>
      </c>
      <c r="DO1489">
        <v>0</v>
      </c>
    </row>
    <row r="1490" spans="1:119" x14ac:dyDescent="0.2">
      <c r="A1490">
        <f>ROW(Source!A1168)</f>
        <v>1168</v>
      </c>
      <c r="B1490">
        <v>51651743</v>
      </c>
      <c r="C1490">
        <v>51656942</v>
      </c>
      <c r="D1490">
        <v>49523218</v>
      </c>
      <c r="E1490">
        <v>1</v>
      </c>
      <c r="F1490">
        <v>1</v>
      </c>
      <c r="G1490">
        <v>1</v>
      </c>
      <c r="H1490">
        <v>3</v>
      </c>
      <c r="I1490" t="s">
        <v>42</v>
      </c>
      <c r="J1490" t="s">
        <v>45</v>
      </c>
      <c r="K1490" t="s">
        <v>43</v>
      </c>
      <c r="L1490">
        <v>1374</v>
      </c>
      <c r="N1490">
        <v>1013</v>
      </c>
      <c r="O1490" t="s">
        <v>44</v>
      </c>
      <c r="P1490" t="s">
        <v>44</v>
      </c>
      <c r="Q1490">
        <v>1</v>
      </c>
      <c r="W1490">
        <v>0</v>
      </c>
      <c r="X1490">
        <v>-1743999360</v>
      </c>
      <c r="Y1490">
        <f t="shared" ref="Y1490:Y1495" si="1309">AT1490</f>
        <v>0.1</v>
      </c>
      <c r="AA1490">
        <v>9.11</v>
      </c>
      <c r="AB1490">
        <v>0</v>
      </c>
      <c r="AC1490">
        <v>0</v>
      </c>
      <c r="AD1490">
        <v>0</v>
      </c>
      <c r="AE1490">
        <v>1</v>
      </c>
      <c r="AF1490">
        <v>0</v>
      </c>
      <c r="AG1490">
        <v>0</v>
      </c>
      <c r="AH1490">
        <v>0</v>
      </c>
      <c r="AI1490">
        <v>9.11</v>
      </c>
      <c r="AJ1490">
        <v>1</v>
      </c>
      <c r="AK1490">
        <v>1</v>
      </c>
      <c r="AL1490">
        <v>1</v>
      </c>
      <c r="AM1490">
        <v>0</v>
      </c>
      <c r="AN1490">
        <v>0</v>
      </c>
      <c r="AO1490">
        <v>0</v>
      </c>
      <c r="AP1490">
        <v>1</v>
      </c>
      <c r="AQ1490">
        <v>0</v>
      </c>
      <c r="AR1490">
        <v>0</v>
      </c>
      <c r="AS1490" t="s">
        <v>3</v>
      </c>
      <c r="AT1490">
        <v>0.1</v>
      </c>
      <c r="AU1490" t="s">
        <v>3</v>
      </c>
      <c r="AV1490">
        <v>0</v>
      </c>
      <c r="AW1490">
        <v>2</v>
      </c>
      <c r="AX1490">
        <v>51656957</v>
      </c>
      <c r="AY1490">
        <v>1</v>
      </c>
      <c r="AZ1490">
        <v>0</v>
      </c>
      <c r="BA1490">
        <v>1706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V1490">
        <v>0</v>
      </c>
      <c r="CW1490">
        <v>0</v>
      </c>
      <c r="CX1490">
        <f>ROUND(Y1490*Source!I1168,7)</f>
        <v>1.9</v>
      </c>
      <c r="CY1490">
        <f t="shared" ref="CY1490:CY1495" si="1310">AA1490</f>
        <v>9.11</v>
      </c>
      <c r="CZ1490">
        <f t="shared" ref="CZ1490:CZ1495" si="1311">AE1490</f>
        <v>1</v>
      </c>
      <c r="DA1490">
        <f t="shared" ref="DA1490:DA1495" si="1312">AI1490</f>
        <v>9.11</v>
      </c>
      <c r="DB1490">
        <f t="shared" ref="DB1490:DB1495" si="1313">ROUND(ROUND(AT1490*CZ1490,2),2)</f>
        <v>0.1</v>
      </c>
      <c r="DC1490">
        <f t="shared" ref="DC1490:DC1495" si="1314">ROUND(ROUND(AT1490*AG1490,2),2)</f>
        <v>0</v>
      </c>
      <c r="DD1490" t="s">
        <v>3</v>
      </c>
      <c r="DE1490" t="s">
        <v>3</v>
      </c>
      <c r="DF1490">
        <f t="shared" ref="DF1490:DF1495" si="1315">ROUND(ROUND(AE1490*AI1490,2)*CX1490,2)</f>
        <v>17.309999999999999</v>
      </c>
      <c r="DG1490">
        <f t="shared" ref="DG1490:DG1497" si="1316">ROUND(ROUND(AF1490,2)*CX1490,2)</f>
        <v>0</v>
      </c>
      <c r="DH1490">
        <f t="shared" ref="DH1490:DH1496" si="1317">ROUND(ROUND(AG1490,2)*CX1490,2)</f>
        <v>0</v>
      </c>
      <c r="DI1490">
        <f t="shared" si="1308"/>
        <v>0</v>
      </c>
      <c r="DJ1490">
        <f t="shared" ref="DJ1490:DJ1495" si="1318">DF1490</f>
        <v>17.309999999999999</v>
      </c>
      <c r="DK1490">
        <v>0</v>
      </c>
      <c r="DL1490" t="s">
        <v>3</v>
      </c>
      <c r="DM1490">
        <v>0</v>
      </c>
      <c r="DN1490" t="s">
        <v>3</v>
      </c>
      <c r="DO1490">
        <v>0</v>
      </c>
    </row>
    <row r="1491" spans="1:119" x14ac:dyDescent="0.2">
      <c r="A1491">
        <f>ROW(Source!A1168)</f>
        <v>1168</v>
      </c>
      <c r="B1491">
        <v>51651743</v>
      </c>
      <c r="C1491">
        <v>51656942</v>
      </c>
      <c r="D1491">
        <v>49524301</v>
      </c>
      <c r="E1491">
        <v>1</v>
      </c>
      <c r="F1491">
        <v>1</v>
      </c>
      <c r="G1491">
        <v>1</v>
      </c>
      <c r="H1491">
        <v>3</v>
      </c>
      <c r="I1491" t="s">
        <v>929</v>
      </c>
      <c r="J1491" t="s">
        <v>930</v>
      </c>
      <c r="K1491" t="s">
        <v>931</v>
      </c>
      <c r="L1491">
        <v>1348</v>
      </c>
      <c r="N1491">
        <v>1009</v>
      </c>
      <c r="O1491" t="s">
        <v>105</v>
      </c>
      <c r="P1491" t="s">
        <v>105</v>
      </c>
      <c r="Q1491">
        <v>1000</v>
      </c>
      <c r="W1491">
        <v>0</v>
      </c>
      <c r="X1491">
        <v>1824693337</v>
      </c>
      <c r="Y1491">
        <f t="shared" si="1309"/>
        <v>1.0000000000000001E-5</v>
      </c>
      <c r="AA1491">
        <v>94397.82</v>
      </c>
      <c r="AB1491">
        <v>0</v>
      </c>
      <c r="AC1491">
        <v>0</v>
      </c>
      <c r="AD1491">
        <v>0</v>
      </c>
      <c r="AE1491">
        <v>10362</v>
      </c>
      <c r="AF1491">
        <v>0</v>
      </c>
      <c r="AG1491">
        <v>0</v>
      </c>
      <c r="AH1491">
        <v>0</v>
      </c>
      <c r="AI1491">
        <v>9.11</v>
      </c>
      <c r="AJ1491">
        <v>1</v>
      </c>
      <c r="AK1491">
        <v>1</v>
      </c>
      <c r="AL1491">
        <v>1</v>
      </c>
      <c r="AM1491">
        <v>4</v>
      </c>
      <c r="AN1491">
        <v>0</v>
      </c>
      <c r="AO1491">
        <v>1</v>
      </c>
      <c r="AP1491">
        <v>1</v>
      </c>
      <c r="AQ1491">
        <v>0</v>
      </c>
      <c r="AR1491">
        <v>0</v>
      </c>
      <c r="AS1491" t="s">
        <v>3</v>
      </c>
      <c r="AT1491">
        <v>1.0000000000000001E-5</v>
      </c>
      <c r="AU1491" t="s">
        <v>3</v>
      </c>
      <c r="AV1491">
        <v>0</v>
      </c>
      <c r="AW1491">
        <v>2</v>
      </c>
      <c r="AX1491">
        <v>51656958</v>
      </c>
      <c r="AY1491">
        <v>1</v>
      </c>
      <c r="AZ1491">
        <v>0</v>
      </c>
      <c r="BA1491">
        <v>1707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V1491">
        <v>0</v>
      </c>
      <c r="CW1491">
        <v>0</v>
      </c>
      <c r="CX1491">
        <f>ROUND(Y1491*Source!I1168,7)</f>
        <v>1.9000000000000001E-4</v>
      </c>
      <c r="CY1491">
        <f t="shared" si="1310"/>
        <v>94397.82</v>
      </c>
      <c r="CZ1491">
        <f t="shared" si="1311"/>
        <v>10362</v>
      </c>
      <c r="DA1491">
        <f t="shared" si="1312"/>
        <v>9.11</v>
      </c>
      <c r="DB1491">
        <f t="shared" si="1313"/>
        <v>0.1</v>
      </c>
      <c r="DC1491">
        <f t="shared" si="1314"/>
        <v>0</v>
      </c>
      <c r="DD1491" t="s">
        <v>3</v>
      </c>
      <c r="DE1491" t="s">
        <v>3</v>
      </c>
      <c r="DF1491">
        <f t="shared" si="1315"/>
        <v>17.940000000000001</v>
      </c>
      <c r="DG1491">
        <f t="shared" si="1316"/>
        <v>0</v>
      </c>
      <c r="DH1491">
        <f t="shared" si="1317"/>
        <v>0</v>
      </c>
      <c r="DI1491">
        <f t="shared" si="1308"/>
        <v>0</v>
      </c>
      <c r="DJ1491">
        <f t="shared" si="1318"/>
        <v>17.940000000000001</v>
      </c>
      <c r="DK1491">
        <v>0</v>
      </c>
      <c r="DL1491" t="s">
        <v>3</v>
      </c>
      <c r="DM1491">
        <v>0</v>
      </c>
      <c r="DN1491" t="s">
        <v>3</v>
      </c>
      <c r="DO1491">
        <v>0</v>
      </c>
    </row>
    <row r="1492" spans="1:119" x14ac:dyDescent="0.2">
      <c r="A1492">
        <f>ROW(Source!A1168)</f>
        <v>1168</v>
      </c>
      <c r="B1492">
        <v>51651743</v>
      </c>
      <c r="C1492">
        <v>51656942</v>
      </c>
      <c r="D1492">
        <v>49525498</v>
      </c>
      <c r="E1492">
        <v>1</v>
      </c>
      <c r="F1492">
        <v>1</v>
      </c>
      <c r="G1492">
        <v>1</v>
      </c>
      <c r="H1492">
        <v>3</v>
      </c>
      <c r="I1492" t="s">
        <v>932</v>
      </c>
      <c r="J1492" t="s">
        <v>933</v>
      </c>
      <c r="K1492" t="s">
        <v>934</v>
      </c>
      <c r="L1492">
        <v>1348</v>
      </c>
      <c r="N1492">
        <v>1009</v>
      </c>
      <c r="O1492" t="s">
        <v>105</v>
      </c>
      <c r="P1492" t="s">
        <v>105</v>
      </c>
      <c r="Q1492">
        <v>1000</v>
      </c>
      <c r="W1492">
        <v>0</v>
      </c>
      <c r="X1492">
        <v>226918189</v>
      </c>
      <c r="Y1492">
        <f t="shared" si="1309"/>
        <v>8.0000000000000007E-5</v>
      </c>
      <c r="AA1492">
        <v>113237.3</v>
      </c>
      <c r="AB1492">
        <v>0</v>
      </c>
      <c r="AC1492">
        <v>0</v>
      </c>
      <c r="AD1492">
        <v>0</v>
      </c>
      <c r="AE1492">
        <v>12430</v>
      </c>
      <c r="AF1492">
        <v>0</v>
      </c>
      <c r="AG1492">
        <v>0</v>
      </c>
      <c r="AH1492">
        <v>0</v>
      </c>
      <c r="AI1492">
        <v>9.11</v>
      </c>
      <c r="AJ1492">
        <v>1</v>
      </c>
      <c r="AK1492">
        <v>1</v>
      </c>
      <c r="AL1492">
        <v>1</v>
      </c>
      <c r="AM1492">
        <v>4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8.0000000000000007E-5</v>
      </c>
      <c r="AU1492" t="s">
        <v>3</v>
      </c>
      <c r="AV1492">
        <v>0</v>
      </c>
      <c r="AW1492">
        <v>2</v>
      </c>
      <c r="AX1492">
        <v>51656959</v>
      </c>
      <c r="AY1492">
        <v>1</v>
      </c>
      <c r="AZ1492">
        <v>0</v>
      </c>
      <c r="BA1492">
        <v>1708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V1492">
        <v>0</v>
      </c>
      <c r="CW1492">
        <v>0</v>
      </c>
      <c r="CX1492">
        <f>ROUND(Y1492*Source!I1168,7)</f>
        <v>1.5200000000000001E-3</v>
      </c>
      <c r="CY1492">
        <f t="shared" si="1310"/>
        <v>113237.3</v>
      </c>
      <c r="CZ1492">
        <f t="shared" si="1311"/>
        <v>12430</v>
      </c>
      <c r="DA1492">
        <f t="shared" si="1312"/>
        <v>9.11</v>
      </c>
      <c r="DB1492">
        <f t="shared" si="1313"/>
        <v>0.99</v>
      </c>
      <c r="DC1492">
        <f t="shared" si="1314"/>
        <v>0</v>
      </c>
      <c r="DD1492" t="s">
        <v>3</v>
      </c>
      <c r="DE1492" t="s">
        <v>3</v>
      </c>
      <c r="DF1492">
        <f t="shared" si="1315"/>
        <v>172.12</v>
      </c>
      <c r="DG1492">
        <f t="shared" si="1316"/>
        <v>0</v>
      </c>
      <c r="DH1492">
        <f t="shared" si="1317"/>
        <v>0</v>
      </c>
      <c r="DI1492">
        <f t="shared" si="1308"/>
        <v>0</v>
      </c>
      <c r="DJ1492">
        <f t="shared" si="1318"/>
        <v>172.12</v>
      </c>
      <c r="DK1492">
        <v>0</v>
      </c>
      <c r="DL1492" t="s">
        <v>3</v>
      </c>
      <c r="DM1492">
        <v>0</v>
      </c>
      <c r="DN1492" t="s">
        <v>3</v>
      </c>
      <c r="DO1492">
        <v>0</v>
      </c>
    </row>
    <row r="1493" spans="1:119" x14ac:dyDescent="0.2">
      <c r="A1493">
        <f>ROW(Source!A1168)</f>
        <v>1168</v>
      </c>
      <c r="B1493">
        <v>51651743</v>
      </c>
      <c r="C1493">
        <v>51656942</v>
      </c>
      <c r="D1493">
        <v>49543539</v>
      </c>
      <c r="E1493">
        <v>1</v>
      </c>
      <c r="F1493">
        <v>1</v>
      </c>
      <c r="G1493">
        <v>1</v>
      </c>
      <c r="H1493">
        <v>3</v>
      </c>
      <c r="I1493" t="s">
        <v>935</v>
      </c>
      <c r="J1493" t="s">
        <v>936</v>
      </c>
      <c r="K1493" t="s">
        <v>937</v>
      </c>
      <c r="L1493">
        <v>1348</v>
      </c>
      <c r="N1493">
        <v>1009</v>
      </c>
      <c r="O1493" t="s">
        <v>105</v>
      </c>
      <c r="P1493" t="s">
        <v>105</v>
      </c>
      <c r="Q1493">
        <v>1000</v>
      </c>
      <c r="W1493">
        <v>0</v>
      </c>
      <c r="X1493">
        <v>-2055168211</v>
      </c>
      <c r="Y1493">
        <f t="shared" si="1309"/>
        <v>4.2999999999999999E-4</v>
      </c>
      <c r="AA1493">
        <v>59294.71</v>
      </c>
      <c r="AB1493">
        <v>0</v>
      </c>
      <c r="AC1493">
        <v>0</v>
      </c>
      <c r="AD1493">
        <v>0</v>
      </c>
      <c r="AE1493">
        <v>6508.75</v>
      </c>
      <c r="AF1493">
        <v>0</v>
      </c>
      <c r="AG1493">
        <v>0</v>
      </c>
      <c r="AH1493">
        <v>0</v>
      </c>
      <c r="AI1493">
        <v>9.11</v>
      </c>
      <c r="AJ1493">
        <v>1</v>
      </c>
      <c r="AK1493">
        <v>1</v>
      </c>
      <c r="AL1493">
        <v>1</v>
      </c>
      <c r="AM1493">
        <v>4</v>
      </c>
      <c r="AN1493">
        <v>0</v>
      </c>
      <c r="AO1493">
        <v>1</v>
      </c>
      <c r="AP1493">
        <v>1</v>
      </c>
      <c r="AQ1493">
        <v>0</v>
      </c>
      <c r="AR1493">
        <v>0</v>
      </c>
      <c r="AS1493" t="s">
        <v>3</v>
      </c>
      <c r="AT1493">
        <v>4.2999999999999999E-4</v>
      </c>
      <c r="AU1493" t="s">
        <v>3</v>
      </c>
      <c r="AV1493">
        <v>0</v>
      </c>
      <c r="AW1493">
        <v>2</v>
      </c>
      <c r="AX1493">
        <v>51656960</v>
      </c>
      <c r="AY1493">
        <v>1</v>
      </c>
      <c r="AZ1493">
        <v>0</v>
      </c>
      <c r="BA1493">
        <v>1709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V1493">
        <v>0</v>
      </c>
      <c r="CW1493">
        <v>0</v>
      </c>
      <c r="CX1493">
        <f>ROUND(Y1493*Source!I1168,7)</f>
        <v>8.1700000000000002E-3</v>
      </c>
      <c r="CY1493">
        <f t="shared" si="1310"/>
        <v>59294.71</v>
      </c>
      <c r="CZ1493">
        <f t="shared" si="1311"/>
        <v>6508.75</v>
      </c>
      <c r="DA1493">
        <f t="shared" si="1312"/>
        <v>9.11</v>
      </c>
      <c r="DB1493">
        <f t="shared" si="1313"/>
        <v>2.8</v>
      </c>
      <c r="DC1493">
        <f t="shared" si="1314"/>
        <v>0</v>
      </c>
      <c r="DD1493" t="s">
        <v>3</v>
      </c>
      <c r="DE1493" t="s">
        <v>3</v>
      </c>
      <c r="DF1493">
        <f t="shared" si="1315"/>
        <v>484.44</v>
      </c>
      <c r="DG1493">
        <f t="shared" si="1316"/>
        <v>0</v>
      </c>
      <c r="DH1493">
        <f t="shared" si="1317"/>
        <v>0</v>
      </c>
      <c r="DI1493">
        <f t="shared" si="1308"/>
        <v>0</v>
      </c>
      <c r="DJ1493">
        <f t="shared" si="1318"/>
        <v>484.44</v>
      </c>
      <c r="DK1493">
        <v>0</v>
      </c>
      <c r="DL1493" t="s">
        <v>3</v>
      </c>
      <c r="DM1493">
        <v>0</v>
      </c>
      <c r="DN1493" t="s">
        <v>3</v>
      </c>
      <c r="DO1493">
        <v>0</v>
      </c>
    </row>
    <row r="1494" spans="1:119" x14ac:dyDescent="0.2">
      <c r="A1494">
        <f>ROW(Source!A1168)</f>
        <v>1168</v>
      </c>
      <c r="B1494">
        <v>51651743</v>
      </c>
      <c r="C1494">
        <v>51656942</v>
      </c>
      <c r="D1494">
        <v>49565711</v>
      </c>
      <c r="E1494">
        <v>1</v>
      </c>
      <c r="F1494">
        <v>1</v>
      </c>
      <c r="G1494">
        <v>1</v>
      </c>
      <c r="H1494">
        <v>3</v>
      </c>
      <c r="I1494" t="s">
        <v>50</v>
      </c>
      <c r="J1494" t="s">
        <v>53</v>
      </c>
      <c r="K1494" t="s">
        <v>51</v>
      </c>
      <c r="L1494">
        <v>1327</v>
      </c>
      <c r="N1494">
        <v>1005</v>
      </c>
      <c r="O1494" t="s">
        <v>52</v>
      </c>
      <c r="P1494" t="s">
        <v>52</v>
      </c>
      <c r="Q1494">
        <v>1</v>
      </c>
      <c r="W1494">
        <v>1</v>
      </c>
      <c r="X1494">
        <v>-1896968330</v>
      </c>
      <c r="Y1494">
        <f t="shared" si="1309"/>
        <v>-0.04</v>
      </c>
      <c r="AA1494">
        <v>8435.86</v>
      </c>
      <c r="AB1494">
        <v>0</v>
      </c>
      <c r="AC1494">
        <v>0</v>
      </c>
      <c r="AD1494">
        <v>0</v>
      </c>
      <c r="AE1494">
        <v>926</v>
      </c>
      <c r="AF1494">
        <v>0</v>
      </c>
      <c r="AG1494">
        <v>0</v>
      </c>
      <c r="AH1494">
        <v>0</v>
      </c>
      <c r="AI1494">
        <v>9.11</v>
      </c>
      <c r="AJ1494">
        <v>1</v>
      </c>
      <c r="AK1494">
        <v>1</v>
      </c>
      <c r="AL1494">
        <v>1</v>
      </c>
      <c r="AM1494">
        <v>4</v>
      </c>
      <c r="AN1494">
        <v>0</v>
      </c>
      <c r="AO1494">
        <v>1</v>
      </c>
      <c r="AP1494">
        <v>1</v>
      </c>
      <c r="AQ1494">
        <v>0</v>
      </c>
      <c r="AR1494">
        <v>0</v>
      </c>
      <c r="AS1494" t="s">
        <v>3</v>
      </c>
      <c r="AT1494">
        <v>-0.04</v>
      </c>
      <c r="AU1494" t="s">
        <v>3</v>
      </c>
      <c r="AV1494">
        <v>0</v>
      </c>
      <c r="AW1494">
        <v>2</v>
      </c>
      <c r="AX1494">
        <v>51656961</v>
      </c>
      <c r="AY1494">
        <v>1</v>
      </c>
      <c r="AZ1494">
        <v>6144</v>
      </c>
      <c r="BA1494">
        <v>1710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V1494">
        <v>0</v>
      </c>
      <c r="CW1494">
        <v>0</v>
      </c>
      <c r="CX1494">
        <f>ROUND(Y1494*Source!I1168,7)</f>
        <v>-0.76</v>
      </c>
      <c r="CY1494">
        <f t="shared" si="1310"/>
        <v>8435.86</v>
      </c>
      <c r="CZ1494">
        <f t="shared" si="1311"/>
        <v>926</v>
      </c>
      <c r="DA1494">
        <f t="shared" si="1312"/>
        <v>9.11</v>
      </c>
      <c r="DB1494">
        <f t="shared" si="1313"/>
        <v>-37.04</v>
      </c>
      <c r="DC1494">
        <f t="shared" si="1314"/>
        <v>0</v>
      </c>
      <c r="DD1494" t="s">
        <v>3</v>
      </c>
      <c r="DE1494" t="s">
        <v>3</v>
      </c>
      <c r="DF1494">
        <f t="shared" si="1315"/>
        <v>-6411.25</v>
      </c>
      <c r="DG1494">
        <f t="shared" si="1316"/>
        <v>0</v>
      </c>
      <c r="DH1494">
        <f t="shared" si="1317"/>
        <v>0</v>
      </c>
      <c r="DI1494">
        <f t="shared" si="1308"/>
        <v>0</v>
      </c>
      <c r="DJ1494">
        <f t="shared" si="1318"/>
        <v>-6411.25</v>
      </c>
      <c r="DK1494">
        <v>0</v>
      </c>
      <c r="DL1494" t="s">
        <v>3</v>
      </c>
      <c r="DM1494">
        <v>0</v>
      </c>
      <c r="DN1494" t="s">
        <v>3</v>
      </c>
      <c r="DO1494">
        <v>0</v>
      </c>
    </row>
    <row r="1495" spans="1:119" x14ac:dyDescent="0.2">
      <c r="A1495">
        <f>ROW(Source!A1168)</f>
        <v>1168</v>
      </c>
      <c r="B1495">
        <v>51651743</v>
      </c>
      <c r="C1495">
        <v>51656942</v>
      </c>
      <c r="D1495">
        <v>49565299</v>
      </c>
      <c r="E1495">
        <v>1</v>
      </c>
      <c r="F1495">
        <v>1</v>
      </c>
      <c r="G1495">
        <v>1</v>
      </c>
      <c r="H1495">
        <v>3</v>
      </c>
      <c r="I1495" t="s">
        <v>29</v>
      </c>
      <c r="J1495" t="s">
        <v>56</v>
      </c>
      <c r="K1495" t="s">
        <v>55</v>
      </c>
      <c r="L1495">
        <v>1371</v>
      </c>
      <c r="N1495">
        <v>1013</v>
      </c>
      <c r="O1495" t="s">
        <v>17</v>
      </c>
      <c r="P1495" t="s">
        <v>17</v>
      </c>
      <c r="Q1495">
        <v>1</v>
      </c>
      <c r="W1495">
        <v>0</v>
      </c>
      <c r="X1495">
        <v>-1802594515</v>
      </c>
      <c r="Y1495">
        <f t="shared" si="1309"/>
        <v>1</v>
      </c>
      <c r="AA1495">
        <v>1644.17</v>
      </c>
      <c r="AB1495">
        <v>0</v>
      </c>
      <c r="AC1495">
        <v>0</v>
      </c>
      <c r="AD1495">
        <v>0</v>
      </c>
      <c r="AE1495">
        <v>1729.0400000000002</v>
      </c>
      <c r="AF1495">
        <v>0</v>
      </c>
      <c r="AG1495">
        <v>0</v>
      </c>
      <c r="AH1495">
        <v>0</v>
      </c>
      <c r="AI1495">
        <v>9.11</v>
      </c>
      <c r="AJ1495">
        <v>1</v>
      </c>
      <c r="AK1495">
        <v>1</v>
      </c>
      <c r="AL1495">
        <v>1</v>
      </c>
      <c r="AM1495">
        <v>0</v>
      </c>
      <c r="AN1495">
        <v>0</v>
      </c>
      <c r="AO1495">
        <v>0</v>
      </c>
      <c r="AP1495">
        <v>1</v>
      </c>
      <c r="AQ1495">
        <v>0</v>
      </c>
      <c r="AR1495">
        <v>0</v>
      </c>
      <c r="AS1495" t="s">
        <v>3</v>
      </c>
      <c r="AT1495">
        <v>1</v>
      </c>
      <c r="AU1495" t="s">
        <v>3</v>
      </c>
      <c r="AV1495">
        <v>0</v>
      </c>
      <c r="AW1495">
        <v>1</v>
      </c>
      <c r="AX1495">
        <v>-1</v>
      </c>
      <c r="AY1495">
        <v>0</v>
      </c>
      <c r="AZ1495">
        <v>0</v>
      </c>
      <c r="BA1495" t="s">
        <v>3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V1495">
        <v>0</v>
      </c>
      <c r="CW1495">
        <v>0</v>
      </c>
      <c r="CX1495">
        <f>ROUND(Y1495*Source!I1168,7)</f>
        <v>19</v>
      </c>
      <c r="CY1495">
        <f t="shared" si="1310"/>
        <v>1644.17</v>
      </c>
      <c r="CZ1495">
        <f t="shared" si="1311"/>
        <v>1729.0400000000002</v>
      </c>
      <c r="DA1495">
        <f t="shared" si="1312"/>
        <v>9.11</v>
      </c>
      <c r="DB1495">
        <f t="shared" si="1313"/>
        <v>1729.04</v>
      </c>
      <c r="DC1495">
        <f t="shared" si="1314"/>
        <v>0</v>
      </c>
      <c r="DD1495" t="s">
        <v>3</v>
      </c>
      <c r="DE1495" t="s">
        <v>3</v>
      </c>
      <c r="DF1495">
        <f t="shared" si="1315"/>
        <v>299279.45</v>
      </c>
      <c r="DG1495">
        <f t="shared" si="1316"/>
        <v>0</v>
      </c>
      <c r="DH1495">
        <f t="shared" si="1317"/>
        <v>0</v>
      </c>
      <c r="DI1495">
        <f t="shared" si="1308"/>
        <v>0</v>
      </c>
      <c r="DJ1495">
        <f t="shared" si="1318"/>
        <v>299279.45</v>
      </c>
      <c r="DK1495">
        <v>0</v>
      </c>
      <c r="DL1495" t="s">
        <v>3</v>
      </c>
      <c r="DM1495">
        <v>0</v>
      </c>
      <c r="DN1495" t="s">
        <v>3</v>
      </c>
      <c r="DO1495">
        <v>0</v>
      </c>
    </row>
    <row r="1496" spans="1:119" x14ac:dyDescent="0.2">
      <c r="A1496">
        <f>ROW(Source!A1172)</f>
        <v>1172</v>
      </c>
      <c r="B1496">
        <v>51651743</v>
      </c>
      <c r="C1496">
        <v>51656965</v>
      </c>
      <c r="D1496">
        <v>49510723</v>
      </c>
      <c r="E1496">
        <v>70</v>
      </c>
      <c r="F1496">
        <v>1</v>
      </c>
      <c r="G1496">
        <v>1</v>
      </c>
      <c r="H1496">
        <v>1</v>
      </c>
      <c r="I1496" t="s">
        <v>924</v>
      </c>
      <c r="J1496" t="s">
        <v>3</v>
      </c>
      <c r="K1496" t="s">
        <v>925</v>
      </c>
      <c r="L1496">
        <v>1191</v>
      </c>
      <c r="N1496">
        <v>1013</v>
      </c>
      <c r="O1496" t="s">
        <v>904</v>
      </c>
      <c r="P1496" t="s">
        <v>904</v>
      </c>
      <c r="Q1496">
        <v>1</v>
      </c>
      <c r="W1496">
        <v>0</v>
      </c>
      <c r="X1496">
        <v>-112797078</v>
      </c>
      <c r="Y1496">
        <f>(AT1496*ROUND(1.05,7))</f>
        <v>1.1235000000000002</v>
      </c>
      <c r="AA1496">
        <v>0</v>
      </c>
      <c r="AB1496">
        <v>0</v>
      </c>
      <c r="AC1496">
        <v>0</v>
      </c>
      <c r="AD1496">
        <v>299.51</v>
      </c>
      <c r="AE1496">
        <v>0</v>
      </c>
      <c r="AF1496">
        <v>0</v>
      </c>
      <c r="AG1496">
        <v>0</v>
      </c>
      <c r="AH1496">
        <v>8.9700000000000006</v>
      </c>
      <c r="AI1496">
        <v>1</v>
      </c>
      <c r="AJ1496">
        <v>1</v>
      </c>
      <c r="AK1496">
        <v>1</v>
      </c>
      <c r="AL1496">
        <v>33.39</v>
      </c>
      <c r="AM1496">
        <v>4</v>
      </c>
      <c r="AN1496">
        <v>0</v>
      </c>
      <c r="AO1496">
        <v>1</v>
      </c>
      <c r="AP1496">
        <v>1</v>
      </c>
      <c r="AQ1496">
        <v>0</v>
      </c>
      <c r="AR1496">
        <v>0</v>
      </c>
      <c r="AS1496" t="s">
        <v>3</v>
      </c>
      <c r="AT1496">
        <v>1.07</v>
      </c>
      <c r="AU1496" t="s">
        <v>20</v>
      </c>
      <c r="AV1496">
        <v>1</v>
      </c>
      <c r="AW1496">
        <v>2</v>
      </c>
      <c r="AX1496">
        <v>51656976</v>
      </c>
      <c r="AY1496">
        <v>1</v>
      </c>
      <c r="AZ1496">
        <v>0</v>
      </c>
      <c r="BA1496">
        <v>1711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U1496">
        <f>ROUND(AT1496*Source!I1172*AH1496*AL1496,2)</f>
        <v>1602.37</v>
      </c>
      <c r="CV1496">
        <f>ROUND(Y1496*Source!I1172,7)</f>
        <v>5.6174999999999997</v>
      </c>
      <c r="CW1496">
        <v>0</v>
      </c>
      <c r="CX1496">
        <f>ROUND(Y1496*Source!I1172,7)</f>
        <v>5.6174999999999997</v>
      </c>
      <c r="CY1496">
        <f>AD1496</f>
        <v>299.51</v>
      </c>
      <c r="CZ1496">
        <f>AH1496</f>
        <v>8.9700000000000006</v>
      </c>
      <c r="DA1496">
        <f>AL1496</f>
        <v>33.39</v>
      </c>
      <c r="DB1496">
        <f>ROUND((ROUND(AT1496*CZ1496,2)*ROUND(1.05,7)),2)</f>
        <v>10.08</v>
      </c>
      <c r="DC1496">
        <f>ROUND((ROUND(AT1496*AG1496,2)*ROUND(1.05,7)),2)</f>
        <v>0</v>
      </c>
      <c r="DD1496" t="s">
        <v>3</v>
      </c>
      <c r="DE1496" t="s">
        <v>3</v>
      </c>
      <c r="DF1496">
        <f>ROUND(ROUND(AE1496,2)*CX1496,2)</f>
        <v>0</v>
      </c>
      <c r="DG1496">
        <f t="shared" si="1316"/>
        <v>0</v>
      </c>
      <c r="DH1496">
        <f t="shared" si="1317"/>
        <v>0</v>
      </c>
      <c r="DI1496">
        <f>ROUND(ROUND(AH1496*AL1496,2)*CX1496,2)</f>
        <v>1682.5</v>
      </c>
      <c r="DJ1496">
        <f>DI1496</f>
        <v>1682.5</v>
      </c>
      <c r="DK1496">
        <v>0</v>
      </c>
      <c r="DL1496" t="s">
        <v>3</v>
      </c>
      <c r="DM1496">
        <v>0</v>
      </c>
      <c r="DN1496" t="s">
        <v>3</v>
      </c>
      <c r="DO1496">
        <v>0</v>
      </c>
    </row>
    <row r="1497" spans="1:119" x14ac:dyDescent="0.2">
      <c r="A1497">
        <f>ROW(Source!A1172)</f>
        <v>1172</v>
      </c>
      <c r="B1497">
        <v>51651743</v>
      </c>
      <c r="C1497">
        <v>51656965</v>
      </c>
      <c r="D1497">
        <v>49510905</v>
      </c>
      <c r="E1497">
        <v>70</v>
      </c>
      <c r="F1497">
        <v>1</v>
      </c>
      <c r="G1497">
        <v>1</v>
      </c>
      <c r="H1497">
        <v>1</v>
      </c>
      <c r="I1497" t="s">
        <v>905</v>
      </c>
      <c r="J1497" t="s">
        <v>3</v>
      </c>
      <c r="K1497" t="s">
        <v>906</v>
      </c>
      <c r="L1497">
        <v>1191</v>
      </c>
      <c r="N1497">
        <v>1013</v>
      </c>
      <c r="O1497" t="s">
        <v>904</v>
      </c>
      <c r="P1497" t="s">
        <v>904</v>
      </c>
      <c r="Q1497">
        <v>1</v>
      </c>
      <c r="W1497">
        <v>0</v>
      </c>
      <c r="X1497">
        <v>-1417349443</v>
      </c>
      <c r="Y1497">
        <f>(AT1497*ROUND(1.05,7))</f>
        <v>1.0500000000000001E-2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1</v>
      </c>
      <c r="AJ1497">
        <v>1</v>
      </c>
      <c r="AK1497">
        <v>33.39</v>
      </c>
      <c r="AL1497">
        <v>1</v>
      </c>
      <c r="AM1497">
        <v>4</v>
      </c>
      <c r="AN1497">
        <v>0</v>
      </c>
      <c r="AO1497">
        <v>1</v>
      </c>
      <c r="AP1497">
        <v>1</v>
      </c>
      <c r="AQ1497">
        <v>0</v>
      </c>
      <c r="AR1497">
        <v>0</v>
      </c>
      <c r="AS1497" t="s">
        <v>3</v>
      </c>
      <c r="AT1497">
        <v>0.01</v>
      </c>
      <c r="AU1497" t="s">
        <v>20</v>
      </c>
      <c r="AV1497">
        <v>2</v>
      </c>
      <c r="AW1497">
        <v>2</v>
      </c>
      <c r="AX1497">
        <v>51656977</v>
      </c>
      <c r="AY1497">
        <v>1</v>
      </c>
      <c r="AZ1497">
        <v>0</v>
      </c>
      <c r="BA1497">
        <v>1712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V1497">
        <v>0</v>
      </c>
      <c r="CW1497">
        <v>0</v>
      </c>
      <c r="CX1497">
        <f>ROUND(Y1497*Source!I1172,7)</f>
        <v>5.2499999999999998E-2</v>
      </c>
      <c r="CY1497">
        <f>AD1497</f>
        <v>0</v>
      </c>
      <c r="CZ1497">
        <f>AH1497</f>
        <v>0</v>
      </c>
      <c r="DA1497">
        <f>AL1497</f>
        <v>1</v>
      </c>
      <c r="DB1497">
        <f>ROUND((ROUND(AT1497*CZ1497,2)*ROUND(1.05,7)),2)</f>
        <v>0</v>
      </c>
      <c r="DC1497">
        <f>ROUND((ROUND(AT1497*AG1497,2)*ROUND(1.05,7)),2)</f>
        <v>0</v>
      </c>
      <c r="DD1497" t="s">
        <v>3</v>
      </c>
      <c r="DE1497" t="s">
        <v>3</v>
      </c>
      <c r="DF1497">
        <f>ROUND(ROUND(AE1497,2)*CX1497,2)</f>
        <v>0</v>
      </c>
      <c r="DG1497">
        <f t="shared" si="1316"/>
        <v>0</v>
      </c>
      <c r="DH1497">
        <f>ROUND(ROUND(AG1497*AK1497,2)*CX1497,2)</f>
        <v>0</v>
      </c>
      <c r="DI1497">
        <f t="shared" ref="DI1497:DI1505" si="1319">ROUND(ROUND(AH1497,2)*CX1497,2)</f>
        <v>0</v>
      </c>
      <c r="DJ1497">
        <f>DI1497</f>
        <v>0</v>
      </c>
      <c r="DK1497">
        <v>0</v>
      </c>
      <c r="DL1497" t="s">
        <v>3</v>
      </c>
      <c r="DM1497">
        <v>0</v>
      </c>
      <c r="DN1497" t="s">
        <v>3</v>
      </c>
      <c r="DO1497">
        <v>0</v>
      </c>
    </row>
    <row r="1498" spans="1:119" x14ac:dyDescent="0.2">
      <c r="A1498">
        <f>ROW(Source!A1172)</f>
        <v>1172</v>
      </c>
      <c r="B1498">
        <v>51651743</v>
      </c>
      <c r="C1498">
        <v>51656965</v>
      </c>
      <c r="D1498">
        <v>49673503</v>
      </c>
      <c r="E1498">
        <v>1</v>
      </c>
      <c r="F1498">
        <v>1</v>
      </c>
      <c r="G1498">
        <v>1</v>
      </c>
      <c r="H1498">
        <v>2</v>
      </c>
      <c r="I1498" t="s">
        <v>914</v>
      </c>
      <c r="J1498" t="s">
        <v>915</v>
      </c>
      <c r="K1498" t="s">
        <v>916</v>
      </c>
      <c r="L1498">
        <v>1367</v>
      </c>
      <c r="N1498">
        <v>1011</v>
      </c>
      <c r="O1498" t="s">
        <v>910</v>
      </c>
      <c r="P1498" t="s">
        <v>910</v>
      </c>
      <c r="Q1498">
        <v>1</v>
      </c>
      <c r="W1498">
        <v>0</v>
      </c>
      <c r="X1498">
        <v>509054691</v>
      </c>
      <c r="Y1498">
        <f>(AT1498*ROUND(1.05,7))</f>
        <v>1.0500000000000001E-2</v>
      </c>
      <c r="AA1498">
        <v>0</v>
      </c>
      <c r="AB1498">
        <v>871.31</v>
      </c>
      <c r="AC1498">
        <v>387.32</v>
      </c>
      <c r="AD1498">
        <v>0</v>
      </c>
      <c r="AE1498">
        <v>0</v>
      </c>
      <c r="AF1498">
        <v>65.709999999999994</v>
      </c>
      <c r="AG1498">
        <v>11.6</v>
      </c>
      <c r="AH1498">
        <v>0</v>
      </c>
      <c r="AI1498">
        <v>1</v>
      </c>
      <c r="AJ1498">
        <v>13.26</v>
      </c>
      <c r="AK1498">
        <v>33.39</v>
      </c>
      <c r="AL1498">
        <v>1</v>
      </c>
      <c r="AM1498">
        <v>4</v>
      </c>
      <c r="AN1498">
        <v>0</v>
      </c>
      <c r="AO1498">
        <v>1</v>
      </c>
      <c r="AP1498">
        <v>1</v>
      </c>
      <c r="AQ1498">
        <v>0</v>
      </c>
      <c r="AR1498">
        <v>0</v>
      </c>
      <c r="AS1498" t="s">
        <v>3</v>
      </c>
      <c r="AT1498">
        <v>0.01</v>
      </c>
      <c r="AU1498" t="s">
        <v>20</v>
      </c>
      <c r="AV1498">
        <v>0</v>
      </c>
      <c r="AW1498">
        <v>2</v>
      </c>
      <c r="AX1498">
        <v>51656978</v>
      </c>
      <c r="AY1498">
        <v>1</v>
      </c>
      <c r="AZ1498">
        <v>0</v>
      </c>
      <c r="BA1498">
        <v>1713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V1498">
        <v>0</v>
      </c>
      <c r="CW1498">
        <f>ROUND(Y1498*Source!I1172,7)</f>
        <v>5.2499999999999998E-2</v>
      </c>
      <c r="CX1498">
        <f>ROUND(Y1498*Source!I1172,7)</f>
        <v>5.2499999999999998E-2</v>
      </c>
      <c r="CY1498">
        <f>AB1498</f>
        <v>871.31</v>
      </c>
      <c r="CZ1498">
        <f>AF1498</f>
        <v>65.709999999999994</v>
      </c>
      <c r="DA1498">
        <f>AJ1498</f>
        <v>13.26</v>
      </c>
      <c r="DB1498">
        <f>ROUND((ROUND(AT1498*CZ1498,2)*ROUND(1.05,7)),2)</f>
        <v>0.69</v>
      </c>
      <c r="DC1498">
        <f>ROUND((ROUND(AT1498*AG1498,2)*ROUND(1.05,7)),2)</f>
        <v>0.13</v>
      </c>
      <c r="DD1498" t="s">
        <v>3</v>
      </c>
      <c r="DE1498" t="s">
        <v>3</v>
      </c>
      <c r="DF1498">
        <f>ROUND(ROUND(AE1498,2)*CX1498,2)</f>
        <v>0</v>
      </c>
      <c r="DG1498">
        <f>ROUND(ROUND(AF1498*AJ1498,2)*CX1498,2)</f>
        <v>45.74</v>
      </c>
      <c r="DH1498">
        <f>ROUND(ROUND(AG1498*AK1498,2)*CX1498,2)</f>
        <v>20.329999999999998</v>
      </c>
      <c r="DI1498">
        <f t="shared" si="1319"/>
        <v>0</v>
      </c>
      <c r="DJ1498">
        <f>DG1498</f>
        <v>45.74</v>
      </c>
      <c r="DK1498">
        <v>0</v>
      </c>
      <c r="DL1498" t="s">
        <v>3</v>
      </c>
      <c r="DM1498">
        <v>0</v>
      </c>
      <c r="DN1498" t="s">
        <v>3</v>
      </c>
      <c r="DO1498">
        <v>0</v>
      </c>
    </row>
    <row r="1499" spans="1:119" x14ac:dyDescent="0.2">
      <c r="A1499">
        <f>ROW(Source!A1172)</f>
        <v>1172</v>
      </c>
      <c r="B1499">
        <v>51651743</v>
      </c>
      <c r="C1499">
        <v>51656965</v>
      </c>
      <c r="D1499">
        <v>49673715</v>
      </c>
      <c r="E1499">
        <v>1</v>
      </c>
      <c r="F1499">
        <v>1</v>
      </c>
      <c r="G1499">
        <v>1</v>
      </c>
      <c r="H1499">
        <v>2</v>
      </c>
      <c r="I1499" t="s">
        <v>926</v>
      </c>
      <c r="J1499" t="s">
        <v>927</v>
      </c>
      <c r="K1499" t="s">
        <v>928</v>
      </c>
      <c r="L1499">
        <v>1367</v>
      </c>
      <c r="N1499">
        <v>1011</v>
      </c>
      <c r="O1499" t="s">
        <v>910</v>
      </c>
      <c r="P1499" t="s">
        <v>910</v>
      </c>
      <c r="Q1499">
        <v>1</v>
      </c>
      <c r="W1499">
        <v>0</v>
      </c>
      <c r="X1499">
        <v>829370094</v>
      </c>
      <c r="Y1499">
        <f>(AT1499*ROUND(1.05,7))</f>
        <v>0.10500000000000001</v>
      </c>
      <c r="AA1499">
        <v>0</v>
      </c>
      <c r="AB1499">
        <v>107.41</v>
      </c>
      <c r="AC1499">
        <v>0</v>
      </c>
      <c r="AD1499">
        <v>0</v>
      </c>
      <c r="AE1499">
        <v>0</v>
      </c>
      <c r="AF1499">
        <v>8.1</v>
      </c>
      <c r="AG1499">
        <v>0</v>
      </c>
      <c r="AH1499">
        <v>0</v>
      </c>
      <c r="AI1499">
        <v>1</v>
      </c>
      <c r="AJ1499">
        <v>13.26</v>
      </c>
      <c r="AK1499">
        <v>33.39</v>
      </c>
      <c r="AL1499">
        <v>1</v>
      </c>
      <c r="AM1499">
        <v>4</v>
      </c>
      <c r="AN1499">
        <v>0</v>
      </c>
      <c r="AO1499">
        <v>1</v>
      </c>
      <c r="AP1499">
        <v>1</v>
      </c>
      <c r="AQ1499">
        <v>0</v>
      </c>
      <c r="AR1499">
        <v>0</v>
      </c>
      <c r="AS1499" t="s">
        <v>3</v>
      </c>
      <c r="AT1499">
        <v>0.1</v>
      </c>
      <c r="AU1499" t="s">
        <v>20</v>
      </c>
      <c r="AV1499">
        <v>0</v>
      </c>
      <c r="AW1499">
        <v>2</v>
      </c>
      <c r="AX1499">
        <v>51656979</v>
      </c>
      <c r="AY1499">
        <v>1</v>
      </c>
      <c r="AZ1499">
        <v>0</v>
      </c>
      <c r="BA1499">
        <v>1714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V1499">
        <v>0</v>
      </c>
      <c r="CW1499">
        <f>ROUND(Y1499*Source!I1172,7)</f>
        <v>0.52500000000000002</v>
      </c>
      <c r="CX1499">
        <f>ROUND(Y1499*Source!I1172,7)</f>
        <v>0.52500000000000002</v>
      </c>
      <c r="CY1499">
        <f>AB1499</f>
        <v>107.41</v>
      </c>
      <c r="CZ1499">
        <f>AF1499</f>
        <v>8.1</v>
      </c>
      <c r="DA1499">
        <f>AJ1499</f>
        <v>13.26</v>
      </c>
      <c r="DB1499">
        <f>ROUND((ROUND(AT1499*CZ1499,2)*ROUND(1.05,7)),2)</f>
        <v>0.85</v>
      </c>
      <c r="DC1499">
        <f>ROUND((ROUND(AT1499*AG1499,2)*ROUND(1.05,7)),2)</f>
        <v>0</v>
      </c>
      <c r="DD1499" t="s">
        <v>3</v>
      </c>
      <c r="DE1499" t="s">
        <v>3</v>
      </c>
      <c r="DF1499">
        <f>ROUND(ROUND(AE1499,2)*CX1499,2)</f>
        <v>0</v>
      </c>
      <c r="DG1499">
        <f>ROUND(ROUND(AF1499*AJ1499,2)*CX1499,2)</f>
        <v>56.39</v>
      </c>
      <c r="DH1499">
        <f>ROUND(ROUND(AG1499*AK1499,2)*CX1499,2)</f>
        <v>0</v>
      </c>
      <c r="DI1499">
        <f t="shared" si="1319"/>
        <v>0</v>
      </c>
      <c r="DJ1499">
        <f>DG1499</f>
        <v>56.39</v>
      </c>
      <c r="DK1499">
        <v>0</v>
      </c>
      <c r="DL1499" t="s">
        <v>3</v>
      </c>
      <c r="DM1499">
        <v>0</v>
      </c>
      <c r="DN1499" t="s">
        <v>3</v>
      </c>
      <c r="DO1499">
        <v>0</v>
      </c>
    </row>
    <row r="1500" spans="1:119" x14ac:dyDescent="0.2">
      <c r="A1500">
        <f>ROW(Source!A1172)</f>
        <v>1172</v>
      </c>
      <c r="B1500">
        <v>51651743</v>
      </c>
      <c r="C1500">
        <v>51656965</v>
      </c>
      <c r="D1500">
        <v>49523218</v>
      </c>
      <c r="E1500">
        <v>1</v>
      </c>
      <c r="F1500">
        <v>1</v>
      </c>
      <c r="G1500">
        <v>1</v>
      </c>
      <c r="H1500">
        <v>3</v>
      </c>
      <c r="I1500" t="s">
        <v>42</v>
      </c>
      <c r="J1500" t="s">
        <v>45</v>
      </c>
      <c r="K1500" t="s">
        <v>43</v>
      </c>
      <c r="L1500">
        <v>1374</v>
      </c>
      <c r="N1500">
        <v>1013</v>
      </c>
      <c r="O1500" t="s">
        <v>44</v>
      </c>
      <c r="P1500" t="s">
        <v>44</v>
      </c>
      <c r="Q1500">
        <v>1</v>
      </c>
      <c r="W1500">
        <v>0</v>
      </c>
      <c r="X1500">
        <v>-1743999360</v>
      </c>
      <c r="Y1500">
        <f t="shared" ref="Y1500:Y1505" si="1320">AT1500</f>
        <v>0.1</v>
      </c>
      <c r="AA1500">
        <v>9.11</v>
      </c>
      <c r="AB1500">
        <v>0</v>
      </c>
      <c r="AC1500">
        <v>0</v>
      </c>
      <c r="AD1500">
        <v>0</v>
      </c>
      <c r="AE1500">
        <v>1</v>
      </c>
      <c r="AF1500">
        <v>0</v>
      </c>
      <c r="AG1500">
        <v>0</v>
      </c>
      <c r="AH1500">
        <v>0</v>
      </c>
      <c r="AI1500">
        <v>9.11</v>
      </c>
      <c r="AJ1500">
        <v>1</v>
      </c>
      <c r="AK1500">
        <v>1</v>
      </c>
      <c r="AL1500">
        <v>1</v>
      </c>
      <c r="AM1500">
        <v>0</v>
      </c>
      <c r="AN1500">
        <v>0</v>
      </c>
      <c r="AO1500">
        <v>0</v>
      </c>
      <c r="AP1500">
        <v>1</v>
      </c>
      <c r="AQ1500">
        <v>0</v>
      </c>
      <c r="AR1500">
        <v>0</v>
      </c>
      <c r="AS1500" t="s">
        <v>3</v>
      </c>
      <c r="AT1500">
        <v>0.1</v>
      </c>
      <c r="AU1500" t="s">
        <v>3</v>
      </c>
      <c r="AV1500">
        <v>0</v>
      </c>
      <c r="AW1500">
        <v>2</v>
      </c>
      <c r="AX1500">
        <v>51656980</v>
      </c>
      <c r="AY1500">
        <v>1</v>
      </c>
      <c r="AZ1500">
        <v>0</v>
      </c>
      <c r="BA1500">
        <v>1715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V1500">
        <v>0</v>
      </c>
      <c r="CW1500">
        <v>0</v>
      </c>
      <c r="CX1500">
        <f>ROUND(Y1500*Source!I1172,7)</f>
        <v>0.5</v>
      </c>
      <c r="CY1500">
        <f t="shared" ref="CY1500:CY1505" si="1321">AA1500</f>
        <v>9.11</v>
      </c>
      <c r="CZ1500">
        <f t="shared" ref="CZ1500:CZ1505" si="1322">AE1500</f>
        <v>1</v>
      </c>
      <c r="DA1500">
        <f t="shared" ref="DA1500:DA1505" si="1323">AI1500</f>
        <v>9.11</v>
      </c>
      <c r="DB1500">
        <f t="shared" ref="DB1500:DB1505" si="1324">ROUND(ROUND(AT1500*CZ1500,2),2)</f>
        <v>0.1</v>
      </c>
      <c r="DC1500">
        <f t="shared" ref="DC1500:DC1505" si="1325">ROUND(ROUND(AT1500*AG1500,2),2)</f>
        <v>0</v>
      </c>
      <c r="DD1500" t="s">
        <v>3</v>
      </c>
      <c r="DE1500" t="s">
        <v>3</v>
      </c>
      <c r="DF1500">
        <f t="shared" ref="DF1500:DF1505" si="1326">ROUND(ROUND(AE1500*AI1500,2)*CX1500,2)</f>
        <v>4.5599999999999996</v>
      </c>
      <c r="DG1500">
        <f t="shared" ref="DG1500:DG1507" si="1327">ROUND(ROUND(AF1500,2)*CX1500,2)</f>
        <v>0</v>
      </c>
      <c r="DH1500">
        <f t="shared" ref="DH1500:DH1506" si="1328">ROUND(ROUND(AG1500,2)*CX1500,2)</f>
        <v>0</v>
      </c>
      <c r="DI1500">
        <f t="shared" si="1319"/>
        <v>0</v>
      </c>
      <c r="DJ1500">
        <f t="shared" ref="DJ1500:DJ1505" si="1329">DF1500</f>
        <v>4.5599999999999996</v>
      </c>
      <c r="DK1500">
        <v>0</v>
      </c>
      <c r="DL1500" t="s">
        <v>3</v>
      </c>
      <c r="DM1500">
        <v>0</v>
      </c>
      <c r="DN1500" t="s">
        <v>3</v>
      </c>
      <c r="DO1500">
        <v>0</v>
      </c>
    </row>
    <row r="1501" spans="1:119" x14ac:dyDescent="0.2">
      <c r="A1501">
        <f>ROW(Source!A1172)</f>
        <v>1172</v>
      </c>
      <c r="B1501">
        <v>51651743</v>
      </c>
      <c r="C1501">
        <v>51656965</v>
      </c>
      <c r="D1501">
        <v>49524301</v>
      </c>
      <c r="E1501">
        <v>1</v>
      </c>
      <c r="F1501">
        <v>1</v>
      </c>
      <c r="G1501">
        <v>1</v>
      </c>
      <c r="H1501">
        <v>3</v>
      </c>
      <c r="I1501" t="s">
        <v>929</v>
      </c>
      <c r="J1501" t="s">
        <v>930</v>
      </c>
      <c r="K1501" t="s">
        <v>931</v>
      </c>
      <c r="L1501">
        <v>1348</v>
      </c>
      <c r="N1501">
        <v>1009</v>
      </c>
      <c r="O1501" t="s">
        <v>105</v>
      </c>
      <c r="P1501" t="s">
        <v>105</v>
      </c>
      <c r="Q1501">
        <v>1000</v>
      </c>
      <c r="W1501">
        <v>0</v>
      </c>
      <c r="X1501">
        <v>1824693337</v>
      </c>
      <c r="Y1501">
        <f t="shared" si="1320"/>
        <v>1.0000000000000001E-5</v>
      </c>
      <c r="AA1501">
        <v>94397.82</v>
      </c>
      <c r="AB1501">
        <v>0</v>
      </c>
      <c r="AC1501">
        <v>0</v>
      </c>
      <c r="AD1501">
        <v>0</v>
      </c>
      <c r="AE1501">
        <v>10362</v>
      </c>
      <c r="AF1501">
        <v>0</v>
      </c>
      <c r="AG1501">
        <v>0</v>
      </c>
      <c r="AH1501">
        <v>0</v>
      </c>
      <c r="AI1501">
        <v>9.11</v>
      </c>
      <c r="AJ1501">
        <v>1</v>
      </c>
      <c r="AK1501">
        <v>1</v>
      </c>
      <c r="AL1501">
        <v>1</v>
      </c>
      <c r="AM1501">
        <v>4</v>
      </c>
      <c r="AN1501">
        <v>0</v>
      </c>
      <c r="AO1501">
        <v>1</v>
      </c>
      <c r="AP1501">
        <v>1</v>
      </c>
      <c r="AQ1501">
        <v>0</v>
      </c>
      <c r="AR1501">
        <v>0</v>
      </c>
      <c r="AS1501" t="s">
        <v>3</v>
      </c>
      <c r="AT1501">
        <v>1.0000000000000001E-5</v>
      </c>
      <c r="AU1501" t="s">
        <v>3</v>
      </c>
      <c r="AV1501">
        <v>0</v>
      </c>
      <c r="AW1501">
        <v>2</v>
      </c>
      <c r="AX1501">
        <v>51656981</v>
      </c>
      <c r="AY1501">
        <v>1</v>
      </c>
      <c r="AZ1501">
        <v>0</v>
      </c>
      <c r="BA1501">
        <v>1716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V1501">
        <v>0</v>
      </c>
      <c r="CW1501">
        <v>0</v>
      </c>
      <c r="CX1501">
        <f>ROUND(Y1501*Source!I1172,7)</f>
        <v>5.0000000000000002E-5</v>
      </c>
      <c r="CY1501">
        <f t="shared" si="1321"/>
        <v>94397.82</v>
      </c>
      <c r="CZ1501">
        <f t="shared" si="1322"/>
        <v>10362</v>
      </c>
      <c r="DA1501">
        <f t="shared" si="1323"/>
        <v>9.11</v>
      </c>
      <c r="DB1501">
        <f t="shared" si="1324"/>
        <v>0.1</v>
      </c>
      <c r="DC1501">
        <f t="shared" si="1325"/>
        <v>0</v>
      </c>
      <c r="DD1501" t="s">
        <v>3</v>
      </c>
      <c r="DE1501" t="s">
        <v>3</v>
      </c>
      <c r="DF1501">
        <f t="shared" si="1326"/>
        <v>4.72</v>
      </c>
      <c r="DG1501">
        <f t="shared" si="1327"/>
        <v>0</v>
      </c>
      <c r="DH1501">
        <f t="shared" si="1328"/>
        <v>0</v>
      </c>
      <c r="DI1501">
        <f t="shared" si="1319"/>
        <v>0</v>
      </c>
      <c r="DJ1501">
        <f t="shared" si="1329"/>
        <v>4.72</v>
      </c>
      <c r="DK1501">
        <v>0</v>
      </c>
      <c r="DL1501" t="s">
        <v>3</v>
      </c>
      <c r="DM1501">
        <v>0</v>
      </c>
      <c r="DN1501" t="s">
        <v>3</v>
      </c>
      <c r="DO1501">
        <v>0</v>
      </c>
    </row>
    <row r="1502" spans="1:119" x14ac:dyDescent="0.2">
      <c r="A1502">
        <f>ROW(Source!A1172)</f>
        <v>1172</v>
      </c>
      <c r="B1502">
        <v>51651743</v>
      </c>
      <c r="C1502">
        <v>51656965</v>
      </c>
      <c r="D1502">
        <v>49525498</v>
      </c>
      <c r="E1502">
        <v>1</v>
      </c>
      <c r="F1502">
        <v>1</v>
      </c>
      <c r="G1502">
        <v>1</v>
      </c>
      <c r="H1502">
        <v>3</v>
      </c>
      <c r="I1502" t="s">
        <v>932</v>
      </c>
      <c r="J1502" t="s">
        <v>933</v>
      </c>
      <c r="K1502" t="s">
        <v>934</v>
      </c>
      <c r="L1502">
        <v>1348</v>
      </c>
      <c r="N1502">
        <v>1009</v>
      </c>
      <c r="O1502" t="s">
        <v>105</v>
      </c>
      <c r="P1502" t="s">
        <v>105</v>
      </c>
      <c r="Q1502">
        <v>1000</v>
      </c>
      <c r="W1502">
        <v>0</v>
      </c>
      <c r="X1502">
        <v>226918189</v>
      </c>
      <c r="Y1502">
        <f t="shared" si="1320"/>
        <v>8.0000000000000007E-5</v>
      </c>
      <c r="AA1502">
        <v>113237.3</v>
      </c>
      <c r="AB1502">
        <v>0</v>
      </c>
      <c r="AC1502">
        <v>0</v>
      </c>
      <c r="AD1502">
        <v>0</v>
      </c>
      <c r="AE1502">
        <v>12430</v>
      </c>
      <c r="AF1502">
        <v>0</v>
      </c>
      <c r="AG1502">
        <v>0</v>
      </c>
      <c r="AH1502">
        <v>0</v>
      </c>
      <c r="AI1502">
        <v>9.11</v>
      </c>
      <c r="AJ1502">
        <v>1</v>
      </c>
      <c r="AK1502">
        <v>1</v>
      </c>
      <c r="AL1502">
        <v>1</v>
      </c>
      <c r="AM1502">
        <v>4</v>
      </c>
      <c r="AN1502">
        <v>0</v>
      </c>
      <c r="AO1502">
        <v>1</v>
      </c>
      <c r="AP1502">
        <v>1</v>
      </c>
      <c r="AQ1502">
        <v>0</v>
      </c>
      <c r="AR1502">
        <v>0</v>
      </c>
      <c r="AS1502" t="s">
        <v>3</v>
      </c>
      <c r="AT1502">
        <v>8.0000000000000007E-5</v>
      </c>
      <c r="AU1502" t="s">
        <v>3</v>
      </c>
      <c r="AV1502">
        <v>0</v>
      </c>
      <c r="AW1502">
        <v>2</v>
      </c>
      <c r="AX1502">
        <v>51656982</v>
      </c>
      <c r="AY1502">
        <v>1</v>
      </c>
      <c r="AZ1502">
        <v>0</v>
      </c>
      <c r="BA1502">
        <v>1717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V1502">
        <v>0</v>
      </c>
      <c r="CW1502">
        <v>0</v>
      </c>
      <c r="CX1502">
        <f>ROUND(Y1502*Source!I1172,7)</f>
        <v>4.0000000000000002E-4</v>
      </c>
      <c r="CY1502">
        <f t="shared" si="1321"/>
        <v>113237.3</v>
      </c>
      <c r="CZ1502">
        <f t="shared" si="1322"/>
        <v>12430</v>
      </c>
      <c r="DA1502">
        <f t="shared" si="1323"/>
        <v>9.11</v>
      </c>
      <c r="DB1502">
        <f t="shared" si="1324"/>
        <v>0.99</v>
      </c>
      <c r="DC1502">
        <f t="shared" si="1325"/>
        <v>0</v>
      </c>
      <c r="DD1502" t="s">
        <v>3</v>
      </c>
      <c r="DE1502" t="s">
        <v>3</v>
      </c>
      <c r="DF1502">
        <f t="shared" si="1326"/>
        <v>45.29</v>
      </c>
      <c r="DG1502">
        <f t="shared" si="1327"/>
        <v>0</v>
      </c>
      <c r="DH1502">
        <f t="shared" si="1328"/>
        <v>0</v>
      </c>
      <c r="DI1502">
        <f t="shared" si="1319"/>
        <v>0</v>
      </c>
      <c r="DJ1502">
        <f t="shared" si="1329"/>
        <v>45.29</v>
      </c>
      <c r="DK1502">
        <v>0</v>
      </c>
      <c r="DL1502" t="s">
        <v>3</v>
      </c>
      <c r="DM1502">
        <v>0</v>
      </c>
      <c r="DN1502" t="s">
        <v>3</v>
      </c>
      <c r="DO1502">
        <v>0</v>
      </c>
    </row>
    <row r="1503" spans="1:119" x14ac:dyDescent="0.2">
      <c r="A1503">
        <f>ROW(Source!A1172)</f>
        <v>1172</v>
      </c>
      <c r="B1503">
        <v>51651743</v>
      </c>
      <c r="C1503">
        <v>51656965</v>
      </c>
      <c r="D1503">
        <v>49543539</v>
      </c>
      <c r="E1503">
        <v>1</v>
      </c>
      <c r="F1503">
        <v>1</v>
      </c>
      <c r="G1503">
        <v>1</v>
      </c>
      <c r="H1503">
        <v>3</v>
      </c>
      <c r="I1503" t="s">
        <v>935</v>
      </c>
      <c r="J1503" t="s">
        <v>936</v>
      </c>
      <c r="K1503" t="s">
        <v>937</v>
      </c>
      <c r="L1503">
        <v>1348</v>
      </c>
      <c r="N1503">
        <v>1009</v>
      </c>
      <c r="O1503" t="s">
        <v>105</v>
      </c>
      <c r="P1503" t="s">
        <v>105</v>
      </c>
      <c r="Q1503">
        <v>1000</v>
      </c>
      <c r="W1503">
        <v>0</v>
      </c>
      <c r="X1503">
        <v>-2055168211</v>
      </c>
      <c r="Y1503">
        <f t="shared" si="1320"/>
        <v>4.2999999999999999E-4</v>
      </c>
      <c r="AA1503">
        <v>59294.71</v>
      </c>
      <c r="AB1503">
        <v>0</v>
      </c>
      <c r="AC1503">
        <v>0</v>
      </c>
      <c r="AD1503">
        <v>0</v>
      </c>
      <c r="AE1503">
        <v>6508.75</v>
      </c>
      <c r="AF1503">
        <v>0</v>
      </c>
      <c r="AG1503">
        <v>0</v>
      </c>
      <c r="AH1503">
        <v>0</v>
      </c>
      <c r="AI1503">
        <v>9.11</v>
      </c>
      <c r="AJ1503">
        <v>1</v>
      </c>
      <c r="AK1503">
        <v>1</v>
      </c>
      <c r="AL1503">
        <v>1</v>
      </c>
      <c r="AM1503">
        <v>4</v>
      </c>
      <c r="AN1503">
        <v>0</v>
      </c>
      <c r="AO1503">
        <v>1</v>
      </c>
      <c r="AP1503">
        <v>1</v>
      </c>
      <c r="AQ1503">
        <v>0</v>
      </c>
      <c r="AR1503">
        <v>0</v>
      </c>
      <c r="AS1503" t="s">
        <v>3</v>
      </c>
      <c r="AT1503">
        <v>4.2999999999999999E-4</v>
      </c>
      <c r="AU1503" t="s">
        <v>3</v>
      </c>
      <c r="AV1503">
        <v>0</v>
      </c>
      <c r="AW1503">
        <v>2</v>
      </c>
      <c r="AX1503">
        <v>51656983</v>
      </c>
      <c r="AY1503">
        <v>1</v>
      </c>
      <c r="AZ1503">
        <v>0</v>
      </c>
      <c r="BA1503">
        <v>1718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V1503">
        <v>0</v>
      </c>
      <c r="CW1503">
        <v>0</v>
      </c>
      <c r="CX1503">
        <f>ROUND(Y1503*Source!I1172,7)</f>
        <v>2.15E-3</v>
      </c>
      <c r="CY1503">
        <f t="shared" si="1321"/>
        <v>59294.71</v>
      </c>
      <c r="CZ1503">
        <f t="shared" si="1322"/>
        <v>6508.75</v>
      </c>
      <c r="DA1503">
        <f t="shared" si="1323"/>
        <v>9.11</v>
      </c>
      <c r="DB1503">
        <f t="shared" si="1324"/>
        <v>2.8</v>
      </c>
      <c r="DC1503">
        <f t="shared" si="1325"/>
        <v>0</v>
      </c>
      <c r="DD1503" t="s">
        <v>3</v>
      </c>
      <c r="DE1503" t="s">
        <v>3</v>
      </c>
      <c r="DF1503">
        <f t="shared" si="1326"/>
        <v>127.48</v>
      </c>
      <c r="DG1503">
        <f t="shared" si="1327"/>
        <v>0</v>
      </c>
      <c r="DH1503">
        <f t="shared" si="1328"/>
        <v>0</v>
      </c>
      <c r="DI1503">
        <f t="shared" si="1319"/>
        <v>0</v>
      </c>
      <c r="DJ1503">
        <f t="shared" si="1329"/>
        <v>127.48</v>
      </c>
      <c r="DK1503">
        <v>0</v>
      </c>
      <c r="DL1503" t="s">
        <v>3</v>
      </c>
      <c r="DM1503">
        <v>0</v>
      </c>
      <c r="DN1503" t="s">
        <v>3</v>
      </c>
      <c r="DO1503">
        <v>0</v>
      </c>
    </row>
    <row r="1504" spans="1:119" x14ac:dyDescent="0.2">
      <c r="A1504">
        <f>ROW(Source!A1172)</f>
        <v>1172</v>
      </c>
      <c r="B1504">
        <v>51651743</v>
      </c>
      <c r="C1504">
        <v>51656965</v>
      </c>
      <c r="D1504">
        <v>49565711</v>
      </c>
      <c r="E1504">
        <v>1</v>
      </c>
      <c r="F1504">
        <v>1</v>
      </c>
      <c r="G1504">
        <v>1</v>
      </c>
      <c r="H1504">
        <v>3</v>
      </c>
      <c r="I1504" t="s">
        <v>50</v>
      </c>
      <c r="J1504" t="s">
        <v>53</v>
      </c>
      <c r="K1504" t="s">
        <v>51</v>
      </c>
      <c r="L1504">
        <v>1327</v>
      </c>
      <c r="N1504">
        <v>1005</v>
      </c>
      <c r="O1504" t="s">
        <v>52</v>
      </c>
      <c r="P1504" t="s">
        <v>52</v>
      </c>
      <c r="Q1504">
        <v>1</v>
      </c>
      <c r="W1504">
        <v>1</v>
      </c>
      <c r="X1504">
        <v>-1896968330</v>
      </c>
      <c r="Y1504">
        <f t="shared" si="1320"/>
        <v>-0.04</v>
      </c>
      <c r="AA1504">
        <v>8435.86</v>
      </c>
      <c r="AB1504">
        <v>0</v>
      </c>
      <c r="AC1504">
        <v>0</v>
      </c>
      <c r="AD1504">
        <v>0</v>
      </c>
      <c r="AE1504">
        <v>926</v>
      </c>
      <c r="AF1504">
        <v>0</v>
      </c>
      <c r="AG1504">
        <v>0</v>
      </c>
      <c r="AH1504">
        <v>0</v>
      </c>
      <c r="AI1504">
        <v>9.11</v>
      </c>
      <c r="AJ1504">
        <v>1</v>
      </c>
      <c r="AK1504">
        <v>1</v>
      </c>
      <c r="AL1504">
        <v>1</v>
      </c>
      <c r="AM1504">
        <v>4</v>
      </c>
      <c r="AN1504">
        <v>0</v>
      </c>
      <c r="AO1504">
        <v>1</v>
      </c>
      <c r="AP1504">
        <v>1</v>
      </c>
      <c r="AQ1504">
        <v>0</v>
      </c>
      <c r="AR1504">
        <v>0</v>
      </c>
      <c r="AS1504" t="s">
        <v>3</v>
      </c>
      <c r="AT1504">
        <v>-0.04</v>
      </c>
      <c r="AU1504" t="s">
        <v>3</v>
      </c>
      <c r="AV1504">
        <v>0</v>
      </c>
      <c r="AW1504">
        <v>2</v>
      </c>
      <c r="AX1504">
        <v>51656984</v>
      </c>
      <c r="AY1504">
        <v>1</v>
      </c>
      <c r="AZ1504">
        <v>6144</v>
      </c>
      <c r="BA1504">
        <v>1719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V1504">
        <v>0</v>
      </c>
      <c r="CW1504">
        <v>0</v>
      </c>
      <c r="CX1504">
        <f>ROUND(Y1504*Source!I1172,7)</f>
        <v>-0.2</v>
      </c>
      <c r="CY1504">
        <f t="shared" si="1321"/>
        <v>8435.86</v>
      </c>
      <c r="CZ1504">
        <f t="shared" si="1322"/>
        <v>926</v>
      </c>
      <c r="DA1504">
        <f t="shared" si="1323"/>
        <v>9.11</v>
      </c>
      <c r="DB1504">
        <f t="shared" si="1324"/>
        <v>-37.04</v>
      </c>
      <c r="DC1504">
        <f t="shared" si="1325"/>
        <v>0</v>
      </c>
      <c r="DD1504" t="s">
        <v>3</v>
      </c>
      <c r="DE1504" t="s">
        <v>3</v>
      </c>
      <c r="DF1504">
        <f t="shared" si="1326"/>
        <v>-1687.17</v>
      </c>
      <c r="DG1504">
        <f t="shared" si="1327"/>
        <v>0</v>
      </c>
      <c r="DH1504">
        <f t="shared" si="1328"/>
        <v>0</v>
      </c>
      <c r="DI1504">
        <f t="shared" si="1319"/>
        <v>0</v>
      </c>
      <c r="DJ1504">
        <f t="shared" si="1329"/>
        <v>-1687.17</v>
      </c>
      <c r="DK1504">
        <v>0</v>
      </c>
      <c r="DL1504" t="s">
        <v>3</v>
      </c>
      <c r="DM1504">
        <v>0</v>
      </c>
      <c r="DN1504" t="s">
        <v>3</v>
      </c>
      <c r="DO1504">
        <v>0</v>
      </c>
    </row>
    <row r="1505" spans="1:119" x14ac:dyDescent="0.2">
      <c r="A1505">
        <f>ROW(Source!A1172)</f>
        <v>1172</v>
      </c>
      <c r="B1505">
        <v>51651743</v>
      </c>
      <c r="C1505">
        <v>51656965</v>
      </c>
      <c r="D1505">
        <v>49565300</v>
      </c>
      <c r="E1505">
        <v>1</v>
      </c>
      <c r="F1505">
        <v>1</v>
      </c>
      <c r="G1505">
        <v>1</v>
      </c>
      <c r="H1505">
        <v>3</v>
      </c>
      <c r="I1505" t="s">
        <v>29</v>
      </c>
      <c r="J1505" t="s">
        <v>62</v>
      </c>
      <c r="K1505" t="s">
        <v>201</v>
      </c>
      <c r="L1505">
        <v>1371</v>
      </c>
      <c r="N1505">
        <v>1013</v>
      </c>
      <c r="O1505" t="s">
        <v>17</v>
      </c>
      <c r="P1505" t="s">
        <v>17</v>
      </c>
      <c r="Q1505">
        <v>1</v>
      </c>
      <c r="W1505">
        <v>0</v>
      </c>
      <c r="X1505">
        <v>-1766657038</v>
      </c>
      <c r="Y1505">
        <f t="shared" si="1320"/>
        <v>1</v>
      </c>
      <c r="AA1505">
        <v>1770</v>
      </c>
      <c r="AB1505">
        <v>0</v>
      </c>
      <c r="AC1505">
        <v>0</v>
      </c>
      <c r="AD1505">
        <v>0</v>
      </c>
      <c r="AE1505">
        <v>1861.37</v>
      </c>
      <c r="AF1505">
        <v>0</v>
      </c>
      <c r="AG1505">
        <v>0</v>
      </c>
      <c r="AH1505">
        <v>0</v>
      </c>
      <c r="AI1505">
        <v>9.11</v>
      </c>
      <c r="AJ1505">
        <v>1</v>
      </c>
      <c r="AK1505">
        <v>1</v>
      </c>
      <c r="AL1505">
        <v>1</v>
      </c>
      <c r="AM1505">
        <v>0</v>
      </c>
      <c r="AN1505">
        <v>0</v>
      </c>
      <c r="AO1505">
        <v>0</v>
      </c>
      <c r="AP1505">
        <v>1</v>
      </c>
      <c r="AQ1505">
        <v>0</v>
      </c>
      <c r="AR1505">
        <v>0</v>
      </c>
      <c r="AS1505" t="s">
        <v>3</v>
      </c>
      <c r="AT1505">
        <v>1</v>
      </c>
      <c r="AU1505" t="s">
        <v>3</v>
      </c>
      <c r="AV1505">
        <v>0</v>
      </c>
      <c r="AW1505">
        <v>1</v>
      </c>
      <c r="AX1505">
        <v>-1</v>
      </c>
      <c r="AY1505">
        <v>0</v>
      </c>
      <c r="AZ1505">
        <v>0</v>
      </c>
      <c r="BA1505" t="s">
        <v>3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V1505">
        <v>0</v>
      </c>
      <c r="CW1505">
        <v>0</v>
      </c>
      <c r="CX1505">
        <f>ROUND(Y1505*Source!I1172,7)</f>
        <v>5</v>
      </c>
      <c r="CY1505">
        <f t="shared" si="1321"/>
        <v>1770</v>
      </c>
      <c r="CZ1505">
        <f t="shared" si="1322"/>
        <v>1861.37</v>
      </c>
      <c r="DA1505">
        <f t="shared" si="1323"/>
        <v>9.11</v>
      </c>
      <c r="DB1505">
        <f t="shared" si="1324"/>
        <v>1861.37</v>
      </c>
      <c r="DC1505">
        <f t="shared" si="1325"/>
        <v>0</v>
      </c>
      <c r="DD1505" t="s">
        <v>3</v>
      </c>
      <c r="DE1505" t="s">
        <v>3</v>
      </c>
      <c r="DF1505">
        <f t="shared" si="1326"/>
        <v>84785.4</v>
      </c>
      <c r="DG1505">
        <f t="shared" si="1327"/>
        <v>0</v>
      </c>
      <c r="DH1505">
        <f t="shared" si="1328"/>
        <v>0</v>
      </c>
      <c r="DI1505">
        <f t="shared" si="1319"/>
        <v>0</v>
      </c>
      <c r="DJ1505">
        <f t="shared" si="1329"/>
        <v>84785.4</v>
      </c>
      <c r="DK1505">
        <v>0</v>
      </c>
      <c r="DL1505" t="s">
        <v>3</v>
      </c>
      <c r="DM1505">
        <v>0</v>
      </c>
      <c r="DN1505" t="s">
        <v>3</v>
      </c>
      <c r="DO1505">
        <v>0</v>
      </c>
    </row>
    <row r="1506" spans="1:119" x14ac:dyDescent="0.2">
      <c r="A1506">
        <f>ROW(Source!A1176)</f>
        <v>1176</v>
      </c>
      <c r="B1506">
        <v>51651743</v>
      </c>
      <c r="C1506">
        <v>51656988</v>
      </c>
      <c r="D1506">
        <v>49510719</v>
      </c>
      <c r="E1506">
        <v>70</v>
      </c>
      <c r="F1506">
        <v>1</v>
      </c>
      <c r="G1506">
        <v>1</v>
      </c>
      <c r="H1506">
        <v>1</v>
      </c>
      <c r="I1506" t="s">
        <v>942</v>
      </c>
      <c r="J1506" t="s">
        <v>3</v>
      </c>
      <c r="K1506" t="s">
        <v>943</v>
      </c>
      <c r="L1506">
        <v>1191</v>
      </c>
      <c r="N1506">
        <v>1013</v>
      </c>
      <c r="O1506" t="s">
        <v>904</v>
      </c>
      <c r="P1506" t="s">
        <v>904</v>
      </c>
      <c r="Q1506">
        <v>1</v>
      </c>
      <c r="W1506">
        <v>0</v>
      </c>
      <c r="X1506">
        <v>784619160</v>
      </c>
      <c r="Y1506">
        <f t="shared" ref="Y1506:Y1511" si="1330">(AT1506*ROUND(1.05,7))</f>
        <v>161.70000000000002</v>
      </c>
      <c r="AA1506">
        <v>0</v>
      </c>
      <c r="AB1506">
        <v>0</v>
      </c>
      <c r="AC1506">
        <v>0</v>
      </c>
      <c r="AD1506">
        <v>291.83</v>
      </c>
      <c r="AE1506">
        <v>0</v>
      </c>
      <c r="AF1506">
        <v>0</v>
      </c>
      <c r="AG1506">
        <v>0</v>
      </c>
      <c r="AH1506">
        <v>8.74</v>
      </c>
      <c r="AI1506">
        <v>1</v>
      </c>
      <c r="AJ1506">
        <v>1</v>
      </c>
      <c r="AK1506">
        <v>1</v>
      </c>
      <c r="AL1506">
        <v>33.39</v>
      </c>
      <c r="AM1506">
        <v>4</v>
      </c>
      <c r="AN1506">
        <v>0</v>
      </c>
      <c r="AO1506">
        <v>1</v>
      </c>
      <c r="AP1506">
        <v>1</v>
      </c>
      <c r="AQ1506">
        <v>0</v>
      </c>
      <c r="AR1506">
        <v>0</v>
      </c>
      <c r="AS1506" t="s">
        <v>3</v>
      </c>
      <c r="AT1506">
        <v>154</v>
      </c>
      <c r="AU1506" t="s">
        <v>20</v>
      </c>
      <c r="AV1506">
        <v>1</v>
      </c>
      <c r="AW1506">
        <v>2</v>
      </c>
      <c r="AX1506">
        <v>51657001</v>
      </c>
      <c r="AY1506">
        <v>1</v>
      </c>
      <c r="AZ1506">
        <v>0</v>
      </c>
      <c r="BA1506">
        <v>1720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U1506">
        <f>ROUND(AT1506*Source!I1176*AH1506*AL1506,2)</f>
        <v>3235.8</v>
      </c>
      <c r="CV1506">
        <f>ROUND(Y1506*Source!I1176,7)</f>
        <v>11.6424</v>
      </c>
      <c r="CW1506">
        <v>0</v>
      </c>
      <c r="CX1506">
        <f>ROUND(Y1506*Source!I1176,7)</f>
        <v>11.6424</v>
      </c>
      <c r="CY1506">
        <f>AD1506</f>
        <v>291.83</v>
      </c>
      <c r="CZ1506">
        <f>AH1506</f>
        <v>8.74</v>
      </c>
      <c r="DA1506">
        <f>AL1506</f>
        <v>33.39</v>
      </c>
      <c r="DB1506">
        <f t="shared" ref="DB1506:DB1511" si="1331">ROUND((ROUND(AT1506*CZ1506,2)*ROUND(1.05,7)),2)</f>
        <v>1413.26</v>
      </c>
      <c r="DC1506">
        <f t="shared" ref="DC1506:DC1511" si="1332">ROUND((ROUND(AT1506*AG1506,2)*ROUND(1.05,7)),2)</f>
        <v>0</v>
      </c>
      <c r="DD1506" t="s">
        <v>3</v>
      </c>
      <c r="DE1506" t="s">
        <v>3</v>
      </c>
      <c r="DF1506">
        <f t="shared" ref="DF1506:DF1511" si="1333">ROUND(ROUND(AE1506,2)*CX1506,2)</f>
        <v>0</v>
      </c>
      <c r="DG1506">
        <f t="shared" si="1327"/>
        <v>0</v>
      </c>
      <c r="DH1506">
        <f t="shared" si="1328"/>
        <v>0</v>
      </c>
      <c r="DI1506">
        <f>ROUND(ROUND(AH1506*AL1506,2)*CX1506,2)</f>
        <v>3397.6</v>
      </c>
      <c r="DJ1506">
        <f>DI1506</f>
        <v>3397.6</v>
      </c>
      <c r="DK1506">
        <v>0</v>
      </c>
      <c r="DL1506" t="s">
        <v>3</v>
      </c>
      <c r="DM1506">
        <v>0</v>
      </c>
      <c r="DN1506" t="s">
        <v>3</v>
      </c>
      <c r="DO1506">
        <v>0</v>
      </c>
    </row>
    <row r="1507" spans="1:119" x14ac:dyDescent="0.2">
      <c r="A1507">
        <f>ROW(Source!A1176)</f>
        <v>1176</v>
      </c>
      <c r="B1507">
        <v>51651743</v>
      </c>
      <c r="C1507">
        <v>51656988</v>
      </c>
      <c r="D1507">
        <v>49510905</v>
      </c>
      <c r="E1507">
        <v>70</v>
      </c>
      <c r="F1507">
        <v>1</v>
      </c>
      <c r="G1507">
        <v>1</v>
      </c>
      <c r="H1507">
        <v>1</v>
      </c>
      <c r="I1507" t="s">
        <v>905</v>
      </c>
      <c r="J1507" t="s">
        <v>3</v>
      </c>
      <c r="K1507" t="s">
        <v>906</v>
      </c>
      <c r="L1507">
        <v>1191</v>
      </c>
      <c r="N1507">
        <v>1013</v>
      </c>
      <c r="O1507" t="s">
        <v>904</v>
      </c>
      <c r="P1507" t="s">
        <v>904</v>
      </c>
      <c r="Q1507">
        <v>1</v>
      </c>
      <c r="W1507">
        <v>0</v>
      </c>
      <c r="X1507">
        <v>-1417349443</v>
      </c>
      <c r="Y1507">
        <f t="shared" si="1330"/>
        <v>1.26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1</v>
      </c>
      <c r="AJ1507">
        <v>1</v>
      </c>
      <c r="AK1507">
        <v>33.39</v>
      </c>
      <c r="AL1507">
        <v>1</v>
      </c>
      <c r="AM1507">
        <v>4</v>
      </c>
      <c r="AN1507">
        <v>0</v>
      </c>
      <c r="AO1507">
        <v>1</v>
      </c>
      <c r="AP1507">
        <v>1</v>
      </c>
      <c r="AQ1507">
        <v>0</v>
      </c>
      <c r="AR1507">
        <v>0</v>
      </c>
      <c r="AS1507" t="s">
        <v>3</v>
      </c>
      <c r="AT1507">
        <v>1.2</v>
      </c>
      <c r="AU1507" t="s">
        <v>20</v>
      </c>
      <c r="AV1507">
        <v>2</v>
      </c>
      <c r="AW1507">
        <v>2</v>
      </c>
      <c r="AX1507">
        <v>51657002</v>
      </c>
      <c r="AY1507">
        <v>1</v>
      </c>
      <c r="AZ1507">
        <v>0</v>
      </c>
      <c r="BA1507">
        <v>1721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V1507">
        <v>0</v>
      </c>
      <c r="CW1507">
        <v>0</v>
      </c>
      <c r="CX1507">
        <f>ROUND(Y1507*Source!I1176,7)</f>
        <v>9.0719999999999995E-2</v>
      </c>
      <c r="CY1507">
        <f>AD1507</f>
        <v>0</v>
      </c>
      <c r="CZ1507">
        <f>AH1507</f>
        <v>0</v>
      </c>
      <c r="DA1507">
        <f>AL1507</f>
        <v>1</v>
      </c>
      <c r="DB1507">
        <f t="shared" si="1331"/>
        <v>0</v>
      </c>
      <c r="DC1507">
        <f t="shared" si="1332"/>
        <v>0</v>
      </c>
      <c r="DD1507" t="s">
        <v>3</v>
      </c>
      <c r="DE1507" t="s">
        <v>3</v>
      </c>
      <c r="DF1507">
        <f t="shared" si="1333"/>
        <v>0</v>
      </c>
      <c r="DG1507">
        <f t="shared" si="1327"/>
        <v>0</v>
      </c>
      <c r="DH1507">
        <f>ROUND(ROUND(AG1507*AK1507,2)*CX1507,2)</f>
        <v>0</v>
      </c>
      <c r="DI1507">
        <f t="shared" ref="DI1507:DI1517" si="1334">ROUND(ROUND(AH1507,2)*CX1507,2)</f>
        <v>0</v>
      </c>
      <c r="DJ1507">
        <f>DI1507</f>
        <v>0</v>
      </c>
      <c r="DK1507">
        <v>0</v>
      </c>
      <c r="DL1507" t="s">
        <v>3</v>
      </c>
      <c r="DM1507">
        <v>0</v>
      </c>
      <c r="DN1507" t="s">
        <v>3</v>
      </c>
      <c r="DO1507">
        <v>0</v>
      </c>
    </row>
    <row r="1508" spans="1:119" x14ac:dyDescent="0.2">
      <c r="A1508">
        <f>ROW(Source!A1176)</f>
        <v>1176</v>
      </c>
      <c r="B1508">
        <v>51651743</v>
      </c>
      <c r="C1508">
        <v>51656988</v>
      </c>
      <c r="D1508">
        <v>49672573</v>
      </c>
      <c r="E1508">
        <v>1</v>
      </c>
      <c r="F1508">
        <v>1</v>
      </c>
      <c r="G1508">
        <v>1</v>
      </c>
      <c r="H1508">
        <v>2</v>
      </c>
      <c r="I1508" t="s">
        <v>907</v>
      </c>
      <c r="J1508" t="s">
        <v>908</v>
      </c>
      <c r="K1508" t="s">
        <v>909</v>
      </c>
      <c r="L1508">
        <v>1367</v>
      </c>
      <c r="N1508">
        <v>1011</v>
      </c>
      <c r="O1508" t="s">
        <v>910</v>
      </c>
      <c r="P1508" t="s">
        <v>910</v>
      </c>
      <c r="Q1508">
        <v>1</v>
      </c>
      <c r="W1508">
        <v>0</v>
      </c>
      <c r="X1508">
        <v>-430484415</v>
      </c>
      <c r="Y1508">
        <f t="shared" si="1330"/>
        <v>0.504</v>
      </c>
      <c r="AA1508">
        <v>0</v>
      </c>
      <c r="AB1508">
        <v>1530.2</v>
      </c>
      <c r="AC1508">
        <v>450.77</v>
      </c>
      <c r="AD1508">
        <v>0</v>
      </c>
      <c r="AE1508">
        <v>0</v>
      </c>
      <c r="AF1508">
        <v>115.4</v>
      </c>
      <c r="AG1508">
        <v>13.5</v>
      </c>
      <c r="AH1508">
        <v>0</v>
      </c>
      <c r="AI1508">
        <v>1</v>
      </c>
      <c r="AJ1508">
        <v>13.26</v>
      </c>
      <c r="AK1508">
        <v>33.39</v>
      </c>
      <c r="AL1508">
        <v>1</v>
      </c>
      <c r="AM1508">
        <v>4</v>
      </c>
      <c r="AN1508">
        <v>0</v>
      </c>
      <c r="AO1508">
        <v>1</v>
      </c>
      <c r="AP1508">
        <v>1</v>
      </c>
      <c r="AQ1508">
        <v>0</v>
      </c>
      <c r="AR1508">
        <v>0</v>
      </c>
      <c r="AS1508" t="s">
        <v>3</v>
      </c>
      <c r="AT1508">
        <v>0.48</v>
      </c>
      <c r="AU1508" t="s">
        <v>20</v>
      </c>
      <c r="AV1508">
        <v>0</v>
      </c>
      <c r="AW1508">
        <v>2</v>
      </c>
      <c r="AX1508">
        <v>51657003</v>
      </c>
      <c r="AY1508">
        <v>1</v>
      </c>
      <c r="AZ1508">
        <v>0</v>
      </c>
      <c r="BA1508">
        <v>1722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V1508">
        <v>0</v>
      </c>
      <c r="CW1508">
        <f>ROUND(Y1508*Source!I1176,7)</f>
        <v>3.6288000000000001E-2</v>
      </c>
      <c r="CX1508">
        <f>ROUND(Y1508*Source!I1176,7)</f>
        <v>3.6288000000000001E-2</v>
      </c>
      <c r="CY1508">
        <f>AB1508</f>
        <v>1530.2</v>
      </c>
      <c r="CZ1508">
        <f>AF1508</f>
        <v>115.4</v>
      </c>
      <c r="DA1508">
        <f>AJ1508</f>
        <v>13.26</v>
      </c>
      <c r="DB1508">
        <f t="shared" si="1331"/>
        <v>58.16</v>
      </c>
      <c r="DC1508">
        <f t="shared" si="1332"/>
        <v>6.8</v>
      </c>
      <c r="DD1508" t="s">
        <v>3</v>
      </c>
      <c r="DE1508" t="s">
        <v>3</v>
      </c>
      <c r="DF1508">
        <f t="shared" si="1333"/>
        <v>0</v>
      </c>
      <c r="DG1508">
        <f>ROUND(ROUND(AF1508*AJ1508,2)*CX1508,2)</f>
        <v>55.53</v>
      </c>
      <c r="DH1508">
        <f>ROUND(ROUND(AG1508*AK1508,2)*CX1508,2)</f>
        <v>16.36</v>
      </c>
      <c r="DI1508">
        <f t="shared" si="1334"/>
        <v>0</v>
      </c>
      <c r="DJ1508">
        <f>DG1508</f>
        <v>55.53</v>
      </c>
      <c r="DK1508">
        <v>0</v>
      </c>
      <c r="DL1508" t="s">
        <v>3</v>
      </c>
      <c r="DM1508">
        <v>0</v>
      </c>
      <c r="DN1508" t="s">
        <v>3</v>
      </c>
      <c r="DO1508">
        <v>0</v>
      </c>
    </row>
    <row r="1509" spans="1:119" x14ac:dyDescent="0.2">
      <c r="A1509">
        <f>ROW(Source!A1176)</f>
        <v>1176</v>
      </c>
      <c r="B1509">
        <v>51651743</v>
      </c>
      <c r="C1509">
        <v>51656988</v>
      </c>
      <c r="D1509">
        <v>49672703</v>
      </c>
      <c r="E1509">
        <v>1</v>
      </c>
      <c r="F1509">
        <v>1</v>
      </c>
      <c r="G1509">
        <v>1</v>
      </c>
      <c r="H1509">
        <v>2</v>
      </c>
      <c r="I1509" t="s">
        <v>944</v>
      </c>
      <c r="J1509" t="s">
        <v>945</v>
      </c>
      <c r="K1509" t="s">
        <v>946</v>
      </c>
      <c r="L1509">
        <v>1367</v>
      </c>
      <c r="N1509">
        <v>1011</v>
      </c>
      <c r="O1509" t="s">
        <v>910</v>
      </c>
      <c r="P1509" t="s">
        <v>910</v>
      </c>
      <c r="Q1509">
        <v>1</v>
      </c>
      <c r="W1509">
        <v>0</v>
      </c>
      <c r="X1509">
        <v>-1424865896</v>
      </c>
      <c r="Y1509">
        <f t="shared" si="1330"/>
        <v>0.35700000000000004</v>
      </c>
      <c r="AA1509">
        <v>0</v>
      </c>
      <c r="AB1509">
        <v>88.31</v>
      </c>
      <c r="AC1509">
        <v>0</v>
      </c>
      <c r="AD1509">
        <v>0</v>
      </c>
      <c r="AE1509">
        <v>0</v>
      </c>
      <c r="AF1509">
        <v>6.66</v>
      </c>
      <c r="AG1509">
        <v>0</v>
      </c>
      <c r="AH1509">
        <v>0</v>
      </c>
      <c r="AI1509">
        <v>1</v>
      </c>
      <c r="AJ1509">
        <v>13.26</v>
      </c>
      <c r="AK1509">
        <v>33.39</v>
      </c>
      <c r="AL1509">
        <v>1</v>
      </c>
      <c r="AM1509">
        <v>4</v>
      </c>
      <c r="AN1509">
        <v>0</v>
      </c>
      <c r="AO1509">
        <v>1</v>
      </c>
      <c r="AP1509">
        <v>1</v>
      </c>
      <c r="AQ1509">
        <v>0</v>
      </c>
      <c r="AR1509">
        <v>0</v>
      </c>
      <c r="AS1509" t="s">
        <v>3</v>
      </c>
      <c r="AT1509">
        <v>0.34</v>
      </c>
      <c r="AU1509" t="s">
        <v>20</v>
      </c>
      <c r="AV1509">
        <v>0</v>
      </c>
      <c r="AW1509">
        <v>2</v>
      </c>
      <c r="AX1509">
        <v>51657004</v>
      </c>
      <c r="AY1509">
        <v>1</v>
      </c>
      <c r="AZ1509">
        <v>0</v>
      </c>
      <c r="BA1509">
        <v>1723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V1509">
        <v>0</v>
      </c>
      <c r="CW1509">
        <f>ROUND(Y1509*Source!I1176,7)</f>
        <v>2.5704000000000001E-2</v>
      </c>
      <c r="CX1509">
        <f>ROUND(Y1509*Source!I1176,7)</f>
        <v>2.5704000000000001E-2</v>
      </c>
      <c r="CY1509">
        <f>AB1509</f>
        <v>88.31</v>
      </c>
      <c r="CZ1509">
        <f>AF1509</f>
        <v>6.66</v>
      </c>
      <c r="DA1509">
        <f>AJ1509</f>
        <v>13.26</v>
      </c>
      <c r="DB1509">
        <f t="shared" si="1331"/>
        <v>2.37</v>
      </c>
      <c r="DC1509">
        <f t="shared" si="1332"/>
        <v>0</v>
      </c>
      <c r="DD1509" t="s">
        <v>3</v>
      </c>
      <c r="DE1509" t="s">
        <v>3</v>
      </c>
      <c r="DF1509">
        <f t="shared" si="1333"/>
        <v>0</v>
      </c>
      <c r="DG1509">
        <f>ROUND(ROUND(AF1509*AJ1509,2)*CX1509,2)</f>
        <v>2.27</v>
      </c>
      <c r="DH1509">
        <f>ROUND(ROUND(AG1509*AK1509,2)*CX1509,2)</f>
        <v>0</v>
      </c>
      <c r="DI1509">
        <f t="shared" si="1334"/>
        <v>0</v>
      </c>
      <c r="DJ1509">
        <f>DG1509</f>
        <v>2.27</v>
      </c>
      <c r="DK1509">
        <v>0</v>
      </c>
      <c r="DL1509" t="s">
        <v>3</v>
      </c>
      <c r="DM1509">
        <v>0</v>
      </c>
      <c r="DN1509" t="s">
        <v>3</v>
      </c>
      <c r="DO1509">
        <v>0</v>
      </c>
    </row>
    <row r="1510" spans="1:119" x14ac:dyDescent="0.2">
      <c r="A1510">
        <f>ROW(Source!A1176)</f>
        <v>1176</v>
      </c>
      <c r="B1510">
        <v>51651743</v>
      </c>
      <c r="C1510">
        <v>51656988</v>
      </c>
      <c r="D1510">
        <v>49673503</v>
      </c>
      <c r="E1510">
        <v>1</v>
      </c>
      <c r="F1510">
        <v>1</v>
      </c>
      <c r="G1510">
        <v>1</v>
      </c>
      <c r="H1510">
        <v>2</v>
      </c>
      <c r="I1510" t="s">
        <v>914</v>
      </c>
      <c r="J1510" t="s">
        <v>915</v>
      </c>
      <c r="K1510" t="s">
        <v>916</v>
      </c>
      <c r="L1510">
        <v>1367</v>
      </c>
      <c r="N1510">
        <v>1011</v>
      </c>
      <c r="O1510" t="s">
        <v>910</v>
      </c>
      <c r="P1510" t="s">
        <v>910</v>
      </c>
      <c r="Q1510">
        <v>1</v>
      </c>
      <c r="W1510">
        <v>0</v>
      </c>
      <c r="X1510">
        <v>509054691</v>
      </c>
      <c r="Y1510">
        <f t="shared" si="1330"/>
        <v>0.75600000000000001</v>
      </c>
      <c r="AA1510">
        <v>0</v>
      </c>
      <c r="AB1510">
        <v>871.31</v>
      </c>
      <c r="AC1510">
        <v>387.32</v>
      </c>
      <c r="AD1510">
        <v>0</v>
      </c>
      <c r="AE1510">
        <v>0</v>
      </c>
      <c r="AF1510">
        <v>65.709999999999994</v>
      </c>
      <c r="AG1510">
        <v>11.6</v>
      </c>
      <c r="AH1510">
        <v>0</v>
      </c>
      <c r="AI1510">
        <v>1</v>
      </c>
      <c r="AJ1510">
        <v>13.26</v>
      </c>
      <c r="AK1510">
        <v>33.39</v>
      </c>
      <c r="AL1510">
        <v>1</v>
      </c>
      <c r="AM1510">
        <v>4</v>
      </c>
      <c r="AN1510">
        <v>0</v>
      </c>
      <c r="AO1510">
        <v>1</v>
      </c>
      <c r="AP1510">
        <v>1</v>
      </c>
      <c r="AQ1510">
        <v>0</v>
      </c>
      <c r="AR1510">
        <v>0</v>
      </c>
      <c r="AS1510" t="s">
        <v>3</v>
      </c>
      <c r="AT1510">
        <v>0.72</v>
      </c>
      <c r="AU1510" t="s">
        <v>20</v>
      </c>
      <c r="AV1510">
        <v>0</v>
      </c>
      <c r="AW1510">
        <v>2</v>
      </c>
      <c r="AX1510">
        <v>51657005</v>
      </c>
      <c r="AY1510">
        <v>1</v>
      </c>
      <c r="AZ1510">
        <v>0</v>
      </c>
      <c r="BA1510">
        <v>1724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V1510">
        <v>0</v>
      </c>
      <c r="CW1510">
        <f>ROUND(Y1510*Source!I1176,7)</f>
        <v>5.4432000000000001E-2</v>
      </c>
      <c r="CX1510">
        <f>ROUND(Y1510*Source!I1176,7)</f>
        <v>5.4432000000000001E-2</v>
      </c>
      <c r="CY1510">
        <f>AB1510</f>
        <v>871.31</v>
      </c>
      <c r="CZ1510">
        <f>AF1510</f>
        <v>65.709999999999994</v>
      </c>
      <c r="DA1510">
        <f>AJ1510</f>
        <v>13.26</v>
      </c>
      <c r="DB1510">
        <f t="shared" si="1331"/>
        <v>49.68</v>
      </c>
      <c r="DC1510">
        <f t="shared" si="1332"/>
        <v>8.77</v>
      </c>
      <c r="DD1510" t="s">
        <v>3</v>
      </c>
      <c r="DE1510" t="s">
        <v>3</v>
      </c>
      <c r="DF1510">
        <f t="shared" si="1333"/>
        <v>0</v>
      </c>
      <c r="DG1510">
        <f>ROUND(ROUND(AF1510*AJ1510,2)*CX1510,2)</f>
        <v>47.43</v>
      </c>
      <c r="DH1510">
        <f>ROUND(ROUND(AG1510*AK1510,2)*CX1510,2)</f>
        <v>21.08</v>
      </c>
      <c r="DI1510">
        <f t="shared" si="1334"/>
        <v>0</v>
      </c>
      <c r="DJ1510">
        <f>DG1510</f>
        <v>47.43</v>
      </c>
      <c r="DK1510">
        <v>0</v>
      </c>
      <c r="DL1510" t="s">
        <v>3</v>
      </c>
      <c r="DM1510">
        <v>0</v>
      </c>
      <c r="DN1510" t="s">
        <v>3</v>
      </c>
      <c r="DO1510">
        <v>0</v>
      </c>
    </row>
    <row r="1511" spans="1:119" x14ac:dyDescent="0.2">
      <c r="A1511">
        <f>ROW(Source!A1176)</f>
        <v>1176</v>
      </c>
      <c r="B1511">
        <v>51651743</v>
      </c>
      <c r="C1511">
        <v>51656988</v>
      </c>
      <c r="D1511">
        <v>49673715</v>
      </c>
      <c r="E1511">
        <v>1</v>
      </c>
      <c r="F1511">
        <v>1</v>
      </c>
      <c r="G1511">
        <v>1</v>
      </c>
      <c r="H1511">
        <v>2</v>
      </c>
      <c r="I1511" t="s">
        <v>926</v>
      </c>
      <c r="J1511" t="s">
        <v>927</v>
      </c>
      <c r="K1511" t="s">
        <v>928</v>
      </c>
      <c r="L1511">
        <v>1367</v>
      </c>
      <c r="N1511">
        <v>1011</v>
      </c>
      <c r="O1511" t="s">
        <v>910</v>
      </c>
      <c r="P1511" t="s">
        <v>910</v>
      </c>
      <c r="Q1511">
        <v>1</v>
      </c>
      <c r="W1511">
        <v>0</v>
      </c>
      <c r="X1511">
        <v>829370094</v>
      </c>
      <c r="Y1511">
        <f t="shared" si="1330"/>
        <v>1.6170000000000002</v>
      </c>
      <c r="AA1511">
        <v>0</v>
      </c>
      <c r="AB1511">
        <v>107.41</v>
      </c>
      <c r="AC1511">
        <v>0</v>
      </c>
      <c r="AD1511">
        <v>0</v>
      </c>
      <c r="AE1511">
        <v>0</v>
      </c>
      <c r="AF1511">
        <v>8.1</v>
      </c>
      <c r="AG1511">
        <v>0</v>
      </c>
      <c r="AH1511">
        <v>0</v>
      </c>
      <c r="AI1511">
        <v>1</v>
      </c>
      <c r="AJ1511">
        <v>13.26</v>
      </c>
      <c r="AK1511">
        <v>33.39</v>
      </c>
      <c r="AL1511">
        <v>1</v>
      </c>
      <c r="AM1511">
        <v>4</v>
      </c>
      <c r="AN1511">
        <v>0</v>
      </c>
      <c r="AO1511">
        <v>1</v>
      </c>
      <c r="AP1511">
        <v>1</v>
      </c>
      <c r="AQ1511">
        <v>0</v>
      </c>
      <c r="AR1511">
        <v>0</v>
      </c>
      <c r="AS1511" t="s">
        <v>3</v>
      </c>
      <c r="AT1511">
        <v>1.54</v>
      </c>
      <c r="AU1511" t="s">
        <v>20</v>
      </c>
      <c r="AV1511">
        <v>0</v>
      </c>
      <c r="AW1511">
        <v>2</v>
      </c>
      <c r="AX1511">
        <v>51657006</v>
      </c>
      <c r="AY1511">
        <v>1</v>
      </c>
      <c r="AZ1511">
        <v>0</v>
      </c>
      <c r="BA1511">
        <v>1725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V1511">
        <v>0</v>
      </c>
      <c r="CW1511">
        <f>ROUND(Y1511*Source!I1176,7)</f>
        <v>0.116424</v>
      </c>
      <c r="CX1511">
        <f>ROUND(Y1511*Source!I1176,7)</f>
        <v>0.116424</v>
      </c>
      <c r="CY1511">
        <f>AB1511</f>
        <v>107.41</v>
      </c>
      <c r="CZ1511">
        <f>AF1511</f>
        <v>8.1</v>
      </c>
      <c r="DA1511">
        <f>AJ1511</f>
        <v>13.26</v>
      </c>
      <c r="DB1511">
        <f t="shared" si="1331"/>
        <v>13.09</v>
      </c>
      <c r="DC1511">
        <f t="shared" si="1332"/>
        <v>0</v>
      </c>
      <c r="DD1511" t="s">
        <v>3</v>
      </c>
      <c r="DE1511" t="s">
        <v>3</v>
      </c>
      <c r="DF1511">
        <f t="shared" si="1333"/>
        <v>0</v>
      </c>
      <c r="DG1511">
        <f>ROUND(ROUND(AF1511*AJ1511,2)*CX1511,2)</f>
        <v>12.51</v>
      </c>
      <c r="DH1511">
        <f>ROUND(ROUND(AG1511*AK1511,2)*CX1511,2)</f>
        <v>0</v>
      </c>
      <c r="DI1511">
        <f t="shared" si="1334"/>
        <v>0</v>
      </c>
      <c r="DJ1511">
        <f>DG1511</f>
        <v>12.51</v>
      </c>
      <c r="DK1511">
        <v>0</v>
      </c>
      <c r="DL1511" t="s">
        <v>3</v>
      </c>
      <c r="DM1511">
        <v>0</v>
      </c>
      <c r="DN1511" t="s">
        <v>3</v>
      </c>
      <c r="DO1511">
        <v>0</v>
      </c>
    </row>
    <row r="1512" spans="1:119" x14ac:dyDescent="0.2">
      <c r="A1512">
        <f>ROW(Source!A1176)</f>
        <v>1176</v>
      </c>
      <c r="B1512">
        <v>51651743</v>
      </c>
      <c r="C1512">
        <v>51656988</v>
      </c>
      <c r="D1512">
        <v>49521144</v>
      </c>
      <c r="E1512">
        <v>1</v>
      </c>
      <c r="F1512">
        <v>1</v>
      </c>
      <c r="G1512">
        <v>1</v>
      </c>
      <c r="H1512">
        <v>3</v>
      </c>
      <c r="I1512" t="s">
        <v>947</v>
      </c>
      <c r="J1512" t="s">
        <v>948</v>
      </c>
      <c r="K1512" t="s">
        <v>949</v>
      </c>
      <c r="L1512">
        <v>1348</v>
      </c>
      <c r="N1512">
        <v>1009</v>
      </c>
      <c r="O1512" t="s">
        <v>105</v>
      </c>
      <c r="P1512" t="s">
        <v>105</v>
      </c>
      <c r="Q1512">
        <v>1000</v>
      </c>
      <c r="W1512">
        <v>0</v>
      </c>
      <c r="X1512">
        <v>-847628873</v>
      </c>
      <c r="Y1512">
        <f t="shared" ref="Y1512:Y1517" si="1335">AT1512</f>
        <v>8.8999999999999995E-4</v>
      </c>
      <c r="AA1512">
        <v>241405.89</v>
      </c>
      <c r="AB1512">
        <v>0</v>
      </c>
      <c r="AC1512">
        <v>0</v>
      </c>
      <c r="AD1512">
        <v>0</v>
      </c>
      <c r="AE1512">
        <v>26499</v>
      </c>
      <c r="AF1512">
        <v>0</v>
      </c>
      <c r="AG1512">
        <v>0</v>
      </c>
      <c r="AH1512">
        <v>0</v>
      </c>
      <c r="AI1512">
        <v>9.11</v>
      </c>
      <c r="AJ1512">
        <v>1</v>
      </c>
      <c r="AK1512">
        <v>1</v>
      </c>
      <c r="AL1512">
        <v>1</v>
      </c>
      <c r="AM1512">
        <v>4</v>
      </c>
      <c r="AN1512">
        <v>0</v>
      </c>
      <c r="AO1512">
        <v>1</v>
      </c>
      <c r="AP1512">
        <v>1</v>
      </c>
      <c r="AQ1512">
        <v>0</v>
      </c>
      <c r="AR1512">
        <v>0</v>
      </c>
      <c r="AS1512" t="s">
        <v>3</v>
      </c>
      <c r="AT1512">
        <v>8.8999999999999995E-4</v>
      </c>
      <c r="AU1512" t="s">
        <v>3</v>
      </c>
      <c r="AV1512">
        <v>0</v>
      </c>
      <c r="AW1512">
        <v>2</v>
      </c>
      <c r="AX1512">
        <v>51657007</v>
      </c>
      <c r="AY1512">
        <v>1</v>
      </c>
      <c r="AZ1512">
        <v>0</v>
      </c>
      <c r="BA1512">
        <v>1726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V1512">
        <v>0</v>
      </c>
      <c r="CW1512">
        <v>0</v>
      </c>
      <c r="CX1512">
        <f>ROUND(Y1512*Source!I1176,7)</f>
        <v>6.41E-5</v>
      </c>
      <c r="CY1512">
        <f t="shared" ref="CY1512:CY1517" si="1336">AA1512</f>
        <v>241405.89</v>
      </c>
      <c r="CZ1512">
        <f t="shared" ref="CZ1512:CZ1517" si="1337">AE1512</f>
        <v>26499</v>
      </c>
      <c r="DA1512">
        <f t="shared" ref="DA1512:DA1517" si="1338">AI1512</f>
        <v>9.11</v>
      </c>
      <c r="DB1512">
        <f t="shared" ref="DB1512:DB1517" si="1339">ROUND(ROUND(AT1512*CZ1512,2),2)</f>
        <v>23.58</v>
      </c>
      <c r="DC1512">
        <f t="shared" ref="DC1512:DC1517" si="1340">ROUND(ROUND(AT1512*AG1512,2),2)</f>
        <v>0</v>
      </c>
      <c r="DD1512" t="s">
        <v>3</v>
      </c>
      <c r="DE1512" t="s">
        <v>3</v>
      </c>
      <c r="DF1512">
        <f t="shared" ref="DF1512:DF1517" si="1341">ROUND(ROUND(AE1512*AI1512,2)*CX1512,2)</f>
        <v>15.47</v>
      </c>
      <c r="DG1512">
        <f t="shared" ref="DG1512:DG1519" si="1342">ROUND(ROUND(AF1512,2)*CX1512,2)</f>
        <v>0</v>
      </c>
      <c r="DH1512">
        <f t="shared" ref="DH1512:DH1518" si="1343">ROUND(ROUND(AG1512,2)*CX1512,2)</f>
        <v>0</v>
      </c>
      <c r="DI1512">
        <f t="shared" si="1334"/>
        <v>0</v>
      </c>
      <c r="DJ1512">
        <f t="shared" ref="DJ1512:DJ1517" si="1344">DF1512</f>
        <v>15.47</v>
      </c>
      <c r="DK1512">
        <v>0</v>
      </c>
      <c r="DL1512" t="s">
        <v>3</v>
      </c>
      <c r="DM1512">
        <v>0</v>
      </c>
      <c r="DN1512" t="s">
        <v>3</v>
      </c>
      <c r="DO1512">
        <v>0</v>
      </c>
    </row>
    <row r="1513" spans="1:119" x14ac:dyDescent="0.2">
      <c r="A1513">
        <f>ROW(Source!A1176)</f>
        <v>1176</v>
      </c>
      <c r="B1513">
        <v>51651743</v>
      </c>
      <c r="C1513">
        <v>51656988</v>
      </c>
      <c r="D1513">
        <v>49524301</v>
      </c>
      <c r="E1513">
        <v>1</v>
      </c>
      <c r="F1513">
        <v>1</v>
      </c>
      <c r="G1513">
        <v>1</v>
      </c>
      <c r="H1513">
        <v>3</v>
      </c>
      <c r="I1513" t="s">
        <v>929</v>
      </c>
      <c r="J1513" t="s">
        <v>930</v>
      </c>
      <c r="K1513" t="s">
        <v>931</v>
      </c>
      <c r="L1513">
        <v>1348</v>
      </c>
      <c r="N1513">
        <v>1009</v>
      </c>
      <c r="O1513" t="s">
        <v>105</v>
      </c>
      <c r="P1513" t="s">
        <v>105</v>
      </c>
      <c r="Q1513">
        <v>1000</v>
      </c>
      <c r="W1513">
        <v>0</v>
      </c>
      <c r="X1513">
        <v>1824693337</v>
      </c>
      <c r="Y1513">
        <f t="shared" si="1335"/>
        <v>4.4999999999999999E-4</v>
      </c>
      <c r="AA1513">
        <v>94397.82</v>
      </c>
      <c r="AB1513">
        <v>0</v>
      </c>
      <c r="AC1513">
        <v>0</v>
      </c>
      <c r="AD1513">
        <v>0</v>
      </c>
      <c r="AE1513">
        <v>10362</v>
      </c>
      <c r="AF1513">
        <v>0</v>
      </c>
      <c r="AG1513">
        <v>0</v>
      </c>
      <c r="AH1513">
        <v>0</v>
      </c>
      <c r="AI1513">
        <v>9.11</v>
      </c>
      <c r="AJ1513">
        <v>1</v>
      </c>
      <c r="AK1513">
        <v>1</v>
      </c>
      <c r="AL1513">
        <v>1</v>
      </c>
      <c r="AM1513">
        <v>4</v>
      </c>
      <c r="AN1513">
        <v>0</v>
      </c>
      <c r="AO1513">
        <v>1</v>
      </c>
      <c r="AP1513">
        <v>1</v>
      </c>
      <c r="AQ1513">
        <v>0</v>
      </c>
      <c r="AR1513">
        <v>0</v>
      </c>
      <c r="AS1513" t="s">
        <v>3</v>
      </c>
      <c r="AT1513">
        <v>4.4999999999999999E-4</v>
      </c>
      <c r="AU1513" t="s">
        <v>3</v>
      </c>
      <c r="AV1513">
        <v>0</v>
      </c>
      <c r="AW1513">
        <v>2</v>
      </c>
      <c r="AX1513">
        <v>51657008</v>
      </c>
      <c r="AY1513">
        <v>1</v>
      </c>
      <c r="AZ1513">
        <v>0</v>
      </c>
      <c r="BA1513">
        <v>1727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V1513">
        <v>0</v>
      </c>
      <c r="CW1513">
        <v>0</v>
      </c>
      <c r="CX1513">
        <f>ROUND(Y1513*Source!I1176,7)</f>
        <v>3.2400000000000001E-5</v>
      </c>
      <c r="CY1513">
        <f t="shared" si="1336"/>
        <v>94397.82</v>
      </c>
      <c r="CZ1513">
        <f t="shared" si="1337"/>
        <v>10362</v>
      </c>
      <c r="DA1513">
        <f t="shared" si="1338"/>
        <v>9.11</v>
      </c>
      <c r="DB1513">
        <f t="shared" si="1339"/>
        <v>4.66</v>
      </c>
      <c r="DC1513">
        <f t="shared" si="1340"/>
        <v>0</v>
      </c>
      <c r="DD1513" t="s">
        <v>3</v>
      </c>
      <c r="DE1513" t="s">
        <v>3</v>
      </c>
      <c r="DF1513">
        <f t="shared" si="1341"/>
        <v>3.06</v>
      </c>
      <c r="DG1513">
        <f t="shared" si="1342"/>
        <v>0</v>
      </c>
      <c r="DH1513">
        <f t="shared" si="1343"/>
        <v>0</v>
      </c>
      <c r="DI1513">
        <f t="shared" si="1334"/>
        <v>0</v>
      </c>
      <c r="DJ1513">
        <f t="shared" si="1344"/>
        <v>3.06</v>
      </c>
      <c r="DK1513">
        <v>0</v>
      </c>
      <c r="DL1513" t="s">
        <v>3</v>
      </c>
      <c r="DM1513">
        <v>0</v>
      </c>
      <c r="DN1513" t="s">
        <v>3</v>
      </c>
      <c r="DO1513">
        <v>0</v>
      </c>
    </row>
    <row r="1514" spans="1:119" x14ac:dyDescent="0.2">
      <c r="A1514">
        <f>ROW(Source!A1176)</f>
        <v>1176</v>
      </c>
      <c r="B1514">
        <v>51651743</v>
      </c>
      <c r="C1514">
        <v>51656988</v>
      </c>
      <c r="D1514">
        <v>49525488</v>
      </c>
      <c r="E1514">
        <v>1</v>
      </c>
      <c r="F1514">
        <v>1</v>
      </c>
      <c r="G1514">
        <v>1</v>
      </c>
      <c r="H1514">
        <v>3</v>
      </c>
      <c r="I1514" t="s">
        <v>917</v>
      </c>
      <c r="J1514" t="s">
        <v>918</v>
      </c>
      <c r="K1514" t="s">
        <v>919</v>
      </c>
      <c r="L1514">
        <v>1346</v>
      </c>
      <c r="N1514">
        <v>1009</v>
      </c>
      <c r="O1514" t="s">
        <v>920</v>
      </c>
      <c r="P1514" t="s">
        <v>920</v>
      </c>
      <c r="Q1514">
        <v>1</v>
      </c>
      <c r="W1514">
        <v>0</v>
      </c>
      <c r="X1514">
        <v>-1864341761</v>
      </c>
      <c r="Y1514">
        <f t="shared" si="1335"/>
        <v>15</v>
      </c>
      <c r="AA1514">
        <v>82.35</v>
      </c>
      <c r="AB1514">
        <v>0</v>
      </c>
      <c r="AC1514">
        <v>0</v>
      </c>
      <c r="AD1514">
        <v>0</v>
      </c>
      <c r="AE1514">
        <v>9.0399999999999991</v>
      </c>
      <c r="AF1514">
        <v>0</v>
      </c>
      <c r="AG1514">
        <v>0</v>
      </c>
      <c r="AH1514">
        <v>0</v>
      </c>
      <c r="AI1514">
        <v>9.11</v>
      </c>
      <c r="AJ1514">
        <v>1</v>
      </c>
      <c r="AK1514">
        <v>1</v>
      </c>
      <c r="AL1514">
        <v>1</v>
      </c>
      <c r="AM1514">
        <v>4</v>
      </c>
      <c r="AN1514">
        <v>0</v>
      </c>
      <c r="AO1514">
        <v>1</v>
      </c>
      <c r="AP1514">
        <v>1</v>
      </c>
      <c r="AQ1514">
        <v>0</v>
      </c>
      <c r="AR1514">
        <v>0</v>
      </c>
      <c r="AS1514" t="s">
        <v>3</v>
      </c>
      <c r="AT1514">
        <v>15</v>
      </c>
      <c r="AU1514" t="s">
        <v>3</v>
      </c>
      <c r="AV1514">
        <v>0</v>
      </c>
      <c r="AW1514">
        <v>2</v>
      </c>
      <c r="AX1514">
        <v>51657009</v>
      </c>
      <c r="AY1514">
        <v>1</v>
      </c>
      <c r="AZ1514">
        <v>0</v>
      </c>
      <c r="BA1514">
        <v>1728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V1514">
        <v>0</v>
      </c>
      <c r="CW1514">
        <v>0</v>
      </c>
      <c r="CX1514">
        <f>ROUND(Y1514*Source!I1176,7)</f>
        <v>1.08</v>
      </c>
      <c r="CY1514">
        <f t="shared" si="1336"/>
        <v>82.35</v>
      </c>
      <c r="CZ1514">
        <f t="shared" si="1337"/>
        <v>9.0399999999999991</v>
      </c>
      <c r="DA1514">
        <f t="shared" si="1338"/>
        <v>9.11</v>
      </c>
      <c r="DB1514">
        <f t="shared" si="1339"/>
        <v>135.6</v>
      </c>
      <c r="DC1514">
        <f t="shared" si="1340"/>
        <v>0</v>
      </c>
      <c r="DD1514" t="s">
        <v>3</v>
      </c>
      <c r="DE1514" t="s">
        <v>3</v>
      </c>
      <c r="DF1514">
        <f t="shared" si="1341"/>
        <v>88.94</v>
      </c>
      <c r="DG1514">
        <f t="shared" si="1342"/>
        <v>0</v>
      </c>
      <c r="DH1514">
        <f t="shared" si="1343"/>
        <v>0</v>
      </c>
      <c r="DI1514">
        <f t="shared" si="1334"/>
        <v>0</v>
      </c>
      <c r="DJ1514">
        <f t="shared" si="1344"/>
        <v>88.94</v>
      </c>
      <c r="DK1514">
        <v>0</v>
      </c>
      <c r="DL1514" t="s">
        <v>3</v>
      </c>
      <c r="DM1514">
        <v>0</v>
      </c>
      <c r="DN1514" t="s">
        <v>3</v>
      </c>
      <c r="DO1514">
        <v>0</v>
      </c>
    </row>
    <row r="1515" spans="1:119" x14ac:dyDescent="0.2">
      <c r="A1515">
        <f>ROW(Source!A1176)</f>
        <v>1176</v>
      </c>
      <c r="B1515">
        <v>51651743</v>
      </c>
      <c r="C1515">
        <v>51656988</v>
      </c>
      <c r="D1515">
        <v>49526492</v>
      </c>
      <c r="E1515">
        <v>1</v>
      </c>
      <c r="F1515">
        <v>1</v>
      </c>
      <c r="G1515">
        <v>1</v>
      </c>
      <c r="H1515">
        <v>3</v>
      </c>
      <c r="I1515" t="s">
        <v>921</v>
      </c>
      <c r="J1515" t="s">
        <v>922</v>
      </c>
      <c r="K1515" t="s">
        <v>923</v>
      </c>
      <c r="L1515">
        <v>1346</v>
      </c>
      <c r="N1515">
        <v>1009</v>
      </c>
      <c r="O1515" t="s">
        <v>920</v>
      </c>
      <c r="P1515" t="s">
        <v>920</v>
      </c>
      <c r="Q1515">
        <v>1</v>
      </c>
      <c r="W1515">
        <v>0</v>
      </c>
      <c r="X1515">
        <v>497341279</v>
      </c>
      <c r="Y1515">
        <f t="shared" si="1335"/>
        <v>8</v>
      </c>
      <c r="AA1515">
        <v>210.35</v>
      </c>
      <c r="AB1515">
        <v>0</v>
      </c>
      <c r="AC1515">
        <v>0</v>
      </c>
      <c r="AD1515">
        <v>0</v>
      </c>
      <c r="AE1515">
        <v>23.09</v>
      </c>
      <c r="AF1515">
        <v>0</v>
      </c>
      <c r="AG1515">
        <v>0</v>
      </c>
      <c r="AH1515">
        <v>0</v>
      </c>
      <c r="AI1515">
        <v>9.11</v>
      </c>
      <c r="AJ1515">
        <v>1</v>
      </c>
      <c r="AK1515">
        <v>1</v>
      </c>
      <c r="AL1515">
        <v>1</v>
      </c>
      <c r="AM1515">
        <v>4</v>
      </c>
      <c r="AN1515">
        <v>0</v>
      </c>
      <c r="AO1515">
        <v>1</v>
      </c>
      <c r="AP1515">
        <v>1</v>
      </c>
      <c r="AQ1515">
        <v>0</v>
      </c>
      <c r="AR1515">
        <v>0</v>
      </c>
      <c r="AS1515" t="s">
        <v>3</v>
      </c>
      <c r="AT1515">
        <v>8</v>
      </c>
      <c r="AU1515" t="s">
        <v>3</v>
      </c>
      <c r="AV1515">
        <v>0</v>
      </c>
      <c r="AW1515">
        <v>2</v>
      </c>
      <c r="AX1515">
        <v>51657010</v>
      </c>
      <c r="AY1515">
        <v>1</v>
      </c>
      <c r="AZ1515">
        <v>0</v>
      </c>
      <c r="BA1515">
        <v>1729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V1515">
        <v>0</v>
      </c>
      <c r="CW1515">
        <v>0</v>
      </c>
      <c r="CX1515">
        <f>ROUND(Y1515*Source!I1176,7)</f>
        <v>0.57599999999999996</v>
      </c>
      <c r="CY1515">
        <f t="shared" si="1336"/>
        <v>210.35</v>
      </c>
      <c r="CZ1515">
        <f t="shared" si="1337"/>
        <v>23.09</v>
      </c>
      <c r="DA1515">
        <f t="shared" si="1338"/>
        <v>9.11</v>
      </c>
      <c r="DB1515">
        <f t="shared" si="1339"/>
        <v>184.72</v>
      </c>
      <c r="DC1515">
        <f t="shared" si="1340"/>
        <v>0</v>
      </c>
      <c r="DD1515" t="s">
        <v>3</v>
      </c>
      <c r="DE1515" t="s">
        <v>3</v>
      </c>
      <c r="DF1515">
        <f t="shared" si="1341"/>
        <v>121.16</v>
      </c>
      <c r="DG1515">
        <f t="shared" si="1342"/>
        <v>0</v>
      </c>
      <c r="DH1515">
        <f t="shared" si="1343"/>
        <v>0</v>
      </c>
      <c r="DI1515">
        <f t="shared" si="1334"/>
        <v>0</v>
      </c>
      <c r="DJ1515">
        <f t="shared" si="1344"/>
        <v>121.16</v>
      </c>
      <c r="DK1515">
        <v>0</v>
      </c>
      <c r="DL1515" t="s">
        <v>3</v>
      </c>
      <c r="DM1515">
        <v>0</v>
      </c>
      <c r="DN1515" t="s">
        <v>3</v>
      </c>
      <c r="DO1515">
        <v>0</v>
      </c>
    </row>
    <row r="1516" spans="1:119" x14ac:dyDescent="0.2">
      <c r="A1516">
        <f>ROW(Source!A1176)</f>
        <v>1176</v>
      </c>
      <c r="B1516">
        <v>51651743</v>
      </c>
      <c r="C1516">
        <v>51656988</v>
      </c>
      <c r="D1516">
        <v>49555131</v>
      </c>
      <c r="E1516">
        <v>1</v>
      </c>
      <c r="F1516">
        <v>1</v>
      </c>
      <c r="G1516">
        <v>1</v>
      </c>
      <c r="H1516">
        <v>3</v>
      </c>
      <c r="I1516" t="s">
        <v>950</v>
      </c>
      <c r="J1516" t="s">
        <v>951</v>
      </c>
      <c r="K1516" t="s">
        <v>952</v>
      </c>
      <c r="L1516">
        <v>1348</v>
      </c>
      <c r="N1516">
        <v>1009</v>
      </c>
      <c r="O1516" t="s">
        <v>105</v>
      </c>
      <c r="P1516" t="s">
        <v>105</v>
      </c>
      <c r="Q1516">
        <v>1000</v>
      </c>
      <c r="W1516">
        <v>0</v>
      </c>
      <c r="X1516">
        <v>-364749507</v>
      </c>
      <c r="Y1516">
        <f t="shared" si="1335"/>
        <v>5.0099999999999997E-3</v>
      </c>
      <c r="AA1516">
        <v>156537.13</v>
      </c>
      <c r="AB1516">
        <v>0</v>
      </c>
      <c r="AC1516">
        <v>0</v>
      </c>
      <c r="AD1516">
        <v>0</v>
      </c>
      <c r="AE1516">
        <v>17183</v>
      </c>
      <c r="AF1516">
        <v>0</v>
      </c>
      <c r="AG1516">
        <v>0</v>
      </c>
      <c r="AH1516">
        <v>0</v>
      </c>
      <c r="AI1516">
        <v>9.11</v>
      </c>
      <c r="AJ1516">
        <v>1</v>
      </c>
      <c r="AK1516">
        <v>1</v>
      </c>
      <c r="AL1516">
        <v>1</v>
      </c>
      <c r="AM1516">
        <v>4</v>
      </c>
      <c r="AN1516">
        <v>0</v>
      </c>
      <c r="AO1516">
        <v>1</v>
      </c>
      <c r="AP1516">
        <v>1</v>
      </c>
      <c r="AQ1516">
        <v>0</v>
      </c>
      <c r="AR1516">
        <v>0</v>
      </c>
      <c r="AS1516" t="s">
        <v>3</v>
      </c>
      <c r="AT1516">
        <v>5.0099999999999997E-3</v>
      </c>
      <c r="AU1516" t="s">
        <v>3</v>
      </c>
      <c r="AV1516">
        <v>0</v>
      </c>
      <c r="AW1516">
        <v>2</v>
      </c>
      <c r="AX1516">
        <v>51657012</v>
      </c>
      <c r="AY1516">
        <v>1</v>
      </c>
      <c r="AZ1516">
        <v>0</v>
      </c>
      <c r="BA1516">
        <v>1731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V1516">
        <v>0</v>
      </c>
      <c r="CW1516">
        <v>0</v>
      </c>
      <c r="CX1516">
        <f>ROUND(Y1516*Source!I1176,7)</f>
        <v>3.6069999999999999E-4</v>
      </c>
      <c r="CY1516">
        <f t="shared" si="1336"/>
        <v>156537.13</v>
      </c>
      <c r="CZ1516">
        <f t="shared" si="1337"/>
        <v>17183</v>
      </c>
      <c r="DA1516">
        <f t="shared" si="1338"/>
        <v>9.11</v>
      </c>
      <c r="DB1516">
        <f t="shared" si="1339"/>
        <v>86.09</v>
      </c>
      <c r="DC1516">
        <f t="shared" si="1340"/>
        <v>0</v>
      </c>
      <c r="DD1516" t="s">
        <v>3</v>
      </c>
      <c r="DE1516" t="s">
        <v>3</v>
      </c>
      <c r="DF1516">
        <f t="shared" si="1341"/>
        <v>56.46</v>
      </c>
      <c r="DG1516">
        <f t="shared" si="1342"/>
        <v>0</v>
      </c>
      <c r="DH1516">
        <f t="shared" si="1343"/>
        <v>0</v>
      </c>
      <c r="DI1516">
        <f t="shared" si="1334"/>
        <v>0</v>
      </c>
      <c r="DJ1516">
        <f t="shared" si="1344"/>
        <v>56.46</v>
      </c>
      <c r="DK1516">
        <v>0</v>
      </c>
      <c r="DL1516" t="s">
        <v>3</v>
      </c>
      <c r="DM1516">
        <v>0</v>
      </c>
      <c r="DN1516" t="s">
        <v>3</v>
      </c>
      <c r="DO1516">
        <v>0</v>
      </c>
    </row>
    <row r="1517" spans="1:119" x14ac:dyDescent="0.2">
      <c r="A1517">
        <f>ROW(Source!A1176)</f>
        <v>1176</v>
      </c>
      <c r="B1517">
        <v>51651743</v>
      </c>
      <c r="C1517">
        <v>51656988</v>
      </c>
      <c r="D1517">
        <v>49564260</v>
      </c>
      <c r="E1517">
        <v>1</v>
      </c>
      <c r="F1517">
        <v>1</v>
      </c>
      <c r="G1517">
        <v>1</v>
      </c>
      <c r="H1517">
        <v>3</v>
      </c>
      <c r="I1517" t="s">
        <v>79</v>
      </c>
      <c r="J1517" t="s">
        <v>81</v>
      </c>
      <c r="K1517" t="s">
        <v>80</v>
      </c>
      <c r="L1517">
        <v>1327</v>
      </c>
      <c r="N1517">
        <v>1005</v>
      </c>
      <c r="O1517" t="s">
        <v>52</v>
      </c>
      <c r="P1517" t="s">
        <v>52</v>
      </c>
      <c r="Q1517">
        <v>1</v>
      </c>
      <c r="W1517">
        <v>0</v>
      </c>
      <c r="X1517">
        <v>415678242</v>
      </c>
      <c r="Y1517">
        <f t="shared" si="1335"/>
        <v>100</v>
      </c>
      <c r="AA1517">
        <v>932.96</v>
      </c>
      <c r="AB1517">
        <v>0</v>
      </c>
      <c r="AC1517">
        <v>0</v>
      </c>
      <c r="AD1517">
        <v>0</v>
      </c>
      <c r="AE1517">
        <v>102.41</v>
      </c>
      <c r="AF1517">
        <v>0</v>
      </c>
      <c r="AG1517">
        <v>0</v>
      </c>
      <c r="AH1517">
        <v>0</v>
      </c>
      <c r="AI1517">
        <v>9.11</v>
      </c>
      <c r="AJ1517">
        <v>1</v>
      </c>
      <c r="AK1517">
        <v>1</v>
      </c>
      <c r="AL1517">
        <v>1</v>
      </c>
      <c r="AM1517">
        <v>0</v>
      </c>
      <c r="AN1517">
        <v>0</v>
      </c>
      <c r="AO1517">
        <v>0</v>
      </c>
      <c r="AP1517">
        <v>1</v>
      </c>
      <c r="AQ1517">
        <v>0</v>
      </c>
      <c r="AR1517">
        <v>0</v>
      </c>
      <c r="AS1517" t="s">
        <v>3</v>
      </c>
      <c r="AT1517">
        <v>100</v>
      </c>
      <c r="AU1517" t="s">
        <v>3</v>
      </c>
      <c r="AV1517">
        <v>0</v>
      </c>
      <c r="AW1517">
        <v>1</v>
      </c>
      <c r="AX1517">
        <v>-1</v>
      </c>
      <c r="AY1517">
        <v>0</v>
      </c>
      <c r="AZ1517">
        <v>0</v>
      </c>
      <c r="BA1517" t="s">
        <v>3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V1517">
        <v>0</v>
      </c>
      <c r="CW1517">
        <v>0</v>
      </c>
      <c r="CX1517">
        <f>ROUND(Y1517*Source!I1176,7)</f>
        <v>7.2</v>
      </c>
      <c r="CY1517">
        <f t="shared" si="1336"/>
        <v>932.96</v>
      </c>
      <c r="CZ1517">
        <f t="shared" si="1337"/>
        <v>102.41</v>
      </c>
      <c r="DA1517">
        <f t="shared" si="1338"/>
        <v>9.11</v>
      </c>
      <c r="DB1517">
        <f t="shared" si="1339"/>
        <v>10241</v>
      </c>
      <c r="DC1517">
        <f t="shared" si="1340"/>
        <v>0</v>
      </c>
      <c r="DD1517" t="s">
        <v>3</v>
      </c>
      <c r="DE1517" t="s">
        <v>3</v>
      </c>
      <c r="DF1517">
        <f t="shared" si="1341"/>
        <v>6717.31</v>
      </c>
      <c r="DG1517">
        <f t="shared" si="1342"/>
        <v>0</v>
      </c>
      <c r="DH1517">
        <f t="shared" si="1343"/>
        <v>0</v>
      </c>
      <c r="DI1517">
        <f t="shared" si="1334"/>
        <v>0</v>
      </c>
      <c r="DJ1517">
        <f t="shared" si="1344"/>
        <v>6717.31</v>
      </c>
      <c r="DK1517">
        <v>0</v>
      </c>
      <c r="DL1517" t="s">
        <v>3</v>
      </c>
      <c r="DM1517">
        <v>0</v>
      </c>
      <c r="DN1517" t="s">
        <v>3</v>
      </c>
      <c r="DO1517">
        <v>0</v>
      </c>
    </row>
    <row r="1518" spans="1:119" x14ac:dyDescent="0.2">
      <c r="A1518">
        <f>ROW(Source!A1178)</f>
        <v>1178</v>
      </c>
      <c r="B1518">
        <v>51651743</v>
      </c>
      <c r="C1518">
        <v>51657019</v>
      </c>
      <c r="D1518">
        <v>49510719</v>
      </c>
      <c r="E1518">
        <v>70</v>
      </c>
      <c r="F1518">
        <v>1</v>
      </c>
      <c r="G1518">
        <v>1</v>
      </c>
      <c r="H1518">
        <v>1</v>
      </c>
      <c r="I1518" t="s">
        <v>942</v>
      </c>
      <c r="J1518" t="s">
        <v>3</v>
      </c>
      <c r="K1518" t="s">
        <v>943</v>
      </c>
      <c r="L1518">
        <v>1191</v>
      </c>
      <c r="N1518">
        <v>1013</v>
      </c>
      <c r="O1518" t="s">
        <v>904</v>
      </c>
      <c r="P1518" t="s">
        <v>904</v>
      </c>
      <c r="Q1518">
        <v>1</v>
      </c>
      <c r="W1518">
        <v>0</v>
      </c>
      <c r="X1518">
        <v>784619160</v>
      </c>
      <c r="Y1518">
        <f t="shared" ref="Y1518:Y1523" si="1345">(AT1518*ROUND(1.05,7))</f>
        <v>148.05000000000001</v>
      </c>
      <c r="AA1518">
        <v>0</v>
      </c>
      <c r="AB1518">
        <v>0</v>
      </c>
      <c r="AC1518">
        <v>0</v>
      </c>
      <c r="AD1518">
        <v>291.83</v>
      </c>
      <c r="AE1518">
        <v>0</v>
      </c>
      <c r="AF1518">
        <v>0</v>
      </c>
      <c r="AG1518">
        <v>0</v>
      </c>
      <c r="AH1518">
        <v>8.74</v>
      </c>
      <c r="AI1518">
        <v>1</v>
      </c>
      <c r="AJ1518">
        <v>1</v>
      </c>
      <c r="AK1518">
        <v>1</v>
      </c>
      <c r="AL1518">
        <v>33.39</v>
      </c>
      <c r="AM1518">
        <v>4</v>
      </c>
      <c r="AN1518">
        <v>0</v>
      </c>
      <c r="AO1518">
        <v>1</v>
      </c>
      <c r="AP1518">
        <v>1</v>
      </c>
      <c r="AQ1518">
        <v>0</v>
      </c>
      <c r="AR1518">
        <v>0</v>
      </c>
      <c r="AS1518" t="s">
        <v>3</v>
      </c>
      <c r="AT1518">
        <v>141</v>
      </c>
      <c r="AU1518" t="s">
        <v>20</v>
      </c>
      <c r="AV1518">
        <v>1</v>
      </c>
      <c r="AW1518">
        <v>2</v>
      </c>
      <c r="AX1518">
        <v>51657033</v>
      </c>
      <c r="AY1518">
        <v>1</v>
      </c>
      <c r="AZ1518">
        <v>0</v>
      </c>
      <c r="BA1518">
        <v>1737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U1518">
        <f>ROUND(AT1518*Source!I1178*AH1518*AL1518,2)</f>
        <v>2798.05</v>
      </c>
      <c r="CV1518">
        <f>ROUND(Y1518*Source!I1178,7)</f>
        <v>10.067399999999999</v>
      </c>
      <c r="CW1518">
        <v>0</v>
      </c>
      <c r="CX1518">
        <f>ROUND(Y1518*Source!I1178,7)</f>
        <v>10.067399999999999</v>
      </c>
      <c r="CY1518">
        <f>AD1518</f>
        <v>291.83</v>
      </c>
      <c r="CZ1518">
        <f>AH1518</f>
        <v>8.74</v>
      </c>
      <c r="DA1518">
        <f>AL1518</f>
        <v>33.39</v>
      </c>
      <c r="DB1518">
        <f t="shared" ref="DB1518:DB1523" si="1346">ROUND((ROUND(AT1518*CZ1518,2)*ROUND(1.05,7)),2)</f>
        <v>1293.96</v>
      </c>
      <c r="DC1518">
        <f t="shared" ref="DC1518:DC1523" si="1347">ROUND((ROUND(AT1518*AG1518,2)*ROUND(1.05,7)),2)</f>
        <v>0</v>
      </c>
      <c r="DD1518" t="s">
        <v>3</v>
      </c>
      <c r="DE1518" t="s">
        <v>3</v>
      </c>
      <c r="DF1518">
        <f t="shared" ref="DF1518:DF1523" si="1348">ROUND(ROUND(AE1518,2)*CX1518,2)</f>
        <v>0</v>
      </c>
      <c r="DG1518">
        <f t="shared" si="1342"/>
        <v>0</v>
      </c>
      <c r="DH1518">
        <f t="shared" si="1343"/>
        <v>0</v>
      </c>
      <c r="DI1518">
        <f>ROUND(ROUND(AH1518*AL1518,2)*CX1518,2)</f>
        <v>2937.97</v>
      </c>
      <c r="DJ1518">
        <f>DI1518</f>
        <v>2937.97</v>
      </c>
      <c r="DK1518">
        <v>0</v>
      </c>
      <c r="DL1518" t="s">
        <v>3</v>
      </c>
      <c r="DM1518">
        <v>0</v>
      </c>
      <c r="DN1518" t="s">
        <v>3</v>
      </c>
      <c r="DO1518">
        <v>0</v>
      </c>
    </row>
    <row r="1519" spans="1:119" x14ac:dyDescent="0.2">
      <c r="A1519">
        <f>ROW(Source!A1178)</f>
        <v>1178</v>
      </c>
      <c r="B1519">
        <v>51651743</v>
      </c>
      <c r="C1519">
        <v>51657019</v>
      </c>
      <c r="D1519">
        <v>49510905</v>
      </c>
      <c r="E1519">
        <v>70</v>
      </c>
      <c r="F1519">
        <v>1</v>
      </c>
      <c r="G1519">
        <v>1</v>
      </c>
      <c r="H1519">
        <v>1</v>
      </c>
      <c r="I1519" t="s">
        <v>905</v>
      </c>
      <c r="J1519" t="s">
        <v>3</v>
      </c>
      <c r="K1519" t="s">
        <v>906</v>
      </c>
      <c r="L1519">
        <v>1191</v>
      </c>
      <c r="N1519">
        <v>1013</v>
      </c>
      <c r="O1519" t="s">
        <v>904</v>
      </c>
      <c r="P1519" t="s">
        <v>904</v>
      </c>
      <c r="Q1519">
        <v>1</v>
      </c>
      <c r="W1519">
        <v>0</v>
      </c>
      <c r="X1519">
        <v>-1417349443</v>
      </c>
      <c r="Y1519">
        <f t="shared" si="1345"/>
        <v>0.98699999999999999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</v>
      </c>
      <c r="AJ1519">
        <v>1</v>
      </c>
      <c r="AK1519">
        <v>33.39</v>
      </c>
      <c r="AL1519">
        <v>1</v>
      </c>
      <c r="AM1519">
        <v>4</v>
      </c>
      <c r="AN1519">
        <v>0</v>
      </c>
      <c r="AO1519">
        <v>1</v>
      </c>
      <c r="AP1519">
        <v>1</v>
      </c>
      <c r="AQ1519">
        <v>0</v>
      </c>
      <c r="AR1519">
        <v>0</v>
      </c>
      <c r="AS1519" t="s">
        <v>3</v>
      </c>
      <c r="AT1519">
        <v>0.94</v>
      </c>
      <c r="AU1519" t="s">
        <v>20</v>
      </c>
      <c r="AV1519">
        <v>2</v>
      </c>
      <c r="AW1519">
        <v>2</v>
      </c>
      <c r="AX1519">
        <v>51657034</v>
      </c>
      <c r="AY1519">
        <v>1</v>
      </c>
      <c r="AZ1519">
        <v>0</v>
      </c>
      <c r="BA1519">
        <v>1738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V1519">
        <v>0</v>
      </c>
      <c r="CW1519">
        <v>0</v>
      </c>
      <c r="CX1519">
        <f>ROUND(Y1519*Source!I1178,7)</f>
        <v>6.7115999999999995E-2</v>
      </c>
      <c r="CY1519">
        <f>AD1519</f>
        <v>0</v>
      </c>
      <c r="CZ1519">
        <f>AH1519</f>
        <v>0</v>
      </c>
      <c r="DA1519">
        <f>AL1519</f>
        <v>1</v>
      </c>
      <c r="DB1519">
        <f t="shared" si="1346"/>
        <v>0</v>
      </c>
      <c r="DC1519">
        <f t="shared" si="1347"/>
        <v>0</v>
      </c>
      <c r="DD1519" t="s">
        <v>3</v>
      </c>
      <c r="DE1519" t="s">
        <v>3</v>
      </c>
      <c r="DF1519">
        <f t="shared" si="1348"/>
        <v>0</v>
      </c>
      <c r="DG1519">
        <f t="shared" si="1342"/>
        <v>0</v>
      </c>
      <c r="DH1519">
        <f>ROUND(ROUND(AG1519*AK1519,2)*CX1519,2)</f>
        <v>0</v>
      </c>
      <c r="DI1519">
        <f t="shared" ref="DI1519:DI1530" si="1349">ROUND(ROUND(AH1519,2)*CX1519,2)</f>
        <v>0</v>
      </c>
      <c r="DJ1519">
        <f>DI1519</f>
        <v>0</v>
      </c>
      <c r="DK1519">
        <v>0</v>
      </c>
      <c r="DL1519" t="s">
        <v>3</v>
      </c>
      <c r="DM1519">
        <v>0</v>
      </c>
      <c r="DN1519" t="s">
        <v>3</v>
      </c>
      <c r="DO1519">
        <v>0</v>
      </c>
    </row>
    <row r="1520" spans="1:119" x14ac:dyDescent="0.2">
      <c r="A1520">
        <f>ROW(Source!A1178)</f>
        <v>1178</v>
      </c>
      <c r="B1520">
        <v>51651743</v>
      </c>
      <c r="C1520">
        <v>51657019</v>
      </c>
      <c r="D1520">
        <v>49672573</v>
      </c>
      <c r="E1520">
        <v>1</v>
      </c>
      <c r="F1520">
        <v>1</v>
      </c>
      <c r="G1520">
        <v>1</v>
      </c>
      <c r="H1520">
        <v>2</v>
      </c>
      <c r="I1520" t="s">
        <v>907</v>
      </c>
      <c r="J1520" t="s">
        <v>908</v>
      </c>
      <c r="K1520" t="s">
        <v>909</v>
      </c>
      <c r="L1520">
        <v>1367</v>
      </c>
      <c r="N1520">
        <v>1011</v>
      </c>
      <c r="O1520" t="s">
        <v>910</v>
      </c>
      <c r="P1520" t="s">
        <v>910</v>
      </c>
      <c r="Q1520">
        <v>1</v>
      </c>
      <c r="W1520">
        <v>0</v>
      </c>
      <c r="X1520">
        <v>-430484415</v>
      </c>
      <c r="Y1520">
        <f t="shared" si="1345"/>
        <v>0.39900000000000002</v>
      </c>
      <c r="AA1520">
        <v>0</v>
      </c>
      <c r="AB1520">
        <v>1530.2</v>
      </c>
      <c r="AC1520">
        <v>450.77</v>
      </c>
      <c r="AD1520">
        <v>0</v>
      </c>
      <c r="AE1520">
        <v>0</v>
      </c>
      <c r="AF1520">
        <v>115.4</v>
      </c>
      <c r="AG1520">
        <v>13.5</v>
      </c>
      <c r="AH1520">
        <v>0</v>
      </c>
      <c r="AI1520">
        <v>1</v>
      </c>
      <c r="AJ1520">
        <v>13.26</v>
      </c>
      <c r="AK1520">
        <v>33.39</v>
      </c>
      <c r="AL1520">
        <v>1</v>
      </c>
      <c r="AM1520">
        <v>4</v>
      </c>
      <c r="AN1520">
        <v>0</v>
      </c>
      <c r="AO1520">
        <v>1</v>
      </c>
      <c r="AP1520">
        <v>1</v>
      </c>
      <c r="AQ1520">
        <v>0</v>
      </c>
      <c r="AR1520">
        <v>0</v>
      </c>
      <c r="AS1520" t="s">
        <v>3</v>
      </c>
      <c r="AT1520">
        <v>0.38</v>
      </c>
      <c r="AU1520" t="s">
        <v>20</v>
      </c>
      <c r="AV1520">
        <v>0</v>
      </c>
      <c r="AW1520">
        <v>2</v>
      </c>
      <c r="AX1520">
        <v>51657035</v>
      </c>
      <c r="AY1520">
        <v>1</v>
      </c>
      <c r="AZ1520">
        <v>0</v>
      </c>
      <c r="BA1520">
        <v>1739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V1520">
        <v>0</v>
      </c>
      <c r="CW1520">
        <f>ROUND(Y1520*Source!I1178,7)</f>
        <v>2.7132E-2</v>
      </c>
      <c r="CX1520">
        <f>ROUND(Y1520*Source!I1178,7)</f>
        <v>2.7132E-2</v>
      </c>
      <c r="CY1520">
        <f>AB1520</f>
        <v>1530.2</v>
      </c>
      <c r="CZ1520">
        <f>AF1520</f>
        <v>115.4</v>
      </c>
      <c r="DA1520">
        <f>AJ1520</f>
        <v>13.26</v>
      </c>
      <c r="DB1520">
        <f t="shared" si="1346"/>
        <v>46.04</v>
      </c>
      <c r="DC1520">
        <f t="shared" si="1347"/>
        <v>5.39</v>
      </c>
      <c r="DD1520" t="s">
        <v>3</v>
      </c>
      <c r="DE1520" t="s">
        <v>3</v>
      </c>
      <c r="DF1520">
        <f t="shared" si="1348"/>
        <v>0</v>
      </c>
      <c r="DG1520">
        <f>ROUND(ROUND(AF1520*AJ1520,2)*CX1520,2)</f>
        <v>41.52</v>
      </c>
      <c r="DH1520">
        <f>ROUND(ROUND(AG1520*AK1520,2)*CX1520,2)</f>
        <v>12.23</v>
      </c>
      <c r="DI1520">
        <f t="shared" si="1349"/>
        <v>0</v>
      </c>
      <c r="DJ1520">
        <f>DG1520</f>
        <v>41.52</v>
      </c>
      <c r="DK1520">
        <v>0</v>
      </c>
      <c r="DL1520" t="s">
        <v>3</v>
      </c>
      <c r="DM1520">
        <v>0</v>
      </c>
      <c r="DN1520" t="s">
        <v>3</v>
      </c>
      <c r="DO1520">
        <v>0</v>
      </c>
    </row>
    <row r="1521" spans="1:119" x14ac:dyDescent="0.2">
      <c r="A1521">
        <f>ROW(Source!A1178)</f>
        <v>1178</v>
      </c>
      <c r="B1521">
        <v>51651743</v>
      </c>
      <c r="C1521">
        <v>51657019</v>
      </c>
      <c r="D1521">
        <v>49672703</v>
      </c>
      <c r="E1521">
        <v>1</v>
      </c>
      <c r="F1521">
        <v>1</v>
      </c>
      <c r="G1521">
        <v>1</v>
      </c>
      <c r="H1521">
        <v>2</v>
      </c>
      <c r="I1521" t="s">
        <v>944</v>
      </c>
      <c r="J1521" t="s">
        <v>945</v>
      </c>
      <c r="K1521" t="s">
        <v>946</v>
      </c>
      <c r="L1521">
        <v>1367</v>
      </c>
      <c r="N1521">
        <v>1011</v>
      </c>
      <c r="O1521" t="s">
        <v>910</v>
      </c>
      <c r="P1521" t="s">
        <v>910</v>
      </c>
      <c r="Q1521">
        <v>1</v>
      </c>
      <c r="W1521">
        <v>0</v>
      </c>
      <c r="X1521">
        <v>-1424865896</v>
      </c>
      <c r="Y1521">
        <f t="shared" si="1345"/>
        <v>0.35700000000000004</v>
      </c>
      <c r="AA1521">
        <v>0</v>
      </c>
      <c r="AB1521">
        <v>88.31</v>
      </c>
      <c r="AC1521">
        <v>0</v>
      </c>
      <c r="AD1521">
        <v>0</v>
      </c>
      <c r="AE1521">
        <v>0</v>
      </c>
      <c r="AF1521">
        <v>6.66</v>
      </c>
      <c r="AG1521">
        <v>0</v>
      </c>
      <c r="AH1521">
        <v>0</v>
      </c>
      <c r="AI1521">
        <v>1</v>
      </c>
      <c r="AJ1521">
        <v>13.26</v>
      </c>
      <c r="AK1521">
        <v>33.39</v>
      </c>
      <c r="AL1521">
        <v>1</v>
      </c>
      <c r="AM1521">
        <v>4</v>
      </c>
      <c r="AN1521">
        <v>0</v>
      </c>
      <c r="AO1521">
        <v>1</v>
      </c>
      <c r="AP1521">
        <v>1</v>
      </c>
      <c r="AQ1521">
        <v>0</v>
      </c>
      <c r="AR1521">
        <v>0</v>
      </c>
      <c r="AS1521" t="s">
        <v>3</v>
      </c>
      <c r="AT1521">
        <v>0.34</v>
      </c>
      <c r="AU1521" t="s">
        <v>20</v>
      </c>
      <c r="AV1521">
        <v>0</v>
      </c>
      <c r="AW1521">
        <v>2</v>
      </c>
      <c r="AX1521">
        <v>51657036</v>
      </c>
      <c r="AY1521">
        <v>1</v>
      </c>
      <c r="AZ1521">
        <v>0</v>
      </c>
      <c r="BA1521">
        <v>1740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V1521">
        <v>0</v>
      </c>
      <c r="CW1521">
        <f>ROUND(Y1521*Source!I1178,7)</f>
        <v>2.4275999999999999E-2</v>
      </c>
      <c r="CX1521">
        <f>ROUND(Y1521*Source!I1178,7)</f>
        <v>2.4275999999999999E-2</v>
      </c>
      <c r="CY1521">
        <f>AB1521</f>
        <v>88.31</v>
      </c>
      <c r="CZ1521">
        <f>AF1521</f>
        <v>6.66</v>
      </c>
      <c r="DA1521">
        <f>AJ1521</f>
        <v>13.26</v>
      </c>
      <c r="DB1521">
        <f t="shared" si="1346"/>
        <v>2.37</v>
      </c>
      <c r="DC1521">
        <f t="shared" si="1347"/>
        <v>0</v>
      </c>
      <c r="DD1521" t="s">
        <v>3</v>
      </c>
      <c r="DE1521" t="s">
        <v>3</v>
      </c>
      <c r="DF1521">
        <f t="shared" si="1348"/>
        <v>0</v>
      </c>
      <c r="DG1521">
        <f>ROUND(ROUND(AF1521*AJ1521,2)*CX1521,2)</f>
        <v>2.14</v>
      </c>
      <c r="DH1521">
        <f>ROUND(ROUND(AG1521*AK1521,2)*CX1521,2)</f>
        <v>0</v>
      </c>
      <c r="DI1521">
        <f t="shared" si="1349"/>
        <v>0</v>
      </c>
      <c r="DJ1521">
        <f>DG1521</f>
        <v>2.14</v>
      </c>
      <c r="DK1521">
        <v>0</v>
      </c>
      <c r="DL1521" t="s">
        <v>3</v>
      </c>
      <c r="DM1521">
        <v>0</v>
      </c>
      <c r="DN1521" t="s">
        <v>3</v>
      </c>
      <c r="DO1521">
        <v>0</v>
      </c>
    </row>
    <row r="1522" spans="1:119" x14ac:dyDescent="0.2">
      <c r="A1522">
        <f>ROW(Source!A1178)</f>
        <v>1178</v>
      </c>
      <c r="B1522">
        <v>51651743</v>
      </c>
      <c r="C1522">
        <v>51657019</v>
      </c>
      <c r="D1522">
        <v>49673503</v>
      </c>
      <c r="E1522">
        <v>1</v>
      </c>
      <c r="F1522">
        <v>1</v>
      </c>
      <c r="G1522">
        <v>1</v>
      </c>
      <c r="H1522">
        <v>2</v>
      </c>
      <c r="I1522" t="s">
        <v>914</v>
      </c>
      <c r="J1522" t="s">
        <v>915</v>
      </c>
      <c r="K1522" t="s">
        <v>916</v>
      </c>
      <c r="L1522">
        <v>1367</v>
      </c>
      <c r="N1522">
        <v>1011</v>
      </c>
      <c r="O1522" t="s">
        <v>910</v>
      </c>
      <c r="P1522" t="s">
        <v>910</v>
      </c>
      <c r="Q1522">
        <v>1</v>
      </c>
      <c r="W1522">
        <v>0</v>
      </c>
      <c r="X1522">
        <v>509054691</v>
      </c>
      <c r="Y1522">
        <f t="shared" si="1345"/>
        <v>0.58800000000000008</v>
      </c>
      <c r="AA1522">
        <v>0</v>
      </c>
      <c r="AB1522">
        <v>871.31</v>
      </c>
      <c r="AC1522">
        <v>387.32</v>
      </c>
      <c r="AD1522">
        <v>0</v>
      </c>
      <c r="AE1522">
        <v>0</v>
      </c>
      <c r="AF1522">
        <v>65.709999999999994</v>
      </c>
      <c r="AG1522">
        <v>11.6</v>
      </c>
      <c r="AH1522">
        <v>0</v>
      </c>
      <c r="AI1522">
        <v>1</v>
      </c>
      <c r="AJ1522">
        <v>13.26</v>
      </c>
      <c r="AK1522">
        <v>33.39</v>
      </c>
      <c r="AL1522">
        <v>1</v>
      </c>
      <c r="AM1522">
        <v>4</v>
      </c>
      <c r="AN1522">
        <v>0</v>
      </c>
      <c r="AO1522">
        <v>1</v>
      </c>
      <c r="AP1522">
        <v>1</v>
      </c>
      <c r="AQ1522">
        <v>0</v>
      </c>
      <c r="AR1522">
        <v>0</v>
      </c>
      <c r="AS1522" t="s">
        <v>3</v>
      </c>
      <c r="AT1522">
        <v>0.56000000000000005</v>
      </c>
      <c r="AU1522" t="s">
        <v>20</v>
      </c>
      <c r="AV1522">
        <v>0</v>
      </c>
      <c r="AW1522">
        <v>2</v>
      </c>
      <c r="AX1522">
        <v>51657037</v>
      </c>
      <c r="AY1522">
        <v>1</v>
      </c>
      <c r="AZ1522">
        <v>0</v>
      </c>
      <c r="BA1522">
        <v>1741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V1522">
        <v>0</v>
      </c>
      <c r="CW1522">
        <f>ROUND(Y1522*Source!I1178,7)</f>
        <v>3.9983999999999999E-2</v>
      </c>
      <c r="CX1522">
        <f>ROUND(Y1522*Source!I1178,7)</f>
        <v>3.9983999999999999E-2</v>
      </c>
      <c r="CY1522">
        <f>AB1522</f>
        <v>871.31</v>
      </c>
      <c r="CZ1522">
        <f>AF1522</f>
        <v>65.709999999999994</v>
      </c>
      <c r="DA1522">
        <f>AJ1522</f>
        <v>13.26</v>
      </c>
      <c r="DB1522">
        <f t="shared" si="1346"/>
        <v>38.64</v>
      </c>
      <c r="DC1522">
        <f t="shared" si="1347"/>
        <v>6.83</v>
      </c>
      <c r="DD1522" t="s">
        <v>3</v>
      </c>
      <c r="DE1522" t="s">
        <v>3</v>
      </c>
      <c r="DF1522">
        <f t="shared" si="1348"/>
        <v>0</v>
      </c>
      <c r="DG1522">
        <f>ROUND(ROUND(AF1522*AJ1522,2)*CX1522,2)</f>
        <v>34.840000000000003</v>
      </c>
      <c r="DH1522">
        <f>ROUND(ROUND(AG1522*AK1522,2)*CX1522,2)</f>
        <v>15.49</v>
      </c>
      <c r="DI1522">
        <f t="shared" si="1349"/>
        <v>0</v>
      </c>
      <c r="DJ1522">
        <f>DG1522</f>
        <v>34.840000000000003</v>
      </c>
      <c r="DK1522">
        <v>0</v>
      </c>
      <c r="DL1522" t="s">
        <v>3</v>
      </c>
      <c r="DM1522">
        <v>0</v>
      </c>
      <c r="DN1522" t="s">
        <v>3</v>
      </c>
      <c r="DO1522">
        <v>0</v>
      </c>
    </row>
    <row r="1523" spans="1:119" x14ac:dyDescent="0.2">
      <c r="A1523">
        <f>ROW(Source!A1178)</f>
        <v>1178</v>
      </c>
      <c r="B1523">
        <v>51651743</v>
      </c>
      <c r="C1523">
        <v>51657019</v>
      </c>
      <c r="D1523">
        <v>49673715</v>
      </c>
      <c r="E1523">
        <v>1</v>
      </c>
      <c r="F1523">
        <v>1</v>
      </c>
      <c r="G1523">
        <v>1</v>
      </c>
      <c r="H1523">
        <v>2</v>
      </c>
      <c r="I1523" t="s">
        <v>926</v>
      </c>
      <c r="J1523" t="s">
        <v>927</v>
      </c>
      <c r="K1523" t="s">
        <v>928</v>
      </c>
      <c r="L1523">
        <v>1367</v>
      </c>
      <c r="N1523">
        <v>1011</v>
      </c>
      <c r="O1523" t="s">
        <v>910</v>
      </c>
      <c r="P1523" t="s">
        <v>910</v>
      </c>
      <c r="Q1523">
        <v>1</v>
      </c>
      <c r="W1523">
        <v>0</v>
      </c>
      <c r="X1523">
        <v>829370094</v>
      </c>
      <c r="Y1523">
        <f t="shared" si="1345"/>
        <v>1.47</v>
      </c>
      <c r="AA1523">
        <v>0</v>
      </c>
      <c r="AB1523">
        <v>107.41</v>
      </c>
      <c r="AC1523">
        <v>0</v>
      </c>
      <c r="AD1523">
        <v>0</v>
      </c>
      <c r="AE1523">
        <v>0</v>
      </c>
      <c r="AF1523">
        <v>8.1</v>
      </c>
      <c r="AG1523">
        <v>0</v>
      </c>
      <c r="AH1523">
        <v>0</v>
      </c>
      <c r="AI1523">
        <v>1</v>
      </c>
      <c r="AJ1523">
        <v>13.26</v>
      </c>
      <c r="AK1523">
        <v>33.39</v>
      </c>
      <c r="AL1523">
        <v>1</v>
      </c>
      <c r="AM1523">
        <v>4</v>
      </c>
      <c r="AN1523">
        <v>0</v>
      </c>
      <c r="AO1523">
        <v>1</v>
      </c>
      <c r="AP1523">
        <v>1</v>
      </c>
      <c r="AQ1523">
        <v>0</v>
      </c>
      <c r="AR1523">
        <v>0</v>
      </c>
      <c r="AS1523" t="s">
        <v>3</v>
      </c>
      <c r="AT1523">
        <v>1.4</v>
      </c>
      <c r="AU1523" t="s">
        <v>20</v>
      </c>
      <c r="AV1523">
        <v>0</v>
      </c>
      <c r="AW1523">
        <v>2</v>
      </c>
      <c r="AX1523">
        <v>51657038</v>
      </c>
      <c r="AY1523">
        <v>1</v>
      </c>
      <c r="AZ1523">
        <v>0</v>
      </c>
      <c r="BA1523">
        <v>1742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V1523">
        <v>0</v>
      </c>
      <c r="CW1523">
        <f>ROUND(Y1523*Source!I1178,7)</f>
        <v>9.9959999999999993E-2</v>
      </c>
      <c r="CX1523">
        <f>ROUND(Y1523*Source!I1178,7)</f>
        <v>9.9959999999999993E-2</v>
      </c>
      <c r="CY1523">
        <f>AB1523</f>
        <v>107.41</v>
      </c>
      <c r="CZ1523">
        <f>AF1523</f>
        <v>8.1</v>
      </c>
      <c r="DA1523">
        <f>AJ1523</f>
        <v>13.26</v>
      </c>
      <c r="DB1523">
        <f t="shared" si="1346"/>
        <v>11.91</v>
      </c>
      <c r="DC1523">
        <f t="shared" si="1347"/>
        <v>0</v>
      </c>
      <c r="DD1523" t="s">
        <v>3</v>
      </c>
      <c r="DE1523" t="s">
        <v>3</v>
      </c>
      <c r="DF1523">
        <f t="shared" si="1348"/>
        <v>0</v>
      </c>
      <c r="DG1523">
        <f>ROUND(ROUND(AF1523*AJ1523,2)*CX1523,2)</f>
        <v>10.74</v>
      </c>
      <c r="DH1523">
        <f>ROUND(ROUND(AG1523*AK1523,2)*CX1523,2)</f>
        <v>0</v>
      </c>
      <c r="DI1523">
        <f t="shared" si="1349"/>
        <v>0</v>
      </c>
      <c r="DJ1523">
        <f>DG1523</f>
        <v>10.74</v>
      </c>
      <c r="DK1523">
        <v>0</v>
      </c>
      <c r="DL1523" t="s">
        <v>3</v>
      </c>
      <c r="DM1523">
        <v>0</v>
      </c>
      <c r="DN1523" t="s">
        <v>3</v>
      </c>
      <c r="DO1523">
        <v>0</v>
      </c>
    </row>
    <row r="1524" spans="1:119" x14ac:dyDescent="0.2">
      <c r="A1524">
        <f>ROW(Source!A1178)</f>
        <v>1178</v>
      </c>
      <c r="B1524">
        <v>51651743</v>
      </c>
      <c r="C1524">
        <v>51657019</v>
      </c>
      <c r="D1524">
        <v>49521144</v>
      </c>
      <c r="E1524">
        <v>1</v>
      </c>
      <c r="F1524">
        <v>1</v>
      </c>
      <c r="G1524">
        <v>1</v>
      </c>
      <c r="H1524">
        <v>3</v>
      </c>
      <c r="I1524" t="s">
        <v>947</v>
      </c>
      <c r="J1524" t="s">
        <v>948</v>
      </c>
      <c r="K1524" t="s">
        <v>949</v>
      </c>
      <c r="L1524">
        <v>1348</v>
      </c>
      <c r="N1524">
        <v>1009</v>
      </c>
      <c r="O1524" t="s">
        <v>105</v>
      </c>
      <c r="P1524" t="s">
        <v>105</v>
      </c>
      <c r="Q1524">
        <v>1000</v>
      </c>
      <c r="W1524">
        <v>0</v>
      </c>
      <c r="X1524">
        <v>-847628873</v>
      </c>
      <c r="Y1524">
        <f t="shared" ref="Y1524:Y1530" si="1350">AT1524</f>
        <v>8.8999999999999995E-4</v>
      </c>
      <c r="AA1524">
        <v>241405.89</v>
      </c>
      <c r="AB1524">
        <v>0</v>
      </c>
      <c r="AC1524">
        <v>0</v>
      </c>
      <c r="AD1524">
        <v>0</v>
      </c>
      <c r="AE1524">
        <v>26499</v>
      </c>
      <c r="AF1524">
        <v>0</v>
      </c>
      <c r="AG1524">
        <v>0</v>
      </c>
      <c r="AH1524">
        <v>0</v>
      </c>
      <c r="AI1524">
        <v>9.11</v>
      </c>
      <c r="AJ1524">
        <v>1</v>
      </c>
      <c r="AK1524">
        <v>1</v>
      </c>
      <c r="AL1524">
        <v>1</v>
      </c>
      <c r="AM1524">
        <v>4</v>
      </c>
      <c r="AN1524">
        <v>0</v>
      </c>
      <c r="AO1524">
        <v>1</v>
      </c>
      <c r="AP1524">
        <v>1</v>
      </c>
      <c r="AQ1524">
        <v>0</v>
      </c>
      <c r="AR1524">
        <v>0</v>
      </c>
      <c r="AS1524" t="s">
        <v>3</v>
      </c>
      <c r="AT1524">
        <v>8.8999999999999995E-4</v>
      </c>
      <c r="AU1524" t="s">
        <v>3</v>
      </c>
      <c r="AV1524">
        <v>0</v>
      </c>
      <c r="AW1524">
        <v>2</v>
      </c>
      <c r="AX1524">
        <v>51657039</v>
      </c>
      <c r="AY1524">
        <v>1</v>
      </c>
      <c r="AZ1524">
        <v>0</v>
      </c>
      <c r="BA1524">
        <v>1743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V1524">
        <v>0</v>
      </c>
      <c r="CW1524">
        <v>0</v>
      </c>
      <c r="CX1524">
        <f>ROUND(Y1524*Source!I1178,7)</f>
        <v>6.05E-5</v>
      </c>
      <c r="CY1524">
        <f t="shared" ref="CY1524:CY1530" si="1351">AA1524</f>
        <v>241405.89</v>
      </c>
      <c r="CZ1524">
        <f t="shared" ref="CZ1524:CZ1530" si="1352">AE1524</f>
        <v>26499</v>
      </c>
      <c r="DA1524">
        <f t="shared" ref="DA1524:DA1530" si="1353">AI1524</f>
        <v>9.11</v>
      </c>
      <c r="DB1524">
        <f t="shared" ref="DB1524:DB1530" si="1354">ROUND(ROUND(AT1524*CZ1524,2),2)</f>
        <v>23.58</v>
      </c>
      <c r="DC1524">
        <f t="shared" ref="DC1524:DC1530" si="1355">ROUND(ROUND(AT1524*AG1524,2),2)</f>
        <v>0</v>
      </c>
      <c r="DD1524" t="s">
        <v>3</v>
      </c>
      <c r="DE1524" t="s">
        <v>3</v>
      </c>
      <c r="DF1524">
        <f t="shared" ref="DF1524:DF1530" si="1356">ROUND(ROUND(AE1524*AI1524,2)*CX1524,2)</f>
        <v>14.61</v>
      </c>
      <c r="DG1524">
        <f t="shared" ref="DG1524:DG1532" si="1357">ROUND(ROUND(AF1524,2)*CX1524,2)</f>
        <v>0</v>
      </c>
      <c r="DH1524">
        <f t="shared" ref="DH1524:DH1531" si="1358">ROUND(ROUND(AG1524,2)*CX1524,2)</f>
        <v>0</v>
      </c>
      <c r="DI1524">
        <f t="shared" si="1349"/>
        <v>0</v>
      </c>
      <c r="DJ1524">
        <f t="shared" ref="DJ1524:DJ1530" si="1359">DF1524</f>
        <v>14.61</v>
      </c>
      <c r="DK1524">
        <v>0</v>
      </c>
      <c r="DL1524" t="s">
        <v>3</v>
      </c>
      <c r="DM1524">
        <v>0</v>
      </c>
      <c r="DN1524" t="s">
        <v>3</v>
      </c>
      <c r="DO1524">
        <v>0</v>
      </c>
    </row>
    <row r="1525" spans="1:119" x14ac:dyDescent="0.2">
      <c r="A1525">
        <f>ROW(Source!A1178)</f>
        <v>1178</v>
      </c>
      <c r="B1525">
        <v>51651743</v>
      </c>
      <c r="C1525">
        <v>51657019</v>
      </c>
      <c r="D1525">
        <v>49524301</v>
      </c>
      <c r="E1525">
        <v>1</v>
      </c>
      <c r="F1525">
        <v>1</v>
      </c>
      <c r="G1525">
        <v>1</v>
      </c>
      <c r="H1525">
        <v>3</v>
      </c>
      <c r="I1525" t="s">
        <v>929</v>
      </c>
      <c r="J1525" t="s">
        <v>930</v>
      </c>
      <c r="K1525" t="s">
        <v>931</v>
      </c>
      <c r="L1525">
        <v>1348</v>
      </c>
      <c r="N1525">
        <v>1009</v>
      </c>
      <c r="O1525" t="s">
        <v>105</v>
      </c>
      <c r="P1525" t="s">
        <v>105</v>
      </c>
      <c r="Q1525">
        <v>1000</v>
      </c>
      <c r="W1525">
        <v>0</v>
      </c>
      <c r="X1525">
        <v>1824693337</v>
      </c>
      <c r="Y1525">
        <f t="shared" si="1350"/>
        <v>4.0999999999999999E-4</v>
      </c>
      <c r="AA1525">
        <v>94397.82</v>
      </c>
      <c r="AB1525">
        <v>0</v>
      </c>
      <c r="AC1525">
        <v>0</v>
      </c>
      <c r="AD1525">
        <v>0</v>
      </c>
      <c r="AE1525">
        <v>10362</v>
      </c>
      <c r="AF1525">
        <v>0</v>
      </c>
      <c r="AG1525">
        <v>0</v>
      </c>
      <c r="AH1525">
        <v>0</v>
      </c>
      <c r="AI1525">
        <v>9.11</v>
      </c>
      <c r="AJ1525">
        <v>1</v>
      </c>
      <c r="AK1525">
        <v>1</v>
      </c>
      <c r="AL1525">
        <v>1</v>
      </c>
      <c r="AM1525">
        <v>4</v>
      </c>
      <c r="AN1525">
        <v>0</v>
      </c>
      <c r="AO1525">
        <v>1</v>
      </c>
      <c r="AP1525">
        <v>1</v>
      </c>
      <c r="AQ1525">
        <v>0</v>
      </c>
      <c r="AR1525">
        <v>0</v>
      </c>
      <c r="AS1525" t="s">
        <v>3</v>
      </c>
      <c r="AT1525">
        <v>4.0999999999999999E-4</v>
      </c>
      <c r="AU1525" t="s">
        <v>3</v>
      </c>
      <c r="AV1525">
        <v>0</v>
      </c>
      <c r="AW1525">
        <v>2</v>
      </c>
      <c r="AX1525">
        <v>51657040</v>
      </c>
      <c r="AY1525">
        <v>1</v>
      </c>
      <c r="AZ1525">
        <v>0</v>
      </c>
      <c r="BA1525">
        <v>1744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V1525">
        <v>0</v>
      </c>
      <c r="CW1525">
        <v>0</v>
      </c>
      <c r="CX1525">
        <f>ROUND(Y1525*Source!I1178,7)</f>
        <v>2.7900000000000001E-5</v>
      </c>
      <c r="CY1525">
        <f t="shared" si="1351"/>
        <v>94397.82</v>
      </c>
      <c r="CZ1525">
        <f t="shared" si="1352"/>
        <v>10362</v>
      </c>
      <c r="DA1525">
        <f t="shared" si="1353"/>
        <v>9.11</v>
      </c>
      <c r="DB1525">
        <f t="shared" si="1354"/>
        <v>4.25</v>
      </c>
      <c r="DC1525">
        <f t="shared" si="1355"/>
        <v>0</v>
      </c>
      <c r="DD1525" t="s">
        <v>3</v>
      </c>
      <c r="DE1525" t="s">
        <v>3</v>
      </c>
      <c r="DF1525">
        <f t="shared" si="1356"/>
        <v>2.63</v>
      </c>
      <c r="DG1525">
        <f t="shared" si="1357"/>
        <v>0</v>
      </c>
      <c r="DH1525">
        <f t="shared" si="1358"/>
        <v>0</v>
      </c>
      <c r="DI1525">
        <f t="shared" si="1349"/>
        <v>0</v>
      </c>
      <c r="DJ1525">
        <f t="shared" si="1359"/>
        <v>2.63</v>
      </c>
      <c r="DK1525">
        <v>0</v>
      </c>
      <c r="DL1525" t="s">
        <v>3</v>
      </c>
      <c r="DM1525">
        <v>0</v>
      </c>
      <c r="DN1525" t="s">
        <v>3</v>
      </c>
      <c r="DO1525">
        <v>0</v>
      </c>
    </row>
    <row r="1526" spans="1:119" x14ac:dyDescent="0.2">
      <c r="A1526">
        <f>ROW(Source!A1178)</f>
        <v>1178</v>
      </c>
      <c r="B1526">
        <v>51651743</v>
      </c>
      <c r="C1526">
        <v>51657019</v>
      </c>
      <c r="D1526">
        <v>49525488</v>
      </c>
      <c r="E1526">
        <v>1</v>
      </c>
      <c r="F1526">
        <v>1</v>
      </c>
      <c r="G1526">
        <v>1</v>
      </c>
      <c r="H1526">
        <v>3</v>
      </c>
      <c r="I1526" t="s">
        <v>917</v>
      </c>
      <c r="J1526" t="s">
        <v>918</v>
      </c>
      <c r="K1526" t="s">
        <v>919</v>
      </c>
      <c r="L1526">
        <v>1346</v>
      </c>
      <c r="N1526">
        <v>1009</v>
      </c>
      <c r="O1526" t="s">
        <v>920</v>
      </c>
      <c r="P1526" t="s">
        <v>920</v>
      </c>
      <c r="Q1526">
        <v>1</v>
      </c>
      <c r="W1526">
        <v>0</v>
      </c>
      <c r="X1526">
        <v>-1864341761</v>
      </c>
      <c r="Y1526">
        <f t="shared" si="1350"/>
        <v>15</v>
      </c>
      <c r="AA1526">
        <v>82.35</v>
      </c>
      <c r="AB1526">
        <v>0</v>
      </c>
      <c r="AC1526">
        <v>0</v>
      </c>
      <c r="AD1526">
        <v>0</v>
      </c>
      <c r="AE1526">
        <v>9.0399999999999991</v>
      </c>
      <c r="AF1526">
        <v>0</v>
      </c>
      <c r="AG1526">
        <v>0</v>
      </c>
      <c r="AH1526">
        <v>0</v>
      </c>
      <c r="AI1526">
        <v>9.11</v>
      </c>
      <c r="AJ1526">
        <v>1</v>
      </c>
      <c r="AK1526">
        <v>1</v>
      </c>
      <c r="AL1526">
        <v>1</v>
      </c>
      <c r="AM1526">
        <v>4</v>
      </c>
      <c r="AN1526">
        <v>0</v>
      </c>
      <c r="AO1526">
        <v>1</v>
      </c>
      <c r="AP1526">
        <v>1</v>
      </c>
      <c r="AQ1526">
        <v>0</v>
      </c>
      <c r="AR1526">
        <v>0</v>
      </c>
      <c r="AS1526" t="s">
        <v>3</v>
      </c>
      <c r="AT1526">
        <v>15</v>
      </c>
      <c r="AU1526" t="s">
        <v>3</v>
      </c>
      <c r="AV1526">
        <v>0</v>
      </c>
      <c r="AW1526">
        <v>2</v>
      </c>
      <c r="AX1526">
        <v>51657041</v>
      </c>
      <c r="AY1526">
        <v>1</v>
      </c>
      <c r="AZ1526">
        <v>0</v>
      </c>
      <c r="BA1526">
        <v>1745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V1526">
        <v>0</v>
      </c>
      <c r="CW1526">
        <v>0</v>
      </c>
      <c r="CX1526">
        <f>ROUND(Y1526*Source!I1178,7)</f>
        <v>1.02</v>
      </c>
      <c r="CY1526">
        <f t="shared" si="1351"/>
        <v>82.35</v>
      </c>
      <c r="CZ1526">
        <f t="shared" si="1352"/>
        <v>9.0399999999999991</v>
      </c>
      <c r="DA1526">
        <f t="shared" si="1353"/>
        <v>9.11</v>
      </c>
      <c r="DB1526">
        <f t="shared" si="1354"/>
        <v>135.6</v>
      </c>
      <c r="DC1526">
        <f t="shared" si="1355"/>
        <v>0</v>
      </c>
      <c r="DD1526" t="s">
        <v>3</v>
      </c>
      <c r="DE1526" t="s">
        <v>3</v>
      </c>
      <c r="DF1526">
        <f t="shared" si="1356"/>
        <v>84</v>
      </c>
      <c r="DG1526">
        <f t="shared" si="1357"/>
        <v>0</v>
      </c>
      <c r="DH1526">
        <f t="shared" si="1358"/>
        <v>0</v>
      </c>
      <c r="DI1526">
        <f t="shared" si="1349"/>
        <v>0</v>
      </c>
      <c r="DJ1526">
        <f t="shared" si="1359"/>
        <v>84</v>
      </c>
      <c r="DK1526">
        <v>0</v>
      </c>
      <c r="DL1526" t="s">
        <v>3</v>
      </c>
      <c r="DM1526">
        <v>0</v>
      </c>
      <c r="DN1526" t="s">
        <v>3</v>
      </c>
      <c r="DO1526">
        <v>0</v>
      </c>
    </row>
    <row r="1527" spans="1:119" x14ac:dyDescent="0.2">
      <c r="A1527">
        <f>ROW(Source!A1178)</f>
        <v>1178</v>
      </c>
      <c r="B1527">
        <v>51651743</v>
      </c>
      <c r="C1527">
        <v>51657019</v>
      </c>
      <c r="D1527">
        <v>49526492</v>
      </c>
      <c r="E1527">
        <v>1</v>
      </c>
      <c r="F1527">
        <v>1</v>
      </c>
      <c r="G1527">
        <v>1</v>
      </c>
      <c r="H1527">
        <v>3</v>
      </c>
      <c r="I1527" t="s">
        <v>921</v>
      </c>
      <c r="J1527" t="s">
        <v>922</v>
      </c>
      <c r="K1527" t="s">
        <v>923</v>
      </c>
      <c r="L1527">
        <v>1346</v>
      </c>
      <c r="N1527">
        <v>1009</v>
      </c>
      <c r="O1527" t="s">
        <v>920</v>
      </c>
      <c r="P1527" t="s">
        <v>920</v>
      </c>
      <c r="Q1527">
        <v>1</v>
      </c>
      <c r="W1527">
        <v>0</v>
      </c>
      <c r="X1527">
        <v>497341279</v>
      </c>
      <c r="Y1527">
        <f t="shared" si="1350"/>
        <v>8</v>
      </c>
      <c r="AA1527">
        <v>210.35</v>
      </c>
      <c r="AB1527">
        <v>0</v>
      </c>
      <c r="AC1527">
        <v>0</v>
      </c>
      <c r="AD1527">
        <v>0</v>
      </c>
      <c r="AE1527">
        <v>23.09</v>
      </c>
      <c r="AF1527">
        <v>0</v>
      </c>
      <c r="AG1527">
        <v>0</v>
      </c>
      <c r="AH1527">
        <v>0</v>
      </c>
      <c r="AI1527">
        <v>9.11</v>
      </c>
      <c r="AJ1527">
        <v>1</v>
      </c>
      <c r="AK1527">
        <v>1</v>
      </c>
      <c r="AL1527">
        <v>1</v>
      </c>
      <c r="AM1527">
        <v>4</v>
      </c>
      <c r="AN1527">
        <v>0</v>
      </c>
      <c r="AO1527">
        <v>1</v>
      </c>
      <c r="AP1527">
        <v>1</v>
      </c>
      <c r="AQ1527">
        <v>0</v>
      </c>
      <c r="AR1527">
        <v>0</v>
      </c>
      <c r="AS1527" t="s">
        <v>3</v>
      </c>
      <c r="AT1527">
        <v>8</v>
      </c>
      <c r="AU1527" t="s">
        <v>3</v>
      </c>
      <c r="AV1527">
        <v>0</v>
      </c>
      <c r="AW1527">
        <v>2</v>
      </c>
      <c r="AX1527">
        <v>51657042</v>
      </c>
      <c r="AY1527">
        <v>1</v>
      </c>
      <c r="AZ1527">
        <v>0</v>
      </c>
      <c r="BA1527">
        <v>1746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V1527">
        <v>0</v>
      </c>
      <c r="CW1527">
        <v>0</v>
      </c>
      <c r="CX1527">
        <f>ROUND(Y1527*Source!I1178,7)</f>
        <v>0.54400000000000004</v>
      </c>
      <c r="CY1527">
        <f t="shared" si="1351"/>
        <v>210.35</v>
      </c>
      <c r="CZ1527">
        <f t="shared" si="1352"/>
        <v>23.09</v>
      </c>
      <c r="DA1527">
        <f t="shared" si="1353"/>
        <v>9.11</v>
      </c>
      <c r="DB1527">
        <f t="shared" si="1354"/>
        <v>184.72</v>
      </c>
      <c r="DC1527">
        <f t="shared" si="1355"/>
        <v>0</v>
      </c>
      <c r="DD1527" t="s">
        <v>3</v>
      </c>
      <c r="DE1527" t="s">
        <v>3</v>
      </c>
      <c r="DF1527">
        <f t="shared" si="1356"/>
        <v>114.43</v>
      </c>
      <c r="DG1527">
        <f t="shared" si="1357"/>
        <v>0</v>
      </c>
      <c r="DH1527">
        <f t="shared" si="1358"/>
        <v>0</v>
      </c>
      <c r="DI1527">
        <f t="shared" si="1349"/>
        <v>0</v>
      </c>
      <c r="DJ1527">
        <f t="shared" si="1359"/>
        <v>114.43</v>
      </c>
      <c r="DK1527">
        <v>0</v>
      </c>
      <c r="DL1527" t="s">
        <v>3</v>
      </c>
      <c r="DM1527">
        <v>0</v>
      </c>
      <c r="DN1527" t="s">
        <v>3</v>
      </c>
      <c r="DO1527">
        <v>0</v>
      </c>
    </row>
    <row r="1528" spans="1:119" x14ac:dyDescent="0.2">
      <c r="A1528">
        <f>ROW(Source!A1178)</f>
        <v>1178</v>
      </c>
      <c r="B1528">
        <v>51651743</v>
      </c>
      <c r="C1528">
        <v>51657019</v>
      </c>
      <c r="D1528">
        <v>49555131</v>
      </c>
      <c r="E1528">
        <v>1</v>
      </c>
      <c r="F1528">
        <v>1</v>
      </c>
      <c r="G1528">
        <v>1</v>
      </c>
      <c r="H1528">
        <v>3</v>
      </c>
      <c r="I1528" t="s">
        <v>950</v>
      </c>
      <c r="J1528" t="s">
        <v>951</v>
      </c>
      <c r="K1528" t="s">
        <v>952</v>
      </c>
      <c r="L1528">
        <v>1348</v>
      </c>
      <c r="N1528">
        <v>1009</v>
      </c>
      <c r="O1528" t="s">
        <v>105</v>
      </c>
      <c r="P1528" t="s">
        <v>105</v>
      </c>
      <c r="Q1528">
        <v>1000</v>
      </c>
      <c r="W1528">
        <v>0</v>
      </c>
      <c r="X1528">
        <v>-364749507</v>
      </c>
      <c r="Y1528">
        <f t="shared" si="1350"/>
        <v>5.0099999999999997E-3</v>
      </c>
      <c r="AA1528">
        <v>156537.13</v>
      </c>
      <c r="AB1528">
        <v>0</v>
      </c>
      <c r="AC1528">
        <v>0</v>
      </c>
      <c r="AD1528">
        <v>0</v>
      </c>
      <c r="AE1528">
        <v>17183</v>
      </c>
      <c r="AF1528">
        <v>0</v>
      </c>
      <c r="AG1528">
        <v>0</v>
      </c>
      <c r="AH1528">
        <v>0</v>
      </c>
      <c r="AI1528">
        <v>9.11</v>
      </c>
      <c r="AJ1528">
        <v>1</v>
      </c>
      <c r="AK1528">
        <v>1</v>
      </c>
      <c r="AL1528">
        <v>1</v>
      </c>
      <c r="AM1528">
        <v>4</v>
      </c>
      <c r="AN1528">
        <v>0</v>
      </c>
      <c r="AO1528">
        <v>1</v>
      </c>
      <c r="AP1528">
        <v>1</v>
      </c>
      <c r="AQ1528">
        <v>0</v>
      </c>
      <c r="AR1528">
        <v>0</v>
      </c>
      <c r="AS1528" t="s">
        <v>3</v>
      </c>
      <c r="AT1528">
        <v>5.0099999999999997E-3</v>
      </c>
      <c r="AU1528" t="s">
        <v>3</v>
      </c>
      <c r="AV1528">
        <v>0</v>
      </c>
      <c r="AW1528">
        <v>2</v>
      </c>
      <c r="AX1528">
        <v>51657044</v>
      </c>
      <c r="AY1528">
        <v>1</v>
      </c>
      <c r="AZ1528">
        <v>0</v>
      </c>
      <c r="BA1528">
        <v>1748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V1528">
        <v>0</v>
      </c>
      <c r="CW1528">
        <v>0</v>
      </c>
      <c r="CX1528">
        <f>ROUND(Y1528*Source!I1178,7)</f>
        <v>3.4069999999999999E-4</v>
      </c>
      <c r="CY1528">
        <f t="shared" si="1351"/>
        <v>156537.13</v>
      </c>
      <c r="CZ1528">
        <f t="shared" si="1352"/>
        <v>17183</v>
      </c>
      <c r="DA1528">
        <f t="shared" si="1353"/>
        <v>9.11</v>
      </c>
      <c r="DB1528">
        <f t="shared" si="1354"/>
        <v>86.09</v>
      </c>
      <c r="DC1528">
        <f t="shared" si="1355"/>
        <v>0</v>
      </c>
      <c r="DD1528" t="s">
        <v>3</v>
      </c>
      <c r="DE1528" t="s">
        <v>3</v>
      </c>
      <c r="DF1528">
        <f t="shared" si="1356"/>
        <v>53.33</v>
      </c>
      <c r="DG1528">
        <f t="shared" si="1357"/>
        <v>0</v>
      </c>
      <c r="DH1528">
        <f t="shared" si="1358"/>
        <v>0</v>
      </c>
      <c r="DI1528">
        <f t="shared" si="1349"/>
        <v>0</v>
      </c>
      <c r="DJ1528">
        <f t="shared" si="1359"/>
        <v>53.33</v>
      </c>
      <c r="DK1528">
        <v>0</v>
      </c>
      <c r="DL1528" t="s">
        <v>3</v>
      </c>
      <c r="DM1528">
        <v>0</v>
      </c>
      <c r="DN1528" t="s">
        <v>3</v>
      </c>
      <c r="DO1528">
        <v>0</v>
      </c>
    </row>
    <row r="1529" spans="1:119" x14ac:dyDescent="0.2">
      <c r="A1529">
        <f>ROW(Source!A1178)</f>
        <v>1178</v>
      </c>
      <c r="B1529">
        <v>51651743</v>
      </c>
      <c r="C1529">
        <v>51657019</v>
      </c>
      <c r="D1529">
        <v>49564241</v>
      </c>
      <c r="E1529">
        <v>1</v>
      </c>
      <c r="F1529">
        <v>1</v>
      </c>
      <c r="G1529">
        <v>1</v>
      </c>
      <c r="H1529">
        <v>3</v>
      </c>
      <c r="I1529" t="s">
        <v>87</v>
      </c>
      <c r="J1529" t="s">
        <v>89</v>
      </c>
      <c r="K1529" t="s">
        <v>88</v>
      </c>
      <c r="L1529">
        <v>1327</v>
      </c>
      <c r="N1529">
        <v>1005</v>
      </c>
      <c r="O1529" t="s">
        <v>52</v>
      </c>
      <c r="P1529" t="s">
        <v>52</v>
      </c>
      <c r="Q1529">
        <v>1</v>
      </c>
      <c r="W1529">
        <v>0</v>
      </c>
      <c r="X1529">
        <v>2012835886</v>
      </c>
      <c r="Y1529">
        <f t="shared" si="1350"/>
        <v>82.352941200000004</v>
      </c>
      <c r="AA1529">
        <v>1217.19</v>
      </c>
      <c r="AB1529">
        <v>0</v>
      </c>
      <c r="AC1529">
        <v>0</v>
      </c>
      <c r="AD1529">
        <v>0</v>
      </c>
      <c r="AE1529">
        <v>133.61000000000001</v>
      </c>
      <c r="AF1529">
        <v>0</v>
      </c>
      <c r="AG1529">
        <v>0</v>
      </c>
      <c r="AH1529">
        <v>0</v>
      </c>
      <c r="AI1529">
        <v>9.11</v>
      </c>
      <c r="AJ1529">
        <v>1</v>
      </c>
      <c r="AK1529">
        <v>1</v>
      </c>
      <c r="AL1529">
        <v>1</v>
      </c>
      <c r="AM1529">
        <v>0</v>
      </c>
      <c r="AN1529">
        <v>0</v>
      </c>
      <c r="AO1529">
        <v>0</v>
      </c>
      <c r="AP1529">
        <v>1</v>
      </c>
      <c r="AQ1529">
        <v>0</v>
      </c>
      <c r="AR1529">
        <v>0</v>
      </c>
      <c r="AS1529" t="s">
        <v>3</v>
      </c>
      <c r="AT1529">
        <v>82.352941200000004</v>
      </c>
      <c r="AU1529" t="s">
        <v>3</v>
      </c>
      <c r="AV1529">
        <v>0</v>
      </c>
      <c r="AW1529">
        <v>1</v>
      </c>
      <c r="AX1529">
        <v>-1</v>
      </c>
      <c r="AY1529">
        <v>0</v>
      </c>
      <c r="AZ1529">
        <v>0</v>
      </c>
      <c r="BA1529" t="s">
        <v>3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V1529">
        <v>0</v>
      </c>
      <c r="CW1529">
        <v>0</v>
      </c>
      <c r="CX1529">
        <f>ROUND(Y1529*Source!I1178,7)</f>
        <v>5.6</v>
      </c>
      <c r="CY1529">
        <f t="shared" si="1351"/>
        <v>1217.19</v>
      </c>
      <c r="CZ1529">
        <f t="shared" si="1352"/>
        <v>133.61000000000001</v>
      </c>
      <c r="DA1529">
        <f t="shared" si="1353"/>
        <v>9.11</v>
      </c>
      <c r="DB1529">
        <f t="shared" si="1354"/>
        <v>11003.18</v>
      </c>
      <c r="DC1529">
        <f t="shared" si="1355"/>
        <v>0</v>
      </c>
      <c r="DD1529" t="s">
        <v>3</v>
      </c>
      <c r="DE1529" t="s">
        <v>3</v>
      </c>
      <c r="DF1529">
        <f t="shared" si="1356"/>
        <v>6816.26</v>
      </c>
      <c r="DG1529">
        <f t="shared" si="1357"/>
        <v>0</v>
      </c>
      <c r="DH1529">
        <f t="shared" si="1358"/>
        <v>0</v>
      </c>
      <c r="DI1529">
        <f t="shared" si="1349"/>
        <v>0</v>
      </c>
      <c r="DJ1529">
        <f t="shared" si="1359"/>
        <v>6816.26</v>
      </c>
      <c r="DK1529">
        <v>0</v>
      </c>
      <c r="DL1529" t="s">
        <v>3</v>
      </c>
      <c r="DM1529">
        <v>0</v>
      </c>
      <c r="DN1529" t="s">
        <v>3</v>
      </c>
      <c r="DO1529">
        <v>0</v>
      </c>
    </row>
    <row r="1530" spans="1:119" x14ac:dyDescent="0.2">
      <c r="A1530">
        <f>ROW(Source!A1178)</f>
        <v>1178</v>
      </c>
      <c r="B1530">
        <v>51651743</v>
      </c>
      <c r="C1530">
        <v>51657019</v>
      </c>
      <c r="D1530">
        <v>49564242</v>
      </c>
      <c r="E1530">
        <v>1</v>
      </c>
      <c r="F1530">
        <v>1</v>
      </c>
      <c r="G1530">
        <v>1</v>
      </c>
      <c r="H1530">
        <v>3</v>
      </c>
      <c r="I1530" t="s">
        <v>91</v>
      </c>
      <c r="J1530" t="s">
        <v>93</v>
      </c>
      <c r="K1530" t="s">
        <v>92</v>
      </c>
      <c r="L1530">
        <v>1327</v>
      </c>
      <c r="N1530">
        <v>1005</v>
      </c>
      <c r="O1530" t="s">
        <v>52</v>
      </c>
      <c r="P1530" t="s">
        <v>52</v>
      </c>
      <c r="Q1530">
        <v>1</v>
      </c>
      <c r="W1530">
        <v>0</v>
      </c>
      <c r="X1530">
        <v>-1325074599</v>
      </c>
      <c r="Y1530">
        <f t="shared" si="1350"/>
        <v>17.6470588</v>
      </c>
      <c r="AA1530">
        <v>1187.67</v>
      </c>
      <c r="AB1530">
        <v>0</v>
      </c>
      <c r="AC1530">
        <v>0</v>
      </c>
      <c r="AD1530">
        <v>0</v>
      </c>
      <c r="AE1530">
        <v>130.37</v>
      </c>
      <c r="AF1530">
        <v>0</v>
      </c>
      <c r="AG1530">
        <v>0</v>
      </c>
      <c r="AH1530">
        <v>0</v>
      </c>
      <c r="AI1530">
        <v>9.11</v>
      </c>
      <c r="AJ1530">
        <v>1</v>
      </c>
      <c r="AK1530">
        <v>1</v>
      </c>
      <c r="AL1530">
        <v>1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 t="s">
        <v>3</v>
      </c>
      <c r="AT1530">
        <v>17.6470588</v>
      </c>
      <c r="AU1530" t="s">
        <v>3</v>
      </c>
      <c r="AV1530">
        <v>0</v>
      </c>
      <c r="AW1530">
        <v>1</v>
      </c>
      <c r="AX1530">
        <v>-1</v>
      </c>
      <c r="AY1530">
        <v>0</v>
      </c>
      <c r="AZ1530">
        <v>0</v>
      </c>
      <c r="BA1530" t="s">
        <v>3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V1530">
        <v>0</v>
      </c>
      <c r="CW1530">
        <v>0</v>
      </c>
      <c r="CX1530">
        <f>ROUND(Y1530*Source!I1178,7)</f>
        <v>1.2</v>
      </c>
      <c r="CY1530">
        <f t="shared" si="1351"/>
        <v>1187.67</v>
      </c>
      <c r="CZ1530">
        <f t="shared" si="1352"/>
        <v>130.37</v>
      </c>
      <c r="DA1530">
        <f t="shared" si="1353"/>
        <v>9.11</v>
      </c>
      <c r="DB1530">
        <f t="shared" si="1354"/>
        <v>2300.65</v>
      </c>
      <c r="DC1530">
        <f t="shared" si="1355"/>
        <v>0</v>
      </c>
      <c r="DD1530" t="s">
        <v>3</v>
      </c>
      <c r="DE1530" t="s">
        <v>3</v>
      </c>
      <c r="DF1530">
        <f t="shared" si="1356"/>
        <v>1425.2</v>
      </c>
      <c r="DG1530">
        <f t="shared" si="1357"/>
        <v>0</v>
      </c>
      <c r="DH1530">
        <f t="shared" si="1358"/>
        <v>0</v>
      </c>
      <c r="DI1530">
        <f t="shared" si="1349"/>
        <v>0</v>
      </c>
      <c r="DJ1530">
        <f t="shared" si="1359"/>
        <v>1425.2</v>
      </c>
      <c r="DK1530">
        <v>0</v>
      </c>
      <c r="DL1530" t="s">
        <v>3</v>
      </c>
      <c r="DM1530">
        <v>0</v>
      </c>
      <c r="DN1530" t="s">
        <v>3</v>
      </c>
      <c r="DO1530">
        <v>0</v>
      </c>
    </row>
    <row r="1531" spans="1:119" x14ac:dyDescent="0.2">
      <c r="A1531">
        <f>ROW(Source!A1181)</f>
        <v>1181</v>
      </c>
      <c r="B1531">
        <v>51651743</v>
      </c>
      <c r="C1531">
        <v>51657052</v>
      </c>
      <c r="D1531">
        <v>49510719</v>
      </c>
      <c r="E1531">
        <v>70</v>
      </c>
      <c r="F1531">
        <v>1</v>
      </c>
      <c r="G1531">
        <v>1</v>
      </c>
      <c r="H1531">
        <v>1</v>
      </c>
      <c r="I1531" t="s">
        <v>942</v>
      </c>
      <c r="J1531" t="s">
        <v>3</v>
      </c>
      <c r="K1531" t="s">
        <v>943</v>
      </c>
      <c r="L1531">
        <v>1191</v>
      </c>
      <c r="N1531">
        <v>1013</v>
      </c>
      <c r="O1531" t="s">
        <v>904</v>
      </c>
      <c r="P1531" t="s">
        <v>904</v>
      </c>
      <c r="Q1531">
        <v>1</v>
      </c>
      <c r="W1531">
        <v>0</v>
      </c>
      <c r="X1531">
        <v>784619160</v>
      </c>
      <c r="Y1531">
        <f t="shared" ref="Y1531:Y1536" si="1360">(AT1531*ROUND(1.05,7))</f>
        <v>148.05000000000001</v>
      </c>
      <c r="AA1531">
        <v>0</v>
      </c>
      <c r="AB1531">
        <v>0</v>
      </c>
      <c r="AC1531">
        <v>0</v>
      </c>
      <c r="AD1531">
        <v>291.83</v>
      </c>
      <c r="AE1531">
        <v>0</v>
      </c>
      <c r="AF1531">
        <v>0</v>
      </c>
      <c r="AG1531">
        <v>0</v>
      </c>
      <c r="AH1531">
        <v>8.74</v>
      </c>
      <c r="AI1531">
        <v>1</v>
      </c>
      <c r="AJ1531">
        <v>1</v>
      </c>
      <c r="AK1531">
        <v>1</v>
      </c>
      <c r="AL1531">
        <v>33.39</v>
      </c>
      <c r="AM1531">
        <v>4</v>
      </c>
      <c r="AN1531">
        <v>0</v>
      </c>
      <c r="AO1531">
        <v>1</v>
      </c>
      <c r="AP1531">
        <v>1</v>
      </c>
      <c r="AQ1531">
        <v>0</v>
      </c>
      <c r="AR1531">
        <v>0</v>
      </c>
      <c r="AS1531" t="s">
        <v>3</v>
      </c>
      <c r="AT1531">
        <v>141</v>
      </c>
      <c r="AU1531" t="s">
        <v>20</v>
      </c>
      <c r="AV1531">
        <v>1</v>
      </c>
      <c r="AW1531">
        <v>2</v>
      </c>
      <c r="AX1531">
        <v>51657066</v>
      </c>
      <c r="AY1531">
        <v>1</v>
      </c>
      <c r="AZ1531">
        <v>0</v>
      </c>
      <c r="BA1531">
        <v>1754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U1531">
        <f>ROUND(AT1531*Source!I1181*AH1531*AL1531,2)</f>
        <v>80374.06</v>
      </c>
      <c r="CV1531">
        <f>ROUND(Y1531*Source!I1181,7)</f>
        <v>289.18606499999999</v>
      </c>
      <c r="CW1531">
        <v>0</v>
      </c>
      <c r="CX1531">
        <f>ROUND(Y1531*Source!I1181,7)</f>
        <v>289.18606499999999</v>
      </c>
      <c r="CY1531">
        <f>AD1531</f>
        <v>291.83</v>
      </c>
      <c r="CZ1531">
        <f>AH1531</f>
        <v>8.74</v>
      </c>
      <c r="DA1531">
        <f>AL1531</f>
        <v>33.39</v>
      </c>
      <c r="DB1531">
        <f t="shared" ref="DB1531:DB1536" si="1361">ROUND((ROUND(AT1531*CZ1531,2)*ROUND(1.05,7)),2)</f>
        <v>1293.96</v>
      </c>
      <c r="DC1531">
        <f t="shared" ref="DC1531:DC1536" si="1362">ROUND((ROUND(AT1531*AG1531,2)*ROUND(1.05,7)),2)</f>
        <v>0</v>
      </c>
      <c r="DD1531" t="s">
        <v>3</v>
      </c>
      <c r="DE1531" t="s">
        <v>3</v>
      </c>
      <c r="DF1531">
        <f t="shared" ref="DF1531:DF1536" si="1363">ROUND(ROUND(AE1531,2)*CX1531,2)</f>
        <v>0</v>
      </c>
      <c r="DG1531">
        <f t="shared" si="1357"/>
        <v>0</v>
      </c>
      <c r="DH1531">
        <f t="shared" si="1358"/>
        <v>0</v>
      </c>
      <c r="DI1531">
        <f>ROUND(ROUND(AH1531*AL1531,2)*CX1531,2)</f>
        <v>84393.17</v>
      </c>
      <c r="DJ1531">
        <f>DI1531</f>
        <v>84393.17</v>
      </c>
      <c r="DK1531">
        <v>0</v>
      </c>
      <c r="DL1531" t="s">
        <v>3</v>
      </c>
      <c r="DM1531">
        <v>0</v>
      </c>
      <c r="DN1531" t="s">
        <v>3</v>
      </c>
      <c r="DO1531">
        <v>0</v>
      </c>
    </row>
    <row r="1532" spans="1:119" x14ac:dyDescent="0.2">
      <c r="A1532">
        <f>ROW(Source!A1181)</f>
        <v>1181</v>
      </c>
      <c r="B1532">
        <v>51651743</v>
      </c>
      <c r="C1532">
        <v>51657052</v>
      </c>
      <c r="D1532">
        <v>49510905</v>
      </c>
      <c r="E1532">
        <v>70</v>
      </c>
      <c r="F1532">
        <v>1</v>
      </c>
      <c r="G1532">
        <v>1</v>
      </c>
      <c r="H1532">
        <v>1</v>
      </c>
      <c r="I1532" t="s">
        <v>905</v>
      </c>
      <c r="J1532" t="s">
        <v>3</v>
      </c>
      <c r="K1532" t="s">
        <v>906</v>
      </c>
      <c r="L1532">
        <v>1191</v>
      </c>
      <c r="N1532">
        <v>1013</v>
      </c>
      <c r="O1532" t="s">
        <v>904</v>
      </c>
      <c r="P1532" t="s">
        <v>904</v>
      </c>
      <c r="Q1532">
        <v>1</v>
      </c>
      <c r="W1532">
        <v>0</v>
      </c>
      <c r="X1532">
        <v>-1417349443</v>
      </c>
      <c r="Y1532">
        <f t="shared" si="1360"/>
        <v>0.98699999999999999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1</v>
      </c>
      <c r="AJ1532">
        <v>1</v>
      </c>
      <c r="AK1532">
        <v>33.39</v>
      </c>
      <c r="AL1532">
        <v>1</v>
      </c>
      <c r="AM1532">
        <v>4</v>
      </c>
      <c r="AN1532">
        <v>0</v>
      </c>
      <c r="AO1532">
        <v>1</v>
      </c>
      <c r="AP1532">
        <v>1</v>
      </c>
      <c r="AQ1532">
        <v>0</v>
      </c>
      <c r="AR1532">
        <v>0</v>
      </c>
      <c r="AS1532" t="s">
        <v>3</v>
      </c>
      <c r="AT1532">
        <v>0.94</v>
      </c>
      <c r="AU1532" t="s">
        <v>20</v>
      </c>
      <c r="AV1532">
        <v>2</v>
      </c>
      <c r="AW1532">
        <v>2</v>
      </c>
      <c r="AX1532">
        <v>51657067</v>
      </c>
      <c r="AY1532">
        <v>1</v>
      </c>
      <c r="AZ1532">
        <v>0</v>
      </c>
      <c r="BA1532">
        <v>1755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V1532">
        <v>0</v>
      </c>
      <c r="CW1532">
        <v>0</v>
      </c>
      <c r="CX1532">
        <f>ROUND(Y1532*Source!I1181,7)</f>
        <v>1.9279071000000001</v>
      </c>
      <c r="CY1532">
        <f>AD1532</f>
        <v>0</v>
      </c>
      <c r="CZ1532">
        <f>AH1532</f>
        <v>0</v>
      </c>
      <c r="DA1532">
        <f>AL1532</f>
        <v>1</v>
      </c>
      <c r="DB1532">
        <f t="shared" si="1361"/>
        <v>0</v>
      </c>
      <c r="DC1532">
        <f t="shared" si="1362"/>
        <v>0</v>
      </c>
      <c r="DD1532" t="s">
        <v>3</v>
      </c>
      <c r="DE1532" t="s">
        <v>3</v>
      </c>
      <c r="DF1532">
        <f t="shared" si="1363"/>
        <v>0</v>
      </c>
      <c r="DG1532">
        <f t="shared" si="1357"/>
        <v>0</v>
      </c>
      <c r="DH1532">
        <f>ROUND(ROUND(AG1532*AK1532,2)*CX1532,2)</f>
        <v>0</v>
      </c>
      <c r="DI1532">
        <f t="shared" ref="DI1532:DI1543" si="1364">ROUND(ROUND(AH1532,2)*CX1532,2)</f>
        <v>0</v>
      </c>
      <c r="DJ1532">
        <f>DI1532</f>
        <v>0</v>
      </c>
      <c r="DK1532">
        <v>0</v>
      </c>
      <c r="DL1532" t="s">
        <v>3</v>
      </c>
      <c r="DM1532">
        <v>0</v>
      </c>
      <c r="DN1532" t="s">
        <v>3</v>
      </c>
      <c r="DO1532">
        <v>0</v>
      </c>
    </row>
    <row r="1533" spans="1:119" x14ac:dyDescent="0.2">
      <c r="A1533">
        <f>ROW(Source!A1181)</f>
        <v>1181</v>
      </c>
      <c r="B1533">
        <v>51651743</v>
      </c>
      <c r="C1533">
        <v>51657052</v>
      </c>
      <c r="D1533">
        <v>49672573</v>
      </c>
      <c r="E1533">
        <v>1</v>
      </c>
      <c r="F1533">
        <v>1</v>
      </c>
      <c r="G1533">
        <v>1</v>
      </c>
      <c r="H1533">
        <v>2</v>
      </c>
      <c r="I1533" t="s">
        <v>907</v>
      </c>
      <c r="J1533" t="s">
        <v>908</v>
      </c>
      <c r="K1533" t="s">
        <v>909</v>
      </c>
      <c r="L1533">
        <v>1367</v>
      </c>
      <c r="N1533">
        <v>1011</v>
      </c>
      <c r="O1533" t="s">
        <v>910</v>
      </c>
      <c r="P1533" t="s">
        <v>910</v>
      </c>
      <c r="Q1533">
        <v>1</v>
      </c>
      <c r="W1533">
        <v>0</v>
      </c>
      <c r="X1533">
        <v>-430484415</v>
      </c>
      <c r="Y1533">
        <f t="shared" si="1360"/>
        <v>0.39900000000000002</v>
      </c>
      <c r="AA1533">
        <v>0</v>
      </c>
      <c r="AB1533">
        <v>1530.2</v>
      </c>
      <c r="AC1533">
        <v>450.77</v>
      </c>
      <c r="AD1533">
        <v>0</v>
      </c>
      <c r="AE1533">
        <v>0</v>
      </c>
      <c r="AF1533">
        <v>115.4</v>
      </c>
      <c r="AG1533">
        <v>13.5</v>
      </c>
      <c r="AH1533">
        <v>0</v>
      </c>
      <c r="AI1533">
        <v>1</v>
      </c>
      <c r="AJ1533">
        <v>13.26</v>
      </c>
      <c r="AK1533">
        <v>33.39</v>
      </c>
      <c r="AL1533">
        <v>1</v>
      </c>
      <c r="AM1533">
        <v>4</v>
      </c>
      <c r="AN1533">
        <v>0</v>
      </c>
      <c r="AO1533">
        <v>1</v>
      </c>
      <c r="AP1533">
        <v>1</v>
      </c>
      <c r="AQ1533">
        <v>0</v>
      </c>
      <c r="AR1533">
        <v>0</v>
      </c>
      <c r="AS1533" t="s">
        <v>3</v>
      </c>
      <c r="AT1533">
        <v>0.38</v>
      </c>
      <c r="AU1533" t="s">
        <v>20</v>
      </c>
      <c r="AV1533">
        <v>0</v>
      </c>
      <c r="AW1533">
        <v>2</v>
      </c>
      <c r="AX1533">
        <v>51657068</v>
      </c>
      <c r="AY1533">
        <v>1</v>
      </c>
      <c r="AZ1533">
        <v>0</v>
      </c>
      <c r="BA1533">
        <v>1756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V1533">
        <v>0</v>
      </c>
      <c r="CW1533">
        <f>ROUND(Y1533*Source!I1181,7)</f>
        <v>0.77936669999999997</v>
      </c>
      <c r="CX1533">
        <f>ROUND(Y1533*Source!I1181,7)</f>
        <v>0.77936669999999997</v>
      </c>
      <c r="CY1533">
        <f>AB1533</f>
        <v>1530.2</v>
      </c>
      <c r="CZ1533">
        <f>AF1533</f>
        <v>115.4</v>
      </c>
      <c r="DA1533">
        <f>AJ1533</f>
        <v>13.26</v>
      </c>
      <c r="DB1533">
        <f t="shared" si="1361"/>
        <v>46.04</v>
      </c>
      <c r="DC1533">
        <f t="shared" si="1362"/>
        <v>5.39</v>
      </c>
      <c r="DD1533" t="s">
        <v>3</v>
      </c>
      <c r="DE1533" t="s">
        <v>3</v>
      </c>
      <c r="DF1533">
        <f t="shared" si="1363"/>
        <v>0</v>
      </c>
      <c r="DG1533">
        <f>ROUND(ROUND(AF1533*AJ1533,2)*CX1533,2)</f>
        <v>1192.5899999999999</v>
      </c>
      <c r="DH1533">
        <f>ROUND(ROUND(AG1533*AK1533,2)*CX1533,2)</f>
        <v>351.32</v>
      </c>
      <c r="DI1533">
        <f t="shared" si="1364"/>
        <v>0</v>
      </c>
      <c r="DJ1533">
        <f>DG1533</f>
        <v>1192.5899999999999</v>
      </c>
      <c r="DK1533">
        <v>0</v>
      </c>
      <c r="DL1533" t="s">
        <v>3</v>
      </c>
      <c r="DM1533">
        <v>0</v>
      </c>
      <c r="DN1533" t="s">
        <v>3</v>
      </c>
      <c r="DO1533">
        <v>0</v>
      </c>
    </row>
    <row r="1534" spans="1:119" x14ac:dyDescent="0.2">
      <c r="A1534">
        <f>ROW(Source!A1181)</f>
        <v>1181</v>
      </c>
      <c r="B1534">
        <v>51651743</v>
      </c>
      <c r="C1534">
        <v>51657052</v>
      </c>
      <c r="D1534">
        <v>49672703</v>
      </c>
      <c r="E1534">
        <v>1</v>
      </c>
      <c r="F1534">
        <v>1</v>
      </c>
      <c r="G1534">
        <v>1</v>
      </c>
      <c r="H1534">
        <v>2</v>
      </c>
      <c r="I1534" t="s">
        <v>944</v>
      </c>
      <c r="J1534" t="s">
        <v>945</v>
      </c>
      <c r="K1534" t="s">
        <v>946</v>
      </c>
      <c r="L1534">
        <v>1367</v>
      </c>
      <c r="N1534">
        <v>1011</v>
      </c>
      <c r="O1534" t="s">
        <v>910</v>
      </c>
      <c r="P1534" t="s">
        <v>910</v>
      </c>
      <c r="Q1534">
        <v>1</v>
      </c>
      <c r="W1534">
        <v>0</v>
      </c>
      <c r="X1534">
        <v>-1424865896</v>
      </c>
      <c r="Y1534">
        <f t="shared" si="1360"/>
        <v>0.35700000000000004</v>
      </c>
      <c r="AA1534">
        <v>0</v>
      </c>
      <c r="AB1534">
        <v>88.31</v>
      </c>
      <c r="AC1534">
        <v>0</v>
      </c>
      <c r="AD1534">
        <v>0</v>
      </c>
      <c r="AE1534">
        <v>0</v>
      </c>
      <c r="AF1534">
        <v>6.66</v>
      </c>
      <c r="AG1534">
        <v>0</v>
      </c>
      <c r="AH1534">
        <v>0</v>
      </c>
      <c r="AI1534">
        <v>1</v>
      </c>
      <c r="AJ1534">
        <v>13.26</v>
      </c>
      <c r="AK1534">
        <v>33.39</v>
      </c>
      <c r="AL1534">
        <v>1</v>
      </c>
      <c r="AM1534">
        <v>4</v>
      </c>
      <c r="AN1534">
        <v>0</v>
      </c>
      <c r="AO1534">
        <v>1</v>
      </c>
      <c r="AP1534">
        <v>1</v>
      </c>
      <c r="AQ1534">
        <v>0</v>
      </c>
      <c r="AR1534">
        <v>0</v>
      </c>
      <c r="AS1534" t="s">
        <v>3</v>
      </c>
      <c r="AT1534">
        <v>0.34</v>
      </c>
      <c r="AU1534" t="s">
        <v>20</v>
      </c>
      <c r="AV1534">
        <v>0</v>
      </c>
      <c r="AW1534">
        <v>2</v>
      </c>
      <c r="AX1534">
        <v>51657069</v>
      </c>
      <c r="AY1534">
        <v>1</v>
      </c>
      <c r="AZ1534">
        <v>0</v>
      </c>
      <c r="BA1534">
        <v>1757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V1534">
        <v>0</v>
      </c>
      <c r="CW1534">
        <f>ROUND(Y1534*Source!I1181,7)</f>
        <v>0.69732810000000001</v>
      </c>
      <c r="CX1534">
        <f>ROUND(Y1534*Source!I1181,7)</f>
        <v>0.69732810000000001</v>
      </c>
      <c r="CY1534">
        <f>AB1534</f>
        <v>88.31</v>
      </c>
      <c r="CZ1534">
        <f>AF1534</f>
        <v>6.66</v>
      </c>
      <c r="DA1534">
        <f>AJ1534</f>
        <v>13.26</v>
      </c>
      <c r="DB1534">
        <f t="shared" si="1361"/>
        <v>2.37</v>
      </c>
      <c r="DC1534">
        <f t="shared" si="1362"/>
        <v>0</v>
      </c>
      <c r="DD1534" t="s">
        <v>3</v>
      </c>
      <c r="DE1534" t="s">
        <v>3</v>
      </c>
      <c r="DF1534">
        <f t="shared" si="1363"/>
        <v>0</v>
      </c>
      <c r="DG1534">
        <f>ROUND(ROUND(AF1534*AJ1534,2)*CX1534,2)</f>
        <v>61.58</v>
      </c>
      <c r="DH1534">
        <f>ROUND(ROUND(AG1534*AK1534,2)*CX1534,2)</f>
        <v>0</v>
      </c>
      <c r="DI1534">
        <f t="shared" si="1364"/>
        <v>0</v>
      </c>
      <c r="DJ1534">
        <f>DG1534</f>
        <v>61.58</v>
      </c>
      <c r="DK1534">
        <v>0</v>
      </c>
      <c r="DL1534" t="s">
        <v>3</v>
      </c>
      <c r="DM1534">
        <v>0</v>
      </c>
      <c r="DN1534" t="s">
        <v>3</v>
      </c>
      <c r="DO1534">
        <v>0</v>
      </c>
    </row>
    <row r="1535" spans="1:119" x14ac:dyDescent="0.2">
      <c r="A1535">
        <f>ROW(Source!A1181)</f>
        <v>1181</v>
      </c>
      <c r="B1535">
        <v>51651743</v>
      </c>
      <c r="C1535">
        <v>51657052</v>
      </c>
      <c r="D1535">
        <v>49673503</v>
      </c>
      <c r="E1535">
        <v>1</v>
      </c>
      <c r="F1535">
        <v>1</v>
      </c>
      <c r="G1535">
        <v>1</v>
      </c>
      <c r="H1535">
        <v>2</v>
      </c>
      <c r="I1535" t="s">
        <v>914</v>
      </c>
      <c r="J1535" t="s">
        <v>915</v>
      </c>
      <c r="K1535" t="s">
        <v>916</v>
      </c>
      <c r="L1535">
        <v>1367</v>
      </c>
      <c r="N1535">
        <v>1011</v>
      </c>
      <c r="O1535" t="s">
        <v>910</v>
      </c>
      <c r="P1535" t="s">
        <v>910</v>
      </c>
      <c r="Q1535">
        <v>1</v>
      </c>
      <c r="W1535">
        <v>0</v>
      </c>
      <c r="X1535">
        <v>509054691</v>
      </c>
      <c r="Y1535">
        <f t="shared" si="1360"/>
        <v>0.58800000000000008</v>
      </c>
      <c r="AA1535">
        <v>0</v>
      </c>
      <c r="AB1535">
        <v>871.31</v>
      </c>
      <c r="AC1535">
        <v>387.32</v>
      </c>
      <c r="AD1535">
        <v>0</v>
      </c>
      <c r="AE1535">
        <v>0</v>
      </c>
      <c r="AF1535">
        <v>65.709999999999994</v>
      </c>
      <c r="AG1535">
        <v>11.6</v>
      </c>
      <c r="AH1535">
        <v>0</v>
      </c>
      <c r="AI1535">
        <v>1</v>
      </c>
      <c r="AJ1535">
        <v>13.26</v>
      </c>
      <c r="AK1535">
        <v>33.39</v>
      </c>
      <c r="AL1535">
        <v>1</v>
      </c>
      <c r="AM1535">
        <v>4</v>
      </c>
      <c r="AN1535">
        <v>0</v>
      </c>
      <c r="AO1535">
        <v>1</v>
      </c>
      <c r="AP1535">
        <v>1</v>
      </c>
      <c r="AQ1535">
        <v>0</v>
      </c>
      <c r="AR1535">
        <v>0</v>
      </c>
      <c r="AS1535" t="s">
        <v>3</v>
      </c>
      <c r="AT1535">
        <v>0.56000000000000005</v>
      </c>
      <c r="AU1535" t="s">
        <v>20</v>
      </c>
      <c r="AV1535">
        <v>0</v>
      </c>
      <c r="AW1535">
        <v>2</v>
      </c>
      <c r="AX1535">
        <v>51657070</v>
      </c>
      <c r="AY1535">
        <v>1</v>
      </c>
      <c r="AZ1535">
        <v>0</v>
      </c>
      <c r="BA1535">
        <v>1758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V1535">
        <v>0</v>
      </c>
      <c r="CW1535">
        <f>ROUND(Y1535*Source!I1181,7)</f>
        <v>1.1485403999999999</v>
      </c>
      <c r="CX1535">
        <f>ROUND(Y1535*Source!I1181,7)</f>
        <v>1.1485403999999999</v>
      </c>
      <c r="CY1535">
        <f>AB1535</f>
        <v>871.31</v>
      </c>
      <c r="CZ1535">
        <f>AF1535</f>
        <v>65.709999999999994</v>
      </c>
      <c r="DA1535">
        <f>AJ1535</f>
        <v>13.26</v>
      </c>
      <c r="DB1535">
        <f t="shared" si="1361"/>
        <v>38.64</v>
      </c>
      <c r="DC1535">
        <f t="shared" si="1362"/>
        <v>6.83</v>
      </c>
      <c r="DD1535" t="s">
        <v>3</v>
      </c>
      <c r="DE1535" t="s">
        <v>3</v>
      </c>
      <c r="DF1535">
        <f t="shared" si="1363"/>
        <v>0</v>
      </c>
      <c r="DG1535">
        <f>ROUND(ROUND(AF1535*AJ1535,2)*CX1535,2)</f>
        <v>1000.73</v>
      </c>
      <c r="DH1535">
        <f>ROUND(ROUND(AG1535*AK1535,2)*CX1535,2)</f>
        <v>444.85</v>
      </c>
      <c r="DI1535">
        <f t="shared" si="1364"/>
        <v>0</v>
      </c>
      <c r="DJ1535">
        <f>DG1535</f>
        <v>1000.73</v>
      </c>
      <c r="DK1535">
        <v>0</v>
      </c>
      <c r="DL1535" t="s">
        <v>3</v>
      </c>
      <c r="DM1535">
        <v>0</v>
      </c>
      <c r="DN1535" t="s">
        <v>3</v>
      </c>
      <c r="DO1535">
        <v>0</v>
      </c>
    </row>
    <row r="1536" spans="1:119" x14ac:dyDescent="0.2">
      <c r="A1536">
        <f>ROW(Source!A1181)</f>
        <v>1181</v>
      </c>
      <c r="B1536">
        <v>51651743</v>
      </c>
      <c r="C1536">
        <v>51657052</v>
      </c>
      <c r="D1536">
        <v>49673715</v>
      </c>
      <c r="E1536">
        <v>1</v>
      </c>
      <c r="F1536">
        <v>1</v>
      </c>
      <c r="G1536">
        <v>1</v>
      </c>
      <c r="H1536">
        <v>2</v>
      </c>
      <c r="I1536" t="s">
        <v>926</v>
      </c>
      <c r="J1536" t="s">
        <v>927</v>
      </c>
      <c r="K1536" t="s">
        <v>928</v>
      </c>
      <c r="L1536">
        <v>1367</v>
      </c>
      <c r="N1536">
        <v>1011</v>
      </c>
      <c r="O1536" t="s">
        <v>910</v>
      </c>
      <c r="P1536" t="s">
        <v>910</v>
      </c>
      <c r="Q1536">
        <v>1</v>
      </c>
      <c r="W1536">
        <v>0</v>
      </c>
      <c r="X1536">
        <v>829370094</v>
      </c>
      <c r="Y1536">
        <f t="shared" si="1360"/>
        <v>1.47</v>
      </c>
      <c r="AA1536">
        <v>0</v>
      </c>
      <c r="AB1536">
        <v>107.41</v>
      </c>
      <c r="AC1536">
        <v>0</v>
      </c>
      <c r="AD1536">
        <v>0</v>
      </c>
      <c r="AE1536">
        <v>0</v>
      </c>
      <c r="AF1536">
        <v>8.1</v>
      </c>
      <c r="AG1536">
        <v>0</v>
      </c>
      <c r="AH1536">
        <v>0</v>
      </c>
      <c r="AI1536">
        <v>1</v>
      </c>
      <c r="AJ1536">
        <v>13.26</v>
      </c>
      <c r="AK1536">
        <v>33.39</v>
      </c>
      <c r="AL1536">
        <v>1</v>
      </c>
      <c r="AM1536">
        <v>4</v>
      </c>
      <c r="AN1536">
        <v>0</v>
      </c>
      <c r="AO1536">
        <v>1</v>
      </c>
      <c r="AP1536">
        <v>1</v>
      </c>
      <c r="AQ1536">
        <v>0</v>
      </c>
      <c r="AR1536">
        <v>0</v>
      </c>
      <c r="AS1536" t="s">
        <v>3</v>
      </c>
      <c r="AT1536">
        <v>1.4</v>
      </c>
      <c r="AU1536" t="s">
        <v>20</v>
      </c>
      <c r="AV1536">
        <v>0</v>
      </c>
      <c r="AW1536">
        <v>2</v>
      </c>
      <c r="AX1536">
        <v>51657071</v>
      </c>
      <c r="AY1536">
        <v>1</v>
      </c>
      <c r="AZ1536">
        <v>0</v>
      </c>
      <c r="BA1536">
        <v>1759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V1536">
        <v>0</v>
      </c>
      <c r="CW1536">
        <f>ROUND(Y1536*Source!I1181,7)</f>
        <v>2.8713510000000002</v>
      </c>
      <c r="CX1536">
        <f>ROUND(Y1536*Source!I1181,7)</f>
        <v>2.8713510000000002</v>
      </c>
      <c r="CY1536">
        <f>AB1536</f>
        <v>107.41</v>
      </c>
      <c r="CZ1536">
        <f>AF1536</f>
        <v>8.1</v>
      </c>
      <c r="DA1536">
        <f>AJ1536</f>
        <v>13.26</v>
      </c>
      <c r="DB1536">
        <f t="shared" si="1361"/>
        <v>11.91</v>
      </c>
      <c r="DC1536">
        <f t="shared" si="1362"/>
        <v>0</v>
      </c>
      <c r="DD1536" t="s">
        <v>3</v>
      </c>
      <c r="DE1536" t="s">
        <v>3</v>
      </c>
      <c r="DF1536">
        <f t="shared" si="1363"/>
        <v>0</v>
      </c>
      <c r="DG1536">
        <f>ROUND(ROUND(AF1536*AJ1536,2)*CX1536,2)</f>
        <v>308.41000000000003</v>
      </c>
      <c r="DH1536">
        <f>ROUND(ROUND(AG1536*AK1536,2)*CX1536,2)</f>
        <v>0</v>
      </c>
      <c r="DI1536">
        <f t="shared" si="1364"/>
        <v>0</v>
      </c>
      <c r="DJ1536">
        <f>DG1536</f>
        <v>308.41000000000003</v>
      </c>
      <c r="DK1536">
        <v>0</v>
      </c>
      <c r="DL1536" t="s">
        <v>3</v>
      </c>
      <c r="DM1536">
        <v>0</v>
      </c>
      <c r="DN1536" t="s">
        <v>3</v>
      </c>
      <c r="DO1536">
        <v>0</v>
      </c>
    </row>
    <row r="1537" spans="1:119" x14ac:dyDescent="0.2">
      <c r="A1537">
        <f>ROW(Source!A1181)</f>
        <v>1181</v>
      </c>
      <c r="B1537">
        <v>51651743</v>
      </c>
      <c r="C1537">
        <v>51657052</v>
      </c>
      <c r="D1537">
        <v>49521144</v>
      </c>
      <c r="E1537">
        <v>1</v>
      </c>
      <c r="F1537">
        <v>1</v>
      </c>
      <c r="G1537">
        <v>1</v>
      </c>
      <c r="H1537">
        <v>3</v>
      </c>
      <c r="I1537" t="s">
        <v>947</v>
      </c>
      <c r="J1537" t="s">
        <v>948</v>
      </c>
      <c r="K1537" t="s">
        <v>949</v>
      </c>
      <c r="L1537">
        <v>1348</v>
      </c>
      <c r="N1537">
        <v>1009</v>
      </c>
      <c r="O1537" t="s">
        <v>105</v>
      </c>
      <c r="P1537" t="s">
        <v>105</v>
      </c>
      <c r="Q1537">
        <v>1000</v>
      </c>
      <c r="W1537">
        <v>0</v>
      </c>
      <c r="X1537">
        <v>-847628873</v>
      </c>
      <c r="Y1537">
        <f t="shared" ref="Y1537:Y1557" si="1365">AT1537</f>
        <v>8.8999999999999995E-4</v>
      </c>
      <c r="AA1537">
        <v>241405.89</v>
      </c>
      <c r="AB1537">
        <v>0</v>
      </c>
      <c r="AC1537">
        <v>0</v>
      </c>
      <c r="AD1537">
        <v>0</v>
      </c>
      <c r="AE1537">
        <v>26499</v>
      </c>
      <c r="AF1537">
        <v>0</v>
      </c>
      <c r="AG1537">
        <v>0</v>
      </c>
      <c r="AH1537">
        <v>0</v>
      </c>
      <c r="AI1537">
        <v>9.11</v>
      </c>
      <c r="AJ1537">
        <v>1</v>
      </c>
      <c r="AK1537">
        <v>1</v>
      </c>
      <c r="AL1537">
        <v>1</v>
      </c>
      <c r="AM1537">
        <v>4</v>
      </c>
      <c r="AN1537">
        <v>0</v>
      </c>
      <c r="AO1537">
        <v>1</v>
      </c>
      <c r="AP1537">
        <v>1</v>
      </c>
      <c r="AQ1537">
        <v>0</v>
      </c>
      <c r="AR1537">
        <v>0</v>
      </c>
      <c r="AS1537" t="s">
        <v>3</v>
      </c>
      <c r="AT1537">
        <v>8.8999999999999995E-4</v>
      </c>
      <c r="AU1537" t="s">
        <v>3</v>
      </c>
      <c r="AV1537">
        <v>0</v>
      </c>
      <c r="AW1537">
        <v>2</v>
      </c>
      <c r="AX1537">
        <v>51657072</v>
      </c>
      <c r="AY1537">
        <v>1</v>
      </c>
      <c r="AZ1537">
        <v>0</v>
      </c>
      <c r="BA1537">
        <v>1760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V1537">
        <v>0</v>
      </c>
      <c r="CW1537">
        <v>0</v>
      </c>
      <c r="CX1537">
        <f>ROUND(Y1537*Source!I1181,7)</f>
        <v>1.7384E-3</v>
      </c>
      <c r="CY1537">
        <f t="shared" ref="CY1537:CY1543" si="1366">AA1537</f>
        <v>241405.89</v>
      </c>
      <c r="CZ1537">
        <f t="shared" ref="CZ1537:CZ1543" si="1367">AE1537</f>
        <v>26499</v>
      </c>
      <c r="DA1537">
        <f t="shared" ref="DA1537:DA1543" si="1368">AI1537</f>
        <v>9.11</v>
      </c>
      <c r="DB1537">
        <f t="shared" ref="DB1537:DB1557" si="1369">ROUND(ROUND(AT1537*CZ1537,2),2)</f>
        <v>23.58</v>
      </c>
      <c r="DC1537">
        <f t="shared" ref="DC1537:DC1557" si="1370">ROUND(ROUND(AT1537*AG1537,2),2)</f>
        <v>0</v>
      </c>
      <c r="DD1537" t="s">
        <v>3</v>
      </c>
      <c r="DE1537" t="s">
        <v>3</v>
      </c>
      <c r="DF1537">
        <f t="shared" ref="DF1537:DF1543" si="1371">ROUND(ROUND(AE1537*AI1537,2)*CX1537,2)</f>
        <v>419.66</v>
      </c>
      <c r="DG1537">
        <f t="shared" ref="DG1537:DG1545" si="1372">ROUND(ROUND(AF1537,2)*CX1537,2)</f>
        <v>0</v>
      </c>
      <c r="DH1537">
        <f t="shared" ref="DH1537:DH1544" si="1373">ROUND(ROUND(AG1537,2)*CX1537,2)</f>
        <v>0</v>
      </c>
      <c r="DI1537">
        <f t="shared" si="1364"/>
        <v>0</v>
      </c>
      <c r="DJ1537">
        <f t="shared" ref="DJ1537:DJ1543" si="1374">DF1537</f>
        <v>419.66</v>
      </c>
      <c r="DK1537">
        <v>0</v>
      </c>
      <c r="DL1537" t="s">
        <v>3</v>
      </c>
      <c r="DM1537">
        <v>0</v>
      </c>
      <c r="DN1537" t="s">
        <v>3</v>
      </c>
      <c r="DO1537">
        <v>0</v>
      </c>
    </row>
    <row r="1538" spans="1:119" x14ac:dyDescent="0.2">
      <c r="A1538">
        <f>ROW(Source!A1181)</f>
        <v>1181</v>
      </c>
      <c r="B1538">
        <v>51651743</v>
      </c>
      <c r="C1538">
        <v>51657052</v>
      </c>
      <c r="D1538">
        <v>49524301</v>
      </c>
      <c r="E1538">
        <v>1</v>
      </c>
      <c r="F1538">
        <v>1</v>
      </c>
      <c r="G1538">
        <v>1</v>
      </c>
      <c r="H1538">
        <v>3</v>
      </c>
      <c r="I1538" t="s">
        <v>929</v>
      </c>
      <c r="J1538" t="s">
        <v>930</v>
      </c>
      <c r="K1538" t="s">
        <v>931</v>
      </c>
      <c r="L1538">
        <v>1348</v>
      </c>
      <c r="N1538">
        <v>1009</v>
      </c>
      <c r="O1538" t="s">
        <v>105</v>
      </c>
      <c r="P1538" t="s">
        <v>105</v>
      </c>
      <c r="Q1538">
        <v>1000</v>
      </c>
      <c r="W1538">
        <v>0</v>
      </c>
      <c r="X1538">
        <v>1824693337</v>
      </c>
      <c r="Y1538">
        <f t="shared" si="1365"/>
        <v>4.0999999999999999E-4</v>
      </c>
      <c r="AA1538">
        <v>94397.82</v>
      </c>
      <c r="AB1538">
        <v>0</v>
      </c>
      <c r="AC1538">
        <v>0</v>
      </c>
      <c r="AD1538">
        <v>0</v>
      </c>
      <c r="AE1538">
        <v>10362</v>
      </c>
      <c r="AF1538">
        <v>0</v>
      </c>
      <c r="AG1538">
        <v>0</v>
      </c>
      <c r="AH1538">
        <v>0</v>
      </c>
      <c r="AI1538">
        <v>9.11</v>
      </c>
      <c r="AJ1538">
        <v>1</v>
      </c>
      <c r="AK1538">
        <v>1</v>
      </c>
      <c r="AL1538">
        <v>1</v>
      </c>
      <c r="AM1538">
        <v>4</v>
      </c>
      <c r="AN1538">
        <v>0</v>
      </c>
      <c r="AO1538">
        <v>1</v>
      </c>
      <c r="AP1538">
        <v>1</v>
      </c>
      <c r="AQ1538">
        <v>0</v>
      </c>
      <c r="AR1538">
        <v>0</v>
      </c>
      <c r="AS1538" t="s">
        <v>3</v>
      </c>
      <c r="AT1538">
        <v>4.0999999999999999E-4</v>
      </c>
      <c r="AU1538" t="s">
        <v>3</v>
      </c>
      <c r="AV1538">
        <v>0</v>
      </c>
      <c r="AW1538">
        <v>2</v>
      </c>
      <c r="AX1538">
        <v>51657073</v>
      </c>
      <c r="AY1538">
        <v>1</v>
      </c>
      <c r="AZ1538">
        <v>0</v>
      </c>
      <c r="BA1538">
        <v>1761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V1538">
        <v>0</v>
      </c>
      <c r="CW1538">
        <v>0</v>
      </c>
      <c r="CX1538">
        <f>ROUND(Y1538*Source!I1181,7)</f>
        <v>8.0090000000000001E-4</v>
      </c>
      <c r="CY1538">
        <f t="shared" si="1366"/>
        <v>94397.82</v>
      </c>
      <c r="CZ1538">
        <f t="shared" si="1367"/>
        <v>10362</v>
      </c>
      <c r="DA1538">
        <f t="shared" si="1368"/>
        <v>9.11</v>
      </c>
      <c r="DB1538">
        <f t="shared" si="1369"/>
        <v>4.25</v>
      </c>
      <c r="DC1538">
        <f t="shared" si="1370"/>
        <v>0</v>
      </c>
      <c r="DD1538" t="s">
        <v>3</v>
      </c>
      <c r="DE1538" t="s">
        <v>3</v>
      </c>
      <c r="DF1538">
        <f t="shared" si="1371"/>
        <v>75.599999999999994</v>
      </c>
      <c r="DG1538">
        <f t="shared" si="1372"/>
        <v>0</v>
      </c>
      <c r="DH1538">
        <f t="shared" si="1373"/>
        <v>0</v>
      </c>
      <c r="DI1538">
        <f t="shared" si="1364"/>
        <v>0</v>
      </c>
      <c r="DJ1538">
        <f t="shared" si="1374"/>
        <v>75.599999999999994</v>
      </c>
      <c r="DK1538">
        <v>0</v>
      </c>
      <c r="DL1538" t="s">
        <v>3</v>
      </c>
      <c r="DM1538">
        <v>0</v>
      </c>
      <c r="DN1538" t="s">
        <v>3</v>
      </c>
      <c r="DO1538">
        <v>0</v>
      </c>
    </row>
    <row r="1539" spans="1:119" x14ac:dyDescent="0.2">
      <c r="A1539">
        <f>ROW(Source!A1181)</f>
        <v>1181</v>
      </c>
      <c r="B1539">
        <v>51651743</v>
      </c>
      <c r="C1539">
        <v>51657052</v>
      </c>
      <c r="D1539">
        <v>49525488</v>
      </c>
      <c r="E1539">
        <v>1</v>
      </c>
      <c r="F1539">
        <v>1</v>
      </c>
      <c r="G1539">
        <v>1</v>
      </c>
      <c r="H1539">
        <v>3</v>
      </c>
      <c r="I1539" t="s">
        <v>917</v>
      </c>
      <c r="J1539" t="s">
        <v>918</v>
      </c>
      <c r="K1539" t="s">
        <v>919</v>
      </c>
      <c r="L1539">
        <v>1346</v>
      </c>
      <c r="N1539">
        <v>1009</v>
      </c>
      <c r="O1539" t="s">
        <v>920</v>
      </c>
      <c r="P1539" t="s">
        <v>920</v>
      </c>
      <c r="Q1539">
        <v>1</v>
      </c>
      <c r="W1539">
        <v>0</v>
      </c>
      <c r="X1539">
        <v>-1864341761</v>
      </c>
      <c r="Y1539">
        <f t="shared" si="1365"/>
        <v>15</v>
      </c>
      <c r="AA1539">
        <v>82.35</v>
      </c>
      <c r="AB1539">
        <v>0</v>
      </c>
      <c r="AC1539">
        <v>0</v>
      </c>
      <c r="AD1539">
        <v>0</v>
      </c>
      <c r="AE1539">
        <v>9.0399999999999991</v>
      </c>
      <c r="AF1539">
        <v>0</v>
      </c>
      <c r="AG1539">
        <v>0</v>
      </c>
      <c r="AH1539">
        <v>0</v>
      </c>
      <c r="AI1539">
        <v>9.11</v>
      </c>
      <c r="AJ1539">
        <v>1</v>
      </c>
      <c r="AK1539">
        <v>1</v>
      </c>
      <c r="AL1539">
        <v>1</v>
      </c>
      <c r="AM1539">
        <v>4</v>
      </c>
      <c r="AN1539">
        <v>0</v>
      </c>
      <c r="AO1539">
        <v>1</v>
      </c>
      <c r="AP1539">
        <v>1</v>
      </c>
      <c r="AQ1539">
        <v>0</v>
      </c>
      <c r="AR1539">
        <v>0</v>
      </c>
      <c r="AS1539" t="s">
        <v>3</v>
      </c>
      <c r="AT1539">
        <v>15</v>
      </c>
      <c r="AU1539" t="s">
        <v>3</v>
      </c>
      <c r="AV1539">
        <v>0</v>
      </c>
      <c r="AW1539">
        <v>2</v>
      </c>
      <c r="AX1539">
        <v>51657074</v>
      </c>
      <c r="AY1539">
        <v>1</v>
      </c>
      <c r="AZ1539">
        <v>0</v>
      </c>
      <c r="BA1539">
        <v>1762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V1539">
        <v>0</v>
      </c>
      <c r="CW1539">
        <v>0</v>
      </c>
      <c r="CX1539">
        <f>ROUND(Y1539*Source!I1181,7)</f>
        <v>29.299499999999998</v>
      </c>
      <c r="CY1539">
        <f t="shared" si="1366"/>
        <v>82.35</v>
      </c>
      <c r="CZ1539">
        <f t="shared" si="1367"/>
        <v>9.0399999999999991</v>
      </c>
      <c r="DA1539">
        <f t="shared" si="1368"/>
        <v>9.11</v>
      </c>
      <c r="DB1539">
        <f t="shared" si="1369"/>
        <v>135.6</v>
      </c>
      <c r="DC1539">
        <f t="shared" si="1370"/>
        <v>0</v>
      </c>
      <c r="DD1539" t="s">
        <v>3</v>
      </c>
      <c r="DE1539" t="s">
        <v>3</v>
      </c>
      <c r="DF1539">
        <f t="shared" si="1371"/>
        <v>2412.81</v>
      </c>
      <c r="DG1539">
        <f t="shared" si="1372"/>
        <v>0</v>
      </c>
      <c r="DH1539">
        <f t="shared" si="1373"/>
        <v>0</v>
      </c>
      <c r="DI1539">
        <f t="shared" si="1364"/>
        <v>0</v>
      </c>
      <c r="DJ1539">
        <f t="shared" si="1374"/>
        <v>2412.81</v>
      </c>
      <c r="DK1539">
        <v>0</v>
      </c>
      <c r="DL1539" t="s">
        <v>3</v>
      </c>
      <c r="DM1539">
        <v>0</v>
      </c>
      <c r="DN1539" t="s">
        <v>3</v>
      </c>
      <c r="DO1539">
        <v>0</v>
      </c>
    </row>
    <row r="1540" spans="1:119" x14ac:dyDescent="0.2">
      <c r="A1540">
        <f>ROW(Source!A1181)</f>
        <v>1181</v>
      </c>
      <c r="B1540">
        <v>51651743</v>
      </c>
      <c r="C1540">
        <v>51657052</v>
      </c>
      <c r="D1540">
        <v>49526492</v>
      </c>
      <c r="E1540">
        <v>1</v>
      </c>
      <c r="F1540">
        <v>1</v>
      </c>
      <c r="G1540">
        <v>1</v>
      </c>
      <c r="H1540">
        <v>3</v>
      </c>
      <c r="I1540" t="s">
        <v>921</v>
      </c>
      <c r="J1540" t="s">
        <v>922</v>
      </c>
      <c r="K1540" t="s">
        <v>923</v>
      </c>
      <c r="L1540">
        <v>1346</v>
      </c>
      <c r="N1540">
        <v>1009</v>
      </c>
      <c r="O1540" t="s">
        <v>920</v>
      </c>
      <c r="P1540" t="s">
        <v>920</v>
      </c>
      <c r="Q1540">
        <v>1</v>
      </c>
      <c r="W1540">
        <v>0</v>
      </c>
      <c r="X1540">
        <v>497341279</v>
      </c>
      <c r="Y1540">
        <f t="shared" si="1365"/>
        <v>8</v>
      </c>
      <c r="AA1540">
        <v>210.35</v>
      </c>
      <c r="AB1540">
        <v>0</v>
      </c>
      <c r="AC1540">
        <v>0</v>
      </c>
      <c r="AD1540">
        <v>0</v>
      </c>
      <c r="AE1540">
        <v>23.09</v>
      </c>
      <c r="AF1540">
        <v>0</v>
      </c>
      <c r="AG1540">
        <v>0</v>
      </c>
      <c r="AH1540">
        <v>0</v>
      </c>
      <c r="AI1540">
        <v>9.11</v>
      </c>
      <c r="AJ1540">
        <v>1</v>
      </c>
      <c r="AK1540">
        <v>1</v>
      </c>
      <c r="AL1540">
        <v>1</v>
      </c>
      <c r="AM1540">
        <v>4</v>
      </c>
      <c r="AN1540">
        <v>0</v>
      </c>
      <c r="AO1540">
        <v>1</v>
      </c>
      <c r="AP1540">
        <v>1</v>
      </c>
      <c r="AQ1540">
        <v>0</v>
      </c>
      <c r="AR1540">
        <v>0</v>
      </c>
      <c r="AS1540" t="s">
        <v>3</v>
      </c>
      <c r="AT1540">
        <v>8</v>
      </c>
      <c r="AU1540" t="s">
        <v>3</v>
      </c>
      <c r="AV1540">
        <v>0</v>
      </c>
      <c r="AW1540">
        <v>2</v>
      </c>
      <c r="AX1540">
        <v>51657075</v>
      </c>
      <c r="AY1540">
        <v>1</v>
      </c>
      <c r="AZ1540">
        <v>0</v>
      </c>
      <c r="BA1540">
        <v>1763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V1540">
        <v>0</v>
      </c>
      <c r="CW1540">
        <v>0</v>
      </c>
      <c r="CX1540">
        <f>ROUND(Y1540*Source!I1181,7)</f>
        <v>15.6264</v>
      </c>
      <c r="CY1540">
        <f t="shared" si="1366"/>
        <v>210.35</v>
      </c>
      <c r="CZ1540">
        <f t="shared" si="1367"/>
        <v>23.09</v>
      </c>
      <c r="DA1540">
        <f t="shared" si="1368"/>
        <v>9.11</v>
      </c>
      <c r="DB1540">
        <f t="shared" si="1369"/>
        <v>184.72</v>
      </c>
      <c r="DC1540">
        <f t="shared" si="1370"/>
        <v>0</v>
      </c>
      <c r="DD1540" t="s">
        <v>3</v>
      </c>
      <c r="DE1540" t="s">
        <v>3</v>
      </c>
      <c r="DF1540">
        <f t="shared" si="1371"/>
        <v>3287.01</v>
      </c>
      <c r="DG1540">
        <f t="shared" si="1372"/>
        <v>0</v>
      </c>
      <c r="DH1540">
        <f t="shared" si="1373"/>
        <v>0</v>
      </c>
      <c r="DI1540">
        <f t="shared" si="1364"/>
        <v>0</v>
      </c>
      <c r="DJ1540">
        <f t="shared" si="1374"/>
        <v>3287.01</v>
      </c>
      <c r="DK1540">
        <v>0</v>
      </c>
      <c r="DL1540" t="s">
        <v>3</v>
      </c>
      <c r="DM1540">
        <v>0</v>
      </c>
      <c r="DN1540" t="s">
        <v>3</v>
      </c>
      <c r="DO1540">
        <v>0</v>
      </c>
    </row>
    <row r="1541" spans="1:119" x14ac:dyDescent="0.2">
      <c r="A1541">
        <f>ROW(Source!A1181)</f>
        <v>1181</v>
      </c>
      <c r="B1541">
        <v>51651743</v>
      </c>
      <c r="C1541">
        <v>51657052</v>
      </c>
      <c r="D1541">
        <v>49555131</v>
      </c>
      <c r="E1541">
        <v>1</v>
      </c>
      <c r="F1541">
        <v>1</v>
      </c>
      <c r="G1541">
        <v>1</v>
      </c>
      <c r="H1541">
        <v>3</v>
      </c>
      <c r="I1541" t="s">
        <v>950</v>
      </c>
      <c r="J1541" t="s">
        <v>951</v>
      </c>
      <c r="K1541" t="s">
        <v>952</v>
      </c>
      <c r="L1541">
        <v>1348</v>
      </c>
      <c r="N1541">
        <v>1009</v>
      </c>
      <c r="O1541" t="s">
        <v>105</v>
      </c>
      <c r="P1541" t="s">
        <v>105</v>
      </c>
      <c r="Q1541">
        <v>1000</v>
      </c>
      <c r="W1541">
        <v>0</v>
      </c>
      <c r="X1541">
        <v>-364749507</v>
      </c>
      <c r="Y1541">
        <f t="shared" si="1365"/>
        <v>5.0099999999999997E-3</v>
      </c>
      <c r="AA1541">
        <v>156537.13</v>
      </c>
      <c r="AB1541">
        <v>0</v>
      </c>
      <c r="AC1541">
        <v>0</v>
      </c>
      <c r="AD1541">
        <v>0</v>
      </c>
      <c r="AE1541">
        <v>17183</v>
      </c>
      <c r="AF1541">
        <v>0</v>
      </c>
      <c r="AG1541">
        <v>0</v>
      </c>
      <c r="AH1541">
        <v>0</v>
      </c>
      <c r="AI1541">
        <v>9.11</v>
      </c>
      <c r="AJ1541">
        <v>1</v>
      </c>
      <c r="AK1541">
        <v>1</v>
      </c>
      <c r="AL1541">
        <v>1</v>
      </c>
      <c r="AM1541">
        <v>4</v>
      </c>
      <c r="AN1541">
        <v>0</v>
      </c>
      <c r="AO1541">
        <v>1</v>
      </c>
      <c r="AP1541">
        <v>1</v>
      </c>
      <c r="AQ1541">
        <v>0</v>
      </c>
      <c r="AR1541">
        <v>0</v>
      </c>
      <c r="AS1541" t="s">
        <v>3</v>
      </c>
      <c r="AT1541">
        <v>5.0099999999999997E-3</v>
      </c>
      <c r="AU1541" t="s">
        <v>3</v>
      </c>
      <c r="AV1541">
        <v>0</v>
      </c>
      <c r="AW1541">
        <v>2</v>
      </c>
      <c r="AX1541">
        <v>51657077</v>
      </c>
      <c r="AY1541">
        <v>1</v>
      </c>
      <c r="AZ1541">
        <v>0</v>
      </c>
      <c r="BA1541">
        <v>1765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V1541">
        <v>0</v>
      </c>
      <c r="CW1541">
        <v>0</v>
      </c>
      <c r="CX1541">
        <f>ROUND(Y1541*Source!I1181,7)</f>
        <v>9.7859999999999996E-3</v>
      </c>
      <c r="CY1541">
        <f t="shared" si="1366"/>
        <v>156537.13</v>
      </c>
      <c r="CZ1541">
        <f t="shared" si="1367"/>
        <v>17183</v>
      </c>
      <c r="DA1541">
        <f t="shared" si="1368"/>
        <v>9.11</v>
      </c>
      <c r="DB1541">
        <f t="shared" si="1369"/>
        <v>86.09</v>
      </c>
      <c r="DC1541">
        <f t="shared" si="1370"/>
        <v>0</v>
      </c>
      <c r="DD1541" t="s">
        <v>3</v>
      </c>
      <c r="DE1541" t="s">
        <v>3</v>
      </c>
      <c r="DF1541">
        <f t="shared" si="1371"/>
        <v>1531.87</v>
      </c>
      <c r="DG1541">
        <f t="shared" si="1372"/>
        <v>0</v>
      </c>
      <c r="DH1541">
        <f t="shared" si="1373"/>
        <v>0</v>
      </c>
      <c r="DI1541">
        <f t="shared" si="1364"/>
        <v>0</v>
      </c>
      <c r="DJ1541">
        <f t="shared" si="1374"/>
        <v>1531.87</v>
      </c>
      <c r="DK1541">
        <v>0</v>
      </c>
      <c r="DL1541" t="s">
        <v>3</v>
      </c>
      <c r="DM1541">
        <v>0</v>
      </c>
      <c r="DN1541" t="s">
        <v>3</v>
      </c>
      <c r="DO1541">
        <v>0</v>
      </c>
    </row>
    <row r="1542" spans="1:119" x14ac:dyDescent="0.2">
      <c r="A1542">
        <f>ROW(Source!A1181)</f>
        <v>1181</v>
      </c>
      <c r="B1542">
        <v>51651743</v>
      </c>
      <c r="C1542">
        <v>51657052</v>
      </c>
      <c r="D1542">
        <v>49564235</v>
      </c>
      <c r="E1542">
        <v>1</v>
      </c>
      <c r="F1542">
        <v>1</v>
      </c>
      <c r="G1542">
        <v>1</v>
      </c>
      <c r="H1542">
        <v>3</v>
      </c>
      <c r="I1542" t="s">
        <v>99</v>
      </c>
      <c r="J1542" t="s">
        <v>101</v>
      </c>
      <c r="K1542" t="s">
        <v>100</v>
      </c>
      <c r="L1542">
        <v>1327</v>
      </c>
      <c r="N1542">
        <v>1005</v>
      </c>
      <c r="O1542" t="s">
        <v>52</v>
      </c>
      <c r="P1542" t="s">
        <v>52</v>
      </c>
      <c r="Q1542">
        <v>1</v>
      </c>
      <c r="W1542">
        <v>0</v>
      </c>
      <c r="X1542">
        <v>-1977319999</v>
      </c>
      <c r="Y1542">
        <f t="shared" si="1365"/>
        <v>100</v>
      </c>
      <c r="AA1542">
        <v>1387.45</v>
      </c>
      <c r="AB1542">
        <v>0</v>
      </c>
      <c r="AC1542">
        <v>0</v>
      </c>
      <c r="AD1542">
        <v>0</v>
      </c>
      <c r="AE1542">
        <v>152.30000000000001</v>
      </c>
      <c r="AF1542">
        <v>0</v>
      </c>
      <c r="AG1542">
        <v>0</v>
      </c>
      <c r="AH1542">
        <v>0</v>
      </c>
      <c r="AI1542">
        <v>9.11</v>
      </c>
      <c r="AJ1542">
        <v>1</v>
      </c>
      <c r="AK1542">
        <v>1</v>
      </c>
      <c r="AL1542">
        <v>1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 t="s">
        <v>3</v>
      </c>
      <c r="AT1542">
        <v>100</v>
      </c>
      <c r="AU1542" t="s">
        <v>3</v>
      </c>
      <c r="AV1542">
        <v>0</v>
      </c>
      <c r="AW1542">
        <v>1</v>
      </c>
      <c r="AX1542">
        <v>-1</v>
      </c>
      <c r="AY1542">
        <v>0</v>
      </c>
      <c r="AZ1542">
        <v>0</v>
      </c>
      <c r="BA1542" t="s">
        <v>3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V1542">
        <v>0</v>
      </c>
      <c r="CW1542">
        <v>0</v>
      </c>
      <c r="CX1542">
        <f>ROUND(Y1542*Source!I1181,7)</f>
        <v>195.33</v>
      </c>
      <c r="CY1542">
        <f t="shared" si="1366"/>
        <v>1387.45</v>
      </c>
      <c r="CZ1542">
        <f t="shared" si="1367"/>
        <v>152.30000000000001</v>
      </c>
      <c r="DA1542">
        <f t="shared" si="1368"/>
        <v>9.11</v>
      </c>
      <c r="DB1542">
        <f t="shared" si="1369"/>
        <v>15230</v>
      </c>
      <c r="DC1542">
        <f t="shared" si="1370"/>
        <v>0</v>
      </c>
      <c r="DD1542" t="s">
        <v>3</v>
      </c>
      <c r="DE1542" t="s">
        <v>3</v>
      </c>
      <c r="DF1542">
        <f t="shared" si="1371"/>
        <v>271010.61</v>
      </c>
      <c r="DG1542">
        <f t="shared" si="1372"/>
        <v>0</v>
      </c>
      <c r="DH1542">
        <f t="shared" si="1373"/>
        <v>0</v>
      </c>
      <c r="DI1542">
        <f t="shared" si="1364"/>
        <v>0</v>
      </c>
      <c r="DJ1542">
        <f t="shared" si="1374"/>
        <v>271010.61</v>
      </c>
      <c r="DK1542">
        <v>0</v>
      </c>
      <c r="DL1542" t="s">
        <v>3</v>
      </c>
      <c r="DM1542">
        <v>0</v>
      </c>
      <c r="DN1542" t="s">
        <v>3</v>
      </c>
      <c r="DO1542">
        <v>0</v>
      </c>
    </row>
    <row r="1543" spans="1:119" x14ac:dyDescent="0.2">
      <c r="A1543">
        <f>ROW(Source!A1181)</f>
        <v>1181</v>
      </c>
      <c r="B1543">
        <v>51651743</v>
      </c>
      <c r="C1543">
        <v>51657052</v>
      </c>
      <c r="D1543">
        <v>49564577</v>
      </c>
      <c r="E1543">
        <v>1</v>
      </c>
      <c r="F1543">
        <v>1</v>
      </c>
      <c r="G1543">
        <v>1</v>
      </c>
      <c r="H1543">
        <v>3</v>
      </c>
      <c r="I1543" t="s">
        <v>103</v>
      </c>
      <c r="J1543" t="s">
        <v>106</v>
      </c>
      <c r="K1543" t="s">
        <v>104</v>
      </c>
      <c r="L1543">
        <v>1348</v>
      </c>
      <c r="N1543">
        <v>1009</v>
      </c>
      <c r="O1543" t="s">
        <v>105</v>
      </c>
      <c r="P1543" t="s">
        <v>105</v>
      </c>
      <c r="Q1543">
        <v>1000</v>
      </c>
      <c r="W1543">
        <v>0</v>
      </c>
      <c r="X1543">
        <v>-1486911088</v>
      </c>
      <c r="Y1543">
        <f t="shared" si="1365"/>
        <v>5.1195400000000002E-2</v>
      </c>
      <c r="AA1543">
        <v>276930.88</v>
      </c>
      <c r="AB1543">
        <v>0</v>
      </c>
      <c r="AC1543">
        <v>0</v>
      </c>
      <c r="AD1543">
        <v>0</v>
      </c>
      <c r="AE1543">
        <v>30398.560000000001</v>
      </c>
      <c r="AF1543">
        <v>0</v>
      </c>
      <c r="AG1543">
        <v>0</v>
      </c>
      <c r="AH1543">
        <v>0</v>
      </c>
      <c r="AI1543">
        <v>9.11</v>
      </c>
      <c r="AJ1543">
        <v>1</v>
      </c>
      <c r="AK1543">
        <v>1</v>
      </c>
      <c r="AL1543">
        <v>1</v>
      </c>
      <c r="AM1543">
        <v>0</v>
      </c>
      <c r="AN1543">
        <v>0</v>
      </c>
      <c r="AO1543">
        <v>0</v>
      </c>
      <c r="AP1543">
        <v>1</v>
      </c>
      <c r="AQ1543">
        <v>0</v>
      </c>
      <c r="AR1543">
        <v>0</v>
      </c>
      <c r="AS1543" t="s">
        <v>3</v>
      </c>
      <c r="AT1543">
        <v>5.1195400000000002E-2</v>
      </c>
      <c r="AU1543" t="s">
        <v>3</v>
      </c>
      <c r="AV1543">
        <v>0</v>
      </c>
      <c r="AW1543">
        <v>1</v>
      </c>
      <c r="AX1543">
        <v>-1</v>
      </c>
      <c r="AY1543">
        <v>0</v>
      </c>
      <c r="AZ1543">
        <v>0</v>
      </c>
      <c r="BA1543" t="s">
        <v>3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V1543">
        <v>0</v>
      </c>
      <c r="CW1543">
        <v>0</v>
      </c>
      <c r="CX1543">
        <f>ROUND(Y1543*Source!I1181,7)</f>
        <v>0.1</v>
      </c>
      <c r="CY1543">
        <f t="shared" si="1366"/>
        <v>276930.88</v>
      </c>
      <c r="CZ1543">
        <f t="shared" si="1367"/>
        <v>30398.560000000001</v>
      </c>
      <c r="DA1543">
        <f t="shared" si="1368"/>
        <v>9.11</v>
      </c>
      <c r="DB1543">
        <f t="shared" si="1369"/>
        <v>1556.27</v>
      </c>
      <c r="DC1543">
        <f t="shared" si="1370"/>
        <v>0</v>
      </c>
      <c r="DD1543" t="s">
        <v>3</v>
      </c>
      <c r="DE1543" t="s">
        <v>3</v>
      </c>
      <c r="DF1543">
        <f t="shared" si="1371"/>
        <v>27693.09</v>
      </c>
      <c r="DG1543">
        <f t="shared" si="1372"/>
        <v>0</v>
      </c>
      <c r="DH1543">
        <f t="shared" si="1373"/>
        <v>0</v>
      </c>
      <c r="DI1543">
        <f t="shared" si="1364"/>
        <v>0</v>
      </c>
      <c r="DJ1543">
        <f t="shared" si="1374"/>
        <v>27693.09</v>
      </c>
      <c r="DK1543">
        <v>0</v>
      </c>
      <c r="DL1543" t="s">
        <v>3</v>
      </c>
      <c r="DM1543">
        <v>0</v>
      </c>
      <c r="DN1543" t="s">
        <v>3</v>
      </c>
      <c r="DO1543">
        <v>0</v>
      </c>
    </row>
    <row r="1544" spans="1:119" x14ac:dyDescent="0.2">
      <c r="A1544">
        <f>ROW(Source!A1184)</f>
        <v>1184</v>
      </c>
      <c r="B1544">
        <v>51651743</v>
      </c>
      <c r="C1544">
        <v>51657084</v>
      </c>
      <c r="D1544">
        <v>49510767</v>
      </c>
      <c r="E1544">
        <v>70</v>
      </c>
      <c r="F1544">
        <v>1</v>
      </c>
      <c r="G1544">
        <v>1</v>
      </c>
      <c r="H1544">
        <v>1</v>
      </c>
      <c r="I1544" t="s">
        <v>953</v>
      </c>
      <c r="J1544" t="s">
        <v>3</v>
      </c>
      <c r="K1544" t="s">
        <v>954</v>
      </c>
      <c r="L1544">
        <v>1191</v>
      </c>
      <c r="N1544">
        <v>1013</v>
      </c>
      <c r="O1544" t="s">
        <v>904</v>
      </c>
      <c r="P1544" t="s">
        <v>904</v>
      </c>
      <c r="Q1544">
        <v>1</v>
      </c>
      <c r="W1544">
        <v>0</v>
      </c>
      <c r="X1544">
        <v>-1936699058</v>
      </c>
      <c r="Y1544">
        <f t="shared" si="1365"/>
        <v>5</v>
      </c>
      <c r="AA1544">
        <v>0</v>
      </c>
      <c r="AB1544">
        <v>0</v>
      </c>
      <c r="AC1544">
        <v>0</v>
      </c>
      <c r="AD1544">
        <v>331.23</v>
      </c>
      <c r="AE1544">
        <v>0</v>
      </c>
      <c r="AF1544">
        <v>0</v>
      </c>
      <c r="AG1544">
        <v>0</v>
      </c>
      <c r="AH1544">
        <v>9.92</v>
      </c>
      <c r="AI1544">
        <v>1</v>
      </c>
      <c r="AJ1544">
        <v>1</v>
      </c>
      <c r="AK1544">
        <v>1</v>
      </c>
      <c r="AL1544">
        <v>33.39</v>
      </c>
      <c r="AM1544">
        <v>4</v>
      </c>
      <c r="AN1544">
        <v>0</v>
      </c>
      <c r="AO1544">
        <v>1</v>
      </c>
      <c r="AP1544">
        <v>1</v>
      </c>
      <c r="AQ1544">
        <v>0</v>
      </c>
      <c r="AR1544">
        <v>0</v>
      </c>
      <c r="AS1544" t="s">
        <v>3</v>
      </c>
      <c r="AT1544">
        <v>5</v>
      </c>
      <c r="AU1544" t="s">
        <v>3</v>
      </c>
      <c r="AV1544">
        <v>1</v>
      </c>
      <c r="AW1544">
        <v>2</v>
      </c>
      <c r="AX1544">
        <v>51657092</v>
      </c>
      <c r="AY1544">
        <v>1</v>
      </c>
      <c r="AZ1544">
        <v>0</v>
      </c>
      <c r="BA1544">
        <v>1770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U1544">
        <f>ROUND(AT1544*Source!I1184*AH1544*AL1544,2)</f>
        <v>32294.81</v>
      </c>
      <c r="CV1544">
        <f>ROUND(Y1544*Source!I1184,7)</f>
        <v>97.5</v>
      </c>
      <c r="CW1544">
        <v>0</v>
      </c>
      <c r="CX1544">
        <f>ROUND(Y1544*Source!I1184,7)</f>
        <v>97.5</v>
      </c>
      <c r="CY1544">
        <f>AD1544</f>
        <v>331.23</v>
      </c>
      <c r="CZ1544">
        <f>AH1544</f>
        <v>9.92</v>
      </c>
      <c r="DA1544">
        <f>AL1544</f>
        <v>33.39</v>
      </c>
      <c r="DB1544">
        <f t="shared" si="1369"/>
        <v>49.6</v>
      </c>
      <c r="DC1544">
        <f t="shared" si="1370"/>
        <v>0</v>
      </c>
      <c r="DD1544" t="s">
        <v>3</v>
      </c>
      <c r="DE1544" t="s">
        <v>3</v>
      </c>
      <c r="DF1544">
        <f>ROUND(ROUND(AE1544,2)*CX1544,2)</f>
        <v>0</v>
      </c>
      <c r="DG1544">
        <f t="shared" si="1372"/>
        <v>0</v>
      </c>
      <c r="DH1544">
        <f t="shared" si="1373"/>
        <v>0</v>
      </c>
      <c r="DI1544">
        <f>ROUND(ROUND(AH1544*AL1544,2)*CX1544,2)</f>
        <v>32294.93</v>
      </c>
      <c r="DJ1544">
        <f>DI1544</f>
        <v>32294.93</v>
      </c>
      <c r="DK1544">
        <v>0</v>
      </c>
      <c r="DL1544" t="s">
        <v>3</v>
      </c>
      <c r="DM1544">
        <v>0</v>
      </c>
      <c r="DN1544" t="s">
        <v>3</v>
      </c>
      <c r="DO1544">
        <v>0</v>
      </c>
    </row>
    <row r="1545" spans="1:119" x14ac:dyDescent="0.2">
      <c r="A1545">
        <f>ROW(Source!A1184)</f>
        <v>1184</v>
      </c>
      <c r="B1545">
        <v>51651743</v>
      </c>
      <c r="C1545">
        <v>51657084</v>
      </c>
      <c r="D1545">
        <v>49510905</v>
      </c>
      <c r="E1545">
        <v>70</v>
      </c>
      <c r="F1545">
        <v>1</v>
      </c>
      <c r="G1545">
        <v>1</v>
      </c>
      <c r="H1545">
        <v>1</v>
      </c>
      <c r="I1545" t="s">
        <v>905</v>
      </c>
      <c r="J1545" t="s">
        <v>3</v>
      </c>
      <c r="K1545" t="s">
        <v>906</v>
      </c>
      <c r="L1545">
        <v>1191</v>
      </c>
      <c r="N1545">
        <v>1013</v>
      </c>
      <c r="O1545" t="s">
        <v>904</v>
      </c>
      <c r="P1545" t="s">
        <v>904</v>
      </c>
      <c r="Q1545">
        <v>1</v>
      </c>
      <c r="W1545">
        <v>0</v>
      </c>
      <c r="X1545">
        <v>-1417349443</v>
      </c>
      <c r="Y1545">
        <f t="shared" si="1365"/>
        <v>0.43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1</v>
      </c>
      <c r="AJ1545">
        <v>1</v>
      </c>
      <c r="AK1545">
        <v>33.39</v>
      </c>
      <c r="AL1545">
        <v>1</v>
      </c>
      <c r="AM1545">
        <v>4</v>
      </c>
      <c r="AN1545">
        <v>0</v>
      </c>
      <c r="AO1545">
        <v>1</v>
      </c>
      <c r="AP1545">
        <v>1</v>
      </c>
      <c r="AQ1545">
        <v>0</v>
      </c>
      <c r="AR1545">
        <v>0</v>
      </c>
      <c r="AS1545" t="s">
        <v>3</v>
      </c>
      <c r="AT1545">
        <v>0.43</v>
      </c>
      <c r="AU1545" t="s">
        <v>3</v>
      </c>
      <c r="AV1545">
        <v>2</v>
      </c>
      <c r="AW1545">
        <v>2</v>
      </c>
      <c r="AX1545">
        <v>51657093</v>
      </c>
      <c r="AY1545">
        <v>1</v>
      </c>
      <c r="AZ1545">
        <v>0</v>
      </c>
      <c r="BA1545">
        <v>1771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V1545">
        <v>0</v>
      </c>
      <c r="CW1545">
        <v>0</v>
      </c>
      <c r="CX1545">
        <f>ROUND(Y1545*Source!I1184,7)</f>
        <v>8.3849999999999998</v>
      </c>
      <c r="CY1545">
        <f>AD1545</f>
        <v>0</v>
      </c>
      <c r="CZ1545">
        <f>AH1545</f>
        <v>0</v>
      </c>
      <c r="DA1545">
        <f>AL1545</f>
        <v>1</v>
      </c>
      <c r="DB1545">
        <f t="shared" si="1369"/>
        <v>0</v>
      </c>
      <c r="DC1545">
        <f t="shared" si="1370"/>
        <v>0</v>
      </c>
      <c r="DD1545" t="s">
        <v>3</v>
      </c>
      <c r="DE1545" t="s">
        <v>3</v>
      </c>
      <c r="DF1545">
        <f>ROUND(ROUND(AE1545,2)*CX1545,2)</f>
        <v>0</v>
      </c>
      <c r="DG1545">
        <f t="shared" si="1372"/>
        <v>0</v>
      </c>
      <c r="DH1545">
        <f>ROUND(ROUND(AG1545*AK1545,2)*CX1545,2)</f>
        <v>0</v>
      </c>
      <c r="DI1545">
        <f t="shared" ref="DI1545:DI1550" si="1375">ROUND(ROUND(AH1545,2)*CX1545,2)</f>
        <v>0</v>
      </c>
      <c r="DJ1545">
        <f>DI1545</f>
        <v>0</v>
      </c>
      <c r="DK1545">
        <v>0</v>
      </c>
      <c r="DL1545" t="s">
        <v>3</v>
      </c>
      <c r="DM1545">
        <v>0</v>
      </c>
      <c r="DN1545" t="s">
        <v>3</v>
      </c>
      <c r="DO1545">
        <v>0</v>
      </c>
    </row>
    <row r="1546" spans="1:119" x14ac:dyDescent="0.2">
      <c r="A1546">
        <f>ROW(Source!A1184)</f>
        <v>1184</v>
      </c>
      <c r="B1546">
        <v>51651743</v>
      </c>
      <c r="C1546">
        <v>51657084</v>
      </c>
      <c r="D1546">
        <v>49673503</v>
      </c>
      <c r="E1546">
        <v>1</v>
      </c>
      <c r="F1546">
        <v>1</v>
      </c>
      <c r="G1546">
        <v>1</v>
      </c>
      <c r="H1546">
        <v>2</v>
      </c>
      <c r="I1546" t="s">
        <v>914</v>
      </c>
      <c r="J1546" t="s">
        <v>915</v>
      </c>
      <c r="K1546" t="s">
        <v>916</v>
      </c>
      <c r="L1546">
        <v>1367</v>
      </c>
      <c r="N1546">
        <v>1011</v>
      </c>
      <c r="O1546" t="s">
        <v>910</v>
      </c>
      <c r="P1546" t="s">
        <v>910</v>
      </c>
      <c r="Q1546">
        <v>1</v>
      </c>
      <c r="W1546">
        <v>0</v>
      </c>
      <c r="X1546">
        <v>509054691</v>
      </c>
      <c r="Y1546">
        <f t="shared" si="1365"/>
        <v>0.43</v>
      </c>
      <c r="AA1546">
        <v>0</v>
      </c>
      <c r="AB1546">
        <v>871.31</v>
      </c>
      <c r="AC1546">
        <v>387.32</v>
      </c>
      <c r="AD1546">
        <v>0</v>
      </c>
      <c r="AE1546">
        <v>0</v>
      </c>
      <c r="AF1546">
        <v>65.709999999999994</v>
      </c>
      <c r="AG1546">
        <v>11.6</v>
      </c>
      <c r="AH1546">
        <v>0</v>
      </c>
      <c r="AI1546">
        <v>1</v>
      </c>
      <c r="AJ1546">
        <v>13.26</v>
      </c>
      <c r="AK1546">
        <v>33.39</v>
      </c>
      <c r="AL1546">
        <v>1</v>
      </c>
      <c r="AM1546">
        <v>4</v>
      </c>
      <c r="AN1546">
        <v>0</v>
      </c>
      <c r="AO1546">
        <v>1</v>
      </c>
      <c r="AP1546">
        <v>1</v>
      </c>
      <c r="AQ1546">
        <v>0</v>
      </c>
      <c r="AR1546">
        <v>0</v>
      </c>
      <c r="AS1546" t="s">
        <v>3</v>
      </c>
      <c r="AT1546">
        <v>0.43</v>
      </c>
      <c r="AU1546" t="s">
        <v>3</v>
      </c>
      <c r="AV1546">
        <v>0</v>
      </c>
      <c r="AW1546">
        <v>2</v>
      </c>
      <c r="AX1546">
        <v>51657094</v>
      </c>
      <c r="AY1546">
        <v>1</v>
      </c>
      <c r="AZ1546">
        <v>0</v>
      </c>
      <c r="BA1546">
        <v>1772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V1546">
        <v>0</v>
      </c>
      <c r="CW1546">
        <f>ROUND(Y1546*Source!I1184,7)</f>
        <v>8.3849999999999998</v>
      </c>
      <c r="CX1546">
        <f>ROUND(Y1546*Source!I1184,7)</f>
        <v>8.3849999999999998</v>
      </c>
      <c r="CY1546">
        <f>AB1546</f>
        <v>871.31</v>
      </c>
      <c r="CZ1546">
        <f>AF1546</f>
        <v>65.709999999999994</v>
      </c>
      <c r="DA1546">
        <f>AJ1546</f>
        <v>13.26</v>
      </c>
      <c r="DB1546">
        <f t="shared" si="1369"/>
        <v>28.26</v>
      </c>
      <c r="DC1546">
        <f t="shared" si="1370"/>
        <v>4.99</v>
      </c>
      <c r="DD1546" t="s">
        <v>3</v>
      </c>
      <c r="DE1546" t="s">
        <v>3</v>
      </c>
      <c r="DF1546">
        <f>ROUND(ROUND(AE1546,2)*CX1546,2)</f>
        <v>0</v>
      </c>
      <c r="DG1546">
        <f>ROUND(ROUND(AF1546*AJ1546,2)*CX1546,2)</f>
        <v>7305.93</v>
      </c>
      <c r="DH1546">
        <f>ROUND(ROUND(AG1546*AK1546,2)*CX1546,2)</f>
        <v>3247.68</v>
      </c>
      <c r="DI1546">
        <f t="shared" si="1375"/>
        <v>0</v>
      </c>
      <c r="DJ1546">
        <f>DG1546</f>
        <v>7305.93</v>
      </c>
      <c r="DK1546">
        <v>0</v>
      </c>
      <c r="DL1546" t="s">
        <v>3</v>
      </c>
      <c r="DM1546">
        <v>0</v>
      </c>
      <c r="DN1546" t="s">
        <v>3</v>
      </c>
      <c r="DO1546">
        <v>0</v>
      </c>
    </row>
    <row r="1547" spans="1:119" x14ac:dyDescent="0.2">
      <c r="A1547">
        <f>ROW(Source!A1184)</f>
        <v>1184</v>
      </c>
      <c r="B1547">
        <v>51651743</v>
      </c>
      <c r="C1547">
        <v>51657084</v>
      </c>
      <c r="D1547">
        <v>49521440</v>
      </c>
      <c r="E1547">
        <v>1</v>
      </c>
      <c r="F1547">
        <v>1</v>
      </c>
      <c r="G1547">
        <v>1</v>
      </c>
      <c r="H1547">
        <v>3</v>
      </c>
      <c r="I1547" t="s">
        <v>118</v>
      </c>
      <c r="J1547" t="s">
        <v>120</v>
      </c>
      <c r="K1547" t="s">
        <v>119</v>
      </c>
      <c r="L1547">
        <v>1327</v>
      </c>
      <c r="N1547">
        <v>1005</v>
      </c>
      <c r="O1547" t="s">
        <v>52</v>
      </c>
      <c r="P1547" t="s">
        <v>52</v>
      </c>
      <c r="Q1547">
        <v>1</v>
      </c>
      <c r="W1547">
        <v>0</v>
      </c>
      <c r="X1547">
        <v>-336429810</v>
      </c>
      <c r="Y1547">
        <f t="shared" si="1365"/>
        <v>11</v>
      </c>
      <c r="AA1547">
        <v>204.98</v>
      </c>
      <c r="AB1547">
        <v>0</v>
      </c>
      <c r="AC1547">
        <v>0</v>
      </c>
      <c r="AD1547">
        <v>0</v>
      </c>
      <c r="AE1547">
        <v>22.5</v>
      </c>
      <c r="AF1547">
        <v>0</v>
      </c>
      <c r="AG1547">
        <v>0</v>
      </c>
      <c r="AH1547">
        <v>0</v>
      </c>
      <c r="AI1547">
        <v>9.11</v>
      </c>
      <c r="AJ1547">
        <v>1</v>
      </c>
      <c r="AK1547">
        <v>1</v>
      </c>
      <c r="AL1547">
        <v>1</v>
      </c>
      <c r="AM1547">
        <v>0</v>
      </c>
      <c r="AN1547">
        <v>0</v>
      </c>
      <c r="AO1547">
        <v>0</v>
      </c>
      <c r="AP1547">
        <v>1</v>
      </c>
      <c r="AQ1547">
        <v>0</v>
      </c>
      <c r="AR1547">
        <v>0</v>
      </c>
      <c r="AS1547" t="s">
        <v>3</v>
      </c>
      <c r="AT1547">
        <v>11</v>
      </c>
      <c r="AU1547" t="s">
        <v>3</v>
      </c>
      <c r="AV1547">
        <v>0</v>
      </c>
      <c r="AW1547">
        <v>1</v>
      </c>
      <c r="AX1547">
        <v>-1</v>
      </c>
      <c r="AY1547">
        <v>0</v>
      </c>
      <c r="AZ1547">
        <v>0</v>
      </c>
      <c r="BA1547" t="s">
        <v>3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V1547">
        <v>0</v>
      </c>
      <c r="CW1547">
        <v>0</v>
      </c>
      <c r="CX1547">
        <f>ROUND(Y1547*Source!I1184,7)</f>
        <v>214.5</v>
      </c>
      <c r="CY1547">
        <f>AA1547</f>
        <v>204.98</v>
      </c>
      <c r="CZ1547">
        <f>AE1547</f>
        <v>22.5</v>
      </c>
      <c r="DA1547">
        <f>AI1547</f>
        <v>9.11</v>
      </c>
      <c r="DB1547">
        <f t="shared" si="1369"/>
        <v>247.5</v>
      </c>
      <c r="DC1547">
        <f t="shared" si="1370"/>
        <v>0</v>
      </c>
      <c r="DD1547" t="s">
        <v>3</v>
      </c>
      <c r="DE1547" t="s">
        <v>3</v>
      </c>
      <c r="DF1547">
        <f>ROUND(ROUND(AE1547*AI1547,2)*CX1547,2)</f>
        <v>43968.21</v>
      </c>
      <c r="DG1547">
        <f t="shared" ref="DG1547:DG1552" si="1376">ROUND(ROUND(AF1547,2)*CX1547,2)</f>
        <v>0</v>
      </c>
      <c r="DH1547">
        <f>ROUND(ROUND(AG1547,2)*CX1547,2)</f>
        <v>0</v>
      </c>
      <c r="DI1547">
        <f t="shared" si="1375"/>
        <v>0</v>
      </c>
      <c r="DJ1547">
        <f>DF1547</f>
        <v>43968.21</v>
      </c>
      <c r="DK1547">
        <v>0</v>
      </c>
      <c r="DL1547" t="s">
        <v>3</v>
      </c>
      <c r="DM1547">
        <v>0</v>
      </c>
      <c r="DN1547" t="s">
        <v>3</v>
      </c>
      <c r="DO1547">
        <v>0</v>
      </c>
    </row>
    <row r="1548" spans="1:119" x14ac:dyDescent="0.2">
      <c r="A1548">
        <f>ROW(Source!A1184)</f>
        <v>1184</v>
      </c>
      <c r="B1548">
        <v>51651743</v>
      </c>
      <c r="C1548">
        <v>51657084</v>
      </c>
      <c r="D1548">
        <v>49523581</v>
      </c>
      <c r="E1548">
        <v>1</v>
      </c>
      <c r="F1548">
        <v>1</v>
      </c>
      <c r="G1548">
        <v>1</v>
      </c>
      <c r="H1548">
        <v>3</v>
      </c>
      <c r="I1548" t="s">
        <v>955</v>
      </c>
      <c r="J1548" t="s">
        <v>956</v>
      </c>
      <c r="K1548" t="s">
        <v>957</v>
      </c>
      <c r="L1548">
        <v>1301</v>
      </c>
      <c r="N1548">
        <v>1003</v>
      </c>
      <c r="O1548" t="s">
        <v>958</v>
      </c>
      <c r="P1548" t="s">
        <v>958</v>
      </c>
      <c r="Q1548">
        <v>1</v>
      </c>
      <c r="W1548">
        <v>0</v>
      </c>
      <c r="X1548">
        <v>-2092502019</v>
      </c>
      <c r="Y1548">
        <f t="shared" si="1365"/>
        <v>20</v>
      </c>
      <c r="AA1548">
        <v>27.33</v>
      </c>
      <c r="AB1548">
        <v>0</v>
      </c>
      <c r="AC1548">
        <v>0</v>
      </c>
      <c r="AD1548">
        <v>0</v>
      </c>
      <c r="AE1548">
        <v>3</v>
      </c>
      <c r="AF1548">
        <v>0</v>
      </c>
      <c r="AG1548">
        <v>0</v>
      </c>
      <c r="AH1548">
        <v>0</v>
      </c>
      <c r="AI1548">
        <v>9.11</v>
      </c>
      <c r="AJ1548">
        <v>1</v>
      </c>
      <c r="AK1548">
        <v>1</v>
      </c>
      <c r="AL1548">
        <v>1</v>
      </c>
      <c r="AM1548">
        <v>4</v>
      </c>
      <c r="AN1548">
        <v>0</v>
      </c>
      <c r="AO1548">
        <v>1</v>
      </c>
      <c r="AP1548">
        <v>1</v>
      </c>
      <c r="AQ1548">
        <v>0</v>
      </c>
      <c r="AR1548">
        <v>0</v>
      </c>
      <c r="AS1548" t="s">
        <v>3</v>
      </c>
      <c r="AT1548">
        <v>20</v>
      </c>
      <c r="AU1548" t="s">
        <v>3</v>
      </c>
      <c r="AV1548">
        <v>0</v>
      </c>
      <c r="AW1548">
        <v>2</v>
      </c>
      <c r="AX1548">
        <v>51657095</v>
      </c>
      <c r="AY1548">
        <v>1</v>
      </c>
      <c r="AZ1548">
        <v>0</v>
      </c>
      <c r="BA1548">
        <v>1773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V1548">
        <v>0</v>
      </c>
      <c r="CW1548">
        <v>0</v>
      </c>
      <c r="CX1548">
        <f>ROUND(Y1548*Source!I1184,7)</f>
        <v>390</v>
      </c>
      <c r="CY1548">
        <f>AA1548</f>
        <v>27.33</v>
      </c>
      <c r="CZ1548">
        <f>AE1548</f>
        <v>3</v>
      </c>
      <c r="DA1548">
        <f>AI1548</f>
        <v>9.11</v>
      </c>
      <c r="DB1548">
        <f t="shared" si="1369"/>
        <v>60</v>
      </c>
      <c r="DC1548">
        <f t="shared" si="1370"/>
        <v>0</v>
      </c>
      <c r="DD1548" t="s">
        <v>3</v>
      </c>
      <c r="DE1548" t="s">
        <v>3</v>
      </c>
      <c r="DF1548">
        <f>ROUND(ROUND(AE1548*AI1548,2)*CX1548,2)</f>
        <v>10658.7</v>
      </c>
      <c r="DG1548">
        <f t="shared" si="1376"/>
        <v>0</v>
      </c>
      <c r="DH1548">
        <f>ROUND(ROUND(AG1548,2)*CX1548,2)</f>
        <v>0</v>
      </c>
      <c r="DI1548">
        <f t="shared" si="1375"/>
        <v>0</v>
      </c>
      <c r="DJ1548">
        <f>DF1548</f>
        <v>10658.7</v>
      </c>
      <c r="DK1548">
        <v>0</v>
      </c>
      <c r="DL1548" t="s">
        <v>3</v>
      </c>
      <c r="DM1548">
        <v>0</v>
      </c>
      <c r="DN1548" t="s">
        <v>3</v>
      </c>
      <c r="DO1548">
        <v>0</v>
      </c>
    </row>
    <row r="1549" spans="1:119" x14ac:dyDescent="0.2">
      <c r="A1549">
        <f>ROW(Source!A1184)</f>
        <v>1184</v>
      </c>
      <c r="B1549">
        <v>51651743</v>
      </c>
      <c r="C1549">
        <v>51657084</v>
      </c>
      <c r="D1549">
        <v>49553409</v>
      </c>
      <c r="E1549">
        <v>1</v>
      </c>
      <c r="F1549">
        <v>1</v>
      </c>
      <c r="G1549">
        <v>1</v>
      </c>
      <c r="H1549">
        <v>3</v>
      </c>
      <c r="I1549" t="s">
        <v>122</v>
      </c>
      <c r="J1549" t="s">
        <v>125</v>
      </c>
      <c r="K1549" t="s">
        <v>123</v>
      </c>
      <c r="L1549">
        <v>1296</v>
      </c>
      <c r="N1549">
        <v>1002</v>
      </c>
      <c r="O1549" t="s">
        <v>124</v>
      </c>
      <c r="P1549" t="s">
        <v>124</v>
      </c>
      <c r="Q1549">
        <v>1</v>
      </c>
      <c r="W1549">
        <v>1</v>
      </c>
      <c r="X1549">
        <v>-1609399419</v>
      </c>
      <c r="Y1549">
        <f t="shared" si="1365"/>
        <v>-1.5</v>
      </c>
      <c r="AA1549">
        <v>597.42999999999995</v>
      </c>
      <c r="AB1549">
        <v>0</v>
      </c>
      <c r="AC1549">
        <v>0</v>
      </c>
      <c r="AD1549">
        <v>0</v>
      </c>
      <c r="AE1549">
        <v>65.58</v>
      </c>
      <c r="AF1549">
        <v>0</v>
      </c>
      <c r="AG1549">
        <v>0</v>
      </c>
      <c r="AH1549">
        <v>0</v>
      </c>
      <c r="AI1549">
        <v>9.11</v>
      </c>
      <c r="AJ1549">
        <v>1</v>
      </c>
      <c r="AK1549">
        <v>1</v>
      </c>
      <c r="AL1549">
        <v>1</v>
      </c>
      <c r="AM1549">
        <v>4</v>
      </c>
      <c r="AN1549">
        <v>0</v>
      </c>
      <c r="AO1549">
        <v>1</v>
      </c>
      <c r="AP1549">
        <v>1</v>
      </c>
      <c r="AQ1549">
        <v>0</v>
      </c>
      <c r="AR1549">
        <v>0</v>
      </c>
      <c r="AS1549" t="s">
        <v>3</v>
      </c>
      <c r="AT1549">
        <v>-1.5</v>
      </c>
      <c r="AU1549" t="s">
        <v>3</v>
      </c>
      <c r="AV1549">
        <v>0</v>
      </c>
      <c r="AW1549">
        <v>2</v>
      </c>
      <c r="AX1549">
        <v>51657097</v>
      </c>
      <c r="AY1549">
        <v>1</v>
      </c>
      <c r="AZ1549">
        <v>6144</v>
      </c>
      <c r="BA1549">
        <v>1775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V1549">
        <v>0</v>
      </c>
      <c r="CW1549">
        <v>0</v>
      </c>
      <c r="CX1549">
        <f>ROUND(Y1549*Source!I1184,7)</f>
        <v>-29.25</v>
      </c>
      <c r="CY1549">
        <f>AA1549</f>
        <v>597.42999999999995</v>
      </c>
      <c r="CZ1549">
        <f>AE1549</f>
        <v>65.58</v>
      </c>
      <c r="DA1549">
        <f>AI1549</f>
        <v>9.11</v>
      </c>
      <c r="DB1549">
        <f t="shared" si="1369"/>
        <v>-98.37</v>
      </c>
      <c r="DC1549">
        <f t="shared" si="1370"/>
        <v>0</v>
      </c>
      <c r="DD1549" t="s">
        <v>3</v>
      </c>
      <c r="DE1549" t="s">
        <v>3</v>
      </c>
      <c r="DF1549">
        <f>ROUND(ROUND(AE1549*AI1549,2)*CX1549,2)</f>
        <v>-17474.830000000002</v>
      </c>
      <c r="DG1549">
        <f t="shared" si="1376"/>
        <v>0</v>
      </c>
      <c r="DH1549">
        <f>ROUND(ROUND(AG1549,2)*CX1549,2)</f>
        <v>0</v>
      </c>
      <c r="DI1549">
        <f t="shared" si="1375"/>
        <v>0</v>
      </c>
      <c r="DJ1549">
        <f>DF1549</f>
        <v>-17474.830000000002</v>
      </c>
      <c r="DK1549">
        <v>0</v>
      </c>
      <c r="DL1549" t="s">
        <v>3</v>
      </c>
      <c r="DM1549">
        <v>0</v>
      </c>
      <c r="DN1549" t="s">
        <v>3</v>
      </c>
      <c r="DO1549">
        <v>0</v>
      </c>
    </row>
    <row r="1550" spans="1:119" x14ac:dyDescent="0.2">
      <c r="A1550">
        <f>ROW(Source!A1184)</f>
        <v>1184</v>
      </c>
      <c r="B1550">
        <v>51651743</v>
      </c>
      <c r="C1550">
        <v>51657084</v>
      </c>
      <c r="D1550">
        <v>49555331</v>
      </c>
      <c r="E1550">
        <v>1</v>
      </c>
      <c r="F1550">
        <v>1</v>
      </c>
      <c r="G1550">
        <v>1</v>
      </c>
      <c r="H1550">
        <v>3</v>
      </c>
      <c r="I1550" t="s">
        <v>127</v>
      </c>
      <c r="J1550" t="s">
        <v>129</v>
      </c>
      <c r="K1550" t="s">
        <v>128</v>
      </c>
      <c r="L1550">
        <v>1296</v>
      </c>
      <c r="N1550">
        <v>1002</v>
      </c>
      <c r="O1550" t="s">
        <v>124</v>
      </c>
      <c r="P1550" t="s">
        <v>124</v>
      </c>
      <c r="Q1550">
        <v>1</v>
      </c>
      <c r="W1550">
        <v>1</v>
      </c>
      <c r="X1550">
        <v>1828367933</v>
      </c>
      <c r="Y1550">
        <f t="shared" si="1365"/>
        <v>-5.7000000000000002E-2</v>
      </c>
      <c r="AA1550">
        <v>1827.28</v>
      </c>
      <c r="AB1550">
        <v>0</v>
      </c>
      <c r="AC1550">
        <v>0</v>
      </c>
      <c r="AD1550">
        <v>0</v>
      </c>
      <c r="AE1550">
        <v>200.58</v>
      </c>
      <c r="AF1550">
        <v>0</v>
      </c>
      <c r="AG1550">
        <v>0</v>
      </c>
      <c r="AH1550">
        <v>0</v>
      </c>
      <c r="AI1550">
        <v>9.11</v>
      </c>
      <c r="AJ1550">
        <v>1</v>
      </c>
      <c r="AK1550">
        <v>1</v>
      </c>
      <c r="AL1550">
        <v>1</v>
      </c>
      <c r="AM1550">
        <v>4</v>
      </c>
      <c r="AN1550">
        <v>0</v>
      </c>
      <c r="AO1550">
        <v>1</v>
      </c>
      <c r="AP1550">
        <v>1</v>
      </c>
      <c r="AQ1550">
        <v>0</v>
      </c>
      <c r="AR1550">
        <v>0</v>
      </c>
      <c r="AS1550" t="s">
        <v>3</v>
      </c>
      <c r="AT1550">
        <v>-5.7000000000000002E-2</v>
      </c>
      <c r="AU1550" t="s">
        <v>3</v>
      </c>
      <c r="AV1550">
        <v>0</v>
      </c>
      <c r="AW1550">
        <v>2</v>
      </c>
      <c r="AX1550">
        <v>51657099</v>
      </c>
      <c r="AY1550">
        <v>1</v>
      </c>
      <c r="AZ1550">
        <v>6144</v>
      </c>
      <c r="BA1550">
        <v>1777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V1550">
        <v>0</v>
      </c>
      <c r="CW1550">
        <v>0</v>
      </c>
      <c r="CX1550">
        <f>ROUND(Y1550*Source!I1184,7)</f>
        <v>-1.1114999999999999</v>
      </c>
      <c r="CY1550">
        <f>AA1550</f>
        <v>1827.28</v>
      </c>
      <c r="CZ1550">
        <f>AE1550</f>
        <v>200.58</v>
      </c>
      <c r="DA1550">
        <f>AI1550</f>
        <v>9.11</v>
      </c>
      <c r="DB1550">
        <f t="shared" si="1369"/>
        <v>-11.43</v>
      </c>
      <c r="DC1550">
        <f t="shared" si="1370"/>
        <v>0</v>
      </c>
      <c r="DD1550" t="s">
        <v>3</v>
      </c>
      <c r="DE1550" t="s">
        <v>3</v>
      </c>
      <c r="DF1550">
        <f>ROUND(ROUND(AE1550*AI1550,2)*CX1550,2)</f>
        <v>-2031.02</v>
      </c>
      <c r="DG1550">
        <f t="shared" si="1376"/>
        <v>0</v>
      </c>
      <c r="DH1550">
        <f>ROUND(ROUND(AG1550,2)*CX1550,2)</f>
        <v>0</v>
      </c>
      <c r="DI1550">
        <f t="shared" si="1375"/>
        <v>0</v>
      </c>
      <c r="DJ1550">
        <f>DF1550</f>
        <v>-2031.02</v>
      </c>
      <c r="DK1550">
        <v>0</v>
      </c>
      <c r="DL1550" t="s">
        <v>3</v>
      </c>
      <c r="DM1550">
        <v>0</v>
      </c>
      <c r="DN1550" t="s">
        <v>3</v>
      </c>
      <c r="DO1550">
        <v>0</v>
      </c>
    </row>
    <row r="1551" spans="1:119" x14ac:dyDescent="0.2">
      <c r="A1551">
        <f>ROW(Source!A1188)</f>
        <v>1188</v>
      </c>
      <c r="B1551">
        <v>51651743</v>
      </c>
      <c r="C1551">
        <v>51657103</v>
      </c>
      <c r="D1551">
        <v>49510767</v>
      </c>
      <c r="E1551">
        <v>70</v>
      </c>
      <c r="F1551">
        <v>1</v>
      </c>
      <c r="G1551">
        <v>1</v>
      </c>
      <c r="H1551">
        <v>1</v>
      </c>
      <c r="I1551" t="s">
        <v>953</v>
      </c>
      <c r="J1551" t="s">
        <v>3</v>
      </c>
      <c r="K1551" t="s">
        <v>954</v>
      </c>
      <c r="L1551">
        <v>1191</v>
      </c>
      <c r="N1551">
        <v>1013</v>
      </c>
      <c r="O1551" t="s">
        <v>904</v>
      </c>
      <c r="P1551" t="s">
        <v>904</v>
      </c>
      <c r="Q1551">
        <v>1</v>
      </c>
      <c r="W1551">
        <v>0</v>
      </c>
      <c r="X1551">
        <v>-1936699058</v>
      </c>
      <c r="Y1551">
        <f t="shared" si="1365"/>
        <v>5</v>
      </c>
      <c r="AA1551">
        <v>0</v>
      </c>
      <c r="AB1551">
        <v>0</v>
      </c>
      <c r="AC1551">
        <v>0</v>
      </c>
      <c r="AD1551">
        <v>331.23</v>
      </c>
      <c r="AE1551">
        <v>0</v>
      </c>
      <c r="AF1551">
        <v>0</v>
      </c>
      <c r="AG1551">
        <v>0</v>
      </c>
      <c r="AH1551">
        <v>9.92</v>
      </c>
      <c r="AI1551">
        <v>1</v>
      </c>
      <c r="AJ1551">
        <v>1</v>
      </c>
      <c r="AK1551">
        <v>1</v>
      </c>
      <c r="AL1551">
        <v>33.39</v>
      </c>
      <c r="AM1551">
        <v>4</v>
      </c>
      <c r="AN1551">
        <v>0</v>
      </c>
      <c r="AO1551">
        <v>1</v>
      </c>
      <c r="AP1551">
        <v>1</v>
      </c>
      <c r="AQ1551">
        <v>0</v>
      </c>
      <c r="AR1551">
        <v>0</v>
      </c>
      <c r="AS1551" t="s">
        <v>3</v>
      </c>
      <c r="AT1551">
        <v>5</v>
      </c>
      <c r="AU1551" t="s">
        <v>3</v>
      </c>
      <c r="AV1551">
        <v>1</v>
      </c>
      <c r="AW1551">
        <v>2</v>
      </c>
      <c r="AX1551">
        <v>51657111</v>
      </c>
      <c r="AY1551">
        <v>1</v>
      </c>
      <c r="AZ1551">
        <v>0</v>
      </c>
      <c r="BA1551">
        <v>1778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U1551">
        <f>ROUND(AT1551*Source!I1188*AH1551*AL1551,2)</f>
        <v>264.98</v>
      </c>
      <c r="CV1551">
        <f>ROUND(Y1551*Source!I1188,7)</f>
        <v>0.8</v>
      </c>
      <c r="CW1551">
        <v>0</v>
      </c>
      <c r="CX1551">
        <f>ROUND(Y1551*Source!I1188,7)</f>
        <v>0.8</v>
      </c>
      <c r="CY1551">
        <f>AD1551</f>
        <v>331.23</v>
      </c>
      <c r="CZ1551">
        <f>AH1551</f>
        <v>9.92</v>
      </c>
      <c r="DA1551">
        <f>AL1551</f>
        <v>33.39</v>
      </c>
      <c r="DB1551">
        <f t="shared" si="1369"/>
        <v>49.6</v>
      </c>
      <c r="DC1551">
        <f t="shared" si="1370"/>
        <v>0</v>
      </c>
      <c r="DD1551" t="s">
        <v>3</v>
      </c>
      <c r="DE1551" t="s">
        <v>3</v>
      </c>
      <c r="DF1551">
        <f>ROUND(ROUND(AE1551,2)*CX1551,2)</f>
        <v>0</v>
      </c>
      <c r="DG1551">
        <f t="shared" si="1376"/>
        <v>0</v>
      </c>
      <c r="DH1551">
        <f>ROUND(ROUND(AG1551,2)*CX1551,2)</f>
        <v>0</v>
      </c>
      <c r="DI1551">
        <f>ROUND(ROUND(AH1551*AL1551,2)*CX1551,2)</f>
        <v>264.98</v>
      </c>
      <c r="DJ1551">
        <f>DI1551</f>
        <v>264.98</v>
      </c>
      <c r="DK1551">
        <v>0</v>
      </c>
      <c r="DL1551" t="s">
        <v>3</v>
      </c>
      <c r="DM1551">
        <v>0</v>
      </c>
      <c r="DN1551" t="s">
        <v>3</v>
      </c>
      <c r="DO1551">
        <v>0</v>
      </c>
    </row>
    <row r="1552" spans="1:119" x14ac:dyDescent="0.2">
      <c r="A1552">
        <f>ROW(Source!A1188)</f>
        <v>1188</v>
      </c>
      <c r="B1552">
        <v>51651743</v>
      </c>
      <c r="C1552">
        <v>51657103</v>
      </c>
      <c r="D1552">
        <v>49510905</v>
      </c>
      <c r="E1552">
        <v>70</v>
      </c>
      <c r="F1552">
        <v>1</v>
      </c>
      <c r="G1552">
        <v>1</v>
      </c>
      <c r="H1552">
        <v>1</v>
      </c>
      <c r="I1552" t="s">
        <v>905</v>
      </c>
      <c r="J1552" t="s">
        <v>3</v>
      </c>
      <c r="K1552" t="s">
        <v>906</v>
      </c>
      <c r="L1552">
        <v>1191</v>
      </c>
      <c r="N1552">
        <v>1013</v>
      </c>
      <c r="O1552" t="s">
        <v>904</v>
      </c>
      <c r="P1552" t="s">
        <v>904</v>
      </c>
      <c r="Q1552">
        <v>1</v>
      </c>
      <c r="W1552">
        <v>0</v>
      </c>
      <c r="X1552">
        <v>-1417349443</v>
      </c>
      <c r="Y1552">
        <f t="shared" si="1365"/>
        <v>0.43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1</v>
      </c>
      <c r="AJ1552">
        <v>1</v>
      </c>
      <c r="AK1552">
        <v>33.39</v>
      </c>
      <c r="AL1552">
        <v>1</v>
      </c>
      <c r="AM1552">
        <v>4</v>
      </c>
      <c r="AN1552">
        <v>0</v>
      </c>
      <c r="AO1552">
        <v>1</v>
      </c>
      <c r="AP1552">
        <v>1</v>
      </c>
      <c r="AQ1552">
        <v>0</v>
      </c>
      <c r="AR1552">
        <v>0</v>
      </c>
      <c r="AS1552" t="s">
        <v>3</v>
      </c>
      <c r="AT1552">
        <v>0.43</v>
      </c>
      <c r="AU1552" t="s">
        <v>3</v>
      </c>
      <c r="AV1552">
        <v>2</v>
      </c>
      <c r="AW1552">
        <v>2</v>
      </c>
      <c r="AX1552">
        <v>51657112</v>
      </c>
      <c r="AY1552">
        <v>1</v>
      </c>
      <c r="AZ1552">
        <v>0</v>
      </c>
      <c r="BA1552">
        <v>1779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V1552">
        <v>0</v>
      </c>
      <c r="CW1552">
        <v>0</v>
      </c>
      <c r="CX1552">
        <f>ROUND(Y1552*Source!I1188,7)</f>
        <v>6.88E-2</v>
      </c>
      <c r="CY1552">
        <f>AD1552</f>
        <v>0</v>
      </c>
      <c r="CZ1552">
        <f>AH1552</f>
        <v>0</v>
      </c>
      <c r="DA1552">
        <f>AL1552</f>
        <v>1</v>
      </c>
      <c r="DB1552">
        <f t="shared" si="1369"/>
        <v>0</v>
      </c>
      <c r="DC1552">
        <f t="shared" si="1370"/>
        <v>0</v>
      </c>
      <c r="DD1552" t="s">
        <v>3</v>
      </c>
      <c r="DE1552" t="s">
        <v>3</v>
      </c>
      <c r="DF1552">
        <f>ROUND(ROUND(AE1552,2)*CX1552,2)</f>
        <v>0</v>
      </c>
      <c r="DG1552">
        <f t="shared" si="1376"/>
        <v>0</v>
      </c>
      <c r="DH1552">
        <f>ROUND(ROUND(AG1552*AK1552,2)*CX1552,2)</f>
        <v>0</v>
      </c>
      <c r="DI1552">
        <f t="shared" ref="DI1552:DI1557" si="1377">ROUND(ROUND(AH1552,2)*CX1552,2)</f>
        <v>0</v>
      </c>
      <c r="DJ1552">
        <f>DI1552</f>
        <v>0</v>
      </c>
      <c r="DK1552">
        <v>0</v>
      </c>
      <c r="DL1552" t="s">
        <v>3</v>
      </c>
      <c r="DM1552">
        <v>0</v>
      </c>
      <c r="DN1552" t="s">
        <v>3</v>
      </c>
      <c r="DO1552">
        <v>0</v>
      </c>
    </row>
    <row r="1553" spans="1:119" x14ac:dyDescent="0.2">
      <c r="A1553">
        <f>ROW(Source!A1188)</f>
        <v>1188</v>
      </c>
      <c r="B1553">
        <v>51651743</v>
      </c>
      <c r="C1553">
        <v>51657103</v>
      </c>
      <c r="D1553">
        <v>49673503</v>
      </c>
      <c r="E1553">
        <v>1</v>
      </c>
      <c r="F1553">
        <v>1</v>
      </c>
      <c r="G1553">
        <v>1</v>
      </c>
      <c r="H1553">
        <v>2</v>
      </c>
      <c r="I1553" t="s">
        <v>914</v>
      </c>
      <c r="J1553" t="s">
        <v>915</v>
      </c>
      <c r="K1553" t="s">
        <v>916</v>
      </c>
      <c r="L1553">
        <v>1367</v>
      </c>
      <c r="N1553">
        <v>1011</v>
      </c>
      <c r="O1553" t="s">
        <v>910</v>
      </c>
      <c r="P1553" t="s">
        <v>910</v>
      </c>
      <c r="Q1553">
        <v>1</v>
      </c>
      <c r="W1553">
        <v>0</v>
      </c>
      <c r="X1553">
        <v>509054691</v>
      </c>
      <c r="Y1553">
        <f t="shared" si="1365"/>
        <v>0.43</v>
      </c>
      <c r="AA1553">
        <v>0</v>
      </c>
      <c r="AB1553">
        <v>871.31</v>
      </c>
      <c r="AC1553">
        <v>387.32</v>
      </c>
      <c r="AD1553">
        <v>0</v>
      </c>
      <c r="AE1553">
        <v>0</v>
      </c>
      <c r="AF1553">
        <v>65.709999999999994</v>
      </c>
      <c r="AG1553">
        <v>11.6</v>
      </c>
      <c r="AH1553">
        <v>0</v>
      </c>
      <c r="AI1553">
        <v>1</v>
      </c>
      <c r="AJ1553">
        <v>13.26</v>
      </c>
      <c r="AK1553">
        <v>33.39</v>
      </c>
      <c r="AL1553">
        <v>1</v>
      </c>
      <c r="AM1553">
        <v>4</v>
      </c>
      <c r="AN1553">
        <v>0</v>
      </c>
      <c r="AO1553">
        <v>1</v>
      </c>
      <c r="AP1553">
        <v>1</v>
      </c>
      <c r="AQ1553">
        <v>0</v>
      </c>
      <c r="AR1553">
        <v>0</v>
      </c>
      <c r="AS1553" t="s">
        <v>3</v>
      </c>
      <c r="AT1553">
        <v>0.43</v>
      </c>
      <c r="AU1553" t="s">
        <v>3</v>
      </c>
      <c r="AV1553">
        <v>0</v>
      </c>
      <c r="AW1553">
        <v>2</v>
      </c>
      <c r="AX1553">
        <v>51657113</v>
      </c>
      <c r="AY1553">
        <v>1</v>
      </c>
      <c r="AZ1553">
        <v>0</v>
      </c>
      <c r="BA1553">
        <v>1780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V1553">
        <v>0</v>
      </c>
      <c r="CW1553">
        <f>ROUND(Y1553*Source!I1188,7)</f>
        <v>6.88E-2</v>
      </c>
      <c r="CX1553">
        <f>ROUND(Y1553*Source!I1188,7)</f>
        <v>6.88E-2</v>
      </c>
      <c r="CY1553">
        <f>AB1553</f>
        <v>871.31</v>
      </c>
      <c r="CZ1553">
        <f>AF1553</f>
        <v>65.709999999999994</v>
      </c>
      <c r="DA1553">
        <f>AJ1553</f>
        <v>13.26</v>
      </c>
      <c r="DB1553">
        <f t="shared" si="1369"/>
        <v>28.26</v>
      </c>
      <c r="DC1553">
        <f t="shared" si="1370"/>
        <v>4.99</v>
      </c>
      <c r="DD1553" t="s">
        <v>3</v>
      </c>
      <c r="DE1553" t="s">
        <v>3</v>
      </c>
      <c r="DF1553">
        <f>ROUND(ROUND(AE1553,2)*CX1553,2)</f>
        <v>0</v>
      </c>
      <c r="DG1553">
        <f>ROUND(ROUND(AF1553*AJ1553,2)*CX1553,2)</f>
        <v>59.95</v>
      </c>
      <c r="DH1553">
        <f>ROUND(ROUND(AG1553*AK1553,2)*CX1553,2)</f>
        <v>26.65</v>
      </c>
      <c r="DI1553">
        <f t="shared" si="1377"/>
        <v>0</v>
      </c>
      <c r="DJ1553">
        <f>DG1553</f>
        <v>59.95</v>
      </c>
      <c r="DK1553">
        <v>0</v>
      </c>
      <c r="DL1553" t="s">
        <v>3</v>
      </c>
      <c r="DM1553">
        <v>0</v>
      </c>
      <c r="DN1553" t="s">
        <v>3</v>
      </c>
      <c r="DO1553">
        <v>0</v>
      </c>
    </row>
    <row r="1554" spans="1:119" x14ac:dyDescent="0.2">
      <c r="A1554">
        <f>ROW(Source!A1188)</f>
        <v>1188</v>
      </c>
      <c r="B1554">
        <v>51651743</v>
      </c>
      <c r="C1554">
        <v>51657103</v>
      </c>
      <c r="D1554">
        <v>49521440</v>
      </c>
      <c r="E1554">
        <v>1</v>
      </c>
      <c r="F1554">
        <v>1</v>
      </c>
      <c r="G1554">
        <v>1</v>
      </c>
      <c r="H1554">
        <v>3</v>
      </c>
      <c r="I1554" t="s">
        <v>118</v>
      </c>
      <c r="J1554" t="s">
        <v>120</v>
      </c>
      <c r="K1554" t="s">
        <v>132</v>
      </c>
      <c r="L1554">
        <v>1327</v>
      </c>
      <c r="N1554">
        <v>1005</v>
      </c>
      <c r="O1554" t="s">
        <v>52</v>
      </c>
      <c r="P1554" t="s">
        <v>52</v>
      </c>
      <c r="Q1554">
        <v>1</v>
      </c>
      <c r="W1554">
        <v>0</v>
      </c>
      <c r="X1554">
        <v>2022782512</v>
      </c>
      <c r="Y1554">
        <f t="shared" si="1365"/>
        <v>11</v>
      </c>
      <c r="AA1554">
        <v>204.98</v>
      </c>
      <c r="AB1554">
        <v>0</v>
      </c>
      <c r="AC1554">
        <v>0</v>
      </c>
      <c r="AD1554">
        <v>0</v>
      </c>
      <c r="AE1554">
        <v>22.5</v>
      </c>
      <c r="AF1554">
        <v>0</v>
      </c>
      <c r="AG1554">
        <v>0</v>
      </c>
      <c r="AH1554">
        <v>0</v>
      </c>
      <c r="AI1554">
        <v>9.11</v>
      </c>
      <c r="AJ1554">
        <v>1</v>
      </c>
      <c r="AK1554">
        <v>1</v>
      </c>
      <c r="AL1554">
        <v>1</v>
      </c>
      <c r="AM1554">
        <v>0</v>
      </c>
      <c r="AN1554">
        <v>0</v>
      </c>
      <c r="AO1554">
        <v>0</v>
      </c>
      <c r="AP1554">
        <v>1</v>
      </c>
      <c r="AQ1554">
        <v>0</v>
      </c>
      <c r="AR1554">
        <v>0</v>
      </c>
      <c r="AS1554" t="s">
        <v>3</v>
      </c>
      <c r="AT1554">
        <v>11</v>
      </c>
      <c r="AU1554" t="s">
        <v>3</v>
      </c>
      <c r="AV1554">
        <v>0</v>
      </c>
      <c r="AW1554">
        <v>1</v>
      </c>
      <c r="AX1554">
        <v>-1</v>
      </c>
      <c r="AY1554">
        <v>0</v>
      </c>
      <c r="AZ1554">
        <v>0</v>
      </c>
      <c r="BA1554" t="s">
        <v>3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V1554">
        <v>0</v>
      </c>
      <c r="CW1554">
        <v>0</v>
      </c>
      <c r="CX1554">
        <f>ROUND(Y1554*Source!I1188,7)</f>
        <v>1.76</v>
      </c>
      <c r="CY1554">
        <f>AA1554</f>
        <v>204.98</v>
      </c>
      <c r="CZ1554">
        <f>AE1554</f>
        <v>22.5</v>
      </c>
      <c r="DA1554">
        <f>AI1554</f>
        <v>9.11</v>
      </c>
      <c r="DB1554">
        <f t="shared" si="1369"/>
        <v>247.5</v>
      </c>
      <c r="DC1554">
        <f t="shared" si="1370"/>
        <v>0</v>
      </c>
      <c r="DD1554" t="s">
        <v>3</v>
      </c>
      <c r="DE1554" t="s">
        <v>3</v>
      </c>
      <c r="DF1554">
        <f>ROUND(ROUND(AE1554*AI1554,2)*CX1554,2)</f>
        <v>360.76</v>
      </c>
      <c r="DG1554">
        <f t="shared" ref="DG1554:DG1559" si="1378">ROUND(ROUND(AF1554,2)*CX1554,2)</f>
        <v>0</v>
      </c>
      <c r="DH1554">
        <f>ROUND(ROUND(AG1554,2)*CX1554,2)</f>
        <v>0</v>
      </c>
      <c r="DI1554">
        <f t="shared" si="1377"/>
        <v>0</v>
      </c>
      <c r="DJ1554">
        <f>DF1554</f>
        <v>360.76</v>
      </c>
      <c r="DK1554">
        <v>0</v>
      </c>
      <c r="DL1554" t="s">
        <v>3</v>
      </c>
      <c r="DM1554">
        <v>0</v>
      </c>
      <c r="DN1554" t="s">
        <v>3</v>
      </c>
      <c r="DO1554">
        <v>0</v>
      </c>
    </row>
    <row r="1555" spans="1:119" x14ac:dyDescent="0.2">
      <c r="A1555">
        <f>ROW(Source!A1188)</f>
        <v>1188</v>
      </c>
      <c r="B1555">
        <v>51651743</v>
      </c>
      <c r="C1555">
        <v>51657103</v>
      </c>
      <c r="D1555">
        <v>49523581</v>
      </c>
      <c r="E1555">
        <v>1</v>
      </c>
      <c r="F1555">
        <v>1</v>
      </c>
      <c r="G1555">
        <v>1</v>
      </c>
      <c r="H1555">
        <v>3</v>
      </c>
      <c r="I1555" t="s">
        <v>955</v>
      </c>
      <c r="J1555" t="s">
        <v>956</v>
      </c>
      <c r="K1555" t="s">
        <v>957</v>
      </c>
      <c r="L1555">
        <v>1301</v>
      </c>
      <c r="N1555">
        <v>1003</v>
      </c>
      <c r="O1555" t="s">
        <v>958</v>
      </c>
      <c r="P1555" t="s">
        <v>958</v>
      </c>
      <c r="Q1555">
        <v>1</v>
      </c>
      <c r="W1555">
        <v>0</v>
      </c>
      <c r="X1555">
        <v>-2092502019</v>
      </c>
      <c r="Y1555">
        <f t="shared" si="1365"/>
        <v>20</v>
      </c>
      <c r="AA1555">
        <v>27.33</v>
      </c>
      <c r="AB1555">
        <v>0</v>
      </c>
      <c r="AC1555">
        <v>0</v>
      </c>
      <c r="AD1555">
        <v>0</v>
      </c>
      <c r="AE1555">
        <v>3</v>
      </c>
      <c r="AF1555">
        <v>0</v>
      </c>
      <c r="AG1555">
        <v>0</v>
      </c>
      <c r="AH1555">
        <v>0</v>
      </c>
      <c r="AI1555">
        <v>9.11</v>
      </c>
      <c r="AJ1555">
        <v>1</v>
      </c>
      <c r="AK1555">
        <v>1</v>
      </c>
      <c r="AL1555">
        <v>1</v>
      </c>
      <c r="AM1555">
        <v>4</v>
      </c>
      <c r="AN1555">
        <v>0</v>
      </c>
      <c r="AO1555">
        <v>1</v>
      </c>
      <c r="AP1555">
        <v>1</v>
      </c>
      <c r="AQ1555">
        <v>0</v>
      </c>
      <c r="AR1555">
        <v>0</v>
      </c>
      <c r="AS1555" t="s">
        <v>3</v>
      </c>
      <c r="AT1555">
        <v>20</v>
      </c>
      <c r="AU1555" t="s">
        <v>3</v>
      </c>
      <c r="AV1555">
        <v>0</v>
      </c>
      <c r="AW1555">
        <v>2</v>
      </c>
      <c r="AX1555">
        <v>51657114</v>
      </c>
      <c r="AY1555">
        <v>1</v>
      </c>
      <c r="AZ1555">
        <v>0</v>
      </c>
      <c r="BA1555">
        <v>1781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V1555">
        <v>0</v>
      </c>
      <c r="CW1555">
        <v>0</v>
      </c>
      <c r="CX1555">
        <f>ROUND(Y1555*Source!I1188,7)</f>
        <v>3.2</v>
      </c>
      <c r="CY1555">
        <f>AA1555</f>
        <v>27.33</v>
      </c>
      <c r="CZ1555">
        <f>AE1555</f>
        <v>3</v>
      </c>
      <c r="DA1555">
        <f>AI1555</f>
        <v>9.11</v>
      </c>
      <c r="DB1555">
        <f t="shared" si="1369"/>
        <v>60</v>
      </c>
      <c r="DC1555">
        <f t="shared" si="1370"/>
        <v>0</v>
      </c>
      <c r="DD1555" t="s">
        <v>3</v>
      </c>
      <c r="DE1555" t="s">
        <v>3</v>
      </c>
      <c r="DF1555">
        <f>ROUND(ROUND(AE1555*AI1555,2)*CX1555,2)</f>
        <v>87.46</v>
      </c>
      <c r="DG1555">
        <f t="shared" si="1378"/>
        <v>0</v>
      </c>
      <c r="DH1555">
        <f>ROUND(ROUND(AG1555,2)*CX1555,2)</f>
        <v>0</v>
      </c>
      <c r="DI1555">
        <f t="shared" si="1377"/>
        <v>0</v>
      </c>
      <c r="DJ1555">
        <f>DF1555</f>
        <v>87.46</v>
      </c>
      <c r="DK1555">
        <v>0</v>
      </c>
      <c r="DL1555" t="s">
        <v>3</v>
      </c>
      <c r="DM1555">
        <v>0</v>
      </c>
      <c r="DN1555" t="s">
        <v>3</v>
      </c>
      <c r="DO1555">
        <v>0</v>
      </c>
    </row>
    <row r="1556" spans="1:119" x14ac:dyDescent="0.2">
      <c r="A1556">
        <f>ROW(Source!A1188)</f>
        <v>1188</v>
      </c>
      <c r="B1556">
        <v>51651743</v>
      </c>
      <c r="C1556">
        <v>51657103</v>
      </c>
      <c r="D1556">
        <v>49553409</v>
      </c>
      <c r="E1556">
        <v>1</v>
      </c>
      <c r="F1556">
        <v>1</v>
      </c>
      <c r="G1556">
        <v>1</v>
      </c>
      <c r="H1556">
        <v>3</v>
      </c>
      <c r="I1556" t="s">
        <v>122</v>
      </c>
      <c r="J1556" t="s">
        <v>125</v>
      </c>
      <c r="K1556" t="s">
        <v>123</v>
      </c>
      <c r="L1556">
        <v>1296</v>
      </c>
      <c r="N1556">
        <v>1002</v>
      </c>
      <c r="O1556" t="s">
        <v>124</v>
      </c>
      <c r="P1556" t="s">
        <v>124</v>
      </c>
      <c r="Q1556">
        <v>1</v>
      </c>
      <c r="W1556">
        <v>1</v>
      </c>
      <c r="X1556">
        <v>-1609399419</v>
      </c>
      <c r="Y1556">
        <f t="shared" si="1365"/>
        <v>-1.5</v>
      </c>
      <c r="AA1556">
        <v>597.42999999999995</v>
      </c>
      <c r="AB1556">
        <v>0</v>
      </c>
      <c r="AC1556">
        <v>0</v>
      </c>
      <c r="AD1556">
        <v>0</v>
      </c>
      <c r="AE1556">
        <v>65.58</v>
      </c>
      <c r="AF1556">
        <v>0</v>
      </c>
      <c r="AG1556">
        <v>0</v>
      </c>
      <c r="AH1556">
        <v>0</v>
      </c>
      <c r="AI1556">
        <v>9.11</v>
      </c>
      <c r="AJ1556">
        <v>1</v>
      </c>
      <c r="AK1556">
        <v>1</v>
      </c>
      <c r="AL1556">
        <v>1</v>
      </c>
      <c r="AM1556">
        <v>4</v>
      </c>
      <c r="AN1556">
        <v>0</v>
      </c>
      <c r="AO1556">
        <v>1</v>
      </c>
      <c r="AP1556">
        <v>1</v>
      </c>
      <c r="AQ1556">
        <v>0</v>
      </c>
      <c r="AR1556">
        <v>0</v>
      </c>
      <c r="AS1556" t="s">
        <v>3</v>
      </c>
      <c r="AT1556">
        <v>-1.5</v>
      </c>
      <c r="AU1556" t="s">
        <v>3</v>
      </c>
      <c r="AV1556">
        <v>0</v>
      </c>
      <c r="AW1556">
        <v>2</v>
      </c>
      <c r="AX1556">
        <v>51657116</v>
      </c>
      <c r="AY1556">
        <v>1</v>
      </c>
      <c r="AZ1556">
        <v>6144</v>
      </c>
      <c r="BA1556">
        <v>1783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V1556">
        <v>0</v>
      </c>
      <c r="CW1556">
        <v>0</v>
      </c>
      <c r="CX1556">
        <f>ROUND(Y1556*Source!I1188,7)</f>
        <v>-0.24</v>
      </c>
      <c r="CY1556">
        <f>AA1556</f>
        <v>597.42999999999995</v>
      </c>
      <c r="CZ1556">
        <f>AE1556</f>
        <v>65.58</v>
      </c>
      <c r="DA1556">
        <f>AI1556</f>
        <v>9.11</v>
      </c>
      <c r="DB1556">
        <f t="shared" si="1369"/>
        <v>-98.37</v>
      </c>
      <c r="DC1556">
        <f t="shared" si="1370"/>
        <v>0</v>
      </c>
      <c r="DD1556" t="s">
        <v>3</v>
      </c>
      <c r="DE1556" t="s">
        <v>3</v>
      </c>
      <c r="DF1556">
        <f>ROUND(ROUND(AE1556*AI1556,2)*CX1556,2)</f>
        <v>-143.38</v>
      </c>
      <c r="DG1556">
        <f t="shared" si="1378"/>
        <v>0</v>
      </c>
      <c r="DH1556">
        <f>ROUND(ROUND(AG1556,2)*CX1556,2)</f>
        <v>0</v>
      </c>
      <c r="DI1556">
        <f t="shared" si="1377"/>
        <v>0</v>
      </c>
      <c r="DJ1556">
        <f>DF1556</f>
        <v>-143.38</v>
      </c>
      <c r="DK1556">
        <v>0</v>
      </c>
      <c r="DL1556" t="s">
        <v>3</v>
      </c>
      <c r="DM1556">
        <v>0</v>
      </c>
      <c r="DN1556" t="s">
        <v>3</v>
      </c>
      <c r="DO1556">
        <v>0</v>
      </c>
    </row>
    <row r="1557" spans="1:119" x14ac:dyDescent="0.2">
      <c r="A1557">
        <f>ROW(Source!A1188)</f>
        <v>1188</v>
      </c>
      <c r="B1557">
        <v>51651743</v>
      </c>
      <c r="C1557">
        <v>51657103</v>
      </c>
      <c r="D1557">
        <v>49555331</v>
      </c>
      <c r="E1557">
        <v>1</v>
      </c>
      <c r="F1557">
        <v>1</v>
      </c>
      <c r="G1557">
        <v>1</v>
      </c>
      <c r="H1557">
        <v>3</v>
      </c>
      <c r="I1557" t="s">
        <v>127</v>
      </c>
      <c r="J1557" t="s">
        <v>129</v>
      </c>
      <c r="K1557" t="s">
        <v>128</v>
      </c>
      <c r="L1557">
        <v>1296</v>
      </c>
      <c r="N1557">
        <v>1002</v>
      </c>
      <c r="O1557" t="s">
        <v>124</v>
      </c>
      <c r="P1557" t="s">
        <v>124</v>
      </c>
      <c r="Q1557">
        <v>1</v>
      </c>
      <c r="W1557">
        <v>1</v>
      </c>
      <c r="X1557">
        <v>1828367933</v>
      </c>
      <c r="Y1557">
        <f t="shared" si="1365"/>
        <v>-5.7000000000000002E-2</v>
      </c>
      <c r="AA1557">
        <v>1827.28</v>
      </c>
      <c r="AB1557">
        <v>0</v>
      </c>
      <c r="AC1557">
        <v>0</v>
      </c>
      <c r="AD1557">
        <v>0</v>
      </c>
      <c r="AE1557">
        <v>200.58</v>
      </c>
      <c r="AF1557">
        <v>0</v>
      </c>
      <c r="AG1557">
        <v>0</v>
      </c>
      <c r="AH1557">
        <v>0</v>
      </c>
      <c r="AI1557">
        <v>9.11</v>
      </c>
      <c r="AJ1557">
        <v>1</v>
      </c>
      <c r="AK1557">
        <v>1</v>
      </c>
      <c r="AL1557">
        <v>1</v>
      </c>
      <c r="AM1557">
        <v>4</v>
      </c>
      <c r="AN1557">
        <v>0</v>
      </c>
      <c r="AO1557">
        <v>1</v>
      </c>
      <c r="AP1557">
        <v>1</v>
      </c>
      <c r="AQ1557">
        <v>0</v>
      </c>
      <c r="AR1557">
        <v>0</v>
      </c>
      <c r="AS1557" t="s">
        <v>3</v>
      </c>
      <c r="AT1557">
        <v>-5.7000000000000002E-2</v>
      </c>
      <c r="AU1557" t="s">
        <v>3</v>
      </c>
      <c r="AV1557">
        <v>0</v>
      </c>
      <c r="AW1557">
        <v>2</v>
      </c>
      <c r="AX1557">
        <v>51657118</v>
      </c>
      <c r="AY1557">
        <v>1</v>
      </c>
      <c r="AZ1557">
        <v>6144</v>
      </c>
      <c r="BA1557">
        <v>1785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V1557">
        <v>0</v>
      </c>
      <c r="CW1557">
        <v>0</v>
      </c>
      <c r="CX1557">
        <f>ROUND(Y1557*Source!I1188,7)</f>
        <v>-9.1199999999999996E-3</v>
      </c>
      <c r="CY1557">
        <f>AA1557</f>
        <v>1827.28</v>
      </c>
      <c r="CZ1557">
        <f>AE1557</f>
        <v>200.58</v>
      </c>
      <c r="DA1557">
        <f>AI1557</f>
        <v>9.11</v>
      </c>
      <c r="DB1557">
        <f t="shared" si="1369"/>
        <v>-11.43</v>
      </c>
      <c r="DC1557">
        <f t="shared" si="1370"/>
        <v>0</v>
      </c>
      <c r="DD1557" t="s">
        <v>3</v>
      </c>
      <c r="DE1557" t="s">
        <v>3</v>
      </c>
      <c r="DF1557">
        <f>ROUND(ROUND(AE1557*AI1557,2)*CX1557,2)</f>
        <v>-16.66</v>
      </c>
      <c r="DG1557">
        <f t="shared" si="1378"/>
        <v>0</v>
      </c>
      <c r="DH1557">
        <f>ROUND(ROUND(AG1557,2)*CX1557,2)</f>
        <v>0</v>
      </c>
      <c r="DI1557">
        <f t="shared" si="1377"/>
        <v>0</v>
      </c>
      <c r="DJ1557">
        <f>DF1557</f>
        <v>-16.66</v>
      </c>
      <c r="DK1557">
        <v>0</v>
      </c>
      <c r="DL1557" t="s">
        <v>3</v>
      </c>
      <c r="DM1557">
        <v>0</v>
      </c>
      <c r="DN1557" t="s">
        <v>3</v>
      </c>
      <c r="DO1557">
        <v>0</v>
      </c>
    </row>
    <row r="1558" spans="1:119" x14ac:dyDescent="0.2">
      <c r="A1558">
        <f>ROW(Source!A1227)</f>
        <v>1227</v>
      </c>
      <c r="B1558">
        <v>51651743</v>
      </c>
      <c r="C1558">
        <v>51657122</v>
      </c>
      <c r="D1558">
        <v>49510757</v>
      </c>
      <c r="E1558">
        <v>70</v>
      </c>
      <c r="F1558">
        <v>1</v>
      </c>
      <c r="G1558">
        <v>1</v>
      </c>
      <c r="H1558">
        <v>1</v>
      </c>
      <c r="I1558" t="s">
        <v>902</v>
      </c>
      <c r="J1558" t="s">
        <v>3</v>
      </c>
      <c r="K1558" t="s">
        <v>903</v>
      </c>
      <c r="L1558">
        <v>1191</v>
      </c>
      <c r="N1558">
        <v>1013</v>
      </c>
      <c r="O1558" t="s">
        <v>904</v>
      </c>
      <c r="P1558" t="s">
        <v>904</v>
      </c>
      <c r="Q1558">
        <v>1</v>
      </c>
      <c r="W1558">
        <v>0</v>
      </c>
      <c r="X1558">
        <v>-1111239348</v>
      </c>
      <c r="Y1558">
        <f>(AT1558*ROUND(1.05,7))</f>
        <v>3.8325</v>
      </c>
      <c r="AA1558">
        <v>0</v>
      </c>
      <c r="AB1558">
        <v>0</v>
      </c>
      <c r="AC1558">
        <v>0</v>
      </c>
      <c r="AD1558">
        <v>321.20999999999998</v>
      </c>
      <c r="AE1558">
        <v>0</v>
      </c>
      <c r="AF1558">
        <v>0</v>
      </c>
      <c r="AG1558">
        <v>0</v>
      </c>
      <c r="AH1558">
        <v>9.6199999999999992</v>
      </c>
      <c r="AI1558">
        <v>1</v>
      </c>
      <c r="AJ1558">
        <v>1</v>
      </c>
      <c r="AK1558">
        <v>1</v>
      </c>
      <c r="AL1558">
        <v>33.39</v>
      </c>
      <c r="AM1558">
        <v>4</v>
      </c>
      <c r="AN1558">
        <v>0</v>
      </c>
      <c r="AO1558">
        <v>1</v>
      </c>
      <c r="AP1558">
        <v>1</v>
      </c>
      <c r="AQ1558">
        <v>0</v>
      </c>
      <c r="AR1558">
        <v>0</v>
      </c>
      <c r="AS1558" t="s">
        <v>3</v>
      </c>
      <c r="AT1558">
        <v>3.65</v>
      </c>
      <c r="AU1558" t="s">
        <v>20</v>
      </c>
      <c r="AV1558">
        <v>1</v>
      </c>
      <c r="AW1558">
        <v>2</v>
      </c>
      <c r="AX1558">
        <v>51657132</v>
      </c>
      <c r="AY1558">
        <v>1</v>
      </c>
      <c r="AZ1558">
        <v>0</v>
      </c>
      <c r="BA1558">
        <v>1786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U1558">
        <f>ROUND(AT1558*Source!I1227*AH1558*AL1558,2)</f>
        <v>2344.85</v>
      </c>
      <c r="CV1558">
        <f>ROUND(Y1558*Source!I1227,7)</f>
        <v>7.665</v>
      </c>
      <c r="CW1558">
        <v>0</v>
      </c>
      <c r="CX1558">
        <f>ROUND(Y1558*Source!I1227,7)</f>
        <v>7.665</v>
      </c>
      <c r="CY1558">
        <f>AD1558</f>
        <v>321.20999999999998</v>
      </c>
      <c r="CZ1558">
        <f>AH1558</f>
        <v>9.6199999999999992</v>
      </c>
      <c r="DA1558">
        <f>AL1558</f>
        <v>33.39</v>
      </c>
      <c r="DB1558">
        <f>ROUND((ROUND(AT1558*CZ1558,2)*ROUND(1.05,7)),2)</f>
        <v>36.869999999999997</v>
      </c>
      <c r="DC1558">
        <f>ROUND((ROUND(AT1558*AG1558,2)*ROUND(1.05,7)),2)</f>
        <v>0</v>
      </c>
      <c r="DD1558" t="s">
        <v>3</v>
      </c>
      <c r="DE1558" t="s">
        <v>3</v>
      </c>
      <c r="DF1558">
        <f>ROUND(ROUND(AE1558,2)*CX1558,2)</f>
        <v>0</v>
      </c>
      <c r="DG1558">
        <f t="shared" si="1378"/>
        <v>0</v>
      </c>
      <c r="DH1558">
        <f>ROUND(ROUND(AG1558,2)*CX1558,2)</f>
        <v>0</v>
      </c>
      <c r="DI1558">
        <f>ROUND(ROUND(AH1558*AL1558,2)*CX1558,2)</f>
        <v>2462.0700000000002</v>
      </c>
      <c r="DJ1558">
        <f>DI1558</f>
        <v>2462.0700000000002</v>
      </c>
      <c r="DK1558">
        <v>0</v>
      </c>
      <c r="DL1558" t="s">
        <v>3</v>
      </c>
      <c r="DM1558">
        <v>0</v>
      </c>
      <c r="DN1558" t="s">
        <v>3</v>
      </c>
      <c r="DO1558">
        <v>0</v>
      </c>
    </row>
    <row r="1559" spans="1:119" x14ac:dyDescent="0.2">
      <c r="A1559">
        <f>ROW(Source!A1227)</f>
        <v>1227</v>
      </c>
      <c r="B1559">
        <v>51651743</v>
      </c>
      <c r="C1559">
        <v>51657122</v>
      </c>
      <c r="D1559">
        <v>49510905</v>
      </c>
      <c r="E1559">
        <v>70</v>
      </c>
      <c r="F1559">
        <v>1</v>
      </c>
      <c r="G1559">
        <v>1</v>
      </c>
      <c r="H1559">
        <v>1</v>
      </c>
      <c r="I1559" t="s">
        <v>905</v>
      </c>
      <c r="J1559" t="s">
        <v>3</v>
      </c>
      <c r="K1559" t="s">
        <v>906</v>
      </c>
      <c r="L1559">
        <v>1191</v>
      </c>
      <c r="N1559">
        <v>1013</v>
      </c>
      <c r="O1559" t="s">
        <v>904</v>
      </c>
      <c r="P1559" t="s">
        <v>904</v>
      </c>
      <c r="Q1559">
        <v>1</v>
      </c>
      <c r="W1559">
        <v>0</v>
      </c>
      <c r="X1559">
        <v>-1417349443</v>
      </c>
      <c r="Y1559">
        <f>(AT1559*ROUND(1.05,7))</f>
        <v>5.2500000000000005E-2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1</v>
      </c>
      <c r="AJ1559">
        <v>1</v>
      </c>
      <c r="AK1559">
        <v>33.39</v>
      </c>
      <c r="AL1559">
        <v>1</v>
      </c>
      <c r="AM1559">
        <v>4</v>
      </c>
      <c r="AN1559">
        <v>0</v>
      </c>
      <c r="AO1559">
        <v>1</v>
      </c>
      <c r="AP1559">
        <v>1</v>
      </c>
      <c r="AQ1559">
        <v>0</v>
      </c>
      <c r="AR1559">
        <v>0</v>
      </c>
      <c r="AS1559" t="s">
        <v>3</v>
      </c>
      <c r="AT1559">
        <v>0.05</v>
      </c>
      <c r="AU1559" t="s">
        <v>20</v>
      </c>
      <c r="AV1559">
        <v>2</v>
      </c>
      <c r="AW1559">
        <v>2</v>
      </c>
      <c r="AX1559">
        <v>51657133</v>
      </c>
      <c r="AY1559">
        <v>1</v>
      </c>
      <c r="AZ1559">
        <v>0</v>
      </c>
      <c r="BA1559">
        <v>1787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V1559">
        <v>0</v>
      </c>
      <c r="CW1559">
        <v>0</v>
      </c>
      <c r="CX1559">
        <f>ROUND(Y1559*Source!I1227,7)</f>
        <v>0.105</v>
      </c>
      <c r="CY1559">
        <f>AD1559</f>
        <v>0</v>
      </c>
      <c r="CZ1559">
        <f>AH1559</f>
        <v>0</v>
      </c>
      <c r="DA1559">
        <f>AL1559</f>
        <v>1</v>
      </c>
      <c r="DB1559">
        <f>ROUND((ROUND(AT1559*CZ1559,2)*ROUND(1.05,7)),2)</f>
        <v>0</v>
      </c>
      <c r="DC1559">
        <f>ROUND((ROUND(AT1559*AG1559,2)*ROUND(1.05,7)),2)</f>
        <v>0</v>
      </c>
      <c r="DD1559" t="s">
        <v>3</v>
      </c>
      <c r="DE1559" t="s">
        <v>3</v>
      </c>
      <c r="DF1559">
        <f>ROUND(ROUND(AE1559,2)*CX1559,2)</f>
        <v>0</v>
      </c>
      <c r="DG1559">
        <f t="shared" si="1378"/>
        <v>0</v>
      </c>
      <c r="DH1559">
        <f>ROUND(ROUND(AG1559*AK1559,2)*CX1559,2)</f>
        <v>0</v>
      </c>
      <c r="DI1559">
        <f t="shared" ref="DI1559:DI1565" si="1379">ROUND(ROUND(AH1559,2)*CX1559,2)</f>
        <v>0</v>
      </c>
      <c r="DJ1559">
        <f>DI1559</f>
        <v>0</v>
      </c>
      <c r="DK1559">
        <v>0</v>
      </c>
      <c r="DL1559" t="s">
        <v>3</v>
      </c>
      <c r="DM1559">
        <v>0</v>
      </c>
      <c r="DN1559" t="s">
        <v>3</v>
      </c>
      <c r="DO1559">
        <v>0</v>
      </c>
    </row>
    <row r="1560" spans="1:119" x14ac:dyDescent="0.2">
      <c r="A1560">
        <f>ROW(Source!A1227)</f>
        <v>1227</v>
      </c>
      <c r="B1560">
        <v>51651743</v>
      </c>
      <c r="C1560">
        <v>51657122</v>
      </c>
      <c r="D1560">
        <v>49672573</v>
      </c>
      <c r="E1560">
        <v>1</v>
      </c>
      <c r="F1560">
        <v>1</v>
      </c>
      <c r="G1560">
        <v>1</v>
      </c>
      <c r="H1560">
        <v>2</v>
      </c>
      <c r="I1560" t="s">
        <v>907</v>
      </c>
      <c r="J1560" t="s">
        <v>908</v>
      </c>
      <c r="K1560" t="s">
        <v>909</v>
      </c>
      <c r="L1560">
        <v>1367</v>
      </c>
      <c r="N1560">
        <v>1011</v>
      </c>
      <c r="O1560" t="s">
        <v>910</v>
      </c>
      <c r="P1560" t="s">
        <v>910</v>
      </c>
      <c r="Q1560">
        <v>1</v>
      </c>
      <c r="W1560">
        <v>0</v>
      </c>
      <c r="X1560">
        <v>-430484415</v>
      </c>
      <c r="Y1560">
        <f>(AT1560*ROUND(1.05,7))</f>
        <v>1.0500000000000001E-2</v>
      </c>
      <c r="AA1560">
        <v>0</v>
      </c>
      <c r="AB1560">
        <v>1530.2</v>
      </c>
      <c r="AC1560">
        <v>450.77</v>
      </c>
      <c r="AD1560">
        <v>0</v>
      </c>
      <c r="AE1560">
        <v>0</v>
      </c>
      <c r="AF1560">
        <v>115.4</v>
      </c>
      <c r="AG1560">
        <v>13.5</v>
      </c>
      <c r="AH1560">
        <v>0</v>
      </c>
      <c r="AI1560">
        <v>1</v>
      </c>
      <c r="AJ1560">
        <v>13.26</v>
      </c>
      <c r="AK1560">
        <v>33.39</v>
      </c>
      <c r="AL1560">
        <v>1</v>
      </c>
      <c r="AM1560">
        <v>4</v>
      </c>
      <c r="AN1560">
        <v>0</v>
      </c>
      <c r="AO1560">
        <v>1</v>
      </c>
      <c r="AP1560">
        <v>1</v>
      </c>
      <c r="AQ1560">
        <v>0</v>
      </c>
      <c r="AR1560">
        <v>0</v>
      </c>
      <c r="AS1560" t="s">
        <v>3</v>
      </c>
      <c r="AT1560">
        <v>0.01</v>
      </c>
      <c r="AU1560" t="s">
        <v>20</v>
      </c>
      <c r="AV1560">
        <v>0</v>
      </c>
      <c r="AW1560">
        <v>2</v>
      </c>
      <c r="AX1560">
        <v>51657134</v>
      </c>
      <c r="AY1560">
        <v>1</v>
      </c>
      <c r="AZ1560">
        <v>0</v>
      </c>
      <c r="BA1560">
        <v>1788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V1560">
        <v>0</v>
      </c>
      <c r="CW1560">
        <f>ROUND(Y1560*Source!I1227,7)</f>
        <v>2.1000000000000001E-2</v>
      </c>
      <c r="CX1560">
        <f>ROUND(Y1560*Source!I1227,7)</f>
        <v>2.1000000000000001E-2</v>
      </c>
      <c r="CY1560">
        <f>AB1560</f>
        <v>1530.2</v>
      </c>
      <c r="CZ1560">
        <f>AF1560</f>
        <v>115.4</v>
      </c>
      <c r="DA1560">
        <f>AJ1560</f>
        <v>13.26</v>
      </c>
      <c r="DB1560">
        <f>ROUND((ROUND(AT1560*CZ1560,2)*ROUND(1.05,7)),2)</f>
        <v>1.21</v>
      </c>
      <c r="DC1560">
        <f>ROUND((ROUND(AT1560*AG1560,2)*ROUND(1.05,7)),2)</f>
        <v>0.15</v>
      </c>
      <c r="DD1560" t="s">
        <v>3</v>
      </c>
      <c r="DE1560" t="s">
        <v>3</v>
      </c>
      <c r="DF1560">
        <f>ROUND(ROUND(AE1560,2)*CX1560,2)</f>
        <v>0</v>
      </c>
      <c r="DG1560">
        <f>ROUND(ROUND(AF1560*AJ1560,2)*CX1560,2)</f>
        <v>32.130000000000003</v>
      </c>
      <c r="DH1560">
        <f>ROUND(ROUND(AG1560*AK1560,2)*CX1560,2)</f>
        <v>9.4700000000000006</v>
      </c>
      <c r="DI1560">
        <f t="shared" si="1379"/>
        <v>0</v>
      </c>
      <c r="DJ1560">
        <f>DG1560</f>
        <v>32.130000000000003</v>
      </c>
      <c r="DK1560">
        <v>0</v>
      </c>
      <c r="DL1560" t="s">
        <v>3</v>
      </c>
      <c r="DM1560">
        <v>0</v>
      </c>
      <c r="DN1560" t="s">
        <v>3</v>
      </c>
      <c r="DO1560">
        <v>0</v>
      </c>
    </row>
    <row r="1561" spans="1:119" x14ac:dyDescent="0.2">
      <c r="A1561">
        <f>ROW(Source!A1227)</f>
        <v>1227</v>
      </c>
      <c r="B1561">
        <v>51651743</v>
      </c>
      <c r="C1561">
        <v>51657122</v>
      </c>
      <c r="D1561">
        <v>49672695</v>
      </c>
      <c r="E1561">
        <v>1</v>
      </c>
      <c r="F1561">
        <v>1</v>
      </c>
      <c r="G1561">
        <v>1</v>
      </c>
      <c r="H1561">
        <v>2</v>
      </c>
      <c r="I1561" t="s">
        <v>911</v>
      </c>
      <c r="J1561" t="s">
        <v>912</v>
      </c>
      <c r="K1561" t="s">
        <v>913</v>
      </c>
      <c r="L1561">
        <v>1367</v>
      </c>
      <c r="N1561">
        <v>1011</v>
      </c>
      <c r="O1561" t="s">
        <v>910</v>
      </c>
      <c r="P1561" t="s">
        <v>910</v>
      </c>
      <c r="Q1561">
        <v>1</v>
      </c>
      <c r="W1561">
        <v>0</v>
      </c>
      <c r="X1561">
        <v>1063590936</v>
      </c>
      <c r="Y1561">
        <f>(AT1561*ROUND(1.05,7))</f>
        <v>0.95550000000000013</v>
      </c>
      <c r="AA1561">
        <v>0</v>
      </c>
      <c r="AB1561">
        <v>41.37</v>
      </c>
      <c r="AC1561">
        <v>0</v>
      </c>
      <c r="AD1561">
        <v>0</v>
      </c>
      <c r="AE1561">
        <v>0</v>
      </c>
      <c r="AF1561">
        <v>3.12</v>
      </c>
      <c r="AG1561">
        <v>0</v>
      </c>
      <c r="AH1561">
        <v>0</v>
      </c>
      <c r="AI1561">
        <v>1</v>
      </c>
      <c r="AJ1561">
        <v>13.26</v>
      </c>
      <c r="AK1561">
        <v>33.39</v>
      </c>
      <c r="AL1561">
        <v>1</v>
      </c>
      <c r="AM1561">
        <v>4</v>
      </c>
      <c r="AN1561">
        <v>0</v>
      </c>
      <c r="AO1561">
        <v>1</v>
      </c>
      <c r="AP1561">
        <v>1</v>
      </c>
      <c r="AQ1561">
        <v>0</v>
      </c>
      <c r="AR1561">
        <v>0</v>
      </c>
      <c r="AS1561" t="s">
        <v>3</v>
      </c>
      <c r="AT1561">
        <v>0.91</v>
      </c>
      <c r="AU1561" t="s">
        <v>20</v>
      </c>
      <c r="AV1561">
        <v>0</v>
      </c>
      <c r="AW1561">
        <v>2</v>
      </c>
      <c r="AX1561">
        <v>51657135</v>
      </c>
      <c r="AY1561">
        <v>1</v>
      </c>
      <c r="AZ1561">
        <v>0</v>
      </c>
      <c r="BA1561">
        <v>1789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V1561">
        <v>0</v>
      </c>
      <c r="CW1561">
        <f>ROUND(Y1561*Source!I1227,7)</f>
        <v>1.911</v>
      </c>
      <c r="CX1561">
        <f>ROUND(Y1561*Source!I1227,7)</f>
        <v>1.911</v>
      </c>
      <c r="CY1561">
        <f>AB1561</f>
        <v>41.37</v>
      </c>
      <c r="CZ1561">
        <f>AF1561</f>
        <v>3.12</v>
      </c>
      <c r="DA1561">
        <f>AJ1561</f>
        <v>13.26</v>
      </c>
      <c r="DB1561">
        <f>ROUND((ROUND(AT1561*CZ1561,2)*ROUND(1.05,7)),2)</f>
        <v>2.98</v>
      </c>
      <c r="DC1561">
        <f>ROUND((ROUND(AT1561*AG1561,2)*ROUND(1.05,7)),2)</f>
        <v>0</v>
      </c>
      <c r="DD1561" t="s">
        <v>3</v>
      </c>
      <c r="DE1561" t="s">
        <v>3</v>
      </c>
      <c r="DF1561">
        <f>ROUND(ROUND(AE1561,2)*CX1561,2)</f>
        <v>0</v>
      </c>
      <c r="DG1561">
        <f>ROUND(ROUND(AF1561*AJ1561,2)*CX1561,2)</f>
        <v>79.06</v>
      </c>
      <c r="DH1561">
        <f>ROUND(ROUND(AG1561*AK1561,2)*CX1561,2)</f>
        <v>0</v>
      </c>
      <c r="DI1561">
        <f t="shared" si="1379"/>
        <v>0</v>
      </c>
      <c r="DJ1561">
        <f>DG1561</f>
        <v>79.06</v>
      </c>
      <c r="DK1561">
        <v>0</v>
      </c>
      <c r="DL1561" t="s">
        <v>3</v>
      </c>
      <c r="DM1561">
        <v>0</v>
      </c>
      <c r="DN1561" t="s">
        <v>3</v>
      </c>
      <c r="DO1561">
        <v>0</v>
      </c>
    </row>
    <row r="1562" spans="1:119" x14ac:dyDescent="0.2">
      <c r="A1562">
        <f>ROW(Source!A1227)</f>
        <v>1227</v>
      </c>
      <c r="B1562">
        <v>51651743</v>
      </c>
      <c r="C1562">
        <v>51657122</v>
      </c>
      <c r="D1562">
        <v>49673503</v>
      </c>
      <c r="E1562">
        <v>1</v>
      </c>
      <c r="F1562">
        <v>1</v>
      </c>
      <c r="G1562">
        <v>1</v>
      </c>
      <c r="H1562">
        <v>2</v>
      </c>
      <c r="I1562" t="s">
        <v>914</v>
      </c>
      <c r="J1562" t="s">
        <v>915</v>
      </c>
      <c r="K1562" t="s">
        <v>916</v>
      </c>
      <c r="L1562">
        <v>1367</v>
      </c>
      <c r="N1562">
        <v>1011</v>
      </c>
      <c r="O1562" t="s">
        <v>910</v>
      </c>
      <c r="P1562" t="s">
        <v>910</v>
      </c>
      <c r="Q1562">
        <v>1</v>
      </c>
      <c r="W1562">
        <v>0</v>
      </c>
      <c r="X1562">
        <v>509054691</v>
      </c>
      <c r="Y1562">
        <f>(AT1562*ROUND(1.05,7))</f>
        <v>4.2000000000000003E-2</v>
      </c>
      <c r="AA1562">
        <v>0</v>
      </c>
      <c r="AB1562">
        <v>871.31</v>
      </c>
      <c r="AC1562">
        <v>387.32</v>
      </c>
      <c r="AD1562">
        <v>0</v>
      </c>
      <c r="AE1562">
        <v>0</v>
      </c>
      <c r="AF1562">
        <v>65.709999999999994</v>
      </c>
      <c r="AG1562">
        <v>11.6</v>
      </c>
      <c r="AH1562">
        <v>0</v>
      </c>
      <c r="AI1562">
        <v>1</v>
      </c>
      <c r="AJ1562">
        <v>13.26</v>
      </c>
      <c r="AK1562">
        <v>33.39</v>
      </c>
      <c r="AL1562">
        <v>1</v>
      </c>
      <c r="AM1562">
        <v>4</v>
      </c>
      <c r="AN1562">
        <v>0</v>
      </c>
      <c r="AO1562">
        <v>1</v>
      </c>
      <c r="AP1562">
        <v>1</v>
      </c>
      <c r="AQ1562">
        <v>0</v>
      </c>
      <c r="AR1562">
        <v>0</v>
      </c>
      <c r="AS1562" t="s">
        <v>3</v>
      </c>
      <c r="AT1562">
        <v>0.04</v>
      </c>
      <c r="AU1562" t="s">
        <v>20</v>
      </c>
      <c r="AV1562">
        <v>0</v>
      </c>
      <c r="AW1562">
        <v>2</v>
      </c>
      <c r="AX1562">
        <v>51657136</v>
      </c>
      <c r="AY1562">
        <v>1</v>
      </c>
      <c r="AZ1562">
        <v>0</v>
      </c>
      <c r="BA1562">
        <v>1790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V1562">
        <v>0</v>
      </c>
      <c r="CW1562">
        <f>ROUND(Y1562*Source!I1227,7)</f>
        <v>8.4000000000000005E-2</v>
      </c>
      <c r="CX1562">
        <f>ROUND(Y1562*Source!I1227,7)</f>
        <v>8.4000000000000005E-2</v>
      </c>
      <c r="CY1562">
        <f>AB1562</f>
        <v>871.31</v>
      </c>
      <c r="CZ1562">
        <f>AF1562</f>
        <v>65.709999999999994</v>
      </c>
      <c r="DA1562">
        <f>AJ1562</f>
        <v>13.26</v>
      </c>
      <c r="DB1562">
        <f>ROUND((ROUND(AT1562*CZ1562,2)*ROUND(1.05,7)),2)</f>
        <v>2.76</v>
      </c>
      <c r="DC1562">
        <f>ROUND((ROUND(AT1562*AG1562,2)*ROUND(1.05,7)),2)</f>
        <v>0.48</v>
      </c>
      <c r="DD1562" t="s">
        <v>3</v>
      </c>
      <c r="DE1562" t="s">
        <v>3</v>
      </c>
      <c r="DF1562">
        <f>ROUND(ROUND(AE1562,2)*CX1562,2)</f>
        <v>0</v>
      </c>
      <c r="DG1562">
        <f>ROUND(ROUND(AF1562*AJ1562,2)*CX1562,2)</f>
        <v>73.19</v>
      </c>
      <c r="DH1562">
        <f>ROUND(ROUND(AG1562*AK1562,2)*CX1562,2)</f>
        <v>32.53</v>
      </c>
      <c r="DI1562">
        <f t="shared" si="1379"/>
        <v>0</v>
      </c>
      <c r="DJ1562">
        <f>DG1562</f>
        <v>73.19</v>
      </c>
      <c r="DK1562">
        <v>0</v>
      </c>
      <c r="DL1562" t="s">
        <v>3</v>
      </c>
      <c r="DM1562">
        <v>0</v>
      </c>
      <c r="DN1562" t="s">
        <v>3</v>
      </c>
      <c r="DO1562">
        <v>0</v>
      </c>
    </row>
    <row r="1563" spans="1:119" x14ac:dyDescent="0.2">
      <c r="A1563">
        <f>ROW(Source!A1227)</f>
        <v>1227</v>
      </c>
      <c r="B1563">
        <v>51651743</v>
      </c>
      <c r="C1563">
        <v>51657122</v>
      </c>
      <c r="D1563">
        <v>49525488</v>
      </c>
      <c r="E1563">
        <v>1</v>
      </c>
      <c r="F1563">
        <v>1</v>
      </c>
      <c r="G1563">
        <v>1</v>
      </c>
      <c r="H1563">
        <v>3</v>
      </c>
      <c r="I1563" t="s">
        <v>917</v>
      </c>
      <c r="J1563" t="s">
        <v>918</v>
      </c>
      <c r="K1563" t="s">
        <v>919</v>
      </c>
      <c r="L1563">
        <v>1346</v>
      </c>
      <c r="N1563">
        <v>1009</v>
      </c>
      <c r="O1563" t="s">
        <v>920</v>
      </c>
      <c r="P1563" t="s">
        <v>920</v>
      </c>
      <c r="Q1563">
        <v>1</v>
      </c>
      <c r="W1563">
        <v>0</v>
      </c>
      <c r="X1563">
        <v>-1864341761</v>
      </c>
      <c r="Y1563">
        <f>AT1563</f>
        <v>0.02</v>
      </c>
      <c r="AA1563">
        <v>82.35</v>
      </c>
      <c r="AB1563">
        <v>0</v>
      </c>
      <c r="AC1563">
        <v>0</v>
      </c>
      <c r="AD1563">
        <v>0</v>
      </c>
      <c r="AE1563">
        <v>9.0399999999999991</v>
      </c>
      <c r="AF1563">
        <v>0</v>
      </c>
      <c r="AG1563">
        <v>0</v>
      </c>
      <c r="AH1563">
        <v>0</v>
      </c>
      <c r="AI1563">
        <v>9.11</v>
      </c>
      <c r="AJ1563">
        <v>1</v>
      </c>
      <c r="AK1563">
        <v>1</v>
      </c>
      <c r="AL1563">
        <v>1</v>
      </c>
      <c r="AM1563">
        <v>4</v>
      </c>
      <c r="AN1563">
        <v>0</v>
      </c>
      <c r="AO1563">
        <v>1</v>
      </c>
      <c r="AP1563">
        <v>1</v>
      </c>
      <c r="AQ1563">
        <v>0</v>
      </c>
      <c r="AR1563">
        <v>0</v>
      </c>
      <c r="AS1563" t="s">
        <v>3</v>
      </c>
      <c r="AT1563">
        <v>0.02</v>
      </c>
      <c r="AU1563" t="s">
        <v>3</v>
      </c>
      <c r="AV1563">
        <v>0</v>
      </c>
      <c r="AW1563">
        <v>2</v>
      </c>
      <c r="AX1563">
        <v>51657137</v>
      </c>
      <c r="AY1563">
        <v>1</v>
      </c>
      <c r="AZ1563">
        <v>0</v>
      </c>
      <c r="BA1563">
        <v>1791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V1563">
        <v>0</v>
      </c>
      <c r="CW1563">
        <v>0</v>
      </c>
      <c r="CX1563">
        <f>ROUND(Y1563*Source!I1227,7)</f>
        <v>0.04</v>
      </c>
      <c r="CY1563">
        <f>AA1563</f>
        <v>82.35</v>
      </c>
      <c r="CZ1563">
        <f>AE1563</f>
        <v>9.0399999999999991</v>
      </c>
      <c r="DA1563">
        <f>AI1563</f>
        <v>9.11</v>
      </c>
      <c r="DB1563">
        <f>ROUND(ROUND(AT1563*CZ1563,2),2)</f>
        <v>0.18</v>
      </c>
      <c r="DC1563">
        <f>ROUND(ROUND(AT1563*AG1563,2),2)</f>
        <v>0</v>
      </c>
      <c r="DD1563" t="s">
        <v>3</v>
      </c>
      <c r="DE1563" t="s">
        <v>3</v>
      </c>
      <c r="DF1563">
        <f>ROUND(ROUND(AE1563*AI1563,2)*CX1563,2)</f>
        <v>3.29</v>
      </c>
      <c r="DG1563">
        <f>ROUND(ROUND(AF1563,2)*CX1563,2)</f>
        <v>0</v>
      </c>
      <c r="DH1563">
        <f>ROUND(ROUND(AG1563,2)*CX1563,2)</f>
        <v>0</v>
      </c>
      <c r="DI1563">
        <f t="shared" si="1379"/>
        <v>0</v>
      </c>
      <c r="DJ1563">
        <f>DF1563</f>
        <v>3.29</v>
      </c>
      <c r="DK1563">
        <v>0</v>
      </c>
      <c r="DL1563" t="s">
        <v>3</v>
      </c>
      <c r="DM1563">
        <v>0</v>
      </c>
      <c r="DN1563" t="s">
        <v>3</v>
      </c>
      <c r="DO1563">
        <v>0</v>
      </c>
    </row>
    <row r="1564" spans="1:119" x14ac:dyDescent="0.2">
      <c r="A1564">
        <f>ROW(Source!A1227)</f>
        <v>1227</v>
      </c>
      <c r="B1564">
        <v>51651743</v>
      </c>
      <c r="C1564">
        <v>51657122</v>
      </c>
      <c r="D1564">
        <v>49526492</v>
      </c>
      <c r="E1564">
        <v>1</v>
      </c>
      <c r="F1564">
        <v>1</v>
      </c>
      <c r="G1564">
        <v>1</v>
      </c>
      <c r="H1564">
        <v>3</v>
      </c>
      <c r="I1564" t="s">
        <v>921</v>
      </c>
      <c r="J1564" t="s">
        <v>922</v>
      </c>
      <c r="K1564" t="s">
        <v>923</v>
      </c>
      <c r="L1564">
        <v>1346</v>
      </c>
      <c r="N1564">
        <v>1009</v>
      </c>
      <c r="O1564" t="s">
        <v>920</v>
      </c>
      <c r="P1564" t="s">
        <v>920</v>
      </c>
      <c r="Q1564">
        <v>1</v>
      </c>
      <c r="W1564">
        <v>0</v>
      </c>
      <c r="X1564">
        <v>497341279</v>
      </c>
      <c r="Y1564">
        <f>AT1564</f>
        <v>0.08</v>
      </c>
      <c r="AA1564">
        <v>210.35</v>
      </c>
      <c r="AB1564">
        <v>0</v>
      </c>
      <c r="AC1564">
        <v>0</v>
      </c>
      <c r="AD1564">
        <v>0</v>
      </c>
      <c r="AE1564">
        <v>23.09</v>
      </c>
      <c r="AF1564">
        <v>0</v>
      </c>
      <c r="AG1564">
        <v>0</v>
      </c>
      <c r="AH1564">
        <v>0</v>
      </c>
      <c r="AI1564">
        <v>9.11</v>
      </c>
      <c r="AJ1564">
        <v>1</v>
      </c>
      <c r="AK1564">
        <v>1</v>
      </c>
      <c r="AL1564">
        <v>1</v>
      </c>
      <c r="AM1564">
        <v>4</v>
      </c>
      <c r="AN1564">
        <v>0</v>
      </c>
      <c r="AO1564">
        <v>1</v>
      </c>
      <c r="AP1564">
        <v>1</v>
      </c>
      <c r="AQ1564">
        <v>0</v>
      </c>
      <c r="AR1564">
        <v>0</v>
      </c>
      <c r="AS1564" t="s">
        <v>3</v>
      </c>
      <c r="AT1564">
        <v>0.08</v>
      </c>
      <c r="AU1564" t="s">
        <v>3</v>
      </c>
      <c r="AV1564">
        <v>0</v>
      </c>
      <c r="AW1564">
        <v>2</v>
      </c>
      <c r="AX1564">
        <v>51657138</v>
      </c>
      <c r="AY1564">
        <v>1</v>
      </c>
      <c r="AZ1564">
        <v>0</v>
      </c>
      <c r="BA1564">
        <v>1792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V1564">
        <v>0</v>
      </c>
      <c r="CW1564">
        <v>0</v>
      </c>
      <c r="CX1564">
        <f>ROUND(Y1564*Source!I1227,7)</f>
        <v>0.16</v>
      </c>
      <c r="CY1564">
        <f>AA1564</f>
        <v>210.35</v>
      </c>
      <c r="CZ1564">
        <f>AE1564</f>
        <v>23.09</v>
      </c>
      <c r="DA1564">
        <f>AI1564</f>
        <v>9.11</v>
      </c>
      <c r="DB1564">
        <f>ROUND(ROUND(AT1564*CZ1564,2),2)</f>
        <v>1.85</v>
      </c>
      <c r="DC1564">
        <f>ROUND(ROUND(AT1564*AG1564,2),2)</f>
        <v>0</v>
      </c>
      <c r="DD1564" t="s">
        <v>3</v>
      </c>
      <c r="DE1564" t="s">
        <v>3</v>
      </c>
      <c r="DF1564">
        <f>ROUND(ROUND(AE1564*AI1564,2)*CX1564,2)</f>
        <v>33.659999999999997</v>
      </c>
      <c r="DG1564">
        <f>ROUND(ROUND(AF1564,2)*CX1564,2)</f>
        <v>0</v>
      </c>
      <c r="DH1564">
        <f>ROUND(ROUND(AG1564,2)*CX1564,2)</f>
        <v>0</v>
      </c>
      <c r="DI1564">
        <f t="shared" si="1379"/>
        <v>0</v>
      </c>
      <c r="DJ1564">
        <f>DF1564</f>
        <v>33.659999999999997</v>
      </c>
      <c r="DK1564">
        <v>0</v>
      </c>
      <c r="DL1564" t="s">
        <v>3</v>
      </c>
      <c r="DM1564">
        <v>0</v>
      </c>
      <c r="DN1564" t="s">
        <v>3</v>
      </c>
      <c r="DO1564">
        <v>0</v>
      </c>
    </row>
    <row r="1565" spans="1:119" x14ac:dyDescent="0.2">
      <c r="A1565">
        <f>ROW(Source!A1227)</f>
        <v>1227</v>
      </c>
      <c r="B1565">
        <v>51651743</v>
      </c>
      <c r="C1565">
        <v>51657122</v>
      </c>
      <c r="D1565">
        <v>0</v>
      </c>
      <c r="E1565">
        <v>1</v>
      </c>
      <c r="F1565">
        <v>1</v>
      </c>
      <c r="G1565">
        <v>1</v>
      </c>
      <c r="H1565">
        <v>3</v>
      </c>
      <c r="I1565" t="s">
        <v>29</v>
      </c>
      <c r="J1565" t="s">
        <v>3</v>
      </c>
      <c r="K1565" t="s">
        <v>697</v>
      </c>
      <c r="L1565">
        <v>1377</v>
      </c>
      <c r="N1565">
        <v>1013</v>
      </c>
      <c r="O1565" t="s">
        <v>31</v>
      </c>
      <c r="P1565" t="s">
        <v>31</v>
      </c>
      <c r="Q1565">
        <v>1</v>
      </c>
      <c r="W1565">
        <v>0</v>
      </c>
      <c r="X1565">
        <v>1556413976</v>
      </c>
      <c r="Y1565">
        <f>AT1565</f>
        <v>1</v>
      </c>
      <c r="AA1565">
        <v>1250</v>
      </c>
      <c r="AB1565">
        <v>0</v>
      </c>
      <c r="AC1565">
        <v>0</v>
      </c>
      <c r="AD1565">
        <v>0</v>
      </c>
      <c r="AE1565">
        <v>1304.22</v>
      </c>
      <c r="AF1565">
        <v>0</v>
      </c>
      <c r="AG1565">
        <v>0</v>
      </c>
      <c r="AH1565">
        <v>0</v>
      </c>
      <c r="AI1565">
        <v>6.13</v>
      </c>
      <c r="AJ1565">
        <v>1</v>
      </c>
      <c r="AK1565">
        <v>1</v>
      </c>
      <c r="AL1565">
        <v>1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 t="s">
        <v>3</v>
      </c>
      <c r="AT1565">
        <v>1</v>
      </c>
      <c r="AU1565" t="s">
        <v>3</v>
      </c>
      <c r="AV1565">
        <v>0</v>
      </c>
      <c r="AW1565">
        <v>1</v>
      </c>
      <c r="AX1565">
        <v>-1</v>
      </c>
      <c r="AY1565">
        <v>0</v>
      </c>
      <c r="AZ1565">
        <v>0</v>
      </c>
      <c r="BA1565" t="s">
        <v>3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V1565">
        <v>0</v>
      </c>
      <c r="CW1565">
        <v>0</v>
      </c>
      <c r="CX1565">
        <f>ROUND(Y1565*Source!I1227,7)</f>
        <v>2</v>
      </c>
      <c r="CY1565">
        <f>AA1565</f>
        <v>1250</v>
      </c>
      <c r="CZ1565">
        <f>AE1565</f>
        <v>1304.22</v>
      </c>
      <c r="DA1565">
        <f>AI1565</f>
        <v>6.13</v>
      </c>
      <c r="DB1565">
        <f>ROUND(ROUND(AT1565*CZ1565,2),2)</f>
        <v>1304.22</v>
      </c>
      <c r="DC1565">
        <f>ROUND(ROUND(AT1565*AG1565,2),2)</f>
        <v>0</v>
      </c>
      <c r="DD1565" t="s">
        <v>3</v>
      </c>
      <c r="DE1565" t="s">
        <v>3</v>
      </c>
      <c r="DF1565">
        <f>ROUND(ROUND(AE1565*AI1565,2)*CX1565,2)</f>
        <v>15989.74</v>
      </c>
      <c r="DG1565">
        <f>ROUND(ROUND(AF1565,2)*CX1565,2)</f>
        <v>0</v>
      </c>
      <c r="DH1565">
        <f>ROUND(ROUND(AG1565,2)*CX1565,2)</f>
        <v>0</v>
      </c>
      <c r="DI1565">
        <f t="shared" si="1379"/>
        <v>0</v>
      </c>
      <c r="DJ1565">
        <f>DF1565</f>
        <v>15989.74</v>
      </c>
      <c r="DK1565">
        <v>0</v>
      </c>
      <c r="DL1565" t="s">
        <v>3</v>
      </c>
      <c r="DM1565">
        <v>0</v>
      </c>
      <c r="DN1565" t="s">
        <v>3</v>
      </c>
      <c r="DO1565">
        <v>0</v>
      </c>
    </row>
    <row r="1566" spans="1:119" x14ac:dyDescent="0.2">
      <c r="A1566">
        <f>ROW(Source!A1229)</f>
        <v>1229</v>
      </c>
      <c r="B1566">
        <v>51651743</v>
      </c>
      <c r="C1566">
        <v>51657140</v>
      </c>
      <c r="D1566">
        <v>49510723</v>
      </c>
      <c r="E1566">
        <v>70</v>
      </c>
      <c r="F1566">
        <v>1</v>
      </c>
      <c r="G1566">
        <v>1</v>
      </c>
      <c r="H1566">
        <v>1</v>
      </c>
      <c r="I1566" t="s">
        <v>924</v>
      </c>
      <c r="J1566" t="s">
        <v>3</v>
      </c>
      <c r="K1566" t="s">
        <v>925</v>
      </c>
      <c r="L1566">
        <v>1191</v>
      </c>
      <c r="N1566">
        <v>1013</v>
      </c>
      <c r="O1566" t="s">
        <v>904</v>
      </c>
      <c r="P1566" t="s">
        <v>904</v>
      </c>
      <c r="Q1566">
        <v>1</v>
      </c>
      <c r="W1566">
        <v>0</v>
      </c>
      <c r="X1566">
        <v>-112797078</v>
      </c>
      <c r="Y1566">
        <f>(AT1566*ROUND(1.05,7))</f>
        <v>1.1235000000000002</v>
      </c>
      <c r="AA1566">
        <v>0</v>
      </c>
      <c r="AB1566">
        <v>0</v>
      </c>
      <c r="AC1566">
        <v>0</v>
      </c>
      <c r="AD1566">
        <v>299.51</v>
      </c>
      <c r="AE1566">
        <v>0</v>
      </c>
      <c r="AF1566">
        <v>0</v>
      </c>
      <c r="AG1566">
        <v>0</v>
      </c>
      <c r="AH1566">
        <v>8.9700000000000006</v>
      </c>
      <c r="AI1566">
        <v>1</v>
      </c>
      <c r="AJ1566">
        <v>1</v>
      </c>
      <c r="AK1566">
        <v>1</v>
      </c>
      <c r="AL1566">
        <v>33.39</v>
      </c>
      <c r="AM1566">
        <v>4</v>
      </c>
      <c r="AN1566">
        <v>0</v>
      </c>
      <c r="AO1566">
        <v>1</v>
      </c>
      <c r="AP1566">
        <v>1</v>
      </c>
      <c r="AQ1566">
        <v>0</v>
      </c>
      <c r="AR1566">
        <v>0</v>
      </c>
      <c r="AS1566" t="s">
        <v>3</v>
      </c>
      <c r="AT1566">
        <v>1.07</v>
      </c>
      <c r="AU1566" t="s">
        <v>20</v>
      </c>
      <c r="AV1566">
        <v>1</v>
      </c>
      <c r="AW1566">
        <v>2</v>
      </c>
      <c r="AX1566">
        <v>51657151</v>
      </c>
      <c r="AY1566">
        <v>1</v>
      </c>
      <c r="AZ1566">
        <v>0</v>
      </c>
      <c r="BA1566">
        <v>1793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U1566">
        <f>ROUND(AT1566*Source!I1229*AH1566*AL1566,2)</f>
        <v>320.47000000000003</v>
      </c>
      <c r="CV1566">
        <f>ROUND(Y1566*Source!I1229,7)</f>
        <v>1.1234999999999999</v>
      </c>
      <c r="CW1566">
        <v>0</v>
      </c>
      <c r="CX1566">
        <f>ROUND(Y1566*Source!I1229,7)</f>
        <v>1.1234999999999999</v>
      </c>
      <c r="CY1566">
        <f>AD1566</f>
        <v>299.51</v>
      </c>
      <c r="CZ1566">
        <f>AH1566</f>
        <v>8.9700000000000006</v>
      </c>
      <c r="DA1566">
        <f>AL1566</f>
        <v>33.39</v>
      </c>
      <c r="DB1566">
        <f>ROUND((ROUND(AT1566*CZ1566,2)*ROUND(1.05,7)),2)</f>
        <v>10.08</v>
      </c>
      <c r="DC1566">
        <f>ROUND((ROUND(AT1566*AG1566,2)*ROUND(1.05,7)),2)</f>
        <v>0</v>
      </c>
      <c r="DD1566" t="s">
        <v>3</v>
      </c>
      <c r="DE1566" t="s">
        <v>3</v>
      </c>
      <c r="DF1566">
        <f>ROUND(ROUND(AE1566,2)*CX1566,2)</f>
        <v>0</v>
      </c>
      <c r="DG1566">
        <f>ROUND(ROUND(AF1566,2)*CX1566,2)</f>
        <v>0</v>
      </c>
      <c r="DH1566">
        <f>ROUND(ROUND(AG1566,2)*CX1566,2)</f>
        <v>0</v>
      </c>
      <c r="DI1566">
        <f>ROUND(ROUND(AH1566*AL1566,2)*CX1566,2)</f>
        <v>336.5</v>
      </c>
      <c r="DJ1566">
        <f>DI1566</f>
        <v>336.5</v>
      </c>
      <c r="DK1566">
        <v>0</v>
      </c>
      <c r="DL1566" t="s">
        <v>3</v>
      </c>
      <c r="DM1566">
        <v>0</v>
      </c>
      <c r="DN1566" t="s">
        <v>3</v>
      </c>
      <c r="DO1566">
        <v>0</v>
      </c>
    </row>
    <row r="1567" spans="1:119" x14ac:dyDescent="0.2">
      <c r="A1567">
        <f>ROW(Source!A1229)</f>
        <v>1229</v>
      </c>
      <c r="B1567">
        <v>51651743</v>
      </c>
      <c r="C1567">
        <v>51657140</v>
      </c>
      <c r="D1567">
        <v>49510905</v>
      </c>
      <c r="E1567">
        <v>70</v>
      </c>
      <c r="F1567">
        <v>1</v>
      </c>
      <c r="G1567">
        <v>1</v>
      </c>
      <c r="H1567">
        <v>1</v>
      </c>
      <c r="I1567" t="s">
        <v>905</v>
      </c>
      <c r="J1567" t="s">
        <v>3</v>
      </c>
      <c r="K1567" t="s">
        <v>906</v>
      </c>
      <c r="L1567">
        <v>1191</v>
      </c>
      <c r="N1567">
        <v>1013</v>
      </c>
      <c r="O1567" t="s">
        <v>904</v>
      </c>
      <c r="P1567" t="s">
        <v>904</v>
      </c>
      <c r="Q1567">
        <v>1</v>
      </c>
      <c r="W1567">
        <v>0</v>
      </c>
      <c r="X1567">
        <v>-1417349443</v>
      </c>
      <c r="Y1567">
        <f>(AT1567*ROUND(1.05,7))</f>
        <v>1.0500000000000001E-2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1</v>
      </c>
      <c r="AJ1567">
        <v>1</v>
      </c>
      <c r="AK1567">
        <v>33.39</v>
      </c>
      <c r="AL1567">
        <v>1</v>
      </c>
      <c r="AM1567">
        <v>4</v>
      </c>
      <c r="AN1567">
        <v>0</v>
      </c>
      <c r="AO1567">
        <v>1</v>
      </c>
      <c r="AP1567">
        <v>1</v>
      </c>
      <c r="AQ1567">
        <v>0</v>
      </c>
      <c r="AR1567">
        <v>0</v>
      </c>
      <c r="AS1567" t="s">
        <v>3</v>
      </c>
      <c r="AT1567">
        <v>0.01</v>
      </c>
      <c r="AU1567" t="s">
        <v>20</v>
      </c>
      <c r="AV1567">
        <v>2</v>
      </c>
      <c r="AW1567">
        <v>2</v>
      </c>
      <c r="AX1567">
        <v>51657152</v>
      </c>
      <c r="AY1567">
        <v>1</v>
      </c>
      <c r="AZ1567">
        <v>0</v>
      </c>
      <c r="BA1567">
        <v>1794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V1567">
        <v>0</v>
      </c>
      <c r="CW1567">
        <v>0</v>
      </c>
      <c r="CX1567">
        <f>ROUND(Y1567*Source!I1229,7)</f>
        <v>1.0500000000000001E-2</v>
      </c>
      <c r="CY1567">
        <f>AD1567</f>
        <v>0</v>
      </c>
      <c r="CZ1567">
        <f>AH1567</f>
        <v>0</v>
      </c>
      <c r="DA1567">
        <f>AL1567</f>
        <v>1</v>
      </c>
      <c r="DB1567">
        <f>ROUND((ROUND(AT1567*CZ1567,2)*ROUND(1.05,7)),2)</f>
        <v>0</v>
      </c>
      <c r="DC1567">
        <f>ROUND((ROUND(AT1567*AG1567,2)*ROUND(1.05,7)),2)</f>
        <v>0</v>
      </c>
      <c r="DD1567" t="s">
        <v>3</v>
      </c>
      <c r="DE1567" t="s">
        <v>3</v>
      </c>
      <c r="DF1567">
        <f>ROUND(ROUND(AE1567,2)*CX1567,2)</f>
        <v>0</v>
      </c>
      <c r="DG1567">
        <f>ROUND(ROUND(AF1567,2)*CX1567,2)</f>
        <v>0</v>
      </c>
      <c r="DH1567">
        <f>ROUND(ROUND(AG1567*AK1567,2)*CX1567,2)</f>
        <v>0</v>
      </c>
      <c r="DI1567">
        <f t="shared" ref="DI1567:DI1575" si="1380">ROUND(ROUND(AH1567,2)*CX1567,2)</f>
        <v>0</v>
      </c>
      <c r="DJ1567">
        <f>DI1567</f>
        <v>0</v>
      </c>
      <c r="DK1567">
        <v>0</v>
      </c>
      <c r="DL1567" t="s">
        <v>3</v>
      </c>
      <c r="DM1567">
        <v>0</v>
      </c>
      <c r="DN1567" t="s">
        <v>3</v>
      </c>
      <c r="DO1567">
        <v>0</v>
      </c>
    </row>
    <row r="1568" spans="1:119" x14ac:dyDescent="0.2">
      <c r="A1568">
        <f>ROW(Source!A1229)</f>
        <v>1229</v>
      </c>
      <c r="B1568">
        <v>51651743</v>
      </c>
      <c r="C1568">
        <v>51657140</v>
      </c>
      <c r="D1568">
        <v>49673503</v>
      </c>
      <c r="E1568">
        <v>1</v>
      </c>
      <c r="F1568">
        <v>1</v>
      </c>
      <c r="G1568">
        <v>1</v>
      </c>
      <c r="H1568">
        <v>2</v>
      </c>
      <c r="I1568" t="s">
        <v>914</v>
      </c>
      <c r="J1568" t="s">
        <v>915</v>
      </c>
      <c r="K1568" t="s">
        <v>916</v>
      </c>
      <c r="L1568">
        <v>1367</v>
      </c>
      <c r="N1568">
        <v>1011</v>
      </c>
      <c r="O1568" t="s">
        <v>910</v>
      </c>
      <c r="P1568" t="s">
        <v>910</v>
      </c>
      <c r="Q1568">
        <v>1</v>
      </c>
      <c r="W1568">
        <v>0</v>
      </c>
      <c r="X1568">
        <v>509054691</v>
      </c>
      <c r="Y1568">
        <f>(AT1568*ROUND(1.05,7))</f>
        <v>1.0500000000000001E-2</v>
      </c>
      <c r="AA1568">
        <v>0</v>
      </c>
      <c r="AB1568">
        <v>871.31</v>
      </c>
      <c r="AC1568">
        <v>387.32</v>
      </c>
      <c r="AD1568">
        <v>0</v>
      </c>
      <c r="AE1568">
        <v>0</v>
      </c>
      <c r="AF1568">
        <v>65.709999999999994</v>
      </c>
      <c r="AG1568">
        <v>11.6</v>
      </c>
      <c r="AH1568">
        <v>0</v>
      </c>
      <c r="AI1568">
        <v>1</v>
      </c>
      <c r="AJ1568">
        <v>13.26</v>
      </c>
      <c r="AK1568">
        <v>33.39</v>
      </c>
      <c r="AL1568">
        <v>1</v>
      </c>
      <c r="AM1568">
        <v>4</v>
      </c>
      <c r="AN1568">
        <v>0</v>
      </c>
      <c r="AO1568">
        <v>1</v>
      </c>
      <c r="AP1568">
        <v>1</v>
      </c>
      <c r="AQ1568">
        <v>0</v>
      </c>
      <c r="AR1568">
        <v>0</v>
      </c>
      <c r="AS1568" t="s">
        <v>3</v>
      </c>
      <c r="AT1568">
        <v>0.01</v>
      </c>
      <c r="AU1568" t="s">
        <v>20</v>
      </c>
      <c r="AV1568">
        <v>0</v>
      </c>
      <c r="AW1568">
        <v>2</v>
      </c>
      <c r="AX1568">
        <v>51657153</v>
      </c>
      <c r="AY1568">
        <v>1</v>
      </c>
      <c r="AZ1568">
        <v>0</v>
      </c>
      <c r="BA1568">
        <v>1795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V1568">
        <v>0</v>
      </c>
      <c r="CW1568">
        <f>ROUND(Y1568*Source!I1229,7)</f>
        <v>1.0500000000000001E-2</v>
      </c>
      <c r="CX1568">
        <f>ROUND(Y1568*Source!I1229,7)</f>
        <v>1.0500000000000001E-2</v>
      </c>
      <c r="CY1568">
        <f>AB1568</f>
        <v>871.31</v>
      </c>
      <c r="CZ1568">
        <f>AF1568</f>
        <v>65.709999999999994</v>
      </c>
      <c r="DA1568">
        <f>AJ1568</f>
        <v>13.26</v>
      </c>
      <c r="DB1568">
        <f>ROUND((ROUND(AT1568*CZ1568,2)*ROUND(1.05,7)),2)</f>
        <v>0.69</v>
      </c>
      <c r="DC1568">
        <f>ROUND((ROUND(AT1568*AG1568,2)*ROUND(1.05,7)),2)</f>
        <v>0.13</v>
      </c>
      <c r="DD1568" t="s">
        <v>3</v>
      </c>
      <c r="DE1568" t="s">
        <v>3</v>
      </c>
      <c r="DF1568">
        <f>ROUND(ROUND(AE1568,2)*CX1568,2)</f>
        <v>0</v>
      </c>
      <c r="DG1568">
        <f>ROUND(ROUND(AF1568*AJ1568,2)*CX1568,2)</f>
        <v>9.15</v>
      </c>
      <c r="DH1568">
        <f>ROUND(ROUND(AG1568*AK1568,2)*CX1568,2)</f>
        <v>4.07</v>
      </c>
      <c r="DI1568">
        <f t="shared" si="1380"/>
        <v>0</v>
      </c>
      <c r="DJ1568">
        <f>DG1568</f>
        <v>9.15</v>
      </c>
      <c r="DK1568">
        <v>0</v>
      </c>
      <c r="DL1568" t="s">
        <v>3</v>
      </c>
      <c r="DM1568">
        <v>0</v>
      </c>
      <c r="DN1568" t="s">
        <v>3</v>
      </c>
      <c r="DO1568">
        <v>0</v>
      </c>
    </row>
    <row r="1569" spans="1:119" x14ac:dyDescent="0.2">
      <c r="A1569">
        <f>ROW(Source!A1229)</f>
        <v>1229</v>
      </c>
      <c r="B1569">
        <v>51651743</v>
      </c>
      <c r="C1569">
        <v>51657140</v>
      </c>
      <c r="D1569">
        <v>49673715</v>
      </c>
      <c r="E1569">
        <v>1</v>
      </c>
      <c r="F1569">
        <v>1</v>
      </c>
      <c r="G1569">
        <v>1</v>
      </c>
      <c r="H1569">
        <v>2</v>
      </c>
      <c r="I1569" t="s">
        <v>926</v>
      </c>
      <c r="J1569" t="s">
        <v>927</v>
      </c>
      <c r="K1569" t="s">
        <v>928</v>
      </c>
      <c r="L1569">
        <v>1367</v>
      </c>
      <c r="N1569">
        <v>1011</v>
      </c>
      <c r="O1569" t="s">
        <v>910</v>
      </c>
      <c r="P1569" t="s">
        <v>910</v>
      </c>
      <c r="Q1569">
        <v>1</v>
      </c>
      <c r="W1569">
        <v>0</v>
      </c>
      <c r="X1569">
        <v>829370094</v>
      </c>
      <c r="Y1569">
        <f>(AT1569*ROUND(1.05,7))</f>
        <v>0.10500000000000001</v>
      </c>
      <c r="AA1569">
        <v>0</v>
      </c>
      <c r="AB1569">
        <v>107.41</v>
      </c>
      <c r="AC1569">
        <v>0</v>
      </c>
      <c r="AD1569">
        <v>0</v>
      </c>
      <c r="AE1569">
        <v>0</v>
      </c>
      <c r="AF1569">
        <v>8.1</v>
      </c>
      <c r="AG1569">
        <v>0</v>
      </c>
      <c r="AH1569">
        <v>0</v>
      </c>
      <c r="AI1569">
        <v>1</v>
      </c>
      <c r="AJ1569">
        <v>13.26</v>
      </c>
      <c r="AK1569">
        <v>33.39</v>
      </c>
      <c r="AL1569">
        <v>1</v>
      </c>
      <c r="AM1569">
        <v>4</v>
      </c>
      <c r="AN1569">
        <v>0</v>
      </c>
      <c r="AO1569">
        <v>1</v>
      </c>
      <c r="AP1569">
        <v>1</v>
      </c>
      <c r="AQ1569">
        <v>0</v>
      </c>
      <c r="AR1569">
        <v>0</v>
      </c>
      <c r="AS1569" t="s">
        <v>3</v>
      </c>
      <c r="AT1569">
        <v>0.1</v>
      </c>
      <c r="AU1569" t="s">
        <v>20</v>
      </c>
      <c r="AV1569">
        <v>0</v>
      </c>
      <c r="AW1569">
        <v>2</v>
      </c>
      <c r="AX1569">
        <v>51657154</v>
      </c>
      <c r="AY1569">
        <v>1</v>
      </c>
      <c r="AZ1569">
        <v>0</v>
      </c>
      <c r="BA1569">
        <v>1796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V1569">
        <v>0</v>
      </c>
      <c r="CW1569">
        <f>ROUND(Y1569*Source!I1229,7)</f>
        <v>0.105</v>
      </c>
      <c r="CX1569">
        <f>ROUND(Y1569*Source!I1229,7)</f>
        <v>0.105</v>
      </c>
      <c r="CY1569">
        <f>AB1569</f>
        <v>107.41</v>
      </c>
      <c r="CZ1569">
        <f>AF1569</f>
        <v>8.1</v>
      </c>
      <c r="DA1569">
        <f>AJ1569</f>
        <v>13.26</v>
      </c>
      <c r="DB1569">
        <f>ROUND((ROUND(AT1569*CZ1569,2)*ROUND(1.05,7)),2)</f>
        <v>0.85</v>
      </c>
      <c r="DC1569">
        <f>ROUND((ROUND(AT1569*AG1569,2)*ROUND(1.05,7)),2)</f>
        <v>0</v>
      </c>
      <c r="DD1569" t="s">
        <v>3</v>
      </c>
      <c r="DE1569" t="s">
        <v>3</v>
      </c>
      <c r="DF1569">
        <f>ROUND(ROUND(AE1569,2)*CX1569,2)</f>
        <v>0</v>
      </c>
      <c r="DG1569">
        <f>ROUND(ROUND(AF1569*AJ1569,2)*CX1569,2)</f>
        <v>11.28</v>
      </c>
      <c r="DH1569">
        <f>ROUND(ROUND(AG1569*AK1569,2)*CX1569,2)</f>
        <v>0</v>
      </c>
      <c r="DI1569">
        <f t="shared" si="1380"/>
        <v>0</v>
      </c>
      <c r="DJ1569">
        <f>DG1569</f>
        <v>11.28</v>
      </c>
      <c r="DK1569">
        <v>0</v>
      </c>
      <c r="DL1569" t="s">
        <v>3</v>
      </c>
      <c r="DM1569">
        <v>0</v>
      </c>
      <c r="DN1569" t="s">
        <v>3</v>
      </c>
      <c r="DO1569">
        <v>0</v>
      </c>
    </row>
    <row r="1570" spans="1:119" x14ac:dyDescent="0.2">
      <c r="A1570">
        <f>ROW(Source!A1229)</f>
        <v>1229</v>
      </c>
      <c r="B1570">
        <v>51651743</v>
      </c>
      <c r="C1570">
        <v>51657140</v>
      </c>
      <c r="D1570">
        <v>49523218</v>
      </c>
      <c r="E1570">
        <v>1</v>
      </c>
      <c r="F1570">
        <v>1</v>
      </c>
      <c r="G1570">
        <v>1</v>
      </c>
      <c r="H1570">
        <v>3</v>
      </c>
      <c r="I1570" t="s">
        <v>42</v>
      </c>
      <c r="J1570" t="s">
        <v>45</v>
      </c>
      <c r="K1570" t="s">
        <v>43</v>
      </c>
      <c r="L1570">
        <v>1374</v>
      </c>
      <c r="N1570">
        <v>1013</v>
      </c>
      <c r="O1570" t="s">
        <v>44</v>
      </c>
      <c r="P1570" t="s">
        <v>44</v>
      </c>
      <c r="Q1570">
        <v>1</v>
      </c>
      <c r="W1570">
        <v>0</v>
      </c>
      <c r="X1570">
        <v>-1743999360</v>
      </c>
      <c r="Y1570">
        <f t="shared" ref="Y1570:Y1575" si="1381">AT1570</f>
        <v>0.1</v>
      </c>
      <c r="AA1570">
        <v>9.11</v>
      </c>
      <c r="AB1570">
        <v>0</v>
      </c>
      <c r="AC1570">
        <v>0</v>
      </c>
      <c r="AD1570">
        <v>0</v>
      </c>
      <c r="AE1570">
        <v>1</v>
      </c>
      <c r="AF1570">
        <v>0</v>
      </c>
      <c r="AG1570">
        <v>0</v>
      </c>
      <c r="AH1570">
        <v>0</v>
      </c>
      <c r="AI1570">
        <v>9.11</v>
      </c>
      <c r="AJ1570">
        <v>1</v>
      </c>
      <c r="AK1570">
        <v>1</v>
      </c>
      <c r="AL1570">
        <v>1</v>
      </c>
      <c r="AM1570">
        <v>0</v>
      </c>
      <c r="AN1570">
        <v>0</v>
      </c>
      <c r="AO1570">
        <v>0</v>
      </c>
      <c r="AP1570">
        <v>1</v>
      </c>
      <c r="AQ1570">
        <v>0</v>
      </c>
      <c r="AR1570">
        <v>0</v>
      </c>
      <c r="AS1570" t="s">
        <v>3</v>
      </c>
      <c r="AT1570">
        <v>0.1</v>
      </c>
      <c r="AU1570" t="s">
        <v>3</v>
      </c>
      <c r="AV1570">
        <v>0</v>
      </c>
      <c r="AW1570">
        <v>2</v>
      </c>
      <c r="AX1570">
        <v>51657155</v>
      </c>
      <c r="AY1570">
        <v>1</v>
      </c>
      <c r="AZ1570">
        <v>0</v>
      </c>
      <c r="BA1570">
        <v>1797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V1570">
        <v>0</v>
      </c>
      <c r="CW1570">
        <v>0</v>
      </c>
      <c r="CX1570">
        <f>ROUND(Y1570*Source!I1229,7)</f>
        <v>0.1</v>
      </c>
      <c r="CY1570">
        <f t="shared" ref="CY1570:CY1575" si="1382">AA1570</f>
        <v>9.11</v>
      </c>
      <c r="CZ1570">
        <f t="shared" ref="CZ1570:CZ1575" si="1383">AE1570</f>
        <v>1</v>
      </c>
      <c r="DA1570">
        <f t="shared" ref="DA1570:DA1575" si="1384">AI1570</f>
        <v>9.11</v>
      </c>
      <c r="DB1570">
        <f t="shared" ref="DB1570:DB1575" si="1385">ROUND(ROUND(AT1570*CZ1570,2),2)</f>
        <v>0.1</v>
      </c>
      <c r="DC1570">
        <f t="shared" ref="DC1570:DC1575" si="1386">ROUND(ROUND(AT1570*AG1570,2),2)</f>
        <v>0</v>
      </c>
      <c r="DD1570" t="s">
        <v>3</v>
      </c>
      <c r="DE1570" t="s">
        <v>3</v>
      </c>
      <c r="DF1570">
        <f t="shared" ref="DF1570:DF1575" si="1387">ROUND(ROUND(AE1570*AI1570,2)*CX1570,2)</f>
        <v>0.91</v>
      </c>
      <c r="DG1570">
        <f t="shared" ref="DG1570:DG1577" si="1388">ROUND(ROUND(AF1570,2)*CX1570,2)</f>
        <v>0</v>
      </c>
      <c r="DH1570">
        <f t="shared" ref="DH1570:DH1576" si="1389">ROUND(ROUND(AG1570,2)*CX1570,2)</f>
        <v>0</v>
      </c>
      <c r="DI1570">
        <f t="shared" si="1380"/>
        <v>0</v>
      </c>
      <c r="DJ1570">
        <f t="shared" ref="DJ1570:DJ1575" si="1390">DF1570</f>
        <v>0.91</v>
      </c>
      <c r="DK1570">
        <v>0</v>
      </c>
      <c r="DL1570" t="s">
        <v>3</v>
      </c>
      <c r="DM1570">
        <v>0</v>
      </c>
      <c r="DN1570" t="s">
        <v>3</v>
      </c>
      <c r="DO1570">
        <v>0</v>
      </c>
    </row>
    <row r="1571" spans="1:119" x14ac:dyDescent="0.2">
      <c r="A1571">
        <f>ROW(Source!A1229)</f>
        <v>1229</v>
      </c>
      <c r="B1571">
        <v>51651743</v>
      </c>
      <c r="C1571">
        <v>51657140</v>
      </c>
      <c r="D1571">
        <v>49524301</v>
      </c>
      <c r="E1571">
        <v>1</v>
      </c>
      <c r="F1571">
        <v>1</v>
      </c>
      <c r="G1571">
        <v>1</v>
      </c>
      <c r="H1571">
        <v>3</v>
      </c>
      <c r="I1571" t="s">
        <v>929</v>
      </c>
      <c r="J1571" t="s">
        <v>930</v>
      </c>
      <c r="K1571" t="s">
        <v>931</v>
      </c>
      <c r="L1571">
        <v>1348</v>
      </c>
      <c r="N1571">
        <v>1009</v>
      </c>
      <c r="O1571" t="s">
        <v>105</v>
      </c>
      <c r="P1571" t="s">
        <v>105</v>
      </c>
      <c r="Q1571">
        <v>1000</v>
      </c>
      <c r="W1571">
        <v>0</v>
      </c>
      <c r="X1571">
        <v>1824693337</v>
      </c>
      <c r="Y1571">
        <f t="shared" si="1381"/>
        <v>1.0000000000000001E-5</v>
      </c>
      <c r="AA1571">
        <v>94397.82</v>
      </c>
      <c r="AB1571">
        <v>0</v>
      </c>
      <c r="AC1571">
        <v>0</v>
      </c>
      <c r="AD1571">
        <v>0</v>
      </c>
      <c r="AE1571">
        <v>10362</v>
      </c>
      <c r="AF1571">
        <v>0</v>
      </c>
      <c r="AG1571">
        <v>0</v>
      </c>
      <c r="AH1571">
        <v>0</v>
      </c>
      <c r="AI1571">
        <v>9.11</v>
      </c>
      <c r="AJ1571">
        <v>1</v>
      </c>
      <c r="AK1571">
        <v>1</v>
      </c>
      <c r="AL1571">
        <v>1</v>
      </c>
      <c r="AM1571">
        <v>4</v>
      </c>
      <c r="AN1571">
        <v>0</v>
      </c>
      <c r="AO1571">
        <v>1</v>
      </c>
      <c r="AP1571">
        <v>1</v>
      </c>
      <c r="AQ1571">
        <v>0</v>
      </c>
      <c r="AR1571">
        <v>0</v>
      </c>
      <c r="AS1571" t="s">
        <v>3</v>
      </c>
      <c r="AT1571">
        <v>1.0000000000000001E-5</v>
      </c>
      <c r="AU1571" t="s">
        <v>3</v>
      </c>
      <c r="AV1571">
        <v>0</v>
      </c>
      <c r="AW1571">
        <v>2</v>
      </c>
      <c r="AX1571">
        <v>51657156</v>
      </c>
      <c r="AY1571">
        <v>1</v>
      </c>
      <c r="AZ1571">
        <v>0</v>
      </c>
      <c r="BA1571">
        <v>1798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V1571">
        <v>0</v>
      </c>
      <c r="CW1571">
        <v>0</v>
      </c>
      <c r="CX1571">
        <f>ROUND(Y1571*Source!I1229,7)</f>
        <v>1.0000000000000001E-5</v>
      </c>
      <c r="CY1571">
        <f t="shared" si="1382"/>
        <v>94397.82</v>
      </c>
      <c r="CZ1571">
        <f t="shared" si="1383"/>
        <v>10362</v>
      </c>
      <c r="DA1571">
        <f t="shared" si="1384"/>
        <v>9.11</v>
      </c>
      <c r="DB1571">
        <f t="shared" si="1385"/>
        <v>0.1</v>
      </c>
      <c r="DC1571">
        <f t="shared" si="1386"/>
        <v>0</v>
      </c>
      <c r="DD1571" t="s">
        <v>3</v>
      </c>
      <c r="DE1571" t="s">
        <v>3</v>
      </c>
      <c r="DF1571">
        <f t="shared" si="1387"/>
        <v>0.94</v>
      </c>
      <c r="DG1571">
        <f t="shared" si="1388"/>
        <v>0</v>
      </c>
      <c r="DH1571">
        <f t="shared" si="1389"/>
        <v>0</v>
      </c>
      <c r="DI1571">
        <f t="shared" si="1380"/>
        <v>0</v>
      </c>
      <c r="DJ1571">
        <f t="shared" si="1390"/>
        <v>0.94</v>
      </c>
      <c r="DK1571">
        <v>0</v>
      </c>
      <c r="DL1571" t="s">
        <v>3</v>
      </c>
      <c r="DM1571">
        <v>0</v>
      </c>
      <c r="DN1571" t="s">
        <v>3</v>
      </c>
      <c r="DO1571">
        <v>0</v>
      </c>
    </row>
    <row r="1572" spans="1:119" x14ac:dyDescent="0.2">
      <c r="A1572">
        <f>ROW(Source!A1229)</f>
        <v>1229</v>
      </c>
      <c r="B1572">
        <v>51651743</v>
      </c>
      <c r="C1572">
        <v>51657140</v>
      </c>
      <c r="D1572">
        <v>49525498</v>
      </c>
      <c r="E1572">
        <v>1</v>
      </c>
      <c r="F1572">
        <v>1</v>
      </c>
      <c r="G1572">
        <v>1</v>
      </c>
      <c r="H1572">
        <v>3</v>
      </c>
      <c r="I1572" t="s">
        <v>932</v>
      </c>
      <c r="J1572" t="s">
        <v>933</v>
      </c>
      <c r="K1572" t="s">
        <v>934</v>
      </c>
      <c r="L1572">
        <v>1348</v>
      </c>
      <c r="N1572">
        <v>1009</v>
      </c>
      <c r="O1572" t="s">
        <v>105</v>
      </c>
      <c r="P1572" t="s">
        <v>105</v>
      </c>
      <c r="Q1572">
        <v>1000</v>
      </c>
      <c r="W1572">
        <v>0</v>
      </c>
      <c r="X1572">
        <v>226918189</v>
      </c>
      <c r="Y1572">
        <f t="shared" si="1381"/>
        <v>8.0000000000000007E-5</v>
      </c>
      <c r="AA1572">
        <v>113237.3</v>
      </c>
      <c r="AB1572">
        <v>0</v>
      </c>
      <c r="AC1572">
        <v>0</v>
      </c>
      <c r="AD1572">
        <v>0</v>
      </c>
      <c r="AE1572">
        <v>12430</v>
      </c>
      <c r="AF1572">
        <v>0</v>
      </c>
      <c r="AG1572">
        <v>0</v>
      </c>
      <c r="AH1572">
        <v>0</v>
      </c>
      <c r="AI1572">
        <v>9.11</v>
      </c>
      <c r="AJ1572">
        <v>1</v>
      </c>
      <c r="AK1572">
        <v>1</v>
      </c>
      <c r="AL1572">
        <v>1</v>
      </c>
      <c r="AM1572">
        <v>4</v>
      </c>
      <c r="AN1572">
        <v>0</v>
      </c>
      <c r="AO1572">
        <v>1</v>
      </c>
      <c r="AP1572">
        <v>1</v>
      </c>
      <c r="AQ1572">
        <v>0</v>
      </c>
      <c r="AR1572">
        <v>0</v>
      </c>
      <c r="AS1572" t="s">
        <v>3</v>
      </c>
      <c r="AT1572">
        <v>8.0000000000000007E-5</v>
      </c>
      <c r="AU1572" t="s">
        <v>3</v>
      </c>
      <c r="AV1572">
        <v>0</v>
      </c>
      <c r="AW1572">
        <v>2</v>
      </c>
      <c r="AX1572">
        <v>51657157</v>
      </c>
      <c r="AY1572">
        <v>1</v>
      </c>
      <c r="AZ1572">
        <v>0</v>
      </c>
      <c r="BA1572">
        <v>1799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V1572">
        <v>0</v>
      </c>
      <c r="CW1572">
        <v>0</v>
      </c>
      <c r="CX1572">
        <f>ROUND(Y1572*Source!I1229,7)</f>
        <v>8.0000000000000007E-5</v>
      </c>
      <c r="CY1572">
        <f t="shared" si="1382"/>
        <v>113237.3</v>
      </c>
      <c r="CZ1572">
        <f t="shared" si="1383"/>
        <v>12430</v>
      </c>
      <c r="DA1572">
        <f t="shared" si="1384"/>
        <v>9.11</v>
      </c>
      <c r="DB1572">
        <f t="shared" si="1385"/>
        <v>0.99</v>
      </c>
      <c r="DC1572">
        <f t="shared" si="1386"/>
        <v>0</v>
      </c>
      <c r="DD1572" t="s">
        <v>3</v>
      </c>
      <c r="DE1572" t="s">
        <v>3</v>
      </c>
      <c r="DF1572">
        <f t="shared" si="1387"/>
        <v>9.06</v>
      </c>
      <c r="DG1572">
        <f t="shared" si="1388"/>
        <v>0</v>
      </c>
      <c r="DH1572">
        <f t="shared" si="1389"/>
        <v>0</v>
      </c>
      <c r="DI1572">
        <f t="shared" si="1380"/>
        <v>0</v>
      </c>
      <c r="DJ1572">
        <f t="shared" si="1390"/>
        <v>9.06</v>
      </c>
      <c r="DK1572">
        <v>0</v>
      </c>
      <c r="DL1572" t="s">
        <v>3</v>
      </c>
      <c r="DM1572">
        <v>0</v>
      </c>
      <c r="DN1572" t="s">
        <v>3</v>
      </c>
      <c r="DO1572">
        <v>0</v>
      </c>
    </row>
    <row r="1573" spans="1:119" x14ac:dyDescent="0.2">
      <c r="A1573">
        <f>ROW(Source!A1229)</f>
        <v>1229</v>
      </c>
      <c r="B1573">
        <v>51651743</v>
      </c>
      <c r="C1573">
        <v>51657140</v>
      </c>
      <c r="D1573">
        <v>49543539</v>
      </c>
      <c r="E1573">
        <v>1</v>
      </c>
      <c r="F1573">
        <v>1</v>
      </c>
      <c r="G1573">
        <v>1</v>
      </c>
      <c r="H1573">
        <v>3</v>
      </c>
      <c r="I1573" t="s">
        <v>935</v>
      </c>
      <c r="J1573" t="s">
        <v>936</v>
      </c>
      <c r="K1573" t="s">
        <v>937</v>
      </c>
      <c r="L1573">
        <v>1348</v>
      </c>
      <c r="N1573">
        <v>1009</v>
      </c>
      <c r="O1573" t="s">
        <v>105</v>
      </c>
      <c r="P1573" t="s">
        <v>105</v>
      </c>
      <c r="Q1573">
        <v>1000</v>
      </c>
      <c r="W1573">
        <v>0</v>
      </c>
      <c r="X1573">
        <v>-2055168211</v>
      </c>
      <c r="Y1573">
        <f t="shared" si="1381"/>
        <v>4.2999999999999999E-4</v>
      </c>
      <c r="AA1573">
        <v>59294.71</v>
      </c>
      <c r="AB1573">
        <v>0</v>
      </c>
      <c r="AC1573">
        <v>0</v>
      </c>
      <c r="AD1573">
        <v>0</v>
      </c>
      <c r="AE1573">
        <v>6508.75</v>
      </c>
      <c r="AF1573">
        <v>0</v>
      </c>
      <c r="AG1573">
        <v>0</v>
      </c>
      <c r="AH1573">
        <v>0</v>
      </c>
      <c r="AI1573">
        <v>9.11</v>
      </c>
      <c r="AJ1573">
        <v>1</v>
      </c>
      <c r="AK1573">
        <v>1</v>
      </c>
      <c r="AL1573">
        <v>1</v>
      </c>
      <c r="AM1573">
        <v>4</v>
      </c>
      <c r="AN1573">
        <v>0</v>
      </c>
      <c r="AO1573">
        <v>1</v>
      </c>
      <c r="AP1573">
        <v>1</v>
      </c>
      <c r="AQ1573">
        <v>0</v>
      </c>
      <c r="AR1573">
        <v>0</v>
      </c>
      <c r="AS1573" t="s">
        <v>3</v>
      </c>
      <c r="AT1573">
        <v>4.2999999999999999E-4</v>
      </c>
      <c r="AU1573" t="s">
        <v>3</v>
      </c>
      <c r="AV1573">
        <v>0</v>
      </c>
      <c r="AW1573">
        <v>2</v>
      </c>
      <c r="AX1573">
        <v>51657158</v>
      </c>
      <c r="AY1573">
        <v>1</v>
      </c>
      <c r="AZ1573">
        <v>0</v>
      </c>
      <c r="BA1573">
        <v>1800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V1573">
        <v>0</v>
      </c>
      <c r="CW1573">
        <v>0</v>
      </c>
      <c r="CX1573">
        <f>ROUND(Y1573*Source!I1229,7)</f>
        <v>4.2999999999999999E-4</v>
      </c>
      <c r="CY1573">
        <f t="shared" si="1382"/>
        <v>59294.71</v>
      </c>
      <c r="CZ1573">
        <f t="shared" si="1383"/>
        <v>6508.75</v>
      </c>
      <c r="DA1573">
        <f t="shared" si="1384"/>
        <v>9.11</v>
      </c>
      <c r="DB1573">
        <f t="shared" si="1385"/>
        <v>2.8</v>
      </c>
      <c r="DC1573">
        <f t="shared" si="1386"/>
        <v>0</v>
      </c>
      <c r="DD1573" t="s">
        <v>3</v>
      </c>
      <c r="DE1573" t="s">
        <v>3</v>
      </c>
      <c r="DF1573">
        <f t="shared" si="1387"/>
        <v>25.5</v>
      </c>
      <c r="DG1573">
        <f t="shared" si="1388"/>
        <v>0</v>
      </c>
      <c r="DH1573">
        <f t="shared" si="1389"/>
        <v>0</v>
      </c>
      <c r="DI1573">
        <f t="shared" si="1380"/>
        <v>0</v>
      </c>
      <c r="DJ1573">
        <f t="shared" si="1390"/>
        <v>25.5</v>
      </c>
      <c r="DK1573">
        <v>0</v>
      </c>
      <c r="DL1573" t="s">
        <v>3</v>
      </c>
      <c r="DM1573">
        <v>0</v>
      </c>
      <c r="DN1573" t="s">
        <v>3</v>
      </c>
      <c r="DO1573">
        <v>0</v>
      </c>
    </row>
    <row r="1574" spans="1:119" x14ac:dyDescent="0.2">
      <c r="A1574">
        <f>ROW(Source!A1229)</f>
        <v>1229</v>
      </c>
      <c r="B1574">
        <v>51651743</v>
      </c>
      <c r="C1574">
        <v>51657140</v>
      </c>
      <c r="D1574">
        <v>49565711</v>
      </c>
      <c r="E1574">
        <v>1</v>
      </c>
      <c r="F1574">
        <v>1</v>
      </c>
      <c r="G1574">
        <v>1</v>
      </c>
      <c r="H1574">
        <v>3</v>
      </c>
      <c r="I1574" t="s">
        <v>50</v>
      </c>
      <c r="J1574" t="s">
        <v>53</v>
      </c>
      <c r="K1574" t="s">
        <v>51</v>
      </c>
      <c r="L1574">
        <v>1327</v>
      </c>
      <c r="N1574">
        <v>1005</v>
      </c>
      <c r="O1574" t="s">
        <v>52</v>
      </c>
      <c r="P1574" t="s">
        <v>52</v>
      </c>
      <c r="Q1574">
        <v>1</v>
      </c>
      <c r="W1574">
        <v>1</v>
      </c>
      <c r="X1574">
        <v>-1896968330</v>
      </c>
      <c r="Y1574">
        <f t="shared" si="1381"/>
        <v>-0.04</v>
      </c>
      <c r="AA1574">
        <v>8435.86</v>
      </c>
      <c r="AB1574">
        <v>0</v>
      </c>
      <c r="AC1574">
        <v>0</v>
      </c>
      <c r="AD1574">
        <v>0</v>
      </c>
      <c r="AE1574">
        <v>926</v>
      </c>
      <c r="AF1574">
        <v>0</v>
      </c>
      <c r="AG1574">
        <v>0</v>
      </c>
      <c r="AH1574">
        <v>0</v>
      </c>
      <c r="AI1574">
        <v>9.11</v>
      </c>
      <c r="AJ1574">
        <v>1</v>
      </c>
      <c r="AK1574">
        <v>1</v>
      </c>
      <c r="AL1574">
        <v>1</v>
      </c>
      <c r="AM1574">
        <v>4</v>
      </c>
      <c r="AN1574">
        <v>0</v>
      </c>
      <c r="AO1574">
        <v>1</v>
      </c>
      <c r="AP1574">
        <v>1</v>
      </c>
      <c r="AQ1574">
        <v>0</v>
      </c>
      <c r="AR1574">
        <v>0</v>
      </c>
      <c r="AS1574" t="s">
        <v>3</v>
      </c>
      <c r="AT1574">
        <v>-0.04</v>
      </c>
      <c r="AU1574" t="s">
        <v>3</v>
      </c>
      <c r="AV1574">
        <v>0</v>
      </c>
      <c r="AW1574">
        <v>2</v>
      </c>
      <c r="AX1574">
        <v>51657159</v>
      </c>
      <c r="AY1574">
        <v>1</v>
      </c>
      <c r="AZ1574">
        <v>6144</v>
      </c>
      <c r="BA1574">
        <v>1801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V1574">
        <v>0</v>
      </c>
      <c r="CW1574">
        <v>0</v>
      </c>
      <c r="CX1574">
        <f>ROUND(Y1574*Source!I1229,7)</f>
        <v>-0.04</v>
      </c>
      <c r="CY1574">
        <f t="shared" si="1382"/>
        <v>8435.86</v>
      </c>
      <c r="CZ1574">
        <f t="shared" si="1383"/>
        <v>926</v>
      </c>
      <c r="DA1574">
        <f t="shared" si="1384"/>
        <v>9.11</v>
      </c>
      <c r="DB1574">
        <f t="shared" si="1385"/>
        <v>-37.04</v>
      </c>
      <c r="DC1574">
        <f t="shared" si="1386"/>
        <v>0</v>
      </c>
      <c r="DD1574" t="s">
        <v>3</v>
      </c>
      <c r="DE1574" t="s">
        <v>3</v>
      </c>
      <c r="DF1574">
        <f t="shared" si="1387"/>
        <v>-337.43</v>
      </c>
      <c r="DG1574">
        <f t="shared" si="1388"/>
        <v>0</v>
      </c>
      <c r="DH1574">
        <f t="shared" si="1389"/>
        <v>0</v>
      </c>
      <c r="DI1574">
        <f t="shared" si="1380"/>
        <v>0</v>
      </c>
      <c r="DJ1574">
        <f t="shared" si="1390"/>
        <v>-337.43</v>
      </c>
      <c r="DK1574">
        <v>0</v>
      </c>
      <c r="DL1574" t="s">
        <v>3</v>
      </c>
      <c r="DM1574">
        <v>0</v>
      </c>
      <c r="DN1574" t="s">
        <v>3</v>
      </c>
      <c r="DO1574">
        <v>0</v>
      </c>
    </row>
    <row r="1575" spans="1:119" x14ac:dyDescent="0.2">
      <c r="A1575">
        <f>ROW(Source!A1229)</f>
        <v>1229</v>
      </c>
      <c r="B1575">
        <v>51651743</v>
      </c>
      <c r="C1575">
        <v>51657140</v>
      </c>
      <c r="D1575">
        <v>49565299</v>
      </c>
      <c r="E1575">
        <v>1</v>
      </c>
      <c r="F1575">
        <v>1</v>
      </c>
      <c r="G1575">
        <v>1</v>
      </c>
      <c r="H1575">
        <v>3</v>
      </c>
      <c r="I1575" t="s">
        <v>29</v>
      </c>
      <c r="J1575" t="s">
        <v>56</v>
      </c>
      <c r="K1575" t="s">
        <v>55</v>
      </c>
      <c r="L1575">
        <v>1371</v>
      </c>
      <c r="N1575">
        <v>1013</v>
      </c>
      <c r="O1575" t="s">
        <v>17</v>
      </c>
      <c r="P1575" t="s">
        <v>17</v>
      </c>
      <c r="Q1575">
        <v>1</v>
      </c>
      <c r="W1575">
        <v>0</v>
      </c>
      <c r="X1575">
        <v>-1802594515</v>
      </c>
      <c r="Y1575">
        <f t="shared" si="1381"/>
        <v>1</v>
      </c>
      <c r="AA1575">
        <v>1644.17</v>
      </c>
      <c r="AB1575">
        <v>0</v>
      </c>
      <c r="AC1575">
        <v>0</v>
      </c>
      <c r="AD1575">
        <v>0</v>
      </c>
      <c r="AE1575">
        <v>1729.0400000000002</v>
      </c>
      <c r="AF1575">
        <v>0</v>
      </c>
      <c r="AG1575">
        <v>0</v>
      </c>
      <c r="AH1575">
        <v>0</v>
      </c>
      <c r="AI1575">
        <v>9.11</v>
      </c>
      <c r="AJ1575">
        <v>1</v>
      </c>
      <c r="AK1575">
        <v>1</v>
      </c>
      <c r="AL1575">
        <v>1</v>
      </c>
      <c r="AM1575">
        <v>0</v>
      </c>
      <c r="AN1575">
        <v>0</v>
      </c>
      <c r="AO1575">
        <v>0</v>
      </c>
      <c r="AP1575">
        <v>1</v>
      </c>
      <c r="AQ1575">
        <v>0</v>
      </c>
      <c r="AR1575">
        <v>0</v>
      </c>
      <c r="AS1575" t="s">
        <v>3</v>
      </c>
      <c r="AT1575">
        <v>1</v>
      </c>
      <c r="AU1575" t="s">
        <v>3</v>
      </c>
      <c r="AV1575">
        <v>0</v>
      </c>
      <c r="AW1575">
        <v>1</v>
      </c>
      <c r="AX1575">
        <v>-1</v>
      </c>
      <c r="AY1575">
        <v>0</v>
      </c>
      <c r="AZ1575">
        <v>0</v>
      </c>
      <c r="BA1575" t="s">
        <v>3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V1575">
        <v>0</v>
      </c>
      <c r="CW1575">
        <v>0</v>
      </c>
      <c r="CX1575">
        <f>ROUND(Y1575*Source!I1229,7)</f>
        <v>1</v>
      </c>
      <c r="CY1575">
        <f t="shared" si="1382"/>
        <v>1644.17</v>
      </c>
      <c r="CZ1575">
        <f t="shared" si="1383"/>
        <v>1729.0400000000002</v>
      </c>
      <c r="DA1575">
        <f t="shared" si="1384"/>
        <v>9.11</v>
      </c>
      <c r="DB1575">
        <f t="shared" si="1385"/>
        <v>1729.04</v>
      </c>
      <c r="DC1575">
        <f t="shared" si="1386"/>
        <v>0</v>
      </c>
      <c r="DD1575" t="s">
        <v>3</v>
      </c>
      <c r="DE1575" t="s">
        <v>3</v>
      </c>
      <c r="DF1575">
        <f t="shared" si="1387"/>
        <v>15751.55</v>
      </c>
      <c r="DG1575">
        <f t="shared" si="1388"/>
        <v>0</v>
      </c>
      <c r="DH1575">
        <f t="shared" si="1389"/>
        <v>0</v>
      </c>
      <c r="DI1575">
        <f t="shared" si="1380"/>
        <v>0</v>
      </c>
      <c r="DJ1575">
        <f t="shared" si="1390"/>
        <v>15751.55</v>
      </c>
      <c r="DK1575">
        <v>0</v>
      </c>
      <c r="DL1575" t="s">
        <v>3</v>
      </c>
      <c r="DM1575">
        <v>0</v>
      </c>
      <c r="DN1575" t="s">
        <v>3</v>
      </c>
      <c r="DO1575">
        <v>0</v>
      </c>
    </row>
    <row r="1576" spans="1:119" x14ac:dyDescent="0.2">
      <c r="A1576">
        <f>ROW(Source!A1233)</f>
        <v>1233</v>
      </c>
      <c r="B1576">
        <v>51651743</v>
      </c>
      <c r="C1576">
        <v>51657163</v>
      </c>
      <c r="D1576">
        <v>49510723</v>
      </c>
      <c r="E1576">
        <v>70</v>
      </c>
      <c r="F1576">
        <v>1</v>
      </c>
      <c r="G1576">
        <v>1</v>
      </c>
      <c r="H1576">
        <v>1</v>
      </c>
      <c r="I1576" t="s">
        <v>924</v>
      </c>
      <c r="J1576" t="s">
        <v>3</v>
      </c>
      <c r="K1576" t="s">
        <v>925</v>
      </c>
      <c r="L1576">
        <v>1191</v>
      </c>
      <c r="N1576">
        <v>1013</v>
      </c>
      <c r="O1576" t="s">
        <v>904</v>
      </c>
      <c r="P1576" t="s">
        <v>904</v>
      </c>
      <c r="Q1576">
        <v>1</v>
      </c>
      <c r="W1576">
        <v>0</v>
      </c>
      <c r="X1576">
        <v>-112797078</v>
      </c>
      <c r="Y1576">
        <f>(AT1576*ROUND(1.05,7))</f>
        <v>1.1235000000000002</v>
      </c>
      <c r="AA1576">
        <v>0</v>
      </c>
      <c r="AB1576">
        <v>0</v>
      </c>
      <c r="AC1576">
        <v>0</v>
      </c>
      <c r="AD1576">
        <v>299.51</v>
      </c>
      <c r="AE1576">
        <v>0</v>
      </c>
      <c r="AF1576">
        <v>0</v>
      </c>
      <c r="AG1576">
        <v>0</v>
      </c>
      <c r="AH1576">
        <v>8.9700000000000006</v>
      </c>
      <c r="AI1576">
        <v>1</v>
      </c>
      <c r="AJ1576">
        <v>1</v>
      </c>
      <c r="AK1576">
        <v>1</v>
      </c>
      <c r="AL1576">
        <v>33.39</v>
      </c>
      <c r="AM1576">
        <v>4</v>
      </c>
      <c r="AN1576">
        <v>0</v>
      </c>
      <c r="AO1576">
        <v>1</v>
      </c>
      <c r="AP1576">
        <v>1</v>
      </c>
      <c r="AQ1576">
        <v>0</v>
      </c>
      <c r="AR1576">
        <v>0</v>
      </c>
      <c r="AS1576" t="s">
        <v>3</v>
      </c>
      <c r="AT1576">
        <v>1.07</v>
      </c>
      <c r="AU1576" t="s">
        <v>20</v>
      </c>
      <c r="AV1576">
        <v>1</v>
      </c>
      <c r="AW1576">
        <v>2</v>
      </c>
      <c r="AX1576">
        <v>51657174</v>
      </c>
      <c r="AY1576">
        <v>1</v>
      </c>
      <c r="AZ1576">
        <v>0</v>
      </c>
      <c r="BA1576">
        <v>1802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U1576">
        <f>ROUND(AT1576*Source!I1233*AH1576*AL1576,2)</f>
        <v>6089</v>
      </c>
      <c r="CV1576">
        <f>ROUND(Y1576*Source!I1233,7)</f>
        <v>21.346499999999999</v>
      </c>
      <c r="CW1576">
        <v>0</v>
      </c>
      <c r="CX1576">
        <f>ROUND(Y1576*Source!I1233,7)</f>
        <v>21.346499999999999</v>
      </c>
      <c r="CY1576">
        <f>AD1576</f>
        <v>299.51</v>
      </c>
      <c r="CZ1576">
        <f>AH1576</f>
        <v>8.9700000000000006</v>
      </c>
      <c r="DA1576">
        <f>AL1576</f>
        <v>33.39</v>
      </c>
      <c r="DB1576">
        <f>ROUND((ROUND(AT1576*CZ1576,2)*ROUND(1.05,7)),2)</f>
        <v>10.08</v>
      </c>
      <c r="DC1576">
        <f>ROUND((ROUND(AT1576*AG1576,2)*ROUND(1.05,7)),2)</f>
        <v>0</v>
      </c>
      <c r="DD1576" t="s">
        <v>3</v>
      </c>
      <c r="DE1576" t="s">
        <v>3</v>
      </c>
      <c r="DF1576">
        <f>ROUND(ROUND(AE1576,2)*CX1576,2)</f>
        <v>0</v>
      </c>
      <c r="DG1576">
        <f t="shared" si="1388"/>
        <v>0</v>
      </c>
      <c r="DH1576">
        <f t="shared" si="1389"/>
        <v>0</v>
      </c>
      <c r="DI1576">
        <f>ROUND(ROUND(AH1576*AL1576,2)*CX1576,2)</f>
        <v>6393.49</v>
      </c>
      <c r="DJ1576">
        <f>DI1576</f>
        <v>6393.49</v>
      </c>
      <c r="DK1576">
        <v>0</v>
      </c>
      <c r="DL1576" t="s">
        <v>3</v>
      </c>
      <c r="DM1576">
        <v>0</v>
      </c>
      <c r="DN1576" t="s">
        <v>3</v>
      </c>
      <c r="DO1576">
        <v>0</v>
      </c>
    </row>
    <row r="1577" spans="1:119" x14ac:dyDescent="0.2">
      <c r="A1577">
        <f>ROW(Source!A1233)</f>
        <v>1233</v>
      </c>
      <c r="B1577">
        <v>51651743</v>
      </c>
      <c r="C1577">
        <v>51657163</v>
      </c>
      <c r="D1577">
        <v>49510905</v>
      </c>
      <c r="E1577">
        <v>70</v>
      </c>
      <c r="F1577">
        <v>1</v>
      </c>
      <c r="G1577">
        <v>1</v>
      </c>
      <c r="H1577">
        <v>1</v>
      </c>
      <c r="I1577" t="s">
        <v>905</v>
      </c>
      <c r="J1577" t="s">
        <v>3</v>
      </c>
      <c r="K1577" t="s">
        <v>906</v>
      </c>
      <c r="L1577">
        <v>1191</v>
      </c>
      <c r="N1577">
        <v>1013</v>
      </c>
      <c r="O1577" t="s">
        <v>904</v>
      </c>
      <c r="P1577" t="s">
        <v>904</v>
      </c>
      <c r="Q1577">
        <v>1</v>
      </c>
      <c r="W1577">
        <v>0</v>
      </c>
      <c r="X1577">
        <v>-1417349443</v>
      </c>
      <c r="Y1577">
        <f>(AT1577*ROUND(1.05,7))</f>
        <v>1.0500000000000001E-2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1</v>
      </c>
      <c r="AJ1577">
        <v>1</v>
      </c>
      <c r="AK1577">
        <v>33.39</v>
      </c>
      <c r="AL1577">
        <v>1</v>
      </c>
      <c r="AM1577">
        <v>4</v>
      </c>
      <c r="AN1577">
        <v>0</v>
      </c>
      <c r="AO1577">
        <v>1</v>
      </c>
      <c r="AP1577">
        <v>1</v>
      </c>
      <c r="AQ1577">
        <v>0</v>
      </c>
      <c r="AR1577">
        <v>0</v>
      </c>
      <c r="AS1577" t="s">
        <v>3</v>
      </c>
      <c r="AT1577">
        <v>0.01</v>
      </c>
      <c r="AU1577" t="s">
        <v>20</v>
      </c>
      <c r="AV1577">
        <v>2</v>
      </c>
      <c r="AW1577">
        <v>2</v>
      </c>
      <c r="AX1577">
        <v>51657175</v>
      </c>
      <c r="AY1577">
        <v>1</v>
      </c>
      <c r="AZ1577">
        <v>0</v>
      </c>
      <c r="BA1577">
        <v>1803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V1577">
        <v>0</v>
      </c>
      <c r="CW1577">
        <v>0</v>
      </c>
      <c r="CX1577">
        <f>ROUND(Y1577*Source!I1233,7)</f>
        <v>0.19950000000000001</v>
      </c>
      <c r="CY1577">
        <f>AD1577</f>
        <v>0</v>
      </c>
      <c r="CZ1577">
        <f>AH1577</f>
        <v>0</v>
      </c>
      <c r="DA1577">
        <f>AL1577</f>
        <v>1</v>
      </c>
      <c r="DB1577">
        <f>ROUND((ROUND(AT1577*CZ1577,2)*ROUND(1.05,7)),2)</f>
        <v>0</v>
      </c>
      <c r="DC1577">
        <f>ROUND((ROUND(AT1577*AG1577,2)*ROUND(1.05,7)),2)</f>
        <v>0</v>
      </c>
      <c r="DD1577" t="s">
        <v>3</v>
      </c>
      <c r="DE1577" t="s">
        <v>3</v>
      </c>
      <c r="DF1577">
        <f>ROUND(ROUND(AE1577,2)*CX1577,2)</f>
        <v>0</v>
      </c>
      <c r="DG1577">
        <f t="shared" si="1388"/>
        <v>0</v>
      </c>
      <c r="DH1577">
        <f>ROUND(ROUND(AG1577*AK1577,2)*CX1577,2)</f>
        <v>0</v>
      </c>
      <c r="DI1577">
        <f t="shared" ref="DI1577:DI1585" si="1391">ROUND(ROUND(AH1577,2)*CX1577,2)</f>
        <v>0</v>
      </c>
      <c r="DJ1577">
        <f>DI1577</f>
        <v>0</v>
      </c>
      <c r="DK1577">
        <v>0</v>
      </c>
      <c r="DL1577" t="s">
        <v>3</v>
      </c>
      <c r="DM1577">
        <v>0</v>
      </c>
      <c r="DN1577" t="s">
        <v>3</v>
      </c>
      <c r="DO1577">
        <v>0</v>
      </c>
    </row>
    <row r="1578" spans="1:119" x14ac:dyDescent="0.2">
      <c r="A1578">
        <f>ROW(Source!A1233)</f>
        <v>1233</v>
      </c>
      <c r="B1578">
        <v>51651743</v>
      </c>
      <c r="C1578">
        <v>51657163</v>
      </c>
      <c r="D1578">
        <v>49673503</v>
      </c>
      <c r="E1578">
        <v>1</v>
      </c>
      <c r="F1578">
        <v>1</v>
      </c>
      <c r="G1578">
        <v>1</v>
      </c>
      <c r="H1578">
        <v>2</v>
      </c>
      <c r="I1578" t="s">
        <v>914</v>
      </c>
      <c r="J1578" t="s">
        <v>915</v>
      </c>
      <c r="K1578" t="s">
        <v>916</v>
      </c>
      <c r="L1578">
        <v>1367</v>
      </c>
      <c r="N1578">
        <v>1011</v>
      </c>
      <c r="O1578" t="s">
        <v>910</v>
      </c>
      <c r="P1578" t="s">
        <v>910</v>
      </c>
      <c r="Q1578">
        <v>1</v>
      </c>
      <c r="W1578">
        <v>0</v>
      </c>
      <c r="X1578">
        <v>509054691</v>
      </c>
      <c r="Y1578">
        <f>(AT1578*ROUND(1.05,7))</f>
        <v>1.0500000000000001E-2</v>
      </c>
      <c r="AA1578">
        <v>0</v>
      </c>
      <c r="AB1578">
        <v>871.31</v>
      </c>
      <c r="AC1578">
        <v>387.32</v>
      </c>
      <c r="AD1578">
        <v>0</v>
      </c>
      <c r="AE1578">
        <v>0</v>
      </c>
      <c r="AF1578">
        <v>65.709999999999994</v>
      </c>
      <c r="AG1578">
        <v>11.6</v>
      </c>
      <c r="AH1578">
        <v>0</v>
      </c>
      <c r="AI1578">
        <v>1</v>
      </c>
      <c r="AJ1578">
        <v>13.26</v>
      </c>
      <c r="AK1578">
        <v>33.39</v>
      </c>
      <c r="AL1578">
        <v>1</v>
      </c>
      <c r="AM1578">
        <v>4</v>
      </c>
      <c r="AN1578">
        <v>0</v>
      </c>
      <c r="AO1578">
        <v>1</v>
      </c>
      <c r="AP1578">
        <v>1</v>
      </c>
      <c r="AQ1578">
        <v>0</v>
      </c>
      <c r="AR1578">
        <v>0</v>
      </c>
      <c r="AS1578" t="s">
        <v>3</v>
      </c>
      <c r="AT1578">
        <v>0.01</v>
      </c>
      <c r="AU1578" t="s">
        <v>20</v>
      </c>
      <c r="AV1578">
        <v>0</v>
      </c>
      <c r="AW1578">
        <v>2</v>
      </c>
      <c r="AX1578">
        <v>51657176</v>
      </c>
      <c r="AY1578">
        <v>1</v>
      </c>
      <c r="AZ1578">
        <v>0</v>
      </c>
      <c r="BA1578">
        <v>1804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V1578">
        <v>0</v>
      </c>
      <c r="CW1578">
        <f>ROUND(Y1578*Source!I1233,7)</f>
        <v>0.19950000000000001</v>
      </c>
      <c r="CX1578">
        <f>ROUND(Y1578*Source!I1233,7)</f>
        <v>0.19950000000000001</v>
      </c>
      <c r="CY1578">
        <f>AB1578</f>
        <v>871.31</v>
      </c>
      <c r="CZ1578">
        <f>AF1578</f>
        <v>65.709999999999994</v>
      </c>
      <c r="DA1578">
        <f>AJ1578</f>
        <v>13.26</v>
      </c>
      <c r="DB1578">
        <f>ROUND((ROUND(AT1578*CZ1578,2)*ROUND(1.05,7)),2)</f>
        <v>0.69</v>
      </c>
      <c r="DC1578">
        <f>ROUND((ROUND(AT1578*AG1578,2)*ROUND(1.05,7)),2)</f>
        <v>0.13</v>
      </c>
      <c r="DD1578" t="s">
        <v>3</v>
      </c>
      <c r="DE1578" t="s">
        <v>3</v>
      </c>
      <c r="DF1578">
        <f>ROUND(ROUND(AE1578,2)*CX1578,2)</f>
        <v>0</v>
      </c>
      <c r="DG1578">
        <f>ROUND(ROUND(AF1578*AJ1578,2)*CX1578,2)</f>
        <v>173.83</v>
      </c>
      <c r="DH1578">
        <f>ROUND(ROUND(AG1578*AK1578,2)*CX1578,2)</f>
        <v>77.27</v>
      </c>
      <c r="DI1578">
        <f t="shared" si="1391"/>
        <v>0</v>
      </c>
      <c r="DJ1578">
        <f>DG1578</f>
        <v>173.83</v>
      </c>
      <c r="DK1578">
        <v>0</v>
      </c>
      <c r="DL1578" t="s">
        <v>3</v>
      </c>
      <c r="DM1578">
        <v>0</v>
      </c>
      <c r="DN1578" t="s">
        <v>3</v>
      </c>
      <c r="DO1578">
        <v>0</v>
      </c>
    </row>
    <row r="1579" spans="1:119" x14ac:dyDescent="0.2">
      <c r="A1579">
        <f>ROW(Source!A1233)</f>
        <v>1233</v>
      </c>
      <c r="B1579">
        <v>51651743</v>
      </c>
      <c r="C1579">
        <v>51657163</v>
      </c>
      <c r="D1579">
        <v>49673715</v>
      </c>
      <c r="E1579">
        <v>1</v>
      </c>
      <c r="F1579">
        <v>1</v>
      </c>
      <c r="G1579">
        <v>1</v>
      </c>
      <c r="H1579">
        <v>2</v>
      </c>
      <c r="I1579" t="s">
        <v>926</v>
      </c>
      <c r="J1579" t="s">
        <v>927</v>
      </c>
      <c r="K1579" t="s">
        <v>928</v>
      </c>
      <c r="L1579">
        <v>1367</v>
      </c>
      <c r="N1579">
        <v>1011</v>
      </c>
      <c r="O1579" t="s">
        <v>910</v>
      </c>
      <c r="P1579" t="s">
        <v>910</v>
      </c>
      <c r="Q1579">
        <v>1</v>
      </c>
      <c r="W1579">
        <v>0</v>
      </c>
      <c r="X1579">
        <v>829370094</v>
      </c>
      <c r="Y1579">
        <f>(AT1579*ROUND(1.05,7))</f>
        <v>0.10500000000000001</v>
      </c>
      <c r="AA1579">
        <v>0</v>
      </c>
      <c r="AB1579">
        <v>107.41</v>
      </c>
      <c r="AC1579">
        <v>0</v>
      </c>
      <c r="AD1579">
        <v>0</v>
      </c>
      <c r="AE1579">
        <v>0</v>
      </c>
      <c r="AF1579">
        <v>8.1</v>
      </c>
      <c r="AG1579">
        <v>0</v>
      </c>
      <c r="AH1579">
        <v>0</v>
      </c>
      <c r="AI1579">
        <v>1</v>
      </c>
      <c r="AJ1579">
        <v>13.26</v>
      </c>
      <c r="AK1579">
        <v>33.39</v>
      </c>
      <c r="AL1579">
        <v>1</v>
      </c>
      <c r="AM1579">
        <v>4</v>
      </c>
      <c r="AN1579">
        <v>0</v>
      </c>
      <c r="AO1579">
        <v>1</v>
      </c>
      <c r="AP1579">
        <v>1</v>
      </c>
      <c r="AQ1579">
        <v>0</v>
      </c>
      <c r="AR1579">
        <v>0</v>
      </c>
      <c r="AS1579" t="s">
        <v>3</v>
      </c>
      <c r="AT1579">
        <v>0.1</v>
      </c>
      <c r="AU1579" t="s">
        <v>20</v>
      </c>
      <c r="AV1579">
        <v>0</v>
      </c>
      <c r="AW1579">
        <v>2</v>
      </c>
      <c r="AX1579">
        <v>51657177</v>
      </c>
      <c r="AY1579">
        <v>1</v>
      </c>
      <c r="AZ1579">
        <v>0</v>
      </c>
      <c r="BA1579">
        <v>1805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V1579">
        <v>0</v>
      </c>
      <c r="CW1579">
        <f>ROUND(Y1579*Source!I1233,7)</f>
        <v>1.9950000000000001</v>
      </c>
      <c r="CX1579">
        <f>ROUND(Y1579*Source!I1233,7)</f>
        <v>1.9950000000000001</v>
      </c>
      <c r="CY1579">
        <f>AB1579</f>
        <v>107.41</v>
      </c>
      <c r="CZ1579">
        <f>AF1579</f>
        <v>8.1</v>
      </c>
      <c r="DA1579">
        <f>AJ1579</f>
        <v>13.26</v>
      </c>
      <c r="DB1579">
        <f>ROUND((ROUND(AT1579*CZ1579,2)*ROUND(1.05,7)),2)</f>
        <v>0.85</v>
      </c>
      <c r="DC1579">
        <f>ROUND((ROUND(AT1579*AG1579,2)*ROUND(1.05,7)),2)</f>
        <v>0</v>
      </c>
      <c r="DD1579" t="s">
        <v>3</v>
      </c>
      <c r="DE1579" t="s">
        <v>3</v>
      </c>
      <c r="DF1579">
        <f>ROUND(ROUND(AE1579,2)*CX1579,2)</f>
        <v>0</v>
      </c>
      <c r="DG1579">
        <f>ROUND(ROUND(AF1579*AJ1579,2)*CX1579,2)</f>
        <v>214.28</v>
      </c>
      <c r="DH1579">
        <f>ROUND(ROUND(AG1579*AK1579,2)*CX1579,2)</f>
        <v>0</v>
      </c>
      <c r="DI1579">
        <f t="shared" si="1391"/>
        <v>0</v>
      </c>
      <c r="DJ1579">
        <f>DG1579</f>
        <v>214.28</v>
      </c>
      <c r="DK1579">
        <v>0</v>
      </c>
      <c r="DL1579" t="s">
        <v>3</v>
      </c>
      <c r="DM1579">
        <v>0</v>
      </c>
      <c r="DN1579" t="s">
        <v>3</v>
      </c>
      <c r="DO1579">
        <v>0</v>
      </c>
    </row>
    <row r="1580" spans="1:119" x14ac:dyDescent="0.2">
      <c r="A1580">
        <f>ROW(Source!A1233)</f>
        <v>1233</v>
      </c>
      <c r="B1580">
        <v>51651743</v>
      </c>
      <c r="C1580">
        <v>51657163</v>
      </c>
      <c r="D1580">
        <v>49523218</v>
      </c>
      <c r="E1580">
        <v>1</v>
      </c>
      <c r="F1580">
        <v>1</v>
      </c>
      <c r="G1580">
        <v>1</v>
      </c>
      <c r="H1580">
        <v>3</v>
      </c>
      <c r="I1580" t="s">
        <v>42</v>
      </c>
      <c r="J1580" t="s">
        <v>45</v>
      </c>
      <c r="K1580" t="s">
        <v>43</v>
      </c>
      <c r="L1580">
        <v>1374</v>
      </c>
      <c r="N1580">
        <v>1013</v>
      </c>
      <c r="O1580" t="s">
        <v>44</v>
      </c>
      <c r="P1580" t="s">
        <v>44</v>
      </c>
      <c r="Q1580">
        <v>1</v>
      </c>
      <c r="W1580">
        <v>0</v>
      </c>
      <c r="X1580">
        <v>-1743999360</v>
      </c>
      <c r="Y1580">
        <f t="shared" ref="Y1580:Y1585" si="1392">AT1580</f>
        <v>0.1</v>
      </c>
      <c r="AA1580">
        <v>9.11</v>
      </c>
      <c r="AB1580">
        <v>0</v>
      </c>
      <c r="AC1580">
        <v>0</v>
      </c>
      <c r="AD1580">
        <v>0</v>
      </c>
      <c r="AE1580">
        <v>1</v>
      </c>
      <c r="AF1580">
        <v>0</v>
      </c>
      <c r="AG1580">
        <v>0</v>
      </c>
      <c r="AH1580">
        <v>0</v>
      </c>
      <c r="AI1580">
        <v>9.11</v>
      </c>
      <c r="AJ1580">
        <v>1</v>
      </c>
      <c r="AK1580">
        <v>1</v>
      </c>
      <c r="AL1580">
        <v>1</v>
      </c>
      <c r="AM1580">
        <v>0</v>
      </c>
      <c r="AN1580">
        <v>0</v>
      </c>
      <c r="AO1580">
        <v>0</v>
      </c>
      <c r="AP1580">
        <v>1</v>
      </c>
      <c r="AQ1580">
        <v>0</v>
      </c>
      <c r="AR1580">
        <v>0</v>
      </c>
      <c r="AS1580" t="s">
        <v>3</v>
      </c>
      <c r="AT1580">
        <v>0.1</v>
      </c>
      <c r="AU1580" t="s">
        <v>3</v>
      </c>
      <c r="AV1580">
        <v>0</v>
      </c>
      <c r="AW1580">
        <v>2</v>
      </c>
      <c r="AX1580">
        <v>51657178</v>
      </c>
      <c r="AY1580">
        <v>1</v>
      </c>
      <c r="AZ1580">
        <v>0</v>
      </c>
      <c r="BA1580">
        <v>1806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V1580">
        <v>0</v>
      </c>
      <c r="CW1580">
        <v>0</v>
      </c>
      <c r="CX1580">
        <f>ROUND(Y1580*Source!I1233,7)</f>
        <v>1.9</v>
      </c>
      <c r="CY1580">
        <f t="shared" ref="CY1580:CY1585" si="1393">AA1580</f>
        <v>9.11</v>
      </c>
      <c r="CZ1580">
        <f t="shared" ref="CZ1580:CZ1585" si="1394">AE1580</f>
        <v>1</v>
      </c>
      <c r="DA1580">
        <f t="shared" ref="DA1580:DA1585" si="1395">AI1580</f>
        <v>9.11</v>
      </c>
      <c r="DB1580">
        <f t="shared" ref="DB1580:DB1585" si="1396">ROUND(ROUND(AT1580*CZ1580,2),2)</f>
        <v>0.1</v>
      </c>
      <c r="DC1580">
        <f t="shared" ref="DC1580:DC1585" si="1397">ROUND(ROUND(AT1580*AG1580,2),2)</f>
        <v>0</v>
      </c>
      <c r="DD1580" t="s">
        <v>3</v>
      </c>
      <c r="DE1580" t="s">
        <v>3</v>
      </c>
      <c r="DF1580">
        <f t="shared" ref="DF1580:DF1585" si="1398">ROUND(ROUND(AE1580*AI1580,2)*CX1580,2)</f>
        <v>17.309999999999999</v>
      </c>
      <c r="DG1580">
        <f t="shared" ref="DG1580:DG1587" si="1399">ROUND(ROUND(AF1580,2)*CX1580,2)</f>
        <v>0</v>
      </c>
      <c r="DH1580">
        <f t="shared" ref="DH1580:DH1586" si="1400">ROUND(ROUND(AG1580,2)*CX1580,2)</f>
        <v>0</v>
      </c>
      <c r="DI1580">
        <f t="shared" si="1391"/>
        <v>0</v>
      </c>
      <c r="DJ1580">
        <f t="shared" ref="DJ1580:DJ1585" si="1401">DF1580</f>
        <v>17.309999999999999</v>
      </c>
      <c r="DK1580">
        <v>0</v>
      </c>
      <c r="DL1580" t="s">
        <v>3</v>
      </c>
      <c r="DM1580">
        <v>0</v>
      </c>
      <c r="DN1580" t="s">
        <v>3</v>
      </c>
      <c r="DO1580">
        <v>0</v>
      </c>
    </row>
    <row r="1581" spans="1:119" x14ac:dyDescent="0.2">
      <c r="A1581">
        <f>ROW(Source!A1233)</f>
        <v>1233</v>
      </c>
      <c r="B1581">
        <v>51651743</v>
      </c>
      <c r="C1581">
        <v>51657163</v>
      </c>
      <c r="D1581">
        <v>49524301</v>
      </c>
      <c r="E1581">
        <v>1</v>
      </c>
      <c r="F1581">
        <v>1</v>
      </c>
      <c r="G1581">
        <v>1</v>
      </c>
      <c r="H1581">
        <v>3</v>
      </c>
      <c r="I1581" t="s">
        <v>929</v>
      </c>
      <c r="J1581" t="s">
        <v>930</v>
      </c>
      <c r="K1581" t="s">
        <v>931</v>
      </c>
      <c r="L1581">
        <v>1348</v>
      </c>
      <c r="N1581">
        <v>1009</v>
      </c>
      <c r="O1581" t="s">
        <v>105</v>
      </c>
      <c r="P1581" t="s">
        <v>105</v>
      </c>
      <c r="Q1581">
        <v>1000</v>
      </c>
      <c r="W1581">
        <v>0</v>
      </c>
      <c r="X1581">
        <v>1824693337</v>
      </c>
      <c r="Y1581">
        <f t="shared" si="1392"/>
        <v>1.0000000000000001E-5</v>
      </c>
      <c r="AA1581">
        <v>94397.82</v>
      </c>
      <c r="AB1581">
        <v>0</v>
      </c>
      <c r="AC1581">
        <v>0</v>
      </c>
      <c r="AD1581">
        <v>0</v>
      </c>
      <c r="AE1581">
        <v>10362</v>
      </c>
      <c r="AF1581">
        <v>0</v>
      </c>
      <c r="AG1581">
        <v>0</v>
      </c>
      <c r="AH1581">
        <v>0</v>
      </c>
      <c r="AI1581">
        <v>9.11</v>
      </c>
      <c r="AJ1581">
        <v>1</v>
      </c>
      <c r="AK1581">
        <v>1</v>
      </c>
      <c r="AL1581">
        <v>1</v>
      </c>
      <c r="AM1581">
        <v>4</v>
      </c>
      <c r="AN1581">
        <v>0</v>
      </c>
      <c r="AO1581">
        <v>1</v>
      </c>
      <c r="AP1581">
        <v>1</v>
      </c>
      <c r="AQ1581">
        <v>0</v>
      </c>
      <c r="AR1581">
        <v>0</v>
      </c>
      <c r="AS1581" t="s">
        <v>3</v>
      </c>
      <c r="AT1581">
        <v>1.0000000000000001E-5</v>
      </c>
      <c r="AU1581" t="s">
        <v>3</v>
      </c>
      <c r="AV1581">
        <v>0</v>
      </c>
      <c r="AW1581">
        <v>2</v>
      </c>
      <c r="AX1581">
        <v>51657179</v>
      </c>
      <c r="AY1581">
        <v>1</v>
      </c>
      <c r="AZ1581">
        <v>0</v>
      </c>
      <c r="BA1581">
        <v>1807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V1581">
        <v>0</v>
      </c>
      <c r="CW1581">
        <v>0</v>
      </c>
      <c r="CX1581">
        <f>ROUND(Y1581*Source!I1233,7)</f>
        <v>1.9000000000000001E-4</v>
      </c>
      <c r="CY1581">
        <f t="shared" si="1393"/>
        <v>94397.82</v>
      </c>
      <c r="CZ1581">
        <f t="shared" si="1394"/>
        <v>10362</v>
      </c>
      <c r="DA1581">
        <f t="shared" si="1395"/>
        <v>9.11</v>
      </c>
      <c r="DB1581">
        <f t="shared" si="1396"/>
        <v>0.1</v>
      </c>
      <c r="DC1581">
        <f t="shared" si="1397"/>
        <v>0</v>
      </c>
      <c r="DD1581" t="s">
        <v>3</v>
      </c>
      <c r="DE1581" t="s">
        <v>3</v>
      </c>
      <c r="DF1581">
        <f t="shared" si="1398"/>
        <v>17.940000000000001</v>
      </c>
      <c r="DG1581">
        <f t="shared" si="1399"/>
        <v>0</v>
      </c>
      <c r="DH1581">
        <f t="shared" si="1400"/>
        <v>0</v>
      </c>
      <c r="DI1581">
        <f t="shared" si="1391"/>
        <v>0</v>
      </c>
      <c r="DJ1581">
        <f t="shared" si="1401"/>
        <v>17.940000000000001</v>
      </c>
      <c r="DK1581">
        <v>0</v>
      </c>
      <c r="DL1581" t="s">
        <v>3</v>
      </c>
      <c r="DM1581">
        <v>0</v>
      </c>
      <c r="DN1581" t="s">
        <v>3</v>
      </c>
      <c r="DO1581">
        <v>0</v>
      </c>
    </row>
    <row r="1582" spans="1:119" x14ac:dyDescent="0.2">
      <c r="A1582">
        <f>ROW(Source!A1233)</f>
        <v>1233</v>
      </c>
      <c r="B1582">
        <v>51651743</v>
      </c>
      <c r="C1582">
        <v>51657163</v>
      </c>
      <c r="D1582">
        <v>49525498</v>
      </c>
      <c r="E1582">
        <v>1</v>
      </c>
      <c r="F1582">
        <v>1</v>
      </c>
      <c r="G1582">
        <v>1</v>
      </c>
      <c r="H1582">
        <v>3</v>
      </c>
      <c r="I1582" t="s">
        <v>932</v>
      </c>
      <c r="J1582" t="s">
        <v>933</v>
      </c>
      <c r="K1582" t="s">
        <v>934</v>
      </c>
      <c r="L1582">
        <v>1348</v>
      </c>
      <c r="N1582">
        <v>1009</v>
      </c>
      <c r="O1582" t="s">
        <v>105</v>
      </c>
      <c r="P1582" t="s">
        <v>105</v>
      </c>
      <c r="Q1582">
        <v>1000</v>
      </c>
      <c r="W1582">
        <v>0</v>
      </c>
      <c r="X1582">
        <v>226918189</v>
      </c>
      <c r="Y1582">
        <f t="shared" si="1392"/>
        <v>8.0000000000000007E-5</v>
      </c>
      <c r="AA1582">
        <v>113237.3</v>
      </c>
      <c r="AB1582">
        <v>0</v>
      </c>
      <c r="AC1582">
        <v>0</v>
      </c>
      <c r="AD1582">
        <v>0</v>
      </c>
      <c r="AE1582">
        <v>12430</v>
      </c>
      <c r="AF1582">
        <v>0</v>
      </c>
      <c r="AG1582">
        <v>0</v>
      </c>
      <c r="AH1582">
        <v>0</v>
      </c>
      <c r="AI1582">
        <v>9.11</v>
      </c>
      <c r="AJ1582">
        <v>1</v>
      </c>
      <c r="AK1582">
        <v>1</v>
      </c>
      <c r="AL1582">
        <v>1</v>
      </c>
      <c r="AM1582">
        <v>4</v>
      </c>
      <c r="AN1582">
        <v>0</v>
      </c>
      <c r="AO1582">
        <v>1</v>
      </c>
      <c r="AP1582">
        <v>1</v>
      </c>
      <c r="AQ1582">
        <v>0</v>
      </c>
      <c r="AR1582">
        <v>0</v>
      </c>
      <c r="AS1582" t="s">
        <v>3</v>
      </c>
      <c r="AT1582">
        <v>8.0000000000000007E-5</v>
      </c>
      <c r="AU1582" t="s">
        <v>3</v>
      </c>
      <c r="AV1582">
        <v>0</v>
      </c>
      <c r="AW1582">
        <v>2</v>
      </c>
      <c r="AX1582">
        <v>51657180</v>
      </c>
      <c r="AY1582">
        <v>1</v>
      </c>
      <c r="AZ1582">
        <v>0</v>
      </c>
      <c r="BA1582">
        <v>1808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V1582">
        <v>0</v>
      </c>
      <c r="CW1582">
        <v>0</v>
      </c>
      <c r="CX1582">
        <f>ROUND(Y1582*Source!I1233,7)</f>
        <v>1.5200000000000001E-3</v>
      </c>
      <c r="CY1582">
        <f t="shared" si="1393"/>
        <v>113237.3</v>
      </c>
      <c r="CZ1582">
        <f t="shared" si="1394"/>
        <v>12430</v>
      </c>
      <c r="DA1582">
        <f t="shared" si="1395"/>
        <v>9.11</v>
      </c>
      <c r="DB1582">
        <f t="shared" si="1396"/>
        <v>0.99</v>
      </c>
      <c r="DC1582">
        <f t="shared" si="1397"/>
        <v>0</v>
      </c>
      <c r="DD1582" t="s">
        <v>3</v>
      </c>
      <c r="DE1582" t="s">
        <v>3</v>
      </c>
      <c r="DF1582">
        <f t="shared" si="1398"/>
        <v>172.12</v>
      </c>
      <c r="DG1582">
        <f t="shared" si="1399"/>
        <v>0</v>
      </c>
      <c r="DH1582">
        <f t="shared" si="1400"/>
        <v>0</v>
      </c>
      <c r="DI1582">
        <f t="shared" si="1391"/>
        <v>0</v>
      </c>
      <c r="DJ1582">
        <f t="shared" si="1401"/>
        <v>172.12</v>
      </c>
      <c r="DK1582">
        <v>0</v>
      </c>
      <c r="DL1582" t="s">
        <v>3</v>
      </c>
      <c r="DM1582">
        <v>0</v>
      </c>
      <c r="DN1582" t="s">
        <v>3</v>
      </c>
      <c r="DO1582">
        <v>0</v>
      </c>
    </row>
    <row r="1583" spans="1:119" x14ac:dyDescent="0.2">
      <c r="A1583">
        <f>ROW(Source!A1233)</f>
        <v>1233</v>
      </c>
      <c r="B1583">
        <v>51651743</v>
      </c>
      <c r="C1583">
        <v>51657163</v>
      </c>
      <c r="D1583">
        <v>49543539</v>
      </c>
      <c r="E1583">
        <v>1</v>
      </c>
      <c r="F1583">
        <v>1</v>
      </c>
      <c r="G1583">
        <v>1</v>
      </c>
      <c r="H1583">
        <v>3</v>
      </c>
      <c r="I1583" t="s">
        <v>935</v>
      </c>
      <c r="J1583" t="s">
        <v>936</v>
      </c>
      <c r="K1583" t="s">
        <v>937</v>
      </c>
      <c r="L1583">
        <v>1348</v>
      </c>
      <c r="N1583">
        <v>1009</v>
      </c>
      <c r="O1583" t="s">
        <v>105</v>
      </c>
      <c r="P1583" t="s">
        <v>105</v>
      </c>
      <c r="Q1583">
        <v>1000</v>
      </c>
      <c r="W1583">
        <v>0</v>
      </c>
      <c r="X1583">
        <v>-2055168211</v>
      </c>
      <c r="Y1583">
        <f t="shared" si="1392"/>
        <v>4.2999999999999999E-4</v>
      </c>
      <c r="AA1583">
        <v>59294.71</v>
      </c>
      <c r="AB1583">
        <v>0</v>
      </c>
      <c r="AC1583">
        <v>0</v>
      </c>
      <c r="AD1583">
        <v>0</v>
      </c>
      <c r="AE1583">
        <v>6508.75</v>
      </c>
      <c r="AF1583">
        <v>0</v>
      </c>
      <c r="AG1583">
        <v>0</v>
      </c>
      <c r="AH1583">
        <v>0</v>
      </c>
      <c r="AI1583">
        <v>9.11</v>
      </c>
      <c r="AJ1583">
        <v>1</v>
      </c>
      <c r="AK1583">
        <v>1</v>
      </c>
      <c r="AL1583">
        <v>1</v>
      </c>
      <c r="AM1583">
        <v>4</v>
      </c>
      <c r="AN1583">
        <v>0</v>
      </c>
      <c r="AO1583">
        <v>1</v>
      </c>
      <c r="AP1583">
        <v>1</v>
      </c>
      <c r="AQ1583">
        <v>0</v>
      </c>
      <c r="AR1583">
        <v>0</v>
      </c>
      <c r="AS1583" t="s">
        <v>3</v>
      </c>
      <c r="AT1583">
        <v>4.2999999999999999E-4</v>
      </c>
      <c r="AU1583" t="s">
        <v>3</v>
      </c>
      <c r="AV1583">
        <v>0</v>
      </c>
      <c r="AW1583">
        <v>2</v>
      </c>
      <c r="AX1583">
        <v>51657181</v>
      </c>
      <c r="AY1583">
        <v>1</v>
      </c>
      <c r="AZ1583">
        <v>0</v>
      </c>
      <c r="BA1583">
        <v>1809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V1583">
        <v>0</v>
      </c>
      <c r="CW1583">
        <v>0</v>
      </c>
      <c r="CX1583">
        <f>ROUND(Y1583*Source!I1233,7)</f>
        <v>8.1700000000000002E-3</v>
      </c>
      <c r="CY1583">
        <f t="shared" si="1393"/>
        <v>59294.71</v>
      </c>
      <c r="CZ1583">
        <f t="shared" si="1394"/>
        <v>6508.75</v>
      </c>
      <c r="DA1583">
        <f t="shared" si="1395"/>
        <v>9.11</v>
      </c>
      <c r="DB1583">
        <f t="shared" si="1396"/>
        <v>2.8</v>
      </c>
      <c r="DC1583">
        <f t="shared" si="1397"/>
        <v>0</v>
      </c>
      <c r="DD1583" t="s">
        <v>3</v>
      </c>
      <c r="DE1583" t="s">
        <v>3</v>
      </c>
      <c r="DF1583">
        <f t="shared" si="1398"/>
        <v>484.44</v>
      </c>
      <c r="DG1583">
        <f t="shared" si="1399"/>
        <v>0</v>
      </c>
      <c r="DH1583">
        <f t="shared" si="1400"/>
        <v>0</v>
      </c>
      <c r="DI1583">
        <f t="shared" si="1391"/>
        <v>0</v>
      </c>
      <c r="DJ1583">
        <f t="shared" si="1401"/>
        <v>484.44</v>
      </c>
      <c r="DK1583">
        <v>0</v>
      </c>
      <c r="DL1583" t="s">
        <v>3</v>
      </c>
      <c r="DM1583">
        <v>0</v>
      </c>
      <c r="DN1583" t="s">
        <v>3</v>
      </c>
      <c r="DO1583">
        <v>0</v>
      </c>
    </row>
    <row r="1584" spans="1:119" x14ac:dyDescent="0.2">
      <c r="A1584">
        <f>ROW(Source!A1233)</f>
        <v>1233</v>
      </c>
      <c r="B1584">
        <v>51651743</v>
      </c>
      <c r="C1584">
        <v>51657163</v>
      </c>
      <c r="D1584">
        <v>49565711</v>
      </c>
      <c r="E1584">
        <v>1</v>
      </c>
      <c r="F1584">
        <v>1</v>
      </c>
      <c r="G1584">
        <v>1</v>
      </c>
      <c r="H1584">
        <v>3</v>
      </c>
      <c r="I1584" t="s">
        <v>50</v>
      </c>
      <c r="J1584" t="s">
        <v>53</v>
      </c>
      <c r="K1584" t="s">
        <v>51</v>
      </c>
      <c r="L1584">
        <v>1327</v>
      </c>
      <c r="N1584">
        <v>1005</v>
      </c>
      <c r="O1584" t="s">
        <v>52</v>
      </c>
      <c r="P1584" t="s">
        <v>52</v>
      </c>
      <c r="Q1584">
        <v>1</v>
      </c>
      <c r="W1584">
        <v>1</v>
      </c>
      <c r="X1584">
        <v>-1896968330</v>
      </c>
      <c r="Y1584">
        <f t="shared" si="1392"/>
        <v>-0.04</v>
      </c>
      <c r="AA1584">
        <v>8435.86</v>
      </c>
      <c r="AB1584">
        <v>0</v>
      </c>
      <c r="AC1584">
        <v>0</v>
      </c>
      <c r="AD1584">
        <v>0</v>
      </c>
      <c r="AE1584">
        <v>926</v>
      </c>
      <c r="AF1584">
        <v>0</v>
      </c>
      <c r="AG1584">
        <v>0</v>
      </c>
      <c r="AH1584">
        <v>0</v>
      </c>
      <c r="AI1584">
        <v>9.11</v>
      </c>
      <c r="AJ1584">
        <v>1</v>
      </c>
      <c r="AK1584">
        <v>1</v>
      </c>
      <c r="AL1584">
        <v>1</v>
      </c>
      <c r="AM1584">
        <v>4</v>
      </c>
      <c r="AN1584">
        <v>0</v>
      </c>
      <c r="AO1584">
        <v>1</v>
      </c>
      <c r="AP1584">
        <v>1</v>
      </c>
      <c r="AQ1584">
        <v>0</v>
      </c>
      <c r="AR1584">
        <v>0</v>
      </c>
      <c r="AS1584" t="s">
        <v>3</v>
      </c>
      <c r="AT1584">
        <v>-0.04</v>
      </c>
      <c r="AU1584" t="s">
        <v>3</v>
      </c>
      <c r="AV1584">
        <v>0</v>
      </c>
      <c r="AW1584">
        <v>2</v>
      </c>
      <c r="AX1584">
        <v>51657182</v>
      </c>
      <c r="AY1584">
        <v>1</v>
      </c>
      <c r="AZ1584">
        <v>6144</v>
      </c>
      <c r="BA1584">
        <v>1810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V1584">
        <v>0</v>
      </c>
      <c r="CW1584">
        <v>0</v>
      </c>
      <c r="CX1584">
        <f>ROUND(Y1584*Source!I1233,7)</f>
        <v>-0.76</v>
      </c>
      <c r="CY1584">
        <f t="shared" si="1393"/>
        <v>8435.86</v>
      </c>
      <c r="CZ1584">
        <f t="shared" si="1394"/>
        <v>926</v>
      </c>
      <c r="DA1584">
        <f t="shared" si="1395"/>
        <v>9.11</v>
      </c>
      <c r="DB1584">
        <f t="shared" si="1396"/>
        <v>-37.04</v>
      </c>
      <c r="DC1584">
        <f t="shared" si="1397"/>
        <v>0</v>
      </c>
      <c r="DD1584" t="s">
        <v>3</v>
      </c>
      <c r="DE1584" t="s">
        <v>3</v>
      </c>
      <c r="DF1584">
        <f t="shared" si="1398"/>
        <v>-6411.25</v>
      </c>
      <c r="DG1584">
        <f t="shared" si="1399"/>
        <v>0</v>
      </c>
      <c r="DH1584">
        <f t="shared" si="1400"/>
        <v>0</v>
      </c>
      <c r="DI1584">
        <f t="shared" si="1391"/>
        <v>0</v>
      </c>
      <c r="DJ1584">
        <f t="shared" si="1401"/>
        <v>-6411.25</v>
      </c>
      <c r="DK1584">
        <v>0</v>
      </c>
      <c r="DL1584" t="s">
        <v>3</v>
      </c>
      <c r="DM1584">
        <v>0</v>
      </c>
      <c r="DN1584" t="s">
        <v>3</v>
      </c>
      <c r="DO1584">
        <v>0</v>
      </c>
    </row>
    <row r="1585" spans="1:119" x14ac:dyDescent="0.2">
      <c r="A1585">
        <f>ROW(Source!A1233)</f>
        <v>1233</v>
      </c>
      <c r="B1585">
        <v>51651743</v>
      </c>
      <c r="C1585">
        <v>51657163</v>
      </c>
      <c r="D1585">
        <v>49565300</v>
      </c>
      <c r="E1585">
        <v>1</v>
      </c>
      <c r="F1585">
        <v>1</v>
      </c>
      <c r="G1585">
        <v>1</v>
      </c>
      <c r="H1585">
        <v>3</v>
      </c>
      <c r="I1585" t="s">
        <v>29</v>
      </c>
      <c r="J1585" t="s">
        <v>62</v>
      </c>
      <c r="K1585" t="s">
        <v>61</v>
      </c>
      <c r="L1585">
        <v>1371</v>
      </c>
      <c r="N1585">
        <v>1013</v>
      </c>
      <c r="O1585" t="s">
        <v>17</v>
      </c>
      <c r="P1585" t="s">
        <v>17</v>
      </c>
      <c r="Q1585">
        <v>1</v>
      </c>
      <c r="W1585">
        <v>0</v>
      </c>
      <c r="X1585">
        <v>1622522504</v>
      </c>
      <c r="Y1585">
        <f t="shared" si="1392"/>
        <v>1</v>
      </c>
      <c r="AA1585">
        <v>1800</v>
      </c>
      <c r="AB1585">
        <v>0</v>
      </c>
      <c r="AC1585">
        <v>0</v>
      </c>
      <c r="AD1585">
        <v>0</v>
      </c>
      <c r="AE1585">
        <v>1892.9199999999998</v>
      </c>
      <c r="AF1585">
        <v>0</v>
      </c>
      <c r="AG1585">
        <v>0</v>
      </c>
      <c r="AH1585">
        <v>0</v>
      </c>
      <c r="AI1585">
        <v>9.11</v>
      </c>
      <c r="AJ1585">
        <v>1</v>
      </c>
      <c r="AK1585">
        <v>1</v>
      </c>
      <c r="AL1585">
        <v>1</v>
      </c>
      <c r="AM1585">
        <v>0</v>
      </c>
      <c r="AN1585">
        <v>0</v>
      </c>
      <c r="AO1585">
        <v>0</v>
      </c>
      <c r="AP1585">
        <v>1</v>
      </c>
      <c r="AQ1585">
        <v>0</v>
      </c>
      <c r="AR1585">
        <v>0</v>
      </c>
      <c r="AS1585" t="s">
        <v>3</v>
      </c>
      <c r="AT1585">
        <v>1</v>
      </c>
      <c r="AU1585" t="s">
        <v>3</v>
      </c>
      <c r="AV1585">
        <v>0</v>
      </c>
      <c r="AW1585">
        <v>1</v>
      </c>
      <c r="AX1585">
        <v>-1</v>
      </c>
      <c r="AY1585">
        <v>0</v>
      </c>
      <c r="AZ1585">
        <v>0</v>
      </c>
      <c r="BA1585" t="s">
        <v>3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V1585">
        <v>0</v>
      </c>
      <c r="CW1585">
        <v>0</v>
      </c>
      <c r="CX1585">
        <f>ROUND(Y1585*Source!I1233,7)</f>
        <v>19</v>
      </c>
      <c r="CY1585">
        <f t="shared" si="1393"/>
        <v>1800</v>
      </c>
      <c r="CZ1585">
        <f t="shared" si="1394"/>
        <v>1892.9199999999998</v>
      </c>
      <c r="DA1585">
        <f t="shared" si="1395"/>
        <v>9.11</v>
      </c>
      <c r="DB1585">
        <f t="shared" si="1396"/>
        <v>1892.92</v>
      </c>
      <c r="DC1585">
        <f t="shared" si="1397"/>
        <v>0</v>
      </c>
      <c r="DD1585" t="s">
        <v>3</v>
      </c>
      <c r="DE1585" t="s">
        <v>3</v>
      </c>
      <c r="DF1585">
        <f t="shared" si="1398"/>
        <v>327645.5</v>
      </c>
      <c r="DG1585">
        <f t="shared" si="1399"/>
        <v>0</v>
      </c>
      <c r="DH1585">
        <f t="shared" si="1400"/>
        <v>0</v>
      </c>
      <c r="DI1585">
        <f t="shared" si="1391"/>
        <v>0</v>
      </c>
      <c r="DJ1585">
        <f t="shared" si="1401"/>
        <v>327645.5</v>
      </c>
      <c r="DK1585">
        <v>0</v>
      </c>
      <c r="DL1585" t="s">
        <v>3</v>
      </c>
      <c r="DM1585">
        <v>0</v>
      </c>
      <c r="DN1585" t="s">
        <v>3</v>
      </c>
      <c r="DO1585">
        <v>0</v>
      </c>
    </row>
    <row r="1586" spans="1:119" x14ac:dyDescent="0.2">
      <c r="A1586">
        <f>ROW(Source!A1237)</f>
        <v>1237</v>
      </c>
      <c r="B1586">
        <v>51651743</v>
      </c>
      <c r="C1586">
        <v>51657186</v>
      </c>
      <c r="D1586">
        <v>49510723</v>
      </c>
      <c r="E1586">
        <v>70</v>
      </c>
      <c r="F1586">
        <v>1</v>
      </c>
      <c r="G1586">
        <v>1</v>
      </c>
      <c r="H1586">
        <v>1</v>
      </c>
      <c r="I1586" t="s">
        <v>924</v>
      </c>
      <c r="J1586" t="s">
        <v>3</v>
      </c>
      <c r="K1586" t="s">
        <v>925</v>
      </c>
      <c r="L1586">
        <v>1191</v>
      </c>
      <c r="N1586">
        <v>1013</v>
      </c>
      <c r="O1586" t="s">
        <v>904</v>
      </c>
      <c r="P1586" t="s">
        <v>904</v>
      </c>
      <c r="Q1586">
        <v>1</v>
      </c>
      <c r="W1586">
        <v>0</v>
      </c>
      <c r="X1586">
        <v>-112797078</v>
      </c>
      <c r="Y1586">
        <f>(AT1586*ROUND(1.05,7))</f>
        <v>1.1235000000000002</v>
      </c>
      <c r="AA1586">
        <v>0</v>
      </c>
      <c r="AB1586">
        <v>0</v>
      </c>
      <c r="AC1586">
        <v>0</v>
      </c>
      <c r="AD1586">
        <v>299.51</v>
      </c>
      <c r="AE1586">
        <v>0</v>
      </c>
      <c r="AF1586">
        <v>0</v>
      </c>
      <c r="AG1586">
        <v>0</v>
      </c>
      <c r="AH1586">
        <v>8.9700000000000006</v>
      </c>
      <c r="AI1586">
        <v>1</v>
      </c>
      <c r="AJ1586">
        <v>1</v>
      </c>
      <c r="AK1586">
        <v>1</v>
      </c>
      <c r="AL1586">
        <v>33.39</v>
      </c>
      <c r="AM1586">
        <v>4</v>
      </c>
      <c r="AN1586">
        <v>0</v>
      </c>
      <c r="AO1586">
        <v>1</v>
      </c>
      <c r="AP1586">
        <v>1</v>
      </c>
      <c r="AQ1586">
        <v>0</v>
      </c>
      <c r="AR1586">
        <v>0</v>
      </c>
      <c r="AS1586" t="s">
        <v>3</v>
      </c>
      <c r="AT1586">
        <v>1.07</v>
      </c>
      <c r="AU1586" t="s">
        <v>20</v>
      </c>
      <c r="AV1586">
        <v>1</v>
      </c>
      <c r="AW1586">
        <v>2</v>
      </c>
      <c r="AX1586">
        <v>51657197</v>
      </c>
      <c r="AY1586">
        <v>1</v>
      </c>
      <c r="AZ1586">
        <v>0</v>
      </c>
      <c r="BA1586">
        <v>1811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U1586">
        <f>ROUND(AT1586*Source!I1237*AH1586*AL1586,2)</f>
        <v>6409.48</v>
      </c>
      <c r="CV1586">
        <f>ROUND(Y1586*Source!I1237,7)</f>
        <v>22.47</v>
      </c>
      <c r="CW1586">
        <v>0</v>
      </c>
      <c r="CX1586">
        <f>ROUND(Y1586*Source!I1237,7)</f>
        <v>22.47</v>
      </c>
      <c r="CY1586">
        <f>AD1586</f>
        <v>299.51</v>
      </c>
      <c r="CZ1586">
        <f>AH1586</f>
        <v>8.9700000000000006</v>
      </c>
      <c r="DA1586">
        <f>AL1586</f>
        <v>33.39</v>
      </c>
      <c r="DB1586">
        <f>ROUND((ROUND(AT1586*CZ1586,2)*ROUND(1.05,7)),2)</f>
        <v>10.08</v>
      </c>
      <c r="DC1586">
        <f>ROUND((ROUND(AT1586*AG1586,2)*ROUND(1.05,7)),2)</f>
        <v>0</v>
      </c>
      <c r="DD1586" t="s">
        <v>3</v>
      </c>
      <c r="DE1586" t="s">
        <v>3</v>
      </c>
      <c r="DF1586">
        <f>ROUND(ROUND(AE1586,2)*CX1586,2)</f>
        <v>0</v>
      </c>
      <c r="DG1586">
        <f t="shared" si="1399"/>
        <v>0</v>
      </c>
      <c r="DH1586">
        <f t="shared" si="1400"/>
        <v>0</v>
      </c>
      <c r="DI1586">
        <f>ROUND(ROUND(AH1586*AL1586,2)*CX1586,2)</f>
        <v>6729.99</v>
      </c>
      <c r="DJ1586">
        <f>DI1586</f>
        <v>6729.99</v>
      </c>
      <c r="DK1586">
        <v>0</v>
      </c>
      <c r="DL1586" t="s">
        <v>3</v>
      </c>
      <c r="DM1586">
        <v>0</v>
      </c>
      <c r="DN1586" t="s">
        <v>3</v>
      </c>
      <c r="DO1586">
        <v>0</v>
      </c>
    </row>
    <row r="1587" spans="1:119" x14ac:dyDescent="0.2">
      <c r="A1587">
        <f>ROW(Source!A1237)</f>
        <v>1237</v>
      </c>
      <c r="B1587">
        <v>51651743</v>
      </c>
      <c r="C1587">
        <v>51657186</v>
      </c>
      <c r="D1587">
        <v>49510905</v>
      </c>
      <c r="E1587">
        <v>70</v>
      </c>
      <c r="F1587">
        <v>1</v>
      </c>
      <c r="G1587">
        <v>1</v>
      </c>
      <c r="H1587">
        <v>1</v>
      </c>
      <c r="I1587" t="s">
        <v>905</v>
      </c>
      <c r="J1587" t="s">
        <v>3</v>
      </c>
      <c r="K1587" t="s">
        <v>906</v>
      </c>
      <c r="L1587">
        <v>1191</v>
      </c>
      <c r="N1587">
        <v>1013</v>
      </c>
      <c r="O1587" t="s">
        <v>904</v>
      </c>
      <c r="P1587" t="s">
        <v>904</v>
      </c>
      <c r="Q1587">
        <v>1</v>
      </c>
      <c r="W1587">
        <v>0</v>
      </c>
      <c r="X1587">
        <v>-1417349443</v>
      </c>
      <c r="Y1587">
        <f>(AT1587*ROUND(1.05,7))</f>
        <v>1.0500000000000001E-2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1</v>
      </c>
      <c r="AJ1587">
        <v>1</v>
      </c>
      <c r="AK1587">
        <v>33.39</v>
      </c>
      <c r="AL1587">
        <v>1</v>
      </c>
      <c r="AM1587">
        <v>4</v>
      </c>
      <c r="AN1587">
        <v>0</v>
      </c>
      <c r="AO1587">
        <v>1</v>
      </c>
      <c r="AP1587">
        <v>1</v>
      </c>
      <c r="AQ1587">
        <v>0</v>
      </c>
      <c r="AR1587">
        <v>0</v>
      </c>
      <c r="AS1587" t="s">
        <v>3</v>
      </c>
      <c r="AT1587">
        <v>0.01</v>
      </c>
      <c r="AU1587" t="s">
        <v>20</v>
      </c>
      <c r="AV1587">
        <v>2</v>
      </c>
      <c r="AW1587">
        <v>2</v>
      </c>
      <c r="AX1587">
        <v>51657198</v>
      </c>
      <c r="AY1587">
        <v>1</v>
      </c>
      <c r="AZ1587">
        <v>0</v>
      </c>
      <c r="BA1587">
        <v>1812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V1587">
        <v>0</v>
      </c>
      <c r="CW1587">
        <v>0</v>
      </c>
      <c r="CX1587">
        <f>ROUND(Y1587*Source!I1237,7)</f>
        <v>0.21</v>
      </c>
      <c r="CY1587">
        <f>AD1587</f>
        <v>0</v>
      </c>
      <c r="CZ1587">
        <f>AH1587</f>
        <v>0</v>
      </c>
      <c r="DA1587">
        <f>AL1587</f>
        <v>1</v>
      </c>
      <c r="DB1587">
        <f>ROUND((ROUND(AT1587*CZ1587,2)*ROUND(1.05,7)),2)</f>
        <v>0</v>
      </c>
      <c r="DC1587">
        <f>ROUND((ROUND(AT1587*AG1587,2)*ROUND(1.05,7)),2)</f>
        <v>0</v>
      </c>
      <c r="DD1587" t="s">
        <v>3</v>
      </c>
      <c r="DE1587" t="s">
        <v>3</v>
      </c>
      <c r="DF1587">
        <f>ROUND(ROUND(AE1587,2)*CX1587,2)</f>
        <v>0</v>
      </c>
      <c r="DG1587">
        <f t="shared" si="1399"/>
        <v>0</v>
      </c>
      <c r="DH1587">
        <f>ROUND(ROUND(AG1587*AK1587,2)*CX1587,2)</f>
        <v>0</v>
      </c>
      <c r="DI1587">
        <f t="shared" ref="DI1587:DI1595" si="1402">ROUND(ROUND(AH1587,2)*CX1587,2)</f>
        <v>0</v>
      </c>
      <c r="DJ1587">
        <f>DI1587</f>
        <v>0</v>
      </c>
      <c r="DK1587">
        <v>0</v>
      </c>
      <c r="DL1587" t="s">
        <v>3</v>
      </c>
      <c r="DM1587">
        <v>0</v>
      </c>
      <c r="DN1587" t="s">
        <v>3</v>
      </c>
      <c r="DO1587">
        <v>0</v>
      </c>
    </row>
    <row r="1588" spans="1:119" x14ac:dyDescent="0.2">
      <c r="A1588">
        <f>ROW(Source!A1237)</f>
        <v>1237</v>
      </c>
      <c r="B1588">
        <v>51651743</v>
      </c>
      <c r="C1588">
        <v>51657186</v>
      </c>
      <c r="D1588">
        <v>49673503</v>
      </c>
      <c r="E1588">
        <v>1</v>
      </c>
      <c r="F1588">
        <v>1</v>
      </c>
      <c r="G1588">
        <v>1</v>
      </c>
      <c r="H1588">
        <v>2</v>
      </c>
      <c r="I1588" t="s">
        <v>914</v>
      </c>
      <c r="J1588" t="s">
        <v>915</v>
      </c>
      <c r="K1588" t="s">
        <v>916</v>
      </c>
      <c r="L1588">
        <v>1367</v>
      </c>
      <c r="N1588">
        <v>1011</v>
      </c>
      <c r="O1588" t="s">
        <v>910</v>
      </c>
      <c r="P1588" t="s">
        <v>910</v>
      </c>
      <c r="Q1588">
        <v>1</v>
      </c>
      <c r="W1588">
        <v>0</v>
      </c>
      <c r="X1588">
        <v>509054691</v>
      </c>
      <c r="Y1588">
        <f>(AT1588*ROUND(1.05,7))</f>
        <v>1.0500000000000001E-2</v>
      </c>
      <c r="AA1588">
        <v>0</v>
      </c>
      <c r="AB1588">
        <v>871.31</v>
      </c>
      <c r="AC1588">
        <v>387.32</v>
      </c>
      <c r="AD1588">
        <v>0</v>
      </c>
      <c r="AE1588">
        <v>0</v>
      </c>
      <c r="AF1588">
        <v>65.709999999999994</v>
      </c>
      <c r="AG1588">
        <v>11.6</v>
      </c>
      <c r="AH1588">
        <v>0</v>
      </c>
      <c r="AI1588">
        <v>1</v>
      </c>
      <c r="AJ1588">
        <v>13.26</v>
      </c>
      <c r="AK1588">
        <v>33.39</v>
      </c>
      <c r="AL1588">
        <v>1</v>
      </c>
      <c r="AM1588">
        <v>4</v>
      </c>
      <c r="AN1588">
        <v>0</v>
      </c>
      <c r="AO1588">
        <v>1</v>
      </c>
      <c r="AP1588">
        <v>1</v>
      </c>
      <c r="AQ1588">
        <v>0</v>
      </c>
      <c r="AR1588">
        <v>0</v>
      </c>
      <c r="AS1588" t="s">
        <v>3</v>
      </c>
      <c r="AT1588">
        <v>0.01</v>
      </c>
      <c r="AU1588" t="s">
        <v>20</v>
      </c>
      <c r="AV1588">
        <v>0</v>
      </c>
      <c r="AW1588">
        <v>2</v>
      </c>
      <c r="AX1588">
        <v>51657199</v>
      </c>
      <c r="AY1588">
        <v>1</v>
      </c>
      <c r="AZ1588">
        <v>0</v>
      </c>
      <c r="BA1588">
        <v>1813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V1588">
        <v>0</v>
      </c>
      <c r="CW1588">
        <f>ROUND(Y1588*Source!I1237,7)</f>
        <v>0.21</v>
      </c>
      <c r="CX1588">
        <f>ROUND(Y1588*Source!I1237,7)</f>
        <v>0.21</v>
      </c>
      <c r="CY1588">
        <f>AB1588</f>
        <v>871.31</v>
      </c>
      <c r="CZ1588">
        <f>AF1588</f>
        <v>65.709999999999994</v>
      </c>
      <c r="DA1588">
        <f>AJ1588</f>
        <v>13.26</v>
      </c>
      <c r="DB1588">
        <f>ROUND((ROUND(AT1588*CZ1588,2)*ROUND(1.05,7)),2)</f>
        <v>0.69</v>
      </c>
      <c r="DC1588">
        <f>ROUND((ROUND(AT1588*AG1588,2)*ROUND(1.05,7)),2)</f>
        <v>0.13</v>
      </c>
      <c r="DD1588" t="s">
        <v>3</v>
      </c>
      <c r="DE1588" t="s">
        <v>3</v>
      </c>
      <c r="DF1588">
        <f>ROUND(ROUND(AE1588,2)*CX1588,2)</f>
        <v>0</v>
      </c>
      <c r="DG1588">
        <f>ROUND(ROUND(AF1588*AJ1588,2)*CX1588,2)</f>
        <v>182.98</v>
      </c>
      <c r="DH1588">
        <f>ROUND(ROUND(AG1588*AK1588,2)*CX1588,2)</f>
        <v>81.34</v>
      </c>
      <c r="DI1588">
        <f t="shared" si="1402"/>
        <v>0</v>
      </c>
      <c r="DJ1588">
        <f>DG1588</f>
        <v>182.98</v>
      </c>
      <c r="DK1588">
        <v>0</v>
      </c>
      <c r="DL1588" t="s">
        <v>3</v>
      </c>
      <c r="DM1588">
        <v>0</v>
      </c>
      <c r="DN1588" t="s">
        <v>3</v>
      </c>
      <c r="DO1588">
        <v>0</v>
      </c>
    </row>
    <row r="1589" spans="1:119" x14ac:dyDescent="0.2">
      <c r="A1589">
        <f>ROW(Source!A1237)</f>
        <v>1237</v>
      </c>
      <c r="B1589">
        <v>51651743</v>
      </c>
      <c r="C1589">
        <v>51657186</v>
      </c>
      <c r="D1589">
        <v>49673715</v>
      </c>
      <c r="E1589">
        <v>1</v>
      </c>
      <c r="F1589">
        <v>1</v>
      </c>
      <c r="G1589">
        <v>1</v>
      </c>
      <c r="H1589">
        <v>2</v>
      </c>
      <c r="I1589" t="s">
        <v>926</v>
      </c>
      <c r="J1589" t="s">
        <v>927</v>
      </c>
      <c r="K1589" t="s">
        <v>928</v>
      </c>
      <c r="L1589">
        <v>1367</v>
      </c>
      <c r="N1589">
        <v>1011</v>
      </c>
      <c r="O1589" t="s">
        <v>910</v>
      </c>
      <c r="P1589" t="s">
        <v>910</v>
      </c>
      <c r="Q1589">
        <v>1</v>
      </c>
      <c r="W1589">
        <v>0</v>
      </c>
      <c r="X1589">
        <v>829370094</v>
      </c>
      <c r="Y1589">
        <f>(AT1589*ROUND(1.05,7))</f>
        <v>0.10500000000000001</v>
      </c>
      <c r="AA1589">
        <v>0</v>
      </c>
      <c r="AB1589">
        <v>107.41</v>
      </c>
      <c r="AC1589">
        <v>0</v>
      </c>
      <c r="AD1589">
        <v>0</v>
      </c>
      <c r="AE1589">
        <v>0</v>
      </c>
      <c r="AF1589">
        <v>8.1</v>
      </c>
      <c r="AG1589">
        <v>0</v>
      </c>
      <c r="AH1589">
        <v>0</v>
      </c>
      <c r="AI1589">
        <v>1</v>
      </c>
      <c r="AJ1589">
        <v>13.26</v>
      </c>
      <c r="AK1589">
        <v>33.39</v>
      </c>
      <c r="AL1589">
        <v>1</v>
      </c>
      <c r="AM1589">
        <v>4</v>
      </c>
      <c r="AN1589">
        <v>0</v>
      </c>
      <c r="AO1589">
        <v>1</v>
      </c>
      <c r="AP1589">
        <v>1</v>
      </c>
      <c r="AQ1589">
        <v>0</v>
      </c>
      <c r="AR1589">
        <v>0</v>
      </c>
      <c r="AS1589" t="s">
        <v>3</v>
      </c>
      <c r="AT1589">
        <v>0.1</v>
      </c>
      <c r="AU1589" t="s">
        <v>20</v>
      </c>
      <c r="AV1589">
        <v>0</v>
      </c>
      <c r="AW1589">
        <v>2</v>
      </c>
      <c r="AX1589">
        <v>51657200</v>
      </c>
      <c r="AY1589">
        <v>1</v>
      </c>
      <c r="AZ1589">
        <v>0</v>
      </c>
      <c r="BA1589">
        <v>1814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V1589">
        <v>0</v>
      </c>
      <c r="CW1589">
        <f>ROUND(Y1589*Source!I1237,7)</f>
        <v>2.1</v>
      </c>
      <c r="CX1589">
        <f>ROUND(Y1589*Source!I1237,7)</f>
        <v>2.1</v>
      </c>
      <c r="CY1589">
        <f>AB1589</f>
        <v>107.41</v>
      </c>
      <c r="CZ1589">
        <f>AF1589</f>
        <v>8.1</v>
      </c>
      <c r="DA1589">
        <f>AJ1589</f>
        <v>13.26</v>
      </c>
      <c r="DB1589">
        <f>ROUND((ROUND(AT1589*CZ1589,2)*ROUND(1.05,7)),2)</f>
        <v>0.85</v>
      </c>
      <c r="DC1589">
        <f>ROUND((ROUND(AT1589*AG1589,2)*ROUND(1.05,7)),2)</f>
        <v>0</v>
      </c>
      <c r="DD1589" t="s">
        <v>3</v>
      </c>
      <c r="DE1589" t="s">
        <v>3</v>
      </c>
      <c r="DF1589">
        <f>ROUND(ROUND(AE1589,2)*CX1589,2)</f>
        <v>0</v>
      </c>
      <c r="DG1589">
        <f>ROUND(ROUND(AF1589*AJ1589,2)*CX1589,2)</f>
        <v>225.56</v>
      </c>
      <c r="DH1589">
        <f>ROUND(ROUND(AG1589*AK1589,2)*CX1589,2)</f>
        <v>0</v>
      </c>
      <c r="DI1589">
        <f t="shared" si="1402"/>
        <v>0</v>
      </c>
      <c r="DJ1589">
        <f>DG1589</f>
        <v>225.56</v>
      </c>
      <c r="DK1589">
        <v>0</v>
      </c>
      <c r="DL1589" t="s">
        <v>3</v>
      </c>
      <c r="DM1589">
        <v>0</v>
      </c>
      <c r="DN1589" t="s">
        <v>3</v>
      </c>
      <c r="DO1589">
        <v>0</v>
      </c>
    </row>
    <row r="1590" spans="1:119" x14ac:dyDescent="0.2">
      <c r="A1590">
        <f>ROW(Source!A1237)</f>
        <v>1237</v>
      </c>
      <c r="B1590">
        <v>51651743</v>
      </c>
      <c r="C1590">
        <v>51657186</v>
      </c>
      <c r="D1590">
        <v>49523218</v>
      </c>
      <c r="E1590">
        <v>1</v>
      </c>
      <c r="F1590">
        <v>1</v>
      </c>
      <c r="G1590">
        <v>1</v>
      </c>
      <c r="H1590">
        <v>3</v>
      </c>
      <c r="I1590" t="s">
        <v>42</v>
      </c>
      <c r="J1590" t="s">
        <v>45</v>
      </c>
      <c r="K1590" t="s">
        <v>43</v>
      </c>
      <c r="L1590">
        <v>1374</v>
      </c>
      <c r="N1590">
        <v>1013</v>
      </c>
      <c r="O1590" t="s">
        <v>44</v>
      </c>
      <c r="P1590" t="s">
        <v>44</v>
      </c>
      <c r="Q1590">
        <v>1</v>
      </c>
      <c r="W1590">
        <v>0</v>
      </c>
      <c r="X1590">
        <v>-1743999360</v>
      </c>
      <c r="Y1590">
        <f t="shared" ref="Y1590:Y1595" si="1403">AT1590</f>
        <v>0.1</v>
      </c>
      <c r="AA1590">
        <v>9.11</v>
      </c>
      <c r="AB1590">
        <v>0</v>
      </c>
      <c r="AC1590">
        <v>0</v>
      </c>
      <c r="AD1590">
        <v>0</v>
      </c>
      <c r="AE1590">
        <v>1</v>
      </c>
      <c r="AF1590">
        <v>0</v>
      </c>
      <c r="AG1590">
        <v>0</v>
      </c>
      <c r="AH1590">
        <v>0</v>
      </c>
      <c r="AI1590">
        <v>9.11</v>
      </c>
      <c r="AJ1590">
        <v>1</v>
      </c>
      <c r="AK1590">
        <v>1</v>
      </c>
      <c r="AL1590">
        <v>1</v>
      </c>
      <c r="AM1590">
        <v>0</v>
      </c>
      <c r="AN1590">
        <v>0</v>
      </c>
      <c r="AO1590">
        <v>0</v>
      </c>
      <c r="AP1590">
        <v>1</v>
      </c>
      <c r="AQ1590">
        <v>0</v>
      </c>
      <c r="AR1590">
        <v>0</v>
      </c>
      <c r="AS1590" t="s">
        <v>3</v>
      </c>
      <c r="AT1590">
        <v>0.1</v>
      </c>
      <c r="AU1590" t="s">
        <v>3</v>
      </c>
      <c r="AV1590">
        <v>0</v>
      </c>
      <c r="AW1590">
        <v>2</v>
      </c>
      <c r="AX1590">
        <v>51657201</v>
      </c>
      <c r="AY1590">
        <v>1</v>
      </c>
      <c r="AZ1590">
        <v>0</v>
      </c>
      <c r="BA1590">
        <v>1815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V1590">
        <v>0</v>
      </c>
      <c r="CW1590">
        <v>0</v>
      </c>
      <c r="CX1590">
        <f>ROUND(Y1590*Source!I1237,7)</f>
        <v>2</v>
      </c>
      <c r="CY1590">
        <f t="shared" ref="CY1590:CY1595" si="1404">AA1590</f>
        <v>9.11</v>
      </c>
      <c r="CZ1590">
        <f t="shared" ref="CZ1590:CZ1595" si="1405">AE1590</f>
        <v>1</v>
      </c>
      <c r="DA1590">
        <f t="shared" ref="DA1590:DA1595" si="1406">AI1590</f>
        <v>9.11</v>
      </c>
      <c r="DB1590">
        <f t="shared" ref="DB1590:DB1595" si="1407">ROUND(ROUND(AT1590*CZ1590,2),2)</f>
        <v>0.1</v>
      </c>
      <c r="DC1590">
        <f t="shared" ref="DC1590:DC1595" si="1408">ROUND(ROUND(AT1590*AG1590,2),2)</f>
        <v>0</v>
      </c>
      <c r="DD1590" t="s">
        <v>3</v>
      </c>
      <c r="DE1590" t="s">
        <v>3</v>
      </c>
      <c r="DF1590">
        <f t="shared" ref="DF1590:DF1595" si="1409">ROUND(ROUND(AE1590*AI1590,2)*CX1590,2)</f>
        <v>18.22</v>
      </c>
      <c r="DG1590">
        <f t="shared" ref="DG1590:DG1597" si="1410">ROUND(ROUND(AF1590,2)*CX1590,2)</f>
        <v>0</v>
      </c>
      <c r="DH1590">
        <f t="shared" ref="DH1590:DH1596" si="1411">ROUND(ROUND(AG1590,2)*CX1590,2)</f>
        <v>0</v>
      </c>
      <c r="DI1590">
        <f t="shared" si="1402"/>
        <v>0</v>
      </c>
      <c r="DJ1590">
        <f t="shared" ref="DJ1590:DJ1595" si="1412">DF1590</f>
        <v>18.22</v>
      </c>
      <c r="DK1590">
        <v>0</v>
      </c>
      <c r="DL1590" t="s">
        <v>3</v>
      </c>
      <c r="DM1590">
        <v>0</v>
      </c>
      <c r="DN1590" t="s">
        <v>3</v>
      </c>
      <c r="DO1590">
        <v>0</v>
      </c>
    </row>
    <row r="1591" spans="1:119" x14ac:dyDescent="0.2">
      <c r="A1591">
        <f>ROW(Source!A1237)</f>
        <v>1237</v>
      </c>
      <c r="B1591">
        <v>51651743</v>
      </c>
      <c r="C1591">
        <v>51657186</v>
      </c>
      <c r="D1591">
        <v>49524301</v>
      </c>
      <c r="E1591">
        <v>1</v>
      </c>
      <c r="F1591">
        <v>1</v>
      </c>
      <c r="G1591">
        <v>1</v>
      </c>
      <c r="H1591">
        <v>3</v>
      </c>
      <c r="I1591" t="s">
        <v>929</v>
      </c>
      <c r="J1591" t="s">
        <v>930</v>
      </c>
      <c r="K1591" t="s">
        <v>931</v>
      </c>
      <c r="L1591">
        <v>1348</v>
      </c>
      <c r="N1591">
        <v>1009</v>
      </c>
      <c r="O1591" t="s">
        <v>105</v>
      </c>
      <c r="P1591" t="s">
        <v>105</v>
      </c>
      <c r="Q1591">
        <v>1000</v>
      </c>
      <c r="W1591">
        <v>0</v>
      </c>
      <c r="X1591">
        <v>1824693337</v>
      </c>
      <c r="Y1591">
        <f t="shared" si="1403"/>
        <v>1.0000000000000001E-5</v>
      </c>
      <c r="AA1591">
        <v>94397.82</v>
      </c>
      <c r="AB1591">
        <v>0</v>
      </c>
      <c r="AC1591">
        <v>0</v>
      </c>
      <c r="AD1591">
        <v>0</v>
      </c>
      <c r="AE1591">
        <v>10362</v>
      </c>
      <c r="AF1591">
        <v>0</v>
      </c>
      <c r="AG1591">
        <v>0</v>
      </c>
      <c r="AH1591">
        <v>0</v>
      </c>
      <c r="AI1591">
        <v>9.11</v>
      </c>
      <c r="AJ1591">
        <v>1</v>
      </c>
      <c r="AK1591">
        <v>1</v>
      </c>
      <c r="AL1591">
        <v>1</v>
      </c>
      <c r="AM1591">
        <v>4</v>
      </c>
      <c r="AN1591">
        <v>0</v>
      </c>
      <c r="AO1591">
        <v>1</v>
      </c>
      <c r="AP1591">
        <v>1</v>
      </c>
      <c r="AQ1591">
        <v>0</v>
      </c>
      <c r="AR1591">
        <v>0</v>
      </c>
      <c r="AS1591" t="s">
        <v>3</v>
      </c>
      <c r="AT1591">
        <v>1.0000000000000001E-5</v>
      </c>
      <c r="AU1591" t="s">
        <v>3</v>
      </c>
      <c r="AV1591">
        <v>0</v>
      </c>
      <c r="AW1591">
        <v>2</v>
      </c>
      <c r="AX1591">
        <v>51657202</v>
      </c>
      <c r="AY1591">
        <v>1</v>
      </c>
      <c r="AZ1591">
        <v>0</v>
      </c>
      <c r="BA1591">
        <v>1816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V1591">
        <v>0</v>
      </c>
      <c r="CW1591">
        <v>0</v>
      </c>
      <c r="CX1591">
        <f>ROUND(Y1591*Source!I1237,7)</f>
        <v>2.0000000000000001E-4</v>
      </c>
      <c r="CY1591">
        <f t="shared" si="1404"/>
        <v>94397.82</v>
      </c>
      <c r="CZ1591">
        <f t="shared" si="1405"/>
        <v>10362</v>
      </c>
      <c r="DA1591">
        <f t="shared" si="1406"/>
        <v>9.11</v>
      </c>
      <c r="DB1591">
        <f t="shared" si="1407"/>
        <v>0.1</v>
      </c>
      <c r="DC1591">
        <f t="shared" si="1408"/>
        <v>0</v>
      </c>
      <c r="DD1591" t="s">
        <v>3</v>
      </c>
      <c r="DE1591" t="s">
        <v>3</v>
      </c>
      <c r="DF1591">
        <f t="shared" si="1409"/>
        <v>18.88</v>
      </c>
      <c r="DG1591">
        <f t="shared" si="1410"/>
        <v>0</v>
      </c>
      <c r="DH1591">
        <f t="shared" si="1411"/>
        <v>0</v>
      </c>
      <c r="DI1591">
        <f t="shared" si="1402"/>
        <v>0</v>
      </c>
      <c r="DJ1591">
        <f t="shared" si="1412"/>
        <v>18.88</v>
      </c>
      <c r="DK1591">
        <v>0</v>
      </c>
      <c r="DL1591" t="s">
        <v>3</v>
      </c>
      <c r="DM1591">
        <v>0</v>
      </c>
      <c r="DN1591" t="s">
        <v>3</v>
      </c>
      <c r="DO1591">
        <v>0</v>
      </c>
    </row>
    <row r="1592" spans="1:119" x14ac:dyDescent="0.2">
      <c r="A1592">
        <f>ROW(Source!A1237)</f>
        <v>1237</v>
      </c>
      <c r="B1592">
        <v>51651743</v>
      </c>
      <c r="C1592">
        <v>51657186</v>
      </c>
      <c r="D1592">
        <v>49525498</v>
      </c>
      <c r="E1592">
        <v>1</v>
      </c>
      <c r="F1592">
        <v>1</v>
      </c>
      <c r="G1592">
        <v>1</v>
      </c>
      <c r="H1592">
        <v>3</v>
      </c>
      <c r="I1592" t="s">
        <v>932</v>
      </c>
      <c r="J1592" t="s">
        <v>933</v>
      </c>
      <c r="K1592" t="s">
        <v>934</v>
      </c>
      <c r="L1592">
        <v>1348</v>
      </c>
      <c r="N1592">
        <v>1009</v>
      </c>
      <c r="O1592" t="s">
        <v>105</v>
      </c>
      <c r="P1592" t="s">
        <v>105</v>
      </c>
      <c r="Q1592">
        <v>1000</v>
      </c>
      <c r="W1592">
        <v>0</v>
      </c>
      <c r="X1592">
        <v>226918189</v>
      </c>
      <c r="Y1592">
        <f t="shared" si="1403"/>
        <v>8.0000000000000007E-5</v>
      </c>
      <c r="AA1592">
        <v>113237.3</v>
      </c>
      <c r="AB1592">
        <v>0</v>
      </c>
      <c r="AC1592">
        <v>0</v>
      </c>
      <c r="AD1592">
        <v>0</v>
      </c>
      <c r="AE1592">
        <v>12430</v>
      </c>
      <c r="AF1592">
        <v>0</v>
      </c>
      <c r="AG1592">
        <v>0</v>
      </c>
      <c r="AH1592">
        <v>0</v>
      </c>
      <c r="AI1592">
        <v>9.11</v>
      </c>
      <c r="AJ1592">
        <v>1</v>
      </c>
      <c r="AK1592">
        <v>1</v>
      </c>
      <c r="AL1592">
        <v>1</v>
      </c>
      <c r="AM1592">
        <v>4</v>
      </c>
      <c r="AN1592">
        <v>0</v>
      </c>
      <c r="AO1592">
        <v>1</v>
      </c>
      <c r="AP1592">
        <v>1</v>
      </c>
      <c r="AQ1592">
        <v>0</v>
      </c>
      <c r="AR1592">
        <v>0</v>
      </c>
      <c r="AS1592" t="s">
        <v>3</v>
      </c>
      <c r="AT1592">
        <v>8.0000000000000007E-5</v>
      </c>
      <c r="AU1592" t="s">
        <v>3</v>
      </c>
      <c r="AV1592">
        <v>0</v>
      </c>
      <c r="AW1592">
        <v>2</v>
      </c>
      <c r="AX1592">
        <v>51657203</v>
      </c>
      <c r="AY1592">
        <v>1</v>
      </c>
      <c r="AZ1592">
        <v>0</v>
      </c>
      <c r="BA1592">
        <v>1817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V1592">
        <v>0</v>
      </c>
      <c r="CW1592">
        <v>0</v>
      </c>
      <c r="CX1592">
        <f>ROUND(Y1592*Source!I1237,7)</f>
        <v>1.6000000000000001E-3</v>
      </c>
      <c r="CY1592">
        <f t="shared" si="1404"/>
        <v>113237.3</v>
      </c>
      <c r="CZ1592">
        <f t="shared" si="1405"/>
        <v>12430</v>
      </c>
      <c r="DA1592">
        <f t="shared" si="1406"/>
        <v>9.11</v>
      </c>
      <c r="DB1592">
        <f t="shared" si="1407"/>
        <v>0.99</v>
      </c>
      <c r="DC1592">
        <f t="shared" si="1408"/>
        <v>0</v>
      </c>
      <c r="DD1592" t="s">
        <v>3</v>
      </c>
      <c r="DE1592" t="s">
        <v>3</v>
      </c>
      <c r="DF1592">
        <f t="shared" si="1409"/>
        <v>181.18</v>
      </c>
      <c r="DG1592">
        <f t="shared" si="1410"/>
        <v>0</v>
      </c>
      <c r="DH1592">
        <f t="shared" si="1411"/>
        <v>0</v>
      </c>
      <c r="DI1592">
        <f t="shared" si="1402"/>
        <v>0</v>
      </c>
      <c r="DJ1592">
        <f t="shared" si="1412"/>
        <v>181.18</v>
      </c>
      <c r="DK1592">
        <v>0</v>
      </c>
      <c r="DL1592" t="s">
        <v>3</v>
      </c>
      <c r="DM1592">
        <v>0</v>
      </c>
      <c r="DN1592" t="s">
        <v>3</v>
      </c>
      <c r="DO1592">
        <v>0</v>
      </c>
    </row>
    <row r="1593" spans="1:119" x14ac:dyDescent="0.2">
      <c r="A1593">
        <f>ROW(Source!A1237)</f>
        <v>1237</v>
      </c>
      <c r="B1593">
        <v>51651743</v>
      </c>
      <c r="C1593">
        <v>51657186</v>
      </c>
      <c r="D1593">
        <v>49543539</v>
      </c>
      <c r="E1593">
        <v>1</v>
      </c>
      <c r="F1593">
        <v>1</v>
      </c>
      <c r="G1593">
        <v>1</v>
      </c>
      <c r="H1593">
        <v>3</v>
      </c>
      <c r="I1593" t="s">
        <v>935</v>
      </c>
      <c r="J1593" t="s">
        <v>936</v>
      </c>
      <c r="K1593" t="s">
        <v>937</v>
      </c>
      <c r="L1593">
        <v>1348</v>
      </c>
      <c r="N1593">
        <v>1009</v>
      </c>
      <c r="O1593" t="s">
        <v>105</v>
      </c>
      <c r="P1593" t="s">
        <v>105</v>
      </c>
      <c r="Q1593">
        <v>1000</v>
      </c>
      <c r="W1593">
        <v>0</v>
      </c>
      <c r="X1593">
        <v>-2055168211</v>
      </c>
      <c r="Y1593">
        <f t="shared" si="1403"/>
        <v>4.2999999999999999E-4</v>
      </c>
      <c r="AA1593">
        <v>59294.71</v>
      </c>
      <c r="AB1593">
        <v>0</v>
      </c>
      <c r="AC1593">
        <v>0</v>
      </c>
      <c r="AD1593">
        <v>0</v>
      </c>
      <c r="AE1593">
        <v>6508.75</v>
      </c>
      <c r="AF1593">
        <v>0</v>
      </c>
      <c r="AG1593">
        <v>0</v>
      </c>
      <c r="AH1593">
        <v>0</v>
      </c>
      <c r="AI1593">
        <v>9.11</v>
      </c>
      <c r="AJ1593">
        <v>1</v>
      </c>
      <c r="AK1593">
        <v>1</v>
      </c>
      <c r="AL1593">
        <v>1</v>
      </c>
      <c r="AM1593">
        <v>4</v>
      </c>
      <c r="AN1593">
        <v>0</v>
      </c>
      <c r="AO1593">
        <v>1</v>
      </c>
      <c r="AP1593">
        <v>1</v>
      </c>
      <c r="AQ1593">
        <v>0</v>
      </c>
      <c r="AR1593">
        <v>0</v>
      </c>
      <c r="AS1593" t="s">
        <v>3</v>
      </c>
      <c r="AT1593">
        <v>4.2999999999999999E-4</v>
      </c>
      <c r="AU1593" t="s">
        <v>3</v>
      </c>
      <c r="AV1593">
        <v>0</v>
      </c>
      <c r="AW1593">
        <v>2</v>
      </c>
      <c r="AX1593">
        <v>51657204</v>
      </c>
      <c r="AY1593">
        <v>1</v>
      </c>
      <c r="AZ1593">
        <v>0</v>
      </c>
      <c r="BA1593">
        <v>1818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V1593">
        <v>0</v>
      </c>
      <c r="CW1593">
        <v>0</v>
      </c>
      <c r="CX1593">
        <f>ROUND(Y1593*Source!I1237,7)</f>
        <v>8.6E-3</v>
      </c>
      <c r="CY1593">
        <f t="shared" si="1404"/>
        <v>59294.71</v>
      </c>
      <c r="CZ1593">
        <f t="shared" si="1405"/>
        <v>6508.75</v>
      </c>
      <c r="DA1593">
        <f t="shared" si="1406"/>
        <v>9.11</v>
      </c>
      <c r="DB1593">
        <f t="shared" si="1407"/>
        <v>2.8</v>
      </c>
      <c r="DC1593">
        <f t="shared" si="1408"/>
        <v>0</v>
      </c>
      <c r="DD1593" t="s">
        <v>3</v>
      </c>
      <c r="DE1593" t="s">
        <v>3</v>
      </c>
      <c r="DF1593">
        <f t="shared" si="1409"/>
        <v>509.93</v>
      </c>
      <c r="DG1593">
        <f t="shared" si="1410"/>
        <v>0</v>
      </c>
      <c r="DH1593">
        <f t="shared" si="1411"/>
        <v>0</v>
      </c>
      <c r="DI1593">
        <f t="shared" si="1402"/>
        <v>0</v>
      </c>
      <c r="DJ1593">
        <f t="shared" si="1412"/>
        <v>509.93</v>
      </c>
      <c r="DK1593">
        <v>0</v>
      </c>
      <c r="DL1593" t="s">
        <v>3</v>
      </c>
      <c r="DM1593">
        <v>0</v>
      </c>
      <c r="DN1593" t="s">
        <v>3</v>
      </c>
      <c r="DO1593">
        <v>0</v>
      </c>
    </row>
    <row r="1594" spans="1:119" x14ac:dyDescent="0.2">
      <c r="A1594">
        <f>ROW(Source!A1237)</f>
        <v>1237</v>
      </c>
      <c r="B1594">
        <v>51651743</v>
      </c>
      <c r="C1594">
        <v>51657186</v>
      </c>
      <c r="D1594">
        <v>49565711</v>
      </c>
      <c r="E1594">
        <v>1</v>
      </c>
      <c r="F1594">
        <v>1</v>
      </c>
      <c r="G1594">
        <v>1</v>
      </c>
      <c r="H1594">
        <v>3</v>
      </c>
      <c r="I1594" t="s">
        <v>50</v>
      </c>
      <c r="J1594" t="s">
        <v>53</v>
      </c>
      <c r="K1594" t="s">
        <v>51</v>
      </c>
      <c r="L1594">
        <v>1327</v>
      </c>
      <c r="N1594">
        <v>1005</v>
      </c>
      <c r="O1594" t="s">
        <v>52</v>
      </c>
      <c r="P1594" t="s">
        <v>52</v>
      </c>
      <c r="Q1594">
        <v>1</v>
      </c>
      <c r="W1594">
        <v>1</v>
      </c>
      <c r="X1594">
        <v>-1896968330</v>
      </c>
      <c r="Y1594">
        <f t="shared" si="1403"/>
        <v>-0.04</v>
      </c>
      <c r="AA1594">
        <v>8435.86</v>
      </c>
      <c r="AB1594">
        <v>0</v>
      </c>
      <c r="AC1594">
        <v>0</v>
      </c>
      <c r="AD1594">
        <v>0</v>
      </c>
      <c r="AE1594">
        <v>926</v>
      </c>
      <c r="AF1594">
        <v>0</v>
      </c>
      <c r="AG1594">
        <v>0</v>
      </c>
      <c r="AH1594">
        <v>0</v>
      </c>
      <c r="AI1594">
        <v>9.11</v>
      </c>
      <c r="AJ1594">
        <v>1</v>
      </c>
      <c r="AK1594">
        <v>1</v>
      </c>
      <c r="AL1594">
        <v>1</v>
      </c>
      <c r="AM1594">
        <v>4</v>
      </c>
      <c r="AN1594">
        <v>0</v>
      </c>
      <c r="AO1594">
        <v>1</v>
      </c>
      <c r="AP1594">
        <v>1</v>
      </c>
      <c r="AQ1594">
        <v>0</v>
      </c>
      <c r="AR1594">
        <v>0</v>
      </c>
      <c r="AS1594" t="s">
        <v>3</v>
      </c>
      <c r="AT1594">
        <v>-0.04</v>
      </c>
      <c r="AU1594" t="s">
        <v>3</v>
      </c>
      <c r="AV1594">
        <v>0</v>
      </c>
      <c r="AW1594">
        <v>2</v>
      </c>
      <c r="AX1594">
        <v>51657205</v>
      </c>
      <c r="AY1594">
        <v>1</v>
      </c>
      <c r="AZ1594">
        <v>6144</v>
      </c>
      <c r="BA1594">
        <v>1819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V1594">
        <v>0</v>
      </c>
      <c r="CW1594">
        <v>0</v>
      </c>
      <c r="CX1594">
        <f>ROUND(Y1594*Source!I1237,7)</f>
        <v>-0.8</v>
      </c>
      <c r="CY1594">
        <f t="shared" si="1404"/>
        <v>8435.86</v>
      </c>
      <c r="CZ1594">
        <f t="shared" si="1405"/>
        <v>926</v>
      </c>
      <c r="DA1594">
        <f t="shared" si="1406"/>
        <v>9.11</v>
      </c>
      <c r="DB1594">
        <f t="shared" si="1407"/>
        <v>-37.04</v>
      </c>
      <c r="DC1594">
        <f t="shared" si="1408"/>
        <v>0</v>
      </c>
      <c r="DD1594" t="s">
        <v>3</v>
      </c>
      <c r="DE1594" t="s">
        <v>3</v>
      </c>
      <c r="DF1594">
        <f t="shared" si="1409"/>
        <v>-6748.69</v>
      </c>
      <c r="DG1594">
        <f t="shared" si="1410"/>
        <v>0</v>
      </c>
      <c r="DH1594">
        <f t="shared" si="1411"/>
        <v>0</v>
      </c>
      <c r="DI1594">
        <f t="shared" si="1402"/>
        <v>0</v>
      </c>
      <c r="DJ1594">
        <f t="shared" si="1412"/>
        <v>-6748.69</v>
      </c>
      <c r="DK1594">
        <v>0</v>
      </c>
      <c r="DL1594" t="s">
        <v>3</v>
      </c>
      <c r="DM1594">
        <v>0</v>
      </c>
      <c r="DN1594" t="s">
        <v>3</v>
      </c>
      <c r="DO1594">
        <v>0</v>
      </c>
    </row>
    <row r="1595" spans="1:119" x14ac:dyDescent="0.2">
      <c r="A1595">
        <f>ROW(Source!A1237)</f>
        <v>1237</v>
      </c>
      <c r="B1595">
        <v>51651743</v>
      </c>
      <c r="C1595">
        <v>51657186</v>
      </c>
      <c r="D1595">
        <v>49565300</v>
      </c>
      <c r="E1595">
        <v>1</v>
      </c>
      <c r="F1595">
        <v>1</v>
      </c>
      <c r="G1595">
        <v>1</v>
      </c>
      <c r="H1595">
        <v>3</v>
      </c>
      <c r="I1595" t="s">
        <v>29</v>
      </c>
      <c r="J1595" t="s">
        <v>62</v>
      </c>
      <c r="K1595" t="s">
        <v>201</v>
      </c>
      <c r="L1595">
        <v>1371</v>
      </c>
      <c r="N1595">
        <v>1013</v>
      </c>
      <c r="O1595" t="s">
        <v>17</v>
      </c>
      <c r="P1595" t="s">
        <v>17</v>
      </c>
      <c r="Q1595">
        <v>1</v>
      </c>
      <c r="W1595">
        <v>0</v>
      </c>
      <c r="X1595">
        <v>-1766657038</v>
      </c>
      <c r="Y1595">
        <f t="shared" si="1403"/>
        <v>1</v>
      </c>
      <c r="AA1595">
        <v>1770</v>
      </c>
      <c r="AB1595">
        <v>0</v>
      </c>
      <c r="AC1595">
        <v>0</v>
      </c>
      <c r="AD1595">
        <v>0</v>
      </c>
      <c r="AE1595">
        <v>1861.37</v>
      </c>
      <c r="AF1595">
        <v>0</v>
      </c>
      <c r="AG1595">
        <v>0</v>
      </c>
      <c r="AH1595">
        <v>0</v>
      </c>
      <c r="AI1595">
        <v>9.11</v>
      </c>
      <c r="AJ1595">
        <v>1</v>
      </c>
      <c r="AK1595">
        <v>1</v>
      </c>
      <c r="AL1595">
        <v>1</v>
      </c>
      <c r="AM1595">
        <v>0</v>
      </c>
      <c r="AN1595">
        <v>0</v>
      </c>
      <c r="AO1595">
        <v>0</v>
      </c>
      <c r="AP1595">
        <v>1</v>
      </c>
      <c r="AQ1595">
        <v>0</v>
      </c>
      <c r="AR1595">
        <v>0</v>
      </c>
      <c r="AS1595" t="s">
        <v>3</v>
      </c>
      <c r="AT1595">
        <v>1</v>
      </c>
      <c r="AU1595" t="s">
        <v>3</v>
      </c>
      <c r="AV1595">
        <v>0</v>
      </c>
      <c r="AW1595">
        <v>1</v>
      </c>
      <c r="AX1595">
        <v>-1</v>
      </c>
      <c r="AY1595">
        <v>0</v>
      </c>
      <c r="AZ1595">
        <v>0</v>
      </c>
      <c r="BA1595" t="s">
        <v>3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V1595">
        <v>0</v>
      </c>
      <c r="CW1595">
        <v>0</v>
      </c>
      <c r="CX1595">
        <f>ROUND(Y1595*Source!I1237,7)</f>
        <v>20</v>
      </c>
      <c r="CY1595">
        <f t="shared" si="1404"/>
        <v>1770</v>
      </c>
      <c r="CZ1595">
        <f t="shared" si="1405"/>
        <v>1861.37</v>
      </c>
      <c r="DA1595">
        <f t="shared" si="1406"/>
        <v>9.11</v>
      </c>
      <c r="DB1595">
        <f t="shared" si="1407"/>
        <v>1861.37</v>
      </c>
      <c r="DC1595">
        <f t="shared" si="1408"/>
        <v>0</v>
      </c>
      <c r="DD1595" t="s">
        <v>3</v>
      </c>
      <c r="DE1595" t="s">
        <v>3</v>
      </c>
      <c r="DF1595">
        <f t="shared" si="1409"/>
        <v>339141.6</v>
      </c>
      <c r="DG1595">
        <f t="shared" si="1410"/>
        <v>0</v>
      </c>
      <c r="DH1595">
        <f t="shared" si="1411"/>
        <v>0</v>
      </c>
      <c r="DI1595">
        <f t="shared" si="1402"/>
        <v>0</v>
      </c>
      <c r="DJ1595">
        <f t="shared" si="1412"/>
        <v>339141.6</v>
      </c>
      <c r="DK1595">
        <v>0</v>
      </c>
      <c r="DL1595" t="s">
        <v>3</v>
      </c>
      <c r="DM1595">
        <v>0</v>
      </c>
      <c r="DN1595" t="s">
        <v>3</v>
      </c>
      <c r="DO1595">
        <v>0</v>
      </c>
    </row>
    <row r="1596" spans="1:119" x14ac:dyDescent="0.2">
      <c r="A1596">
        <f>ROW(Source!A1241)</f>
        <v>1241</v>
      </c>
      <c r="B1596">
        <v>51651743</v>
      </c>
      <c r="C1596">
        <v>51657209</v>
      </c>
      <c r="D1596">
        <v>49510723</v>
      </c>
      <c r="E1596">
        <v>70</v>
      </c>
      <c r="F1596">
        <v>1</v>
      </c>
      <c r="G1596">
        <v>1</v>
      </c>
      <c r="H1596">
        <v>1</v>
      </c>
      <c r="I1596" t="s">
        <v>924</v>
      </c>
      <c r="J1596" t="s">
        <v>3</v>
      </c>
      <c r="K1596" t="s">
        <v>925</v>
      </c>
      <c r="L1596">
        <v>1191</v>
      </c>
      <c r="N1596">
        <v>1013</v>
      </c>
      <c r="O1596" t="s">
        <v>904</v>
      </c>
      <c r="P1596" t="s">
        <v>904</v>
      </c>
      <c r="Q1596">
        <v>1</v>
      </c>
      <c r="W1596">
        <v>0</v>
      </c>
      <c r="X1596">
        <v>-112797078</v>
      </c>
      <c r="Y1596">
        <f>(AT1596*ROUND(1.05,7))</f>
        <v>1.1235000000000002</v>
      </c>
      <c r="AA1596">
        <v>0</v>
      </c>
      <c r="AB1596">
        <v>0</v>
      </c>
      <c r="AC1596">
        <v>0</v>
      </c>
      <c r="AD1596">
        <v>299.51</v>
      </c>
      <c r="AE1596">
        <v>0</v>
      </c>
      <c r="AF1596">
        <v>0</v>
      </c>
      <c r="AG1596">
        <v>0</v>
      </c>
      <c r="AH1596">
        <v>8.9700000000000006</v>
      </c>
      <c r="AI1596">
        <v>1</v>
      </c>
      <c r="AJ1596">
        <v>1</v>
      </c>
      <c r="AK1596">
        <v>1</v>
      </c>
      <c r="AL1596">
        <v>33.39</v>
      </c>
      <c r="AM1596">
        <v>4</v>
      </c>
      <c r="AN1596">
        <v>0</v>
      </c>
      <c r="AO1596">
        <v>1</v>
      </c>
      <c r="AP1596">
        <v>1</v>
      </c>
      <c r="AQ1596">
        <v>0</v>
      </c>
      <c r="AR1596">
        <v>0</v>
      </c>
      <c r="AS1596" t="s">
        <v>3</v>
      </c>
      <c r="AT1596">
        <v>1.07</v>
      </c>
      <c r="AU1596" t="s">
        <v>20</v>
      </c>
      <c r="AV1596">
        <v>1</v>
      </c>
      <c r="AW1596">
        <v>2</v>
      </c>
      <c r="AX1596">
        <v>51657219</v>
      </c>
      <c r="AY1596">
        <v>1</v>
      </c>
      <c r="AZ1596">
        <v>0</v>
      </c>
      <c r="BA1596">
        <v>1820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U1596">
        <f>ROUND(AT1596*Source!I1241*AH1596*AL1596,2)</f>
        <v>6729.95</v>
      </c>
      <c r="CV1596">
        <f>ROUND(Y1596*Source!I1241,7)</f>
        <v>23.593499999999999</v>
      </c>
      <c r="CW1596">
        <v>0</v>
      </c>
      <c r="CX1596">
        <f>ROUND(Y1596*Source!I1241,7)</f>
        <v>23.593499999999999</v>
      </c>
      <c r="CY1596">
        <f>AD1596</f>
        <v>299.51</v>
      </c>
      <c r="CZ1596">
        <f>AH1596</f>
        <v>8.9700000000000006</v>
      </c>
      <c r="DA1596">
        <f>AL1596</f>
        <v>33.39</v>
      </c>
      <c r="DB1596">
        <f>ROUND((ROUND(AT1596*CZ1596,2)*ROUND(1.05,7)),2)</f>
        <v>10.08</v>
      </c>
      <c r="DC1596">
        <f>ROUND((ROUND(AT1596*AG1596,2)*ROUND(1.05,7)),2)</f>
        <v>0</v>
      </c>
      <c r="DD1596" t="s">
        <v>3</v>
      </c>
      <c r="DE1596" t="s">
        <v>3</v>
      </c>
      <c r="DF1596">
        <f>ROUND(ROUND(AE1596,2)*CX1596,2)</f>
        <v>0</v>
      </c>
      <c r="DG1596">
        <f t="shared" si="1410"/>
        <v>0</v>
      </c>
      <c r="DH1596">
        <f t="shared" si="1411"/>
        <v>0</v>
      </c>
      <c r="DI1596">
        <f>ROUND(ROUND(AH1596*AL1596,2)*CX1596,2)</f>
        <v>7066.49</v>
      </c>
      <c r="DJ1596">
        <f>DI1596</f>
        <v>7066.49</v>
      </c>
      <c r="DK1596">
        <v>0</v>
      </c>
      <c r="DL1596" t="s">
        <v>3</v>
      </c>
      <c r="DM1596">
        <v>0</v>
      </c>
      <c r="DN1596" t="s">
        <v>3</v>
      </c>
      <c r="DO1596">
        <v>0</v>
      </c>
    </row>
    <row r="1597" spans="1:119" x14ac:dyDescent="0.2">
      <c r="A1597">
        <f>ROW(Source!A1241)</f>
        <v>1241</v>
      </c>
      <c r="B1597">
        <v>51651743</v>
      </c>
      <c r="C1597">
        <v>51657209</v>
      </c>
      <c r="D1597">
        <v>49510905</v>
      </c>
      <c r="E1597">
        <v>70</v>
      </c>
      <c r="F1597">
        <v>1</v>
      </c>
      <c r="G1597">
        <v>1</v>
      </c>
      <c r="H1597">
        <v>1</v>
      </c>
      <c r="I1597" t="s">
        <v>905</v>
      </c>
      <c r="J1597" t="s">
        <v>3</v>
      </c>
      <c r="K1597" t="s">
        <v>906</v>
      </c>
      <c r="L1597">
        <v>1191</v>
      </c>
      <c r="N1597">
        <v>1013</v>
      </c>
      <c r="O1597" t="s">
        <v>904</v>
      </c>
      <c r="P1597" t="s">
        <v>904</v>
      </c>
      <c r="Q1597">
        <v>1</v>
      </c>
      <c r="W1597">
        <v>0</v>
      </c>
      <c r="X1597">
        <v>-1417349443</v>
      </c>
      <c r="Y1597">
        <f>(AT1597*ROUND(1.05,7))</f>
        <v>1.0500000000000001E-2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1</v>
      </c>
      <c r="AJ1597">
        <v>1</v>
      </c>
      <c r="AK1597">
        <v>33.39</v>
      </c>
      <c r="AL1597">
        <v>1</v>
      </c>
      <c r="AM1597">
        <v>4</v>
      </c>
      <c r="AN1597">
        <v>0</v>
      </c>
      <c r="AO1597">
        <v>1</v>
      </c>
      <c r="AP1597">
        <v>1</v>
      </c>
      <c r="AQ1597">
        <v>0</v>
      </c>
      <c r="AR1597">
        <v>0</v>
      </c>
      <c r="AS1597" t="s">
        <v>3</v>
      </c>
      <c r="AT1597">
        <v>0.01</v>
      </c>
      <c r="AU1597" t="s">
        <v>20</v>
      </c>
      <c r="AV1597">
        <v>2</v>
      </c>
      <c r="AW1597">
        <v>2</v>
      </c>
      <c r="AX1597">
        <v>51657220</v>
      </c>
      <c r="AY1597">
        <v>1</v>
      </c>
      <c r="AZ1597">
        <v>0</v>
      </c>
      <c r="BA1597">
        <v>1821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V1597">
        <v>0</v>
      </c>
      <c r="CW1597">
        <v>0</v>
      </c>
      <c r="CX1597">
        <f>ROUND(Y1597*Source!I1241,7)</f>
        <v>0.2205</v>
      </c>
      <c r="CY1597">
        <f>AD1597</f>
        <v>0</v>
      </c>
      <c r="CZ1597">
        <f>AH1597</f>
        <v>0</v>
      </c>
      <c r="DA1597">
        <f>AL1597</f>
        <v>1</v>
      </c>
      <c r="DB1597">
        <f>ROUND((ROUND(AT1597*CZ1597,2)*ROUND(1.05,7)),2)</f>
        <v>0</v>
      </c>
      <c r="DC1597">
        <f>ROUND((ROUND(AT1597*AG1597,2)*ROUND(1.05,7)),2)</f>
        <v>0</v>
      </c>
      <c r="DD1597" t="s">
        <v>3</v>
      </c>
      <c r="DE1597" t="s">
        <v>3</v>
      </c>
      <c r="DF1597">
        <f>ROUND(ROUND(AE1597,2)*CX1597,2)</f>
        <v>0</v>
      </c>
      <c r="DG1597">
        <f t="shared" si="1410"/>
        <v>0</v>
      </c>
      <c r="DH1597">
        <f>ROUND(ROUND(AG1597*AK1597,2)*CX1597,2)</f>
        <v>0</v>
      </c>
      <c r="DI1597">
        <f t="shared" ref="DI1597:DI1604" si="1413">ROUND(ROUND(AH1597,2)*CX1597,2)</f>
        <v>0</v>
      </c>
      <c r="DJ1597">
        <f>DI1597</f>
        <v>0</v>
      </c>
      <c r="DK1597">
        <v>0</v>
      </c>
      <c r="DL1597" t="s">
        <v>3</v>
      </c>
      <c r="DM1597">
        <v>0</v>
      </c>
      <c r="DN1597" t="s">
        <v>3</v>
      </c>
      <c r="DO1597">
        <v>0</v>
      </c>
    </row>
    <row r="1598" spans="1:119" x14ac:dyDescent="0.2">
      <c r="A1598">
        <f>ROW(Source!A1241)</f>
        <v>1241</v>
      </c>
      <c r="B1598">
        <v>51651743</v>
      </c>
      <c r="C1598">
        <v>51657209</v>
      </c>
      <c r="D1598">
        <v>49673503</v>
      </c>
      <c r="E1598">
        <v>1</v>
      </c>
      <c r="F1598">
        <v>1</v>
      </c>
      <c r="G1598">
        <v>1</v>
      </c>
      <c r="H1598">
        <v>2</v>
      </c>
      <c r="I1598" t="s">
        <v>914</v>
      </c>
      <c r="J1598" t="s">
        <v>915</v>
      </c>
      <c r="K1598" t="s">
        <v>916</v>
      </c>
      <c r="L1598">
        <v>1367</v>
      </c>
      <c r="N1598">
        <v>1011</v>
      </c>
      <c r="O1598" t="s">
        <v>910</v>
      </c>
      <c r="P1598" t="s">
        <v>910</v>
      </c>
      <c r="Q1598">
        <v>1</v>
      </c>
      <c r="W1598">
        <v>0</v>
      </c>
      <c r="X1598">
        <v>509054691</v>
      </c>
      <c r="Y1598">
        <f>(AT1598*ROUND(1.05,7))</f>
        <v>1.0500000000000001E-2</v>
      </c>
      <c r="AA1598">
        <v>0</v>
      </c>
      <c r="AB1598">
        <v>871.31</v>
      </c>
      <c r="AC1598">
        <v>387.32</v>
      </c>
      <c r="AD1598">
        <v>0</v>
      </c>
      <c r="AE1598">
        <v>0</v>
      </c>
      <c r="AF1598">
        <v>65.709999999999994</v>
      </c>
      <c r="AG1598">
        <v>11.6</v>
      </c>
      <c r="AH1598">
        <v>0</v>
      </c>
      <c r="AI1598">
        <v>1</v>
      </c>
      <c r="AJ1598">
        <v>13.26</v>
      </c>
      <c r="AK1598">
        <v>33.39</v>
      </c>
      <c r="AL1598">
        <v>1</v>
      </c>
      <c r="AM1598">
        <v>4</v>
      </c>
      <c r="AN1598">
        <v>0</v>
      </c>
      <c r="AO1598">
        <v>1</v>
      </c>
      <c r="AP1598">
        <v>1</v>
      </c>
      <c r="AQ1598">
        <v>0</v>
      </c>
      <c r="AR1598">
        <v>0</v>
      </c>
      <c r="AS1598" t="s">
        <v>3</v>
      </c>
      <c r="AT1598">
        <v>0.01</v>
      </c>
      <c r="AU1598" t="s">
        <v>20</v>
      </c>
      <c r="AV1598">
        <v>0</v>
      </c>
      <c r="AW1598">
        <v>2</v>
      </c>
      <c r="AX1598">
        <v>51657221</v>
      </c>
      <c r="AY1598">
        <v>1</v>
      </c>
      <c r="AZ1598">
        <v>0</v>
      </c>
      <c r="BA1598">
        <v>1822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V1598">
        <v>0</v>
      </c>
      <c r="CW1598">
        <f>ROUND(Y1598*Source!I1241,7)</f>
        <v>0.2205</v>
      </c>
      <c r="CX1598">
        <f>ROUND(Y1598*Source!I1241,7)</f>
        <v>0.2205</v>
      </c>
      <c r="CY1598">
        <f>AB1598</f>
        <v>871.31</v>
      </c>
      <c r="CZ1598">
        <f>AF1598</f>
        <v>65.709999999999994</v>
      </c>
      <c r="DA1598">
        <f>AJ1598</f>
        <v>13.26</v>
      </c>
      <c r="DB1598">
        <f>ROUND((ROUND(AT1598*CZ1598,2)*ROUND(1.05,7)),2)</f>
        <v>0.69</v>
      </c>
      <c r="DC1598">
        <f>ROUND((ROUND(AT1598*AG1598,2)*ROUND(1.05,7)),2)</f>
        <v>0.13</v>
      </c>
      <c r="DD1598" t="s">
        <v>3</v>
      </c>
      <c r="DE1598" t="s">
        <v>3</v>
      </c>
      <c r="DF1598">
        <f>ROUND(ROUND(AE1598,2)*CX1598,2)</f>
        <v>0</v>
      </c>
      <c r="DG1598">
        <f>ROUND(ROUND(AF1598*AJ1598,2)*CX1598,2)</f>
        <v>192.12</v>
      </c>
      <c r="DH1598">
        <f>ROUND(ROUND(AG1598*AK1598,2)*CX1598,2)</f>
        <v>85.4</v>
      </c>
      <c r="DI1598">
        <f t="shared" si="1413"/>
        <v>0</v>
      </c>
      <c r="DJ1598">
        <f>DG1598</f>
        <v>192.12</v>
      </c>
      <c r="DK1598">
        <v>0</v>
      </c>
      <c r="DL1598" t="s">
        <v>3</v>
      </c>
      <c r="DM1598">
        <v>0</v>
      </c>
      <c r="DN1598" t="s">
        <v>3</v>
      </c>
      <c r="DO1598">
        <v>0</v>
      </c>
    </row>
    <row r="1599" spans="1:119" x14ac:dyDescent="0.2">
      <c r="A1599">
        <f>ROW(Source!A1241)</f>
        <v>1241</v>
      </c>
      <c r="B1599">
        <v>51651743</v>
      </c>
      <c r="C1599">
        <v>51657209</v>
      </c>
      <c r="D1599">
        <v>49673715</v>
      </c>
      <c r="E1599">
        <v>1</v>
      </c>
      <c r="F1599">
        <v>1</v>
      </c>
      <c r="G1599">
        <v>1</v>
      </c>
      <c r="H1599">
        <v>2</v>
      </c>
      <c r="I1599" t="s">
        <v>926</v>
      </c>
      <c r="J1599" t="s">
        <v>927</v>
      </c>
      <c r="K1599" t="s">
        <v>928</v>
      </c>
      <c r="L1599">
        <v>1367</v>
      </c>
      <c r="N1599">
        <v>1011</v>
      </c>
      <c r="O1599" t="s">
        <v>910</v>
      </c>
      <c r="P1599" t="s">
        <v>910</v>
      </c>
      <c r="Q1599">
        <v>1</v>
      </c>
      <c r="W1599">
        <v>0</v>
      </c>
      <c r="X1599">
        <v>829370094</v>
      </c>
      <c r="Y1599">
        <f>(AT1599*ROUND(1.05,7))</f>
        <v>0.10500000000000001</v>
      </c>
      <c r="AA1599">
        <v>0</v>
      </c>
      <c r="AB1599">
        <v>107.41</v>
      </c>
      <c r="AC1599">
        <v>0</v>
      </c>
      <c r="AD1599">
        <v>0</v>
      </c>
      <c r="AE1599">
        <v>0</v>
      </c>
      <c r="AF1599">
        <v>8.1</v>
      </c>
      <c r="AG1599">
        <v>0</v>
      </c>
      <c r="AH1599">
        <v>0</v>
      </c>
      <c r="AI1599">
        <v>1</v>
      </c>
      <c r="AJ1599">
        <v>13.26</v>
      </c>
      <c r="AK1599">
        <v>33.39</v>
      </c>
      <c r="AL1599">
        <v>1</v>
      </c>
      <c r="AM1599">
        <v>4</v>
      </c>
      <c r="AN1599">
        <v>0</v>
      </c>
      <c r="AO1599">
        <v>1</v>
      </c>
      <c r="AP1599">
        <v>1</v>
      </c>
      <c r="AQ1599">
        <v>0</v>
      </c>
      <c r="AR1599">
        <v>0</v>
      </c>
      <c r="AS1599" t="s">
        <v>3</v>
      </c>
      <c r="AT1599">
        <v>0.1</v>
      </c>
      <c r="AU1599" t="s">
        <v>20</v>
      </c>
      <c r="AV1599">
        <v>0</v>
      </c>
      <c r="AW1599">
        <v>2</v>
      </c>
      <c r="AX1599">
        <v>51657222</v>
      </c>
      <c r="AY1599">
        <v>1</v>
      </c>
      <c r="AZ1599">
        <v>0</v>
      </c>
      <c r="BA1599">
        <v>1823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V1599">
        <v>0</v>
      </c>
      <c r="CW1599">
        <f>ROUND(Y1599*Source!I1241,7)</f>
        <v>2.2050000000000001</v>
      </c>
      <c r="CX1599">
        <f>ROUND(Y1599*Source!I1241,7)</f>
        <v>2.2050000000000001</v>
      </c>
      <c r="CY1599">
        <f>AB1599</f>
        <v>107.41</v>
      </c>
      <c r="CZ1599">
        <f>AF1599</f>
        <v>8.1</v>
      </c>
      <c r="DA1599">
        <f>AJ1599</f>
        <v>13.26</v>
      </c>
      <c r="DB1599">
        <f>ROUND((ROUND(AT1599*CZ1599,2)*ROUND(1.05,7)),2)</f>
        <v>0.85</v>
      </c>
      <c r="DC1599">
        <f>ROUND((ROUND(AT1599*AG1599,2)*ROUND(1.05,7)),2)</f>
        <v>0</v>
      </c>
      <c r="DD1599" t="s">
        <v>3</v>
      </c>
      <c r="DE1599" t="s">
        <v>3</v>
      </c>
      <c r="DF1599">
        <f>ROUND(ROUND(AE1599,2)*CX1599,2)</f>
        <v>0</v>
      </c>
      <c r="DG1599">
        <f>ROUND(ROUND(AF1599*AJ1599,2)*CX1599,2)</f>
        <v>236.84</v>
      </c>
      <c r="DH1599">
        <f>ROUND(ROUND(AG1599*AK1599,2)*CX1599,2)</f>
        <v>0</v>
      </c>
      <c r="DI1599">
        <f t="shared" si="1413"/>
        <v>0</v>
      </c>
      <c r="DJ1599">
        <f>DG1599</f>
        <v>236.84</v>
      </c>
      <c r="DK1599">
        <v>0</v>
      </c>
      <c r="DL1599" t="s">
        <v>3</v>
      </c>
      <c r="DM1599">
        <v>0</v>
      </c>
      <c r="DN1599" t="s">
        <v>3</v>
      </c>
      <c r="DO1599">
        <v>0</v>
      </c>
    </row>
    <row r="1600" spans="1:119" x14ac:dyDescent="0.2">
      <c r="A1600">
        <f>ROW(Source!A1241)</f>
        <v>1241</v>
      </c>
      <c r="B1600">
        <v>51651743</v>
      </c>
      <c r="C1600">
        <v>51657209</v>
      </c>
      <c r="D1600">
        <v>49523218</v>
      </c>
      <c r="E1600">
        <v>1</v>
      </c>
      <c r="F1600">
        <v>1</v>
      </c>
      <c r="G1600">
        <v>1</v>
      </c>
      <c r="H1600">
        <v>3</v>
      </c>
      <c r="I1600" t="s">
        <v>42</v>
      </c>
      <c r="J1600" t="s">
        <v>45</v>
      </c>
      <c r="K1600" t="s">
        <v>43</v>
      </c>
      <c r="L1600">
        <v>1374</v>
      </c>
      <c r="N1600">
        <v>1013</v>
      </c>
      <c r="O1600" t="s">
        <v>44</v>
      </c>
      <c r="P1600" t="s">
        <v>44</v>
      </c>
      <c r="Q1600">
        <v>1</v>
      </c>
      <c r="W1600">
        <v>0</v>
      </c>
      <c r="X1600">
        <v>-1743999360</v>
      </c>
      <c r="Y1600">
        <f>AT1600</f>
        <v>0.1</v>
      </c>
      <c r="AA1600">
        <v>9.11</v>
      </c>
      <c r="AB1600">
        <v>0</v>
      </c>
      <c r="AC1600">
        <v>0</v>
      </c>
      <c r="AD1600">
        <v>0</v>
      </c>
      <c r="AE1600">
        <v>1</v>
      </c>
      <c r="AF1600">
        <v>0</v>
      </c>
      <c r="AG1600">
        <v>0</v>
      </c>
      <c r="AH1600">
        <v>0</v>
      </c>
      <c r="AI1600">
        <v>9.11</v>
      </c>
      <c r="AJ1600">
        <v>1</v>
      </c>
      <c r="AK1600">
        <v>1</v>
      </c>
      <c r="AL1600">
        <v>1</v>
      </c>
      <c r="AM1600">
        <v>0</v>
      </c>
      <c r="AN1600">
        <v>0</v>
      </c>
      <c r="AO1600">
        <v>0</v>
      </c>
      <c r="AP1600">
        <v>1</v>
      </c>
      <c r="AQ1600">
        <v>0</v>
      </c>
      <c r="AR1600">
        <v>0</v>
      </c>
      <c r="AS1600" t="s">
        <v>3</v>
      </c>
      <c r="AT1600">
        <v>0.1</v>
      </c>
      <c r="AU1600" t="s">
        <v>3</v>
      </c>
      <c r="AV1600">
        <v>0</v>
      </c>
      <c r="AW1600">
        <v>2</v>
      </c>
      <c r="AX1600">
        <v>51657223</v>
      </c>
      <c r="AY1600">
        <v>1</v>
      </c>
      <c r="AZ1600">
        <v>0</v>
      </c>
      <c r="BA1600">
        <v>1824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V1600">
        <v>0</v>
      </c>
      <c r="CW1600">
        <v>0</v>
      </c>
      <c r="CX1600">
        <f>ROUND(Y1600*Source!I1241,7)</f>
        <v>2.1</v>
      </c>
      <c r="CY1600">
        <f>AA1600</f>
        <v>9.11</v>
      </c>
      <c r="CZ1600">
        <f>AE1600</f>
        <v>1</v>
      </c>
      <c r="DA1600">
        <f>AI1600</f>
        <v>9.11</v>
      </c>
      <c r="DB1600">
        <f>ROUND(ROUND(AT1600*CZ1600,2),2)</f>
        <v>0.1</v>
      </c>
      <c r="DC1600">
        <f>ROUND(ROUND(AT1600*AG1600,2),2)</f>
        <v>0</v>
      </c>
      <c r="DD1600" t="s">
        <v>3</v>
      </c>
      <c r="DE1600" t="s">
        <v>3</v>
      </c>
      <c r="DF1600">
        <f>ROUND(ROUND(AE1600*AI1600,2)*CX1600,2)</f>
        <v>19.13</v>
      </c>
      <c r="DG1600">
        <f t="shared" ref="DG1600:DG1606" si="1414">ROUND(ROUND(AF1600,2)*CX1600,2)</f>
        <v>0</v>
      </c>
      <c r="DH1600">
        <f t="shared" ref="DH1600:DH1605" si="1415">ROUND(ROUND(AG1600,2)*CX1600,2)</f>
        <v>0</v>
      </c>
      <c r="DI1600">
        <f t="shared" si="1413"/>
        <v>0</v>
      </c>
      <c r="DJ1600">
        <f>DF1600</f>
        <v>19.13</v>
      </c>
      <c r="DK1600">
        <v>0</v>
      </c>
      <c r="DL1600" t="s">
        <v>3</v>
      </c>
      <c r="DM1600">
        <v>0</v>
      </c>
      <c r="DN1600" t="s">
        <v>3</v>
      </c>
      <c r="DO1600">
        <v>0</v>
      </c>
    </row>
    <row r="1601" spans="1:119" x14ac:dyDescent="0.2">
      <c r="A1601">
        <f>ROW(Source!A1241)</f>
        <v>1241</v>
      </c>
      <c r="B1601">
        <v>51651743</v>
      </c>
      <c r="C1601">
        <v>51657209</v>
      </c>
      <c r="D1601">
        <v>49524301</v>
      </c>
      <c r="E1601">
        <v>1</v>
      </c>
      <c r="F1601">
        <v>1</v>
      </c>
      <c r="G1601">
        <v>1</v>
      </c>
      <c r="H1601">
        <v>3</v>
      </c>
      <c r="I1601" t="s">
        <v>929</v>
      </c>
      <c r="J1601" t="s">
        <v>930</v>
      </c>
      <c r="K1601" t="s">
        <v>931</v>
      </c>
      <c r="L1601">
        <v>1348</v>
      </c>
      <c r="N1601">
        <v>1009</v>
      </c>
      <c r="O1601" t="s">
        <v>105</v>
      </c>
      <c r="P1601" t="s">
        <v>105</v>
      </c>
      <c r="Q1601">
        <v>1000</v>
      </c>
      <c r="W1601">
        <v>0</v>
      </c>
      <c r="X1601">
        <v>1824693337</v>
      </c>
      <c r="Y1601">
        <f>AT1601</f>
        <v>1.1E-4</v>
      </c>
      <c r="AA1601">
        <v>94397.82</v>
      </c>
      <c r="AB1601">
        <v>0</v>
      </c>
      <c r="AC1601">
        <v>0</v>
      </c>
      <c r="AD1601">
        <v>0</v>
      </c>
      <c r="AE1601">
        <v>10362</v>
      </c>
      <c r="AF1601">
        <v>0</v>
      </c>
      <c r="AG1601">
        <v>0</v>
      </c>
      <c r="AH1601">
        <v>0</v>
      </c>
      <c r="AI1601">
        <v>9.11</v>
      </c>
      <c r="AJ1601">
        <v>1</v>
      </c>
      <c r="AK1601">
        <v>1</v>
      </c>
      <c r="AL1601">
        <v>1</v>
      </c>
      <c r="AM1601">
        <v>4</v>
      </c>
      <c r="AN1601">
        <v>0</v>
      </c>
      <c r="AO1601">
        <v>1</v>
      </c>
      <c r="AP1601">
        <v>1</v>
      </c>
      <c r="AQ1601">
        <v>0</v>
      </c>
      <c r="AR1601">
        <v>0</v>
      </c>
      <c r="AS1601" t="s">
        <v>3</v>
      </c>
      <c r="AT1601">
        <v>1.1E-4</v>
      </c>
      <c r="AU1601" t="s">
        <v>3</v>
      </c>
      <c r="AV1601">
        <v>0</v>
      </c>
      <c r="AW1601">
        <v>2</v>
      </c>
      <c r="AX1601">
        <v>51657224</v>
      </c>
      <c r="AY1601">
        <v>1</v>
      </c>
      <c r="AZ1601">
        <v>0</v>
      </c>
      <c r="BA1601">
        <v>1825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V1601">
        <v>0</v>
      </c>
      <c r="CW1601">
        <v>0</v>
      </c>
      <c r="CX1601">
        <f>ROUND(Y1601*Source!I1241,7)</f>
        <v>2.31E-3</v>
      </c>
      <c r="CY1601">
        <f>AA1601</f>
        <v>94397.82</v>
      </c>
      <c r="CZ1601">
        <f>AE1601</f>
        <v>10362</v>
      </c>
      <c r="DA1601">
        <f>AI1601</f>
        <v>9.11</v>
      </c>
      <c r="DB1601">
        <f>ROUND(ROUND(AT1601*CZ1601,2),2)</f>
        <v>1.1399999999999999</v>
      </c>
      <c r="DC1601">
        <f>ROUND(ROUND(AT1601*AG1601,2),2)</f>
        <v>0</v>
      </c>
      <c r="DD1601" t="s">
        <v>3</v>
      </c>
      <c r="DE1601" t="s">
        <v>3</v>
      </c>
      <c r="DF1601">
        <f>ROUND(ROUND(AE1601*AI1601,2)*CX1601,2)</f>
        <v>218.06</v>
      </c>
      <c r="DG1601">
        <f t="shared" si="1414"/>
        <v>0</v>
      </c>
      <c r="DH1601">
        <f t="shared" si="1415"/>
        <v>0</v>
      </c>
      <c r="DI1601">
        <f t="shared" si="1413"/>
        <v>0</v>
      </c>
      <c r="DJ1601">
        <f>DF1601</f>
        <v>218.06</v>
      </c>
      <c r="DK1601">
        <v>0</v>
      </c>
      <c r="DL1601" t="s">
        <v>3</v>
      </c>
      <c r="DM1601">
        <v>0</v>
      </c>
      <c r="DN1601" t="s">
        <v>3</v>
      </c>
      <c r="DO1601">
        <v>0</v>
      </c>
    </row>
    <row r="1602" spans="1:119" x14ac:dyDescent="0.2">
      <c r="A1602">
        <f>ROW(Source!A1241)</f>
        <v>1241</v>
      </c>
      <c r="B1602">
        <v>51651743</v>
      </c>
      <c r="C1602">
        <v>51657209</v>
      </c>
      <c r="D1602">
        <v>49528527</v>
      </c>
      <c r="E1602">
        <v>1</v>
      </c>
      <c r="F1602">
        <v>1</v>
      </c>
      <c r="G1602">
        <v>1</v>
      </c>
      <c r="H1602">
        <v>3</v>
      </c>
      <c r="I1602" t="s">
        <v>938</v>
      </c>
      <c r="J1602" t="s">
        <v>939</v>
      </c>
      <c r="K1602" t="s">
        <v>940</v>
      </c>
      <c r="L1602">
        <v>1339</v>
      </c>
      <c r="N1602">
        <v>1007</v>
      </c>
      <c r="O1602" t="s">
        <v>941</v>
      </c>
      <c r="P1602" t="s">
        <v>941</v>
      </c>
      <c r="Q1602">
        <v>1</v>
      </c>
      <c r="W1602">
        <v>0</v>
      </c>
      <c r="X1602">
        <v>461598558</v>
      </c>
      <c r="Y1602">
        <f>AT1602</f>
        <v>2.9999999999999997E-4</v>
      </c>
      <c r="AA1602">
        <v>4735.38</v>
      </c>
      <c r="AB1602">
        <v>0</v>
      </c>
      <c r="AC1602">
        <v>0</v>
      </c>
      <c r="AD1602">
        <v>0</v>
      </c>
      <c r="AE1602">
        <v>519.79999999999995</v>
      </c>
      <c r="AF1602">
        <v>0</v>
      </c>
      <c r="AG1602">
        <v>0</v>
      </c>
      <c r="AH1602">
        <v>0</v>
      </c>
      <c r="AI1602">
        <v>9.11</v>
      </c>
      <c r="AJ1602">
        <v>1</v>
      </c>
      <c r="AK1602">
        <v>1</v>
      </c>
      <c r="AL1602">
        <v>1</v>
      </c>
      <c r="AM1602">
        <v>4</v>
      </c>
      <c r="AN1602">
        <v>0</v>
      </c>
      <c r="AO1602">
        <v>1</v>
      </c>
      <c r="AP1602">
        <v>1</v>
      </c>
      <c r="AQ1602">
        <v>0</v>
      </c>
      <c r="AR1602">
        <v>0</v>
      </c>
      <c r="AS1602" t="s">
        <v>3</v>
      </c>
      <c r="AT1602">
        <v>2.9999999999999997E-4</v>
      </c>
      <c r="AU1602" t="s">
        <v>3</v>
      </c>
      <c r="AV1602">
        <v>0</v>
      </c>
      <c r="AW1602">
        <v>2</v>
      </c>
      <c r="AX1602">
        <v>51657225</v>
      </c>
      <c r="AY1602">
        <v>1</v>
      </c>
      <c r="AZ1602">
        <v>0</v>
      </c>
      <c r="BA1602">
        <v>1826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V1602">
        <v>0</v>
      </c>
      <c r="CW1602">
        <v>0</v>
      </c>
      <c r="CX1602">
        <f>ROUND(Y1602*Source!I1241,7)</f>
        <v>6.3E-3</v>
      </c>
      <c r="CY1602">
        <f>AA1602</f>
        <v>4735.38</v>
      </c>
      <c r="CZ1602">
        <f>AE1602</f>
        <v>519.79999999999995</v>
      </c>
      <c r="DA1602">
        <f>AI1602</f>
        <v>9.11</v>
      </c>
      <c r="DB1602">
        <f>ROUND(ROUND(AT1602*CZ1602,2),2)</f>
        <v>0.16</v>
      </c>
      <c r="DC1602">
        <f>ROUND(ROUND(AT1602*AG1602,2),2)</f>
        <v>0</v>
      </c>
      <c r="DD1602" t="s">
        <v>3</v>
      </c>
      <c r="DE1602" t="s">
        <v>3</v>
      </c>
      <c r="DF1602">
        <f>ROUND(ROUND(AE1602*AI1602,2)*CX1602,2)</f>
        <v>29.83</v>
      </c>
      <c r="DG1602">
        <f t="shared" si="1414"/>
        <v>0</v>
      </c>
      <c r="DH1602">
        <f t="shared" si="1415"/>
        <v>0</v>
      </c>
      <c r="DI1602">
        <f t="shared" si="1413"/>
        <v>0</v>
      </c>
      <c r="DJ1602">
        <f>DF1602</f>
        <v>29.83</v>
      </c>
      <c r="DK1602">
        <v>0</v>
      </c>
      <c r="DL1602" t="s">
        <v>3</v>
      </c>
      <c r="DM1602">
        <v>0</v>
      </c>
      <c r="DN1602" t="s">
        <v>3</v>
      </c>
      <c r="DO1602">
        <v>0</v>
      </c>
    </row>
    <row r="1603" spans="1:119" x14ac:dyDescent="0.2">
      <c r="A1603">
        <f>ROW(Source!A1241)</f>
        <v>1241</v>
      </c>
      <c r="B1603">
        <v>51651743</v>
      </c>
      <c r="C1603">
        <v>51657209</v>
      </c>
      <c r="D1603">
        <v>49543539</v>
      </c>
      <c r="E1603">
        <v>1</v>
      </c>
      <c r="F1603">
        <v>1</v>
      </c>
      <c r="G1603">
        <v>1</v>
      </c>
      <c r="H1603">
        <v>3</v>
      </c>
      <c r="I1603" t="s">
        <v>935</v>
      </c>
      <c r="J1603" t="s">
        <v>936</v>
      </c>
      <c r="K1603" t="s">
        <v>937</v>
      </c>
      <c r="L1603">
        <v>1348</v>
      </c>
      <c r="N1603">
        <v>1009</v>
      </c>
      <c r="O1603" t="s">
        <v>105</v>
      </c>
      <c r="P1603" t="s">
        <v>105</v>
      </c>
      <c r="Q1603">
        <v>1000</v>
      </c>
      <c r="W1603">
        <v>0</v>
      </c>
      <c r="X1603">
        <v>-2055168211</v>
      </c>
      <c r="Y1603">
        <f>AT1603</f>
        <v>4.2999999999999999E-4</v>
      </c>
      <c r="AA1603">
        <v>59294.71</v>
      </c>
      <c r="AB1603">
        <v>0</v>
      </c>
      <c r="AC1603">
        <v>0</v>
      </c>
      <c r="AD1603">
        <v>0</v>
      </c>
      <c r="AE1603">
        <v>6508.75</v>
      </c>
      <c r="AF1603">
        <v>0</v>
      </c>
      <c r="AG1603">
        <v>0</v>
      </c>
      <c r="AH1603">
        <v>0</v>
      </c>
      <c r="AI1603">
        <v>9.11</v>
      </c>
      <c r="AJ1603">
        <v>1</v>
      </c>
      <c r="AK1603">
        <v>1</v>
      </c>
      <c r="AL1603">
        <v>1</v>
      </c>
      <c r="AM1603">
        <v>4</v>
      </c>
      <c r="AN1603">
        <v>0</v>
      </c>
      <c r="AO1603">
        <v>1</v>
      </c>
      <c r="AP1603">
        <v>1</v>
      </c>
      <c r="AQ1603">
        <v>0</v>
      </c>
      <c r="AR1603">
        <v>0</v>
      </c>
      <c r="AS1603" t="s">
        <v>3</v>
      </c>
      <c r="AT1603">
        <v>4.2999999999999999E-4</v>
      </c>
      <c r="AU1603" t="s">
        <v>3</v>
      </c>
      <c r="AV1603">
        <v>0</v>
      </c>
      <c r="AW1603">
        <v>2</v>
      </c>
      <c r="AX1603">
        <v>51657226</v>
      </c>
      <c r="AY1603">
        <v>1</v>
      </c>
      <c r="AZ1603">
        <v>0</v>
      </c>
      <c r="BA1603">
        <v>1827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V1603">
        <v>0</v>
      </c>
      <c r="CW1603">
        <v>0</v>
      </c>
      <c r="CX1603">
        <f>ROUND(Y1603*Source!I1241,7)</f>
        <v>9.0299999999999998E-3</v>
      </c>
      <c r="CY1603">
        <f>AA1603</f>
        <v>59294.71</v>
      </c>
      <c r="CZ1603">
        <f>AE1603</f>
        <v>6508.75</v>
      </c>
      <c r="DA1603">
        <f>AI1603</f>
        <v>9.11</v>
      </c>
      <c r="DB1603">
        <f>ROUND(ROUND(AT1603*CZ1603,2),2)</f>
        <v>2.8</v>
      </c>
      <c r="DC1603">
        <f>ROUND(ROUND(AT1603*AG1603,2),2)</f>
        <v>0</v>
      </c>
      <c r="DD1603" t="s">
        <v>3</v>
      </c>
      <c r="DE1603" t="s">
        <v>3</v>
      </c>
      <c r="DF1603">
        <f>ROUND(ROUND(AE1603*AI1603,2)*CX1603,2)</f>
        <v>535.42999999999995</v>
      </c>
      <c r="DG1603">
        <f t="shared" si="1414"/>
        <v>0</v>
      </c>
      <c r="DH1603">
        <f t="shared" si="1415"/>
        <v>0</v>
      </c>
      <c r="DI1603">
        <f t="shared" si="1413"/>
        <v>0</v>
      </c>
      <c r="DJ1603">
        <f>DF1603</f>
        <v>535.42999999999995</v>
      </c>
      <c r="DK1603">
        <v>0</v>
      </c>
      <c r="DL1603" t="s">
        <v>3</v>
      </c>
      <c r="DM1603">
        <v>0</v>
      </c>
      <c r="DN1603" t="s">
        <v>3</v>
      </c>
      <c r="DO1603">
        <v>0</v>
      </c>
    </row>
    <row r="1604" spans="1:119" x14ac:dyDescent="0.2">
      <c r="A1604">
        <f>ROW(Source!A1241)</f>
        <v>1241</v>
      </c>
      <c r="B1604">
        <v>51651743</v>
      </c>
      <c r="C1604">
        <v>51657209</v>
      </c>
      <c r="D1604">
        <v>49565227</v>
      </c>
      <c r="E1604">
        <v>1</v>
      </c>
      <c r="F1604">
        <v>1</v>
      </c>
      <c r="G1604">
        <v>1</v>
      </c>
      <c r="H1604">
        <v>3</v>
      </c>
      <c r="I1604" t="s">
        <v>29</v>
      </c>
      <c r="J1604" t="s">
        <v>71</v>
      </c>
      <c r="K1604" t="s">
        <v>70</v>
      </c>
      <c r="L1604">
        <v>1371</v>
      </c>
      <c r="N1604">
        <v>1013</v>
      </c>
      <c r="O1604" t="s">
        <v>17</v>
      </c>
      <c r="P1604" t="s">
        <v>17</v>
      </c>
      <c r="Q1604">
        <v>1</v>
      </c>
      <c r="W1604">
        <v>0</v>
      </c>
      <c r="X1604">
        <v>-521630453</v>
      </c>
      <c r="Y1604">
        <f>AT1604</f>
        <v>1</v>
      </c>
      <c r="AA1604">
        <v>2472.5</v>
      </c>
      <c r="AB1604">
        <v>0</v>
      </c>
      <c r="AC1604">
        <v>0</v>
      </c>
      <c r="AD1604">
        <v>0</v>
      </c>
      <c r="AE1604">
        <v>2600.13</v>
      </c>
      <c r="AF1604">
        <v>0</v>
      </c>
      <c r="AG1604">
        <v>0</v>
      </c>
      <c r="AH1604">
        <v>0</v>
      </c>
      <c r="AI1604">
        <v>9.11</v>
      </c>
      <c r="AJ1604">
        <v>1</v>
      </c>
      <c r="AK1604">
        <v>1</v>
      </c>
      <c r="AL1604">
        <v>1</v>
      </c>
      <c r="AM1604">
        <v>0</v>
      </c>
      <c r="AN1604">
        <v>0</v>
      </c>
      <c r="AO1604">
        <v>0</v>
      </c>
      <c r="AP1604">
        <v>1</v>
      </c>
      <c r="AQ1604">
        <v>0</v>
      </c>
      <c r="AR1604">
        <v>0</v>
      </c>
      <c r="AS1604" t="s">
        <v>3</v>
      </c>
      <c r="AT1604">
        <v>1</v>
      </c>
      <c r="AU1604" t="s">
        <v>3</v>
      </c>
      <c r="AV1604">
        <v>0</v>
      </c>
      <c r="AW1604">
        <v>1</v>
      </c>
      <c r="AX1604">
        <v>-1</v>
      </c>
      <c r="AY1604">
        <v>0</v>
      </c>
      <c r="AZ1604">
        <v>0</v>
      </c>
      <c r="BA1604" t="s">
        <v>3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V1604">
        <v>0</v>
      </c>
      <c r="CW1604">
        <v>0</v>
      </c>
      <c r="CX1604">
        <f>ROUND(Y1604*Source!I1241,7)</f>
        <v>21</v>
      </c>
      <c r="CY1604">
        <f>AA1604</f>
        <v>2472.5</v>
      </c>
      <c r="CZ1604">
        <f>AE1604</f>
        <v>2600.13</v>
      </c>
      <c r="DA1604">
        <f>AI1604</f>
        <v>9.11</v>
      </c>
      <c r="DB1604">
        <f>ROUND(ROUND(AT1604*CZ1604,2),2)</f>
        <v>2600.13</v>
      </c>
      <c r="DC1604">
        <f>ROUND(ROUND(AT1604*AG1604,2),2)</f>
        <v>0</v>
      </c>
      <c r="DD1604" t="s">
        <v>3</v>
      </c>
      <c r="DE1604" t="s">
        <v>3</v>
      </c>
      <c r="DF1604">
        <f>ROUND(ROUND(AE1604*AI1604,2)*CX1604,2)</f>
        <v>497430.78</v>
      </c>
      <c r="DG1604">
        <f t="shared" si="1414"/>
        <v>0</v>
      </c>
      <c r="DH1604">
        <f t="shared" si="1415"/>
        <v>0</v>
      </c>
      <c r="DI1604">
        <f t="shared" si="1413"/>
        <v>0</v>
      </c>
      <c r="DJ1604">
        <f>DF1604</f>
        <v>497430.78</v>
      </c>
      <c r="DK1604">
        <v>0</v>
      </c>
      <c r="DL1604" t="s">
        <v>3</v>
      </c>
      <c r="DM1604">
        <v>0</v>
      </c>
      <c r="DN1604" t="s">
        <v>3</v>
      </c>
      <c r="DO1604">
        <v>0</v>
      </c>
    </row>
    <row r="1605" spans="1:119" x14ac:dyDescent="0.2">
      <c r="A1605">
        <f>ROW(Source!A1244)</f>
        <v>1244</v>
      </c>
      <c r="B1605">
        <v>51651743</v>
      </c>
      <c r="C1605">
        <v>51657230</v>
      </c>
      <c r="D1605">
        <v>49510719</v>
      </c>
      <c r="E1605">
        <v>70</v>
      </c>
      <c r="F1605">
        <v>1</v>
      </c>
      <c r="G1605">
        <v>1</v>
      </c>
      <c r="H1605">
        <v>1</v>
      </c>
      <c r="I1605" t="s">
        <v>942</v>
      </c>
      <c r="J1605" t="s">
        <v>3</v>
      </c>
      <c r="K1605" t="s">
        <v>943</v>
      </c>
      <c r="L1605">
        <v>1191</v>
      </c>
      <c r="N1605">
        <v>1013</v>
      </c>
      <c r="O1605" t="s">
        <v>904</v>
      </c>
      <c r="P1605" t="s">
        <v>904</v>
      </c>
      <c r="Q1605">
        <v>1</v>
      </c>
      <c r="W1605">
        <v>0</v>
      </c>
      <c r="X1605">
        <v>784619160</v>
      </c>
      <c r="Y1605">
        <f t="shared" ref="Y1605:Y1610" si="1416">(AT1605*ROUND(1.05,7))</f>
        <v>161.70000000000002</v>
      </c>
      <c r="AA1605">
        <v>0</v>
      </c>
      <c r="AB1605">
        <v>0</v>
      </c>
      <c r="AC1605">
        <v>0</v>
      </c>
      <c r="AD1605">
        <v>291.83</v>
      </c>
      <c r="AE1605">
        <v>0</v>
      </c>
      <c r="AF1605">
        <v>0</v>
      </c>
      <c r="AG1605">
        <v>0</v>
      </c>
      <c r="AH1605">
        <v>8.74</v>
      </c>
      <c r="AI1605">
        <v>1</v>
      </c>
      <c r="AJ1605">
        <v>1</v>
      </c>
      <c r="AK1605">
        <v>1</v>
      </c>
      <c r="AL1605">
        <v>33.39</v>
      </c>
      <c r="AM1605">
        <v>4</v>
      </c>
      <c r="AN1605">
        <v>0</v>
      </c>
      <c r="AO1605">
        <v>1</v>
      </c>
      <c r="AP1605">
        <v>1</v>
      </c>
      <c r="AQ1605">
        <v>0</v>
      </c>
      <c r="AR1605">
        <v>0</v>
      </c>
      <c r="AS1605" t="s">
        <v>3</v>
      </c>
      <c r="AT1605">
        <v>154</v>
      </c>
      <c r="AU1605" t="s">
        <v>20</v>
      </c>
      <c r="AV1605">
        <v>1</v>
      </c>
      <c r="AW1605">
        <v>2</v>
      </c>
      <c r="AX1605">
        <v>51657243</v>
      </c>
      <c r="AY1605">
        <v>1</v>
      </c>
      <c r="AZ1605">
        <v>0</v>
      </c>
      <c r="BA1605">
        <v>1829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U1605">
        <f>ROUND(AT1605*Source!I1244*AH1605*AL1605,2)</f>
        <v>269.64999999999998</v>
      </c>
      <c r="CV1605">
        <f>ROUND(Y1605*Source!I1244,7)</f>
        <v>0.97019999999999995</v>
      </c>
      <c r="CW1605">
        <v>0</v>
      </c>
      <c r="CX1605">
        <f>ROUND(Y1605*Source!I1244,7)</f>
        <v>0.97019999999999995</v>
      </c>
      <c r="CY1605">
        <f>AD1605</f>
        <v>291.83</v>
      </c>
      <c r="CZ1605">
        <f>AH1605</f>
        <v>8.74</v>
      </c>
      <c r="DA1605">
        <f>AL1605</f>
        <v>33.39</v>
      </c>
      <c r="DB1605">
        <f t="shared" ref="DB1605:DB1610" si="1417">ROUND((ROUND(AT1605*CZ1605,2)*ROUND(1.05,7)),2)</f>
        <v>1413.26</v>
      </c>
      <c r="DC1605">
        <f t="shared" ref="DC1605:DC1610" si="1418">ROUND((ROUND(AT1605*AG1605,2)*ROUND(1.05,7)),2)</f>
        <v>0</v>
      </c>
      <c r="DD1605" t="s">
        <v>3</v>
      </c>
      <c r="DE1605" t="s">
        <v>3</v>
      </c>
      <c r="DF1605">
        <f t="shared" ref="DF1605:DF1610" si="1419">ROUND(ROUND(AE1605,2)*CX1605,2)</f>
        <v>0</v>
      </c>
      <c r="DG1605">
        <f t="shared" si="1414"/>
        <v>0</v>
      </c>
      <c r="DH1605">
        <f t="shared" si="1415"/>
        <v>0</v>
      </c>
      <c r="DI1605">
        <f>ROUND(ROUND(AH1605*AL1605,2)*CX1605,2)</f>
        <v>283.13</v>
      </c>
      <c r="DJ1605">
        <f>DI1605</f>
        <v>283.13</v>
      </c>
      <c r="DK1605">
        <v>0</v>
      </c>
      <c r="DL1605" t="s">
        <v>3</v>
      </c>
      <c r="DM1605">
        <v>0</v>
      </c>
      <c r="DN1605" t="s">
        <v>3</v>
      </c>
      <c r="DO1605">
        <v>0</v>
      </c>
    </row>
    <row r="1606" spans="1:119" x14ac:dyDescent="0.2">
      <c r="A1606">
        <f>ROW(Source!A1244)</f>
        <v>1244</v>
      </c>
      <c r="B1606">
        <v>51651743</v>
      </c>
      <c r="C1606">
        <v>51657230</v>
      </c>
      <c r="D1606">
        <v>49510905</v>
      </c>
      <c r="E1606">
        <v>70</v>
      </c>
      <c r="F1606">
        <v>1</v>
      </c>
      <c r="G1606">
        <v>1</v>
      </c>
      <c r="H1606">
        <v>1</v>
      </c>
      <c r="I1606" t="s">
        <v>905</v>
      </c>
      <c r="J1606" t="s">
        <v>3</v>
      </c>
      <c r="K1606" t="s">
        <v>906</v>
      </c>
      <c r="L1606">
        <v>1191</v>
      </c>
      <c r="N1606">
        <v>1013</v>
      </c>
      <c r="O1606" t="s">
        <v>904</v>
      </c>
      <c r="P1606" t="s">
        <v>904</v>
      </c>
      <c r="Q1606">
        <v>1</v>
      </c>
      <c r="W1606">
        <v>0</v>
      </c>
      <c r="X1606">
        <v>-1417349443</v>
      </c>
      <c r="Y1606">
        <f t="shared" si="1416"/>
        <v>1.26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  <c r="AJ1606">
        <v>1</v>
      </c>
      <c r="AK1606">
        <v>33.39</v>
      </c>
      <c r="AL1606">
        <v>1</v>
      </c>
      <c r="AM1606">
        <v>4</v>
      </c>
      <c r="AN1606">
        <v>0</v>
      </c>
      <c r="AO1606">
        <v>1</v>
      </c>
      <c r="AP1606">
        <v>1</v>
      </c>
      <c r="AQ1606">
        <v>0</v>
      </c>
      <c r="AR1606">
        <v>0</v>
      </c>
      <c r="AS1606" t="s">
        <v>3</v>
      </c>
      <c r="AT1606">
        <v>1.2</v>
      </c>
      <c r="AU1606" t="s">
        <v>20</v>
      </c>
      <c r="AV1606">
        <v>2</v>
      </c>
      <c r="AW1606">
        <v>2</v>
      </c>
      <c r="AX1606">
        <v>51657244</v>
      </c>
      <c r="AY1606">
        <v>1</v>
      </c>
      <c r="AZ1606">
        <v>0</v>
      </c>
      <c r="BA1606">
        <v>1830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V1606">
        <v>0</v>
      </c>
      <c r="CW1606">
        <v>0</v>
      </c>
      <c r="CX1606">
        <f>ROUND(Y1606*Source!I1244,7)</f>
        <v>7.5599999999999999E-3</v>
      </c>
      <c r="CY1606">
        <f>AD1606</f>
        <v>0</v>
      </c>
      <c r="CZ1606">
        <f>AH1606</f>
        <v>0</v>
      </c>
      <c r="DA1606">
        <f>AL1606</f>
        <v>1</v>
      </c>
      <c r="DB1606">
        <f t="shared" si="1417"/>
        <v>0</v>
      </c>
      <c r="DC1606">
        <f t="shared" si="1418"/>
        <v>0</v>
      </c>
      <c r="DD1606" t="s">
        <v>3</v>
      </c>
      <c r="DE1606" t="s">
        <v>3</v>
      </c>
      <c r="DF1606">
        <f t="shared" si="1419"/>
        <v>0</v>
      </c>
      <c r="DG1606">
        <f t="shared" si="1414"/>
        <v>0</v>
      </c>
      <c r="DH1606">
        <f>ROUND(ROUND(AG1606*AK1606,2)*CX1606,2)</f>
        <v>0</v>
      </c>
      <c r="DI1606">
        <f t="shared" ref="DI1606:DI1616" si="1420">ROUND(ROUND(AH1606,2)*CX1606,2)</f>
        <v>0</v>
      </c>
      <c r="DJ1606">
        <f>DI1606</f>
        <v>0</v>
      </c>
      <c r="DK1606">
        <v>0</v>
      </c>
      <c r="DL1606" t="s">
        <v>3</v>
      </c>
      <c r="DM1606">
        <v>0</v>
      </c>
      <c r="DN1606" t="s">
        <v>3</v>
      </c>
      <c r="DO1606">
        <v>0</v>
      </c>
    </row>
    <row r="1607" spans="1:119" x14ac:dyDescent="0.2">
      <c r="A1607">
        <f>ROW(Source!A1244)</f>
        <v>1244</v>
      </c>
      <c r="B1607">
        <v>51651743</v>
      </c>
      <c r="C1607">
        <v>51657230</v>
      </c>
      <c r="D1607">
        <v>49672573</v>
      </c>
      <c r="E1607">
        <v>1</v>
      </c>
      <c r="F1607">
        <v>1</v>
      </c>
      <c r="G1607">
        <v>1</v>
      </c>
      <c r="H1607">
        <v>2</v>
      </c>
      <c r="I1607" t="s">
        <v>907</v>
      </c>
      <c r="J1607" t="s">
        <v>908</v>
      </c>
      <c r="K1607" t="s">
        <v>909</v>
      </c>
      <c r="L1607">
        <v>1367</v>
      </c>
      <c r="N1607">
        <v>1011</v>
      </c>
      <c r="O1607" t="s">
        <v>910</v>
      </c>
      <c r="P1607" t="s">
        <v>910</v>
      </c>
      <c r="Q1607">
        <v>1</v>
      </c>
      <c r="W1607">
        <v>0</v>
      </c>
      <c r="X1607">
        <v>-430484415</v>
      </c>
      <c r="Y1607">
        <f t="shared" si="1416"/>
        <v>0.504</v>
      </c>
      <c r="AA1607">
        <v>0</v>
      </c>
      <c r="AB1607">
        <v>1530.2</v>
      </c>
      <c r="AC1607">
        <v>450.77</v>
      </c>
      <c r="AD1607">
        <v>0</v>
      </c>
      <c r="AE1607">
        <v>0</v>
      </c>
      <c r="AF1607">
        <v>115.4</v>
      </c>
      <c r="AG1607">
        <v>13.5</v>
      </c>
      <c r="AH1607">
        <v>0</v>
      </c>
      <c r="AI1607">
        <v>1</v>
      </c>
      <c r="AJ1607">
        <v>13.26</v>
      </c>
      <c r="AK1607">
        <v>33.39</v>
      </c>
      <c r="AL1607">
        <v>1</v>
      </c>
      <c r="AM1607">
        <v>4</v>
      </c>
      <c r="AN1607">
        <v>0</v>
      </c>
      <c r="AO1607">
        <v>1</v>
      </c>
      <c r="AP1607">
        <v>1</v>
      </c>
      <c r="AQ1607">
        <v>0</v>
      </c>
      <c r="AR1607">
        <v>0</v>
      </c>
      <c r="AS1607" t="s">
        <v>3</v>
      </c>
      <c r="AT1607">
        <v>0.48</v>
      </c>
      <c r="AU1607" t="s">
        <v>20</v>
      </c>
      <c r="AV1607">
        <v>0</v>
      </c>
      <c r="AW1607">
        <v>2</v>
      </c>
      <c r="AX1607">
        <v>51657245</v>
      </c>
      <c r="AY1607">
        <v>1</v>
      </c>
      <c r="AZ1607">
        <v>0</v>
      </c>
      <c r="BA1607">
        <v>1831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V1607">
        <v>0</v>
      </c>
      <c r="CW1607">
        <f>ROUND(Y1607*Source!I1244,7)</f>
        <v>3.0240000000000002E-3</v>
      </c>
      <c r="CX1607">
        <f>ROUND(Y1607*Source!I1244,7)</f>
        <v>3.0240000000000002E-3</v>
      </c>
      <c r="CY1607">
        <f>AB1607</f>
        <v>1530.2</v>
      </c>
      <c r="CZ1607">
        <f>AF1607</f>
        <v>115.4</v>
      </c>
      <c r="DA1607">
        <f>AJ1607</f>
        <v>13.26</v>
      </c>
      <c r="DB1607">
        <f t="shared" si="1417"/>
        <v>58.16</v>
      </c>
      <c r="DC1607">
        <f t="shared" si="1418"/>
        <v>6.8</v>
      </c>
      <c r="DD1607" t="s">
        <v>3</v>
      </c>
      <c r="DE1607" t="s">
        <v>3</v>
      </c>
      <c r="DF1607">
        <f t="shared" si="1419"/>
        <v>0</v>
      </c>
      <c r="DG1607">
        <f>ROUND(ROUND(AF1607*AJ1607,2)*CX1607,2)</f>
        <v>4.63</v>
      </c>
      <c r="DH1607">
        <f>ROUND(ROUND(AG1607*AK1607,2)*CX1607,2)</f>
        <v>1.36</v>
      </c>
      <c r="DI1607">
        <f t="shared" si="1420"/>
        <v>0</v>
      </c>
      <c r="DJ1607">
        <f>DG1607</f>
        <v>4.63</v>
      </c>
      <c r="DK1607">
        <v>0</v>
      </c>
      <c r="DL1607" t="s">
        <v>3</v>
      </c>
      <c r="DM1607">
        <v>0</v>
      </c>
      <c r="DN1607" t="s">
        <v>3</v>
      </c>
      <c r="DO1607">
        <v>0</v>
      </c>
    </row>
    <row r="1608" spans="1:119" x14ac:dyDescent="0.2">
      <c r="A1608">
        <f>ROW(Source!A1244)</f>
        <v>1244</v>
      </c>
      <c r="B1608">
        <v>51651743</v>
      </c>
      <c r="C1608">
        <v>51657230</v>
      </c>
      <c r="D1608">
        <v>49672703</v>
      </c>
      <c r="E1608">
        <v>1</v>
      </c>
      <c r="F1608">
        <v>1</v>
      </c>
      <c r="G1608">
        <v>1</v>
      </c>
      <c r="H1608">
        <v>2</v>
      </c>
      <c r="I1608" t="s">
        <v>944</v>
      </c>
      <c r="J1608" t="s">
        <v>945</v>
      </c>
      <c r="K1608" t="s">
        <v>946</v>
      </c>
      <c r="L1608">
        <v>1367</v>
      </c>
      <c r="N1608">
        <v>1011</v>
      </c>
      <c r="O1608" t="s">
        <v>910</v>
      </c>
      <c r="P1608" t="s">
        <v>910</v>
      </c>
      <c r="Q1608">
        <v>1</v>
      </c>
      <c r="W1608">
        <v>0</v>
      </c>
      <c r="X1608">
        <v>-1424865896</v>
      </c>
      <c r="Y1608">
        <f t="shared" si="1416"/>
        <v>0.35700000000000004</v>
      </c>
      <c r="AA1608">
        <v>0</v>
      </c>
      <c r="AB1608">
        <v>88.31</v>
      </c>
      <c r="AC1608">
        <v>0</v>
      </c>
      <c r="AD1608">
        <v>0</v>
      </c>
      <c r="AE1608">
        <v>0</v>
      </c>
      <c r="AF1608">
        <v>6.66</v>
      </c>
      <c r="AG1608">
        <v>0</v>
      </c>
      <c r="AH1608">
        <v>0</v>
      </c>
      <c r="AI1608">
        <v>1</v>
      </c>
      <c r="AJ1608">
        <v>13.26</v>
      </c>
      <c r="AK1608">
        <v>33.39</v>
      </c>
      <c r="AL1608">
        <v>1</v>
      </c>
      <c r="AM1608">
        <v>4</v>
      </c>
      <c r="AN1608">
        <v>0</v>
      </c>
      <c r="AO1608">
        <v>1</v>
      </c>
      <c r="AP1608">
        <v>1</v>
      </c>
      <c r="AQ1608">
        <v>0</v>
      </c>
      <c r="AR1608">
        <v>0</v>
      </c>
      <c r="AS1608" t="s">
        <v>3</v>
      </c>
      <c r="AT1608">
        <v>0.34</v>
      </c>
      <c r="AU1608" t="s">
        <v>20</v>
      </c>
      <c r="AV1608">
        <v>0</v>
      </c>
      <c r="AW1608">
        <v>2</v>
      </c>
      <c r="AX1608">
        <v>51657246</v>
      </c>
      <c r="AY1608">
        <v>1</v>
      </c>
      <c r="AZ1608">
        <v>0</v>
      </c>
      <c r="BA1608">
        <v>1832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V1608">
        <v>0</v>
      </c>
      <c r="CW1608">
        <f>ROUND(Y1608*Source!I1244,7)</f>
        <v>2.1419999999999998E-3</v>
      </c>
      <c r="CX1608">
        <f>ROUND(Y1608*Source!I1244,7)</f>
        <v>2.1419999999999998E-3</v>
      </c>
      <c r="CY1608">
        <f>AB1608</f>
        <v>88.31</v>
      </c>
      <c r="CZ1608">
        <f>AF1608</f>
        <v>6.66</v>
      </c>
      <c r="DA1608">
        <f>AJ1608</f>
        <v>13.26</v>
      </c>
      <c r="DB1608">
        <f t="shared" si="1417"/>
        <v>2.37</v>
      </c>
      <c r="DC1608">
        <f t="shared" si="1418"/>
        <v>0</v>
      </c>
      <c r="DD1608" t="s">
        <v>3</v>
      </c>
      <c r="DE1608" t="s">
        <v>3</v>
      </c>
      <c r="DF1608">
        <f t="shared" si="1419"/>
        <v>0</v>
      </c>
      <c r="DG1608">
        <f>ROUND(ROUND(AF1608*AJ1608,2)*CX1608,2)</f>
        <v>0.19</v>
      </c>
      <c r="DH1608">
        <f>ROUND(ROUND(AG1608*AK1608,2)*CX1608,2)</f>
        <v>0</v>
      </c>
      <c r="DI1608">
        <f t="shared" si="1420"/>
        <v>0</v>
      </c>
      <c r="DJ1608">
        <f>DG1608</f>
        <v>0.19</v>
      </c>
      <c r="DK1608">
        <v>0</v>
      </c>
      <c r="DL1608" t="s">
        <v>3</v>
      </c>
      <c r="DM1608">
        <v>0</v>
      </c>
      <c r="DN1608" t="s">
        <v>3</v>
      </c>
      <c r="DO1608">
        <v>0</v>
      </c>
    </row>
    <row r="1609" spans="1:119" x14ac:dyDescent="0.2">
      <c r="A1609">
        <f>ROW(Source!A1244)</f>
        <v>1244</v>
      </c>
      <c r="B1609">
        <v>51651743</v>
      </c>
      <c r="C1609">
        <v>51657230</v>
      </c>
      <c r="D1609">
        <v>49673503</v>
      </c>
      <c r="E1609">
        <v>1</v>
      </c>
      <c r="F1609">
        <v>1</v>
      </c>
      <c r="G1609">
        <v>1</v>
      </c>
      <c r="H1609">
        <v>2</v>
      </c>
      <c r="I1609" t="s">
        <v>914</v>
      </c>
      <c r="J1609" t="s">
        <v>915</v>
      </c>
      <c r="K1609" t="s">
        <v>916</v>
      </c>
      <c r="L1609">
        <v>1367</v>
      </c>
      <c r="N1609">
        <v>1011</v>
      </c>
      <c r="O1609" t="s">
        <v>910</v>
      </c>
      <c r="P1609" t="s">
        <v>910</v>
      </c>
      <c r="Q1609">
        <v>1</v>
      </c>
      <c r="W1609">
        <v>0</v>
      </c>
      <c r="X1609">
        <v>509054691</v>
      </c>
      <c r="Y1609">
        <f t="shared" si="1416"/>
        <v>0.75600000000000001</v>
      </c>
      <c r="AA1609">
        <v>0</v>
      </c>
      <c r="AB1609">
        <v>871.31</v>
      </c>
      <c r="AC1609">
        <v>387.32</v>
      </c>
      <c r="AD1609">
        <v>0</v>
      </c>
      <c r="AE1609">
        <v>0</v>
      </c>
      <c r="AF1609">
        <v>65.709999999999994</v>
      </c>
      <c r="AG1609">
        <v>11.6</v>
      </c>
      <c r="AH1609">
        <v>0</v>
      </c>
      <c r="AI1609">
        <v>1</v>
      </c>
      <c r="AJ1609">
        <v>13.26</v>
      </c>
      <c r="AK1609">
        <v>33.39</v>
      </c>
      <c r="AL1609">
        <v>1</v>
      </c>
      <c r="AM1609">
        <v>4</v>
      </c>
      <c r="AN1609">
        <v>0</v>
      </c>
      <c r="AO1609">
        <v>1</v>
      </c>
      <c r="AP1609">
        <v>1</v>
      </c>
      <c r="AQ1609">
        <v>0</v>
      </c>
      <c r="AR1609">
        <v>0</v>
      </c>
      <c r="AS1609" t="s">
        <v>3</v>
      </c>
      <c r="AT1609">
        <v>0.72</v>
      </c>
      <c r="AU1609" t="s">
        <v>20</v>
      </c>
      <c r="AV1609">
        <v>0</v>
      </c>
      <c r="AW1609">
        <v>2</v>
      </c>
      <c r="AX1609">
        <v>51657247</v>
      </c>
      <c r="AY1609">
        <v>1</v>
      </c>
      <c r="AZ1609">
        <v>0</v>
      </c>
      <c r="BA1609">
        <v>1833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V1609">
        <v>0</v>
      </c>
      <c r="CW1609">
        <f>ROUND(Y1609*Source!I1244,7)</f>
        <v>4.5360000000000001E-3</v>
      </c>
      <c r="CX1609">
        <f>ROUND(Y1609*Source!I1244,7)</f>
        <v>4.5360000000000001E-3</v>
      </c>
      <c r="CY1609">
        <f>AB1609</f>
        <v>871.31</v>
      </c>
      <c r="CZ1609">
        <f>AF1609</f>
        <v>65.709999999999994</v>
      </c>
      <c r="DA1609">
        <f>AJ1609</f>
        <v>13.26</v>
      </c>
      <c r="DB1609">
        <f t="shared" si="1417"/>
        <v>49.68</v>
      </c>
      <c r="DC1609">
        <f t="shared" si="1418"/>
        <v>8.77</v>
      </c>
      <c r="DD1609" t="s">
        <v>3</v>
      </c>
      <c r="DE1609" t="s">
        <v>3</v>
      </c>
      <c r="DF1609">
        <f t="shared" si="1419"/>
        <v>0</v>
      </c>
      <c r="DG1609">
        <f>ROUND(ROUND(AF1609*AJ1609,2)*CX1609,2)</f>
        <v>3.95</v>
      </c>
      <c r="DH1609">
        <f>ROUND(ROUND(AG1609*AK1609,2)*CX1609,2)</f>
        <v>1.76</v>
      </c>
      <c r="DI1609">
        <f t="shared" si="1420"/>
        <v>0</v>
      </c>
      <c r="DJ1609">
        <f>DG1609</f>
        <v>3.95</v>
      </c>
      <c r="DK1609">
        <v>0</v>
      </c>
      <c r="DL1609" t="s">
        <v>3</v>
      </c>
      <c r="DM1609">
        <v>0</v>
      </c>
      <c r="DN1609" t="s">
        <v>3</v>
      </c>
      <c r="DO1609">
        <v>0</v>
      </c>
    </row>
    <row r="1610" spans="1:119" x14ac:dyDescent="0.2">
      <c r="A1610">
        <f>ROW(Source!A1244)</f>
        <v>1244</v>
      </c>
      <c r="B1610">
        <v>51651743</v>
      </c>
      <c r="C1610">
        <v>51657230</v>
      </c>
      <c r="D1610">
        <v>49673715</v>
      </c>
      <c r="E1610">
        <v>1</v>
      </c>
      <c r="F1610">
        <v>1</v>
      </c>
      <c r="G1610">
        <v>1</v>
      </c>
      <c r="H1610">
        <v>2</v>
      </c>
      <c r="I1610" t="s">
        <v>926</v>
      </c>
      <c r="J1610" t="s">
        <v>927</v>
      </c>
      <c r="K1610" t="s">
        <v>928</v>
      </c>
      <c r="L1610">
        <v>1367</v>
      </c>
      <c r="N1610">
        <v>1011</v>
      </c>
      <c r="O1610" t="s">
        <v>910</v>
      </c>
      <c r="P1610" t="s">
        <v>910</v>
      </c>
      <c r="Q1610">
        <v>1</v>
      </c>
      <c r="W1610">
        <v>0</v>
      </c>
      <c r="X1610">
        <v>829370094</v>
      </c>
      <c r="Y1610">
        <f t="shared" si="1416"/>
        <v>1.6170000000000002</v>
      </c>
      <c r="AA1610">
        <v>0</v>
      </c>
      <c r="AB1610">
        <v>107.41</v>
      </c>
      <c r="AC1610">
        <v>0</v>
      </c>
      <c r="AD1610">
        <v>0</v>
      </c>
      <c r="AE1610">
        <v>0</v>
      </c>
      <c r="AF1610">
        <v>8.1</v>
      </c>
      <c r="AG1610">
        <v>0</v>
      </c>
      <c r="AH1610">
        <v>0</v>
      </c>
      <c r="AI1610">
        <v>1</v>
      </c>
      <c r="AJ1610">
        <v>13.26</v>
      </c>
      <c r="AK1610">
        <v>33.39</v>
      </c>
      <c r="AL1610">
        <v>1</v>
      </c>
      <c r="AM1610">
        <v>4</v>
      </c>
      <c r="AN1610">
        <v>0</v>
      </c>
      <c r="AO1610">
        <v>1</v>
      </c>
      <c r="AP1610">
        <v>1</v>
      </c>
      <c r="AQ1610">
        <v>0</v>
      </c>
      <c r="AR1610">
        <v>0</v>
      </c>
      <c r="AS1610" t="s">
        <v>3</v>
      </c>
      <c r="AT1610">
        <v>1.54</v>
      </c>
      <c r="AU1610" t="s">
        <v>20</v>
      </c>
      <c r="AV1610">
        <v>0</v>
      </c>
      <c r="AW1610">
        <v>2</v>
      </c>
      <c r="AX1610">
        <v>51657248</v>
      </c>
      <c r="AY1610">
        <v>1</v>
      </c>
      <c r="AZ1610">
        <v>0</v>
      </c>
      <c r="BA1610">
        <v>1834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V1610">
        <v>0</v>
      </c>
      <c r="CW1610">
        <f>ROUND(Y1610*Source!I1244,7)</f>
        <v>9.7020000000000006E-3</v>
      </c>
      <c r="CX1610">
        <f>ROUND(Y1610*Source!I1244,7)</f>
        <v>9.7020000000000006E-3</v>
      </c>
      <c r="CY1610">
        <f>AB1610</f>
        <v>107.41</v>
      </c>
      <c r="CZ1610">
        <f>AF1610</f>
        <v>8.1</v>
      </c>
      <c r="DA1610">
        <f>AJ1610</f>
        <v>13.26</v>
      </c>
      <c r="DB1610">
        <f t="shared" si="1417"/>
        <v>13.09</v>
      </c>
      <c r="DC1610">
        <f t="shared" si="1418"/>
        <v>0</v>
      </c>
      <c r="DD1610" t="s">
        <v>3</v>
      </c>
      <c r="DE1610" t="s">
        <v>3</v>
      </c>
      <c r="DF1610">
        <f t="shared" si="1419"/>
        <v>0</v>
      </c>
      <c r="DG1610">
        <f>ROUND(ROUND(AF1610*AJ1610,2)*CX1610,2)</f>
        <v>1.04</v>
      </c>
      <c r="DH1610">
        <f>ROUND(ROUND(AG1610*AK1610,2)*CX1610,2)</f>
        <v>0</v>
      </c>
      <c r="DI1610">
        <f t="shared" si="1420"/>
        <v>0</v>
      </c>
      <c r="DJ1610">
        <f>DG1610</f>
        <v>1.04</v>
      </c>
      <c r="DK1610">
        <v>0</v>
      </c>
      <c r="DL1610" t="s">
        <v>3</v>
      </c>
      <c r="DM1610">
        <v>0</v>
      </c>
      <c r="DN1610" t="s">
        <v>3</v>
      </c>
      <c r="DO1610">
        <v>0</v>
      </c>
    </row>
    <row r="1611" spans="1:119" x14ac:dyDescent="0.2">
      <c r="A1611">
        <f>ROW(Source!A1244)</f>
        <v>1244</v>
      </c>
      <c r="B1611">
        <v>51651743</v>
      </c>
      <c r="C1611">
        <v>51657230</v>
      </c>
      <c r="D1611">
        <v>49521144</v>
      </c>
      <c r="E1611">
        <v>1</v>
      </c>
      <c r="F1611">
        <v>1</v>
      </c>
      <c r="G1611">
        <v>1</v>
      </c>
      <c r="H1611">
        <v>3</v>
      </c>
      <c r="I1611" t="s">
        <v>947</v>
      </c>
      <c r="J1611" t="s">
        <v>948</v>
      </c>
      <c r="K1611" t="s">
        <v>949</v>
      </c>
      <c r="L1611">
        <v>1348</v>
      </c>
      <c r="N1611">
        <v>1009</v>
      </c>
      <c r="O1611" t="s">
        <v>105</v>
      </c>
      <c r="P1611" t="s">
        <v>105</v>
      </c>
      <c r="Q1611">
        <v>1000</v>
      </c>
      <c r="W1611">
        <v>0</v>
      </c>
      <c r="X1611">
        <v>-847628873</v>
      </c>
      <c r="Y1611">
        <f t="shared" ref="Y1611:Y1616" si="1421">AT1611</f>
        <v>8.8999999999999995E-4</v>
      </c>
      <c r="AA1611">
        <v>241405.89</v>
      </c>
      <c r="AB1611">
        <v>0</v>
      </c>
      <c r="AC1611">
        <v>0</v>
      </c>
      <c r="AD1611">
        <v>0</v>
      </c>
      <c r="AE1611">
        <v>26499</v>
      </c>
      <c r="AF1611">
        <v>0</v>
      </c>
      <c r="AG1611">
        <v>0</v>
      </c>
      <c r="AH1611">
        <v>0</v>
      </c>
      <c r="AI1611">
        <v>9.11</v>
      </c>
      <c r="AJ1611">
        <v>1</v>
      </c>
      <c r="AK1611">
        <v>1</v>
      </c>
      <c r="AL1611">
        <v>1</v>
      </c>
      <c r="AM1611">
        <v>4</v>
      </c>
      <c r="AN1611">
        <v>0</v>
      </c>
      <c r="AO1611">
        <v>1</v>
      </c>
      <c r="AP1611">
        <v>1</v>
      </c>
      <c r="AQ1611">
        <v>0</v>
      </c>
      <c r="AR1611">
        <v>0</v>
      </c>
      <c r="AS1611" t="s">
        <v>3</v>
      </c>
      <c r="AT1611">
        <v>8.8999999999999995E-4</v>
      </c>
      <c r="AU1611" t="s">
        <v>3</v>
      </c>
      <c r="AV1611">
        <v>0</v>
      </c>
      <c r="AW1611">
        <v>2</v>
      </c>
      <c r="AX1611">
        <v>51657249</v>
      </c>
      <c r="AY1611">
        <v>1</v>
      </c>
      <c r="AZ1611">
        <v>0</v>
      </c>
      <c r="BA1611">
        <v>1835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V1611">
        <v>0</v>
      </c>
      <c r="CW1611">
        <v>0</v>
      </c>
      <c r="CX1611">
        <f>ROUND(Y1611*Source!I1244,7)</f>
        <v>5.3000000000000001E-6</v>
      </c>
      <c r="CY1611">
        <f t="shared" ref="CY1611:CY1616" si="1422">AA1611</f>
        <v>241405.89</v>
      </c>
      <c r="CZ1611">
        <f t="shared" ref="CZ1611:CZ1616" si="1423">AE1611</f>
        <v>26499</v>
      </c>
      <c r="DA1611">
        <f t="shared" ref="DA1611:DA1616" si="1424">AI1611</f>
        <v>9.11</v>
      </c>
      <c r="DB1611">
        <f t="shared" ref="DB1611:DB1616" si="1425">ROUND(ROUND(AT1611*CZ1611,2),2)</f>
        <v>23.58</v>
      </c>
      <c r="DC1611">
        <f t="shared" ref="DC1611:DC1616" si="1426">ROUND(ROUND(AT1611*AG1611,2),2)</f>
        <v>0</v>
      </c>
      <c r="DD1611" t="s">
        <v>3</v>
      </c>
      <c r="DE1611" t="s">
        <v>3</v>
      </c>
      <c r="DF1611">
        <f t="shared" ref="DF1611:DF1616" si="1427">ROUND(ROUND(AE1611*AI1611,2)*CX1611,2)</f>
        <v>1.28</v>
      </c>
      <c r="DG1611">
        <f t="shared" ref="DG1611:DG1618" si="1428">ROUND(ROUND(AF1611,2)*CX1611,2)</f>
        <v>0</v>
      </c>
      <c r="DH1611">
        <f t="shared" ref="DH1611:DH1617" si="1429">ROUND(ROUND(AG1611,2)*CX1611,2)</f>
        <v>0</v>
      </c>
      <c r="DI1611">
        <f t="shared" si="1420"/>
        <v>0</v>
      </c>
      <c r="DJ1611">
        <f t="shared" ref="DJ1611:DJ1616" si="1430">DF1611</f>
        <v>1.28</v>
      </c>
      <c r="DK1611">
        <v>0</v>
      </c>
      <c r="DL1611" t="s">
        <v>3</v>
      </c>
      <c r="DM1611">
        <v>0</v>
      </c>
      <c r="DN1611" t="s">
        <v>3</v>
      </c>
      <c r="DO1611">
        <v>0</v>
      </c>
    </row>
    <row r="1612" spans="1:119" x14ac:dyDescent="0.2">
      <c r="A1612">
        <f>ROW(Source!A1244)</f>
        <v>1244</v>
      </c>
      <c r="B1612">
        <v>51651743</v>
      </c>
      <c r="C1612">
        <v>51657230</v>
      </c>
      <c r="D1612">
        <v>49524301</v>
      </c>
      <c r="E1612">
        <v>1</v>
      </c>
      <c r="F1612">
        <v>1</v>
      </c>
      <c r="G1612">
        <v>1</v>
      </c>
      <c r="H1612">
        <v>3</v>
      </c>
      <c r="I1612" t="s">
        <v>929</v>
      </c>
      <c r="J1612" t="s">
        <v>930</v>
      </c>
      <c r="K1612" t="s">
        <v>931</v>
      </c>
      <c r="L1612">
        <v>1348</v>
      </c>
      <c r="N1612">
        <v>1009</v>
      </c>
      <c r="O1612" t="s">
        <v>105</v>
      </c>
      <c r="P1612" t="s">
        <v>105</v>
      </c>
      <c r="Q1612">
        <v>1000</v>
      </c>
      <c r="W1612">
        <v>0</v>
      </c>
      <c r="X1612">
        <v>1824693337</v>
      </c>
      <c r="Y1612">
        <f t="shared" si="1421"/>
        <v>4.4999999999999999E-4</v>
      </c>
      <c r="AA1612">
        <v>94397.82</v>
      </c>
      <c r="AB1612">
        <v>0</v>
      </c>
      <c r="AC1612">
        <v>0</v>
      </c>
      <c r="AD1612">
        <v>0</v>
      </c>
      <c r="AE1612">
        <v>10362</v>
      </c>
      <c r="AF1612">
        <v>0</v>
      </c>
      <c r="AG1612">
        <v>0</v>
      </c>
      <c r="AH1612">
        <v>0</v>
      </c>
      <c r="AI1612">
        <v>9.11</v>
      </c>
      <c r="AJ1612">
        <v>1</v>
      </c>
      <c r="AK1612">
        <v>1</v>
      </c>
      <c r="AL1612">
        <v>1</v>
      </c>
      <c r="AM1612">
        <v>4</v>
      </c>
      <c r="AN1612">
        <v>0</v>
      </c>
      <c r="AO1612">
        <v>1</v>
      </c>
      <c r="AP1612">
        <v>1</v>
      </c>
      <c r="AQ1612">
        <v>0</v>
      </c>
      <c r="AR1612">
        <v>0</v>
      </c>
      <c r="AS1612" t="s">
        <v>3</v>
      </c>
      <c r="AT1612">
        <v>4.4999999999999999E-4</v>
      </c>
      <c r="AU1612" t="s">
        <v>3</v>
      </c>
      <c r="AV1612">
        <v>0</v>
      </c>
      <c r="AW1612">
        <v>2</v>
      </c>
      <c r="AX1612">
        <v>51657250</v>
      </c>
      <c r="AY1612">
        <v>1</v>
      </c>
      <c r="AZ1612">
        <v>0</v>
      </c>
      <c r="BA1612">
        <v>1836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V1612">
        <v>0</v>
      </c>
      <c r="CW1612">
        <v>0</v>
      </c>
      <c r="CX1612">
        <f>ROUND(Y1612*Source!I1244,7)</f>
        <v>2.7E-6</v>
      </c>
      <c r="CY1612">
        <f t="shared" si="1422"/>
        <v>94397.82</v>
      </c>
      <c r="CZ1612">
        <f t="shared" si="1423"/>
        <v>10362</v>
      </c>
      <c r="DA1612">
        <f t="shared" si="1424"/>
        <v>9.11</v>
      </c>
      <c r="DB1612">
        <f t="shared" si="1425"/>
        <v>4.66</v>
      </c>
      <c r="DC1612">
        <f t="shared" si="1426"/>
        <v>0</v>
      </c>
      <c r="DD1612" t="s">
        <v>3</v>
      </c>
      <c r="DE1612" t="s">
        <v>3</v>
      </c>
      <c r="DF1612">
        <f t="shared" si="1427"/>
        <v>0.25</v>
      </c>
      <c r="DG1612">
        <f t="shared" si="1428"/>
        <v>0</v>
      </c>
      <c r="DH1612">
        <f t="shared" si="1429"/>
        <v>0</v>
      </c>
      <c r="DI1612">
        <f t="shared" si="1420"/>
        <v>0</v>
      </c>
      <c r="DJ1612">
        <f t="shared" si="1430"/>
        <v>0.25</v>
      </c>
      <c r="DK1612">
        <v>0</v>
      </c>
      <c r="DL1612" t="s">
        <v>3</v>
      </c>
      <c r="DM1612">
        <v>0</v>
      </c>
      <c r="DN1612" t="s">
        <v>3</v>
      </c>
      <c r="DO1612">
        <v>0</v>
      </c>
    </row>
    <row r="1613" spans="1:119" x14ac:dyDescent="0.2">
      <c r="A1613">
        <f>ROW(Source!A1244)</f>
        <v>1244</v>
      </c>
      <c r="B1613">
        <v>51651743</v>
      </c>
      <c r="C1613">
        <v>51657230</v>
      </c>
      <c r="D1613">
        <v>49525488</v>
      </c>
      <c r="E1613">
        <v>1</v>
      </c>
      <c r="F1613">
        <v>1</v>
      </c>
      <c r="G1613">
        <v>1</v>
      </c>
      <c r="H1613">
        <v>3</v>
      </c>
      <c r="I1613" t="s">
        <v>917</v>
      </c>
      <c r="J1613" t="s">
        <v>918</v>
      </c>
      <c r="K1613" t="s">
        <v>919</v>
      </c>
      <c r="L1613">
        <v>1346</v>
      </c>
      <c r="N1613">
        <v>1009</v>
      </c>
      <c r="O1613" t="s">
        <v>920</v>
      </c>
      <c r="P1613" t="s">
        <v>920</v>
      </c>
      <c r="Q1613">
        <v>1</v>
      </c>
      <c r="W1613">
        <v>0</v>
      </c>
      <c r="X1613">
        <v>-1864341761</v>
      </c>
      <c r="Y1613">
        <f t="shared" si="1421"/>
        <v>15</v>
      </c>
      <c r="AA1613">
        <v>82.35</v>
      </c>
      <c r="AB1613">
        <v>0</v>
      </c>
      <c r="AC1613">
        <v>0</v>
      </c>
      <c r="AD1613">
        <v>0</v>
      </c>
      <c r="AE1613">
        <v>9.0399999999999991</v>
      </c>
      <c r="AF1613">
        <v>0</v>
      </c>
      <c r="AG1613">
        <v>0</v>
      </c>
      <c r="AH1613">
        <v>0</v>
      </c>
      <c r="AI1613">
        <v>9.11</v>
      </c>
      <c r="AJ1613">
        <v>1</v>
      </c>
      <c r="AK1613">
        <v>1</v>
      </c>
      <c r="AL1613">
        <v>1</v>
      </c>
      <c r="AM1613">
        <v>4</v>
      </c>
      <c r="AN1613">
        <v>0</v>
      </c>
      <c r="AO1613">
        <v>1</v>
      </c>
      <c r="AP1613">
        <v>1</v>
      </c>
      <c r="AQ1613">
        <v>0</v>
      </c>
      <c r="AR1613">
        <v>0</v>
      </c>
      <c r="AS1613" t="s">
        <v>3</v>
      </c>
      <c r="AT1613">
        <v>15</v>
      </c>
      <c r="AU1613" t="s">
        <v>3</v>
      </c>
      <c r="AV1613">
        <v>0</v>
      </c>
      <c r="AW1613">
        <v>2</v>
      </c>
      <c r="AX1613">
        <v>51657251</v>
      </c>
      <c r="AY1613">
        <v>1</v>
      </c>
      <c r="AZ1613">
        <v>0</v>
      </c>
      <c r="BA1613">
        <v>1837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V1613">
        <v>0</v>
      </c>
      <c r="CW1613">
        <v>0</v>
      </c>
      <c r="CX1613">
        <f>ROUND(Y1613*Source!I1244,7)</f>
        <v>0.09</v>
      </c>
      <c r="CY1613">
        <f t="shared" si="1422"/>
        <v>82.35</v>
      </c>
      <c r="CZ1613">
        <f t="shared" si="1423"/>
        <v>9.0399999999999991</v>
      </c>
      <c r="DA1613">
        <f t="shared" si="1424"/>
        <v>9.11</v>
      </c>
      <c r="DB1613">
        <f t="shared" si="1425"/>
        <v>135.6</v>
      </c>
      <c r="DC1613">
        <f t="shared" si="1426"/>
        <v>0</v>
      </c>
      <c r="DD1613" t="s">
        <v>3</v>
      </c>
      <c r="DE1613" t="s">
        <v>3</v>
      </c>
      <c r="DF1613">
        <f t="shared" si="1427"/>
        <v>7.41</v>
      </c>
      <c r="DG1613">
        <f t="shared" si="1428"/>
        <v>0</v>
      </c>
      <c r="DH1613">
        <f t="shared" si="1429"/>
        <v>0</v>
      </c>
      <c r="DI1613">
        <f t="shared" si="1420"/>
        <v>0</v>
      </c>
      <c r="DJ1613">
        <f t="shared" si="1430"/>
        <v>7.41</v>
      </c>
      <c r="DK1613">
        <v>0</v>
      </c>
      <c r="DL1613" t="s">
        <v>3</v>
      </c>
      <c r="DM1613">
        <v>0</v>
      </c>
      <c r="DN1613" t="s">
        <v>3</v>
      </c>
      <c r="DO1613">
        <v>0</v>
      </c>
    </row>
    <row r="1614" spans="1:119" x14ac:dyDescent="0.2">
      <c r="A1614">
        <f>ROW(Source!A1244)</f>
        <v>1244</v>
      </c>
      <c r="B1614">
        <v>51651743</v>
      </c>
      <c r="C1614">
        <v>51657230</v>
      </c>
      <c r="D1614">
        <v>49526492</v>
      </c>
      <c r="E1614">
        <v>1</v>
      </c>
      <c r="F1614">
        <v>1</v>
      </c>
      <c r="G1614">
        <v>1</v>
      </c>
      <c r="H1614">
        <v>3</v>
      </c>
      <c r="I1614" t="s">
        <v>921</v>
      </c>
      <c r="J1614" t="s">
        <v>922</v>
      </c>
      <c r="K1614" t="s">
        <v>923</v>
      </c>
      <c r="L1614">
        <v>1346</v>
      </c>
      <c r="N1614">
        <v>1009</v>
      </c>
      <c r="O1614" t="s">
        <v>920</v>
      </c>
      <c r="P1614" t="s">
        <v>920</v>
      </c>
      <c r="Q1614">
        <v>1</v>
      </c>
      <c r="W1614">
        <v>0</v>
      </c>
      <c r="X1614">
        <v>497341279</v>
      </c>
      <c r="Y1614">
        <f t="shared" si="1421"/>
        <v>8</v>
      </c>
      <c r="AA1614">
        <v>210.35</v>
      </c>
      <c r="AB1614">
        <v>0</v>
      </c>
      <c r="AC1614">
        <v>0</v>
      </c>
      <c r="AD1614">
        <v>0</v>
      </c>
      <c r="AE1614">
        <v>23.09</v>
      </c>
      <c r="AF1614">
        <v>0</v>
      </c>
      <c r="AG1614">
        <v>0</v>
      </c>
      <c r="AH1614">
        <v>0</v>
      </c>
      <c r="AI1614">
        <v>9.11</v>
      </c>
      <c r="AJ1614">
        <v>1</v>
      </c>
      <c r="AK1614">
        <v>1</v>
      </c>
      <c r="AL1614">
        <v>1</v>
      </c>
      <c r="AM1614">
        <v>4</v>
      </c>
      <c r="AN1614">
        <v>0</v>
      </c>
      <c r="AO1614">
        <v>1</v>
      </c>
      <c r="AP1614">
        <v>1</v>
      </c>
      <c r="AQ1614">
        <v>0</v>
      </c>
      <c r="AR1614">
        <v>0</v>
      </c>
      <c r="AS1614" t="s">
        <v>3</v>
      </c>
      <c r="AT1614">
        <v>8</v>
      </c>
      <c r="AU1614" t="s">
        <v>3</v>
      </c>
      <c r="AV1614">
        <v>0</v>
      </c>
      <c r="AW1614">
        <v>2</v>
      </c>
      <c r="AX1614">
        <v>51657252</v>
      </c>
      <c r="AY1614">
        <v>1</v>
      </c>
      <c r="AZ1614">
        <v>0</v>
      </c>
      <c r="BA1614">
        <v>1838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V1614">
        <v>0</v>
      </c>
      <c r="CW1614">
        <v>0</v>
      </c>
      <c r="CX1614">
        <f>ROUND(Y1614*Source!I1244,7)</f>
        <v>4.8000000000000001E-2</v>
      </c>
      <c r="CY1614">
        <f t="shared" si="1422"/>
        <v>210.35</v>
      </c>
      <c r="CZ1614">
        <f t="shared" si="1423"/>
        <v>23.09</v>
      </c>
      <c r="DA1614">
        <f t="shared" si="1424"/>
        <v>9.11</v>
      </c>
      <c r="DB1614">
        <f t="shared" si="1425"/>
        <v>184.72</v>
      </c>
      <c r="DC1614">
        <f t="shared" si="1426"/>
        <v>0</v>
      </c>
      <c r="DD1614" t="s">
        <v>3</v>
      </c>
      <c r="DE1614" t="s">
        <v>3</v>
      </c>
      <c r="DF1614">
        <f t="shared" si="1427"/>
        <v>10.1</v>
      </c>
      <c r="DG1614">
        <f t="shared" si="1428"/>
        <v>0</v>
      </c>
      <c r="DH1614">
        <f t="shared" si="1429"/>
        <v>0</v>
      </c>
      <c r="DI1614">
        <f t="shared" si="1420"/>
        <v>0</v>
      </c>
      <c r="DJ1614">
        <f t="shared" si="1430"/>
        <v>10.1</v>
      </c>
      <c r="DK1614">
        <v>0</v>
      </c>
      <c r="DL1614" t="s">
        <v>3</v>
      </c>
      <c r="DM1614">
        <v>0</v>
      </c>
      <c r="DN1614" t="s">
        <v>3</v>
      </c>
      <c r="DO1614">
        <v>0</v>
      </c>
    </row>
    <row r="1615" spans="1:119" x14ac:dyDescent="0.2">
      <c r="A1615">
        <f>ROW(Source!A1244)</f>
        <v>1244</v>
      </c>
      <c r="B1615">
        <v>51651743</v>
      </c>
      <c r="C1615">
        <v>51657230</v>
      </c>
      <c r="D1615">
        <v>49555131</v>
      </c>
      <c r="E1615">
        <v>1</v>
      </c>
      <c r="F1615">
        <v>1</v>
      </c>
      <c r="G1615">
        <v>1</v>
      </c>
      <c r="H1615">
        <v>3</v>
      </c>
      <c r="I1615" t="s">
        <v>950</v>
      </c>
      <c r="J1615" t="s">
        <v>951</v>
      </c>
      <c r="K1615" t="s">
        <v>952</v>
      </c>
      <c r="L1615">
        <v>1348</v>
      </c>
      <c r="N1615">
        <v>1009</v>
      </c>
      <c r="O1615" t="s">
        <v>105</v>
      </c>
      <c r="P1615" t="s">
        <v>105</v>
      </c>
      <c r="Q1615">
        <v>1000</v>
      </c>
      <c r="W1615">
        <v>0</v>
      </c>
      <c r="X1615">
        <v>-364749507</v>
      </c>
      <c r="Y1615">
        <f t="shared" si="1421"/>
        <v>5.0099999999999997E-3</v>
      </c>
      <c r="AA1615">
        <v>156537.13</v>
      </c>
      <c r="AB1615">
        <v>0</v>
      </c>
      <c r="AC1615">
        <v>0</v>
      </c>
      <c r="AD1615">
        <v>0</v>
      </c>
      <c r="AE1615">
        <v>17183</v>
      </c>
      <c r="AF1615">
        <v>0</v>
      </c>
      <c r="AG1615">
        <v>0</v>
      </c>
      <c r="AH1615">
        <v>0</v>
      </c>
      <c r="AI1615">
        <v>9.11</v>
      </c>
      <c r="AJ1615">
        <v>1</v>
      </c>
      <c r="AK1615">
        <v>1</v>
      </c>
      <c r="AL1615">
        <v>1</v>
      </c>
      <c r="AM1615">
        <v>4</v>
      </c>
      <c r="AN1615">
        <v>0</v>
      </c>
      <c r="AO1615">
        <v>1</v>
      </c>
      <c r="AP1615">
        <v>1</v>
      </c>
      <c r="AQ1615">
        <v>0</v>
      </c>
      <c r="AR1615">
        <v>0</v>
      </c>
      <c r="AS1615" t="s">
        <v>3</v>
      </c>
      <c r="AT1615">
        <v>5.0099999999999997E-3</v>
      </c>
      <c r="AU1615" t="s">
        <v>3</v>
      </c>
      <c r="AV1615">
        <v>0</v>
      </c>
      <c r="AW1615">
        <v>2</v>
      </c>
      <c r="AX1615">
        <v>51657254</v>
      </c>
      <c r="AY1615">
        <v>1</v>
      </c>
      <c r="AZ1615">
        <v>0</v>
      </c>
      <c r="BA1615">
        <v>1840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V1615">
        <v>0</v>
      </c>
      <c r="CW1615">
        <v>0</v>
      </c>
      <c r="CX1615">
        <f>ROUND(Y1615*Source!I1244,7)</f>
        <v>3.01E-5</v>
      </c>
      <c r="CY1615">
        <f t="shared" si="1422"/>
        <v>156537.13</v>
      </c>
      <c r="CZ1615">
        <f t="shared" si="1423"/>
        <v>17183</v>
      </c>
      <c r="DA1615">
        <f t="shared" si="1424"/>
        <v>9.11</v>
      </c>
      <c r="DB1615">
        <f t="shared" si="1425"/>
        <v>86.09</v>
      </c>
      <c r="DC1615">
        <f t="shared" si="1426"/>
        <v>0</v>
      </c>
      <c r="DD1615" t="s">
        <v>3</v>
      </c>
      <c r="DE1615" t="s">
        <v>3</v>
      </c>
      <c r="DF1615">
        <f t="shared" si="1427"/>
        <v>4.71</v>
      </c>
      <c r="DG1615">
        <f t="shared" si="1428"/>
        <v>0</v>
      </c>
      <c r="DH1615">
        <f t="shared" si="1429"/>
        <v>0</v>
      </c>
      <c r="DI1615">
        <f t="shared" si="1420"/>
        <v>0</v>
      </c>
      <c r="DJ1615">
        <f t="shared" si="1430"/>
        <v>4.71</v>
      </c>
      <c r="DK1615">
        <v>0</v>
      </c>
      <c r="DL1615" t="s">
        <v>3</v>
      </c>
      <c r="DM1615">
        <v>0</v>
      </c>
      <c r="DN1615" t="s">
        <v>3</v>
      </c>
      <c r="DO1615">
        <v>0</v>
      </c>
    </row>
    <row r="1616" spans="1:119" x14ac:dyDescent="0.2">
      <c r="A1616">
        <f>ROW(Source!A1244)</f>
        <v>1244</v>
      </c>
      <c r="B1616">
        <v>51651743</v>
      </c>
      <c r="C1616">
        <v>51657230</v>
      </c>
      <c r="D1616">
        <v>49564260</v>
      </c>
      <c r="E1616">
        <v>1</v>
      </c>
      <c r="F1616">
        <v>1</v>
      </c>
      <c r="G1616">
        <v>1</v>
      </c>
      <c r="H1616">
        <v>3</v>
      </c>
      <c r="I1616" t="s">
        <v>79</v>
      </c>
      <c r="J1616" t="s">
        <v>81</v>
      </c>
      <c r="K1616" t="s">
        <v>80</v>
      </c>
      <c r="L1616">
        <v>1327</v>
      </c>
      <c r="N1616">
        <v>1005</v>
      </c>
      <c r="O1616" t="s">
        <v>52</v>
      </c>
      <c r="P1616" t="s">
        <v>52</v>
      </c>
      <c r="Q1616">
        <v>1</v>
      </c>
      <c r="W1616">
        <v>0</v>
      </c>
      <c r="X1616">
        <v>415678242</v>
      </c>
      <c r="Y1616">
        <f t="shared" si="1421"/>
        <v>100</v>
      </c>
      <c r="AA1616">
        <v>932.96</v>
      </c>
      <c r="AB1616">
        <v>0</v>
      </c>
      <c r="AC1616">
        <v>0</v>
      </c>
      <c r="AD1616">
        <v>0</v>
      </c>
      <c r="AE1616">
        <v>102.41</v>
      </c>
      <c r="AF1616">
        <v>0</v>
      </c>
      <c r="AG1616">
        <v>0</v>
      </c>
      <c r="AH1616">
        <v>0</v>
      </c>
      <c r="AI1616">
        <v>9.11</v>
      </c>
      <c r="AJ1616">
        <v>1</v>
      </c>
      <c r="AK1616">
        <v>1</v>
      </c>
      <c r="AL1616">
        <v>1</v>
      </c>
      <c r="AM1616">
        <v>0</v>
      </c>
      <c r="AN1616">
        <v>0</v>
      </c>
      <c r="AO1616">
        <v>0</v>
      </c>
      <c r="AP1616">
        <v>1</v>
      </c>
      <c r="AQ1616">
        <v>0</v>
      </c>
      <c r="AR1616">
        <v>0</v>
      </c>
      <c r="AS1616" t="s">
        <v>3</v>
      </c>
      <c r="AT1616">
        <v>100</v>
      </c>
      <c r="AU1616" t="s">
        <v>3</v>
      </c>
      <c r="AV1616">
        <v>0</v>
      </c>
      <c r="AW1616">
        <v>1</v>
      </c>
      <c r="AX1616">
        <v>-1</v>
      </c>
      <c r="AY1616">
        <v>0</v>
      </c>
      <c r="AZ1616">
        <v>0</v>
      </c>
      <c r="BA1616" t="s">
        <v>3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V1616">
        <v>0</v>
      </c>
      <c r="CW1616">
        <v>0</v>
      </c>
      <c r="CX1616">
        <f>ROUND(Y1616*Source!I1244,7)</f>
        <v>0.6</v>
      </c>
      <c r="CY1616">
        <f t="shared" si="1422"/>
        <v>932.96</v>
      </c>
      <c r="CZ1616">
        <f t="shared" si="1423"/>
        <v>102.41</v>
      </c>
      <c r="DA1616">
        <f t="shared" si="1424"/>
        <v>9.11</v>
      </c>
      <c r="DB1616">
        <f t="shared" si="1425"/>
        <v>10241</v>
      </c>
      <c r="DC1616">
        <f t="shared" si="1426"/>
        <v>0</v>
      </c>
      <c r="DD1616" t="s">
        <v>3</v>
      </c>
      <c r="DE1616" t="s">
        <v>3</v>
      </c>
      <c r="DF1616">
        <f t="shared" si="1427"/>
        <v>559.78</v>
      </c>
      <c r="DG1616">
        <f t="shared" si="1428"/>
        <v>0</v>
      </c>
      <c r="DH1616">
        <f t="shared" si="1429"/>
        <v>0</v>
      </c>
      <c r="DI1616">
        <f t="shared" si="1420"/>
        <v>0</v>
      </c>
      <c r="DJ1616">
        <f t="shared" si="1430"/>
        <v>559.78</v>
      </c>
      <c r="DK1616">
        <v>0</v>
      </c>
      <c r="DL1616" t="s">
        <v>3</v>
      </c>
      <c r="DM1616">
        <v>0</v>
      </c>
      <c r="DN1616" t="s">
        <v>3</v>
      </c>
      <c r="DO1616">
        <v>0</v>
      </c>
    </row>
    <row r="1617" spans="1:119" x14ac:dyDescent="0.2">
      <c r="A1617">
        <f>ROW(Source!A1246)</f>
        <v>1246</v>
      </c>
      <c r="B1617">
        <v>51651743</v>
      </c>
      <c r="C1617">
        <v>51657261</v>
      </c>
      <c r="D1617">
        <v>49510719</v>
      </c>
      <c r="E1617">
        <v>70</v>
      </c>
      <c r="F1617">
        <v>1</v>
      </c>
      <c r="G1617">
        <v>1</v>
      </c>
      <c r="H1617">
        <v>1</v>
      </c>
      <c r="I1617" t="s">
        <v>942</v>
      </c>
      <c r="J1617" t="s">
        <v>3</v>
      </c>
      <c r="K1617" t="s">
        <v>943</v>
      </c>
      <c r="L1617">
        <v>1191</v>
      </c>
      <c r="N1617">
        <v>1013</v>
      </c>
      <c r="O1617" t="s">
        <v>904</v>
      </c>
      <c r="P1617" t="s">
        <v>904</v>
      </c>
      <c r="Q1617">
        <v>1</v>
      </c>
      <c r="W1617">
        <v>0</v>
      </c>
      <c r="X1617">
        <v>784619160</v>
      </c>
      <c r="Y1617">
        <f t="shared" ref="Y1617:Y1622" si="1431">(AT1617*ROUND(1.05,7))</f>
        <v>148.05000000000001</v>
      </c>
      <c r="AA1617">
        <v>0</v>
      </c>
      <c r="AB1617">
        <v>0</v>
      </c>
      <c r="AC1617">
        <v>0</v>
      </c>
      <c r="AD1617">
        <v>291.83</v>
      </c>
      <c r="AE1617">
        <v>0</v>
      </c>
      <c r="AF1617">
        <v>0</v>
      </c>
      <c r="AG1617">
        <v>0</v>
      </c>
      <c r="AH1617">
        <v>8.74</v>
      </c>
      <c r="AI1617">
        <v>1</v>
      </c>
      <c r="AJ1617">
        <v>1</v>
      </c>
      <c r="AK1617">
        <v>1</v>
      </c>
      <c r="AL1617">
        <v>33.39</v>
      </c>
      <c r="AM1617">
        <v>4</v>
      </c>
      <c r="AN1617">
        <v>0</v>
      </c>
      <c r="AO1617">
        <v>1</v>
      </c>
      <c r="AP1617">
        <v>1</v>
      </c>
      <c r="AQ1617">
        <v>0</v>
      </c>
      <c r="AR1617">
        <v>0</v>
      </c>
      <c r="AS1617" t="s">
        <v>3</v>
      </c>
      <c r="AT1617">
        <v>141</v>
      </c>
      <c r="AU1617" t="s">
        <v>20</v>
      </c>
      <c r="AV1617">
        <v>1</v>
      </c>
      <c r="AW1617">
        <v>2</v>
      </c>
      <c r="AX1617">
        <v>51657275</v>
      </c>
      <c r="AY1617">
        <v>1</v>
      </c>
      <c r="AZ1617">
        <v>0</v>
      </c>
      <c r="BA1617">
        <v>1846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U1617">
        <f>ROUND(AT1617*Source!I1246*AH1617*AL1617,2)</f>
        <v>11562.54</v>
      </c>
      <c r="CV1617">
        <f>ROUND(Y1617*Source!I1246,7)</f>
        <v>41.602049999999998</v>
      </c>
      <c r="CW1617">
        <v>0</v>
      </c>
      <c r="CX1617">
        <f>ROUND(Y1617*Source!I1246,7)</f>
        <v>41.602049999999998</v>
      </c>
      <c r="CY1617">
        <f>AD1617</f>
        <v>291.83</v>
      </c>
      <c r="CZ1617">
        <f>AH1617</f>
        <v>8.74</v>
      </c>
      <c r="DA1617">
        <f>AL1617</f>
        <v>33.39</v>
      </c>
      <c r="DB1617">
        <f t="shared" ref="DB1617:DB1622" si="1432">ROUND((ROUND(AT1617*CZ1617,2)*ROUND(1.05,7)),2)</f>
        <v>1293.96</v>
      </c>
      <c r="DC1617">
        <f t="shared" ref="DC1617:DC1622" si="1433">ROUND((ROUND(AT1617*AG1617,2)*ROUND(1.05,7)),2)</f>
        <v>0</v>
      </c>
      <c r="DD1617" t="s">
        <v>3</v>
      </c>
      <c r="DE1617" t="s">
        <v>3</v>
      </c>
      <c r="DF1617">
        <f t="shared" ref="DF1617:DF1622" si="1434">ROUND(ROUND(AE1617,2)*CX1617,2)</f>
        <v>0</v>
      </c>
      <c r="DG1617">
        <f t="shared" si="1428"/>
        <v>0</v>
      </c>
      <c r="DH1617">
        <f t="shared" si="1429"/>
        <v>0</v>
      </c>
      <c r="DI1617">
        <f>ROUND(ROUND(AH1617*AL1617,2)*CX1617,2)</f>
        <v>12140.73</v>
      </c>
      <c r="DJ1617">
        <f>DI1617</f>
        <v>12140.73</v>
      </c>
      <c r="DK1617">
        <v>0</v>
      </c>
      <c r="DL1617" t="s">
        <v>3</v>
      </c>
      <c r="DM1617">
        <v>0</v>
      </c>
      <c r="DN1617" t="s">
        <v>3</v>
      </c>
      <c r="DO1617">
        <v>0</v>
      </c>
    </row>
    <row r="1618" spans="1:119" x14ac:dyDescent="0.2">
      <c r="A1618">
        <f>ROW(Source!A1246)</f>
        <v>1246</v>
      </c>
      <c r="B1618">
        <v>51651743</v>
      </c>
      <c r="C1618">
        <v>51657261</v>
      </c>
      <c r="D1618">
        <v>49510905</v>
      </c>
      <c r="E1618">
        <v>70</v>
      </c>
      <c r="F1618">
        <v>1</v>
      </c>
      <c r="G1618">
        <v>1</v>
      </c>
      <c r="H1618">
        <v>1</v>
      </c>
      <c r="I1618" t="s">
        <v>905</v>
      </c>
      <c r="J1618" t="s">
        <v>3</v>
      </c>
      <c r="K1618" t="s">
        <v>906</v>
      </c>
      <c r="L1618">
        <v>1191</v>
      </c>
      <c r="N1618">
        <v>1013</v>
      </c>
      <c r="O1618" t="s">
        <v>904</v>
      </c>
      <c r="P1618" t="s">
        <v>904</v>
      </c>
      <c r="Q1618">
        <v>1</v>
      </c>
      <c r="W1618">
        <v>0</v>
      </c>
      <c r="X1618">
        <v>-1417349443</v>
      </c>
      <c r="Y1618">
        <f t="shared" si="1431"/>
        <v>0.98699999999999999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1</v>
      </c>
      <c r="AJ1618">
        <v>1</v>
      </c>
      <c r="AK1618">
        <v>33.39</v>
      </c>
      <c r="AL1618">
        <v>1</v>
      </c>
      <c r="AM1618">
        <v>4</v>
      </c>
      <c r="AN1618">
        <v>0</v>
      </c>
      <c r="AO1618">
        <v>1</v>
      </c>
      <c r="AP1618">
        <v>1</v>
      </c>
      <c r="AQ1618">
        <v>0</v>
      </c>
      <c r="AR1618">
        <v>0</v>
      </c>
      <c r="AS1618" t="s">
        <v>3</v>
      </c>
      <c r="AT1618">
        <v>0.94</v>
      </c>
      <c r="AU1618" t="s">
        <v>20</v>
      </c>
      <c r="AV1618">
        <v>2</v>
      </c>
      <c r="AW1618">
        <v>2</v>
      </c>
      <c r="AX1618">
        <v>51657276</v>
      </c>
      <c r="AY1618">
        <v>1</v>
      </c>
      <c r="AZ1618">
        <v>0</v>
      </c>
      <c r="BA1618">
        <v>1847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V1618">
        <v>0</v>
      </c>
      <c r="CW1618">
        <v>0</v>
      </c>
      <c r="CX1618">
        <f>ROUND(Y1618*Source!I1246,7)</f>
        <v>0.27734700000000001</v>
      </c>
      <c r="CY1618">
        <f>AD1618</f>
        <v>0</v>
      </c>
      <c r="CZ1618">
        <f>AH1618</f>
        <v>0</v>
      </c>
      <c r="DA1618">
        <f>AL1618</f>
        <v>1</v>
      </c>
      <c r="DB1618">
        <f t="shared" si="1432"/>
        <v>0</v>
      </c>
      <c r="DC1618">
        <f t="shared" si="1433"/>
        <v>0</v>
      </c>
      <c r="DD1618" t="s">
        <v>3</v>
      </c>
      <c r="DE1618" t="s">
        <v>3</v>
      </c>
      <c r="DF1618">
        <f t="shared" si="1434"/>
        <v>0</v>
      </c>
      <c r="DG1618">
        <f t="shared" si="1428"/>
        <v>0</v>
      </c>
      <c r="DH1618">
        <f>ROUND(ROUND(AG1618*AK1618,2)*CX1618,2)</f>
        <v>0</v>
      </c>
      <c r="DI1618">
        <f t="shared" ref="DI1618:DI1629" si="1435">ROUND(ROUND(AH1618,2)*CX1618,2)</f>
        <v>0</v>
      </c>
      <c r="DJ1618">
        <f>DI1618</f>
        <v>0</v>
      </c>
      <c r="DK1618">
        <v>0</v>
      </c>
      <c r="DL1618" t="s">
        <v>3</v>
      </c>
      <c r="DM1618">
        <v>0</v>
      </c>
      <c r="DN1618" t="s">
        <v>3</v>
      </c>
      <c r="DO1618">
        <v>0</v>
      </c>
    </row>
    <row r="1619" spans="1:119" x14ac:dyDescent="0.2">
      <c r="A1619">
        <f>ROW(Source!A1246)</f>
        <v>1246</v>
      </c>
      <c r="B1619">
        <v>51651743</v>
      </c>
      <c r="C1619">
        <v>51657261</v>
      </c>
      <c r="D1619">
        <v>49672573</v>
      </c>
      <c r="E1619">
        <v>1</v>
      </c>
      <c r="F1619">
        <v>1</v>
      </c>
      <c r="G1619">
        <v>1</v>
      </c>
      <c r="H1619">
        <v>2</v>
      </c>
      <c r="I1619" t="s">
        <v>907</v>
      </c>
      <c r="J1619" t="s">
        <v>908</v>
      </c>
      <c r="K1619" t="s">
        <v>909</v>
      </c>
      <c r="L1619">
        <v>1367</v>
      </c>
      <c r="N1619">
        <v>1011</v>
      </c>
      <c r="O1619" t="s">
        <v>910</v>
      </c>
      <c r="P1619" t="s">
        <v>910</v>
      </c>
      <c r="Q1619">
        <v>1</v>
      </c>
      <c r="W1619">
        <v>0</v>
      </c>
      <c r="X1619">
        <v>-430484415</v>
      </c>
      <c r="Y1619">
        <f t="shared" si="1431"/>
        <v>0.39900000000000002</v>
      </c>
      <c r="AA1619">
        <v>0</v>
      </c>
      <c r="AB1619">
        <v>1530.2</v>
      </c>
      <c r="AC1619">
        <v>450.77</v>
      </c>
      <c r="AD1619">
        <v>0</v>
      </c>
      <c r="AE1619">
        <v>0</v>
      </c>
      <c r="AF1619">
        <v>115.4</v>
      </c>
      <c r="AG1619">
        <v>13.5</v>
      </c>
      <c r="AH1619">
        <v>0</v>
      </c>
      <c r="AI1619">
        <v>1</v>
      </c>
      <c r="AJ1619">
        <v>13.26</v>
      </c>
      <c r="AK1619">
        <v>33.39</v>
      </c>
      <c r="AL1619">
        <v>1</v>
      </c>
      <c r="AM1619">
        <v>4</v>
      </c>
      <c r="AN1619">
        <v>0</v>
      </c>
      <c r="AO1619">
        <v>1</v>
      </c>
      <c r="AP1619">
        <v>1</v>
      </c>
      <c r="AQ1619">
        <v>0</v>
      </c>
      <c r="AR1619">
        <v>0</v>
      </c>
      <c r="AS1619" t="s">
        <v>3</v>
      </c>
      <c r="AT1619">
        <v>0.38</v>
      </c>
      <c r="AU1619" t="s">
        <v>20</v>
      </c>
      <c r="AV1619">
        <v>0</v>
      </c>
      <c r="AW1619">
        <v>2</v>
      </c>
      <c r="AX1619">
        <v>51657277</v>
      </c>
      <c r="AY1619">
        <v>1</v>
      </c>
      <c r="AZ1619">
        <v>0</v>
      </c>
      <c r="BA1619">
        <v>1848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V1619">
        <v>0</v>
      </c>
      <c r="CW1619">
        <f>ROUND(Y1619*Source!I1246,7)</f>
        <v>0.112119</v>
      </c>
      <c r="CX1619">
        <f>ROUND(Y1619*Source!I1246,7)</f>
        <v>0.112119</v>
      </c>
      <c r="CY1619">
        <f>AB1619</f>
        <v>1530.2</v>
      </c>
      <c r="CZ1619">
        <f>AF1619</f>
        <v>115.4</v>
      </c>
      <c r="DA1619">
        <f>AJ1619</f>
        <v>13.26</v>
      </c>
      <c r="DB1619">
        <f t="shared" si="1432"/>
        <v>46.04</v>
      </c>
      <c r="DC1619">
        <f t="shared" si="1433"/>
        <v>5.39</v>
      </c>
      <c r="DD1619" t="s">
        <v>3</v>
      </c>
      <c r="DE1619" t="s">
        <v>3</v>
      </c>
      <c r="DF1619">
        <f t="shared" si="1434"/>
        <v>0</v>
      </c>
      <c r="DG1619">
        <f>ROUND(ROUND(AF1619*AJ1619,2)*CX1619,2)</f>
        <v>171.56</v>
      </c>
      <c r="DH1619">
        <f>ROUND(ROUND(AG1619*AK1619,2)*CX1619,2)</f>
        <v>50.54</v>
      </c>
      <c r="DI1619">
        <f t="shared" si="1435"/>
        <v>0</v>
      </c>
      <c r="DJ1619">
        <f>DG1619</f>
        <v>171.56</v>
      </c>
      <c r="DK1619">
        <v>0</v>
      </c>
      <c r="DL1619" t="s">
        <v>3</v>
      </c>
      <c r="DM1619">
        <v>0</v>
      </c>
      <c r="DN1619" t="s">
        <v>3</v>
      </c>
      <c r="DO1619">
        <v>0</v>
      </c>
    </row>
    <row r="1620" spans="1:119" x14ac:dyDescent="0.2">
      <c r="A1620">
        <f>ROW(Source!A1246)</f>
        <v>1246</v>
      </c>
      <c r="B1620">
        <v>51651743</v>
      </c>
      <c r="C1620">
        <v>51657261</v>
      </c>
      <c r="D1620">
        <v>49672703</v>
      </c>
      <c r="E1620">
        <v>1</v>
      </c>
      <c r="F1620">
        <v>1</v>
      </c>
      <c r="G1620">
        <v>1</v>
      </c>
      <c r="H1620">
        <v>2</v>
      </c>
      <c r="I1620" t="s">
        <v>944</v>
      </c>
      <c r="J1620" t="s">
        <v>945</v>
      </c>
      <c r="K1620" t="s">
        <v>946</v>
      </c>
      <c r="L1620">
        <v>1367</v>
      </c>
      <c r="N1620">
        <v>1011</v>
      </c>
      <c r="O1620" t="s">
        <v>910</v>
      </c>
      <c r="P1620" t="s">
        <v>910</v>
      </c>
      <c r="Q1620">
        <v>1</v>
      </c>
      <c r="W1620">
        <v>0</v>
      </c>
      <c r="X1620">
        <v>-1424865896</v>
      </c>
      <c r="Y1620">
        <f t="shared" si="1431"/>
        <v>0.35700000000000004</v>
      </c>
      <c r="AA1620">
        <v>0</v>
      </c>
      <c r="AB1620">
        <v>88.31</v>
      </c>
      <c r="AC1620">
        <v>0</v>
      </c>
      <c r="AD1620">
        <v>0</v>
      </c>
      <c r="AE1620">
        <v>0</v>
      </c>
      <c r="AF1620">
        <v>6.66</v>
      </c>
      <c r="AG1620">
        <v>0</v>
      </c>
      <c r="AH1620">
        <v>0</v>
      </c>
      <c r="AI1620">
        <v>1</v>
      </c>
      <c r="AJ1620">
        <v>13.26</v>
      </c>
      <c r="AK1620">
        <v>33.39</v>
      </c>
      <c r="AL1620">
        <v>1</v>
      </c>
      <c r="AM1620">
        <v>4</v>
      </c>
      <c r="AN1620">
        <v>0</v>
      </c>
      <c r="AO1620">
        <v>1</v>
      </c>
      <c r="AP1620">
        <v>1</v>
      </c>
      <c r="AQ1620">
        <v>0</v>
      </c>
      <c r="AR1620">
        <v>0</v>
      </c>
      <c r="AS1620" t="s">
        <v>3</v>
      </c>
      <c r="AT1620">
        <v>0.34</v>
      </c>
      <c r="AU1620" t="s">
        <v>20</v>
      </c>
      <c r="AV1620">
        <v>0</v>
      </c>
      <c r="AW1620">
        <v>2</v>
      </c>
      <c r="AX1620">
        <v>51657278</v>
      </c>
      <c r="AY1620">
        <v>1</v>
      </c>
      <c r="AZ1620">
        <v>0</v>
      </c>
      <c r="BA1620">
        <v>1849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V1620">
        <v>0</v>
      </c>
      <c r="CW1620">
        <f>ROUND(Y1620*Source!I1246,7)</f>
        <v>0.100317</v>
      </c>
      <c r="CX1620">
        <f>ROUND(Y1620*Source!I1246,7)</f>
        <v>0.100317</v>
      </c>
      <c r="CY1620">
        <f>AB1620</f>
        <v>88.31</v>
      </c>
      <c r="CZ1620">
        <f>AF1620</f>
        <v>6.66</v>
      </c>
      <c r="DA1620">
        <f>AJ1620</f>
        <v>13.26</v>
      </c>
      <c r="DB1620">
        <f t="shared" si="1432"/>
        <v>2.37</v>
      </c>
      <c r="DC1620">
        <f t="shared" si="1433"/>
        <v>0</v>
      </c>
      <c r="DD1620" t="s">
        <v>3</v>
      </c>
      <c r="DE1620" t="s">
        <v>3</v>
      </c>
      <c r="DF1620">
        <f t="shared" si="1434"/>
        <v>0</v>
      </c>
      <c r="DG1620">
        <f>ROUND(ROUND(AF1620*AJ1620,2)*CX1620,2)</f>
        <v>8.86</v>
      </c>
      <c r="DH1620">
        <f>ROUND(ROUND(AG1620*AK1620,2)*CX1620,2)</f>
        <v>0</v>
      </c>
      <c r="DI1620">
        <f t="shared" si="1435"/>
        <v>0</v>
      </c>
      <c r="DJ1620">
        <f>DG1620</f>
        <v>8.86</v>
      </c>
      <c r="DK1620">
        <v>0</v>
      </c>
      <c r="DL1620" t="s">
        <v>3</v>
      </c>
      <c r="DM1620">
        <v>0</v>
      </c>
      <c r="DN1620" t="s">
        <v>3</v>
      </c>
      <c r="DO1620">
        <v>0</v>
      </c>
    </row>
    <row r="1621" spans="1:119" x14ac:dyDescent="0.2">
      <c r="A1621">
        <f>ROW(Source!A1246)</f>
        <v>1246</v>
      </c>
      <c r="B1621">
        <v>51651743</v>
      </c>
      <c r="C1621">
        <v>51657261</v>
      </c>
      <c r="D1621">
        <v>49673503</v>
      </c>
      <c r="E1621">
        <v>1</v>
      </c>
      <c r="F1621">
        <v>1</v>
      </c>
      <c r="G1621">
        <v>1</v>
      </c>
      <c r="H1621">
        <v>2</v>
      </c>
      <c r="I1621" t="s">
        <v>914</v>
      </c>
      <c r="J1621" t="s">
        <v>915</v>
      </c>
      <c r="K1621" t="s">
        <v>916</v>
      </c>
      <c r="L1621">
        <v>1367</v>
      </c>
      <c r="N1621">
        <v>1011</v>
      </c>
      <c r="O1621" t="s">
        <v>910</v>
      </c>
      <c r="P1621" t="s">
        <v>910</v>
      </c>
      <c r="Q1621">
        <v>1</v>
      </c>
      <c r="W1621">
        <v>0</v>
      </c>
      <c r="X1621">
        <v>509054691</v>
      </c>
      <c r="Y1621">
        <f t="shared" si="1431"/>
        <v>0.58800000000000008</v>
      </c>
      <c r="AA1621">
        <v>0</v>
      </c>
      <c r="AB1621">
        <v>871.31</v>
      </c>
      <c r="AC1621">
        <v>387.32</v>
      </c>
      <c r="AD1621">
        <v>0</v>
      </c>
      <c r="AE1621">
        <v>0</v>
      </c>
      <c r="AF1621">
        <v>65.709999999999994</v>
      </c>
      <c r="AG1621">
        <v>11.6</v>
      </c>
      <c r="AH1621">
        <v>0</v>
      </c>
      <c r="AI1621">
        <v>1</v>
      </c>
      <c r="AJ1621">
        <v>13.26</v>
      </c>
      <c r="AK1621">
        <v>33.39</v>
      </c>
      <c r="AL1621">
        <v>1</v>
      </c>
      <c r="AM1621">
        <v>4</v>
      </c>
      <c r="AN1621">
        <v>0</v>
      </c>
      <c r="AO1621">
        <v>1</v>
      </c>
      <c r="AP1621">
        <v>1</v>
      </c>
      <c r="AQ1621">
        <v>0</v>
      </c>
      <c r="AR1621">
        <v>0</v>
      </c>
      <c r="AS1621" t="s">
        <v>3</v>
      </c>
      <c r="AT1621">
        <v>0.56000000000000005</v>
      </c>
      <c r="AU1621" t="s">
        <v>20</v>
      </c>
      <c r="AV1621">
        <v>0</v>
      </c>
      <c r="AW1621">
        <v>2</v>
      </c>
      <c r="AX1621">
        <v>51657279</v>
      </c>
      <c r="AY1621">
        <v>1</v>
      </c>
      <c r="AZ1621">
        <v>0</v>
      </c>
      <c r="BA1621">
        <v>1850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V1621">
        <v>0</v>
      </c>
      <c r="CW1621">
        <f>ROUND(Y1621*Source!I1246,7)</f>
        <v>0.16522800000000001</v>
      </c>
      <c r="CX1621">
        <f>ROUND(Y1621*Source!I1246,7)</f>
        <v>0.16522800000000001</v>
      </c>
      <c r="CY1621">
        <f>AB1621</f>
        <v>871.31</v>
      </c>
      <c r="CZ1621">
        <f>AF1621</f>
        <v>65.709999999999994</v>
      </c>
      <c r="DA1621">
        <f>AJ1621</f>
        <v>13.26</v>
      </c>
      <c r="DB1621">
        <f t="shared" si="1432"/>
        <v>38.64</v>
      </c>
      <c r="DC1621">
        <f t="shared" si="1433"/>
        <v>6.83</v>
      </c>
      <c r="DD1621" t="s">
        <v>3</v>
      </c>
      <c r="DE1621" t="s">
        <v>3</v>
      </c>
      <c r="DF1621">
        <f t="shared" si="1434"/>
        <v>0</v>
      </c>
      <c r="DG1621">
        <f>ROUND(ROUND(AF1621*AJ1621,2)*CX1621,2)</f>
        <v>143.96</v>
      </c>
      <c r="DH1621">
        <f>ROUND(ROUND(AG1621*AK1621,2)*CX1621,2)</f>
        <v>64</v>
      </c>
      <c r="DI1621">
        <f t="shared" si="1435"/>
        <v>0</v>
      </c>
      <c r="DJ1621">
        <f>DG1621</f>
        <v>143.96</v>
      </c>
      <c r="DK1621">
        <v>0</v>
      </c>
      <c r="DL1621" t="s">
        <v>3</v>
      </c>
      <c r="DM1621">
        <v>0</v>
      </c>
      <c r="DN1621" t="s">
        <v>3</v>
      </c>
      <c r="DO1621">
        <v>0</v>
      </c>
    </row>
    <row r="1622" spans="1:119" x14ac:dyDescent="0.2">
      <c r="A1622">
        <f>ROW(Source!A1246)</f>
        <v>1246</v>
      </c>
      <c r="B1622">
        <v>51651743</v>
      </c>
      <c r="C1622">
        <v>51657261</v>
      </c>
      <c r="D1622">
        <v>49673715</v>
      </c>
      <c r="E1622">
        <v>1</v>
      </c>
      <c r="F1622">
        <v>1</v>
      </c>
      <c r="G1622">
        <v>1</v>
      </c>
      <c r="H1622">
        <v>2</v>
      </c>
      <c r="I1622" t="s">
        <v>926</v>
      </c>
      <c r="J1622" t="s">
        <v>927</v>
      </c>
      <c r="K1622" t="s">
        <v>928</v>
      </c>
      <c r="L1622">
        <v>1367</v>
      </c>
      <c r="N1622">
        <v>1011</v>
      </c>
      <c r="O1622" t="s">
        <v>910</v>
      </c>
      <c r="P1622" t="s">
        <v>910</v>
      </c>
      <c r="Q1622">
        <v>1</v>
      </c>
      <c r="W1622">
        <v>0</v>
      </c>
      <c r="X1622">
        <v>829370094</v>
      </c>
      <c r="Y1622">
        <f t="shared" si="1431"/>
        <v>1.47</v>
      </c>
      <c r="AA1622">
        <v>0</v>
      </c>
      <c r="AB1622">
        <v>107.41</v>
      </c>
      <c r="AC1622">
        <v>0</v>
      </c>
      <c r="AD1622">
        <v>0</v>
      </c>
      <c r="AE1622">
        <v>0</v>
      </c>
      <c r="AF1622">
        <v>8.1</v>
      </c>
      <c r="AG1622">
        <v>0</v>
      </c>
      <c r="AH1622">
        <v>0</v>
      </c>
      <c r="AI1622">
        <v>1</v>
      </c>
      <c r="AJ1622">
        <v>13.26</v>
      </c>
      <c r="AK1622">
        <v>33.39</v>
      </c>
      <c r="AL1622">
        <v>1</v>
      </c>
      <c r="AM1622">
        <v>4</v>
      </c>
      <c r="AN1622">
        <v>0</v>
      </c>
      <c r="AO1622">
        <v>1</v>
      </c>
      <c r="AP1622">
        <v>1</v>
      </c>
      <c r="AQ1622">
        <v>0</v>
      </c>
      <c r="AR1622">
        <v>0</v>
      </c>
      <c r="AS1622" t="s">
        <v>3</v>
      </c>
      <c r="AT1622">
        <v>1.4</v>
      </c>
      <c r="AU1622" t="s">
        <v>20</v>
      </c>
      <c r="AV1622">
        <v>0</v>
      </c>
      <c r="AW1622">
        <v>2</v>
      </c>
      <c r="AX1622">
        <v>51657280</v>
      </c>
      <c r="AY1622">
        <v>1</v>
      </c>
      <c r="AZ1622">
        <v>0</v>
      </c>
      <c r="BA1622">
        <v>1851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V1622">
        <v>0</v>
      </c>
      <c r="CW1622">
        <f>ROUND(Y1622*Source!I1246,7)</f>
        <v>0.41306999999999999</v>
      </c>
      <c r="CX1622">
        <f>ROUND(Y1622*Source!I1246,7)</f>
        <v>0.41306999999999999</v>
      </c>
      <c r="CY1622">
        <f>AB1622</f>
        <v>107.41</v>
      </c>
      <c r="CZ1622">
        <f>AF1622</f>
        <v>8.1</v>
      </c>
      <c r="DA1622">
        <f>AJ1622</f>
        <v>13.26</v>
      </c>
      <c r="DB1622">
        <f t="shared" si="1432"/>
        <v>11.91</v>
      </c>
      <c r="DC1622">
        <f t="shared" si="1433"/>
        <v>0</v>
      </c>
      <c r="DD1622" t="s">
        <v>3</v>
      </c>
      <c r="DE1622" t="s">
        <v>3</v>
      </c>
      <c r="DF1622">
        <f t="shared" si="1434"/>
        <v>0</v>
      </c>
      <c r="DG1622">
        <f>ROUND(ROUND(AF1622*AJ1622,2)*CX1622,2)</f>
        <v>44.37</v>
      </c>
      <c r="DH1622">
        <f>ROUND(ROUND(AG1622*AK1622,2)*CX1622,2)</f>
        <v>0</v>
      </c>
      <c r="DI1622">
        <f t="shared" si="1435"/>
        <v>0</v>
      </c>
      <c r="DJ1622">
        <f>DG1622</f>
        <v>44.37</v>
      </c>
      <c r="DK1622">
        <v>0</v>
      </c>
      <c r="DL1622" t="s">
        <v>3</v>
      </c>
      <c r="DM1622">
        <v>0</v>
      </c>
      <c r="DN1622" t="s">
        <v>3</v>
      </c>
      <c r="DO1622">
        <v>0</v>
      </c>
    </row>
    <row r="1623" spans="1:119" x14ac:dyDescent="0.2">
      <c r="A1623">
        <f>ROW(Source!A1246)</f>
        <v>1246</v>
      </c>
      <c r="B1623">
        <v>51651743</v>
      </c>
      <c r="C1623">
        <v>51657261</v>
      </c>
      <c r="D1623">
        <v>49521144</v>
      </c>
      <c r="E1623">
        <v>1</v>
      </c>
      <c r="F1623">
        <v>1</v>
      </c>
      <c r="G1623">
        <v>1</v>
      </c>
      <c r="H1623">
        <v>3</v>
      </c>
      <c r="I1623" t="s">
        <v>947</v>
      </c>
      <c r="J1623" t="s">
        <v>948</v>
      </c>
      <c r="K1623" t="s">
        <v>949</v>
      </c>
      <c r="L1623">
        <v>1348</v>
      </c>
      <c r="N1623">
        <v>1009</v>
      </c>
      <c r="O1623" t="s">
        <v>105</v>
      </c>
      <c r="P1623" t="s">
        <v>105</v>
      </c>
      <c r="Q1623">
        <v>1000</v>
      </c>
      <c r="W1623">
        <v>0</v>
      </c>
      <c r="X1623">
        <v>-847628873</v>
      </c>
      <c r="Y1623">
        <f t="shared" ref="Y1623:Y1629" si="1436">AT1623</f>
        <v>8.8999999999999995E-4</v>
      </c>
      <c r="AA1623">
        <v>241405.89</v>
      </c>
      <c r="AB1623">
        <v>0</v>
      </c>
      <c r="AC1623">
        <v>0</v>
      </c>
      <c r="AD1623">
        <v>0</v>
      </c>
      <c r="AE1623">
        <v>26499</v>
      </c>
      <c r="AF1623">
        <v>0</v>
      </c>
      <c r="AG1623">
        <v>0</v>
      </c>
      <c r="AH1623">
        <v>0</v>
      </c>
      <c r="AI1623">
        <v>9.11</v>
      </c>
      <c r="AJ1623">
        <v>1</v>
      </c>
      <c r="AK1623">
        <v>1</v>
      </c>
      <c r="AL1623">
        <v>1</v>
      </c>
      <c r="AM1623">
        <v>4</v>
      </c>
      <c r="AN1623">
        <v>0</v>
      </c>
      <c r="AO1623">
        <v>1</v>
      </c>
      <c r="AP1623">
        <v>1</v>
      </c>
      <c r="AQ1623">
        <v>0</v>
      </c>
      <c r="AR1623">
        <v>0</v>
      </c>
      <c r="AS1623" t="s">
        <v>3</v>
      </c>
      <c r="AT1623">
        <v>8.8999999999999995E-4</v>
      </c>
      <c r="AU1623" t="s">
        <v>3</v>
      </c>
      <c r="AV1623">
        <v>0</v>
      </c>
      <c r="AW1623">
        <v>2</v>
      </c>
      <c r="AX1623">
        <v>51657281</v>
      </c>
      <c r="AY1623">
        <v>1</v>
      </c>
      <c r="AZ1623">
        <v>0</v>
      </c>
      <c r="BA1623">
        <v>1852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V1623">
        <v>0</v>
      </c>
      <c r="CW1623">
        <v>0</v>
      </c>
      <c r="CX1623">
        <f>ROUND(Y1623*Source!I1246,7)</f>
        <v>2.5010000000000001E-4</v>
      </c>
      <c r="CY1623">
        <f t="shared" ref="CY1623:CY1629" si="1437">AA1623</f>
        <v>241405.89</v>
      </c>
      <c r="CZ1623">
        <f t="shared" ref="CZ1623:CZ1629" si="1438">AE1623</f>
        <v>26499</v>
      </c>
      <c r="DA1623">
        <f t="shared" ref="DA1623:DA1629" si="1439">AI1623</f>
        <v>9.11</v>
      </c>
      <c r="DB1623">
        <f t="shared" ref="DB1623:DB1629" si="1440">ROUND(ROUND(AT1623*CZ1623,2),2)</f>
        <v>23.58</v>
      </c>
      <c r="DC1623">
        <f t="shared" ref="DC1623:DC1629" si="1441">ROUND(ROUND(AT1623*AG1623,2),2)</f>
        <v>0</v>
      </c>
      <c r="DD1623" t="s">
        <v>3</v>
      </c>
      <c r="DE1623" t="s">
        <v>3</v>
      </c>
      <c r="DF1623">
        <f t="shared" ref="DF1623:DF1629" si="1442">ROUND(ROUND(AE1623*AI1623,2)*CX1623,2)</f>
        <v>60.38</v>
      </c>
      <c r="DG1623">
        <f t="shared" ref="DG1623:DG1631" si="1443">ROUND(ROUND(AF1623,2)*CX1623,2)</f>
        <v>0</v>
      </c>
      <c r="DH1623">
        <f t="shared" ref="DH1623:DH1630" si="1444">ROUND(ROUND(AG1623,2)*CX1623,2)</f>
        <v>0</v>
      </c>
      <c r="DI1623">
        <f t="shared" si="1435"/>
        <v>0</v>
      </c>
      <c r="DJ1623">
        <f t="shared" ref="DJ1623:DJ1629" si="1445">DF1623</f>
        <v>60.38</v>
      </c>
      <c r="DK1623">
        <v>0</v>
      </c>
      <c r="DL1623" t="s">
        <v>3</v>
      </c>
      <c r="DM1623">
        <v>0</v>
      </c>
      <c r="DN1623" t="s">
        <v>3</v>
      </c>
      <c r="DO1623">
        <v>0</v>
      </c>
    </row>
    <row r="1624" spans="1:119" x14ac:dyDescent="0.2">
      <c r="A1624">
        <f>ROW(Source!A1246)</f>
        <v>1246</v>
      </c>
      <c r="B1624">
        <v>51651743</v>
      </c>
      <c r="C1624">
        <v>51657261</v>
      </c>
      <c r="D1624">
        <v>49524301</v>
      </c>
      <c r="E1624">
        <v>1</v>
      </c>
      <c r="F1624">
        <v>1</v>
      </c>
      <c r="G1624">
        <v>1</v>
      </c>
      <c r="H1624">
        <v>3</v>
      </c>
      <c r="I1624" t="s">
        <v>929</v>
      </c>
      <c r="J1624" t="s">
        <v>930</v>
      </c>
      <c r="K1624" t="s">
        <v>931</v>
      </c>
      <c r="L1624">
        <v>1348</v>
      </c>
      <c r="N1624">
        <v>1009</v>
      </c>
      <c r="O1624" t="s">
        <v>105</v>
      </c>
      <c r="P1624" t="s">
        <v>105</v>
      </c>
      <c r="Q1624">
        <v>1000</v>
      </c>
      <c r="W1624">
        <v>0</v>
      </c>
      <c r="X1624">
        <v>1824693337</v>
      </c>
      <c r="Y1624">
        <f t="shared" si="1436"/>
        <v>4.0999999999999999E-4</v>
      </c>
      <c r="AA1624">
        <v>94397.82</v>
      </c>
      <c r="AB1624">
        <v>0</v>
      </c>
      <c r="AC1624">
        <v>0</v>
      </c>
      <c r="AD1624">
        <v>0</v>
      </c>
      <c r="AE1624">
        <v>10362</v>
      </c>
      <c r="AF1624">
        <v>0</v>
      </c>
      <c r="AG1624">
        <v>0</v>
      </c>
      <c r="AH1624">
        <v>0</v>
      </c>
      <c r="AI1624">
        <v>9.11</v>
      </c>
      <c r="AJ1624">
        <v>1</v>
      </c>
      <c r="AK1624">
        <v>1</v>
      </c>
      <c r="AL1624">
        <v>1</v>
      </c>
      <c r="AM1624">
        <v>4</v>
      </c>
      <c r="AN1624">
        <v>0</v>
      </c>
      <c r="AO1624">
        <v>1</v>
      </c>
      <c r="AP1624">
        <v>1</v>
      </c>
      <c r="AQ1624">
        <v>0</v>
      </c>
      <c r="AR1624">
        <v>0</v>
      </c>
      <c r="AS1624" t="s">
        <v>3</v>
      </c>
      <c r="AT1624">
        <v>4.0999999999999999E-4</v>
      </c>
      <c r="AU1624" t="s">
        <v>3</v>
      </c>
      <c r="AV1624">
        <v>0</v>
      </c>
      <c r="AW1624">
        <v>2</v>
      </c>
      <c r="AX1624">
        <v>51657282</v>
      </c>
      <c r="AY1624">
        <v>1</v>
      </c>
      <c r="AZ1624">
        <v>0</v>
      </c>
      <c r="BA1624">
        <v>1853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V1624">
        <v>0</v>
      </c>
      <c r="CW1624">
        <v>0</v>
      </c>
      <c r="CX1624">
        <f>ROUND(Y1624*Source!I1246,7)</f>
        <v>1.1519999999999999E-4</v>
      </c>
      <c r="CY1624">
        <f t="shared" si="1437"/>
        <v>94397.82</v>
      </c>
      <c r="CZ1624">
        <f t="shared" si="1438"/>
        <v>10362</v>
      </c>
      <c r="DA1624">
        <f t="shared" si="1439"/>
        <v>9.11</v>
      </c>
      <c r="DB1624">
        <f t="shared" si="1440"/>
        <v>4.25</v>
      </c>
      <c r="DC1624">
        <f t="shared" si="1441"/>
        <v>0</v>
      </c>
      <c r="DD1624" t="s">
        <v>3</v>
      </c>
      <c r="DE1624" t="s">
        <v>3</v>
      </c>
      <c r="DF1624">
        <f t="shared" si="1442"/>
        <v>10.87</v>
      </c>
      <c r="DG1624">
        <f t="shared" si="1443"/>
        <v>0</v>
      </c>
      <c r="DH1624">
        <f t="shared" si="1444"/>
        <v>0</v>
      </c>
      <c r="DI1624">
        <f t="shared" si="1435"/>
        <v>0</v>
      </c>
      <c r="DJ1624">
        <f t="shared" si="1445"/>
        <v>10.87</v>
      </c>
      <c r="DK1624">
        <v>0</v>
      </c>
      <c r="DL1624" t="s">
        <v>3</v>
      </c>
      <c r="DM1624">
        <v>0</v>
      </c>
      <c r="DN1624" t="s">
        <v>3</v>
      </c>
      <c r="DO1624">
        <v>0</v>
      </c>
    </row>
    <row r="1625" spans="1:119" x14ac:dyDescent="0.2">
      <c r="A1625">
        <f>ROW(Source!A1246)</f>
        <v>1246</v>
      </c>
      <c r="B1625">
        <v>51651743</v>
      </c>
      <c r="C1625">
        <v>51657261</v>
      </c>
      <c r="D1625">
        <v>49525488</v>
      </c>
      <c r="E1625">
        <v>1</v>
      </c>
      <c r="F1625">
        <v>1</v>
      </c>
      <c r="G1625">
        <v>1</v>
      </c>
      <c r="H1625">
        <v>3</v>
      </c>
      <c r="I1625" t="s">
        <v>917</v>
      </c>
      <c r="J1625" t="s">
        <v>918</v>
      </c>
      <c r="K1625" t="s">
        <v>919</v>
      </c>
      <c r="L1625">
        <v>1346</v>
      </c>
      <c r="N1625">
        <v>1009</v>
      </c>
      <c r="O1625" t="s">
        <v>920</v>
      </c>
      <c r="P1625" t="s">
        <v>920</v>
      </c>
      <c r="Q1625">
        <v>1</v>
      </c>
      <c r="W1625">
        <v>0</v>
      </c>
      <c r="X1625">
        <v>-1864341761</v>
      </c>
      <c r="Y1625">
        <f t="shared" si="1436"/>
        <v>15</v>
      </c>
      <c r="AA1625">
        <v>82.35</v>
      </c>
      <c r="AB1625">
        <v>0</v>
      </c>
      <c r="AC1625">
        <v>0</v>
      </c>
      <c r="AD1625">
        <v>0</v>
      </c>
      <c r="AE1625">
        <v>9.0399999999999991</v>
      </c>
      <c r="AF1625">
        <v>0</v>
      </c>
      <c r="AG1625">
        <v>0</v>
      </c>
      <c r="AH1625">
        <v>0</v>
      </c>
      <c r="AI1625">
        <v>9.11</v>
      </c>
      <c r="AJ1625">
        <v>1</v>
      </c>
      <c r="AK1625">
        <v>1</v>
      </c>
      <c r="AL1625">
        <v>1</v>
      </c>
      <c r="AM1625">
        <v>4</v>
      </c>
      <c r="AN1625">
        <v>0</v>
      </c>
      <c r="AO1625">
        <v>1</v>
      </c>
      <c r="AP1625">
        <v>1</v>
      </c>
      <c r="AQ1625">
        <v>0</v>
      </c>
      <c r="AR1625">
        <v>0</v>
      </c>
      <c r="AS1625" t="s">
        <v>3</v>
      </c>
      <c r="AT1625">
        <v>15</v>
      </c>
      <c r="AU1625" t="s">
        <v>3</v>
      </c>
      <c r="AV1625">
        <v>0</v>
      </c>
      <c r="AW1625">
        <v>2</v>
      </c>
      <c r="AX1625">
        <v>51657283</v>
      </c>
      <c r="AY1625">
        <v>1</v>
      </c>
      <c r="AZ1625">
        <v>0</v>
      </c>
      <c r="BA1625">
        <v>1854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V1625">
        <v>0</v>
      </c>
      <c r="CW1625">
        <v>0</v>
      </c>
      <c r="CX1625">
        <f>ROUND(Y1625*Source!I1246,7)</f>
        <v>4.2149999999999999</v>
      </c>
      <c r="CY1625">
        <f t="shared" si="1437"/>
        <v>82.35</v>
      </c>
      <c r="CZ1625">
        <f t="shared" si="1438"/>
        <v>9.0399999999999991</v>
      </c>
      <c r="DA1625">
        <f t="shared" si="1439"/>
        <v>9.11</v>
      </c>
      <c r="DB1625">
        <f t="shared" si="1440"/>
        <v>135.6</v>
      </c>
      <c r="DC1625">
        <f t="shared" si="1441"/>
        <v>0</v>
      </c>
      <c r="DD1625" t="s">
        <v>3</v>
      </c>
      <c r="DE1625" t="s">
        <v>3</v>
      </c>
      <c r="DF1625">
        <f t="shared" si="1442"/>
        <v>347.11</v>
      </c>
      <c r="DG1625">
        <f t="shared" si="1443"/>
        <v>0</v>
      </c>
      <c r="DH1625">
        <f t="shared" si="1444"/>
        <v>0</v>
      </c>
      <c r="DI1625">
        <f t="shared" si="1435"/>
        <v>0</v>
      </c>
      <c r="DJ1625">
        <f t="shared" si="1445"/>
        <v>347.11</v>
      </c>
      <c r="DK1625">
        <v>0</v>
      </c>
      <c r="DL1625" t="s">
        <v>3</v>
      </c>
      <c r="DM1625">
        <v>0</v>
      </c>
      <c r="DN1625" t="s">
        <v>3</v>
      </c>
      <c r="DO1625">
        <v>0</v>
      </c>
    </row>
    <row r="1626" spans="1:119" x14ac:dyDescent="0.2">
      <c r="A1626">
        <f>ROW(Source!A1246)</f>
        <v>1246</v>
      </c>
      <c r="B1626">
        <v>51651743</v>
      </c>
      <c r="C1626">
        <v>51657261</v>
      </c>
      <c r="D1626">
        <v>49526492</v>
      </c>
      <c r="E1626">
        <v>1</v>
      </c>
      <c r="F1626">
        <v>1</v>
      </c>
      <c r="G1626">
        <v>1</v>
      </c>
      <c r="H1626">
        <v>3</v>
      </c>
      <c r="I1626" t="s">
        <v>921</v>
      </c>
      <c r="J1626" t="s">
        <v>922</v>
      </c>
      <c r="K1626" t="s">
        <v>923</v>
      </c>
      <c r="L1626">
        <v>1346</v>
      </c>
      <c r="N1626">
        <v>1009</v>
      </c>
      <c r="O1626" t="s">
        <v>920</v>
      </c>
      <c r="P1626" t="s">
        <v>920</v>
      </c>
      <c r="Q1626">
        <v>1</v>
      </c>
      <c r="W1626">
        <v>0</v>
      </c>
      <c r="X1626">
        <v>497341279</v>
      </c>
      <c r="Y1626">
        <f t="shared" si="1436"/>
        <v>8</v>
      </c>
      <c r="AA1626">
        <v>210.35</v>
      </c>
      <c r="AB1626">
        <v>0</v>
      </c>
      <c r="AC1626">
        <v>0</v>
      </c>
      <c r="AD1626">
        <v>0</v>
      </c>
      <c r="AE1626">
        <v>23.09</v>
      </c>
      <c r="AF1626">
        <v>0</v>
      </c>
      <c r="AG1626">
        <v>0</v>
      </c>
      <c r="AH1626">
        <v>0</v>
      </c>
      <c r="AI1626">
        <v>9.11</v>
      </c>
      <c r="AJ1626">
        <v>1</v>
      </c>
      <c r="AK1626">
        <v>1</v>
      </c>
      <c r="AL1626">
        <v>1</v>
      </c>
      <c r="AM1626">
        <v>4</v>
      </c>
      <c r="AN1626">
        <v>0</v>
      </c>
      <c r="AO1626">
        <v>1</v>
      </c>
      <c r="AP1626">
        <v>1</v>
      </c>
      <c r="AQ1626">
        <v>0</v>
      </c>
      <c r="AR1626">
        <v>0</v>
      </c>
      <c r="AS1626" t="s">
        <v>3</v>
      </c>
      <c r="AT1626">
        <v>8</v>
      </c>
      <c r="AU1626" t="s">
        <v>3</v>
      </c>
      <c r="AV1626">
        <v>0</v>
      </c>
      <c r="AW1626">
        <v>2</v>
      </c>
      <c r="AX1626">
        <v>51657284</v>
      </c>
      <c r="AY1626">
        <v>1</v>
      </c>
      <c r="AZ1626">
        <v>0</v>
      </c>
      <c r="BA1626">
        <v>1855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V1626">
        <v>0</v>
      </c>
      <c r="CW1626">
        <v>0</v>
      </c>
      <c r="CX1626">
        <f>ROUND(Y1626*Source!I1246,7)</f>
        <v>2.2480000000000002</v>
      </c>
      <c r="CY1626">
        <f t="shared" si="1437"/>
        <v>210.35</v>
      </c>
      <c r="CZ1626">
        <f t="shared" si="1438"/>
        <v>23.09</v>
      </c>
      <c r="DA1626">
        <f t="shared" si="1439"/>
        <v>9.11</v>
      </c>
      <c r="DB1626">
        <f t="shared" si="1440"/>
        <v>184.72</v>
      </c>
      <c r="DC1626">
        <f t="shared" si="1441"/>
        <v>0</v>
      </c>
      <c r="DD1626" t="s">
        <v>3</v>
      </c>
      <c r="DE1626" t="s">
        <v>3</v>
      </c>
      <c r="DF1626">
        <f t="shared" si="1442"/>
        <v>472.87</v>
      </c>
      <c r="DG1626">
        <f t="shared" si="1443"/>
        <v>0</v>
      </c>
      <c r="DH1626">
        <f t="shared" si="1444"/>
        <v>0</v>
      </c>
      <c r="DI1626">
        <f t="shared" si="1435"/>
        <v>0</v>
      </c>
      <c r="DJ1626">
        <f t="shared" si="1445"/>
        <v>472.87</v>
      </c>
      <c r="DK1626">
        <v>0</v>
      </c>
      <c r="DL1626" t="s">
        <v>3</v>
      </c>
      <c r="DM1626">
        <v>0</v>
      </c>
      <c r="DN1626" t="s">
        <v>3</v>
      </c>
      <c r="DO1626">
        <v>0</v>
      </c>
    </row>
    <row r="1627" spans="1:119" x14ac:dyDescent="0.2">
      <c r="A1627">
        <f>ROW(Source!A1246)</f>
        <v>1246</v>
      </c>
      <c r="B1627">
        <v>51651743</v>
      </c>
      <c r="C1627">
        <v>51657261</v>
      </c>
      <c r="D1627">
        <v>49555131</v>
      </c>
      <c r="E1627">
        <v>1</v>
      </c>
      <c r="F1627">
        <v>1</v>
      </c>
      <c r="G1627">
        <v>1</v>
      </c>
      <c r="H1627">
        <v>3</v>
      </c>
      <c r="I1627" t="s">
        <v>950</v>
      </c>
      <c r="J1627" t="s">
        <v>951</v>
      </c>
      <c r="K1627" t="s">
        <v>952</v>
      </c>
      <c r="L1627">
        <v>1348</v>
      </c>
      <c r="N1627">
        <v>1009</v>
      </c>
      <c r="O1627" t="s">
        <v>105</v>
      </c>
      <c r="P1627" t="s">
        <v>105</v>
      </c>
      <c r="Q1627">
        <v>1000</v>
      </c>
      <c r="W1627">
        <v>0</v>
      </c>
      <c r="X1627">
        <v>-364749507</v>
      </c>
      <c r="Y1627">
        <f t="shared" si="1436"/>
        <v>5.0099999999999997E-3</v>
      </c>
      <c r="AA1627">
        <v>156537.13</v>
      </c>
      <c r="AB1627">
        <v>0</v>
      </c>
      <c r="AC1627">
        <v>0</v>
      </c>
      <c r="AD1627">
        <v>0</v>
      </c>
      <c r="AE1627">
        <v>17183</v>
      </c>
      <c r="AF1627">
        <v>0</v>
      </c>
      <c r="AG1627">
        <v>0</v>
      </c>
      <c r="AH1627">
        <v>0</v>
      </c>
      <c r="AI1627">
        <v>9.11</v>
      </c>
      <c r="AJ1627">
        <v>1</v>
      </c>
      <c r="AK1627">
        <v>1</v>
      </c>
      <c r="AL1627">
        <v>1</v>
      </c>
      <c r="AM1627">
        <v>4</v>
      </c>
      <c r="AN1627">
        <v>0</v>
      </c>
      <c r="AO1627">
        <v>1</v>
      </c>
      <c r="AP1627">
        <v>1</v>
      </c>
      <c r="AQ1627">
        <v>0</v>
      </c>
      <c r="AR1627">
        <v>0</v>
      </c>
      <c r="AS1627" t="s">
        <v>3</v>
      </c>
      <c r="AT1627">
        <v>5.0099999999999997E-3</v>
      </c>
      <c r="AU1627" t="s">
        <v>3</v>
      </c>
      <c r="AV1627">
        <v>0</v>
      </c>
      <c r="AW1627">
        <v>2</v>
      </c>
      <c r="AX1627">
        <v>51657286</v>
      </c>
      <c r="AY1627">
        <v>1</v>
      </c>
      <c r="AZ1627">
        <v>0</v>
      </c>
      <c r="BA1627">
        <v>1857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V1627">
        <v>0</v>
      </c>
      <c r="CW1627">
        <v>0</v>
      </c>
      <c r="CX1627">
        <f>ROUND(Y1627*Source!I1246,7)</f>
        <v>1.4078000000000001E-3</v>
      </c>
      <c r="CY1627">
        <f t="shared" si="1437"/>
        <v>156537.13</v>
      </c>
      <c r="CZ1627">
        <f t="shared" si="1438"/>
        <v>17183</v>
      </c>
      <c r="DA1627">
        <f t="shared" si="1439"/>
        <v>9.11</v>
      </c>
      <c r="DB1627">
        <f t="shared" si="1440"/>
        <v>86.09</v>
      </c>
      <c r="DC1627">
        <f t="shared" si="1441"/>
        <v>0</v>
      </c>
      <c r="DD1627" t="s">
        <v>3</v>
      </c>
      <c r="DE1627" t="s">
        <v>3</v>
      </c>
      <c r="DF1627">
        <f t="shared" si="1442"/>
        <v>220.37</v>
      </c>
      <c r="DG1627">
        <f t="shared" si="1443"/>
        <v>0</v>
      </c>
      <c r="DH1627">
        <f t="shared" si="1444"/>
        <v>0</v>
      </c>
      <c r="DI1627">
        <f t="shared" si="1435"/>
        <v>0</v>
      </c>
      <c r="DJ1627">
        <f t="shared" si="1445"/>
        <v>220.37</v>
      </c>
      <c r="DK1627">
        <v>0</v>
      </c>
      <c r="DL1627" t="s">
        <v>3</v>
      </c>
      <c r="DM1627">
        <v>0</v>
      </c>
      <c r="DN1627" t="s">
        <v>3</v>
      </c>
      <c r="DO1627">
        <v>0</v>
      </c>
    </row>
    <row r="1628" spans="1:119" x14ac:dyDescent="0.2">
      <c r="A1628">
        <f>ROW(Source!A1246)</f>
        <v>1246</v>
      </c>
      <c r="B1628">
        <v>51651743</v>
      </c>
      <c r="C1628">
        <v>51657261</v>
      </c>
      <c r="D1628">
        <v>49564241</v>
      </c>
      <c r="E1628">
        <v>1</v>
      </c>
      <c r="F1628">
        <v>1</v>
      </c>
      <c r="G1628">
        <v>1</v>
      </c>
      <c r="H1628">
        <v>3</v>
      </c>
      <c r="I1628" t="s">
        <v>87</v>
      </c>
      <c r="J1628" t="s">
        <v>89</v>
      </c>
      <c r="K1628" t="s">
        <v>88</v>
      </c>
      <c r="L1628">
        <v>1327</v>
      </c>
      <c r="N1628">
        <v>1005</v>
      </c>
      <c r="O1628" t="s">
        <v>52</v>
      </c>
      <c r="P1628" t="s">
        <v>52</v>
      </c>
      <c r="Q1628">
        <v>1</v>
      </c>
      <c r="W1628">
        <v>0</v>
      </c>
      <c r="X1628">
        <v>2012835886</v>
      </c>
      <c r="Y1628">
        <f t="shared" si="1436"/>
        <v>57.295373699999999</v>
      </c>
      <c r="AA1628">
        <v>1217.19</v>
      </c>
      <c r="AB1628">
        <v>0</v>
      </c>
      <c r="AC1628">
        <v>0</v>
      </c>
      <c r="AD1628">
        <v>0</v>
      </c>
      <c r="AE1628">
        <v>133.61000000000001</v>
      </c>
      <c r="AF1628">
        <v>0</v>
      </c>
      <c r="AG1628">
        <v>0</v>
      </c>
      <c r="AH1628">
        <v>0</v>
      </c>
      <c r="AI1628">
        <v>9.11</v>
      </c>
      <c r="AJ1628">
        <v>1</v>
      </c>
      <c r="AK1628">
        <v>1</v>
      </c>
      <c r="AL1628">
        <v>1</v>
      </c>
      <c r="AM1628">
        <v>0</v>
      </c>
      <c r="AN1628">
        <v>0</v>
      </c>
      <c r="AO1628">
        <v>0</v>
      </c>
      <c r="AP1628">
        <v>1</v>
      </c>
      <c r="AQ1628">
        <v>0</v>
      </c>
      <c r="AR1628">
        <v>0</v>
      </c>
      <c r="AS1628" t="s">
        <v>3</v>
      </c>
      <c r="AT1628">
        <v>57.295373699999999</v>
      </c>
      <c r="AU1628" t="s">
        <v>3</v>
      </c>
      <c r="AV1628">
        <v>0</v>
      </c>
      <c r="AW1628">
        <v>1</v>
      </c>
      <c r="AX1628">
        <v>-1</v>
      </c>
      <c r="AY1628">
        <v>0</v>
      </c>
      <c r="AZ1628">
        <v>0</v>
      </c>
      <c r="BA1628" t="s">
        <v>3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V1628">
        <v>0</v>
      </c>
      <c r="CW1628">
        <v>0</v>
      </c>
      <c r="CX1628">
        <f>ROUND(Y1628*Source!I1246,7)</f>
        <v>16.100000000000001</v>
      </c>
      <c r="CY1628">
        <f t="shared" si="1437"/>
        <v>1217.19</v>
      </c>
      <c r="CZ1628">
        <f t="shared" si="1438"/>
        <v>133.61000000000001</v>
      </c>
      <c r="DA1628">
        <f t="shared" si="1439"/>
        <v>9.11</v>
      </c>
      <c r="DB1628">
        <f t="shared" si="1440"/>
        <v>7655.23</v>
      </c>
      <c r="DC1628">
        <f t="shared" si="1441"/>
        <v>0</v>
      </c>
      <c r="DD1628" t="s">
        <v>3</v>
      </c>
      <c r="DE1628" t="s">
        <v>3</v>
      </c>
      <c r="DF1628">
        <f t="shared" si="1442"/>
        <v>19596.759999999998</v>
      </c>
      <c r="DG1628">
        <f t="shared" si="1443"/>
        <v>0</v>
      </c>
      <c r="DH1628">
        <f t="shared" si="1444"/>
        <v>0</v>
      </c>
      <c r="DI1628">
        <f t="shared" si="1435"/>
        <v>0</v>
      </c>
      <c r="DJ1628">
        <f t="shared" si="1445"/>
        <v>19596.759999999998</v>
      </c>
      <c r="DK1628">
        <v>0</v>
      </c>
      <c r="DL1628" t="s">
        <v>3</v>
      </c>
      <c r="DM1628">
        <v>0</v>
      </c>
      <c r="DN1628" t="s">
        <v>3</v>
      </c>
      <c r="DO1628">
        <v>0</v>
      </c>
    </row>
    <row r="1629" spans="1:119" x14ac:dyDescent="0.2">
      <c r="A1629">
        <f>ROW(Source!A1246)</f>
        <v>1246</v>
      </c>
      <c r="B1629">
        <v>51651743</v>
      </c>
      <c r="C1629">
        <v>51657261</v>
      </c>
      <c r="D1629">
        <v>49564242</v>
      </c>
      <c r="E1629">
        <v>1</v>
      </c>
      <c r="F1629">
        <v>1</v>
      </c>
      <c r="G1629">
        <v>1</v>
      </c>
      <c r="H1629">
        <v>3</v>
      </c>
      <c r="I1629" t="s">
        <v>91</v>
      </c>
      <c r="J1629" t="s">
        <v>93</v>
      </c>
      <c r="K1629" t="s">
        <v>92</v>
      </c>
      <c r="L1629">
        <v>1327</v>
      </c>
      <c r="N1629">
        <v>1005</v>
      </c>
      <c r="O1629" t="s">
        <v>52</v>
      </c>
      <c r="P1629" t="s">
        <v>52</v>
      </c>
      <c r="Q1629">
        <v>1</v>
      </c>
      <c r="W1629">
        <v>0</v>
      </c>
      <c r="X1629">
        <v>-1325074599</v>
      </c>
      <c r="Y1629">
        <f t="shared" si="1436"/>
        <v>42.704626300000001</v>
      </c>
      <c r="AA1629">
        <v>1187.67</v>
      </c>
      <c r="AB1629">
        <v>0</v>
      </c>
      <c r="AC1629">
        <v>0</v>
      </c>
      <c r="AD1629">
        <v>0</v>
      </c>
      <c r="AE1629">
        <v>130.37</v>
      </c>
      <c r="AF1629">
        <v>0</v>
      </c>
      <c r="AG1629">
        <v>0</v>
      </c>
      <c r="AH1629">
        <v>0</v>
      </c>
      <c r="AI1629">
        <v>9.11</v>
      </c>
      <c r="AJ1629">
        <v>1</v>
      </c>
      <c r="AK1629">
        <v>1</v>
      </c>
      <c r="AL1629">
        <v>1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 t="s">
        <v>3</v>
      </c>
      <c r="AT1629">
        <v>42.704626300000001</v>
      </c>
      <c r="AU1629" t="s">
        <v>3</v>
      </c>
      <c r="AV1629">
        <v>0</v>
      </c>
      <c r="AW1629">
        <v>1</v>
      </c>
      <c r="AX1629">
        <v>-1</v>
      </c>
      <c r="AY1629">
        <v>0</v>
      </c>
      <c r="AZ1629">
        <v>0</v>
      </c>
      <c r="BA1629" t="s">
        <v>3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V1629">
        <v>0</v>
      </c>
      <c r="CW1629">
        <v>0</v>
      </c>
      <c r="CX1629">
        <f>ROUND(Y1629*Source!I1246,7)</f>
        <v>12</v>
      </c>
      <c r="CY1629">
        <f t="shared" si="1437"/>
        <v>1187.67</v>
      </c>
      <c r="CZ1629">
        <f t="shared" si="1438"/>
        <v>130.37</v>
      </c>
      <c r="DA1629">
        <f t="shared" si="1439"/>
        <v>9.11</v>
      </c>
      <c r="DB1629">
        <f t="shared" si="1440"/>
        <v>5567.4</v>
      </c>
      <c r="DC1629">
        <f t="shared" si="1441"/>
        <v>0</v>
      </c>
      <c r="DD1629" t="s">
        <v>3</v>
      </c>
      <c r="DE1629" t="s">
        <v>3</v>
      </c>
      <c r="DF1629">
        <f t="shared" si="1442"/>
        <v>14252.04</v>
      </c>
      <c r="DG1629">
        <f t="shared" si="1443"/>
        <v>0</v>
      </c>
      <c r="DH1629">
        <f t="shared" si="1444"/>
        <v>0</v>
      </c>
      <c r="DI1629">
        <f t="shared" si="1435"/>
        <v>0</v>
      </c>
      <c r="DJ1629">
        <f t="shared" si="1445"/>
        <v>14252.04</v>
      </c>
      <c r="DK1629">
        <v>0</v>
      </c>
      <c r="DL1629" t="s">
        <v>3</v>
      </c>
      <c r="DM1629">
        <v>0</v>
      </c>
      <c r="DN1629" t="s">
        <v>3</v>
      </c>
      <c r="DO1629">
        <v>0</v>
      </c>
    </row>
    <row r="1630" spans="1:119" x14ac:dyDescent="0.2">
      <c r="A1630">
        <f>ROW(Source!A1249)</f>
        <v>1249</v>
      </c>
      <c r="B1630">
        <v>51651743</v>
      </c>
      <c r="C1630">
        <v>51657294</v>
      </c>
      <c r="D1630">
        <v>49510719</v>
      </c>
      <c r="E1630">
        <v>70</v>
      </c>
      <c r="F1630">
        <v>1</v>
      </c>
      <c r="G1630">
        <v>1</v>
      </c>
      <c r="H1630">
        <v>1</v>
      </c>
      <c r="I1630" t="s">
        <v>942</v>
      </c>
      <c r="J1630" t="s">
        <v>3</v>
      </c>
      <c r="K1630" t="s">
        <v>943</v>
      </c>
      <c r="L1630">
        <v>1191</v>
      </c>
      <c r="N1630">
        <v>1013</v>
      </c>
      <c r="O1630" t="s">
        <v>904</v>
      </c>
      <c r="P1630" t="s">
        <v>904</v>
      </c>
      <c r="Q1630">
        <v>1</v>
      </c>
      <c r="W1630">
        <v>0</v>
      </c>
      <c r="X1630">
        <v>784619160</v>
      </c>
      <c r="Y1630">
        <f t="shared" ref="Y1630:Y1635" si="1446">(AT1630*ROUND(1.05,7))</f>
        <v>148.05000000000001</v>
      </c>
      <c r="AA1630">
        <v>0</v>
      </c>
      <c r="AB1630">
        <v>0</v>
      </c>
      <c r="AC1630">
        <v>0</v>
      </c>
      <c r="AD1630">
        <v>291.83</v>
      </c>
      <c r="AE1630">
        <v>0</v>
      </c>
      <c r="AF1630">
        <v>0</v>
      </c>
      <c r="AG1630">
        <v>0</v>
      </c>
      <c r="AH1630">
        <v>8.74</v>
      </c>
      <c r="AI1630">
        <v>1</v>
      </c>
      <c r="AJ1630">
        <v>1</v>
      </c>
      <c r="AK1630">
        <v>1</v>
      </c>
      <c r="AL1630">
        <v>33.39</v>
      </c>
      <c r="AM1630">
        <v>4</v>
      </c>
      <c r="AN1630">
        <v>0</v>
      </c>
      <c r="AO1630">
        <v>1</v>
      </c>
      <c r="AP1630">
        <v>1</v>
      </c>
      <c r="AQ1630">
        <v>0</v>
      </c>
      <c r="AR1630">
        <v>0</v>
      </c>
      <c r="AS1630" t="s">
        <v>3</v>
      </c>
      <c r="AT1630">
        <v>141</v>
      </c>
      <c r="AU1630" t="s">
        <v>20</v>
      </c>
      <c r="AV1630">
        <v>1</v>
      </c>
      <c r="AW1630">
        <v>2</v>
      </c>
      <c r="AX1630">
        <v>51657308</v>
      </c>
      <c r="AY1630">
        <v>1</v>
      </c>
      <c r="AZ1630">
        <v>0</v>
      </c>
      <c r="BA1630">
        <v>1863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U1630">
        <f>ROUND(AT1630*Source!I1249*AH1630*AL1630,2)</f>
        <v>120793.58</v>
      </c>
      <c r="CV1630">
        <f>ROUND(Y1630*Source!I1249,7)</f>
        <v>434.61558000000002</v>
      </c>
      <c r="CW1630">
        <v>0</v>
      </c>
      <c r="CX1630">
        <f>ROUND(Y1630*Source!I1249,7)</f>
        <v>434.61558000000002</v>
      </c>
      <c r="CY1630">
        <f>AD1630</f>
        <v>291.83</v>
      </c>
      <c r="CZ1630">
        <f>AH1630</f>
        <v>8.74</v>
      </c>
      <c r="DA1630">
        <f>AL1630</f>
        <v>33.39</v>
      </c>
      <c r="DB1630">
        <f t="shared" ref="DB1630:DB1635" si="1447">ROUND((ROUND(AT1630*CZ1630,2)*ROUND(1.05,7)),2)</f>
        <v>1293.96</v>
      </c>
      <c r="DC1630">
        <f t="shared" ref="DC1630:DC1635" si="1448">ROUND((ROUND(AT1630*AG1630,2)*ROUND(1.05,7)),2)</f>
        <v>0</v>
      </c>
      <c r="DD1630" t="s">
        <v>3</v>
      </c>
      <c r="DE1630" t="s">
        <v>3</v>
      </c>
      <c r="DF1630">
        <f t="shared" ref="DF1630:DF1635" si="1449">ROUND(ROUND(AE1630,2)*CX1630,2)</f>
        <v>0</v>
      </c>
      <c r="DG1630">
        <f t="shared" si="1443"/>
        <v>0</v>
      </c>
      <c r="DH1630">
        <f t="shared" si="1444"/>
        <v>0</v>
      </c>
      <c r="DI1630">
        <f>ROUND(ROUND(AH1630*AL1630,2)*CX1630,2)</f>
        <v>126833.86</v>
      </c>
      <c r="DJ1630">
        <f>DI1630</f>
        <v>126833.86</v>
      </c>
      <c r="DK1630">
        <v>0</v>
      </c>
      <c r="DL1630" t="s">
        <v>3</v>
      </c>
      <c r="DM1630">
        <v>0</v>
      </c>
      <c r="DN1630" t="s">
        <v>3</v>
      </c>
      <c r="DO1630">
        <v>0</v>
      </c>
    </row>
    <row r="1631" spans="1:119" x14ac:dyDescent="0.2">
      <c r="A1631">
        <f>ROW(Source!A1249)</f>
        <v>1249</v>
      </c>
      <c r="B1631">
        <v>51651743</v>
      </c>
      <c r="C1631">
        <v>51657294</v>
      </c>
      <c r="D1631">
        <v>49510905</v>
      </c>
      <c r="E1631">
        <v>70</v>
      </c>
      <c r="F1631">
        <v>1</v>
      </c>
      <c r="G1631">
        <v>1</v>
      </c>
      <c r="H1631">
        <v>1</v>
      </c>
      <c r="I1631" t="s">
        <v>905</v>
      </c>
      <c r="J1631" t="s">
        <v>3</v>
      </c>
      <c r="K1631" t="s">
        <v>906</v>
      </c>
      <c r="L1631">
        <v>1191</v>
      </c>
      <c r="N1631">
        <v>1013</v>
      </c>
      <c r="O1631" t="s">
        <v>904</v>
      </c>
      <c r="P1631" t="s">
        <v>904</v>
      </c>
      <c r="Q1631">
        <v>1</v>
      </c>
      <c r="W1631">
        <v>0</v>
      </c>
      <c r="X1631">
        <v>-1417349443</v>
      </c>
      <c r="Y1631">
        <f t="shared" si="1446"/>
        <v>0.98699999999999999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1</v>
      </c>
      <c r="AJ1631">
        <v>1</v>
      </c>
      <c r="AK1631">
        <v>33.39</v>
      </c>
      <c r="AL1631">
        <v>1</v>
      </c>
      <c r="AM1631">
        <v>4</v>
      </c>
      <c r="AN1631">
        <v>0</v>
      </c>
      <c r="AO1631">
        <v>1</v>
      </c>
      <c r="AP1631">
        <v>1</v>
      </c>
      <c r="AQ1631">
        <v>0</v>
      </c>
      <c r="AR1631">
        <v>0</v>
      </c>
      <c r="AS1631" t="s">
        <v>3</v>
      </c>
      <c r="AT1631">
        <v>0.94</v>
      </c>
      <c r="AU1631" t="s">
        <v>20</v>
      </c>
      <c r="AV1631">
        <v>2</v>
      </c>
      <c r="AW1631">
        <v>2</v>
      </c>
      <c r="AX1631">
        <v>51657309</v>
      </c>
      <c r="AY1631">
        <v>1</v>
      </c>
      <c r="AZ1631">
        <v>0</v>
      </c>
      <c r="BA1631">
        <v>1864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V1631">
        <v>0</v>
      </c>
      <c r="CW1631">
        <v>0</v>
      </c>
      <c r="CX1631">
        <f>ROUND(Y1631*Source!I1249,7)</f>
        <v>2.8974372000000002</v>
      </c>
      <c r="CY1631">
        <f>AD1631</f>
        <v>0</v>
      </c>
      <c r="CZ1631">
        <f>AH1631</f>
        <v>0</v>
      </c>
      <c r="DA1631">
        <f>AL1631</f>
        <v>1</v>
      </c>
      <c r="DB1631">
        <f t="shared" si="1447"/>
        <v>0</v>
      </c>
      <c r="DC1631">
        <f t="shared" si="1448"/>
        <v>0</v>
      </c>
      <c r="DD1631" t="s">
        <v>3</v>
      </c>
      <c r="DE1631" t="s">
        <v>3</v>
      </c>
      <c r="DF1631">
        <f t="shared" si="1449"/>
        <v>0</v>
      </c>
      <c r="DG1631">
        <f t="shared" si="1443"/>
        <v>0</v>
      </c>
      <c r="DH1631">
        <f>ROUND(ROUND(AG1631*AK1631,2)*CX1631,2)</f>
        <v>0</v>
      </c>
      <c r="DI1631">
        <f t="shared" ref="DI1631:DI1642" si="1450">ROUND(ROUND(AH1631,2)*CX1631,2)</f>
        <v>0</v>
      </c>
      <c r="DJ1631">
        <f>DI1631</f>
        <v>0</v>
      </c>
      <c r="DK1631">
        <v>0</v>
      </c>
      <c r="DL1631" t="s">
        <v>3</v>
      </c>
      <c r="DM1631">
        <v>0</v>
      </c>
      <c r="DN1631" t="s">
        <v>3</v>
      </c>
      <c r="DO1631">
        <v>0</v>
      </c>
    </row>
    <row r="1632" spans="1:119" x14ac:dyDescent="0.2">
      <c r="A1632">
        <f>ROW(Source!A1249)</f>
        <v>1249</v>
      </c>
      <c r="B1632">
        <v>51651743</v>
      </c>
      <c r="C1632">
        <v>51657294</v>
      </c>
      <c r="D1632">
        <v>49672573</v>
      </c>
      <c r="E1632">
        <v>1</v>
      </c>
      <c r="F1632">
        <v>1</v>
      </c>
      <c r="G1632">
        <v>1</v>
      </c>
      <c r="H1632">
        <v>2</v>
      </c>
      <c r="I1632" t="s">
        <v>907</v>
      </c>
      <c r="J1632" t="s">
        <v>908</v>
      </c>
      <c r="K1632" t="s">
        <v>909</v>
      </c>
      <c r="L1632">
        <v>1367</v>
      </c>
      <c r="N1632">
        <v>1011</v>
      </c>
      <c r="O1632" t="s">
        <v>910</v>
      </c>
      <c r="P1632" t="s">
        <v>910</v>
      </c>
      <c r="Q1632">
        <v>1</v>
      </c>
      <c r="W1632">
        <v>0</v>
      </c>
      <c r="X1632">
        <v>-430484415</v>
      </c>
      <c r="Y1632">
        <f t="shared" si="1446"/>
        <v>0.39900000000000002</v>
      </c>
      <c r="AA1632">
        <v>0</v>
      </c>
      <c r="AB1632">
        <v>1530.2</v>
      </c>
      <c r="AC1632">
        <v>450.77</v>
      </c>
      <c r="AD1632">
        <v>0</v>
      </c>
      <c r="AE1632">
        <v>0</v>
      </c>
      <c r="AF1632">
        <v>115.4</v>
      </c>
      <c r="AG1632">
        <v>13.5</v>
      </c>
      <c r="AH1632">
        <v>0</v>
      </c>
      <c r="AI1632">
        <v>1</v>
      </c>
      <c r="AJ1632">
        <v>13.26</v>
      </c>
      <c r="AK1632">
        <v>33.39</v>
      </c>
      <c r="AL1632">
        <v>1</v>
      </c>
      <c r="AM1632">
        <v>4</v>
      </c>
      <c r="AN1632">
        <v>0</v>
      </c>
      <c r="AO1632">
        <v>1</v>
      </c>
      <c r="AP1632">
        <v>1</v>
      </c>
      <c r="AQ1632">
        <v>0</v>
      </c>
      <c r="AR1632">
        <v>0</v>
      </c>
      <c r="AS1632" t="s">
        <v>3</v>
      </c>
      <c r="AT1632">
        <v>0.38</v>
      </c>
      <c r="AU1632" t="s">
        <v>20</v>
      </c>
      <c r="AV1632">
        <v>0</v>
      </c>
      <c r="AW1632">
        <v>2</v>
      </c>
      <c r="AX1632">
        <v>51657310</v>
      </c>
      <c r="AY1632">
        <v>1</v>
      </c>
      <c r="AZ1632">
        <v>0</v>
      </c>
      <c r="BA1632">
        <v>1865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V1632">
        <v>0</v>
      </c>
      <c r="CW1632">
        <f>ROUND(Y1632*Source!I1249,7)</f>
        <v>1.1713043999999999</v>
      </c>
      <c r="CX1632">
        <f>ROUND(Y1632*Source!I1249,7)</f>
        <v>1.1713043999999999</v>
      </c>
      <c r="CY1632">
        <f>AB1632</f>
        <v>1530.2</v>
      </c>
      <c r="CZ1632">
        <f>AF1632</f>
        <v>115.4</v>
      </c>
      <c r="DA1632">
        <f>AJ1632</f>
        <v>13.26</v>
      </c>
      <c r="DB1632">
        <f t="shared" si="1447"/>
        <v>46.04</v>
      </c>
      <c r="DC1632">
        <f t="shared" si="1448"/>
        <v>5.39</v>
      </c>
      <c r="DD1632" t="s">
        <v>3</v>
      </c>
      <c r="DE1632" t="s">
        <v>3</v>
      </c>
      <c r="DF1632">
        <f t="shared" si="1449"/>
        <v>0</v>
      </c>
      <c r="DG1632">
        <f>ROUND(ROUND(AF1632*AJ1632,2)*CX1632,2)</f>
        <v>1792.33</v>
      </c>
      <c r="DH1632">
        <f>ROUND(ROUND(AG1632*AK1632,2)*CX1632,2)</f>
        <v>527.99</v>
      </c>
      <c r="DI1632">
        <f t="shared" si="1450"/>
        <v>0</v>
      </c>
      <c r="DJ1632">
        <f>DG1632</f>
        <v>1792.33</v>
      </c>
      <c r="DK1632">
        <v>0</v>
      </c>
      <c r="DL1632" t="s">
        <v>3</v>
      </c>
      <c r="DM1632">
        <v>0</v>
      </c>
      <c r="DN1632" t="s">
        <v>3</v>
      </c>
      <c r="DO1632">
        <v>0</v>
      </c>
    </row>
    <row r="1633" spans="1:119" x14ac:dyDescent="0.2">
      <c r="A1633">
        <f>ROW(Source!A1249)</f>
        <v>1249</v>
      </c>
      <c r="B1633">
        <v>51651743</v>
      </c>
      <c r="C1633">
        <v>51657294</v>
      </c>
      <c r="D1633">
        <v>49672703</v>
      </c>
      <c r="E1633">
        <v>1</v>
      </c>
      <c r="F1633">
        <v>1</v>
      </c>
      <c r="G1633">
        <v>1</v>
      </c>
      <c r="H1633">
        <v>2</v>
      </c>
      <c r="I1633" t="s">
        <v>944</v>
      </c>
      <c r="J1633" t="s">
        <v>945</v>
      </c>
      <c r="K1633" t="s">
        <v>946</v>
      </c>
      <c r="L1633">
        <v>1367</v>
      </c>
      <c r="N1633">
        <v>1011</v>
      </c>
      <c r="O1633" t="s">
        <v>910</v>
      </c>
      <c r="P1633" t="s">
        <v>910</v>
      </c>
      <c r="Q1633">
        <v>1</v>
      </c>
      <c r="W1633">
        <v>0</v>
      </c>
      <c r="X1633">
        <v>-1424865896</v>
      </c>
      <c r="Y1633">
        <f t="shared" si="1446"/>
        <v>0.35700000000000004</v>
      </c>
      <c r="AA1633">
        <v>0</v>
      </c>
      <c r="AB1633">
        <v>88.31</v>
      </c>
      <c r="AC1633">
        <v>0</v>
      </c>
      <c r="AD1633">
        <v>0</v>
      </c>
      <c r="AE1633">
        <v>0</v>
      </c>
      <c r="AF1633">
        <v>6.66</v>
      </c>
      <c r="AG1633">
        <v>0</v>
      </c>
      <c r="AH1633">
        <v>0</v>
      </c>
      <c r="AI1633">
        <v>1</v>
      </c>
      <c r="AJ1633">
        <v>13.26</v>
      </c>
      <c r="AK1633">
        <v>33.39</v>
      </c>
      <c r="AL1633">
        <v>1</v>
      </c>
      <c r="AM1633">
        <v>4</v>
      </c>
      <c r="AN1633">
        <v>0</v>
      </c>
      <c r="AO1633">
        <v>1</v>
      </c>
      <c r="AP1633">
        <v>1</v>
      </c>
      <c r="AQ1633">
        <v>0</v>
      </c>
      <c r="AR1633">
        <v>0</v>
      </c>
      <c r="AS1633" t="s">
        <v>3</v>
      </c>
      <c r="AT1633">
        <v>0.34</v>
      </c>
      <c r="AU1633" t="s">
        <v>20</v>
      </c>
      <c r="AV1633">
        <v>0</v>
      </c>
      <c r="AW1633">
        <v>2</v>
      </c>
      <c r="AX1633">
        <v>51657311</v>
      </c>
      <c r="AY1633">
        <v>1</v>
      </c>
      <c r="AZ1633">
        <v>0</v>
      </c>
      <c r="BA1633">
        <v>1866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V1633">
        <v>0</v>
      </c>
      <c r="CW1633">
        <f>ROUND(Y1633*Source!I1249,7)</f>
        <v>1.0480092000000001</v>
      </c>
      <c r="CX1633">
        <f>ROUND(Y1633*Source!I1249,7)</f>
        <v>1.0480092000000001</v>
      </c>
      <c r="CY1633">
        <f>AB1633</f>
        <v>88.31</v>
      </c>
      <c r="CZ1633">
        <f>AF1633</f>
        <v>6.66</v>
      </c>
      <c r="DA1633">
        <f>AJ1633</f>
        <v>13.26</v>
      </c>
      <c r="DB1633">
        <f t="shared" si="1447"/>
        <v>2.37</v>
      </c>
      <c r="DC1633">
        <f t="shared" si="1448"/>
        <v>0</v>
      </c>
      <c r="DD1633" t="s">
        <v>3</v>
      </c>
      <c r="DE1633" t="s">
        <v>3</v>
      </c>
      <c r="DF1633">
        <f t="shared" si="1449"/>
        <v>0</v>
      </c>
      <c r="DG1633">
        <f>ROUND(ROUND(AF1633*AJ1633,2)*CX1633,2)</f>
        <v>92.55</v>
      </c>
      <c r="DH1633">
        <f>ROUND(ROUND(AG1633*AK1633,2)*CX1633,2)</f>
        <v>0</v>
      </c>
      <c r="DI1633">
        <f t="shared" si="1450"/>
        <v>0</v>
      </c>
      <c r="DJ1633">
        <f>DG1633</f>
        <v>92.55</v>
      </c>
      <c r="DK1633">
        <v>0</v>
      </c>
      <c r="DL1633" t="s">
        <v>3</v>
      </c>
      <c r="DM1633">
        <v>0</v>
      </c>
      <c r="DN1633" t="s">
        <v>3</v>
      </c>
      <c r="DO1633">
        <v>0</v>
      </c>
    </row>
    <row r="1634" spans="1:119" x14ac:dyDescent="0.2">
      <c r="A1634">
        <f>ROW(Source!A1249)</f>
        <v>1249</v>
      </c>
      <c r="B1634">
        <v>51651743</v>
      </c>
      <c r="C1634">
        <v>51657294</v>
      </c>
      <c r="D1634">
        <v>49673503</v>
      </c>
      <c r="E1634">
        <v>1</v>
      </c>
      <c r="F1634">
        <v>1</v>
      </c>
      <c r="G1634">
        <v>1</v>
      </c>
      <c r="H1634">
        <v>2</v>
      </c>
      <c r="I1634" t="s">
        <v>914</v>
      </c>
      <c r="J1634" t="s">
        <v>915</v>
      </c>
      <c r="K1634" t="s">
        <v>916</v>
      </c>
      <c r="L1634">
        <v>1367</v>
      </c>
      <c r="N1634">
        <v>1011</v>
      </c>
      <c r="O1634" t="s">
        <v>910</v>
      </c>
      <c r="P1634" t="s">
        <v>910</v>
      </c>
      <c r="Q1634">
        <v>1</v>
      </c>
      <c r="W1634">
        <v>0</v>
      </c>
      <c r="X1634">
        <v>509054691</v>
      </c>
      <c r="Y1634">
        <f t="shared" si="1446"/>
        <v>0.58800000000000008</v>
      </c>
      <c r="AA1634">
        <v>0</v>
      </c>
      <c r="AB1634">
        <v>871.31</v>
      </c>
      <c r="AC1634">
        <v>387.32</v>
      </c>
      <c r="AD1634">
        <v>0</v>
      </c>
      <c r="AE1634">
        <v>0</v>
      </c>
      <c r="AF1634">
        <v>65.709999999999994</v>
      </c>
      <c r="AG1634">
        <v>11.6</v>
      </c>
      <c r="AH1634">
        <v>0</v>
      </c>
      <c r="AI1634">
        <v>1</v>
      </c>
      <c r="AJ1634">
        <v>13.26</v>
      </c>
      <c r="AK1634">
        <v>33.39</v>
      </c>
      <c r="AL1634">
        <v>1</v>
      </c>
      <c r="AM1634">
        <v>4</v>
      </c>
      <c r="AN1634">
        <v>0</v>
      </c>
      <c r="AO1634">
        <v>1</v>
      </c>
      <c r="AP1634">
        <v>1</v>
      </c>
      <c r="AQ1634">
        <v>0</v>
      </c>
      <c r="AR1634">
        <v>0</v>
      </c>
      <c r="AS1634" t="s">
        <v>3</v>
      </c>
      <c r="AT1634">
        <v>0.56000000000000005</v>
      </c>
      <c r="AU1634" t="s">
        <v>20</v>
      </c>
      <c r="AV1634">
        <v>0</v>
      </c>
      <c r="AW1634">
        <v>2</v>
      </c>
      <c r="AX1634">
        <v>51657312</v>
      </c>
      <c r="AY1634">
        <v>1</v>
      </c>
      <c r="AZ1634">
        <v>0</v>
      </c>
      <c r="BA1634">
        <v>1867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V1634">
        <v>0</v>
      </c>
      <c r="CW1634">
        <f>ROUND(Y1634*Source!I1249,7)</f>
        <v>1.7261328</v>
      </c>
      <c r="CX1634">
        <f>ROUND(Y1634*Source!I1249,7)</f>
        <v>1.7261328</v>
      </c>
      <c r="CY1634">
        <f>AB1634</f>
        <v>871.31</v>
      </c>
      <c r="CZ1634">
        <f>AF1634</f>
        <v>65.709999999999994</v>
      </c>
      <c r="DA1634">
        <f>AJ1634</f>
        <v>13.26</v>
      </c>
      <c r="DB1634">
        <f t="shared" si="1447"/>
        <v>38.64</v>
      </c>
      <c r="DC1634">
        <f t="shared" si="1448"/>
        <v>6.83</v>
      </c>
      <c r="DD1634" t="s">
        <v>3</v>
      </c>
      <c r="DE1634" t="s">
        <v>3</v>
      </c>
      <c r="DF1634">
        <f t="shared" si="1449"/>
        <v>0</v>
      </c>
      <c r="DG1634">
        <f>ROUND(ROUND(AF1634*AJ1634,2)*CX1634,2)</f>
        <v>1504</v>
      </c>
      <c r="DH1634">
        <f>ROUND(ROUND(AG1634*AK1634,2)*CX1634,2)</f>
        <v>668.57</v>
      </c>
      <c r="DI1634">
        <f t="shared" si="1450"/>
        <v>0</v>
      </c>
      <c r="DJ1634">
        <f>DG1634</f>
        <v>1504</v>
      </c>
      <c r="DK1634">
        <v>0</v>
      </c>
      <c r="DL1634" t="s">
        <v>3</v>
      </c>
      <c r="DM1634">
        <v>0</v>
      </c>
      <c r="DN1634" t="s">
        <v>3</v>
      </c>
      <c r="DO1634">
        <v>0</v>
      </c>
    </row>
    <row r="1635" spans="1:119" x14ac:dyDescent="0.2">
      <c r="A1635">
        <f>ROW(Source!A1249)</f>
        <v>1249</v>
      </c>
      <c r="B1635">
        <v>51651743</v>
      </c>
      <c r="C1635">
        <v>51657294</v>
      </c>
      <c r="D1635">
        <v>49673715</v>
      </c>
      <c r="E1635">
        <v>1</v>
      </c>
      <c r="F1635">
        <v>1</v>
      </c>
      <c r="G1635">
        <v>1</v>
      </c>
      <c r="H1635">
        <v>2</v>
      </c>
      <c r="I1635" t="s">
        <v>926</v>
      </c>
      <c r="J1635" t="s">
        <v>927</v>
      </c>
      <c r="K1635" t="s">
        <v>928</v>
      </c>
      <c r="L1635">
        <v>1367</v>
      </c>
      <c r="N1635">
        <v>1011</v>
      </c>
      <c r="O1635" t="s">
        <v>910</v>
      </c>
      <c r="P1635" t="s">
        <v>910</v>
      </c>
      <c r="Q1635">
        <v>1</v>
      </c>
      <c r="W1635">
        <v>0</v>
      </c>
      <c r="X1635">
        <v>829370094</v>
      </c>
      <c r="Y1635">
        <f t="shared" si="1446"/>
        <v>1.47</v>
      </c>
      <c r="AA1635">
        <v>0</v>
      </c>
      <c r="AB1635">
        <v>107.41</v>
      </c>
      <c r="AC1635">
        <v>0</v>
      </c>
      <c r="AD1635">
        <v>0</v>
      </c>
      <c r="AE1635">
        <v>0</v>
      </c>
      <c r="AF1635">
        <v>8.1</v>
      </c>
      <c r="AG1635">
        <v>0</v>
      </c>
      <c r="AH1635">
        <v>0</v>
      </c>
      <c r="AI1635">
        <v>1</v>
      </c>
      <c r="AJ1635">
        <v>13.26</v>
      </c>
      <c r="AK1635">
        <v>33.39</v>
      </c>
      <c r="AL1635">
        <v>1</v>
      </c>
      <c r="AM1635">
        <v>4</v>
      </c>
      <c r="AN1635">
        <v>0</v>
      </c>
      <c r="AO1635">
        <v>1</v>
      </c>
      <c r="AP1635">
        <v>1</v>
      </c>
      <c r="AQ1635">
        <v>0</v>
      </c>
      <c r="AR1635">
        <v>0</v>
      </c>
      <c r="AS1635" t="s">
        <v>3</v>
      </c>
      <c r="AT1635">
        <v>1.4</v>
      </c>
      <c r="AU1635" t="s">
        <v>20</v>
      </c>
      <c r="AV1635">
        <v>0</v>
      </c>
      <c r="AW1635">
        <v>2</v>
      </c>
      <c r="AX1635">
        <v>51657313</v>
      </c>
      <c r="AY1635">
        <v>1</v>
      </c>
      <c r="AZ1635">
        <v>0</v>
      </c>
      <c r="BA1635">
        <v>1868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V1635">
        <v>0</v>
      </c>
      <c r="CW1635">
        <f>ROUND(Y1635*Source!I1249,7)</f>
        <v>4.3153319999999997</v>
      </c>
      <c r="CX1635">
        <f>ROUND(Y1635*Source!I1249,7)</f>
        <v>4.3153319999999997</v>
      </c>
      <c r="CY1635">
        <f>AB1635</f>
        <v>107.41</v>
      </c>
      <c r="CZ1635">
        <f>AF1635</f>
        <v>8.1</v>
      </c>
      <c r="DA1635">
        <f>AJ1635</f>
        <v>13.26</v>
      </c>
      <c r="DB1635">
        <f t="shared" si="1447"/>
        <v>11.91</v>
      </c>
      <c r="DC1635">
        <f t="shared" si="1448"/>
        <v>0</v>
      </c>
      <c r="DD1635" t="s">
        <v>3</v>
      </c>
      <c r="DE1635" t="s">
        <v>3</v>
      </c>
      <c r="DF1635">
        <f t="shared" si="1449"/>
        <v>0</v>
      </c>
      <c r="DG1635">
        <f>ROUND(ROUND(AF1635*AJ1635,2)*CX1635,2)</f>
        <v>463.51</v>
      </c>
      <c r="DH1635">
        <f>ROUND(ROUND(AG1635*AK1635,2)*CX1635,2)</f>
        <v>0</v>
      </c>
      <c r="DI1635">
        <f t="shared" si="1450"/>
        <v>0</v>
      </c>
      <c r="DJ1635">
        <f>DG1635</f>
        <v>463.51</v>
      </c>
      <c r="DK1635">
        <v>0</v>
      </c>
      <c r="DL1635" t="s">
        <v>3</v>
      </c>
      <c r="DM1635">
        <v>0</v>
      </c>
      <c r="DN1635" t="s">
        <v>3</v>
      </c>
      <c r="DO1635">
        <v>0</v>
      </c>
    </row>
    <row r="1636" spans="1:119" x14ac:dyDescent="0.2">
      <c r="A1636">
        <f>ROW(Source!A1249)</f>
        <v>1249</v>
      </c>
      <c r="B1636">
        <v>51651743</v>
      </c>
      <c r="C1636">
        <v>51657294</v>
      </c>
      <c r="D1636">
        <v>49521144</v>
      </c>
      <c r="E1636">
        <v>1</v>
      </c>
      <c r="F1636">
        <v>1</v>
      </c>
      <c r="G1636">
        <v>1</v>
      </c>
      <c r="H1636">
        <v>3</v>
      </c>
      <c r="I1636" t="s">
        <v>947</v>
      </c>
      <c r="J1636" t="s">
        <v>948</v>
      </c>
      <c r="K1636" t="s">
        <v>949</v>
      </c>
      <c r="L1636">
        <v>1348</v>
      </c>
      <c r="N1636">
        <v>1009</v>
      </c>
      <c r="O1636" t="s">
        <v>105</v>
      </c>
      <c r="P1636" t="s">
        <v>105</v>
      </c>
      <c r="Q1636">
        <v>1000</v>
      </c>
      <c r="W1636">
        <v>0</v>
      </c>
      <c r="X1636">
        <v>-847628873</v>
      </c>
      <c r="Y1636">
        <f t="shared" ref="Y1636:Y1656" si="1451">AT1636</f>
        <v>8.8999999999999995E-4</v>
      </c>
      <c r="AA1636">
        <v>241405.89</v>
      </c>
      <c r="AB1636">
        <v>0</v>
      </c>
      <c r="AC1636">
        <v>0</v>
      </c>
      <c r="AD1636">
        <v>0</v>
      </c>
      <c r="AE1636">
        <v>26499</v>
      </c>
      <c r="AF1636">
        <v>0</v>
      </c>
      <c r="AG1636">
        <v>0</v>
      </c>
      <c r="AH1636">
        <v>0</v>
      </c>
      <c r="AI1636">
        <v>9.11</v>
      </c>
      <c r="AJ1636">
        <v>1</v>
      </c>
      <c r="AK1636">
        <v>1</v>
      </c>
      <c r="AL1636">
        <v>1</v>
      </c>
      <c r="AM1636">
        <v>4</v>
      </c>
      <c r="AN1636">
        <v>0</v>
      </c>
      <c r="AO1636">
        <v>1</v>
      </c>
      <c r="AP1636">
        <v>1</v>
      </c>
      <c r="AQ1636">
        <v>0</v>
      </c>
      <c r="AR1636">
        <v>0</v>
      </c>
      <c r="AS1636" t="s">
        <v>3</v>
      </c>
      <c r="AT1636">
        <v>8.8999999999999995E-4</v>
      </c>
      <c r="AU1636" t="s">
        <v>3</v>
      </c>
      <c r="AV1636">
        <v>0</v>
      </c>
      <c r="AW1636">
        <v>2</v>
      </c>
      <c r="AX1636">
        <v>51657314</v>
      </c>
      <c r="AY1636">
        <v>1</v>
      </c>
      <c r="AZ1636">
        <v>0</v>
      </c>
      <c r="BA1636">
        <v>1869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V1636">
        <v>0</v>
      </c>
      <c r="CW1636">
        <v>0</v>
      </c>
      <c r="CX1636">
        <f>ROUND(Y1636*Source!I1249,7)</f>
        <v>2.6126999999999999E-3</v>
      </c>
      <c r="CY1636">
        <f t="shared" ref="CY1636:CY1642" si="1452">AA1636</f>
        <v>241405.89</v>
      </c>
      <c r="CZ1636">
        <f t="shared" ref="CZ1636:CZ1642" si="1453">AE1636</f>
        <v>26499</v>
      </c>
      <c r="DA1636">
        <f t="shared" ref="DA1636:DA1642" si="1454">AI1636</f>
        <v>9.11</v>
      </c>
      <c r="DB1636">
        <f t="shared" ref="DB1636:DB1656" si="1455">ROUND(ROUND(AT1636*CZ1636,2),2)</f>
        <v>23.58</v>
      </c>
      <c r="DC1636">
        <f t="shared" ref="DC1636:DC1656" si="1456">ROUND(ROUND(AT1636*AG1636,2),2)</f>
        <v>0</v>
      </c>
      <c r="DD1636" t="s">
        <v>3</v>
      </c>
      <c r="DE1636" t="s">
        <v>3</v>
      </c>
      <c r="DF1636">
        <f t="shared" ref="DF1636:DF1642" si="1457">ROUND(ROUND(AE1636*AI1636,2)*CX1636,2)</f>
        <v>630.72</v>
      </c>
      <c r="DG1636">
        <f t="shared" ref="DG1636:DG1644" si="1458">ROUND(ROUND(AF1636,2)*CX1636,2)</f>
        <v>0</v>
      </c>
      <c r="DH1636">
        <f t="shared" ref="DH1636:DH1643" si="1459">ROUND(ROUND(AG1636,2)*CX1636,2)</f>
        <v>0</v>
      </c>
      <c r="DI1636">
        <f t="shared" si="1450"/>
        <v>0</v>
      </c>
      <c r="DJ1636">
        <f t="shared" ref="DJ1636:DJ1642" si="1460">DF1636</f>
        <v>630.72</v>
      </c>
      <c r="DK1636">
        <v>0</v>
      </c>
      <c r="DL1636" t="s">
        <v>3</v>
      </c>
      <c r="DM1636">
        <v>0</v>
      </c>
      <c r="DN1636" t="s">
        <v>3</v>
      </c>
      <c r="DO1636">
        <v>0</v>
      </c>
    </row>
    <row r="1637" spans="1:119" x14ac:dyDescent="0.2">
      <c r="A1637">
        <f>ROW(Source!A1249)</f>
        <v>1249</v>
      </c>
      <c r="B1637">
        <v>51651743</v>
      </c>
      <c r="C1637">
        <v>51657294</v>
      </c>
      <c r="D1637">
        <v>49524301</v>
      </c>
      <c r="E1637">
        <v>1</v>
      </c>
      <c r="F1637">
        <v>1</v>
      </c>
      <c r="G1637">
        <v>1</v>
      </c>
      <c r="H1637">
        <v>3</v>
      </c>
      <c r="I1637" t="s">
        <v>929</v>
      </c>
      <c r="J1637" t="s">
        <v>930</v>
      </c>
      <c r="K1637" t="s">
        <v>931</v>
      </c>
      <c r="L1637">
        <v>1348</v>
      </c>
      <c r="N1637">
        <v>1009</v>
      </c>
      <c r="O1637" t="s">
        <v>105</v>
      </c>
      <c r="P1637" t="s">
        <v>105</v>
      </c>
      <c r="Q1637">
        <v>1000</v>
      </c>
      <c r="W1637">
        <v>0</v>
      </c>
      <c r="X1637">
        <v>1824693337</v>
      </c>
      <c r="Y1637">
        <f t="shared" si="1451"/>
        <v>4.0999999999999999E-4</v>
      </c>
      <c r="AA1637">
        <v>94397.82</v>
      </c>
      <c r="AB1637">
        <v>0</v>
      </c>
      <c r="AC1637">
        <v>0</v>
      </c>
      <c r="AD1637">
        <v>0</v>
      </c>
      <c r="AE1637">
        <v>10362</v>
      </c>
      <c r="AF1637">
        <v>0</v>
      </c>
      <c r="AG1637">
        <v>0</v>
      </c>
      <c r="AH1637">
        <v>0</v>
      </c>
      <c r="AI1637">
        <v>9.11</v>
      </c>
      <c r="AJ1637">
        <v>1</v>
      </c>
      <c r="AK1637">
        <v>1</v>
      </c>
      <c r="AL1637">
        <v>1</v>
      </c>
      <c r="AM1637">
        <v>4</v>
      </c>
      <c r="AN1637">
        <v>0</v>
      </c>
      <c r="AO1637">
        <v>1</v>
      </c>
      <c r="AP1637">
        <v>1</v>
      </c>
      <c r="AQ1637">
        <v>0</v>
      </c>
      <c r="AR1637">
        <v>0</v>
      </c>
      <c r="AS1637" t="s">
        <v>3</v>
      </c>
      <c r="AT1637">
        <v>4.0999999999999999E-4</v>
      </c>
      <c r="AU1637" t="s">
        <v>3</v>
      </c>
      <c r="AV1637">
        <v>0</v>
      </c>
      <c r="AW1637">
        <v>2</v>
      </c>
      <c r="AX1637">
        <v>51657315</v>
      </c>
      <c r="AY1637">
        <v>1</v>
      </c>
      <c r="AZ1637">
        <v>0</v>
      </c>
      <c r="BA1637">
        <v>1870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V1637">
        <v>0</v>
      </c>
      <c r="CW1637">
        <v>0</v>
      </c>
      <c r="CX1637">
        <f>ROUND(Y1637*Source!I1249,7)</f>
        <v>1.2036E-3</v>
      </c>
      <c r="CY1637">
        <f t="shared" si="1452"/>
        <v>94397.82</v>
      </c>
      <c r="CZ1637">
        <f t="shared" si="1453"/>
        <v>10362</v>
      </c>
      <c r="DA1637">
        <f t="shared" si="1454"/>
        <v>9.11</v>
      </c>
      <c r="DB1637">
        <f t="shared" si="1455"/>
        <v>4.25</v>
      </c>
      <c r="DC1637">
        <f t="shared" si="1456"/>
        <v>0</v>
      </c>
      <c r="DD1637" t="s">
        <v>3</v>
      </c>
      <c r="DE1637" t="s">
        <v>3</v>
      </c>
      <c r="DF1637">
        <f t="shared" si="1457"/>
        <v>113.62</v>
      </c>
      <c r="DG1637">
        <f t="shared" si="1458"/>
        <v>0</v>
      </c>
      <c r="DH1637">
        <f t="shared" si="1459"/>
        <v>0</v>
      </c>
      <c r="DI1637">
        <f t="shared" si="1450"/>
        <v>0</v>
      </c>
      <c r="DJ1637">
        <f t="shared" si="1460"/>
        <v>113.62</v>
      </c>
      <c r="DK1637">
        <v>0</v>
      </c>
      <c r="DL1637" t="s">
        <v>3</v>
      </c>
      <c r="DM1637">
        <v>0</v>
      </c>
      <c r="DN1637" t="s">
        <v>3</v>
      </c>
      <c r="DO1637">
        <v>0</v>
      </c>
    </row>
    <row r="1638" spans="1:119" x14ac:dyDescent="0.2">
      <c r="A1638">
        <f>ROW(Source!A1249)</f>
        <v>1249</v>
      </c>
      <c r="B1638">
        <v>51651743</v>
      </c>
      <c r="C1638">
        <v>51657294</v>
      </c>
      <c r="D1638">
        <v>49525488</v>
      </c>
      <c r="E1638">
        <v>1</v>
      </c>
      <c r="F1638">
        <v>1</v>
      </c>
      <c r="G1638">
        <v>1</v>
      </c>
      <c r="H1638">
        <v>3</v>
      </c>
      <c r="I1638" t="s">
        <v>917</v>
      </c>
      <c r="J1638" t="s">
        <v>918</v>
      </c>
      <c r="K1638" t="s">
        <v>919</v>
      </c>
      <c r="L1638">
        <v>1346</v>
      </c>
      <c r="N1638">
        <v>1009</v>
      </c>
      <c r="O1638" t="s">
        <v>920</v>
      </c>
      <c r="P1638" t="s">
        <v>920</v>
      </c>
      <c r="Q1638">
        <v>1</v>
      </c>
      <c r="W1638">
        <v>0</v>
      </c>
      <c r="X1638">
        <v>-1864341761</v>
      </c>
      <c r="Y1638">
        <f t="shared" si="1451"/>
        <v>15</v>
      </c>
      <c r="AA1638">
        <v>82.35</v>
      </c>
      <c r="AB1638">
        <v>0</v>
      </c>
      <c r="AC1638">
        <v>0</v>
      </c>
      <c r="AD1638">
        <v>0</v>
      </c>
      <c r="AE1638">
        <v>9.0399999999999991</v>
      </c>
      <c r="AF1638">
        <v>0</v>
      </c>
      <c r="AG1638">
        <v>0</v>
      </c>
      <c r="AH1638">
        <v>0</v>
      </c>
      <c r="AI1638">
        <v>9.11</v>
      </c>
      <c r="AJ1638">
        <v>1</v>
      </c>
      <c r="AK1638">
        <v>1</v>
      </c>
      <c r="AL1638">
        <v>1</v>
      </c>
      <c r="AM1638">
        <v>4</v>
      </c>
      <c r="AN1638">
        <v>0</v>
      </c>
      <c r="AO1638">
        <v>1</v>
      </c>
      <c r="AP1638">
        <v>1</v>
      </c>
      <c r="AQ1638">
        <v>0</v>
      </c>
      <c r="AR1638">
        <v>0</v>
      </c>
      <c r="AS1638" t="s">
        <v>3</v>
      </c>
      <c r="AT1638">
        <v>15</v>
      </c>
      <c r="AU1638" t="s">
        <v>3</v>
      </c>
      <c r="AV1638">
        <v>0</v>
      </c>
      <c r="AW1638">
        <v>2</v>
      </c>
      <c r="AX1638">
        <v>51657316</v>
      </c>
      <c r="AY1638">
        <v>1</v>
      </c>
      <c r="AZ1638">
        <v>0</v>
      </c>
      <c r="BA1638">
        <v>1871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V1638">
        <v>0</v>
      </c>
      <c r="CW1638">
        <v>0</v>
      </c>
      <c r="CX1638">
        <f>ROUND(Y1638*Source!I1249,7)</f>
        <v>44.033999999999999</v>
      </c>
      <c r="CY1638">
        <f t="shared" si="1452"/>
        <v>82.35</v>
      </c>
      <c r="CZ1638">
        <f t="shared" si="1453"/>
        <v>9.0399999999999991</v>
      </c>
      <c r="DA1638">
        <f t="shared" si="1454"/>
        <v>9.11</v>
      </c>
      <c r="DB1638">
        <f t="shared" si="1455"/>
        <v>135.6</v>
      </c>
      <c r="DC1638">
        <f t="shared" si="1456"/>
        <v>0</v>
      </c>
      <c r="DD1638" t="s">
        <v>3</v>
      </c>
      <c r="DE1638" t="s">
        <v>3</v>
      </c>
      <c r="DF1638">
        <f t="shared" si="1457"/>
        <v>3626.2</v>
      </c>
      <c r="DG1638">
        <f t="shared" si="1458"/>
        <v>0</v>
      </c>
      <c r="DH1638">
        <f t="shared" si="1459"/>
        <v>0</v>
      </c>
      <c r="DI1638">
        <f t="shared" si="1450"/>
        <v>0</v>
      </c>
      <c r="DJ1638">
        <f t="shared" si="1460"/>
        <v>3626.2</v>
      </c>
      <c r="DK1638">
        <v>0</v>
      </c>
      <c r="DL1638" t="s">
        <v>3</v>
      </c>
      <c r="DM1638">
        <v>0</v>
      </c>
      <c r="DN1638" t="s">
        <v>3</v>
      </c>
      <c r="DO1638">
        <v>0</v>
      </c>
    </row>
    <row r="1639" spans="1:119" x14ac:dyDescent="0.2">
      <c r="A1639">
        <f>ROW(Source!A1249)</f>
        <v>1249</v>
      </c>
      <c r="B1639">
        <v>51651743</v>
      </c>
      <c r="C1639">
        <v>51657294</v>
      </c>
      <c r="D1639">
        <v>49526492</v>
      </c>
      <c r="E1639">
        <v>1</v>
      </c>
      <c r="F1639">
        <v>1</v>
      </c>
      <c r="G1639">
        <v>1</v>
      </c>
      <c r="H1639">
        <v>3</v>
      </c>
      <c r="I1639" t="s">
        <v>921</v>
      </c>
      <c r="J1639" t="s">
        <v>922</v>
      </c>
      <c r="K1639" t="s">
        <v>923</v>
      </c>
      <c r="L1639">
        <v>1346</v>
      </c>
      <c r="N1639">
        <v>1009</v>
      </c>
      <c r="O1639" t="s">
        <v>920</v>
      </c>
      <c r="P1639" t="s">
        <v>920</v>
      </c>
      <c r="Q1639">
        <v>1</v>
      </c>
      <c r="W1639">
        <v>0</v>
      </c>
      <c r="X1639">
        <v>497341279</v>
      </c>
      <c r="Y1639">
        <f t="shared" si="1451"/>
        <v>8</v>
      </c>
      <c r="AA1639">
        <v>210.35</v>
      </c>
      <c r="AB1639">
        <v>0</v>
      </c>
      <c r="AC1639">
        <v>0</v>
      </c>
      <c r="AD1639">
        <v>0</v>
      </c>
      <c r="AE1639">
        <v>23.09</v>
      </c>
      <c r="AF1639">
        <v>0</v>
      </c>
      <c r="AG1639">
        <v>0</v>
      </c>
      <c r="AH1639">
        <v>0</v>
      </c>
      <c r="AI1639">
        <v>9.11</v>
      </c>
      <c r="AJ1639">
        <v>1</v>
      </c>
      <c r="AK1639">
        <v>1</v>
      </c>
      <c r="AL1639">
        <v>1</v>
      </c>
      <c r="AM1639">
        <v>4</v>
      </c>
      <c r="AN1639">
        <v>0</v>
      </c>
      <c r="AO1639">
        <v>1</v>
      </c>
      <c r="AP1639">
        <v>1</v>
      </c>
      <c r="AQ1639">
        <v>0</v>
      </c>
      <c r="AR1639">
        <v>0</v>
      </c>
      <c r="AS1639" t="s">
        <v>3</v>
      </c>
      <c r="AT1639">
        <v>8</v>
      </c>
      <c r="AU1639" t="s">
        <v>3</v>
      </c>
      <c r="AV1639">
        <v>0</v>
      </c>
      <c r="AW1639">
        <v>2</v>
      </c>
      <c r="AX1639">
        <v>51657317</v>
      </c>
      <c r="AY1639">
        <v>1</v>
      </c>
      <c r="AZ1639">
        <v>0</v>
      </c>
      <c r="BA1639">
        <v>1872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V1639">
        <v>0</v>
      </c>
      <c r="CW1639">
        <v>0</v>
      </c>
      <c r="CX1639">
        <f>ROUND(Y1639*Source!I1249,7)</f>
        <v>23.4848</v>
      </c>
      <c r="CY1639">
        <f t="shared" si="1452"/>
        <v>210.35</v>
      </c>
      <c r="CZ1639">
        <f t="shared" si="1453"/>
        <v>23.09</v>
      </c>
      <c r="DA1639">
        <f t="shared" si="1454"/>
        <v>9.11</v>
      </c>
      <c r="DB1639">
        <f t="shared" si="1455"/>
        <v>184.72</v>
      </c>
      <c r="DC1639">
        <f t="shared" si="1456"/>
        <v>0</v>
      </c>
      <c r="DD1639" t="s">
        <v>3</v>
      </c>
      <c r="DE1639" t="s">
        <v>3</v>
      </c>
      <c r="DF1639">
        <f t="shared" si="1457"/>
        <v>4940.03</v>
      </c>
      <c r="DG1639">
        <f t="shared" si="1458"/>
        <v>0</v>
      </c>
      <c r="DH1639">
        <f t="shared" si="1459"/>
        <v>0</v>
      </c>
      <c r="DI1639">
        <f t="shared" si="1450"/>
        <v>0</v>
      </c>
      <c r="DJ1639">
        <f t="shared" si="1460"/>
        <v>4940.03</v>
      </c>
      <c r="DK1639">
        <v>0</v>
      </c>
      <c r="DL1639" t="s">
        <v>3</v>
      </c>
      <c r="DM1639">
        <v>0</v>
      </c>
      <c r="DN1639" t="s">
        <v>3</v>
      </c>
      <c r="DO1639">
        <v>0</v>
      </c>
    </row>
    <row r="1640" spans="1:119" x14ac:dyDescent="0.2">
      <c r="A1640">
        <f>ROW(Source!A1249)</f>
        <v>1249</v>
      </c>
      <c r="B1640">
        <v>51651743</v>
      </c>
      <c r="C1640">
        <v>51657294</v>
      </c>
      <c r="D1640">
        <v>49555131</v>
      </c>
      <c r="E1640">
        <v>1</v>
      </c>
      <c r="F1640">
        <v>1</v>
      </c>
      <c r="G1640">
        <v>1</v>
      </c>
      <c r="H1640">
        <v>3</v>
      </c>
      <c r="I1640" t="s">
        <v>950</v>
      </c>
      <c r="J1640" t="s">
        <v>951</v>
      </c>
      <c r="K1640" t="s">
        <v>952</v>
      </c>
      <c r="L1640">
        <v>1348</v>
      </c>
      <c r="N1640">
        <v>1009</v>
      </c>
      <c r="O1640" t="s">
        <v>105</v>
      </c>
      <c r="P1640" t="s">
        <v>105</v>
      </c>
      <c r="Q1640">
        <v>1000</v>
      </c>
      <c r="W1640">
        <v>0</v>
      </c>
      <c r="X1640">
        <v>-364749507</v>
      </c>
      <c r="Y1640">
        <f t="shared" si="1451"/>
        <v>5.0099999999999997E-3</v>
      </c>
      <c r="AA1640">
        <v>156537.13</v>
      </c>
      <c r="AB1640">
        <v>0</v>
      </c>
      <c r="AC1640">
        <v>0</v>
      </c>
      <c r="AD1640">
        <v>0</v>
      </c>
      <c r="AE1640">
        <v>17183</v>
      </c>
      <c r="AF1640">
        <v>0</v>
      </c>
      <c r="AG1640">
        <v>0</v>
      </c>
      <c r="AH1640">
        <v>0</v>
      </c>
      <c r="AI1640">
        <v>9.11</v>
      </c>
      <c r="AJ1640">
        <v>1</v>
      </c>
      <c r="AK1640">
        <v>1</v>
      </c>
      <c r="AL1640">
        <v>1</v>
      </c>
      <c r="AM1640">
        <v>4</v>
      </c>
      <c r="AN1640">
        <v>0</v>
      </c>
      <c r="AO1640">
        <v>1</v>
      </c>
      <c r="AP1640">
        <v>1</v>
      </c>
      <c r="AQ1640">
        <v>0</v>
      </c>
      <c r="AR1640">
        <v>0</v>
      </c>
      <c r="AS1640" t="s">
        <v>3</v>
      </c>
      <c r="AT1640">
        <v>5.0099999999999997E-3</v>
      </c>
      <c r="AU1640" t="s">
        <v>3</v>
      </c>
      <c r="AV1640">
        <v>0</v>
      </c>
      <c r="AW1640">
        <v>2</v>
      </c>
      <c r="AX1640">
        <v>51657319</v>
      </c>
      <c r="AY1640">
        <v>1</v>
      </c>
      <c r="AZ1640">
        <v>0</v>
      </c>
      <c r="BA1640">
        <v>1874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V1640">
        <v>0</v>
      </c>
      <c r="CW1640">
        <v>0</v>
      </c>
      <c r="CX1640">
        <f>ROUND(Y1640*Source!I1249,7)</f>
        <v>1.4707400000000001E-2</v>
      </c>
      <c r="CY1640">
        <f t="shared" si="1452"/>
        <v>156537.13</v>
      </c>
      <c r="CZ1640">
        <f t="shared" si="1453"/>
        <v>17183</v>
      </c>
      <c r="DA1640">
        <f t="shared" si="1454"/>
        <v>9.11</v>
      </c>
      <c r="DB1640">
        <f t="shared" si="1455"/>
        <v>86.09</v>
      </c>
      <c r="DC1640">
        <f t="shared" si="1456"/>
        <v>0</v>
      </c>
      <c r="DD1640" t="s">
        <v>3</v>
      </c>
      <c r="DE1640" t="s">
        <v>3</v>
      </c>
      <c r="DF1640">
        <f t="shared" si="1457"/>
        <v>2302.25</v>
      </c>
      <c r="DG1640">
        <f t="shared" si="1458"/>
        <v>0</v>
      </c>
      <c r="DH1640">
        <f t="shared" si="1459"/>
        <v>0</v>
      </c>
      <c r="DI1640">
        <f t="shared" si="1450"/>
        <v>0</v>
      </c>
      <c r="DJ1640">
        <f t="shared" si="1460"/>
        <v>2302.25</v>
      </c>
      <c r="DK1640">
        <v>0</v>
      </c>
      <c r="DL1640" t="s">
        <v>3</v>
      </c>
      <c r="DM1640">
        <v>0</v>
      </c>
      <c r="DN1640" t="s">
        <v>3</v>
      </c>
      <c r="DO1640">
        <v>0</v>
      </c>
    </row>
    <row r="1641" spans="1:119" x14ac:dyDescent="0.2">
      <c r="A1641">
        <f>ROW(Source!A1249)</f>
        <v>1249</v>
      </c>
      <c r="B1641">
        <v>51651743</v>
      </c>
      <c r="C1641">
        <v>51657294</v>
      </c>
      <c r="D1641">
        <v>49564235</v>
      </c>
      <c r="E1641">
        <v>1</v>
      </c>
      <c r="F1641">
        <v>1</v>
      </c>
      <c r="G1641">
        <v>1</v>
      </c>
      <c r="H1641">
        <v>3</v>
      </c>
      <c r="I1641" t="s">
        <v>99</v>
      </c>
      <c r="J1641" t="s">
        <v>101</v>
      </c>
      <c r="K1641" t="s">
        <v>100</v>
      </c>
      <c r="L1641">
        <v>1327</v>
      </c>
      <c r="N1641">
        <v>1005</v>
      </c>
      <c r="O1641" t="s">
        <v>52</v>
      </c>
      <c r="P1641" t="s">
        <v>52</v>
      </c>
      <c r="Q1641">
        <v>1</v>
      </c>
      <c r="W1641">
        <v>0</v>
      </c>
      <c r="X1641">
        <v>-1977319999</v>
      </c>
      <c r="Y1641">
        <f t="shared" si="1451"/>
        <v>100</v>
      </c>
      <c r="AA1641">
        <v>1387.45</v>
      </c>
      <c r="AB1641">
        <v>0</v>
      </c>
      <c r="AC1641">
        <v>0</v>
      </c>
      <c r="AD1641">
        <v>0</v>
      </c>
      <c r="AE1641">
        <v>152.30000000000001</v>
      </c>
      <c r="AF1641">
        <v>0</v>
      </c>
      <c r="AG1641">
        <v>0</v>
      </c>
      <c r="AH1641">
        <v>0</v>
      </c>
      <c r="AI1641">
        <v>9.11</v>
      </c>
      <c r="AJ1641">
        <v>1</v>
      </c>
      <c r="AK1641">
        <v>1</v>
      </c>
      <c r="AL1641">
        <v>1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 t="s">
        <v>3</v>
      </c>
      <c r="AT1641">
        <v>100</v>
      </c>
      <c r="AU1641" t="s">
        <v>3</v>
      </c>
      <c r="AV1641">
        <v>0</v>
      </c>
      <c r="AW1641">
        <v>1</v>
      </c>
      <c r="AX1641">
        <v>-1</v>
      </c>
      <c r="AY1641">
        <v>0</v>
      </c>
      <c r="AZ1641">
        <v>0</v>
      </c>
      <c r="BA1641" t="s">
        <v>3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V1641">
        <v>0</v>
      </c>
      <c r="CW1641">
        <v>0</v>
      </c>
      <c r="CX1641">
        <f>ROUND(Y1641*Source!I1249,7)</f>
        <v>293.56</v>
      </c>
      <c r="CY1641">
        <f t="shared" si="1452"/>
        <v>1387.45</v>
      </c>
      <c r="CZ1641">
        <f t="shared" si="1453"/>
        <v>152.30000000000001</v>
      </c>
      <c r="DA1641">
        <f t="shared" si="1454"/>
        <v>9.11</v>
      </c>
      <c r="DB1641">
        <f t="shared" si="1455"/>
        <v>15230</v>
      </c>
      <c r="DC1641">
        <f t="shared" si="1456"/>
        <v>0</v>
      </c>
      <c r="DD1641" t="s">
        <v>3</v>
      </c>
      <c r="DE1641" t="s">
        <v>3</v>
      </c>
      <c r="DF1641">
        <f t="shared" si="1457"/>
        <v>407299.82</v>
      </c>
      <c r="DG1641">
        <f t="shared" si="1458"/>
        <v>0</v>
      </c>
      <c r="DH1641">
        <f t="shared" si="1459"/>
        <v>0</v>
      </c>
      <c r="DI1641">
        <f t="shared" si="1450"/>
        <v>0</v>
      </c>
      <c r="DJ1641">
        <f t="shared" si="1460"/>
        <v>407299.82</v>
      </c>
      <c r="DK1641">
        <v>0</v>
      </c>
      <c r="DL1641" t="s">
        <v>3</v>
      </c>
      <c r="DM1641">
        <v>0</v>
      </c>
      <c r="DN1641" t="s">
        <v>3</v>
      </c>
      <c r="DO1641">
        <v>0</v>
      </c>
    </row>
    <row r="1642" spans="1:119" x14ac:dyDescent="0.2">
      <c r="A1642">
        <f>ROW(Source!A1249)</f>
        <v>1249</v>
      </c>
      <c r="B1642">
        <v>51651743</v>
      </c>
      <c r="C1642">
        <v>51657294</v>
      </c>
      <c r="D1642">
        <v>49564577</v>
      </c>
      <c r="E1642">
        <v>1</v>
      </c>
      <c r="F1642">
        <v>1</v>
      </c>
      <c r="G1642">
        <v>1</v>
      </c>
      <c r="H1642">
        <v>3</v>
      </c>
      <c r="I1642" t="s">
        <v>103</v>
      </c>
      <c r="J1642" t="s">
        <v>106</v>
      </c>
      <c r="K1642" t="s">
        <v>104</v>
      </c>
      <c r="L1642">
        <v>1348</v>
      </c>
      <c r="N1642">
        <v>1009</v>
      </c>
      <c r="O1642" t="s">
        <v>105</v>
      </c>
      <c r="P1642" t="s">
        <v>105</v>
      </c>
      <c r="Q1642">
        <v>1000</v>
      </c>
      <c r="W1642">
        <v>0</v>
      </c>
      <c r="X1642">
        <v>-1486911088</v>
      </c>
      <c r="Y1642">
        <f t="shared" si="1451"/>
        <v>5.1096879999999997E-2</v>
      </c>
      <c r="AA1642">
        <v>276930.88</v>
      </c>
      <c r="AB1642">
        <v>0</v>
      </c>
      <c r="AC1642">
        <v>0</v>
      </c>
      <c r="AD1642">
        <v>0</v>
      </c>
      <c r="AE1642">
        <v>30398.560000000001</v>
      </c>
      <c r="AF1642">
        <v>0</v>
      </c>
      <c r="AG1642">
        <v>0</v>
      </c>
      <c r="AH1642">
        <v>0</v>
      </c>
      <c r="AI1642">
        <v>9.11</v>
      </c>
      <c r="AJ1642">
        <v>1</v>
      </c>
      <c r="AK1642">
        <v>1</v>
      </c>
      <c r="AL1642">
        <v>1</v>
      </c>
      <c r="AM1642">
        <v>0</v>
      </c>
      <c r="AN1642">
        <v>0</v>
      </c>
      <c r="AO1642">
        <v>0</v>
      </c>
      <c r="AP1642">
        <v>1</v>
      </c>
      <c r="AQ1642">
        <v>0</v>
      </c>
      <c r="AR1642">
        <v>0</v>
      </c>
      <c r="AS1642" t="s">
        <v>3</v>
      </c>
      <c r="AT1642">
        <v>5.1096879999999997E-2</v>
      </c>
      <c r="AU1642" t="s">
        <v>3</v>
      </c>
      <c r="AV1642">
        <v>0</v>
      </c>
      <c r="AW1642">
        <v>1</v>
      </c>
      <c r="AX1642">
        <v>-1</v>
      </c>
      <c r="AY1642">
        <v>0</v>
      </c>
      <c r="AZ1642">
        <v>0</v>
      </c>
      <c r="BA1642" t="s">
        <v>3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V1642">
        <v>0</v>
      </c>
      <c r="CW1642">
        <v>0</v>
      </c>
      <c r="CX1642">
        <f>ROUND(Y1642*Source!I1249,7)</f>
        <v>0.15</v>
      </c>
      <c r="CY1642">
        <f t="shared" si="1452"/>
        <v>276930.88</v>
      </c>
      <c r="CZ1642">
        <f t="shared" si="1453"/>
        <v>30398.560000000001</v>
      </c>
      <c r="DA1642">
        <f t="shared" si="1454"/>
        <v>9.11</v>
      </c>
      <c r="DB1642">
        <f t="shared" si="1455"/>
        <v>1553.27</v>
      </c>
      <c r="DC1642">
        <f t="shared" si="1456"/>
        <v>0</v>
      </c>
      <c r="DD1642" t="s">
        <v>3</v>
      </c>
      <c r="DE1642" t="s">
        <v>3</v>
      </c>
      <c r="DF1642">
        <f t="shared" si="1457"/>
        <v>41539.629999999997</v>
      </c>
      <c r="DG1642">
        <f t="shared" si="1458"/>
        <v>0</v>
      </c>
      <c r="DH1642">
        <f t="shared" si="1459"/>
        <v>0</v>
      </c>
      <c r="DI1642">
        <f t="shared" si="1450"/>
        <v>0</v>
      </c>
      <c r="DJ1642">
        <f t="shared" si="1460"/>
        <v>41539.629999999997</v>
      </c>
      <c r="DK1642">
        <v>0</v>
      </c>
      <c r="DL1642" t="s">
        <v>3</v>
      </c>
      <c r="DM1642">
        <v>0</v>
      </c>
      <c r="DN1642" t="s">
        <v>3</v>
      </c>
      <c r="DO1642">
        <v>0</v>
      </c>
    </row>
    <row r="1643" spans="1:119" x14ac:dyDescent="0.2">
      <c r="A1643">
        <f>ROW(Source!A1252)</f>
        <v>1252</v>
      </c>
      <c r="B1643">
        <v>51651743</v>
      </c>
      <c r="C1643">
        <v>51657326</v>
      </c>
      <c r="D1643">
        <v>49510767</v>
      </c>
      <c r="E1643">
        <v>70</v>
      </c>
      <c r="F1643">
        <v>1</v>
      </c>
      <c r="G1643">
        <v>1</v>
      </c>
      <c r="H1643">
        <v>1</v>
      </c>
      <c r="I1643" t="s">
        <v>953</v>
      </c>
      <c r="J1643" t="s">
        <v>3</v>
      </c>
      <c r="K1643" t="s">
        <v>954</v>
      </c>
      <c r="L1643">
        <v>1191</v>
      </c>
      <c r="N1643">
        <v>1013</v>
      </c>
      <c r="O1643" t="s">
        <v>904</v>
      </c>
      <c r="P1643" t="s">
        <v>904</v>
      </c>
      <c r="Q1643">
        <v>1</v>
      </c>
      <c r="W1643">
        <v>0</v>
      </c>
      <c r="X1643">
        <v>-1936699058</v>
      </c>
      <c r="Y1643">
        <f t="shared" si="1451"/>
        <v>5</v>
      </c>
      <c r="AA1643">
        <v>0</v>
      </c>
      <c r="AB1643">
        <v>0</v>
      </c>
      <c r="AC1643">
        <v>0</v>
      </c>
      <c r="AD1643">
        <v>331.23</v>
      </c>
      <c r="AE1643">
        <v>0</v>
      </c>
      <c r="AF1643">
        <v>0</v>
      </c>
      <c r="AG1643">
        <v>0</v>
      </c>
      <c r="AH1643">
        <v>9.92</v>
      </c>
      <c r="AI1643">
        <v>1</v>
      </c>
      <c r="AJ1643">
        <v>1</v>
      </c>
      <c r="AK1643">
        <v>1</v>
      </c>
      <c r="AL1643">
        <v>33.39</v>
      </c>
      <c r="AM1643">
        <v>4</v>
      </c>
      <c r="AN1643">
        <v>0</v>
      </c>
      <c r="AO1643">
        <v>1</v>
      </c>
      <c r="AP1643">
        <v>1</v>
      </c>
      <c r="AQ1643">
        <v>0</v>
      </c>
      <c r="AR1643">
        <v>0</v>
      </c>
      <c r="AS1643" t="s">
        <v>3</v>
      </c>
      <c r="AT1643">
        <v>5</v>
      </c>
      <c r="AU1643" t="s">
        <v>3</v>
      </c>
      <c r="AV1643">
        <v>1</v>
      </c>
      <c r="AW1643">
        <v>2</v>
      </c>
      <c r="AX1643">
        <v>51657334</v>
      </c>
      <c r="AY1643">
        <v>1</v>
      </c>
      <c r="AZ1643">
        <v>0</v>
      </c>
      <c r="BA1643">
        <v>1879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U1643">
        <f>ROUND(AT1643*Source!I1252*AH1643*AL1643,2)</f>
        <v>48690.63</v>
      </c>
      <c r="CV1643">
        <f>ROUND(Y1643*Source!I1252,7)</f>
        <v>147</v>
      </c>
      <c r="CW1643">
        <v>0</v>
      </c>
      <c r="CX1643">
        <f>ROUND(Y1643*Source!I1252,7)</f>
        <v>147</v>
      </c>
      <c r="CY1643">
        <f>AD1643</f>
        <v>331.23</v>
      </c>
      <c r="CZ1643">
        <f>AH1643</f>
        <v>9.92</v>
      </c>
      <c r="DA1643">
        <f>AL1643</f>
        <v>33.39</v>
      </c>
      <c r="DB1643">
        <f t="shared" si="1455"/>
        <v>49.6</v>
      </c>
      <c r="DC1643">
        <f t="shared" si="1456"/>
        <v>0</v>
      </c>
      <c r="DD1643" t="s">
        <v>3</v>
      </c>
      <c r="DE1643" t="s">
        <v>3</v>
      </c>
      <c r="DF1643">
        <f>ROUND(ROUND(AE1643,2)*CX1643,2)</f>
        <v>0</v>
      </c>
      <c r="DG1643">
        <f t="shared" si="1458"/>
        <v>0</v>
      </c>
      <c r="DH1643">
        <f t="shared" si="1459"/>
        <v>0</v>
      </c>
      <c r="DI1643">
        <f>ROUND(ROUND(AH1643*AL1643,2)*CX1643,2)</f>
        <v>48690.81</v>
      </c>
      <c r="DJ1643">
        <f>DI1643</f>
        <v>48690.81</v>
      </c>
      <c r="DK1643">
        <v>0</v>
      </c>
      <c r="DL1643" t="s">
        <v>3</v>
      </c>
      <c r="DM1643">
        <v>0</v>
      </c>
      <c r="DN1643" t="s">
        <v>3</v>
      </c>
      <c r="DO1643">
        <v>0</v>
      </c>
    </row>
    <row r="1644" spans="1:119" x14ac:dyDescent="0.2">
      <c r="A1644">
        <f>ROW(Source!A1252)</f>
        <v>1252</v>
      </c>
      <c r="B1644">
        <v>51651743</v>
      </c>
      <c r="C1644">
        <v>51657326</v>
      </c>
      <c r="D1644">
        <v>49510905</v>
      </c>
      <c r="E1644">
        <v>70</v>
      </c>
      <c r="F1644">
        <v>1</v>
      </c>
      <c r="G1644">
        <v>1</v>
      </c>
      <c r="H1644">
        <v>1</v>
      </c>
      <c r="I1644" t="s">
        <v>905</v>
      </c>
      <c r="J1644" t="s">
        <v>3</v>
      </c>
      <c r="K1644" t="s">
        <v>906</v>
      </c>
      <c r="L1644">
        <v>1191</v>
      </c>
      <c r="N1644">
        <v>1013</v>
      </c>
      <c r="O1644" t="s">
        <v>904</v>
      </c>
      <c r="P1644" t="s">
        <v>904</v>
      </c>
      <c r="Q1644">
        <v>1</v>
      </c>
      <c r="W1644">
        <v>0</v>
      </c>
      <c r="X1644">
        <v>-1417349443</v>
      </c>
      <c r="Y1644">
        <f t="shared" si="1451"/>
        <v>0.43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1</v>
      </c>
      <c r="AJ1644">
        <v>1</v>
      </c>
      <c r="AK1644">
        <v>33.39</v>
      </c>
      <c r="AL1644">
        <v>1</v>
      </c>
      <c r="AM1644">
        <v>4</v>
      </c>
      <c r="AN1644">
        <v>0</v>
      </c>
      <c r="AO1644">
        <v>1</v>
      </c>
      <c r="AP1644">
        <v>1</v>
      </c>
      <c r="AQ1644">
        <v>0</v>
      </c>
      <c r="AR1644">
        <v>0</v>
      </c>
      <c r="AS1644" t="s">
        <v>3</v>
      </c>
      <c r="AT1644">
        <v>0.43</v>
      </c>
      <c r="AU1644" t="s">
        <v>3</v>
      </c>
      <c r="AV1644">
        <v>2</v>
      </c>
      <c r="AW1644">
        <v>2</v>
      </c>
      <c r="AX1644">
        <v>51657335</v>
      </c>
      <c r="AY1644">
        <v>1</v>
      </c>
      <c r="AZ1644">
        <v>0</v>
      </c>
      <c r="BA1644">
        <v>1880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V1644">
        <v>0</v>
      </c>
      <c r="CW1644">
        <v>0</v>
      </c>
      <c r="CX1644">
        <f>ROUND(Y1644*Source!I1252,7)</f>
        <v>12.641999999999999</v>
      </c>
      <c r="CY1644">
        <f>AD1644</f>
        <v>0</v>
      </c>
      <c r="CZ1644">
        <f>AH1644</f>
        <v>0</v>
      </c>
      <c r="DA1644">
        <f>AL1644</f>
        <v>1</v>
      </c>
      <c r="DB1644">
        <f t="shared" si="1455"/>
        <v>0</v>
      </c>
      <c r="DC1644">
        <f t="shared" si="1456"/>
        <v>0</v>
      </c>
      <c r="DD1644" t="s">
        <v>3</v>
      </c>
      <c r="DE1644" t="s">
        <v>3</v>
      </c>
      <c r="DF1644">
        <f>ROUND(ROUND(AE1644,2)*CX1644,2)</f>
        <v>0</v>
      </c>
      <c r="DG1644">
        <f t="shared" si="1458"/>
        <v>0</v>
      </c>
      <c r="DH1644">
        <f>ROUND(ROUND(AG1644*AK1644,2)*CX1644,2)</f>
        <v>0</v>
      </c>
      <c r="DI1644">
        <f t="shared" ref="DI1644:DI1649" si="1461">ROUND(ROUND(AH1644,2)*CX1644,2)</f>
        <v>0</v>
      </c>
      <c r="DJ1644">
        <f>DI1644</f>
        <v>0</v>
      </c>
      <c r="DK1644">
        <v>0</v>
      </c>
      <c r="DL1644" t="s">
        <v>3</v>
      </c>
      <c r="DM1644">
        <v>0</v>
      </c>
      <c r="DN1644" t="s">
        <v>3</v>
      </c>
      <c r="DO1644">
        <v>0</v>
      </c>
    </row>
    <row r="1645" spans="1:119" x14ac:dyDescent="0.2">
      <c r="A1645">
        <f>ROW(Source!A1252)</f>
        <v>1252</v>
      </c>
      <c r="B1645">
        <v>51651743</v>
      </c>
      <c r="C1645">
        <v>51657326</v>
      </c>
      <c r="D1645">
        <v>49673503</v>
      </c>
      <c r="E1645">
        <v>1</v>
      </c>
      <c r="F1645">
        <v>1</v>
      </c>
      <c r="G1645">
        <v>1</v>
      </c>
      <c r="H1645">
        <v>2</v>
      </c>
      <c r="I1645" t="s">
        <v>914</v>
      </c>
      <c r="J1645" t="s">
        <v>915</v>
      </c>
      <c r="K1645" t="s">
        <v>916</v>
      </c>
      <c r="L1645">
        <v>1367</v>
      </c>
      <c r="N1645">
        <v>1011</v>
      </c>
      <c r="O1645" t="s">
        <v>910</v>
      </c>
      <c r="P1645" t="s">
        <v>910</v>
      </c>
      <c r="Q1645">
        <v>1</v>
      </c>
      <c r="W1645">
        <v>0</v>
      </c>
      <c r="X1645">
        <v>509054691</v>
      </c>
      <c r="Y1645">
        <f t="shared" si="1451"/>
        <v>0.43</v>
      </c>
      <c r="AA1645">
        <v>0</v>
      </c>
      <c r="AB1645">
        <v>871.31</v>
      </c>
      <c r="AC1645">
        <v>387.32</v>
      </c>
      <c r="AD1645">
        <v>0</v>
      </c>
      <c r="AE1645">
        <v>0</v>
      </c>
      <c r="AF1645">
        <v>65.709999999999994</v>
      </c>
      <c r="AG1645">
        <v>11.6</v>
      </c>
      <c r="AH1645">
        <v>0</v>
      </c>
      <c r="AI1645">
        <v>1</v>
      </c>
      <c r="AJ1645">
        <v>13.26</v>
      </c>
      <c r="AK1645">
        <v>33.39</v>
      </c>
      <c r="AL1645">
        <v>1</v>
      </c>
      <c r="AM1645">
        <v>4</v>
      </c>
      <c r="AN1645">
        <v>0</v>
      </c>
      <c r="AO1645">
        <v>1</v>
      </c>
      <c r="AP1645">
        <v>1</v>
      </c>
      <c r="AQ1645">
        <v>0</v>
      </c>
      <c r="AR1645">
        <v>0</v>
      </c>
      <c r="AS1645" t="s">
        <v>3</v>
      </c>
      <c r="AT1645">
        <v>0.43</v>
      </c>
      <c r="AU1645" t="s">
        <v>3</v>
      </c>
      <c r="AV1645">
        <v>0</v>
      </c>
      <c r="AW1645">
        <v>2</v>
      </c>
      <c r="AX1645">
        <v>51657336</v>
      </c>
      <c r="AY1645">
        <v>1</v>
      </c>
      <c r="AZ1645">
        <v>0</v>
      </c>
      <c r="BA1645">
        <v>1881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V1645">
        <v>0</v>
      </c>
      <c r="CW1645">
        <f>ROUND(Y1645*Source!I1252,7)</f>
        <v>12.641999999999999</v>
      </c>
      <c r="CX1645">
        <f>ROUND(Y1645*Source!I1252,7)</f>
        <v>12.641999999999999</v>
      </c>
      <c r="CY1645">
        <f>AB1645</f>
        <v>871.31</v>
      </c>
      <c r="CZ1645">
        <f>AF1645</f>
        <v>65.709999999999994</v>
      </c>
      <c r="DA1645">
        <f>AJ1645</f>
        <v>13.26</v>
      </c>
      <c r="DB1645">
        <f t="shared" si="1455"/>
        <v>28.26</v>
      </c>
      <c r="DC1645">
        <f t="shared" si="1456"/>
        <v>4.99</v>
      </c>
      <c r="DD1645" t="s">
        <v>3</v>
      </c>
      <c r="DE1645" t="s">
        <v>3</v>
      </c>
      <c r="DF1645">
        <f>ROUND(ROUND(AE1645,2)*CX1645,2)</f>
        <v>0</v>
      </c>
      <c r="DG1645">
        <f>ROUND(ROUND(AF1645*AJ1645,2)*CX1645,2)</f>
        <v>11015.1</v>
      </c>
      <c r="DH1645">
        <f>ROUND(ROUND(AG1645*AK1645,2)*CX1645,2)</f>
        <v>4896.5</v>
      </c>
      <c r="DI1645">
        <f t="shared" si="1461"/>
        <v>0</v>
      </c>
      <c r="DJ1645">
        <f>DG1645</f>
        <v>11015.1</v>
      </c>
      <c r="DK1645">
        <v>0</v>
      </c>
      <c r="DL1645" t="s">
        <v>3</v>
      </c>
      <c r="DM1645">
        <v>0</v>
      </c>
      <c r="DN1645" t="s">
        <v>3</v>
      </c>
      <c r="DO1645">
        <v>0</v>
      </c>
    </row>
    <row r="1646" spans="1:119" x14ac:dyDescent="0.2">
      <c r="A1646">
        <f>ROW(Source!A1252)</f>
        <v>1252</v>
      </c>
      <c r="B1646">
        <v>51651743</v>
      </c>
      <c r="C1646">
        <v>51657326</v>
      </c>
      <c r="D1646">
        <v>49521440</v>
      </c>
      <c r="E1646">
        <v>1</v>
      </c>
      <c r="F1646">
        <v>1</v>
      </c>
      <c r="G1646">
        <v>1</v>
      </c>
      <c r="H1646">
        <v>3</v>
      </c>
      <c r="I1646" t="s">
        <v>118</v>
      </c>
      <c r="J1646" t="s">
        <v>120</v>
      </c>
      <c r="K1646" t="s">
        <v>119</v>
      </c>
      <c r="L1646">
        <v>1327</v>
      </c>
      <c r="N1646">
        <v>1005</v>
      </c>
      <c r="O1646" t="s">
        <v>52</v>
      </c>
      <c r="P1646" t="s">
        <v>52</v>
      </c>
      <c r="Q1646">
        <v>1</v>
      </c>
      <c r="W1646">
        <v>0</v>
      </c>
      <c r="X1646">
        <v>-336429810</v>
      </c>
      <c r="Y1646">
        <f t="shared" si="1451"/>
        <v>11</v>
      </c>
      <c r="AA1646">
        <v>204.98</v>
      </c>
      <c r="AB1646">
        <v>0</v>
      </c>
      <c r="AC1646">
        <v>0</v>
      </c>
      <c r="AD1646">
        <v>0</v>
      </c>
      <c r="AE1646">
        <v>22.5</v>
      </c>
      <c r="AF1646">
        <v>0</v>
      </c>
      <c r="AG1646">
        <v>0</v>
      </c>
      <c r="AH1646">
        <v>0</v>
      </c>
      <c r="AI1646">
        <v>9.11</v>
      </c>
      <c r="AJ1646">
        <v>1</v>
      </c>
      <c r="AK1646">
        <v>1</v>
      </c>
      <c r="AL1646">
        <v>1</v>
      </c>
      <c r="AM1646">
        <v>0</v>
      </c>
      <c r="AN1646">
        <v>0</v>
      </c>
      <c r="AO1646">
        <v>0</v>
      </c>
      <c r="AP1646">
        <v>1</v>
      </c>
      <c r="AQ1646">
        <v>0</v>
      </c>
      <c r="AR1646">
        <v>0</v>
      </c>
      <c r="AS1646" t="s">
        <v>3</v>
      </c>
      <c r="AT1646">
        <v>11</v>
      </c>
      <c r="AU1646" t="s">
        <v>3</v>
      </c>
      <c r="AV1646">
        <v>0</v>
      </c>
      <c r="AW1646">
        <v>1</v>
      </c>
      <c r="AX1646">
        <v>-1</v>
      </c>
      <c r="AY1646">
        <v>0</v>
      </c>
      <c r="AZ1646">
        <v>0</v>
      </c>
      <c r="BA1646" t="s">
        <v>3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V1646">
        <v>0</v>
      </c>
      <c r="CW1646">
        <v>0</v>
      </c>
      <c r="CX1646">
        <f>ROUND(Y1646*Source!I1252,7)</f>
        <v>323.39999999999998</v>
      </c>
      <c r="CY1646">
        <f>AA1646</f>
        <v>204.98</v>
      </c>
      <c r="CZ1646">
        <f>AE1646</f>
        <v>22.5</v>
      </c>
      <c r="DA1646">
        <f>AI1646</f>
        <v>9.11</v>
      </c>
      <c r="DB1646">
        <f t="shared" si="1455"/>
        <v>247.5</v>
      </c>
      <c r="DC1646">
        <f t="shared" si="1456"/>
        <v>0</v>
      </c>
      <c r="DD1646" t="s">
        <v>3</v>
      </c>
      <c r="DE1646" t="s">
        <v>3</v>
      </c>
      <c r="DF1646">
        <f>ROUND(ROUND(AE1646*AI1646,2)*CX1646,2)</f>
        <v>66290.53</v>
      </c>
      <c r="DG1646">
        <f t="shared" ref="DG1646:DG1651" si="1462">ROUND(ROUND(AF1646,2)*CX1646,2)</f>
        <v>0</v>
      </c>
      <c r="DH1646">
        <f>ROUND(ROUND(AG1646,2)*CX1646,2)</f>
        <v>0</v>
      </c>
      <c r="DI1646">
        <f t="shared" si="1461"/>
        <v>0</v>
      </c>
      <c r="DJ1646">
        <f>DF1646</f>
        <v>66290.53</v>
      </c>
      <c r="DK1646">
        <v>0</v>
      </c>
      <c r="DL1646" t="s">
        <v>3</v>
      </c>
      <c r="DM1646">
        <v>0</v>
      </c>
      <c r="DN1646" t="s">
        <v>3</v>
      </c>
      <c r="DO1646">
        <v>0</v>
      </c>
    </row>
    <row r="1647" spans="1:119" x14ac:dyDescent="0.2">
      <c r="A1647">
        <f>ROW(Source!A1252)</f>
        <v>1252</v>
      </c>
      <c r="B1647">
        <v>51651743</v>
      </c>
      <c r="C1647">
        <v>51657326</v>
      </c>
      <c r="D1647">
        <v>49523581</v>
      </c>
      <c r="E1647">
        <v>1</v>
      </c>
      <c r="F1647">
        <v>1</v>
      </c>
      <c r="G1647">
        <v>1</v>
      </c>
      <c r="H1647">
        <v>3</v>
      </c>
      <c r="I1647" t="s">
        <v>955</v>
      </c>
      <c r="J1647" t="s">
        <v>956</v>
      </c>
      <c r="K1647" t="s">
        <v>957</v>
      </c>
      <c r="L1647">
        <v>1301</v>
      </c>
      <c r="N1647">
        <v>1003</v>
      </c>
      <c r="O1647" t="s">
        <v>958</v>
      </c>
      <c r="P1647" t="s">
        <v>958</v>
      </c>
      <c r="Q1647">
        <v>1</v>
      </c>
      <c r="W1647">
        <v>0</v>
      </c>
      <c r="X1647">
        <v>-2092502019</v>
      </c>
      <c r="Y1647">
        <f t="shared" si="1451"/>
        <v>20</v>
      </c>
      <c r="AA1647">
        <v>27.33</v>
      </c>
      <c r="AB1647">
        <v>0</v>
      </c>
      <c r="AC1647">
        <v>0</v>
      </c>
      <c r="AD1647">
        <v>0</v>
      </c>
      <c r="AE1647">
        <v>3</v>
      </c>
      <c r="AF1647">
        <v>0</v>
      </c>
      <c r="AG1647">
        <v>0</v>
      </c>
      <c r="AH1647">
        <v>0</v>
      </c>
      <c r="AI1647">
        <v>9.11</v>
      </c>
      <c r="AJ1647">
        <v>1</v>
      </c>
      <c r="AK1647">
        <v>1</v>
      </c>
      <c r="AL1647">
        <v>1</v>
      </c>
      <c r="AM1647">
        <v>4</v>
      </c>
      <c r="AN1647">
        <v>0</v>
      </c>
      <c r="AO1647">
        <v>1</v>
      </c>
      <c r="AP1647">
        <v>1</v>
      </c>
      <c r="AQ1647">
        <v>0</v>
      </c>
      <c r="AR1647">
        <v>0</v>
      </c>
      <c r="AS1647" t="s">
        <v>3</v>
      </c>
      <c r="AT1647">
        <v>20</v>
      </c>
      <c r="AU1647" t="s">
        <v>3</v>
      </c>
      <c r="AV1647">
        <v>0</v>
      </c>
      <c r="AW1647">
        <v>2</v>
      </c>
      <c r="AX1647">
        <v>51657337</v>
      </c>
      <c r="AY1647">
        <v>1</v>
      </c>
      <c r="AZ1647">
        <v>0</v>
      </c>
      <c r="BA1647">
        <v>1882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V1647">
        <v>0</v>
      </c>
      <c r="CW1647">
        <v>0</v>
      </c>
      <c r="CX1647">
        <f>ROUND(Y1647*Source!I1252,7)</f>
        <v>588</v>
      </c>
      <c r="CY1647">
        <f>AA1647</f>
        <v>27.33</v>
      </c>
      <c r="CZ1647">
        <f>AE1647</f>
        <v>3</v>
      </c>
      <c r="DA1647">
        <f>AI1647</f>
        <v>9.11</v>
      </c>
      <c r="DB1647">
        <f t="shared" si="1455"/>
        <v>60</v>
      </c>
      <c r="DC1647">
        <f t="shared" si="1456"/>
        <v>0</v>
      </c>
      <c r="DD1647" t="s">
        <v>3</v>
      </c>
      <c r="DE1647" t="s">
        <v>3</v>
      </c>
      <c r="DF1647">
        <f>ROUND(ROUND(AE1647*AI1647,2)*CX1647,2)</f>
        <v>16070.04</v>
      </c>
      <c r="DG1647">
        <f t="shared" si="1462"/>
        <v>0</v>
      </c>
      <c r="DH1647">
        <f>ROUND(ROUND(AG1647,2)*CX1647,2)</f>
        <v>0</v>
      </c>
      <c r="DI1647">
        <f t="shared" si="1461"/>
        <v>0</v>
      </c>
      <c r="DJ1647">
        <f>DF1647</f>
        <v>16070.04</v>
      </c>
      <c r="DK1647">
        <v>0</v>
      </c>
      <c r="DL1647" t="s">
        <v>3</v>
      </c>
      <c r="DM1647">
        <v>0</v>
      </c>
      <c r="DN1647" t="s">
        <v>3</v>
      </c>
      <c r="DO1647">
        <v>0</v>
      </c>
    </row>
    <row r="1648" spans="1:119" x14ac:dyDescent="0.2">
      <c r="A1648">
        <f>ROW(Source!A1252)</f>
        <v>1252</v>
      </c>
      <c r="B1648">
        <v>51651743</v>
      </c>
      <c r="C1648">
        <v>51657326</v>
      </c>
      <c r="D1648">
        <v>49553409</v>
      </c>
      <c r="E1648">
        <v>1</v>
      </c>
      <c r="F1648">
        <v>1</v>
      </c>
      <c r="G1648">
        <v>1</v>
      </c>
      <c r="H1648">
        <v>3</v>
      </c>
      <c r="I1648" t="s">
        <v>122</v>
      </c>
      <c r="J1648" t="s">
        <v>125</v>
      </c>
      <c r="K1648" t="s">
        <v>123</v>
      </c>
      <c r="L1648">
        <v>1296</v>
      </c>
      <c r="N1648">
        <v>1002</v>
      </c>
      <c r="O1648" t="s">
        <v>124</v>
      </c>
      <c r="P1648" t="s">
        <v>124</v>
      </c>
      <c r="Q1648">
        <v>1</v>
      </c>
      <c r="W1648">
        <v>1</v>
      </c>
      <c r="X1648">
        <v>-1609399419</v>
      </c>
      <c r="Y1648">
        <f t="shared" si="1451"/>
        <v>-1.5</v>
      </c>
      <c r="AA1648">
        <v>597.42999999999995</v>
      </c>
      <c r="AB1648">
        <v>0</v>
      </c>
      <c r="AC1648">
        <v>0</v>
      </c>
      <c r="AD1648">
        <v>0</v>
      </c>
      <c r="AE1648">
        <v>65.58</v>
      </c>
      <c r="AF1648">
        <v>0</v>
      </c>
      <c r="AG1648">
        <v>0</v>
      </c>
      <c r="AH1648">
        <v>0</v>
      </c>
      <c r="AI1648">
        <v>9.11</v>
      </c>
      <c r="AJ1648">
        <v>1</v>
      </c>
      <c r="AK1648">
        <v>1</v>
      </c>
      <c r="AL1648">
        <v>1</v>
      </c>
      <c r="AM1648">
        <v>4</v>
      </c>
      <c r="AN1648">
        <v>0</v>
      </c>
      <c r="AO1648">
        <v>1</v>
      </c>
      <c r="AP1648">
        <v>1</v>
      </c>
      <c r="AQ1648">
        <v>0</v>
      </c>
      <c r="AR1648">
        <v>0</v>
      </c>
      <c r="AS1648" t="s">
        <v>3</v>
      </c>
      <c r="AT1648">
        <v>-1.5</v>
      </c>
      <c r="AU1648" t="s">
        <v>3</v>
      </c>
      <c r="AV1648">
        <v>0</v>
      </c>
      <c r="AW1648">
        <v>2</v>
      </c>
      <c r="AX1648">
        <v>51657339</v>
      </c>
      <c r="AY1648">
        <v>1</v>
      </c>
      <c r="AZ1648">
        <v>6144</v>
      </c>
      <c r="BA1648">
        <v>1884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V1648">
        <v>0</v>
      </c>
      <c r="CW1648">
        <v>0</v>
      </c>
      <c r="CX1648">
        <f>ROUND(Y1648*Source!I1252,7)</f>
        <v>-44.1</v>
      </c>
      <c r="CY1648">
        <f>AA1648</f>
        <v>597.42999999999995</v>
      </c>
      <c r="CZ1648">
        <f>AE1648</f>
        <v>65.58</v>
      </c>
      <c r="DA1648">
        <f>AI1648</f>
        <v>9.11</v>
      </c>
      <c r="DB1648">
        <f t="shared" si="1455"/>
        <v>-98.37</v>
      </c>
      <c r="DC1648">
        <f t="shared" si="1456"/>
        <v>0</v>
      </c>
      <c r="DD1648" t="s">
        <v>3</v>
      </c>
      <c r="DE1648" t="s">
        <v>3</v>
      </c>
      <c r="DF1648">
        <f>ROUND(ROUND(AE1648*AI1648,2)*CX1648,2)</f>
        <v>-26346.66</v>
      </c>
      <c r="DG1648">
        <f t="shared" si="1462"/>
        <v>0</v>
      </c>
      <c r="DH1648">
        <f>ROUND(ROUND(AG1648,2)*CX1648,2)</f>
        <v>0</v>
      </c>
      <c r="DI1648">
        <f t="shared" si="1461"/>
        <v>0</v>
      </c>
      <c r="DJ1648">
        <f>DF1648</f>
        <v>-26346.66</v>
      </c>
      <c r="DK1648">
        <v>0</v>
      </c>
      <c r="DL1648" t="s">
        <v>3</v>
      </c>
      <c r="DM1648">
        <v>0</v>
      </c>
      <c r="DN1648" t="s">
        <v>3</v>
      </c>
      <c r="DO1648">
        <v>0</v>
      </c>
    </row>
    <row r="1649" spans="1:119" x14ac:dyDescent="0.2">
      <c r="A1649">
        <f>ROW(Source!A1252)</f>
        <v>1252</v>
      </c>
      <c r="B1649">
        <v>51651743</v>
      </c>
      <c r="C1649">
        <v>51657326</v>
      </c>
      <c r="D1649">
        <v>49555331</v>
      </c>
      <c r="E1649">
        <v>1</v>
      </c>
      <c r="F1649">
        <v>1</v>
      </c>
      <c r="G1649">
        <v>1</v>
      </c>
      <c r="H1649">
        <v>3</v>
      </c>
      <c r="I1649" t="s">
        <v>127</v>
      </c>
      <c r="J1649" t="s">
        <v>129</v>
      </c>
      <c r="K1649" t="s">
        <v>128</v>
      </c>
      <c r="L1649">
        <v>1296</v>
      </c>
      <c r="N1649">
        <v>1002</v>
      </c>
      <c r="O1649" t="s">
        <v>124</v>
      </c>
      <c r="P1649" t="s">
        <v>124</v>
      </c>
      <c r="Q1649">
        <v>1</v>
      </c>
      <c r="W1649">
        <v>1</v>
      </c>
      <c r="X1649">
        <v>1828367933</v>
      </c>
      <c r="Y1649">
        <f t="shared" si="1451"/>
        <v>-5.7000000000000002E-2</v>
      </c>
      <c r="AA1649">
        <v>1827.28</v>
      </c>
      <c r="AB1649">
        <v>0</v>
      </c>
      <c r="AC1649">
        <v>0</v>
      </c>
      <c r="AD1649">
        <v>0</v>
      </c>
      <c r="AE1649">
        <v>200.58</v>
      </c>
      <c r="AF1649">
        <v>0</v>
      </c>
      <c r="AG1649">
        <v>0</v>
      </c>
      <c r="AH1649">
        <v>0</v>
      </c>
      <c r="AI1649">
        <v>9.11</v>
      </c>
      <c r="AJ1649">
        <v>1</v>
      </c>
      <c r="AK1649">
        <v>1</v>
      </c>
      <c r="AL1649">
        <v>1</v>
      </c>
      <c r="AM1649">
        <v>4</v>
      </c>
      <c r="AN1649">
        <v>0</v>
      </c>
      <c r="AO1649">
        <v>1</v>
      </c>
      <c r="AP1649">
        <v>1</v>
      </c>
      <c r="AQ1649">
        <v>0</v>
      </c>
      <c r="AR1649">
        <v>0</v>
      </c>
      <c r="AS1649" t="s">
        <v>3</v>
      </c>
      <c r="AT1649">
        <v>-5.7000000000000002E-2</v>
      </c>
      <c r="AU1649" t="s">
        <v>3</v>
      </c>
      <c r="AV1649">
        <v>0</v>
      </c>
      <c r="AW1649">
        <v>2</v>
      </c>
      <c r="AX1649">
        <v>51657341</v>
      </c>
      <c r="AY1649">
        <v>1</v>
      </c>
      <c r="AZ1649">
        <v>6144</v>
      </c>
      <c r="BA1649">
        <v>1886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V1649">
        <v>0</v>
      </c>
      <c r="CW1649">
        <v>0</v>
      </c>
      <c r="CX1649">
        <f>ROUND(Y1649*Source!I1252,7)</f>
        <v>-1.6758</v>
      </c>
      <c r="CY1649">
        <f>AA1649</f>
        <v>1827.28</v>
      </c>
      <c r="CZ1649">
        <f>AE1649</f>
        <v>200.58</v>
      </c>
      <c r="DA1649">
        <f>AI1649</f>
        <v>9.11</v>
      </c>
      <c r="DB1649">
        <f t="shared" si="1455"/>
        <v>-11.43</v>
      </c>
      <c r="DC1649">
        <f t="shared" si="1456"/>
        <v>0</v>
      </c>
      <c r="DD1649" t="s">
        <v>3</v>
      </c>
      <c r="DE1649" t="s">
        <v>3</v>
      </c>
      <c r="DF1649">
        <f>ROUND(ROUND(AE1649*AI1649,2)*CX1649,2)</f>
        <v>-3062.16</v>
      </c>
      <c r="DG1649">
        <f t="shared" si="1462"/>
        <v>0</v>
      </c>
      <c r="DH1649">
        <f>ROUND(ROUND(AG1649,2)*CX1649,2)</f>
        <v>0</v>
      </c>
      <c r="DI1649">
        <f t="shared" si="1461"/>
        <v>0</v>
      </c>
      <c r="DJ1649">
        <f>DF1649</f>
        <v>-3062.16</v>
      </c>
      <c r="DK1649">
        <v>0</v>
      </c>
      <c r="DL1649" t="s">
        <v>3</v>
      </c>
      <c r="DM1649">
        <v>0</v>
      </c>
      <c r="DN1649" t="s">
        <v>3</v>
      </c>
      <c r="DO1649">
        <v>0</v>
      </c>
    </row>
    <row r="1650" spans="1:119" x14ac:dyDescent="0.2">
      <c r="A1650">
        <f>ROW(Source!A1256)</f>
        <v>1256</v>
      </c>
      <c r="B1650">
        <v>51651743</v>
      </c>
      <c r="C1650">
        <v>51657345</v>
      </c>
      <c r="D1650">
        <v>49510767</v>
      </c>
      <c r="E1650">
        <v>70</v>
      </c>
      <c r="F1650">
        <v>1</v>
      </c>
      <c r="G1650">
        <v>1</v>
      </c>
      <c r="H1650">
        <v>1</v>
      </c>
      <c r="I1650" t="s">
        <v>953</v>
      </c>
      <c r="J1650" t="s">
        <v>3</v>
      </c>
      <c r="K1650" t="s">
        <v>954</v>
      </c>
      <c r="L1650">
        <v>1191</v>
      </c>
      <c r="N1650">
        <v>1013</v>
      </c>
      <c r="O1650" t="s">
        <v>904</v>
      </c>
      <c r="P1650" t="s">
        <v>904</v>
      </c>
      <c r="Q1650">
        <v>1</v>
      </c>
      <c r="W1650">
        <v>0</v>
      </c>
      <c r="X1650">
        <v>-1936699058</v>
      </c>
      <c r="Y1650">
        <f t="shared" si="1451"/>
        <v>5</v>
      </c>
      <c r="AA1650">
        <v>0</v>
      </c>
      <c r="AB1650">
        <v>0</v>
      </c>
      <c r="AC1650">
        <v>0</v>
      </c>
      <c r="AD1650">
        <v>331.23</v>
      </c>
      <c r="AE1650">
        <v>0</v>
      </c>
      <c r="AF1650">
        <v>0</v>
      </c>
      <c r="AG1650">
        <v>0</v>
      </c>
      <c r="AH1650">
        <v>9.92</v>
      </c>
      <c r="AI1650">
        <v>1</v>
      </c>
      <c r="AJ1650">
        <v>1</v>
      </c>
      <c r="AK1650">
        <v>1</v>
      </c>
      <c r="AL1650">
        <v>33.39</v>
      </c>
      <c r="AM1650">
        <v>4</v>
      </c>
      <c r="AN1650">
        <v>0</v>
      </c>
      <c r="AO1650">
        <v>1</v>
      </c>
      <c r="AP1650">
        <v>1</v>
      </c>
      <c r="AQ1650">
        <v>0</v>
      </c>
      <c r="AR1650">
        <v>0</v>
      </c>
      <c r="AS1650" t="s">
        <v>3</v>
      </c>
      <c r="AT1650">
        <v>5</v>
      </c>
      <c r="AU1650" t="s">
        <v>3</v>
      </c>
      <c r="AV1650">
        <v>1</v>
      </c>
      <c r="AW1650">
        <v>2</v>
      </c>
      <c r="AX1650">
        <v>51657353</v>
      </c>
      <c r="AY1650">
        <v>1</v>
      </c>
      <c r="AZ1650">
        <v>0</v>
      </c>
      <c r="BA1650">
        <v>1887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U1650">
        <f>ROUND(AT1650*Source!I1256*AH1650*AL1650,2)</f>
        <v>463.72</v>
      </c>
      <c r="CV1650">
        <f>ROUND(Y1650*Source!I1256,7)</f>
        <v>1.4</v>
      </c>
      <c r="CW1650">
        <v>0</v>
      </c>
      <c r="CX1650">
        <f>ROUND(Y1650*Source!I1256,7)</f>
        <v>1.4</v>
      </c>
      <c r="CY1650">
        <f>AD1650</f>
        <v>331.23</v>
      </c>
      <c r="CZ1650">
        <f>AH1650</f>
        <v>9.92</v>
      </c>
      <c r="DA1650">
        <f>AL1650</f>
        <v>33.39</v>
      </c>
      <c r="DB1650">
        <f t="shared" si="1455"/>
        <v>49.6</v>
      </c>
      <c r="DC1650">
        <f t="shared" si="1456"/>
        <v>0</v>
      </c>
      <c r="DD1650" t="s">
        <v>3</v>
      </c>
      <c r="DE1650" t="s">
        <v>3</v>
      </c>
      <c r="DF1650">
        <f>ROUND(ROUND(AE1650,2)*CX1650,2)</f>
        <v>0</v>
      </c>
      <c r="DG1650">
        <f t="shared" si="1462"/>
        <v>0</v>
      </c>
      <c r="DH1650">
        <f>ROUND(ROUND(AG1650,2)*CX1650,2)</f>
        <v>0</v>
      </c>
      <c r="DI1650">
        <f>ROUND(ROUND(AH1650*AL1650,2)*CX1650,2)</f>
        <v>463.72</v>
      </c>
      <c r="DJ1650">
        <f>DI1650</f>
        <v>463.72</v>
      </c>
      <c r="DK1650">
        <v>0</v>
      </c>
      <c r="DL1650" t="s">
        <v>3</v>
      </c>
      <c r="DM1650">
        <v>0</v>
      </c>
      <c r="DN1650" t="s">
        <v>3</v>
      </c>
      <c r="DO1650">
        <v>0</v>
      </c>
    </row>
    <row r="1651" spans="1:119" x14ac:dyDescent="0.2">
      <c r="A1651">
        <f>ROW(Source!A1256)</f>
        <v>1256</v>
      </c>
      <c r="B1651">
        <v>51651743</v>
      </c>
      <c r="C1651">
        <v>51657345</v>
      </c>
      <c r="D1651">
        <v>49510905</v>
      </c>
      <c r="E1651">
        <v>70</v>
      </c>
      <c r="F1651">
        <v>1</v>
      </c>
      <c r="G1651">
        <v>1</v>
      </c>
      <c r="H1651">
        <v>1</v>
      </c>
      <c r="I1651" t="s">
        <v>905</v>
      </c>
      <c r="J1651" t="s">
        <v>3</v>
      </c>
      <c r="K1651" t="s">
        <v>906</v>
      </c>
      <c r="L1651">
        <v>1191</v>
      </c>
      <c r="N1651">
        <v>1013</v>
      </c>
      <c r="O1651" t="s">
        <v>904</v>
      </c>
      <c r="P1651" t="s">
        <v>904</v>
      </c>
      <c r="Q1651">
        <v>1</v>
      </c>
      <c r="W1651">
        <v>0</v>
      </c>
      <c r="X1651">
        <v>-1417349443</v>
      </c>
      <c r="Y1651">
        <f t="shared" si="1451"/>
        <v>0.43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1</v>
      </c>
      <c r="AJ1651">
        <v>1</v>
      </c>
      <c r="AK1651">
        <v>33.39</v>
      </c>
      <c r="AL1651">
        <v>1</v>
      </c>
      <c r="AM1651">
        <v>4</v>
      </c>
      <c r="AN1651">
        <v>0</v>
      </c>
      <c r="AO1651">
        <v>1</v>
      </c>
      <c r="AP1651">
        <v>1</v>
      </c>
      <c r="AQ1651">
        <v>0</v>
      </c>
      <c r="AR1651">
        <v>0</v>
      </c>
      <c r="AS1651" t="s">
        <v>3</v>
      </c>
      <c r="AT1651">
        <v>0.43</v>
      </c>
      <c r="AU1651" t="s">
        <v>3</v>
      </c>
      <c r="AV1651">
        <v>2</v>
      </c>
      <c r="AW1651">
        <v>2</v>
      </c>
      <c r="AX1651">
        <v>51657354</v>
      </c>
      <c r="AY1651">
        <v>1</v>
      </c>
      <c r="AZ1651">
        <v>0</v>
      </c>
      <c r="BA1651">
        <v>1888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V1651">
        <v>0</v>
      </c>
      <c r="CW1651">
        <v>0</v>
      </c>
      <c r="CX1651">
        <f>ROUND(Y1651*Source!I1256,7)</f>
        <v>0.12039999999999999</v>
      </c>
      <c r="CY1651">
        <f>AD1651</f>
        <v>0</v>
      </c>
      <c r="CZ1651">
        <f>AH1651</f>
        <v>0</v>
      </c>
      <c r="DA1651">
        <f>AL1651</f>
        <v>1</v>
      </c>
      <c r="DB1651">
        <f t="shared" si="1455"/>
        <v>0</v>
      </c>
      <c r="DC1651">
        <f t="shared" si="1456"/>
        <v>0</v>
      </c>
      <c r="DD1651" t="s">
        <v>3</v>
      </c>
      <c r="DE1651" t="s">
        <v>3</v>
      </c>
      <c r="DF1651">
        <f>ROUND(ROUND(AE1651,2)*CX1651,2)</f>
        <v>0</v>
      </c>
      <c r="DG1651">
        <f t="shared" si="1462"/>
        <v>0</v>
      </c>
      <c r="DH1651">
        <f>ROUND(ROUND(AG1651*AK1651,2)*CX1651,2)</f>
        <v>0</v>
      </c>
      <c r="DI1651">
        <f t="shared" ref="DI1651:DI1656" si="1463">ROUND(ROUND(AH1651,2)*CX1651,2)</f>
        <v>0</v>
      </c>
      <c r="DJ1651">
        <f>DI1651</f>
        <v>0</v>
      </c>
      <c r="DK1651">
        <v>0</v>
      </c>
      <c r="DL1651" t="s">
        <v>3</v>
      </c>
      <c r="DM1651">
        <v>0</v>
      </c>
      <c r="DN1651" t="s">
        <v>3</v>
      </c>
      <c r="DO1651">
        <v>0</v>
      </c>
    </row>
    <row r="1652" spans="1:119" x14ac:dyDescent="0.2">
      <c r="A1652">
        <f>ROW(Source!A1256)</f>
        <v>1256</v>
      </c>
      <c r="B1652">
        <v>51651743</v>
      </c>
      <c r="C1652">
        <v>51657345</v>
      </c>
      <c r="D1652">
        <v>49673503</v>
      </c>
      <c r="E1652">
        <v>1</v>
      </c>
      <c r="F1652">
        <v>1</v>
      </c>
      <c r="G1652">
        <v>1</v>
      </c>
      <c r="H1652">
        <v>2</v>
      </c>
      <c r="I1652" t="s">
        <v>914</v>
      </c>
      <c r="J1652" t="s">
        <v>915</v>
      </c>
      <c r="K1652" t="s">
        <v>916</v>
      </c>
      <c r="L1652">
        <v>1367</v>
      </c>
      <c r="N1652">
        <v>1011</v>
      </c>
      <c r="O1652" t="s">
        <v>910</v>
      </c>
      <c r="P1652" t="s">
        <v>910</v>
      </c>
      <c r="Q1652">
        <v>1</v>
      </c>
      <c r="W1652">
        <v>0</v>
      </c>
      <c r="X1652">
        <v>509054691</v>
      </c>
      <c r="Y1652">
        <f t="shared" si="1451"/>
        <v>0.43</v>
      </c>
      <c r="AA1652">
        <v>0</v>
      </c>
      <c r="AB1652">
        <v>871.31</v>
      </c>
      <c r="AC1652">
        <v>387.32</v>
      </c>
      <c r="AD1652">
        <v>0</v>
      </c>
      <c r="AE1652">
        <v>0</v>
      </c>
      <c r="AF1652">
        <v>65.709999999999994</v>
      </c>
      <c r="AG1652">
        <v>11.6</v>
      </c>
      <c r="AH1652">
        <v>0</v>
      </c>
      <c r="AI1652">
        <v>1</v>
      </c>
      <c r="AJ1652">
        <v>13.26</v>
      </c>
      <c r="AK1652">
        <v>33.39</v>
      </c>
      <c r="AL1652">
        <v>1</v>
      </c>
      <c r="AM1652">
        <v>4</v>
      </c>
      <c r="AN1652">
        <v>0</v>
      </c>
      <c r="AO1652">
        <v>1</v>
      </c>
      <c r="AP1652">
        <v>1</v>
      </c>
      <c r="AQ1652">
        <v>0</v>
      </c>
      <c r="AR1652">
        <v>0</v>
      </c>
      <c r="AS1652" t="s">
        <v>3</v>
      </c>
      <c r="AT1652">
        <v>0.43</v>
      </c>
      <c r="AU1652" t="s">
        <v>3</v>
      </c>
      <c r="AV1652">
        <v>0</v>
      </c>
      <c r="AW1652">
        <v>2</v>
      </c>
      <c r="AX1652">
        <v>51657355</v>
      </c>
      <c r="AY1652">
        <v>1</v>
      </c>
      <c r="AZ1652">
        <v>0</v>
      </c>
      <c r="BA1652">
        <v>1889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V1652">
        <v>0</v>
      </c>
      <c r="CW1652">
        <f>ROUND(Y1652*Source!I1256,7)</f>
        <v>0.12039999999999999</v>
      </c>
      <c r="CX1652">
        <f>ROUND(Y1652*Source!I1256,7)</f>
        <v>0.12039999999999999</v>
      </c>
      <c r="CY1652">
        <f>AB1652</f>
        <v>871.31</v>
      </c>
      <c r="CZ1652">
        <f>AF1652</f>
        <v>65.709999999999994</v>
      </c>
      <c r="DA1652">
        <f>AJ1652</f>
        <v>13.26</v>
      </c>
      <c r="DB1652">
        <f t="shared" si="1455"/>
        <v>28.26</v>
      </c>
      <c r="DC1652">
        <f t="shared" si="1456"/>
        <v>4.99</v>
      </c>
      <c r="DD1652" t="s">
        <v>3</v>
      </c>
      <c r="DE1652" t="s">
        <v>3</v>
      </c>
      <c r="DF1652">
        <f>ROUND(ROUND(AE1652,2)*CX1652,2)</f>
        <v>0</v>
      </c>
      <c r="DG1652">
        <f>ROUND(ROUND(AF1652*AJ1652,2)*CX1652,2)</f>
        <v>104.91</v>
      </c>
      <c r="DH1652">
        <f>ROUND(ROUND(AG1652*AK1652,2)*CX1652,2)</f>
        <v>46.63</v>
      </c>
      <c r="DI1652">
        <f t="shared" si="1463"/>
        <v>0</v>
      </c>
      <c r="DJ1652">
        <f>DG1652</f>
        <v>104.91</v>
      </c>
      <c r="DK1652">
        <v>0</v>
      </c>
      <c r="DL1652" t="s">
        <v>3</v>
      </c>
      <c r="DM1652">
        <v>0</v>
      </c>
      <c r="DN1652" t="s">
        <v>3</v>
      </c>
      <c r="DO1652">
        <v>0</v>
      </c>
    </row>
    <row r="1653" spans="1:119" x14ac:dyDescent="0.2">
      <c r="A1653">
        <f>ROW(Source!A1256)</f>
        <v>1256</v>
      </c>
      <c r="B1653">
        <v>51651743</v>
      </c>
      <c r="C1653">
        <v>51657345</v>
      </c>
      <c r="D1653">
        <v>49521440</v>
      </c>
      <c r="E1653">
        <v>1</v>
      </c>
      <c r="F1653">
        <v>1</v>
      </c>
      <c r="G1653">
        <v>1</v>
      </c>
      <c r="H1653">
        <v>3</v>
      </c>
      <c r="I1653" t="s">
        <v>118</v>
      </c>
      <c r="J1653" t="s">
        <v>120</v>
      </c>
      <c r="K1653" t="s">
        <v>132</v>
      </c>
      <c r="L1653">
        <v>1327</v>
      </c>
      <c r="N1653">
        <v>1005</v>
      </c>
      <c r="O1653" t="s">
        <v>52</v>
      </c>
      <c r="P1653" t="s">
        <v>52</v>
      </c>
      <c r="Q1653">
        <v>1</v>
      </c>
      <c r="W1653">
        <v>0</v>
      </c>
      <c r="X1653">
        <v>2022782512</v>
      </c>
      <c r="Y1653">
        <f t="shared" si="1451"/>
        <v>11</v>
      </c>
      <c r="AA1653">
        <v>204.98</v>
      </c>
      <c r="AB1653">
        <v>0</v>
      </c>
      <c r="AC1653">
        <v>0</v>
      </c>
      <c r="AD1653">
        <v>0</v>
      </c>
      <c r="AE1653">
        <v>22.5</v>
      </c>
      <c r="AF1653">
        <v>0</v>
      </c>
      <c r="AG1653">
        <v>0</v>
      </c>
      <c r="AH1653">
        <v>0</v>
      </c>
      <c r="AI1653">
        <v>9.11</v>
      </c>
      <c r="AJ1653">
        <v>1</v>
      </c>
      <c r="AK1653">
        <v>1</v>
      </c>
      <c r="AL1653">
        <v>1</v>
      </c>
      <c r="AM1653">
        <v>0</v>
      </c>
      <c r="AN1653">
        <v>0</v>
      </c>
      <c r="AO1653">
        <v>0</v>
      </c>
      <c r="AP1653">
        <v>1</v>
      </c>
      <c r="AQ1653">
        <v>0</v>
      </c>
      <c r="AR1653">
        <v>0</v>
      </c>
      <c r="AS1653" t="s">
        <v>3</v>
      </c>
      <c r="AT1653">
        <v>11</v>
      </c>
      <c r="AU1653" t="s">
        <v>3</v>
      </c>
      <c r="AV1653">
        <v>0</v>
      </c>
      <c r="AW1653">
        <v>1</v>
      </c>
      <c r="AX1653">
        <v>-1</v>
      </c>
      <c r="AY1653">
        <v>0</v>
      </c>
      <c r="AZ1653">
        <v>0</v>
      </c>
      <c r="BA1653" t="s">
        <v>3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V1653">
        <v>0</v>
      </c>
      <c r="CW1653">
        <v>0</v>
      </c>
      <c r="CX1653">
        <f>ROUND(Y1653*Source!I1256,7)</f>
        <v>3.08</v>
      </c>
      <c r="CY1653">
        <f>AA1653</f>
        <v>204.98</v>
      </c>
      <c r="CZ1653">
        <f>AE1653</f>
        <v>22.5</v>
      </c>
      <c r="DA1653">
        <f>AI1653</f>
        <v>9.11</v>
      </c>
      <c r="DB1653">
        <f t="shared" si="1455"/>
        <v>247.5</v>
      </c>
      <c r="DC1653">
        <f t="shared" si="1456"/>
        <v>0</v>
      </c>
      <c r="DD1653" t="s">
        <v>3</v>
      </c>
      <c r="DE1653" t="s">
        <v>3</v>
      </c>
      <c r="DF1653">
        <f>ROUND(ROUND(AE1653*AI1653,2)*CX1653,2)</f>
        <v>631.34</v>
      </c>
      <c r="DG1653">
        <f t="shared" ref="DG1653:DG1658" si="1464">ROUND(ROUND(AF1653,2)*CX1653,2)</f>
        <v>0</v>
      </c>
      <c r="DH1653">
        <f>ROUND(ROUND(AG1653,2)*CX1653,2)</f>
        <v>0</v>
      </c>
      <c r="DI1653">
        <f t="shared" si="1463"/>
        <v>0</v>
      </c>
      <c r="DJ1653">
        <f>DF1653</f>
        <v>631.34</v>
      </c>
      <c r="DK1653">
        <v>0</v>
      </c>
      <c r="DL1653" t="s">
        <v>3</v>
      </c>
      <c r="DM1653">
        <v>0</v>
      </c>
      <c r="DN1653" t="s">
        <v>3</v>
      </c>
      <c r="DO1653">
        <v>0</v>
      </c>
    </row>
    <row r="1654" spans="1:119" x14ac:dyDescent="0.2">
      <c r="A1654">
        <f>ROW(Source!A1256)</f>
        <v>1256</v>
      </c>
      <c r="B1654">
        <v>51651743</v>
      </c>
      <c r="C1654">
        <v>51657345</v>
      </c>
      <c r="D1654">
        <v>49523581</v>
      </c>
      <c r="E1654">
        <v>1</v>
      </c>
      <c r="F1654">
        <v>1</v>
      </c>
      <c r="G1654">
        <v>1</v>
      </c>
      <c r="H1654">
        <v>3</v>
      </c>
      <c r="I1654" t="s">
        <v>955</v>
      </c>
      <c r="J1654" t="s">
        <v>956</v>
      </c>
      <c r="K1654" t="s">
        <v>957</v>
      </c>
      <c r="L1654">
        <v>1301</v>
      </c>
      <c r="N1654">
        <v>1003</v>
      </c>
      <c r="O1654" t="s">
        <v>958</v>
      </c>
      <c r="P1654" t="s">
        <v>958</v>
      </c>
      <c r="Q1654">
        <v>1</v>
      </c>
      <c r="W1654">
        <v>0</v>
      </c>
      <c r="X1654">
        <v>-2092502019</v>
      </c>
      <c r="Y1654">
        <f t="shared" si="1451"/>
        <v>20</v>
      </c>
      <c r="AA1654">
        <v>27.33</v>
      </c>
      <c r="AB1654">
        <v>0</v>
      </c>
      <c r="AC1654">
        <v>0</v>
      </c>
      <c r="AD1654">
        <v>0</v>
      </c>
      <c r="AE1654">
        <v>3</v>
      </c>
      <c r="AF1654">
        <v>0</v>
      </c>
      <c r="AG1654">
        <v>0</v>
      </c>
      <c r="AH1654">
        <v>0</v>
      </c>
      <c r="AI1654">
        <v>9.11</v>
      </c>
      <c r="AJ1654">
        <v>1</v>
      </c>
      <c r="AK1654">
        <v>1</v>
      </c>
      <c r="AL1654">
        <v>1</v>
      </c>
      <c r="AM1654">
        <v>4</v>
      </c>
      <c r="AN1654">
        <v>0</v>
      </c>
      <c r="AO1654">
        <v>1</v>
      </c>
      <c r="AP1654">
        <v>1</v>
      </c>
      <c r="AQ1654">
        <v>0</v>
      </c>
      <c r="AR1654">
        <v>0</v>
      </c>
      <c r="AS1654" t="s">
        <v>3</v>
      </c>
      <c r="AT1654">
        <v>20</v>
      </c>
      <c r="AU1654" t="s">
        <v>3</v>
      </c>
      <c r="AV1654">
        <v>0</v>
      </c>
      <c r="AW1654">
        <v>2</v>
      </c>
      <c r="AX1654">
        <v>51657356</v>
      </c>
      <c r="AY1654">
        <v>1</v>
      </c>
      <c r="AZ1654">
        <v>0</v>
      </c>
      <c r="BA1654">
        <v>1890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V1654">
        <v>0</v>
      </c>
      <c r="CW1654">
        <v>0</v>
      </c>
      <c r="CX1654">
        <f>ROUND(Y1654*Source!I1256,7)</f>
        <v>5.6</v>
      </c>
      <c r="CY1654">
        <f>AA1654</f>
        <v>27.33</v>
      </c>
      <c r="CZ1654">
        <f>AE1654</f>
        <v>3</v>
      </c>
      <c r="DA1654">
        <f>AI1654</f>
        <v>9.11</v>
      </c>
      <c r="DB1654">
        <f t="shared" si="1455"/>
        <v>60</v>
      </c>
      <c r="DC1654">
        <f t="shared" si="1456"/>
        <v>0</v>
      </c>
      <c r="DD1654" t="s">
        <v>3</v>
      </c>
      <c r="DE1654" t="s">
        <v>3</v>
      </c>
      <c r="DF1654">
        <f>ROUND(ROUND(AE1654*AI1654,2)*CX1654,2)</f>
        <v>153.05000000000001</v>
      </c>
      <c r="DG1654">
        <f t="shared" si="1464"/>
        <v>0</v>
      </c>
      <c r="DH1654">
        <f>ROUND(ROUND(AG1654,2)*CX1654,2)</f>
        <v>0</v>
      </c>
      <c r="DI1654">
        <f t="shared" si="1463"/>
        <v>0</v>
      </c>
      <c r="DJ1654">
        <f>DF1654</f>
        <v>153.05000000000001</v>
      </c>
      <c r="DK1654">
        <v>0</v>
      </c>
      <c r="DL1654" t="s">
        <v>3</v>
      </c>
      <c r="DM1654">
        <v>0</v>
      </c>
      <c r="DN1654" t="s">
        <v>3</v>
      </c>
      <c r="DO1654">
        <v>0</v>
      </c>
    </row>
    <row r="1655" spans="1:119" x14ac:dyDescent="0.2">
      <c r="A1655">
        <f>ROW(Source!A1256)</f>
        <v>1256</v>
      </c>
      <c r="B1655">
        <v>51651743</v>
      </c>
      <c r="C1655">
        <v>51657345</v>
      </c>
      <c r="D1655">
        <v>49553409</v>
      </c>
      <c r="E1655">
        <v>1</v>
      </c>
      <c r="F1655">
        <v>1</v>
      </c>
      <c r="G1655">
        <v>1</v>
      </c>
      <c r="H1655">
        <v>3</v>
      </c>
      <c r="I1655" t="s">
        <v>122</v>
      </c>
      <c r="J1655" t="s">
        <v>125</v>
      </c>
      <c r="K1655" t="s">
        <v>123</v>
      </c>
      <c r="L1655">
        <v>1296</v>
      </c>
      <c r="N1655">
        <v>1002</v>
      </c>
      <c r="O1655" t="s">
        <v>124</v>
      </c>
      <c r="P1655" t="s">
        <v>124</v>
      </c>
      <c r="Q1655">
        <v>1</v>
      </c>
      <c r="W1655">
        <v>1</v>
      </c>
      <c r="X1655">
        <v>-1609399419</v>
      </c>
      <c r="Y1655">
        <f t="shared" si="1451"/>
        <v>-1.5</v>
      </c>
      <c r="AA1655">
        <v>597.42999999999995</v>
      </c>
      <c r="AB1655">
        <v>0</v>
      </c>
      <c r="AC1655">
        <v>0</v>
      </c>
      <c r="AD1655">
        <v>0</v>
      </c>
      <c r="AE1655">
        <v>65.58</v>
      </c>
      <c r="AF1655">
        <v>0</v>
      </c>
      <c r="AG1655">
        <v>0</v>
      </c>
      <c r="AH1655">
        <v>0</v>
      </c>
      <c r="AI1655">
        <v>9.11</v>
      </c>
      <c r="AJ1655">
        <v>1</v>
      </c>
      <c r="AK1655">
        <v>1</v>
      </c>
      <c r="AL1655">
        <v>1</v>
      </c>
      <c r="AM1655">
        <v>4</v>
      </c>
      <c r="AN1655">
        <v>0</v>
      </c>
      <c r="AO1655">
        <v>1</v>
      </c>
      <c r="AP1655">
        <v>1</v>
      </c>
      <c r="AQ1655">
        <v>0</v>
      </c>
      <c r="AR1655">
        <v>0</v>
      </c>
      <c r="AS1655" t="s">
        <v>3</v>
      </c>
      <c r="AT1655">
        <v>-1.5</v>
      </c>
      <c r="AU1655" t="s">
        <v>3</v>
      </c>
      <c r="AV1655">
        <v>0</v>
      </c>
      <c r="AW1655">
        <v>2</v>
      </c>
      <c r="AX1655">
        <v>51657358</v>
      </c>
      <c r="AY1655">
        <v>1</v>
      </c>
      <c r="AZ1655">
        <v>6144</v>
      </c>
      <c r="BA1655">
        <v>1892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V1655">
        <v>0</v>
      </c>
      <c r="CW1655">
        <v>0</v>
      </c>
      <c r="CX1655">
        <f>ROUND(Y1655*Source!I1256,7)</f>
        <v>-0.42</v>
      </c>
      <c r="CY1655">
        <f>AA1655</f>
        <v>597.42999999999995</v>
      </c>
      <c r="CZ1655">
        <f>AE1655</f>
        <v>65.58</v>
      </c>
      <c r="DA1655">
        <f>AI1655</f>
        <v>9.11</v>
      </c>
      <c r="DB1655">
        <f t="shared" si="1455"/>
        <v>-98.37</v>
      </c>
      <c r="DC1655">
        <f t="shared" si="1456"/>
        <v>0</v>
      </c>
      <c r="DD1655" t="s">
        <v>3</v>
      </c>
      <c r="DE1655" t="s">
        <v>3</v>
      </c>
      <c r="DF1655">
        <f>ROUND(ROUND(AE1655*AI1655,2)*CX1655,2)</f>
        <v>-250.92</v>
      </c>
      <c r="DG1655">
        <f t="shared" si="1464"/>
        <v>0</v>
      </c>
      <c r="DH1655">
        <f>ROUND(ROUND(AG1655,2)*CX1655,2)</f>
        <v>0</v>
      </c>
      <c r="DI1655">
        <f t="shared" si="1463"/>
        <v>0</v>
      </c>
      <c r="DJ1655">
        <f>DF1655</f>
        <v>-250.92</v>
      </c>
      <c r="DK1655">
        <v>0</v>
      </c>
      <c r="DL1655" t="s">
        <v>3</v>
      </c>
      <c r="DM1655">
        <v>0</v>
      </c>
      <c r="DN1655" t="s">
        <v>3</v>
      </c>
      <c r="DO1655">
        <v>0</v>
      </c>
    </row>
    <row r="1656" spans="1:119" x14ac:dyDescent="0.2">
      <c r="A1656">
        <f>ROW(Source!A1256)</f>
        <v>1256</v>
      </c>
      <c r="B1656">
        <v>51651743</v>
      </c>
      <c r="C1656">
        <v>51657345</v>
      </c>
      <c r="D1656">
        <v>49555331</v>
      </c>
      <c r="E1656">
        <v>1</v>
      </c>
      <c r="F1656">
        <v>1</v>
      </c>
      <c r="G1656">
        <v>1</v>
      </c>
      <c r="H1656">
        <v>3</v>
      </c>
      <c r="I1656" t="s">
        <v>127</v>
      </c>
      <c r="J1656" t="s">
        <v>129</v>
      </c>
      <c r="K1656" t="s">
        <v>128</v>
      </c>
      <c r="L1656">
        <v>1296</v>
      </c>
      <c r="N1656">
        <v>1002</v>
      </c>
      <c r="O1656" t="s">
        <v>124</v>
      </c>
      <c r="P1656" t="s">
        <v>124</v>
      </c>
      <c r="Q1656">
        <v>1</v>
      </c>
      <c r="W1656">
        <v>1</v>
      </c>
      <c r="X1656">
        <v>1828367933</v>
      </c>
      <c r="Y1656">
        <f t="shared" si="1451"/>
        <v>-5.7000000000000002E-2</v>
      </c>
      <c r="AA1656">
        <v>1827.28</v>
      </c>
      <c r="AB1656">
        <v>0</v>
      </c>
      <c r="AC1656">
        <v>0</v>
      </c>
      <c r="AD1656">
        <v>0</v>
      </c>
      <c r="AE1656">
        <v>200.58</v>
      </c>
      <c r="AF1656">
        <v>0</v>
      </c>
      <c r="AG1656">
        <v>0</v>
      </c>
      <c r="AH1656">
        <v>0</v>
      </c>
      <c r="AI1656">
        <v>9.11</v>
      </c>
      <c r="AJ1656">
        <v>1</v>
      </c>
      <c r="AK1656">
        <v>1</v>
      </c>
      <c r="AL1656">
        <v>1</v>
      </c>
      <c r="AM1656">
        <v>4</v>
      </c>
      <c r="AN1656">
        <v>0</v>
      </c>
      <c r="AO1656">
        <v>1</v>
      </c>
      <c r="AP1656">
        <v>1</v>
      </c>
      <c r="AQ1656">
        <v>0</v>
      </c>
      <c r="AR1656">
        <v>0</v>
      </c>
      <c r="AS1656" t="s">
        <v>3</v>
      </c>
      <c r="AT1656">
        <v>-5.7000000000000002E-2</v>
      </c>
      <c r="AU1656" t="s">
        <v>3</v>
      </c>
      <c r="AV1656">
        <v>0</v>
      </c>
      <c r="AW1656">
        <v>2</v>
      </c>
      <c r="AX1656">
        <v>51657360</v>
      </c>
      <c r="AY1656">
        <v>1</v>
      </c>
      <c r="AZ1656">
        <v>6144</v>
      </c>
      <c r="BA1656">
        <v>1894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V1656">
        <v>0</v>
      </c>
      <c r="CW1656">
        <v>0</v>
      </c>
      <c r="CX1656">
        <f>ROUND(Y1656*Source!I1256,7)</f>
        <v>-1.5959999999999998E-2</v>
      </c>
      <c r="CY1656">
        <f>AA1656</f>
        <v>1827.28</v>
      </c>
      <c r="CZ1656">
        <f>AE1656</f>
        <v>200.58</v>
      </c>
      <c r="DA1656">
        <f>AI1656</f>
        <v>9.11</v>
      </c>
      <c r="DB1656">
        <f t="shared" si="1455"/>
        <v>-11.43</v>
      </c>
      <c r="DC1656">
        <f t="shared" si="1456"/>
        <v>0</v>
      </c>
      <c r="DD1656" t="s">
        <v>3</v>
      </c>
      <c r="DE1656" t="s">
        <v>3</v>
      </c>
      <c r="DF1656">
        <f>ROUND(ROUND(AE1656*AI1656,2)*CX1656,2)</f>
        <v>-29.16</v>
      </c>
      <c r="DG1656">
        <f t="shared" si="1464"/>
        <v>0</v>
      </c>
      <c r="DH1656">
        <f>ROUND(ROUND(AG1656,2)*CX1656,2)</f>
        <v>0</v>
      </c>
      <c r="DI1656">
        <f t="shared" si="1463"/>
        <v>0</v>
      </c>
      <c r="DJ1656">
        <f>DF1656</f>
        <v>-29.16</v>
      </c>
      <c r="DK1656">
        <v>0</v>
      </c>
      <c r="DL1656" t="s">
        <v>3</v>
      </c>
      <c r="DM1656">
        <v>0</v>
      </c>
      <c r="DN1656" t="s">
        <v>3</v>
      </c>
      <c r="DO1656">
        <v>0</v>
      </c>
    </row>
    <row r="1657" spans="1:119" x14ac:dyDescent="0.2">
      <c r="A1657">
        <f>ROW(Source!A1295)</f>
        <v>1295</v>
      </c>
      <c r="B1657">
        <v>51651743</v>
      </c>
      <c r="C1657">
        <v>51657364</v>
      </c>
      <c r="D1657">
        <v>49510757</v>
      </c>
      <c r="E1657">
        <v>70</v>
      </c>
      <c r="F1657">
        <v>1</v>
      </c>
      <c r="G1657">
        <v>1</v>
      </c>
      <c r="H1657">
        <v>1</v>
      </c>
      <c r="I1657" t="s">
        <v>902</v>
      </c>
      <c r="J1657" t="s">
        <v>3</v>
      </c>
      <c r="K1657" t="s">
        <v>903</v>
      </c>
      <c r="L1657">
        <v>1191</v>
      </c>
      <c r="N1657">
        <v>1013</v>
      </c>
      <c r="O1657" t="s">
        <v>904</v>
      </c>
      <c r="P1657" t="s">
        <v>904</v>
      </c>
      <c r="Q1657">
        <v>1</v>
      </c>
      <c r="W1657">
        <v>0</v>
      </c>
      <c r="X1657">
        <v>-1111239348</v>
      </c>
      <c r="Y1657">
        <f>(AT1657*ROUND(1.05,7))</f>
        <v>3.8325</v>
      </c>
      <c r="AA1657">
        <v>0</v>
      </c>
      <c r="AB1657">
        <v>0</v>
      </c>
      <c r="AC1657">
        <v>0</v>
      </c>
      <c r="AD1657">
        <v>321.20999999999998</v>
      </c>
      <c r="AE1657">
        <v>0</v>
      </c>
      <c r="AF1657">
        <v>0</v>
      </c>
      <c r="AG1657">
        <v>0</v>
      </c>
      <c r="AH1657">
        <v>9.6199999999999992</v>
      </c>
      <c r="AI1657">
        <v>1</v>
      </c>
      <c r="AJ1657">
        <v>1</v>
      </c>
      <c r="AK1657">
        <v>1</v>
      </c>
      <c r="AL1657">
        <v>33.39</v>
      </c>
      <c r="AM1657">
        <v>4</v>
      </c>
      <c r="AN1657">
        <v>0</v>
      </c>
      <c r="AO1657">
        <v>1</v>
      </c>
      <c r="AP1657">
        <v>1</v>
      </c>
      <c r="AQ1657">
        <v>0</v>
      </c>
      <c r="AR1657">
        <v>0</v>
      </c>
      <c r="AS1657" t="s">
        <v>3</v>
      </c>
      <c r="AT1657">
        <v>3.65</v>
      </c>
      <c r="AU1657" t="s">
        <v>20</v>
      </c>
      <c r="AV1657">
        <v>1</v>
      </c>
      <c r="AW1657">
        <v>2</v>
      </c>
      <c r="AX1657">
        <v>51657373</v>
      </c>
      <c r="AY1657">
        <v>1</v>
      </c>
      <c r="AZ1657">
        <v>0</v>
      </c>
      <c r="BA1657">
        <v>1895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U1657">
        <f>ROUND(AT1657*Source!I1295*AH1657*AL1657,2)</f>
        <v>1172.42</v>
      </c>
      <c r="CV1657">
        <f>ROUND(Y1657*Source!I1295,7)</f>
        <v>3.8325</v>
      </c>
      <c r="CW1657">
        <v>0</v>
      </c>
      <c r="CX1657">
        <f>ROUND(Y1657*Source!I1295,7)</f>
        <v>3.8325</v>
      </c>
      <c r="CY1657">
        <f>AD1657</f>
        <v>321.20999999999998</v>
      </c>
      <c r="CZ1657">
        <f>AH1657</f>
        <v>9.6199999999999992</v>
      </c>
      <c r="DA1657">
        <f>AL1657</f>
        <v>33.39</v>
      </c>
      <c r="DB1657">
        <f>ROUND((ROUND(AT1657*CZ1657,2)*ROUND(1.05,7)),2)</f>
        <v>36.869999999999997</v>
      </c>
      <c r="DC1657">
        <f>ROUND((ROUND(AT1657*AG1657,2)*ROUND(1.05,7)),2)</f>
        <v>0</v>
      </c>
      <c r="DD1657" t="s">
        <v>3</v>
      </c>
      <c r="DE1657" t="s">
        <v>3</v>
      </c>
      <c r="DF1657">
        <f>ROUND(ROUND(AE1657,2)*CX1657,2)</f>
        <v>0</v>
      </c>
      <c r="DG1657">
        <f t="shared" si="1464"/>
        <v>0</v>
      </c>
      <c r="DH1657">
        <f>ROUND(ROUND(AG1657,2)*CX1657,2)</f>
        <v>0</v>
      </c>
      <c r="DI1657">
        <f>ROUND(ROUND(AH1657*AL1657,2)*CX1657,2)</f>
        <v>1231.04</v>
      </c>
      <c r="DJ1657">
        <f>DI1657</f>
        <v>1231.04</v>
      </c>
      <c r="DK1657">
        <v>0</v>
      </c>
      <c r="DL1657" t="s">
        <v>3</v>
      </c>
      <c r="DM1657">
        <v>0</v>
      </c>
      <c r="DN1657" t="s">
        <v>3</v>
      </c>
      <c r="DO1657">
        <v>0</v>
      </c>
    </row>
    <row r="1658" spans="1:119" x14ac:dyDescent="0.2">
      <c r="A1658">
        <f>ROW(Source!A1295)</f>
        <v>1295</v>
      </c>
      <c r="B1658">
        <v>51651743</v>
      </c>
      <c r="C1658">
        <v>51657364</v>
      </c>
      <c r="D1658">
        <v>49510905</v>
      </c>
      <c r="E1658">
        <v>70</v>
      </c>
      <c r="F1658">
        <v>1</v>
      </c>
      <c r="G1658">
        <v>1</v>
      </c>
      <c r="H1658">
        <v>1</v>
      </c>
      <c r="I1658" t="s">
        <v>905</v>
      </c>
      <c r="J1658" t="s">
        <v>3</v>
      </c>
      <c r="K1658" t="s">
        <v>906</v>
      </c>
      <c r="L1658">
        <v>1191</v>
      </c>
      <c r="N1658">
        <v>1013</v>
      </c>
      <c r="O1658" t="s">
        <v>904</v>
      </c>
      <c r="P1658" t="s">
        <v>904</v>
      </c>
      <c r="Q1658">
        <v>1</v>
      </c>
      <c r="W1658">
        <v>0</v>
      </c>
      <c r="X1658">
        <v>-1417349443</v>
      </c>
      <c r="Y1658">
        <f>(AT1658*ROUND(1.05,7))</f>
        <v>5.2500000000000005E-2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1</v>
      </c>
      <c r="AJ1658">
        <v>1</v>
      </c>
      <c r="AK1658">
        <v>33.39</v>
      </c>
      <c r="AL1658">
        <v>1</v>
      </c>
      <c r="AM1658">
        <v>4</v>
      </c>
      <c r="AN1658">
        <v>0</v>
      </c>
      <c r="AO1658">
        <v>1</v>
      </c>
      <c r="AP1658">
        <v>1</v>
      </c>
      <c r="AQ1658">
        <v>0</v>
      </c>
      <c r="AR1658">
        <v>0</v>
      </c>
      <c r="AS1658" t="s">
        <v>3</v>
      </c>
      <c r="AT1658">
        <v>0.05</v>
      </c>
      <c r="AU1658" t="s">
        <v>20</v>
      </c>
      <c r="AV1658">
        <v>2</v>
      </c>
      <c r="AW1658">
        <v>2</v>
      </c>
      <c r="AX1658">
        <v>51657374</v>
      </c>
      <c r="AY1658">
        <v>1</v>
      </c>
      <c r="AZ1658">
        <v>0</v>
      </c>
      <c r="BA1658">
        <v>1896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V1658">
        <v>0</v>
      </c>
      <c r="CW1658">
        <v>0</v>
      </c>
      <c r="CX1658">
        <f>ROUND(Y1658*Source!I1295,7)</f>
        <v>5.2499999999999998E-2</v>
      </c>
      <c r="CY1658">
        <f>AD1658</f>
        <v>0</v>
      </c>
      <c r="CZ1658">
        <f>AH1658</f>
        <v>0</v>
      </c>
      <c r="DA1658">
        <f>AL1658</f>
        <v>1</v>
      </c>
      <c r="DB1658">
        <f>ROUND((ROUND(AT1658*CZ1658,2)*ROUND(1.05,7)),2)</f>
        <v>0</v>
      </c>
      <c r="DC1658">
        <f>ROUND((ROUND(AT1658*AG1658,2)*ROUND(1.05,7)),2)</f>
        <v>0</v>
      </c>
      <c r="DD1658" t="s">
        <v>3</v>
      </c>
      <c r="DE1658" t="s">
        <v>3</v>
      </c>
      <c r="DF1658">
        <f>ROUND(ROUND(AE1658,2)*CX1658,2)</f>
        <v>0</v>
      </c>
      <c r="DG1658">
        <f t="shared" si="1464"/>
        <v>0</v>
      </c>
      <c r="DH1658">
        <f>ROUND(ROUND(AG1658*AK1658,2)*CX1658,2)</f>
        <v>0</v>
      </c>
      <c r="DI1658">
        <f t="shared" ref="DI1658:DI1664" si="1465">ROUND(ROUND(AH1658,2)*CX1658,2)</f>
        <v>0</v>
      </c>
      <c r="DJ1658">
        <f>DI1658</f>
        <v>0</v>
      </c>
      <c r="DK1658">
        <v>0</v>
      </c>
      <c r="DL1658" t="s">
        <v>3</v>
      </c>
      <c r="DM1658">
        <v>0</v>
      </c>
      <c r="DN1658" t="s">
        <v>3</v>
      </c>
      <c r="DO1658">
        <v>0</v>
      </c>
    </row>
    <row r="1659" spans="1:119" x14ac:dyDescent="0.2">
      <c r="A1659">
        <f>ROW(Source!A1295)</f>
        <v>1295</v>
      </c>
      <c r="B1659">
        <v>51651743</v>
      </c>
      <c r="C1659">
        <v>51657364</v>
      </c>
      <c r="D1659">
        <v>49672573</v>
      </c>
      <c r="E1659">
        <v>1</v>
      </c>
      <c r="F1659">
        <v>1</v>
      </c>
      <c r="G1659">
        <v>1</v>
      </c>
      <c r="H1659">
        <v>2</v>
      </c>
      <c r="I1659" t="s">
        <v>907</v>
      </c>
      <c r="J1659" t="s">
        <v>908</v>
      </c>
      <c r="K1659" t="s">
        <v>909</v>
      </c>
      <c r="L1659">
        <v>1367</v>
      </c>
      <c r="N1659">
        <v>1011</v>
      </c>
      <c r="O1659" t="s">
        <v>910</v>
      </c>
      <c r="P1659" t="s">
        <v>910</v>
      </c>
      <c r="Q1659">
        <v>1</v>
      </c>
      <c r="W1659">
        <v>0</v>
      </c>
      <c r="X1659">
        <v>-430484415</v>
      </c>
      <c r="Y1659">
        <f>(AT1659*ROUND(1.05,7))</f>
        <v>1.0500000000000001E-2</v>
      </c>
      <c r="AA1659">
        <v>0</v>
      </c>
      <c r="AB1659">
        <v>1530.2</v>
      </c>
      <c r="AC1659">
        <v>450.77</v>
      </c>
      <c r="AD1659">
        <v>0</v>
      </c>
      <c r="AE1659">
        <v>0</v>
      </c>
      <c r="AF1659">
        <v>115.4</v>
      </c>
      <c r="AG1659">
        <v>13.5</v>
      </c>
      <c r="AH1659">
        <v>0</v>
      </c>
      <c r="AI1659">
        <v>1</v>
      </c>
      <c r="AJ1659">
        <v>13.26</v>
      </c>
      <c r="AK1659">
        <v>33.39</v>
      </c>
      <c r="AL1659">
        <v>1</v>
      </c>
      <c r="AM1659">
        <v>4</v>
      </c>
      <c r="AN1659">
        <v>0</v>
      </c>
      <c r="AO1659">
        <v>1</v>
      </c>
      <c r="AP1659">
        <v>1</v>
      </c>
      <c r="AQ1659">
        <v>0</v>
      </c>
      <c r="AR1659">
        <v>0</v>
      </c>
      <c r="AS1659" t="s">
        <v>3</v>
      </c>
      <c r="AT1659">
        <v>0.01</v>
      </c>
      <c r="AU1659" t="s">
        <v>20</v>
      </c>
      <c r="AV1659">
        <v>0</v>
      </c>
      <c r="AW1659">
        <v>2</v>
      </c>
      <c r="AX1659">
        <v>51657375</v>
      </c>
      <c r="AY1659">
        <v>1</v>
      </c>
      <c r="AZ1659">
        <v>0</v>
      </c>
      <c r="BA1659">
        <v>1897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V1659">
        <v>0</v>
      </c>
      <c r="CW1659">
        <f>ROUND(Y1659*Source!I1295,7)</f>
        <v>1.0500000000000001E-2</v>
      </c>
      <c r="CX1659">
        <f>ROUND(Y1659*Source!I1295,7)</f>
        <v>1.0500000000000001E-2</v>
      </c>
      <c r="CY1659">
        <f>AB1659</f>
        <v>1530.2</v>
      </c>
      <c r="CZ1659">
        <f>AF1659</f>
        <v>115.4</v>
      </c>
      <c r="DA1659">
        <f>AJ1659</f>
        <v>13.26</v>
      </c>
      <c r="DB1659">
        <f>ROUND((ROUND(AT1659*CZ1659,2)*ROUND(1.05,7)),2)</f>
        <v>1.21</v>
      </c>
      <c r="DC1659">
        <f>ROUND((ROUND(AT1659*AG1659,2)*ROUND(1.05,7)),2)</f>
        <v>0.15</v>
      </c>
      <c r="DD1659" t="s">
        <v>3</v>
      </c>
      <c r="DE1659" t="s">
        <v>3</v>
      </c>
      <c r="DF1659">
        <f>ROUND(ROUND(AE1659,2)*CX1659,2)</f>
        <v>0</v>
      </c>
      <c r="DG1659">
        <f>ROUND(ROUND(AF1659*AJ1659,2)*CX1659,2)</f>
        <v>16.07</v>
      </c>
      <c r="DH1659">
        <f>ROUND(ROUND(AG1659*AK1659,2)*CX1659,2)</f>
        <v>4.7300000000000004</v>
      </c>
      <c r="DI1659">
        <f t="shared" si="1465"/>
        <v>0</v>
      </c>
      <c r="DJ1659">
        <f>DG1659</f>
        <v>16.07</v>
      </c>
      <c r="DK1659">
        <v>0</v>
      </c>
      <c r="DL1659" t="s">
        <v>3</v>
      </c>
      <c r="DM1659">
        <v>0</v>
      </c>
      <c r="DN1659" t="s">
        <v>3</v>
      </c>
      <c r="DO1659">
        <v>0</v>
      </c>
    </row>
    <row r="1660" spans="1:119" x14ac:dyDescent="0.2">
      <c r="A1660">
        <f>ROW(Source!A1295)</f>
        <v>1295</v>
      </c>
      <c r="B1660">
        <v>51651743</v>
      </c>
      <c r="C1660">
        <v>51657364</v>
      </c>
      <c r="D1660">
        <v>49672695</v>
      </c>
      <c r="E1660">
        <v>1</v>
      </c>
      <c r="F1660">
        <v>1</v>
      </c>
      <c r="G1660">
        <v>1</v>
      </c>
      <c r="H1660">
        <v>2</v>
      </c>
      <c r="I1660" t="s">
        <v>911</v>
      </c>
      <c r="J1660" t="s">
        <v>912</v>
      </c>
      <c r="K1660" t="s">
        <v>913</v>
      </c>
      <c r="L1660">
        <v>1367</v>
      </c>
      <c r="N1660">
        <v>1011</v>
      </c>
      <c r="O1660" t="s">
        <v>910</v>
      </c>
      <c r="P1660" t="s">
        <v>910</v>
      </c>
      <c r="Q1660">
        <v>1</v>
      </c>
      <c r="W1660">
        <v>0</v>
      </c>
      <c r="X1660">
        <v>1063590936</v>
      </c>
      <c r="Y1660">
        <f>(AT1660*ROUND(1.05,7))</f>
        <v>0.95550000000000013</v>
      </c>
      <c r="AA1660">
        <v>0</v>
      </c>
      <c r="AB1660">
        <v>41.37</v>
      </c>
      <c r="AC1660">
        <v>0</v>
      </c>
      <c r="AD1660">
        <v>0</v>
      </c>
      <c r="AE1660">
        <v>0</v>
      </c>
      <c r="AF1660">
        <v>3.12</v>
      </c>
      <c r="AG1660">
        <v>0</v>
      </c>
      <c r="AH1660">
        <v>0</v>
      </c>
      <c r="AI1660">
        <v>1</v>
      </c>
      <c r="AJ1660">
        <v>13.26</v>
      </c>
      <c r="AK1660">
        <v>33.39</v>
      </c>
      <c r="AL1660">
        <v>1</v>
      </c>
      <c r="AM1660">
        <v>4</v>
      </c>
      <c r="AN1660">
        <v>0</v>
      </c>
      <c r="AO1660">
        <v>1</v>
      </c>
      <c r="AP1660">
        <v>1</v>
      </c>
      <c r="AQ1660">
        <v>0</v>
      </c>
      <c r="AR1660">
        <v>0</v>
      </c>
      <c r="AS1660" t="s">
        <v>3</v>
      </c>
      <c r="AT1660">
        <v>0.91</v>
      </c>
      <c r="AU1660" t="s">
        <v>20</v>
      </c>
      <c r="AV1660">
        <v>0</v>
      </c>
      <c r="AW1660">
        <v>2</v>
      </c>
      <c r="AX1660">
        <v>51657376</v>
      </c>
      <c r="AY1660">
        <v>1</v>
      </c>
      <c r="AZ1660">
        <v>0</v>
      </c>
      <c r="BA1660">
        <v>1898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V1660">
        <v>0</v>
      </c>
      <c r="CW1660">
        <f>ROUND(Y1660*Source!I1295,7)</f>
        <v>0.95550000000000002</v>
      </c>
      <c r="CX1660">
        <f>ROUND(Y1660*Source!I1295,7)</f>
        <v>0.95550000000000002</v>
      </c>
      <c r="CY1660">
        <f>AB1660</f>
        <v>41.37</v>
      </c>
      <c r="CZ1660">
        <f>AF1660</f>
        <v>3.12</v>
      </c>
      <c r="DA1660">
        <f>AJ1660</f>
        <v>13.26</v>
      </c>
      <c r="DB1660">
        <f>ROUND((ROUND(AT1660*CZ1660,2)*ROUND(1.05,7)),2)</f>
        <v>2.98</v>
      </c>
      <c r="DC1660">
        <f>ROUND((ROUND(AT1660*AG1660,2)*ROUND(1.05,7)),2)</f>
        <v>0</v>
      </c>
      <c r="DD1660" t="s">
        <v>3</v>
      </c>
      <c r="DE1660" t="s">
        <v>3</v>
      </c>
      <c r="DF1660">
        <f>ROUND(ROUND(AE1660,2)*CX1660,2)</f>
        <v>0</v>
      </c>
      <c r="DG1660">
        <f>ROUND(ROUND(AF1660*AJ1660,2)*CX1660,2)</f>
        <v>39.53</v>
      </c>
      <c r="DH1660">
        <f>ROUND(ROUND(AG1660*AK1660,2)*CX1660,2)</f>
        <v>0</v>
      </c>
      <c r="DI1660">
        <f t="shared" si="1465"/>
        <v>0</v>
      </c>
      <c r="DJ1660">
        <f>DG1660</f>
        <v>39.53</v>
      </c>
      <c r="DK1660">
        <v>0</v>
      </c>
      <c r="DL1660" t="s">
        <v>3</v>
      </c>
      <c r="DM1660">
        <v>0</v>
      </c>
      <c r="DN1660" t="s">
        <v>3</v>
      </c>
      <c r="DO1660">
        <v>0</v>
      </c>
    </row>
    <row r="1661" spans="1:119" x14ac:dyDescent="0.2">
      <c r="A1661">
        <f>ROW(Source!A1295)</f>
        <v>1295</v>
      </c>
      <c r="B1661">
        <v>51651743</v>
      </c>
      <c r="C1661">
        <v>51657364</v>
      </c>
      <c r="D1661">
        <v>49673503</v>
      </c>
      <c r="E1661">
        <v>1</v>
      </c>
      <c r="F1661">
        <v>1</v>
      </c>
      <c r="G1661">
        <v>1</v>
      </c>
      <c r="H1661">
        <v>2</v>
      </c>
      <c r="I1661" t="s">
        <v>914</v>
      </c>
      <c r="J1661" t="s">
        <v>915</v>
      </c>
      <c r="K1661" t="s">
        <v>916</v>
      </c>
      <c r="L1661">
        <v>1367</v>
      </c>
      <c r="N1661">
        <v>1011</v>
      </c>
      <c r="O1661" t="s">
        <v>910</v>
      </c>
      <c r="P1661" t="s">
        <v>910</v>
      </c>
      <c r="Q1661">
        <v>1</v>
      </c>
      <c r="W1661">
        <v>0</v>
      </c>
      <c r="X1661">
        <v>509054691</v>
      </c>
      <c r="Y1661">
        <f>(AT1661*ROUND(1.05,7))</f>
        <v>4.2000000000000003E-2</v>
      </c>
      <c r="AA1661">
        <v>0</v>
      </c>
      <c r="AB1661">
        <v>871.31</v>
      </c>
      <c r="AC1661">
        <v>387.32</v>
      </c>
      <c r="AD1661">
        <v>0</v>
      </c>
      <c r="AE1661">
        <v>0</v>
      </c>
      <c r="AF1661">
        <v>65.709999999999994</v>
      </c>
      <c r="AG1661">
        <v>11.6</v>
      </c>
      <c r="AH1661">
        <v>0</v>
      </c>
      <c r="AI1661">
        <v>1</v>
      </c>
      <c r="AJ1661">
        <v>13.26</v>
      </c>
      <c r="AK1661">
        <v>33.39</v>
      </c>
      <c r="AL1661">
        <v>1</v>
      </c>
      <c r="AM1661">
        <v>4</v>
      </c>
      <c r="AN1661">
        <v>0</v>
      </c>
      <c r="AO1661">
        <v>1</v>
      </c>
      <c r="AP1661">
        <v>1</v>
      </c>
      <c r="AQ1661">
        <v>0</v>
      </c>
      <c r="AR1661">
        <v>0</v>
      </c>
      <c r="AS1661" t="s">
        <v>3</v>
      </c>
      <c r="AT1661">
        <v>0.04</v>
      </c>
      <c r="AU1661" t="s">
        <v>20</v>
      </c>
      <c r="AV1661">
        <v>0</v>
      </c>
      <c r="AW1661">
        <v>2</v>
      </c>
      <c r="AX1661">
        <v>51657377</v>
      </c>
      <c r="AY1661">
        <v>1</v>
      </c>
      <c r="AZ1661">
        <v>0</v>
      </c>
      <c r="BA1661">
        <v>1899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V1661">
        <v>0</v>
      </c>
      <c r="CW1661">
        <f>ROUND(Y1661*Source!I1295,7)</f>
        <v>4.2000000000000003E-2</v>
      </c>
      <c r="CX1661">
        <f>ROUND(Y1661*Source!I1295,7)</f>
        <v>4.2000000000000003E-2</v>
      </c>
      <c r="CY1661">
        <f>AB1661</f>
        <v>871.31</v>
      </c>
      <c r="CZ1661">
        <f>AF1661</f>
        <v>65.709999999999994</v>
      </c>
      <c r="DA1661">
        <f>AJ1661</f>
        <v>13.26</v>
      </c>
      <c r="DB1661">
        <f>ROUND((ROUND(AT1661*CZ1661,2)*ROUND(1.05,7)),2)</f>
        <v>2.76</v>
      </c>
      <c r="DC1661">
        <f>ROUND((ROUND(AT1661*AG1661,2)*ROUND(1.05,7)),2)</f>
        <v>0.48</v>
      </c>
      <c r="DD1661" t="s">
        <v>3</v>
      </c>
      <c r="DE1661" t="s">
        <v>3</v>
      </c>
      <c r="DF1661">
        <f>ROUND(ROUND(AE1661,2)*CX1661,2)</f>
        <v>0</v>
      </c>
      <c r="DG1661">
        <f>ROUND(ROUND(AF1661*AJ1661,2)*CX1661,2)</f>
        <v>36.6</v>
      </c>
      <c r="DH1661">
        <f>ROUND(ROUND(AG1661*AK1661,2)*CX1661,2)</f>
        <v>16.27</v>
      </c>
      <c r="DI1661">
        <f t="shared" si="1465"/>
        <v>0</v>
      </c>
      <c r="DJ1661">
        <f>DG1661</f>
        <v>36.6</v>
      </c>
      <c r="DK1661">
        <v>0</v>
      </c>
      <c r="DL1661" t="s">
        <v>3</v>
      </c>
      <c r="DM1661">
        <v>0</v>
      </c>
      <c r="DN1661" t="s">
        <v>3</v>
      </c>
      <c r="DO1661">
        <v>0</v>
      </c>
    </row>
    <row r="1662" spans="1:119" x14ac:dyDescent="0.2">
      <c r="A1662">
        <f>ROW(Source!A1295)</f>
        <v>1295</v>
      </c>
      <c r="B1662">
        <v>51651743</v>
      </c>
      <c r="C1662">
        <v>51657364</v>
      </c>
      <c r="D1662">
        <v>49525488</v>
      </c>
      <c r="E1662">
        <v>1</v>
      </c>
      <c r="F1662">
        <v>1</v>
      </c>
      <c r="G1662">
        <v>1</v>
      </c>
      <c r="H1662">
        <v>3</v>
      </c>
      <c r="I1662" t="s">
        <v>917</v>
      </c>
      <c r="J1662" t="s">
        <v>918</v>
      </c>
      <c r="K1662" t="s">
        <v>919</v>
      </c>
      <c r="L1662">
        <v>1346</v>
      </c>
      <c r="N1662">
        <v>1009</v>
      </c>
      <c r="O1662" t="s">
        <v>920</v>
      </c>
      <c r="P1662" t="s">
        <v>920</v>
      </c>
      <c r="Q1662">
        <v>1</v>
      </c>
      <c r="W1662">
        <v>0</v>
      </c>
      <c r="X1662">
        <v>-1864341761</v>
      </c>
      <c r="Y1662">
        <f>AT1662</f>
        <v>0.02</v>
      </c>
      <c r="AA1662">
        <v>82.35</v>
      </c>
      <c r="AB1662">
        <v>0</v>
      </c>
      <c r="AC1662">
        <v>0</v>
      </c>
      <c r="AD1662">
        <v>0</v>
      </c>
      <c r="AE1662">
        <v>9.0399999999999991</v>
      </c>
      <c r="AF1662">
        <v>0</v>
      </c>
      <c r="AG1662">
        <v>0</v>
      </c>
      <c r="AH1662">
        <v>0</v>
      </c>
      <c r="AI1662">
        <v>9.11</v>
      </c>
      <c r="AJ1662">
        <v>1</v>
      </c>
      <c r="AK1662">
        <v>1</v>
      </c>
      <c r="AL1662">
        <v>1</v>
      </c>
      <c r="AM1662">
        <v>4</v>
      </c>
      <c r="AN1662">
        <v>0</v>
      </c>
      <c r="AO1662">
        <v>1</v>
      </c>
      <c r="AP1662">
        <v>1</v>
      </c>
      <c r="AQ1662">
        <v>0</v>
      </c>
      <c r="AR1662">
        <v>0</v>
      </c>
      <c r="AS1662" t="s">
        <v>3</v>
      </c>
      <c r="AT1662">
        <v>0.02</v>
      </c>
      <c r="AU1662" t="s">
        <v>3</v>
      </c>
      <c r="AV1662">
        <v>0</v>
      </c>
      <c r="AW1662">
        <v>2</v>
      </c>
      <c r="AX1662">
        <v>51657378</v>
      </c>
      <c r="AY1662">
        <v>1</v>
      </c>
      <c r="AZ1662">
        <v>0</v>
      </c>
      <c r="BA1662">
        <v>1900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V1662">
        <v>0</v>
      </c>
      <c r="CW1662">
        <v>0</v>
      </c>
      <c r="CX1662">
        <f>ROUND(Y1662*Source!I1295,7)</f>
        <v>0.02</v>
      </c>
      <c r="CY1662">
        <f>AA1662</f>
        <v>82.35</v>
      </c>
      <c r="CZ1662">
        <f>AE1662</f>
        <v>9.0399999999999991</v>
      </c>
      <c r="DA1662">
        <f>AI1662</f>
        <v>9.11</v>
      </c>
      <c r="DB1662">
        <f>ROUND(ROUND(AT1662*CZ1662,2),2)</f>
        <v>0.18</v>
      </c>
      <c r="DC1662">
        <f>ROUND(ROUND(AT1662*AG1662,2),2)</f>
        <v>0</v>
      </c>
      <c r="DD1662" t="s">
        <v>3</v>
      </c>
      <c r="DE1662" t="s">
        <v>3</v>
      </c>
      <c r="DF1662">
        <f>ROUND(ROUND(AE1662*AI1662,2)*CX1662,2)</f>
        <v>1.65</v>
      </c>
      <c r="DG1662">
        <f>ROUND(ROUND(AF1662,2)*CX1662,2)</f>
        <v>0</v>
      </c>
      <c r="DH1662">
        <f>ROUND(ROUND(AG1662,2)*CX1662,2)</f>
        <v>0</v>
      </c>
      <c r="DI1662">
        <f t="shared" si="1465"/>
        <v>0</v>
      </c>
      <c r="DJ1662">
        <f>DF1662</f>
        <v>1.65</v>
      </c>
      <c r="DK1662">
        <v>0</v>
      </c>
      <c r="DL1662" t="s">
        <v>3</v>
      </c>
      <c r="DM1662">
        <v>0</v>
      </c>
      <c r="DN1662" t="s">
        <v>3</v>
      </c>
      <c r="DO1662">
        <v>0</v>
      </c>
    </row>
    <row r="1663" spans="1:119" x14ac:dyDescent="0.2">
      <c r="A1663">
        <f>ROW(Source!A1295)</f>
        <v>1295</v>
      </c>
      <c r="B1663">
        <v>51651743</v>
      </c>
      <c r="C1663">
        <v>51657364</v>
      </c>
      <c r="D1663">
        <v>49526492</v>
      </c>
      <c r="E1663">
        <v>1</v>
      </c>
      <c r="F1663">
        <v>1</v>
      </c>
      <c r="G1663">
        <v>1</v>
      </c>
      <c r="H1663">
        <v>3</v>
      </c>
      <c r="I1663" t="s">
        <v>921</v>
      </c>
      <c r="J1663" t="s">
        <v>922</v>
      </c>
      <c r="K1663" t="s">
        <v>923</v>
      </c>
      <c r="L1663">
        <v>1346</v>
      </c>
      <c r="N1663">
        <v>1009</v>
      </c>
      <c r="O1663" t="s">
        <v>920</v>
      </c>
      <c r="P1663" t="s">
        <v>920</v>
      </c>
      <c r="Q1663">
        <v>1</v>
      </c>
      <c r="W1663">
        <v>0</v>
      </c>
      <c r="X1663">
        <v>497341279</v>
      </c>
      <c r="Y1663">
        <f>AT1663</f>
        <v>0.08</v>
      </c>
      <c r="AA1663">
        <v>210.35</v>
      </c>
      <c r="AB1663">
        <v>0</v>
      </c>
      <c r="AC1663">
        <v>0</v>
      </c>
      <c r="AD1663">
        <v>0</v>
      </c>
      <c r="AE1663">
        <v>23.09</v>
      </c>
      <c r="AF1663">
        <v>0</v>
      </c>
      <c r="AG1663">
        <v>0</v>
      </c>
      <c r="AH1663">
        <v>0</v>
      </c>
      <c r="AI1663">
        <v>9.11</v>
      </c>
      <c r="AJ1663">
        <v>1</v>
      </c>
      <c r="AK1663">
        <v>1</v>
      </c>
      <c r="AL1663">
        <v>1</v>
      </c>
      <c r="AM1663">
        <v>4</v>
      </c>
      <c r="AN1663">
        <v>0</v>
      </c>
      <c r="AO1663">
        <v>1</v>
      </c>
      <c r="AP1663">
        <v>1</v>
      </c>
      <c r="AQ1663">
        <v>0</v>
      </c>
      <c r="AR1663">
        <v>0</v>
      </c>
      <c r="AS1663" t="s">
        <v>3</v>
      </c>
      <c r="AT1663">
        <v>0.08</v>
      </c>
      <c r="AU1663" t="s">
        <v>3</v>
      </c>
      <c r="AV1663">
        <v>0</v>
      </c>
      <c r="AW1663">
        <v>2</v>
      </c>
      <c r="AX1663">
        <v>51657379</v>
      </c>
      <c r="AY1663">
        <v>1</v>
      </c>
      <c r="AZ1663">
        <v>0</v>
      </c>
      <c r="BA1663">
        <v>1901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V1663">
        <v>0</v>
      </c>
      <c r="CW1663">
        <v>0</v>
      </c>
      <c r="CX1663">
        <f>ROUND(Y1663*Source!I1295,7)</f>
        <v>0.08</v>
      </c>
      <c r="CY1663">
        <f>AA1663</f>
        <v>210.35</v>
      </c>
      <c r="CZ1663">
        <f>AE1663</f>
        <v>23.09</v>
      </c>
      <c r="DA1663">
        <f>AI1663</f>
        <v>9.11</v>
      </c>
      <c r="DB1663">
        <f>ROUND(ROUND(AT1663*CZ1663,2),2)</f>
        <v>1.85</v>
      </c>
      <c r="DC1663">
        <f>ROUND(ROUND(AT1663*AG1663,2),2)</f>
        <v>0</v>
      </c>
      <c r="DD1663" t="s">
        <v>3</v>
      </c>
      <c r="DE1663" t="s">
        <v>3</v>
      </c>
      <c r="DF1663">
        <f>ROUND(ROUND(AE1663*AI1663,2)*CX1663,2)</f>
        <v>16.829999999999998</v>
      </c>
      <c r="DG1663">
        <f>ROUND(ROUND(AF1663,2)*CX1663,2)</f>
        <v>0</v>
      </c>
      <c r="DH1663">
        <f>ROUND(ROUND(AG1663,2)*CX1663,2)</f>
        <v>0</v>
      </c>
      <c r="DI1663">
        <f t="shared" si="1465"/>
        <v>0</v>
      </c>
      <c r="DJ1663">
        <f>DF1663</f>
        <v>16.829999999999998</v>
      </c>
      <c r="DK1663">
        <v>0</v>
      </c>
      <c r="DL1663" t="s">
        <v>3</v>
      </c>
      <c r="DM1663">
        <v>0</v>
      </c>
      <c r="DN1663" t="s">
        <v>3</v>
      </c>
      <c r="DO1663">
        <v>0</v>
      </c>
    </row>
    <row r="1664" spans="1:119" x14ac:dyDescent="0.2">
      <c r="A1664">
        <f>ROW(Source!A1295)</f>
        <v>1295</v>
      </c>
      <c r="B1664">
        <v>51651743</v>
      </c>
      <c r="C1664">
        <v>51657364</v>
      </c>
      <c r="D1664">
        <v>0</v>
      </c>
      <c r="E1664">
        <v>1</v>
      </c>
      <c r="F1664">
        <v>1</v>
      </c>
      <c r="G1664">
        <v>1</v>
      </c>
      <c r="H1664">
        <v>3</v>
      </c>
      <c r="I1664" t="s">
        <v>29</v>
      </c>
      <c r="J1664" t="s">
        <v>3</v>
      </c>
      <c r="K1664" t="s">
        <v>488</v>
      </c>
      <c r="L1664">
        <v>1377</v>
      </c>
      <c r="N1664">
        <v>1013</v>
      </c>
      <c r="O1664" t="s">
        <v>31</v>
      </c>
      <c r="P1664" t="s">
        <v>31</v>
      </c>
      <c r="Q1664">
        <v>1</v>
      </c>
      <c r="W1664">
        <v>0</v>
      </c>
      <c r="X1664">
        <v>-1628536961</v>
      </c>
      <c r="Y1664">
        <f>AT1664</f>
        <v>1</v>
      </c>
      <c r="AA1664">
        <v>1250</v>
      </c>
      <c r="AB1664">
        <v>0</v>
      </c>
      <c r="AC1664">
        <v>0</v>
      </c>
      <c r="AD1664">
        <v>0</v>
      </c>
      <c r="AE1664">
        <v>1304.22</v>
      </c>
      <c r="AF1664">
        <v>0</v>
      </c>
      <c r="AG1664">
        <v>0</v>
      </c>
      <c r="AH1664">
        <v>0</v>
      </c>
      <c r="AI1664">
        <v>6.13</v>
      </c>
      <c r="AJ1664">
        <v>1</v>
      </c>
      <c r="AK1664">
        <v>1</v>
      </c>
      <c r="AL1664">
        <v>1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 t="s">
        <v>3</v>
      </c>
      <c r="AT1664">
        <v>1</v>
      </c>
      <c r="AU1664" t="s">
        <v>3</v>
      </c>
      <c r="AV1664">
        <v>0</v>
      </c>
      <c r="AW1664">
        <v>1</v>
      </c>
      <c r="AX1664">
        <v>-1</v>
      </c>
      <c r="AY1664">
        <v>0</v>
      </c>
      <c r="AZ1664">
        <v>0</v>
      </c>
      <c r="BA1664" t="s">
        <v>3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V1664">
        <v>0</v>
      </c>
      <c r="CW1664">
        <v>0</v>
      </c>
      <c r="CX1664">
        <f>ROUND(Y1664*Source!I1295,7)</f>
        <v>1</v>
      </c>
      <c r="CY1664">
        <f>AA1664</f>
        <v>1250</v>
      </c>
      <c r="CZ1664">
        <f>AE1664</f>
        <v>1304.22</v>
      </c>
      <c r="DA1664">
        <f>AI1664</f>
        <v>6.13</v>
      </c>
      <c r="DB1664">
        <f>ROUND(ROUND(AT1664*CZ1664,2),2)</f>
        <v>1304.22</v>
      </c>
      <c r="DC1664">
        <f>ROUND(ROUND(AT1664*AG1664,2),2)</f>
        <v>0</v>
      </c>
      <c r="DD1664" t="s">
        <v>3</v>
      </c>
      <c r="DE1664" t="s">
        <v>3</v>
      </c>
      <c r="DF1664">
        <f>ROUND(ROUND(AE1664*AI1664,2)*CX1664,2)</f>
        <v>7994.87</v>
      </c>
      <c r="DG1664">
        <f>ROUND(ROUND(AF1664,2)*CX1664,2)</f>
        <v>0</v>
      </c>
      <c r="DH1664">
        <f>ROUND(ROUND(AG1664,2)*CX1664,2)</f>
        <v>0</v>
      </c>
      <c r="DI1664">
        <f t="shared" si="1465"/>
        <v>0</v>
      </c>
      <c r="DJ1664">
        <f>DF1664</f>
        <v>7994.87</v>
      </c>
      <c r="DK1664">
        <v>0</v>
      </c>
      <c r="DL1664" t="s">
        <v>3</v>
      </c>
      <c r="DM1664">
        <v>0</v>
      </c>
      <c r="DN1664" t="s">
        <v>3</v>
      </c>
      <c r="DO1664">
        <v>0</v>
      </c>
    </row>
    <row r="1665" spans="1:119" x14ac:dyDescent="0.2">
      <c r="A1665">
        <f>ROW(Source!A1297)</f>
        <v>1297</v>
      </c>
      <c r="B1665">
        <v>51651743</v>
      </c>
      <c r="C1665">
        <v>51657381</v>
      </c>
      <c r="D1665">
        <v>49510723</v>
      </c>
      <c r="E1665">
        <v>70</v>
      </c>
      <c r="F1665">
        <v>1</v>
      </c>
      <c r="G1665">
        <v>1</v>
      </c>
      <c r="H1665">
        <v>1</v>
      </c>
      <c r="I1665" t="s">
        <v>924</v>
      </c>
      <c r="J1665" t="s">
        <v>3</v>
      </c>
      <c r="K1665" t="s">
        <v>925</v>
      </c>
      <c r="L1665">
        <v>1191</v>
      </c>
      <c r="N1665">
        <v>1013</v>
      </c>
      <c r="O1665" t="s">
        <v>904</v>
      </c>
      <c r="P1665" t="s">
        <v>904</v>
      </c>
      <c r="Q1665">
        <v>1</v>
      </c>
      <c r="W1665">
        <v>0</v>
      </c>
      <c r="X1665">
        <v>-112797078</v>
      </c>
      <c r="Y1665">
        <f>(AT1665*ROUND(1.05,7))</f>
        <v>1.1235000000000002</v>
      </c>
      <c r="AA1665">
        <v>0</v>
      </c>
      <c r="AB1665">
        <v>0</v>
      </c>
      <c r="AC1665">
        <v>0</v>
      </c>
      <c r="AD1665">
        <v>299.51</v>
      </c>
      <c r="AE1665">
        <v>0</v>
      </c>
      <c r="AF1665">
        <v>0</v>
      </c>
      <c r="AG1665">
        <v>0</v>
      </c>
      <c r="AH1665">
        <v>8.9700000000000006</v>
      </c>
      <c r="AI1665">
        <v>1</v>
      </c>
      <c r="AJ1665">
        <v>1</v>
      </c>
      <c r="AK1665">
        <v>1</v>
      </c>
      <c r="AL1665">
        <v>33.39</v>
      </c>
      <c r="AM1665">
        <v>4</v>
      </c>
      <c r="AN1665">
        <v>0</v>
      </c>
      <c r="AO1665">
        <v>1</v>
      </c>
      <c r="AP1665">
        <v>1</v>
      </c>
      <c r="AQ1665">
        <v>0</v>
      </c>
      <c r="AR1665">
        <v>0</v>
      </c>
      <c r="AS1665" t="s">
        <v>3</v>
      </c>
      <c r="AT1665">
        <v>1.07</v>
      </c>
      <c r="AU1665" t="s">
        <v>20</v>
      </c>
      <c r="AV1665">
        <v>1</v>
      </c>
      <c r="AW1665">
        <v>2</v>
      </c>
      <c r="AX1665">
        <v>51657392</v>
      </c>
      <c r="AY1665">
        <v>1</v>
      </c>
      <c r="AZ1665">
        <v>0</v>
      </c>
      <c r="BA1665">
        <v>1902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U1665">
        <f>ROUND(AT1665*Source!I1297*AH1665*AL1665,2)</f>
        <v>4807.1099999999997</v>
      </c>
      <c r="CV1665">
        <f>ROUND(Y1665*Source!I1297,7)</f>
        <v>16.852499999999999</v>
      </c>
      <c r="CW1665">
        <v>0</v>
      </c>
      <c r="CX1665">
        <f>ROUND(Y1665*Source!I1297,7)</f>
        <v>16.852499999999999</v>
      </c>
      <c r="CY1665">
        <f>AD1665</f>
        <v>299.51</v>
      </c>
      <c r="CZ1665">
        <f>AH1665</f>
        <v>8.9700000000000006</v>
      </c>
      <c r="DA1665">
        <f>AL1665</f>
        <v>33.39</v>
      </c>
      <c r="DB1665">
        <f>ROUND((ROUND(AT1665*CZ1665,2)*ROUND(1.05,7)),2)</f>
        <v>10.08</v>
      </c>
      <c r="DC1665">
        <f>ROUND((ROUND(AT1665*AG1665,2)*ROUND(1.05,7)),2)</f>
        <v>0</v>
      </c>
      <c r="DD1665" t="s">
        <v>3</v>
      </c>
      <c r="DE1665" t="s">
        <v>3</v>
      </c>
      <c r="DF1665">
        <f>ROUND(ROUND(AE1665,2)*CX1665,2)</f>
        <v>0</v>
      </c>
      <c r="DG1665">
        <f>ROUND(ROUND(AF1665,2)*CX1665,2)</f>
        <v>0</v>
      </c>
      <c r="DH1665">
        <f>ROUND(ROUND(AG1665,2)*CX1665,2)</f>
        <v>0</v>
      </c>
      <c r="DI1665">
        <f>ROUND(ROUND(AH1665*AL1665,2)*CX1665,2)</f>
        <v>5047.49</v>
      </c>
      <c r="DJ1665">
        <f>DI1665</f>
        <v>5047.49</v>
      </c>
      <c r="DK1665">
        <v>0</v>
      </c>
      <c r="DL1665" t="s">
        <v>3</v>
      </c>
      <c r="DM1665">
        <v>0</v>
      </c>
      <c r="DN1665" t="s">
        <v>3</v>
      </c>
      <c r="DO1665">
        <v>0</v>
      </c>
    </row>
    <row r="1666" spans="1:119" x14ac:dyDescent="0.2">
      <c r="A1666">
        <f>ROW(Source!A1297)</f>
        <v>1297</v>
      </c>
      <c r="B1666">
        <v>51651743</v>
      </c>
      <c r="C1666">
        <v>51657381</v>
      </c>
      <c r="D1666">
        <v>49510905</v>
      </c>
      <c r="E1666">
        <v>70</v>
      </c>
      <c r="F1666">
        <v>1</v>
      </c>
      <c r="G1666">
        <v>1</v>
      </c>
      <c r="H1666">
        <v>1</v>
      </c>
      <c r="I1666" t="s">
        <v>905</v>
      </c>
      <c r="J1666" t="s">
        <v>3</v>
      </c>
      <c r="K1666" t="s">
        <v>906</v>
      </c>
      <c r="L1666">
        <v>1191</v>
      </c>
      <c r="N1666">
        <v>1013</v>
      </c>
      <c r="O1666" t="s">
        <v>904</v>
      </c>
      <c r="P1666" t="s">
        <v>904</v>
      </c>
      <c r="Q1666">
        <v>1</v>
      </c>
      <c r="W1666">
        <v>0</v>
      </c>
      <c r="X1666">
        <v>-1417349443</v>
      </c>
      <c r="Y1666">
        <f>(AT1666*ROUND(1.05,7))</f>
        <v>1.0500000000000001E-2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1</v>
      </c>
      <c r="AJ1666">
        <v>1</v>
      </c>
      <c r="AK1666">
        <v>33.39</v>
      </c>
      <c r="AL1666">
        <v>1</v>
      </c>
      <c r="AM1666">
        <v>4</v>
      </c>
      <c r="AN1666">
        <v>0</v>
      </c>
      <c r="AO1666">
        <v>1</v>
      </c>
      <c r="AP1666">
        <v>1</v>
      </c>
      <c r="AQ1666">
        <v>0</v>
      </c>
      <c r="AR1666">
        <v>0</v>
      </c>
      <c r="AS1666" t="s">
        <v>3</v>
      </c>
      <c r="AT1666">
        <v>0.01</v>
      </c>
      <c r="AU1666" t="s">
        <v>20</v>
      </c>
      <c r="AV1666">
        <v>2</v>
      </c>
      <c r="AW1666">
        <v>2</v>
      </c>
      <c r="AX1666">
        <v>51657393</v>
      </c>
      <c r="AY1666">
        <v>1</v>
      </c>
      <c r="AZ1666">
        <v>0</v>
      </c>
      <c r="BA1666">
        <v>1903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V1666">
        <v>0</v>
      </c>
      <c r="CW1666">
        <v>0</v>
      </c>
      <c r="CX1666">
        <f>ROUND(Y1666*Source!I1297,7)</f>
        <v>0.1575</v>
      </c>
      <c r="CY1666">
        <f>AD1666</f>
        <v>0</v>
      </c>
      <c r="CZ1666">
        <f>AH1666</f>
        <v>0</v>
      </c>
      <c r="DA1666">
        <f>AL1666</f>
        <v>1</v>
      </c>
      <c r="DB1666">
        <f>ROUND((ROUND(AT1666*CZ1666,2)*ROUND(1.05,7)),2)</f>
        <v>0</v>
      </c>
      <c r="DC1666">
        <f>ROUND((ROUND(AT1666*AG1666,2)*ROUND(1.05,7)),2)</f>
        <v>0</v>
      </c>
      <c r="DD1666" t="s">
        <v>3</v>
      </c>
      <c r="DE1666" t="s">
        <v>3</v>
      </c>
      <c r="DF1666">
        <f>ROUND(ROUND(AE1666,2)*CX1666,2)</f>
        <v>0</v>
      </c>
      <c r="DG1666">
        <f>ROUND(ROUND(AF1666,2)*CX1666,2)</f>
        <v>0</v>
      </c>
      <c r="DH1666">
        <f>ROUND(ROUND(AG1666*AK1666,2)*CX1666,2)</f>
        <v>0</v>
      </c>
      <c r="DI1666">
        <f t="shared" ref="DI1666:DI1674" si="1466">ROUND(ROUND(AH1666,2)*CX1666,2)</f>
        <v>0</v>
      </c>
      <c r="DJ1666">
        <f>DI1666</f>
        <v>0</v>
      </c>
      <c r="DK1666">
        <v>0</v>
      </c>
      <c r="DL1666" t="s">
        <v>3</v>
      </c>
      <c r="DM1666">
        <v>0</v>
      </c>
      <c r="DN1666" t="s">
        <v>3</v>
      </c>
      <c r="DO1666">
        <v>0</v>
      </c>
    </row>
    <row r="1667" spans="1:119" x14ac:dyDescent="0.2">
      <c r="A1667">
        <f>ROW(Source!A1297)</f>
        <v>1297</v>
      </c>
      <c r="B1667">
        <v>51651743</v>
      </c>
      <c r="C1667">
        <v>51657381</v>
      </c>
      <c r="D1667">
        <v>49673503</v>
      </c>
      <c r="E1667">
        <v>1</v>
      </c>
      <c r="F1667">
        <v>1</v>
      </c>
      <c r="G1667">
        <v>1</v>
      </c>
      <c r="H1667">
        <v>2</v>
      </c>
      <c r="I1667" t="s">
        <v>914</v>
      </c>
      <c r="J1667" t="s">
        <v>915</v>
      </c>
      <c r="K1667" t="s">
        <v>916</v>
      </c>
      <c r="L1667">
        <v>1367</v>
      </c>
      <c r="N1667">
        <v>1011</v>
      </c>
      <c r="O1667" t="s">
        <v>910</v>
      </c>
      <c r="P1667" t="s">
        <v>910</v>
      </c>
      <c r="Q1667">
        <v>1</v>
      </c>
      <c r="W1667">
        <v>0</v>
      </c>
      <c r="X1667">
        <v>509054691</v>
      </c>
      <c r="Y1667">
        <f>(AT1667*ROUND(1.05,7))</f>
        <v>1.0500000000000001E-2</v>
      </c>
      <c r="AA1667">
        <v>0</v>
      </c>
      <c r="AB1667">
        <v>871.31</v>
      </c>
      <c r="AC1667">
        <v>387.32</v>
      </c>
      <c r="AD1667">
        <v>0</v>
      </c>
      <c r="AE1667">
        <v>0</v>
      </c>
      <c r="AF1667">
        <v>65.709999999999994</v>
      </c>
      <c r="AG1667">
        <v>11.6</v>
      </c>
      <c r="AH1667">
        <v>0</v>
      </c>
      <c r="AI1667">
        <v>1</v>
      </c>
      <c r="AJ1667">
        <v>13.26</v>
      </c>
      <c r="AK1667">
        <v>33.39</v>
      </c>
      <c r="AL1667">
        <v>1</v>
      </c>
      <c r="AM1667">
        <v>4</v>
      </c>
      <c r="AN1667">
        <v>0</v>
      </c>
      <c r="AO1667">
        <v>1</v>
      </c>
      <c r="AP1667">
        <v>1</v>
      </c>
      <c r="AQ1667">
        <v>0</v>
      </c>
      <c r="AR1667">
        <v>0</v>
      </c>
      <c r="AS1667" t="s">
        <v>3</v>
      </c>
      <c r="AT1667">
        <v>0.01</v>
      </c>
      <c r="AU1667" t="s">
        <v>20</v>
      </c>
      <c r="AV1667">
        <v>0</v>
      </c>
      <c r="AW1667">
        <v>2</v>
      </c>
      <c r="AX1667">
        <v>51657394</v>
      </c>
      <c r="AY1667">
        <v>1</v>
      </c>
      <c r="AZ1667">
        <v>0</v>
      </c>
      <c r="BA1667">
        <v>1904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V1667">
        <v>0</v>
      </c>
      <c r="CW1667">
        <f>ROUND(Y1667*Source!I1297,7)</f>
        <v>0.1575</v>
      </c>
      <c r="CX1667">
        <f>ROUND(Y1667*Source!I1297,7)</f>
        <v>0.1575</v>
      </c>
      <c r="CY1667">
        <f>AB1667</f>
        <v>871.31</v>
      </c>
      <c r="CZ1667">
        <f>AF1667</f>
        <v>65.709999999999994</v>
      </c>
      <c r="DA1667">
        <f>AJ1667</f>
        <v>13.26</v>
      </c>
      <c r="DB1667">
        <f>ROUND((ROUND(AT1667*CZ1667,2)*ROUND(1.05,7)),2)</f>
        <v>0.69</v>
      </c>
      <c r="DC1667">
        <f>ROUND((ROUND(AT1667*AG1667,2)*ROUND(1.05,7)),2)</f>
        <v>0.13</v>
      </c>
      <c r="DD1667" t="s">
        <v>3</v>
      </c>
      <c r="DE1667" t="s">
        <v>3</v>
      </c>
      <c r="DF1667">
        <f>ROUND(ROUND(AE1667,2)*CX1667,2)</f>
        <v>0</v>
      </c>
      <c r="DG1667">
        <f>ROUND(ROUND(AF1667*AJ1667,2)*CX1667,2)</f>
        <v>137.22999999999999</v>
      </c>
      <c r="DH1667">
        <f>ROUND(ROUND(AG1667*AK1667,2)*CX1667,2)</f>
        <v>61</v>
      </c>
      <c r="DI1667">
        <f t="shared" si="1466"/>
        <v>0</v>
      </c>
      <c r="DJ1667">
        <f>DG1667</f>
        <v>137.22999999999999</v>
      </c>
      <c r="DK1667">
        <v>0</v>
      </c>
      <c r="DL1667" t="s">
        <v>3</v>
      </c>
      <c r="DM1667">
        <v>0</v>
      </c>
      <c r="DN1667" t="s">
        <v>3</v>
      </c>
      <c r="DO1667">
        <v>0</v>
      </c>
    </row>
    <row r="1668" spans="1:119" x14ac:dyDescent="0.2">
      <c r="A1668">
        <f>ROW(Source!A1297)</f>
        <v>1297</v>
      </c>
      <c r="B1668">
        <v>51651743</v>
      </c>
      <c r="C1668">
        <v>51657381</v>
      </c>
      <c r="D1668">
        <v>49673715</v>
      </c>
      <c r="E1668">
        <v>1</v>
      </c>
      <c r="F1668">
        <v>1</v>
      </c>
      <c r="G1668">
        <v>1</v>
      </c>
      <c r="H1668">
        <v>2</v>
      </c>
      <c r="I1668" t="s">
        <v>926</v>
      </c>
      <c r="J1668" t="s">
        <v>927</v>
      </c>
      <c r="K1668" t="s">
        <v>928</v>
      </c>
      <c r="L1668">
        <v>1367</v>
      </c>
      <c r="N1668">
        <v>1011</v>
      </c>
      <c r="O1668" t="s">
        <v>910</v>
      </c>
      <c r="P1668" t="s">
        <v>910</v>
      </c>
      <c r="Q1668">
        <v>1</v>
      </c>
      <c r="W1668">
        <v>0</v>
      </c>
      <c r="X1668">
        <v>829370094</v>
      </c>
      <c r="Y1668">
        <f>(AT1668*ROUND(1.05,7))</f>
        <v>0.10500000000000001</v>
      </c>
      <c r="AA1668">
        <v>0</v>
      </c>
      <c r="AB1668">
        <v>107.41</v>
      </c>
      <c r="AC1668">
        <v>0</v>
      </c>
      <c r="AD1668">
        <v>0</v>
      </c>
      <c r="AE1668">
        <v>0</v>
      </c>
      <c r="AF1668">
        <v>8.1</v>
      </c>
      <c r="AG1668">
        <v>0</v>
      </c>
      <c r="AH1668">
        <v>0</v>
      </c>
      <c r="AI1668">
        <v>1</v>
      </c>
      <c r="AJ1668">
        <v>13.26</v>
      </c>
      <c r="AK1668">
        <v>33.39</v>
      </c>
      <c r="AL1668">
        <v>1</v>
      </c>
      <c r="AM1668">
        <v>4</v>
      </c>
      <c r="AN1668">
        <v>0</v>
      </c>
      <c r="AO1668">
        <v>1</v>
      </c>
      <c r="AP1668">
        <v>1</v>
      </c>
      <c r="AQ1668">
        <v>0</v>
      </c>
      <c r="AR1668">
        <v>0</v>
      </c>
      <c r="AS1668" t="s">
        <v>3</v>
      </c>
      <c r="AT1668">
        <v>0.1</v>
      </c>
      <c r="AU1668" t="s">
        <v>20</v>
      </c>
      <c r="AV1668">
        <v>0</v>
      </c>
      <c r="AW1668">
        <v>2</v>
      </c>
      <c r="AX1668">
        <v>51657395</v>
      </c>
      <c r="AY1668">
        <v>1</v>
      </c>
      <c r="AZ1668">
        <v>0</v>
      </c>
      <c r="BA1668">
        <v>1905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V1668">
        <v>0</v>
      </c>
      <c r="CW1668">
        <f>ROUND(Y1668*Source!I1297,7)</f>
        <v>1.575</v>
      </c>
      <c r="CX1668">
        <f>ROUND(Y1668*Source!I1297,7)</f>
        <v>1.575</v>
      </c>
      <c r="CY1668">
        <f>AB1668</f>
        <v>107.41</v>
      </c>
      <c r="CZ1668">
        <f>AF1668</f>
        <v>8.1</v>
      </c>
      <c r="DA1668">
        <f>AJ1668</f>
        <v>13.26</v>
      </c>
      <c r="DB1668">
        <f>ROUND((ROUND(AT1668*CZ1668,2)*ROUND(1.05,7)),2)</f>
        <v>0.85</v>
      </c>
      <c r="DC1668">
        <f>ROUND((ROUND(AT1668*AG1668,2)*ROUND(1.05,7)),2)</f>
        <v>0</v>
      </c>
      <c r="DD1668" t="s">
        <v>3</v>
      </c>
      <c r="DE1668" t="s">
        <v>3</v>
      </c>
      <c r="DF1668">
        <f>ROUND(ROUND(AE1668,2)*CX1668,2)</f>
        <v>0</v>
      </c>
      <c r="DG1668">
        <f>ROUND(ROUND(AF1668*AJ1668,2)*CX1668,2)</f>
        <v>169.17</v>
      </c>
      <c r="DH1668">
        <f>ROUND(ROUND(AG1668*AK1668,2)*CX1668,2)</f>
        <v>0</v>
      </c>
      <c r="DI1668">
        <f t="shared" si="1466"/>
        <v>0</v>
      </c>
      <c r="DJ1668">
        <f>DG1668</f>
        <v>169.17</v>
      </c>
      <c r="DK1668">
        <v>0</v>
      </c>
      <c r="DL1668" t="s">
        <v>3</v>
      </c>
      <c r="DM1668">
        <v>0</v>
      </c>
      <c r="DN1668" t="s">
        <v>3</v>
      </c>
      <c r="DO1668">
        <v>0</v>
      </c>
    </row>
    <row r="1669" spans="1:119" x14ac:dyDescent="0.2">
      <c r="A1669">
        <f>ROW(Source!A1297)</f>
        <v>1297</v>
      </c>
      <c r="B1669">
        <v>51651743</v>
      </c>
      <c r="C1669">
        <v>51657381</v>
      </c>
      <c r="D1669">
        <v>49523218</v>
      </c>
      <c r="E1669">
        <v>1</v>
      </c>
      <c r="F1669">
        <v>1</v>
      </c>
      <c r="G1669">
        <v>1</v>
      </c>
      <c r="H1669">
        <v>3</v>
      </c>
      <c r="I1669" t="s">
        <v>42</v>
      </c>
      <c r="J1669" t="s">
        <v>45</v>
      </c>
      <c r="K1669" t="s">
        <v>43</v>
      </c>
      <c r="L1669">
        <v>1374</v>
      </c>
      <c r="N1669">
        <v>1013</v>
      </c>
      <c r="O1669" t="s">
        <v>44</v>
      </c>
      <c r="P1669" t="s">
        <v>44</v>
      </c>
      <c r="Q1669">
        <v>1</v>
      </c>
      <c r="W1669">
        <v>0</v>
      </c>
      <c r="X1669">
        <v>-1743999360</v>
      </c>
      <c r="Y1669">
        <f t="shared" ref="Y1669:Y1674" si="1467">AT1669</f>
        <v>0.1</v>
      </c>
      <c r="AA1669">
        <v>9.11</v>
      </c>
      <c r="AB1669">
        <v>0</v>
      </c>
      <c r="AC1669">
        <v>0</v>
      </c>
      <c r="AD1669">
        <v>0</v>
      </c>
      <c r="AE1669">
        <v>1</v>
      </c>
      <c r="AF1669">
        <v>0</v>
      </c>
      <c r="AG1669">
        <v>0</v>
      </c>
      <c r="AH1669">
        <v>0</v>
      </c>
      <c r="AI1669">
        <v>9.11</v>
      </c>
      <c r="AJ1669">
        <v>1</v>
      </c>
      <c r="AK1669">
        <v>1</v>
      </c>
      <c r="AL1669">
        <v>1</v>
      </c>
      <c r="AM1669">
        <v>0</v>
      </c>
      <c r="AN1669">
        <v>0</v>
      </c>
      <c r="AO1669">
        <v>0</v>
      </c>
      <c r="AP1669">
        <v>1</v>
      </c>
      <c r="AQ1669">
        <v>0</v>
      </c>
      <c r="AR1669">
        <v>0</v>
      </c>
      <c r="AS1669" t="s">
        <v>3</v>
      </c>
      <c r="AT1669">
        <v>0.1</v>
      </c>
      <c r="AU1669" t="s">
        <v>3</v>
      </c>
      <c r="AV1669">
        <v>0</v>
      </c>
      <c r="AW1669">
        <v>2</v>
      </c>
      <c r="AX1669">
        <v>51657396</v>
      </c>
      <c r="AY1669">
        <v>1</v>
      </c>
      <c r="AZ1669">
        <v>0</v>
      </c>
      <c r="BA1669">
        <v>1906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V1669">
        <v>0</v>
      </c>
      <c r="CW1669">
        <v>0</v>
      </c>
      <c r="CX1669">
        <f>ROUND(Y1669*Source!I1297,7)</f>
        <v>1.5</v>
      </c>
      <c r="CY1669">
        <f t="shared" ref="CY1669:CY1674" si="1468">AA1669</f>
        <v>9.11</v>
      </c>
      <c r="CZ1669">
        <f t="shared" ref="CZ1669:CZ1674" si="1469">AE1669</f>
        <v>1</v>
      </c>
      <c r="DA1669">
        <f t="shared" ref="DA1669:DA1674" si="1470">AI1669</f>
        <v>9.11</v>
      </c>
      <c r="DB1669">
        <f t="shared" ref="DB1669:DB1674" si="1471">ROUND(ROUND(AT1669*CZ1669,2),2)</f>
        <v>0.1</v>
      </c>
      <c r="DC1669">
        <f t="shared" ref="DC1669:DC1674" si="1472">ROUND(ROUND(AT1669*AG1669,2),2)</f>
        <v>0</v>
      </c>
      <c r="DD1669" t="s">
        <v>3</v>
      </c>
      <c r="DE1669" t="s">
        <v>3</v>
      </c>
      <c r="DF1669">
        <f t="shared" ref="DF1669:DF1674" si="1473">ROUND(ROUND(AE1669*AI1669,2)*CX1669,2)</f>
        <v>13.67</v>
      </c>
      <c r="DG1669">
        <f t="shared" ref="DG1669:DG1676" si="1474">ROUND(ROUND(AF1669,2)*CX1669,2)</f>
        <v>0</v>
      </c>
      <c r="DH1669">
        <f t="shared" ref="DH1669:DH1675" si="1475">ROUND(ROUND(AG1669,2)*CX1669,2)</f>
        <v>0</v>
      </c>
      <c r="DI1669">
        <f t="shared" si="1466"/>
        <v>0</v>
      </c>
      <c r="DJ1669">
        <f t="shared" ref="DJ1669:DJ1674" si="1476">DF1669</f>
        <v>13.67</v>
      </c>
      <c r="DK1669">
        <v>0</v>
      </c>
      <c r="DL1669" t="s">
        <v>3</v>
      </c>
      <c r="DM1669">
        <v>0</v>
      </c>
      <c r="DN1669" t="s">
        <v>3</v>
      </c>
      <c r="DO1669">
        <v>0</v>
      </c>
    </row>
    <row r="1670" spans="1:119" x14ac:dyDescent="0.2">
      <c r="A1670">
        <f>ROW(Source!A1297)</f>
        <v>1297</v>
      </c>
      <c r="B1670">
        <v>51651743</v>
      </c>
      <c r="C1670">
        <v>51657381</v>
      </c>
      <c r="D1670">
        <v>49524301</v>
      </c>
      <c r="E1670">
        <v>1</v>
      </c>
      <c r="F1670">
        <v>1</v>
      </c>
      <c r="G1670">
        <v>1</v>
      </c>
      <c r="H1670">
        <v>3</v>
      </c>
      <c r="I1670" t="s">
        <v>929</v>
      </c>
      <c r="J1670" t="s">
        <v>930</v>
      </c>
      <c r="K1670" t="s">
        <v>931</v>
      </c>
      <c r="L1670">
        <v>1348</v>
      </c>
      <c r="N1670">
        <v>1009</v>
      </c>
      <c r="O1670" t="s">
        <v>105</v>
      </c>
      <c r="P1670" t="s">
        <v>105</v>
      </c>
      <c r="Q1670">
        <v>1000</v>
      </c>
      <c r="W1670">
        <v>0</v>
      </c>
      <c r="X1670">
        <v>1824693337</v>
      </c>
      <c r="Y1670">
        <f t="shared" si="1467"/>
        <v>1.0000000000000001E-5</v>
      </c>
      <c r="AA1670">
        <v>94397.82</v>
      </c>
      <c r="AB1670">
        <v>0</v>
      </c>
      <c r="AC1670">
        <v>0</v>
      </c>
      <c r="AD1670">
        <v>0</v>
      </c>
      <c r="AE1670">
        <v>10362</v>
      </c>
      <c r="AF1670">
        <v>0</v>
      </c>
      <c r="AG1670">
        <v>0</v>
      </c>
      <c r="AH1670">
        <v>0</v>
      </c>
      <c r="AI1670">
        <v>9.11</v>
      </c>
      <c r="AJ1670">
        <v>1</v>
      </c>
      <c r="AK1670">
        <v>1</v>
      </c>
      <c r="AL1670">
        <v>1</v>
      </c>
      <c r="AM1670">
        <v>4</v>
      </c>
      <c r="AN1670">
        <v>0</v>
      </c>
      <c r="AO1670">
        <v>1</v>
      </c>
      <c r="AP1670">
        <v>1</v>
      </c>
      <c r="AQ1670">
        <v>0</v>
      </c>
      <c r="AR1670">
        <v>0</v>
      </c>
      <c r="AS1670" t="s">
        <v>3</v>
      </c>
      <c r="AT1670">
        <v>1.0000000000000001E-5</v>
      </c>
      <c r="AU1670" t="s">
        <v>3</v>
      </c>
      <c r="AV1670">
        <v>0</v>
      </c>
      <c r="AW1670">
        <v>2</v>
      </c>
      <c r="AX1670">
        <v>51657397</v>
      </c>
      <c r="AY1670">
        <v>1</v>
      </c>
      <c r="AZ1670">
        <v>0</v>
      </c>
      <c r="BA1670">
        <v>1907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V1670">
        <v>0</v>
      </c>
      <c r="CW1670">
        <v>0</v>
      </c>
      <c r="CX1670">
        <f>ROUND(Y1670*Source!I1297,7)</f>
        <v>1.4999999999999999E-4</v>
      </c>
      <c r="CY1670">
        <f t="shared" si="1468"/>
        <v>94397.82</v>
      </c>
      <c r="CZ1670">
        <f t="shared" si="1469"/>
        <v>10362</v>
      </c>
      <c r="DA1670">
        <f t="shared" si="1470"/>
        <v>9.11</v>
      </c>
      <c r="DB1670">
        <f t="shared" si="1471"/>
        <v>0.1</v>
      </c>
      <c r="DC1670">
        <f t="shared" si="1472"/>
        <v>0</v>
      </c>
      <c r="DD1670" t="s">
        <v>3</v>
      </c>
      <c r="DE1670" t="s">
        <v>3</v>
      </c>
      <c r="DF1670">
        <f t="shared" si="1473"/>
        <v>14.16</v>
      </c>
      <c r="DG1670">
        <f t="shared" si="1474"/>
        <v>0</v>
      </c>
      <c r="DH1670">
        <f t="shared" si="1475"/>
        <v>0</v>
      </c>
      <c r="DI1670">
        <f t="shared" si="1466"/>
        <v>0</v>
      </c>
      <c r="DJ1670">
        <f t="shared" si="1476"/>
        <v>14.16</v>
      </c>
      <c r="DK1670">
        <v>0</v>
      </c>
      <c r="DL1670" t="s">
        <v>3</v>
      </c>
      <c r="DM1670">
        <v>0</v>
      </c>
      <c r="DN1670" t="s">
        <v>3</v>
      </c>
      <c r="DO1670">
        <v>0</v>
      </c>
    </row>
    <row r="1671" spans="1:119" x14ac:dyDescent="0.2">
      <c r="A1671">
        <f>ROW(Source!A1297)</f>
        <v>1297</v>
      </c>
      <c r="B1671">
        <v>51651743</v>
      </c>
      <c r="C1671">
        <v>51657381</v>
      </c>
      <c r="D1671">
        <v>49525498</v>
      </c>
      <c r="E1671">
        <v>1</v>
      </c>
      <c r="F1671">
        <v>1</v>
      </c>
      <c r="G1671">
        <v>1</v>
      </c>
      <c r="H1671">
        <v>3</v>
      </c>
      <c r="I1671" t="s">
        <v>932</v>
      </c>
      <c r="J1671" t="s">
        <v>933</v>
      </c>
      <c r="K1671" t="s">
        <v>934</v>
      </c>
      <c r="L1671">
        <v>1348</v>
      </c>
      <c r="N1671">
        <v>1009</v>
      </c>
      <c r="O1671" t="s">
        <v>105</v>
      </c>
      <c r="P1671" t="s">
        <v>105</v>
      </c>
      <c r="Q1671">
        <v>1000</v>
      </c>
      <c r="W1671">
        <v>0</v>
      </c>
      <c r="X1671">
        <v>226918189</v>
      </c>
      <c r="Y1671">
        <f t="shared" si="1467"/>
        <v>8.0000000000000007E-5</v>
      </c>
      <c r="AA1671">
        <v>113237.3</v>
      </c>
      <c r="AB1671">
        <v>0</v>
      </c>
      <c r="AC1671">
        <v>0</v>
      </c>
      <c r="AD1671">
        <v>0</v>
      </c>
      <c r="AE1671">
        <v>12430</v>
      </c>
      <c r="AF1671">
        <v>0</v>
      </c>
      <c r="AG1671">
        <v>0</v>
      </c>
      <c r="AH1671">
        <v>0</v>
      </c>
      <c r="AI1671">
        <v>9.11</v>
      </c>
      <c r="AJ1671">
        <v>1</v>
      </c>
      <c r="AK1671">
        <v>1</v>
      </c>
      <c r="AL1671">
        <v>1</v>
      </c>
      <c r="AM1671">
        <v>4</v>
      </c>
      <c r="AN1671">
        <v>0</v>
      </c>
      <c r="AO1671">
        <v>1</v>
      </c>
      <c r="AP1671">
        <v>1</v>
      </c>
      <c r="AQ1671">
        <v>0</v>
      </c>
      <c r="AR1671">
        <v>0</v>
      </c>
      <c r="AS1671" t="s">
        <v>3</v>
      </c>
      <c r="AT1671">
        <v>8.0000000000000007E-5</v>
      </c>
      <c r="AU1671" t="s">
        <v>3</v>
      </c>
      <c r="AV1671">
        <v>0</v>
      </c>
      <c r="AW1671">
        <v>2</v>
      </c>
      <c r="AX1671">
        <v>51657398</v>
      </c>
      <c r="AY1671">
        <v>1</v>
      </c>
      <c r="AZ1671">
        <v>0</v>
      </c>
      <c r="BA1671">
        <v>1908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V1671">
        <v>0</v>
      </c>
      <c r="CW1671">
        <v>0</v>
      </c>
      <c r="CX1671">
        <f>ROUND(Y1671*Source!I1297,7)</f>
        <v>1.1999999999999999E-3</v>
      </c>
      <c r="CY1671">
        <f t="shared" si="1468"/>
        <v>113237.3</v>
      </c>
      <c r="CZ1671">
        <f t="shared" si="1469"/>
        <v>12430</v>
      </c>
      <c r="DA1671">
        <f t="shared" si="1470"/>
        <v>9.11</v>
      </c>
      <c r="DB1671">
        <f t="shared" si="1471"/>
        <v>0.99</v>
      </c>
      <c r="DC1671">
        <f t="shared" si="1472"/>
        <v>0</v>
      </c>
      <c r="DD1671" t="s">
        <v>3</v>
      </c>
      <c r="DE1671" t="s">
        <v>3</v>
      </c>
      <c r="DF1671">
        <f t="shared" si="1473"/>
        <v>135.88</v>
      </c>
      <c r="DG1671">
        <f t="shared" si="1474"/>
        <v>0</v>
      </c>
      <c r="DH1671">
        <f t="shared" si="1475"/>
        <v>0</v>
      </c>
      <c r="DI1671">
        <f t="shared" si="1466"/>
        <v>0</v>
      </c>
      <c r="DJ1671">
        <f t="shared" si="1476"/>
        <v>135.88</v>
      </c>
      <c r="DK1671">
        <v>0</v>
      </c>
      <c r="DL1671" t="s">
        <v>3</v>
      </c>
      <c r="DM1671">
        <v>0</v>
      </c>
      <c r="DN1671" t="s">
        <v>3</v>
      </c>
      <c r="DO1671">
        <v>0</v>
      </c>
    </row>
    <row r="1672" spans="1:119" x14ac:dyDescent="0.2">
      <c r="A1672">
        <f>ROW(Source!A1297)</f>
        <v>1297</v>
      </c>
      <c r="B1672">
        <v>51651743</v>
      </c>
      <c r="C1672">
        <v>51657381</v>
      </c>
      <c r="D1672">
        <v>49543539</v>
      </c>
      <c r="E1672">
        <v>1</v>
      </c>
      <c r="F1672">
        <v>1</v>
      </c>
      <c r="G1672">
        <v>1</v>
      </c>
      <c r="H1672">
        <v>3</v>
      </c>
      <c r="I1672" t="s">
        <v>935</v>
      </c>
      <c r="J1672" t="s">
        <v>936</v>
      </c>
      <c r="K1672" t="s">
        <v>937</v>
      </c>
      <c r="L1672">
        <v>1348</v>
      </c>
      <c r="N1672">
        <v>1009</v>
      </c>
      <c r="O1672" t="s">
        <v>105</v>
      </c>
      <c r="P1672" t="s">
        <v>105</v>
      </c>
      <c r="Q1672">
        <v>1000</v>
      </c>
      <c r="W1672">
        <v>0</v>
      </c>
      <c r="X1672">
        <v>-2055168211</v>
      </c>
      <c r="Y1672">
        <f t="shared" si="1467"/>
        <v>4.2999999999999999E-4</v>
      </c>
      <c r="AA1672">
        <v>59294.71</v>
      </c>
      <c r="AB1672">
        <v>0</v>
      </c>
      <c r="AC1672">
        <v>0</v>
      </c>
      <c r="AD1672">
        <v>0</v>
      </c>
      <c r="AE1672">
        <v>6508.75</v>
      </c>
      <c r="AF1672">
        <v>0</v>
      </c>
      <c r="AG1672">
        <v>0</v>
      </c>
      <c r="AH1672">
        <v>0</v>
      </c>
      <c r="AI1672">
        <v>9.11</v>
      </c>
      <c r="AJ1672">
        <v>1</v>
      </c>
      <c r="AK1672">
        <v>1</v>
      </c>
      <c r="AL1672">
        <v>1</v>
      </c>
      <c r="AM1672">
        <v>4</v>
      </c>
      <c r="AN1672">
        <v>0</v>
      </c>
      <c r="AO1672">
        <v>1</v>
      </c>
      <c r="AP1672">
        <v>1</v>
      </c>
      <c r="AQ1672">
        <v>0</v>
      </c>
      <c r="AR1672">
        <v>0</v>
      </c>
      <c r="AS1672" t="s">
        <v>3</v>
      </c>
      <c r="AT1672">
        <v>4.2999999999999999E-4</v>
      </c>
      <c r="AU1672" t="s">
        <v>3</v>
      </c>
      <c r="AV1672">
        <v>0</v>
      </c>
      <c r="AW1672">
        <v>2</v>
      </c>
      <c r="AX1672">
        <v>51657399</v>
      </c>
      <c r="AY1672">
        <v>1</v>
      </c>
      <c r="AZ1672">
        <v>0</v>
      </c>
      <c r="BA1672">
        <v>1909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V1672">
        <v>0</v>
      </c>
      <c r="CW1672">
        <v>0</v>
      </c>
      <c r="CX1672">
        <f>ROUND(Y1672*Source!I1297,7)</f>
        <v>6.45E-3</v>
      </c>
      <c r="CY1672">
        <f t="shared" si="1468"/>
        <v>59294.71</v>
      </c>
      <c r="CZ1672">
        <f t="shared" si="1469"/>
        <v>6508.75</v>
      </c>
      <c r="DA1672">
        <f t="shared" si="1470"/>
        <v>9.11</v>
      </c>
      <c r="DB1672">
        <f t="shared" si="1471"/>
        <v>2.8</v>
      </c>
      <c r="DC1672">
        <f t="shared" si="1472"/>
        <v>0</v>
      </c>
      <c r="DD1672" t="s">
        <v>3</v>
      </c>
      <c r="DE1672" t="s">
        <v>3</v>
      </c>
      <c r="DF1672">
        <f t="shared" si="1473"/>
        <v>382.45</v>
      </c>
      <c r="DG1672">
        <f t="shared" si="1474"/>
        <v>0</v>
      </c>
      <c r="DH1672">
        <f t="shared" si="1475"/>
        <v>0</v>
      </c>
      <c r="DI1672">
        <f t="shared" si="1466"/>
        <v>0</v>
      </c>
      <c r="DJ1672">
        <f t="shared" si="1476"/>
        <v>382.45</v>
      </c>
      <c r="DK1672">
        <v>0</v>
      </c>
      <c r="DL1672" t="s">
        <v>3</v>
      </c>
      <c r="DM1672">
        <v>0</v>
      </c>
      <c r="DN1672" t="s">
        <v>3</v>
      </c>
      <c r="DO1672">
        <v>0</v>
      </c>
    </row>
    <row r="1673" spans="1:119" x14ac:dyDescent="0.2">
      <c r="A1673">
        <f>ROW(Source!A1297)</f>
        <v>1297</v>
      </c>
      <c r="B1673">
        <v>51651743</v>
      </c>
      <c r="C1673">
        <v>51657381</v>
      </c>
      <c r="D1673">
        <v>49565711</v>
      </c>
      <c r="E1673">
        <v>1</v>
      </c>
      <c r="F1673">
        <v>1</v>
      </c>
      <c r="G1673">
        <v>1</v>
      </c>
      <c r="H1673">
        <v>3</v>
      </c>
      <c r="I1673" t="s">
        <v>50</v>
      </c>
      <c r="J1673" t="s">
        <v>53</v>
      </c>
      <c r="K1673" t="s">
        <v>51</v>
      </c>
      <c r="L1673">
        <v>1327</v>
      </c>
      <c r="N1673">
        <v>1005</v>
      </c>
      <c r="O1673" t="s">
        <v>52</v>
      </c>
      <c r="P1673" t="s">
        <v>52</v>
      </c>
      <c r="Q1673">
        <v>1</v>
      </c>
      <c r="W1673">
        <v>1</v>
      </c>
      <c r="X1673">
        <v>-1896968330</v>
      </c>
      <c r="Y1673">
        <f t="shared" si="1467"/>
        <v>-0.04</v>
      </c>
      <c r="AA1673">
        <v>8435.86</v>
      </c>
      <c r="AB1673">
        <v>0</v>
      </c>
      <c r="AC1673">
        <v>0</v>
      </c>
      <c r="AD1673">
        <v>0</v>
      </c>
      <c r="AE1673">
        <v>926</v>
      </c>
      <c r="AF1673">
        <v>0</v>
      </c>
      <c r="AG1673">
        <v>0</v>
      </c>
      <c r="AH1673">
        <v>0</v>
      </c>
      <c r="AI1673">
        <v>9.11</v>
      </c>
      <c r="AJ1673">
        <v>1</v>
      </c>
      <c r="AK1673">
        <v>1</v>
      </c>
      <c r="AL1673">
        <v>1</v>
      </c>
      <c r="AM1673">
        <v>4</v>
      </c>
      <c r="AN1673">
        <v>0</v>
      </c>
      <c r="AO1673">
        <v>1</v>
      </c>
      <c r="AP1673">
        <v>1</v>
      </c>
      <c r="AQ1673">
        <v>0</v>
      </c>
      <c r="AR1673">
        <v>0</v>
      </c>
      <c r="AS1673" t="s">
        <v>3</v>
      </c>
      <c r="AT1673">
        <v>-0.04</v>
      </c>
      <c r="AU1673" t="s">
        <v>3</v>
      </c>
      <c r="AV1673">
        <v>0</v>
      </c>
      <c r="AW1673">
        <v>2</v>
      </c>
      <c r="AX1673">
        <v>51657400</v>
      </c>
      <c r="AY1673">
        <v>1</v>
      </c>
      <c r="AZ1673">
        <v>6144</v>
      </c>
      <c r="BA1673">
        <v>1910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V1673">
        <v>0</v>
      </c>
      <c r="CW1673">
        <v>0</v>
      </c>
      <c r="CX1673">
        <f>ROUND(Y1673*Source!I1297,7)</f>
        <v>-0.6</v>
      </c>
      <c r="CY1673">
        <f t="shared" si="1468"/>
        <v>8435.86</v>
      </c>
      <c r="CZ1673">
        <f t="shared" si="1469"/>
        <v>926</v>
      </c>
      <c r="DA1673">
        <f t="shared" si="1470"/>
        <v>9.11</v>
      </c>
      <c r="DB1673">
        <f t="shared" si="1471"/>
        <v>-37.04</v>
      </c>
      <c r="DC1673">
        <f t="shared" si="1472"/>
        <v>0</v>
      </c>
      <c r="DD1673" t="s">
        <v>3</v>
      </c>
      <c r="DE1673" t="s">
        <v>3</v>
      </c>
      <c r="DF1673">
        <f t="shared" si="1473"/>
        <v>-5061.5200000000004</v>
      </c>
      <c r="DG1673">
        <f t="shared" si="1474"/>
        <v>0</v>
      </c>
      <c r="DH1673">
        <f t="shared" si="1475"/>
        <v>0</v>
      </c>
      <c r="DI1673">
        <f t="shared" si="1466"/>
        <v>0</v>
      </c>
      <c r="DJ1673">
        <f t="shared" si="1476"/>
        <v>-5061.5200000000004</v>
      </c>
      <c r="DK1673">
        <v>0</v>
      </c>
      <c r="DL1673" t="s">
        <v>3</v>
      </c>
      <c r="DM1673">
        <v>0</v>
      </c>
      <c r="DN1673" t="s">
        <v>3</v>
      </c>
      <c r="DO1673">
        <v>0</v>
      </c>
    </row>
    <row r="1674" spans="1:119" x14ac:dyDescent="0.2">
      <c r="A1674">
        <f>ROW(Source!A1297)</f>
        <v>1297</v>
      </c>
      <c r="B1674">
        <v>51651743</v>
      </c>
      <c r="C1674">
        <v>51657381</v>
      </c>
      <c r="D1674">
        <v>49565299</v>
      </c>
      <c r="E1674">
        <v>1</v>
      </c>
      <c r="F1674">
        <v>1</v>
      </c>
      <c r="G1674">
        <v>1</v>
      </c>
      <c r="H1674">
        <v>3</v>
      </c>
      <c r="I1674" t="s">
        <v>29</v>
      </c>
      <c r="J1674" t="s">
        <v>56</v>
      </c>
      <c r="K1674" t="s">
        <v>493</v>
      </c>
      <c r="L1674">
        <v>1371</v>
      </c>
      <c r="N1674">
        <v>1013</v>
      </c>
      <c r="O1674" t="s">
        <v>17</v>
      </c>
      <c r="P1674" t="s">
        <v>17</v>
      </c>
      <c r="Q1674">
        <v>1</v>
      </c>
      <c r="W1674">
        <v>0</v>
      </c>
      <c r="X1674">
        <v>1281068968</v>
      </c>
      <c r="Y1674">
        <f t="shared" si="1467"/>
        <v>1</v>
      </c>
      <c r="AA1674">
        <v>1496.67</v>
      </c>
      <c r="AB1674">
        <v>0</v>
      </c>
      <c r="AC1674">
        <v>0</v>
      </c>
      <c r="AD1674">
        <v>0</v>
      </c>
      <c r="AE1674">
        <v>1573.93</v>
      </c>
      <c r="AF1674">
        <v>0</v>
      </c>
      <c r="AG1674">
        <v>0</v>
      </c>
      <c r="AH1674">
        <v>0</v>
      </c>
      <c r="AI1674">
        <v>9.11</v>
      </c>
      <c r="AJ1674">
        <v>1</v>
      </c>
      <c r="AK1674">
        <v>1</v>
      </c>
      <c r="AL1674">
        <v>1</v>
      </c>
      <c r="AM1674">
        <v>0</v>
      </c>
      <c r="AN1674">
        <v>0</v>
      </c>
      <c r="AO1674">
        <v>0</v>
      </c>
      <c r="AP1674">
        <v>1</v>
      </c>
      <c r="AQ1674">
        <v>0</v>
      </c>
      <c r="AR1674">
        <v>0</v>
      </c>
      <c r="AS1674" t="s">
        <v>3</v>
      </c>
      <c r="AT1674">
        <v>1</v>
      </c>
      <c r="AU1674" t="s">
        <v>3</v>
      </c>
      <c r="AV1674">
        <v>0</v>
      </c>
      <c r="AW1674">
        <v>1</v>
      </c>
      <c r="AX1674">
        <v>-1</v>
      </c>
      <c r="AY1674">
        <v>0</v>
      </c>
      <c r="AZ1674">
        <v>0</v>
      </c>
      <c r="BA1674" t="s">
        <v>3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V1674">
        <v>0</v>
      </c>
      <c r="CW1674">
        <v>0</v>
      </c>
      <c r="CX1674">
        <f>ROUND(Y1674*Source!I1297,7)</f>
        <v>15</v>
      </c>
      <c r="CY1674">
        <f t="shared" si="1468"/>
        <v>1496.67</v>
      </c>
      <c r="CZ1674">
        <f t="shared" si="1469"/>
        <v>1573.93</v>
      </c>
      <c r="DA1674">
        <f t="shared" si="1470"/>
        <v>9.11</v>
      </c>
      <c r="DB1674">
        <f t="shared" si="1471"/>
        <v>1573.93</v>
      </c>
      <c r="DC1674">
        <f t="shared" si="1472"/>
        <v>0</v>
      </c>
      <c r="DD1674" t="s">
        <v>3</v>
      </c>
      <c r="DE1674" t="s">
        <v>3</v>
      </c>
      <c r="DF1674">
        <f t="shared" si="1473"/>
        <v>215077.5</v>
      </c>
      <c r="DG1674">
        <f t="shared" si="1474"/>
        <v>0</v>
      </c>
      <c r="DH1674">
        <f t="shared" si="1475"/>
        <v>0</v>
      </c>
      <c r="DI1674">
        <f t="shared" si="1466"/>
        <v>0</v>
      </c>
      <c r="DJ1674">
        <f t="shared" si="1476"/>
        <v>215077.5</v>
      </c>
      <c r="DK1674">
        <v>0</v>
      </c>
      <c r="DL1674" t="s">
        <v>3</v>
      </c>
      <c r="DM1674">
        <v>0</v>
      </c>
      <c r="DN1674" t="s">
        <v>3</v>
      </c>
      <c r="DO1674">
        <v>0</v>
      </c>
    </row>
    <row r="1675" spans="1:119" x14ac:dyDescent="0.2">
      <c r="A1675">
        <f>ROW(Source!A1301)</f>
        <v>1301</v>
      </c>
      <c r="B1675">
        <v>51651743</v>
      </c>
      <c r="C1675">
        <v>51657404</v>
      </c>
      <c r="D1675">
        <v>49510719</v>
      </c>
      <c r="E1675">
        <v>70</v>
      </c>
      <c r="F1675">
        <v>1</v>
      </c>
      <c r="G1675">
        <v>1</v>
      </c>
      <c r="H1675">
        <v>1</v>
      </c>
      <c r="I1675" t="s">
        <v>942</v>
      </c>
      <c r="J1675" t="s">
        <v>3</v>
      </c>
      <c r="K1675" t="s">
        <v>943</v>
      </c>
      <c r="L1675">
        <v>1191</v>
      </c>
      <c r="N1675">
        <v>1013</v>
      </c>
      <c r="O1675" t="s">
        <v>904</v>
      </c>
      <c r="P1675" t="s">
        <v>904</v>
      </c>
      <c r="Q1675">
        <v>1</v>
      </c>
      <c r="W1675">
        <v>0</v>
      </c>
      <c r="X1675">
        <v>784619160</v>
      </c>
      <c r="Y1675">
        <f t="shared" ref="Y1675:Y1680" si="1477">(AT1675*ROUND(1.05,7))</f>
        <v>161.70000000000002</v>
      </c>
      <c r="AA1675">
        <v>0</v>
      </c>
      <c r="AB1675">
        <v>0</v>
      </c>
      <c r="AC1675">
        <v>0</v>
      </c>
      <c r="AD1675">
        <v>291.83</v>
      </c>
      <c r="AE1675">
        <v>0</v>
      </c>
      <c r="AF1675">
        <v>0</v>
      </c>
      <c r="AG1675">
        <v>0</v>
      </c>
      <c r="AH1675">
        <v>8.74</v>
      </c>
      <c r="AI1675">
        <v>1</v>
      </c>
      <c r="AJ1675">
        <v>1</v>
      </c>
      <c r="AK1675">
        <v>1</v>
      </c>
      <c r="AL1675">
        <v>33.39</v>
      </c>
      <c r="AM1675">
        <v>4</v>
      </c>
      <c r="AN1675">
        <v>0</v>
      </c>
      <c r="AO1675">
        <v>1</v>
      </c>
      <c r="AP1675">
        <v>1</v>
      </c>
      <c r="AQ1675">
        <v>0</v>
      </c>
      <c r="AR1675">
        <v>0</v>
      </c>
      <c r="AS1675" t="s">
        <v>3</v>
      </c>
      <c r="AT1675">
        <v>154</v>
      </c>
      <c r="AU1675" t="s">
        <v>20</v>
      </c>
      <c r="AV1675">
        <v>1</v>
      </c>
      <c r="AW1675">
        <v>2</v>
      </c>
      <c r="AX1675">
        <v>51657417</v>
      </c>
      <c r="AY1675">
        <v>1</v>
      </c>
      <c r="AZ1675">
        <v>0</v>
      </c>
      <c r="BA1675">
        <v>1911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U1675">
        <f>ROUND(AT1675*Source!I1301*AH1675*AL1675,2)</f>
        <v>2022.37</v>
      </c>
      <c r="CV1675">
        <f>ROUND(Y1675*Source!I1301,7)</f>
        <v>7.2765000000000004</v>
      </c>
      <c r="CW1675">
        <v>0</v>
      </c>
      <c r="CX1675">
        <f>ROUND(Y1675*Source!I1301,7)</f>
        <v>7.2765000000000004</v>
      </c>
      <c r="CY1675">
        <f>AD1675</f>
        <v>291.83</v>
      </c>
      <c r="CZ1675">
        <f>AH1675</f>
        <v>8.74</v>
      </c>
      <c r="DA1675">
        <f>AL1675</f>
        <v>33.39</v>
      </c>
      <c r="DB1675">
        <f t="shared" ref="DB1675:DB1680" si="1478">ROUND((ROUND(AT1675*CZ1675,2)*ROUND(1.05,7)),2)</f>
        <v>1413.26</v>
      </c>
      <c r="DC1675">
        <f t="shared" ref="DC1675:DC1680" si="1479">ROUND((ROUND(AT1675*AG1675,2)*ROUND(1.05,7)),2)</f>
        <v>0</v>
      </c>
      <c r="DD1675" t="s">
        <v>3</v>
      </c>
      <c r="DE1675" t="s">
        <v>3</v>
      </c>
      <c r="DF1675">
        <f t="shared" ref="DF1675:DF1680" si="1480">ROUND(ROUND(AE1675,2)*CX1675,2)</f>
        <v>0</v>
      </c>
      <c r="DG1675">
        <f t="shared" si="1474"/>
        <v>0</v>
      </c>
      <c r="DH1675">
        <f t="shared" si="1475"/>
        <v>0</v>
      </c>
      <c r="DI1675">
        <f>ROUND(ROUND(AH1675*AL1675,2)*CX1675,2)</f>
        <v>2123.5</v>
      </c>
      <c r="DJ1675">
        <f>DI1675</f>
        <v>2123.5</v>
      </c>
      <c r="DK1675">
        <v>0</v>
      </c>
      <c r="DL1675" t="s">
        <v>3</v>
      </c>
      <c r="DM1675">
        <v>0</v>
      </c>
      <c r="DN1675" t="s">
        <v>3</v>
      </c>
      <c r="DO1675">
        <v>0</v>
      </c>
    </row>
    <row r="1676" spans="1:119" x14ac:dyDescent="0.2">
      <c r="A1676">
        <f>ROW(Source!A1301)</f>
        <v>1301</v>
      </c>
      <c r="B1676">
        <v>51651743</v>
      </c>
      <c r="C1676">
        <v>51657404</v>
      </c>
      <c r="D1676">
        <v>49510905</v>
      </c>
      <c r="E1676">
        <v>70</v>
      </c>
      <c r="F1676">
        <v>1</v>
      </c>
      <c r="G1676">
        <v>1</v>
      </c>
      <c r="H1676">
        <v>1</v>
      </c>
      <c r="I1676" t="s">
        <v>905</v>
      </c>
      <c r="J1676" t="s">
        <v>3</v>
      </c>
      <c r="K1676" t="s">
        <v>906</v>
      </c>
      <c r="L1676">
        <v>1191</v>
      </c>
      <c r="N1676">
        <v>1013</v>
      </c>
      <c r="O1676" t="s">
        <v>904</v>
      </c>
      <c r="P1676" t="s">
        <v>904</v>
      </c>
      <c r="Q1676">
        <v>1</v>
      </c>
      <c r="W1676">
        <v>0</v>
      </c>
      <c r="X1676">
        <v>-1417349443</v>
      </c>
      <c r="Y1676">
        <f t="shared" si="1477"/>
        <v>1.26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</v>
      </c>
      <c r="AJ1676">
        <v>1</v>
      </c>
      <c r="AK1676">
        <v>33.39</v>
      </c>
      <c r="AL1676">
        <v>1</v>
      </c>
      <c r="AM1676">
        <v>4</v>
      </c>
      <c r="AN1676">
        <v>0</v>
      </c>
      <c r="AO1676">
        <v>1</v>
      </c>
      <c r="AP1676">
        <v>1</v>
      </c>
      <c r="AQ1676">
        <v>0</v>
      </c>
      <c r="AR1676">
        <v>0</v>
      </c>
      <c r="AS1676" t="s">
        <v>3</v>
      </c>
      <c r="AT1676">
        <v>1.2</v>
      </c>
      <c r="AU1676" t="s">
        <v>20</v>
      </c>
      <c r="AV1676">
        <v>2</v>
      </c>
      <c r="AW1676">
        <v>2</v>
      </c>
      <c r="AX1676">
        <v>51657418</v>
      </c>
      <c r="AY1676">
        <v>1</v>
      </c>
      <c r="AZ1676">
        <v>0</v>
      </c>
      <c r="BA1676">
        <v>1912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V1676">
        <v>0</v>
      </c>
      <c r="CW1676">
        <v>0</v>
      </c>
      <c r="CX1676">
        <f>ROUND(Y1676*Source!I1301,7)</f>
        <v>5.67E-2</v>
      </c>
      <c r="CY1676">
        <f>AD1676</f>
        <v>0</v>
      </c>
      <c r="CZ1676">
        <f>AH1676</f>
        <v>0</v>
      </c>
      <c r="DA1676">
        <f>AL1676</f>
        <v>1</v>
      </c>
      <c r="DB1676">
        <f t="shared" si="1478"/>
        <v>0</v>
      </c>
      <c r="DC1676">
        <f t="shared" si="1479"/>
        <v>0</v>
      </c>
      <c r="DD1676" t="s">
        <v>3</v>
      </c>
      <c r="DE1676" t="s">
        <v>3</v>
      </c>
      <c r="DF1676">
        <f t="shared" si="1480"/>
        <v>0</v>
      </c>
      <c r="DG1676">
        <f t="shared" si="1474"/>
        <v>0</v>
      </c>
      <c r="DH1676">
        <f>ROUND(ROUND(AG1676*AK1676,2)*CX1676,2)</f>
        <v>0</v>
      </c>
      <c r="DI1676">
        <f t="shared" ref="DI1676:DI1686" si="1481">ROUND(ROUND(AH1676,2)*CX1676,2)</f>
        <v>0</v>
      </c>
      <c r="DJ1676">
        <f>DI1676</f>
        <v>0</v>
      </c>
      <c r="DK1676">
        <v>0</v>
      </c>
      <c r="DL1676" t="s">
        <v>3</v>
      </c>
      <c r="DM1676">
        <v>0</v>
      </c>
      <c r="DN1676" t="s">
        <v>3</v>
      </c>
      <c r="DO1676">
        <v>0</v>
      </c>
    </row>
    <row r="1677" spans="1:119" x14ac:dyDescent="0.2">
      <c r="A1677">
        <f>ROW(Source!A1301)</f>
        <v>1301</v>
      </c>
      <c r="B1677">
        <v>51651743</v>
      </c>
      <c r="C1677">
        <v>51657404</v>
      </c>
      <c r="D1677">
        <v>49672573</v>
      </c>
      <c r="E1677">
        <v>1</v>
      </c>
      <c r="F1677">
        <v>1</v>
      </c>
      <c r="G1677">
        <v>1</v>
      </c>
      <c r="H1677">
        <v>2</v>
      </c>
      <c r="I1677" t="s">
        <v>907</v>
      </c>
      <c r="J1677" t="s">
        <v>908</v>
      </c>
      <c r="K1677" t="s">
        <v>909</v>
      </c>
      <c r="L1677">
        <v>1367</v>
      </c>
      <c r="N1677">
        <v>1011</v>
      </c>
      <c r="O1677" t="s">
        <v>910</v>
      </c>
      <c r="P1677" t="s">
        <v>910</v>
      </c>
      <c r="Q1677">
        <v>1</v>
      </c>
      <c r="W1677">
        <v>0</v>
      </c>
      <c r="X1677">
        <v>-430484415</v>
      </c>
      <c r="Y1677">
        <f t="shared" si="1477"/>
        <v>0.504</v>
      </c>
      <c r="AA1677">
        <v>0</v>
      </c>
      <c r="AB1677">
        <v>1530.2</v>
      </c>
      <c r="AC1677">
        <v>450.77</v>
      </c>
      <c r="AD1677">
        <v>0</v>
      </c>
      <c r="AE1677">
        <v>0</v>
      </c>
      <c r="AF1677">
        <v>115.4</v>
      </c>
      <c r="AG1677">
        <v>13.5</v>
      </c>
      <c r="AH1677">
        <v>0</v>
      </c>
      <c r="AI1677">
        <v>1</v>
      </c>
      <c r="AJ1677">
        <v>13.26</v>
      </c>
      <c r="AK1677">
        <v>33.39</v>
      </c>
      <c r="AL1677">
        <v>1</v>
      </c>
      <c r="AM1677">
        <v>4</v>
      </c>
      <c r="AN1677">
        <v>0</v>
      </c>
      <c r="AO1677">
        <v>1</v>
      </c>
      <c r="AP1677">
        <v>1</v>
      </c>
      <c r="AQ1677">
        <v>0</v>
      </c>
      <c r="AR1677">
        <v>0</v>
      </c>
      <c r="AS1677" t="s">
        <v>3</v>
      </c>
      <c r="AT1677">
        <v>0.48</v>
      </c>
      <c r="AU1677" t="s">
        <v>20</v>
      </c>
      <c r="AV1677">
        <v>0</v>
      </c>
      <c r="AW1677">
        <v>2</v>
      </c>
      <c r="AX1677">
        <v>51657419</v>
      </c>
      <c r="AY1677">
        <v>1</v>
      </c>
      <c r="AZ1677">
        <v>0</v>
      </c>
      <c r="BA1677">
        <v>1913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V1677">
        <v>0</v>
      </c>
      <c r="CW1677">
        <f>ROUND(Y1677*Source!I1301,7)</f>
        <v>2.2679999999999999E-2</v>
      </c>
      <c r="CX1677">
        <f>ROUND(Y1677*Source!I1301,7)</f>
        <v>2.2679999999999999E-2</v>
      </c>
      <c r="CY1677">
        <f>AB1677</f>
        <v>1530.2</v>
      </c>
      <c r="CZ1677">
        <f>AF1677</f>
        <v>115.4</v>
      </c>
      <c r="DA1677">
        <f>AJ1677</f>
        <v>13.26</v>
      </c>
      <c r="DB1677">
        <f t="shared" si="1478"/>
        <v>58.16</v>
      </c>
      <c r="DC1677">
        <f t="shared" si="1479"/>
        <v>6.8</v>
      </c>
      <c r="DD1677" t="s">
        <v>3</v>
      </c>
      <c r="DE1677" t="s">
        <v>3</v>
      </c>
      <c r="DF1677">
        <f t="shared" si="1480"/>
        <v>0</v>
      </c>
      <c r="DG1677">
        <f>ROUND(ROUND(AF1677*AJ1677,2)*CX1677,2)</f>
        <v>34.700000000000003</v>
      </c>
      <c r="DH1677">
        <f>ROUND(ROUND(AG1677*AK1677,2)*CX1677,2)</f>
        <v>10.220000000000001</v>
      </c>
      <c r="DI1677">
        <f t="shared" si="1481"/>
        <v>0</v>
      </c>
      <c r="DJ1677">
        <f>DG1677</f>
        <v>34.700000000000003</v>
      </c>
      <c r="DK1677">
        <v>0</v>
      </c>
      <c r="DL1677" t="s">
        <v>3</v>
      </c>
      <c r="DM1677">
        <v>0</v>
      </c>
      <c r="DN1677" t="s">
        <v>3</v>
      </c>
      <c r="DO1677">
        <v>0</v>
      </c>
    </row>
    <row r="1678" spans="1:119" x14ac:dyDescent="0.2">
      <c r="A1678">
        <f>ROW(Source!A1301)</f>
        <v>1301</v>
      </c>
      <c r="B1678">
        <v>51651743</v>
      </c>
      <c r="C1678">
        <v>51657404</v>
      </c>
      <c r="D1678">
        <v>49672703</v>
      </c>
      <c r="E1678">
        <v>1</v>
      </c>
      <c r="F1678">
        <v>1</v>
      </c>
      <c r="G1678">
        <v>1</v>
      </c>
      <c r="H1678">
        <v>2</v>
      </c>
      <c r="I1678" t="s">
        <v>944</v>
      </c>
      <c r="J1678" t="s">
        <v>945</v>
      </c>
      <c r="K1678" t="s">
        <v>946</v>
      </c>
      <c r="L1678">
        <v>1367</v>
      </c>
      <c r="N1678">
        <v>1011</v>
      </c>
      <c r="O1678" t="s">
        <v>910</v>
      </c>
      <c r="P1678" t="s">
        <v>910</v>
      </c>
      <c r="Q1678">
        <v>1</v>
      </c>
      <c r="W1678">
        <v>0</v>
      </c>
      <c r="X1678">
        <v>-1424865896</v>
      </c>
      <c r="Y1678">
        <f t="shared" si="1477"/>
        <v>0.35700000000000004</v>
      </c>
      <c r="AA1678">
        <v>0</v>
      </c>
      <c r="AB1678">
        <v>88.31</v>
      </c>
      <c r="AC1678">
        <v>0</v>
      </c>
      <c r="AD1678">
        <v>0</v>
      </c>
      <c r="AE1678">
        <v>0</v>
      </c>
      <c r="AF1678">
        <v>6.66</v>
      </c>
      <c r="AG1678">
        <v>0</v>
      </c>
      <c r="AH1678">
        <v>0</v>
      </c>
      <c r="AI1678">
        <v>1</v>
      </c>
      <c r="AJ1678">
        <v>13.26</v>
      </c>
      <c r="AK1678">
        <v>33.39</v>
      </c>
      <c r="AL1678">
        <v>1</v>
      </c>
      <c r="AM1678">
        <v>4</v>
      </c>
      <c r="AN1678">
        <v>0</v>
      </c>
      <c r="AO1678">
        <v>1</v>
      </c>
      <c r="AP1678">
        <v>1</v>
      </c>
      <c r="AQ1678">
        <v>0</v>
      </c>
      <c r="AR1678">
        <v>0</v>
      </c>
      <c r="AS1678" t="s">
        <v>3</v>
      </c>
      <c r="AT1678">
        <v>0.34</v>
      </c>
      <c r="AU1678" t="s">
        <v>20</v>
      </c>
      <c r="AV1678">
        <v>0</v>
      </c>
      <c r="AW1678">
        <v>2</v>
      </c>
      <c r="AX1678">
        <v>51657420</v>
      </c>
      <c r="AY1678">
        <v>1</v>
      </c>
      <c r="AZ1678">
        <v>0</v>
      </c>
      <c r="BA1678">
        <v>1914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V1678">
        <v>0</v>
      </c>
      <c r="CW1678">
        <f>ROUND(Y1678*Source!I1301,7)</f>
        <v>1.6064999999999999E-2</v>
      </c>
      <c r="CX1678">
        <f>ROUND(Y1678*Source!I1301,7)</f>
        <v>1.6064999999999999E-2</v>
      </c>
      <c r="CY1678">
        <f>AB1678</f>
        <v>88.31</v>
      </c>
      <c r="CZ1678">
        <f>AF1678</f>
        <v>6.66</v>
      </c>
      <c r="DA1678">
        <f>AJ1678</f>
        <v>13.26</v>
      </c>
      <c r="DB1678">
        <f t="shared" si="1478"/>
        <v>2.37</v>
      </c>
      <c r="DC1678">
        <f t="shared" si="1479"/>
        <v>0</v>
      </c>
      <c r="DD1678" t="s">
        <v>3</v>
      </c>
      <c r="DE1678" t="s">
        <v>3</v>
      </c>
      <c r="DF1678">
        <f t="shared" si="1480"/>
        <v>0</v>
      </c>
      <c r="DG1678">
        <f>ROUND(ROUND(AF1678*AJ1678,2)*CX1678,2)</f>
        <v>1.42</v>
      </c>
      <c r="DH1678">
        <f>ROUND(ROUND(AG1678*AK1678,2)*CX1678,2)</f>
        <v>0</v>
      </c>
      <c r="DI1678">
        <f t="shared" si="1481"/>
        <v>0</v>
      </c>
      <c r="DJ1678">
        <f>DG1678</f>
        <v>1.42</v>
      </c>
      <c r="DK1678">
        <v>0</v>
      </c>
      <c r="DL1678" t="s">
        <v>3</v>
      </c>
      <c r="DM1678">
        <v>0</v>
      </c>
      <c r="DN1678" t="s">
        <v>3</v>
      </c>
      <c r="DO1678">
        <v>0</v>
      </c>
    </row>
    <row r="1679" spans="1:119" x14ac:dyDescent="0.2">
      <c r="A1679">
        <f>ROW(Source!A1301)</f>
        <v>1301</v>
      </c>
      <c r="B1679">
        <v>51651743</v>
      </c>
      <c r="C1679">
        <v>51657404</v>
      </c>
      <c r="D1679">
        <v>49673503</v>
      </c>
      <c r="E1679">
        <v>1</v>
      </c>
      <c r="F1679">
        <v>1</v>
      </c>
      <c r="G1679">
        <v>1</v>
      </c>
      <c r="H1679">
        <v>2</v>
      </c>
      <c r="I1679" t="s">
        <v>914</v>
      </c>
      <c r="J1679" t="s">
        <v>915</v>
      </c>
      <c r="K1679" t="s">
        <v>916</v>
      </c>
      <c r="L1679">
        <v>1367</v>
      </c>
      <c r="N1679">
        <v>1011</v>
      </c>
      <c r="O1679" t="s">
        <v>910</v>
      </c>
      <c r="P1679" t="s">
        <v>910</v>
      </c>
      <c r="Q1679">
        <v>1</v>
      </c>
      <c r="W1679">
        <v>0</v>
      </c>
      <c r="X1679">
        <v>509054691</v>
      </c>
      <c r="Y1679">
        <f t="shared" si="1477"/>
        <v>0.75600000000000001</v>
      </c>
      <c r="AA1679">
        <v>0</v>
      </c>
      <c r="AB1679">
        <v>871.31</v>
      </c>
      <c r="AC1679">
        <v>387.32</v>
      </c>
      <c r="AD1679">
        <v>0</v>
      </c>
      <c r="AE1679">
        <v>0</v>
      </c>
      <c r="AF1679">
        <v>65.709999999999994</v>
      </c>
      <c r="AG1679">
        <v>11.6</v>
      </c>
      <c r="AH1679">
        <v>0</v>
      </c>
      <c r="AI1679">
        <v>1</v>
      </c>
      <c r="AJ1679">
        <v>13.26</v>
      </c>
      <c r="AK1679">
        <v>33.39</v>
      </c>
      <c r="AL1679">
        <v>1</v>
      </c>
      <c r="AM1679">
        <v>4</v>
      </c>
      <c r="AN1679">
        <v>0</v>
      </c>
      <c r="AO1679">
        <v>1</v>
      </c>
      <c r="AP1679">
        <v>1</v>
      </c>
      <c r="AQ1679">
        <v>0</v>
      </c>
      <c r="AR1679">
        <v>0</v>
      </c>
      <c r="AS1679" t="s">
        <v>3</v>
      </c>
      <c r="AT1679">
        <v>0.72</v>
      </c>
      <c r="AU1679" t="s">
        <v>20</v>
      </c>
      <c r="AV1679">
        <v>0</v>
      </c>
      <c r="AW1679">
        <v>2</v>
      </c>
      <c r="AX1679">
        <v>51657421</v>
      </c>
      <c r="AY1679">
        <v>1</v>
      </c>
      <c r="AZ1679">
        <v>0</v>
      </c>
      <c r="BA1679">
        <v>1915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V1679">
        <v>0</v>
      </c>
      <c r="CW1679">
        <f>ROUND(Y1679*Source!I1301,7)</f>
        <v>3.4020000000000002E-2</v>
      </c>
      <c r="CX1679">
        <f>ROUND(Y1679*Source!I1301,7)</f>
        <v>3.4020000000000002E-2</v>
      </c>
      <c r="CY1679">
        <f>AB1679</f>
        <v>871.31</v>
      </c>
      <c r="CZ1679">
        <f>AF1679</f>
        <v>65.709999999999994</v>
      </c>
      <c r="DA1679">
        <f>AJ1679</f>
        <v>13.26</v>
      </c>
      <c r="DB1679">
        <f t="shared" si="1478"/>
        <v>49.68</v>
      </c>
      <c r="DC1679">
        <f t="shared" si="1479"/>
        <v>8.77</v>
      </c>
      <c r="DD1679" t="s">
        <v>3</v>
      </c>
      <c r="DE1679" t="s">
        <v>3</v>
      </c>
      <c r="DF1679">
        <f t="shared" si="1480"/>
        <v>0</v>
      </c>
      <c r="DG1679">
        <f>ROUND(ROUND(AF1679*AJ1679,2)*CX1679,2)</f>
        <v>29.64</v>
      </c>
      <c r="DH1679">
        <f>ROUND(ROUND(AG1679*AK1679,2)*CX1679,2)</f>
        <v>13.18</v>
      </c>
      <c r="DI1679">
        <f t="shared" si="1481"/>
        <v>0</v>
      </c>
      <c r="DJ1679">
        <f>DG1679</f>
        <v>29.64</v>
      </c>
      <c r="DK1679">
        <v>0</v>
      </c>
      <c r="DL1679" t="s">
        <v>3</v>
      </c>
      <c r="DM1679">
        <v>0</v>
      </c>
      <c r="DN1679" t="s">
        <v>3</v>
      </c>
      <c r="DO1679">
        <v>0</v>
      </c>
    </row>
    <row r="1680" spans="1:119" x14ac:dyDescent="0.2">
      <c r="A1680">
        <f>ROW(Source!A1301)</f>
        <v>1301</v>
      </c>
      <c r="B1680">
        <v>51651743</v>
      </c>
      <c r="C1680">
        <v>51657404</v>
      </c>
      <c r="D1680">
        <v>49673715</v>
      </c>
      <c r="E1680">
        <v>1</v>
      </c>
      <c r="F1680">
        <v>1</v>
      </c>
      <c r="G1680">
        <v>1</v>
      </c>
      <c r="H1680">
        <v>2</v>
      </c>
      <c r="I1680" t="s">
        <v>926</v>
      </c>
      <c r="J1680" t="s">
        <v>927</v>
      </c>
      <c r="K1680" t="s">
        <v>928</v>
      </c>
      <c r="L1680">
        <v>1367</v>
      </c>
      <c r="N1680">
        <v>1011</v>
      </c>
      <c r="O1680" t="s">
        <v>910</v>
      </c>
      <c r="P1680" t="s">
        <v>910</v>
      </c>
      <c r="Q1680">
        <v>1</v>
      </c>
      <c r="W1680">
        <v>0</v>
      </c>
      <c r="X1680">
        <v>829370094</v>
      </c>
      <c r="Y1680">
        <f t="shared" si="1477"/>
        <v>1.6170000000000002</v>
      </c>
      <c r="AA1680">
        <v>0</v>
      </c>
      <c r="AB1680">
        <v>107.41</v>
      </c>
      <c r="AC1680">
        <v>0</v>
      </c>
      <c r="AD1680">
        <v>0</v>
      </c>
      <c r="AE1680">
        <v>0</v>
      </c>
      <c r="AF1680">
        <v>8.1</v>
      </c>
      <c r="AG1680">
        <v>0</v>
      </c>
      <c r="AH1680">
        <v>0</v>
      </c>
      <c r="AI1680">
        <v>1</v>
      </c>
      <c r="AJ1680">
        <v>13.26</v>
      </c>
      <c r="AK1680">
        <v>33.39</v>
      </c>
      <c r="AL1680">
        <v>1</v>
      </c>
      <c r="AM1680">
        <v>4</v>
      </c>
      <c r="AN1680">
        <v>0</v>
      </c>
      <c r="AO1680">
        <v>1</v>
      </c>
      <c r="AP1680">
        <v>1</v>
      </c>
      <c r="AQ1680">
        <v>0</v>
      </c>
      <c r="AR1680">
        <v>0</v>
      </c>
      <c r="AS1680" t="s">
        <v>3</v>
      </c>
      <c r="AT1680">
        <v>1.54</v>
      </c>
      <c r="AU1680" t="s">
        <v>20</v>
      </c>
      <c r="AV1680">
        <v>0</v>
      </c>
      <c r="AW1680">
        <v>2</v>
      </c>
      <c r="AX1680">
        <v>51657422</v>
      </c>
      <c r="AY1680">
        <v>1</v>
      </c>
      <c r="AZ1680">
        <v>0</v>
      </c>
      <c r="BA1680">
        <v>1916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V1680">
        <v>0</v>
      </c>
      <c r="CW1680">
        <f>ROUND(Y1680*Source!I1301,7)</f>
        <v>7.2764999999999996E-2</v>
      </c>
      <c r="CX1680">
        <f>ROUND(Y1680*Source!I1301,7)</f>
        <v>7.2764999999999996E-2</v>
      </c>
      <c r="CY1680">
        <f>AB1680</f>
        <v>107.41</v>
      </c>
      <c r="CZ1680">
        <f>AF1680</f>
        <v>8.1</v>
      </c>
      <c r="DA1680">
        <f>AJ1680</f>
        <v>13.26</v>
      </c>
      <c r="DB1680">
        <f t="shared" si="1478"/>
        <v>13.09</v>
      </c>
      <c r="DC1680">
        <f t="shared" si="1479"/>
        <v>0</v>
      </c>
      <c r="DD1680" t="s">
        <v>3</v>
      </c>
      <c r="DE1680" t="s">
        <v>3</v>
      </c>
      <c r="DF1680">
        <f t="shared" si="1480"/>
        <v>0</v>
      </c>
      <c r="DG1680">
        <f>ROUND(ROUND(AF1680*AJ1680,2)*CX1680,2)</f>
        <v>7.82</v>
      </c>
      <c r="DH1680">
        <f>ROUND(ROUND(AG1680*AK1680,2)*CX1680,2)</f>
        <v>0</v>
      </c>
      <c r="DI1680">
        <f t="shared" si="1481"/>
        <v>0</v>
      </c>
      <c r="DJ1680">
        <f>DG1680</f>
        <v>7.82</v>
      </c>
      <c r="DK1680">
        <v>0</v>
      </c>
      <c r="DL1680" t="s">
        <v>3</v>
      </c>
      <c r="DM1680">
        <v>0</v>
      </c>
      <c r="DN1680" t="s">
        <v>3</v>
      </c>
      <c r="DO1680">
        <v>0</v>
      </c>
    </row>
    <row r="1681" spans="1:119" x14ac:dyDescent="0.2">
      <c r="A1681">
        <f>ROW(Source!A1301)</f>
        <v>1301</v>
      </c>
      <c r="B1681">
        <v>51651743</v>
      </c>
      <c r="C1681">
        <v>51657404</v>
      </c>
      <c r="D1681">
        <v>49521144</v>
      </c>
      <c r="E1681">
        <v>1</v>
      </c>
      <c r="F1681">
        <v>1</v>
      </c>
      <c r="G1681">
        <v>1</v>
      </c>
      <c r="H1681">
        <v>3</v>
      </c>
      <c r="I1681" t="s">
        <v>947</v>
      </c>
      <c r="J1681" t="s">
        <v>948</v>
      </c>
      <c r="K1681" t="s">
        <v>949</v>
      </c>
      <c r="L1681">
        <v>1348</v>
      </c>
      <c r="N1681">
        <v>1009</v>
      </c>
      <c r="O1681" t="s">
        <v>105</v>
      </c>
      <c r="P1681" t="s">
        <v>105</v>
      </c>
      <c r="Q1681">
        <v>1000</v>
      </c>
      <c r="W1681">
        <v>0</v>
      </c>
      <c r="X1681">
        <v>-847628873</v>
      </c>
      <c r="Y1681">
        <f t="shared" ref="Y1681:Y1686" si="1482">AT1681</f>
        <v>8.8999999999999995E-4</v>
      </c>
      <c r="AA1681">
        <v>241405.89</v>
      </c>
      <c r="AB1681">
        <v>0</v>
      </c>
      <c r="AC1681">
        <v>0</v>
      </c>
      <c r="AD1681">
        <v>0</v>
      </c>
      <c r="AE1681">
        <v>26499</v>
      </c>
      <c r="AF1681">
        <v>0</v>
      </c>
      <c r="AG1681">
        <v>0</v>
      </c>
      <c r="AH1681">
        <v>0</v>
      </c>
      <c r="AI1681">
        <v>9.11</v>
      </c>
      <c r="AJ1681">
        <v>1</v>
      </c>
      <c r="AK1681">
        <v>1</v>
      </c>
      <c r="AL1681">
        <v>1</v>
      </c>
      <c r="AM1681">
        <v>4</v>
      </c>
      <c r="AN1681">
        <v>0</v>
      </c>
      <c r="AO1681">
        <v>1</v>
      </c>
      <c r="AP1681">
        <v>1</v>
      </c>
      <c r="AQ1681">
        <v>0</v>
      </c>
      <c r="AR1681">
        <v>0</v>
      </c>
      <c r="AS1681" t="s">
        <v>3</v>
      </c>
      <c r="AT1681">
        <v>8.8999999999999995E-4</v>
      </c>
      <c r="AU1681" t="s">
        <v>3</v>
      </c>
      <c r="AV1681">
        <v>0</v>
      </c>
      <c r="AW1681">
        <v>2</v>
      </c>
      <c r="AX1681">
        <v>51657423</v>
      </c>
      <c r="AY1681">
        <v>1</v>
      </c>
      <c r="AZ1681">
        <v>0</v>
      </c>
      <c r="BA1681">
        <v>1917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V1681">
        <v>0</v>
      </c>
      <c r="CW1681">
        <v>0</v>
      </c>
      <c r="CX1681">
        <f>ROUND(Y1681*Source!I1301,7)</f>
        <v>4.0099999999999999E-5</v>
      </c>
      <c r="CY1681">
        <f t="shared" ref="CY1681:CY1686" si="1483">AA1681</f>
        <v>241405.89</v>
      </c>
      <c r="CZ1681">
        <f t="shared" ref="CZ1681:CZ1686" si="1484">AE1681</f>
        <v>26499</v>
      </c>
      <c r="DA1681">
        <f t="shared" ref="DA1681:DA1686" si="1485">AI1681</f>
        <v>9.11</v>
      </c>
      <c r="DB1681">
        <f t="shared" ref="DB1681:DB1686" si="1486">ROUND(ROUND(AT1681*CZ1681,2),2)</f>
        <v>23.58</v>
      </c>
      <c r="DC1681">
        <f t="shared" ref="DC1681:DC1686" si="1487">ROUND(ROUND(AT1681*AG1681,2),2)</f>
        <v>0</v>
      </c>
      <c r="DD1681" t="s">
        <v>3</v>
      </c>
      <c r="DE1681" t="s">
        <v>3</v>
      </c>
      <c r="DF1681">
        <f t="shared" ref="DF1681:DF1686" si="1488">ROUND(ROUND(AE1681*AI1681,2)*CX1681,2)</f>
        <v>9.68</v>
      </c>
      <c r="DG1681">
        <f t="shared" ref="DG1681:DG1688" si="1489">ROUND(ROUND(AF1681,2)*CX1681,2)</f>
        <v>0</v>
      </c>
      <c r="DH1681">
        <f t="shared" ref="DH1681:DH1687" si="1490">ROUND(ROUND(AG1681,2)*CX1681,2)</f>
        <v>0</v>
      </c>
      <c r="DI1681">
        <f t="shared" si="1481"/>
        <v>0</v>
      </c>
      <c r="DJ1681">
        <f t="shared" ref="DJ1681:DJ1686" si="1491">DF1681</f>
        <v>9.68</v>
      </c>
      <c r="DK1681">
        <v>0</v>
      </c>
      <c r="DL1681" t="s">
        <v>3</v>
      </c>
      <c r="DM1681">
        <v>0</v>
      </c>
      <c r="DN1681" t="s">
        <v>3</v>
      </c>
      <c r="DO1681">
        <v>0</v>
      </c>
    </row>
    <row r="1682" spans="1:119" x14ac:dyDescent="0.2">
      <c r="A1682">
        <f>ROW(Source!A1301)</f>
        <v>1301</v>
      </c>
      <c r="B1682">
        <v>51651743</v>
      </c>
      <c r="C1682">
        <v>51657404</v>
      </c>
      <c r="D1682">
        <v>49524301</v>
      </c>
      <c r="E1682">
        <v>1</v>
      </c>
      <c r="F1682">
        <v>1</v>
      </c>
      <c r="G1682">
        <v>1</v>
      </c>
      <c r="H1682">
        <v>3</v>
      </c>
      <c r="I1682" t="s">
        <v>929</v>
      </c>
      <c r="J1682" t="s">
        <v>930</v>
      </c>
      <c r="K1682" t="s">
        <v>931</v>
      </c>
      <c r="L1682">
        <v>1348</v>
      </c>
      <c r="N1682">
        <v>1009</v>
      </c>
      <c r="O1682" t="s">
        <v>105</v>
      </c>
      <c r="P1682" t="s">
        <v>105</v>
      </c>
      <c r="Q1682">
        <v>1000</v>
      </c>
      <c r="W1682">
        <v>0</v>
      </c>
      <c r="X1682">
        <v>1824693337</v>
      </c>
      <c r="Y1682">
        <f t="shared" si="1482"/>
        <v>4.4999999999999999E-4</v>
      </c>
      <c r="AA1682">
        <v>94397.82</v>
      </c>
      <c r="AB1682">
        <v>0</v>
      </c>
      <c r="AC1682">
        <v>0</v>
      </c>
      <c r="AD1682">
        <v>0</v>
      </c>
      <c r="AE1682">
        <v>10362</v>
      </c>
      <c r="AF1682">
        <v>0</v>
      </c>
      <c r="AG1682">
        <v>0</v>
      </c>
      <c r="AH1682">
        <v>0</v>
      </c>
      <c r="AI1682">
        <v>9.11</v>
      </c>
      <c r="AJ1682">
        <v>1</v>
      </c>
      <c r="AK1682">
        <v>1</v>
      </c>
      <c r="AL1682">
        <v>1</v>
      </c>
      <c r="AM1682">
        <v>4</v>
      </c>
      <c r="AN1682">
        <v>0</v>
      </c>
      <c r="AO1682">
        <v>1</v>
      </c>
      <c r="AP1682">
        <v>1</v>
      </c>
      <c r="AQ1682">
        <v>0</v>
      </c>
      <c r="AR1682">
        <v>0</v>
      </c>
      <c r="AS1682" t="s">
        <v>3</v>
      </c>
      <c r="AT1682">
        <v>4.4999999999999999E-4</v>
      </c>
      <c r="AU1682" t="s">
        <v>3</v>
      </c>
      <c r="AV1682">
        <v>0</v>
      </c>
      <c r="AW1682">
        <v>2</v>
      </c>
      <c r="AX1682">
        <v>51657424</v>
      </c>
      <c r="AY1682">
        <v>1</v>
      </c>
      <c r="AZ1682">
        <v>0</v>
      </c>
      <c r="BA1682">
        <v>1918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V1682">
        <v>0</v>
      </c>
      <c r="CW1682">
        <v>0</v>
      </c>
      <c r="CX1682">
        <f>ROUND(Y1682*Source!I1301,7)</f>
        <v>2.0299999999999999E-5</v>
      </c>
      <c r="CY1682">
        <f t="shared" si="1483"/>
        <v>94397.82</v>
      </c>
      <c r="CZ1682">
        <f t="shared" si="1484"/>
        <v>10362</v>
      </c>
      <c r="DA1682">
        <f t="shared" si="1485"/>
        <v>9.11</v>
      </c>
      <c r="DB1682">
        <f t="shared" si="1486"/>
        <v>4.66</v>
      </c>
      <c r="DC1682">
        <f t="shared" si="1487"/>
        <v>0</v>
      </c>
      <c r="DD1682" t="s">
        <v>3</v>
      </c>
      <c r="DE1682" t="s">
        <v>3</v>
      </c>
      <c r="DF1682">
        <f t="shared" si="1488"/>
        <v>1.92</v>
      </c>
      <c r="DG1682">
        <f t="shared" si="1489"/>
        <v>0</v>
      </c>
      <c r="DH1682">
        <f t="shared" si="1490"/>
        <v>0</v>
      </c>
      <c r="DI1682">
        <f t="shared" si="1481"/>
        <v>0</v>
      </c>
      <c r="DJ1682">
        <f t="shared" si="1491"/>
        <v>1.92</v>
      </c>
      <c r="DK1682">
        <v>0</v>
      </c>
      <c r="DL1682" t="s">
        <v>3</v>
      </c>
      <c r="DM1682">
        <v>0</v>
      </c>
      <c r="DN1682" t="s">
        <v>3</v>
      </c>
      <c r="DO1682">
        <v>0</v>
      </c>
    </row>
    <row r="1683" spans="1:119" x14ac:dyDescent="0.2">
      <c r="A1683">
        <f>ROW(Source!A1301)</f>
        <v>1301</v>
      </c>
      <c r="B1683">
        <v>51651743</v>
      </c>
      <c r="C1683">
        <v>51657404</v>
      </c>
      <c r="D1683">
        <v>49525488</v>
      </c>
      <c r="E1683">
        <v>1</v>
      </c>
      <c r="F1683">
        <v>1</v>
      </c>
      <c r="G1683">
        <v>1</v>
      </c>
      <c r="H1683">
        <v>3</v>
      </c>
      <c r="I1683" t="s">
        <v>917</v>
      </c>
      <c r="J1683" t="s">
        <v>918</v>
      </c>
      <c r="K1683" t="s">
        <v>919</v>
      </c>
      <c r="L1683">
        <v>1346</v>
      </c>
      <c r="N1683">
        <v>1009</v>
      </c>
      <c r="O1683" t="s">
        <v>920</v>
      </c>
      <c r="P1683" t="s">
        <v>920</v>
      </c>
      <c r="Q1683">
        <v>1</v>
      </c>
      <c r="W1683">
        <v>0</v>
      </c>
      <c r="X1683">
        <v>-1864341761</v>
      </c>
      <c r="Y1683">
        <f t="shared" si="1482"/>
        <v>15</v>
      </c>
      <c r="AA1683">
        <v>82.35</v>
      </c>
      <c r="AB1683">
        <v>0</v>
      </c>
      <c r="AC1683">
        <v>0</v>
      </c>
      <c r="AD1683">
        <v>0</v>
      </c>
      <c r="AE1683">
        <v>9.0399999999999991</v>
      </c>
      <c r="AF1683">
        <v>0</v>
      </c>
      <c r="AG1683">
        <v>0</v>
      </c>
      <c r="AH1683">
        <v>0</v>
      </c>
      <c r="AI1683">
        <v>9.11</v>
      </c>
      <c r="AJ1683">
        <v>1</v>
      </c>
      <c r="AK1683">
        <v>1</v>
      </c>
      <c r="AL1683">
        <v>1</v>
      </c>
      <c r="AM1683">
        <v>4</v>
      </c>
      <c r="AN1683">
        <v>0</v>
      </c>
      <c r="AO1683">
        <v>1</v>
      </c>
      <c r="AP1683">
        <v>1</v>
      </c>
      <c r="AQ1683">
        <v>0</v>
      </c>
      <c r="AR1683">
        <v>0</v>
      </c>
      <c r="AS1683" t="s">
        <v>3</v>
      </c>
      <c r="AT1683">
        <v>15</v>
      </c>
      <c r="AU1683" t="s">
        <v>3</v>
      </c>
      <c r="AV1683">
        <v>0</v>
      </c>
      <c r="AW1683">
        <v>2</v>
      </c>
      <c r="AX1683">
        <v>51657425</v>
      </c>
      <c r="AY1683">
        <v>1</v>
      </c>
      <c r="AZ1683">
        <v>0</v>
      </c>
      <c r="BA1683">
        <v>1919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V1683">
        <v>0</v>
      </c>
      <c r="CW1683">
        <v>0</v>
      </c>
      <c r="CX1683">
        <f>ROUND(Y1683*Source!I1301,7)</f>
        <v>0.67500000000000004</v>
      </c>
      <c r="CY1683">
        <f t="shared" si="1483"/>
        <v>82.35</v>
      </c>
      <c r="CZ1683">
        <f t="shared" si="1484"/>
        <v>9.0399999999999991</v>
      </c>
      <c r="DA1683">
        <f t="shared" si="1485"/>
        <v>9.11</v>
      </c>
      <c r="DB1683">
        <f t="shared" si="1486"/>
        <v>135.6</v>
      </c>
      <c r="DC1683">
        <f t="shared" si="1487"/>
        <v>0</v>
      </c>
      <c r="DD1683" t="s">
        <v>3</v>
      </c>
      <c r="DE1683" t="s">
        <v>3</v>
      </c>
      <c r="DF1683">
        <f t="shared" si="1488"/>
        <v>55.59</v>
      </c>
      <c r="DG1683">
        <f t="shared" si="1489"/>
        <v>0</v>
      </c>
      <c r="DH1683">
        <f t="shared" si="1490"/>
        <v>0</v>
      </c>
      <c r="DI1683">
        <f t="shared" si="1481"/>
        <v>0</v>
      </c>
      <c r="DJ1683">
        <f t="shared" si="1491"/>
        <v>55.59</v>
      </c>
      <c r="DK1683">
        <v>0</v>
      </c>
      <c r="DL1683" t="s">
        <v>3</v>
      </c>
      <c r="DM1683">
        <v>0</v>
      </c>
      <c r="DN1683" t="s">
        <v>3</v>
      </c>
      <c r="DO1683">
        <v>0</v>
      </c>
    </row>
    <row r="1684" spans="1:119" x14ac:dyDescent="0.2">
      <c r="A1684">
        <f>ROW(Source!A1301)</f>
        <v>1301</v>
      </c>
      <c r="B1684">
        <v>51651743</v>
      </c>
      <c r="C1684">
        <v>51657404</v>
      </c>
      <c r="D1684">
        <v>49526492</v>
      </c>
      <c r="E1684">
        <v>1</v>
      </c>
      <c r="F1684">
        <v>1</v>
      </c>
      <c r="G1684">
        <v>1</v>
      </c>
      <c r="H1684">
        <v>3</v>
      </c>
      <c r="I1684" t="s">
        <v>921</v>
      </c>
      <c r="J1684" t="s">
        <v>922</v>
      </c>
      <c r="K1684" t="s">
        <v>923</v>
      </c>
      <c r="L1684">
        <v>1346</v>
      </c>
      <c r="N1684">
        <v>1009</v>
      </c>
      <c r="O1684" t="s">
        <v>920</v>
      </c>
      <c r="P1684" t="s">
        <v>920</v>
      </c>
      <c r="Q1684">
        <v>1</v>
      </c>
      <c r="W1684">
        <v>0</v>
      </c>
      <c r="X1684">
        <v>497341279</v>
      </c>
      <c r="Y1684">
        <f t="shared" si="1482"/>
        <v>8</v>
      </c>
      <c r="AA1684">
        <v>210.35</v>
      </c>
      <c r="AB1684">
        <v>0</v>
      </c>
      <c r="AC1684">
        <v>0</v>
      </c>
      <c r="AD1684">
        <v>0</v>
      </c>
      <c r="AE1684">
        <v>23.09</v>
      </c>
      <c r="AF1684">
        <v>0</v>
      </c>
      <c r="AG1684">
        <v>0</v>
      </c>
      <c r="AH1684">
        <v>0</v>
      </c>
      <c r="AI1684">
        <v>9.11</v>
      </c>
      <c r="AJ1684">
        <v>1</v>
      </c>
      <c r="AK1684">
        <v>1</v>
      </c>
      <c r="AL1684">
        <v>1</v>
      </c>
      <c r="AM1684">
        <v>4</v>
      </c>
      <c r="AN1684">
        <v>0</v>
      </c>
      <c r="AO1684">
        <v>1</v>
      </c>
      <c r="AP1684">
        <v>1</v>
      </c>
      <c r="AQ1684">
        <v>0</v>
      </c>
      <c r="AR1684">
        <v>0</v>
      </c>
      <c r="AS1684" t="s">
        <v>3</v>
      </c>
      <c r="AT1684">
        <v>8</v>
      </c>
      <c r="AU1684" t="s">
        <v>3</v>
      </c>
      <c r="AV1684">
        <v>0</v>
      </c>
      <c r="AW1684">
        <v>2</v>
      </c>
      <c r="AX1684">
        <v>51657426</v>
      </c>
      <c r="AY1684">
        <v>1</v>
      </c>
      <c r="AZ1684">
        <v>0</v>
      </c>
      <c r="BA1684">
        <v>1920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V1684">
        <v>0</v>
      </c>
      <c r="CW1684">
        <v>0</v>
      </c>
      <c r="CX1684">
        <f>ROUND(Y1684*Source!I1301,7)</f>
        <v>0.36</v>
      </c>
      <c r="CY1684">
        <f t="shared" si="1483"/>
        <v>210.35</v>
      </c>
      <c r="CZ1684">
        <f t="shared" si="1484"/>
        <v>23.09</v>
      </c>
      <c r="DA1684">
        <f t="shared" si="1485"/>
        <v>9.11</v>
      </c>
      <c r="DB1684">
        <f t="shared" si="1486"/>
        <v>184.72</v>
      </c>
      <c r="DC1684">
        <f t="shared" si="1487"/>
        <v>0</v>
      </c>
      <c r="DD1684" t="s">
        <v>3</v>
      </c>
      <c r="DE1684" t="s">
        <v>3</v>
      </c>
      <c r="DF1684">
        <f t="shared" si="1488"/>
        <v>75.73</v>
      </c>
      <c r="DG1684">
        <f t="shared" si="1489"/>
        <v>0</v>
      </c>
      <c r="DH1684">
        <f t="shared" si="1490"/>
        <v>0</v>
      </c>
      <c r="DI1684">
        <f t="shared" si="1481"/>
        <v>0</v>
      </c>
      <c r="DJ1684">
        <f t="shared" si="1491"/>
        <v>75.73</v>
      </c>
      <c r="DK1684">
        <v>0</v>
      </c>
      <c r="DL1684" t="s">
        <v>3</v>
      </c>
      <c r="DM1684">
        <v>0</v>
      </c>
      <c r="DN1684" t="s">
        <v>3</v>
      </c>
      <c r="DO1684">
        <v>0</v>
      </c>
    </row>
    <row r="1685" spans="1:119" x14ac:dyDescent="0.2">
      <c r="A1685">
        <f>ROW(Source!A1301)</f>
        <v>1301</v>
      </c>
      <c r="B1685">
        <v>51651743</v>
      </c>
      <c r="C1685">
        <v>51657404</v>
      </c>
      <c r="D1685">
        <v>49555131</v>
      </c>
      <c r="E1685">
        <v>1</v>
      </c>
      <c r="F1685">
        <v>1</v>
      </c>
      <c r="G1685">
        <v>1</v>
      </c>
      <c r="H1685">
        <v>3</v>
      </c>
      <c r="I1685" t="s">
        <v>950</v>
      </c>
      <c r="J1685" t="s">
        <v>951</v>
      </c>
      <c r="K1685" t="s">
        <v>952</v>
      </c>
      <c r="L1685">
        <v>1348</v>
      </c>
      <c r="N1685">
        <v>1009</v>
      </c>
      <c r="O1685" t="s">
        <v>105</v>
      </c>
      <c r="P1685" t="s">
        <v>105</v>
      </c>
      <c r="Q1685">
        <v>1000</v>
      </c>
      <c r="W1685">
        <v>0</v>
      </c>
      <c r="X1685">
        <v>-364749507</v>
      </c>
      <c r="Y1685">
        <f t="shared" si="1482"/>
        <v>5.0099999999999997E-3</v>
      </c>
      <c r="AA1685">
        <v>156537.13</v>
      </c>
      <c r="AB1685">
        <v>0</v>
      </c>
      <c r="AC1685">
        <v>0</v>
      </c>
      <c r="AD1685">
        <v>0</v>
      </c>
      <c r="AE1685">
        <v>17183</v>
      </c>
      <c r="AF1685">
        <v>0</v>
      </c>
      <c r="AG1685">
        <v>0</v>
      </c>
      <c r="AH1685">
        <v>0</v>
      </c>
      <c r="AI1685">
        <v>9.11</v>
      </c>
      <c r="AJ1685">
        <v>1</v>
      </c>
      <c r="AK1685">
        <v>1</v>
      </c>
      <c r="AL1685">
        <v>1</v>
      </c>
      <c r="AM1685">
        <v>4</v>
      </c>
      <c r="AN1685">
        <v>0</v>
      </c>
      <c r="AO1685">
        <v>1</v>
      </c>
      <c r="AP1685">
        <v>1</v>
      </c>
      <c r="AQ1685">
        <v>0</v>
      </c>
      <c r="AR1685">
        <v>0</v>
      </c>
      <c r="AS1685" t="s">
        <v>3</v>
      </c>
      <c r="AT1685">
        <v>5.0099999999999997E-3</v>
      </c>
      <c r="AU1685" t="s">
        <v>3</v>
      </c>
      <c r="AV1685">
        <v>0</v>
      </c>
      <c r="AW1685">
        <v>2</v>
      </c>
      <c r="AX1685">
        <v>51657428</v>
      </c>
      <c r="AY1685">
        <v>1</v>
      </c>
      <c r="AZ1685">
        <v>0</v>
      </c>
      <c r="BA1685">
        <v>1922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V1685">
        <v>0</v>
      </c>
      <c r="CW1685">
        <v>0</v>
      </c>
      <c r="CX1685">
        <f>ROUND(Y1685*Source!I1301,7)</f>
        <v>2.2550000000000001E-4</v>
      </c>
      <c r="CY1685">
        <f t="shared" si="1483"/>
        <v>156537.13</v>
      </c>
      <c r="CZ1685">
        <f t="shared" si="1484"/>
        <v>17183</v>
      </c>
      <c r="DA1685">
        <f t="shared" si="1485"/>
        <v>9.11</v>
      </c>
      <c r="DB1685">
        <f t="shared" si="1486"/>
        <v>86.09</v>
      </c>
      <c r="DC1685">
        <f t="shared" si="1487"/>
        <v>0</v>
      </c>
      <c r="DD1685" t="s">
        <v>3</v>
      </c>
      <c r="DE1685" t="s">
        <v>3</v>
      </c>
      <c r="DF1685">
        <f t="shared" si="1488"/>
        <v>35.299999999999997</v>
      </c>
      <c r="DG1685">
        <f t="shared" si="1489"/>
        <v>0</v>
      </c>
      <c r="DH1685">
        <f t="shared" si="1490"/>
        <v>0</v>
      </c>
      <c r="DI1685">
        <f t="shared" si="1481"/>
        <v>0</v>
      </c>
      <c r="DJ1685">
        <f t="shared" si="1491"/>
        <v>35.299999999999997</v>
      </c>
      <c r="DK1685">
        <v>0</v>
      </c>
      <c r="DL1685" t="s">
        <v>3</v>
      </c>
      <c r="DM1685">
        <v>0</v>
      </c>
      <c r="DN1685" t="s">
        <v>3</v>
      </c>
      <c r="DO1685">
        <v>0</v>
      </c>
    </row>
    <row r="1686" spans="1:119" x14ac:dyDescent="0.2">
      <c r="A1686">
        <f>ROW(Source!A1301)</f>
        <v>1301</v>
      </c>
      <c r="B1686">
        <v>51651743</v>
      </c>
      <c r="C1686">
        <v>51657404</v>
      </c>
      <c r="D1686">
        <v>49564260</v>
      </c>
      <c r="E1686">
        <v>1</v>
      </c>
      <c r="F1686">
        <v>1</v>
      </c>
      <c r="G1686">
        <v>1</v>
      </c>
      <c r="H1686">
        <v>3</v>
      </c>
      <c r="I1686" t="s">
        <v>79</v>
      </c>
      <c r="J1686" t="s">
        <v>81</v>
      </c>
      <c r="K1686" t="s">
        <v>400</v>
      </c>
      <c r="L1686">
        <v>1327</v>
      </c>
      <c r="N1686">
        <v>1005</v>
      </c>
      <c r="O1686" t="s">
        <v>52</v>
      </c>
      <c r="P1686" t="s">
        <v>52</v>
      </c>
      <c r="Q1686">
        <v>1</v>
      </c>
      <c r="W1686">
        <v>0</v>
      </c>
      <c r="X1686">
        <v>-27747791</v>
      </c>
      <c r="Y1686">
        <f t="shared" si="1482"/>
        <v>100</v>
      </c>
      <c r="AA1686">
        <v>932.96</v>
      </c>
      <c r="AB1686">
        <v>0</v>
      </c>
      <c r="AC1686">
        <v>0</v>
      </c>
      <c r="AD1686">
        <v>0</v>
      </c>
      <c r="AE1686">
        <v>102.41</v>
      </c>
      <c r="AF1686">
        <v>0</v>
      </c>
      <c r="AG1686">
        <v>0</v>
      </c>
      <c r="AH1686">
        <v>0</v>
      </c>
      <c r="AI1686">
        <v>9.11</v>
      </c>
      <c r="AJ1686">
        <v>1</v>
      </c>
      <c r="AK1686">
        <v>1</v>
      </c>
      <c r="AL1686">
        <v>1</v>
      </c>
      <c r="AM1686">
        <v>0</v>
      </c>
      <c r="AN1686">
        <v>0</v>
      </c>
      <c r="AO1686">
        <v>0</v>
      </c>
      <c r="AP1686">
        <v>1</v>
      </c>
      <c r="AQ1686">
        <v>0</v>
      </c>
      <c r="AR1686">
        <v>0</v>
      </c>
      <c r="AS1686" t="s">
        <v>3</v>
      </c>
      <c r="AT1686">
        <v>100</v>
      </c>
      <c r="AU1686" t="s">
        <v>3</v>
      </c>
      <c r="AV1686">
        <v>0</v>
      </c>
      <c r="AW1686">
        <v>1</v>
      </c>
      <c r="AX1686">
        <v>-1</v>
      </c>
      <c r="AY1686">
        <v>0</v>
      </c>
      <c r="AZ1686">
        <v>0</v>
      </c>
      <c r="BA1686" t="s">
        <v>3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V1686">
        <v>0</v>
      </c>
      <c r="CW1686">
        <v>0</v>
      </c>
      <c r="CX1686">
        <f>ROUND(Y1686*Source!I1301,7)</f>
        <v>4.5</v>
      </c>
      <c r="CY1686">
        <f t="shared" si="1483"/>
        <v>932.96</v>
      </c>
      <c r="CZ1686">
        <f t="shared" si="1484"/>
        <v>102.41</v>
      </c>
      <c r="DA1686">
        <f t="shared" si="1485"/>
        <v>9.11</v>
      </c>
      <c r="DB1686">
        <f t="shared" si="1486"/>
        <v>10241</v>
      </c>
      <c r="DC1686">
        <f t="shared" si="1487"/>
        <v>0</v>
      </c>
      <c r="DD1686" t="s">
        <v>3</v>
      </c>
      <c r="DE1686" t="s">
        <v>3</v>
      </c>
      <c r="DF1686">
        <f t="shared" si="1488"/>
        <v>4198.32</v>
      </c>
      <c r="DG1686">
        <f t="shared" si="1489"/>
        <v>0</v>
      </c>
      <c r="DH1686">
        <f t="shared" si="1490"/>
        <v>0</v>
      </c>
      <c r="DI1686">
        <f t="shared" si="1481"/>
        <v>0</v>
      </c>
      <c r="DJ1686">
        <f t="shared" si="1491"/>
        <v>4198.32</v>
      </c>
      <c r="DK1686">
        <v>0</v>
      </c>
      <c r="DL1686" t="s">
        <v>3</v>
      </c>
      <c r="DM1686">
        <v>0</v>
      </c>
      <c r="DN1686" t="s">
        <v>3</v>
      </c>
      <c r="DO1686">
        <v>0</v>
      </c>
    </row>
    <row r="1687" spans="1:119" x14ac:dyDescent="0.2">
      <c r="A1687">
        <f>ROW(Source!A1303)</f>
        <v>1303</v>
      </c>
      <c r="B1687">
        <v>51651743</v>
      </c>
      <c r="C1687">
        <v>51657435</v>
      </c>
      <c r="D1687">
        <v>49510719</v>
      </c>
      <c r="E1687">
        <v>70</v>
      </c>
      <c r="F1687">
        <v>1</v>
      </c>
      <c r="G1687">
        <v>1</v>
      </c>
      <c r="H1687">
        <v>1</v>
      </c>
      <c r="I1687" t="s">
        <v>942</v>
      </c>
      <c r="J1687" t="s">
        <v>3</v>
      </c>
      <c r="K1687" t="s">
        <v>943</v>
      </c>
      <c r="L1687">
        <v>1191</v>
      </c>
      <c r="N1687">
        <v>1013</v>
      </c>
      <c r="O1687" t="s">
        <v>904</v>
      </c>
      <c r="P1687" t="s">
        <v>904</v>
      </c>
      <c r="Q1687">
        <v>1</v>
      </c>
      <c r="W1687">
        <v>0</v>
      </c>
      <c r="X1687">
        <v>784619160</v>
      </c>
      <c r="Y1687">
        <f t="shared" ref="Y1687:Y1692" si="1492">(AT1687*ROUND(1.05,7))</f>
        <v>161.70000000000002</v>
      </c>
      <c r="AA1687">
        <v>0</v>
      </c>
      <c r="AB1687">
        <v>0</v>
      </c>
      <c r="AC1687">
        <v>0</v>
      </c>
      <c r="AD1687">
        <v>291.83</v>
      </c>
      <c r="AE1687">
        <v>0</v>
      </c>
      <c r="AF1687">
        <v>0</v>
      </c>
      <c r="AG1687">
        <v>0</v>
      </c>
      <c r="AH1687">
        <v>8.74</v>
      </c>
      <c r="AI1687">
        <v>1</v>
      </c>
      <c r="AJ1687">
        <v>1</v>
      </c>
      <c r="AK1687">
        <v>1</v>
      </c>
      <c r="AL1687">
        <v>33.39</v>
      </c>
      <c r="AM1687">
        <v>4</v>
      </c>
      <c r="AN1687">
        <v>0</v>
      </c>
      <c r="AO1687">
        <v>1</v>
      </c>
      <c r="AP1687">
        <v>1</v>
      </c>
      <c r="AQ1687">
        <v>0</v>
      </c>
      <c r="AR1687">
        <v>0</v>
      </c>
      <c r="AS1687" t="s">
        <v>3</v>
      </c>
      <c r="AT1687">
        <v>154</v>
      </c>
      <c r="AU1687" t="s">
        <v>20</v>
      </c>
      <c r="AV1687">
        <v>1</v>
      </c>
      <c r="AW1687">
        <v>2</v>
      </c>
      <c r="AX1687">
        <v>51657448</v>
      </c>
      <c r="AY1687">
        <v>1</v>
      </c>
      <c r="AZ1687">
        <v>0</v>
      </c>
      <c r="BA1687">
        <v>1928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U1687">
        <f>ROUND(AT1687*Source!I1303*AH1687*AL1687,2)</f>
        <v>1078.5999999999999</v>
      </c>
      <c r="CV1687">
        <f>ROUND(Y1687*Source!I1303,7)</f>
        <v>3.8807999999999998</v>
      </c>
      <c r="CW1687">
        <v>0</v>
      </c>
      <c r="CX1687">
        <f>ROUND(Y1687*Source!I1303,7)</f>
        <v>3.8807999999999998</v>
      </c>
      <c r="CY1687">
        <f>AD1687</f>
        <v>291.83</v>
      </c>
      <c r="CZ1687">
        <f>AH1687</f>
        <v>8.74</v>
      </c>
      <c r="DA1687">
        <f>AL1687</f>
        <v>33.39</v>
      </c>
      <c r="DB1687">
        <f t="shared" ref="DB1687:DB1692" si="1493">ROUND((ROUND(AT1687*CZ1687,2)*ROUND(1.05,7)),2)</f>
        <v>1413.26</v>
      </c>
      <c r="DC1687">
        <f t="shared" ref="DC1687:DC1692" si="1494">ROUND((ROUND(AT1687*AG1687,2)*ROUND(1.05,7)),2)</f>
        <v>0</v>
      </c>
      <c r="DD1687" t="s">
        <v>3</v>
      </c>
      <c r="DE1687" t="s">
        <v>3</v>
      </c>
      <c r="DF1687">
        <f t="shared" ref="DF1687:DF1692" si="1495">ROUND(ROUND(AE1687,2)*CX1687,2)</f>
        <v>0</v>
      </c>
      <c r="DG1687">
        <f t="shared" si="1489"/>
        <v>0</v>
      </c>
      <c r="DH1687">
        <f t="shared" si="1490"/>
        <v>0</v>
      </c>
      <c r="DI1687">
        <f>ROUND(ROUND(AH1687*AL1687,2)*CX1687,2)</f>
        <v>1132.53</v>
      </c>
      <c r="DJ1687">
        <f>DI1687</f>
        <v>1132.53</v>
      </c>
      <c r="DK1687">
        <v>0</v>
      </c>
      <c r="DL1687" t="s">
        <v>3</v>
      </c>
      <c r="DM1687">
        <v>0</v>
      </c>
      <c r="DN1687" t="s">
        <v>3</v>
      </c>
      <c r="DO1687">
        <v>0</v>
      </c>
    </row>
    <row r="1688" spans="1:119" x14ac:dyDescent="0.2">
      <c r="A1688">
        <f>ROW(Source!A1303)</f>
        <v>1303</v>
      </c>
      <c r="B1688">
        <v>51651743</v>
      </c>
      <c r="C1688">
        <v>51657435</v>
      </c>
      <c r="D1688">
        <v>49510905</v>
      </c>
      <c r="E1688">
        <v>70</v>
      </c>
      <c r="F1688">
        <v>1</v>
      </c>
      <c r="G1688">
        <v>1</v>
      </c>
      <c r="H1688">
        <v>1</v>
      </c>
      <c r="I1688" t="s">
        <v>905</v>
      </c>
      <c r="J1688" t="s">
        <v>3</v>
      </c>
      <c r="K1688" t="s">
        <v>906</v>
      </c>
      <c r="L1688">
        <v>1191</v>
      </c>
      <c r="N1688">
        <v>1013</v>
      </c>
      <c r="O1688" t="s">
        <v>904</v>
      </c>
      <c r="P1688" t="s">
        <v>904</v>
      </c>
      <c r="Q1688">
        <v>1</v>
      </c>
      <c r="W1688">
        <v>0</v>
      </c>
      <c r="X1688">
        <v>-1417349443</v>
      </c>
      <c r="Y1688">
        <f t="shared" si="1492"/>
        <v>1.26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1</v>
      </c>
      <c r="AJ1688">
        <v>1</v>
      </c>
      <c r="AK1688">
        <v>33.39</v>
      </c>
      <c r="AL1688">
        <v>1</v>
      </c>
      <c r="AM1688">
        <v>4</v>
      </c>
      <c r="AN1688">
        <v>0</v>
      </c>
      <c r="AO1688">
        <v>1</v>
      </c>
      <c r="AP1688">
        <v>1</v>
      </c>
      <c r="AQ1688">
        <v>0</v>
      </c>
      <c r="AR1688">
        <v>0</v>
      </c>
      <c r="AS1688" t="s">
        <v>3</v>
      </c>
      <c r="AT1688">
        <v>1.2</v>
      </c>
      <c r="AU1688" t="s">
        <v>20</v>
      </c>
      <c r="AV1688">
        <v>2</v>
      </c>
      <c r="AW1688">
        <v>2</v>
      </c>
      <c r="AX1688">
        <v>51657449</v>
      </c>
      <c r="AY1688">
        <v>1</v>
      </c>
      <c r="AZ1688">
        <v>0</v>
      </c>
      <c r="BA1688">
        <v>1929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V1688">
        <v>0</v>
      </c>
      <c r="CW1688">
        <v>0</v>
      </c>
      <c r="CX1688">
        <f>ROUND(Y1688*Source!I1303,7)</f>
        <v>3.024E-2</v>
      </c>
      <c r="CY1688">
        <f>AD1688</f>
        <v>0</v>
      </c>
      <c r="CZ1688">
        <f>AH1688</f>
        <v>0</v>
      </c>
      <c r="DA1688">
        <f>AL1688</f>
        <v>1</v>
      </c>
      <c r="DB1688">
        <f t="shared" si="1493"/>
        <v>0</v>
      </c>
      <c r="DC1688">
        <f t="shared" si="1494"/>
        <v>0</v>
      </c>
      <c r="DD1688" t="s">
        <v>3</v>
      </c>
      <c r="DE1688" t="s">
        <v>3</v>
      </c>
      <c r="DF1688">
        <f t="shared" si="1495"/>
        <v>0</v>
      </c>
      <c r="DG1688">
        <f t="shared" si="1489"/>
        <v>0</v>
      </c>
      <c r="DH1688">
        <f>ROUND(ROUND(AG1688*AK1688,2)*CX1688,2)</f>
        <v>0</v>
      </c>
      <c r="DI1688">
        <f t="shared" ref="DI1688:DI1698" si="1496">ROUND(ROUND(AH1688,2)*CX1688,2)</f>
        <v>0</v>
      </c>
      <c r="DJ1688">
        <f>DI1688</f>
        <v>0</v>
      </c>
      <c r="DK1688">
        <v>0</v>
      </c>
      <c r="DL1688" t="s">
        <v>3</v>
      </c>
      <c r="DM1688">
        <v>0</v>
      </c>
      <c r="DN1688" t="s">
        <v>3</v>
      </c>
      <c r="DO1688">
        <v>0</v>
      </c>
    </row>
    <row r="1689" spans="1:119" x14ac:dyDescent="0.2">
      <c r="A1689">
        <f>ROW(Source!A1303)</f>
        <v>1303</v>
      </c>
      <c r="B1689">
        <v>51651743</v>
      </c>
      <c r="C1689">
        <v>51657435</v>
      </c>
      <c r="D1689">
        <v>49672573</v>
      </c>
      <c r="E1689">
        <v>1</v>
      </c>
      <c r="F1689">
        <v>1</v>
      </c>
      <c r="G1689">
        <v>1</v>
      </c>
      <c r="H1689">
        <v>2</v>
      </c>
      <c r="I1689" t="s">
        <v>907</v>
      </c>
      <c r="J1689" t="s">
        <v>908</v>
      </c>
      <c r="K1689" t="s">
        <v>909</v>
      </c>
      <c r="L1689">
        <v>1367</v>
      </c>
      <c r="N1689">
        <v>1011</v>
      </c>
      <c r="O1689" t="s">
        <v>910</v>
      </c>
      <c r="P1689" t="s">
        <v>910</v>
      </c>
      <c r="Q1689">
        <v>1</v>
      </c>
      <c r="W1689">
        <v>0</v>
      </c>
      <c r="X1689">
        <v>-430484415</v>
      </c>
      <c r="Y1689">
        <f t="shared" si="1492"/>
        <v>0.504</v>
      </c>
      <c r="AA1689">
        <v>0</v>
      </c>
      <c r="AB1689">
        <v>1530.2</v>
      </c>
      <c r="AC1689">
        <v>450.77</v>
      </c>
      <c r="AD1689">
        <v>0</v>
      </c>
      <c r="AE1689">
        <v>0</v>
      </c>
      <c r="AF1689">
        <v>115.4</v>
      </c>
      <c r="AG1689">
        <v>13.5</v>
      </c>
      <c r="AH1689">
        <v>0</v>
      </c>
      <c r="AI1689">
        <v>1</v>
      </c>
      <c r="AJ1689">
        <v>13.26</v>
      </c>
      <c r="AK1689">
        <v>33.39</v>
      </c>
      <c r="AL1689">
        <v>1</v>
      </c>
      <c r="AM1689">
        <v>4</v>
      </c>
      <c r="AN1689">
        <v>0</v>
      </c>
      <c r="AO1689">
        <v>1</v>
      </c>
      <c r="AP1689">
        <v>1</v>
      </c>
      <c r="AQ1689">
        <v>0</v>
      </c>
      <c r="AR1689">
        <v>0</v>
      </c>
      <c r="AS1689" t="s">
        <v>3</v>
      </c>
      <c r="AT1689">
        <v>0.48</v>
      </c>
      <c r="AU1689" t="s">
        <v>20</v>
      </c>
      <c r="AV1689">
        <v>0</v>
      </c>
      <c r="AW1689">
        <v>2</v>
      </c>
      <c r="AX1689">
        <v>51657450</v>
      </c>
      <c r="AY1689">
        <v>1</v>
      </c>
      <c r="AZ1689">
        <v>0</v>
      </c>
      <c r="BA1689">
        <v>1930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V1689">
        <v>0</v>
      </c>
      <c r="CW1689">
        <f>ROUND(Y1689*Source!I1303,7)</f>
        <v>1.2096000000000001E-2</v>
      </c>
      <c r="CX1689">
        <f>ROUND(Y1689*Source!I1303,7)</f>
        <v>1.2096000000000001E-2</v>
      </c>
      <c r="CY1689">
        <f>AB1689</f>
        <v>1530.2</v>
      </c>
      <c r="CZ1689">
        <f>AF1689</f>
        <v>115.4</v>
      </c>
      <c r="DA1689">
        <f>AJ1689</f>
        <v>13.26</v>
      </c>
      <c r="DB1689">
        <f t="shared" si="1493"/>
        <v>58.16</v>
      </c>
      <c r="DC1689">
        <f t="shared" si="1494"/>
        <v>6.8</v>
      </c>
      <c r="DD1689" t="s">
        <v>3</v>
      </c>
      <c r="DE1689" t="s">
        <v>3</v>
      </c>
      <c r="DF1689">
        <f t="shared" si="1495"/>
        <v>0</v>
      </c>
      <c r="DG1689">
        <f>ROUND(ROUND(AF1689*AJ1689,2)*CX1689,2)</f>
        <v>18.510000000000002</v>
      </c>
      <c r="DH1689">
        <f>ROUND(ROUND(AG1689*AK1689,2)*CX1689,2)</f>
        <v>5.45</v>
      </c>
      <c r="DI1689">
        <f t="shared" si="1496"/>
        <v>0</v>
      </c>
      <c r="DJ1689">
        <f>DG1689</f>
        <v>18.510000000000002</v>
      </c>
      <c r="DK1689">
        <v>0</v>
      </c>
      <c r="DL1689" t="s">
        <v>3</v>
      </c>
      <c r="DM1689">
        <v>0</v>
      </c>
      <c r="DN1689" t="s">
        <v>3</v>
      </c>
      <c r="DO1689">
        <v>0</v>
      </c>
    </row>
    <row r="1690" spans="1:119" x14ac:dyDescent="0.2">
      <c r="A1690">
        <f>ROW(Source!A1303)</f>
        <v>1303</v>
      </c>
      <c r="B1690">
        <v>51651743</v>
      </c>
      <c r="C1690">
        <v>51657435</v>
      </c>
      <c r="D1690">
        <v>49672703</v>
      </c>
      <c r="E1690">
        <v>1</v>
      </c>
      <c r="F1690">
        <v>1</v>
      </c>
      <c r="G1690">
        <v>1</v>
      </c>
      <c r="H1690">
        <v>2</v>
      </c>
      <c r="I1690" t="s">
        <v>944</v>
      </c>
      <c r="J1690" t="s">
        <v>945</v>
      </c>
      <c r="K1690" t="s">
        <v>946</v>
      </c>
      <c r="L1690">
        <v>1367</v>
      </c>
      <c r="N1690">
        <v>1011</v>
      </c>
      <c r="O1690" t="s">
        <v>910</v>
      </c>
      <c r="P1690" t="s">
        <v>910</v>
      </c>
      <c r="Q1690">
        <v>1</v>
      </c>
      <c r="W1690">
        <v>0</v>
      </c>
      <c r="X1690">
        <v>-1424865896</v>
      </c>
      <c r="Y1690">
        <f t="shared" si="1492"/>
        <v>0.35700000000000004</v>
      </c>
      <c r="AA1690">
        <v>0</v>
      </c>
      <c r="AB1690">
        <v>88.31</v>
      </c>
      <c r="AC1690">
        <v>0</v>
      </c>
      <c r="AD1690">
        <v>0</v>
      </c>
      <c r="AE1690">
        <v>0</v>
      </c>
      <c r="AF1690">
        <v>6.66</v>
      </c>
      <c r="AG1690">
        <v>0</v>
      </c>
      <c r="AH1690">
        <v>0</v>
      </c>
      <c r="AI1690">
        <v>1</v>
      </c>
      <c r="AJ1690">
        <v>13.26</v>
      </c>
      <c r="AK1690">
        <v>33.39</v>
      </c>
      <c r="AL1690">
        <v>1</v>
      </c>
      <c r="AM1690">
        <v>4</v>
      </c>
      <c r="AN1690">
        <v>0</v>
      </c>
      <c r="AO1690">
        <v>1</v>
      </c>
      <c r="AP1690">
        <v>1</v>
      </c>
      <c r="AQ1690">
        <v>0</v>
      </c>
      <c r="AR1690">
        <v>0</v>
      </c>
      <c r="AS1690" t="s">
        <v>3</v>
      </c>
      <c r="AT1690">
        <v>0.34</v>
      </c>
      <c r="AU1690" t="s">
        <v>20</v>
      </c>
      <c r="AV1690">
        <v>0</v>
      </c>
      <c r="AW1690">
        <v>2</v>
      </c>
      <c r="AX1690">
        <v>51657451</v>
      </c>
      <c r="AY1690">
        <v>1</v>
      </c>
      <c r="AZ1690">
        <v>0</v>
      </c>
      <c r="BA1690">
        <v>1931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V1690">
        <v>0</v>
      </c>
      <c r="CW1690">
        <f>ROUND(Y1690*Source!I1303,7)</f>
        <v>8.5679999999999992E-3</v>
      </c>
      <c r="CX1690">
        <f>ROUND(Y1690*Source!I1303,7)</f>
        <v>8.5679999999999992E-3</v>
      </c>
      <c r="CY1690">
        <f>AB1690</f>
        <v>88.31</v>
      </c>
      <c r="CZ1690">
        <f>AF1690</f>
        <v>6.66</v>
      </c>
      <c r="DA1690">
        <f>AJ1690</f>
        <v>13.26</v>
      </c>
      <c r="DB1690">
        <f t="shared" si="1493"/>
        <v>2.37</v>
      </c>
      <c r="DC1690">
        <f t="shared" si="1494"/>
        <v>0</v>
      </c>
      <c r="DD1690" t="s">
        <v>3</v>
      </c>
      <c r="DE1690" t="s">
        <v>3</v>
      </c>
      <c r="DF1690">
        <f t="shared" si="1495"/>
        <v>0</v>
      </c>
      <c r="DG1690">
        <f>ROUND(ROUND(AF1690*AJ1690,2)*CX1690,2)</f>
        <v>0.76</v>
      </c>
      <c r="DH1690">
        <f>ROUND(ROUND(AG1690*AK1690,2)*CX1690,2)</f>
        <v>0</v>
      </c>
      <c r="DI1690">
        <f t="shared" si="1496"/>
        <v>0</v>
      </c>
      <c r="DJ1690">
        <f>DG1690</f>
        <v>0.76</v>
      </c>
      <c r="DK1690">
        <v>0</v>
      </c>
      <c r="DL1690" t="s">
        <v>3</v>
      </c>
      <c r="DM1690">
        <v>0</v>
      </c>
      <c r="DN1690" t="s">
        <v>3</v>
      </c>
      <c r="DO1690">
        <v>0</v>
      </c>
    </row>
    <row r="1691" spans="1:119" x14ac:dyDescent="0.2">
      <c r="A1691">
        <f>ROW(Source!A1303)</f>
        <v>1303</v>
      </c>
      <c r="B1691">
        <v>51651743</v>
      </c>
      <c r="C1691">
        <v>51657435</v>
      </c>
      <c r="D1691">
        <v>49673503</v>
      </c>
      <c r="E1691">
        <v>1</v>
      </c>
      <c r="F1691">
        <v>1</v>
      </c>
      <c r="G1691">
        <v>1</v>
      </c>
      <c r="H1691">
        <v>2</v>
      </c>
      <c r="I1691" t="s">
        <v>914</v>
      </c>
      <c r="J1691" t="s">
        <v>915</v>
      </c>
      <c r="K1691" t="s">
        <v>916</v>
      </c>
      <c r="L1691">
        <v>1367</v>
      </c>
      <c r="N1691">
        <v>1011</v>
      </c>
      <c r="O1691" t="s">
        <v>910</v>
      </c>
      <c r="P1691" t="s">
        <v>910</v>
      </c>
      <c r="Q1691">
        <v>1</v>
      </c>
      <c r="W1691">
        <v>0</v>
      </c>
      <c r="X1691">
        <v>509054691</v>
      </c>
      <c r="Y1691">
        <f t="shared" si="1492"/>
        <v>0.75600000000000001</v>
      </c>
      <c r="AA1691">
        <v>0</v>
      </c>
      <c r="AB1691">
        <v>871.31</v>
      </c>
      <c r="AC1691">
        <v>387.32</v>
      </c>
      <c r="AD1691">
        <v>0</v>
      </c>
      <c r="AE1691">
        <v>0</v>
      </c>
      <c r="AF1691">
        <v>65.709999999999994</v>
      </c>
      <c r="AG1691">
        <v>11.6</v>
      </c>
      <c r="AH1691">
        <v>0</v>
      </c>
      <c r="AI1691">
        <v>1</v>
      </c>
      <c r="AJ1691">
        <v>13.26</v>
      </c>
      <c r="AK1691">
        <v>33.39</v>
      </c>
      <c r="AL1691">
        <v>1</v>
      </c>
      <c r="AM1691">
        <v>4</v>
      </c>
      <c r="AN1691">
        <v>0</v>
      </c>
      <c r="AO1691">
        <v>1</v>
      </c>
      <c r="AP1691">
        <v>1</v>
      </c>
      <c r="AQ1691">
        <v>0</v>
      </c>
      <c r="AR1691">
        <v>0</v>
      </c>
      <c r="AS1691" t="s">
        <v>3</v>
      </c>
      <c r="AT1691">
        <v>0.72</v>
      </c>
      <c r="AU1691" t="s">
        <v>20</v>
      </c>
      <c r="AV1691">
        <v>0</v>
      </c>
      <c r="AW1691">
        <v>2</v>
      </c>
      <c r="AX1691">
        <v>51657452</v>
      </c>
      <c r="AY1691">
        <v>1</v>
      </c>
      <c r="AZ1691">
        <v>0</v>
      </c>
      <c r="BA1691">
        <v>1932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V1691">
        <v>0</v>
      </c>
      <c r="CW1691">
        <f>ROUND(Y1691*Source!I1303,7)</f>
        <v>1.8144E-2</v>
      </c>
      <c r="CX1691">
        <f>ROUND(Y1691*Source!I1303,7)</f>
        <v>1.8144E-2</v>
      </c>
      <c r="CY1691">
        <f>AB1691</f>
        <v>871.31</v>
      </c>
      <c r="CZ1691">
        <f>AF1691</f>
        <v>65.709999999999994</v>
      </c>
      <c r="DA1691">
        <f>AJ1691</f>
        <v>13.26</v>
      </c>
      <c r="DB1691">
        <f t="shared" si="1493"/>
        <v>49.68</v>
      </c>
      <c r="DC1691">
        <f t="shared" si="1494"/>
        <v>8.77</v>
      </c>
      <c r="DD1691" t="s">
        <v>3</v>
      </c>
      <c r="DE1691" t="s">
        <v>3</v>
      </c>
      <c r="DF1691">
        <f t="shared" si="1495"/>
        <v>0</v>
      </c>
      <c r="DG1691">
        <f>ROUND(ROUND(AF1691*AJ1691,2)*CX1691,2)</f>
        <v>15.81</v>
      </c>
      <c r="DH1691">
        <f>ROUND(ROUND(AG1691*AK1691,2)*CX1691,2)</f>
        <v>7.03</v>
      </c>
      <c r="DI1691">
        <f t="shared" si="1496"/>
        <v>0</v>
      </c>
      <c r="DJ1691">
        <f>DG1691</f>
        <v>15.81</v>
      </c>
      <c r="DK1691">
        <v>0</v>
      </c>
      <c r="DL1691" t="s">
        <v>3</v>
      </c>
      <c r="DM1691">
        <v>0</v>
      </c>
      <c r="DN1691" t="s">
        <v>3</v>
      </c>
      <c r="DO1691">
        <v>0</v>
      </c>
    </row>
    <row r="1692" spans="1:119" x14ac:dyDescent="0.2">
      <c r="A1692">
        <f>ROW(Source!A1303)</f>
        <v>1303</v>
      </c>
      <c r="B1692">
        <v>51651743</v>
      </c>
      <c r="C1692">
        <v>51657435</v>
      </c>
      <c r="D1692">
        <v>49673715</v>
      </c>
      <c r="E1692">
        <v>1</v>
      </c>
      <c r="F1692">
        <v>1</v>
      </c>
      <c r="G1692">
        <v>1</v>
      </c>
      <c r="H1692">
        <v>2</v>
      </c>
      <c r="I1692" t="s">
        <v>926</v>
      </c>
      <c r="J1692" t="s">
        <v>927</v>
      </c>
      <c r="K1692" t="s">
        <v>928</v>
      </c>
      <c r="L1692">
        <v>1367</v>
      </c>
      <c r="N1692">
        <v>1011</v>
      </c>
      <c r="O1692" t="s">
        <v>910</v>
      </c>
      <c r="P1692" t="s">
        <v>910</v>
      </c>
      <c r="Q1692">
        <v>1</v>
      </c>
      <c r="W1692">
        <v>0</v>
      </c>
      <c r="X1692">
        <v>829370094</v>
      </c>
      <c r="Y1692">
        <f t="shared" si="1492"/>
        <v>1.6170000000000002</v>
      </c>
      <c r="AA1692">
        <v>0</v>
      </c>
      <c r="AB1692">
        <v>107.41</v>
      </c>
      <c r="AC1692">
        <v>0</v>
      </c>
      <c r="AD1692">
        <v>0</v>
      </c>
      <c r="AE1692">
        <v>0</v>
      </c>
      <c r="AF1692">
        <v>8.1</v>
      </c>
      <c r="AG1692">
        <v>0</v>
      </c>
      <c r="AH1692">
        <v>0</v>
      </c>
      <c r="AI1692">
        <v>1</v>
      </c>
      <c r="AJ1692">
        <v>13.26</v>
      </c>
      <c r="AK1692">
        <v>33.39</v>
      </c>
      <c r="AL1692">
        <v>1</v>
      </c>
      <c r="AM1692">
        <v>4</v>
      </c>
      <c r="AN1692">
        <v>0</v>
      </c>
      <c r="AO1692">
        <v>1</v>
      </c>
      <c r="AP1692">
        <v>1</v>
      </c>
      <c r="AQ1692">
        <v>0</v>
      </c>
      <c r="AR1692">
        <v>0</v>
      </c>
      <c r="AS1692" t="s">
        <v>3</v>
      </c>
      <c r="AT1692">
        <v>1.54</v>
      </c>
      <c r="AU1692" t="s">
        <v>20</v>
      </c>
      <c r="AV1692">
        <v>0</v>
      </c>
      <c r="AW1692">
        <v>2</v>
      </c>
      <c r="AX1692">
        <v>51657453</v>
      </c>
      <c r="AY1692">
        <v>1</v>
      </c>
      <c r="AZ1692">
        <v>0</v>
      </c>
      <c r="BA1692">
        <v>1933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V1692">
        <v>0</v>
      </c>
      <c r="CW1692">
        <f>ROUND(Y1692*Source!I1303,7)</f>
        <v>3.8808000000000002E-2</v>
      </c>
      <c r="CX1692">
        <f>ROUND(Y1692*Source!I1303,7)</f>
        <v>3.8808000000000002E-2</v>
      </c>
      <c r="CY1692">
        <f>AB1692</f>
        <v>107.41</v>
      </c>
      <c r="CZ1692">
        <f>AF1692</f>
        <v>8.1</v>
      </c>
      <c r="DA1692">
        <f>AJ1692</f>
        <v>13.26</v>
      </c>
      <c r="DB1692">
        <f t="shared" si="1493"/>
        <v>13.09</v>
      </c>
      <c r="DC1692">
        <f t="shared" si="1494"/>
        <v>0</v>
      </c>
      <c r="DD1692" t="s">
        <v>3</v>
      </c>
      <c r="DE1692" t="s">
        <v>3</v>
      </c>
      <c r="DF1692">
        <f t="shared" si="1495"/>
        <v>0</v>
      </c>
      <c r="DG1692">
        <f>ROUND(ROUND(AF1692*AJ1692,2)*CX1692,2)</f>
        <v>4.17</v>
      </c>
      <c r="DH1692">
        <f>ROUND(ROUND(AG1692*AK1692,2)*CX1692,2)</f>
        <v>0</v>
      </c>
      <c r="DI1692">
        <f t="shared" si="1496"/>
        <v>0</v>
      </c>
      <c r="DJ1692">
        <f>DG1692</f>
        <v>4.17</v>
      </c>
      <c r="DK1692">
        <v>0</v>
      </c>
      <c r="DL1692" t="s">
        <v>3</v>
      </c>
      <c r="DM1692">
        <v>0</v>
      </c>
      <c r="DN1692" t="s">
        <v>3</v>
      </c>
      <c r="DO1692">
        <v>0</v>
      </c>
    </row>
    <row r="1693" spans="1:119" x14ac:dyDescent="0.2">
      <c r="A1693">
        <f>ROW(Source!A1303)</f>
        <v>1303</v>
      </c>
      <c r="B1693">
        <v>51651743</v>
      </c>
      <c r="C1693">
        <v>51657435</v>
      </c>
      <c r="D1693">
        <v>49521144</v>
      </c>
      <c r="E1693">
        <v>1</v>
      </c>
      <c r="F1693">
        <v>1</v>
      </c>
      <c r="G1693">
        <v>1</v>
      </c>
      <c r="H1693">
        <v>3</v>
      </c>
      <c r="I1693" t="s">
        <v>947</v>
      </c>
      <c r="J1693" t="s">
        <v>948</v>
      </c>
      <c r="K1693" t="s">
        <v>949</v>
      </c>
      <c r="L1693">
        <v>1348</v>
      </c>
      <c r="N1693">
        <v>1009</v>
      </c>
      <c r="O1693" t="s">
        <v>105</v>
      </c>
      <c r="P1693" t="s">
        <v>105</v>
      </c>
      <c r="Q1693">
        <v>1000</v>
      </c>
      <c r="W1693">
        <v>0</v>
      </c>
      <c r="X1693">
        <v>-847628873</v>
      </c>
      <c r="Y1693">
        <f t="shared" ref="Y1693:Y1698" si="1497">AT1693</f>
        <v>8.8999999999999995E-4</v>
      </c>
      <c r="AA1693">
        <v>241405.89</v>
      </c>
      <c r="AB1693">
        <v>0</v>
      </c>
      <c r="AC1693">
        <v>0</v>
      </c>
      <c r="AD1693">
        <v>0</v>
      </c>
      <c r="AE1693">
        <v>26499</v>
      </c>
      <c r="AF1693">
        <v>0</v>
      </c>
      <c r="AG1693">
        <v>0</v>
      </c>
      <c r="AH1693">
        <v>0</v>
      </c>
      <c r="AI1693">
        <v>9.11</v>
      </c>
      <c r="AJ1693">
        <v>1</v>
      </c>
      <c r="AK1693">
        <v>1</v>
      </c>
      <c r="AL1693">
        <v>1</v>
      </c>
      <c r="AM1693">
        <v>4</v>
      </c>
      <c r="AN1693">
        <v>0</v>
      </c>
      <c r="AO1693">
        <v>1</v>
      </c>
      <c r="AP1693">
        <v>1</v>
      </c>
      <c r="AQ1693">
        <v>0</v>
      </c>
      <c r="AR1693">
        <v>0</v>
      </c>
      <c r="AS1693" t="s">
        <v>3</v>
      </c>
      <c r="AT1693">
        <v>8.8999999999999995E-4</v>
      </c>
      <c r="AU1693" t="s">
        <v>3</v>
      </c>
      <c r="AV1693">
        <v>0</v>
      </c>
      <c r="AW1693">
        <v>2</v>
      </c>
      <c r="AX1693">
        <v>51657454</v>
      </c>
      <c r="AY1693">
        <v>1</v>
      </c>
      <c r="AZ1693">
        <v>0</v>
      </c>
      <c r="BA1693">
        <v>1934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V1693">
        <v>0</v>
      </c>
      <c r="CW1693">
        <v>0</v>
      </c>
      <c r="CX1693">
        <f>ROUND(Y1693*Source!I1303,7)</f>
        <v>2.1399999999999998E-5</v>
      </c>
      <c r="CY1693">
        <f t="shared" ref="CY1693:CY1698" si="1498">AA1693</f>
        <v>241405.89</v>
      </c>
      <c r="CZ1693">
        <f t="shared" ref="CZ1693:CZ1698" si="1499">AE1693</f>
        <v>26499</v>
      </c>
      <c r="DA1693">
        <f t="shared" ref="DA1693:DA1698" si="1500">AI1693</f>
        <v>9.11</v>
      </c>
      <c r="DB1693">
        <f t="shared" ref="DB1693:DB1698" si="1501">ROUND(ROUND(AT1693*CZ1693,2),2)</f>
        <v>23.58</v>
      </c>
      <c r="DC1693">
        <f t="shared" ref="DC1693:DC1698" si="1502">ROUND(ROUND(AT1693*AG1693,2),2)</f>
        <v>0</v>
      </c>
      <c r="DD1693" t="s">
        <v>3</v>
      </c>
      <c r="DE1693" t="s">
        <v>3</v>
      </c>
      <c r="DF1693">
        <f t="shared" ref="DF1693:DF1698" si="1503">ROUND(ROUND(AE1693*AI1693,2)*CX1693,2)</f>
        <v>5.17</v>
      </c>
      <c r="DG1693">
        <f t="shared" ref="DG1693:DG1700" si="1504">ROUND(ROUND(AF1693,2)*CX1693,2)</f>
        <v>0</v>
      </c>
      <c r="DH1693">
        <f t="shared" ref="DH1693:DH1699" si="1505">ROUND(ROUND(AG1693,2)*CX1693,2)</f>
        <v>0</v>
      </c>
      <c r="DI1693">
        <f t="shared" si="1496"/>
        <v>0</v>
      </c>
      <c r="DJ1693">
        <f t="shared" ref="DJ1693:DJ1698" si="1506">DF1693</f>
        <v>5.17</v>
      </c>
      <c r="DK1693">
        <v>0</v>
      </c>
      <c r="DL1693" t="s">
        <v>3</v>
      </c>
      <c r="DM1693">
        <v>0</v>
      </c>
      <c r="DN1693" t="s">
        <v>3</v>
      </c>
      <c r="DO1693">
        <v>0</v>
      </c>
    </row>
    <row r="1694" spans="1:119" x14ac:dyDescent="0.2">
      <c r="A1694">
        <f>ROW(Source!A1303)</f>
        <v>1303</v>
      </c>
      <c r="B1694">
        <v>51651743</v>
      </c>
      <c r="C1694">
        <v>51657435</v>
      </c>
      <c r="D1694">
        <v>49524301</v>
      </c>
      <c r="E1694">
        <v>1</v>
      </c>
      <c r="F1694">
        <v>1</v>
      </c>
      <c r="G1694">
        <v>1</v>
      </c>
      <c r="H1694">
        <v>3</v>
      </c>
      <c r="I1694" t="s">
        <v>929</v>
      </c>
      <c r="J1694" t="s">
        <v>930</v>
      </c>
      <c r="K1694" t="s">
        <v>931</v>
      </c>
      <c r="L1694">
        <v>1348</v>
      </c>
      <c r="N1694">
        <v>1009</v>
      </c>
      <c r="O1694" t="s">
        <v>105</v>
      </c>
      <c r="P1694" t="s">
        <v>105</v>
      </c>
      <c r="Q1694">
        <v>1000</v>
      </c>
      <c r="W1694">
        <v>0</v>
      </c>
      <c r="X1694">
        <v>1824693337</v>
      </c>
      <c r="Y1694">
        <f t="shared" si="1497"/>
        <v>4.4999999999999999E-4</v>
      </c>
      <c r="AA1694">
        <v>94397.82</v>
      </c>
      <c r="AB1694">
        <v>0</v>
      </c>
      <c r="AC1694">
        <v>0</v>
      </c>
      <c r="AD1694">
        <v>0</v>
      </c>
      <c r="AE1694">
        <v>10362</v>
      </c>
      <c r="AF1694">
        <v>0</v>
      </c>
      <c r="AG1694">
        <v>0</v>
      </c>
      <c r="AH1694">
        <v>0</v>
      </c>
      <c r="AI1694">
        <v>9.11</v>
      </c>
      <c r="AJ1694">
        <v>1</v>
      </c>
      <c r="AK1694">
        <v>1</v>
      </c>
      <c r="AL1694">
        <v>1</v>
      </c>
      <c r="AM1694">
        <v>4</v>
      </c>
      <c r="AN1694">
        <v>0</v>
      </c>
      <c r="AO1694">
        <v>1</v>
      </c>
      <c r="AP1694">
        <v>1</v>
      </c>
      <c r="AQ1694">
        <v>0</v>
      </c>
      <c r="AR1694">
        <v>0</v>
      </c>
      <c r="AS1694" t="s">
        <v>3</v>
      </c>
      <c r="AT1694">
        <v>4.4999999999999999E-4</v>
      </c>
      <c r="AU1694" t="s">
        <v>3</v>
      </c>
      <c r="AV1694">
        <v>0</v>
      </c>
      <c r="AW1694">
        <v>2</v>
      </c>
      <c r="AX1694">
        <v>51657455</v>
      </c>
      <c r="AY1694">
        <v>1</v>
      </c>
      <c r="AZ1694">
        <v>0</v>
      </c>
      <c r="BA1694">
        <v>1935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V1694">
        <v>0</v>
      </c>
      <c r="CW1694">
        <v>0</v>
      </c>
      <c r="CX1694">
        <f>ROUND(Y1694*Source!I1303,7)</f>
        <v>1.08E-5</v>
      </c>
      <c r="CY1694">
        <f t="shared" si="1498"/>
        <v>94397.82</v>
      </c>
      <c r="CZ1694">
        <f t="shared" si="1499"/>
        <v>10362</v>
      </c>
      <c r="DA1694">
        <f t="shared" si="1500"/>
        <v>9.11</v>
      </c>
      <c r="DB1694">
        <f t="shared" si="1501"/>
        <v>4.66</v>
      </c>
      <c r="DC1694">
        <f t="shared" si="1502"/>
        <v>0</v>
      </c>
      <c r="DD1694" t="s">
        <v>3</v>
      </c>
      <c r="DE1694" t="s">
        <v>3</v>
      </c>
      <c r="DF1694">
        <f t="shared" si="1503"/>
        <v>1.02</v>
      </c>
      <c r="DG1694">
        <f t="shared" si="1504"/>
        <v>0</v>
      </c>
      <c r="DH1694">
        <f t="shared" si="1505"/>
        <v>0</v>
      </c>
      <c r="DI1694">
        <f t="shared" si="1496"/>
        <v>0</v>
      </c>
      <c r="DJ1694">
        <f t="shared" si="1506"/>
        <v>1.02</v>
      </c>
      <c r="DK1694">
        <v>0</v>
      </c>
      <c r="DL1694" t="s">
        <v>3</v>
      </c>
      <c r="DM1694">
        <v>0</v>
      </c>
      <c r="DN1694" t="s">
        <v>3</v>
      </c>
      <c r="DO1694">
        <v>0</v>
      </c>
    </row>
    <row r="1695" spans="1:119" x14ac:dyDescent="0.2">
      <c r="A1695">
        <f>ROW(Source!A1303)</f>
        <v>1303</v>
      </c>
      <c r="B1695">
        <v>51651743</v>
      </c>
      <c r="C1695">
        <v>51657435</v>
      </c>
      <c r="D1695">
        <v>49525488</v>
      </c>
      <c r="E1695">
        <v>1</v>
      </c>
      <c r="F1695">
        <v>1</v>
      </c>
      <c r="G1695">
        <v>1</v>
      </c>
      <c r="H1695">
        <v>3</v>
      </c>
      <c r="I1695" t="s">
        <v>917</v>
      </c>
      <c r="J1695" t="s">
        <v>918</v>
      </c>
      <c r="K1695" t="s">
        <v>919</v>
      </c>
      <c r="L1695">
        <v>1346</v>
      </c>
      <c r="N1695">
        <v>1009</v>
      </c>
      <c r="O1695" t="s">
        <v>920</v>
      </c>
      <c r="P1695" t="s">
        <v>920</v>
      </c>
      <c r="Q1695">
        <v>1</v>
      </c>
      <c r="W1695">
        <v>0</v>
      </c>
      <c r="X1695">
        <v>-1864341761</v>
      </c>
      <c r="Y1695">
        <f t="shared" si="1497"/>
        <v>15</v>
      </c>
      <c r="AA1695">
        <v>82.35</v>
      </c>
      <c r="AB1695">
        <v>0</v>
      </c>
      <c r="AC1695">
        <v>0</v>
      </c>
      <c r="AD1695">
        <v>0</v>
      </c>
      <c r="AE1695">
        <v>9.0399999999999991</v>
      </c>
      <c r="AF1695">
        <v>0</v>
      </c>
      <c r="AG1695">
        <v>0</v>
      </c>
      <c r="AH1695">
        <v>0</v>
      </c>
      <c r="AI1695">
        <v>9.11</v>
      </c>
      <c r="AJ1695">
        <v>1</v>
      </c>
      <c r="AK1695">
        <v>1</v>
      </c>
      <c r="AL1695">
        <v>1</v>
      </c>
      <c r="AM1695">
        <v>4</v>
      </c>
      <c r="AN1695">
        <v>0</v>
      </c>
      <c r="AO1695">
        <v>1</v>
      </c>
      <c r="AP1695">
        <v>1</v>
      </c>
      <c r="AQ1695">
        <v>0</v>
      </c>
      <c r="AR1695">
        <v>0</v>
      </c>
      <c r="AS1695" t="s">
        <v>3</v>
      </c>
      <c r="AT1695">
        <v>15</v>
      </c>
      <c r="AU1695" t="s">
        <v>3</v>
      </c>
      <c r="AV1695">
        <v>0</v>
      </c>
      <c r="AW1695">
        <v>2</v>
      </c>
      <c r="AX1695">
        <v>51657456</v>
      </c>
      <c r="AY1695">
        <v>1</v>
      </c>
      <c r="AZ1695">
        <v>0</v>
      </c>
      <c r="BA1695">
        <v>1936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V1695">
        <v>0</v>
      </c>
      <c r="CW1695">
        <v>0</v>
      </c>
      <c r="CX1695">
        <f>ROUND(Y1695*Source!I1303,7)</f>
        <v>0.36</v>
      </c>
      <c r="CY1695">
        <f t="shared" si="1498"/>
        <v>82.35</v>
      </c>
      <c r="CZ1695">
        <f t="shared" si="1499"/>
        <v>9.0399999999999991</v>
      </c>
      <c r="DA1695">
        <f t="shared" si="1500"/>
        <v>9.11</v>
      </c>
      <c r="DB1695">
        <f t="shared" si="1501"/>
        <v>135.6</v>
      </c>
      <c r="DC1695">
        <f t="shared" si="1502"/>
        <v>0</v>
      </c>
      <c r="DD1695" t="s">
        <v>3</v>
      </c>
      <c r="DE1695" t="s">
        <v>3</v>
      </c>
      <c r="DF1695">
        <f t="shared" si="1503"/>
        <v>29.65</v>
      </c>
      <c r="DG1695">
        <f t="shared" si="1504"/>
        <v>0</v>
      </c>
      <c r="DH1695">
        <f t="shared" si="1505"/>
        <v>0</v>
      </c>
      <c r="DI1695">
        <f t="shared" si="1496"/>
        <v>0</v>
      </c>
      <c r="DJ1695">
        <f t="shared" si="1506"/>
        <v>29.65</v>
      </c>
      <c r="DK1695">
        <v>0</v>
      </c>
      <c r="DL1695" t="s">
        <v>3</v>
      </c>
      <c r="DM1695">
        <v>0</v>
      </c>
      <c r="DN1695" t="s">
        <v>3</v>
      </c>
      <c r="DO1695">
        <v>0</v>
      </c>
    </row>
    <row r="1696" spans="1:119" x14ac:dyDescent="0.2">
      <c r="A1696">
        <f>ROW(Source!A1303)</f>
        <v>1303</v>
      </c>
      <c r="B1696">
        <v>51651743</v>
      </c>
      <c r="C1696">
        <v>51657435</v>
      </c>
      <c r="D1696">
        <v>49526492</v>
      </c>
      <c r="E1696">
        <v>1</v>
      </c>
      <c r="F1696">
        <v>1</v>
      </c>
      <c r="G1696">
        <v>1</v>
      </c>
      <c r="H1696">
        <v>3</v>
      </c>
      <c r="I1696" t="s">
        <v>921</v>
      </c>
      <c r="J1696" t="s">
        <v>922</v>
      </c>
      <c r="K1696" t="s">
        <v>923</v>
      </c>
      <c r="L1696">
        <v>1346</v>
      </c>
      <c r="N1696">
        <v>1009</v>
      </c>
      <c r="O1696" t="s">
        <v>920</v>
      </c>
      <c r="P1696" t="s">
        <v>920</v>
      </c>
      <c r="Q1696">
        <v>1</v>
      </c>
      <c r="W1696">
        <v>0</v>
      </c>
      <c r="X1696">
        <v>497341279</v>
      </c>
      <c r="Y1696">
        <f t="shared" si="1497"/>
        <v>8</v>
      </c>
      <c r="AA1696">
        <v>210.35</v>
      </c>
      <c r="AB1696">
        <v>0</v>
      </c>
      <c r="AC1696">
        <v>0</v>
      </c>
      <c r="AD1696">
        <v>0</v>
      </c>
      <c r="AE1696">
        <v>23.09</v>
      </c>
      <c r="AF1696">
        <v>0</v>
      </c>
      <c r="AG1696">
        <v>0</v>
      </c>
      <c r="AH1696">
        <v>0</v>
      </c>
      <c r="AI1696">
        <v>9.11</v>
      </c>
      <c r="AJ1696">
        <v>1</v>
      </c>
      <c r="AK1696">
        <v>1</v>
      </c>
      <c r="AL1696">
        <v>1</v>
      </c>
      <c r="AM1696">
        <v>4</v>
      </c>
      <c r="AN1696">
        <v>0</v>
      </c>
      <c r="AO1696">
        <v>1</v>
      </c>
      <c r="AP1696">
        <v>1</v>
      </c>
      <c r="AQ1696">
        <v>0</v>
      </c>
      <c r="AR1696">
        <v>0</v>
      </c>
      <c r="AS1696" t="s">
        <v>3</v>
      </c>
      <c r="AT1696">
        <v>8</v>
      </c>
      <c r="AU1696" t="s">
        <v>3</v>
      </c>
      <c r="AV1696">
        <v>0</v>
      </c>
      <c r="AW1696">
        <v>2</v>
      </c>
      <c r="AX1696">
        <v>51657457</v>
      </c>
      <c r="AY1696">
        <v>1</v>
      </c>
      <c r="AZ1696">
        <v>0</v>
      </c>
      <c r="BA1696">
        <v>1937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V1696">
        <v>0</v>
      </c>
      <c r="CW1696">
        <v>0</v>
      </c>
      <c r="CX1696">
        <f>ROUND(Y1696*Source!I1303,7)</f>
        <v>0.192</v>
      </c>
      <c r="CY1696">
        <f t="shared" si="1498"/>
        <v>210.35</v>
      </c>
      <c r="CZ1696">
        <f t="shared" si="1499"/>
        <v>23.09</v>
      </c>
      <c r="DA1696">
        <f t="shared" si="1500"/>
        <v>9.11</v>
      </c>
      <c r="DB1696">
        <f t="shared" si="1501"/>
        <v>184.72</v>
      </c>
      <c r="DC1696">
        <f t="shared" si="1502"/>
        <v>0</v>
      </c>
      <c r="DD1696" t="s">
        <v>3</v>
      </c>
      <c r="DE1696" t="s">
        <v>3</v>
      </c>
      <c r="DF1696">
        <f t="shared" si="1503"/>
        <v>40.39</v>
      </c>
      <c r="DG1696">
        <f t="shared" si="1504"/>
        <v>0</v>
      </c>
      <c r="DH1696">
        <f t="shared" si="1505"/>
        <v>0</v>
      </c>
      <c r="DI1696">
        <f t="shared" si="1496"/>
        <v>0</v>
      </c>
      <c r="DJ1696">
        <f t="shared" si="1506"/>
        <v>40.39</v>
      </c>
      <c r="DK1696">
        <v>0</v>
      </c>
      <c r="DL1696" t="s">
        <v>3</v>
      </c>
      <c r="DM1696">
        <v>0</v>
      </c>
      <c r="DN1696" t="s">
        <v>3</v>
      </c>
      <c r="DO1696">
        <v>0</v>
      </c>
    </row>
    <row r="1697" spans="1:119" x14ac:dyDescent="0.2">
      <c r="A1697">
        <f>ROW(Source!A1303)</f>
        <v>1303</v>
      </c>
      <c r="B1697">
        <v>51651743</v>
      </c>
      <c r="C1697">
        <v>51657435</v>
      </c>
      <c r="D1697">
        <v>49555131</v>
      </c>
      <c r="E1697">
        <v>1</v>
      </c>
      <c r="F1697">
        <v>1</v>
      </c>
      <c r="G1697">
        <v>1</v>
      </c>
      <c r="H1697">
        <v>3</v>
      </c>
      <c r="I1697" t="s">
        <v>950</v>
      </c>
      <c r="J1697" t="s">
        <v>951</v>
      </c>
      <c r="K1697" t="s">
        <v>952</v>
      </c>
      <c r="L1697">
        <v>1348</v>
      </c>
      <c r="N1697">
        <v>1009</v>
      </c>
      <c r="O1697" t="s">
        <v>105</v>
      </c>
      <c r="P1697" t="s">
        <v>105</v>
      </c>
      <c r="Q1697">
        <v>1000</v>
      </c>
      <c r="W1697">
        <v>0</v>
      </c>
      <c r="X1697">
        <v>-364749507</v>
      </c>
      <c r="Y1697">
        <f t="shared" si="1497"/>
        <v>5.0099999999999997E-3</v>
      </c>
      <c r="AA1697">
        <v>156537.13</v>
      </c>
      <c r="AB1697">
        <v>0</v>
      </c>
      <c r="AC1697">
        <v>0</v>
      </c>
      <c r="AD1697">
        <v>0</v>
      </c>
      <c r="AE1697">
        <v>17183</v>
      </c>
      <c r="AF1697">
        <v>0</v>
      </c>
      <c r="AG1697">
        <v>0</v>
      </c>
      <c r="AH1697">
        <v>0</v>
      </c>
      <c r="AI1697">
        <v>9.11</v>
      </c>
      <c r="AJ1697">
        <v>1</v>
      </c>
      <c r="AK1697">
        <v>1</v>
      </c>
      <c r="AL1697">
        <v>1</v>
      </c>
      <c r="AM1697">
        <v>4</v>
      </c>
      <c r="AN1697">
        <v>0</v>
      </c>
      <c r="AO1697">
        <v>1</v>
      </c>
      <c r="AP1697">
        <v>1</v>
      </c>
      <c r="AQ1697">
        <v>0</v>
      </c>
      <c r="AR1697">
        <v>0</v>
      </c>
      <c r="AS1697" t="s">
        <v>3</v>
      </c>
      <c r="AT1697">
        <v>5.0099999999999997E-3</v>
      </c>
      <c r="AU1697" t="s">
        <v>3</v>
      </c>
      <c r="AV1697">
        <v>0</v>
      </c>
      <c r="AW1697">
        <v>2</v>
      </c>
      <c r="AX1697">
        <v>51657459</v>
      </c>
      <c r="AY1697">
        <v>1</v>
      </c>
      <c r="AZ1697">
        <v>0</v>
      </c>
      <c r="BA1697">
        <v>1939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V1697">
        <v>0</v>
      </c>
      <c r="CW1697">
        <v>0</v>
      </c>
      <c r="CX1697">
        <f>ROUND(Y1697*Source!I1303,7)</f>
        <v>1.2019999999999999E-4</v>
      </c>
      <c r="CY1697">
        <f t="shared" si="1498"/>
        <v>156537.13</v>
      </c>
      <c r="CZ1697">
        <f t="shared" si="1499"/>
        <v>17183</v>
      </c>
      <c r="DA1697">
        <f t="shared" si="1500"/>
        <v>9.11</v>
      </c>
      <c r="DB1697">
        <f t="shared" si="1501"/>
        <v>86.09</v>
      </c>
      <c r="DC1697">
        <f t="shared" si="1502"/>
        <v>0</v>
      </c>
      <c r="DD1697" t="s">
        <v>3</v>
      </c>
      <c r="DE1697" t="s">
        <v>3</v>
      </c>
      <c r="DF1697">
        <f t="shared" si="1503"/>
        <v>18.82</v>
      </c>
      <c r="DG1697">
        <f t="shared" si="1504"/>
        <v>0</v>
      </c>
      <c r="DH1697">
        <f t="shared" si="1505"/>
        <v>0</v>
      </c>
      <c r="DI1697">
        <f t="shared" si="1496"/>
        <v>0</v>
      </c>
      <c r="DJ1697">
        <f t="shared" si="1506"/>
        <v>18.82</v>
      </c>
      <c r="DK1697">
        <v>0</v>
      </c>
      <c r="DL1697" t="s">
        <v>3</v>
      </c>
      <c r="DM1697">
        <v>0</v>
      </c>
      <c r="DN1697" t="s">
        <v>3</v>
      </c>
      <c r="DO1697">
        <v>0</v>
      </c>
    </row>
    <row r="1698" spans="1:119" x14ac:dyDescent="0.2">
      <c r="A1698">
        <f>ROW(Source!A1303)</f>
        <v>1303</v>
      </c>
      <c r="B1698">
        <v>51651743</v>
      </c>
      <c r="C1698">
        <v>51657435</v>
      </c>
      <c r="D1698">
        <v>49564260</v>
      </c>
      <c r="E1698">
        <v>1</v>
      </c>
      <c r="F1698">
        <v>1</v>
      </c>
      <c r="G1698">
        <v>1</v>
      </c>
      <c r="H1698">
        <v>3</v>
      </c>
      <c r="I1698" t="s">
        <v>79</v>
      </c>
      <c r="J1698" t="s">
        <v>81</v>
      </c>
      <c r="K1698" t="s">
        <v>80</v>
      </c>
      <c r="L1698">
        <v>1327</v>
      </c>
      <c r="N1698">
        <v>1005</v>
      </c>
      <c r="O1698" t="s">
        <v>52</v>
      </c>
      <c r="P1698" t="s">
        <v>52</v>
      </c>
      <c r="Q1698">
        <v>1</v>
      </c>
      <c r="W1698">
        <v>0</v>
      </c>
      <c r="X1698">
        <v>415678242</v>
      </c>
      <c r="Y1698">
        <f t="shared" si="1497"/>
        <v>100</v>
      </c>
      <c r="AA1698">
        <v>932.96</v>
      </c>
      <c r="AB1698">
        <v>0</v>
      </c>
      <c r="AC1698">
        <v>0</v>
      </c>
      <c r="AD1698">
        <v>0</v>
      </c>
      <c r="AE1698">
        <v>102.41</v>
      </c>
      <c r="AF1698">
        <v>0</v>
      </c>
      <c r="AG1698">
        <v>0</v>
      </c>
      <c r="AH1698">
        <v>0</v>
      </c>
      <c r="AI1698">
        <v>9.11</v>
      </c>
      <c r="AJ1698">
        <v>1</v>
      </c>
      <c r="AK1698">
        <v>1</v>
      </c>
      <c r="AL1698">
        <v>1</v>
      </c>
      <c r="AM1698">
        <v>0</v>
      </c>
      <c r="AN1698">
        <v>0</v>
      </c>
      <c r="AO1698">
        <v>0</v>
      </c>
      <c r="AP1698">
        <v>1</v>
      </c>
      <c r="AQ1698">
        <v>0</v>
      </c>
      <c r="AR1698">
        <v>0</v>
      </c>
      <c r="AS1698" t="s">
        <v>3</v>
      </c>
      <c r="AT1698">
        <v>100</v>
      </c>
      <c r="AU1698" t="s">
        <v>3</v>
      </c>
      <c r="AV1698">
        <v>0</v>
      </c>
      <c r="AW1698">
        <v>1</v>
      </c>
      <c r="AX1698">
        <v>-1</v>
      </c>
      <c r="AY1698">
        <v>0</v>
      </c>
      <c r="AZ1698">
        <v>0</v>
      </c>
      <c r="BA1698" t="s">
        <v>3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V1698">
        <v>0</v>
      </c>
      <c r="CW1698">
        <v>0</v>
      </c>
      <c r="CX1698">
        <f>ROUND(Y1698*Source!I1303,7)</f>
        <v>2.4</v>
      </c>
      <c r="CY1698">
        <f t="shared" si="1498"/>
        <v>932.96</v>
      </c>
      <c r="CZ1698">
        <f t="shared" si="1499"/>
        <v>102.41</v>
      </c>
      <c r="DA1698">
        <f t="shared" si="1500"/>
        <v>9.11</v>
      </c>
      <c r="DB1698">
        <f t="shared" si="1501"/>
        <v>10241</v>
      </c>
      <c r="DC1698">
        <f t="shared" si="1502"/>
        <v>0</v>
      </c>
      <c r="DD1698" t="s">
        <v>3</v>
      </c>
      <c r="DE1698" t="s">
        <v>3</v>
      </c>
      <c r="DF1698">
        <f t="shared" si="1503"/>
        <v>2239.1</v>
      </c>
      <c r="DG1698">
        <f t="shared" si="1504"/>
        <v>0</v>
      </c>
      <c r="DH1698">
        <f t="shared" si="1505"/>
        <v>0</v>
      </c>
      <c r="DI1698">
        <f t="shared" si="1496"/>
        <v>0</v>
      </c>
      <c r="DJ1698">
        <f t="shared" si="1506"/>
        <v>2239.1</v>
      </c>
      <c r="DK1698">
        <v>0</v>
      </c>
      <c r="DL1698" t="s">
        <v>3</v>
      </c>
      <c r="DM1698">
        <v>0</v>
      </c>
      <c r="DN1698" t="s">
        <v>3</v>
      </c>
      <c r="DO1698">
        <v>0</v>
      </c>
    </row>
    <row r="1699" spans="1:119" x14ac:dyDescent="0.2">
      <c r="A1699">
        <f>ROW(Source!A1305)</f>
        <v>1305</v>
      </c>
      <c r="B1699">
        <v>51651743</v>
      </c>
      <c r="C1699">
        <v>51657466</v>
      </c>
      <c r="D1699">
        <v>49510719</v>
      </c>
      <c r="E1699">
        <v>70</v>
      </c>
      <c r="F1699">
        <v>1</v>
      </c>
      <c r="G1699">
        <v>1</v>
      </c>
      <c r="H1699">
        <v>1</v>
      </c>
      <c r="I1699" t="s">
        <v>942</v>
      </c>
      <c r="J1699" t="s">
        <v>3</v>
      </c>
      <c r="K1699" t="s">
        <v>943</v>
      </c>
      <c r="L1699">
        <v>1191</v>
      </c>
      <c r="N1699">
        <v>1013</v>
      </c>
      <c r="O1699" t="s">
        <v>904</v>
      </c>
      <c r="P1699" t="s">
        <v>904</v>
      </c>
      <c r="Q1699">
        <v>1</v>
      </c>
      <c r="W1699">
        <v>0</v>
      </c>
      <c r="X1699">
        <v>784619160</v>
      </c>
      <c r="Y1699">
        <f t="shared" ref="Y1699:Y1704" si="1507">(AT1699*ROUND(1.05,7))</f>
        <v>148.05000000000001</v>
      </c>
      <c r="AA1699">
        <v>0</v>
      </c>
      <c r="AB1699">
        <v>0</v>
      </c>
      <c r="AC1699">
        <v>0</v>
      </c>
      <c r="AD1699">
        <v>291.83</v>
      </c>
      <c r="AE1699">
        <v>0</v>
      </c>
      <c r="AF1699">
        <v>0</v>
      </c>
      <c r="AG1699">
        <v>0</v>
      </c>
      <c r="AH1699">
        <v>8.74</v>
      </c>
      <c r="AI1699">
        <v>1</v>
      </c>
      <c r="AJ1699">
        <v>1</v>
      </c>
      <c r="AK1699">
        <v>1</v>
      </c>
      <c r="AL1699">
        <v>33.39</v>
      </c>
      <c r="AM1699">
        <v>4</v>
      </c>
      <c r="AN1699">
        <v>0</v>
      </c>
      <c r="AO1699">
        <v>1</v>
      </c>
      <c r="AP1699">
        <v>1</v>
      </c>
      <c r="AQ1699">
        <v>0</v>
      </c>
      <c r="AR1699">
        <v>0</v>
      </c>
      <c r="AS1699" t="s">
        <v>3</v>
      </c>
      <c r="AT1699">
        <v>141</v>
      </c>
      <c r="AU1699" t="s">
        <v>20</v>
      </c>
      <c r="AV1699">
        <v>1</v>
      </c>
      <c r="AW1699">
        <v>2</v>
      </c>
      <c r="AX1699">
        <v>51657480</v>
      </c>
      <c r="AY1699">
        <v>1</v>
      </c>
      <c r="AZ1699">
        <v>0</v>
      </c>
      <c r="BA1699">
        <v>1945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U1699">
        <f>ROUND(AT1699*Source!I1305*AH1699*AL1699,2)</f>
        <v>27108.19</v>
      </c>
      <c r="CV1699">
        <f>ROUND(Y1699*Source!I1305,7)</f>
        <v>97.535340000000005</v>
      </c>
      <c r="CW1699">
        <v>0</v>
      </c>
      <c r="CX1699">
        <f>ROUND(Y1699*Source!I1305,7)</f>
        <v>97.535340000000005</v>
      </c>
      <c r="CY1699">
        <f>AD1699</f>
        <v>291.83</v>
      </c>
      <c r="CZ1699">
        <f>AH1699</f>
        <v>8.74</v>
      </c>
      <c r="DA1699">
        <f>AL1699</f>
        <v>33.39</v>
      </c>
      <c r="DB1699">
        <f t="shared" ref="DB1699:DB1704" si="1508">ROUND((ROUND(AT1699*CZ1699,2)*ROUND(1.05,7)),2)</f>
        <v>1293.96</v>
      </c>
      <c r="DC1699">
        <f t="shared" ref="DC1699:DC1704" si="1509">ROUND((ROUND(AT1699*AG1699,2)*ROUND(1.05,7)),2)</f>
        <v>0</v>
      </c>
      <c r="DD1699" t="s">
        <v>3</v>
      </c>
      <c r="DE1699" t="s">
        <v>3</v>
      </c>
      <c r="DF1699">
        <f t="shared" ref="DF1699:DF1704" si="1510">ROUND(ROUND(AE1699,2)*CX1699,2)</f>
        <v>0</v>
      </c>
      <c r="DG1699">
        <f t="shared" si="1504"/>
        <v>0</v>
      </c>
      <c r="DH1699">
        <f t="shared" si="1505"/>
        <v>0</v>
      </c>
      <c r="DI1699">
        <f>ROUND(ROUND(AH1699*AL1699,2)*CX1699,2)</f>
        <v>28463.74</v>
      </c>
      <c r="DJ1699">
        <f>DI1699</f>
        <v>28463.74</v>
      </c>
      <c r="DK1699">
        <v>0</v>
      </c>
      <c r="DL1699" t="s">
        <v>3</v>
      </c>
      <c r="DM1699">
        <v>0</v>
      </c>
      <c r="DN1699" t="s">
        <v>3</v>
      </c>
      <c r="DO1699">
        <v>0</v>
      </c>
    </row>
    <row r="1700" spans="1:119" x14ac:dyDescent="0.2">
      <c r="A1700">
        <f>ROW(Source!A1305)</f>
        <v>1305</v>
      </c>
      <c r="B1700">
        <v>51651743</v>
      </c>
      <c r="C1700">
        <v>51657466</v>
      </c>
      <c r="D1700">
        <v>49510905</v>
      </c>
      <c r="E1700">
        <v>70</v>
      </c>
      <c r="F1700">
        <v>1</v>
      </c>
      <c r="G1700">
        <v>1</v>
      </c>
      <c r="H1700">
        <v>1</v>
      </c>
      <c r="I1700" t="s">
        <v>905</v>
      </c>
      <c r="J1700" t="s">
        <v>3</v>
      </c>
      <c r="K1700" t="s">
        <v>906</v>
      </c>
      <c r="L1700">
        <v>1191</v>
      </c>
      <c r="N1700">
        <v>1013</v>
      </c>
      <c r="O1700" t="s">
        <v>904</v>
      </c>
      <c r="P1700" t="s">
        <v>904</v>
      </c>
      <c r="Q1700">
        <v>1</v>
      </c>
      <c r="W1700">
        <v>0</v>
      </c>
      <c r="X1700">
        <v>-1417349443</v>
      </c>
      <c r="Y1700">
        <f t="shared" si="1507"/>
        <v>0.98699999999999999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1</v>
      </c>
      <c r="AJ1700">
        <v>1</v>
      </c>
      <c r="AK1700">
        <v>33.39</v>
      </c>
      <c r="AL1700">
        <v>1</v>
      </c>
      <c r="AM1700">
        <v>4</v>
      </c>
      <c r="AN1700">
        <v>0</v>
      </c>
      <c r="AO1700">
        <v>1</v>
      </c>
      <c r="AP1700">
        <v>1</v>
      </c>
      <c r="AQ1700">
        <v>0</v>
      </c>
      <c r="AR1700">
        <v>0</v>
      </c>
      <c r="AS1700" t="s">
        <v>3</v>
      </c>
      <c r="AT1700">
        <v>0.94</v>
      </c>
      <c r="AU1700" t="s">
        <v>20</v>
      </c>
      <c r="AV1700">
        <v>2</v>
      </c>
      <c r="AW1700">
        <v>2</v>
      </c>
      <c r="AX1700">
        <v>51657481</v>
      </c>
      <c r="AY1700">
        <v>1</v>
      </c>
      <c r="AZ1700">
        <v>0</v>
      </c>
      <c r="BA1700">
        <v>1946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V1700">
        <v>0</v>
      </c>
      <c r="CW1700">
        <v>0</v>
      </c>
      <c r="CX1700">
        <f>ROUND(Y1700*Source!I1305,7)</f>
        <v>0.65023560000000002</v>
      </c>
      <c r="CY1700">
        <f>AD1700</f>
        <v>0</v>
      </c>
      <c r="CZ1700">
        <f>AH1700</f>
        <v>0</v>
      </c>
      <c r="DA1700">
        <f>AL1700</f>
        <v>1</v>
      </c>
      <c r="DB1700">
        <f t="shared" si="1508"/>
        <v>0</v>
      </c>
      <c r="DC1700">
        <f t="shared" si="1509"/>
        <v>0</v>
      </c>
      <c r="DD1700" t="s">
        <v>3</v>
      </c>
      <c r="DE1700" t="s">
        <v>3</v>
      </c>
      <c r="DF1700">
        <f t="shared" si="1510"/>
        <v>0</v>
      </c>
      <c r="DG1700">
        <f t="shared" si="1504"/>
        <v>0</v>
      </c>
      <c r="DH1700">
        <f>ROUND(ROUND(AG1700*AK1700,2)*CX1700,2)</f>
        <v>0</v>
      </c>
      <c r="DI1700">
        <f t="shared" ref="DI1700:DI1711" si="1511">ROUND(ROUND(AH1700,2)*CX1700,2)</f>
        <v>0</v>
      </c>
      <c r="DJ1700">
        <f>DI1700</f>
        <v>0</v>
      </c>
      <c r="DK1700">
        <v>0</v>
      </c>
      <c r="DL1700" t="s">
        <v>3</v>
      </c>
      <c r="DM1700">
        <v>0</v>
      </c>
      <c r="DN1700" t="s">
        <v>3</v>
      </c>
      <c r="DO1700">
        <v>0</v>
      </c>
    </row>
    <row r="1701" spans="1:119" x14ac:dyDescent="0.2">
      <c r="A1701">
        <f>ROW(Source!A1305)</f>
        <v>1305</v>
      </c>
      <c r="B1701">
        <v>51651743</v>
      </c>
      <c r="C1701">
        <v>51657466</v>
      </c>
      <c r="D1701">
        <v>49672573</v>
      </c>
      <c r="E1701">
        <v>1</v>
      </c>
      <c r="F1701">
        <v>1</v>
      </c>
      <c r="G1701">
        <v>1</v>
      </c>
      <c r="H1701">
        <v>2</v>
      </c>
      <c r="I1701" t="s">
        <v>907</v>
      </c>
      <c r="J1701" t="s">
        <v>908</v>
      </c>
      <c r="K1701" t="s">
        <v>909</v>
      </c>
      <c r="L1701">
        <v>1367</v>
      </c>
      <c r="N1701">
        <v>1011</v>
      </c>
      <c r="O1701" t="s">
        <v>910</v>
      </c>
      <c r="P1701" t="s">
        <v>910</v>
      </c>
      <c r="Q1701">
        <v>1</v>
      </c>
      <c r="W1701">
        <v>0</v>
      </c>
      <c r="X1701">
        <v>-430484415</v>
      </c>
      <c r="Y1701">
        <f t="shared" si="1507"/>
        <v>0.39900000000000002</v>
      </c>
      <c r="AA1701">
        <v>0</v>
      </c>
      <c r="AB1701">
        <v>1530.2</v>
      </c>
      <c r="AC1701">
        <v>450.77</v>
      </c>
      <c r="AD1701">
        <v>0</v>
      </c>
      <c r="AE1701">
        <v>0</v>
      </c>
      <c r="AF1701">
        <v>115.4</v>
      </c>
      <c r="AG1701">
        <v>13.5</v>
      </c>
      <c r="AH1701">
        <v>0</v>
      </c>
      <c r="AI1701">
        <v>1</v>
      </c>
      <c r="AJ1701">
        <v>13.26</v>
      </c>
      <c r="AK1701">
        <v>33.39</v>
      </c>
      <c r="AL1701">
        <v>1</v>
      </c>
      <c r="AM1701">
        <v>4</v>
      </c>
      <c r="AN1701">
        <v>0</v>
      </c>
      <c r="AO1701">
        <v>1</v>
      </c>
      <c r="AP1701">
        <v>1</v>
      </c>
      <c r="AQ1701">
        <v>0</v>
      </c>
      <c r="AR1701">
        <v>0</v>
      </c>
      <c r="AS1701" t="s">
        <v>3</v>
      </c>
      <c r="AT1701">
        <v>0.38</v>
      </c>
      <c r="AU1701" t="s">
        <v>20</v>
      </c>
      <c r="AV1701">
        <v>0</v>
      </c>
      <c r="AW1701">
        <v>2</v>
      </c>
      <c r="AX1701">
        <v>51657482</v>
      </c>
      <c r="AY1701">
        <v>1</v>
      </c>
      <c r="AZ1701">
        <v>0</v>
      </c>
      <c r="BA1701">
        <v>1947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V1701">
        <v>0</v>
      </c>
      <c r="CW1701">
        <f>ROUND(Y1701*Source!I1305,7)</f>
        <v>0.26286120000000002</v>
      </c>
      <c r="CX1701">
        <f>ROUND(Y1701*Source!I1305,7)</f>
        <v>0.26286120000000002</v>
      </c>
      <c r="CY1701">
        <f>AB1701</f>
        <v>1530.2</v>
      </c>
      <c r="CZ1701">
        <f>AF1701</f>
        <v>115.4</v>
      </c>
      <c r="DA1701">
        <f>AJ1701</f>
        <v>13.26</v>
      </c>
      <c r="DB1701">
        <f t="shared" si="1508"/>
        <v>46.04</v>
      </c>
      <c r="DC1701">
        <f t="shared" si="1509"/>
        <v>5.39</v>
      </c>
      <c r="DD1701" t="s">
        <v>3</v>
      </c>
      <c r="DE1701" t="s">
        <v>3</v>
      </c>
      <c r="DF1701">
        <f t="shared" si="1510"/>
        <v>0</v>
      </c>
      <c r="DG1701">
        <f>ROUND(ROUND(AF1701*AJ1701,2)*CX1701,2)</f>
        <v>402.23</v>
      </c>
      <c r="DH1701">
        <f>ROUND(ROUND(AG1701*AK1701,2)*CX1701,2)</f>
        <v>118.49</v>
      </c>
      <c r="DI1701">
        <f t="shared" si="1511"/>
        <v>0</v>
      </c>
      <c r="DJ1701">
        <f>DG1701</f>
        <v>402.23</v>
      </c>
      <c r="DK1701">
        <v>0</v>
      </c>
      <c r="DL1701" t="s">
        <v>3</v>
      </c>
      <c r="DM1701">
        <v>0</v>
      </c>
      <c r="DN1701" t="s">
        <v>3</v>
      </c>
      <c r="DO1701">
        <v>0</v>
      </c>
    </row>
    <row r="1702" spans="1:119" x14ac:dyDescent="0.2">
      <c r="A1702">
        <f>ROW(Source!A1305)</f>
        <v>1305</v>
      </c>
      <c r="B1702">
        <v>51651743</v>
      </c>
      <c r="C1702">
        <v>51657466</v>
      </c>
      <c r="D1702">
        <v>49672703</v>
      </c>
      <c r="E1702">
        <v>1</v>
      </c>
      <c r="F1702">
        <v>1</v>
      </c>
      <c r="G1702">
        <v>1</v>
      </c>
      <c r="H1702">
        <v>2</v>
      </c>
      <c r="I1702" t="s">
        <v>944</v>
      </c>
      <c r="J1702" t="s">
        <v>945</v>
      </c>
      <c r="K1702" t="s">
        <v>946</v>
      </c>
      <c r="L1702">
        <v>1367</v>
      </c>
      <c r="N1702">
        <v>1011</v>
      </c>
      <c r="O1702" t="s">
        <v>910</v>
      </c>
      <c r="P1702" t="s">
        <v>910</v>
      </c>
      <c r="Q1702">
        <v>1</v>
      </c>
      <c r="W1702">
        <v>0</v>
      </c>
      <c r="X1702">
        <v>-1424865896</v>
      </c>
      <c r="Y1702">
        <f t="shared" si="1507"/>
        <v>0.35700000000000004</v>
      </c>
      <c r="AA1702">
        <v>0</v>
      </c>
      <c r="AB1702">
        <v>88.31</v>
      </c>
      <c r="AC1702">
        <v>0</v>
      </c>
      <c r="AD1702">
        <v>0</v>
      </c>
      <c r="AE1702">
        <v>0</v>
      </c>
      <c r="AF1702">
        <v>6.66</v>
      </c>
      <c r="AG1702">
        <v>0</v>
      </c>
      <c r="AH1702">
        <v>0</v>
      </c>
      <c r="AI1702">
        <v>1</v>
      </c>
      <c r="AJ1702">
        <v>13.26</v>
      </c>
      <c r="AK1702">
        <v>33.39</v>
      </c>
      <c r="AL1702">
        <v>1</v>
      </c>
      <c r="AM1702">
        <v>4</v>
      </c>
      <c r="AN1702">
        <v>0</v>
      </c>
      <c r="AO1702">
        <v>1</v>
      </c>
      <c r="AP1702">
        <v>1</v>
      </c>
      <c r="AQ1702">
        <v>0</v>
      </c>
      <c r="AR1702">
        <v>0</v>
      </c>
      <c r="AS1702" t="s">
        <v>3</v>
      </c>
      <c r="AT1702">
        <v>0.34</v>
      </c>
      <c r="AU1702" t="s">
        <v>20</v>
      </c>
      <c r="AV1702">
        <v>0</v>
      </c>
      <c r="AW1702">
        <v>2</v>
      </c>
      <c r="AX1702">
        <v>51657483</v>
      </c>
      <c r="AY1702">
        <v>1</v>
      </c>
      <c r="AZ1702">
        <v>0</v>
      </c>
      <c r="BA1702">
        <v>1948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V1702">
        <v>0</v>
      </c>
      <c r="CW1702">
        <f>ROUND(Y1702*Source!I1305,7)</f>
        <v>0.2351916</v>
      </c>
      <c r="CX1702">
        <f>ROUND(Y1702*Source!I1305,7)</f>
        <v>0.2351916</v>
      </c>
      <c r="CY1702">
        <f>AB1702</f>
        <v>88.31</v>
      </c>
      <c r="CZ1702">
        <f>AF1702</f>
        <v>6.66</v>
      </c>
      <c r="DA1702">
        <f>AJ1702</f>
        <v>13.26</v>
      </c>
      <c r="DB1702">
        <f t="shared" si="1508"/>
        <v>2.37</v>
      </c>
      <c r="DC1702">
        <f t="shared" si="1509"/>
        <v>0</v>
      </c>
      <c r="DD1702" t="s">
        <v>3</v>
      </c>
      <c r="DE1702" t="s">
        <v>3</v>
      </c>
      <c r="DF1702">
        <f t="shared" si="1510"/>
        <v>0</v>
      </c>
      <c r="DG1702">
        <f>ROUND(ROUND(AF1702*AJ1702,2)*CX1702,2)</f>
        <v>20.77</v>
      </c>
      <c r="DH1702">
        <f>ROUND(ROUND(AG1702*AK1702,2)*CX1702,2)</f>
        <v>0</v>
      </c>
      <c r="DI1702">
        <f t="shared" si="1511"/>
        <v>0</v>
      </c>
      <c r="DJ1702">
        <f>DG1702</f>
        <v>20.77</v>
      </c>
      <c r="DK1702">
        <v>0</v>
      </c>
      <c r="DL1702" t="s">
        <v>3</v>
      </c>
      <c r="DM1702">
        <v>0</v>
      </c>
      <c r="DN1702" t="s">
        <v>3</v>
      </c>
      <c r="DO1702">
        <v>0</v>
      </c>
    </row>
    <row r="1703" spans="1:119" x14ac:dyDescent="0.2">
      <c r="A1703">
        <f>ROW(Source!A1305)</f>
        <v>1305</v>
      </c>
      <c r="B1703">
        <v>51651743</v>
      </c>
      <c r="C1703">
        <v>51657466</v>
      </c>
      <c r="D1703">
        <v>49673503</v>
      </c>
      <c r="E1703">
        <v>1</v>
      </c>
      <c r="F1703">
        <v>1</v>
      </c>
      <c r="G1703">
        <v>1</v>
      </c>
      <c r="H1703">
        <v>2</v>
      </c>
      <c r="I1703" t="s">
        <v>914</v>
      </c>
      <c r="J1703" t="s">
        <v>915</v>
      </c>
      <c r="K1703" t="s">
        <v>916</v>
      </c>
      <c r="L1703">
        <v>1367</v>
      </c>
      <c r="N1703">
        <v>1011</v>
      </c>
      <c r="O1703" t="s">
        <v>910</v>
      </c>
      <c r="P1703" t="s">
        <v>910</v>
      </c>
      <c r="Q1703">
        <v>1</v>
      </c>
      <c r="W1703">
        <v>0</v>
      </c>
      <c r="X1703">
        <v>509054691</v>
      </c>
      <c r="Y1703">
        <f t="shared" si="1507"/>
        <v>0.58800000000000008</v>
      </c>
      <c r="AA1703">
        <v>0</v>
      </c>
      <c r="AB1703">
        <v>871.31</v>
      </c>
      <c r="AC1703">
        <v>387.32</v>
      </c>
      <c r="AD1703">
        <v>0</v>
      </c>
      <c r="AE1703">
        <v>0</v>
      </c>
      <c r="AF1703">
        <v>65.709999999999994</v>
      </c>
      <c r="AG1703">
        <v>11.6</v>
      </c>
      <c r="AH1703">
        <v>0</v>
      </c>
      <c r="AI1703">
        <v>1</v>
      </c>
      <c r="AJ1703">
        <v>13.26</v>
      </c>
      <c r="AK1703">
        <v>33.39</v>
      </c>
      <c r="AL1703">
        <v>1</v>
      </c>
      <c r="AM1703">
        <v>4</v>
      </c>
      <c r="AN1703">
        <v>0</v>
      </c>
      <c r="AO1703">
        <v>1</v>
      </c>
      <c r="AP1703">
        <v>1</v>
      </c>
      <c r="AQ1703">
        <v>0</v>
      </c>
      <c r="AR1703">
        <v>0</v>
      </c>
      <c r="AS1703" t="s">
        <v>3</v>
      </c>
      <c r="AT1703">
        <v>0.56000000000000005</v>
      </c>
      <c r="AU1703" t="s">
        <v>20</v>
      </c>
      <c r="AV1703">
        <v>0</v>
      </c>
      <c r="AW1703">
        <v>2</v>
      </c>
      <c r="AX1703">
        <v>51657484</v>
      </c>
      <c r="AY1703">
        <v>1</v>
      </c>
      <c r="AZ1703">
        <v>0</v>
      </c>
      <c r="BA1703">
        <v>1949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V1703">
        <v>0</v>
      </c>
      <c r="CW1703">
        <f>ROUND(Y1703*Source!I1305,7)</f>
        <v>0.38737440000000001</v>
      </c>
      <c r="CX1703">
        <f>ROUND(Y1703*Source!I1305,7)</f>
        <v>0.38737440000000001</v>
      </c>
      <c r="CY1703">
        <f>AB1703</f>
        <v>871.31</v>
      </c>
      <c r="CZ1703">
        <f>AF1703</f>
        <v>65.709999999999994</v>
      </c>
      <c r="DA1703">
        <f>AJ1703</f>
        <v>13.26</v>
      </c>
      <c r="DB1703">
        <f t="shared" si="1508"/>
        <v>38.64</v>
      </c>
      <c r="DC1703">
        <f t="shared" si="1509"/>
        <v>6.83</v>
      </c>
      <c r="DD1703" t="s">
        <v>3</v>
      </c>
      <c r="DE1703" t="s">
        <v>3</v>
      </c>
      <c r="DF1703">
        <f t="shared" si="1510"/>
        <v>0</v>
      </c>
      <c r="DG1703">
        <f>ROUND(ROUND(AF1703*AJ1703,2)*CX1703,2)</f>
        <v>337.52</v>
      </c>
      <c r="DH1703">
        <f>ROUND(ROUND(AG1703*AK1703,2)*CX1703,2)</f>
        <v>150.04</v>
      </c>
      <c r="DI1703">
        <f t="shared" si="1511"/>
        <v>0</v>
      </c>
      <c r="DJ1703">
        <f>DG1703</f>
        <v>337.52</v>
      </c>
      <c r="DK1703">
        <v>0</v>
      </c>
      <c r="DL1703" t="s">
        <v>3</v>
      </c>
      <c r="DM1703">
        <v>0</v>
      </c>
      <c r="DN1703" t="s">
        <v>3</v>
      </c>
      <c r="DO1703">
        <v>0</v>
      </c>
    </row>
    <row r="1704" spans="1:119" x14ac:dyDescent="0.2">
      <c r="A1704">
        <f>ROW(Source!A1305)</f>
        <v>1305</v>
      </c>
      <c r="B1704">
        <v>51651743</v>
      </c>
      <c r="C1704">
        <v>51657466</v>
      </c>
      <c r="D1704">
        <v>49673715</v>
      </c>
      <c r="E1704">
        <v>1</v>
      </c>
      <c r="F1704">
        <v>1</v>
      </c>
      <c r="G1704">
        <v>1</v>
      </c>
      <c r="H1704">
        <v>2</v>
      </c>
      <c r="I1704" t="s">
        <v>926</v>
      </c>
      <c r="J1704" t="s">
        <v>927</v>
      </c>
      <c r="K1704" t="s">
        <v>928</v>
      </c>
      <c r="L1704">
        <v>1367</v>
      </c>
      <c r="N1704">
        <v>1011</v>
      </c>
      <c r="O1704" t="s">
        <v>910</v>
      </c>
      <c r="P1704" t="s">
        <v>910</v>
      </c>
      <c r="Q1704">
        <v>1</v>
      </c>
      <c r="W1704">
        <v>0</v>
      </c>
      <c r="X1704">
        <v>829370094</v>
      </c>
      <c r="Y1704">
        <f t="shared" si="1507"/>
        <v>1.47</v>
      </c>
      <c r="AA1704">
        <v>0</v>
      </c>
      <c r="AB1704">
        <v>107.41</v>
      </c>
      <c r="AC1704">
        <v>0</v>
      </c>
      <c r="AD1704">
        <v>0</v>
      </c>
      <c r="AE1704">
        <v>0</v>
      </c>
      <c r="AF1704">
        <v>8.1</v>
      </c>
      <c r="AG1704">
        <v>0</v>
      </c>
      <c r="AH1704">
        <v>0</v>
      </c>
      <c r="AI1704">
        <v>1</v>
      </c>
      <c r="AJ1704">
        <v>13.26</v>
      </c>
      <c r="AK1704">
        <v>33.39</v>
      </c>
      <c r="AL1704">
        <v>1</v>
      </c>
      <c r="AM1704">
        <v>4</v>
      </c>
      <c r="AN1704">
        <v>0</v>
      </c>
      <c r="AO1704">
        <v>1</v>
      </c>
      <c r="AP1704">
        <v>1</v>
      </c>
      <c r="AQ1704">
        <v>0</v>
      </c>
      <c r="AR1704">
        <v>0</v>
      </c>
      <c r="AS1704" t="s">
        <v>3</v>
      </c>
      <c r="AT1704">
        <v>1.4</v>
      </c>
      <c r="AU1704" t="s">
        <v>20</v>
      </c>
      <c r="AV1704">
        <v>0</v>
      </c>
      <c r="AW1704">
        <v>2</v>
      </c>
      <c r="AX1704">
        <v>51657485</v>
      </c>
      <c r="AY1704">
        <v>1</v>
      </c>
      <c r="AZ1704">
        <v>0</v>
      </c>
      <c r="BA1704">
        <v>1950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V1704">
        <v>0</v>
      </c>
      <c r="CW1704">
        <f>ROUND(Y1704*Source!I1305,7)</f>
        <v>0.96843599999999996</v>
      </c>
      <c r="CX1704">
        <f>ROUND(Y1704*Source!I1305,7)</f>
        <v>0.96843599999999996</v>
      </c>
      <c r="CY1704">
        <f>AB1704</f>
        <v>107.41</v>
      </c>
      <c r="CZ1704">
        <f>AF1704</f>
        <v>8.1</v>
      </c>
      <c r="DA1704">
        <f>AJ1704</f>
        <v>13.26</v>
      </c>
      <c r="DB1704">
        <f t="shared" si="1508"/>
        <v>11.91</v>
      </c>
      <c r="DC1704">
        <f t="shared" si="1509"/>
        <v>0</v>
      </c>
      <c r="DD1704" t="s">
        <v>3</v>
      </c>
      <c r="DE1704" t="s">
        <v>3</v>
      </c>
      <c r="DF1704">
        <f t="shared" si="1510"/>
        <v>0</v>
      </c>
      <c r="DG1704">
        <f>ROUND(ROUND(AF1704*AJ1704,2)*CX1704,2)</f>
        <v>104.02</v>
      </c>
      <c r="DH1704">
        <f>ROUND(ROUND(AG1704*AK1704,2)*CX1704,2)</f>
        <v>0</v>
      </c>
      <c r="DI1704">
        <f t="shared" si="1511"/>
        <v>0</v>
      </c>
      <c r="DJ1704">
        <f>DG1704</f>
        <v>104.02</v>
      </c>
      <c r="DK1704">
        <v>0</v>
      </c>
      <c r="DL1704" t="s">
        <v>3</v>
      </c>
      <c r="DM1704">
        <v>0</v>
      </c>
      <c r="DN1704" t="s">
        <v>3</v>
      </c>
      <c r="DO1704">
        <v>0</v>
      </c>
    </row>
    <row r="1705" spans="1:119" x14ac:dyDescent="0.2">
      <c r="A1705">
        <f>ROW(Source!A1305)</f>
        <v>1305</v>
      </c>
      <c r="B1705">
        <v>51651743</v>
      </c>
      <c r="C1705">
        <v>51657466</v>
      </c>
      <c r="D1705">
        <v>49521144</v>
      </c>
      <c r="E1705">
        <v>1</v>
      </c>
      <c r="F1705">
        <v>1</v>
      </c>
      <c r="G1705">
        <v>1</v>
      </c>
      <c r="H1705">
        <v>3</v>
      </c>
      <c r="I1705" t="s">
        <v>947</v>
      </c>
      <c r="J1705" t="s">
        <v>948</v>
      </c>
      <c r="K1705" t="s">
        <v>949</v>
      </c>
      <c r="L1705">
        <v>1348</v>
      </c>
      <c r="N1705">
        <v>1009</v>
      </c>
      <c r="O1705" t="s">
        <v>105</v>
      </c>
      <c r="P1705" t="s">
        <v>105</v>
      </c>
      <c r="Q1705">
        <v>1000</v>
      </c>
      <c r="W1705">
        <v>0</v>
      </c>
      <c r="X1705">
        <v>-847628873</v>
      </c>
      <c r="Y1705">
        <f t="shared" ref="Y1705:Y1725" si="1512">AT1705</f>
        <v>8.8999999999999995E-4</v>
      </c>
      <c r="AA1705">
        <v>241405.89</v>
      </c>
      <c r="AB1705">
        <v>0</v>
      </c>
      <c r="AC1705">
        <v>0</v>
      </c>
      <c r="AD1705">
        <v>0</v>
      </c>
      <c r="AE1705">
        <v>26499</v>
      </c>
      <c r="AF1705">
        <v>0</v>
      </c>
      <c r="AG1705">
        <v>0</v>
      </c>
      <c r="AH1705">
        <v>0</v>
      </c>
      <c r="AI1705">
        <v>9.11</v>
      </c>
      <c r="AJ1705">
        <v>1</v>
      </c>
      <c r="AK1705">
        <v>1</v>
      </c>
      <c r="AL1705">
        <v>1</v>
      </c>
      <c r="AM1705">
        <v>4</v>
      </c>
      <c r="AN1705">
        <v>0</v>
      </c>
      <c r="AO1705">
        <v>1</v>
      </c>
      <c r="AP1705">
        <v>1</v>
      </c>
      <c r="AQ1705">
        <v>0</v>
      </c>
      <c r="AR1705">
        <v>0</v>
      </c>
      <c r="AS1705" t="s">
        <v>3</v>
      </c>
      <c r="AT1705">
        <v>8.8999999999999995E-4</v>
      </c>
      <c r="AU1705" t="s">
        <v>3</v>
      </c>
      <c r="AV1705">
        <v>0</v>
      </c>
      <c r="AW1705">
        <v>2</v>
      </c>
      <c r="AX1705">
        <v>51657486</v>
      </c>
      <c r="AY1705">
        <v>1</v>
      </c>
      <c r="AZ1705">
        <v>0</v>
      </c>
      <c r="BA1705">
        <v>1951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V1705">
        <v>0</v>
      </c>
      <c r="CW1705">
        <v>0</v>
      </c>
      <c r="CX1705">
        <f>ROUND(Y1705*Source!I1305,7)</f>
        <v>5.8629999999999999E-4</v>
      </c>
      <c r="CY1705">
        <f t="shared" ref="CY1705:CY1711" si="1513">AA1705</f>
        <v>241405.89</v>
      </c>
      <c r="CZ1705">
        <f t="shared" ref="CZ1705:CZ1711" si="1514">AE1705</f>
        <v>26499</v>
      </c>
      <c r="DA1705">
        <f t="shared" ref="DA1705:DA1711" si="1515">AI1705</f>
        <v>9.11</v>
      </c>
      <c r="DB1705">
        <f t="shared" ref="DB1705:DB1725" si="1516">ROUND(ROUND(AT1705*CZ1705,2),2)</f>
        <v>23.58</v>
      </c>
      <c r="DC1705">
        <f t="shared" ref="DC1705:DC1725" si="1517">ROUND(ROUND(AT1705*AG1705,2),2)</f>
        <v>0</v>
      </c>
      <c r="DD1705" t="s">
        <v>3</v>
      </c>
      <c r="DE1705" t="s">
        <v>3</v>
      </c>
      <c r="DF1705">
        <f t="shared" ref="DF1705:DF1711" si="1518">ROUND(ROUND(AE1705*AI1705,2)*CX1705,2)</f>
        <v>141.54</v>
      </c>
      <c r="DG1705">
        <f t="shared" ref="DG1705:DG1713" si="1519">ROUND(ROUND(AF1705,2)*CX1705,2)</f>
        <v>0</v>
      </c>
      <c r="DH1705">
        <f t="shared" ref="DH1705:DH1712" si="1520">ROUND(ROUND(AG1705,2)*CX1705,2)</f>
        <v>0</v>
      </c>
      <c r="DI1705">
        <f t="shared" si="1511"/>
        <v>0</v>
      </c>
      <c r="DJ1705">
        <f t="shared" ref="DJ1705:DJ1711" si="1521">DF1705</f>
        <v>141.54</v>
      </c>
      <c r="DK1705">
        <v>0</v>
      </c>
      <c r="DL1705" t="s">
        <v>3</v>
      </c>
      <c r="DM1705">
        <v>0</v>
      </c>
      <c r="DN1705" t="s">
        <v>3</v>
      </c>
      <c r="DO1705">
        <v>0</v>
      </c>
    </row>
    <row r="1706" spans="1:119" x14ac:dyDescent="0.2">
      <c r="A1706">
        <f>ROW(Source!A1305)</f>
        <v>1305</v>
      </c>
      <c r="B1706">
        <v>51651743</v>
      </c>
      <c r="C1706">
        <v>51657466</v>
      </c>
      <c r="D1706">
        <v>49524301</v>
      </c>
      <c r="E1706">
        <v>1</v>
      </c>
      <c r="F1706">
        <v>1</v>
      </c>
      <c r="G1706">
        <v>1</v>
      </c>
      <c r="H1706">
        <v>3</v>
      </c>
      <c r="I1706" t="s">
        <v>929</v>
      </c>
      <c r="J1706" t="s">
        <v>930</v>
      </c>
      <c r="K1706" t="s">
        <v>931</v>
      </c>
      <c r="L1706">
        <v>1348</v>
      </c>
      <c r="N1706">
        <v>1009</v>
      </c>
      <c r="O1706" t="s">
        <v>105</v>
      </c>
      <c r="P1706" t="s">
        <v>105</v>
      </c>
      <c r="Q1706">
        <v>1000</v>
      </c>
      <c r="W1706">
        <v>0</v>
      </c>
      <c r="X1706">
        <v>1824693337</v>
      </c>
      <c r="Y1706">
        <f t="shared" si="1512"/>
        <v>4.0999999999999999E-4</v>
      </c>
      <c r="AA1706">
        <v>94397.82</v>
      </c>
      <c r="AB1706">
        <v>0</v>
      </c>
      <c r="AC1706">
        <v>0</v>
      </c>
      <c r="AD1706">
        <v>0</v>
      </c>
      <c r="AE1706">
        <v>10362</v>
      </c>
      <c r="AF1706">
        <v>0</v>
      </c>
      <c r="AG1706">
        <v>0</v>
      </c>
      <c r="AH1706">
        <v>0</v>
      </c>
      <c r="AI1706">
        <v>9.11</v>
      </c>
      <c r="AJ1706">
        <v>1</v>
      </c>
      <c r="AK1706">
        <v>1</v>
      </c>
      <c r="AL1706">
        <v>1</v>
      </c>
      <c r="AM1706">
        <v>4</v>
      </c>
      <c r="AN1706">
        <v>0</v>
      </c>
      <c r="AO1706">
        <v>1</v>
      </c>
      <c r="AP1706">
        <v>1</v>
      </c>
      <c r="AQ1706">
        <v>0</v>
      </c>
      <c r="AR1706">
        <v>0</v>
      </c>
      <c r="AS1706" t="s">
        <v>3</v>
      </c>
      <c r="AT1706">
        <v>4.0999999999999999E-4</v>
      </c>
      <c r="AU1706" t="s">
        <v>3</v>
      </c>
      <c r="AV1706">
        <v>0</v>
      </c>
      <c r="AW1706">
        <v>2</v>
      </c>
      <c r="AX1706">
        <v>51657487</v>
      </c>
      <c r="AY1706">
        <v>1</v>
      </c>
      <c r="AZ1706">
        <v>0</v>
      </c>
      <c r="BA1706">
        <v>1952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V1706">
        <v>0</v>
      </c>
      <c r="CW1706">
        <v>0</v>
      </c>
      <c r="CX1706">
        <f>ROUND(Y1706*Source!I1305,7)</f>
        <v>2.7010000000000001E-4</v>
      </c>
      <c r="CY1706">
        <f t="shared" si="1513"/>
        <v>94397.82</v>
      </c>
      <c r="CZ1706">
        <f t="shared" si="1514"/>
        <v>10362</v>
      </c>
      <c r="DA1706">
        <f t="shared" si="1515"/>
        <v>9.11</v>
      </c>
      <c r="DB1706">
        <f t="shared" si="1516"/>
        <v>4.25</v>
      </c>
      <c r="DC1706">
        <f t="shared" si="1517"/>
        <v>0</v>
      </c>
      <c r="DD1706" t="s">
        <v>3</v>
      </c>
      <c r="DE1706" t="s">
        <v>3</v>
      </c>
      <c r="DF1706">
        <f t="shared" si="1518"/>
        <v>25.5</v>
      </c>
      <c r="DG1706">
        <f t="shared" si="1519"/>
        <v>0</v>
      </c>
      <c r="DH1706">
        <f t="shared" si="1520"/>
        <v>0</v>
      </c>
      <c r="DI1706">
        <f t="shared" si="1511"/>
        <v>0</v>
      </c>
      <c r="DJ1706">
        <f t="shared" si="1521"/>
        <v>25.5</v>
      </c>
      <c r="DK1706">
        <v>0</v>
      </c>
      <c r="DL1706" t="s">
        <v>3</v>
      </c>
      <c r="DM1706">
        <v>0</v>
      </c>
      <c r="DN1706" t="s">
        <v>3</v>
      </c>
      <c r="DO1706">
        <v>0</v>
      </c>
    </row>
    <row r="1707" spans="1:119" x14ac:dyDescent="0.2">
      <c r="A1707">
        <f>ROW(Source!A1305)</f>
        <v>1305</v>
      </c>
      <c r="B1707">
        <v>51651743</v>
      </c>
      <c r="C1707">
        <v>51657466</v>
      </c>
      <c r="D1707">
        <v>49525488</v>
      </c>
      <c r="E1707">
        <v>1</v>
      </c>
      <c r="F1707">
        <v>1</v>
      </c>
      <c r="G1707">
        <v>1</v>
      </c>
      <c r="H1707">
        <v>3</v>
      </c>
      <c r="I1707" t="s">
        <v>917</v>
      </c>
      <c r="J1707" t="s">
        <v>918</v>
      </c>
      <c r="K1707" t="s">
        <v>919</v>
      </c>
      <c r="L1707">
        <v>1346</v>
      </c>
      <c r="N1707">
        <v>1009</v>
      </c>
      <c r="O1707" t="s">
        <v>920</v>
      </c>
      <c r="P1707" t="s">
        <v>920</v>
      </c>
      <c r="Q1707">
        <v>1</v>
      </c>
      <c r="W1707">
        <v>0</v>
      </c>
      <c r="X1707">
        <v>-1864341761</v>
      </c>
      <c r="Y1707">
        <f t="shared" si="1512"/>
        <v>15</v>
      </c>
      <c r="AA1707">
        <v>82.35</v>
      </c>
      <c r="AB1707">
        <v>0</v>
      </c>
      <c r="AC1707">
        <v>0</v>
      </c>
      <c r="AD1707">
        <v>0</v>
      </c>
      <c r="AE1707">
        <v>9.0399999999999991</v>
      </c>
      <c r="AF1707">
        <v>0</v>
      </c>
      <c r="AG1707">
        <v>0</v>
      </c>
      <c r="AH1707">
        <v>0</v>
      </c>
      <c r="AI1707">
        <v>9.11</v>
      </c>
      <c r="AJ1707">
        <v>1</v>
      </c>
      <c r="AK1707">
        <v>1</v>
      </c>
      <c r="AL1707">
        <v>1</v>
      </c>
      <c r="AM1707">
        <v>4</v>
      </c>
      <c r="AN1707">
        <v>0</v>
      </c>
      <c r="AO1707">
        <v>1</v>
      </c>
      <c r="AP1707">
        <v>1</v>
      </c>
      <c r="AQ1707">
        <v>0</v>
      </c>
      <c r="AR1707">
        <v>0</v>
      </c>
      <c r="AS1707" t="s">
        <v>3</v>
      </c>
      <c r="AT1707">
        <v>15</v>
      </c>
      <c r="AU1707" t="s">
        <v>3</v>
      </c>
      <c r="AV1707">
        <v>0</v>
      </c>
      <c r="AW1707">
        <v>2</v>
      </c>
      <c r="AX1707">
        <v>51657488</v>
      </c>
      <c r="AY1707">
        <v>1</v>
      </c>
      <c r="AZ1707">
        <v>0</v>
      </c>
      <c r="BA1707">
        <v>1953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V1707">
        <v>0</v>
      </c>
      <c r="CW1707">
        <v>0</v>
      </c>
      <c r="CX1707">
        <f>ROUND(Y1707*Source!I1305,7)</f>
        <v>9.8819999999999997</v>
      </c>
      <c r="CY1707">
        <f t="shared" si="1513"/>
        <v>82.35</v>
      </c>
      <c r="CZ1707">
        <f t="shared" si="1514"/>
        <v>9.0399999999999991</v>
      </c>
      <c r="DA1707">
        <f t="shared" si="1515"/>
        <v>9.11</v>
      </c>
      <c r="DB1707">
        <f t="shared" si="1516"/>
        <v>135.6</v>
      </c>
      <c r="DC1707">
        <f t="shared" si="1517"/>
        <v>0</v>
      </c>
      <c r="DD1707" t="s">
        <v>3</v>
      </c>
      <c r="DE1707" t="s">
        <v>3</v>
      </c>
      <c r="DF1707">
        <f t="shared" si="1518"/>
        <v>813.78</v>
      </c>
      <c r="DG1707">
        <f t="shared" si="1519"/>
        <v>0</v>
      </c>
      <c r="DH1707">
        <f t="shared" si="1520"/>
        <v>0</v>
      </c>
      <c r="DI1707">
        <f t="shared" si="1511"/>
        <v>0</v>
      </c>
      <c r="DJ1707">
        <f t="shared" si="1521"/>
        <v>813.78</v>
      </c>
      <c r="DK1707">
        <v>0</v>
      </c>
      <c r="DL1707" t="s">
        <v>3</v>
      </c>
      <c r="DM1707">
        <v>0</v>
      </c>
      <c r="DN1707" t="s">
        <v>3</v>
      </c>
      <c r="DO1707">
        <v>0</v>
      </c>
    </row>
    <row r="1708" spans="1:119" x14ac:dyDescent="0.2">
      <c r="A1708">
        <f>ROW(Source!A1305)</f>
        <v>1305</v>
      </c>
      <c r="B1708">
        <v>51651743</v>
      </c>
      <c r="C1708">
        <v>51657466</v>
      </c>
      <c r="D1708">
        <v>49526492</v>
      </c>
      <c r="E1708">
        <v>1</v>
      </c>
      <c r="F1708">
        <v>1</v>
      </c>
      <c r="G1708">
        <v>1</v>
      </c>
      <c r="H1708">
        <v>3</v>
      </c>
      <c r="I1708" t="s">
        <v>921</v>
      </c>
      <c r="J1708" t="s">
        <v>922</v>
      </c>
      <c r="K1708" t="s">
        <v>923</v>
      </c>
      <c r="L1708">
        <v>1346</v>
      </c>
      <c r="N1708">
        <v>1009</v>
      </c>
      <c r="O1708" t="s">
        <v>920</v>
      </c>
      <c r="P1708" t="s">
        <v>920</v>
      </c>
      <c r="Q1708">
        <v>1</v>
      </c>
      <c r="W1708">
        <v>0</v>
      </c>
      <c r="X1708">
        <v>497341279</v>
      </c>
      <c r="Y1708">
        <f t="shared" si="1512"/>
        <v>8</v>
      </c>
      <c r="AA1708">
        <v>210.35</v>
      </c>
      <c r="AB1708">
        <v>0</v>
      </c>
      <c r="AC1708">
        <v>0</v>
      </c>
      <c r="AD1708">
        <v>0</v>
      </c>
      <c r="AE1708">
        <v>23.09</v>
      </c>
      <c r="AF1708">
        <v>0</v>
      </c>
      <c r="AG1708">
        <v>0</v>
      </c>
      <c r="AH1708">
        <v>0</v>
      </c>
      <c r="AI1708">
        <v>9.11</v>
      </c>
      <c r="AJ1708">
        <v>1</v>
      </c>
      <c r="AK1708">
        <v>1</v>
      </c>
      <c r="AL1708">
        <v>1</v>
      </c>
      <c r="AM1708">
        <v>4</v>
      </c>
      <c r="AN1708">
        <v>0</v>
      </c>
      <c r="AO1708">
        <v>1</v>
      </c>
      <c r="AP1708">
        <v>1</v>
      </c>
      <c r="AQ1708">
        <v>0</v>
      </c>
      <c r="AR1708">
        <v>0</v>
      </c>
      <c r="AS1708" t="s">
        <v>3</v>
      </c>
      <c r="AT1708">
        <v>8</v>
      </c>
      <c r="AU1708" t="s">
        <v>3</v>
      </c>
      <c r="AV1708">
        <v>0</v>
      </c>
      <c r="AW1708">
        <v>2</v>
      </c>
      <c r="AX1708">
        <v>51657489</v>
      </c>
      <c r="AY1708">
        <v>1</v>
      </c>
      <c r="AZ1708">
        <v>0</v>
      </c>
      <c r="BA1708">
        <v>1954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V1708">
        <v>0</v>
      </c>
      <c r="CW1708">
        <v>0</v>
      </c>
      <c r="CX1708">
        <f>ROUND(Y1708*Source!I1305,7)</f>
        <v>5.2704000000000004</v>
      </c>
      <c r="CY1708">
        <f t="shared" si="1513"/>
        <v>210.35</v>
      </c>
      <c r="CZ1708">
        <f t="shared" si="1514"/>
        <v>23.09</v>
      </c>
      <c r="DA1708">
        <f t="shared" si="1515"/>
        <v>9.11</v>
      </c>
      <c r="DB1708">
        <f t="shared" si="1516"/>
        <v>184.72</v>
      </c>
      <c r="DC1708">
        <f t="shared" si="1517"/>
        <v>0</v>
      </c>
      <c r="DD1708" t="s">
        <v>3</v>
      </c>
      <c r="DE1708" t="s">
        <v>3</v>
      </c>
      <c r="DF1708">
        <f t="shared" si="1518"/>
        <v>1108.6300000000001</v>
      </c>
      <c r="DG1708">
        <f t="shared" si="1519"/>
        <v>0</v>
      </c>
      <c r="DH1708">
        <f t="shared" si="1520"/>
        <v>0</v>
      </c>
      <c r="DI1708">
        <f t="shared" si="1511"/>
        <v>0</v>
      </c>
      <c r="DJ1708">
        <f t="shared" si="1521"/>
        <v>1108.6300000000001</v>
      </c>
      <c r="DK1708">
        <v>0</v>
      </c>
      <c r="DL1708" t="s">
        <v>3</v>
      </c>
      <c r="DM1708">
        <v>0</v>
      </c>
      <c r="DN1708" t="s">
        <v>3</v>
      </c>
      <c r="DO1708">
        <v>0</v>
      </c>
    </row>
    <row r="1709" spans="1:119" x14ac:dyDescent="0.2">
      <c r="A1709">
        <f>ROW(Source!A1305)</f>
        <v>1305</v>
      </c>
      <c r="B1709">
        <v>51651743</v>
      </c>
      <c r="C1709">
        <v>51657466</v>
      </c>
      <c r="D1709">
        <v>49555131</v>
      </c>
      <c r="E1709">
        <v>1</v>
      </c>
      <c r="F1709">
        <v>1</v>
      </c>
      <c r="G1709">
        <v>1</v>
      </c>
      <c r="H1709">
        <v>3</v>
      </c>
      <c r="I1709" t="s">
        <v>950</v>
      </c>
      <c r="J1709" t="s">
        <v>951</v>
      </c>
      <c r="K1709" t="s">
        <v>952</v>
      </c>
      <c r="L1709">
        <v>1348</v>
      </c>
      <c r="N1709">
        <v>1009</v>
      </c>
      <c r="O1709" t="s">
        <v>105</v>
      </c>
      <c r="P1709" t="s">
        <v>105</v>
      </c>
      <c r="Q1709">
        <v>1000</v>
      </c>
      <c r="W1709">
        <v>0</v>
      </c>
      <c r="X1709">
        <v>-364749507</v>
      </c>
      <c r="Y1709">
        <f t="shared" si="1512"/>
        <v>5.0099999999999997E-3</v>
      </c>
      <c r="AA1709">
        <v>156537.13</v>
      </c>
      <c r="AB1709">
        <v>0</v>
      </c>
      <c r="AC1709">
        <v>0</v>
      </c>
      <c r="AD1709">
        <v>0</v>
      </c>
      <c r="AE1709">
        <v>17183</v>
      </c>
      <c r="AF1709">
        <v>0</v>
      </c>
      <c r="AG1709">
        <v>0</v>
      </c>
      <c r="AH1709">
        <v>0</v>
      </c>
      <c r="AI1709">
        <v>9.11</v>
      </c>
      <c r="AJ1709">
        <v>1</v>
      </c>
      <c r="AK1709">
        <v>1</v>
      </c>
      <c r="AL1709">
        <v>1</v>
      </c>
      <c r="AM1709">
        <v>4</v>
      </c>
      <c r="AN1709">
        <v>0</v>
      </c>
      <c r="AO1709">
        <v>1</v>
      </c>
      <c r="AP1709">
        <v>1</v>
      </c>
      <c r="AQ1709">
        <v>0</v>
      </c>
      <c r="AR1709">
        <v>0</v>
      </c>
      <c r="AS1709" t="s">
        <v>3</v>
      </c>
      <c r="AT1709">
        <v>5.0099999999999997E-3</v>
      </c>
      <c r="AU1709" t="s">
        <v>3</v>
      </c>
      <c r="AV1709">
        <v>0</v>
      </c>
      <c r="AW1709">
        <v>2</v>
      </c>
      <c r="AX1709">
        <v>51657491</v>
      </c>
      <c r="AY1709">
        <v>1</v>
      </c>
      <c r="AZ1709">
        <v>0</v>
      </c>
      <c r="BA1709">
        <v>1956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V1709">
        <v>0</v>
      </c>
      <c r="CW1709">
        <v>0</v>
      </c>
      <c r="CX1709">
        <f>ROUND(Y1709*Source!I1305,7)</f>
        <v>3.3005999999999999E-3</v>
      </c>
      <c r="CY1709">
        <f t="shared" si="1513"/>
        <v>156537.13</v>
      </c>
      <c r="CZ1709">
        <f t="shared" si="1514"/>
        <v>17183</v>
      </c>
      <c r="DA1709">
        <f t="shared" si="1515"/>
        <v>9.11</v>
      </c>
      <c r="DB1709">
        <f t="shared" si="1516"/>
        <v>86.09</v>
      </c>
      <c r="DC1709">
        <f t="shared" si="1517"/>
        <v>0</v>
      </c>
      <c r="DD1709" t="s">
        <v>3</v>
      </c>
      <c r="DE1709" t="s">
        <v>3</v>
      </c>
      <c r="DF1709">
        <f t="shared" si="1518"/>
        <v>516.66999999999996</v>
      </c>
      <c r="DG1709">
        <f t="shared" si="1519"/>
        <v>0</v>
      </c>
      <c r="DH1709">
        <f t="shared" si="1520"/>
        <v>0</v>
      </c>
      <c r="DI1709">
        <f t="shared" si="1511"/>
        <v>0</v>
      </c>
      <c r="DJ1709">
        <f t="shared" si="1521"/>
        <v>516.66999999999996</v>
      </c>
      <c r="DK1709">
        <v>0</v>
      </c>
      <c r="DL1709" t="s">
        <v>3</v>
      </c>
      <c r="DM1709">
        <v>0</v>
      </c>
      <c r="DN1709" t="s">
        <v>3</v>
      </c>
      <c r="DO1709">
        <v>0</v>
      </c>
    </row>
    <row r="1710" spans="1:119" x14ac:dyDescent="0.2">
      <c r="A1710">
        <f>ROW(Source!A1305)</f>
        <v>1305</v>
      </c>
      <c r="B1710">
        <v>51651743</v>
      </c>
      <c r="C1710">
        <v>51657466</v>
      </c>
      <c r="D1710">
        <v>49564235</v>
      </c>
      <c r="E1710">
        <v>1</v>
      </c>
      <c r="F1710">
        <v>1</v>
      </c>
      <c r="G1710">
        <v>1</v>
      </c>
      <c r="H1710">
        <v>3</v>
      </c>
      <c r="I1710" t="s">
        <v>99</v>
      </c>
      <c r="J1710" t="s">
        <v>101</v>
      </c>
      <c r="K1710" t="s">
        <v>100</v>
      </c>
      <c r="L1710">
        <v>1327</v>
      </c>
      <c r="N1710">
        <v>1005</v>
      </c>
      <c r="O1710" t="s">
        <v>52</v>
      </c>
      <c r="P1710" t="s">
        <v>52</v>
      </c>
      <c r="Q1710">
        <v>1</v>
      </c>
      <c r="W1710">
        <v>0</v>
      </c>
      <c r="X1710">
        <v>-1977319999</v>
      </c>
      <c r="Y1710">
        <f t="shared" si="1512"/>
        <v>100</v>
      </c>
      <c r="AA1710">
        <v>1387.45</v>
      </c>
      <c r="AB1710">
        <v>0</v>
      </c>
      <c r="AC1710">
        <v>0</v>
      </c>
      <c r="AD1710">
        <v>0</v>
      </c>
      <c r="AE1710">
        <v>152.30000000000001</v>
      </c>
      <c r="AF1710">
        <v>0</v>
      </c>
      <c r="AG1710">
        <v>0</v>
      </c>
      <c r="AH1710">
        <v>0</v>
      </c>
      <c r="AI1710">
        <v>9.11</v>
      </c>
      <c r="AJ1710">
        <v>1</v>
      </c>
      <c r="AK1710">
        <v>1</v>
      </c>
      <c r="AL1710">
        <v>1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 t="s">
        <v>3</v>
      </c>
      <c r="AT1710">
        <v>100</v>
      </c>
      <c r="AU1710" t="s">
        <v>3</v>
      </c>
      <c r="AV1710">
        <v>0</v>
      </c>
      <c r="AW1710">
        <v>1</v>
      </c>
      <c r="AX1710">
        <v>-1</v>
      </c>
      <c r="AY1710">
        <v>0</v>
      </c>
      <c r="AZ1710">
        <v>0</v>
      </c>
      <c r="BA1710" t="s">
        <v>3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V1710">
        <v>0</v>
      </c>
      <c r="CW1710">
        <v>0</v>
      </c>
      <c r="CX1710">
        <f>ROUND(Y1710*Source!I1305,7)</f>
        <v>65.88</v>
      </c>
      <c r="CY1710">
        <f t="shared" si="1513"/>
        <v>1387.45</v>
      </c>
      <c r="CZ1710">
        <f t="shared" si="1514"/>
        <v>152.30000000000001</v>
      </c>
      <c r="DA1710">
        <f t="shared" si="1515"/>
        <v>9.11</v>
      </c>
      <c r="DB1710">
        <f t="shared" si="1516"/>
        <v>15230</v>
      </c>
      <c r="DC1710">
        <f t="shared" si="1517"/>
        <v>0</v>
      </c>
      <c r="DD1710" t="s">
        <v>3</v>
      </c>
      <c r="DE1710" t="s">
        <v>3</v>
      </c>
      <c r="DF1710">
        <f t="shared" si="1518"/>
        <v>91405.21</v>
      </c>
      <c r="DG1710">
        <f t="shared" si="1519"/>
        <v>0</v>
      </c>
      <c r="DH1710">
        <f t="shared" si="1520"/>
        <v>0</v>
      </c>
      <c r="DI1710">
        <f t="shared" si="1511"/>
        <v>0</v>
      </c>
      <c r="DJ1710">
        <f t="shared" si="1521"/>
        <v>91405.21</v>
      </c>
      <c r="DK1710">
        <v>0</v>
      </c>
      <c r="DL1710" t="s">
        <v>3</v>
      </c>
      <c r="DM1710">
        <v>0</v>
      </c>
      <c r="DN1710" t="s">
        <v>3</v>
      </c>
      <c r="DO1710">
        <v>0</v>
      </c>
    </row>
    <row r="1711" spans="1:119" x14ac:dyDescent="0.2">
      <c r="A1711">
        <f>ROW(Source!A1305)</f>
        <v>1305</v>
      </c>
      <c r="B1711">
        <v>51651743</v>
      </c>
      <c r="C1711">
        <v>51657466</v>
      </c>
      <c r="D1711">
        <v>49564577</v>
      </c>
      <c r="E1711">
        <v>1</v>
      </c>
      <c r="F1711">
        <v>1</v>
      </c>
      <c r="G1711">
        <v>1</v>
      </c>
      <c r="H1711">
        <v>3</v>
      </c>
      <c r="I1711" t="s">
        <v>103</v>
      </c>
      <c r="J1711" t="s">
        <v>106</v>
      </c>
      <c r="K1711" t="s">
        <v>104</v>
      </c>
      <c r="L1711">
        <v>1348</v>
      </c>
      <c r="N1711">
        <v>1009</v>
      </c>
      <c r="O1711" t="s">
        <v>105</v>
      </c>
      <c r="P1711" t="s">
        <v>105</v>
      </c>
      <c r="Q1711">
        <v>1000</v>
      </c>
      <c r="W1711">
        <v>0</v>
      </c>
      <c r="X1711">
        <v>-1486911088</v>
      </c>
      <c r="Y1711">
        <f t="shared" si="1512"/>
        <v>5.3126899999999998E-2</v>
      </c>
      <c r="AA1711">
        <v>276930.88</v>
      </c>
      <c r="AB1711">
        <v>0</v>
      </c>
      <c r="AC1711">
        <v>0</v>
      </c>
      <c r="AD1711">
        <v>0</v>
      </c>
      <c r="AE1711">
        <v>30398.560000000001</v>
      </c>
      <c r="AF1711">
        <v>0</v>
      </c>
      <c r="AG1711">
        <v>0</v>
      </c>
      <c r="AH1711">
        <v>0</v>
      </c>
      <c r="AI1711">
        <v>9.11</v>
      </c>
      <c r="AJ1711">
        <v>1</v>
      </c>
      <c r="AK1711">
        <v>1</v>
      </c>
      <c r="AL1711">
        <v>1</v>
      </c>
      <c r="AM1711">
        <v>0</v>
      </c>
      <c r="AN1711">
        <v>0</v>
      </c>
      <c r="AO1711">
        <v>0</v>
      </c>
      <c r="AP1711">
        <v>1</v>
      </c>
      <c r="AQ1711">
        <v>0</v>
      </c>
      <c r="AR1711">
        <v>0</v>
      </c>
      <c r="AS1711" t="s">
        <v>3</v>
      </c>
      <c r="AT1711">
        <v>5.3126899999999998E-2</v>
      </c>
      <c r="AU1711" t="s">
        <v>3</v>
      </c>
      <c r="AV1711">
        <v>0</v>
      </c>
      <c r="AW1711">
        <v>1</v>
      </c>
      <c r="AX1711">
        <v>-1</v>
      </c>
      <c r="AY1711">
        <v>0</v>
      </c>
      <c r="AZ1711">
        <v>0</v>
      </c>
      <c r="BA1711" t="s">
        <v>3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V1711">
        <v>0</v>
      </c>
      <c r="CW1711">
        <v>0</v>
      </c>
      <c r="CX1711">
        <f>ROUND(Y1711*Source!I1305,7)</f>
        <v>3.5000000000000003E-2</v>
      </c>
      <c r="CY1711">
        <f t="shared" si="1513"/>
        <v>276930.88</v>
      </c>
      <c r="CZ1711">
        <f t="shared" si="1514"/>
        <v>30398.560000000001</v>
      </c>
      <c r="DA1711">
        <f t="shared" si="1515"/>
        <v>9.11</v>
      </c>
      <c r="DB1711">
        <f t="shared" si="1516"/>
        <v>1614.98</v>
      </c>
      <c r="DC1711">
        <f t="shared" si="1517"/>
        <v>0</v>
      </c>
      <c r="DD1711" t="s">
        <v>3</v>
      </c>
      <c r="DE1711" t="s">
        <v>3</v>
      </c>
      <c r="DF1711">
        <f t="shared" si="1518"/>
        <v>9692.58</v>
      </c>
      <c r="DG1711">
        <f t="shared" si="1519"/>
        <v>0</v>
      </c>
      <c r="DH1711">
        <f t="shared" si="1520"/>
        <v>0</v>
      </c>
      <c r="DI1711">
        <f t="shared" si="1511"/>
        <v>0</v>
      </c>
      <c r="DJ1711">
        <f t="shared" si="1521"/>
        <v>9692.58</v>
      </c>
      <c r="DK1711">
        <v>0</v>
      </c>
      <c r="DL1711" t="s">
        <v>3</v>
      </c>
      <c r="DM1711">
        <v>0</v>
      </c>
      <c r="DN1711" t="s">
        <v>3</v>
      </c>
      <c r="DO1711">
        <v>0</v>
      </c>
    </row>
    <row r="1712" spans="1:119" x14ac:dyDescent="0.2">
      <c r="A1712">
        <f>ROW(Source!A1308)</f>
        <v>1308</v>
      </c>
      <c r="B1712">
        <v>51651743</v>
      </c>
      <c r="C1712">
        <v>51657498</v>
      </c>
      <c r="D1712">
        <v>49510767</v>
      </c>
      <c r="E1712">
        <v>70</v>
      </c>
      <c r="F1712">
        <v>1</v>
      </c>
      <c r="G1712">
        <v>1</v>
      </c>
      <c r="H1712">
        <v>1</v>
      </c>
      <c r="I1712" t="s">
        <v>953</v>
      </c>
      <c r="J1712" t="s">
        <v>3</v>
      </c>
      <c r="K1712" t="s">
        <v>954</v>
      </c>
      <c r="L1712">
        <v>1191</v>
      </c>
      <c r="N1712">
        <v>1013</v>
      </c>
      <c r="O1712" t="s">
        <v>904</v>
      </c>
      <c r="P1712" t="s">
        <v>904</v>
      </c>
      <c r="Q1712">
        <v>1</v>
      </c>
      <c r="W1712">
        <v>0</v>
      </c>
      <c r="X1712">
        <v>-1936699058</v>
      </c>
      <c r="Y1712">
        <f t="shared" si="1512"/>
        <v>5</v>
      </c>
      <c r="AA1712">
        <v>0</v>
      </c>
      <c r="AB1712">
        <v>0</v>
      </c>
      <c r="AC1712">
        <v>0</v>
      </c>
      <c r="AD1712">
        <v>331.23</v>
      </c>
      <c r="AE1712">
        <v>0</v>
      </c>
      <c r="AF1712">
        <v>0</v>
      </c>
      <c r="AG1712">
        <v>0</v>
      </c>
      <c r="AH1712">
        <v>9.92</v>
      </c>
      <c r="AI1712">
        <v>1</v>
      </c>
      <c r="AJ1712">
        <v>1</v>
      </c>
      <c r="AK1712">
        <v>1</v>
      </c>
      <c r="AL1712">
        <v>33.39</v>
      </c>
      <c r="AM1712">
        <v>4</v>
      </c>
      <c r="AN1712">
        <v>0</v>
      </c>
      <c r="AO1712">
        <v>1</v>
      </c>
      <c r="AP1712">
        <v>1</v>
      </c>
      <c r="AQ1712">
        <v>0</v>
      </c>
      <c r="AR1712">
        <v>0</v>
      </c>
      <c r="AS1712" t="s">
        <v>3</v>
      </c>
      <c r="AT1712">
        <v>5</v>
      </c>
      <c r="AU1712" t="s">
        <v>3</v>
      </c>
      <c r="AV1712">
        <v>1</v>
      </c>
      <c r="AW1712">
        <v>2</v>
      </c>
      <c r="AX1712">
        <v>51657506</v>
      </c>
      <c r="AY1712">
        <v>1</v>
      </c>
      <c r="AZ1712">
        <v>0</v>
      </c>
      <c r="BA1712">
        <v>1961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U1712">
        <f>ROUND(AT1712*Source!I1308*AH1712*AL1712,2)</f>
        <v>10930.55</v>
      </c>
      <c r="CV1712">
        <f>ROUND(Y1712*Source!I1308,7)</f>
        <v>33</v>
      </c>
      <c r="CW1712">
        <v>0</v>
      </c>
      <c r="CX1712">
        <f>ROUND(Y1712*Source!I1308,7)</f>
        <v>33</v>
      </c>
      <c r="CY1712">
        <f>AD1712</f>
        <v>331.23</v>
      </c>
      <c r="CZ1712">
        <f>AH1712</f>
        <v>9.92</v>
      </c>
      <c r="DA1712">
        <f>AL1712</f>
        <v>33.39</v>
      </c>
      <c r="DB1712">
        <f t="shared" si="1516"/>
        <v>49.6</v>
      </c>
      <c r="DC1712">
        <f t="shared" si="1517"/>
        <v>0</v>
      </c>
      <c r="DD1712" t="s">
        <v>3</v>
      </c>
      <c r="DE1712" t="s">
        <v>3</v>
      </c>
      <c r="DF1712">
        <f>ROUND(ROUND(AE1712,2)*CX1712,2)</f>
        <v>0</v>
      </c>
      <c r="DG1712">
        <f t="shared" si="1519"/>
        <v>0</v>
      </c>
      <c r="DH1712">
        <f t="shared" si="1520"/>
        <v>0</v>
      </c>
      <c r="DI1712">
        <f>ROUND(ROUND(AH1712*AL1712,2)*CX1712,2)</f>
        <v>10930.59</v>
      </c>
      <c r="DJ1712">
        <f>DI1712</f>
        <v>10930.59</v>
      </c>
      <c r="DK1712">
        <v>0</v>
      </c>
      <c r="DL1712" t="s">
        <v>3</v>
      </c>
      <c r="DM1712">
        <v>0</v>
      </c>
      <c r="DN1712" t="s">
        <v>3</v>
      </c>
      <c r="DO1712">
        <v>0</v>
      </c>
    </row>
    <row r="1713" spans="1:119" x14ac:dyDescent="0.2">
      <c r="A1713">
        <f>ROW(Source!A1308)</f>
        <v>1308</v>
      </c>
      <c r="B1713">
        <v>51651743</v>
      </c>
      <c r="C1713">
        <v>51657498</v>
      </c>
      <c r="D1713">
        <v>49510905</v>
      </c>
      <c r="E1713">
        <v>70</v>
      </c>
      <c r="F1713">
        <v>1</v>
      </c>
      <c r="G1713">
        <v>1</v>
      </c>
      <c r="H1713">
        <v>1</v>
      </c>
      <c r="I1713" t="s">
        <v>905</v>
      </c>
      <c r="J1713" t="s">
        <v>3</v>
      </c>
      <c r="K1713" t="s">
        <v>906</v>
      </c>
      <c r="L1713">
        <v>1191</v>
      </c>
      <c r="N1713">
        <v>1013</v>
      </c>
      <c r="O1713" t="s">
        <v>904</v>
      </c>
      <c r="P1713" t="s">
        <v>904</v>
      </c>
      <c r="Q1713">
        <v>1</v>
      </c>
      <c r="W1713">
        <v>0</v>
      </c>
      <c r="X1713">
        <v>-1417349443</v>
      </c>
      <c r="Y1713">
        <f t="shared" si="1512"/>
        <v>0.43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1</v>
      </c>
      <c r="AJ1713">
        <v>1</v>
      </c>
      <c r="AK1713">
        <v>33.39</v>
      </c>
      <c r="AL1713">
        <v>1</v>
      </c>
      <c r="AM1713">
        <v>4</v>
      </c>
      <c r="AN1713">
        <v>0</v>
      </c>
      <c r="AO1713">
        <v>1</v>
      </c>
      <c r="AP1713">
        <v>1</v>
      </c>
      <c r="AQ1713">
        <v>0</v>
      </c>
      <c r="AR1713">
        <v>0</v>
      </c>
      <c r="AS1713" t="s">
        <v>3</v>
      </c>
      <c r="AT1713">
        <v>0.43</v>
      </c>
      <c r="AU1713" t="s">
        <v>3</v>
      </c>
      <c r="AV1713">
        <v>2</v>
      </c>
      <c r="AW1713">
        <v>2</v>
      </c>
      <c r="AX1713">
        <v>51657507</v>
      </c>
      <c r="AY1713">
        <v>1</v>
      </c>
      <c r="AZ1713">
        <v>0</v>
      </c>
      <c r="BA1713">
        <v>1962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V1713">
        <v>0</v>
      </c>
      <c r="CW1713">
        <v>0</v>
      </c>
      <c r="CX1713">
        <f>ROUND(Y1713*Source!I1308,7)</f>
        <v>2.8380000000000001</v>
      </c>
      <c r="CY1713">
        <f>AD1713</f>
        <v>0</v>
      </c>
      <c r="CZ1713">
        <f>AH1713</f>
        <v>0</v>
      </c>
      <c r="DA1713">
        <f>AL1713</f>
        <v>1</v>
      </c>
      <c r="DB1713">
        <f t="shared" si="1516"/>
        <v>0</v>
      </c>
      <c r="DC1713">
        <f t="shared" si="1517"/>
        <v>0</v>
      </c>
      <c r="DD1713" t="s">
        <v>3</v>
      </c>
      <c r="DE1713" t="s">
        <v>3</v>
      </c>
      <c r="DF1713">
        <f>ROUND(ROUND(AE1713,2)*CX1713,2)</f>
        <v>0</v>
      </c>
      <c r="DG1713">
        <f t="shared" si="1519"/>
        <v>0</v>
      </c>
      <c r="DH1713">
        <f>ROUND(ROUND(AG1713*AK1713,2)*CX1713,2)</f>
        <v>0</v>
      </c>
      <c r="DI1713">
        <f t="shared" ref="DI1713:DI1718" si="1522">ROUND(ROUND(AH1713,2)*CX1713,2)</f>
        <v>0</v>
      </c>
      <c r="DJ1713">
        <f>DI1713</f>
        <v>0</v>
      </c>
      <c r="DK1713">
        <v>0</v>
      </c>
      <c r="DL1713" t="s">
        <v>3</v>
      </c>
      <c r="DM1713">
        <v>0</v>
      </c>
      <c r="DN1713" t="s">
        <v>3</v>
      </c>
      <c r="DO1713">
        <v>0</v>
      </c>
    </row>
    <row r="1714" spans="1:119" x14ac:dyDescent="0.2">
      <c r="A1714">
        <f>ROW(Source!A1308)</f>
        <v>1308</v>
      </c>
      <c r="B1714">
        <v>51651743</v>
      </c>
      <c r="C1714">
        <v>51657498</v>
      </c>
      <c r="D1714">
        <v>49673503</v>
      </c>
      <c r="E1714">
        <v>1</v>
      </c>
      <c r="F1714">
        <v>1</v>
      </c>
      <c r="G1714">
        <v>1</v>
      </c>
      <c r="H1714">
        <v>2</v>
      </c>
      <c r="I1714" t="s">
        <v>914</v>
      </c>
      <c r="J1714" t="s">
        <v>915</v>
      </c>
      <c r="K1714" t="s">
        <v>916</v>
      </c>
      <c r="L1714">
        <v>1367</v>
      </c>
      <c r="N1714">
        <v>1011</v>
      </c>
      <c r="O1714" t="s">
        <v>910</v>
      </c>
      <c r="P1714" t="s">
        <v>910</v>
      </c>
      <c r="Q1714">
        <v>1</v>
      </c>
      <c r="W1714">
        <v>0</v>
      </c>
      <c r="X1714">
        <v>509054691</v>
      </c>
      <c r="Y1714">
        <f t="shared" si="1512"/>
        <v>0.43</v>
      </c>
      <c r="AA1714">
        <v>0</v>
      </c>
      <c r="AB1714">
        <v>871.31</v>
      </c>
      <c r="AC1714">
        <v>387.32</v>
      </c>
      <c r="AD1714">
        <v>0</v>
      </c>
      <c r="AE1714">
        <v>0</v>
      </c>
      <c r="AF1714">
        <v>65.709999999999994</v>
      </c>
      <c r="AG1714">
        <v>11.6</v>
      </c>
      <c r="AH1714">
        <v>0</v>
      </c>
      <c r="AI1714">
        <v>1</v>
      </c>
      <c r="AJ1714">
        <v>13.26</v>
      </c>
      <c r="AK1714">
        <v>33.39</v>
      </c>
      <c r="AL1714">
        <v>1</v>
      </c>
      <c r="AM1714">
        <v>4</v>
      </c>
      <c r="AN1714">
        <v>0</v>
      </c>
      <c r="AO1714">
        <v>1</v>
      </c>
      <c r="AP1714">
        <v>1</v>
      </c>
      <c r="AQ1714">
        <v>0</v>
      </c>
      <c r="AR1714">
        <v>0</v>
      </c>
      <c r="AS1714" t="s">
        <v>3</v>
      </c>
      <c r="AT1714">
        <v>0.43</v>
      </c>
      <c r="AU1714" t="s">
        <v>3</v>
      </c>
      <c r="AV1714">
        <v>0</v>
      </c>
      <c r="AW1714">
        <v>2</v>
      </c>
      <c r="AX1714">
        <v>51657508</v>
      </c>
      <c r="AY1714">
        <v>1</v>
      </c>
      <c r="AZ1714">
        <v>0</v>
      </c>
      <c r="BA1714">
        <v>1963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V1714">
        <v>0</v>
      </c>
      <c r="CW1714">
        <f>ROUND(Y1714*Source!I1308,7)</f>
        <v>2.8380000000000001</v>
      </c>
      <c r="CX1714">
        <f>ROUND(Y1714*Source!I1308,7)</f>
        <v>2.8380000000000001</v>
      </c>
      <c r="CY1714">
        <f>AB1714</f>
        <v>871.31</v>
      </c>
      <c r="CZ1714">
        <f>AF1714</f>
        <v>65.709999999999994</v>
      </c>
      <c r="DA1714">
        <f>AJ1714</f>
        <v>13.26</v>
      </c>
      <c r="DB1714">
        <f t="shared" si="1516"/>
        <v>28.26</v>
      </c>
      <c r="DC1714">
        <f t="shared" si="1517"/>
        <v>4.99</v>
      </c>
      <c r="DD1714" t="s">
        <v>3</v>
      </c>
      <c r="DE1714" t="s">
        <v>3</v>
      </c>
      <c r="DF1714">
        <f>ROUND(ROUND(AE1714,2)*CX1714,2)</f>
        <v>0</v>
      </c>
      <c r="DG1714">
        <f>ROUND(ROUND(AF1714*AJ1714,2)*CX1714,2)</f>
        <v>2472.7800000000002</v>
      </c>
      <c r="DH1714">
        <f>ROUND(ROUND(AG1714*AK1714,2)*CX1714,2)</f>
        <v>1099.21</v>
      </c>
      <c r="DI1714">
        <f t="shared" si="1522"/>
        <v>0</v>
      </c>
      <c r="DJ1714">
        <f>DG1714</f>
        <v>2472.7800000000002</v>
      </c>
      <c r="DK1714">
        <v>0</v>
      </c>
      <c r="DL1714" t="s">
        <v>3</v>
      </c>
      <c r="DM1714">
        <v>0</v>
      </c>
      <c r="DN1714" t="s">
        <v>3</v>
      </c>
      <c r="DO1714">
        <v>0</v>
      </c>
    </row>
    <row r="1715" spans="1:119" x14ac:dyDescent="0.2">
      <c r="A1715">
        <f>ROW(Source!A1308)</f>
        <v>1308</v>
      </c>
      <c r="B1715">
        <v>51651743</v>
      </c>
      <c r="C1715">
        <v>51657498</v>
      </c>
      <c r="D1715">
        <v>49521440</v>
      </c>
      <c r="E1715">
        <v>1</v>
      </c>
      <c r="F1715">
        <v>1</v>
      </c>
      <c r="G1715">
        <v>1</v>
      </c>
      <c r="H1715">
        <v>3</v>
      </c>
      <c r="I1715" t="s">
        <v>118</v>
      </c>
      <c r="J1715" t="s">
        <v>120</v>
      </c>
      <c r="K1715" t="s">
        <v>119</v>
      </c>
      <c r="L1715">
        <v>1327</v>
      </c>
      <c r="N1715">
        <v>1005</v>
      </c>
      <c r="O1715" t="s">
        <v>52</v>
      </c>
      <c r="P1715" t="s">
        <v>52</v>
      </c>
      <c r="Q1715">
        <v>1</v>
      </c>
      <c r="W1715">
        <v>0</v>
      </c>
      <c r="X1715">
        <v>-336429810</v>
      </c>
      <c r="Y1715">
        <f t="shared" si="1512"/>
        <v>11</v>
      </c>
      <c r="AA1715">
        <v>204.98</v>
      </c>
      <c r="AB1715">
        <v>0</v>
      </c>
      <c r="AC1715">
        <v>0</v>
      </c>
      <c r="AD1715">
        <v>0</v>
      </c>
      <c r="AE1715">
        <v>22.5</v>
      </c>
      <c r="AF1715">
        <v>0</v>
      </c>
      <c r="AG1715">
        <v>0</v>
      </c>
      <c r="AH1715">
        <v>0</v>
      </c>
      <c r="AI1715">
        <v>9.11</v>
      </c>
      <c r="AJ1715">
        <v>1</v>
      </c>
      <c r="AK1715">
        <v>1</v>
      </c>
      <c r="AL1715">
        <v>1</v>
      </c>
      <c r="AM1715">
        <v>0</v>
      </c>
      <c r="AN1715">
        <v>0</v>
      </c>
      <c r="AO1715">
        <v>0</v>
      </c>
      <c r="AP1715">
        <v>1</v>
      </c>
      <c r="AQ1715">
        <v>0</v>
      </c>
      <c r="AR1715">
        <v>0</v>
      </c>
      <c r="AS1715" t="s">
        <v>3</v>
      </c>
      <c r="AT1715">
        <v>11</v>
      </c>
      <c r="AU1715" t="s">
        <v>3</v>
      </c>
      <c r="AV1715">
        <v>0</v>
      </c>
      <c r="AW1715">
        <v>1</v>
      </c>
      <c r="AX1715">
        <v>-1</v>
      </c>
      <c r="AY1715">
        <v>0</v>
      </c>
      <c r="AZ1715">
        <v>0</v>
      </c>
      <c r="BA1715" t="s">
        <v>3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V1715">
        <v>0</v>
      </c>
      <c r="CW1715">
        <v>0</v>
      </c>
      <c r="CX1715">
        <f>ROUND(Y1715*Source!I1308,7)</f>
        <v>72.599999999999994</v>
      </c>
      <c r="CY1715">
        <f>AA1715</f>
        <v>204.98</v>
      </c>
      <c r="CZ1715">
        <f>AE1715</f>
        <v>22.5</v>
      </c>
      <c r="DA1715">
        <f>AI1715</f>
        <v>9.11</v>
      </c>
      <c r="DB1715">
        <f t="shared" si="1516"/>
        <v>247.5</v>
      </c>
      <c r="DC1715">
        <f t="shared" si="1517"/>
        <v>0</v>
      </c>
      <c r="DD1715" t="s">
        <v>3</v>
      </c>
      <c r="DE1715" t="s">
        <v>3</v>
      </c>
      <c r="DF1715">
        <f>ROUND(ROUND(AE1715*AI1715,2)*CX1715,2)</f>
        <v>14881.55</v>
      </c>
      <c r="DG1715">
        <f t="shared" ref="DG1715:DG1720" si="1523">ROUND(ROUND(AF1715,2)*CX1715,2)</f>
        <v>0</v>
      </c>
      <c r="DH1715">
        <f>ROUND(ROUND(AG1715,2)*CX1715,2)</f>
        <v>0</v>
      </c>
      <c r="DI1715">
        <f t="shared" si="1522"/>
        <v>0</v>
      </c>
      <c r="DJ1715">
        <f>DF1715</f>
        <v>14881.55</v>
      </c>
      <c r="DK1715">
        <v>0</v>
      </c>
      <c r="DL1715" t="s">
        <v>3</v>
      </c>
      <c r="DM1715">
        <v>0</v>
      </c>
      <c r="DN1715" t="s">
        <v>3</v>
      </c>
      <c r="DO1715">
        <v>0</v>
      </c>
    </row>
    <row r="1716" spans="1:119" x14ac:dyDescent="0.2">
      <c r="A1716">
        <f>ROW(Source!A1308)</f>
        <v>1308</v>
      </c>
      <c r="B1716">
        <v>51651743</v>
      </c>
      <c r="C1716">
        <v>51657498</v>
      </c>
      <c r="D1716">
        <v>49523581</v>
      </c>
      <c r="E1716">
        <v>1</v>
      </c>
      <c r="F1716">
        <v>1</v>
      </c>
      <c r="G1716">
        <v>1</v>
      </c>
      <c r="H1716">
        <v>3</v>
      </c>
      <c r="I1716" t="s">
        <v>955</v>
      </c>
      <c r="J1716" t="s">
        <v>956</v>
      </c>
      <c r="K1716" t="s">
        <v>957</v>
      </c>
      <c r="L1716">
        <v>1301</v>
      </c>
      <c r="N1716">
        <v>1003</v>
      </c>
      <c r="O1716" t="s">
        <v>958</v>
      </c>
      <c r="P1716" t="s">
        <v>958</v>
      </c>
      <c r="Q1716">
        <v>1</v>
      </c>
      <c r="W1716">
        <v>0</v>
      </c>
      <c r="X1716">
        <v>-2092502019</v>
      </c>
      <c r="Y1716">
        <f t="shared" si="1512"/>
        <v>20</v>
      </c>
      <c r="AA1716">
        <v>27.33</v>
      </c>
      <c r="AB1716">
        <v>0</v>
      </c>
      <c r="AC1716">
        <v>0</v>
      </c>
      <c r="AD1716">
        <v>0</v>
      </c>
      <c r="AE1716">
        <v>3</v>
      </c>
      <c r="AF1716">
        <v>0</v>
      </c>
      <c r="AG1716">
        <v>0</v>
      </c>
      <c r="AH1716">
        <v>0</v>
      </c>
      <c r="AI1716">
        <v>9.11</v>
      </c>
      <c r="AJ1716">
        <v>1</v>
      </c>
      <c r="AK1716">
        <v>1</v>
      </c>
      <c r="AL1716">
        <v>1</v>
      </c>
      <c r="AM1716">
        <v>4</v>
      </c>
      <c r="AN1716">
        <v>0</v>
      </c>
      <c r="AO1716">
        <v>1</v>
      </c>
      <c r="AP1716">
        <v>1</v>
      </c>
      <c r="AQ1716">
        <v>0</v>
      </c>
      <c r="AR1716">
        <v>0</v>
      </c>
      <c r="AS1716" t="s">
        <v>3</v>
      </c>
      <c r="AT1716">
        <v>20</v>
      </c>
      <c r="AU1716" t="s">
        <v>3</v>
      </c>
      <c r="AV1716">
        <v>0</v>
      </c>
      <c r="AW1716">
        <v>2</v>
      </c>
      <c r="AX1716">
        <v>51657509</v>
      </c>
      <c r="AY1716">
        <v>1</v>
      </c>
      <c r="AZ1716">
        <v>0</v>
      </c>
      <c r="BA1716">
        <v>1964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V1716">
        <v>0</v>
      </c>
      <c r="CW1716">
        <v>0</v>
      </c>
      <c r="CX1716">
        <f>ROUND(Y1716*Source!I1308,7)</f>
        <v>132</v>
      </c>
      <c r="CY1716">
        <f>AA1716</f>
        <v>27.33</v>
      </c>
      <c r="CZ1716">
        <f>AE1716</f>
        <v>3</v>
      </c>
      <c r="DA1716">
        <f>AI1716</f>
        <v>9.11</v>
      </c>
      <c r="DB1716">
        <f t="shared" si="1516"/>
        <v>60</v>
      </c>
      <c r="DC1716">
        <f t="shared" si="1517"/>
        <v>0</v>
      </c>
      <c r="DD1716" t="s">
        <v>3</v>
      </c>
      <c r="DE1716" t="s">
        <v>3</v>
      </c>
      <c r="DF1716">
        <f>ROUND(ROUND(AE1716*AI1716,2)*CX1716,2)</f>
        <v>3607.56</v>
      </c>
      <c r="DG1716">
        <f t="shared" si="1523"/>
        <v>0</v>
      </c>
      <c r="DH1716">
        <f>ROUND(ROUND(AG1716,2)*CX1716,2)</f>
        <v>0</v>
      </c>
      <c r="DI1716">
        <f t="shared" si="1522"/>
        <v>0</v>
      </c>
      <c r="DJ1716">
        <f>DF1716</f>
        <v>3607.56</v>
      </c>
      <c r="DK1716">
        <v>0</v>
      </c>
      <c r="DL1716" t="s">
        <v>3</v>
      </c>
      <c r="DM1716">
        <v>0</v>
      </c>
      <c r="DN1716" t="s">
        <v>3</v>
      </c>
      <c r="DO1716">
        <v>0</v>
      </c>
    </row>
    <row r="1717" spans="1:119" x14ac:dyDescent="0.2">
      <c r="A1717">
        <f>ROW(Source!A1308)</f>
        <v>1308</v>
      </c>
      <c r="B1717">
        <v>51651743</v>
      </c>
      <c r="C1717">
        <v>51657498</v>
      </c>
      <c r="D1717">
        <v>49553409</v>
      </c>
      <c r="E1717">
        <v>1</v>
      </c>
      <c r="F1717">
        <v>1</v>
      </c>
      <c r="G1717">
        <v>1</v>
      </c>
      <c r="H1717">
        <v>3</v>
      </c>
      <c r="I1717" t="s">
        <v>122</v>
      </c>
      <c r="J1717" t="s">
        <v>125</v>
      </c>
      <c r="K1717" t="s">
        <v>123</v>
      </c>
      <c r="L1717">
        <v>1296</v>
      </c>
      <c r="N1717">
        <v>1002</v>
      </c>
      <c r="O1717" t="s">
        <v>124</v>
      </c>
      <c r="P1717" t="s">
        <v>124</v>
      </c>
      <c r="Q1717">
        <v>1</v>
      </c>
      <c r="W1717">
        <v>1</v>
      </c>
      <c r="X1717">
        <v>-1609399419</v>
      </c>
      <c r="Y1717">
        <f t="shared" si="1512"/>
        <v>-1.5</v>
      </c>
      <c r="AA1717">
        <v>597.42999999999995</v>
      </c>
      <c r="AB1717">
        <v>0</v>
      </c>
      <c r="AC1717">
        <v>0</v>
      </c>
      <c r="AD1717">
        <v>0</v>
      </c>
      <c r="AE1717">
        <v>65.58</v>
      </c>
      <c r="AF1717">
        <v>0</v>
      </c>
      <c r="AG1717">
        <v>0</v>
      </c>
      <c r="AH1717">
        <v>0</v>
      </c>
      <c r="AI1717">
        <v>9.11</v>
      </c>
      <c r="AJ1717">
        <v>1</v>
      </c>
      <c r="AK1717">
        <v>1</v>
      </c>
      <c r="AL1717">
        <v>1</v>
      </c>
      <c r="AM1717">
        <v>4</v>
      </c>
      <c r="AN1717">
        <v>0</v>
      </c>
      <c r="AO1717">
        <v>1</v>
      </c>
      <c r="AP1717">
        <v>1</v>
      </c>
      <c r="AQ1717">
        <v>0</v>
      </c>
      <c r="AR1717">
        <v>0</v>
      </c>
      <c r="AS1717" t="s">
        <v>3</v>
      </c>
      <c r="AT1717">
        <v>-1.5</v>
      </c>
      <c r="AU1717" t="s">
        <v>3</v>
      </c>
      <c r="AV1717">
        <v>0</v>
      </c>
      <c r="AW1717">
        <v>2</v>
      </c>
      <c r="AX1717">
        <v>51657511</v>
      </c>
      <c r="AY1717">
        <v>1</v>
      </c>
      <c r="AZ1717">
        <v>6144</v>
      </c>
      <c r="BA1717">
        <v>1966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V1717">
        <v>0</v>
      </c>
      <c r="CW1717">
        <v>0</v>
      </c>
      <c r="CX1717">
        <f>ROUND(Y1717*Source!I1308,7)</f>
        <v>-9.9</v>
      </c>
      <c r="CY1717">
        <f>AA1717</f>
        <v>597.42999999999995</v>
      </c>
      <c r="CZ1717">
        <f>AE1717</f>
        <v>65.58</v>
      </c>
      <c r="DA1717">
        <f>AI1717</f>
        <v>9.11</v>
      </c>
      <c r="DB1717">
        <f t="shared" si="1516"/>
        <v>-98.37</v>
      </c>
      <c r="DC1717">
        <f t="shared" si="1517"/>
        <v>0</v>
      </c>
      <c r="DD1717" t="s">
        <v>3</v>
      </c>
      <c r="DE1717" t="s">
        <v>3</v>
      </c>
      <c r="DF1717">
        <f>ROUND(ROUND(AE1717*AI1717,2)*CX1717,2)</f>
        <v>-5914.56</v>
      </c>
      <c r="DG1717">
        <f t="shared" si="1523"/>
        <v>0</v>
      </c>
      <c r="DH1717">
        <f>ROUND(ROUND(AG1717,2)*CX1717,2)</f>
        <v>0</v>
      </c>
      <c r="DI1717">
        <f t="shared" si="1522"/>
        <v>0</v>
      </c>
      <c r="DJ1717">
        <f>DF1717</f>
        <v>-5914.56</v>
      </c>
      <c r="DK1717">
        <v>0</v>
      </c>
      <c r="DL1717" t="s">
        <v>3</v>
      </c>
      <c r="DM1717">
        <v>0</v>
      </c>
      <c r="DN1717" t="s">
        <v>3</v>
      </c>
      <c r="DO1717">
        <v>0</v>
      </c>
    </row>
    <row r="1718" spans="1:119" x14ac:dyDescent="0.2">
      <c r="A1718">
        <f>ROW(Source!A1308)</f>
        <v>1308</v>
      </c>
      <c r="B1718">
        <v>51651743</v>
      </c>
      <c r="C1718">
        <v>51657498</v>
      </c>
      <c r="D1718">
        <v>49555331</v>
      </c>
      <c r="E1718">
        <v>1</v>
      </c>
      <c r="F1718">
        <v>1</v>
      </c>
      <c r="G1718">
        <v>1</v>
      </c>
      <c r="H1718">
        <v>3</v>
      </c>
      <c r="I1718" t="s">
        <v>127</v>
      </c>
      <c r="J1718" t="s">
        <v>129</v>
      </c>
      <c r="K1718" t="s">
        <v>128</v>
      </c>
      <c r="L1718">
        <v>1296</v>
      </c>
      <c r="N1718">
        <v>1002</v>
      </c>
      <c r="O1718" t="s">
        <v>124</v>
      </c>
      <c r="P1718" t="s">
        <v>124</v>
      </c>
      <c r="Q1718">
        <v>1</v>
      </c>
      <c r="W1718">
        <v>1</v>
      </c>
      <c r="X1718">
        <v>1828367933</v>
      </c>
      <c r="Y1718">
        <f t="shared" si="1512"/>
        <v>-5.7000000000000002E-2</v>
      </c>
      <c r="AA1718">
        <v>1827.28</v>
      </c>
      <c r="AB1718">
        <v>0</v>
      </c>
      <c r="AC1718">
        <v>0</v>
      </c>
      <c r="AD1718">
        <v>0</v>
      </c>
      <c r="AE1718">
        <v>200.58</v>
      </c>
      <c r="AF1718">
        <v>0</v>
      </c>
      <c r="AG1718">
        <v>0</v>
      </c>
      <c r="AH1718">
        <v>0</v>
      </c>
      <c r="AI1718">
        <v>9.11</v>
      </c>
      <c r="AJ1718">
        <v>1</v>
      </c>
      <c r="AK1718">
        <v>1</v>
      </c>
      <c r="AL1718">
        <v>1</v>
      </c>
      <c r="AM1718">
        <v>4</v>
      </c>
      <c r="AN1718">
        <v>0</v>
      </c>
      <c r="AO1718">
        <v>1</v>
      </c>
      <c r="AP1718">
        <v>1</v>
      </c>
      <c r="AQ1718">
        <v>0</v>
      </c>
      <c r="AR1718">
        <v>0</v>
      </c>
      <c r="AS1718" t="s">
        <v>3</v>
      </c>
      <c r="AT1718">
        <v>-5.7000000000000002E-2</v>
      </c>
      <c r="AU1718" t="s">
        <v>3</v>
      </c>
      <c r="AV1718">
        <v>0</v>
      </c>
      <c r="AW1718">
        <v>2</v>
      </c>
      <c r="AX1718">
        <v>51657513</v>
      </c>
      <c r="AY1718">
        <v>1</v>
      </c>
      <c r="AZ1718">
        <v>6144</v>
      </c>
      <c r="BA1718">
        <v>1968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V1718">
        <v>0</v>
      </c>
      <c r="CW1718">
        <v>0</v>
      </c>
      <c r="CX1718">
        <f>ROUND(Y1718*Source!I1308,7)</f>
        <v>-0.37619999999999998</v>
      </c>
      <c r="CY1718">
        <f>AA1718</f>
        <v>1827.28</v>
      </c>
      <c r="CZ1718">
        <f>AE1718</f>
        <v>200.58</v>
      </c>
      <c r="DA1718">
        <f>AI1718</f>
        <v>9.11</v>
      </c>
      <c r="DB1718">
        <f t="shared" si="1516"/>
        <v>-11.43</v>
      </c>
      <c r="DC1718">
        <f t="shared" si="1517"/>
        <v>0</v>
      </c>
      <c r="DD1718" t="s">
        <v>3</v>
      </c>
      <c r="DE1718" t="s">
        <v>3</v>
      </c>
      <c r="DF1718">
        <f>ROUND(ROUND(AE1718*AI1718,2)*CX1718,2)</f>
        <v>-687.42</v>
      </c>
      <c r="DG1718">
        <f t="shared" si="1523"/>
        <v>0</v>
      </c>
      <c r="DH1718">
        <f>ROUND(ROUND(AG1718,2)*CX1718,2)</f>
        <v>0</v>
      </c>
      <c r="DI1718">
        <f t="shared" si="1522"/>
        <v>0</v>
      </c>
      <c r="DJ1718">
        <f>DF1718</f>
        <v>-687.42</v>
      </c>
      <c r="DK1718">
        <v>0</v>
      </c>
      <c r="DL1718" t="s">
        <v>3</v>
      </c>
      <c r="DM1718">
        <v>0</v>
      </c>
      <c r="DN1718" t="s">
        <v>3</v>
      </c>
      <c r="DO1718">
        <v>0</v>
      </c>
    </row>
    <row r="1719" spans="1:119" x14ac:dyDescent="0.2">
      <c r="A1719">
        <f>ROW(Source!A1312)</f>
        <v>1312</v>
      </c>
      <c r="B1719">
        <v>51651743</v>
      </c>
      <c r="C1719">
        <v>51657517</v>
      </c>
      <c r="D1719">
        <v>49510767</v>
      </c>
      <c r="E1719">
        <v>70</v>
      </c>
      <c r="F1719">
        <v>1</v>
      </c>
      <c r="G1719">
        <v>1</v>
      </c>
      <c r="H1719">
        <v>1</v>
      </c>
      <c r="I1719" t="s">
        <v>953</v>
      </c>
      <c r="J1719" t="s">
        <v>3</v>
      </c>
      <c r="K1719" t="s">
        <v>954</v>
      </c>
      <c r="L1719">
        <v>1191</v>
      </c>
      <c r="N1719">
        <v>1013</v>
      </c>
      <c r="O1719" t="s">
        <v>904</v>
      </c>
      <c r="P1719" t="s">
        <v>904</v>
      </c>
      <c r="Q1719">
        <v>1</v>
      </c>
      <c r="W1719">
        <v>0</v>
      </c>
      <c r="X1719">
        <v>-1936699058</v>
      </c>
      <c r="Y1719">
        <f t="shared" si="1512"/>
        <v>5</v>
      </c>
      <c r="AA1719">
        <v>0</v>
      </c>
      <c r="AB1719">
        <v>0</v>
      </c>
      <c r="AC1719">
        <v>0</v>
      </c>
      <c r="AD1719">
        <v>331.23</v>
      </c>
      <c r="AE1719">
        <v>0</v>
      </c>
      <c r="AF1719">
        <v>0</v>
      </c>
      <c r="AG1719">
        <v>0</v>
      </c>
      <c r="AH1719">
        <v>9.92</v>
      </c>
      <c r="AI1719">
        <v>1</v>
      </c>
      <c r="AJ1719">
        <v>1</v>
      </c>
      <c r="AK1719">
        <v>1</v>
      </c>
      <c r="AL1719">
        <v>33.39</v>
      </c>
      <c r="AM1719">
        <v>4</v>
      </c>
      <c r="AN1719">
        <v>0</v>
      </c>
      <c r="AO1719">
        <v>1</v>
      </c>
      <c r="AP1719">
        <v>1</v>
      </c>
      <c r="AQ1719">
        <v>0</v>
      </c>
      <c r="AR1719">
        <v>0</v>
      </c>
      <c r="AS1719" t="s">
        <v>3</v>
      </c>
      <c r="AT1719">
        <v>5</v>
      </c>
      <c r="AU1719" t="s">
        <v>3</v>
      </c>
      <c r="AV1719">
        <v>1</v>
      </c>
      <c r="AW1719">
        <v>2</v>
      </c>
      <c r="AX1719">
        <v>51657525</v>
      </c>
      <c r="AY1719">
        <v>1</v>
      </c>
      <c r="AZ1719">
        <v>0</v>
      </c>
      <c r="BA1719">
        <v>1969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U1719">
        <f>ROUND(AT1719*Source!I1312*AH1719*AL1719,2)</f>
        <v>132.49</v>
      </c>
      <c r="CV1719">
        <f>ROUND(Y1719*Source!I1312,7)</f>
        <v>0.4</v>
      </c>
      <c r="CW1719">
        <v>0</v>
      </c>
      <c r="CX1719">
        <f>ROUND(Y1719*Source!I1312,7)</f>
        <v>0.4</v>
      </c>
      <c r="CY1719">
        <f>AD1719</f>
        <v>331.23</v>
      </c>
      <c r="CZ1719">
        <f>AH1719</f>
        <v>9.92</v>
      </c>
      <c r="DA1719">
        <f>AL1719</f>
        <v>33.39</v>
      </c>
      <c r="DB1719">
        <f t="shared" si="1516"/>
        <v>49.6</v>
      </c>
      <c r="DC1719">
        <f t="shared" si="1517"/>
        <v>0</v>
      </c>
      <c r="DD1719" t="s">
        <v>3</v>
      </c>
      <c r="DE1719" t="s">
        <v>3</v>
      </c>
      <c r="DF1719">
        <f>ROUND(ROUND(AE1719,2)*CX1719,2)</f>
        <v>0</v>
      </c>
      <c r="DG1719">
        <f t="shared" si="1523"/>
        <v>0</v>
      </c>
      <c r="DH1719">
        <f>ROUND(ROUND(AG1719,2)*CX1719,2)</f>
        <v>0</v>
      </c>
      <c r="DI1719">
        <f>ROUND(ROUND(AH1719*AL1719,2)*CX1719,2)</f>
        <v>132.49</v>
      </c>
      <c r="DJ1719">
        <f>DI1719</f>
        <v>132.49</v>
      </c>
      <c r="DK1719">
        <v>0</v>
      </c>
      <c r="DL1719" t="s">
        <v>3</v>
      </c>
      <c r="DM1719">
        <v>0</v>
      </c>
      <c r="DN1719" t="s">
        <v>3</v>
      </c>
      <c r="DO1719">
        <v>0</v>
      </c>
    </row>
    <row r="1720" spans="1:119" x14ac:dyDescent="0.2">
      <c r="A1720">
        <f>ROW(Source!A1312)</f>
        <v>1312</v>
      </c>
      <c r="B1720">
        <v>51651743</v>
      </c>
      <c r="C1720">
        <v>51657517</v>
      </c>
      <c r="D1720">
        <v>49510905</v>
      </c>
      <c r="E1720">
        <v>70</v>
      </c>
      <c r="F1720">
        <v>1</v>
      </c>
      <c r="G1720">
        <v>1</v>
      </c>
      <c r="H1720">
        <v>1</v>
      </c>
      <c r="I1720" t="s">
        <v>905</v>
      </c>
      <c r="J1720" t="s">
        <v>3</v>
      </c>
      <c r="K1720" t="s">
        <v>906</v>
      </c>
      <c r="L1720">
        <v>1191</v>
      </c>
      <c r="N1720">
        <v>1013</v>
      </c>
      <c r="O1720" t="s">
        <v>904</v>
      </c>
      <c r="P1720" t="s">
        <v>904</v>
      </c>
      <c r="Q1720">
        <v>1</v>
      </c>
      <c r="W1720">
        <v>0</v>
      </c>
      <c r="X1720">
        <v>-1417349443</v>
      </c>
      <c r="Y1720">
        <f t="shared" si="1512"/>
        <v>0.43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1</v>
      </c>
      <c r="AJ1720">
        <v>1</v>
      </c>
      <c r="AK1720">
        <v>33.39</v>
      </c>
      <c r="AL1720">
        <v>1</v>
      </c>
      <c r="AM1720">
        <v>4</v>
      </c>
      <c r="AN1720">
        <v>0</v>
      </c>
      <c r="AO1720">
        <v>1</v>
      </c>
      <c r="AP1720">
        <v>1</v>
      </c>
      <c r="AQ1720">
        <v>0</v>
      </c>
      <c r="AR1720">
        <v>0</v>
      </c>
      <c r="AS1720" t="s">
        <v>3</v>
      </c>
      <c r="AT1720">
        <v>0.43</v>
      </c>
      <c r="AU1720" t="s">
        <v>3</v>
      </c>
      <c r="AV1720">
        <v>2</v>
      </c>
      <c r="AW1720">
        <v>2</v>
      </c>
      <c r="AX1720">
        <v>51657526</v>
      </c>
      <c r="AY1720">
        <v>1</v>
      </c>
      <c r="AZ1720">
        <v>0</v>
      </c>
      <c r="BA1720">
        <v>1970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V1720">
        <v>0</v>
      </c>
      <c r="CW1720">
        <v>0</v>
      </c>
      <c r="CX1720">
        <f>ROUND(Y1720*Source!I1312,7)</f>
        <v>3.44E-2</v>
      </c>
      <c r="CY1720">
        <f>AD1720</f>
        <v>0</v>
      </c>
      <c r="CZ1720">
        <f>AH1720</f>
        <v>0</v>
      </c>
      <c r="DA1720">
        <f>AL1720</f>
        <v>1</v>
      </c>
      <c r="DB1720">
        <f t="shared" si="1516"/>
        <v>0</v>
      </c>
      <c r="DC1720">
        <f t="shared" si="1517"/>
        <v>0</v>
      </c>
      <c r="DD1720" t="s">
        <v>3</v>
      </c>
      <c r="DE1720" t="s">
        <v>3</v>
      </c>
      <c r="DF1720">
        <f>ROUND(ROUND(AE1720,2)*CX1720,2)</f>
        <v>0</v>
      </c>
      <c r="DG1720">
        <f t="shared" si="1523"/>
        <v>0</v>
      </c>
      <c r="DH1720">
        <f>ROUND(ROUND(AG1720*AK1720,2)*CX1720,2)</f>
        <v>0</v>
      </c>
      <c r="DI1720">
        <f t="shared" ref="DI1720:DI1725" si="1524">ROUND(ROUND(AH1720,2)*CX1720,2)</f>
        <v>0</v>
      </c>
      <c r="DJ1720">
        <f>DI1720</f>
        <v>0</v>
      </c>
      <c r="DK1720">
        <v>0</v>
      </c>
      <c r="DL1720" t="s">
        <v>3</v>
      </c>
      <c r="DM1720">
        <v>0</v>
      </c>
      <c r="DN1720" t="s">
        <v>3</v>
      </c>
      <c r="DO1720">
        <v>0</v>
      </c>
    </row>
    <row r="1721" spans="1:119" x14ac:dyDescent="0.2">
      <c r="A1721">
        <f>ROW(Source!A1312)</f>
        <v>1312</v>
      </c>
      <c r="B1721">
        <v>51651743</v>
      </c>
      <c r="C1721">
        <v>51657517</v>
      </c>
      <c r="D1721">
        <v>49673503</v>
      </c>
      <c r="E1721">
        <v>1</v>
      </c>
      <c r="F1721">
        <v>1</v>
      </c>
      <c r="G1721">
        <v>1</v>
      </c>
      <c r="H1721">
        <v>2</v>
      </c>
      <c r="I1721" t="s">
        <v>914</v>
      </c>
      <c r="J1721" t="s">
        <v>915</v>
      </c>
      <c r="K1721" t="s">
        <v>916</v>
      </c>
      <c r="L1721">
        <v>1367</v>
      </c>
      <c r="N1721">
        <v>1011</v>
      </c>
      <c r="O1721" t="s">
        <v>910</v>
      </c>
      <c r="P1721" t="s">
        <v>910</v>
      </c>
      <c r="Q1721">
        <v>1</v>
      </c>
      <c r="W1721">
        <v>0</v>
      </c>
      <c r="X1721">
        <v>509054691</v>
      </c>
      <c r="Y1721">
        <f t="shared" si="1512"/>
        <v>0.43</v>
      </c>
      <c r="AA1721">
        <v>0</v>
      </c>
      <c r="AB1721">
        <v>871.31</v>
      </c>
      <c r="AC1721">
        <v>387.32</v>
      </c>
      <c r="AD1721">
        <v>0</v>
      </c>
      <c r="AE1721">
        <v>0</v>
      </c>
      <c r="AF1721">
        <v>65.709999999999994</v>
      </c>
      <c r="AG1721">
        <v>11.6</v>
      </c>
      <c r="AH1721">
        <v>0</v>
      </c>
      <c r="AI1721">
        <v>1</v>
      </c>
      <c r="AJ1721">
        <v>13.26</v>
      </c>
      <c r="AK1721">
        <v>33.39</v>
      </c>
      <c r="AL1721">
        <v>1</v>
      </c>
      <c r="AM1721">
        <v>4</v>
      </c>
      <c r="AN1721">
        <v>0</v>
      </c>
      <c r="AO1721">
        <v>1</v>
      </c>
      <c r="AP1721">
        <v>1</v>
      </c>
      <c r="AQ1721">
        <v>0</v>
      </c>
      <c r="AR1721">
        <v>0</v>
      </c>
      <c r="AS1721" t="s">
        <v>3</v>
      </c>
      <c r="AT1721">
        <v>0.43</v>
      </c>
      <c r="AU1721" t="s">
        <v>3</v>
      </c>
      <c r="AV1721">
        <v>0</v>
      </c>
      <c r="AW1721">
        <v>2</v>
      </c>
      <c r="AX1721">
        <v>51657527</v>
      </c>
      <c r="AY1721">
        <v>1</v>
      </c>
      <c r="AZ1721">
        <v>0</v>
      </c>
      <c r="BA1721">
        <v>1971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V1721">
        <v>0</v>
      </c>
      <c r="CW1721">
        <f>ROUND(Y1721*Source!I1312,7)</f>
        <v>3.44E-2</v>
      </c>
      <c r="CX1721">
        <f>ROUND(Y1721*Source!I1312,7)</f>
        <v>3.44E-2</v>
      </c>
      <c r="CY1721">
        <f>AB1721</f>
        <v>871.31</v>
      </c>
      <c r="CZ1721">
        <f>AF1721</f>
        <v>65.709999999999994</v>
      </c>
      <c r="DA1721">
        <f>AJ1721</f>
        <v>13.26</v>
      </c>
      <c r="DB1721">
        <f t="shared" si="1516"/>
        <v>28.26</v>
      </c>
      <c r="DC1721">
        <f t="shared" si="1517"/>
        <v>4.99</v>
      </c>
      <c r="DD1721" t="s">
        <v>3</v>
      </c>
      <c r="DE1721" t="s">
        <v>3</v>
      </c>
      <c r="DF1721">
        <f>ROUND(ROUND(AE1721,2)*CX1721,2)</f>
        <v>0</v>
      </c>
      <c r="DG1721">
        <f>ROUND(ROUND(AF1721*AJ1721,2)*CX1721,2)</f>
        <v>29.97</v>
      </c>
      <c r="DH1721">
        <f>ROUND(ROUND(AG1721*AK1721,2)*CX1721,2)</f>
        <v>13.32</v>
      </c>
      <c r="DI1721">
        <f t="shared" si="1524"/>
        <v>0</v>
      </c>
      <c r="DJ1721">
        <f>DG1721</f>
        <v>29.97</v>
      </c>
      <c r="DK1721">
        <v>0</v>
      </c>
      <c r="DL1721" t="s">
        <v>3</v>
      </c>
      <c r="DM1721">
        <v>0</v>
      </c>
      <c r="DN1721" t="s">
        <v>3</v>
      </c>
      <c r="DO1721">
        <v>0</v>
      </c>
    </row>
    <row r="1722" spans="1:119" x14ac:dyDescent="0.2">
      <c r="A1722">
        <f>ROW(Source!A1312)</f>
        <v>1312</v>
      </c>
      <c r="B1722">
        <v>51651743</v>
      </c>
      <c r="C1722">
        <v>51657517</v>
      </c>
      <c r="D1722">
        <v>49521440</v>
      </c>
      <c r="E1722">
        <v>1</v>
      </c>
      <c r="F1722">
        <v>1</v>
      </c>
      <c r="G1722">
        <v>1</v>
      </c>
      <c r="H1722">
        <v>3</v>
      </c>
      <c r="I1722" t="s">
        <v>118</v>
      </c>
      <c r="J1722" t="s">
        <v>120</v>
      </c>
      <c r="K1722" t="s">
        <v>132</v>
      </c>
      <c r="L1722">
        <v>1327</v>
      </c>
      <c r="N1722">
        <v>1005</v>
      </c>
      <c r="O1722" t="s">
        <v>52</v>
      </c>
      <c r="P1722" t="s">
        <v>52</v>
      </c>
      <c r="Q1722">
        <v>1</v>
      </c>
      <c r="W1722">
        <v>0</v>
      </c>
      <c r="X1722">
        <v>2022782512</v>
      </c>
      <c r="Y1722">
        <f t="shared" si="1512"/>
        <v>11</v>
      </c>
      <c r="AA1722">
        <v>204.98</v>
      </c>
      <c r="AB1722">
        <v>0</v>
      </c>
      <c r="AC1722">
        <v>0</v>
      </c>
      <c r="AD1722">
        <v>0</v>
      </c>
      <c r="AE1722">
        <v>22.5</v>
      </c>
      <c r="AF1722">
        <v>0</v>
      </c>
      <c r="AG1722">
        <v>0</v>
      </c>
      <c r="AH1722">
        <v>0</v>
      </c>
      <c r="AI1722">
        <v>9.11</v>
      </c>
      <c r="AJ1722">
        <v>1</v>
      </c>
      <c r="AK1722">
        <v>1</v>
      </c>
      <c r="AL1722">
        <v>1</v>
      </c>
      <c r="AM1722">
        <v>0</v>
      </c>
      <c r="AN1722">
        <v>0</v>
      </c>
      <c r="AO1722">
        <v>0</v>
      </c>
      <c r="AP1722">
        <v>1</v>
      </c>
      <c r="AQ1722">
        <v>0</v>
      </c>
      <c r="AR1722">
        <v>0</v>
      </c>
      <c r="AS1722" t="s">
        <v>3</v>
      </c>
      <c r="AT1722">
        <v>11</v>
      </c>
      <c r="AU1722" t="s">
        <v>3</v>
      </c>
      <c r="AV1722">
        <v>0</v>
      </c>
      <c r="AW1722">
        <v>1</v>
      </c>
      <c r="AX1722">
        <v>-1</v>
      </c>
      <c r="AY1722">
        <v>0</v>
      </c>
      <c r="AZ1722">
        <v>0</v>
      </c>
      <c r="BA1722" t="s">
        <v>3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V1722">
        <v>0</v>
      </c>
      <c r="CW1722">
        <v>0</v>
      </c>
      <c r="CX1722">
        <f>ROUND(Y1722*Source!I1312,7)</f>
        <v>0.88</v>
      </c>
      <c r="CY1722">
        <f>AA1722</f>
        <v>204.98</v>
      </c>
      <c r="CZ1722">
        <f>AE1722</f>
        <v>22.5</v>
      </c>
      <c r="DA1722">
        <f>AI1722</f>
        <v>9.11</v>
      </c>
      <c r="DB1722">
        <f t="shared" si="1516"/>
        <v>247.5</v>
      </c>
      <c r="DC1722">
        <f t="shared" si="1517"/>
        <v>0</v>
      </c>
      <c r="DD1722" t="s">
        <v>3</v>
      </c>
      <c r="DE1722" t="s">
        <v>3</v>
      </c>
      <c r="DF1722">
        <f>ROUND(ROUND(AE1722*AI1722,2)*CX1722,2)</f>
        <v>180.38</v>
      </c>
      <c r="DG1722">
        <f t="shared" ref="DG1722:DG1727" si="1525">ROUND(ROUND(AF1722,2)*CX1722,2)</f>
        <v>0</v>
      </c>
      <c r="DH1722">
        <f>ROUND(ROUND(AG1722,2)*CX1722,2)</f>
        <v>0</v>
      </c>
      <c r="DI1722">
        <f t="shared" si="1524"/>
        <v>0</v>
      </c>
      <c r="DJ1722">
        <f>DF1722</f>
        <v>180.38</v>
      </c>
      <c r="DK1722">
        <v>0</v>
      </c>
      <c r="DL1722" t="s">
        <v>3</v>
      </c>
      <c r="DM1722">
        <v>0</v>
      </c>
      <c r="DN1722" t="s">
        <v>3</v>
      </c>
      <c r="DO1722">
        <v>0</v>
      </c>
    </row>
    <row r="1723" spans="1:119" x14ac:dyDescent="0.2">
      <c r="A1723">
        <f>ROW(Source!A1312)</f>
        <v>1312</v>
      </c>
      <c r="B1723">
        <v>51651743</v>
      </c>
      <c r="C1723">
        <v>51657517</v>
      </c>
      <c r="D1723">
        <v>49523581</v>
      </c>
      <c r="E1723">
        <v>1</v>
      </c>
      <c r="F1723">
        <v>1</v>
      </c>
      <c r="G1723">
        <v>1</v>
      </c>
      <c r="H1723">
        <v>3</v>
      </c>
      <c r="I1723" t="s">
        <v>955</v>
      </c>
      <c r="J1723" t="s">
        <v>956</v>
      </c>
      <c r="K1723" t="s">
        <v>957</v>
      </c>
      <c r="L1723">
        <v>1301</v>
      </c>
      <c r="N1723">
        <v>1003</v>
      </c>
      <c r="O1723" t="s">
        <v>958</v>
      </c>
      <c r="P1723" t="s">
        <v>958</v>
      </c>
      <c r="Q1723">
        <v>1</v>
      </c>
      <c r="W1723">
        <v>0</v>
      </c>
      <c r="X1723">
        <v>-2092502019</v>
      </c>
      <c r="Y1723">
        <f t="shared" si="1512"/>
        <v>20</v>
      </c>
      <c r="AA1723">
        <v>27.33</v>
      </c>
      <c r="AB1723">
        <v>0</v>
      </c>
      <c r="AC1723">
        <v>0</v>
      </c>
      <c r="AD1723">
        <v>0</v>
      </c>
      <c r="AE1723">
        <v>3</v>
      </c>
      <c r="AF1723">
        <v>0</v>
      </c>
      <c r="AG1723">
        <v>0</v>
      </c>
      <c r="AH1723">
        <v>0</v>
      </c>
      <c r="AI1723">
        <v>9.11</v>
      </c>
      <c r="AJ1723">
        <v>1</v>
      </c>
      <c r="AK1723">
        <v>1</v>
      </c>
      <c r="AL1723">
        <v>1</v>
      </c>
      <c r="AM1723">
        <v>4</v>
      </c>
      <c r="AN1723">
        <v>0</v>
      </c>
      <c r="AO1723">
        <v>1</v>
      </c>
      <c r="AP1723">
        <v>1</v>
      </c>
      <c r="AQ1723">
        <v>0</v>
      </c>
      <c r="AR1723">
        <v>0</v>
      </c>
      <c r="AS1723" t="s">
        <v>3</v>
      </c>
      <c r="AT1723">
        <v>20</v>
      </c>
      <c r="AU1723" t="s">
        <v>3</v>
      </c>
      <c r="AV1723">
        <v>0</v>
      </c>
      <c r="AW1723">
        <v>2</v>
      </c>
      <c r="AX1723">
        <v>51657528</v>
      </c>
      <c r="AY1723">
        <v>1</v>
      </c>
      <c r="AZ1723">
        <v>0</v>
      </c>
      <c r="BA1723">
        <v>1972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V1723">
        <v>0</v>
      </c>
      <c r="CW1723">
        <v>0</v>
      </c>
      <c r="CX1723">
        <f>ROUND(Y1723*Source!I1312,7)</f>
        <v>1.6</v>
      </c>
      <c r="CY1723">
        <f>AA1723</f>
        <v>27.33</v>
      </c>
      <c r="CZ1723">
        <f>AE1723</f>
        <v>3</v>
      </c>
      <c r="DA1723">
        <f>AI1723</f>
        <v>9.11</v>
      </c>
      <c r="DB1723">
        <f t="shared" si="1516"/>
        <v>60</v>
      </c>
      <c r="DC1723">
        <f t="shared" si="1517"/>
        <v>0</v>
      </c>
      <c r="DD1723" t="s">
        <v>3</v>
      </c>
      <c r="DE1723" t="s">
        <v>3</v>
      </c>
      <c r="DF1723">
        <f>ROUND(ROUND(AE1723*AI1723,2)*CX1723,2)</f>
        <v>43.73</v>
      </c>
      <c r="DG1723">
        <f t="shared" si="1525"/>
        <v>0</v>
      </c>
      <c r="DH1723">
        <f>ROUND(ROUND(AG1723,2)*CX1723,2)</f>
        <v>0</v>
      </c>
      <c r="DI1723">
        <f t="shared" si="1524"/>
        <v>0</v>
      </c>
      <c r="DJ1723">
        <f>DF1723</f>
        <v>43.73</v>
      </c>
      <c r="DK1723">
        <v>0</v>
      </c>
      <c r="DL1723" t="s">
        <v>3</v>
      </c>
      <c r="DM1723">
        <v>0</v>
      </c>
      <c r="DN1723" t="s">
        <v>3</v>
      </c>
      <c r="DO1723">
        <v>0</v>
      </c>
    </row>
    <row r="1724" spans="1:119" x14ac:dyDescent="0.2">
      <c r="A1724">
        <f>ROW(Source!A1312)</f>
        <v>1312</v>
      </c>
      <c r="B1724">
        <v>51651743</v>
      </c>
      <c r="C1724">
        <v>51657517</v>
      </c>
      <c r="D1724">
        <v>49553409</v>
      </c>
      <c r="E1724">
        <v>1</v>
      </c>
      <c r="F1724">
        <v>1</v>
      </c>
      <c r="G1724">
        <v>1</v>
      </c>
      <c r="H1724">
        <v>3</v>
      </c>
      <c r="I1724" t="s">
        <v>122</v>
      </c>
      <c r="J1724" t="s">
        <v>125</v>
      </c>
      <c r="K1724" t="s">
        <v>123</v>
      </c>
      <c r="L1724">
        <v>1296</v>
      </c>
      <c r="N1724">
        <v>1002</v>
      </c>
      <c r="O1724" t="s">
        <v>124</v>
      </c>
      <c r="P1724" t="s">
        <v>124</v>
      </c>
      <c r="Q1724">
        <v>1</v>
      </c>
      <c r="W1724">
        <v>1</v>
      </c>
      <c r="X1724">
        <v>-1609399419</v>
      </c>
      <c r="Y1724">
        <f t="shared" si="1512"/>
        <v>-1.5</v>
      </c>
      <c r="AA1724">
        <v>597.42999999999995</v>
      </c>
      <c r="AB1724">
        <v>0</v>
      </c>
      <c r="AC1724">
        <v>0</v>
      </c>
      <c r="AD1724">
        <v>0</v>
      </c>
      <c r="AE1724">
        <v>65.58</v>
      </c>
      <c r="AF1724">
        <v>0</v>
      </c>
      <c r="AG1724">
        <v>0</v>
      </c>
      <c r="AH1724">
        <v>0</v>
      </c>
      <c r="AI1724">
        <v>9.11</v>
      </c>
      <c r="AJ1724">
        <v>1</v>
      </c>
      <c r="AK1724">
        <v>1</v>
      </c>
      <c r="AL1724">
        <v>1</v>
      </c>
      <c r="AM1724">
        <v>4</v>
      </c>
      <c r="AN1724">
        <v>0</v>
      </c>
      <c r="AO1724">
        <v>1</v>
      </c>
      <c r="AP1724">
        <v>1</v>
      </c>
      <c r="AQ1724">
        <v>0</v>
      </c>
      <c r="AR1724">
        <v>0</v>
      </c>
      <c r="AS1724" t="s">
        <v>3</v>
      </c>
      <c r="AT1724">
        <v>-1.5</v>
      </c>
      <c r="AU1724" t="s">
        <v>3</v>
      </c>
      <c r="AV1724">
        <v>0</v>
      </c>
      <c r="AW1724">
        <v>2</v>
      </c>
      <c r="AX1724">
        <v>51657530</v>
      </c>
      <c r="AY1724">
        <v>1</v>
      </c>
      <c r="AZ1724">
        <v>6144</v>
      </c>
      <c r="BA1724">
        <v>1974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V1724">
        <v>0</v>
      </c>
      <c r="CW1724">
        <v>0</v>
      </c>
      <c r="CX1724">
        <f>ROUND(Y1724*Source!I1312,7)</f>
        <v>-0.12</v>
      </c>
      <c r="CY1724">
        <f>AA1724</f>
        <v>597.42999999999995</v>
      </c>
      <c r="CZ1724">
        <f>AE1724</f>
        <v>65.58</v>
      </c>
      <c r="DA1724">
        <f>AI1724</f>
        <v>9.11</v>
      </c>
      <c r="DB1724">
        <f t="shared" si="1516"/>
        <v>-98.37</v>
      </c>
      <c r="DC1724">
        <f t="shared" si="1517"/>
        <v>0</v>
      </c>
      <c r="DD1724" t="s">
        <v>3</v>
      </c>
      <c r="DE1724" t="s">
        <v>3</v>
      </c>
      <c r="DF1724">
        <f>ROUND(ROUND(AE1724*AI1724,2)*CX1724,2)</f>
        <v>-71.69</v>
      </c>
      <c r="DG1724">
        <f t="shared" si="1525"/>
        <v>0</v>
      </c>
      <c r="DH1724">
        <f>ROUND(ROUND(AG1724,2)*CX1724,2)</f>
        <v>0</v>
      </c>
      <c r="DI1724">
        <f t="shared" si="1524"/>
        <v>0</v>
      </c>
      <c r="DJ1724">
        <f>DF1724</f>
        <v>-71.69</v>
      </c>
      <c r="DK1724">
        <v>0</v>
      </c>
      <c r="DL1724" t="s">
        <v>3</v>
      </c>
      <c r="DM1724">
        <v>0</v>
      </c>
      <c r="DN1724" t="s">
        <v>3</v>
      </c>
      <c r="DO1724">
        <v>0</v>
      </c>
    </row>
    <row r="1725" spans="1:119" x14ac:dyDescent="0.2">
      <c r="A1725">
        <f>ROW(Source!A1312)</f>
        <v>1312</v>
      </c>
      <c r="B1725">
        <v>51651743</v>
      </c>
      <c r="C1725">
        <v>51657517</v>
      </c>
      <c r="D1725">
        <v>49555331</v>
      </c>
      <c r="E1725">
        <v>1</v>
      </c>
      <c r="F1725">
        <v>1</v>
      </c>
      <c r="G1725">
        <v>1</v>
      </c>
      <c r="H1725">
        <v>3</v>
      </c>
      <c r="I1725" t="s">
        <v>127</v>
      </c>
      <c r="J1725" t="s">
        <v>129</v>
      </c>
      <c r="K1725" t="s">
        <v>128</v>
      </c>
      <c r="L1725">
        <v>1296</v>
      </c>
      <c r="N1725">
        <v>1002</v>
      </c>
      <c r="O1725" t="s">
        <v>124</v>
      </c>
      <c r="P1725" t="s">
        <v>124</v>
      </c>
      <c r="Q1725">
        <v>1</v>
      </c>
      <c r="W1725">
        <v>1</v>
      </c>
      <c r="X1725">
        <v>1828367933</v>
      </c>
      <c r="Y1725">
        <f t="shared" si="1512"/>
        <v>-5.7000000000000002E-2</v>
      </c>
      <c r="AA1725">
        <v>1827.28</v>
      </c>
      <c r="AB1725">
        <v>0</v>
      </c>
      <c r="AC1725">
        <v>0</v>
      </c>
      <c r="AD1725">
        <v>0</v>
      </c>
      <c r="AE1725">
        <v>200.58</v>
      </c>
      <c r="AF1725">
        <v>0</v>
      </c>
      <c r="AG1725">
        <v>0</v>
      </c>
      <c r="AH1725">
        <v>0</v>
      </c>
      <c r="AI1725">
        <v>9.11</v>
      </c>
      <c r="AJ1725">
        <v>1</v>
      </c>
      <c r="AK1725">
        <v>1</v>
      </c>
      <c r="AL1725">
        <v>1</v>
      </c>
      <c r="AM1725">
        <v>4</v>
      </c>
      <c r="AN1725">
        <v>0</v>
      </c>
      <c r="AO1725">
        <v>1</v>
      </c>
      <c r="AP1725">
        <v>1</v>
      </c>
      <c r="AQ1725">
        <v>0</v>
      </c>
      <c r="AR1725">
        <v>0</v>
      </c>
      <c r="AS1725" t="s">
        <v>3</v>
      </c>
      <c r="AT1725">
        <v>-5.7000000000000002E-2</v>
      </c>
      <c r="AU1725" t="s">
        <v>3</v>
      </c>
      <c r="AV1725">
        <v>0</v>
      </c>
      <c r="AW1725">
        <v>2</v>
      </c>
      <c r="AX1725">
        <v>51657532</v>
      </c>
      <c r="AY1725">
        <v>1</v>
      </c>
      <c r="AZ1725">
        <v>6144</v>
      </c>
      <c r="BA1725">
        <v>1976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V1725">
        <v>0</v>
      </c>
      <c r="CW1725">
        <v>0</v>
      </c>
      <c r="CX1725">
        <f>ROUND(Y1725*Source!I1312,7)</f>
        <v>-4.5599999999999998E-3</v>
      </c>
      <c r="CY1725">
        <f>AA1725</f>
        <v>1827.28</v>
      </c>
      <c r="CZ1725">
        <f>AE1725</f>
        <v>200.58</v>
      </c>
      <c r="DA1725">
        <f>AI1725</f>
        <v>9.11</v>
      </c>
      <c r="DB1725">
        <f t="shared" si="1516"/>
        <v>-11.43</v>
      </c>
      <c r="DC1725">
        <f t="shared" si="1517"/>
        <v>0</v>
      </c>
      <c r="DD1725" t="s">
        <v>3</v>
      </c>
      <c r="DE1725" t="s">
        <v>3</v>
      </c>
      <c r="DF1725">
        <f>ROUND(ROUND(AE1725*AI1725,2)*CX1725,2)</f>
        <v>-8.33</v>
      </c>
      <c r="DG1725">
        <f t="shared" si="1525"/>
        <v>0</v>
      </c>
      <c r="DH1725">
        <f>ROUND(ROUND(AG1725,2)*CX1725,2)</f>
        <v>0</v>
      </c>
      <c r="DI1725">
        <f t="shared" si="1524"/>
        <v>0</v>
      </c>
      <c r="DJ1725">
        <f>DF1725</f>
        <v>-8.33</v>
      </c>
      <c r="DK1725">
        <v>0</v>
      </c>
      <c r="DL1725" t="s">
        <v>3</v>
      </c>
      <c r="DM1725">
        <v>0</v>
      </c>
      <c r="DN1725" t="s">
        <v>3</v>
      </c>
      <c r="DO1725">
        <v>0</v>
      </c>
    </row>
    <row r="1726" spans="1:119" x14ac:dyDescent="0.2">
      <c r="A1726">
        <f>ROW(Source!A1351)</f>
        <v>1351</v>
      </c>
      <c r="B1726">
        <v>51651743</v>
      </c>
      <c r="C1726">
        <v>51657536</v>
      </c>
      <c r="D1726">
        <v>49510723</v>
      </c>
      <c r="E1726">
        <v>70</v>
      </c>
      <c r="F1726">
        <v>1</v>
      </c>
      <c r="G1726">
        <v>1</v>
      </c>
      <c r="H1726">
        <v>1</v>
      </c>
      <c r="I1726" t="s">
        <v>924</v>
      </c>
      <c r="J1726" t="s">
        <v>3</v>
      </c>
      <c r="K1726" t="s">
        <v>925</v>
      </c>
      <c r="L1726">
        <v>1191</v>
      </c>
      <c r="N1726">
        <v>1013</v>
      </c>
      <c r="O1726" t="s">
        <v>904</v>
      </c>
      <c r="P1726" t="s">
        <v>904</v>
      </c>
      <c r="Q1726">
        <v>1</v>
      </c>
      <c r="W1726">
        <v>0</v>
      </c>
      <c r="X1726">
        <v>-112797078</v>
      </c>
      <c r="Y1726">
        <f>(AT1726*ROUND(1.05,7))</f>
        <v>1.1235000000000002</v>
      </c>
      <c r="AA1726">
        <v>0</v>
      </c>
      <c r="AB1726">
        <v>0</v>
      </c>
      <c r="AC1726">
        <v>0</v>
      </c>
      <c r="AD1726">
        <v>299.51</v>
      </c>
      <c r="AE1726">
        <v>0</v>
      </c>
      <c r="AF1726">
        <v>0</v>
      </c>
      <c r="AG1726">
        <v>0</v>
      </c>
      <c r="AH1726">
        <v>8.9700000000000006</v>
      </c>
      <c r="AI1726">
        <v>1</v>
      </c>
      <c r="AJ1726">
        <v>1</v>
      </c>
      <c r="AK1726">
        <v>1</v>
      </c>
      <c r="AL1726">
        <v>33.39</v>
      </c>
      <c r="AM1726">
        <v>4</v>
      </c>
      <c r="AN1726">
        <v>0</v>
      </c>
      <c r="AO1726">
        <v>1</v>
      </c>
      <c r="AP1726">
        <v>1</v>
      </c>
      <c r="AQ1726">
        <v>0</v>
      </c>
      <c r="AR1726">
        <v>0</v>
      </c>
      <c r="AS1726" t="s">
        <v>3</v>
      </c>
      <c r="AT1726">
        <v>1.07</v>
      </c>
      <c r="AU1726" t="s">
        <v>20</v>
      </c>
      <c r="AV1726">
        <v>1</v>
      </c>
      <c r="AW1726">
        <v>2</v>
      </c>
      <c r="AX1726">
        <v>51657548</v>
      </c>
      <c r="AY1726">
        <v>1</v>
      </c>
      <c r="AZ1726">
        <v>0</v>
      </c>
      <c r="BA1726">
        <v>1977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U1726">
        <f>ROUND(AT1726*Source!I1351*AH1726*AL1726,2)</f>
        <v>320.47000000000003</v>
      </c>
      <c r="CV1726">
        <f>ROUND(Y1726*Source!I1351,7)</f>
        <v>1.1234999999999999</v>
      </c>
      <c r="CW1726">
        <v>0</v>
      </c>
      <c r="CX1726">
        <f>ROUND(Y1726*Source!I1351,7)</f>
        <v>1.1234999999999999</v>
      </c>
      <c r="CY1726">
        <f>AD1726</f>
        <v>299.51</v>
      </c>
      <c r="CZ1726">
        <f>AH1726</f>
        <v>8.9700000000000006</v>
      </c>
      <c r="DA1726">
        <f>AL1726</f>
        <v>33.39</v>
      </c>
      <c r="DB1726">
        <f>ROUND((ROUND(AT1726*CZ1726,2)*ROUND(1.05,7)),2)</f>
        <v>10.08</v>
      </c>
      <c r="DC1726">
        <f>ROUND((ROUND(AT1726*AG1726,2)*ROUND(1.05,7)),2)</f>
        <v>0</v>
      </c>
      <c r="DD1726" t="s">
        <v>3</v>
      </c>
      <c r="DE1726" t="s">
        <v>3</v>
      </c>
      <c r="DF1726">
        <f>ROUND(ROUND(AE1726,2)*CX1726,2)</f>
        <v>0</v>
      </c>
      <c r="DG1726">
        <f t="shared" si="1525"/>
        <v>0</v>
      </c>
      <c r="DH1726">
        <f>ROUND(ROUND(AG1726,2)*CX1726,2)</f>
        <v>0</v>
      </c>
      <c r="DI1726">
        <f>ROUND(ROUND(AH1726*AL1726,2)*CX1726,2)</f>
        <v>336.5</v>
      </c>
      <c r="DJ1726">
        <f>DI1726</f>
        <v>336.5</v>
      </c>
      <c r="DK1726">
        <v>0</v>
      </c>
      <c r="DL1726" t="s">
        <v>3</v>
      </c>
      <c r="DM1726">
        <v>0</v>
      </c>
      <c r="DN1726" t="s">
        <v>3</v>
      </c>
      <c r="DO1726">
        <v>0</v>
      </c>
    </row>
    <row r="1727" spans="1:119" x14ac:dyDescent="0.2">
      <c r="A1727">
        <f>ROW(Source!A1351)</f>
        <v>1351</v>
      </c>
      <c r="B1727">
        <v>51651743</v>
      </c>
      <c r="C1727">
        <v>51657536</v>
      </c>
      <c r="D1727">
        <v>49510905</v>
      </c>
      <c r="E1727">
        <v>70</v>
      </c>
      <c r="F1727">
        <v>1</v>
      </c>
      <c r="G1727">
        <v>1</v>
      </c>
      <c r="H1727">
        <v>1</v>
      </c>
      <c r="I1727" t="s">
        <v>905</v>
      </c>
      <c r="J1727" t="s">
        <v>3</v>
      </c>
      <c r="K1727" t="s">
        <v>906</v>
      </c>
      <c r="L1727">
        <v>1191</v>
      </c>
      <c r="N1727">
        <v>1013</v>
      </c>
      <c r="O1727" t="s">
        <v>904</v>
      </c>
      <c r="P1727" t="s">
        <v>904</v>
      </c>
      <c r="Q1727">
        <v>1</v>
      </c>
      <c r="W1727">
        <v>0</v>
      </c>
      <c r="X1727">
        <v>-1417349443</v>
      </c>
      <c r="Y1727">
        <f>(AT1727*ROUND(1.05,7))</f>
        <v>1.0500000000000001E-2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1</v>
      </c>
      <c r="AJ1727">
        <v>1</v>
      </c>
      <c r="AK1727">
        <v>33.39</v>
      </c>
      <c r="AL1727">
        <v>1</v>
      </c>
      <c r="AM1727">
        <v>4</v>
      </c>
      <c r="AN1727">
        <v>0</v>
      </c>
      <c r="AO1727">
        <v>1</v>
      </c>
      <c r="AP1727">
        <v>1</v>
      </c>
      <c r="AQ1727">
        <v>0</v>
      </c>
      <c r="AR1727">
        <v>0</v>
      </c>
      <c r="AS1727" t="s">
        <v>3</v>
      </c>
      <c r="AT1727">
        <v>0.01</v>
      </c>
      <c r="AU1727" t="s">
        <v>20</v>
      </c>
      <c r="AV1727">
        <v>2</v>
      </c>
      <c r="AW1727">
        <v>2</v>
      </c>
      <c r="AX1727">
        <v>51657549</v>
      </c>
      <c r="AY1727">
        <v>1</v>
      </c>
      <c r="AZ1727">
        <v>0</v>
      </c>
      <c r="BA1727">
        <v>1978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V1727">
        <v>0</v>
      </c>
      <c r="CW1727">
        <v>0</v>
      </c>
      <c r="CX1727">
        <f>ROUND(Y1727*Source!I1351,7)</f>
        <v>1.0500000000000001E-2</v>
      </c>
      <c r="CY1727">
        <f>AD1727</f>
        <v>0</v>
      </c>
      <c r="CZ1727">
        <f>AH1727</f>
        <v>0</v>
      </c>
      <c r="DA1727">
        <f>AL1727</f>
        <v>1</v>
      </c>
      <c r="DB1727">
        <f>ROUND((ROUND(AT1727*CZ1727,2)*ROUND(1.05,7)),2)</f>
        <v>0</v>
      </c>
      <c r="DC1727">
        <f>ROUND((ROUND(AT1727*AG1727,2)*ROUND(1.05,7)),2)</f>
        <v>0</v>
      </c>
      <c r="DD1727" t="s">
        <v>3</v>
      </c>
      <c r="DE1727" t="s">
        <v>3</v>
      </c>
      <c r="DF1727">
        <f>ROUND(ROUND(AE1727,2)*CX1727,2)</f>
        <v>0</v>
      </c>
      <c r="DG1727">
        <f t="shared" si="1525"/>
        <v>0</v>
      </c>
      <c r="DH1727">
        <f>ROUND(ROUND(AG1727*AK1727,2)*CX1727,2)</f>
        <v>0</v>
      </c>
      <c r="DI1727">
        <f t="shared" ref="DI1727:DI1735" si="1526">ROUND(ROUND(AH1727,2)*CX1727,2)</f>
        <v>0</v>
      </c>
      <c r="DJ1727">
        <f>DI1727</f>
        <v>0</v>
      </c>
      <c r="DK1727">
        <v>0</v>
      </c>
      <c r="DL1727" t="s">
        <v>3</v>
      </c>
      <c r="DM1727">
        <v>0</v>
      </c>
      <c r="DN1727" t="s">
        <v>3</v>
      </c>
      <c r="DO1727">
        <v>0</v>
      </c>
    </row>
    <row r="1728" spans="1:119" x14ac:dyDescent="0.2">
      <c r="A1728">
        <f>ROW(Source!A1351)</f>
        <v>1351</v>
      </c>
      <c r="B1728">
        <v>51651743</v>
      </c>
      <c r="C1728">
        <v>51657536</v>
      </c>
      <c r="D1728">
        <v>49673503</v>
      </c>
      <c r="E1728">
        <v>1</v>
      </c>
      <c r="F1728">
        <v>1</v>
      </c>
      <c r="G1728">
        <v>1</v>
      </c>
      <c r="H1728">
        <v>2</v>
      </c>
      <c r="I1728" t="s">
        <v>914</v>
      </c>
      <c r="J1728" t="s">
        <v>915</v>
      </c>
      <c r="K1728" t="s">
        <v>916</v>
      </c>
      <c r="L1728">
        <v>1367</v>
      </c>
      <c r="N1728">
        <v>1011</v>
      </c>
      <c r="O1728" t="s">
        <v>910</v>
      </c>
      <c r="P1728" t="s">
        <v>910</v>
      </c>
      <c r="Q1728">
        <v>1</v>
      </c>
      <c r="W1728">
        <v>0</v>
      </c>
      <c r="X1728">
        <v>509054691</v>
      </c>
      <c r="Y1728">
        <f>(AT1728*ROUND(1.05,7))</f>
        <v>1.0500000000000001E-2</v>
      </c>
      <c r="AA1728">
        <v>0</v>
      </c>
      <c r="AB1728">
        <v>871.31</v>
      </c>
      <c r="AC1728">
        <v>387.32</v>
      </c>
      <c r="AD1728">
        <v>0</v>
      </c>
      <c r="AE1728">
        <v>0</v>
      </c>
      <c r="AF1728">
        <v>65.709999999999994</v>
      </c>
      <c r="AG1728">
        <v>11.6</v>
      </c>
      <c r="AH1728">
        <v>0</v>
      </c>
      <c r="AI1728">
        <v>1</v>
      </c>
      <c r="AJ1728">
        <v>13.26</v>
      </c>
      <c r="AK1728">
        <v>33.39</v>
      </c>
      <c r="AL1728">
        <v>1</v>
      </c>
      <c r="AM1728">
        <v>4</v>
      </c>
      <c r="AN1728">
        <v>0</v>
      </c>
      <c r="AO1728">
        <v>1</v>
      </c>
      <c r="AP1728">
        <v>1</v>
      </c>
      <c r="AQ1728">
        <v>0</v>
      </c>
      <c r="AR1728">
        <v>0</v>
      </c>
      <c r="AS1728" t="s">
        <v>3</v>
      </c>
      <c r="AT1728">
        <v>0.01</v>
      </c>
      <c r="AU1728" t="s">
        <v>20</v>
      </c>
      <c r="AV1728">
        <v>0</v>
      </c>
      <c r="AW1728">
        <v>2</v>
      </c>
      <c r="AX1728">
        <v>51657550</v>
      </c>
      <c r="AY1728">
        <v>1</v>
      </c>
      <c r="AZ1728">
        <v>0</v>
      </c>
      <c r="BA1728">
        <v>1979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V1728">
        <v>0</v>
      </c>
      <c r="CW1728">
        <f>ROUND(Y1728*Source!I1351,7)</f>
        <v>1.0500000000000001E-2</v>
      </c>
      <c r="CX1728">
        <f>ROUND(Y1728*Source!I1351,7)</f>
        <v>1.0500000000000001E-2</v>
      </c>
      <c r="CY1728">
        <f>AB1728</f>
        <v>871.31</v>
      </c>
      <c r="CZ1728">
        <f>AF1728</f>
        <v>65.709999999999994</v>
      </c>
      <c r="DA1728">
        <f>AJ1728</f>
        <v>13.26</v>
      </c>
      <c r="DB1728">
        <f>ROUND((ROUND(AT1728*CZ1728,2)*ROUND(1.05,7)),2)</f>
        <v>0.69</v>
      </c>
      <c r="DC1728">
        <f>ROUND((ROUND(AT1728*AG1728,2)*ROUND(1.05,7)),2)</f>
        <v>0.13</v>
      </c>
      <c r="DD1728" t="s">
        <v>3</v>
      </c>
      <c r="DE1728" t="s">
        <v>3</v>
      </c>
      <c r="DF1728">
        <f>ROUND(ROUND(AE1728,2)*CX1728,2)</f>
        <v>0</v>
      </c>
      <c r="DG1728">
        <f>ROUND(ROUND(AF1728*AJ1728,2)*CX1728,2)</f>
        <v>9.15</v>
      </c>
      <c r="DH1728">
        <f>ROUND(ROUND(AG1728*AK1728,2)*CX1728,2)</f>
        <v>4.07</v>
      </c>
      <c r="DI1728">
        <f t="shared" si="1526"/>
        <v>0</v>
      </c>
      <c r="DJ1728">
        <f>DG1728</f>
        <v>9.15</v>
      </c>
      <c r="DK1728">
        <v>0</v>
      </c>
      <c r="DL1728" t="s">
        <v>3</v>
      </c>
      <c r="DM1728">
        <v>0</v>
      </c>
      <c r="DN1728" t="s">
        <v>3</v>
      </c>
      <c r="DO1728">
        <v>0</v>
      </c>
    </row>
    <row r="1729" spans="1:119" x14ac:dyDescent="0.2">
      <c r="A1729">
        <f>ROW(Source!A1351)</f>
        <v>1351</v>
      </c>
      <c r="B1729">
        <v>51651743</v>
      </c>
      <c r="C1729">
        <v>51657536</v>
      </c>
      <c r="D1729">
        <v>49673715</v>
      </c>
      <c r="E1729">
        <v>1</v>
      </c>
      <c r="F1729">
        <v>1</v>
      </c>
      <c r="G1729">
        <v>1</v>
      </c>
      <c r="H1729">
        <v>2</v>
      </c>
      <c r="I1729" t="s">
        <v>926</v>
      </c>
      <c r="J1729" t="s">
        <v>927</v>
      </c>
      <c r="K1729" t="s">
        <v>928</v>
      </c>
      <c r="L1729">
        <v>1367</v>
      </c>
      <c r="N1729">
        <v>1011</v>
      </c>
      <c r="O1729" t="s">
        <v>910</v>
      </c>
      <c r="P1729" t="s">
        <v>910</v>
      </c>
      <c r="Q1729">
        <v>1</v>
      </c>
      <c r="W1729">
        <v>0</v>
      </c>
      <c r="X1729">
        <v>829370094</v>
      </c>
      <c r="Y1729">
        <f>(AT1729*ROUND(1.05,7))</f>
        <v>0.10500000000000001</v>
      </c>
      <c r="AA1729">
        <v>0</v>
      </c>
      <c r="AB1729">
        <v>107.41</v>
      </c>
      <c r="AC1729">
        <v>0</v>
      </c>
      <c r="AD1729">
        <v>0</v>
      </c>
      <c r="AE1729">
        <v>0</v>
      </c>
      <c r="AF1729">
        <v>8.1</v>
      </c>
      <c r="AG1729">
        <v>0</v>
      </c>
      <c r="AH1729">
        <v>0</v>
      </c>
      <c r="AI1729">
        <v>1</v>
      </c>
      <c r="AJ1729">
        <v>13.26</v>
      </c>
      <c r="AK1729">
        <v>33.39</v>
      </c>
      <c r="AL1729">
        <v>1</v>
      </c>
      <c r="AM1729">
        <v>4</v>
      </c>
      <c r="AN1729">
        <v>0</v>
      </c>
      <c r="AO1729">
        <v>1</v>
      </c>
      <c r="AP1729">
        <v>1</v>
      </c>
      <c r="AQ1729">
        <v>0</v>
      </c>
      <c r="AR1729">
        <v>0</v>
      </c>
      <c r="AS1729" t="s">
        <v>3</v>
      </c>
      <c r="AT1729">
        <v>0.1</v>
      </c>
      <c r="AU1729" t="s">
        <v>20</v>
      </c>
      <c r="AV1729">
        <v>0</v>
      </c>
      <c r="AW1729">
        <v>2</v>
      </c>
      <c r="AX1729">
        <v>51657551</v>
      </c>
      <c r="AY1729">
        <v>1</v>
      </c>
      <c r="AZ1729">
        <v>0</v>
      </c>
      <c r="BA1729">
        <v>1980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V1729">
        <v>0</v>
      </c>
      <c r="CW1729">
        <f>ROUND(Y1729*Source!I1351,7)</f>
        <v>0.105</v>
      </c>
      <c r="CX1729">
        <f>ROUND(Y1729*Source!I1351,7)</f>
        <v>0.105</v>
      </c>
      <c r="CY1729">
        <f>AB1729</f>
        <v>107.41</v>
      </c>
      <c r="CZ1729">
        <f>AF1729</f>
        <v>8.1</v>
      </c>
      <c r="DA1729">
        <f>AJ1729</f>
        <v>13.26</v>
      </c>
      <c r="DB1729">
        <f>ROUND((ROUND(AT1729*CZ1729,2)*ROUND(1.05,7)),2)</f>
        <v>0.85</v>
      </c>
      <c r="DC1729">
        <f>ROUND((ROUND(AT1729*AG1729,2)*ROUND(1.05,7)),2)</f>
        <v>0</v>
      </c>
      <c r="DD1729" t="s">
        <v>3</v>
      </c>
      <c r="DE1729" t="s">
        <v>3</v>
      </c>
      <c r="DF1729">
        <f>ROUND(ROUND(AE1729,2)*CX1729,2)</f>
        <v>0</v>
      </c>
      <c r="DG1729">
        <f>ROUND(ROUND(AF1729*AJ1729,2)*CX1729,2)</f>
        <v>11.28</v>
      </c>
      <c r="DH1729">
        <f>ROUND(ROUND(AG1729*AK1729,2)*CX1729,2)</f>
        <v>0</v>
      </c>
      <c r="DI1729">
        <f t="shared" si="1526"/>
        <v>0</v>
      </c>
      <c r="DJ1729">
        <f>DG1729</f>
        <v>11.28</v>
      </c>
      <c r="DK1729">
        <v>0</v>
      </c>
      <c r="DL1729" t="s">
        <v>3</v>
      </c>
      <c r="DM1729">
        <v>0</v>
      </c>
      <c r="DN1729" t="s">
        <v>3</v>
      </c>
      <c r="DO1729">
        <v>0</v>
      </c>
    </row>
    <row r="1730" spans="1:119" x14ac:dyDescent="0.2">
      <c r="A1730">
        <f>ROW(Source!A1351)</f>
        <v>1351</v>
      </c>
      <c r="B1730">
        <v>51651743</v>
      </c>
      <c r="C1730">
        <v>51657536</v>
      </c>
      <c r="D1730">
        <v>49523218</v>
      </c>
      <c r="E1730">
        <v>1</v>
      </c>
      <c r="F1730">
        <v>1</v>
      </c>
      <c r="G1730">
        <v>1</v>
      </c>
      <c r="H1730">
        <v>3</v>
      </c>
      <c r="I1730" t="s">
        <v>42</v>
      </c>
      <c r="J1730" t="s">
        <v>45</v>
      </c>
      <c r="K1730" t="s">
        <v>43</v>
      </c>
      <c r="L1730">
        <v>1374</v>
      </c>
      <c r="N1730">
        <v>1013</v>
      </c>
      <c r="O1730" t="s">
        <v>44</v>
      </c>
      <c r="P1730" t="s">
        <v>44</v>
      </c>
      <c r="Q1730">
        <v>1</v>
      </c>
      <c r="W1730">
        <v>0</v>
      </c>
      <c r="X1730">
        <v>-1743999360</v>
      </c>
      <c r="Y1730">
        <f t="shared" ref="Y1730:Y1735" si="1527">AT1730</f>
        <v>0.1</v>
      </c>
      <c r="AA1730">
        <v>9.11</v>
      </c>
      <c r="AB1730">
        <v>0</v>
      </c>
      <c r="AC1730">
        <v>0</v>
      </c>
      <c r="AD1730">
        <v>0</v>
      </c>
      <c r="AE1730">
        <v>1</v>
      </c>
      <c r="AF1730">
        <v>0</v>
      </c>
      <c r="AG1730">
        <v>0</v>
      </c>
      <c r="AH1730">
        <v>0</v>
      </c>
      <c r="AI1730">
        <v>9.11</v>
      </c>
      <c r="AJ1730">
        <v>1</v>
      </c>
      <c r="AK1730">
        <v>1</v>
      </c>
      <c r="AL1730">
        <v>1</v>
      </c>
      <c r="AM1730">
        <v>0</v>
      </c>
      <c r="AN1730">
        <v>0</v>
      </c>
      <c r="AO1730">
        <v>0</v>
      </c>
      <c r="AP1730">
        <v>1</v>
      </c>
      <c r="AQ1730">
        <v>0</v>
      </c>
      <c r="AR1730">
        <v>0</v>
      </c>
      <c r="AS1730" t="s">
        <v>3</v>
      </c>
      <c r="AT1730">
        <v>0.1</v>
      </c>
      <c r="AU1730" t="s">
        <v>3</v>
      </c>
      <c r="AV1730">
        <v>0</v>
      </c>
      <c r="AW1730">
        <v>2</v>
      </c>
      <c r="AX1730">
        <v>51657552</v>
      </c>
      <c r="AY1730">
        <v>1</v>
      </c>
      <c r="AZ1730">
        <v>0</v>
      </c>
      <c r="BA1730">
        <v>1981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V1730">
        <v>0</v>
      </c>
      <c r="CW1730">
        <v>0</v>
      </c>
      <c r="CX1730">
        <f>ROUND(Y1730*Source!I1351,7)</f>
        <v>0.1</v>
      </c>
      <c r="CY1730">
        <f t="shared" ref="CY1730:CY1735" si="1528">AA1730</f>
        <v>9.11</v>
      </c>
      <c r="CZ1730">
        <f t="shared" ref="CZ1730:CZ1735" si="1529">AE1730</f>
        <v>1</v>
      </c>
      <c r="DA1730">
        <f t="shared" ref="DA1730:DA1735" si="1530">AI1730</f>
        <v>9.11</v>
      </c>
      <c r="DB1730">
        <f t="shared" ref="DB1730:DB1735" si="1531">ROUND(ROUND(AT1730*CZ1730,2),2)</f>
        <v>0.1</v>
      </c>
      <c r="DC1730">
        <f t="shared" ref="DC1730:DC1735" si="1532">ROUND(ROUND(AT1730*AG1730,2),2)</f>
        <v>0</v>
      </c>
      <c r="DD1730" t="s">
        <v>3</v>
      </c>
      <c r="DE1730" t="s">
        <v>3</v>
      </c>
      <c r="DF1730">
        <f t="shared" ref="DF1730:DF1735" si="1533">ROUND(ROUND(AE1730*AI1730,2)*CX1730,2)</f>
        <v>0.91</v>
      </c>
      <c r="DG1730">
        <f t="shared" ref="DG1730:DG1737" si="1534">ROUND(ROUND(AF1730,2)*CX1730,2)</f>
        <v>0</v>
      </c>
      <c r="DH1730">
        <f t="shared" ref="DH1730:DH1736" si="1535">ROUND(ROUND(AG1730,2)*CX1730,2)</f>
        <v>0</v>
      </c>
      <c r="DI1730">
        <f t="shared" si="1526"/>
        <v>0</v>
      </c>
      <c r="DJ1730">
        <f t="shared" ref="DJ1730:DJ1735" si="1536">DF1730</f>
        <v>0.91</v>
      </c>
      <c r="DK1730">
        <v>0</v>
      </c>
      <c r="DL1730" t="s">
        <v>3</v>
      </c>
      <c r="DM1730">
        <v>0</v>
      </c>
      <c r="DN1730" t="s">
        <v>3</v>
      </c>
      <c r="DO1730">
        <v>0</v>
      </c>
    </row>
    <row r="1731" spans="1:119" x14ac:dyDescent="0.2">
      <c r="A1731">
        <f>ROW(Source!A1351)</f>
        <v>1351</v>
      </c>
      <c r="B1731">
        <v>51651743</v>
      </c>
      <c r="C1731">
        <v>51657536</v>
      </c>
      <c r="D1731">
        <v>49524301</v>
      </c>
      <c r="E1731">
        <v>1</v>
      </c>
      <c r="F1731">
        <v>1</v>
      </c>
      <c r="G1731">
        <v>1</v>
      </c>
      <c r="H1731">
        <v>3</v>
      </c>
      <c r="I1731" t="s">
        <v>929</v>
      </c>
      <c r="J1731" t="s">
        <v>930</v>
      </c>
      <c r="K1731" t="s">
        <v>931</v>
      </c>
      <c r="L1731">
        <v>1348</v>
      </c>
      <c r="N1731">
        <v>1009</v>
      </c>
      <c r="O1731" t="s">
        <v>105</v>
      </c>
      <c r="P1731" t="s">
        <v>105</v>
      </c>
      <c r="Q1731">
        <v>1000</v>
      </c>
      <c r="W1731">
        <v>0</v>
      </c>
      <c r="X1731">
        <v>1824693337</v>
      </c>
      <c r="Y1731">
        <f t="shared" si="1527"/>
        <v>3.0000000000000001E-5</v>
      </c>
      <c r="AA1731">
        <v>94397.82</v>
      </c>
      <c r="AB1731">
        <v>0</v>
      </c>
      <c r="AC1731">
        <v>0</v>
      </c>
      <c r="AD1731">
        <v>0</v>
      </c>
      <c r="AE1731">
        <v>10362</v>
      </c>
      <c r="AF1731">
        <v>0</v>
      </c>
      <c r="AG1731">
        <v>0</v>
      </c>
      <c r="AH1731">
        <v>0</v>
      </c>
      <c r="AI1731">
        <v>9.11</v>
      </c>
      <c r="AJ1731">
        <v>1</v>
      </c>
      <c r="AK1731">
        <v>1</v>
      </c>
      <c r="AL1731">
        <v>1</v>
      </c>
      <c r="AM1731">
        <v>4</v>
      </c>
      <c r="AN1731">
        <v>0</v>
      </c>
      <c r="AO1731">
        <v>1</v>
      </c>
      <c r="AP1731">
        <v>1</v>
      </c>
      <c r="AQ1731">
        <v>0</v>
      </c>
      <c r="AR1731">
        <v>0</v>
      </c>
      <c r="AS1731" t="s">
        <v>3</v>
      </c>
      <c r="AT1731">
        <v>3.0000000000000001E-5</v>
      </c>
      <c r="AU1731" t="s">
        <v>3</v>
      </c>
      <c r="AV1731">
        <v>0</v>
      </c>
      <c r="AW1731">
        <v>2</v>
      </c>
      <c r="AX1731">
        <v>51657553</v>
      </c>
      <c r="AY1731">
        <v>1</v>
      </c>
      <c r="AZ1731">
        <v>0</v>
      </c>
      <c r="BA1731">
        <v>1982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V1731">
        <v>0</v>
      </c>
      <c r="CW1731">
        <v>0</v>
      </c>
      <c r="CX1731">
        <f>ROUND(Y1731*Source!I1351,7)</f>
        <v>3.0000000000000001E-5</v>
      </c>
      <c r="CY1731">
        <f t="shared" si="1528"/>
        <v>94397.82</v>
      </c>
      <c r="CZ1731">
        <f t="shared" si="1529"/>
        <v>10362</v>
      </c>
      <c r="DA1731">
        <f t="shared" si="1530"/>
        <v>9.11</v>
      </c>
      <c r="DB1731">
        <f t="shared" si="1531"/>
        <v>0.31</v>
      </c>
      <c r="DC1731">
        <f t="shared" si="1532"/>
        <v>0</v>
      </c>
      <c r="DD1731" t="s">
        <v>3</v>
      </c>
      <c r="DE1731" t="s">
        <v>3</v>
      </c>
      <c r="DF1731">
        <f t="shared" si="1533"/>
        <v>2.83</v>
      </c>
      <c r="DG1731">
        <f t="shared" si="1534"/>
        <v>0</v>
      </c>
      <c r="DH1731">
        <f t="shared" si="1535"/>
        <v>0</v>
      </c>
      <c r="DI1731">
        <f t="shared" si="1526"/>
        <v>0</v>
      </c>
      <c r="DJ1731">
        <f t="shared" si="1536"/>
        <v>2.83</v>
      </c>
      <c r="DK1731">
        <v>0</v>
      </c>
      <c r="DL1731" t="s">
        <v>3</v>
      </c>
      <c r="DM1731">
        <v>0</v>
      </c>
      <c r="DN1731" t="s">
        <v>3</v>
      </c>
      <c r="DO1731">
        <v>0</v>
      </c>
    </row>
    <row r="1732" spans="1:119" x14ac:dyDescent="0.2">
      <c r="A1732">
        <f>ROW(Source!A1351)</f>
        <v>1351</v>
      </c>
      <c r="B1732">
        <v>51651743</v>
      </c>
      <c r="C1732">
        <v>51657536</v>
      </c>
      <c r="D1732">
        <v>49525498</v>
      </c>
      <c r="E1732">
        <v>1</v>
      </c>
      <c r="F1732">
        <v>1</v>
      </c>
      <c r="G1732">
        <v>1</v>
      </c>
      <c r="H1732">
        <v>3</v>
      </c>
      <c r="I1732" t="s">
        <v>932</v>
      </c>
      <c r="J1732" t="s">
        <v>933</v>
      </c>
      <c r="K1732" t="s">
        <v>934</v>
      </c>
      <c r="L1732">
        <v>1348</v>
      </c>
      <c r="N1732">
        <v>1009</v>
      </c>
      <c r="O1732" t="s">
        <v>105</v>
      </c>
      <c r="P1732" t="s">
        <v>105</v>
      </c>
      <c r="Q1732">
        <v>1000</v>
      </c>
      <c r="W1732">
        <v>0</v>
      </c>
      <c r="X1732">
        <v>226918189</v>
      </c>
      <c r="Y1732">
        <f t="shared" si="1527"/>
        <v>8.0000000000000007E-5</v>
      </c>
      <c r="AA1732">
        <v>113237.3</v>
      </c>
      <c r="AB1732">
        <v>0</v>
      </c>
      <c r="AC1732">
        <v>0</v>
      </c>
      <c r="AD1732">
        <v>0</v>
      </c>
      <c r="AE1732">
        <v>12430</v>
      </c>
      <c r="AF1732">
        <v>0</v>
      </c>
      <c r="AG1732">
        <v>0</v>
      </c>
      <c r="AH1732">
        <v>0</v>
      </c>
      <c r="AI1732">
        <v>9.11</v>
      </c>
      <c r="AJ1732">
        <v>1</v>
      </c>
      <c r="AK1732">
        <v>1</v>
      </c>
      <c r="AL1732">
        <v>1</v>
      </c>
      <c r="AM1732">
        <v>4</v>
      </c>
      <c r="AN1732">
        <v>0</v>
      </c>
      <c r="AO1732">
        <v>1</v>
      </c>
      <c r="AP1732">
        <v>1</v>
      </c>
      <c r="AQ1732">
        <v>0</v>
      </c>
      <c r="AR1732">
        <v>0</v>
      </c>
      <c r="AS1732" t="s">
        <v>3</v>
      </c>
      <c r="AT1732">
        <v>8.0000000000000007E-5</v>
      </c>
      <c r="AU1732" t="s">
        <v>3</v>
      </c>
      <c r="AV1732">
        <v>0</v>
      </c>
      <c r="AW1732">
        <v>2</v>
      </c>
      <c r="AX1732">
        <v>51657554</v>
      </c>
      <c r="AY1732">
        <v>1</v>
      </c>
      <c r="AZ1732">
        <v>0</v>
      </c>
      <c r="BA1732">
        <v>1983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V1732">
        <v>0</v>
      </c>
      <c r="CW1732">
        <v>0</v>
      </c>
      <c r="CX1732">
        <f>ROUND(Y1732*Source!I1351,7)</f>
        <v>8.0000000000000007E-5</v>
      </c>
      <c r="CY1732">
        <f t="shared" si="1528"/>
        <v>113237.3</v>
      </c>
      <c r="CZ1732">
        <f t="shared" si="1529"/>
        <v>12430</v>
      </c>
      <c r="DA1732">
        <f t="shared" si="1530"/>
        <v>9.11</v>
      </c>
      <c r="DB1732">
        <f t="shared" si="1531"/>
        <v>0.99</v>
      </c>
      <c r="DC1732">
        <f t="shared" si="1532"/>
        <v>0</v>
      </c>
      <c r="DD1732" t="s">
        <v>3</v>
      </c>
      <c r="DE1732" t="s">
        <v>3</v>
      </c>
      <c r="DF1732">
        <f t="shared" si="1533"/>
        <v>9.06</v>
      </c>
      <c r="DG1732">
        <f t="shared" si="1534"/>
        <v>0</v>
      </c>
      <c r="DH1732">
        <f t="shared" si="1535"/>
        <v>0</v>
      </c>
      <c r="DI1732">
        <f t="shared" si="1526"/>
        <v>0</v>
      </c>
      <c r="DJ1732">
        <f t="shared" si="1536"/>
        <v>9.06</v>
      </c>
      <c r="DK1732">
        <v>0</v>
      </c>
      <c r="DL1732" t="s">
        <v>3</v>
      </c>
      <c r="DM1732">
        <v>0</v>
      </c>
      <c r="DN1732" t="s">
        <v>3</v>
      </c>
      <c r="DO1732">
        <v>0</v>
      </c>
    </row>
    <row r="1733" spans="1:119" x14ac:dyDescent="0.2">
      <c r="A1733">
        <f>ROW(Source!A1351)</f>
        <v>1351</v>
      </c>
      <c r="B1733">
        <v>51651743</v>
      </c>
      <c r="C1733">
        <v>51657536</v>
      </c>
      <c r="D1733">
        <v>49543539</v>
      </c>
      <c r="E1733">
        <v>1</v>
      </c>
      <c r="F1733">
        <v>1</v>
      </c>
      <c r="G1733">
        <v>1</v>
      </c>
      <c r="H1733">
        <v>3</v>
      </c>
      <c r="I1733" t="s">
        <v>935</v>
      </c>
      <c r="J1733" t="s">
        <v>936</v>
      </c>
      <c r="K1733" t="s">
        <v>937</v>
      </c>
      <c r="L1733">
        <v>1348</v>
      </c>
      <c r="N1733">
        <v>1009</v>
      </c>
      <c r="O1733" t="s">
        <v>105</v>
      </c>
      <c r="P1733" t="s">
        <v>105</v>
      </c>
      <c r="Q1733">
        <v>1000</v>
      </c>
      <c r="W1733">
        <v>0</v>
      </c>
      <c r="X1733">
        <v>-2055168211</v>
      </c>
      <c r="Y1733">
        <f t="shared" si="1527"/>
        <v>4.2999999999999999E-4</v>
      </c>
      <c r="AA1733">
        <v>59294.71</v>
      </c>
      <c r="AB1733">
        <v>0</v>
      </c>
      <c r="AC1733">
        <v>0</v>
      </c>
      <c r="AD1733">
        <v>0</v>
      </c>
      <c r="AE1733">
        <v>6508.75</v>
      </c>
      <c r="AF1733">
        <v>0</v>
      </c>
      <c r="AG1733">
        <v>0</v>
      </c>
      <c r="AH1733">
        <v>0</v>
      </c>
      <c r="AI1733">
        <v>9.11</v>
      </c>
      <c r="AJ1733">
        <v>1</v>
      </c>
      <c r="AK1733">
        <v>1</v>
      </c>
      <c r="AL1733">
        <v>1</v>
      </c>
      <c r="AM1733">
        <v>4</v>
      </c>
      <c r="AN1733">
        <v>0</v>
      </c>
      <c r="AO1733">
        <v>1</v>
      </c>
      <c r="AP1733">
        <v>1</v>
      </c>
      <c r="AQ1733">
        <v>0</v>
      </c>
      <c r="AR1733">
        <v>0</v>
      </c>
      <c r="AS1733" t="s">
        <v>3</v>
      </c>
      <c r="AT1733">
        <v>4.2999999999999999E-4</v>
      </c>
      <c r="AU1733" t="s">
        <v>3</v>
      </c>
      <c r="AV1733">
        <v>0</v>
      </c>
      <c r="AW1733">
        <v>2</v>
      </c>
      <c r="AX1733">
        <v>51657555</v>
      </c>
      <c r="AY1733">
        <v>1</v>
      </c>
      <c r="AZ1733">
        <v>0</v>
      </c>
      <c r="BA1733">
        <v>1984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V1733">
        <v>0</v>
      </c>
      <c r="CW1733">
        <v>0</v>
      </c>
      <c r="CX1733">
        <f>ROUND(Y1733*Source!I1351,7)</f>
        <v>4.2999999999999999E-4</v>
      </c>
      <c r="CY1733">
        <f t="shared" si="1528"/>
        <v>59294.71</v>
      </c>
      <c r="CZ1733">
        <f t="shared" si="1529"/>
        <v>6508.75</v>
      </c>
      <c r="DA1733">
        <f t="shared" si="1530"/>
        <v>9.11</v>
      </c>
      <c r="DB1733">
        <f t="shared" si="1531"/>
        <v>2.8</v>
      </c>
      <c r="DC1733">
        <f t="shared" si="1532"/>
        <v>0</v>
      </c>
      <c r="DD1733" t="s">
        <v>3</v>
      </c>
      <c r="DE1733" t="s">
        <v>3</v>
      </c>
      <c r="DF1733">
        <f t="shared" si="1533"/>
        <v>25.5</v>
      </c>
      <c r="DG1733">
        <f t="shared" si="1534"/>
        <v>0</v>
      </c>
      <c r="DH1733">
        <f t="shared" si="1535"/>
        <v>0</v>
      </c>
      <c r="DI1733">
        <f t="shared" si="1526"/>
        <v>0</v>
      </c>
      <c r="DJ1733">
        <f t="shared" si="1536"/>
        <v>25.5</v>
      </c>
      <c r="DK1733">
        <v>0</v>
      </c>
      <c r="DL1733" t="s">
        <v>3</v>
      </c>
      <c r="DM1733">
        <v>0</v>
      </c>
      <c r="DN1733" t="s">
        <v>3</v>
      </c>
      <c r="DO1733">
        <v>0</v>
      </c>
    </row>
    <row r="1734" spans="1:119" x14ac:dyDescent="0.2">
      <c r="A1734">
        <f>ROW(Source!A1351)</f>
        <v>1351</v>
      </c>
      <c r="B1734">
        <v>51651743</v>
      </c>
      <c r="C1734">
        <v>51657536</v>
      </c>
      <c r="D1734">
        <v>49565712</v>
      </c>
      <c r="E1734">
        <v>1</v>
      </c>
      <c r="F1734">
        <v>1</v>
      </c>
      <c r="G1734">
        <v>1</v>
      </c>
      <c r="H1734">
        <v>3</v>
      </c>
      <c r="I1734" t="s">
        <v>758</v>
      </c>
      <c r="J1734" t="s">
        <v>760</v>
      </c>
      <c r="K1734" t="s">
        <v>759</v>
      </c>
      <c r="L1734">
        <v>1327</v>
      </c>
      <c r="N1734">
        <v>1005</v>
      </c>
      <c r="O1734" t="s">
        <v>52</v>
      </c>
      <c r="P1734" t="s">
        <v>52</v>
      </c>
      <c r="Q1734">
        <v>1</v>
      </c>
      <c r="W1734">
        <v>1</v>
      </c>
      <c r="X1734">
        <v>-2094634206</v>
      </c>
      <c r="Y1734">
        <f t="shared" si="1527"/>
        <v>-0.08</v>
      </c>
      <c r="AA1734">
        <v>6859.83</v>
      </c>
      <c r="AB1734">
        <v>0</v>
      </c>
      <c r="AC1734">
        <v>0</v>
      </c>
      <c r="AD1734">
        <v>0</v>
      </c>
      <c r="AE1734">
        <v>753</v>
      </c>
      <c r="AF1734">
        <v>0</v>
      </c>
      <c r="AG1734">
        <v>0</v>
      </c>
      <c r="AH1734">
        <v>0</v>
      </c>
      <c r="AI1734">
        <v>9.11</v>
      </c>
      <c r="AJ1734">
        <v>1</v>
      </c>
      <c r="AK1734">
        <v>1</v>
      </c>
      <c r="AL1734">
        <v>1</v>
      </c>
      <c r="AM1734">
        <v>4</v>
      </c>
      <c r="AN1734">
        <v>0</v>
      </c>
      <c r="AO1734">
        <v>1</v>
      </c>
      <c r="AP1734">
        <v>1</v>
      </c>
      <c r="AQ1734">
        <v>0</v>
      </c>
      <c r="AR1734">
        <v>0</v>
      </c>
      <c r="AS1734" t="s">
        <v>3</v>
      </c>
      <c r="AT1734">
        <v>-0.08</v>
      </c>
      <c r="AU1734" t="s">
        <v>3</v>
      </c>
      <c r="AV1734">
        <v>0</v>
      </c>
      <c r="AW1734">
        <v>2</v>
      </c>
      <c r="AX1734">
        <v>51657556</v>
      </c>
      <c r="AY1734">
        <v>1</v>
      </c>
      <c r="AZ1734">
        <v>6144</v>
      </c>
      <c r="BA1734">
        <v>1985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V1734">
        <v>0</v>
      </c>
      <c r="CW1734">
        <v>0</v>
      </c>
      <c r="CX1734">
        <f>ROUND(Y1734*Source!I1351,7)</f>
        <v>-0.08</v>
      </c>
      <c r="CY1734">
        <f t="shared" si="1528"/>
        <v>6859.83</v>
      </c>
      <c r="CZ1734">
        <f t="shared" si="1529"/>
        <v>753</v>
      </c>
      <c r="DA1734">
        <f t="shared" si="1530"/>
        <v>9.11</v>
      </c>
      <c r="DB1734">
        <f t="shared" si="1531"/>
        <v>-60.24</v>
      </c>
      <c r="DC1734">
        <f t="shared" si="1532"/>
        <v>0</v>
      </c>
      <c r="DD1734" t="s">
        <v>3</v>
      </c>
      <c r="DE1734" t="s">
        <v>3</v>
      </c>
      <c r="DF1734">
        <f t="shared" si="1533"/>
        <v>-548.79</v>
      </c>
      <c r="DG1734">
        <f t="shared" si="1534"/>
        <v>0</v>
      </c>
      <c r="DH1734">
        <f t="shared" si="1535"/>
        <v>0</v>
      </c>
      <c r="DI1734">
        <f t="shared" si="1526"/>
        <v>0</v>
      </c>
      <c r="DJ1734">
        <f t="shared" si="1536"/>
        <v>-548.79</v>
      </c>
      <c r="DK1734">
        <v>0</v>
      </c>
      <c r="DL1734" t="s">
        <v>3</v>
      </c>
      <c r="DM1734">
        <v>0</v>
      </c>
      <c r="DN1734" t="s">
        <v>3</v>
      </c>
      <c r="DO1734">
        <v>0</v>
      </c>
    </row>
    <row r="1735" spans="1:119" x14ac:dyDescent="0.2">
      <c r="A1735">
        <f>ROW(Source!A1351)</f>
        <v>1351</v>
      </c>
      <c r="B1735">
        <v>51651743</v>
      </c>
      <c r="C1735">
        <v>51657536</v>
      </c>
      <c r="D1735">
        <v>49565302</v>
      </c>
      <c r="E1735">
        <v>1</v>
      </c>
      <c r="F1735">
        <v>1</v>
      </c>
      <c r="G1735">
        <v>1</v>
      </c>
      <c r="H1735">
        <v>3</v>
      </c>
      <c r="I1735" t="s">
        <v>29</v>
      </c>
      <c r="J1735" t="s">
        <v>763</v>
      </c>
      <c r="K1735" t="s">
        <v>762</v>
      </c>
      <c r="L1735">
        <v>1371</v>
      </c>
      <c r="N1735">
        <v>1013</v>
      </c>
      <c r="O1735" t="s">
        <v>17</v>
      </c>
      <c r="P1735" t="s">
        <v>17</v>
      </c>
      <c r="Q1735">
        <v>1</v>
      </c>
      <c r="W1735">
        <v>0</v>
      </c>
      <c r="X1735">
        <v>-162344162</v>
      </c>
      <c r="Y1735">
        <f t="shared" si="1527"/>
        <v>1</v>
      </c>
      <c r="AA1735">
        <v>2150.83</v>
      </c>
      <c r="AB1735">
        <v>0</v>
      </c>
      <c r="AC1735">
        <v>0</v>
      </c>
      <c r="AD1735">
        <v>0</v>
      </c>
      <c r="AE1735">
        <v>2261.8599999999997</v>
      </c>
      <c r="AF1735">
        <v>0</v>
      </c>
      <c r="AG1735">
        <v>0</v>
      </c>
      <c r="AH1735">
        <v>0</v>
      </c>
      <c r="AI1735">
        <v>9.11</v>
      </c>
      <c r="AJ1735">
        <v>1</v>
      </c>
      <c r="AK1735">
        <v>1</v>
      </c>
      <c r="AL1735">
        <v>1</v>
      </c>
      <c r="AM1735">
        <v>0</v>
      </c>
      <c r="AN1735">
        <v>0</v>
      </c>
      <c r="AO1735">
        <v>0</v>
      </c>
      <c r="AP1735">
        <v>1</v>
      </c>
      <c r="AQ1735">
        <v>0</v>
      </c>
      <c r="AR1735">
        <v>0</v>
      </c>
      <c r="AS1735" t="s">
        <v>3</v>
      </c>
      <c r="AT1735">
        <v>1</v>
      </c>
      <c r="AU1735" t="s">
        <v>3</v>
      </c>
      <c r="AV1735">
        <v>0</v>
      </c>
      <c r="AW1735">
        <v>1</v>
      </c>
      <c r="AX1735">
        <v>-1</v>
      </c>
      <c r="AY1735">
        <v>0</v>
      </c>
      <c r="AZ1735">
        <v>0</v>
      </c>
      <c r="BA1735" t="s">
        <v>3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V1735">
        <v>0</v>
      </c>
      <c r="CW1735">
        <v>0</v>
      </c>
      <c r="CX1735">
        <f>ROUND(Y1735*Source!I1351,7)</f>
        <v>1</v>
      </c>
      <c r="CY1735">
        <f t="shared" si="1528"/>
        <v>2150.83</v>
      </c>
      <c r="CZ1735">
        <f t="shared" si="1529"/>
        <v>2261.8599999999997</v>
      </c>
      <c r="DA1735">
        <f t="shared" si="1530"/>
        <v>9.11</v>
      </c>
      <c r="DB1735">
        <f t="shared" si="1531"/>
        <v>2261.86</v>
      </c>
      <c r="DC1735">
        <f t="shared" si="1532"/>
        <v>0</v>
      </c>
      <c r="DD1735" t="s">
        <v>3</v>
      </c>
      <c r="DE1735" t="s">
        <v>3</v>
      </c>
      <c r="DF1735">
        <f t="shared" si="1533"/>
        <v>20605.54</v>
      </c>
      <c r="DG1735">
        <f t="shared" si="1534"/>
        <v>0</v>
      </c>
      <c r="DH1735">
        <f t="shared" si="1535"/>
        <v>0</v>
      </c>
      <c r="DI1735">
        <f t="shared" si="1526"/>
        <v>0</v>
      </c>
      <c r="DJ1735">
        <f t="shared" si="1536"/>
        <v>20605.54</v>
      </c>
      <c r="DK1735">
        <v>0</v>
      </c>
      <c r="DL1735" t="s">
        <v>3</v>
      </c>
      <c r="DM1735">
        <v>0</v>
      </c>
      <c r="DN1735" t="s">
        <v>3</v>
      </c>
      <c r="DO1735">
        <v>0</v>
      </c>
    </row>
    <row r="1736" spans="1:119" x14ac:dyDescent="0.2">
      <c r="A1736">
        <f>ROW(Source!A1355)</f>
        <v>1355</v>
      </c>
      <c r="B1736">
        <v>51651743</v>
      </c>
      <c r="C1736">
        <v>51657560</v>
      </c>
      <c r="D1736">
        <v>49510719</v>
      </c>
      <c r="E1736">
        <v>70</v>
      </c>
      <c r="F1736">
        <v>1</v>
      </c>
      <c r="G1736">
        <v>1</v>
      </c>
      <c r="H1736">
        <v>1</v>
      </c>
      <c r="I1736" t="s">
        <v>942</v>
      </c>
      <c r="J1736" t="s">
        <v>3</v>
      </c>
      <c r="K1736" t="s">
        <v>943</v>
      </c>
      <c r="L1736">
        <v>1191</v>
      </c>
      <c r="N1736">
        <v>1013</v>
      </c>
      <c r="O1736" t="s">
        <v>904</v>
      </c>
      <c r="P1736" t="s">
        <v>904</v>
      </c>
      <c r="Q1736">
        <v>1</v>
      </c>
      <c r="W1736">
        <v>0</v>
      </c>
      <c r="X1736">
        <v>784619160</v>
      </c>
      <c r="Y1736">
        <f t="shared" ref="Y1736:Y1741" si="1537">(AT1736*ROUND(1.05,7))</f>
        <v>161.70000000000002</v>
      </c>
      <c r="AA1736">
        <v>0</v>
      </c>
      <c r="AB1736">
        <v>0</v>
      </c>
      <c r="AC1736">
        <v>0</v>
      </c>
      <c r="AD1736">
        <v>291.83</v>
      </c>
      <c r="AE1736">
        <v>0</v>
      </c>
      <c r="AF1736">
        <v>0</v>
      </c>
      <c r="AG1736">
        <v>0</v>
      </c>
      <c r="AH1736">
        <v>8.74</v>
      </c>
      <c r="AI1736">
        <v>1</v>
      </c>
      <c r="AJ1736">
        <v>1</v>
      </c>
      <c r="AK1736">
        <v>1</v>
      </c>
      <c r="AL1736">
        <v>33.39</v>
      </c>
      <c r="AM1736">
        <v>4</v>
      </c>
      <c r="AN1736">
        <v>0</v>
      </c>
      <c r="AO1736">
        <v>1</v>
      </c>
      <c r="AP1736">
        <v>1</v>
      </c>
      <c r="AQ1736">
        <v>0</v>
      </c>
      <c r="AR1736">
        <v>0</v>
      </c>
      <c r="AS1736" t="s">
        <v>3</v>
      </c>
      <c r="AT1736">
        <v>154</v>
      </c>
      <c r="AU1736" t="s">
        <v>20</v>
      </c>
      <c r="AV1736">
        <v>1</v>
      </c>
      <c r="AW1736">
        <v>2</v>
      </c>
      <c r="AX1736">
        <v>51657573</v>
      </c>
      <c r="AY1736">
        <v>1</v>
      </c>
      <c r="AZ1736">
        <v>0</v>
      </c>
      <c r="BA1736">
        <v>1986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U1736">
        <f>ROUND(AT1736*Source!I1355*AH1736*AL1736,2)</f>
        <v>224.71</v>
      </c>
      <c r="CV1736">
        <f>ROUND(Y1736*Source!I1355,7)</f>
        <v>0.8085</v>
      </c>
      <c r="CW1736">
        <v>0</v>
      </c>
      <c r="CX1736">
        <f>ROUND(Y1736*Source!I1355,7)</f>
        <v>0.8085</v>
      </c>
      <c r="CY1736">
        <f>AD1736</f>
        <v>291.83</v>
      </c>
      <c r="CZ1736">
        <f>AH1736</f>
        <v>8.74</v>
      </c>
      <c r="DA1736">
        <f>AL1736</f>
        <v>33.39</v>
      </c>
      <c r="DB1736">
        <f t="shared" ref="DB1736:DB1741" si="1538">ROUND((ROUND(AT1736*CZ1736,2)*ROUND(1.05,7)),2)</f>
        <v>1413.26</v>
      </c>
      <c r="DC1736">
        <f t="shared" ref="DC1736:DC1741" si="1539">ROUND((ROUND(AT1736*AG1736,2)*ROUND(1.05,7)),2)</f>
        <v>0</v>
      </c>
      <c r="DD1736" t="s">
        <v>3</v>
      </c>
      <c r="DE1736" t="s">
        <v>3</v>
      </c>
      <c r="DF1736">
        <f t="shared" ref="DF1736:DF1741" si="1540">ROUND(ROUND(AE1736,2)*CX1736,2)</f>
        <v>0</v>
      </c>
      <c r="DG1736">
        <f t="shared" si="1534"/>
        <v>0</v>
      </c>
      <c r="DH1736">
        <f t="shared" si="1535"/>
        <v>0</v>
      </c>
      <c r="DI1736">
        <f>ROUND(ROUND(AH1736*AL1736,2)*CX1736,2)</f>
        <v>235.94</v>
      </c>
      <c r="DJ1736">
        <f>DI1736</f>
        <v>235.94</v>
      </c>
      <c r="DK1736">
        <v>0</v>
      </c>
      <c r="DL1736" t="s">
        <v>3</v>
      </c>
      <c r="DM1736">
        <v>0</v>
      </c>
      <c r="DN1736" t="s">
        <v>3</v>
      </c>
      <c r="DO1736">
        <v>0</v>
      </c>
    </row>
    <row r="1737" spans="1:119" x14ac:dyDescent="0.2">
      <c r="A1737">
        <f>ROW(Source!A1355)</f>
        <v>1355</v>
      </c>
      <c r="B1737">
        <v>51651743</v>
      </c>
      <c r="C1737">
        <v>51657560</v>
      </c>
      <c r="D1737">
        <v>49510905</v>
      </c>
      <c r="E1737">
        <v>70</v>
      </c>
      <c r="F1737">
        <v>1</v>
      </c>
      <c r="G1737">
        <v>1</v>
      </c>
      <c r="H1737">
        <v>1</v>
      </c>
      <c r="I1737" t="s">
        <v>905</v>
      </c>
      <c r="J1737" t="s">
        <v>3</v>
      </c>
      <c r="K1737" t="s">
        <v>906</v>
      </c>
      <c r="L1737">
        <v>1191</v>
      </c>
      <c r="N1737">
        <v>1013</v>
      </c>
      <c r="O1737" t="s">
        <v>904</v>
      </c>
      <c r="P1737" t="s">
        <v>904</v>
      </c>
      <c r="Q1737">
        <v>1</v>
      </c>
      <c r="W1737">
        <v>0</v>
      </c>
      <c r="X1737">
        <v>-1417349443</v>
      </c>
      <c r="Y1737">
        <f t="shared" si="1537"/>
        <v>1.26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1</v>
      </c>
      <c r="AJ1737">
        <v>1</v>
      </c>
      <c r="AK1737">
        <v>33.39</v>
      </c>
      <c r="AL1737">
        <v>1</v>
      </c>
      <c r="AM1737">
        <v>4</v>
      </c>
      <c r="AN1737">
        <v>0</v>
      </c>
      <c r="AO1737">
        <v>1</v>
      </c>
      <c r="AP1737">
        <v>1</v>
      </c>
      <c r="AQ1737">
        <v>0</v>
      </c>
      <c r="AR1737">
        <v>0</v>
      </c>
      <c r="AS1737" t="s">
        <v>3</v>
      </c>
      <c r="AT1737">
        <v>1.2</v>
      </c>
      <c r="AU1737" t="s">
        <v>20</v>
      </c>
      <c r="AV1737">
        <v>2</v>
      </c>
      <c r="AW1737">
        <v>2</v>
      </c>
      <c r="AX1737">
        <v>51657574</v>
      </c>
      <c r="AY1737">
        <v>1</v>
      </c>
      <c r="AZ1737">
        <v>0</v>
      </c>
      <c r="BA1737">
        <v>1987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V1737">
        <v>0</v>
      </c>
      <c r="CW1737">
        <v>0</v>
      </c>
      <c r="CX1737">
        <f>ROUND(Y1737*Source!I1355,7)</f>
        <v>6.3E-3</v>
      </c>
      <c r="CY1737">
        <f>AD1737</f>
        <v>0</v>
      </c>
      <c r="CZ1737">
        <f>AH1737</f>
        <v>0</v>
      </c>
      <c r="DA1737">
        <f>AL1737</f>
        <v>1</v>
      </c>
      <c r="DB1737">
        <f t="shared" si="1538"/>
        <v>0</v>
      </c>
      <c r="DC1737">
        <f t="shared" si="1539"/>
        <v>0</v>
      </c>
      <c r="DD1737" t="s">
        <v>3</v>
      </c>
      <c r="DE1737" t="s">
        <v>3</v>
      </c>
      <c r="DF1737">
        <f t="shared" si="1540"/>
        <v>0</v>
      </c>
      <c r="DG1737">
        <f t="shared" si="1534"/>
        <v>0</v>
      </c>
      <c r="DH1737">
        <f>ROUND(ROUND(AG1737*AK1737,2)*CX1737,2)</f>
        <v>0</v>
      </c>
      <c r="DI1737">
        <f t="shared" ref="DI1737:DI1747" si="1541">ROUND(ROUND(AH1737,2)*CX1737,2)</f>
        <v>0</v>
      </c>
      <c r="DJ1737">
        <f>DI1737</f>
        <v>0</v>
      </c>
      <c r="DK1737">
        <v>0</v>
      </c>
      <c r="DL1737" t="s">
        <v>3</v>
      </c>
      <c r="DM1737">
        <v>0</v>
      </c>
      <c r="DN1737" t="s">
        <v>3</v>
      </c>
      <c r="DO1737">
        <v>0</v>
      </c>
    </row>
    <row r="1738" spans="1:119" x14ac:dyDescent="0.2">
      <c r="A1738">
        <f>ROW(Source!A1355)</f>
        <v>1355</v>
      </c>
      <c r="B1738">
        <v>51651743</v>
      </c>
      <c r="C1738">
        <v>51657560</v>
      </c>
      <c r="D1738">
        <v>49672573</v>
      </c>
      <c r="E1738">
        <v>1</v>
      </c>
      <c r="F1738">
        <v>1</v>
      </c>
      <c r="G1738">
        <v>1</v>
      </c>
      <c r="H1738">
        <v>2</v>
      </c>
      <c r="I1738" t="s">
        <v>907</v>
      </c>
      <c r="J1738" t="s">
        <v>908</v>
      </c>
      <c r="K1738" t="s">
        <v>909</v>
      </c>
      <c r="L1738">
        <v>1367</v>
      </c>
      <c r="N1738">
        <v>1011</v>
      </c>
      <c r="O1738" t="s">
        <v>910</v>
      </c>
      <c r="P1738" t="s">
        <v>910</v>
      </c>
      <c r="Q1738">
        <v>1</v>
      </c>
      <c r="W1738">
        <v>0</v>
      </c>
      <c r="X1738">
        <v>-430484415</v>
      </c>
      <c r="Y1738">
        <f t="shared" si="1537"/>
        <v>0.504</v>
      </c>
      <c r="AA1738">
        <v>0</v>
      </c>
      <c r="AB1738">
        <v>1530.2</v>
      </c>
      <c r="AC1738">
        <v>450.77</v>
      </c>
      <c r="AD1738">
        <v>0</v>
      </c>
      <c r="AE1738">
        <v>0</v>
      </c>
      <c r="AF1738">
        <v>115.4</v>
      </c>
      <c r="AG1738">
        <v>13.5</v>
      </c>
      <c r="AH1738">
        <v>0</v>
      </c>
      <c r="AI1738">
        <v>1</v>
      </c>
      <c r="AJ1738">
        <v>13.26</v>
      </c>
      <c r="AK1738">
        <v>33.39</v>
      </c>
      <c r="AL1738">
        <v>1</v>
      </c>
      <c r="AM1738">
        <v>4</v>
      </c>
      <c r="AN1738">
        <v>0</v>
      </c>
      <c r="AO1738">
        <v>1</v>
      </c>
      <c r="AP1738">
        <v>1</v>
      </c>
      <c r="AQ1738">
        <v>0</v>
      </c>
      <c r="AR1738">
        <v>0</v>
      </c>
      <c r="AS1738" t="s">
        <v>3</v>
      </c>
      <c r="AT1738">
        <v>0.48</v>
      </c>
      <c r="AU1738" t="s">
        <v>20</v>
      </c>
      <c r="AV1738">
        <v>0</v>
      </c>
      <c r="AW1738">
        <v>2</v>
      </c>
      <c r="AX1738">
        <v>51657575</v>
      </c>
      <c r="AY1738">
        <v>1</v>
      </c>
      <c r="AZ1738">
        <v>0</v>
      </c>
      <c r="BA1738">
        <v>1988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V1738">
        <v>0</v>
      </c>
      <c r="CW1738">
        <f>ROUND(Y1738*Source!I1355,7)</f>
        <v>2.5200000000000001E-3</v>
      </c>
      <c r="CX1738">
        <f>ROUND(Y1738*Source!I1355,7)</f>
        <v>2.5200000000000001E-3</v>
      </c>
      <c r="CY1738">
        <f>AB1738</f>
        <v>1530.2</v>
      </c>
      <c r="CZ1738">
        <f>AF1738</f>
        <v>115.4</v>
      </c>
      <c r="DA1738">
        <f>AJ1738</f>
        <v>13.26</v>
      </c>
      <c r="DB1738">
        <f t="shared" si="1538"/>
        <v>58.16</v>
      </c>
      <c r="DC1738">
        <f t="shared" si="1539"/>
        <v>6.8</v>
      </c>
      <c r="DD1738" t="s">
        <v>3</v>
      </c>
      <c r="DE1738" t="s">
        <v>3</v>
      </c>
      <c r="DF1738">
        <f t="shared" si="1540"/>
        <v>0</v>
      </c>
      <c r="DG1738">
        <f>ROUND(ROUND(AF1738*AJ1738,2)*CX1738,2)</f>
        <v>3.86</v>
      </c>
      <c r="DH1738">
        <f>ROUND(ROUND(AG1738*AK1738,2)*CX1738,2)</f>
        <v>1.1399999999999999</v>
      </c>
      <c r="DI1738">
        <f t="shared" si="1541"/>
        <v>0</v>
      </c>
      <c r="DJ1738">
        <f>DG1738</f>
        <v>3.86</v>
      </c>
      <c r="DK1738">
        <v>0</v>
      </c>
      <c r="DL1738" t="s">
        <v>3</v>
      </c>
      <c r="DM1738">
        <v>0</v>
      </c>
      <c r="DN1738" t="s">
        <v>3</v>
      </c>
      <c r="DO1738">
        <v>0</v>
      </c>
    </row>
    <row r="1739" spans="1:119" x14ac:dyDescent="0.2">
      <c r="A1739">
        <f>ROW(Source!A1355)</f>
        <v>1355</v>
      </c>
      <c r="B1739">
        <v>51651743</v>
      </c>
      <c r="C1739">
        <v>51657560</v>
      </c>
      <c r="D1739">
        <v>49672703</v>
      </c>
      <c r="E1739">
        <v>1</v>
      </c>
      <c r="F1739">
        <v>1</v>
      </c>
      <c r="G1739">
        <v>1</v>
      </c>
      <c r="H1739">
        <v>2</v>
      </c>
      <c r="I1739" t="s">
        <v>944</v>
      </c>
      <c r="J1739" t="s">
        <v>945</v>
      </c>
      <c r="K1739" t="s">
        <v>946</v>
      </c>
      <c r="L1739">
        <v>1367</v>
      </c>
      <c r="N1739">
        <v>1011</v>
      </c>
      <c r="O1739" t="s">
        <v>910</v>
      </c>
      <c r="P1739" t="s">
        <v>910</v>
      </c>
      <c r="Q1739">
        <v>1</v>
      </c>
      <c r="W1739">
        <v>0</v>
      </c>
      <c r="X1739">
        <v>-1424865896</v>
      </c>
      <c r="Y1739">
        <f t="shared" si="1537"/>
        <v>0.35700000000000004</v>
      </c>
      <c r="AA1739">
        <v>0</v>
      </c>
      <c r="AB1739">
        <v>88.31</v>
      </c>
      <c r="AC1739">
        <v>0</v>
      </c>
      <c r="AD1739">
        <v>0</v>
      </c>
      <c r="AE1739">
        <v>0</v>
      </c>
      <c r="AF1739">
        <v>6.66</v>
      </c>
      <c r="AG1739">
        <v>0</v>
      </c>
      <c r="AH1739">
        <v>0</v>
      </c>
      <c r="AI1739">
        <v>1</v>
      </c>
      <c r="AJ1739">
        <v>13.26</v>
      </c>
      <c r="AK1739">
        <v>33.39</v>
      </c>
      <c r="AL1739">
        <v>1</v>
      </c>
      <c r="AM1739">
        <v>4</v>
      </c>
      <c r="AN1739">
        <v>0</v>
      </c>
      <c r="AO1739">
        <v>1</v>
      </c>
      <c r="AP1739">
        <v>1</v>
      </c>
      <c r="AQ1739">
        <v>0</v>
      </c>
      <c r="AR1739">
        <v>0</v>
      </c>
      <c r="AS1739" t="s">
        <v>3</v>
      </c>
      <c r="AT1739">
        <v>0.34</v>
      </c>
      <c r="AU1739" t="s">
        <v>20</v>
      </c>
      <c r="AV1739">
        <v>0</v>
      </c>
      <c r="AW1739">
        <v>2</v>
      </c>
      <c r="AX1739">
        <v>51657576</v>
      </c>
      <c r="AY1739">
        <v>1</v>
      </c>
      <c r="AZ1739">
        <v>0</v>
      </c>
      <c r="BA1739">
        <v>1989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V1739">
        <v>0</v>
      </c>
      <c r="CW1739">
        <f>ROUND(Y1739*Source!I1355,7)</f>
        <v>1.7849999999999999E-3</v>
      </c>
      <c r="CX1739">
        <f>ROUND(Y1739*Source!I1355,7)</f>
        <v>1.7849999999999999E-3</v>
      </c>
      <c r="CY1739">
        <f>AB1739</f>
        <v>88.31</v>
      </c>
      <c r="CZ1739">
        <f>AF1739</f>
        <v>6.66</v>
      </c>
      <c r="DA1739">
        <f>AJ1739</f>
        <v>13.26</v>
      </c>
      <c r="DB1739">
        <f t="shared" si="1538"/>
        <v>2.37</v>
      </c>
      <c r="DC1739">
        <f t="shared" si="1539"/>
        <v>0</v>
      </c>
      <c r="DD1739" t="s">
        <v>3</v>
      </c>
      <c r="DE1739" t="s">
        <v>3</v>
      </c>
      <c r="DF1739">
        <f t="shared" si="1540"/>
        <v>0</v>
      </c>
      <c r="DG1739">
        <f>ROUND(ROUND(AF1739*AJ1739,2)*CX1739,2)</f>
        <v>0.16</v>
      </c>
      <c r="DH1739">
        <f>ROUND(ROUND(AG1739*AK1739,2)*CX1739,2)</f>
        <v>0</v>
      </c>
      <c r="DI1739">
        <f t="shared" si="1541"/>
        <v>0</v>
      </c>
      <c r="DJ1739">
        <f>DG1739</f>
        <v>0.16</v>
      </c>
      <c r="DK1739">
        <v>0</v>
      </c>
      <c r="DL1739" t="s">
        <v>3</v>
      </c>
      <c r="DM1739">
        <v>0</v>
      </c>
      <c r="DN1739" t="s">
        <v>3</v>
      </c>
      <c r="DO1739">
        <v>0</v>
      </c>
    </row>
    <row r="1740" spans="1:119" x14ac:dyDescent="0.2">
      <c r="A1740">
        <f>ROW(Source!A1355)</f>
        <v>1355</v>
      </c>
      <c r="B1740">
        <v>51651743</v>
      </c>
      <c r="C1740">
        <v>51657560</v>
      </c>
      <c r="D1740">
        <v>49673503</v>
      </c>
      <c r="E1740">
        <v>1</v>
      </c>
      <c r="F1740">
        <v>1</v>
      </c>
      <c r="G1740">
        <v>1</v>
      </c>
      <c r="H1740">
        <v>2</v>
      </c>
      <c r="I1740" t="s">
        <v>914</v>
      </c>
      <c r="J1740" t="s">
        <v>915</v>
      </c>
      <c r="K1740" t="s">
        <v>916</v>
      </c>
      <c r="L1740">
        <v>1367</v>
      </c>
      <c r="N1740">
        <v>1011</v>
      </c>
      <c r="O1740" t="s">
        <v>910</v>
      </c>
      <c r="P1740" t="s">
        <v>910</v>
      </c>
      <c r="Q1740">
        <v>1</v>
      </c>
      <c r="W1740">
        <v>0</v>
      </c>
      <c r="X1740">
        <v>509054691</v>
      </c>
      <c r="Y1740">
        <f t="shared" si="1537"/>
        <v>0.75600000000000001</v>
      </c>
      <c r="AA1740">
        <v>0</v>
      </c>
      <c r="AB1740">
        <v>871.31</v>
      </c>
      <c r="AC1740">
        <v>387.32</v>
      </c>
      <c r="AD1740">
        <v>0</v>
      </c>
      <c r="AE1740">
        <v>0</v>
      </c>
      <c r="AF1740">
        <v>65.709999999999994</v>
      </c>
      <c r="AG1740">
        <v>11.6</v>
      </c>
      <c r="AH1740">
        <v>0</v>
      </c>
      <c r="AI1740">
        <v>1</v>
      </c>
      <c r="AJ1740">
        <v>13.26</v>
      </c>
      <c r="AK1740">
        <v>33.39</v>
      </c>
      <c r="AL1740">
        <v>1</v>
      </c>
      <c r="AM1740">
        <v>4</v>
      </c>
      <c r="AN1740">
        <v>0</v>
      </c>
      <c r="AO1740">
        <v>1</v>
      </c>
      <c r="AP1740">
        <v>1</v>
      </c>
      <c r="AQ1740">
        <v>0</v>
      </c>
      <c r="AR1740">
        <v>0</v>
      </c>
      <c r="AS1740" t="s">
        <v>3</v>
      </c>
      <c r="AT1740">
        <v>0.72</v>
      </c>
      <c r="AU1740" t="s">
        <v>20</v>
      </c>
      <c r="AV1740">
        <v>0</v>
      </c>
      <c r="AW1740">
        <v>2</v>
      </c>
      <c r="AX1740">
        <v>51657577</v>
      </c>
      <c r="AY1740">
        <v>1</v>
      </c>
      <c r="AZ1740">
        <v>0</v>
      </c>
      <c r="BA1740">
        <v>1990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V1740">
        <v>0</v>
      </c>
      <c r="CW1740">
        <f>ROUND(Y1740*Source!I1355,7)</f>
        <v>3.7799999999999999E-3</v>
      </c>
      <c r="CX1740">
        <f>ROUND(Y1740*Source!I1355,7)</f>
        <v>3.7799999999999999E-3</v>
      </c>
      <c r="CY1740">
        <f>AB1740</f>
        <v>871.31</v>
      </c>
      <c r="CZ1740">
        <f>AF1740</f>
        <v>65.709999999999994</v>
      </c>
      <c r="DA1740">
        <f>AJ1740</f>
        <v>13.26</v>
      </c>
      <c r="DB1740">
        <f t="shared" si="1538"/>
        <v>49.68</v>
      </c>
      <c r="DC1740">
        <f t="shared" si="1539"/>
        <v>8.77</v>
      </c>
      <c r="DD1740" t="s">
        <v>3</v>
      </c>
      <c r="DE1740" t="s">
        <v>3</v>
      </c>
      <c r="DF1740">
        <f t="shared" si="1540"/>
        <v>0</v>
      </c>
      <c r="DG1740">
        <f>ROUND(ROUND(AF1740*AJ1740,2)*CX1740,2)</f>
        <v>3.29</v>
      </c>
      <c r="DH1740">
        <f>ROUND(ROUND(AG1740*AK1740,2)*CX1740,2)</f>
        <v>1.46</v>
      </c>
      <c r="DI1740">
        <f t="shared" si="1541"/>
        <v>0</v>
      </c>
      <c r="DJ1740">
        <f>DG1740</f>
        <v>3.29</v>
      </c>
      <c r="DK1740">
        <v>0</v>
      </c>
      <c r="DL1740" t="s">
        <v>3</v>
      </c>
      <c r="DM1740">
        <v>0</v>
      </c>
      <c r="DN1740" t="s">
        <v>3</v>
      </c>
      <c r="DO1740">
        <v>0</v>
      </c>
    </row>
    <row r="1741" spans="1:119" x14ac:dyDescent="0.2">
      <c r="A1741">
        <f>ROW(Source!A1355)</f>
        <v>1355</v>
      </c>
      <c r="B1741">
        <v>51651743</v>
      </c>
      <c r="C1741">
        <v>51657560</v>
      </c>
      <c r="D1741">
        <v>49673715</v>
      </c>
      <c r="E1741">
        <v>1</v>
      </c>
      <c r="F1741">
        <v>1</v>
      </c>
      <c r="G1741">
        <v>1</v>
      </c>
      <c r="H1741">
        <v>2</v>
      </c>
      <c r="I1741" t="s">
        <v>926</v>
      </c>
      <c r="J1741" t="s">
        <v>927</v>
      </c>
      <c r="K1741" t="s">
        <v>928</v>
      </c>
      <c r="L1741">
        <v>1367</v>
      </c>
      <c r="N1741">
        <v>1011</v>
      </c>
      <c r="O1741" t="s">
        <v>910</v>
      </c>
      <c r="P1741" t="s">
        <v>910</v>
      </c>
      <c r="Q1741">
        <v>1</v>
      </c>
      <c r="W1741">
        <v>0</v>
      </c>
      <c r="X1741">
        <v>829370094</v>
      </c>
      <c r="Y1741">
        <f t="shared" si="1537"/>
        <v>1.6170000000000002</v>
      </c>
      <c r="AA1741">
        <v>0</v>
      </c>
      <c r="AB1741">
        <v>107.41</v>
      </c>
      <c r="AC1741">
        <v>0</v>
      </c>
      <c r="AD1741">
        <v>0</v>
      </c>
      <c r="AE1741">
        <v>0</v>
      </c>
      <c r="AF1741">
        <v>8.1</v>
      </c>
      <c r="AG1741">
        <v>0</v>
      </c>
      <c r="AH1741">
        <v>0</v>
      </c>
      <c r="AI1741">
        <v>1</v>
      </c>
      <c r="AJ1741">
        <v>13.26</v>
      </c>
      <c r="AK1741">
        <v>33.39</v>
      </c>
      <c r="AL1741">
        <v>1</v>
      </c>
      <c r="AM1741">
        <v>4</v>
      </c>
      <c r="AN1741">
        <v>0</v>
      </c>
      <c r="AO1741">
        <v>1</v>
      </c>
      <c r="AP1741">
        <v>1</v>
      </c>
      <c r="AQ1741">
        <v>0</v>
      </c>
      <c r="AR1741">
        <v>0</v>
      </c>
      <c r="AS1741" t="s">
        <v>3</v>
      </c>
      <c r="AT1741">
        <v>1.54</v>
      </c>
      <c r="AU1741" t="s">
        <v>20</v>
      </c>
      <c r="AV1741">
        <v>0</v>
      </c>
      <c r="AW1741">
        <v>2</v>
      </c>
      <c r="AX1741">
        <v>51657578</v>
      </c>
      <c r="AY1741">
        <v>1</v>
      </c>
      <c r="AZ1741">
        <v>0</v>
      </c>
      <c r="BA1741">
        <v>1991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V1741">
        <v>0</v>
      </c>
      <c r="CW1741">
        <f>ROUND(Y1741*Source!I1355,7)</f>
        <v>8.0850000000000002E-3</v>
      </c>
      <c r="CX1741">
        <f>ROUND(Y1741*Source!I1355,7)</f>
        <v>8.0850000000000002E-3</v>
      </c>
      <c r="CY1741">
        <f>AB1741</f>
        <v>107.41</v>
      </c>
      <c r="CZ1741">
        <f>AF1741</f>
        <v>8.1</v>
      </c>
      <c r="DA1741">
        <f>AJ1741</f>
        <v>13.26</v>
      </c>
      <c r="DB1741">
        <f t="shared" si="1538"/>
        <v>13.09</v>
      </c>
      <c r="DC1741">
        <f t="shared" si="1539"/>
        <v>0</v>
      </c>
      <c r="DD1741" t="s">
        <v>3</v>
      </c>
      <c r="DE1741" t="s">
        <v>3</v>
      </c>
      <c r="DF1741">
        <f t="shared" si="1540"/>
        <v>0</v>
      </c>
      <c r="DG1741">
        <f>ROUND(ROUND(AF1741*AJ1741,2)*CX1741,2)</f>
        <v>0.87</v>
      </c>
      <c r="DH1741">
        <f>ROUND(ROUND(AG1741*AK1741,2)*CX1741,2)</f>
        <v>0</v>
      </c>
      <c r="DI1741">
        <f t="shared" si="1541"/>
        <v>0</v>
      </c>
      <c r="DJ1741">
        <f>DG1741</f>
        <v>0.87</v>
      </c>
      <c r="DK1741">
        <v>0</v>
      </c>
      <c r="DL1741" t="s">
        <v>3</v>
      </c>
      <c r="DM1741">
        <v>0</v>
      </c>
      <c r="DN1741" t="s">
        <v>3</v>
      </c>
      <c r="DO1741">
        <v>0</v>
      </c>
    </row>
    <row r="1742" spans="1:119" x14ac:dyDescent="0.2">
      <c r="A1742">
        <f>ROW(Source!A1355)</f>
        <v>1355</v>
      </c>
      <c r="B1742">
        <v>51651743</v>
      </c>
      <c r="C1742">
        <v>51657560</v>
      </c>
      <c r="D1742">
        <v>49521144</v>
      </c>
      <c r="E1742">
        <v>1</v>
      </c>
      <c r="F1742">
        <v>1</v>
      </c>
      <c r="G1742">
        <v>1</v>
      </c>
      <c r="H1742">
        <v>3</v>
      </c>
      <c r="I1742" t="s">
        <v>947</v>
      </c>
      <c r="J1742" t="s">
        <v>948</v>
      </c>
      <c r="K1742" t="s">
        <v>949</v>
      </c>
      <c r="L1742">
        <v>1348</v>
      </c>
      <c r="N1742">
        <v>1009</v>
      </c>
      <c r="O1742" t="s">
        <v>105</v>
      </c>
      <c r="P1742" t="s">
        <v>105</v>
      </c>
      <c r="Q1742">
        <v>1000</v>
      </c>
      <c r="W1742">
        <v>0</v>
      </c>
      <c r="X1742">
        <v>-847628873</v>
      </c>
      <c r="Y1742">
        <f t="shared" ref="Y1742:Y1747" si="1542">AT1742</f>
        <v>8.8999999999999995E-4</v>
      </c>
      <c r="AA1742">
        <v>241405.89</v>
      </c>
      <c r="AB1742">
        <v>0</v>
      </c>
      <c r="AC1742">
        <v>0</v>
      </c>
      <c r="AD1742">
        <v>0</v>
      </c>
      <c r="AE1742">
        <v>26499</v>
      </c>
      <c r="AF1742">
        <v>0</v>
      </c>
      <c r="AG1742">
        <v>0</v>
      </c>
      <c r="AH1742">
        <v>0</v>
      </c>
      <c r="AI1742">
        <v>9.11</v>
      </c>
      <c r="AJ1742">
        <v>1</v>
      </c>
      <c r="AK1742">
        <v>1</v>
      </c>
      <c r="AL1742">
        <v>1</v>
      </c>
      <c r="AM1742">
        <v>4</v>
      </c>
      <c r="AN1742">
        <v>0</v>
      </c>
      <c r="AO1742">
        <v>1</v>
      </c>
      <c r="AP1742">
        <v>1</v>
      </c>
      <c r="AQ1742">
        <v>0</v>
      </c>
      <c r="AR1742">
        <v>0</v>
      </c>
      <c r="AS1742" t="s">
        <v>3</v>
      </c>
      <c r="AT1742">
        <v>8.8999999999999995E-4</v>
      </c>
      <c r="AU1742" t="s">
        <v>3</v>
      </c>
      <c r="AV1742">
        <v>0</v>
      </c>
      <c r="AW1742">
        <v>2</v>
      </c>
      <c r="AX1742">
        <v>51657579</v>
      </c>
      <c r="AY1742">
        <v>1</v>
      </c>
      <c r="AZ1742">
        <v>0</v>
      </c>
      <c r="BA1742">
        <v>1992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V1742">
        <v>0</v>
      </c>
      <c r="CW1742">
        <v>0</v>
      </c>
      <c r="CX1742">
        <f>ROUND(Y1742*Source!I1355,7)</f>
        <v>4.5000000000000001E-6</v>
      </c>
      <c r="CY1742">
        <f t="shared" ref="CY1742:CY1747" si="1543">AA1742</f>
        <v>241405.89</v>
      </c>
      <c r="CZ1742">
        <f t="shared" ref="CZ1742:CZ1747" si="1544">AE1742</f>
        <v>26499</v>
      </c>
      <c r="DA1742">
        <f t="shared" ref="DA1742:DA1747" si="1545">AI1742</f>
        <v>9.11</v>
      </c>
      <c r="DB1742">
        <f t="shared" ref="DB1742:DB1747" si="1546">ROUND(ROUND(AT1742*CZ1742,2),2)</f>
        <v>23.58</v>
      </c>
      <c r="DC1742">
        <f t="shared" ref="DC1742:DC1747" si="1547">ROUND(ROUND(AT1742*AG1742,2),2)</f>
        <v>0</v>
      </c>
      <c r="DD1742" t="s">
        <v>3</v>
      </c>
      <c r="DE1742" t="s">
        <v>3</v>
      </c>
      <c r="DF1742">
        <f t="shared" ref="DF1742:DF1747" si="1548">ROUND(ROUND(AE1742*AI1742,2)*CX1742,2)</f>
        <v>1.0900000000000001</v>
      </c>
      <c r="DG1742">
        <f t="shared" ref="DG1742:DG1749" si="1549">ROUND(ROUND(AF1742,2)*CX1742,2)</f>
        <v>0</v>
      </c>
      <c r="DH1742">
        <f t="shared" ref="DH1742:DH1748" si="1550">ROUND(ROUND(AG1742,2)*CX1742,2)</f>
        <v>0</v>
      </c>
      <c r="DI1742">
        <f t="shared" si="1541"/>
        <v>0</v>
      </c>
      <c r="DJ1742">
        <f t="shared" ref="DJ1742:DJ1747" si="1551">DF1742</f>
        <v>1.0900000000000001</v>
      </c>
      <c r="DK1742">
        <v>0</v>
      </c>
      <c r="DL1742" t="s">
        <v>3</v>
      </c>
      <c r="DM1742">
        <v>0</v>
      </c>
      <c r="DN1742" t="s">
        <v>3</v>
      </c>
      <c r="DO1742">
        <v>0</v>
      </c>
    </row>
    <row r="1743" spans="1:119" x14ac:dyDescent="0.2">
      <c r="A1743">
        <f>ROW(Source!A1355)</f>
        <v>1355</v>
      </c>
      <c r="B1743">
        <v>51651743</v>
      </c>
      <c r="C1743">
        <v>51657560</v>
      </c>
      <c r="D1743">
        <v>49524301</v>
      </c>
      <c r="E1743">
        <v>1</v>
      </c>
      <c r="F1743">
        <v>1</v>
      </c>
      <c r="G1743">
        <v>1</v>
      </c>
      <c r="H1743">
        <v>3</v>
      </c>
      <c r="I1743" t="s">
        <v>929</v>
      </c>
      <c r="J1743" t="s">
        <v>930</v>
      </c>
      <c r="K1743" t="s">
        <v>931</v>
      </c>
      <c r="L1743">
        <v>1348</v>
      </c>
      <c r="N1743">
        <v>1009</v>
      </c>
      <c r="O1743" t="s">
        <v>105</v>
      </c>
      <c r="P1743" t="s">
        <v>105</v>
      </c>
      <c r="Q1743">
        <v>1000</v>
      </c>
      <c r="W1743">
        <v>0</v>
      </c>
      <c r="X1743">
        <v>1824693337</v>
      </c>
      <c r="Y1743">
        <f t="shared" si="1542"/>
        <v>4.4999999999999999E-4</v>
      </c>
      <c r="AA1743">
        <v>94397.82</v>
      </c>
      <c r="AB1743">
        <v>0</v>
      </c>
      <c r="AC1743">
        <v>0</v>
      </c>
      <c r="AD1743">
        <v>0</v>
      </c>
      <c r="AE1743">
        <v>10362</v>
      </c>
      <c r="AF1743">
        <v>0</v>
      </c>
      <c r="AG1743">
        <v>0</v>
      </c>
      <c r="AH1743">
        <v>0</v>
      </c>
      <c r="AI1743">
        <v>9.11</v>
      </c>
      <c r="AJ1743">
        <v>1</v>
      </c>
      <c r="AK1743">
        <v>1</v>
      </c>
      <c r="AL1743">
        <v>1</v>
      </c>
      <c r="AM1743">
        <v>4</v>
      </c>
      <c r="AN1743">
        <v>0</v>
      </c>
      <c r="AO1743">
        <v>1</v>
      </c>
      <c r="AP1743">
        <v>1</v>
      </c>
      <c r="AQ1743">
        <v>0</v>
      </c>
      <c r="AR1743">
        <v>0</v>
      </c>
      <c r="AS1743" t="s">
        <v>3</v>
      </c>
      <c r="AT1743">
        <v>4.4999999999999999E-4</v>
      </c>
      <c r="AU1743" t="s">
        <v>3</v>
      </c>
      <c r="AV1743">
        <v>0</v>
      </c>
      <c r="AW1743">
        <v>2</v>
      </c>
      <c r="AX1743">
        <v>51657580</v>
      </c>
      <c r="AY1743">
        <v>1</v>
      </c>
      <c r="AZ1743">
        <v>0</v>
      </c>
      <c r="BA1743">
        <v>1993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V1743">
        <v>0</v>
      </c>
      <c r="CW1743">
        <v>0</v>
      </c>
      <c r="CX1743">
        <f>ROUND(Y1743*Source!I1355,7)</f>
        <v>2.3E-6</v>
      </c>
      <c r="CY1743">
        <f t="shared" si="1543"/>
        <v>94397.82</v>
      </c>
      <c r="CZ1743">
        <f t="shared" si="1544"/>
        <v>10362</v>
      </c>
      <c r="DA1743">
        <f t="shared" si="1545"/>
        <v>9.11</v>
      </c>
      <c r="DB1743">
        <f t="shared" si="1546"/>
        <v>4.66</v>
      </c>
      <c r="DC1743">
        <f t="shared" si="1547"/>
        <v>0</v>
      </c>
      <c r="DD1743" t="s">
        <v>3</v>
      </c>
      <c r="DE1743" t="s">
        <v>3</v>
      </c>
      <c r="DF1743">
        <f t="shared" si="1548"/>
        <v>0.22</v>
      </c>
      <c r="DG1743">
        <f t="shared" si="1549"/>
        <v>0</v>
      </c>
      <c r="DH1743">
        <f t="shared" si="1550"/>
        <v>0</v>
      </c>
      <c r="DI1743">
        <f t="shared" si="1541"/>
        <v>0</v>
      </c>
      <c r="DJ1743">
        <f t="shared" si="1551"/>
        <v>0.22</v>
      </c>
      <c r="DK1743">
        <v>0</v>
      </c>
      <c r="DL1743" t="s">
        <v>3</v>
      </c>
      <c r="DM1743">
        <v>0</v>
      </c>
      <c r="DN1743" t="s">
        <v>3</v>
      </c>
      <c r="DO1743">
        <v>0</v>
      </c>
    </row>
    <row r="1744" spans="1:119" x14ac:dyDescent="0.2">
      <c r="A1744">
        <f>ROW(Source!A1355)</f>
        <v>1355</v>
      </c>
      <c r="B1744">
        <v>51651743</v>
      </c>
      <c r="C1744">
        <v>51657560</v>
      </c>
      <c r="D1744">
        <v>49525488</v>
      </c>
      <c r="E1744">
        <v>1</v>
      </c>
      <c r="F1744">
        <v>1</v>
      </c>
      <c r="G1744">
        <v>1</v>
      </c>
      <c r="H1744">
        <v>3</v>
      </c>
      <c r="I1744" t="s">
        <v>917</v>
      </c>
      <c r="J1744" t="s">
        <v>918</v>
      </c>
      <c r="K1744" t="s">
        <v>919</v>
      </c>
      <c r="L1744">
        <v>1346</v>
      </c>
      <c r="N1744">
        <v>1009</v>
      </c>
      <c r="O1744" t="s">
        <v>920</v>
      </c>
      <c r="P1744" t="s">
        <v>920</v>
      </c>
      <c r="Q1744">
        <v>1</v>
      </c>
      <c r="W1744">
        <v>0</v>
      </c>
      <c r="X1744">
        <v>-1864341761</v>
      </c>
      <c r="Y1744">
        <f t="shared" si="1542"/>
        <v>15</v>
      </c>
      <c r="AA1744">
        <v>82.35</v>
      </c>
      <c r="AB1744">
        <v>0</v>
      </c>
      <c r="AC1744">
        <v>0</v>
      </c>
      <c r="AD1744">
        <v>0</v>
      </c>
      <c r="AE1744">
        <v>9.0399999999999991</v>
      </c>
      <c r="AF1744">
        <v>0</v>
      </c>
      <c r="AG1744">
        <v>0</v>
      </c>
      <c r="AH1744">
        <v>0</v>
      </c>
      <c r="AI1744">
        <v>9.11</v>
      </c>
      <c r="AJ1744">
        <v>1</v>
      </c>
      <c r="AK1744">
        <v>1</v>
      </c>
      <c r="AL1744">
        <v>1</v>
      </c>
      <c r="AM1744">
        <v>4</v>
      </c>
      <c r="AN1744">
        <v>0</v>
      </c>
      <c r="AO1744">
        <v>1</v>
      </c>
      <c r="AP1744">
        <v>1</v>
      </c>
      <c r="AQ1744">
        <v>0</v>
      </c>
      <c r="AR1744">
        <v>0</v>
      </c>
      <c r="AS1744" t="s">
        <v>3</v>
      </c>
      <c r="AT1744">
        <v>15</v>
      </c>
      <c r="AU1744" t="s">
        <v>3</v>
      </c>
      <c r="AV1744">
        <v>0</v>
      </c>
      <c r="AW1744">
        <v>2</v>
      </c>
      <c r="AX1744">
        <v>51657581</v>
      </c>
      <c r="AY1744">
        <v>1</v>
      </c>
      <c r="AZ1744">
        <v>0</v>
      </c>
      <c r="BA1744">
        <v>1994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V1744">
        <v>0</v>
      </c>
      <c r="CW1744">
        <v>0</v>
      </c>
      <c r="CX1744">
        <f>ROUND(Y1744*Source!I1355,7)</f>
        <v>7.4999999999999997E-2</v>
      </c>
      <c r="CY1744">
        <f t="shared" si="1543"/>
        <v>82.35</v>
      </c>
      <c r="CZ1744">
        <f t="shared" si="1544"/>
        <v>9.0399999999999991</v>
      </c>
      <c r="DA1744">
        <f t="shared" si="1545"/>
        <v>9.11</v>
      </c>
      <c r="DB1744">
        <f t="shared" si="1546"/>
        <v>135.6</v>
      </c>
      <c r="DC1744">
        <f t="shared" si="1547"/>
        <v>0</v>
      </c>
      <c r="DD1744" t="s">
        <v>3</v>
      </c>
      <c r="DE1744" t="s">
        <v>3</v>
      </c>
      <c r="DF1744">
        <f t="shared" si="1548"/>
        <v>6.18</v>
      </c>
      <c r="DG1744">
        <f t="shared" si="1549"/>
        <v>0</v>
      </c>
      <c r="DH1744">
        <f t="shared" si="1550"/>
        <v>0</v>
      </c>
      <c r="DI1744">
        <f t="shared" si="1541"/>
        <v>0</v>
      </c>
      <c r="DJ1744">
        <f t="shared" si="1551"/>
        <v>6.18</v>
      </c>
      <c r="DK1744">
        <v>0</v>
      </c>
      <c r="DL1744" t="s">
        <v>3</v>
      </c>
      <c r="DM1744">
        <v>0</v>
      </c>
      <c r="DN1744" t="s">
        <v>3</v>
      </c>
      <c r="DO1744">
        <v>0</v>
      </c>
    </row>
    <row r="1745" spans="1:119" x14ac:dyDescent="0.2">
      <c r="A1745">
        <f>ROW(Source!A1355)</f>
        <v>1355</v>
      </c>
      <c r="B1745">
        <v>51651743</v>
      </c>
      <c r="C1745">
        <v>51657560</v>
      </c>
      <c r="D1745">
        <v>49526492</v>
      </c>
      <c r="E1745">
        <v>1</v>
      </c>
      <c r="F1745">
        <v>1</v>
      </c>
      <c r="G1745">
        <v>1</v>
      </c>
      <c r="H1745">
        <v>3</v>
      </c>
      <c r="I1745" t="s">
        <v>921</v>
      </c>
      <c r="J1745" t="s">
        <v>922</v>
      </c>
      <c r="K1745" t="s">
        <v>923</v>
      </c>
      <c r="L1745">
        <v>1346</v>
      </c>
      <c r="N1745">
        <v>1009</v>
      </c>
      <c r="O1745" t="s">
        <v>920</v>
      </c>
      <c r="P1745" t="s">
        <v>920</v>
      </c>
      <c r="Q1745">
        <v>1</v>
      </c>
      <c r="W1745">
        <v>0</v>
      </c>
      <c r="X1745">
        <v>497341279</v>
      </c>
      <c r="Y1745">
        <f t="shared" si="1542"/>
        <v>8</v>
      </c>
      <c r="AA1745">
        <v>210.35</v>
      </c>
      <c r="AB1745">
        <v>0</v>
      </c>
      <c r="AC1745">
        <v>0</v>
      </c>
      <c r="AD1745">
        <v>0</v>
      </c>
      <c r="AE1745">
        <v>23.09</v>
      </c>
      <c r="AF1745">
        <v>0</v>
      </c>
      <c r="AG1745">
        <v>0</v>
      </c>
      <c r="AH1745">
        <v>0</v>
      </c>
      <c r="AI1745">
        <v>9.11</v>
      </c>
      <c r="AJ1745">
        <v>1</v>
      </c>
      <c r="AK1745">
        <v>1</v>
      </c>
      <c r="AL1745">
        <v>1</v>
      </c>
      <c r="AM1745">
        <v>4</v>
      </c>
      <c r="AN1745">
        <v>0</v>
      </c>
      <c r="AO1745">
        <v>1</v>
      </c>
      <c r="AP1745">
        <v>1</v>
      </c>
      <c r="AQ1745">
        <v>0</v>
      </c>
      <c r="AR1745">
        <v>0</v>
      </c>
      <c r="AS1745" t="s">
        <v>3</v>
      </c>
      <c r="AT1745">
        <v>8</v>
      </c>
      <c r="AU1745" t="s">
        <v>3</v>
      </c>
      <c r="AV1745">
        <v>0</v>
      </c>
      <c r="AW1745">
        <v>2</v>
      </c>
      <c r="AX1745">
        <v>51657582</v>
      </c>
      <c r="AY1745">
        <v>1</v>
      </c>
      <c r="AZ1745">
        <v>0</v>
      </c>
      <c r="BA1745">
        <v>1995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V1745">
        <v>0</v>
      </c>
      <c r="CW1745">
        <v>0</v>
      </c>
      <c r="CX1745">
        <f>ROUND(Y1745*Source!I1355,7)</f>
        <v>0.04</v>
      </c>
      <c r="CY1745">
        <f t="shared" si="1543"/>
        <v>210.35</v>
      </c>
      <c r="CZ1745">
        <f t="shared" si="1544"/>
        <v>23.09</v>
      </c>
      <c r="DA1745">
        <f t="shared" si="1545"/>
        <v>9.11</v>
      </c>
      <c r="DB1745">
        <f t="shared" si="1546"/>
        <v>184.72</v>
      </c>
      <c r="DC1745">
        <f t="shared" si="1547"/>
        <v>0</v>
      </c>
      <c r="DD1745" t="s">
        <v>3</v>
      </c>
      <c r="DE1745" t="s">
        <v>3</v>
      </c>
      <c r="DF1745">
        <f t="shared" si="1548"/>
        <v>8.41</v>
      </c>
      <c r="DG1745">
        <f t="shared" si="1549"/>
        <v>0</v>
      </c>
      <c r="DH1745">
        <f t="shared" si="1550"/>
        <v>0</v>
      </c>
      <c r="DI1745">
        <f t="shared" si="1541"/>
        <v>0</v>
      </c>
      <c r="DJ1745">
        <f t="shared" si="1551"/>
        <v>8.41</v>
      </c>
      <c r="DK1745">
        <v>0</v>
      </c>
      <c r="DL1745" t="s">
        <v>3</v>
      </c>
      <c r="DM1745">
        <v>0</v>
      </c>
      <c r="DN1745" t="s">
        <v>3</v>
      </c>
      <c r="DO1745">
        <v>0</v>
      </c>
    </row>
    <row r="1746" spans="1:119" x14ac:dyDescent="0.2">
      <c r="A1746">
        <f>ROW(Source!A1355)</f>
        <v>1355</v>
      </c>
      <c r="B1746">
        <v>51651743</v>
      </c>
      <c r="C1746">
        <v>51657560</v>
      </c>
      <c r="D1746">
        <v>49555131</v>
      </c>
      <c r="E1746">
        <v>1</v>
      </c>
      <c r="F1746">
        <v>1</v>
      </c>
      <c r="G1746">
        <v>1</v>
      </c>
      <c r="H1746">
        <v>3</v>
      </c>
      <c r="I1746" t="s">
        <v>950</v>
      </c>
      <c r="J1746" t="s">
        <v>951</v>
      </c>
      <c r="K1746" t="s">
        <v>952</v>
      </c>
      <c r="L1746">
        <v>1348</v>
      </c>
      <c r="N1746">
        <v>1009</v>
      </c>
      <c r="O1746" t="s">
        <v>105</v>
      </c>
      <c r="P1746" t="s">
        <v>105</v>
      </c>
      <c r="Q1746">
        <v>1000</v>
      </c>
      <c r="W1746">
        <v>0</v>
      </c>
      <c r="X1746">
        <v>-364749507</v>
      </c>
      <c r="Y1746">
        <f t="shared" si="1542"/>
        <v>5.0099999999999997E-3</v>
      </c>
      <c r="AA1746">
        <v>156537.13</v>
      </c>
      <c r="AB1746">
        <v>0</v>
      </c>
      <c r="AC1746">
        <v>0</v>
      </c>
      <c r="AD1746">
        <v>0</v>
      </c>
      <c r="AE1746">
        <v>17183</v>
      </c>
      <c r="AF1746">
        <v>0</v>
      </c>
      <c r="AG1746">
        <v>0</v>
      </c>
      <c r="AH1746">
        <v>0</v>
      </c>
      <c r="AI1746">
        <v>9.11</v>
      </c>
      <c r="AJ1746">
        <v>1</v>
      </c>
      <c r="AK1746">
        <v>1</v>
      </c>
      <c r="AL1746">
        <v>1</v>
      </c>
      <c r="AM1746">
        <v>4</v>
      </c>
      <c r="AN1746">
        <v>0</v>
      </c>
      <c r="AO1746">
        <v>1</v>
      </c>
      <c r="AP1746">
        <v>1</v>
      </c>
      <c r="AQ1746">
        <v>0</v>
      </c>
      <c r="AR1746">
        <v>0</v>
      </c>
      <c r="AS1746" t="s">
        <v>3</v>
      </c>
      <c r="AT1746">
        <v>5.0099999999999997E-3</v>
      </c>
      <c r="AU1746" t="s">
        <v>3</v>
      </c>
      <c r="AV1746">
        <v>0</v>
      </c>
      <c r="AW1746">
        <v>2</v>
      </c>
      <c r="AX1746">
        <v>51657584</v>
      </c>
      <c r="AY1746">
        <v>1</v>
      </c>
      <c r="AZ1746">
        <v>0</v>
      </c>
      <c r="BA1746">
        <v>1997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V1746">
        <v>0</v>
      </c>
      <c r="CW1746">
        <v>0</v>
      </c>
      <c r="CX1746">
        <f>ROUND(Y1746*Source!I1355,7)</f>
        <v>2.51E-5</v>
      </c>
      <c r="CY1746">
        <f t="shared" si="1543"/>
        <v>156537.13</v>
      </c>
      <c r="CZ1746">
        <f t="shared" si="1544"/>
        <v>17183</v>
      </c>
      <c r="DA1746">
        <f t="shared" si="1545"/>
        <v>9.11</v>
      </c>
      <c r="DB1746">
        <f t="shared" si="1546"/>
        <v>86.09</v>
      </c>
      <c r="DC1746">
        <f t="shared" si="1547"/>
        <v>0</v>
      </c>
      <c r="DD1746" t="s">
        <v>3</v>
      </c>
      <c r="DE1746" t="s">
        <v>3</v>
      </c>
      <c r="DF1746">
        <f t="shared" si="1548"/>
        <v>3.93</v>
      </c>
      <c r="DG1746">
        <f t="shared" si="1549"/>
        <v>0</v>
      </c>
      <c r="DH1746">
        <f t="shared" si="1550"/>
        <v>0</v>
      </c>
      <c r="DI1746">
        <f t="shared" si="1541"/>
        <v>0</v>
      </c>
      <c r="DJ1746">
        <f t="shared" si="1551"/>
        <v>3.93</v>
      </c>
      <c r="DK1746">
        <v>0</v>
      </c>
      <c r="DL1746" t="s">
        <v>3</v>
      </c>
      <c r="DM1746">
        <v>0</v>
      </c>
      <c r="DN1746" t="s">
        <v>3</v>
      </c>
      <c r="DO1746">
        <v>0</v>
      </c>
    </row>
    <row r="1747" spans="1:119" x14ac:dyDescent="0.2">
      <c r="A1747">
        <f>ROW(Source!A1355)</f>
        <v>1355</v>
      </c>
      <c r="B1747">
        <v>51651743</v>
      </c>
      <c r="C1747">
        <v>51657560</v>
      </c>
      <c r="D1747">
        <v>49564259</v>
      </c>
      <c r="E1747">
        <v>1</v>
      </c>
      <c r="F1747">
        <v>1</v>
      </c>
      <c r="G1747">
        <v>1</v>
      </c>
      <c r="H1747">
        <v>3</v>
      </c>
      <c r="I1747" t="s">
        <v>770</v>
      </c>
      <c r="J1747" t="s">
        <v>772</v>
      </c>
      <c r="K1747" t="s">
        <v>771</v>
      </c>
      <c r="L1747">
        <v>1327</v>
      </c>
      <c r="N1747">
        <v>1005</v>
      </c>
      <c r="O1747" t="s">
        <v>52</v>
      </c>
      <c r="P1747" t="s">
        <v>52</v>
      </c>
      <c r="Q1747">
        <v>1</v>
      </c>
      <c r="W1747">
        <v>0</v>
      </c>
      <c r="X1747">
        <v>1911137992</v>
      </c>
      <c r="Y1747">
        <f t="shared" si="1542"/>
        <v>100</v>
      </c>
      <c r="AA1747">
        <v>877.2</v>
      </c>
      <c r="AB1747">
        <v>0</v>
      </c>
      <c r="AC1747">
        <v>0</v>
      </c>
      <c r="AD1747">
        <v>0</v>
      </c>
      <c r="AE1747">
        <v>96.29</v>
      </c>
      <c r="AF1747">
        <v>0</v>
      </c>
      <c r="AG1747">
        <v>0</v>
      </c>
      <c r="AH1747">
        <v>0</v>
      </c>
      <c r="AI1747">
        <v>9.11</v>
      </c>
      <c r="AJ1747">
        <v>1</v>
      </c>
      <c r="AK1747">
        <v>1</v>
      </c>
      <c r="AL1747">
        <v>1</v>
      </c>
      <c r="AM1747">
        <v>0</v>
      </c>
      <c r="AN1747">
        <v>0</v>
      </c>
      <c r="AO1747">
        <v>0</v>
      </c>
      <c r="AP1747">
        <v>1</v>
      </c>
      <c r="AQ1747">
        <v>0</v>
      </c>
      <c r="AR1747">
        <v>0</v>
      </c>
      <c r="AS1747" t="s">
        <v>3</v>
      </c>
      <c r="AT1747">
        <v>100</v>
      </c>
      <c r="AU1747" t="s">
        <v>3</v>
      </c>
      <c r="AV1747">
        <v>0</v>
      </c>
      <c r="AW1747">
        <v>1</v>
      </c>
      <c r="AX1747">
        <v>-1</v>
      </c>
      <c r="AY1747">
        <v>0</v>
      </c>
      <c r="AZ1747">
        <v>0</v>
      </c>
      <c r="BA1747" t="s">
        <v>3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V1747">
        <v>0</v>
      </c>
      <c r="CW1747">
        <v>0</v>
      </c>
      <c r="CX1747">
        <f>ROUND(Y1747*Source!I1355,7)</f>
        <v>0.5</v>
      </c>
      <c r="CY1747">
        <f t="shared" si="1543"/>
        <v>877.2</v>
      </c>
      <c r="CZ1747">
        <f t="shared" si="1544"/>
        <v>96.29</v>
      </c>
      <c r="DA1747">
        <f t="shared" si="1545"/>
        <v>9.11</v>
      </c>
      <c r="DB1747">
        <f t="shared" si="1546"/>
        <v>9629</v>
      </c>
      <c r="DC1747">
        <f t="shared" si="1547"/>
        <v>0</v>
      </c>
      <c r="DD1747" t="s">
        <v>3</v>
      </c>
      <c r="DE1747" t="s">
        <v>3</v>
      </c>
      <c r="DF1747">
        <f t="shared" si="1548"/>
        <v>438.6</v>
      </c>
      <c r="DG1747">
        <f t="shared" si="1549"/>
        <v>0</v>
      </c>
      <c r="DH1747">
        <f t="shared" si="1550"/>
        <v>0</v>
      </c>
      <c r="DI1747">
        <f t="shared" si="1541"/>
        <v>0</v>
      </c>
      <c r="DJ1747">
        <f t="shared" si="1551"/>
        <v>438.6</v>
      </c>
      <c r="DK1747">
        <v>0</v>
      </c>
      <c r="DL1747" t="s">
        <v>3</v>
      </c>
      <c r="DM1747">
        <v>0</v>
      </c>
      <c r="DN1747" t="s">
        <v>3</v>
      </c>
      <c r="DO1747">
        <v>0</v>
      </c>
    </row>
    <row r="1748" spans="1:119" x14ac:dyDescent="0.2">
      <c r="A1748">
        <f>ROW(Source!A1357)</f>
        <v>1357</v>
      </c>
      <c r="B1748">
        <v>51651743</v>
      </c>
      <c r="C1748">
        <v>51657591</v>
      </c>
      <c r="D1748">
        <v>49510719</v>
      </c>
      <c r="E1748">
        <v>70</v>
      </c>
      <c r="F1748">
        <v>1</v>
      </c>
      <c r="G1748">
        <v>1</v>
      </c>
      <c r="H1748">
        <v>1</v>
      </c>
      <c r="I1748" t="s">
        <v>942</v>
      </c>
      <c r="J1748" t="s">
        <v>3</v>
      </c>
      <c r="K1748" t="s">
        <v>943</v>
      </c>
      <c r="L1748">
        <v>1191</v>
      </c>
      <c r="N1748">
        <v>1013</v>
      </c>
      <c r="O1748" t="s">
        <v>904</v>
      </c>
      <c r="P1748" t="s">
        <v>904</v>
      </c>
      <c r="Q1748">
        <v>1</v>
      </c>
      <c r="W1748">
        <v>0</v>
      </c>
      <c r="X1748">
        <v>784619160</v>
      </c>
      <c r="Y1748">
        <f t="shared" ref="Y1748:Y1753" si="1552">(AT1748*ROUND(1.05,7))</f>
        <v>148.05000000000001</v>
      </c>
      <c r="AA1748">
        <v>0</v>
      </c>
      <c r="AB1748">
        <v>0</v>
      </c>
      <c r="AC1748">
        <v>0</v>
      </c>
      <c r="AD1748">
        <v>291.83</v>
      </c>
      <c r="AE1748">
        <v>0</v>
      </c>
      <c r="AF1748">
        <v>0</v>
      </c>
      <c r="AG1748">
        <v>0</v>
      </c>
      <c r="AH1748">
        <v>8.74</v>
      </c>
      <c r="AI1748">
        <v>1</v>
      </c>
      <c r="AJ1748">
        <v>1</v>
      </c>
      <c r="AK1748">
        <v>1</v>
      </c>
      <c r="AL1748">
        <v>33.39</v>
      </c>
      <c r="AM1748">
        <v>4</v>
      </c>
      <c r="AN1748">
        <v>0</v>
      </c>
      <c r="AO1748">
        <v>1</v>
      </c>
      <c r="AP1748">
        <v>1</v>
      </c>
      <c r="AQ1748">
        <v>0</v>
      </c>
      <c r="AR1748">
        <v>0</v>
      </c>
      <c r="AS1748" t="s">
        <v>3</v>
      </c>
      <c r="AT1748">
        <v>141</v>
      </c>
      <c r="AU1748" t="s">
        <v>20</v>
      </c>
      <c r="AV1748">
        <v>1</v>
      </c>
      <c r="AW1748">
        <v>2</v>
      </c>
      <c r="AX1748">
        <v>51657604</v>
      </c>
      <c r="AY1748">
        <v>1</v>
      </c>
      <c r="AZ1748">
        <v>0</v>
      </c>
      <c r="BA1748">
        <v>2003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U1748">
        <f>ROUND(AT1748*Source!I1357*AH1748*AL1748,2)</f>
        <v>205.74</v>
      </c>
      <c r="CV1748">
        <f>ROUND(Y1748*Source!I1357,7)</f>
        <v>0.74024999999999996</v>
      </c>
      <c r="CW1748">
        <v>0</v>
      </c>
      <c r="CX1748">
        <f>ROUND(Y1748*Source!I1357,7)</f>
        <v>0.74024999999999996</v>
      </c>
      <c r="CY1748">
        <f>AD1748</f>
        <v>291.83</v>
      </c>
      <c r="CZ1748">
        <f>AH1748</f>
        <v>8.74</v>
      </c>
      <c r="DA1748">
        <f>AL1748</f>
        <v>33.39</v>
      </c>
      <c r="DB1748">
        <f t="shared" ref="DB1748:DB1753" si="1553">ROUND((ROUND(AT1748*CZ1748,2)*ROUND(1.05,7)),2)</f>
        <v>1293.96</v>
      </c>
      <c r="DC1748">
        <f t="shared" ref="DC1748:DC1753" si="1554">ROUND((ROUND(AT1748*AG1748,2)*ROUND(1.05,7)),2)</f>
        <v>0</v>
      </c>
      <c r="DD1748" t="s">
        <v>3</v>
      </c>
      <c r="DE1748" t="s">
        <v>3</v>
      </c>
      <c r="DF1748">
        <f t="shared" ref="DF1748:DF1753" si="1555">ROUND(ROUND(AE1748,2)*CX1748,2)</f>
        <v>0</v>
      </c>
      <c r="DG1748">
        <f t="shared" si="1549"/>
        <v>0</v>
      </c>
      <c r="DH1748">
        <f t="shared" si="1550"/>
        <v>0</v>
      </c>
      <c r="DI1748">
        <f>ROUND(ROUND(AH1748*AL1748,2)*CX1748,2)</f>
        <v>216.03</v>
      </c>
      <c r="DJ1748">
        <f>DI1748</f>
        <v>216.03</v>
      </c>
      <c r="DK1748">
        <v>0</v>
      </c>
      <c r="DL1748" t="s">
        <v>3</v>
      </c>
      <c r="DM1748">
        <v>0</v>
      </c>
      <c r="DN1748" t="s">
        <v>3</v>
      </c>
      <c r="DO1748">
        <v>0</v>
      </c>
    </row>
    <row r="1749" spans="1:119" x14ac:dyDescent="0.2">
      <c r="A1749">
        <f>ROW(Source!A1357)</f>
        <v>1357</v>
      </c>
      <c r="B1749">
        <v>51651743</v>
      </c>
      <c r="C1749">
        <v>51657591</v>
      </c>
      <c r="D1749">
        <v>49510905</v>
      </c>
      <c r="E1749">
        <v>70</v>
      </c>
      <c r="F1749">
        <v>1</v>
      </c>
      <c r="G1749">
        <v>1</v>
      </c>
      <c r="H1749">
        <v>1</v>
      </c>
      <c r="I1749" t="s">
        <v>905</v>
      </c>
      <c r="J1749" t="s">
        <v>3</v>
      </c>
      <c r="K1749" t="s">
        <v>906</v>
      </c>
      <c r="L1749">
        <v>1191</v>
      </c>
      <c r="N1749">
        <v>1013</v>
      </c>
      <c r="O1749" t="s">
        <v>904</v>
      </c>
      <c r="P1749" t="s">
        <v>904</v>
      </c>
      <c r="Q1749">
        <v>1</v>
      </c>
      <c r="W1749">
        <v>0</v>
      </c>
      <c r="X1749">
        <v>-1417349443</v>
      </c>
      <c r="Y1749">
        <f t="shared" si="1552"/>
        <v>0.98699999999999999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1</v>
      </c>
      <c r="AJ1749">
        <v>1</v>
      </c>
      <c r="AK1749">
        <v>33.39</v>
      </c>
      <c r="AL1749">
        <v>1</v>
      </c>
      <c r="AM1749">
        <v>4</v>
      </c>
      <c r="AN1749">
        <v>0</v>
      </c>
      <c r="AO1749">
        <v>1</v>
      </c>
      <c r="AP1749">
        <v>1</v>
      </c>
      <c r="AQ1749">
        <v>0</v>
      </c>
      <c r="AR1749">
        <v>0</v>
      </c>
      <c r="AS1749" t="s">
        <v>3</v>
      </c>
      <c r="AT1749">
        <v>0.94</v>
      </c>
      <c r="AU1749" t="s">
        <v>20</v>
      </c>
      <c r="AV1749">
        <v>2</v>
      </c>
      <c r="AW1749">
        <v>2</v>
      </c>
      <c r="AX1749">
        <v>51657605</v>
      </c>
      <c r="AY1749">
        <v>1</v>
      </c>
      <c r="AZ1749">
        <v>0</v>
      </c>
      <c r="BA1749">
        <v>2004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V1749">
        <v>0</v>
      </c>
      <c r="CW1749">
        <v>0</v>
      </c>
      <c r="CX1749">
        <f>ROUND(Y1749*Source!I1357,7)</f>
        <v>4.9350000000000002E-3</v>
      </c>
      <c r="CY1749">
        <f>AD1749</f>
        <v>0</v>
      </c>
      <c r="CZ1749">
        <f>AH1749</f>
        <v>0</v>
      </c>
      <c r="DA1749">
        <f>AL1749</f>
        <v>1</v>
      </c>
      <c r="DB1749">
        <f t="shared" si="1553"/>
        <v>0</v>
      </c>
      <c r="DC1749">
        <f t="shared" si="1554"/>
        <v>0</v>
      </c>
      <c r="DD1749" t="s">
        <v>3</v>
      </c>
      <c r="DE1749" t="s">
        <v>3</v>
      </c>
      <c r="DF1749">
        <f t="shared" si="1555"/>
        <v>0</v>
      </c>
      <c r="DG1749">
        <f t="shared" si="1549"/>
        <v>0</v>
      </c>
      <c r="DH1749">
        <f>ROUND(ROUND(AG1749*AK1749,2)*CX1749,2)</f>
        <v>0</v>
      </c>
      <c r="DI1749">
        <f t="shared" ref="DI1749:DI1759" si="1556">ROUND(ROUND(AH1749,2)*CX1749,2)</f>
        <v>0</v>
      </c>
      <c r="DJ1749">
        <f>DI1749</f>
        <v>0</v>
      </c>
      <c r="DK1749">
        <v>0</v>
      </c>
      <c r="DL1749" t="s">
        <v>3</v>
      </c>
      <c r="DM1749">
        <v>0</v>
      </c>
      <c r="DN1749" t="s">
        <v>3</v>
      </c>
      <c r="DO1749">
        <v>0</v>
      </c>
    </row>
    <row r="1750" spans="1:119" x14ac:dyDescent="0.2">
      <c r="A1750">
        <f>ROW(Source!A1357)</f>
        <v>1357</v>
      </c>
      <c r="B1750">
        <v>51651743</v>
      </c>
      <c r="C1750">
        <v>51657591</v>
      </c>
      <c r="D1750">
        <v>49672573</v>
      </c>
      <c r="E1750">
        <v>1</v>
      </c>
      <c r="F1750">
        <v>1</v>
      </c>
      <c r="G1750">
        <v>1</v>
      </c>
      <c r="H1750">
        <v>2</v>
      </c>
      <c r="I1750" t="s">
        <v>907</v>
      </c>
      <c r="J1750" t="s">
        <v>908</v>
      </c>
      <c r="K1750" t="s">
        <v>909</v>
      </c>
      <c r="L1750">
        <v>1367</v>
      </c>
      <c r="N1750">
        <v>1011</v>
      </c>
      <c r="O1750" t="s">
        <v>910</v>
      </c>
      <c r="P1750" t="s">
        <v>910</v>
      </c>
      <c r="Q1750">
        <v>1</v>
      </c>
      <c r="W1750">
        <v>0</v>
      </c>
      <c r="X1750">
        <v>-430484415</v>
      </c>
      <c r="Y1750">
        <f t="shared" si="1552"/>
        <v>0.39900000000000002</v>
      </c>
      <c r="AA1750">
        <v>0</v>
      </c>
      <c r="AB1750">
        <v>1530.2</v>
      </c>
      <c r="AC1750">
        <v>450.77</v>
      </c>
      <c r="AD1750">
        <v>0</v>
      </c>
      <c r="AE1750">
        <v>0</v>
      </c>
      <c r="AF1750">
        <v>115.4</v>
      </c>
      <c r="AG1750">
        <v>13.5</v>
      </c>
      <c r="AH1750">
        <v>0</v>
      </c>
      <c r="AI1750">
        <v>1</v>
      </c>
      <c r="AJ1750">
        <v>13.26</v>
      </c>
      <c r="AK1750">
        <v>33.39</v>
      </c>
      <c r="AL1750">
        <v>1</v>
      </c>
      <c r="AM1750">
        <v>4</v>
      </c>
      <c r="AN1750">
        <v>0</v>
      </c>
      <c r="AO1750">
        <v>1</v>
      </c>
      <c r="AP1750">
        <v>1</v>
      </c>
      <c r="AQ1750">
        <v>0</v>
      </c>
      <c r="AR1750">
        <v>0</v>
      </c>
      <c r="AS1750" t="s">
        <v>3</v>
      </c>
      <c r="AT1750">
        <v>0.38</v>
      </c>
      <c r="AU1750" t="s">
        <v>20</v>
      </c>
      <c r="AV1750">
        <v>0</v>
      </c>
      <c r="AW1750">
        <v>2</v>
      </c>
      <c r="AX1750">
        <v>51657606</v>
      </c>
      <c r="AY1750">
        <v>1</v>
      </c>
      <c r="AZ1750">
        <v>0</v>
      </c>
      <c r="BA1750">
        <v>2005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V1750">
        <v>0</v>
      </c>
      <c r="CW1750">
        <f>ROUND(Y1750*Source!I1357,7)</f>
        <v>1.9949999999999998E-3</v>
      </c>
      <c r="CX1750">
        <f>ROUND(Y1750*Source!I1357,7)</f>
        <v>1.9949999999999998E-3</v>
      </c>
      <c r="CY1750">
        <f>AB1750</f>
        <v>1530.2</v>
      </c>
      <c r="CZ1750">
        <f>AF1750</f>
        <v>115.4</v>
      </c>
      <c r="DA1750">
        <f>AJ1750</f>
        <v>13.26</v>
      </c>
      <c r="DB1750">
        <f t="shared" si="1553"/>
        <v>46.04</v>
      </c>
      <c r="DC1750">
        <f t="shared" si="1554"/>
        <v>5.39</v>
      </c>
      <c r="DD1750" t="s">
        <v>3</v>
      </c>
      <c r="DE1750" t="s">
        <v>3</v>
      </c>
      <c r="DF1750">
        <f t="shared" si="1555"/>
        <v>0</v>
      </c>
      <c r="DG1750">
        <f>ROUND(ROUND(AF1750*AJ1750,2)*CX1750,2)</f>
        <v>3.05</v>
      </c>
      <c r="DH1750">
        <f>ROUND(ROUND(AG1750*AK1750,2)*CX1750,2)</f>
        <v>0.9</v>
      </c>
      <c r="DI1750">
        <f t="shared" si="1556"/>
        <v>0</v>
      </c>
      <c r="DJ1750">
        <f>DG1750</f>
        <v>3.05</v>
      </c>
      <c r="DK1750">
        <v>0</v>
      </c>
      <c r="DL1750" t="s">
        <v>3</v>
      </c>
      <c r="DM1750">
        <v>0</v>
      </c>
      <c r="DN1750" t="s">
        <v>3</v>
      </c>
      <c r="DO1750">
        <v>0</v>
      </c>
    </row>
    <row r="1751" spans="1:119" x14ac:dyDescent="0.2">
      <c r="A1751">
        <f>ROW(Source!A1357)</f>
        <v>1357</v>
      </c>
      <c r="B1751">
        <v>51651743</v>
      </c>
      <c r="C1751">
        <v>51657591</v>
      </c>
      <c r="D1751">
        <v>49672703</v>
      </c>
      <c r="E1751">
        <v>1</v>
      </c>
      <c r="F1751">
        <v>1</v>
      </c>
      <c r="G1751">
        <v>1</v>
      </c>
      <c r="H1751">
        <v>2</v>
      </c>
      <c r="I1751" t="s">
        <v>944</v>
      </c>
      <c r="J1751" t="s">
        <v>945</v>
      </c>
      <c r="K1751" t="s">
        <v>946</v>
      </c>
      <c r="L1751">
        <v>1367</v>
      </c>
      <c r="N1751">
        <v>1011</v>
      </c>
      <c r="O1751" t="s">
        <v>910</v>
      </c>
      <c r="P1751" t="s">
        <v>910</v>
      </c>
      <c r="Q1751">
        <v>1</v>
      </c>
      <c r="W1751">
        <v>0</v>
      </c>
      <c r="X1751">
        <v>-1424865896</v>
      </c>
      <c r="Y1751">
        <f t="shared" si="1552"/>
        <v>0.35700000000000004</v>
      </c>
      <c r="AA1751">
        <v>0</v>
      </c>
      <c r="AB1751">
        <v>88.31</v>
      </c>
      <c r="AC1751">
        <v>0</v>
      </c>
      <c r="AD1751">
        <v>0</v>
      </c>
      <c r="AE1751">
        <v>0</v>
      </c>
      <c r="AF1751">
        <v>6.66</v>
      </c>
      <c r="AG1751">
        <v>0</v>
      </c>
      <c r="AH1751">
        <v>0</v>
      </c>
      <c r="AI1751">
        <v>1</v>
      </c>
      <c r="AJ1751">
        <v>13.26</v>
      </c>
      <c r="AK1751">
        <v>33.39</v>
      </c>
      <c r="AL1751">
        <v>1</v>
      </c>
      <c r="AM1751">
        <v>4</v>
      </c>
      <c r="AN1751">
        <v>0</v>
      </c>
      <c r="AO1751">
        <v>1</v>
      </c>
      <c r="AP1751">
        <v>1</v>
      </c>
      <c r="AQ1751">
        <v>0</v>
      </c>
      <c r="AR1751">
        <v>0</v>
      </c>
      <c r="AS1751" t="s">
        <v>3</v>
      </c>
      <c r="AT1751">
        <v>0.34</v>
      </c>
      <c r="AU1751" t="s">
        <v>20</v>
      </c>
      <c r="AV1751">
        <v>0</v>
      </c>
      <c r="AW1751">
        <v>2</v>
      </c>
      <c r="AX1751">
        <v>51657607</v>
      </c>
      <c r="AY1751">
        <v>1</v>
      </c>
      <c r="AZ1751">
        <v>0</v>
      </c>
      <c r="BA1751">
        <v>2006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V1751">
        <v>0</v>
      </c>
      <c r="CW1751">
        <f>ROUND(Y1751*Source!I1357,7)</f>
        <v>1.7849999999999999E-3</v>
      </c>
      <c r="CX1751">
        <f>ROUND(Y1751*Source!I1357,7)</f>
        <v>1.7849999999999999E-3</v>
      </c>
      <c r="CY1751">
        <f>AB1751</f>
        <v>88.31</v>
      </c>
      <c r="CZ1751">
        <f>AF1751</f>
        <v>6.66</v>
      </c>
      <c r="DA1751">
        <f>AJ1751</f>
        <v>13.26</v>
      </c>
      <c r="DB1751">
        <f t="shared" si="1553"/>
        <v>2.37</v>
      </c>
      <c r="DC1751">
        <f t="shared" si="1554"/>
        <v>0</v>
      </c>
      <c r="DD1751" t="s">
        <v>3</v>
      </c>
      <c r="DE1751" t="s">
        <v>3</v>
      </c>
      <c r="DF1751">
        <f t="shared" si="1555"/>
        <v>0</v>
      </c>
      <c r="DG1751">
        <f>ROUND(ROUND(AF1751*AJ1751,2)*CX1751,2)</f>
        <v>0.16</v>
      </c>
      <c r="DH1751">
        <f>ROUND(ROUND(AG1751*AK1751,2)*CX1751,2)</f>
        <v>0</v>
      </c>
      <c r="DI1751">
        <f t="shared" si="1556"/>
        <v>0</v>
      </c>
      <c r="DJ1751">
        <f>DG1751</f>
        <v>0.16</v>
      </c>
      <c r="DK1751">
        <v>0</v>
      </c>
      <c r="DL1751" t="s">
        <v>3</v>
      </c>
      <c r="DM1751">
        <v>0</v>
      </c>
      <c r="DN1751" t="s">
        <v>3</v>
      </c>
      <c r="DO1751">
        <v>0</v>
      </c>
    </row>
    <row r="1752" spans="1:119" x14ac:dyDescent="0.2">
      <c r="A1752">
        <f>ROW(Source!A1357)</f>
        <v>1357</v>
      </c>
      <c r="B1752">
        <v>51651743</v>
      </c>
      <c r="C1752">
        <v>51657591</v>
      </c>
      <c r="D1752">
        <v>49673503</v>
      </c>
      <c r="E1752">
        <v>1</v>
      </c>
      <c r="F1752">
        <v>1</v>
      </c>
      <c r="G1752">
        <v>1</v>
      </c>
      <c r="H1752">
        <v>2</v>
      </c>
      <c r="I1752" t="s">
        <v>914</v>
      </c>
      <c r="J1752" t="s">
        <v>915</v>
      </c>
      <c r="K1752" t="s">
        <v>916</v>
      </c>
      <c r="L1752">
        <v>1367</v>
      </c>
      <c r="N1752">
        <v>1011</v>
      </c>
      <c r="O1752" t="s">
        <v>910</v>
      </c>
      <c r="P1752" t="s">
        <v>910</v>
      </c>
      <c r="Q1752">
        <v>1</v>
      </c>
      <c r="W1752">
        <v>0</v>
      </c>
      <c r="X1752">
        <v>509054691</v>
      </c>
      <c r="Y1752">
        <f t="shared" si="1552"/>
        <v>0.58800000000000008</v>
      </c>
      <c r="AA1752">
        <v>0</v>
      </c>
      <c r="AB1752">
        <v>871.31</v>
      </c>
      <c r="AC1752">
        <v>387.32</v>
      </c>
      <c r="AD1752">
        <v>0</v>
      </c>
      <c r="AE1752">
        <v>0</v>
      </c>
      <c r="AF1752">
        <v>65.709999999999994</v>
      </c>
      <c r="AG1752">
        <v>11.6</v>
      </c>
      <c r="AH1752">
        <v>0</v>
      </c>
      <c r="AI1752">
        <v>1</v>
      </c>
      <c r="AJ1752">
        <v>13.26</v>
      </c>
      <c r="AK1752">
        <v>33.39</v>
      </c>
      <c r="AL1752">
        <v>1</v>
      </c>
      <c r="AM1752">
        <v>4</v>
      </c>
      <c r="AN1752">
        <v>0</v>
      </c>
      <c r="AO1752">
        <v>1</v>
      </c>
      <c r="AP1752">
        <v>1</v>
      </c>
      <c r="AQ1752">
        <v>0</v>
      </c>
      <c r="AR1752">
        <v>0</v>
      </c>
      <c r="AS1752" t="s">
        <v>3</v>
      </c>
      <c r="AT1752">
        <v>0.56000000000000005</v>
      </c>
      <c r="AU1752" t="s">
        <v>20</v>
      </c>
      <c r="AV1752">
        <v>0</v>
      </c>
      <c r="AW1752">
        <v>2</v>
      </c>
      <c r="AX1752">
        <v>51657608</v>
      </c>
      <c r="AY1752">
        <v>1</v>
      </c>
      <c r="AZ1752">
        <v>0</v>
      </c>
      <c r="BA1752">
        <v>2007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V1752">
        <v>0</v>
      </c>
      <c r="CW1752">
        <f>ROUND(Y1752*Source!I1357,7)</f>
        <v>2.9399999999999999E-3</v>
      </c>
      <c r="CX1752">
        <f>ROUND(Y1752*Source!I1357,7)</f>
        <v>2.9399999999999999E-3</v>
      </c>
      <c r="CY1752">
        <f>AB1752</f>
        <v>871.31</v>
      </c>
      <c r="CZ1752">
        <f>AF1752</f>
        <v>65.709999999999994</v>
      </c>
      <c r="DA1752">
        <f>AJ1752</f>
        <v>13.26</v>
      </c>
      <c r="DB1752">
        <f t="shared" si="1553"/>
        <v>38.64</v>
      </c>
      <c r="DC1752">
        <f t="shared" si="1554"/>
        <v>6.83</v>
      </c>
      <c r="DD1752" t="s">
        <v>3</v>
      </c>
      <c r="DE1752" t="s">
        <v>3</v>
      </c>
      <c r="DF1752">
        <f t="shared" si="1555"/>
        <v>0</v>
      </c>
      <c r="DG1752">
        <f>ROUND(ROUND(AF1752*AJ1752,2)*CX1752,2)</f>
        <v>2.56</v>
      </c>
      <c r="DH1752">
        <f>ROUND(ROUND(AG1752*AK1752,2)*CX1752,2)</f>
        <v>1.1399999999999999</v>
      </c>
      <c r="DI1752">
        <f t="shared" si="1556"/>
        <v>0</v>
      </c>
      <c r="DJ1752">
        <f>DG1752</f>
        <v>2.56</v>
      </c>
      <c r="DK1752">
        <v>0</v>
      </c>
      <c r="DL1752" t="s">
        <v>3</v>
      </c>
      <c r="DM1752">
        <v>0</v>
      </c>
      <c r="DN1752" t="s">
        <v>3</v>
      </c>
      <c r="DO1752">
        <v>0</v>
      </c>
    </row>
    <row r="1753" spans="1:119" x14ac:dyDescent="0.2">
      <c r="A1753">
        <f>ROW(Source!A1357)</f>
        <v>1357</v>
      </c>
      <c r="B1753">
        <v>51651743</v>
      </c>
      <c r="C1753">
        <v>51657591</v>
      </c>
      <c r="D1753">
        <v>49673715</v>
      </c>
      <c r="E1753">
        <v>1</v>
      </c>
      <c r="F1753">
        <v>1</v>
      </c>
      <c r="G1753">
        <v>1</v>
      </c>
      <c r="H1753">
        <v>2</v>
      </c>
      <c r="I1753" t="s">
        <v>926</v>
      </c>
      <c r="J1753" t="s">
        <v>927</v>
      </c>
      <c r="K1753" t="s">
        <v>928</v>
      </c>
      <c r="L1753">
        <v>1367</v>
      </c>
      <c r="N1753">
        <v>1011</v>
      </c>
      <c r="O1753" t="s">
        <v>910</v>
      </c>
      <c r="P1753" t="s">
        <v>910</v>
      </c>
      <c r="Q1753">
        <v>1</v>
      </c>
      <c r="W1753">
        <v>0</v>
      </c>
      <c r="X1753">
        <v>829370094</v>
      </c>
      <c r="Y1753">
        <f t="shared" si="1552"/>
        <v>1.47</v>
      </c>
      <c r="AA1753">
        <v>0</v>
      </c>
      <c r="AB1753">
        <v>107.41</v>
      </c>
      <c r="AC1753">
        <v>0</v>
      </c>
      <c r="AD1753">
        <v>0</v>
      </c>
      <c r="AE1753">
        <v>0</v>
      </c>
      <c r="AF1753">
        <v>8.1</v>
      </c>
      <c r="AG1753">
        <v>0</v>
      </c>
      <c r="AH1753">
        <v>0</v>
      </c>
      <c r="AI1753">
        <v>1</v>
      </c>
      <c r="AJ1753">
        <v>13.26</v>
      </c>
      <c r="AK1753">
        <v>33.39</v>
      </c>
      <c r="AL1753">
        <v>1</v>
      </c>
      <c r="AM1753">
        <v>4</v>
      </c>
      <c r="AN1753">
        <v>0</v>
      </c>
      <c r="AO1753">
        <v>1</v>
      </c>
      <c r="AP1753">
        <v>1</v>
      </c>
      <c r="AQ1753">
        <v>0</v>
      </c>
      <c r="AR1753">
        <v>0</v>
      </c>
      <c r="AS1753" t="s">
        <v>3</v>
      </c>
      <c r="AT1753">
        <v>1.4</v>
      </c>
      <c r="AU1753" t="s">
        <v>20</v>
      </c>
      <c r="AV1753">
        <v>0</v>
      </c>
      <c r="AW1753">
        <v>2</v>
      </c>
      <c r="AX1753">
        <v>51657609</v>
      </c>
      <c r="AY1753">
        <v>1</v>
      </c>
      <c r="AZ1753">
        <v>0</v>
      </c>
      <c r="BA1753">
        <v>2008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V1753">
        <v>0</v>
      </c>
      <c r="CW1753">
        <f>ROUND(Y1753*Source!I1357,7)</f>
        <v>7.3499999999999998E-3</v>
      </c>
      <c r="CX1753">
        <f>ROUND(Y1753*Source!I1357,7)</f>
        <v>7.3499999999999998E-3</v>
      </c>
      <c r="CY1753">
        <f>AB1753</f>
        <v>107.41</v>
      </c>
      <c r="CZ1753">
        <f>AF1753</f>
        <v>8.1</v>
      </c>
      <c r="DA1753">
        <f>AJ1753</f>
        <v>13.26</v>
      </c>
      <c r="DB1753">
        <f t="shared" si="1553"/>
        <v>11.91</v>
      </c>
      <c r="DC1753">
        <f t="shared" si="1554"/>
        <v>0</v>
      </c>
      <c r="DD1753" t="s">
        <v>3</v>
      </c>
      <c r="DE1753" t="s">
        <v>3</v>
      </c>
      <c r="DF1753">
        <f t="shared" si="1555"/>
        <v>0</v>
      </c>
      <c r="DG1753">
        <f>ROUND(ROUND(AF1753*AJ1753,2)*CX1753,2)</f>
        <v>0.79</v>
      </c>
      <c r="DH1753">
        <f>ROUND(ROUND(AG1753*AK1753,2)*CX1753,2)</f>
        <v>0</v>
      </c>
      <c r="DI1753">
        <f t="shared" si="1556"/>
        <v>0</v>
      </c>
      <c r="DJ1753">
        <f>DG1753</f>
        <v>0.79</v>
      </c>
      <c r="DK1753">
        <v>0</v>
      </c>
      <c r="DL1753" t="s">
        <v>3</v>
      </c>
      <c r="DM1753">
        <v>0</v>
      </c>
      <c r="DN1753" t="s">
        <v>3</v>
      </c>
      <c r="DO1753">
        <v>0</v>
      </c>
    </row>
    <row r="1754" spans="1:119" x14ac:dyDescent="0.2">
      <c r="A1754">
        <f>ROW(Source!A1357)</f>
        <v>1357</v>
      </c>
      <c r="B1754">
        <v>51651743</v>
      </c>
      <c r="C1754">
        <v>51657591</v>
      </c>
      <c r="D1754">
        <v>49521144</v>
      </c>
      <c r="E1754">
        <v>1</v>
      </c>
      <c r="F1754">
        <v>1</v>
      </c>
      <c r="G1754">
        <v>1</v>
      </c>
      <c r="H1754">
        <v>3</v>
      </c>
      <c r="I1754" t="s">
        <v>947</v>
      </c>
      <c r="J1754" t="s">
        <v>948</v>
      </c>
      <c r="K1754" t="s">
        <v>949</v>
      </c>
      <c r="L1754">
        <v>1348</v>
      </c>
      <c r="N1754">
        <v>1009</v>
      </c>
      <c r="O1754" t="s">
        <v>105</v>
      </c>
      <c r="P1754" t="s">
        <v>105</v>
      </c>
      <c r="Q1754">
        <v>1000</v>
      </c>
      <c r="W1754">
        <v>0</v>
      </c>
      <c r="X1754">
        <v>-847628873</v>
      </c>
      <c r="Y1754">
        <f t="shared" ref="Y1754:Y1759" si="1557">AT1754</f>
        <v>8.8999999999999995E-4</v>
      </c>
      <c r="AA1754">
        <v>241405.89</v>
      </c>
      <c r="AB1754">
        <v>0</v>
      </c>
      <c r="AC1754">
        <v>0</v>
      </c>
      <c r="AD1754">
        <v>0</v>
      </c>
      <c r="AE1754">
        <v>26499</v>
      </c>
      <c r="AF1754">
        <v>0</v>
      </c>
      <c r="AG1754">
        <v>0</v>
      </c>
      <c r="AH1754">
        <v>0</v>
      </c>
      <c r="AI1754">
        <v>9.11</v>
      </c>
      <c r="AJ1754">
        <v>1</v>
      </c>
      <c r="AK1754">
        <v>1</v>
      </c>
      <c r="AL1754">
        <v>1</v>
      </c>
      <c r="AM1754">
        <v>4</v>
      </c>
      <c r="AN1754">
        <v>0</v>
      </c>
      <c r="AO1754">
        <v>1</v>
      </c>
      <c r="AP1754">
        <v>1</v>
      </c>
      <c r="AQ1754">
        <v>0</v>
      </c>
      <c r="AR1754">
        <v>0</v>
      </c>
      <c r="AS1754" t="s">
        <v>3</v>
      </c>
      <c r="AT1754">
        <v>8.8999999999999995E-4</v>
      </c>
      <c r="AU1754" t="s">
        <v>3</v>
      </c>
      <c r="AV1754">
        <v>0</v>
      </c>
      <c r="AW1754">
        <v>2</v>
      </c>
      <c r="AX1754">
        <v>51657610</v>
      </c>
      <c r="AY1754">
        <v>1</v>
      </c>
      <c r="AZ1754">
        <v>0</v>
      </c>
      <c r="BA1754">
        <v>2009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V1754">
        <v>0</v>
      </c>
      <c r="CW1754">
        <v>0</v>
      </c>
      <c r="CX1754">
        <f>ROUND(Y1754*Source!I1357,7)</f>
        <v>4.5000000000000001E-6</v>
      </c>
      <c r="CY1754">
        <f t="shared" ref="CY1754:CY1759" si="1558">AA1754</f>
        <v>241405.89</v>
      </c>
      <c r="CZ1754">
        <f t="shared" ref="CZ1754:CZ1759" si="1559">AE1754</f>
        <v>26499</v>
      </c>
      <c r="DA1754">
        <f t="shared" ref="DA1754:DA1759" si="1560">AI1754</f>
        <v>9.11</v>
      </c>
      <c r="DB1754">
        <f t="shared" ref="DB1754:DB1759" si="1561">ROUND(ROUND(AT1754*CZ1754,2),2)</f>
        <v>23.58</v>
      </c>
      <c r="DC1754">
        <f t="shared" ref="DC1754:DC1759" si="1562">ROUND(ROUND(AT1754*AG1754,2),2)</f>
        <v>0</v>
      </c>
      <c r="DD1754" t="s">
        <v>3</v>
      </c>
      <c r="DE1754" t="s">
        <v>3</v>
      </c>
      <c r="DF1754">
        <f t="shared" ref="DF1754:DF1759" si="1563">ROUND(ROUND(AE1754*AI1754,2)*CX1754,2)</f>
        <v>1.0900000000000001</v>
      </c>
      <c r="DG1754">
        <f t="shared" ref="DG1754:DG1761" si="1564">ROUND(ROUND(AF1754,2)*CX1754,2)</f>
        <v>0</v>
      </c>
      <c r="DH1754">
        <f t="shared" ref="DH1754:DH1760" si="1565">ROUND(ROUND(AG1754,2)*CX1754,2)</f>
        <v>0</v>
      </c>
      <c r="DI1754">
        <f t="shared" si="1556"/>
        <v>0</v>
      </c>
      <c r="DJ1754">
        <f t="shared" ref="DJ1754:DJ1759" si="1566">DF1754</f>
        <v>1.0900000000000001</v>
      </c>
      <c r="DK1754">
        <v>0</v>
      </c>
      <c r="DL1754" t="s">
        <v>3</v>
      </c>
      <c r="DM1754">
        <v>0</v>
      </c>
      <c r="DN1754" t="s">
        <v>3</v>
      </c>
      <c r="DO1754">
        <v>0</v>
      </c>
    </row>
    <row r="1755" spans="1:119" x14ac:dyDescent="0.2">
      <c r="A1755">
        <f>ROW(Source!A1357)</f>
        <v>1357</v>
      </c>
      <c r="B1755">
        <v>51651743</v>
      </c>
      <c r="C1755">
        <v>51657591</v>
      </c>
      <c r="D1755">
        <v>49524301</v>
      </c>
      <c r="E1755">
        <v>1</v>
      </c>
      <c r="F1755">
        <v>1</v>
      </c>
      <c r="G1755">
        <v>1</v>
      </c>
      <c r="H1755">
        <v>3</v>
      </c>
      <c r="I1755" t="s">
        <v>929</v>
      </c>
      <c r="J1755" t="s">
        <v>930</v>
      </c>
      <c r="K1755" t="s">
        <v>931</v>
      </c>
      <c r="L1755">
        <v>1348</v>
      </c>
      <c r="N1755">
        <v>1009</v>
      </c>
      <c r="O1755" t="s">
        <v>105</v>
      </c>
      <c r="P1755" t="s">
        <v>105</v>
      </c>
      <c r="Q1755">
        <v>1000</v>
      </c>
      <c r="W1755">
        <v>0</v>
      </c>
      <c r="X1755">
        <v>1824693337</v>
      </c>
      <c r="Y1755">
        <f t="shared" si="1557"/>
        <v>4.0999999999999999E-4</v>
      </c>
      <c r="AA1755">
        <v>94397.82</v>
      </c>
      <c r="AB1755">
        <v>0</v>
      </c>
      <c r="AC1755">
        <v>0</v>
      </c>
      <c r="AD1755">
        <v>0</v>
      </c>
      <c r="AE1755">
        <v>10362</v>
      </c>
      <c r="AF1755">
        <v>0</v>
      </c>
      <c r="AG1755">
        <v>0</v>
      </c>
      <c r="AH1755">
        <v>0</v>
      </c>
      <c r="AI1755">
        <v>9.11</v>
      </c>
      <c r="AJ1755">
        <v>1</v>
      </c>
      <c r="AK1755">
        <v>1</v>
      </c>
      <c r="AL1755">
        <v>1</v>
      </c>
      <c r="AM1755">
        <v>4</v>
      </c>
      <c r="AN1755">
        <v>0</v>
      </c>
      <c r="AO1755">
        <v>1</v>
      </c>
      <c r="AP1755">
        <v>1</v>
      </c>
      <c r="AQ1755">
        <v>0</v>
      </c>
      <c r="AR1755">
        <v>0</v>
      </c>
      <c r="AS1755" t="s">
        <v>3</v>
      </c>
      <c r="AT1755">
        <v>4.0999999999999999E-4</v>
      </c>
      <c r="AU1755" t="s">
        <v>3</v>
      </c>
      <c r="AV1755">
        <v>0</v>
      </c>
      <c r="AW1755">
        <v>2</v>
      </c>
      <c r="AX1755">
        <v>51657611</v>
      </c>
      <c r="AY1755">
        <v>1</v>
      </c>
      <c r="AZ1755">
        <v>0</v>
      </c>
      <c r="BA1755">
        <v>2010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V1755">
        <v>0</v>
      </c>
      <c r="CW1755">
        <v>0</v>
      </c>
      <c r="CX1755">
        <f>ROUND(Y1755*Source!I1357,7)</f>
        <v>2.0999999999999998E-6</v>
      </c>
      <c r="CY1755">
        <f t="shared" si="1558"/>
        <v>94397.82</v>
      </c>
      <c r="CZ1755">
        <f t="shared" si="1559"/>
        <v>10362</v>
      </c>
      <c r="DA1755">
        <f t="shared" si="1560"/>
        <v>9.11</v>
      </c>
      <c r="DB1755">
        <f t="shared" si="1561"/>
        <v>4.25</v>
      </c>
      <c r="DC1755">
        <f t="shared" si="1562"/>
        <v>0</v>
      </c>
      <c r="DD1755" t="s">
        <v>3</v>
      </c>
      <c r="DE1755" t="s">
        <v>3</v>
      </c>
      <c r="DF1755">
        <f t="shared" si="1563"/>
        <v>0.2</v>
      </c>
      <c r="DG1755">
        <f t="shared" si="1564"/>
        <v>0</v>
      </c>
      <c r="DH1755">
        <f t="shared" si="1565"/>
        <v>0</v>
      </c>
      <c r="DI1755">
        <f t="shared" si="1556"/>
        <v>0</v>
      </c>
      <c r="DJ1755">
        <f t="shared" si="1566"/>
        <v>0.2</v>
      </c>
      <c r="DK1755">
        <v>0</v>
      </c>
      <c r="DL1755" t="s">
        <v>3</v>
      </c>
      <c r="DM1755">
        <v>0</v>
      </c>
      <c r="DN1755" t="s">
        <v>3</v>
      </c>
      <c r="DO1755">
        <v>0</v>
      </c>
    </row>
    <row r="1756" spans="1:119" x14ac:dyDescent="0.2">
      <c r="A1756">
        <f>ROW(Source!A1357)</f>
        <v>1357</v>
      </c>
      <c r="B1756">
        <v>51651743</v>
      </c>
      <c r="C1756">
        <v>51657591</v>
      </c>
      <c r="D1756">
        <v>49525488</v>
      </c>
      <c r="E1756">
        <v>1</v>
      </c>
      <c r="F1756">
        <v>1</v>
      </c>
      <c r="G1756">
        <v>1</v>
      </c>
      <c r="H1756">
        <v>3</v>
      </c>
      <c r="I1756" t="s">
        <v>917</v>
      </c>
      <c r="J1756" t="s">
        <v>918</v>
      </c>
      <c r="K1756" t="s">
        <v>919</v>
      </c>
      <c r="L1756">
        <v>1346</v>
      </c>
      <c r="N1756">
        <v>1009</v>
      </c>
      <c r="O1756" t="s">
        <v>920</v>
      </c>
      <c r="P1756" t="s">
        <v>920</v>
      </c>
      <c r="Q1756">
        <v>1</v>
      </c>
      <c r="W1756">
        <v>0</v>
      </c>
      <c r="X1756">
        <v>-1864341761</v>
      </c>
      <c r="Y1756">
        <f t="shared" si="1557"/>
        <v>15</v>
      </c>
      <c r="AA1756">
        <v>82.35</v>
      </c>
      <c r="AB1756">
        <v>0</v>
      </c>
      <c r="AC1756">
        <v>0</v>
      </c>
      <c r="AD1756">
        <v>0</v>
      </c>
      <c r="AE1756">
        <v>9.0399999999999991</v>
      </c>
      <c r="AF1756">
        <v>0</v>
      </c>
      <c r="AG1756">
        <v>0</v>
      </c>
      <c r="AH1756">
        <v>0</v>
      </c>
      <c r="AI1756">
        <v>9.11</v>
      </c>
      <c r="AJ1756">
        <v>1</v>
      </c>
      <c r="AK1756">
        <v>1</v>
      </c>
      <c r="AL1756">
        <v>1</v>
      </c>
      <c r="AM1756">
        <v>4</v>
      </c>
      <c r="AN1756">
        <v>0</v>
      </c>
      <c r="AO1756">
        <v>1</v>
      </c>
      <c r="AP1756">
        <v>1</v>
      </c>
      <c r="AQ1756">
        <v>0</v>
      </c>
      <c r="AR1756">
        <v>0</v>
      </c>
      <c r="AS1756" t="s">
        <v>3</v>
      </c>
      <c r="AT1756">
        <v>15</v>
      </c>
      <c r="AU1756" t="s">
        <v>3</v>
      </c>
      <c r="AV1756">
        <v>0</v>
      </c>
      <c r="AW1756">
        <v>2</v>
      </c>
      <c r="AX1756">
        <v>51657612</v>
      </c>
      <c r="AY1756">
        <v>1</v>
      </c>
      <c r="AZ1756">
        <v>0</v>
      </c>
      <c r="BA1756">
        <v>2011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V1756">
        <v>0</v>
      </c>
      <c r="CW1756">
        <v>0</v>
      </c>
      <c r="CX1756">
        <f>ROUND(Y1756*Source!I1357,7)</f>
        <v>7.4999999999999997E-2</v>
      </c>
      <c r="CY1756">
        <f t="shared" si="1558"/>
        <v>82.35</v>
      </c>
      <c r="CZ1756">
        <f t="shared" si="1559"/>
        <v>9.0399999999999991</v>
      </c>
      <c r="DA1756">
        <f t="shared" si="1560"/>
        <v>9.11</v>
      </c>
      <c r="DB1756">
        <f t="shared" si="1561"/>
        <v>135.6</v>
      </c>
      <c r="DC1756">
        <f t="shared" si="1562"/>
        <v>0</v>
      </c>
      <c r="DD1756" t="s">
        <v>3</v>
      </c>
      <c r="DE1756" t="s">
        <v>3</v>
      </c>
      <c r="DF1756">
        <f t="shared" si="1563"/>
        <v>6.18</v>
      </c>
      <c r="DG1756">
        <f t="shared" si="1564"/>
        <v>0</v>
      </c>
      <c r="DH1756">
        <f t="shared" si="1565"/>
        <v>0</v>
      </c>
      <c r="DI1756">
        <f t="shared" si="1556"/>
        <v>0</v>
      </c>
      <c r="DJ1756">
        <f t="shared" si="1566"/>
        <v>6.18</v>
      </c>
      <c r="DK1756">
        <v>0</v>
      </c>
      <c r="DL1756" t="s">
        <v>3</v>
      </c>
      <c r="DM1756">
        <v>0</v>
      </c>
      <c r="DN1756" t="s">
        <v>3</v>
      </c>
      <c r="DO1756">
        <v>0</v>
      </c>
    </row>
    <row r="1757" spans="1:119" x14ac:dyDescent="0.2">
      <c r="A1757">
        <f>ROW(Source!A1357)</f>
        <v>1357</v>
      </c>
      <c r="B1757">
        <v>51651743</v>
      </c>
      <c r="C1757">
        <v>51657591</v>
      </c>
      <c r="D1757">
        <v>49526492</v>
      </c>
      <c r="E1757">
        <v>1</v>
      </c>
      <c r="F1757">
        <v>1</v>
      </c>
      <c r="G1757">
        <v>1</v>
      </c>
      <c r="H1757">
        <v>3</v>
      </c>
      <c r="I1757" t="s">
        <v>921</v>
      </c>
      <c r="J1757" t="s">
        <v>922</v>
      </c>
      <c r="K1757" t="s">
        <v>923</v>
      </c>
      <c r="L1757">
        <v>1346</v>
      </c>
      <c r="N1757">
        <v>1009</v>
      </c>
      <c r="O1757" t="s">
        <v>920</v>
      </c>
      <c r="P1757" t="s">
        <v>920</v>
      </c>
      <c r="Q1757">
        <v>1</v>
      </c>
      <c r="W1757">
        <v>0</v>
      </c>
      <c r="X1757">
        <v>497341279</v>
      </c>
      <c r="Y1757">
        <f t="shared" si="1557"/>
        <v>8</v>
      </c>
      <c r="AA1757">
        <v>210.35</v>
      </c>
      <c r="AB1757">
        <v>0</v>
      </c>
      <c r="AC1757">
        <v>0</v>
      </c>
      <c r="AD1757">
        <v>0</v>
      </c>
      <c r="AE1757">
        <v>23.09</v>
      </c>
      <c r="AF1757">
        <v>0</v>
      </c>
      <c r="AG1757">
        <v>0</v>
      </c>
      <c r="AH1757">
        <v>0</v>
      </c>
      <c r="AI1757">
        <v>9.11</v>
      </c>
      <c r="AJ1757">
        <v>1</v>
      </c>
      <c r="AK1757">
        <v>1</v>
      </c>
      <c r="AL1757">
        <v>1</v>
      </c>
      <c r="AM1757">
        <v>4</v>
      </c>
      <c r="AN1757">
        <v>0</v>
      </c>
      <c r="AO1757">
        <v>1</v>
      </c>
      <c r="AP1757">
        <v>1</v>
      </c>
      <c r="AQ1757">
        <v>0</v>
      </c>
      <c r="AR1757">
        <v>0</v>
      </c>
      <c r="AS1757" t="s">
        <v>3</v>
      </c>
      <c r="AT1757">
        <v>8</v>
      </c>
      <c r="AU1757" t="s">
        <v>3</v>
      </c>
      <c r="AV1757">
        <v>0</v>
      </c>
      <c r="AW1757">
        <v>2</v>
      </c>
      <c r="AX1757">
        <v>51657613</v>
      </c>
      <c r="AY1757">
        <v>1</v>
      </c>
      <c r="AZ1757">
        <v>0</v>
      </c>
      <c r="BA1757">
        <v>2012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V1757">
        <v>0</v>
      </c>
      <c r="CW1757">
        <v>0</v>
      </c>
      <c r="CX1757">
        <f>ROUND(Y1757*Source!I1357,7)</f>
        <v>0.04</v>
      </c>
      <c r="CY1757">
        <f t="shared" si="1558"/>
        <v>210.35</v>
      </c>
      <c r="CZ1757">
        <f t="shared" si="1559"/>
        <v>23.09</v>
      </c>
      <c r="DA1757">
        <f t="shared" si="1560"/>
        <v>9.11</v>
      </c>
      <c r="DB1757">
        <f t="shared" si="1561"/>
        <v>184.72</v>
      </c>
      <c r="DC1757">
        <f t="shared" si="1562"/>
        <v>0</v>
      </c>
      <c r="DD1757" t="s">
        <v>3</v>
      </c>
      <c r="DE1757" t="s">
        <v>3</v>
      </c>
      <c r="DF1757">
        <f t="shared" si="1563"/>
        <v>8.41</v>
      </c>
      <c r="DG1757">
        <f t="shared" si="1564"/>
        <v>0</v>
      </c>
      <c r="DH1757">
        <f t="shared" si="1565"/>
        <v>0</v>
      </c>
      <c r="DI1757">
        <f t="shared" si="1556"/>
        <v>0</v>
      </c>
      <c r="DJ1757">
        <f t="shared" si="1566"/>
        <v>8.41</v>
      </c>
      <c r="DK1757">
        <v>0</v>
      </c>
      <c r="DL1757" t="s">
        <v>3</v>
      </c>
      <c r="DM1757">
        <v>0</v>
      </c>
      <c r="DN1757" t="s">
        <v>3</v>
      </c>
      <c r="DO1757">
        <v>0</v>
      </c>
    </row>
    <row r="1758" spans="1:119" x14ac:dyDescent="0.2">
      <c r="A1758">
        <f>ROW(Source!A1357)</f>
        <v>1357</v>
      </c>
      <c r="B1758">
        <v>51651743</v>
      </c>
      <c r="C1758">
        <v>51657591</v>
      </c>
      <c r="D1758">
        <v>49555131</v>
      </c>
      <c r="E1758">
        <v>1</v>
      </c>
      <c r="F1758">
        <v>1</v>
      </c>
      <c r="G1758">
        <v>1</v>
      </c>
      <c r="H1758">
        <v>3</v>
      </c>
      <c r="I1758" t="s">
        <v>950</v>
      </c>
      <c r="J1758" t="s">
        <v>951</v>
      </c>
      <c r="K1758" t="s">
        <v>952</v>
      </c>
      <c r="L1758">
        <v>1348</v>
      </c>
      <c r="N1758">
        <v>1009</v>
      </c>
      <c r="O1758" t="s">
        <v>105</v>
      </c>
      <c r="P1758" t="s">
        <v>105</v>
      </c>
      <c r="Q1758">
        <v>1000</v>
      </c>
      <c r="W1758">
        <v>0</v>
      </c>
      <c r="X1758">
        <v>-364749507</v>
      </c>
      <c r="Y1758">
        <f t="shared" si="1557"/>
        <v>5.0099999999999997E-3</v>
      </c>
      <c r="AA1758">
        <v>156537.13</v>
      </c>
      <c r="AB1758">
        <v>0</v>
      </c>
      <c r="AC1758">
        <v>0</v>
      </c>
      <c r="AD1758">
        <v>0</v>
      </c>
      <c r="AE1758">
        <v>17183</v>
      </c>
      <c r="AF1758">
        <v>0</v>
      </c>
      <c r="AG1758">
        <v>0</v>
      </c>
      <c r="AH1758">
        <v>0</v>
      </c>
      <c r="AI1758">
        <v>9.11</v>
      </c>
      <c r="AJ1758">
        <v>1</v>
      </c>
      <c r="AK1758">
        <v>1</v>
      </c>
      <c r="AL1758">
        <v>1</v>
      </c>
      <c r="AM1758">
        <v>4</v>
      </c>
      <c r="AN1758">
        <v>0</v>
      </c>
      <c r="AO1758">
        <v>1</v>
      </c>
      <c r="AP1758">
        <v>1</v>
      </c>
      <c r="AQ1758">
        <v>0</v>
      </c>
      <c r="AR1758">
        <v>0</v>
      </c>
      <c r="AS1758" t="s">
        <v>3</v>
      </c>
      <c r="AT1758">
        <v>5.0099999999999997E-3</v>
      </c>
      <c r="AU1758" t="s">
        <v>3</v>
      </c>
      <c r="AV1758">
        <v>0</v>
      </c>
      <c r="AW1758">
        <v>2</v>
      </c>
      <c r="AX1758">
        <v>51657615</v>
      </c>
      <c r="AY1758">
        <v>1</v>
      </c>
      <c r="AZ1758">
        <v>0</v>
      </c>
      <c r="BA1758">
        <v>2014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V1758">
        <v>0</v>
      </c>
      <c r="CW1758">
        <v>0</v>
      </c>
      <c r="CX1758">
        <f>ROUND(Y1758*Source!I1357,7)</f>
        <v>2.51E-5</v>
      </c>
      <c r="CY1758">
        <f t="shared" si="1558"/>
        <v>156537.13</v>
      </c>
      <c r="CZ1758">
        <f t="shared" si="1559"/>
        <v>17183</v>
      </c>
      <c r="DA1758">
        <f t="shared" si="1560"/>
        <v>9.11</v>
      </c>
      <c r="DB1758">
        <f t="shared" si="1561"/>
        <v>86.09</v>
      </c>
      <c r="DC1758">
        <f t="shared" si="1562"/>
        <v>0</v>
      </c>
      <c r="DD1758" t="s">
        <v>3</v>
      </c>
      <c r="DE1758" t="s">
        <v>3</v>
      </c>
      <c r="DF1758">
        <f t="shared" si="1563"/>
        <v>3.93</v>
      </c>
      <c r="DG1758">
        <f t="shared" si="1564"/>
        <v>0</v>
      </c>
      <c r="DH1758">
        <f t="shared" si="1565"/>
        <v>0</v>
      </c>
      <c r="DI1758">
        <f t="shared" si="1556"/>
        <v>0</v>
      </c>
      <c r="DJ1758">
        <f t="shared" si="1566"/>
        <v>3.93</v>
      </c>
      <c r="DK1758">
        <v>0</v>
      </c>
      <c r="DL1758" t="s">
        <v>3</v>
      </c>
      <c r="DM1758">
        <v>0</v>
      </c>
      <c r="DN1758" t="s">
        <v>3</v>
      </c>
      <c r="DO1758">
        <v>0</v>
      </c>
    </row>
    <row r="1759" spans="1:119" x14ac:dyDescent="0.2">
      <c r="A1759">
        <f>ROW(Source!A1357)</f>
        <v>1357</v>
      </c>
      <c r="B1759">
        <v>51651743</v>
      </c>
      <c r="C1759">
        <v>51657591</v>
      </c>
      <c r="D1759">
        <v>49564216</v>
      </c>
      <c r="E1759">
        <v>1</v>
      </c>
      <c r="F1759">
        <v>1</v>
      </c>
      <c r="G1759">
        <v>1</v>
      </c>
      <c r="H1759">
        <v>3</v>
      </c>
      <c r="I1759" t="s">
        <v>775</v>
      </c>
      <c r="J1759" t="s">
        <v>777</v>
      </c>
      <c r="K1759" t="s">
        <v>776</v>
      </c>
      <c r="L1759">
        <v>1327</v>
      </c>
      <c r="N1759">
        <v>1005</v>
      </c>
      <c r="O1759" t="s">
        <v>52</v>
      </c>
      <c r="P1759" t="s">
        <v>52</v>
      </c>
      <c r="Q1759">
        <v>1</v>
      </c>
      <c r="W1759">
        <v>0</v>
      </c>
      <c r="X1759">
        <v>179590291</v>
      </c>
      <c r="Y1759">
        <f t="shared" si="1557"/>
        <v>100</v>
      </c>
      <c r="AA1759">
        <v>1379.62</v>
      </c>
      <c r="AB1759">
        <v>0</v>
      </c>
      <c r="AC1759">
        <v>0</v>
      </c>
      <c r="AD1759">
        <v>0</v>
      </c>
      <c r="AE1759">
        <v>151.44</v>
      </c>
      <c r="AF1759">
        <v>0</v>
      </c>
      <c r="AG1759">
        <v>0</v>
      </c>
      <c r="AH1759">
        <v>0</v>
      </c>
      <c r="AI1759">
        <v>9.11</v>
      </c>
      <c r="AJ1759">
        <v>1</v>
      </c>
      <c r="AK1759">
        <v>1</v>
      </c>
      <c r="AL1759">
        <v>1</v>
      </c>
      <c r="AM1759">
        <v>0</v>
      </c>
      <c r="AN1759">
        <v>0</v>
      </c>
      <c r="AO1759">
        <v>0</v>
      </c>
      <c r="AP1759">
        <v>1</v>
      </c>
      <c r="AQ1759">
        <v>0</v>
      </c>
      <c r="AR1759">
        <v>0</v>
      </c>
      <c r="AS1759" t="s">
        <v>3</v>
      </c>
      <c r="AT1759">
        <v>100</v>
      </c>
      <c r="AU1759" t="s">
        <v>3</v>
      </c>
      <c r="AV1759">
        <v>0</v>
      </c>
      <c r="AW1759">
        <v>1</v>
      </c>
      <c r="AX1759">
        <v>-1</v>
      </c>
      <c r="AY1759">
        <v>0</v>
      </c>
      <c r="AZ1759">
        <v>0</v>
      </c>
      <c r="BA1759" t="s">
        <v>3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V1759">
        <v>0</v>
      </c>
      <c r="CW1759">
        <v>0</v>
      </c>
      <c r="CX1759">
        <f>ROUND(Y1759*Source!I1357,7)</f>
        <v>0.5</v>
      </c>
      <c r="CY1759">
        <f t="shared" si="1558"/>
        <v>1379.62</v>
      </c>
      <c r="CZ1759">
        <f t="shared" si="1559"/>
        <v>151.44</v>
      </c>
      <c r="DA1759">
        <f t="shared" si="1560"/>
        <v>9.11</v>
      </c>
      <c r="DB1759">
        <f t="shared" si="1561"/>
        <v>15144</v>
      </c>
      <c r="DC1759">
        <f t="shared" si="1562"/>
        <v>0</v>
      </c>
      <c r="DD1759" t="s">
        <v>3</v>
      </c>
      <c r="DE1759" t="s">
        <v>3</v>
      </c>
      <c r="DF1759">
        <f t="shared" si="1563"/>
        <v>689.81</v>
      </c>
      <c r="DG1759">
        <f t="shared" si="1564"/>
        <v>0</v>
      </c>
      <c r="DH1759">
        <f t="shared" si="1565"/>
        <v>0</v>
      </c>
      <c r="DI1759">
        <f t="shared" si="1556"/>
        <v>0</v>
      </c>
      <c r="DJ1759">
        <f t="shared" si="1566"/>
        <v>689.81</v>
      </c>
      <c r="DK1759">
        <v>0</v>
      </c>
      <c r="DL1759" t="s">
        <v>3</v>
      </c>
      <c r="DM1759">
        <v>0</v>
      </c>
      <c r="DN1759" t="s">
        <v>3</v>
      </c>
      <c r="DO1759">
        <v>0</v>
      </c>
    </row>
    <row r="1760" spans="1:119" x14ac:dyDescent="0.2">
      <c r="A1760">
        <f>ROW(Source!A1359)</f>
        <v>1359</v>
      </c>
      <c r="B1760">
        <v>51651743</v>
      </c>
      <c r="C1760">
        <v>51657621</v>
      </c>
      <c r="D1760">
        <v>49510719</v>
      </c>
      <c r="E1760">
        <v>70</v>
      </c>
      <c r="F1760">
        <v>1</v>
      </c>
      <c r="G1760">
        <v>1</v>
      </c>
      <c r="H1760">
        <v>1</v>
      </c>
      <c r="I1760" t="s">
        <v>942</v>
      </c>
      <c r="J1760" t="s">
        <v>3</v>
      </c>
      <c r="K1760" t="s">
        <v>943</v>
      </c>
      <c r="L1760">
        <v>1191</v>
      </c>
      <c r="N1760">
        <v>1013</v>
      </c>
      <c r="O1760" t="s">
        <v>904</v>
      </c>
      <c r="P1760" t="s">
        <v>904</v>
      </c>
      <c r="Q1760">
        <v>1</v>
      </c>
      <c r="W1760">
        <v>0</v>
      </c>
      <c r="X1760">
        <v>784619160</v>
      </c>
      <c r="Y1760">
        <f t="shared" ref="Y1760:Y1766" si="1567">(AT1760*ROUND(1.05,7))</f>
        <v>128.1</v>
      </c>
      <c r="AA1760">
        <v>0</v>
      </c>
      <c r="AB1760">
        <v>0</v>
      </c>
      <c r="AC1760">
        <v>0</v>
      </c>
      <c r="AD1760">
        <v>291.83</v>
      </c>
      <c r="AE1760">
        <v>0</v>
      </c>
      <c r="AF1760">
        <v>0</v>
      </c>
      <c r="AG1760">
        <v>0</v>
      </c>
      <c r="AH1760">
        <v>8.74</v>
      </c>
      <c r="AI1760">
        <v>1</v>
      </c>
      <c r="AJ1760">
        <v>1</v>
      </c>
      <c r="AK1760">
        <v>1</v>
      </c>
      <c r="AL1760">
        <v>33.39</v>
      </c>
      <c r="AM1760">
        <v>4</v>
      </c>
      <c r="AN1760">
        <v>0</v>
      </c>
      <c r="AO1760">
        <v>1</v>
      </c>
      <c r="AP1760">
        <v>1</v>
      </c>
      <c r="AQ1760">
        <v>0</v>
      </c>
      <c r="AR1760">
        <v>0</v>
      </c>
      <c r="AS1760" t="s">
        <v>3</v>
      </c>
      <c r="AT1760">
        <v>122</v>
      </c>
      <c r="AU1760" t="s">
        <v>20</v>
      </c>
      <c r="AV1760">
        <v>1</v>
      </c>
      <c r="AW1760">
        <v>2</v>
      </c>
      <c r="AX1760">
        <v>51657637</v>
      </c>
      <c r="AY1760">
        <v>1</v>
      </c>
      <c r="AZ1760">
        <v>0</v>
      </c>
      <c r="BA1760">
        <v>2019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U1760">
        <f>ROUND(AT1760*Source!I1359*AH1760*AL1760,2)</f>
        <v>14316</v>
      </c>
      <c r="CV1760">
        <f>ROUND(Y1760*Source!I1359,7)</f>
        <v>51.509010000000004</v>
      </c>
      <c r="CW1760">
        <v>0</v>
      </c>
      <c r="CX1760">
        <f>ROUND(Y1760*Source!I1359,7)</f>
        <v>51.509010000000004</v>
      </c>
      <c r="CY1760">
        <f>AD1760</f>
        <v>291.83</v>
      </c>
      <c r="CZ1760">
        <f>AH1760</f>
        <v>8.74</v>
      </c>
      <c r="DA1760">
        <f>AL1760</f>
        <v>33.39</v>
      </c>
      <c r="DB1760">
        <f t="shared" ref="DB1760:DB1766" si="1568">ROUND((ROUND(AT1760*CZ1760,2)*ROUND(1.05,7)),2)</f>
        <v>1119.5899999999999</v>
      </c>
      <c r="DC1760">
        <f t="shared" ref="DC1760:DC1766" si="1569">ROUND((ROUND(AT1760*AG1760,2)*ROUND(1.05,7)),2)</f>
        <v>0</v>
      </c>
      <c r="DD1760" t="s">
        <v>3</v>
      </c>
      <c r="DE1760" t="s">
        <v>3</v>
      </c>
      <c r="DF1760">
        <f t="shared" ref="DF1760:DF1766" si="1570">ROUND(ROUND(AE1760,2)*CX1760,2)</f>
        <v>0</v>
      </c>
      <c r="DG1760">
        <f t="shared" si="1564"/>
        <v>0</v>
      </c>
      <c r="DH1760">
        <f t="shared" si="1565"/>
        <v>0</v>
      </c>
      <c r="DI1760">
        <f>ROUND(ROUND(AH1760*AL1760,2)*CX1760,2)</f>
        <v>15031.87</v>
      </c>
      <c r="DJ1760">
        <f>DI1760</f>
        <v>15031.87</v>
      </c>
      <c r="DK1760">
        <v>0</v>
      </c>
      <c r="DL1760" t="s">
        <v>3</v>
      </c>
      <c r="DM1760">
        <v>0</v>
      </c>
      <c r="DN1760" t="s">
        <v>3</v>
      </c>
      <c r="DO1760">
        <v>0</v>
      </c>
    </row>
    <row r="1761" spans="1:119" x14ac:dyDescent="0.2">
      <c r="A1761">
        <f>ROW(Source!A1359)</f>
        <v>1359</v>
      </c>
      <c r="B1761">
        <v>51651743</v>
      </c>
      <c r="C1761">
        <v>51657621</v>
      </c>
      <c r="D1761">
        <v>49510905</v>
      </c>
      <c r="E1761">
        <v>70</v>
      </c>
      <c r="F1761">
        <v>1</v>
      </c>
      <c r="G1761">
        <v>1</v>
      </c>
      <c r="H1761">
        <v>1</v>
      </c>
      <c r="I1761" t="s">
        <v>905</v>
      </c>
      <c r="J1761" t="s">
        <v>3</v>
      </c>
      <c r="K1761" t="s">
        <v>906</v>
      </c>
      <c r="L1761">
        <v>1191</v>
      </c>
      <c r="N1761">
        <v>1013</v>
      </c>
      <c r="O1761" t="s">
        <v>904</v>
      </c>
      <c r="P1761" t="s">
        <v>904</v>
      </c>
      <c r="Q1761">
        <v>1</v>
      </c>
      <c r="W1761">
        <v>0</v>
      </c>
      <c r="X1761">
        <v>-1417349443</v>
      </c>
      <c r="Y1761">
        <f t="shared" si="1567"/>
        <v>0.67200000000000004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1</v>
      </c>
      <c r="AJ1761">
        <v>1</v>
      </c>
      <c r="AK1761">
        <v>33.39</v>
      </c>
      <c r="AL1761">
        <v>1</v>
      </c>
      <c r="AM1761">
        <v>4</v>
      </c>
      <c r="AN1761">
        <v>0</v>
      </c>
      <c r="AO1761">
        <v>1</v>
      </c>
      <c r="AP1761">
        <v>1</v>
      </c>
      <c r="AQ1761">
        <v>0</v>
      </c>
      <c r="AR1761">
        <v>0</v>
      </c>
      <c r="AS1761" t="s">
        <v>3</v>
      </c>
      <c r="AT1761">
        <v>0.64</v>
      </c>
      <c r="AU1761" t="s">
        <v>20</v>
      </c>
      <c r="AV1761">
        <v>2</v>
      </c>
      <c r="AW1761">
        <v>2</v>
      </c>
      <c r="AX1761">
        <v>51657638</v>
      </c>
      <c r="AY1761">
        <v>1</v>
      </c>
      <c r="AZ1761">
        <v>0</v>
      </c>
      <c r="BA1761">
        <v>2020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V1761">
        <v>0</v>
      </c>
      <c r="CW1761">
        <v>0</v>
      </c>
      <c r="CX1761">
        <f>ROUND(Y1761*Source!I1359,7)</f>
        <v>0.27021119999999998</v>
      </c>
      <c r="CY1761">
        <f>AD1761</f>
        <v>0</v>
      </c>
      <c r="CZ1761">
        <f>AH1761</f>
        <v>0</v>
      </c>
      <c r="DA1761">
        <f>AL1761</f>
        <v>1</v>
      </c>
      <c r="DB1761">
        <f t="shared" si="1568"/>
        <v>0</v>
      </c>
      <c r="DC1761">
        <f t="shared" si="1569"/>
        <v>0</v>
      </c>
      <c r="DD1761" t="s">
        <v>3</v>
      </c>
      <c r="DE1761" t="s">
        <v>3</v>
      </c>
      <c r="DF1761">
        <f t="shared" si="1570"/>
        <v>0</v>
      </c>
      <c r="DG1761">
        <f t="shared" si="1564"/>
        <v>0</v>
      </c>
      <c r="DH1761">
        <f t="shared" ref="DH1761:DH1766" si="1571">ROUND(ROUND(AG1761*AK1761,2)*CX1761,2)</f>
        <v>0</v>
      </c>
      <c r="DI1761">
        <f t="shared" ref="DI1761:DI1773" si="1572">ROUND(ROUND(AH1761,2)*CX1761,2)</f>
        <v>0</v>
      </c>
      <c r="DJ1761">
        <f>DI1761</f>
        <v>0</v>
      </c>
      <c r="DK1761">
        <v>0</v>
      </c>
      <c r="DL1761" t="s">
        <v>3</v>
      </c>
      <c r="DM1761">
        <v>0</v>
      </c>
      <c r="DN1761" t="s">
        <v>3</v>
      </c>
      <c r="DO1761">
        <v>0</v>
      </c>
    </row>
    <row r="1762" spans="1:119" x14ac:dyDescent="0.2">
      <c r="A1762">
        <f>ROW(Source!A1359)</f>
        <v>1359</v>
      </c>
      <c r="B1762">
        <v>51651743</v>
      </c>
      <c r="C1762">
        <v>51657621</v>
      </c>
      <c r="D1762">
        <v>49672573</v>
      </c>
      <c r="E1762">
        <v>1</v>
      </c>
      <c r="F1762">
        <v>1</v>
      </c>
      <c r="G1762">
        <v>1</v>
      </c>
      <c r="H1762">
        <v>2</v>
      </c>
      <c r="I1762" t="s">
        <v>907</v>
      </c>
      <c r="J1762" t="s">
        <v>908</v>
      </c>
      <c r="K1762" t="s">
        <v>909</v>
      </c>
      <c r="L1762">
        <v>1367</v>
      </c>
      <c r="N1762">
        <v>1011</v>
      </c>
      <c r="O1762" t="s">
        <v>910</v>
      </c>
      <c r="P1762" t="s">
        <v>910</v>
      </c>
      <c r="Q1762">
        <v>1</v>
      </c>
      <c r="W1762">
        <v>0</v>
      </c>
      <c r="X1762">
        <v>-430484415</v>
      </c>
      <c r="Y1762">
        <f t="shared" si="1567"/>
        <v>0.26250000000000001</v>
      </c>
      <c r="AA1762">
        <v>0</v>
      </c>
      <c r="AB1762">
        <v>1530.2</v>
      </c>
      <c r="AC1762">
        <v>450.77</v>
      </c>
      <c r="AD1762">
        <v>0</v>
      </c>
      <c r="AE1762">
        <v>0</v>
      </c>
      <c r="AF1762">
        <v>115.4</v>
      </c>
      <c r="AG1762">
        <v>13.5</v>
      </c>
      <c r="AH1762">
        <v>0</v>
      </c>
      <c r="AI1762">
        <v>1</v>
      </c>
      <c r="AJ1762">
        <v>13.26</v>
      </c>
      <c r="AK1762">
        <v>33.39</v>
      </c>
      <c r="AL1762">
        <v>1</v>
      </c>
      <c r="AM1762">
        <v>4</v>
      </c>
      <c r="AN1762">
        <v>0</v>
      </c>
      <c r="AO1762">
        <v>1</v>
      </c>
      <c r="AP1762">
        <v>1</v>
      </c>
      <c r="AQ1762">
        <v>0</v>
      </c>
      <c r="AR1762">
        <v>0</v>
      </c>
      <c r="AS1762" t="s">
        <v>3</v>
      </c>
      <c r="AT1762">
        <v>0.25</v>
      </c>
      <c r="AU1762" t="s">
        <v>20</v>
      </c>
      <c r="AV1762">
        <v>0</v>
      </c>
      <c r="AW1762">
        <v>2</v>
      </c>
      <c r="AX1762">
        <v>51657639</v>
      </c>
      <c r="AY1762">
        <v>1</v>
      </c>
      <c r="AZ1762">
        <v>0</v>
      </c>
      <c r="BA1762">
        <v>2021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V1762">
        <v>0</v>
      </c>
      <c r="CW1762">
        <f>ROUND(Y1762*Source!I1359,7)</f>
        <v>0.1055513</v>
      </c>
      <c r="CX1762">
        <f>ROUND(Y1762*Source!I1359,7)</f>
        <v>0.1055513</v>
      </c>
      <c r="CY1762">
        <f>AB1762</f>
        <v>1530.2</v>
      </c>
      <c r="CZ1762">
        <f>AF1762</f>
        <v>115.4</v>
      </c>
      <c r="DA1762">
        <f>AJ1762</f>
        <v>13.26</v>
      </c>
      <c r="DB1762">
        <f t="shared" si="1568"/>
        <v>30.29</v>
      </c>
      <c r="DC1762">
        <f t="shared" si="1569"/>
        <v>3.55</v>
      </c>
      <c r="DD1762" t="s">
        <v>3</v>
      </c>
      <c r="DE1762" t="s">
        <v>3</v>
      </c>
      <c r="DF1762">
        <f t="shared" si="1570"/>
        <v>0</v>
      </c>
      <c r="DG1762">
        <f>ROUND(ROUND(AF1762*AJ1762,2)*CX1762,2)</f>
        <v>161.51</v>
      </c>
      <c r="DH1762">
        <f t="shared" si="1571"/>
        <v>47.58</v>
      </c>
      <c r="DI1762">
        <f t="shared" si="1572"/>
        <v>0</v>
      </c>
      <c r="DJ1762">
        <f>DG1762</f>
        <v>161.51</v>
      </c>
      <c r="DK1762">
        <v>0</v>
      </c>
      <c r="DL1762" t="s">
        <v>3</v>
      </c>
      <c r="DM1762">
        <v>0</v>
      </c>
      <c r="DN1762" t="s">
        <v>3</v>
      </c>
      <c r="DO1762">
        <v>0</v>
      </c>
    </row>
    <row r="1763" spans="1:119" x14ac:dyDescent="0.2">
      <c r="A1763">
        <f>ROW(Source!A1359)</f>
        <v>1359</v>
      </c>
      <c r="B1763">
        <v>51651743</v>
      </c>
      <c r="C1763">
        <v>51657621</v>
      </c>
      <c r="D1763">
        <v>49672695</v>
      </c>
      <c r="E1763">
        <v>1</v>
      </c>
      <c r="F1763">
        <v>1</v>
      </c>
      <c r="G1763">
        <v>1</v>
      </c>
      <c r="H1763">
        <v>2</v>
      </c>
      <c r="I1763" t="s">
        <v>911</v>
      </c>
      <c r="J1763" t="s">
        <v>912</v>
      </c>
      <c r="K1763" t="s">
        <v>913</v>
      </c>
      <c r="L1763">
        <v>1367</v>
      </c>
      <c r="N1763">
        <v>1011</v>
      </c>
      <c r="O1763" t="s">
        <v>910</v>
      </c>
      <c r="P1763" t="s">
        <v>910</v>
      </c>
      <c r="Q1763">
        <v>1</v>
      </c>
      <c r="W1763">
        <v>0</v>
      </c>
      <c r="X1763">
        <v>1063590936</v>
      </c>
      <c r="Y1763">
        <f t="shared" si="1567"/>
        <v>18.532499999999999</v>
      </c>
      <c r="AA1763">
        <v>0</v>
      </c>
      <c r="AB1763">
        <v>41.37</v>
      </c>
      <c r="AC1763">
        <v>0</v>
      </c>
      <c r="AD1763">
        <v>0</v>
      </c>
      <c r="AE1763">
        <v>0</v>
      </c>
      <c r="AF1763">
        <v>3.12</v>
      </c>
      <c r="AG1763">
        <v>0</v>
      </c>
      <c r="AH1763">
        <v>0</v>
      </c>
      <c r="AI1763">
        <v>1</v>
      </c>
      <c r="AJ1763">
        <v>13.26</v>
      </c>
      <c r="AK1763">
        <v>33.39</v>
      </c>
      <c r="AL1763">
        <v>1</v>
      </c>
      <c r="AM1763">
        <v>4</v>
      </c>
      <c r="AN1763">
        <v>0</v>
      </c>
      <c r="AO1763">
        <v>1</v>
      </c>
      <c r="AP1763">
        <v>1</v>
      </c>
      <c r="AQ1763">
        <v>0</v>
      </c>
      <c r="AR1763">
        <v>0</v>
      </c>
      <c r="AS1763" t="s">
        <v>3</v>
      </c>
      <c r="AT1763">
        <v>17.649999999999999</v>
      </c>
      <c r="AU1763" t="s">
        <v>20</v>
      </c>
      <c r="AV1763">
        <v>0</v>
      </c>
      <c r="AW1763">
        <v>2</v>
      </c>
      <c r="AX1763">
        <v>51657640</v>
      </c>
      <c r="AY1763">
        <v>1</v>
      </c>
      <c r="AZ1763">
        <v>0</v>
      </c>
      <c r="BA1763">
        <v>2022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V1763">
        <v>0</v>
      </c>
      <c r="CW1763">
        <f>ROUND(Y1763*Source!I1359,7)</f>
        <v>7.4519183</v>
      </c>
      <c r="CX1763">
        <f>ROUND(Y1763*Source!I1359,7)</f>
        <v>7.4519183</v>
      </c>
      <c r="CY1763">
        <f>AB1763</f>
        <v>41.37</v>
      </c>
      <c r="CZ1763">
        <f>AF1763</f>
        <v>3.12</v>
      </c>
      <c r="DA1763">
        <f>AJ1763</f>
        <v>13.26</v>
      </c>
      <c r="DB1763">
        <f t="shared" si="1568"/>
        <v>57.82</v>
      </c>
      <c r="DC1763">
        <f t="shared" si="1569"/>
        <v>0</v>
      </c>
      <c r="DD1763" t="s">
        <v>3</v>
      </c>
      <c r="DE1763" t="s">
        <v>3</v>
      </c>
      <c r="DF1763">
        <f t="shared" si="1570"/>
        <v>0</v>
      </c>
      <c r="DG1763">
        <f>ROUND(ROUND(AF1763*AJ1763,2)*CX1763,2)</f>
        <v>308.29000000000002</v>
      </c>
      <c r="DH1763">
        <f t="shared" si="1571"/>
        <v>0</v>
      </c>
      <c r="DI1763">
        <f t="shared" si="1572"/>
        <v>0</v>
      </c>
      <c r="DJ1763">
        <f>DG1763</f>
        <v>308.29000000000002</v>
      </c>
      <c r="DK1763">
        <v>0</v>
      </c>
      <c r="DL1763" t="s">
        <v>3</v>
      </c>
      <c r="DM1763">
        <v>0</v>
      </c>
      <c r="DN1763" t="s">
        <v>3</v>
      </c>
      <c r="DO1763">
        <v>0</v>
      </c>
    </row>
    <row r="1764" spans="1:119" x14ac:dyDescent="0.2">
      <c r="A1764">
        <f>ROW(Source!A1359)</f>
        <v>1359</v>
      </c>
      <c r="B1764">
        <v>51651743</v>
      </c>
      <c r="C1764">
        <v>51657621</v>
      </c>
      <c r="D1764">
        <v>49672703</v>
      </c>
      <c r="E1764">
        <v>1</v>
      </c>
      <c r="F1764">
        <v>1</v>
      </c>
      <c r="G1764">
        <v>1</v>
      </c>
      <c r="H1764">
        <v>2</v>
      </c>
      <c r="I1764" t="s">
        <v>944</v>
      </c>
      <c r="J1764" t="s">
        <v>945</v>
      </c>
      <c r="K1764" t="s">
        <v>946</v>
      </c>
      <c r="L1764">
        <v>1367</v>
      </c>
      <c r="N1764">
        <v>1011</v>
      </c>
      <c r="O1764" t="s">
        <v>910</v>
      </c>
      <c r="P1764" t="s">
        <v>910</v>
      </c>
      <c r="Q1764">
        <v>1</v>
      </c>
      <c r="W1764">
        <v>0</v>
      </c>
      <c r="X1764">
        <v>-1424865896</v>
      </c>
      <c r="Y1764">
        <f t="shared" si="1567"/>
        <v>0.24150000000000002</v>
      </c>
      <c r="AA1764">
        <v>0</v>
      </c>
      <c r="AB1764">
        <v>88.31</v>
      </c>
      <c r="AC1764">
        <v>0</v>
      </c>
      <c r="AD1764">
        <v>0</v>
      </c>
      <c r="AE1764">
        <v>0</v>
      </c>
      <c r="AF1764">
        <v>6.66</v>
      </c>
      <c r="AG1764">
        <v>0</v>
      </c>
      <c r="AH1764">
        <v>0</v>
      </c>
      <c r="AI1764">
        <v>1</v>
      </c>
      <c r="AJ1764">
        <v>13.26</v>
      </c>
      <c r="AK1764">
        <v>33.39</v>
      </c>
      <c r="AL1764">
        <v>1</v>
      </c>
      <c r="AM1764">
        <v>4</v>
      </c>
      <c r="AN1764">
        <v>0</v>
      </c>
      <c r="AO1764">
        <v>1</v>
      </c>
      <c r="AP1764">
        <v>1</v>
      </c>
      <c r="AQ1764">
        <v>0</v>
      </c>
      <c r="AR1764">
        <v>0</v>
      </c>
      <c r="AS1764" t="s">
        <v>3</v>
      </c>
      <c r="AT1764">
        <v>0.23</v>
      </c>
      <c r="AU1764" t="s">
        <v>20</v>
      </c>
      <c r="AV1764">
        <v>0</v>
      </c>
      <c r="AW1764">
        <v>2</v>
      </c>
      <c r="AX1764">
        <v>51657641</v>
      </c>
      <c r="AY1764">
        <v>1</v>
      </c>
      <c r="AZ1764">
        <v>0</v>
      </c>
      <c r="BA1764">
        <v>2023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V1764">
        <v>0</v>
      </c>
      <c r="CW1764">
        <f>ROUND(Y1764*Source!I1359,7)</f>
        <v>9.7107200000000005E-2</v>
      </c>
      <c r="CX1764">
        <f>ROUND(Y1764*Source!I1359,7)</f>
        <v>9.7107200000000005E-2</v>
      </c>
      <c r="CY1764">
        <f>AB1764</f>
        <v>88.31</v>
      </c>
      <c r="CZ1764">
        <f>AF1764</f>
        <v>6.66</v>
      </c>
      <c r="DA1764">
        <f>AJ1764</f>
        <v>13.26</v>
      </c>
      <c r="DB1764">
        <f t="shared" si="1568"/>
        <v>1.61</v>
      </c>
      <c r="DC1764">
        <f t="shared" si="1569"/>
        <v>0</v>
      </c>
      <c r="DD1764" t="s">
        <v>3</v>
      </c>
      <c r="DE1764" t="s">
        <v>3</v>
      </c>
      <c r="DF1764">
        <f t="shared" si="1570"/>
        <v>0</v>
      </c>
      <c r="DG1764">
        <f>ROUND(ROUND(AF1764*AJ1764,2)*CX1764,2)</f>
        <v>8.58</v>
      </c>
      <c r="DH1764">
        <f t="shared" si="1571"/>
        <v>0</v>
      </c>
      <c r="DI1764">
        <f t="shared" si="1572"/>
        <v>0</v>
      </c>
      <c r="DJ1764">
        <f>DG1764</f>
        <v>8.58</v>
      </c>
      <c r="DK1764">
        <v>0</v>
      </c>
      <c r="DL1764" t="s">
        <v>3</v>
      </c>
      <c r="DM1764">
        <v>0</v>
      </c>
      <c r="DN1764" t="s">
        <v>3</v>
      </c>
      <c r="DO1764">
        <v>0</v>
      </c>
    </row>
    <row r="1765" spans="1:119" x14ac:dyDescent="0.2">
      <c r="A1765">
        <f>ROW(Source!A1359)</f>
        <v>1359</v>
      </c>
      <c r="B1765">
        <v>51651743</v>
      </c>
      <c r="C1765">
        <v>51657621</v>
      </c>
      <c r="D1765">
        <v>49673503</v>
      </c>
      <c r="E1765">
        <v>1</v>
      </c>
      <c r="F1765">
        <v>1</v>
      </c>
      <c r="G1765">
        <v>1</v>
      </c>
      <c r="H1765">
        <v>2</v>
      </c>
      <c r="I1765" t="s">
        <v>914</v>
      </c>
      <c r="J1765" t="s">
        <v>915</v>
      </c>
      <c r="K1765" t="s">
        <v>916</v>
      </c>
      <c r="L1765">
        <v>1367</v>
      </c>
      <c r="N1765">
        <v>1011</v>
      </c>
      <c r="O1765" t="s">
        <v>910</v>
      </c>
      <c r="P1765" t="s">
        <v>910</v>
      </c>
      <c r="Q1765">
        <v>1</v>
      </c>
      <c r="W1765">
        <v>0</v>
      </c>
      <c r="X1765">
        <v>509054691</v>
      </c>
      <c r="Y1765">
        <f t="shared" si="1567"/>
        <v>0.40950000000000003</v>
      </c>
      <c r="AA1765">
        <v>0</v>
      </c>
      <c r="AB1765">
        <v>871.31</v>
      </c>
      <c r="AC1765">
        <v>387.32</v>
      </c>
      <c r="AD1765">
        <v>0</v>
      </c>
      <c r="AE1765">
        <v>0</v>
      </c>
      <c r="AF1765">
        <v>65.709999999999994</v>
      </c>
      <c r="AG1765">
        <v>11.6</v>
      </c>
      <c r="AH1765">
        <v>0</v>
      </c>
      <c r="AI1765">
        <v>1</v>
      </c>
      <c r="AJ1765">
        <v>13.26</v>
      </c>
      <c r="AK1765">
        <v>33.39</v>
      </c>
      <c r="AL1765">
        <v>1</v>
      </c>
      <c r="AM1765">
        <v>4</v>
      </c>
      <c r="AN1765">
        <v>0</v>
      </c>
      <c r="AO1765">
        <v>1</v>
      </c>
      <c r="AP1765">
        <v>1</v>
      </c>
      <c r="AQ1765">
        <v>0</v>
      </c>
      <c r="AR1765">
        <v>0</v>
      </c>
      <c r="AS1765" t="s">
        <v>3</v>
      </c>
      <c r="AT1765">
        <v>0.39</v>
      </c>
      <c r="AU1765" t="s">
        <v>20</v>
      </c>
      <c r="AV1765">
        <v>0</v>
      </c>
      <c r="AW1765">
        <v>2</v>
      </c>
      <c r="AX1765">
        <v>51657642</v>
      </c>
      <c r="AY1765">
        <v>1</v>
      </c>
      <c r="AZ1765">
        <v>0</v>
      </c>
      <c r="BA1765">
        <v>2024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V1765">
        <v>0</v>
      </c>
      <c r="CW1765">
        <f>ROUND(Y1765*Source!I1359,7)</f>
        <v>0.16466</v>
      </c>
      <c r="CX1765">
        <f>ROUND(Y1765*Source!I1359,7)</f>
        <v>0.16466</v>
      </c>
      <c r="CY1765">
        <f>AB1765</f>
        <v>871.31</v>
      </c>
      <c r="CZ1765">
        <f>AF1765</f>
        <v>65.709999999999994</v>
      </c>
      <c r="DA1765">
        <f>AJ1765</f>
        <v>13.26</v>
      </c>
      <c r="DB1765">
        <f t="shared" si="1568"/>
        <v>26.91</v>
      </c>
      <c r="DC1765">
        <f t="shared" si="1569"/>
        <v>4.75</v>
      </c>
      <c r="DD1765" t="s">
        <v>3</v>
      </c>
      <c r="DE1765" t="s">
        <v>3</v>
      </c>
      <c r="DF1765">
        <f t="shared" si="1570"/>
        <v>0</v>
      </c>
      <c r="DG1765">
        <f>ROUND(ROUND(AF1765*AJ1765,2)*CX1765,2)</f>
        <v>143.47</v>
      </c>
      <c r="DH1765">
        <f t="shared" si="1571"/>
        <v>63.78</v>
      </c>
      <c r="DI1765">
        <f t="shared" si="1572"/>
        <v>0</v>
      </c>
      <c r="DJ1765">
        <f>DG1765</f>
        <v>143.47</v>
      </c>
      <c r="DK1765">
        <v>0</v>
      </c>
      <c r="DL1765" t="s">
        <v>3</v>
      </c>
      <c r="DM1765">
        <v>0</v>
      </c>
      <c r="DN1765" t="s">
        <v>3</v>
      </c>
      <c r="DO1765">
        <v>0</v>
      </c>
    </row>
    <row r="1766" spans="1:119" x14ac:dyDescent="0.2">
      <c r="A1766">
        <f>ROW(Source!A1359)</f>
        <v>1359</v>
      </c>
      <c r="B1766">
        <v>51651743</v>
      </c>
      <c r="C1766">
        <v>51657621</v>
      </c>
      <c r="D1766">
        <v>49673715</v>
      </c>
      <c r="E1766">
        <v>1</v>
      </c>
      <c r="F1766">
        <v>1</v>
      </c>
      <c r="G1766">
        <v>1</v>
      </c>
      <c r="H1766">
        <v>2</v>
      </c>
      <c r="I1766" t="s">
        <v>926</v>
      </c>
      <c r="J1766" t="s">
        <v>927</v>
      </c>
      <c r="K1766" t="s">
        <v>928</v>
      </c>
      <c r="L1766">
        <v>1367</v>
      </c>
      <c r="N1766">
        <v>1011</v>
      </c>
      <c r="O1766" t="s">
        <v>910</v>
      </c>
      <c r="P1766" t="s">
        <v>910</v>
      </c>
      <c r="Q1766">
        <v>1</v>
      </c>
      <c r="W1766">
        <v>0</v>
      </c>
      <c r="X1766">
        <v>829370094</v>
      </c>
      <c r="Y1766">
        <f t="shared" si="1567"/>
        <v>1.3965000000000001</v>
      </c>
      <c r="AA1766">
        <v>0</v>
      </c>
      <c r="AB1766">
        <v>107.41</v>
      </c>
      <c r="AC1766">
        <v>0</v>
      </c>
      <c r="AD1766">
        <v>0</v>
      </c>
      <c r="AE1766">
        <v>0</v>
      </c>
      <c r="AF1766">
        <v>8.1</v>
      </c>
      <c r="AG1766">
        <v>0</v>
      </c>
      <c r="AH1766">
        <v>0</v>
      </c>
      <c r="AI1766">
        <v>1</v>
      </c>
      <c r="AJ1766">
        <v>13.26</v>
      </c>
      <c r="AK1766">
        <v>33.39</v>
      </c>
      <c r="AL1766">
        <v>1</v>
      </c>
      <c r="AM1766">
        <v>4</v>
      </c>
      <c r="AN1766">
        <v>0</v>
      </c>
      <c r="AO1766">
        <v>1</v>
      </c>
      <c r="AP1766">
        <v>1</v>
      </c>
      <c r="AQ1766">
        <v>0</v>
      </c>
      <c r="AR1766">
        <v>0</v>
      </c>
      <c r="AS1766" t="s">
        <v>3</v>
      </c>
      <c r="AT1766">
        <v>1.33</v>
      </c>
      <c r="AU1766" t="s">
        <v>20</v>
      </c>
      <c r="AV1766">
        <v>0</v>
      </c>
      <c r="AW1766">
        <v>2</v>
      </c>
      <c r="AX1766">
        <v>51657643</v>
      </c>
      <c r="AY1766">
        <v>1</v>
      </c>
      <c r="AZ1766">
        <v>0</v>
      </c>
      <c r="BA1766">
        <v>2025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V1766">
        <v>0</v>
      </c>
      <c r="CW1766">
        <f>ROUND(Y1766*Source!I1359,7)</f>
        <v>0.5615327</v>
      </c>
      <c r="CX1766">
        <f>ROUND(Y1766*Source!I1359,7)</f>
        <v>0.5615327</v>
      </c>
      <c r="CY1766">
        <f>AB1766</f>
        <v>107.41</v>
      </c>
      <c r="CZ1766">
        <f>AF1766</f>
        <v>8.1</v>
      </c>
      <c r="DA1766">
        <f>AJ1766</f>
        <v>13.26</v>
      </c>
      <c r="DB1766">
        <f t="shared" si="1568"/>
        <v>11.31</v>
      </c>
      <c r="DC1766">
        <f t="shared" si="1569"/>
        <v>0</v>
      </c>
      <c r="DD1766" t="s">
        <v>3</v>
      </c>
      <c r="DE1766" t="s">
        <v>3</v>
      </c>
      <c r="DF1766">
        <f t="shared" si="1570"/>
        <v>0</v>
      </c>
      <c r="DG1766">
        <f>ROUND(ROUND(AF1766*AJ1766,2)*CX1766,2)</f>
        <v>60.31</v>
      </c>
      <c r="DH1766">
        <f t="shared" si="1571"/>
        <v>0</v>
      </c>
      <c r="DI1766">
        <f t="shared" si="1572"/>
        <v>0</v>
      </c>
      <c r="DJ1766">
        <f>DG1766</f>
        <v>60.31</v>
      </c>
      <c r="DK1766">
        <v>0</v>
      </c>
      <c r="DL1766" t="s">
        <v>3</v>
      </c>
      <c r="DM1766">
        <v>0</v>
      </c>
      <c r="DN1766" t="s">
        <v>3</v>
      </c>
      <c r="DO1766">
        <v>0</v>
      </c>
    </row>
    <row r="1767" spans="1:119" x14ac:dyDescent="0.2">
      <c r="A1767">
        <f>ROW(Source!A1359)</f>
        <v>1359</v>
      </c>
      <c r="B1767">
        <v>51651743</v>
      </c>
      <c r="C1767">
        <v>51657621</v>
      </c>
      <c r="D1767">
        <v>49521144</v>
      </c>
      <c r="E1767">
        <v>1</v>
      </c>
      <c r="F1767">
        <v>1</v>
      </c>
      <c r="G1767">
        <v>1</v>
      </c>
      <c r="H1767">
        <v>3</v>
      </c>
      <c r="I1767" t="s">
        <v>947</v>
      </c>
      <c r="J1767" t="s">
        <v>948</v>
      </c>
      <c r="K1767" t="s">
        <v>949</v>
      </c>
      <c r="L1767">
        <v>1348</v>
      </c>
      <c r="N1767">
        <v>1009</v>
      </c>
      <c r="O1767" t="s">
        <v>105</v>
      </c>
      <c r="P1767" t="s">
        <v>105</v>
      </c>
      <c r="Q1767">
        <v>1000</v>
      </c>
      <c r="W1767">
        <v>0</v>
      </c>
      <c r="X1767">
        <v>-847628873</v>
      </c>
      <c r="Y1767">
        <f t="shared" ref="Y1767:Y1787" si="1573">AT1767</f>
        <v>8.4000000000000003E-4</v>
      </c>
      <c r="AA1767">
        <v>241405.89</v>
      </c>
      <c r="AB1767">
        <v>0</v>
      </c>
      <c r="AC1767">
        <v>0</v>
      </c>
      <c r="AD1767">
        <v>0</v>
      </c>
      <c r="AE1767">
        <v>26499</v>
      </c>
      <c r="AF1767">
        <v>0</v>
      </c>
      <c r="AG1767">
        <v>0</v>
      </c>
      <c r="AH1767">
        <v>0</v>
      </c>
      <c r="AI1767">
        <v>9.11</v>
      </c>
      <c r="AJ1767">
        <v>1</v>
      </c>
      <c r="AK1767">
        <v>1</v>
      </c>
      <c r="AL1767">
        <v>1</v>
      </c>
      <c r="AM1767">
        <v>4</v>
      </c>
      <c r="AN1767">
        <v>0</v>
      </c>
      <c r="AO1767">
        <v>1</v>
      </c>
      <c r="AP1767">
        <v>1</v>
      </c>
      <c r="AQ1767">
        <v>0</v>
      </c>
      <c r="AR1767">
        <v>0</v>
      </c>
      <c r="AS1767" t="s">
        <v>3</v>
      </c>
      <c r="AT1767">
        <v>8.4000000000000003E-4</v>
      </c>
      <c r="AU1767" t="s">
        <v>3</v>
      </c>
      <c r="AV1767">
        <v>0</v>
      </c>
      <c r="AW1767">
        <v>2</v>
      </c>
      <c r="AX1767">
        <v>51657644</v>
      </c>
      <c r="AY1767">
        <v>1</v>
      </c>
      <c r="AZ1767">
        <v>0</v>
      </c>
      <c r="BA1767">
        <v>2026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V1767">
        <v>0</v>
      </c>
      <c r="CW1767">
        <v>0</v>
      </c>
      <c r="CX1767">
        <f>ROUND(Y1767*Source!I1359,7)</f>
        <v>3.3780000000000003E-4</v>
      </c>
      <c r="CY1767">
        <f t="shared" ref="CY1767:CY1773" si="1574">AA1767</f>
        <v>241405.89</v>
      </c>
      <c r="CZ1767">
        <f t="shared" ref="CZ1767:CZ1773" si="1575">AE1767</f>
        <v>26499</v>
      </c>
      <c r="DA1767">
        <f t="shared" ref="DA1767:DA1773" si="1576">AI1767</f>
        <v>9.11</v>
      </c>
      <c r="DB1767">
        <f t="shared" ref="DB1767:DB1787" si="1577">ROUND(ROUND(AT1767*CZ1767,2),2)</f>
        <v>22.26</v>
      </c>
      <c r="DC1767">
        <f t="shared" ref="DC1767:DC1787" si="1578">ROUND(ROUND(AT1767*AG1767,2),2)</f>
        <v>0</v>
      </c>
      <c r="DD1767" t="s">
        <v>3</v>
      </c>
      <c r="DE1767" t="s">
        <v>3</v>
      </c>
      <c r="DF1767">
        <f t="shared" ref="DF1767:DF1773" si="1579">ROUND(ROUND(AE1767*AI1767,2)*CX1767,2)</f>
        <v>81.55</v>
      </c>
      <c r="DG1767">
        <f t="shared" ref="DG1767:DG1775" si="1580">ROUND(ROUND(AF1767,2)*CX1767,2)</f>
        <v>0</v>
      </c>
      <c r="DH1767">
        <f t="shared" ref="DH1767:DH1774" si="1581">ROUND(ROUND(AG1767,2)*CX1767,2)</f>
        <v>0</v>
      </c>
      <c r="DI1767">
        <f t="shared" si="1572"/>
        <v>0</v>
      </c>
      <c r="DJ1767">
        <f t="shared" ref="DJ1767:DJ1773" si="1582">DF1767</f>
        <v>81.55</v>
      </c>
      <c r="DK1767">
        <v>0</v>
      </c>
      <c r="DL1767" t="s">
        <v>3</v>
      </c>
      <c r="DM1767">
        <v>0</v>
      </c>
      <c r="DN1767" t="s">
        <v>3</v>
      </c>
      <c r="DO1767">
        <v>0</v>
      </c>
    </row>
    <row r="1768" spans="1:119" x14ac:dyDescent="0.2">
      <c r="A1768">
        <f>ROW(Source!A1359)</f>
        <v>1359</v>
      </c>
      <c r="B1768">
        <v>51651743</v>
      </c>
      <c r="C1768">
        <v>51657621</v>
      </c>
      <c r="D1768">
        <v>49524301</v>
      </c>
      <c r="E1768">
        <v>1</v>
      </c>
      <c r="F1768">
        <v>1</v>
      </c>
      <c r="G1768">
        <v>1</v>
      </c>
      <c r="H1768">
        <v>3</v>
      </c>
      <c r="I1768" t="s">
        <v>929</v>
      </c>
      <c r="J1768" t="s">
        <v>930</v>
      </c>
      <c r="K1768" t="s">
        <v>931</v>
      </c>
      <c r="L1768">
        <v>1348</v>
      </c>
      <c r="N1768">
        <v>1009</v>
      </c>
      <c r="O1768" t="s">
        <v>105</v>
      </c>
      <c r="P1768" t="s">
        <v>105</v>
      </c>
      <c r="Q1768">
        <v>1000</v>
      </c>
      <c r="W1768">
        <v>0</v>
      </c>
      <c r="X1768">
        <v>1824693337</v>
      </c>
      <c r="Y1768">
        <f t="shared" si="1573"/>
        <v>3.8999999999999999E-4</v>
      </c>
      <c r="AA1768">
        <v>94397.82</v>
      </c>
      <c r="AB1768">
        <v>0</v>
      </c>
      <c r="AC1768">
        <v>0</v>
      </c>
      <c r="AD1768">
        <v>0</v>
      </c>
      <c r="AE1768">
        <v>10362</v>
      </c>
      <c r="AF1768">
        <v>0</v>
      </c>
      <c r="AG1768">
        <v>0</v>
      </c>
      <c r="AH1768">
        <v>0</v>
      </c>
      <c r="AI1768">
        <v>9.11</v>
      </c>
      <c r="AJ1768">
        <v>1</v>
      </c>
      <c r="AK1768">
        <v>1</v>
      </c>
      <c r="AL1768">
        <v>1</v>
      </c>
      <c r="AM1768">
        <v>4</v>
      </c>
      <c r="AN1768">
        <v>0</v>
      </c>
      <c r="AO1768">
        <v>1</v>
      </c>
      <c r="AP1768">
        <v>1</v>
      </c>
      <c r="AQ1768">
        <v>0</v>
      </c>
      <c r="AR1768">
        <v>0</v>
      </c>
      <c r="AS1768" t="s">
        <v>3</v>
      </c>
      <c r="AT1768">
        <v>3.8999999999999999E-4</v>
      </c>
      <c r="AU1768" t="s">
        <v>3</v>
      </c>
      <c r="AV1768">
        <v>0</v>
      </c>
      <c r="AW1768">
        <v>2</v>
      </c>
      <c r="AX1768">
        <v>51657645</v>
      </c>
      <c r="AY1768">
        <v>1</v>
      </c>
      <c r="AZ1768">
        <v>0</v>
      </c>
      <c r="BA1768">
        <v>2027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V1768">
        <v>0</v>
      </c>
      <c r="CW1768">
        <v>0</v>
      </c>
      <c r="CX1768">
        <f>ROUND(Y1768*Source!I1359,7)</f>
        <v>1.5679999999999999E-4</v>
      </c>
      <c r="CY1768">
        <f t="shared" si="1574"/>
        <v>94397.82</v>
      </c>
      <c r="CZ1768">
        <f t="shared" si="1575"/>
        <v>10362</v>
      </c>
      <c r="DA1768">
        <f t="shared" si="1576"/>
        <v>9.11</v>
      </c>
      <c r="DB1768">
        <f t="shared" si="1577"/>
        <v>4.04</v>
      </c>
      <c r="DC1768">
        <f t="shared" si="1578"/>
        <v>0</v>
      </c>
      <c r="DD1768" t="s">
        <v>3</v>
      </c>
      <c r="DE1768" t="s">
        <v>3</v>
      </c>
      <c r="DF1768">
        <f t="shared" si="1579"/>
        <v>14.8</v>
      </c>
      <c r="DG1768">
        <f t="shared" si="1580"/>
        <v>0</v>
      </c>
      <c r="DH1768">
        <f t="shared" si="1581"/>
        <v>0</v>
      </c>
      <c r="DI1768">
        <f t="shared" si="1572"/>
        <v>0</v>
      </c>
      <c r="DJ1768">
        <f t="shared" si="1582"/>
        <v>14.8</v>
      </c>
      <c r="DK1768">
        <v>0</v>
      </c>
      <c r="DL1768" t="s">
        <v>3</v>
      </c>
      <c r="DM1768">
        <v>0</v>
      </c>
      <c r="DN1768" t="s">
        <v>3</v>
      </c>
      <c r="DO1768">
        <v>0</v>
      </c>
    </row>
    <row r="1769" spans="1:119" x14ac:dyDescent="0.2">
      <c r="A1769">
        <f>ROW(Source!A1359)</f>
        <v>1359</v>
      </c>
      <c r="B1769">
        <v>51651743</v>
      </c>
      <c r="C1769">
        <v>51657621</v>
      </c>
      <c r="D1769">
        <v>49525488</v>
      </c>
      <c r="E1769">
        <v>1</v>
      </c>
      <c r="F1769">
        <v>1</v>
      </c>
      <c r="G1769">
        <v>1</v>
      </c>
      <c r="H1769">
        <v>3</v>
      </c>
      <c r="I1769" t="s">
        <v>917</v>
      </c>
      <c r="J1769" t="s">
        <v>918</v>
      </c>
      <c r="K1769" t="s">
        <v>919</v>
      </c>
      <c r="L1769">
        <v>1346</v>
      </c>
      <c r="N1769">
        <v>1009</v>
      </c>
      <c r="O1769" t="s">
        <v>920</v>
      </c>
      <c r="P1769" t="s">
        <v>920</v>
      </c>
      <c r="Q1769">
        <v>1</v>
      </c>
      <c r="W1769">
        <v>0</v>
      </c>
      <c r="X1769">
        <v>-1864341761</v>
      </c>
      <c r="Y1769">
        <f t="shared" si="1573"/>
        <v>11</v>
      </c>
      <c r="AA1769">
        <v>82.35</v>
      </c>
      <c r="AB1769">
        <v>0</v>
      </c>
      <c r="AC1769">
        <v>0</v>
      </c>
      <c r="AD1769">
        <v>0</v>
      </c>
      <c r="AE1769">
        <v>9.0399999999999991</v>
      </c>
      <c r="AF1769">
        <v>0</v>
      </c>
      <c r="AG1769">
        <v>0</v>
      </c>
      <c r="AH1769">
        <v>0</v>
      </c>
      <c r="AI1769">
        <v>9.11</v>
      </c>
      <c r="AJ1769">
        <v>1</v>
      </c>
      <c r="AK1769">
        <v>1</v>
      </c>
      <c r="AL1769">
        <v>1</v>
      </c>
      <c r="AM1769">
        <v>4</v>
      </c>
      <c r="AN1769">
        <v>0</v>
      </c>
      <c r="AO1769">
        <v>1</v>
      </c>
      <c r="AP1769">
        <v>1</v>
      </c>
      <c r="AQ1769">
        <v>0</v>
      </c>
      <c r="AR1769">
        <v>0</v>
      </c>
      <c r="AS1769" t="s">
        <v>3</v>
      </c>
      <c r="AT1769">
        <v>11</v>
      </c>
      <c r="AU1769" t="s">
        <v>3</v>
      </c>
      <c r="AV1769">
        <v>0</v>
      </c>
      <c r="AW1769">
        <v>2</v>
      </c>
      <c r="AX1769">
        <v>51657646</v>
      </c>
      <c r="AY1769">
        <v>1</v>
      </c>
      <c r="AZ1769">
        <v>0</v>
      </c>
      <c r="BA1769">
        <v>2028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V1769">
        <v>0</v>
      </c>
      <c r="CW1769">
        <v>0</v>
      </c>
      <c r="CX1769">
        <f>ROUND(Y1769*Source!I1359,7)</f>
        <v>4.4230999999999998</v>
      </c>
      <c r="CY1769">
        <f t="shared" si="1574"/>
        <v>82.35</v>
      </c>
      <c r="CZ1769">
        <f t="shared" si="1575"/>
        <v>9.0399999999999991</v>
      </c>
      <c r="DA1769">
        <f t="shared" si="1576"/>
        <v>9.11</v>
      </c>
      <c r="DB1769">
        <f t="shared" si="1577"/>
        <v>99.44</v>
      </c>
      <c r="DC1769">
        <f t="shared" si="1578"/>
        <v>0</v>
      </c>
      <c r="DD1769" t="s">
        <v>3</v>
      </c>
      <c r="DE1769" t="s">
        <v>3</v>
      </c>
      <c r="DF1769">
        <f t="shared" si="1579"/>
        <v>364.24</v>
      </c>
      <c r="DG1769">
        <f t="shared" si="1580"/>
        <v>0</v>
      </c>
      <c r="DH1769">
        <f t="shared" si="1581"/>
        <v>0</v>
      </c>
      <c r="DI1769">
        <f t="shared" si="1572"/>
        <v>0</v>
      </c>
      <c r="DJ1769">
        <f t="shared" si="1582"/>
        <v>364.24</v>
      </c>
      <c r="DK1769">
        <v>0</v>
      </c>
      <c r="DL1769" t="s">
        <v>3</v>
      </c>
      <c r="DM1769">
        <v>0</v>
      </c>
      <c r="DN1769" t="s">
        <v>3</v>
      </c>
      <c r="DO1769">
        <v>0</v>
      </c>
    </row>
    <row r="1770" spans="1:119" x14ac:dyDescent="0.2">
      <c r="A1770">
        <f>ROW(Source!A1359)</f>
        <v>1359</v>
      </c>
      <c r="B1770">
        <v>51651743</v>
      </c>
      <c r="C1770">
        <v>51657621</v>
      </c>
      <c r="D1770">
        <v>49526492</v>
      </c>
      <c r="E1770">
        <v>1</v>
      </c>
      <c r="F1770">
        <v>1</v>
      </c>
      <c r="G1770">
        <v>1</v>
      </c>
      <c r="H1770">
        <v>3</v>
      </c>
      <c r="I1770" t="s">
        <v>921</v>
      </c>
      <c r="J1770" t="s">
        <v>922</v>
      </c>
      <c r="K1770" t="s">
        <v>923</v>
      </c>
      <c r="L1770">
        <v>1346</v>
      </c>
      <c r="N1770">
        <v>1009</v>
      </c>
      <c r="O1770" t="s">
        <v>920</v>
      </c>
      <c r="P1770" t="s">
        <v>920</v>
      </c>
      <c r="Q1770">
        <v>1</v>
      </c>
      <c r="W1770">
        <v>0</v>
      </c>
      <c r="X1770">
        <v>497341279</v>
      </c>
      <c r="Y1770">
        <f t="shared" si="1573"/>
        <v>7.58</v>
      </c>
      <c r="AA1770">
        <v>210.35</v>
      </c>
      <c r="AB1770">
        <v>0</v>
      </c>
      <c r="AC1770">
        <v>0</v>
      </c>
      <c r="AD1770">
        <v>0</v>
      </c>
      <c r="AE1770">
        <v>23.09</v>
      </c>
      <c r="AF1770">
        <v>0</v>
      </c>
      <c r="AG1770">
        <v>0</v>
      </c>
      <c r="AH1770">
        <v>0</v>
      </c>
      <c r="AI1770">
        <v>9.11</v>
      </c>
      <c r="AJ1770">
        <v>1</v>
      </c>
      <c r="AK1770">
        <v>1</v>
      </c>
      <c r="AL1770">
        <v>1</v>
      </c>
      <c r="AM1770">
        <v>4</v>
      </c>
      <c r="AN1770">
        <v>0</v>
      </c>
      <c r="AO1770">
        <v>1</v>
      </c>
      <c r="AP1770">
        <v>1</v>
      </c>
      <c r="AQ1770">
        <v>0</v>
      </c>
      <c r="AR1770">
        <v>0</v>
      </c>
      <c r="AS1770" t="s">
        <v>3</v>
      </c>
      <c r="AT1770">
        <v>7.58</v>
      </c>
      <c r="AU1770" t="s">
        <v>3</v>
      </c>
      <c r="AV1770">
        <v>0</v>
      </c>
      <c r="AW1770">
        <v>2</v>
      </c>
      <c r="AX1770">
        <v>51657647</v>
      </c>
      <c r="AY1770">
        <v>1</v>
      </c>
      <c r="AZ1770">
        <v>0</v>
      </c>
      <c r="BA1770">
        <v>2029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V1770">
        <v>0</v>
      </c>
      <c r="CW1770">
        <v>0</v>
      </c>
      <c r="CX1770">
        <f>ROUND(Y1770*Source!I1359,7)</f>
        <v>3.0479180000000001</v>
      </c>
      <c r="CY1770">
        <f t="shared" si="1574"/>
        <v>210.35</v>
      </c>
      <c r="CZ1770">
        <f t="shared" si="1575"/>
        <v>23.09</v>
      </c>
      <c r="DA1770">
        <f t="shared" si="1576"/>
        <v>9.11</v>
      </c>
      <c r="DB1770">
        <f t="shared" si="1577"/>
        <v>175.02</v>
      </c>
      <c r="DC1770">
        <f t="shared" si="1578"/>
        <v>0</v>
      </c>
      <c r="DD1770" t="s">
        <v>3</v>
      </c>
      <c r="DE1770" t="s">
        <v>3</v>
      </c>
      <c r="DF1770">
        <f t="shared" si="1579"/>
        <v>641.13</v>
      </c>
      <c r="DG1770">
        <f t="shared" si="1580"/>
        <v>0</v>
      </c>
      <c r="DH1770">
        <f t="shared" si="1581"/>
        <v>0</v>
      </c>
      <c r="DI1770">
        <f t="shared" si="1572"/>
        <v>0</v>
      </c>
      <c r="DJ1770">
        <f t="shared" si="1582"/>
        <v>641.13</v>
      </c>
      <c r="DK1770">
        <v>0</v>
      </c>
      <c r="DL1770" t="s">
        <v>3</v>
      </c>
      <c r="DM1770">
        <v>0</v>
      </c>
      <c r="DN1770" t="s">
        <v>3</v>
      </c>
      <c r="DO1770">
        <v>0</v>
      </c>
    </row>
    <row r="1771" spans="1:119" x14ac:dyDescent="0.2">
      <c r="A1771">
        <f>ROW(Source!A1359)</f>
        <v>1359</v>
      </c>
      <c r="B1771">
        <v>51651743</v>
      </c>
      <c r="C1771">
        <v>51657621</v>
      </c>
      <c r="D1771">
        <v>49555131</v>
      </c>
      <c r="E1771">
        <v>1</v>
      </c>
      <c r="F1771">
        <v>1</v>
      </c>
      <c r="G1771">
        <v>1</v>
      </c>
      <c r="H1771">
        <v>3</v>
      </c>
      <c r="I1771" t="s">
        <v>950</v>
      </c>
      <c r="J1771" t="s">
        <v>951</v>
      </c>
      <c r="K1771" t="s">
        <v>952</v>
      </c>
      <c r="L1771">
        <v>1348</v>
      </c>
      <c r="N1771">
        <v>1009</v>
      </c>
      <c r="O1771" t="s">
        <v>105</v>
      </c>
      <c r="P1771" t="s">
        <v>105</v>
      </c>
      <c r="Q1771">
        <v>1000</v>
      </c>
      <c r="W1771">
        <v>0</v>
      </c>
      <c r="X1771">
        <v>-364749507</v>
      </c>
      <c r="Y1771">
        <f t="shared" si="1573"/>
        <v>5.13E-3</v>
      </c>
      <c r="AA1771">
        <v>156537.13</v>
      </c>
      <c r="AB1771">
        <v>0</v>
      </c>
      <c r="AC1771">
        <v>0</v>
      </c>
      <c r="AD1771">
        <v>0</v>
      </c>
      <c r="AE1771">
        <v>17183</v>
      </c>
      <c r="AF1771">
        <v>0</v>
      </c>
      <c r="AG1771">
        <v>0</v>
      </c>
      <c r="AH1771">
        <v>0</v>
      </c>
      <c r="AI1771">
        <v>9.11</v>
      </c>
      <c r="AJ1771">
        <v>1</v>
      </c>
      <c r="AK1771">
        <v>1</v>
      </c>
      <c r="AL1771">
        <v>1</v>
      </c>
      <c r="AM1771">
        <v>4</v>
      </c>
      <c r="AN1771">
        <v>0</v>
      </c>
      <c r="AO1771">
        <v>1</v>
      </c>
      <c r="AP1771">
        <v>1</v>
      </c>
      <c r="AQ1771">
        <v>0</v>
      </c>
      <c r="AR1771">
        <v>0</v>
      </c>
      <c r="AS1771" t="s">
        <v>3</v>
      </c>
      <c r="AT1771">
        <v>5.13E-3</v>
      </c>
      <c r="AU1771" t="s">
        <v>3</v>
      </c>
      <c r="AV1771">
        <v>0</v>
      </c>
      <c r="AW1771">
        <v>2</v>
      </c>
      <c r="AX1771">
        <v>51657649</v>
      </c>
      <c r="AY1771">
        <v>1</v>
      </c>
      <c r="AZ1771">
        <v>0</v>
      </c>
      <c r="BA1771">
        <v>2031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V1771">
        <v>0</v>
      </c>
      <c r="CW1771">
        <v>0</v>
      </c>
      <c r="CX1771">
        <f>ROUND(Y1771*Source!I1359,7)</f>
        <v>2.0628000000000001E-3</v>
      </c>
      <c r="CY1771">
        <f t="shared" si="1574"/>
        <v>156537.13</v>
      </c>
      <c r="CZ1771">
        <f t="shared" si="1575"/>
        <v>17183</v>
      </c>
      <c r="DA1771">
        <f t="shared" si="1576"/>
        <v>9.11</v>
      </c>
      <c r="DB1771">
        <f t="shared" si="1577"/>
        <v>88.15</v>
      </c>
      <c r="DC1771">
        <f t="shared" si="1578"/>
        <v>0</v>
      </c>
      <c r="DD1771" t="s">
        <v>3</v>
      </c>
      <c r="DE1771" t="s">
        <v>3</v>
      </c>
      <c r="DF1771">
        <f t="shared" si="1579"/>
        <v>322.89999999999998</v>
      </c>
      <c r="DG1771">
        <f t="shared" si="1580"/>
        <v>0</v>
      </c>
      <c r="DH1771">
        <f t="shared" si="1581"/>
        <v>0</v>
      </c>
      <c r="DI1771">
        <f t="shared" si="1572"/>
        <v>0</v>
      </c>
      <c r="DJ1771">
        <f t="shared" si="1582"/>
        <v>322.89999999999998</v>
      </c>
      <c r="DK1771">
        <v>0</v>
      </c>
      <c r="DL1771" t="s">
        <v>3</v>
      </c>
      <c r="DM1771">
        <v>0</v>
      </c>
      <c r="DN1771" t="s">
        <v>3</v>
      </c>
      <c r="DO1771">
        <v>0</v>
      </c>
    </row>
    <row r="1772" spans="1:119" x14ac:dyDescent="0.2">
      <c r="A1772">
        <f>ROW(Source!A1359)</f>
        <v>1359</v>
      </c>
      <c r="B1772">
        <v>51651743</v>
      </c>
      <c r="C1772">
        <v>51657621</v>
      </c>
      <c r="D1772">
        <v>49564264</v>
      </c>
      <c r="E1772">
        <v>1</v>
      </c>
      <c r="F1772">
        <v>1</v>
      </c>
      <c r="G1772">
        <v>1</v>
      </c>
      <c r="H1772">
        <v>3</v>
      </c>
      <c r="I1772" t="s">
        <v>783</v>
      </c>
      <c r="J1772" t="s">
        <v>785</v>
      </c>
      <c r="K1772" t="s">
        <v>784</v>
      </c>
      <c r="L1772">
        <v>1327</v>
      </c>
      <c r="N1772">
        <v>1005</v>
      </c>
      <c r="O1772" t="s">
        <v>52</v>
      </c>
      <c r="P1772" t="s">
        <v>52</v>
      </c>
      <c r="Q1772">
        <v>1</v>
      </c>
      <c r="W1772">
        <v>0</v>
      </c>
      <c r="X1772">
        <v>1764191888</v>
      </c>
      <c r="Y1772">
        <f t="shared" si="1573"/>
        <v>100</v>
      </c>
      <c r="AA1772">
        <v>826</v>
      </c>
      <c r="AB1772">
        <v>0</v>
      </c>
      <c r="AC1772">
        <v>0</v>
      </c>
      <c r="AD1772">
        <v>0</v>
      </c>
      <c r="AE1772">
        <v>90.67</v>
      </c>
      <c r="AF1772">
        <v>0</v>
      </c>
      <c r="AG1772">
        <v>0</v>
      </c>
      <c r="AH1772">
        <v>0</v>
      </c>
      <c r="AI1772">
        <v>9.11</v>
      </c>
      <c r="AJ1772">
        <v>1</v>
      </c>
      <c r="AK1772">
        <v>1</v>
      </c>
      <c r="AL1772">
        <v>1</v>
      </c>
      <c r="AM1772">
        <v>0</v>
      </c>
      <c r="AN1772">
        <v>0</v>
      </c>
      <c r="AO1772">
        <v>0</v>
      </c>
      <c r="AP1772">
        <v>1</v>
      </c>
      <c r="AQ1772">
        <v>0</v>
      </c>
      <c r="AR1772">
        <v>0</v>
      </c>
      <c r="AS1772" t="s">
        <v>3</v>
      </c>
      <c r="AT1772">
        <v>100</v>
      </c>
      <c r="AU1772" t="s">
        <v>3</v>
      </c>
      <c r="AV1772">
        <v>0</v>
      </c>
      <c r="AW1772">
        <v>1</v>
      </c>
      <c r="AX1772">
        <v>-1</v>
      </c>
      <c r="AY1772">
        <v>0</v>
      </c>
      <c r="AZ1772">
        <v>0</v>
      </c>
      <c r="BA1772" t="s">
        <v>3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V1772">
        <v>0</v>
      </c>
      <c r="CW1772">
        <v>0</v>
      </c>
      <c r="CX1772">
        <f>ROUND(Y1772*Source!I1359,7)</f>
        <v>40.21</v>
      </c>
      <c r="CY1772">
        <f t="shared" si="1574"/>
        <v>826</v>
      </c>
      <c r="CZ1772">
        <f t="shared" si="1575"/>
        <v>90.67</v>
      </c>
      <c r="DA1772">
        <f t="shared" si="1576"/>
        <v>9.11</v>
      </c>
      <c r="DB1772">
        <f t="shared" si="1577"/>
        <v>9067</v>
      </c>
      <c r="DC1772">
        <f t="shared" si="1578"/>
        <v>0</v>
      </c>
      <c r="DD1772" t="s">
        <v>3</v>
      </c>
      <c r="DE1772" t="s">
        <v>3</v>
      </c>
      <c r="DF1772">
        <f t="shared" si="1579"/>
        <v>33213.46</v>
      </c>
      <c r="DG1772">
        <f t="shared" si="1580"/>
        <v>0</v>
      </c>
      <c r="DH1772">
        <f t="shared" si="1581"/>
        <v>0</v>
      </c>
      <c r="DI1772">
        <f t="shared" si="1572"/>
        <v>0</v>
      </c>
      <c r="DJ1772">
        <f t="shared" si="1582"/>
        <v>33213.46</v>
      </c>
      <c r="DK1772">
        <v>0</v>
      </c>
      <c r="DL1772" t="s">
        <v>3</v>
      </c>
      <c r="DM1772">
        <v>0</v>
      </c>
      <c r="DN1772" t="s">
        <v>3</v>
      </c>
      <c r="DO1772">
        <v>0</v>
      </c>
    </row>
    <row r="1773" spans="1:119" x14ac:dyDescent="0.2">
      <c r="A1773">
        <f>ROW(Source!A1359)</f>
        <v>1359</v>
      </c>
      <c r="B1773">
        <v>51651743</v>
      </c>
      <c r="C1773">
        <v>51657621</v>
      </c>
      <c r="D1773">
        <v>49564577</v>
      </c>
      <c r="E1773">
        <v>1</v>
      </c>
      <c r="F1773">
        <v>1</v>
      </c>
      <c r="G1773">
        <v>1</v>
      </c>
      <c r="H1773">
        <v>3</v>
      </c>
      <c r="I1773" t="s">
        <v>103</v>
      </c>
      <c r="J1773" t="s">
        <v>106</v>
      </c>
      <c r="K1773" t="s">
        <v>104</v>
      </c>
      <c r="L1773">
        <v>1348</v>
      </c>
      <c r="N1773">
        <v>1009</v>
      </c>
      <c r="O1773" t="s">
        <v>105</v>
      </c>
      <c r="P1773" t="s">
        <v>105</v>
      </c>
      <c r="Q1773">
        <v>1000</v>
      </c>
      <c r="W1773">
        <v>0</v>
      </c>
      <c r="X1773">
        <v>-1486911088</v>
      </c>
      <c r="Y1773">
        <f t="shared" si="1573"/>
        <v>6.2173600000000002E-2</v>
      </c>
      <c r="AA1773">
        <v>276930.88</v>
      </c>
      <c r="AB1773">
        <v>0</v>
      </c>
      <c r="AC1773">
        <v>0</v>
      </c>
      <c r="AD1773">
        <v>0</v>
      </c>
      <c r="AE1773">
        <v>30398.560000000001</v>
      </c>
      <c r="AF1773">
        <v>0</v>
      </c>
      <c r="AG1773">
        <v>0</v>
      </c>
      <c r="AH1773">
        <v>0</v>
      </c>
      <c r="AI1773">
        <v>9.11</v>
      </c>
      <c r="AJ1773">
        <v>1</v>
      </c>
      <c r="AK1773">
        <v>1</v>
      </c>
      <c r="AL1773">
        <v>1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 t="s">
        <v>3</v>
      </c>
      <c r="AT1773">
        <v>6.2173600000000002E-2</v>
      </c>
      <c r="AU1773" t="s">
        <v>3</v>
      </c>
      <c r="AV1773">
        <v>0</v>
      </c>
      <c r="AW1773">
        <v>1</v>
      </c>
      <c r="AX1773">
        <v>-1</v>
      </c>
      <c r="AY1773">
        <v>0</v>
      </c>
      <c r="AZ1773">
        <v>0</v>
      </c>
      <c r="BA1773" t="s">
        <v>3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V1773">
        <v>0</v>
      </c>
      <c r="CW1773">
        <v>0</v>
      </c>
      <c r="CX1773">
        <f>ROUND(Y1773*Source!I1359,7)</f>
        <v>2.5000000000000001E-2</v>
      </c>
      <c r="CY1773">
        <f t="shared" si="1574"/>
        <v>276930.88</v>
      </c>
      <c r="CZ1773">
        <f t="shared" si="1575"/>
        <v>30398.560000000001</v>
      </c>
      <c r="DA1773">
        <f t="shared" si="1576"/>
        <v>9.11</v>
      </c>
      <c r="DB1773">
        <f t="shared" si="1577"/>
        <v>1889.99</v>
      </c>
      <c r="DC1773">
        <f t="shared" si="1578"/>
        <v>0</v>
      </c>
      <c r="DD1773" t="s">
        <v>3</v>
      </c>
      <c r="DE1773" t="s">
        <v>3</v>
      </c>
      <c r="DF1773">
        <f t="shared" si="1579"/>
        <v>6923.27</v>
      </c>
      <c r="DG1773">
        <f t="shared" si="1580"/>
        <v>0</v>
      </c>
      <c r="DH1773">
        <f t="shared" si="1581"/>
        <v>0</v>
      </c>
      <c r="DI1773">
        <f t="shared" si="1572"/>
        <v>0</v>
      </c>
      <c r="DJ1773">
        <f t="shared" si="1582"/>
        <v>6923.27</v>
      </c>
      <c r="DK1773">
        <v>0</v>
      </c>
      <c r="DL1773" t="s">
        <v>3</v>
      </c>
      <c r="DM1773">
        <v>0</v>
      </c>
      <c r="DN1773" t="s">
        <v>3</v>
      </c>
      <c r="DO1773">
        <v>0</v>
      </c>
    </row>
    <row r="1774" spans="1:119" x14ac:dyDescent="0.2">
      <c r="A1774">
        <f>ROW(Source!A1362)</f>
        <v>1362</v>
      </c>
      <c r="B1774">
        <v>51651743</v>
      </c>
      <c r="C1774">
        <v>51657657</v>
      </c>
      <c r="D1774">
        <v>49510767</v>
      </c>
      <c r="E1774">
        <v>70</v>
      </c>
      <c r="F1774">
        <v>1</v>
      </c>
      <c r="G1774">
        <v>1</v>
      </c>
      <c r="H1774">
        <v>1</v>
      </c>
      <c r="I1774" t="s">
        <v>953</v>
      </c>
      <c r="J1774" t="s">
        <v>3</v>
      </c>
      <c r="K1774" t="s">
        <v>954</v>
      </c>
      <c r="L1774">
        <v>1191</v>
      </c>
      <c r="N1774">
        <v>1013</v>
      </c>
      <c r="O1774" t="s">
        <v>904</v>
      </c>
      <c r="P1774" t="s">
        <v>904</v>
      </c>
      <c r="Q1774">
        <v>1</v>
      </c>
      <c r="W1774">
        <v>0</v>
      </c>
      <c r="X1774">
        <v>-1936699058</v>
      </c>
      <c r="Y1774">
        <f t="shared" si="1573"/>
        <v>5</v>
      </c>
      <c r="AA1774">
        <v>0</v>
      </c>
      <c r="AB1774">
        <v>0</v>
      </c>
      <c r="AC1774">
        <v>0</v>
      </c>
      <c r="AD1774">
        <v>331.23</v>
      </c>
      <c r="AE1774">
        <v>0</v>
      </c>
      <c r="AF1774">
        <v>0</v>
      </c>
      <c r="AG1774">
        <v>0</v>
      </c>
      <c r="AH1774">
        <v>9.92</v>
      </c>
      <c r="AI1774">
        <v>1</v>
      </c>
      <c r="AJ1774">
        <v>1</v>
      </c>
      <c r="AK1774">
        <v>1</v>
      </c>
      <c r="AL1774">
        <v>33.39</v>
      </c>
      <c r="AM1774">
        <v>4</v>
      </c>
      <c r="AN1774">
        <v>0</v>
      </c>
      <c r="AO1774">
        <v>1</v>
      </c>
      <c r="AP1774">
        <v>1</v>
      </c>
      <c r="AQ1774">
        <v>0</v>
      </c>
      <c r="AR1774">
        <v>0</v>
      </c>
      <c r="AS1774" t="s">
        <v>3</v>
      </c>
      <c r="AT1774">
        <v>5</v>
      </c>
      <c r="AU1774" t="s">
        <v>3</v>
      </c>
      <c r="AV1774">
        <v>1</v>
      </c>
      <c r="AW1774">
        <v>2</v>
      </c>
      <c r="AX1774">
        <v>51657665</v>
      </c>
      <c r="AY1774">
        <v>1</v>
      </c>
      <c r="AZ1774">
        <v>0</v>
      </c>
      <c r="BA1774">
        <v>2037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U1774">
        <f>ROUND(AT1774*Source!I1362*AH1774*AL1774,2)</f>
        <v>6624.58</v>
      </c>
      <c r="CV1774">
        <f>ROUND(Y1774*Source!I1362,7)</f>
        <v>20</v>
      </c>
      <c r="CW1774">
        <v>0</v>
      </c>
      <c r="CX1774">
        <f>ROUND(Y1774*Source!I1362,7)</f>
        <v>20</v>
      </c>
      <c r="CY1774">
        <f>AD1774</f>
        <v>331.23</v>
      </c>
      <c r="CZ1774">
        <f>AH1774</f>
        <v>9.92</v>
      </c>
      <c r="DA1774">
        <f>AL1774</f>
        <v>33.39</v>
      </c>
      <c r="DB1774">
        <f t="shared" si="1577"/>
        <v>49.6</v>
      </c>
      <c r="DC1774">
        <f t="shared" si="1578"/>
        <v>0</v>
      </c>
      <c r="DD1774" t="s">
        <v>3</v>
      </c>
      <c r="DE1774" t="s">
        <v>3</v>
      </c>
      <c r="DF1774">
        <f>ROUND(ROUND(AE1774,2)*CX1774,2)</f>
        <v>0</v>
      </c>
      <c r="DG1774">
        <f t="shared" si="1580"/>
        <v>0</v>
      </c>
      <c r="DH1774">
        <f t="shared" si="1581"/>
        <v>0</v>
      </c>
      <c r="DI1774">
        <f>ROUND(ROUND(AH1774*AL1774,2)*CX1774,2)</f>
        <v>6624.6</v>
      </c>
      <c r="DJ1774">
        <f>DI1774</f>
        <v>6624.6</v>
      </c>
      <c r="DK1774">
        <v>0</v>
      </c>
      <c r="DL1774" t="s">
        <v>3</v>
      </c>
      <c r="DM1774">
        <v>0</v>
      </c>
      <c r="DN1774" t="s">
        <v>3</v>
      </c>
      <c r="DO1774">
        <v>0</v>
      </c>
    </row>
    <row r="1775" spans="1:119" x14ac:dyDescent="0.2">
      <c r="A1775">
        <f>ROW(Source!A1362)</f>
        <v>1362</v>
      </c>
      <c r="B1775">
        <v>51651743</v>
      </c>
      <c r="C1775">
        <v>51657657</v>
      </c>
      <c r="D1775">
        <v>49510905</v>
      </c>
      <c r="E1775">
        <v>70</v>
      </c>
      <c r="F1775">
        <v>1</v>
      </c>
      <c r="G1775">
        <v>1</v>
      </c>
      <c r="H1775">
        <v>1</v>
      </c>
      <c r="I1775" t="s">
        <v>905</v>
      </c>
      <c r="J1775" t="s">
        <v>3</v>
      </c>
      <c r="K1775" t="s">
        <v>906</v>
      </c>
      <c r="L1775">
        <v>1191</v>
      </c>
      <c r="N1775">
        <v>1013</v>
      </c>
      <c r="O1775" t="s">
        <v>904</v>
      </c>
      <c r="P1775" t="s">
        <v>904</v>
      </c>
      <c r="Q1775">
        <v>1</v>
      </c>
      <c r="W1775">
        <v>0</v>
      </c>
      <c r="X1775">
        <v>-1417349443</v>
      </c>
      <c r="Y1775">
        <f t="shared" si="1573"/>
        <v>0.43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1</v>
      </c>
      <c r="AJ1775">
        <v>1</v>
      </c>
      <c r="AK1775">
        <v>33.39</v>
      </c>
      <c r="AL1775">
        <v>1</v>
      </c>
      <c r="AM1775">
        <v>4</v>
      </c>
      <c r="AN1775">
        <v>0</v>
      </c>
      <c r="AO1775">
        <v>1</v>
      </c>
      <c r="AP1775">
        <v>1</v>
      </c>
      <c r="AQ1775">
        <v>0</v>
      </c>
      <c r="AR1775">
        <v>0</v>
      </c>
      <c r="AS1775" t="s">
        <v>3</v>
      </c>
      <c r="AT1775">
        <v>0.43</v>
      </c>
      <c r="AU1775" t="s">
        <v>3</v>
      </c>
      <c r="AV1775">
        <v>2</v>
      </c>
      <c r="AW1775">
        <v>2</v>
      </c>
      <c r="AX1775">
        <v>51657666</v>
      </c>
      <c r="AY1775">
        <v>1</v>
      </c>
      <c r="AZ1775">
        <v>0</v>
      </c>
      <c r="BA1775">
        <v>2038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V1775">
        <v>0</v>
      </c>
      <c r="CW1775">
        <v>0</v>
      </c>
      <c r="CX1775">
        <f>ROUND(Y1775*Source!I1362,7)</f>
        <v>1.72</v>
      </c>
      <c r="CY1775">
        <f>AD1775</f>
        <v>0</v>
      </c>
      <c r="CZ1775">
        <f>AH1775</f>
        <v>0</v>
      </c>
      <c r="DA1775">
        <f>AL1775</f>
        <v>1</v>
      </c>
      <c r="DB1775">
        <f t="shared" si="1577"/>
        <v>0</v>
      </c>
      <c r="DC1775">
        <f t="shared" si="1578"/>
        <v>0</v>
      </c>
      <c r="DD1775" t="s">
        <v>3</v>
      </c>
      <c r="DE1775" t="s">
        <v>3</v>
      </c>
      <c r="DF1775">
        <f>ROUND(ROUND(AE1775,2)*CX1775,2)</f>
        <v>0</v>
      </c>
      <c r="DG1775">
        <f t="shared" si="1580"/>
        <v>0</v>
      </c>
      <c r="DH1775">
        <f>ROUND(ROUND(AG1775*AK1775,2)*CX1775,2)</f>
        <v>0</v>
      </c>
      <c r="DI1775">
        <f t="shared" ref="DI1775:DI1780" si="1583">ROUND(ROUND(AH1775,2)*CX1775,2)</f>
        <v>0</v>
      </c>
      <c r="DJ1775">
        <f>DI1775</f>
        <v>0</v>
      </c>
      <c r="DK1775">
        <v>0</v>
      </c>
      <c r="DL1775" t="s">
        <v>3</v>
      </c>
      <c r="DM1775">
        <v>0</v>
      </c>
      <c r="DN1775" t="s">
        <v>3</v>
      </c>
      <c r="DO1775">
        <v>0</v>
      </c>
    </row>
    <row r="1776" spans="1:119" x14ac:dyDescent="0.2">
      <c r="A1776">
        <f>ROW(Source!A1362)</f>
        <v>1362</v>
      </c>
      <c r="B1776">
        <v>51651743</v>
      </c>
      <c r="C1776">
        <v>51657657</v>
      </c>
      <c r="D1776">
        <v>49673503</v>
      </c>
      <c r="E1776">
        <v>1</v>
      </c>
      <c r="F1776">
        <v>1</v>
      </c>
      <c r="G1776">
        <v>1</v>
      </c>
      <c r="H1776">
        <v>2</v>
      </c>
      <c r="I1776" t="s">
        <v>914</v>
      </c>
      <c r="J1776" t="s">
        <v>915</v>
      </c>
      <c r="K1776" t="s">
        <v>916</v>
      </c>
      <c r="L1776">
        <v>1367</v>
      </c>
      <c r="N1776">
        <v>1011</v>
      </c>
      <c r="O1776" t="s">
        <v>910</v>
      </c>
      <c r="P1776" t="s">
        <v>910</v>
      </c>
      <c r="Q1776">
        <v>1</v>
      </c>
      <c r="W1776">
        <v>0</v>
      </c>
      <c r="X1776">
        <v>509054691</v>
      </c>
      <c r="Y1776">
        <f t="shared" si="1573"/>
        <v>0.43</v>
      </c>
      <c r="AA1776">
        <v>0</v>
      </c>
      <c r="AB1776">
        <v>871.31</v>
      </c>
      <c r="AC1776">
        <v>387.32</v>
      </c>
      <c r="AD1776">
        <v>0</v>
      </c>
      <c r="AE1776">
        <v>0</v>
      </c>
      <c r="AF1776">
        <v>65.709999999999994</v>
      </c>
      <c r="AG1776">
        <v>11.6</v>
      </c>
      <c r="AH1776">
        <v>0</v>
      </c>
      <c r="AI1776">
        <v>1</v>
      </c>
      <c r="AJ1776">
        <v>13.26</v>
      </c>
      <c r="AK1776">
        <v>33.39</v>
      </c>
      <c r="AL1776">
        <v>1</v>
      </c>
      <c r="AM1776">
        <v>4</v>
      </c>
      <c r="AN1776">
        <v>0</v>
      </c>
      <c r="AO1776">
        <v>1</v>
      </c>
      <c r="AP1776">
        <v>1</v>
      </c>
      <c r="AQ1776">
        <v>0</v>
      </c>
      <c r="AR1776">
        <v>0</v>
      </c>
      <c r="AS1776" t="s">
        <v>3</v>
      </c>
      <c r="AT1776">
        <v>0.43</v>
      </c>
      <c r="AU1776" t="s">
        <v>3</v>
      </c>
      <c r="AV1776">
        <v>0</v>
      </c>
      <c r="AW1776">
        <v>2</v>
      </c>
      <c r="AX1776">
        <v>51657667</v>
      </c>
      <c r="AY1776">
        <v>1</v>
      </c>
      <c r="AZ1776">
        <v>0</v>
      </c>
      <c r="BA1776">
        <v>2039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V1776">
        <v>0</v>
      </c>
      <c r="CW1776">
        <f>ROUND(Y1776*Source!I1362,7)</f>
        <v>1.72</v>
      </c>
      <c r="CX1776">
        <f>ROUND(Y1776*Source!I1362,7)</f>
        <v>1.72</v>
      </c>
      <c r="CY1776">
        <f>AB1776</f>
        <v>871.31</v>
      </c>
      <c r="CZ1776">
        <f>AF1776</f>
        <v>65.709999999999994</v>
      </c>
      <c r="DA1776">
        <f>AJ1776</f>
        <v>13.26</v>
      </c>
      <c r="DB1776">
        <f t="shared" si="1577"/>
        <v>28.26</v>
      </c>
      <c r="DC1776">
        <f t="shared" si="1578"/>
        <v>4.99</v>
      </c>
      <c r="DD1776" t="s">
        <v>3</v>
      </c>
      <c r="DE1776" t="s">
        <v>3</v>
      </c>
      <c r="DF1776">
        <f>ROUND(ROUND(AE1776,2)*CX1776,2)</f>
        <v>0</v>
      </c>
      <c r="DG1776">
        <f>ROUND(ROUND(AF1776*AJ1776,2)*CX1776,2)</f>
        <v>1498.65</v>
      </c>
      <c r="DH1776">
        <f>ROUND(ROUND(AG1776*AK1776,2)*CX1776,2)</f>
        <v>666.19</v>
      </c>
      <c r="DI1776">
        <f t="shared" si="1583"/>
        <v>0</v>
      </c>
      <c r="DJ1776">
        <f>DG1776</f>
        <v>1498.65</v>
      </c>
      <c r="DK1776">
        <v>0</v>
      </c>
      <c r="DL1776" t="s">
        <v>3</v>
      </c>
      <c r="DM1776">
        <v>0</v>
      </c>
      <c r="DN1776" t="s">
        <v>3</v>
      </c>
      <c r="DO1776">
        <v>0</v>
      </c>
    </row>
    <row r="1777" spans="1:119" x14ac:dyDescent="0.2">
      <c r="A1777">
        <f>ROW(Source!A1362)</f>
        <v>1362</v>
      </c>
      <c r="B1777">
        <v>51651743</v>
      </c>
      <c r="C1777">
        <v>51657657</v>
      </c>
      <c r="D1777">
        <v>49521440</v>
      </c>
      <c r="E1777">
        <v>1</v>
      </c>
      <c r="F1777">
        <v>1</v>
      </c>
      <c r="G1777">
        <v>1</v>
      </c>
      <c r="H1777">
        <v>3</v>
      </c>
      <c r="I1777" t="s">
        <v>118</v>
      </c>
      <c r="J1777" t="s">
        <v>120</v>
      </c>
      <c r="K1777" t="s">
        <v>119</v>
      </c>
      <c r="L1777">
        <v>1327</v>
      </c>
      <c r="N1777">
        <v>1005</v>
      </c>
      <c r="O1777" t="s">
        <v>52</v>
      </c>
      <c r="P1777" t="s">
        <v>52</v>
      </c>
      <c r="Q1777">
        <v>1</v>
      </c>
      <c r="W1777">
        <v>0</v>
      </c>
      <c r="X1777">
        <v>-336429810</v>
      </c>
      <c r="Y1777">
        <f t="shared" si="1573"/>
        <v>11</v>
      </c>
      <c r="AA1777">
        <v>204.98</v>
      </c>
      <c r="AB1777">
        <v>0</v>
      </c>
      <c r="AC1777">
        <v>0</v>
      </c>
      <c r="AD1777">
        <v>0</v>
      </c>
      <c r="AE1777">
        <v>22.5</v>
      </c>
      <c r="AF1777">
        <v>0</v>
      </c>
      <c r="AG1777">
        <v>0</v>
      </c>
      <c r="AH1777">
        <v>0</v>
      </c>
      <c r="AI1777">
        <v>9.11</v>
      </c>
      <c r="AJ1777">
        <v>1</v>
      </c>
      <c r="AK1777">
        <v>1</v>
      </c>
      <c r="AL1777">
        <v>1</v>
      </c>
      <c r="AM1777">
        <v>0</v>
      </c>
      <c r="AN1777">
        <v>0</v>
      </c>
      <c r="AO1777">
        <v>0</v>
      </c>
      <c r="AP1777">
        <v>1</v>
      </c>
      <c r="AQ1777">
        <v>0</v>
      </c>
      <c r="AR1777">
        <v>0</v>
      </c>
      <c r="AS1777" t="s">
        <v>3</v>
      </c>
      <c r="AT1777">
        <v>11</v>
      </c>
      <c r="AU1777" t="s">
        <v>3</v>
      </c>
      <c r="AV1777">
        <v>0</v>
      </c>
      <c r="AW1777">
        <v>1</v>
      </c>
      <c r="AX1777">
        <v>-1</v>
      </c>
      <c r="AY1777">
        <v>0</v>
      </c>
      <c r="AZ1777">
        <v>0</v>
      </c>
      <c r="BA1777" t="s">
        <v>3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V1777">
        <v>0</v>
      </c>
      <c r="CW1777">
        <v>0</v>
      </c>
      <c r="CX1777">
        <f>ROUND(Y1777*Source!I1362,7)</f>
        <v>44</v>
      </c>
      <c r="CY1777">
        <f>AA1777</f>
        <v>204.98</v>
      </c>
      <c r="CZ1777">
        <f>AE1777</f>
        <v>22.5</v>
      </c>
      <c r="DA1777">
        <f>AI1777</f>
        <v>9.11</v>
      </c>
      <c r="DB1777">
        <f t="shared" si="1577"/>
        <v>247.5</v>
      </c>
      <c r="DC1777">
        <f t="shared" si="1578"/>
        <v>0</v>
      </c>
      <c r="DD1777" t="s">
        <v>3</v>
      </c>
      <c r="DE1777" t="s">
        <v>3</v>
      </c>
      <c r="DF1777">
        <f>ROUND(ROUND(AE1777*AI1777,2)*CX1777,2)</f>
        <v>9019.1200000000008</v>
      </c>
      <c r="DG1777">
        <f t="shared" ref="DG1777:DG1782" si="1584">ROUND(ROUND(AF1777,2)*CX1777,2)</f>
        <v>0</v>
      </c>
      <c r="DH1777">
        <f>ROUND(ROUND(AG1777,2)*CX1777,2)</f>
        <v>0</v>
      </c>
      <c r="DI1777">
        <f t="shared" si="1583"/>
        <v>0</v>
      </c>
      <c r="DJ1777">
        <f>DF1777</f>
        <v>9019.1200000000008</v>
      </c>
      <c r="DK1777">
        <v>0</v>
      </c>
      <c r="DL1777" t="s">
        <v>3</v>
      </c>
      <c r="DM1777">
        <v>0</v>
      </c>
      <c r="DN1777" t="s">
        <v>3</v>
      </c>
      <c r="DO1777">
        <v>0</v>
      </c>
    </row>
    <row r="1778" spans="1:119" x14ac:dyDescent="0.2">
      <c r="A1778">
        <f>ROW(Source!A1362)</f>
        <v>1362</v>
      </c>
      <c r="B1778">
        <v>51651743</v>
      </c>
      <c r="C1778">
        <v>51657657</v>
      </c>
      <c r="D1778">
        <v>49523581</v>
      </c>
      <c r="E1778">
        <v>1</v>
      </c>
      <c r="F1778">
        <v>1</v>
      </c>
      <c r="G1778">
        <v>1</v>
      </c>
      <c r="H1778">
        <v>3</v>
      </c>
      <c r="I1778" t="s">
        <v>955</v>
      </c>
      <c r="J1778" t="s">
        <v>956</v>
      </c>
      <c r="K1778" t="s">
        <v>957</v>
      </c>
      <c r="L1778">
        <v>1301</v>
      </c>
      <c r="N1778">
        <v>1003</v>
      </c>
      <c r="O1778" t="s">
        <v>958</v>
      </c>
      <c r="P1778" t="s">
        <v>958</v>
      </c>
      <c r="Q1778">
        <v>1</v>
      </c>
      <c r="W1778">
        <v>0</v>
      </c>
      <c r="X1778">
        <v>-2092502019</v>
      </c>
      <c r="Y1778">
        <f t="shared" si="1573"/>
        <v>20</v>
      </c>
      <c r="AA1778">
        <v>27.33</v>
      </c>
      <c r="AB1778">
        <v>0</v>
      </c>
      <c r="AC1778">
        <v>0</v>
      </c>
      <c r="AD1778">
        <v>0</v>
      </c>
      <c r="AE1778">
        <v>3</v>
      </c>
      <c r="AF1778">
        <v>0</v>
      </c>
      <c r="AG1778">
        <v>0</v>
      </c>
      <c r="AH1778">
        <v>0</v>
      </c>
      <c r="AI1778">
        <v>9.11</v>
      </c>
      <c r="AJ1778">
        <v>1</v>
      </c>
      <c r="AK1778">
        <v>1</v>
      </c>
      <c r="AL1778">
        <v>1</v>
      </c>
      <c r="AM1778">
        <v>4</v>
      </c>
      <c r="AN1778">
        <v>0</v>
      </c>
      <c r="AO1778">
        <v>1</v>
      </c>
      <c r="AP1778">
        <v>1</v>
      </c>
      <c r="AQ1778">
        <v>0</v>
      </c>
      <c r="AR1778">
        <v>0</v>
      </c>
      <c r="AS1778" t="s">
        <v>3</v>
      </c>
      <c r="AT1778">
        <v>20</v>
      </c>
      <c r="AU1778" t="s">
        <v>3</v>
      </c>
      <c r="AV1778">
        <v>0</v>
      </c>
      <c r="AW1778">
        <v>2</v>
      </c>
      <c r="AX1778">
        <v>51657668</v>
      </c>
      <c r="AY1778">
        <v>1</v>
      </c>
      <c r="AZ1778">
        <v>0</v>
      </c>
      <c r="BA1778">
        <v>2040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V1778">
        <v>0</v>
      </c>
      <c r="CW1778">
        <v>0</v>
      </c>
      <c r="CX1778">
        <f>ROUND(Y1778*Source!I1362,7)</f>
        <v>80</v>
      </c>
      <c r="CY1778">
        <f>AA1778</f>
        <v>27.33</v>
      </c>
      <c r="CZ1778">
        <f>AE1778</f>
        <v>3</v>
      </c>
      <c r="DA1778">
        <f>AI1778</f>
        <v>9.11</v>
      </c>
      <c r="DB1778">
        <f t="shared" si="1577"/>
        <v>60</v>
      </c>
      <c r="DC1778">
        <f t="shared" si="1578"/>
        <v>0</v>
      </c>
      <c r="DD1778" t="s">
        <v>3</v>
      </c>
      <c r="DE1778" t="s">
        <v>3</v>
      </c>
      <c r="DF1778">
        <f>ROUND(ROUND(AE1778*AI1778,2)*CX1778,2)</f>
        <v>2186.4</v>
      </c>
      <c r="DG1778">
        <f t="shared" si="1584"/>
        <v>0</v>
      </c>
      <c r="DH1778">
        <f>ROUND(ROUND(AG1778,2)*CX1778,2)</f>
        <v>0</v>
      </c>
      <c r="DI1778">
        <f t="shared" si="1583"/>
        <v>0</v>
      </c>
      <c r="DJ1778">
        <f>DF1778</f>
        <v>2186.4</v>
      </c>
      <c r="DK1778">
        <v>0</v>
      </c>
      <c r="DL1778" t="s">
        <v>3</v>
      </c>
      <c r="DM1778">
        <v>0</v>
      </c>
      <c r="DN1778" t="s">
        <v>3</v>
      </c>
      <c r="DO1778">
        <v>0</v>
      </c>
    </row>
    <row r="1779" spans="1:119" x14ac:dyDescent="0.2">
      <c r="A1779">
        <f>ROW(Source!A1362)</f>
        <v>1362</v>
      </c>
      <c r="B1779">
        <v>51651743</v>
      </c>
      <c r="C1779">
        <v>51657657</v>
      </c>
      <c r="D1779">
        <v>49553409</v>
      </c>
      <c r="E1779">
        <v>1</v>
      </c>
      <c r="F1779">
        <v>1</v>
      </c>
      <c r="G1779">
        <v>1</v>
      </c>
      <c r="H1779">
        <v>3</v>
      </c>
      <c r="I1779" t="s">
        <v>122</v>
      </c>
      <c r="J1779" t="s">
        <v>125</v>
      </c>
      <c r="K1779" t="s">
        <v>123</v>
      </c>
      <c r="L1779">
        <v>1296</v>
      </c>
      <c r="N1779">
        <v>1002</v>
      </c>
      <c r="O1779" t="s">
        <v>124</v>
      </c>
      <c r="P1779" t="s">
        <v>124</v>
      </c>
      <c r="Q1779">
        <v>1</v>
      </c>
      <c r="W1779">
        <v>1</v>
      </c>
      <c r="X1779">
        <v>-1609399419</v>
      </c>
      <c r="Y1779">
        <f t="shared" si="1573"/>
        <v>-1.5</v>
      </c>
      <c r="AA1779">
        <v>597.42999999999995</v>
      </c>
      <c r="AB1779">
        <v>0</v>
      </c>
      <c r="AC1779">
        <v>0</v>
      </c>
      <c r="AD1779">
        <v>0</v>
      </c>
      <c r="AE1779">
        <v>65.58</v>
      </c>
      <c r="AF1779">
        <v>0</v>
      </c>
      <c r="AG1779">
        <v>0</v>
      </c>
      <c r="AH1779">
        <v>0</v>
      </c>
      <c r="AI1779">
        <v>9.11</v>
      </c>
      <c r="AJ1779">
        <v>1</v>
      </c>
      <c r="AK1779">
        <v>1</v>
      </c>
      <c r="AL1779">
        <v>1</v>
      </c>
      <c r="AM1779">
        <v>4</v>
      </c>
      <c r="AN1779">
        <v>0</v>
      </c>
      <c r="AO1779">
        <v>1</v>
      </c>
      <c r="AP1779">
        <v>1</v>
      </c>
      <c r="AQ1779">
        <v>0</v>
      </c>
      <c r="AR1779">
        <v>0</v>
      </c>
      <c r="AS1779" t="s">
        <v>3</v>
      </c>
      <c r="AT1779">
        <v>-1.5</v>
      </c>
      <c r="AU1779" t="s">
        <v>3</v>
      </c>
      <c r="AV1779">
        <v>0</v>
      </c>
      <c r="AW1779">
        <v>2</v>
      </c>
      <c r="AX1779">
        <v>51657670</v>
      </c>
      <c r="AY1779">
        <v>1</v>
      </c>
      <c r="AZ1779">
        <v>6144</v>
      </c>
      <c r="BA1779">
        <v>2042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V1779">
        <v>0</v>
      </c>
      <c r="CW1779">
        <v>0</v>
      </c>
      <c r="CX1779">
        <f>ROUND(Y1779*Source!I1362,7)</f>
        <v>-6</v>
      </c>
      <c r="CY1779">
        <f>AA1779</f>
        <v>597.42999999999995</v>
      </c>
      <c r="CZ1779">
        <f>AE1779</f>
        <v>65.58</v>
      </c>
      <c r="DA1779">
        <f>AI1779</f>
        <v>9.11</v>
      </c>
      <c r="DB1779">
        <f t="shared" si="1577"/>
        <v>-98.37</v>
      </c>
      <c r="DC1779">
        <f t="shared" si="1578"/>
        <v>0</v>
      </c>
      <c r="DD1779" t="s">
        <v>3</v>
      </c>
      <c r="DE1779" t="s">
        <v>3</v>
      </c>
      <c r="DF1779">
        <f>ROUND(ROUND(AE1779*AI1779,2)*CX1779,2)</f>
        <v>-3584.58</v>
      </c>
      <c r="DG1779">
        <f t="shared" si="1584"/>
        <v>0</v>
      </c>
      <c r="DH1779">
        <f>ROUND(ROUND(AG1779,2)*CX1779,2)</f>
        <v>0</v>
      </c>
      <c r="DI1779">
        <f t="shared" si="1583"/>
        <v>0</v>
      </c>
      <c r="DJ1779">
        <f>DF1779</f>
        <v>-3584.58</v>
      </c>
      <c r="DK1779">
        <v>0</v>
      </c>
      <c r="DL1779" t="s">
        <v>3</v>
      </c>
      <c r="DM1779">
        <v>0</v>
      </c>
      <c r="DN1779" t="s">
        <v>3</v>
      </c>
      <c r="DO1779">
        <v>0</v>
      </c>
    </row>
    <row r="1780" spans="1:119" x14ac:dyDescent="0.2">
      <c r="A1780">
        <f>ROW(Source!A1362)</f>
        <v>1362</v>
      </c>
      <c r="B1780">
        <v>51651743</v>
      </c>
      <c r="C1780">
        <v>51657657</v>
      </c>
      <c r="D1780">
        <v>49555331</v>
      </c>
      <c r="E1780">
        <v>1</v>
      </c>
      <c r="F1780">
        <v>1</v>
      </c>
      <c r="G1780">
        <v>1</v>
      </c>
      <c r="H1780">
        <v>3</v>
      </c>
      <c r="I1780" t="s">
        <v>127</v>
      </c>
      <c r="J1780" t="s">
        <v>129</v>
      </c>
      <c r="K1780" t="s">
        <v>128</v>
      </c>
      <c r="L1780">
        <v>1296</v>
      </c>
      <c r="N1780">
        <v>1002</v>
      </c>
      <c r="O1780" t="s">
        <v>124</v>
      </c>
      <c r="P1780" t="s">
        <v>124</v>
      </c>
      <c r="Q1780">
        <v>1</v>
      </c>
      <c r="W1780">
        <v>1</v>
      </c>
      <c r="X1780">
        <v>1828367933</v>
      </c>
      <c r="Y1780">
        <f t="shared" si="1573"/>
        <v>-5.7000000000000002E-2</v>
      </c>
      <c r="AA1780">
        <v>1827.28</v>
      </c>
      <c r="AB1780">
        <v>0</v>
      </c>
      <c r="AC1780">
        <v>0</v>
      </c>
      <c r="AD1780">
        <v>0</v>
      </c>
      <c r="AE1780">
        <v>200.58</v>
      </c>
      <c r="AF1780">
        <v>0</v>
      </c>
      <c r="AG1780">
        <v>0</v>
      </c>
      <c r="AH1780">
        <v>0</v>
      </c>
      <c r="AI1780">
        <v>9.11</v>
      </c>
      <c r="AJ1780">
        <v>1</v>
      </c>
      <c r="AK1780">
        <v>1</v>
      </c>
      <c r="AL1780">
        <v>1</v>
      </c>
      <c r="AM1780">
        <v>4</v>
      </c>
      <c r="AN1780">
        <v>0</v>
      </c>
      <c r="AO1780">
        <v>1</v>
      </c>
      <c r="AP1780">
        <v>1</v>
      </c>
      <c r="AQ1780">
        <v>0</v>
      </c>
      <c r="AR1780">
        <v>0</v>
      </c>
      <c r="AS1780" t="s">
        <v>3</v>
      </c>
      <c r="AT1780">
        <v>-5.7000000000000002E-2</v>
      </c>
      <c r="AU1780" t="s">
        <v>3</v>
      </c>
      <c r="AV1780">
        <v>0</v>
      </c>
      <c r="AW1780">
        <v>2</v>
      </c>
      <c r="AX1780">
        <v>51657672</v>
      </c>
      <c r="AY1780">
        <v>1</v>
      </c>
      <c r="AZ1780">
        <v>6144</v>
      </c>
      <c r="BA1780">
        <v>2044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V1780">
        <v>0</v>
      </c>
      <c r="CW1780">
        <v>0</v>
      </c>
      <c r="CX1780">
        <f>ROUND(Y1780*Source!I1362,7)</f>
        <v>-0.22800000000000001</v>
      </c>
      <c r="CY1780">
        <f>AA1780</f>
        <v>1827.28</v>
      </c>
      <c r="CZ1780">
        <f>AE1780</f>
        <v>200.58</v>
      </c>
      <c r="DA1780">
        <f>AI1780</f>
        <v>9.11</v>
      </c>
      <c r="DB1780">
        <f t="shared" si="1577"/>
        <v>-11.43</v>
      </c>
      <c r="DC1780">
        <f t="shared" si="1578"/>
        <v>0</v>
      </c>
      <c r="DD1780" t="s">
        <v>3</v>
      </c>
      <c r="DE1780" t="s">
        <v>3</v>
      </c>
      <c r="DF1780">
        <f>ROUND(ROUND(AE1780*AI1780,2)*CX1780,2)</f>
        <v>-416.62</v>
      </c>
      <c r="DG1780">
        <f t="shared" si="1584"/>
        <v>0</v>
      </c>
      <c r="DH1780">
        <f>ROUND(ROUND(AG1780,2)*CX1780,2)</f>
        <v>0</v>
      </c>
      <c r="DI1780">
        <f t="shared" si="1583"/>
        <v>0</v>
      </c>
      <c r="DJ1780">
        <f>DF1780</f>
        <v>-416.62</v>
      </c>
      <c r="DK1780">
        <v>0</v>
      </c>
      <c r="DL1780" t="s">
        <v>3</v>
      </c>
      <c r="DM1780">
        <v>0</v>
      </c>
      <c r="DN1780" t="s">
        <v>3</v>
      </c>
      <c r="DO1780">
        <v>0</v>
      </c>
    </row>
    <row r="1781" spans="1:119" x14ac:dyDescent="0.2">
      <c r="A1781">
        <f>ROW(Source!A1366)</f>
        <v>1366</v>
      </c>
      <c r="B1781">
        <v>51651743</v>
      </c>
      <c r="C1781">
        <v>51657676</v>
      </c>
      <c r="D1781">
        <v>49510767</v>
      </c>
      <c r="E1781">
        <v>70</v>
      </c>
      <c r="F1781">
        <v>1</v>
      </c>
      <c r="G1781">
        <v>1</v>
      </c>
      <c r="H1781">
        <v>1</v>
      </c>
      <c r="I1781" t="s">
        <v>953</v>
      </c>
      <c r="J1781" t="s">
        <v>3</v>
      </c>
      <c r="K1781" t="s">
        <v>954</v>
      </c>
      <c r="L1781">
        <v>1191</v>
      </c>
      <c r="N1781">
        <v>1013</v>
      </c>
      <c r="O1781" t="s">
        <v>904</v>
      </c>
      <c r="P1781" t="s">
        <v>904</v>
      </c>
      <c r="Q1781">
        <v>1</v>
      </c>
      <c r="W1781">
        <v>0</v>
      </c>
      <c r="X1781">
        <v>-1936699058</v>
      </c>
      <c r="Y1781">
        <f t="shared" si="1573"/>
        <v>5</v>
      </c>
      <c r="AA1781">
        <v>0</v>
      </c>
      <c r="AB1781">
        <v>0</v>
      </c>
      <c r="AC1781">
        <v>0</v>
      </c>
      <c r="AD1781">
        <v>331.23</v>
      </c>
      <c r="AE1781">
        <v>0</v>
      </c>
      <c r="AF1781">
        <v>0</v>
      </c>
      <c r="AG1781">
        <v>0</v>
      </c>
      <c r="AH1781">
        <v>9.92</v>
      </c>
      <c r="AI1781">
        <v>1</v>
      </c>
      <c r="AJ1781">
        <v>1</v>
      </c>
      <c r="AK1781">
        <v>1</v>
      </c>
      <c r="AL1781">
        <v>33.39</v>
      </c>
      <c r="AM1781">
        <v>4</v>
      </c>
      <c r="AN1781">
        <v>0</v>
      </c>
      <c r="AO1781">
        <v>1</v>
      </c>
      <c r="AP1781">
        <v>1</v>
      </c>
      <c r="AQ1781">
        <v>0</v>
      </c>
      <c r="AR1781">
        <v>0</v>
      </c>
      <c r="AS1781" t="s">
        <v>3</v>
      </c>
      <c r="AT1781">
        <v>5</v>
      </c>
      <c r="AU1781" t="s">
        <v>3</v>
      </c>
      <c r="AV1781">
        <v>1</v>
      </c>
      <c r="AW1781">
        <v>2</v>
      </c>
      <c r="AX1781">
        <v>51657684</v>
      </c>
      <c r="AY1781">
        <v>1</v>
      </c>
      <c r="AZ1781">
        <v>0</v>
      </c>
      <c r="BA1781">
        <v>2045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U1781">
        <f>ROUND(AT1781*Source!I1366*AH1781*AL1781,2)</f>
        <v>41.4</v>
      </c>
      <c r="CV1781">
        <f>ROUND(Y1781*Source!I1366,7)</f>
        <v>0.125</v>
      </c>
      <c r="CW1781">
        <v>0</v>
      </c>
      <c r="CX1781">
        <f>ROUND(Y1781*Source!I1366,7)</f>
        <v>0.125</v>
      </c>
      <c r="CY1781">
        <f>AD1781</f>
        <v>331.23</v>
      </c>
      <c r="CZ1781">
        <f>AH1781</f>
        <v>9.92</v>
      </c>
      <c r="DA1781">
        <f>AL1781</f>
        <v>33.39</v>
      </c>
      <c r="DB1781">
        <f t="shared" si="1577"/>
        <v>49.6</v>
      </c>
      <c r="DC1781">
        <f t="shared" si="1578"/>
        <v>0</v>
      </c>
      <c r="DD1781" t="s">
        <v>3</v>
      </c>
      <c r="DE1781" t="s">
        <v>3</v>
      </c>
      <c r="DF1781">
        <f>ROUND(ROUND(AE1781,2)*CX1781,2)</f>
        <v>0</v>
      </c>
      <c r="DG1781">
        <f t="shared" si="1584"/>
        <v>0</v>
      </c>
      <c r="DH1781">
        <f>ROUND(ROUND(AG1781,2)*CX1781,2)</f>
        <v>0</v>
      </c>
      <c r="DI1781">
        <f>ROUND(ROUND(AH1781*AL1781,2)*CX1781,2)</f>
        <v>41.4</v>
      </c>
      <c r="DJ1781">
        <f>DI1781</f>
        <v>41.4</v>
      </c>
      <c r="DK1781">
        <v>0</v>
      </c>
      <c r="DL1781" t="s">
        <v>3</v>
      </c>
      <c r="DM1781">
        <v>0</v>
      </c>
      <c r="DN1781" t="s">
        <v>3</v>
      </c>
      <c r="DO1781">
        <v>0</v>
      </c>
    </row>
    <row r="1782" spans="1:119" x14ac:dyDescent="0.2">
      <c r="A1782">
        <f>ROW(Source!A1366)</f>
        <v>1366</v>
      </c>
      <c r="B1782">
        <v>51651743</v>
      </c>
      <c r="C1782">
        <v>51657676</v>
      </c>
      <c r="D1782">
        <v>49510905</v>
      </c>
      <c r="E1782">
        <v>70</v>
      </c>
      <c r="F1782">
        <v>1</v>
      </c>
      <c r="G1782">
        <v>1</v>
      </c>
      <c r="H1782">
        <v>1</v>
      </c>
      <c r="I1782" t="s">
        <v>905</v>
      </c>
      <c r="J1782" t="s">
        <v>3</v>
      </c>
      <c r="K1782" t="s">
        <v>906</v>
      </c>
      <c r="L1782">
        <v>1191</v>
      </c>
      <c r="N1782">
        <v>1013</v>
      </c>
      <c r="O1782" t="s">
        <v>904</v>
      </c>
      <c r="P1782" t="s">
        <v>904</v>
      </c>
      <c r="Q1782">
        <v>1</v>
      </c>
      <c r="W1782">
        <v>0</v>
      </c>
      <c r="X1782">
        <v>-1417349443</v>
      </c>
      <c r="Y1782">
        <f t="shared" si="1573"/>
        <v>0.43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1</v>
      </c>
      <c r="AJ1782">
        <v>1</v>
      </c>
      <c r="AK1782">
        <v>33.39</v>
      </c>
      <c r="AL1782">
        <v>1</v>
      </c>
      <c r="AM1782">
        <v>4</v>
      </c>
      <c r="AN1782">
        <v>0</v>
      </c>
      <c r="AO1782">
        <v>1</v>
      </c>
      <c r="AP1782">
        <v>1</v>
      </c>
      <c r="AQ1782">
        <v>0</v>
      </c>
      <c r="AR1782">
        <v>0</v>
      </c>
      <c r="AS1782" t="s">
        <v>3</v>
      </c>
      <c r="AT1782">
        <v>0.43</v>
      </c>
      <c r="AU1782" t="s">
        <v>3</v>
      </c>
      <c r="AV1782">
        <v>2</v>
      </c>
      <c r="AW1782">
        <v>2</v>
      </c>
      <c r="AX1782">
        <v>51657685</v>
      </c>
      <c r="AY1782">
        <v>1</v>
      </c>
      <c r="AZ1782">
        <v>0</v>
      </c>
      <c r="BA1782">
        <v>2046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V1782">
        <v>0</v>
      </c>
      <c r="CW1782">
        <v>0</v>
      </c>
      <c r="CX1782">
        <f>ROUND(Y1782*Source!I1366,7)</f>
        <v>1.0749999999999999E-2</v>
      </c>
      <c r="CY1782">
        <f>AD1782</f>
        <v>0</v>
      </c>
      <c r="CZ1782">
        <f>AH1782</f>
        <v>0</v>
      </c>
      <c r="DA1782">
        <f>AL1782</f>
        <v>1</v>
      </c>
      <c r="DB1782">
        <f t="shared" si="1577"/>
        <v>0</v>
      </c>
      <c r="DC1782">
        <f t="shared" si="1578"/>
        <v>0</v>
      </c>
      <c r="DD1782" t="s">
        <v>3</v>
      </c>
      <c r="DE1782" t="s">
        <v>3</v>
      </c>
      <c r="DF1782">
        <f>ROUND(ROUND(AE1782,2)*CX1782,2)</f>
        <v>0</v>
      </c>
      <c r="DG1782">
        <f t="shared" si="1584"/>
        <v>0</v>
      </c>
      <c r="DH1782">
        <f>ROUND(ROUND(AG1782*AK1782,2)*CX1782,2)</f>
        <v>0</v>
      </c>
      <c r="DI1782">
        <f t="shared" ref="DI1782:DI1787" si="1585">ROUND(ROUND(AH1782,2)*CX1782,2)</f>
        <v>0</v>
      </c>
      <c r="DJ1782">
        <f>DI1782</f>
        <v>0</v>
      </c>
      <c r="DK1782">
        <v>0</v>
      </c>
      <c r="DL1782" t="s">
        <v>3</v>
      </c>
      <c r="DM1782">
        <v>0</v>
      </c>
      <c r="DN1782" t="s">
        <v>3</v>
      </c>
      <c r="DO1782">
        <v>0</v>
      </c>
    </row>
    <row r="1783" spans="1:119" x14ac:dyDescent="0.2">
      <c r="A1783">
        <f>ROW(Source!A1366)</f>
        <v>1366</v>
      </c>
      <c r="B1783">
        <v>51651743</v>
      </c>
      <c r="C1783">
        <v>51657676</v>
      </c>
      <c r="D1783">
        <v>49673503</v>
      </c>
      <c r="E1783">
        <v>1</v>
      </c>
      <c r="F1783">
        <v>1</v>
      </c>
      <c r="G1783">
        <v>1</v>
      </c>
      <c r="H1783">
        <v>2</v>
      </c>
      <c r="I1783" t="s">
        <v>914</v>
      </c>
      <c r="J1783" t="s">
        <v>915</v>
      </c>
      <c r="K1783" t="s">
        <v>916</v>
      </c>
      <c r="L1783">
        <v>1367</v>
      </c>
      <c r="N1783">
        <v>1011</v>
      </c>
      <c r="O1783" t="s">
        <v>910</v>
      </c>
      <c r="P1783" t="s">
        <v>910</v>
      </c>
      <c r="Q1783">
        <v>1</v>
      </c>
      <c r="W1783">
        <v>0</v>
      </c>
      <c r="X1783">
        <v>509054691</v>
      </c>
      <c r="Y1783">
        <f t="shared" si="1573"/>
        <v>0.43</v>
      </c>
      <c r="AA1783">
        <v>0</v>
      </c>
      <c r="AB1783">
        <v>871.31</v>
      </c>
      <c r="AC1783">
        <v>387.32</v>
      </c>
      <c r="AD1783">
        <v>0</v>
      </c>
      <c r="AE1783">
        <v>0</v>
      </c>
      <c r="AF1783">
        <v>65.709999999999994</v>
      </c>
      <c r="AG1783">
        <v>11.6</v>
      </c>
      <c r="AH1783">
        <v>0</v>
      </c>
      <c r="AI1783">
        <v>1</v>
      </c>
      <c r="AJ1783">
        <v>13.26</v>
      </c>
      <c r="AK1783">
        <v>33.39</v>
      </c>
      <c r="AL1783">
        <v>1</v>
      </c>
      <c r="AM1783">
        <v>4</v>
      </c>
      <c r="AN1783">
        <v>0</v>
      </c>
      <c r="AO1783">
        <v>1</v>
      </c>
      <c r="AP1783">
        <v>1</v>
      </c>
      <c r="AQ1783">
        <v>0</v>
      </c>
      <c r="AR1783">
        <v>0</v>
      </c>
      <c r="AS1783" t="s">
        <v>3</v>
      </c>
      <c r="AT1783">
        <v>0.43</v>
      </c>
      <c r="AU1783" t="s">
        <v>3</v>
      </c>
      <c r="AV1783">
        <v>0</v>
      </c>
      <c r="AW1783">
        <v>2</v>
      </c>
      <c r="AX1783">
        <v>51657686</v>
      </c>
      <c r="AY1783">
        <v>1</v>
      </c>
      <c r="AZ1783">
        <v>0</v>
      </c>
      <c r="BA1783">
        <v>2047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V1783">
        <v>0</v>
      </c>
      <c r="CW1783">
        <f>ROUND(Y1783*Source!I1366,7)</f>
        <v>1.0749999999999999E-2</v>
      </c>
      <c r="CX1783">
        <f>ROUND(Y1783*Source!I1366,7)</f>
        <v>1.0749999999999999E-2</v>
      </c>
      <c r="CY1783">
        <f>AB1783</f>
        <v>871.31</v>
      </c>
      <c r="CZ1783">
        <f>AF1783</f>
        <v>65.709999999999994</v>
      </c>
      <c r="DA1783">
        <f>AJ1783</f>
        <v>13.26</v>
      </c>
      <c r="DB1783">
        <f t="shared" si="1577"/>
        <v>28.26</v>
      </c>
      <c r="DC1783">
        <f t="shared" si="1578"/>
        <v>4.99</v>
      </c>
      <c r="DD1783" t="s">
        <v>3</v>
      </c>
      <c r="DE1783" t="s">
        <v>3</v>
      </c>
      <c r="DF1783">
        <f>ROUND(ROUND(AE1783,2)*CX1783,2)</f>
        <v>0</v>
      </c>
      <c r="DG1783">
        <f>ROUND(ROUND(AF1783*AJ1783,2)*CX1783,2)</f>
        <v>9.3699999999999992</v>
      </c>
      <c r="DH1783">
        <f>ROUND(ROUND(AG1783*AK1783,2)*CX1783,2)</f>
        <v>4.16</v>
      </c>
      <c r="DI1783">
        <f t="shared" si="1585"/>
        <v>0</v>
      </c>
      <c r="DJ1783">
        <f>DG1783</f>
        <v>9.3699999999999992</v>
      </c>
      <c r="DK1783">
        <v>0</v>
      </c>
      <c r="DL1783" t="s">
        <v>3</v>
      </c>
      <c r="DM1783">
        <v>0</v>
      </c>
      <c r="DN1783" t="s">
        <v>3</v>
      </c>
      <c r="DO1783">
        <v>0</v>
      </c>
    </row>
    <row r="1784" spans="1:119" x14ac:dyDescent="0.2">
      <c r="A1784">
        <f>ROW(Source!A1366)</f>
        <v>1366</v>
      </c>
      <c r="B1784">
        <v>51651743</v>
      </c>
      <c r="C1784">
        <v>51657676</v>
      </c>
      <c r="D1784">
        <v>49521440</v>
      </c>
      <c r="E1784">
        <v>1</v>
      </c>
      <c r="F1784">
        <v>1</v>
      </c>
      <c r="G1784">
        <v>1</v>
      </c>
      <c r="H1784">
        <v>3</v>
      </c>
      <c r="I1784" t="s">
        <v>118</v>
      </c>
      <c r="J1784" t="s">
        <v>120</v>
      </c>
      <c r="K1784" t="s">
        <v>132</v>
      </c>
      <c r="L1784">
        <v>1327</v>
      </c>
      <c r="N1784">
        <v>1005</v>
      </c>
      <c r="O1784" t="s">
        <v>52</v>
      </c>
      <c r="P1784" t="s">
        <v>52</v>
      </c>
      <c r="Q1784">
        <v>1</v>
      </c>
      <c r="W1784">
        <v>0</v>
      </c>
      <c r="X1784">
        <v>2022782512</v>
      </c>
      <c r="Y1784">
        <f t="shared" si="1573"/>
        <v>11</v>
      </c>
      <c r="AA1784">
        <v>204.98</v>
      </c>
      <c r="AB1784">
        <v>0</v>
      </c>
      <c r="AC1784">
        <v>0</v>
      </c>
      <c r="AD1784">
        <v>0</v>
      </c>
      <c r="AE1784">
        <v>22.5</v>
      </c>
      <c r="AF1784">
        <v>0</v>
      </c>
      <c r="AG1784">
        <v>0</v>
      </c>
      <c r="AH1784">
        <v>0</v>
      </c>
      <c r="AI1784">
        <v>9.11</v>
      </c>
      <c r="AJ1784">
        <v>1</v>
      </c>
      <c r="AK1784">
        <v>1</v>
      </c>
      <c r="AL1784">
        <v>1</v>
      </c>
      <c r="AM1784">
        <v>0</v>
      </c>
      <c r="AN1784">
        <v>0</v>
      </c>
      <c r="AO1784">
        <v>0</v>
      </c>
      <c r="AP1784">
        <v>1</v>
      </c>
      <c r="AQ1784">
        <v>0</v>
      </c>
      <c r="AR1784">
        <v>0</v>
      </c>
      <c r="AS1784" t="s">
        <v>3</v>
      </c>
      <c r="AT1784">
        <v>11</v>
      </c>
      <c r="AU1784" t="s">
        <v>3</v>
      </c>
      <c r="AV1784">
        <v>0</v>
      </c>
      <c r="AW1784">
        <v>1</v>
      </c>
      <c r="AX1784">
        <v>-1</v>
      </c>
      <c r="AY1784">
        <v>0</v>
      </c>
      <c r="AZ1784">
        <v>0</v>
      </c>
      <c r="BA1784" t="s">
        <v>3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V1784">
        <v>0</v>
      </c>
      <c r="CW1784">
        <v>0</v>
      </c>
      <c r="CX1784">
        <f>ROUND(Y1784*Source!I1366,7)</f>
        <v>0.27500000000000002</v>
      </c>
      <c r="CY1784">
        <f>AA1784</f>
        <v>204.98</v>
      </c>
      <c r="CZ1784">
        <f>AE1784</f>
        <v>22.5</v>
      </c>
      <c r="DA1784">
        <f>AI1784</f>
        <v>9.11</v>
      </c>
      <c r="DB1784">
        <f t="shared" si="1577"/>
        <v>247.5</v>
      </c>
      <c r="DC1784">
        <f t="shared" si="1578"/>
        <v>0</v>
      </c>
      <c r="DD1784" t="s">
        <v>3</v>
      </c>
      <c r="DE1784" t="s">
        <v>3</v>
      </c>
      <c r="DF1784">
        <f>ROUND(ROUND(AE1784*AI1784,2)*CX1784,2)</f>
        <v>56.37</v>
      </c>
      <c r="DG1784">
        <f t="shared" ref="DG1784:DG1789" si="1586">ROUND(ROUND(AF1784,2)*CX1784,2)</f>
        <v>0</v>
      </c>
      <c r="DH1784">
        <f>ROUND(ROUND(AG1784,2)*CX1784,2)</f>
        <v>0</v>
      </c>
      <c r="DI1784">
        <f t="shared" si="1585"/>
        <v>0</v>
      </c>
      <c r="DJ1784">
        <f>DF1784</f>
        <v>56.37</v>
      </c>
      <c r="DK1784">
        <v>0</v>
      </c>
      <c r="DL1784" t="s">
        <v>3</v>
      </c>
      <c r="DM1784">
        <v>0</v>
      </c>
      <c r="DN1784" t="s">
        <v>3</v>
      </c>
      <c r="DO1784">
        <v>0</v>
      </c>
    </row>
    <row r="1785" spans="1:119" x14ac:dyDescent="0.2">
      <c r="A1785">
        <f>ROW(Source!A1366)</f>
        <v>1366</v>
      </c>
      <c r="B1785">
        <v>51651743</v>
      </c>
      <c r="C1785">
        <v>51657676</v>
      </c>
      <c r="D1785">
        <v>49523581</v>
      </c>
      <c r="E1785">
        <v>1</v>
      </c>
      <c r="F1785">
        <v>1</v>
      </c>
      <c r="G1785">
        <v>1</v>
      </c>
      <c r="H1785">
        <v>3</v>
      </c>
      <c r="I1785" t="s">
        <v>955</v>
      </c>
      <c r="J1785" t="s">
        <v>956</v>
      </c>
      <c r="K1785" t="s">
        <v>957</v>
      </c>
      <c r="L1785">
        <v>1301</v>
      </c>
      <c r="N1785">
        <v>1003</v>
      </c>
      <c r="O1785" t="s">
        <v>958</v>
      </c>
      <c r="P1785" t="s">
        <v>958</v>
      </c>
      <c r="Q1785">
        <v>1</v>
      </c>
      <c r="W1785">
        <v>0</v>
      </c>
      <c r="X1785">
        <v>-2092502019</v>
      </c>
      <c r="Y1785">
        <f t="shared" si="1573"/>
        <v>20</v>
      </c>
      <c r="AA1785">
        <v>27.33</v>
      </c>
      <c r="AB1785">
        <v>0</v>
      </c>
      <c r="AC1785">
        <v>0</v>
      </c>
      <c r="AD1785">
        <v>0</v>
      </c>
      <c r="AE1785">
        <v>3</v>
      </c>
      <c r="AF1785">
        <v>0</v>
      </c>
      <c r="AG1785">
        <v>0</v>
      </c>
      <c r="AH1785">
        <v>0</v>
      </c>
      <c r="AI1785">
        <v>9.11</v>
      </c>
      <c r="AJ1785">
        <v>1</v>
      </c>
      <c r="AK1785">
        <v>1</v>
      </c>
      <c r="AL1785">
        <v>1</v>
      </c>
      <c r="AM1785">
        <v>4</v>
      </c>
      <c r="AN1785">
        <v>0</v>
      </c>
      <c r="AO1785">
        <v>1</v>
      </c>
      <c r="AP1785">
        <v>1</v>
      </c>
      <c r="AQ1785">
        <v>0</v>
      </c>
      <c r="AR1785">
        <v>0</v>
      </c>
      <c r="AS1785" t="s">
        <v>3</v>
      </c>
      <c r="AT1785">
        <v>20</v>
      </c>
      <c r="AU1785" t="s">
        <v>3</v>
      </c>
      <c r="AV1785">
        <v>0</v>
      </c>
      <c r="AW1785">
        <v>2</v>
      </c>
      <c r="AX1785">
        <v>51657687</v>
      </c>
      <c r="AY1785">
        <v>1</v>
      </c>
      <c r="AZ1785">
        <v>0</v>
      </c>
      <c r="BA1785">
        <v>2048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V1785">
        <v>0</v>
      </c>
      <c r="CW1785">
        <v>0</v>
      </c>
      <c r="CX1785">
        <f>ROUND(Y1785*Source!I1366,7)</f>
        <v>0.5</v>
      </c>
      <c r="CY1785">
        <f>AA1785</f>
        <v>27.33</v>
      </c>
      <c r="CZ1785">
        <f>AE1785</f>
        <v>3</v>
      </c>
      <c r="DA1785">
        <f>AI1785</f>
        <v>9.11</v>
      </c>
      <c r="DB1785">
        <f t="shared" si="1577"/>
        <v>60</v>
      </c>
      <c r="DC1785">
        <f t="shared" si="1578"/>
        <v>0</v>
      </c>
      <c r="DD1785" t="s">
        <v>3</v>
      </c>
      <c r="DE1785" t="s">
        <v>3</v>
      </c>
      <c r="DF1785">
        <f>ROUND(ROUND(AE1785*AI1785,2)*CX1785,2)</f>
        <v>13.67</v>
      </c>
      <c r="DG1785">
        <f t="shared" si="1586"/>
        <v>0</v>
      </c>
      <c r="DH1785">
        <f>ROUND(ROUND(AG1785,2)*CX1785,2)</f>
        <v>0</v>
      </c>
      <c r="DI1785">
        <f t="shared" si="1585"/>
        <v>0</v>
      </c>
      <c r="DJ1785">
        <f>DF1785</f>
        <v>13.67</v>
      </c>
      <c r="DK1785">
        <v>0</v>
      </c>
      <c r="DL1785" t="s">
        <v>3</v>
      </c>
      <c r="DM1785">
        <v>0</v>
      </c>
      <c r="DN1785" t="s">
        <v>3</v>
      </c>
      <c r="DO1785">
        <v>0</v>
      </c>
    </row>
    <row r="1786" spans="1:119" x14ac:dyDescent="0.2">
      <c r="A1786">
        <f>ROW(Source!A1366)</f>
        <v>1366</v>
      </c>
      <c r="B1786">
        <v>51651743</v>
      </c>
      <c r="C1786">
        <v>51657676</v>
      </c>
      <c r="D1786">
        <v>49553409</v>
      </c>
      <c r="E1786">
        <v>1</v>
      </c>
      <c r="F1786">
        <v>1</v>
      </c>
      <c r="G1786">
        <v>1</v>
      </c>
      <c r="H1786">
        <v>3</v>
      </c>
      <c r="I1786" t="s">
        <v>122</v>
      </c>
      <c r="J1786" t="s">
        <v>125</v>
      </c>
      <c r="K1786" t="s">
        <v>123</v>
      </c>
      <c r="L1786">
        <v>1296</v>
      </c>
      <c r="N1786">
        <v>1002</v>
      </c>
      <c r="O1786" t="s">
        <v>124</v>
      </c>
      <c r="P1786" t="s">
        <v>124</v>
      </c>
      <c r="Q1786">
        <v>1</v>
      </c>
      <c r="W1786">
        <v>1</v>
      </c>
      <c r="X1786">
        <v>-1609399419</v>
      </c>
      <c r="Y1786">
        <f t="shared" si="1573"/>
        <v>-1.5</v>
      </c>
      <c r="AA1786">
        <v>597.42999999999995</v>
      </c>
      <c r="AB1786">
        <v>0</v>
      </c>
      <c r="AC1786">
        <v>0</v>
      </c>
      <c r="AD1786">
        <v>0</v>
      </c>
      <c r="AE1786">
        <v>65.58</v>
      </c>
      <c r="AF1786">
        <v>0</v>
      </c>
      <c r="AG1786">
        <v>0</v>
      </c>
      <c r="AH1786">
        <v>0</v>
      </c>
      <c r="AI1786">
        <v>9.11</v>
      </c>
      <c r="AJ1786">
        <v>1</v>
      </c>
      <c r="AK1786">
        <v>1</v>
      </c>
      <c r="AL1786">
        <v>1</v>
      </c>
      <c r="AM1786">
        <v>4</v>
      </c>
      <c r="AN1786">
        <v>0</v>
      </c>
      <c r="AO1786">
        <v>1</v>
      </c>
      <c r="AP1786">
        <v>1</v>
      </c>
      <c r="AQ1786">
        <v>0</v>
      </c>
      <c r="AR1786">
        <v>0</v>
      </c>
      <c r="AS1786" t="s">
        <v>3</v>
      </c>
      <c r="AT1786">
        <v>-1.5</v>
      </c>
      <c r="AU1786" t="s">
        <v>3</v>
      </c>
      <c r="AV1786">
        <v>0</v>
      </c>
      <c r="AW1786">
        <v>2</v>
      </c>
      <c r="AX1786">
        <v>51657689</v>
      </c>
      <c r="AY1786">
        <v>1</v>
      </c>
      <c r="AZ1786">
        <v>6144</v>
      </c>
      <c r="BA1786">
        <v>2050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V1786">
        <v>0</v>
      </c>
      <c r="CW1786">
        <v>0</v>
      </c>
      <c r="CX1786">
        <f>ROUND(Y1786*Source!I1366,7)</f>
        <v>-3.7499999999999999E-2</v>
      </c>
      <c r="CY1786">
        <f>AA1786</f>
        <v>597.42999999999995</v>
      </c>
      <c r="CZ1786">
        <f>AE1786</f>
        <v>65.58</v>
      </c>
      <c r="DA1786">
        <f>AI1786</f>
        <v>9.11</v>
      </c>
      <c r="DB1786">
        <f t="shared" si="1577"/>
        <v>-98.37</v>
      </c>
      <c r="DC1786">
        <f t="shared" si="1578"/>
        <v>0</v>
      </c>
      <c r="DD1786" t="s">
        <v>3</v>
      </c>
      <c r="DE1786" t="s">
        <v>3</v>
      </c>
      <c r="DF1786">
        <f>ROUND(ROUND(AE1786*AI1786,2)*CX1786,2)</f>
        <v>-22.4</v>
      </c>
      <c r="DG1786">
        <f t="shared" si="1586"/>
        <v>0</v>
      </c>
      <c r="DH1786">
        <f>ROUND(ROUND(AG1786,2)*CX1786,2)</f>
        <v>0</v>
      </c>
      <c r="DI1786">
        <f t="shared" si="1585"/>
        <v>0</v>
      </c>
      <c r="DJ1786">
        <f>DF1786</f>
        <v>-22.4</v>
      </c>
      <c r="DK1786">
        <v>0</v>
      </c>
      <c r="DL1786" t="s">
        <v>3</v>
      </c>
      <c r="DM1786">
        <v>0</v>
      </c>
      <c r="DN1786" t="s">
        <v>3</v>
      </c>
      <c r="DO1786">
        <v>0</v>
      </c>
    </row>
    <row r="1787" spans="1:119" x14ac:dyDescent="0.2">
      <c r="A1787">
        <f>ROW(Source!A1366)</f>
        <v>1366</v>
      </c>
      <c r="B1787">
        <v>51651743</v>
      </c>
      <c r="C1787">
        <v>51657676</v>
      </c>
      <c r="D1787">
        <v>49555331</v>
      </c>
      <c r="E1787">
        <v>1</v>
      </c>
      <c r="F1787">
        <v>1</v>
      </c>
      <c r="G1787">
        <v>1</v>
      </c>
      <c r="H1787">
        <v>3</v>
      </c>
      <c r="I1787" t="s">
        <v>127</v>
      </c>
      <c r="J1787" t="s">
        <v>129</v>
      </c>
      <c r="K1787" t="s">
        <v>128</v>
      </c>
      <c r="L1787">
        <v>1296</v>
      </c>
      <c r="N1787">
        <v>1002</v>
      </c>
      <c r="O1787" t="s">
        <v>124</v>
      </c>
      <c r="P1787" t="s">
        <v>124</v>
      </c>
      <c r="Q1787">
        <v>1</v>
      </c>
      <c r="W1787">
        <v>1</v>
      </c>
      <c r="X1787">
        <v>1828367933</v>
      </c>
      <c r="Y1787">
        <f t="shared" si="1573"/>
        <v>-5.7000000000000002E-2</v>
      </c>
      <c r="AA1787">
        <v>1827.28</v>
      </c>
      <c r="AB1787">
        <v>0</v>
      </c>
      <c r="AC1787">
        <v>0</v>
      </c>
      <c r="AD1787">
        <v>0</v>
      </c>
      <c r="AE1787">
        <v>200.58</v>
      </c>
      <c r="AF1787">
        <v>0</v>
      </c>
      <c r="AG1787">
        <v>0</v>
      </c>
      <c r="AH1787">
        <v>0</v>
      </c>
      <c r="AI1787">
        <v>9.11</v>
      </c>
      <c r="AJ1787">
        <v>1</v>
      </c>
      <c r="AK1787">
        <v>1</v>
      </c>
      <c r="AL1787">
        <v>1</v>
      </c>
      <c r="AM1787">
        <v>4</v>
      </c>
      <c r="AN1787">
        <v>0</v>
      </c>
      <c r="AO1787">
        <v>1</v>
      </c>
      <c r="AP1787">
        <v>1</v>
      </c>
      <c r="AQ1787">
        <v>0</v>
      </c>
      <c r="AR1787">
        <v>0</v>
      </c>
      <c r="AS1787" t="s">
        <v>3</v>
      </c>
      <c r="AT1787">
        <v>-5.7000000000000002E-2</v>
      </c>
      <c r="AU1787" t="s">
        <v>3</v>
      </c>
      <c r="AV1787">
        <v>0</v>
      </c>
      <c r="AW1787">
        <v>2</v>
      </c>
      <c r="AX1787">
        <v>51657691</v>
      </c>
      <c r="AY1787">
        <v>1</v>
      </c>
      <c r="AZ1787">
        <v>6144</v>
      </c>
      <c r="BA1787">
        <v>2052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V1787">
        <v>0</v>
      </c>
      <c r="CW1787">
        <v>0</v>
      </c>
      <c r="CX1787">
        <f>ROUND(Y1787*Source!I1366,7)</f>
        <v>-1.4250000000000001E-3</v>
      </c>
      <c r="CY1787">
        <f>AA1787</f>
        <v>1827.28</v>
      </c>
      <c r="CZ1787">
        <f>AE1787</f>
        <v>200.58</v>
      </c>
      <c r="DA1787">
        <f>AI1787</f>
        <v>9.11</v>
      </c>
      <c r="DB1787">
        <f t="shared" si="1577"/>
        <v>-11.43</v>
      </c>
      <c r="DC1787">
        <f t="shared" si="1578"/>
        <v>0</v>
      </c>
      <c r="DD1787" t="s">
        <v>3</v>
      </c>
      <c r="DE1787" t="s">
        <v>3</v>
      </c>
      <c r="DF1787">
        <f>ROUND(ROUND(AE1787*AI1787,2)*CX1787,2)</f>
        <v>-2.6</v>
      </c>
      <c r="DG1787">
        <f t="shared" si="1586"/>
        <v>0</v>
      </c>
      <c r="DH1787">
        <f>ROUND(ROUND(AG1787,2)*CX1787,2)</f>
        <v>0</v>
      </c>
      <c r="DI1787">
        <f t="shared" si="1585"/>
        <v>0</v>
      </c>
      <c r="DJ1787">
        <f>DF1787</f>
        <v>-2.6</v>
      </c>
      <c r="DK1787">
        <v>0</v>
      </c>
      <c r="DL1787" t="s">
        <v>3</v>
      </c>
      <c r="DM1787">
        <v>0</v>
      </c>
      <c r="DN1787" t="s">
        <v>3</v>
      </c>
      <c r="DO1787">
        <v>0</v>
      </c>
    </row>
    <row r="1788" spans="1:119" x14ac:dyDescent="0.2">
      <c r="A1788">
        <f>ROW(Source!A1405)</f>
        <v>1405</v>
      </c>
      <c r="B1788">
        <v>51651743</v>
      </c>
      <c r="C1788">
        <v>51657695</v>
      </c>
      <c r="D1788">
        <v>49510737</v>
      </c>
      <c r="E1788">
        <v>70</v>
      </c>
      <c r="F1788">
        <v>1</v>
      </c>
      <c r="G1788">
        <v>1</v>
      </c>
      <c r="H1788">
        <v>1</v>
      </c>
      <c r="I1788" t="s">
        <v>959</v>
      </c>
      <c r="J1788" t="s">
        <v>3</v>
      </c>
      <c r="K1788" t="s">
        <v>960</v>
      </c>
      <c r="L1788">
        <v>1191</v>
      </c>
      <c r="N1788">
        <v>1013</v>
      </c>
      <c r="O1788" t="s">
        <v>904</v>
      </c>
      <c r="P1788" t="s">
        <v>904</v>
      </c>
      <c r="Q1788">
        <v>1</v>
      </c>
      <c r="W1788">
        <v>0</v>
      </c>
      <c r="X1788">
        <v>-1810713292</v>
      </c>
      <c r="Y1788">
        <f>(AT1788*ROUND(1.05,7))</f>
        <v>0.59849999999999992</v>
      </c>
      <c r="AA1788">
        <v>0</v>
      </c>
      <c r="AB1788">
        <v>0</v>
      </c>
      <c r="AC1788">
        <v>0</v>
      </c>
      <c r="AD1788">
        <v>306.52</v>
      </c>
      <c r="AE1788">
        <v>0</v>
      </c>
      <c r="AF1788">
        <v>0</v>
      </c>
      <c r="AG1788">
        <v>0</v>
      </c>
      <c r="AH1788">
        <v>9.18</v>
      </c>
      <c r="AI1788">
        <v>1</v>
      </c>
      <c r="AJ1788">
        <v>1</v>
      </c>
      <c r="AK1788">
        <v>1</v>
      </c>
      <c r="AL1788">
        <v>33.39</v>
      </c>
      <c r="AM1788">
        <v>4</v>
      </c>
      <c r="AN1788">
        <v>0</v>
      </c>
      <c r="AO1788">
        <v>1</v>
      </c>
      <c r="AP1788">
        <v>1</v>
      </c>
      <c r="AQ1788">
        <v>0</v>
      </c>
      <c r="AR1788">
        <v>0</v>
      </c>
      <c r="AS1788" t="s">
        <v>3</v>
      </c>
      <c r="AT1788">
        <v>0.56999999999999995</v>
      </c>
      <c r="AU1788" t="s">
        <v>20</v>
      </c>
      <c r="AV1788">
        <v>1</v>
      </c>
      <c r="AW1788">
        <v>2</v>
      </c>
      <c r="AX1788">
        <v>51657704</v>
      </c>
      <c r="AY1788">
        <v>1</v>
      </c>
      <c r="AZ1788">
        <v>0</v>
      </c>
      <c r="BA1788">
        <v>2053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U1788">
        <f>ROUND(AT1788*Source!I1405*AH1788*AL1788,2)</f>
        <v>349.43</v>
      </c>
      <c r="CV1788">
        <f>ROUND(Y1788*Source!I1405,7)</f>
        <v>1.1970000000000001</v>
      </c>
      <c r="CW1788">
        <v>0</v>
      </c>
      <c r="CX1788">
        <f>ROUND(Y1788*Source!I1405,7)</f>
        <v>1.1970000000000001</v>
      </c>
      <c r="CY1788">
        <f>AD1788</f>
        <v>306.52</v>
      </c>
      <c r="CZ1788">
        <f>AH1788</f>
        <v>9.18</v>
      </c>
      <c r="DA1788">
        <f>AL1788</f>
        <v>33.39</v>
      </c>
      <c r="DB1788">
        <f>ROUND((ROUND(AT1788*CZ1788,2)*ROUND(1.05,7)),2)</f>
        <v>5.49</v>
      </c>
      <c r="DC1788">
        <f>ROUND((ROUND(AT1788*AG1788,2)*ROUND(1.05,7)),2)</f>
        <v>0</v>
      </c>
      <c r="DD1788" t="s">
        <v>3</v>
      </c>
      <c r="DE1788" t="s">
        <v>3</v>
      </c>
      <c r="DF1788">
        <f>ROUND(ROUND(AE1788,2)*CX1788,2)</f>
        <v>0</v>
      </c>
      <c r="DG1788">
        <f t="shared" si="1586"/>
        <v>0</v>
      </c>
      <c r="DH1788">
        <f>ROUND(ROUND(AG1788,2)*CX1788,2)</f>
        <v>0</v>
      </c>
      <c r="DI1788">
        <f>ROUND(ROUND(AH1788*AL1788,2)*CX1788,2)</f>
        <v>366.9</v>
      </c>
      <c r="DJ1788">
        <f>DI1788</f>
        <v>366.9</v>
      </c>
      <c r="DK1788">
        <v>0</v>
      </c>
      <c r="DL1788" t="s">
        <v>3</v>
      </c>
      <c r="DM1788">
        <v>0</v>
      </c>
      <c r="DN1788" t="s">
        <v>3</v>
      </c>
      <c r="DO1788">
        <v>0</v>
      </c>
    </row>
    <row r="1789" spans="1:119" x14ac:dyDescent="0.2">
      <c r="A1789">
        <f>ROW(Source!A1405)</f>
        <v>1405</v>
      </c>
      <c r="B1789">
        <v>51651743</v>
      </c>
      <c r="C1789">
        <v>51657695</v>
      </c>
      <c r="D1789">
        <v>49510905</v>
      </c>
      <c r="E1789">
        <v>70</v>
      </c>
      <c r="F1789">
        <v>1</v>
      </c>
      <c r="G1789">
        <v>1</v>
      </c>
      <c r="H1789">
        <v>1</v>
      </c>
      <c r="I1789" t="s">
        <v>905</v>
      </c>
      <c r="J1789" t="s">
        <v>3</v>
      </c>
      <c r="K1789" t="s">
        <v>906</v>
      </c>
      <c r="L1789">
        <v>1191</v>
      </c>
      <c r="N1789">
        <v>1013</v>
      </c>
      <c r="O1789" t="s">
        <v>904</v>
      </c>
      <c r="P1789" t="s">
        <v>904</v>
      </c>
      <c r="Q1789">
        <v>1</v>
      </c>
      <c r="W1789">
        <v>0</v>
      </c>
      <c r="X1789">
        <v>-1417349443</v>
      </c>
      <c r="Y1789">
        <f>(AT1789*ROUND(1.05,7))</f>
        <v>1.0500000000000001E-2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1</v>
      </c>
      <c r="AJ1789">
        <v>1</v>
      </c>
      <c r="AK1789">
        <v>33.39</v>
      </c>
      <c r="AL1789">
        <v>1</v>
      </c>
      <c r="AM1789">
        <v>4</v>
      </c>
      <c r="AN1789">
        <v>0</v>
      </c>
      <c r="AO1789">
        <v>1</v>
      </c>
      <c r="AP1789">
        <v>1</v>
      </c>
      <c r="AQ1789">
        <v>0</v>
      </c>
      <c r="AR1789">
        <v>0</v>
      </c>
      <c r="AS1789" t="s">
        <v>3</v>
      </c>
      <c r="AT1789">
        <v>0.01</v>
      </c>
      <c r="AU1789" t="s">
        <v>20</v>
      </c>
      <c r="AV1789">
        <v>2</v>
      </c>
      <c r="AW1789">
        <v>2</v>
      </c>
      <c r="AX1789">
        <v>51657705</v>
      </c>
      <c r="AY1789">
        <v>1</v>
      </c>
      <c r="AZ1789">
        <v>0</v>
      </c>
      <c r="BA1789">
        <v>2054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V1789">
        <v>0</v>
      </c>
      <c r="CW1789">
        <v>0</v>
      </c>
      <c r="CX1789">
        <f>ROUND(Y1789*Source!I1405,7)</f>
        <v>2.1000000000000001E-2</v>
      </c>
      <c r="CY1789">
        <f>AD1789</f>
        <v>0</v>
      </c>
      <c r="CZ1789">
        <f>AH1789</f>
        <v>0</v>
      </c>
      <c r="DA1789">
        <f>AL1789</f>
        <v>1</v>
      </c>
      <c r="DB1789">
        <f>ROUND((ROUND(AT1789*CZ1789,2)*ROUND(1.05,7)),2)</f>
        <v>0</v>
      </c>
      <c r="DC1789">
        <f>ROUND((ROUND(AT1789*AG1789,2)*ROUND(1.05,7)),2)</f>
        <v>0</v>
      </c>
      <c r="DD1789" t="s">
        <v>3</v>
      </c>
      <c r="DE1789" t="s">
        <v>3</v>
      </c>
      <c r="DF1789">
        <f>ROUND(ROUND(AE1789,2)*CX1789,2)</f>
        <v>0</v>
      </c>
      <c r="DG1789">
        <f t="shared" si="1586"/>
        <v>0</v>
      </c>
      <c r="DH1789">
        <f>ROUND(ROUND(AG1789*AK1789,2)*CX1789,2)</f>
        <v>0</v>
      </c>
      <c r="DI1789">
        <f t="shared" ref="DI1789:DI1795" si="1587">ROUND(ROUND(AH1789,2)*CX1789,2)</f>
        <v>0</v>
      </c>
      <c r="DJ1789">
        <f>DI1789</f>
        <v>0</v>
      </c>
      <c r="DK1789">
        <v>0</v>
      </c>
      <c r="DL1789" t="s">
        <v>3</v>
      </c>
      <c r="DM1789">
        <v>0</v>
      </c>
      <c r="DN1789" t="s">
        <v>3</v>
      </c>
      <c r="DO1789">
        <v>0</v>
      </c>
    </row>
    <row r="1790" spans="1:119" x14ac:dyDescent="0.2">
      <c r="A1790">
        <f>ROW(Source!A1405)</f>
        <v>1405</v>
      </c>
      <c r="B1790">
        <v>51651743</v>
      </c>
      <c r="C1790">
        <v>51657695</v>
      </c>
      <c r="D1790">
        <v>49672695</v>
      </c>
      <c r="E1790">
        <v>1</v>
      </c>
      <c r="F1790">
        <v>1</v>
      </c>
      <c r="G1790">
        <v>1</v>
      </c>
      <c r="H1790">
        <v>2</v>
      </c>
      <c r="I1790" t="s">
        <v>911</v>
      </c>
      <c r="J1790" t="s">
        <v>912</v>
      </c>
      <c r="K1790" t="s">
        <v>913</v>
      </c>
      <c r="L1790">
        <v>1367</v>
      </c>
      <c r="N1790">
        <v>1011</v>
      </c>
      <c r="O1790" t="s">
        <v>910</v>
      </c>
      <c r="P1790" t="s">
        <v>910</v>
      </c>
      <c r="Q1790">
        <v>1</v>
      </c>
      <c r="W1790">
        <v>0</v>
      </c>
      <c r="X1790">
        <v>1063590936</v>
      </c>
      <c r="Y1790">
        <f>(AT1790*ROUND(1.05,7))</f>
        <v>0.14700000000000002</v>
      </c>
      <c r="AA1790">
        <v>0</v>
      </c>
      <c r="AB1790">
        <v>41.37</v>
      </c>
      <c r="AC1790">
        <v>0</v>
      </c>
      <c r="AD1790">
        <v>0</v>
      </c>
      <c r="AE1790">
        <v>0</v>
      </c>
      <c r="AF1790">
        <v>3.12</v>
      </c>
      <c r="AG1790">
        <v>0</v>
      </c>
      <c r="AH1790">
        <v>0</v>
      </c>
      <c r="AI1790">
        <v>1</v>
      </c>
      <c r="AJ1790">
        <v>13.26</v>
      </c>
      <c r="AK1790">
        <v>33.39</v>
      </c>
      <c r="AL1790">
        <v>1</v>
      </c>
      <c r="AM1790">
        <v>4</v>
      </c>
      <c r="AN1790">
        <v>0</v>
      </c>
      <c r="AO1790">
        <v>1</v>
      </c>
      <c r="AP1790">
        <v>1</v>
      </c>
      <c r="AQ1790">
        <v>0</v>
      </c>
      <c r="AR1790">
        <v>0</v>
      </c>
      <c r="AS1790" t="s">
        <v>3</v>
      </c>
      <c r="AT1790">
        <v>0.14000000000000001</v>
      </c>
      <c r="AU1790" t="s">
        <v>20</v>
      </c>
      <c r="AV1790">
        <v>0</v>
      </c>
      <c r="AW1790">
        <v>2</v>
      </c>
      <c r="AX1790">
        <v>51657706</v>
      </c>
      <c r="AY1790">
        <v>1</v>
      </c>
      <c r="AZ1790">
        <v>0</v>
      </c>
      <c r="BA1790">
        <v>2055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V1790">
        <v>0</v>
      </c>
      <c r="CW1790">
        <f>ROUND(Y1790*Source!I1405,7)</f>
        <v>0.29399999999999998</v>
      </c>
      <c r="CX1790">
        <f>ROUND(Y1790*Source!I1405,7)</f>
        <v>0.29399999999999998</v>
      </c>
      <c r="CY1790">
        <f>AB1790</f>
        <v>41.37</v>
      </c>
      <c r="CZ1790">
        <f>AF1790</f>
        <v>3.12</v>
      </c>
      <c r="DA1790">
        <f>AJ1790</f>
        <v>13.26</v>
      </c>
      <c r="DB1790">
        <f>ROUND((ROUND(AT1790*CZ1790,2)*ROUND(1.05,7)),2)</f>
        <v>0.46</v>
      </c>
      <c r="DC1790">
        <f>ROUND((ROUND(AT1790*AG1790,2)*ROUND(1.05,7)),2)</f>
        <v>0</v>
      </c>
      <c r="DD1790" t="s">
        <v>3</v>
      </c>
      <c r="DE1790" t="s">
        <v>3</v>
      </c>
      <c r="DF1790">
        <f>ROUND(ROUND(AE1790,2)*CX1790,2)</f>
        <v>0</v>
      </c>
      <c r="DG1790">
        <f>ROUND(ROUND(AF1790*AJ1790,2)*CX1790,2)</f>
        <v>12.16</v>
      </c>
      <c r="DH1790">
        <f>ROUND(ROUND(AG1790*AK1790,2)*CX1790,2)</f>
        <v>0</v>
      </c>
      <c r="DI1790">
        <f t="shared" si="1587"/>
        <v>0</v>
      </c>
      <c r="DJ1790">
        <f>DG1790</f>
        <v>12.16</v>
      </c>
      <c r="DK1790">
        <v>0</v>
      </c>
      <c r="DL1790" t="s">
        <v>3</v>
      </c>
      <c r="DM1790">
        <v>0</v>
      </c>
      <c r="DN1790" t="s">
        <v>3</v>
      </c>
      <c r="DO1790">
        <v>0</v>
      </c>
    </row>
    <row r="1791" spans="1:119" x14ac:dyDescent="0.2">
      <c r="A1791">
        <f>ROW(Source!A1405)</f>
        <v>1405</v>
      </c>
      <c r="B1791">
        <v>51651743</v>
      </c>
      <c r="C1791">
        <v>51657695</v>
      </c>
      <c r="D1791">
        <v>49673503</v>
      </c>
      <c r="E1791">
        <v>1</v>
      </c>
      <c r="F1791">
        <v>1</v>
      </c>
      <c r="G1791">
        <v>1</v>
      </c>
      <c r="H1791">
        <v>2</v>
      </c>
      <c r="I1791" t="s">
        <v>914</v>
      </c>
      <c r="J1791" t="s">
        <v>915</v>
      </c>
      <c r="K1791" t="s">
        <v>916</v>
      </c>
      <c r="L1791">
        <v>1367</v>
      </c>
      <c r="N1791">
        <v>1011</v>
      </c>
      <c r="O1791" t="s">
        <v>910</v>
      </c>
      <c r="P1791" t="s">
        <v>910</v>
      </c>
      <c r="Q1791">
        <v>1</v>
      </c>
      <c r="W1791">
        <v>0</v>
      </c>
      <c r="X1791">
        <v>509054691</v>
      </c>
      <c r="Y1791">
        <f>(AT1791*ROUND(1.05,7))</f>
        <v>1.0500000000000001E-2</v>
      </c>
      <c r="AA1791">
        <v>0</v>
      </c>
      <c r="AB1791">
        <v>871.31</v>
      </c>
      <c r="AC1791">
        <v>387.32</v>
      </c>
      <c r="AD1791">
        <v>0</v>
      </c>
      <c r="AE1791">
        <v>0</v>
      </c>
      <c r="AF1791">
        <v>65.709999999999994</v>
      </c>
      <c r="AG1791">
        <v>11.6</v>
      </c>
      <c r="AH1791">
        <v>0</v>
      </c>
      <c r="AI1791">
        <v>1</v>
      </c>
      <c r="AJ1791">
        <v>13.26</v>
      </c>
      <c r="AK1791">
        <v>33.39</v>
      </c>
      <c r="AL1791">
        <v>1</v>
      </c>
      <c r="AM1791">
        <v>4</v>
      </c>
      <c r="AN1791">
        <v>0</v>
      </c>
      <c r="AO1791">
        <v>1</v>
      </c>
      <c r="AP1791">
        <v>1</v>
      </c>
      <c r="AQ1791">
        <v>0</v>
      </c>
      <c r="AR1791">
        <v>0</v>
      </c>
      <c r="AS1791" t="s">
        <v>3</v>
      </c>
      <c r="AT1791">
        <v>0.01</v>
      </c>
      <c r="AU1791" t="s">
        <v>20</v>
      </c>
      <c r="AV1791">
        <v>0</v>
      </c>
      <c r="AW1791">
        <v>2</v>
      </c>
      <c r="AX1791">
        <v>51657707</v>
      </c>
      <c r="AY1791">
        <v>1</v>
      </c>
      <c r="AZ1791">
        <v>0</v>
      </c>
      <c r="BA1791">
        <v>2056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V1791">
        <v>0</v>
      </c>
      <c r="CW1791">
        <f>ROUND(Y1791*Source!I1405,7)</f>
        <v>2.1000000000000001E-2</v>
      </c>
      <c r="CX1791">
        <f>ROUND(Y1791*Source!I1405,7)</f>
        <v>2.1000000000000001E-2</v>
      </c>
      <c r="CY1791">
        <f>AB1791</f>
        <v>871.31</v>
      </c>
      <c r="CZ1791">
        <f>AF1791</f>
        <v>65.709999999999994</v>
      </c>
      <c r="DA1791">
        <f>AJ1791</f>
        <v>13.26</v>
      </c>
      <c r="DB1791">
        <f>ROUND((ROUND(AT1791*CZ1791,2)*ROUND(1.05,7)),2)</f>
        <v>0.69</v>
      </c>
      <c r="DC1791">
        <f>ROUND((ROUND(AT1791*AG1791,2)*ROUND(1.05,7)),2)</f>
        <v>0.13</v>
      </c>
      <c r="DD1791" t="s">
        <v>3</v>
      </c>
      <c r="DE1791" t="s">
        <v>3</v>
      </c>
      <c r="DF1791">
        <f>ROUND(ROUND(AE1791,2)*CX1791,2)</f>
        <v>0</v>
      </c>
      <c r="DG1791">
        <f>ROUND(ROUND(AF1791*AJ1791,2)*CX1791,2)</f>
        <v>18.3</v>
      </c>
      <c r="DH1791">
        <f>ROUND(ROUND(AG1791*AK1791,2)*CX1791,2)</f>
        <v>8.1300000000000008</v>
      </c>
      <c r="DI1791">
        <f t="shared" si="1587"/>
        <v>0</v>
      </c>
      <c r="DJ1791">
        <f>DG1791</f>
        <v>18.3</v>
      </c>
      <c r="DK1791">
        <v>0</v>
      </c>
      <c r="DL1791" t="s">
        <v>3</v>
      </c>
      <c r="DM1791">
        <v>0</v>
      </c>
      <c r="DN1791" t="s">
        <v>3</v>
      </c>
      <c r="DO1791">
        <v>0</v>
      </c>
    </row>
    <row r="1792" spans="1:119" x14ac:dyDescent="0.2">
      <c r="A1792">
        <f>ROW(Source!A1405)</f>
        <v>1405</v>
      </c>
      <c r="B1792">
        <v>51651743</v>
      </c>
      <c r="C1792">
        <v>51657695</v>
      </c>
      <c r="D1792">
        <v>49673715</v>
      </c>
      <c r="E1792">
        <v>1</v>
      </c>
      <c r="F1792">
        <v>1</v>
      </c>
      <c r="G1792">
        <v>1</v>
      </c>
      <c r="H1792">
        <v>2</v>
      </c>
      <c r="I1792" t="s">
        <v>926</v>
      </c>
      <c r="J1792" t="s">
        <v>927</v>
      </c>
      <c r="K1792" t="s">
        <v>928</v>
      </c>
      <c r="L1792">
        <v>1367</v>
      </c>
      <c r="N1792">
        <v>1011</v>
      </c>
      <c r="O1792" t="s">
        <v>910</v>
      </c>
      <c r="P1792" t="s">
        <v>910</v>
      </c>
      <c r="Q1792">
        <v>1</v>
      </c>
      <c r="W1792">
        <v>0</v>
      </c>
      <c r="X1792">
        <v>829370094</v>
      </c>
      <c r="Y1792">
        <f>(AT1792*ROUND(1.05,7))</f>
        <v>7.350000000000001E-2</v>
      </c>
      <c r="AA1792">
        <v>0</v>
      </c>
      <c r="AB1792">
        <v>107.41</v>
      </c>
      <c r="AC1792">
        <v>0</v>
      </c>
      <c r="AD1792">
        <v>0</v>
      </c>
      <c r="AE1792">
        <v>0</v>
      </c>
      <c r="AF1792">
        <v>8.1</v>
      </c>
      <c r="AG1792">
        <v>0</v>
      </c>
      <c r="AH1792">
        <v>0</v>
      </c>
      <c r="AI1792">
        <v>1</v>
      </c>
      <c r="AJ1792">
        <v>13.26</v>
      </c>
      <c r="AK1792">
        <v>33.39</v>
      </c>
      <c r="AL1792">
        <v>1</v>
      </c>
      <c r="AM1792">
        <v>4</v>
      </c>
      <c r="AN1792">
        <v>0</v>
      </c>
      <c r="AO1792">
        <v>1</v>
      </c>
      <c r="AP1792">
        <v>1</v>
      </c>
      <c r="AQ1792">
        <v>0</v>
      </c>
      <c r="AR1792">
        <v>0</v>
      </c>
      <c r="AS1792" t="s">
        <v>3</v>
      </c>
      <c r="AT1792">
        <v>7.0000000000000007E-2</v>
      </c>
      <c r="AU1792" t="s">
        <v>20</v>
      </c>
      <c r="AV1792">
        <v>0</v>
      </c>
      <c r="AW1792">
        <v>2</v>
      </c>
      <c r="AX1792">
        <v>51657708</v>
      </c>
      <c r="AY1792">
        <v>1</v>
      </c>
      <c r="AZ1792">
        <v>0</v>
      </c>
      <c r="BA1792">
        <v>2057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V1792">
        <v>0</v>
      </c>
      <c r="CW1792">
        <f>ROUND(Y1792*Source!I1405,7)</f>
        <v>0.14699999999999999</v>
      </c>
      <c r="CX1792">
        <f>ROUND(Y1792*Source!I1405,7)</f>
        <v>0.14699999999999999</v>
      </c>
      <c r="CY1792">
        <f>AB1792</f>
        <v>107.41</v>
      </c>
      <c r="CZ1792">
        <f>AF1792</f>
        <v>8.1</v>
      </c>
      <c r="DA1792">
        <f>AJ1792</f>
        <v>13.26</v>
      </c>
      <c r="DB1792">
        <f>ROUND((ROUND(AT1792*CZ1792,2)*ROUND(1.05,7)),2)</f>
        <v>0.6</v>
      </c>
      <c r="DC1792">
        <f>ROUND((ROUND(AT1792*AG1792,2)*ROUND(1.05,7)),2)</f>
        <v>0</v>
      </c>
      <c r="DD1792" t="s">
        <v>3</v>
      </c>
      <c r="DE1792" t="s">
        <v>3</v>
      </c>
      <c r="DF1792">
        <f>ROUND(ROUND(AE1792,2)*CX1792,2)</f>
        <v>0</v>
      </c>
      <c r="DG1792">
        <f>ROUND(ROUND(AF1792*AJ1792,2)*CX1792,2)</f>
        <v>15.79</v>
      </c>
      <c r="DH1792">
        <f>ROUND(ROUND(AG1792*AK1792,2)*CX1792,2)</f>
        <v>0</v>
      </c>
      <c r="DI1792">
        <f t="shared" si="1587"/>
        <v>0</v>
      </c>
      <c r="DJ1792">
        <f>DG1792</f>
        <v>15.79</v>
      </c>
      <c r="DK1792">
        <v>0</v>
      </c>
      <c r="DL1792" t="s">
        <v>3</v>
      </c>
      <c r="DM1792">
        <v>0</v>
      </c>
      <c r="DN1792" t="s">
        <v>3</v>
      </c>
      <c r="DO1792">
        <v>0</v>
      </c>
    </row>
    <row r="1793" spans="1:119" x14ac:dyDescent="0.2">
      <c r="A1793">
        <f>ROW(Source!A1405)</f>
        <v>1405</v>
      </c>
      <c r="B1793">
        <v>51651743</v>
      </c>
      <c r="C1793">
        <v>51657695</v>
      </c>
      <c r="D1793">
        <v>49524301</v>
      </c>
      <c r="E1793">
        <v>1</v>
      </c>
      <c r="F1793">
        <v>1</v>
      </c>
      <c r="G1793">
        <v>1</v>
      </c>
      <c r="H1793">
        <v>3</v>
      </c>
      <c r="I1793" t="s">
        <v>929</v>
      </c>
      <c r="J1793" t="s">
        <v>930</v>
      </c>
      <c r="K1793" t="s">
        <v>931</v>
      </c>
      <c r="L1793">
        <v>1348</v>
      </c>
      <c r="N1793">
        <v>1009</v>
      </c>
      <c r="O1793" t="s">
        <v>105</v>
      </c>
      <c r="P1793" t="s">
        <v>105</v>
      </c>
      <c r="Q1793">
        <v>1000</v>
      </c>
      <c r="W1793">
        <v>0</v>
      </c>
      <c r="X1793">
        <v>1824693337</v>
      </c>
      <c r="Y1793">
        <f>AT1793</f>
        <v>6.0000000000000002E-5</v>
      </c>
      <c r="AA1793">
        <v>94397.82</v>
      </c>
      <c r="AB1793">
        <v>0</v>
      </c>
      <c r="AC1793">
        <v>0</v>
      </c>
      <c r="AD1793">
        <v>0</v>
      </c>
      <c r="AE1793">
        <v>10362</v>
      </c>
      <c r="AF1793">
        <v>0</v>
      </c>
      <c r="AG1793">
        <v>0</v>
      </c>
      <c r="AH1793">
        <v>0</v>
      </c>
      <c r="AI1793">
        <v>9.11</v>
      </c>
      <c r="AJ1793">
        <v>1</v>
      </c>
      <c r="AK1793">
        <v>1</v>
      </c>
      <c r="AL1793">
        <v>1</v>
      </c>
      <c r="AM1793">
        <v>4</v>
      </c>
      <c r="AN1793">
        <v>0</v>
      </c>
      <c r="AO1793">
        <v>1</v>
      </c>
      <c r="AP1793">
        <v>1</v>
      </c>
      <c r="AQ1793">
        <v>0</v>
      </c>
      <c r="AR1793">
        <v>0</v>
      </c>
      <c r="AS1793" t="s">
        <v>3</v>
      </c>
      <c r="AT1793">
        <v>6.0000000000000002E-5</v>
      </c>
      <c r="AU1793" t="s">
        <v>3</v>
      </c>
      <c r="AV1793">
        <v>0</v>
      </c>
      <c r="AW1793">
        <v>2</v>
      </c>
      <c r="AX1793">
        <v>51657709</v>
      </c>
      <c r="AY1793">
        <v>1</v>
      </c>
      <c r="AZ1793">
        <v>0</v>
      </c>
      <c r="BA1793">
        <v>2058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V1793">
        <v>0</v>
      </c>
      <c r="CW1793">
        <v>0</v>
      </c>
      <c r="CX1793">
        <f>ROUND(Y1793*Source!I1405,7)</f>
        <v>1.2E-4</v>
      </c>
      <c r="CY1793">
        <f>AA1793</f>
        <v>94397.82</v>
      </c>
      <c r="CZ1793">
        <f>AE1793</f>
        <v>10362</v>
      </c>
      <c r="DA1793">
        <f>AI1793</f>
        <v>9.11</v>
      </c>
      <c r="DB1793">
        <f>ROUND(ROUND(AT1793*CZ1793,2),2)</f>
        <v>0.62</v>
      </c>
      <c r="DC1793">
        <f>ROUND(ROUND(AT1793*AG1793,2),2)</f>
        <v>0</v>
      </c>
      <c r="DD1793" t="s">
        <v>3</v>
      </c>
      <c r="DE1793" t="s">
        <v>3</v>
      </c>
      <c r="DF1793">
        <f>ROUND(ROUND(AE1793*AI1793,2)*CX1793,2)</f>
        <v>11.33</v>
      </c>
      <c r="DG1793">
        <f>ROUND(ROUND(AF1793,2)*CX1793,2)</f>
        <v>0</v>
      </c>
      <c r="DH1793">
        <f>ROUND(ROUND(AG1793,2)*CX1793,2)</f>
        <v>0</v>
      </c>
      <c r="DI1793">
        <f t="shared" si="1587"/>
        <v>0</v>
      </c>
      <c r="DJ1793">
        <f>DF1793</f>
        <v>11.33</v>
      </c>
      <c r="DK1793">
        <v>0</v>
      </c>
      <c r="DL1793" t="s">
        <v>3</v>
      </c>
      <c r="DM1793">
        <v>0</v>
      </c>
      <c r="DN1793" t="s">
        <v>3</v>
      </c>
      <c r="DO1793">
        <v>0</v>
      </c>
    </row>
    <row r="1794" spans="1:119" x14ac:dyDescent="0.2">
      <c r="A1794">
        <f>ROW(Source!A1405)</f>
        <v>1405</v>
      </c>
      <c r="B1794">
        <v>51651743</v>
      </c>
      <c r="C1794">
        <v>51657695</v>
      </c>
      <c r="D1794">
        <v>49525488</v>
      </c>
      <c r="E1794">
        <v>1</v>
      </c>
      <c r="F1794">
        <v>1</v>
      </c>
      <c r="G1794">
        <v>1</v>
      </c>
      <c r="H1794">
        <v>3</v>
      </c>
      <c r="I1794" t="s">
        <v>917</v>
      </c>
      <c r="J1794" t="s">
        <v>918</v>
      </c>
      <c r="K1794" t="s">
        <v>919</v>
      </c>
      <c r="L1794">
        <v>1346</v>
      </c>
      <c r="N1794">
        <v>1009</v>
      </c>
      <c r="O1794" t="s">
        <v>920</v>
      </c>
      <c r="P1794" t="s">
        <v>920</v>
      </c>
      <c r="Q1794">
        <v>1</v>
      </c>
      <c r="W1794">
        <v>0</v>
      </c>
      <c r="X1794">
        <v>-1864341761</v>
      </c>
      <c r="Y1794">
        <f>AT1794</f>
        <v>0.27</v>
      </c>
      <c r="AA1794">
        <v>82.35</v>
      </c>
      <c r="AB1794">
        <v>0</v>
      </c>
      <c r="AC1794">
        <v>0</v>
      </c>
      <c r="AD1794">
        <v>0</v>
      </c>
      <c r="AE1794">
        <v>9.0399999999999991</v>
      </c>
      <c r="AF1794">
        <v>0</v>
      </c>
      <c r="AG1794">
        <v>0</v>
      </c>
      <c r="AH1794">
        <v>0</v>
      </c>
      <c r="AI1794">
        <v>9.11</v>
      </c>
      <c r="AJ1794">
        <v>1</v>
      </c>
      <c r="AK1794">
        <v>1</v>
      </c>
      <c r="AL1794">
        <v>1</v>
      </c>
      <c r="AM1794">
        <v>4</v>
      </c>
      <c r="AN1794">
        <v>0</v>
      </c>
      <c r="AO1794">
        <v>1</v>
      </c>
      <c r="AP1794">
        <v>1</v>
      </c>
      <c r="AQ1794">
        <v>0</v>
      </c>
      <c r="AR1794">
        <v>0</v>
      </c>
      <c r="AS1794" t="s">
        <v>3</v>
      </c>
      <c r="AT1794">
        <v>0.27</v>
      </c>
      <c r="AU1794" t="s">
        <v>3</v>
      </c>
      <c r="AV1794">
        <v>0</v>
      </c>
      <c r="AW1794">
        <v>2</v>
      </c>
      <c r="AX1794">
        <v>51657710</v>
      </c>
      <c r="AY1794">
        <v>1</v>
      </c>
      <c r="AZ1794">
        <v>0</v>
      </c>
      <c r="BA1794">
        <v>2059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V1794">
        <v>0</v>
      </c>
      <c r="CW1794">
        <v>0</v>
      </c>
      <c r="CX1794">
        <f>ROUND(Y1794*Source!I1405,7)</f>
        <v>0.54</v>
      </c>
      <c r="CY1794">
        <f>AA1794</f>
        <v>82.35</v>
      </c>
      <c r="CZ1794">
        <f>AE1794</f>
        <v>9.0399999999999991</v>
      </c>
      <c r="DA1794">
        <f>AI1794</f>
        <v>9.11</v>
      </c>
      <c r="DB1794">
        <f>ROUND(ROUND(AT1794*CZ1794,2),2)</f>
        <v>2.44</v>
      </c>
      <c r="DC1794">
        <f>ROUND(ROUND(AT1794*AG1794,2),2)</f>
        <v>0</v>
      </c>
      <c r="DD1794" t="s">
        <v>3</v>
      </c>
      <c r="DE1794" t="s">
        <v>3</v>
      </c>
      <c r="DF1794">
        <f>ROUND(ROUND(AE1794*AI1794,2)*CX1794,2)</f>
        <v>44.47</v>
      </c>
      <c r="DG1794">
        <f>ROUND(ROUND(AF1794,2)*CX1794,2)</f>
        <v>0</v>
      </c>
      <c r="DH1794">
        <f>ROUND(ROUND(AG1794,2)*CX1794,2)</f>
        <v>0</v>
      </c>
      <c r="DI1794">
        <f t="shared" si="1587"/>
        <v>0</v>
      </c>
      <c r="DJ1794">
        <f>DF1794</f>
        <v>44.47</v>
      </c>
      <c r="DK1794">
        <v>0</v>
      </c>
      <c r="DL1794" t="s">
        <v>3</v>
      </c>
      <c r="DM1794">
        <v>0</v>
      </c>
      <c r="DN1794" t="s">
        <v>3</v>
      </c>
      <c r="DO1794">
        <v>0</v>
      </c>
    </row>
    <row r="1795" spans="1:119" x14ac:dyDescent="0.2">
      <c r="A1795">
        <f>ROW(Source!A1405)</f>
        <v>1405</v>
      </c>
      <c r="B1795">
        <v>51651743</v>
      </c>
      <c r="C1795">
        <v>51657695</v>
      </c>
      <c r="D1795">
        <v>49565063</v>
      </c>
      <c r="E1795">
        <v>1</v>
      </c>
      <c r="F1795">
        <v>1</v>
      </c>
      <c r="G1795">
        <v>1</v>
      </c>
      <c r="H1795">
        <v>3</v>
      </c>
      <c r="I1795" t="s">
        <v>801</v>
      </c>
      <c r="J1795" t="s">
        <v>803</v>
      </c>
      <c r="K1795" t="s">
        <v>802</v>
      </c>
      <c r="L1795">
        <v>1371</v>
      </c>
      <c r="N1795">
        <v>1013</v>
      </c>
      <c r="O1795" t="s">
        <v>17</v>
      </c>
      <c r="P1795" t="s">
        <v>17</v>
      </c>
      <c r="Q1795">
        <v>1</v>
      </c>
      <c r="W1795">
        <v>0</v>
      </c>
      <c r="X1795">
        <v>-1340946399</v>
      </c>
      <c r="Y1795">
        <f>AT1795</f>
        <v>1</v>
      </c>
      <c r="AA1795">
        <v>1935.51</v>
      </c>
      <c r="AB1795">
        <v>0</v>
      </c>
      <c r="AC1795">
        <v>0</v>
      </c>
      <c r="AD1795">
        <v>0</v>
      </c>
      <c r="AE1795">
        <v>212.46</v>
      </c>
      <c r="AF1795">
        <v>0</v>
      </c>
      <c r="AG1795">
        <v>0</v>
      </c>
      <c r="AH1795">
        <v>0</v>
      </c>
      <c r="AI1795">
        <v>9.11</v>
      </c>
      <c r="AJ1795">
        <v>1</v>
      </c>
      <c r="AK1795">
        <v>1</v>
      </c>
      <c r="AL1795">
        <v>1</v>
      </c>
      <c r="AM1795">
        <v>0</v>
      </c>
      <c r="AN1795">
        <v>0</v>
      </c>
      <c r="AO1795">
        <v>0</v>
      </c>
      <c r="AP1795">
        <v>1</v>
      </c>
      <c r="AQ1795">
        <v>0</v>
      </c>
      <c r="AR1795">
        <v>0</v>
      </c>
      <c r="AS1795" t="s">
        <v>3</v>
      </c>
      <c r="AT1795">
        <v>1</v>
      </c>
      <c r="AU1795" t="s">
        <v>3</v>
      </c>
      <c r="AV1795">
        <v>0</v>
      </c>
      <c r="AW1795">
        <v>1</v>
      </c>
      <c r="AX1795">
        <v>-1</v>
      </c>
      <c r="AY1795">
        <v>0</v>
      </c>
      <c r="AZ1795">
        <v>0</v>
      </c>
      <c r="BA1795" t="s">
        <v>3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V1795">
        <v>0</v>
      </c>
      <c r="CW1795">
        <v>0</v>
      </c>
      <c r="CX1795">
        <f>ROUND(Y1795*Source!I1405,7)</f>
        <v>2</v>
      </c>
      <c r="CY1795">
        <f>AA1795</f>
        <v>1935.51</v>
      </c>
      <c r="CZ1795">
        <f>AE1795</f>
        <v>212.46</v>
      </c>
      <c r="DA1795">
        <f>AI1795</f>
        <v>9.11</v>
      </c>
      <c r="DB1795">
        <f>ROUND(ROUND(AT1795*CZ1795,2),2)</f>
        <v>212.46</v>
      </c>
      <c r="DC1795">
        <f>ROUND(ROUND(AT1795*AG1795,2),2)</f>
        <v>0</v>
      </c>
      <c r="DD1795" t="s">
        <v>3</v>
      </c>
      <c r="DE1795" t="s">
        <v>3</v>
      </c>
      <c r="DF1795">
        <f>ROUND(ROUND(AE1795*AI1795,2)*CX1795,2)</f>
        <v>3871.02</v>
      </c>
      <c r="DG1795">
        <f>ROUND(ROUND(AF1795,2)*CX1795,2)</f>
        <v>0</v>
      </c>
      <c r="DH1795">
        <f>ROUND(ROUND(AG1795,2)*CX1795,2)</f>
        <v>0</v>
      </c>
      <c r="DI1795">
        <f t="shared" si="1587"/>
        <v>0</v>
      </c>
      <c r="DJ1795">
        <f>DF1795</f>
        <v>3871.02</v>
      </c>
      <c r="DK1795">
        <v>0</v>
      </c>
      <c r="DL1795" t="s">
        <v>3</v>
      </c>
      <c r="DM1795">
        <v>0</v>
      </c>
      <c r="DN1795" t="s">
        <v>3</v>
      </c>
      <c r="DO1795">
        <v>0</v>
      </c>
    </row>
    <row r="1796" spans="1:119" x14ac:dyDescent="0.2">
      <c r="A1796">
        <f>ROW(Source!A1407)</f>
        <v>1407</v>
      </c>
      <c r="B1796">
        <v>51651743</v>
      </c>
      <c r="C1796">
        <v>51657714</v>
      </c>
      <c r="D1796">
        <v>49510715</v>
      </c>
      <c r="E1796">
        <v>70</v>
      </c>
      <c r="F1796">
        <v>1</v>
      </c>
      <c r="G1796">
        <v>1</v>
      </c>
      <c r="H1796">
        <v>1</v>
      </c>
      <c r="I1796" t="s">
        <v>961</v>
      </c>
      <c r="J1796" t="s">
        <v>3</v>
      </c>
      <c r="K1796" t="s">
        <v>962</v>
      </c>
      <c r="L1796">
        <v>1191</v>
      </c>
      <c r="N1796">
        <v>1013</v>
      </c>
      <c r="O1796" t="s">
        <v>904</v>
      </c>
      <c r="P1796" t="s">
        <v>904</v>
      </c>
      <c r="Q1796">
        <v>1</v>
      </c>
      <c r="W1796">
        <v>0</v>
      </c>
      <c r="X1796">
        <v>1049124552</v>
      </c>
      <c r="Y1796">
        <f>(AT1796*ROUND(1.05,7))</f>
        <v>35.07</v>
      </c>
      <c r="AA1796">
        <v>0</v>
      </c>
      <c r="AB1796">
        <v>0</v>
      </c>
      <c r="AC1796">
        <v>0</v>
      </c>
      <c r="AD1796">
        <v>284.82</v>
      </c>
      <c r="AE1796">
        <v>0</v>
      </c>
      <c r="AF1796">
        <v>0</v>
      </c>
      <c r="AG1796">
        <v>0</v>
      </c>
      <c r="AH1796">
        <v>8.5299999999999994</v>
      </c>
      <c r="AI1796">
        <v>1</v>
      </c>
      <c r="AJ1796">
        <v>1</v>
      </c>
      <c r="AK1796">
        <v>1</v>
      </c>
      <c r="AL1796">
        <v>33.39</v>
      </c>
      <c r="AM1796">
        <v>4</v>
      </c>
      <c r="AN1796">
        <v>0</v>
      </c>
      <c r="AO1796">
        <v>1</v>
      </c>
      <c r="AP1796">
        <v>1</v>
      </c>
      <c r="AQ1796">
        <v>0</v>
      </c>
      <c r="AR1796">
        <v>0</v>
      </c>
      <c r="AS1796" t="s">
        <v>3</v>
      </c>
      <c r="AT1796">
        <v>33.4</v>
      </c>
      <c r="AU1796" t="s">
        <v>20</v>
      </c>
      <c r="AV1796">
        <v>1</v>
      </c>
      <c r="AW1796">
        <v>2</v>
      </c>
      <c r="AX1796">
        <v>51657725</v>
      </c>
      <c r="AY1796">
        <v>1</v>
      </c>
      <c r="AZ1796">
        <v>0</v>
      </c>
      <c r="BA1796">
        <v>2062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U1796">
        <f>ROUND(AT1796*Source!I1407*AH1796*AL1796,2)</f>
        <v>1902.58</v>
      </c>
      <c r="CV1796">
        <f>ROUND(Y1796*Source!I1407,7)</f>
        <v>7.0140000000000002</v>
      </c>
      <c r="CW1796">
        <v>0</v>
      </c>
      <c r="CX1796">
        <f>ROUND(Y1796*Source!I1407,7)</f>
        <v>7.0140000000000002</v>
      </c>
      <c r="CY1796">
        <f>AD1796</f>
        <v>284.82</v>
      </c>
      <c r="CZ1796">
        <f>AH1796</f>
        <v>8.5299999999999994</v>
      </c>
      <c r="DA1796">
        <f>AL1796</f>
        <v>33.39</v>
      </c>
      <c r="DB1796">
        <f>ROUND((ROUND(AT1796*CZ1796,2)*ROUND(1.05,7)),2)</f>
        <v>299.14999999999998</v>
      </c>
      <c r="DC1796">
        <f>ROUND((ROUND(AT1796*AG1796,2)*ROUND(1.05,7)),2)</f>
        <v>0</v>
      </c>
      <c r="DD1796" t="s">
        <v>3</v>
      </c>
      <c r="DE1796" t="s">
        <v>3</v>
      </c>
      <c r="DF1796">
        <f>ROUND(ROUND(AE1796,2)*CX1796,2)</f>
        <v>0</v>
      </c>
      <c r="DG1796">
        <f>ROUND(ROUND(AF1796,2)*CX1796,2)</f>
        <v>0</v>
      </c>
      <c r="DH1796">
        <f>ROUND(ROUND(AG1796,2)*CX1796,2)</f>
        <v>0</v>
      </c>
      <c r="DI1796">
        <f>ROUND(ROUND(AH1796*AL1796,2)*CX1796,2)</f>
        <v>1997.73</v>
      </c>
      <c r="DJ1796">
        <f>DI1796</f>
        <v>1997.73</v>
      </c>
      <c r="DK1796">
        <v>0</v>
      </c>
      <c r="DL1796" t="s">
        <v>3</v>
      </c>
      <c r="DM1796">
        <v>0</v>
      </c>
      <c r="DN1796" t="s">
        <v>3</v>
      </c>
      <c r="DO1796">
        <v>0</v>
      </c>
    </row>
    <row r="1797" spans="1:119" x14ac:dyDescent="0.2">
      <c r="A1797">
        <f>ROW(Source!A1407)</f>
        <v>1407</v>
      </c>
      <c r="B1797">
        <v>51651743</v>
      </c>
      <c r="C1797">
        <v>51657714</v>
      </c>
      <c r="D1797">
        <v>49510905</v>
      </c>
      <c r="E1797">
        <v>70</v>
      </c>
      <c r="F1797">
        <v>1</v>
      </c>
      <c r="G1797">
        <v>1</v>
      </c>
      <c r="H1797">
        <v>1</v>
      </c>
      <c r="I1797" t="s">
        <v>905</v>
      </c>
      <c r="J1797" t="s">
        <v>3</v>
      </c>
      <c r="K1797" t="s">
        <v>906</v>
      </c>
      <c r="L1797">
        <v>1191</v>
      </c>
      <c r="N1797">
        <v>1013</v>
      </c>
      <c r="O1797" t="s">
        <v>904</v>
      </c>
      <c r="P1797" t="s">
        <v>904</v>
      </c>
      <c r="Q1797">
        <v>1</v>
      </c>
      <c r="W1797">
        <v>0</v>
      </c>
      <c r="X1797">
        <v>-1417349443</v>
      </c>
      <c r="Y1797">
        <f>(AT1797*ROUND(1.05,7))</f>
        <v>5.2500000000000005E-2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1</v>
      </c>
      <c r="AJ1797">
        <v>1</v>
      </c>
      <c r="AK1797">
        <v>33.39</v>
      </c>
      <c r="AL1797">
        <v>1</v>
      </c>
      <c r="AM1797">
        <v>4</v>
      </c>
      <c r="AN1797">
        <v>0</v>
      </c>
      <c r="AO1797">
        <v>1</v>
      </c>
      <c r="AP1797">
        <v>1</v>
      </c>
      <c r="AQ1797">
        <v>0</v>
      </c>
      <c r="AR1797">
        <v>0</v>
      </c>
      <c r="AS1797" t="s">
        <v>3</v>
      </c>
      <c r="AT1797">
        <v>0.05</v>
      </c>
      <c r="AU1797" t="s">
        <v>20</v>
      </c>
      <c r="AV1797">
        <v>2</v>
      </c>
      <c r="AW1797">
        <v>2</v>
      </c>
      <c r="AX1797">
        <v>51657726</v>
      </c>
      <c r="AY1797">
        <v>1</v>
      </c>
      <c r="AZ1797">
        <v>0</v>
      </c>
      <c r="BA1797">
        <v>2063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V1797">
        <v>0</v>
      </c>
      <c r="CW1797">
        <v>0</v>
      </c>
      <c r="CX1797">
        <f>ROUND(Y1797*Source!I1407,7)</f>
        <v>1.0500000000000001E-2</v>
      </c>
      <c r="CY1797">
        <f>AD1797</f>
        <v>0</v>
      </c>
      <c r="CZ1797">
        <f>AH1797</f>
        <v>0</v>
      </c>
      <c r="DA1797">
        <f>AL1797</f>
        <v>1</v>
      </c>
      <c r="DB1797">
        <f>ROUND((ROUND(AT1797*CZ1797,2)*ROUND(1.05,7)),2)</f>
        <v>0</v>
      </c>
      <c r="DC1797">
        <f>ROUND((ROUND(AT1797*AG1797,2)*ROUND(1.05,7)),2)</f>
        <v>0</v>
      </c>
      <c r="DD1797" t="s">
        <v>3</v>
      </c>
      <c r="DE1797" t="s">
        <v>3</v>
      </c>
      <c r="DF1797">
        <f>ROUND(ROUND(AE1797,2)*CX1797,2)</f>
        <v>0</v>
      </c>
      <c r="DG1797">
        <f>ROUND(ROUND(AF1797,2)*CX1797,2)</f>
        <v>0</v>
      </c>
      <c r="DH1797">
        <f>ROUND(ROUND(AG1797*AK1797,2)*CX1797,2)</f>
        <v>0</v>
      </c>
      <c r="DI1797">
        <f t="shared" ref="DI1797:DI1805" si="1588">ROUND(ROUND(AH1797,2)*CX1797,2)</f>
        <v>0</v>
      </c>
      <c r="DJ1797">
        <f>DI1797</f>
        <v>0</v>
      </c>
      <c r="DK1797">
        <v>0</v>
      </c>
      <c r="DL1797" t="s">
        <v>3</v>
      </c>
      <c r="DM1797">
        <v>0</v>
      </c>
      <c r="DN1797" t="s">
        <v>3</v>
      </c>
      <c r="DO1797">
        <v>0</v>
      </c>
    </row>
    <row r="1798" spans="1:119" x14ac:dyDescent="0.2">
      <c r="A1798">
        <f>ROW(Source!A1407)</f>
        <v>1407</v>
      </c>
      <c r="B1798">
        <v>51651743</v>
      </c>
      <c r="C1798">
        <v>51657714</v>
      </c>
      <c r="D1798">
        <v>49672703</v>
      </c>
      <c r="E1798">
        <v>1</v>
      </c>
      <c r="F1798">
        <v>1</v>
      </c>
      <c r="G1798">
        <v>1</v>
      </c>
      <c r="H1798">
        <v>2</v>
      </c>
      <c r="I1798" t="s">
        <v>944</v>
      </c>
      <c r="J1798" t="s">
        <v>945</v>
      </c>
      <c r="K1798" t="s">
        <v>946</v>
      </c>
      <c r="L1798">
        <v>1367</v>
      </c>
      <c r="N1798">
        <v>1011</v>
      </c>
      <c r="O1798" t="s">
        <v>910</v>
      </c>
      <c r="P1798" t="s">
        <v>910</v>
      </c>
      <c r="Q1798">
        <v>1</v>
      </c>
      <c r="W1798">
        <v>0</v>
      </c>
      <c r="X1798">
        <v>-1424865896</v>
      </c>
      <c r="Y1798">
        <f>(AT1798*ROUND(1.05,7))</f>
        <v>1.0920000000000001</v>
      </c>
      <c r="AA1798">
        <v>0</v>
      </c>
      <c r="AB1798">
        <v>88.31</v>
      </c>
      <c r="AC1798">
        <v>0</v>
      </c>
      <c r="AD1798">
        <v>0</v>
      </c>
      <c r="AE1798">
        <v>0</v>
      </c>
      <c r="AF1798">
        <v>6.66</v>
      </c>
      <c r="AG1798">
        <v>0</v>
      </c>
      <c r="AH1798">
        <v>0</v>
      </c>
      <c r="AI1798">
        <v>1</v>
      </c>
      <c r="AJ1798">
        <v>13.26</v>
      </c>
      <c r="AK1798">
        <v>33.39</v>
      </c>
      <c r="AL1798">
        <v>1</v>
      </c>
      <c r="AM1798">
        <v>4</v>
      </c>
      <c r="AN1798">
        <v>0</v>
      </c>
      <c r="AO1798">
        <v>1</v>
      </c>
      <c r="AP1798">
        <v>1</v>
      </c>
      <c r="AQ1798">
        <v>0</v>
      </c>
      <c r="AR1798">
        <v>0</v>
      </c>
      <c r="AS1798" t="s">
        <v>3</v>
      </c>
      <c r="AT1798">
        <v>1.04</v>
      </c>
      <c r="AU1798" t="s">
        <v>20</v>
      </c>
      <c r="AV1798">
        <v>0</v>
      </c>
      <c r="AW1798">
        <v>2</v>
      </c>
      <c r="AX1798">
        <v>51657727</v>
      </c>
      <c r="AY1798">
        <v>1</v>
      </c>
      <c r="AZ1798">
        <v>0</v>
      </c>
      <c r="BA1798">
        <v>2064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V1798">
        <v>0</v>
      </c>
      <c r="CW1798">
        <f>ROUND(Y1798*Source!I1407,7)</f>
        <v>0.21840000000000001</v>
      </c>
      <c r="CX1798">
        <f>ROUND(Y1798*Source!I1407,7)</f>
        <v>0.21840000000000001</v>
      </c>
      <c r="CY1798">
        <f>AB1798</f>
        <v>88.31</v>
      </c>
      <c r="CZ1798">
        <f>AF1798</f>
        <v>6.66</v>
      </c>
      <c r="DA1798">
        <f>AJ1798</f>
        <v>13.26</v>
      </c>
      <c r="DB1798">
        <f>ROUND((ROUND(AT1798*CZ1798,2)*ROUND(1.05,7)),2)</f>
        <v>7.28</v>
      </c>
      <c r="DC1798">
        <f>ROUND((ROUND(AT1798*AG1798,2)*ROUND(1.05,7)),2)</f>
        <v>0</v>
      </c>
      <c r="DD1798" t="s">
        <v>3</v>
      </c>
      <c r="DE1798" t="s">
        <v>3</v>
      </c>
      <c r="DF1798">
        <f>ROUND(ROUND(AE1798,2)*CX1798,2)</f>
        <v>0</v>
      </c>
      <c r="DG1798">
        <f>ROUND(ROUND(AF1798*AJ1798,2)*CX1798,2)</f>
        <v>19.29</v>
      </c>
      <c r="DH1798">
        <f>ROUND(ROUND(AG1798*AK1798,2)*CX1798,2)</f>
        <v>0</v>
      </c>
      <c r="DI1798">
        <f t="shared" si="1588"/>
        <v>0</v>
      </c>
      <c r="DJ1798">
        <f>DG1798</f>
        <v>19.29</v>
      </c>
      <c r="DK1798">
        <v>0</v>
      </c>
      <c r="DL1798" t="s">
        <v>3</v>
      </c>
      <c r="DM1798">
        <v>0</v>
      </c>
      <c r="DN1798" t="s">
        <v>3</v>
      </c>
      <c r="DO1798">
        <v>0</v>
      </c>
    </row>
    <row r="1799" spans="1:119" x14ac:dyDescent="0.2">
      <c r="A1799">
        <f>ROW(Source!A1407)</f>
        <v>1407</v>
      </c>
      <c r="B1799">
        <v>51651743</v>
      </c>
      <c r="C1799">
        <v>51657714</v>
      </c>
      <c r="D1799">
        <v>49673503</v>
      </c>
      <c r="E1799">
        <v>1</v>
      </c>
      <c r="F1799">
        <v>1</v>
      </c>
      <c r="G1799">
        <v>1</v>
      </c>
      <c r="H1799">
        <v>2</v>
      </c>
      <c r="I1799" t="s">
        <v>914</v>
      </c>
      <c r="J1799" t="s">
        <v>915</v>
      </c>
      <c r="K1799" t="s">
        <v>916</v>
      </c>
      <c r="L1799">
        <v>1367</v>
      </c>
      <c r="N1799">
        <v>1011</v>
      </c>
      <c r="O1799" t="s">
        <v>910</v>
      </c>
      <c r="P1799" t="s">
        <v>910</v>
      </c>
      <c r="Q1799">
        <v>1</v>
      </c>
      <c r="W1799">
        <v>0</v>
      </c>
      <c r="X1799">
        <v>509054691</v>
      </c>
      <c r="Y1799">
        <f>(AT1799*ROUND(1.05,7))</f>
        <v>5.2500000000000005E-2</v>
      </c>
      <c r="AA1799">
        <v>0</v>
      </c>
      <c r="AB1799">
        <v>871.31</v>
      </c>
      <c r="AC1799">
        <v>387.32</v>
      </c>
      <c r="AD1799">
        <v>0</v>
      </c>
      <c r="AE1799">
        <v>0</v>
      </c>
      <c r="AF1799">
        <v>65.709999999999994</v>
      </c>
      <c r="AG1799">
        <v>11.6</v>
      </c>
      <c r="AH1799">
        <v>0</v>
      </c>
      <c r="AI1799">
        <v>1</v>
      </c>
      <c r="AJ1799">
        <v>13.26</v>
      </c>
      <c r="AK1799">
        <v>33.39</v>
      </c>
      <c r="AL1799">
        <v>1</v>
      </c>
      <c r="AM1799">
        <v>4</v>
      </c>
      <c r="AN1799">
        <v>0</v>
      </c>
      <c r="AO1799">
        <v>1</v>
      </c>
      <c r="AP1799">
        <v>1</v>
      </c>
      <c r="AQ1799">
        <v>0</v>
      </c>
      <c r="AR1799">
        <v>0</v>
      </c>
      <c r="AS1799" t="s">
        <v>3</v>
      </c>
      <c r="AT1799">
        <v>0.05</v>
      </c>
      <c r="AU1799" t="s">
        <v>20</v>
      </c>
      <c r="AV1799">
        <v>0</v>
      </c>
      <c r="AW1799">
        <v>2</v>
      </c>
      <c r="AX1799">
        <v>51657728</v>
      </c>
      <c r="AY1799">
        <v>1</v>
      </c>
      <c r="AZ1799">
        <v>0</v>
      </c>
      <c r="BA1799">
        <v>2065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V1799">
        <v>0</v>
      </c>
      <c r="CW1799">
        <f>ROUND(Y1799*Source!I1407,7)</f>
        <v>1.0500000000000001E-2</v>
      </c>
      <c r="CX1799">
        <f>ROUND(Y1799*Source!I1407,7)</f>
        <v>1.0500000000000001E-2</v>
      </c>
      <c r="CY1799">
        <f>AB1799</f>
        <v>871.31</v>
      </c>
      <c r="CZ1799">
        <f>AF1799</f>
        <v>65.709999999999994</v>
      </c>
      <c r="DA1799">
        <f>AJ1799</f>
        <v>13.26</v>
      </c>
      <c r="DB1799">
        <f>ROUND((ROUND(AT1799*CZ1799,2)*ROUND(1.05,7)),2)</f>
        <v>3.45</v>
      </c>
      <c r="DC1799">
        <f>ROUND((ROUND(AT1799*AG1799,2)*ROUND(1.05,7)),2)</f>
        <v>0.61</v>
      </c>
      <c r="DD1799" t="s">
        <v>3</v>
      </c>
      <c r="DE1799" t="s">
        <v>3</v>
      </c>
      <c r="DF1799">
        <f>ROUND(ROUND(AE1799,2)*CX1799,2)</f>
        <v>0</v>
      </c>
      <c r="DG1799">
        <f>ROUND(ROUND(AF1799*AJ1799,2)*CX1799,2)</f>
        <v>9.15</v>
      </c>
      <c r="DH1799">
        <f>ROUND(ROUND(AG1799*AK1799,2)*CX1799,2)</f>
        <v>4.07</v>
      </c>
      <c r="DI1799">
        <f t="shared" si="1588"/>
        <v>0</v>
      </c>
      <c r="DJ1799">
        <f>DG1799</f>
        <v>9.15</v>
      </c>
      <c r="DK1799">
        <v>0</v>
      </c>
      <c r="DL1799" t="s">
        <v>3</v>
      </c>
      <c r="DM1799">
        <v>0</v>
      </c>
      <c r="DN1799" t="s">
        <v>3</v>
      </c>
      <c r="DO1799">
        <v>0</v>
      </c>
    </row>
    <row r="1800" spans="1:119" x14ac:dyDescent="0.2">
      <c r="A1800">
        <f>ROW(Source!A1407)</f>
        <v>1407</v>
      </c>
      <c r="B1800">
        <v>51651743</v>
      </c>
      <c r="C1800">
        <v>51657714</v>
      </c>
      <c r="D1800">
        <v>49523851</v>
      </c>
      <c r="E1800">
        <v>1</v>
      </c>
      <c r="F1800">
        <v>1</v>
      </c>
      <c r="G1800">
        <v>1</v>
      </c>
      <c r="H1800">
        <v>3</v>
      </c>
      <c r="I1800" t="s">
        <v>963</v>
      </c>
      <c r="J1800" t="s">
        <v>964</v>
      </c>
      <c r="K1800" t="s">
        <v>965</v>
      </c>
      <c r="L1800">
        <v>1346</v>
      </c>
      <c r="N1800">
        <v>1009</v>
      </c>
      <c r="O1800" t="s">
        <v>920</v>
      </c>
      <c r="P1800" t="s">
        <v>920</v>
      </c>
      <c r="Q1800">
        <v>1</v>
      </c>
      <c r="W1800">
        <v>0</v>
      </c>
      <c r="X1800">
        <v>-617477323</v>
      </c>
      <c r="Y1800">
        <f t="shared" ref="Y1800:Y1805" si="1589">AT1800</f>
        <v>1.0000000000000001E-5</v>
      </c>
      <c r="AA1800">
        <v>339.71</v>
      </c>
      <c r="AB1800">
        <v>0</v>
      </c>
      <c r="AC1800">
        <v>0</v>
      </c>
      <c r="AD1800">
        <v>0</v>
      </c>
      <c r="AE1800">
        <v>37.29</v>
      </c>
      <c r="AF1800">
        <v>0</v>
      </c>
      <c r="AG1800">
        <v>0</v>
      </c>
      <c r="AH1800">
        <v>0</v>
      </c>
      <c r="AI1800">
        <v>9.11</v>
      </c>
      <c r="AJ1800">
        <v>1</v>
      </c>
      <c r="AK1800">
        <v>1</v>
      </c>
      <c r="AL1800">
        <v>1</v>
      </c>
      <c r="AM1800">
        <v>4</v>
      </c>
      <c r="AN1800">
        <v>0</v>
      </c>
      <c r="AO1800">
        <v>1</v>
      </c>
      <c r="AP1800">
        <v>1</v>
      </c>
      <c r="AQ1800">
        <v>0</v>
      </c>
      <c r="AR1800">
        <v>0</v>
      </c>
      <c r="AS1800" t="s">
        <v>3</v>
      </c>
      <c r="AT1800">
        <v>1.0000000000000001E-5</v>
      </c>
      <c r="AU1800" t="s">
        <v>3</v>
      </c>
      <c r="AV1800">
        <v>0</v>
      </c>
      <c r="AW1800">
        <v>2</v>
      </c>
      <c r="AX1800">
        <v>51657729</v>
      </c>
      <c r="AY1800">
        <v>1</v>
      </c>
      <c r="AZ1800">
        <v>0</v>
      </c>
      <c r="BA1800">
        <v>2066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V1800">
        <v>0</v>
      </c>
      <c r="CW1800">
        <v>0</v>
      </c>
      <c r="CX1800">
        <f>ROUND(Y1800*Source!I1407,7)</f>
        <v>1.9999999999999999E-6</v>
      </c>
      <c r="CY1800">
        <f t="shared" ref="CY1800:CY1805" si="1590">AA1800</f>
        <v>339.71</v>
      </c>
      <c r="CZ1800">
        <f t="shared" ref="CZ1800:CZ1805" si="1591">AE1800</f>
        <v>37.29</v>
      </c>
      <c r="DA1800">
        <f t="shared" ref="DA1800:DA1805" si="1592">AI1800</f>
        <v>9.11</v>
      </c>
      <c r="DB1800">
        <f t="shared" ref="DB1800:DB1805" si="1593">ROUND(ROUND(AT1800*CZ1800,2),2)</f>
        <v>0</v>
      </c>
      <c r="DC1800">
        <f t="shared" ref="DC1800:DC1805" si="1594">ROUND(ROUND(AT1800*AG1800,2),2)</f>
        <v>0</v>
      </c>
      <c r="DD1800" t="s">
        <v>3</v>
      </c>
      <c r="DE1800" t="s">
        <v>3</v>
      </c>
      <c r="DF1800">
        <f t="shared" ref="DF1800:DF1805" si="1595">ROUND(ROUND(AE1800*AI1800,2)*CX1800,2)</f>
        <v>0</v>
      </c>
      <c r="DG1800">
        <f t="shared" ref="DG1800:DG1807" si="1596">ROUND(ROUND(AF1800,2)*CX1800,2)</f>
        <v>0</v>
      </c>
      <c r="DH1800">
        <f t="shared" ref="DH1800:DH1806" si="1597">ROUND(ROUND(AG1800,2)*CX1800,2)</f>
        <v>0</v>
      </c>
      <c r="DI1800">
        <f t="shared" si="1588"/>
        <v>0</v>
      </c>
      <c r="DJ1800">
        <f t="shared" ref="DJ1800:DJ1805" si="1598">DF1800</f>
        <v>0</v>
      </c>
      <c r="DK1800">
        <v>0</v>
      </c>
      <c r="DL1800" t="s">
        <v>3</v>
      </c>
      <c r="DM1800">
        <v>0</v>
      </c>
      <c r="DN1800" t="s">
        <v>3</v>
      </c>
      <c r="DO1800">
        <v>0</v>
      </c>
    </row>
    <row r="1801" spans="1:119" x14ac:dyDescent="0.2">
      <c r="A1801">
        <f>ROW(Source!A1407)</f>
        <v>1407</v>
      </c>
      <c r="B1801">
        <v>51651743</v>
      </c>
      <c r="C1801">
        <v>51657714</v>
      </c>
      <c r="D1801">
        <v>49525488</v>
      </c>
      <c r="E1801">
        <v>1</v>
      </c>
      <c r="F1801">
        <v>1</v>
      </c>
      <c r="G1801">
        <v>1</v>
      </c>
      <c r="H1801">
        <v>3</v>
      </c>
      <c r="I1801" t="s">
        <v>917</v>
      </c>
      <c r="J1801" t="s">
        <v>918</v>
      </c>
      <c r="K1801" t="s">
        <v>919</v>
      </c>
      <c r="L1801">
        <v>1346</v>
      </c>
      <c r="N1801">
        <v>1009</v>
      </c>
      <c r="O1801" t="s">
        <v>920</v>
      </c>
      <c r="P1801" t="s">
        <v>920</v>
      </c>
      <c r="Q1801">
        <v>1</v>
      </c>
      <c r="W1801">
        <v>0</v>
      </c>
      <c r="X1801">
        <v>-1864341761</v>
      </c>
      <c r="Y1801">
        <f t="shared" si="1589"/>
        <v>2.2999999999999998</v>
      </c>
      <c r="AA1801">
        <v>82.35</v>
      </c>
      <c r="AB1801">
        <v>0</v>
      </c>
      <c r="AC1801">
        <v>0</v>
      </c>
      <c r="AD1801">
        <v>0</v>
      </c>
      <c r="AE1801">
        <v>9.0399999999999991</v>
      </c>
      <c r="AF1801">
        <v>0</v>
      </c>
      <c r="AG1801">
        <v>0</v>
      </c>
      <c r="AH1801">
        <v>0</v>
      </c>
      <c r="AI1801">
        <v>9.11</v>
      </c>
      <c r="AJ1801">
        <v>1</v>
      </c>
      <c r="AK1801">
        <v>1</v>
      </c>
      <c r="AL1801">
        <v>1</v>
      </c>
      <c r="AM1801">
        <v>4</v>
      </c>
      <c r="AN1801">
        <v>0</v>
      </c>
      <c r="AO1801">
        <v>1</v>
      </c>
      <c r="AP1801">
        <v>1</v>
      </c>
      <c r="AQ1801">
        <v>0</v>
      </c>
      <c r="AR1801">
        <v>0</v>
      </c>
      <c r="AS1801" t="s">
        <v>3</v>
      </c>
      <c r="AT1801">
        <v>2.2999999999999998</v>
      </c>
      <c r="AU1801" t="s">
        <v>3</v>
      </c>
      <c r="AV1801">
        <v>0</v>
      </c>
      <c r="AW1801">
        <v>2</v>
      </c>
      <c r="AX1801">
        <v>51657730</v>
      </c>
      <c r="AY1801">
        <v>1</v>
      </c>
      <c r="AZ1801">
        <v>0</v>
      </c>
      <c r="BA1801">
        <v>2067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V1801">
        <v>0</v>
      </c>
      <c r="CW1801">
        <v>0</v>
      </c>
      <c r="CX1801">
        <f>ROUND(Y1801*Source!I1407,7)</f>
        <v>0.46</v>
      </c>
      <c r="CY1801">
        <f t="shared" si="1590"/>
        <v>82.35</v>
      </c>
      <c r="CZ1801">
        <f t="shared" si="1591"/>
        <v>9.0399999999999991</v>
      </c>
      <c r="DA1801">
        <f t="shared" si="1592"/>
        <v>9.11</v>
      </c>
      <c r="DB1801">
        <f t="shared" si="1593"/>
        <v>20.79</v>
      </c>
      <c r="DC1801">
        <f t="shared" si="1594"/>
        <v>0</v>
      </c>
      <c r="DD1801" t="s">
        <v>3</v>
      </c>
      <c r="DE1801" t="s">
        <v>3</v>
      </c>
      <c r="DF1801">
        <f t="shared" si="1595"/>
        <v>37.880000000000003</v>
      </c>
      <c r="DG1801">
        <f t="shared" si="1596"/>
        <v>0</v>
      </c>
      <c r="DH1801">
        <f t="shared" si="1597"/>
        <v>0</v>
      </c>
      <c r="DI1801">
        <f t="shared" si="1588"/>
        <v>0</v>
      </c>
      <c r="DJ1801">
        <f t="shared" si="1598"/>
        <v>37.880000000000003</v>
      </c>
      <c r="DK1801">
        <v>0</v>
      </c>
      <c r="DL1801" t="s">
        <v>3</v>
      </c>
      <c r="DM1801">
        <v>0</v>
      </c>
      <c r="DN1801" t="s">
        <v>3</v>
      </c>
      <c r="DO1801">
        <v>0</v>
      </c>
    </row>
    <row r="1802" spans="1:119" x14ac:dyDescent="0.2">
      <c r="A1802">
        <f>ROW(Source!A1407)</f>
        <v>1407</v>
      </c>
      <c r="B1802">
        <v>51651743</v>
      </c>
      <c r="C1802">
        <v>51657714</v>
      </c>
      <c r="D1802">
        <v>49526492</v>
      </c>
      <c r="E1802">
        <v>1</v>
      </c>
      <c r="F1802">
        <v>1</v>
      </c>
      <c r="G1802">
        <v>1</v>
      </c>
      <c r="H1802">
        <v>3</v>
      </c>
      <c r="I1802" t="s">
        <v>921</v>
      </c>
      <c r="J1802" t="s">
        <v>922</v>
      </c>
      <c r="K1802" t="s">
        <v>923</v>
      </c>
      <c r="L1802">
        <v>1346</v>
      </c>
      <c r="N1802">
        <v>1009</v>
      </c>
      <c r="O1802" t="s">
        <v>920</v>
      </c>
      <c r="P1802" t="s">
        <v>920</v>
      </c>
      <c r="Q1802">
        <v>1</v>
      </c>
      <c r="W1802">
        <v>0</v>
      </c>
      <c r="X1802">
        <v>497341279</v>
      </c>
      <c r="Y1802">
        <f t="shared" si="1589"/>
        <v>3.4</v>
      </c>
      <c r="AA1802">
        <v>210.35</v>
      </c>
      <c r="AB1802">
        <v>0</v>
      </c>
      <c r="AC1802">
        <v>0</v>
      </c>
      <c r="AD1802">
        <v>0</v>
      </c>
      <c r="AE1802">
        <v>23.09</v>
      </c>
      <c r="AF1802">
        <v>0</v>
      </c>
      <c r="AG1802">
        <v>0</v>
      </c>
      <c r="AH1802">
        <v>0</v>
      </c>
      <c r="AI1802">
        <v>9.11</v>
      </c>
      <c r="AJ1802">
        <v>1</v>
      </c>
      <c r="AK1802">
        <v>1</v>
      </c>
      <c r="AL1802">
        <v>1</v>
      </c>
      <c r="AM1802">
        <v>4</v>
      </c>
      <c r="AN1802">
        <v>0</v>
      </c>
      <c r="AO1802">
        <v>1</v>
      </c>
      <c r="AP1802">
        <v>1</v>
      </c>
      <c r="AQ1802">
        <v>0</v>
      </c>
      <c r="AR1802">
        <v>0</v>
      </c>
      <c r="AS1802" t="s">
        <v>3</v>
      </c>
      <c r="AT1802">
        <v>3.4</v>
      </c>
      <c r="AU1802" t="s">
        <v>3</v>
      </c>
      <c r="AV1802">
        <v>0</v>
      </c>
      <c r="AW1802">
        <v>2</v>
      </c>
      <c r="AX1802">
        <v>51657731</v>
      </c>
      <c r="AY1802">
        <v>1</v>
      </c>
      <c r="AZ1802">
        <v>0</v>
      </c>
      <c r="BA1802">
        <v>2068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V1802">
        <v>0</v>
      </c>
      <c r="CW1802">
        <v>0</v>
      </c>
      <c r="CX1802">
        <f>ROUND(Y1802*Source!I1407,7)</f>
        <v>0.68</v>
      </c>
      <c r="CY1802">
        <f t="shared" si="1590"/>
        <v>210.35</v>
      </c>
      <c r="CZ1802">
        <f t="shared" si="1591"/>
        <v>23.09</v>
      </c>
      <c r="DA1802">
        <f t="shared" si="1592"/>
        <v>9.11</v>
      </c>
      <c r="DB1802">
        <f t="shared" si="1593"/>
        <v>78.510000000000005</v>
      </c>
      <c r="DC1802">
        <f t="shared" si="1594"/>
        <v>0</v>
      </c>
      <c r="DD1802" t="s">
        <v>3</v>
      </c>
      <c r="DE1802" t="s">
        <v>3</v>
      </c>
      <c r="DF1802">
        <f t="shared" si="1595"/>
        <v>143.04</v>
      </c>
      <c r="DG1802">
        <f t="shared" si="1596"/>
        <v>0</v>
      </c>
      <c r="DH1802">
        <f t="shared" si="1597"/>
        <v>0</v>
      </c>
      <c r="DI1802">
        <f t="shared" si="1588"/>
        <v>0</v>
      </c>
      <c r="DJ1802">
        <f t="shared" si="1598"/>
        <v>143.04</v>
      </c>
      <c r="DK1802">
        <v>0</v>
      </c>
      <c r="DL1802" t="s">
        <v>3</v>
      </c>
      <c r="DM1802">
        <v>0</v>
      </c>
      <c r="DN1802" t="s">
        <v>3</v>
      </c>
      <c r="DO1802">
        <v>0</v>
      </c>
    </row>
    <row r="1803" spans="1:119" x14ac:dyDescent="0.2">
      <c r="A1803">
        <f>ROW(Source!A1407)</f>
        <v>1407</v>
      </c>
      <c r="B1803">
        <v>51651743</v>
      </c>
      <c r="C1803">
        <v>51657714</v>
      </c>
      <c r="D1803">
        <v>49554500</v>
      </c>
      <c r="E1803">
        <v>1</v>
      </c>
      <c r="F1803">
        <v>1</v>
      </c>
      <c r="G1803">
        <v>1</v>
      </c>
      <c r="H1803">
        <v>3</v>
      </c>
      <c r="I1803" t="s">
        <v>966</v>
      </c>
      <c r="J1803" t="s">
        <v>967</v>
      </c>
      <c r="K1803" t="s">
        <v>968</v>
      </c>
      <c r="L1803">
        <v>1346</v>
      </c>
      <c r="N1803">
        <v>1009</v>
      </c>
      <c r="O1803" t="s">
        <v>920</v>
      </c>
      <c r="P1803" t="s">
        <v>920</v>
      </c>
      <c r="Q1803">
        <v>1</v>
      </c>
      <c r="W1803">
        <v>0</v>
      </c>
      <c r="X1803">
        <v>639726700</v>
      </c>
      <c r="Y1803">
        <f t="shared" si="1589"/>
        <v>0.01</v>
      </c>
      <c r="AA1803">
        <v>137.74</v>
      </c>
      <c r="AB1803">
        <v>0</v>
      </c>
      <c r="AC1803">
        <v>0</v>
      </c>
      <c r="AD1803">
        <v>0</v>
      </c>
      <c r="AE1803">
        <v>15.12</v>
      </c>
      <c r="AF1803">
        <v>0</v>
      </c>
      <c r="AG1803">
        <v>0</v>
      </c>
      <c r="AH1803">
        <v>0</v>
      </c>
      <c r="AI1803">
        <v>9.11</v>
      </c>
      <c r="AJ1803">
        <v>1</v>
      </c>
      <c r="AK1803">
        <v>1</v>
      </c>
      <c r="AL1803">
        <v>1</v>
      </c>
      <c r="AM1803">
        <v>4</v>
      </c>
      <c r="AN1803">
        <v>0</v>
      </c>
      <c r="AO1803">
        <v>1</v>
      </c>
      <c r="AP1803">
        <v>1</v>
      </c>
      <c r="AQ1803">
        <v>0</v>
      </c>
      <c r="AR1803">
        <v>0</v>
      </c>
      <c r="AS1803" t="s">
        <v>3</v>
      </c>
      <c r="AT1803">
        <v>0.01</v>
      </c>
      <c r="AU1803" t="s">
        <v>3</v>
      </c>
      <c r="AV1803">
        <v>0</v>
      </c>
      <c r="AW1803">
        <v>2</v>
      </c>
      <c r="AX1803">
        <v>51657732</v>
      </c>
      <c r="AY1803">
        <v>1</v>
      </c>
      <c r="AZ1803">
        <v>0</v>
      </c>
      <c r="BA1803">
        <v>2069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V1803">
        <v>0</v>
      </c>
      <c r="CW1803">
        <v>0</v>
      </c>
      <c r="CX1803">
        <f>ROUND(Y1803*Source!I1407,7)</f>
        <v>2E-3</v>
      </c>
      <c r="CY1803">
        <f t="shared" si="1590"/>
        <v>137.74</v>
      </c>
      <c r="CZ1803">
        <f t="shared" si="1591"/>
        <v>15.12</v>
      </c>
      <c r="DA1803">
        <f t="shared" si="1592"/>
        <v>9.11</v>
      </c>
      <c r="DB1803">
        <f t="shared" si="1593"/>
        <v>0.15</v>
      </c>
      <c r="DC1803">
        <f t="shared" si="1594"/>
        <v>0</v>
      </c>
      <c r="DD1803" t="s">
        <v>3</v>
      </c>
      <c r="DE1803" t="s">
        <v>3</v>
      </c>
      <c r="DF1803">
        <f t="shared" si="1595"/>
        <v>0.28000000000000003</v>
      </c>
      <c r="DG1803">
        <f t="shared" si="1596"/>
        <v>0</v>
      </c>
      <c r="DH1803">
        <f t="shared" si="1597"/>
        <v>0</v>
      </c>
      <c r="DI1803">
        <f t="shared" si="1588"/>
        <v>0</v>
      </c>
      <c r="DJ1803">
        <f t="shared" si="1598"/>
        <v>0.28000000000000003</v>
      </c>
      <c r="DK1803">
        <v>0</v>
      </c>
      <c r="DL1803" t="s">
        <v>3</v>
      </c>
      <c r="DM1803">
        <v>0</v>
      </c>
      <c r="DN1803" t="s">
        <v>3</v>
      </c>
      <c r="DO1803">
        <v>0</v>
      </c>
    </row>
    <row r="1804" spans="1:119" x14ac:dyDescent="0.2">
      <c r="A1804">
        <f>ROW(Source!A1407)</f>
        <v>1407</v>
      </c>
      <c r="B1804">
        <v>51651743</v>
      </c>
      <c r="C1804">
        <v>51657714</v>
      </c>
      <c r="D1804">
        <v>49555191</v>
      </c>
      <c r="E1804">
        <v>1</v>
      </c>
      <c r="F1804">
        <v>1</v>
      </c>
      <c r="G1804">
        <v>1</v>
      </c>
      <c r="H1804">
        <v>3</v>
      </c>
      <c r="I1804" t="s">
        <v>969</v>
      </c>
      <c r="J1804" t="s">
        <v>970</v>
      </c>
      <c r="K1804" t="s">
        <v>971</v>
      </c>
      <c r="L1804">
        <v>1346</v>
      </c>
      <c r="N1804">
        <v>1009</v>
      </c>
      <c r="O1804" t="s">
        <v>920</v>
      </c>
      <c r="P1804" t="s">
        <v>920</v>
      </c>
      <c r="Q1804">
        <v>1</v>
      </c>
      <c r="W1804">
        <v>0</v>
      </c>
      <c r="X1804">
        <v>1361383244</v>
      </c>
      <c r="Y1804">
        <f t="shared" si="1589"/>
        <v>0.01</v>
      </c>
      <c r="AA1804">
        <v>296.99</v>
      </c>
      <c r="AB1804">
        <v>0</v>
      </c>
      <c r="AC1804">
        <v>0</v>
      </c>
      <c r="AD1804">
        <v>0</v>
      </c>
      <c r="AE1804">
        <v>32.6</v>
      </c>
      <c r="AF1804">
        <v>0</v>
      </c>
      <c r="AG1804">
        <v>0</v>
      </c>
      <c r="AH1804">
        <v>0</v>
      </c>
      <c r="AI1804">
        <v>9.11</v>
      </c>
      <c r="AJ1804">
        <v>1</v>
      </c>
      <c r="AK1804">
        <v>1</v>
      </c>
      <c r="AL1804">
        <v>1</v>
      </c>
      <c r="AM1804">
        <v>4</v>
      </c>
      <c r="AN1804">
        <v>0</v>
      </c>
      <c r="AO1804">
        <v>1</v>
      </c>
      <c r="AP1804">
        <v>1</v>
      </c>
      <c r="AQ1804">
        <v>0</v>
      </c>
      <c r="AR1804">
        <v>0</v>
      </c>
      <c r="AS1804" t="s">
        <v>3</v>
      </c>
      <c r="AT1804">
        <v>0.01</v>
      </c>
      <c r="AU1804" t="s">
        <v>3</v>
      </c>
      <c r="AV1804">
        <v>0</v>
      </c>
      <c r="AW1804">
        <v>2</v>
      </c>
      <c r="AX1804">
        <v>51657733</v>
      </c>
      <c r="AY1804">
        <v>1</v>
      </c>
      <c r="AZ1804">
        <v>0</v>
      </c>
      <c r="BA1804">
        <v>2070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V1804">
        <v>0</v>
      </c>
      <c r="CW1804">
        <v>0</v>
      </c>
      <c r="CX1804">
        <f>ROUND(Y1804*Source!I1407,7)</f>
        <v>2E-3</v>
      </c>
      <c r="CY1804">
        <f t="shared" si="1590"/>
        <v>296.99</v>
      </c>
      <c r="CZ1804">
        <f t="shared" si="1591"/>
        <v>32.6</v>
      </c>
      <c r="DA1804">
        <f t="shared" si="1592"/>
        <v>9.11</v>
      </c>
      <c r="DB1804">
        <f t="shared" si="1593"/>
        <v>0.33</v>
      </c>
      <c r="DC1804">
        <f t="shared" si="1594"/>
        <v>0</v>
      </c>
      <c r="DD1804" t="s">
        <v>3</v>
      </c>
      <c r="DE1804" t="s">
        <v>3</v>
      </c>
      <c r="DF1804">
        <f t="shared" si="1595"/>
        <v>0.59</v>
      </c>
      <c r="DG1804">
        <f t="shared" si="1596"/>
        <v>0</v>
      </c>
      <c r="DH1804">
        <f t="shared" si="1597"/>
        <v>0</v>
      </c>
      <c r="DI1804">
        <f t="shared" si="1588"/>
        <v>0</v>
      </c>
      <c r="DJ1804">
        <f t="shared" si="1598"/>
        <v>0.59</v>
      </c>
      <c r="DK1804">
        <v>0</v>
      </c>
      <c r="DL1804" t="s">
        <v>3</v>
      </c>
      <c r="DM1804">
        <v>0</v>
      </c>
      <c r="DN1804" t="s">
        <v>3</v>
      </c>
      <c r="DO1804">
        <v>0</v>
      </c>
    </row>
    <row r="1805" spans="1:119" x14ac:dyDescent="0.2">
      <c r="A1805">
        <f>ROW(Source!A1407)</f>
        <v>1407</v>
      </c>
      <c r="B1805">
        <v>51651743</v>
      </c>
      <c r="C1805">
        <v>51657714</v>
      </c>
      <c r="D1805">
        <v>49564848</v>
      </c>
      <c r="E1805">
        <v>1</v>
      </c>
      <c r="F1805">
        <v>1</v>
      </c>
      <c r="G1805">
        <v>1</v>
      </c>
      <c r="H1805">
        <v>3</v>
      </c>
      <c r="I1805" t="s">
        <v>810</v>
      </c>
      <c r="J1805" t="s">
        <v>812</v>
      </c>
      <c r="K1805" t="s">
        <v>811</v>
      </c>
      <c r="L1805">
        <v>1371</v>
      </c>
      <c r="N1805">
        <v>1013</v>
      </c>
      <c r="O1805" t="s">
        <v>17</v>
      </c>
      <c r="P1805" t="s">
        <v>17</v>
      </c>
      <c r="Q1805">
        <v>1</v>
      </c>
      <c r="W1805">
        <v>0</v>
      </c>
      <c r="X1805">
        <v>-1432920179</v>
      </c>
      <c r="Y1805">
        <f t="shared" si="1589"/>
        <v>10</v>
      </c>
      <c r="AA1805">
        <v>6826.4</v>
      </c>
      <c r="AB1805">
        <v>0</v>
      </c>
      <c r="AC1805">
        <v>0</v>
      </c>
      <c r="AD1805">
        <v>0</v>
      </c>
      <c r="AE1805">
        <v>749.33</v>
      </c>
      <c r="AF1805">
        <v>0</v>
      </c>
      <c r="AG1805">
        <v>0</v>
      </c>
      <c r="AH1805">
        <v>0</v>
      </c>
      <c r="AI1805">
        <v>9.11</v>
      </c>
      <c r="AJ1805">
        <v>1</v>
      </c>
      <c r="AK1805">
        <v>1</v>
      </c>
      <c r="AL1805">
        <v>1</v>
      </c>
      <c r="AM1805">
        <v>0</v>
      </c>
      <c r="AN1805">
        <v>0</v>
      </c>
      <c r="AO1805">
        <v>0</v>
      </c>
      <c r="AP1805">
        <v>1</v>
      </c>
      <c r="AQ1805">
        <v>0</v>
      </c>
      <c r="AR1805">
        <v>0</v>
      </c>
      <c r="AS1805" t="s">
        <v>3</v>
      </c>
      <c r="AT1805">
        <v>10</v>
      </c>
      <c r="AU1805" t="s">
        <v>3</v>
      </c>
      <c r="AV1805">
        <v>0</v>
      </c>
      <c r="AW1805">
        <v>1</v>
      </c>
      <c r="AX1805">
        <v>-1</v>
      </c>
      <c r="AY1805">
        <v>0</v>
      </c>
      <c r="AZ1805">
        <v>0</v>
      </c>
      <c r="BA1805" t="s">
        <v>3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V1805">
        <v>0</v>
      </c>
      <c r="CW1805">
        <v>0</v>
      </c>
      <c r="CX1805">
        <f>ROUND(Y1805*Source!I1407,7)</f>
        <v>2</v>
      </c>
      <c r="CY1805">
        <f t="shared" si="1590"/>
        <v>6826.4</v>
      </c>
      <c r="CZ1805">
        <f t="shared" si="1591"/>
        <v>749.33</v>
      </c>
      <c r="DA1805">
        <f t="shared" si="1592"/>
        <v>9.11</v>
      </c>
      <c r="DB1805">
        <f t="shared" si="1593"/>
        <v>7493.3</v>
      </c>
      <c r="DC1805">
        <f t="shared" si="1594"/>
        <v>0</v>
      </c>
      <c r="DD1805" t="s">
        <v>3</v>
      </c>
      <c r="DE1805" t="s">
        <v>3</v>
      </c>
      <c r="DF1805">
        <f t="shared" si="1595"/>
        <v>13652.8</v>
      </c>
      <c r="DG1805">
        <f t="shared" si="1596"/>
        <v>0</v>
      </c>
      <c r="DH1805">
        <f t="shared" si="1597"/>
        <v>0</v>
      </c>
      <c r="DI1805">
        <f t="shared" si="1588"/>
        <v>0</v>
      </c>
      <c r="DJ1805">
        <f t="shared" si="1598"/>
        <v>13652.8</v>
      </c>
      <c r="DK1805">
        <v>0</v>
      </c>
      <c r="DL1805" t="s">
        <v>3</v>
      </c>
      <c r="DM1805">
        <v>0</v>
      </c>
      <c r="DN1805" t="s">
        <v>3</v>
      </c>
      <c r="DO1805">
        <v>0</v>
      </c>
    </row>
    <row r="1806" spans="1:119" x14ac:dyDescent="0.2">
      <c r="A1806">
        <f>ROW(Source!A1409)</f>
        <v>1409</v>
      </c>
      <c r="B1806">
        <v>51651743</v>
      </c>
      <c r="C1806">
        <v>51657736</v>
      </c>
      <c r="D1806">
        <v>49510719</v>
      </c>
      <c r="E1806">
        <v>70</v>
      </c>
      <c r="F1806">
        <v>1</v>
      </c>
      <c r="G1806">
        <v>1</v>
      </c>
      <c r="H1806">
        <v>1</v>
      </c>
      <c r="I1806" t="s">
        <v>942</v>
      </c>
      <c r="J1806" t="s">
        <v>3</v>
      </c>
      <c r="K1806" t="s">
        <v>943</v>
      </c>
      <c r="L1806">
        <v>1191</v>
      </c>
      <c r="N1806">
        <v>1013</v>
      </c>
      <c r="O1806" t="s">
        <v>904</v>
      </c>
      <c r="P1806" t="s">
        <v>904</v>
      </c>
      <c r="Q1806">
        <v>1</v>
      </c>
      <c r="W1806">
        <v>0</v>
      </c>
      <c r="X1806">
        <v>784619160</v>
      </c>
      <c r="Y1806">
        <f t="shared" ref="Y1806:Y1812" si="1599">(AT1806*ROUND(1.05,7))</f>
        <v>128.1</v>
      </c>
      <c r="AA1806">
        <v>0</v>
      </c>
      <c r="AB1806">
        <v>0</v>
      </c>
      <c r="AC1806">
        <v>0</v>
      </c>
      <c r="AD1806">
        <v>291.83</v>
      </c>
      <c r="AE1806">
        <v>0</v>
      </c>
      <c r="AF1806">
        <v>0</v>
      </c>
      <c r="AG1806">
        <v>0</v>
      </c>
      <c r="AH1806">
        <v>8.74</v>
      </c>
      <c r="AI1806">
        <v>1</v>
      </c>
      <c r="AJ1806">
        <v>1</v>
      </c>
      <c r="AK1806">
        <v>1</v>
      </c>
      <c r="AL1806">
        <v>33.39</v>
      </c>
      <c r="AM1806">
        <v>4</v>
      </c>
      <c r="AN1806">
        <v>0</v>
      </c>
      <c r="AO1806">
        <v>1</v>
      </c>
      <c r="AP1806">
        <v>1</v>
      </c>
      <c r="AQ1806">
        <v>0</v>
      </c>
      <c r="AR1806">
        <v>0</v>
      </c>
      <c r="AS1806" t="s">
        <v>3</v>
      </c>
      <c r="AT1806">
        <v>122</v>
      </c>
      <c r="AU1806" t="s">
        <v>20</v>
      </c>
      <c r="AV1806">
        <v>1</v>
      </c>
      <c r="AW1806">
        <v>2</v>
      </c>
      <c r="AX1806">
        <v>51657752</v>
      </c>
      <c r="AY1806">
        <v>1</v>
      </c>
      <c r="AZ1806">
        <v>0</v>
      </c>
      <c r="BA1806">
        <v>2072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U1806">
        <f>ROUND(AT1806*Source!I1409*AH1806*AL1806,2)</f>
        <v>1342.24</v>
      </c>
      <c r="CV1806">
        <f>ROUND(Y1806*Source!I1409,7)</f>
        <v>4.8293699999999999</v>
      </c>
      <c r="CW1806">
        <v>0</v>
      </c>
      <c r="CX1806">
        <f>ROUND(Y1806*Source!I1409,7)</f>
        <v>4.8293699999999999</v>
      </c>
      <c r="CY1806">
        <f>AD1806</f>
        <v>291.83</v>
      </c>
      <c r="CZ1806">
        <f>AH1806</f>
        <v>8.74</v>
      </c>
      <c r="DA1806">
        <f>AL1806</f>
        <v>33.39</v>
      </c>
      <c r="DB1806">
        <f t="shared" ref="DB1806:DB1812" si="1600">ROUND((ROUND(AT1806*CZ1806,2)*ROUND(1.05,7)),2)</f>
        <v>1119.5899999999999</v>
      </c>
      <c r="DC1806">
        <f t="shared" ref="DC1806:DC1812" si="1601">ROUND((ROUND(AT1806*AG1806,2)*ROUND(1.05,7)),2)</f>
        <v>0</v>
      </c>
      <c r="DD1806" t="s">
        <v>3</v>
      </c>
      <c r="DE1806" t="s">
        <v>3</v>
      </c>
      <c r="DF1806">
        <f t="shared" ref="DF1806:DF1812" si="1602">ROUND(ROUND(AE1806,2)*CX1806,2)</f>
        <v>0</v>
      </c>
      <c r="DG1806">
        <f t="shared" si="1596"/>
        <v>0</v>
      </c>
      <c r="DH1806">
        <f t="shared" si="1597"/>
        <v>0</v>
      </c>
      <c r="DI1806">
        <f>ROUND(ROUND(AH1806*AL1806,2)*CX1806,2)</f>
        <v>1409.36</v>
      </c>
      <c r="DJ1806">
        <f>DI1806</f>
        <v>1409.36</v>
      </c>
      <c r="DK1806">
        <v>0</v>
      </c>
      <c r="DL1806" t="s">
        <v>3</v>
      </c>
      <c r="DM1806">
        <v>0</v>
      </c>
      <c r="DN1806" t="s">
        <v>3</v>
      </c>
      <c r="DO1806">
        <v>0</v>
      </c>
    </row>
    <row r="1807" spans="1:119" x14ac:dyDescent="0.2">
      <c r="A1807">
        <f>ROW(Source!A1409)</f>
        <v>1409</v>
      </c>
      <c r="B1807">
        <v>51651743</v>
      </c>
      <c r="C1807">
        <v>51657736</v>
      </c>
      <c r="D1807">
        <v>49510905</v>
      </c>
      <c r="E1807">
        <v>70</v>
      </c>
      <c r="F1807">
        <v>1</v>
      </c>
      <c r="G1807">
        <v>1</v>
      </c>
      <c r="H1807">
        <v>1</v>
      </c>
      <c r="I1807" t="s">
        <v>905</v>
      </c>
      <c r="J1807" t="s">
        <v>3</v>
      </c>
      <c r="K1807" t="s">
        <v>906</v>
      </c>
      <c r="L1807">
        <v>1191</v>
      </c>
      <c r="N1807">
        <v>1013</v>
      </c>
      <c r="O1807" t="s">
        <v>904</v>
      </c>
      <c r="P1807" t="s">
        <v>904</v>
      </c>
      <c r="Q1807">
        <v>1</v>
      </c>
      <c r="W1807">
        <v>0</v>
      </c>
      <c r="X1807">
        <v>-1417349443</v>
      </c>
      <c r="Y1807">
        <f t="shared" si="1599"/>
        <v>0.67200000000000004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1</v>
      </c>
      <c r="AJ1807">
        <v>1</v>
      </c>
      <c r="AK1807">
        <v>33.39</v>
      </c>
      <c r="AL1807">
        <v>1</v>
      </c>
      <c r="AM1807">
        <v>4</v>
      </c>
      <c r="AN1807">
        <v>0</v>
      </c>
      <c r="AO1807">
        <v>1</v>
      </c>
      <c r="AP1807">
        <v>1</v>
      </c>
      <c r="AQ1807">
        <v>0</v>
      </c>
      <c r="AR1807">
        <v>0</v>
      </c>
      <c r="AS1807" t="s">
        <v>3</v>
      </c>
      <c r="AT1807">
        <v>0.64</v>
      </c>
      <c r="AU1807" t="s">
        <v>20</v>
      </c>
      <c r="AV1807">
        <v>2</v>
      </c>
      <c r="AW1807">
        <v>2</v>
      </c>
      <c r="AX1807">
        <v>51657753</v>
      </c>
      <c r="AY1807">
        <v>1</v>
      </c>
      <c r="AZ1807">
        <v>0</v>
      </c>
      <c r="BA1807">
        <v>2073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V1807">
        <v>0</v>
      </c>
      <c r="CW1807">
        <v>0</v>
      </c>
      <c r="CX1807">
        <f>ROUND(Y1807*Source!I1409,7)</f>
        <v>2.53344E-2</v>
      </c>
      <c r="CY1807">
        <f>AD1807</f>
        <v>0</v>
      </c>
      <c r="CZ1807">
        <f>AH1807</f>
        <v>0</v>
      </c>
      <c r="DA1807">
        <f>AL1807</f>
        <v>1</v>
      </c>
      <c r="DB1807">
        <f t="shared" si="1600"/>
        <v>0</v>
      </c>
      <c r="DC1807">
        <f t="shared" si="1601"/>
        <v>0</v>
      </c>
      <c r="DD1807" t="s">
        <v>3</v>
      </c>
      <c r="DE1807" t="s">
        <v>3</v>
      </c>
      <c r="DF1807">
        <f t="shared" si="1602"/>
        <v>0</v>
      </c>
      <c r="DG1807">
        <f t="shared" si="1596"/>
        <v>0</v>
      </c>
      <c r="DH1807">
        <f t="shared" ref="DH1807:DH1812" si="1603">ROUND(ROUND(AG1807*AK1807,2)*CX1807,2)</f>
        <v>0</v>
      </c>
      <c r="DI1807">
        <f t="shared" ref="DI1807:DI1819" si="1604">ROUND(ROUND(AH1807,2)*CX1807,2)</f>
        <v>0</v>
      </c>
      <c r="DJ1807">
        <f>DI1807</f>
        <v>0</v>
      </c>
      <c r="DK1807">
        <v>0</v>
      </c>
      <c r="DL1807" t="s">
        <v>3</v>
      </c>
      <c r="DM1807">
        <v>0</v>
      </c>
      <c r="DN1807" t="s">
        <v>3</v>
      </c>
      <c r="DO1807">
        <v>0</v>
      </c>
    </row>
    <row r="1808" spans="1:119" x14ac:dyDescent="0.2">
      <c r="A1808">
        <f>ROW(Source!A1409)</f>
        <v>1409</v>
      </c>
      <c r="B1808">
        <v>51651743</v>
      </c>
      <c r="C1808">
        <v>51657736</v>
      </c>
      <c r="D1808">
        <v>49672573</v>
      </c>
      <c r="E1808">
        <v>1</v>
      </c>
      <c r="F1808">
        <v>1</v>
      </c>
      <c r="G1808">
        <v>1</v>
      </c>
      <c r="H1808">
        <v>2</v>
      </c>
      <c r="I1808" t="s">
        <v>907</v>
      </c>
      <c r="J1808" t="s">
        <v>908</v>
      </c>
      <c r="K1808" t="s">
        <v>909</v>
      </c>
      <c r="L1808">
        <v>1367</v>
      </c>
      <c r="N1808">
        <v>1011</v>
      </c>
      <c r="O1808" t="s">
        <v>910</v>
      </c>
      <c r="P1808" t="s">
        <v>910</v>
      </c>
      <c r="Q1808">
        <v>1</v>
      </c>
      <c r="W1808">
        <v>0</v>
      </c>
      <c r="X1808">
        <v>-430484415</v>
      </c>
      <c r="Y1808">
        <f t="shared" si="1599"/>
        <v>0.26250000000000001</v>
      </c>
      <c r="AA1808">
        <v>0</v>
      </c>
      <c r="AB1808">
        <v>1530.2</v>
      </c>
      <c r="AC1808">
        <v>450.77</v>
      </c>
      <c r="AD1808">
        <v>0</v>
      </c>
      <c r="AE1808">
        <v>0</v>
      </c>
      <c r="AF1808">
        <v>115.4</v>
      </c>
      <c r="AG1808">
        <v>13.5</v>
      </c>
      <c r="AH1808">
        <v>0</v>
      </c>
      <c r="AI1808">
        <v>1</v>
      </c>
      <c r="AJ1808">
        <v>13.26</v>
      </c>
      <c r="AK1808">
        <v>33.39</v>
      </c>
      <c r="AL1808">
        <v>1</v>
      </c>
      <c r="AM1808">
        <v>4</v>
      </c>
      <c r="AN1808">
        <v>0</v>
      </c>
      <c r="AO1808">
        <v>1</v>
      </c>
      <c r="AP1808">
        <v>1</v>
      </c>
      <c r="AQ1808">
        <v>0</v>
      </c>
      <c r="AR1808">
        <v>0</v>
      </c>
      <c r="AS1808" t="s">
        <v>3</v>
      </c>
      <c r="AT1808">
        <v>0.25</v>
      </c>
      <c r="AU1808" t="s">
        <v>20</v>
      </c>
      <c r="AV1808">
        <v>0</v>
      </c>
      <c r="AW1808">
        <v>2</v>
      </c>
      <c r="AX1808">
        <v>51657754</v>
      </c>
      <c r="AY1808">
        <v>1</v>
      </c>
      <c r="AZ1808">
        <v>0</v>
      </c>
      <c r="BA1808">
        <v>2074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V1808">
        <v>0</v>
      </c>
      <c r="CW1808">
        <f>ROUND(Y1808*Source!I1409,7)</f>
        <v>9.8963000000000002E-3</v>
      </c>
      <c r="CX1808">
        <f>ROUND(Y1808*Source!I1409,7)</f>
        <v>9.8963000000000002E-3</v>
      </c>
      <c r="CY1808">
        <f>AB1808</f>
        <v>1530.2</v>
      </c>
      <c r="CZ1808">
        <f>AF1808</f>
        <v>115.4</v>
      </c>
      <c r="DA1808">
        <f>AJ1808</f>
        <v>13.26</v>
      </c>
      <c r="DB1808">
        <f t="shared" si="1600"/>
        <v>30.29</v>
      </c>
      <c r="DC1808">
        <f t="shared" si="1601"/>
        <v>3.55</v>
      </c>
      <c r="DD1808" t="s">
        <v>3</v>
      </c>
      <c r="DE1808" t="s">
        <v>3</v>
      </c>
      <c r="DF1808">
        <f t="shared" si="1602"/>
        <v>0</v>
      </c>
      <c r="DG1808">
        <f>ROUND(ROUND(AF1808*AJ1808,2)*CX1808,2)</f>
        <v>15.14</v>
      </c>
      <c r="DH1808">
        <f t="shared" si="1603"/>
        <v>4.46</v>
      </c>
      <c r="DI1808">
        <f t="shared" si="1604"/>
        <v>0</v>
      </c>
      <c r="DJ1808">
        <f>DG1808</f>
        <v>15.14</v>
      </c>
      <c r="DK1808">
        <v>0</v>
      </c>
      <c r="DL1808" t="s">
        <v>3</v>
      </c>
      <c r="DM1808">
        <v>0</v>
      </c>
      <c r="DN1808" t="s">
        <v>3</v>
      </c>
      <c r="DO1808">
        <v>0</v>
      </c>
    </row>
    <row r="1809" spans="1:119" x14ac:dyDescent="0.2">
      <c r="A1809">
        <f>ROW(Source!A1409)</f>
        <v>1409</v>
      </c>
      <c r="B1809">
        <v>51651743</v>
      </c>
      <c r="C1809">
        <v>51657736</v>
      </c>
      <c r="D1809">
        <v>49672695</v>
      </c>
      <c r="E1809">
        <v>1</v>
      </c>
      <c r="F1809">
        <v>1</v>
      </c>
      <c r="G1809">
        <v>1</v>
      </c>
      <c r="H1809">
        <v>2</v>
      </c>
      <c r="I1809" t="s">
        <v>911</v>
      </c>
      <c r="J1809" t="s">
        <v>912</v>
      </c>
      <c r="K1809" t="s">
        <v>913</v>
      </c>
      <c r="L1809">
        <v>1367</v>
      </c>
      <c r="N1809">
        <v>1011</v>
      </c>
      <c r="O1809" t="s">
        <v>910</v>
      </c>
      <c r="P1809" t="s">
        <v>910</v>
      </c>
      <c r="Q1809">
        <v>1</v>
      </c>
      <c r="W1809">
        <v>0</v>
      </c>
      <c r="X1809">
        <v>1063590936</v>
      </c>
      <c r="Y1809">
        <f t="shared" si="1599"/>
        <v>18.532499999999999</v>
      </c>
      <c r="AA1809">
        <v>0</v>
      </c>
      <c r="AB1809">
        <v>41.37</v>
      </c>
      <c r="AC1809">
        <v>0</v>
      </c>
      <c r="AD1809">
        <v>0</v>
      </c>
      <c r="AE1809">
        <v>0</v>
      </c>
      <c r="AF1809">
        <v>3.12</v>
      </c>
      <c r="AG1809">
        <v>0</v>
      </c>
      <c r="AH1809">
        <v>0</v>
      </c>
      <c r="AI1809">
        <v>1</v>
      </c>
      <c r="AJ1809">
        <v>13.26</v>
      </c>
      <c r="AK1809">
        <v>33.39</v>
      </c>
      <c r="AL1809">
        <v>1</v>
      </c>
      <c r="AM1809">
        <v>4</v>
      </c>
      <c r="AN1809">
        <v>0</v>
      </c>
      <c r="AO1809">
        <v>1</v>
      </c>
      <c r="AP1809">
        <v>1</v>
      </c>
      <c r="AQ1809">
        <v>0</v>
      </c>
      <c r="AR1809">
        <v>0</v>
      </c>
      <c r="AS1809" t="s">
        <v>3</v>
      </c>
      <c r="AT1809">
        <v>17.649999999999999</v>
      </c>
      <c r="AU1809" t="s">
        <v>20</v>
      </c>
      <c r="AV1809">
        <v>0</v>
      </c>
      <c r="AW1809">
        <v>2</v>
      </c>
      <c r="AX1809">
        <v>51657755</v>
      </c>
      <c r="AY1809">
        <v>1</v>
      </c>
      <c r="AZ1809">
        <v>0</v>
      </c>
      <c r="BA1809">
        <v>2075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V1809">
        <v>0</v>
      </c>
      <c r="CW1809">
        <f>ROUND(Y1809*Source!I1409,7)</f>
        <v>0.6986753</v>
      </c>
      <c r="CX1809">
        <f>ROUND(Y1809*Source!I1409,7)</f>
        <v>0.6986753</v>
      </c>
      <c r="CY1809">
        <f>AB1809</f>
        <v>41.37</v>
      </c>
      <c r="CZ1809">
        <f>AF1809</f>
        <v>3.12</v>
      </c>
      <c r="DA1809">
        <f>AJ1809</f>
        <v>13.26</v>
      </c>
      <c r="DB1809">
        <f t="shared" si="1600"/>
        <v>57.82</v>
      </c>
      <c r="DC1809">
        <f t="shared" si="1601"/>
        <v>0</v>
      </c>
      <c r="DD1809" t="s">
        <v>3</v>
      </c>
      <c r="DE1809" t="s">
        <v>3</v>
      </c>
      <c r="DF1809">
        <f t="shared" si="1602"/>
        <v>0</v>
      </c>
      <c r="DG1809">
        <f>ROUND(ROUND(AF1809*AJ1809,2)*CX1809,2)</f>
        <v>28.9</v>
      </c>
      <c r="DH1809">
        <f t="shared" si="1603"/>
        <v>0</v>
      </c>
      <c r="DI1809">
        <f t="shared" si="1604"/>
        <v>0</v>
      </c>
      <c r="DJ1809">
        <f>DG1809</f>
        <v>28.9</v>
      </c>
      <c r="DK1809">
        <v>0</v>
      </c>
      <c r="DL1809" t="s">
        <v>3</v>
      </c>
      <c r="DM1809">
        <v>0</v>
      </c>
      <c r="DN1809" t="s">
        <v>3</v>
      </c>
      <c r="DO1809">
        <v>0</v>
      </c>
    </row>
    <row r="1810" spans="1:119" x14ac:dyDescent="0.2">
      <c r="A1810">
        <f>ROW(Source!A1409)</f>
        <v>1409</v>
      </c>
      <c r="B1810">
        <v>51651743</v>
      </c>
      <c r="C1810">
        <v>51657736</v>
      </c>
      <c r="D1810">
        <v>49672703</v>
      </c>
      <c r="E1810">
        <v>1</v>
      </c>
      <c r="F1810">
        <v>1</v>
      </c>
      <c r="G1810">
        <v>1</v>
      </c>
      <c r="H1810">
        <v>2</v>
      </c>
      <c r="I1810" t="s">
        <v>944</v>
      </c>
      <c r="J1810" t="s">
        <v>945</v>
      </c>
      <c r="K1810" t="s">
        <v>946</v>
      </c>
      <c r="L1810">
        <v>1367</v>
      </c>
      <c r="N1810">
        <v>1011</v>
      </c>
      <c r="O1810" t="s">
        <v>910</v>
      </c>
      <c r="P1810" t="s">
        <v>910</v>
      </c>
      <c r="Q1810">
        <v>1</v>
      </c>
      <c r="W1810">
        <v>0</v>
      </c>
      <c r="X1810">
        <v>-1424865896</v>
      </c>
      <c r="Y1810">
        <f t="shared" si="1599"/>
        <v>0.24150000000000002</v>
      </c>
      <c r="AA1810">
        <v>0</v>
      </c>
      <c r="AB1810">
        <v>88.31</v>
      </c>
      <c r="AC1810">
        <v>0</v>
      </c>
      <c r="AD1810">
        <v>0</v>
      </c>
      <c r="AE1810">
        <v>0</v>
      </c>
      <c r="AF1810">
        <v>6.66</v>
      </c>
      <c r="AG1810">
        <v>0</v>
      </c>
      <c r="AH1810">
        <v>0</v>
      </c>
      <c r="AI1810">
        <v>1</v>
      </c>
      <c r="AJ1810">
        <v>13.26</v>
      </c>
      <c r="AK1810">
        <v>33.39</v>
      </c>
      <c r="AL1810">
        <v>1</v>
      </c>
      <c r="AM1810">
        <v>4</v>
      </c>
      <c r="AN1810">
        <v>0</v>
      </c>
      <c r="AO1810">
        <v>1</v>
      </c>
      <c r="AP1810">
        <v>1</v>
      </c>
      <c r="AQ1810">
        <v>0</v>
      </c>
      <c r="AR1810">
        <v>0</v>
      </c>
      <c r="AS1810" t="s">
        <v>3</v>
      </c>
      <c r="AT1810">
        <v>0.23</v>
      </c>
      <c r="AU1810" t="s">
        <v>20</v>
      </c>
      <c r="AV1810">
        <v>0</v>
      </c>
      <c r="AW1810">
        <v>2</v>
      </c>
      <c r="AX1810">
        <v>51657756</v>
      </c>
      <c r="AY1810">
        <v>1</v>
      </c>
      <c r="AZ1810">
        <v>0</v>
      </c>
      <c r="BA1810">
        <v>2076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V1810">
        <v>0</v>
      </c>
      <c r="CW1810">
        <f>ROUND(Y1810*Source!I1409,7)</f>
        <v>9.1045999999999992E-3</v>
      </c>
      <c r="CX1810">
        <f>ROUND(Y1810*Source!I1409,7)</f>
        <v>9.1045999999999992E-3</v>
      </c>
      <c r="CY1810">
        <f>AB1810</f>
        <v>88.31</v>
      </c>
      <c r="CZ1810">
        <f>AF1810</f>
        <v>6.66</v>
      </c>
      <c r="DA1810">
        <f>AJ1810</f>
        <v>13.26</v>
      </c>
      <c r="DB1810">
        <f t="shared" si="1600"/>
        <v>1.61</v>
      </c>
      <c r="DC1810">
        <f t="shared" si="1601"/>
        <v>0</v>
      </c>
      <c r="DD1810" t="s">
        <v>3</v>
      </c>
      <c r="DE1810" t="s">
        <v>3</v>
      </c>
      <c r="DF1810">
        <f t="shared" si="1602"/>
        <v>0</v>
      </c>
      <c r="DG1810">
        <f>ROUND(ROUND(AF1810*AJ1810,2)*CX1810,2)</f>
        <v>0.8</v>
      </c>
      <c r="DH1810">
        <f t="shared" si="1603"/>
        <v>0</v>
      </c>
      <c r="DI1810">
        <f t="shared" si="1604"/>
        <v>0</v>
      </c>
      <c r="DJ1810">
        <f>DG1810</f>
        <v>0.8</v>
      </c>
      <c r="DK1810">
        <v>0</v>
      </c>
      <c r="DL1810" t="s">
        <v>3</v>
      </c>
      <c r="DM1810">
        <v>0</v>
      </c>
      <c r="DN1810" t="s">
        <v>3</v>
      </c>
      <c r="DO1810">
        <v>0</v>
      </c>
    </row>
    <row r="1811" spans="1:119" x14ac:dyDescent="0.2">
      <c r="A1811">
        <f>ROW(Source!A1409)</f>
        <v>1409</v>
      </c>
      <c r="B1811">
        <v>51651743</v>
      </c>
      <c r="C1811">
        <v>51657736</v>
      </c>
      <c r="D1811">
        <v>49673503</v>
      </c>
      <c r="E1811">
        <v>1</v>
      </c>
      <c r="F1811">
        <v>1</v>
      </c>
      <c r="G1811">
        <v>1</v>
      </c>
      <c r="H1811">
        <v>2</v>
      </c>
      <c r="I1811" t="s">
        <v>914</v>
      </c>
      <c r="J1811" t="s">
        <v>915</v>
      </c>
      <c r="K1811" t="s">
        <v>916</v>
      </c>
      <c r="L1811">
        <v>1367</v>
      </c>
      <c r="N1811">
        <v>1011</v>
      </c>
      <c r="O1811" t="s">
        <v>910</v>
      </c>
      <c r="P1811" t="s">
        <v>910</v>
      </c>
      <c r="Q1811">
        <v>1</v>
      </c>
      <c r="W1811">
        <v>0</v>
      </c>
      <c r="X1811">
        <v>509054691</v>
      </c>
      <c r="Y1811">
        <f t="shared" si="1599"/>
        <v>0.40950000000000003</v>
      </c>
      <c r="AA1811">
        <v>0</v>
      </c>
      <c r="AB1811">
        <v>871.31</v>
      </c>
      <c r="AC1811">
        <v>387.32</v>
      </c>
      <c r="AD1811">
        <v>0</v>
      </c>
      <c r="AE1811">
        <v>0</v>
      </c>
      <c r="AF1811">
        <v>65.709999999999994</v>
      </c>
      <c r="AG1811">
        <v>11.6</v>
      </c>
      <c r="AH1811">
        <v>0</v>
      </c>
      <c r="AI1811">
        <v>1</v>
      </c>
      <c r="AJ1811">
        <v>13.26</v>
      </c>
      <c r="AK1811">
        <v>33.39</v>
      </c>
      <c r="AL1811">
        <v>1</v>
      </c>
      <c r="AM1811">
        <v>4</v>
      </c>
      <c r="AN1811">
        <v>0</v>
      </c>
      <c r="AO1811">
        <v>1</v>
      </c>
      <c r="AP1811">
        <v>1</v>
      </c>
      <c r="AQ1811">
        <v>0</v>
      </c>
      <c r="AR1811">
        <v>0</v>
      </c>
      <c r="AS1811" t="s">
        <v>3</v>
      </c>
      <c r="AT1811">
        <v>0.39</v>
      </c>
      <c r="AU1811" t="s">
        <v>20</v>
      </c>
      <c r="AV1811">
        <v>0</v>
      </c>
      <c r="AW1811">
        <v>2</v>
      </c>
      <c r="AX1811">
        <v>51657757</v>
      </c>
      <c r="AY1811">
        <v>1</v>
      </c>
      <c r="AZ1811">
        <v>0</v>
      </c>
      <c r="BA1811">
        <v>2077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V1811">
        <v>0</v>
      </c>
      <c r="CW1811">
        <f>ROUND(Y1811*Source!I1409,7)</f>
        <v>1.5438199999999999E-2</v>
      </c>
      <c r="CX1811">
        <f>ROUND(Y1811*Source!I1409,7)</f>
        <v>1.5438199999999999E-2</v>
      </c>
      <c r="CY1811">
        <f>AB1811</f>
        <v>871.31</v>
      </c>
      <c r="CZ1811">
        <f>AF1811</f>
        <v>65.709999999999994</v>
      </c>
      <c r="DA1811">
        <f>AJ1811</f>
        <v>13.26</v>
      </c>
      <c r="DB1811">
        <f t="shared" si="1600"/>
        <v>26.91</v>
      </c>
      <c r="DC1811">
        <f t="shared" si="1601"/>
        <v>4.75</v>
      </c>
      <c r="DD1811" t="s">
        <v>3</v>
      </c>
      <c r="DE1811" t="s">
        <v>3</v>
      </c>
      <c r="DF1811">
        <f t="shared" si="1602"/>
        <v>0</v>
      </c>
      <c r="DG1811">
        <f>ROUND(ROUND(AF1811*AJ1811,2)*CX1811,2)</f>
        <v>13.45</v>
      </c>
      <c r="DH1811">
        <f t="shared" si="1603"/>
        <v>5.98</v>
      </c>
      <c r="DI1811">
        <f t="shared" si="1604"/>
        <v>0</v>
      </c>
      <c r="DJ1811">
        <f>DG1811</f>
        <v>13.45</v>
      </c>
      <c r="DK1811">
        <v>0</v>
      </c>
      <c r="DL1811" t="s">
        <v>3</v>
      </c>
      <c r="DM1811">
        <v>0</v>
      </c>
      <c r="DN1811" t="s">
        <v>3</v>
      </c>
      <c r="DO1811">
        <v>0</v>
      </c>
    </row>
    <row r="1812" spans="1:119" x14ac:dyDescent="0.2">
      <c r="A1812">
        <f>ROW(Source!A1409)</f>
        <v>1409</v>
      </c>
      <c r="B1812">
        <v>51651743</v>
      </c>
      <c r="C1812">
        <v>51657736</v>
      </c>
      <c r="D1812">
        <v>49673715</v>
      </c>
      <c r="E1812">
        <v>1</v>
      </c>
      <c r="F1812">
        <v>1</v>
      </c>
      <c r="G1812">
        <v>1</v>
      </c>
      <c r="H1812">
        <v>2</v>
      </c>
      <c r="I1812" t="s">
        <v>926</v>
      </c>
      <c r="J1812" t="s">
        <v>927</v>
      </c>
      <c r="K1812" t="s">
        <v>928</v>
      </c>
      <c r="L1812">
        <v>1367</v>
      </c>
      <c r="N1812">
        <v>1011</v>
      </c>
      <c r="O1812" t="s">
        <v>910</v>
      </c>
      <c r="P1812" t="s">
        <v>910</v>
      </c>
      <c r="Q1812">
        <v>1</v>
      </c>
      <c r="W1812">
        <v>0</v>
      </c>
      <c r="X1812">
        <v>829370094</v>
      </c>
      <c r="Y1812">
        <f t="shared" si="1599"/>
        <v>1.3965000000000001</v>
      </c>
      <c r="AA1812">
        <v>0</v>
      </c>
      <c r="AB1812">
        <v>107.41</v>
      </c>
      <c r="AC1812">
        <v>0</v>
      </c>
      <c r="AD1812">
        <v>0</v>
      </c>
      <c r="AE1812">
        <v>0</v>
      </c>
      <c r="AF1812">
        <v>8.1</v>
      </c>
      <c r="AG1812">
        <v>0</v>
      </c>
      <c r="AH1812">
        <v>0</v>
      </c>
      <c r="AI1812">
        <v>1</v>
      </c>
      <c r="AJ1812">
        <v>13.26</v>
      </c>
      <c r="AK1812">
        <v>33.39</v>
      </c>
      <c r="AL1812">
        <v>1</v>
      </c>
      <c r="AM1812">
        <v>4</v>
      </c>
      <c r="AN1812">
        <v>0</v>
      </c>
      <c r="AO1812">
        <v>1</v>
      </c>
      <c r="AP1812">
        <v>1</v>
      </c>
      <c r="AQ1812">
        <v>0</v>
      </c>
      <c r="AR1812">
        <v>0</v>
      </c>
      <c r="AS1812" t="s">
        <v>3</v>
      </c>
      <c r="AT1812">
        <v>1.33</v>
      </c>
      <c r="AU1812" t="s">
        <v>20</v>
      </c>
      <c r="AV1812">
        <v>0</v>
      </c>
      <c r="AW1812">
        <v>2</v>
      </c>
      <c r="AX1812">
        <v>51657758</v>
      </c>
      <c r="AY1812">
        <v>1</v>
      </c>
      <c r="AZ1812">
        <v>0</v>
      </c>
      <c r="BA1812">
        <v>2078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V1812">
        <v>0</v>
      </c>
      <c r="CW1812">
        <f>ROUND(Y1812*Source!I1409,7)</f>
        <v>5.2648100000000003E-2</v>
      </c>
      <c r="CX1812">
        <f>ROUND(Y1812*Source!I1409,7)</f>
        <v>5.2648100000000003E-2</v>
      </c>
      <c r="CY1812">
        <f>AB1812</f>
        <v>107.41</v>
      </c>
      <c r="CZ1812">
        <f>AF1812</f>
        <v>8.1</v>
      </c>
      <c r="DA1812">
        <f>AJ1812</f>
        <v>13.26</v>
      </c>
      <c r="DB1812">
        <f t="shared" si="1600"/>
        <v>11.31</v>
      </c>
      <c r="DC1812">
        <f t="shared" si="1601"/>
        <v>0</v>
      </c>
      <c r="DD1812" t="s">
        <v>3</v>
      </c>
      <c r="DE1812" t="s">
        <v>3</v>
      </c>
      <c r="DF1812">
        <f t="shared" si="1602"/>
        <v>0</v>
      </c>
      <c r="DG1812">
        <f>ROUND(ROUND(AF1812*AJ1812,2)*CX1812,2)</f>
        <v>5.65</v>
      </c>
      <c r="DH1812">
        <f t="shared" si="1603"/>
        <v>0</v>
      </c>
      <c r="DI1812">
        <f t="shared" si="1604"/>
        <v>0</v>
      </c>
      <c r="DJ1812">
        <f>DG1812</f>
        <v>5.65</v>
      </c>
      <c r="DK1812">
        <v>0</v>
      </c>
      <c r="DL1812" t="s">
        <v>3</v>
      </c>
      <c r="DM1812">
        <v>0</v>
      </c>
      <c r="DN1812" t="s">
        <v>3</v>
      </c>
      <c r="DO1812">
        <v>0</v>
      </c>
    </row>
    <row r="1813" spans="1:119" x14ac:dyDescent="0.2">
      <c r="A1813">
        <f>ROW(Source!A1409)</f>
        <v>1409</v>
      </c>
      <c r="B1813">
        <v>51651743</v>
      </c>
      <c r="C1813">
        <v>51657736</v>
      </c>
      <c r="D1813">
        <v>49521144</v>
      </c>
      <c r="E1813">
        <v>1</v>
      </c>
      <c r="F1813">
        <v>1</v>
      </c>
      <c r="G1813">
        <v>1</v>
      </c>
      <c r="H1813">
        <v>3</v>
      </c>
      <c r="I1813" t="s">
        <v>947</v>
      </c>
      <c r="J1813" t="s">
        <v>948</v>
      </c>
      <c r="K1813" t="s">
        <v>949</v>
      </c>
      <c r="L1813">
        <v>1348</v>
      </c>
      <c r="N1813">
        <v>1009</v>
      </c>
      <c r="O1813" t="s">
        <v>105</v>
      </c>
      <c r="P1813" t="s">
        <v>105</v>
      </c>
      <c r="Q1813">
        <v>1000</v>
      </c>
      <c r="W1813">
        <v>0</v>
      </c>
      <c r="X1813">
        <v>-847628873</v>
      </c>
      <c r="Y1813">
        <f t="shared" ref="Y1813:Y1819" si="1605">AT1813</f>
        <v>8.4000000000000003E-4</v>
      </c>
      <c r="AA1813">
        <v>241405.89</v>
      </c>
      <c r="AB1813">
        <v>0</v>
      </c>
      <c r="AC1813">
        <v>0</v>
      </c>
      <c r="AD1813">
        <v>0</v>
      </c>
      <c r="AE1813">
        <v>26499</v>
      </c>
      <c r="AF1813">
        <v>0</v>
      </c>
      <c r="AG1813">
        <v>0</v>
      </c>
      <c r="AH1813">
        <v>0</v>
      </c>
      <c r="AI1813">
        <v>9.11</v>
      </c>
      <c r="AJ1813">
        <v>1</v>
      </c>
      <c r="AK1813">
        <v>1</v>
      </c>
      <c r="AL1813">
        <v>1</v>
      </c>
      <c r="AM1813">
        <v>4</v>
      </c>
      <c r="AN1813">
        <v>0</v>
      </c>
      <c r="AO1813">
        <v>1</v>
      </c>
      <c r="AP1813">
        <v>1</v>
      </c>
      <c r="AQ1813">
        <v>0</v>
      </c>
      <c r="AR1813">
        <v>0</v>
      </c>
      <c r="AS1813" t="s">
        <v>3</v>
      </c>
      <c r="AT1813">
        <v>8.4000000000000003E-4</v>
      </c>
      <c r="AU1813" t="s">
        <v>3</v>
      </c>
      <c r="AV1813">
        <v>0</v>
      </c>
      <c r="AW1813">
        <v>2</v>
      </c>
      <c r="AX1813">
        <v>51657759</v>
      </c>
      <c r="AY1813">
        <v>1</v>
      </c>
      <c r="AZ1813">
        <v>0</v>
      </c>
      <c r="BA1813">
        <v>2079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V1813">
        <v>0</v>
      </c>
      <c r="CW1813">
        <v>0</v>
      </c>
      <c r="CX1813">
        <f>ROUND(Y1813*Source!I1409,7)</f>
        <v>3.1699999999999998E-5</v>
      </c>
      <c r="CY1813">
        <f t="shared" ref="CY1813:CY1819" si="1606">AA1813</f>
        <v>241405.89</v>
      </c>
      <c r="CZ1813">
        <f t="shared" ref="CZ1813:CZ1819" si="1607">AE1813</f>
        <v>26499</v>
      </c>
      <c r="DA1813">
        <f t="shared" ref="DA1813:DA1819" si="1608">AI1813</f>
        <v>9.11</v>
      </c>
      <c r="DB1813">
        <f t="shared" ref="DB1813:DB1819" si="1609">ROUND(ROUND(AT1813*CZ1813,2),2)</f>
        <v>22.26</v>
      </c>
      <c r="DC1813">
        <f t="shared" ref="DC1813:DC1819" si="1610">ROUND(ROUND(AT1813*AG1813,2),2)</f>
        <v>0</v>
      </c>
      <c r="DD1813" t="s">
        <v>3</v>
      </c>
      <c r="DE1813" t="s">
        <v>3</v>
      </c>
      <c r="DF1813">
        <f t="shared" ref="DF1813:DF1819" si="1611">ROUND(ROUND(AE1813*AI1813,2)*CX1813,2)</f>
        <v>7.65</v>
      </c>
      <c r="DG1813">
        <f t="shared" ref="DG1813:DG1821" si="1612">ROUND(ROUND(AF1813,2)*CX1813,2)</f>
        <v>0</v>
      </c>
      <c r="DH1813">
        <f t="shared" ref="DH1813:DH1820" si="1613">ROUND(ROUND(AG1813,2)*CX1813,2)</f>
        <v>0</v>
      </c>
      <c r="DI1813">
        <f t="shared" si="1604"/>
        <v>0</v>
      </c>
      <c r="DJ1813">
        <f t="shared" ref="DJ1813:DJ1819" si="1614">DF1813</f>
        <v>7.65</v>
      </c>
      <c r="DK1813">
        <v>0</v>
      </c>
      <c r="DL1813" t="s">
        <v>3</v>
      </c>
      <c r="DM1813">
        <v>0</v>
      </c>
      <c r="DN1813" t="s">
        <v>3</v>
      </c>
      <c r="DO1813">
        <v>0</v>
      </c>
    </row>
    <row r="1814" spans="1:119" x14ac:dyDescent="0.2">
      <c r="A1814">
        <f>ROW(Source!A1409)</f>
        <v>1409</v>
      </c>
      <c r="B1814">
        <v>51651743</v>
      </c>
      <c r="C1814">
        <v>51657736</v>
      </c>
      <c r="D1814">
        <v>49524301</v>
      </c>
      <c r="E1814">
        <v>1</v>
      </c>
      <c r="F1814">
        <v>1</v>
      </c>
      <c r="G1814">
        <v>1</v>
      </c>
      <c r="H1814">
        <v>3</v>
      </c>
      <c r="I1814" t="s">
        <v>929</v>
      </c>
      <c r="J1814" t="s">
        <v>930</v>
      </c>
      <c r="K1814" t="s">
        <v>931</v>
      </c>
      <c r="L1814">
        <v>1348</v>
      </c>
      <c r="N1814">
        <v>1009</v>
      </c>
      <c r="O1814" t="s">
        <v>105</v>
      </c>
      <c r="P1814" t="s">
        <v>105</v>
      </c>
      <c r="Q1814">
        <v>1000</v>
      </c>
      <c r="W1814">
        <v>0</v>
      </c>
      <c r="X1814">
        <v>1824693337</v>
      </c>
      <c r="Y1814">
        <f t="shared" si="1605"/>
        <v>3.8999999999999999E-4</v>
      </c>
      <c r="AA1814">
        <v>94397.82</v>
      </c>
      <c r="AB1814">
        <v>0</v>
      </c>
      <c r="AC1814">
        <v>0</v>
      </c>
      <c r="AD1814">
        <v>0</v>
      </c>
      <c r="AE1814">
        <v>10362</v>
      </c>
      <c r="AF1814">
        <v>0</v>
      </c>
      <c r="AG1814">
        <v>0</v>
      </c>
      <c r="AH1814">
        <v>0</v>
      </c>
      <c r="AI1814">
        <v>9.11</v>
      </c>
      <c r="AJ1814">
        <v>1</v>
      </c>
      <c r="AK1814">
        <v>1</v>
      </c>
      <c r="AL1814">
        <v>1</v>
      </c>
      <c r="AM1814">
        <v>4</v>
      </c>
      <c r="AN1814">
        <v>0</v>
      </c>
      <c r="AO1814">
        <v>1</v>
      </c>
      <c r="AP1814">
        <v>1</v>
      </c>
      <c r="AQ1814">
        <v>0</v>
      </c>
      <c r="AR1814">
        <v>0</v>
      </c>
      <c r="AS1814" t="s">
        <v>3</v>
      </c>
      <c r="AT1814">
        <v>3.8999999999999999E-4</v>
      </c>
      <c r="AU1814" t="s">
        <v>3</v>
      </c>
      <c r="AV1814">
        <v>0</v>
      </c>
      <c r="AW1814">
        <v>2</v>
      </c>
      <c r="AX1814">
        <v>51657760</v>
      </c>
      <c r="AY1814">
        <v>1</v>
      </c>
      <c r="AZ1814">
        <v>0</v>
      </c>
      <c r="BA1814">
        <v>2080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V1814">
        <v>0</v>
      </c>
      <c r="CW1814">
        <v>0</v>
      </c>
      <c r="CX1814">
        <f>ROUND(Y1814*Source!I1409,7)</f>
        <v>1.47E-5</v>
      </c>
      <c r="CY1814">
        <f t="shared" si="1606"/>
        <v>94397.82</v>
      </c>
      <c r="CZ1814">
        <f t="shared" si="1607"/>
        <v>10362</v>
      </c>
      <c r="DA1814">
        <f t="shared" si="1608"/>
        <v>9.11</v>
      </c>
      <c r="DB1814">
        <f t="shared" si="1609"/>
        <v>4.04</v>
      </c>
      <c r="DC1814">
        <f t="shared" si="1610"/>
        <v>0</v>
      </c>
      <c r="DD1814" t="s">
        <v>3</v>
      </c>
      <c r="DE1814" t="s">
        <v>3</v>
      </c>
      <c r="DF1814">
        <f t="shared" si="1611"/>
        <v>1.39</v>
      </c>
      <c r="DG1814">
        <f t="shared" si="1612"/>
        <v>0</v>
      </c>
      <c r="DH1814">
        <f t="shared" si="1613"/>
        <v>0</v>
      </c>
      <c r="DI1814">
        <f t="shared" si="1604"/>
        <v>0</v>
      </c>
      <c r="DJ1814">
        <f t="shared" si="1614"/>
        <v>1.39</v>
      </c>
      <c r="DK1814">
        <v>0</v>
      </c>
      <c r="DL1814" t="s">
        <v>3</v>
      </c>
      <c r="DM1814">
        <v>0</v>
      </c>
      <c r="DN1814" t="s">
        <v>3</v>
      </c>
      <c r="DO1814">
        <v>0</v>
      </c>
    </row>
    <row r="1815" spans="1:119" x14ac:dyDescent="0.2">
      <c r="A1815">
        <f>ROW(Source!A1409)</f>
        <v>1409</v>
      </c>
      <c r="B1815">
        <v>51651743</v>
      </c>
      <c r="C1815">
        <v>51657736</v>
      </c>
      <c r="D1815">
        <v>49525488</v>
      </c>
      <c r="E1815">
        <v>1</v>
      </c>
      <c r="F1815">
        <v>1</v>
      </c>
      <c r="G1815">
        <v>1</v>
      </c>
      <c r="H1815">
        <v>3</v>
      </c>
      <c r="I1815" t="s">
        <v>917</v>
      </c>
      <c r="J1815" t="s">
        <v>918</v>
      </c>
      <c r="K1815" t="s">
        <v>919</v>
      </c>
      <c r="L1815">
        <v>1346</v>
      </c>
      <c r="N1815">
        <v>1009</v>
      </c>
      <c r="O1815" t="s">
        <v>920</v>
      </c>
      <c r="P1815" t="s">
        <v>920</v>
      </c>
      <c r="Q1815">
        <v>1</v>
      </c>
      <c r="W1815">
        <v>0</v>
      </c>
      <c r="X1815">
        <v>-1864341761</v>
      </c>
      <c r="Y1815">
        <f t="shared" si="1605"/>
        <v>11</v>
      </c>
      <c r="AA1815">
        <v>82.35</v>
      </c>
      <c r="AB1815">
        <v>0</v>
      </c>
      <c r="AC1815">
        <v>0</v>
      </c>
      <c r="AD1815">
        <v>0</v>
      </c>
      <c r="AE1815">
        <v>9.0399999999999991</v>
      </c>
      <c r="AF1815">
        <v>0</v>
      </c>
      <c r="AG1815">
        <v>0</v>
      </c>
      <c r="AH1815">
        <v>0</v>
      </c>
      <c r="AI1815">
        <v>9.11</v>
      </c>
      <c r="AJ1815">
        <v>1</v>
      </c>
      <c r="AK1815">
        <v>1</v>
      </c>
      <c r="AL1815">
        <v>1</v>
      </c>
      <c r="AM1815">
        <v>4</v>
      </c>
      <c r="AN1815">
        <v>0</v>
      </c>
      <c r="AO1815">
        <v>1</v>
      </c>
      <c r="AP1815">
        <v>1</v>
      </c>
      <c r="AQ1815">
        <v>0</v>
      </c>
      <c r="AR1815">
        <v>0</v>
      </c>
      <c r="AS1815" t="s">
        <v>3</v>
      </c>
      <c r="AT1815">
        <v>11</v>
      </c>
      <c r="AU1815" t="s">
        <v>3</v>
      </c>
      <c r="AV1815">
        <v>0</v>
      </c>
      <c r="AW1815">
        <v>2</v>
      </c>
      <c r="AX1815">
        <v>51657761</v>
      </c>
      <c r="AY1815">
        <v>1</v>
      </c>
      <c r="AZ1815">
        <v>0</v>
      </c>
      <c r="BA1815">
        <v>2081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V1815">
        <v>0</v>
      </c>
      <c r="CW1815">
        <v>0</v>
      </c>
      <c r="CX1815">
        <f>ROUND(Y1815*Source!I1409,7)</f>
        <v>0.41470000000000001</v>
      </c>
      <c r="CY1815">
        <f t="shared" si="1606"/>
        <v>82.35</v>
      </c>
      <c r="CZ1815">
        <f t="shared" si="1607"/>
        <v>9.0399999999999991</v>
      </c>
      <c r="DA1815">
        <f t="shared" si="1608"/>
        <v>9.11</v>
      </c>
      <c r="DB1815">
        <f t="shared" si="1609"/>
        <v>99.44</v>
      </c>
      <c r="DC1815">
        <f t="shared" si="1610"/>
        <v>0</v>
      </c>
      <c r="DD1815" t="s">
        <v>3</v>
      </c>
      <c r="DE1815" t="s">
        <v>3</v>
      </c>
      <c r="DF1815">
        <f t="shared" si="1611"/>
        <v>34.15</v>
      </c>
      <c r="DG1815">
        <f t="shared" si="1612"/>
        <v>0</v>
      </c>
      <c r="DH1815">
        <f t="shared" si="1613"/>
        <v>0</v>
      </c>
      <c r="DI1815">
        <f t="shared" si="1604"/>
        <v>0</v>
      </c>
      <c r="DJ1815">
        <f t="shared" si="1614"/>
        <v>34.15</v>
      </c>
      <c r="DK1815">
        <v>0</v>
      </c>
      <c r="DL1815" t="s">
        <v>3</v>
      </c>
      <c r="DM1815">
        <v>0</v>
      </c>
      <c r="DN1815" t="s">
        <v>3</v>
      </c>
      <c r="DO1815">
        <v>0</v>
      </c>
    </row>
    <row r="1816" spans="1:119" x14ac:dyDescent="0.2">
      <c r="A1816">
        <f>ROW(Source!A1409)</f>
        <v>1409</v>
      </c>
      <c r="B1816">
        <v>51651743</v>
      </c>
      <c r="C1816">
        <v>51657736</v>
      </c>
      <c r="D1816">
        <v>49526492</v>
      </c>
      <c r="E1816">
        <v>1</v>
      </c>
      <c r="F1816">
        <v>1</v>
      </c>
      <c r="G1816">
        <v>1</v>
      </c>
      <c r="H1816">
        <v>3</v>
      </c>
      <c r="I1816" t="s">
        <v>921</v>
      </c>
      <c r="J1816" t="s">
        <v>922</v>
      </c>
      <c r="K1816" t="s">
        <v>923</v>
      </c>
      <c r="L1816">
        <v>1346</v>
      </c>
      <c r="N1816">
        <v>1009</v>
      </c>
      <c r="O1816" t="s">
        <v>920</v>
      </c>
      <c r="P1816" t="s">
        <v>920</v>
      </c>
      <c r="Q1816">
        <v>1</v>
      </c>
      <c r="W1816">
        <v>0</v>
      </c>
      <c r="X1816">
        <v>497341279</v>
      </c>
      <c r="Y1816">
        <f t="shared" si="1605"/>
        <v>7.58</v>
      </c>
      <c r="AA1816">
        <v>210.35</v>
      </c>
      <c r="AB1816">
        <v>0</v>
      </c>
      <c r="AC1816">
        <v>0</v>
      </c>
      <c r="AD1816">
        <v>0</v>
      </c>
      <c r="AE1816">
        <v>23.09</v>
      </c>
      <c r="AF1816">
        <v>0</v>
      </c>
      <c r="AG1816">
        <v>0</v>
      </c>
      <c r="AH1816">
        <v>0</v>
      </c>
      <c r="AI1816">
        <v>9.11</v>
      </c>
      <c r="AJ1816">
        <v>1</v>
      </c>
      <c r="AK1816">
        <v>1</v>
      </c>
      <c r="AL1816">
        <v>1</v>
      </c>
      <c r="AM1816">
        <v>4</v>
      </c>
      <c r="AN1816">
        <v>0</v>
      </c>
      <c r="AO1816">
        <v>1</v>
      </c>
      <c r="AP1816">
        <v>1</v>
      </c>
      <c r="AQ1816">
        <v>0</v>
      </c>
      <c r="AR1816">
        <v>0</v>
      </c>
      <c r="AS1816" t="s">
        <v>3</v>
      </c>
      <c r="AT1816">
        <v>7.58</v>
      </c>
      <c r="AU1816" t="s">
        <v>3</v>
      </c>
      <c r="AV1816">
        <v>0</v>
      </c>
      <c r="AW1816">
        <v>2</v>
      </c>
      <c r="AX1816">
        <v>51657762</v>
      </c>
      <c r="AY1816">
        <v>1</v>
      </c>
      <c r="AZ1816">
        <v>0</v>
      </c>
      <c r="BA1816">
        <v>2082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V1816">
        <v>0</v>
      </c>
      <c r="CW1816">
        <v>0</v>
      </c>
      <c r="CX1816">
        <f>ROUND(Y1816*Source!I1409,7)</f>
        <v>0.28576600000000002</v>
      </c>
      <c r="CY1816">
        <f t="shared" si="1606"/>
        <v>210.35</v>
      </c>
      <c r="CZ1816">
        <f t="shared" si="1607"/>
        <v>23.09</v>
      </c>
      <c r="DA1816">
        <f t="shared" si="1608"/>
        <v>9.11</v>
      </c>
      <c r="DB1816">
        <f t="shared" si="1609"/>
        <v>175.02</v>
      </c>
      <c r="DC1816">
        <f t="shared" si="1610"/>
        <v>0</v>
      </c>
      <c r="DD1816" t="s">
        <v>3</v>
      </c>
      <c r="DE1816" t="s">
        <v>3</v>
      </c>
      <c r="DF1816">
        <f t="shared" si="1611"/>
        <v>60.11</v>
      </c>
      <c r="DG1816">
        <f t="shared" si="1612"/>
        <v>0</v>
      </c>
      <c r="DH1816">
        <f t="shared" si="1613"/>
        <v>0</v>
      </c>
      <c r="DI1816">
        <f t="shared" si="1604"/>
        <v>0</v>
      </c>
      <c r="DJ1816">
        <f t="shared" si="1614"/>
        <v>60.11</v>
      </c>
      <c r="DK1816">
        <v>0</v>
      </c>
      <c r="DL1816" t="s">
        <v>3</v>
      </c>
      <c r="DM1816">
        <v>0</v>
      </c>
      <c r="DN1816" t="s">
        <v>3</v>
      </c>
      <c r="DO1816">
        <v>0</v>
      </c>
    </row>
    <row r="1817" spans="1:119" x14ac:dyDescent="0.2">
      <c r="A1817">
        <f>ROW(Source!A1409)</f>
        <v>1409</v>
      </c>
      <c r="B1817">
        <v>51651743</v>
      </c>
      <c r="C1817">
        <v>51657736</v>
      </c>
      <c r="D1817">
        <v>49541424</v>
      </c>
      <c r="E1817">
        <v>1</v>
      </c>
      <c r="F1817">
        <v>1</v>
      </c>
      <c r="G1817">
        <v>1</v>
      </c>
      <c r="H1817">
        <v>3</v>
      </c>
      <c r="I1817" t="s">
        <v>817</v>
      </c>
      <c r="J1817" t="s">
        <v>819</v>
      </c>
      <c r="K1817" t="s">
        <v>818</v>
      </c>
      <c r="L1817">
        <v>1327</v>
      </c>
      <c r="N1817">
        <v>1005</v>
      </c>
      <c r="O1817" t="s">
        <v>52</v>
      </c>
      <c r="P1817" t="s">
        <v>52</v>
      </c>
      <c r="Q1817">
        <v>1</v>
      </c>
      <c r="W1817">
        <v>0</v>
      </c>
      <c r="X1817">
        <v>-1409393109</v>
      </c>
      <c r="Y1817">
        <f t="shared" si="1605"/>
        <v>10.610079600000001</v>
      </c>
      <c r="AA1817">
        <v>317.85000000000002</v>
      </c>
      <c r="AB1817">
        <v>0</v>
      </c>
      <c r="AC1817">
        <v>0</v>
      </c>
      <c r="AD1817">
        <v>0</v>
      </c>
      <c r="AE1817">
        <v>34.89</v>
      </c>
      <c r="AF1817">
        <v>0</v>
      </c>
      <c r="AG1817">
        <v>0</v>
      </c>
      <c r="AH1817">
        <v>0</v>
      </c>
      <c r="AI1817">
        <v>9.11</v>
      </c>
      <c r="AJ1817">
        <v>1</v>
      </c>
      <c r="AK1817">
        <v>1</v>
      </c>
      <c r="AL1817">
        <v>1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 t="s">
        <v>3</v>
      </c>
      <c r="AT1817">
        <v>10.610079600000001</v>
      </c>
      <c r="AU1817" t="s">
        <v>3</v>
      </c>
      <c r="AV1817">
        <v>0</v>
      </c>
      <c r="AW1817">
        <v>1</v>
      </c>
      <c r="AX1817">
        <v>-1</v>
      </c>
      <c r="AY1817">
        <v>0</v>
      </c>
      <c r="AZ1817">
        <v>0</v>
      </c>
      <c r="BA1817" t="s">
        <v>3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V1817">
        <v>0</v>
      </c>
      <c r="CW1817">
        <v>0</v>
      </c>
      <c r="CX1817">
        <f>ROUND(Y1817*Source!I1409,7)</f>
        <v>0.4</v>
      </c>
      <c r="CY1817">
        <f t="shared" si="1606"/>
        <v>317.85000000000002</v>
      </c>
      <c r="CZ1817">
        <f t="shared" si="1607"/>
        <v>34.89</v>
      </c>
      <c r="DA1817">
        <f t="shared" si="1608"/>
        <v>9.11</v>
      </c>
      <c r="DB1817">
        <f t="shared" si="1609"/>
        <v>370.19</v>
      </c>
      <c r="DC1817">
        <f t="shared" si="1610"/>
        <v>0</v>
      </c>
      <c r="DD1817" t="s">
        <v>3</v>
      </c>
      <c r="DE1817" t="s">
        <v>3</v>
      </c>
      <c r="DF1817">
        <f t="shared" si="1611"/>
        <v>127.14</v>
      </c>
      <c r="DG1817">
        <f t="shared" si="1612"/>
        <v>0</v>
      </c>
      <c r="DH1817">
        <f t="shared" si="1613"/>
        <v>0</v>
      </c>
      <c r="DI1817">
        <f t="shared" si="1604"/>
        <v>0</v>
      </c>
      <c r="DJ1817">
        <f t="shared" si="1614"/>
        <v>127.14</v>
      </c>
      <c r="DK1817">
        <v>0</v>
      </c>
      <c r="DL1817" t="s">
        <v>3</v>
      </c>
      <c r="DM1817">
        <v>0</v>
      </c>
      <c r="DN1817" t="s">
        <v>3</v>
      </c>
      <c r="DO1817">
        <v>0</v>
      </c>
    </row>
    <row r="1818" spans="1:119" x14ac:dyDescent="0.2">
      <c r="A1818">
        <f>ROW(Source!A1409)</f>
        <v>1409</v>
      </c>
      <c r="B1818">
        <v>51651743</v>
      </c>
      <c r="C1818">
        <v>51657736</v>
      </c>
      <c r="D1818">
        <v>49555131</v>
      </c>
      <c r="E1818">
        <v>1</v>
      </c>
      <c r="F1818">
        <v>1</v>
      </c>
      <c r="G1818">
        <v>1</v>
      </c>
      <c r="H1818">
        <v>3</v>
      </c>
      <c r="I1818" t="s">
        <v>950</v>
      </c>
      <c r="J1818" t="s">
        <v>951</v>
      </c>
      <c r="K1818" t="s">
        <v>952</v>
      </c>
      <c r="L1818">
        <v>1348</v>
      </c>
      <c r="N1818">
        <v>1009</v>
      </c>
      <c r="O1818" t="s">
        <v>105</v>
      </c>
      <c r="P1818" t="s">
        <v>105</v>
      </c>
      <c r="Q1818">
        <v>1000</v>
      </c>
      <c r="W1818">
        <v>0</v>
      </c>
      <c r="X1818">
        <v>-364749507</v>
      </c>
      <c r="Y1818">
        <f t="shared" si="1605"/>
        <v>5.13E-3</v>
      </c>
      <c r="AA1818">
        <v>156537.13</v>
      </c>
      <c r="AB1818">
        <v>0</v>
      </c>
      <c r="AC1818">
        <v>0</v>
      </c>
      <c r="AD1818">
        <v>0</v>
      </c>
      <c r="AE1818">
        <v>17183</v>
      </c>
      <c r="AF1818">
        <v>0</v>
      </c>
      <c r="AG1818">
        <v>0</v>
      </c>
      <c r="AH1818">
        <v>0</v>
      </c>
      <c r="AI1818">
        <v>9.11</v>
      </c>
      <c r="AJ1818">
        <v>1</v>
      </c>
      <c r="AK1818">
        <v>1</v>
      </c>
      <c r="AL1818">
        <v>1</v>
      </c>
      <c r="AM1818">
        <v>4</v>
      </c>
      <c r="AN1818">
        <v>0</v>
      </c>
      <c r="AO1818">
        <v>1</v>
      </c>
      <c r="AP1818">
        <v>1</v>
      </c>
      <c r="AQ1818">
        <v>0</v>
      </c>
      <c r="AR1818">
        <v>0</v>
      </c>
      <c r="AS1818" t="s">
        <v>3</v>
      </c>
      <c r="AT1818">
        <v>5.13E-3</v>
      </c>
      <c r="AU1818" t="s">
        <v>3</v>
      </c>
      <c r="AV1818">
        <v>0</v>
      </c>
      <c r="AW1818">
        <v>2</v>
      </c>
      <c r="AX1818">
        <v>51657764</v>
      </c>
      <c r="AY1818">
        <v>1</v>
      </c>
      <c r="AZ1818">
        <v>0</v>
      </c>
      <c r="BA1818">
        <v>2084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V1818">
        <v>0</v>
      </c>
      <c r="CW1818">
        <v>0</v>
      </c>
      <c r="CX1818">
        <f>ROUND(Y1818*Source!I1409,7)</f>
        <v>1.9340000000000001E-4</v>
      </c>
      <c r="CY1818">
        <f t="shared" si="1606"/>
        <v>156537.13</v>
      </c>
      <c r="CZ1818">
        <f t="shared" si="1607"/>
        <v>17183</v>
      </c>
      <c r="DA1818">
        <f t="shared" si="1608"/>
        <v>9.11</v>
      </c>
      <c r="DB1818">
        <f t="shared" si="1609"/>
        <v>88.15</v>
      </c>
      <c r="DC1818">
        <f t="shared" si="1610"/>
        <v>0</v>
      </c>
      <c r="DD1818" t="s">
        <v>3</v>
      </c>
      <c r="DE1818" t="s">
        <v>3</v>
      </c>
      <c r="DF1818">
        <f t="shared" si="1611"/>
        <v>30.27</v>
      </c>
      <c r="DG1818">
        <f t="shared" si="1612"/>
        <v>0</v>
      </c>
      <c r="DH1818">
        <f t="shared" si="1613"/>
        <v>0</v>
      </c>
      <c r="DI1818">
        <f t="shared" si="1604"/>
        <v>0</v>
      </c>
      <c r="DJ1818">
        <f t="shared" si="1614"/>
        <v>30.27</v>
      </c>
      <c r="DK1818">
        <v>0</v>
      </c>
      <c r="DL1818" t="s">
        <v>3</v>
      </c>
      <c r="DM1818">
        <v>0</v>
      </c>
      <c r="DN1818" t="s">
        <v>3</v>
      </c>
      <c r="DO1818">
        <v>0</v>
      </c>
    </row>
    <row r="1819" spans="1:119" x14ac:dyDescent="0.2">
      <c r="A1819">
        <f>ROW(Source!A1409)</f>
        <v>1409</v>
      </c>
      <c r="B1819">
        <v>51651743</v>
      </c>
      <c r="C1819">
        <v>51657736</v>
      </c>
      <c r="D1819">
        <v>49564264</v>
      </c>
      <c r="E1819">
        <v>1</v>
      </c>
      <c r="F1819">
        <v>1</v>
      </c>
      <c r="G1819">
        <v>1</v>
      </c>
      <c r="H1819">
        <v>3</v>
      </c>
      <c r="I1819" t="s">
        <v>783</v>
      </c>
      <c r="J1819" t="s">
        <v>785</v>
      </c>
      <c r="K1819" t="s">
        <v>815</v>
      </c>
      <c r="L1819">
        <v>1327</v>
      </c>
      <c r="N1819">
        <v>1005</v>
      </c>
      <c r="O1819" t="s">
        <v>52</v>
      </c>
      <c r="P1819" t="s">
        <v>52</v>
      </c>
      <c r="Q1819">
        <v>1</v>
      </c>
      <c r="W1819">
        <v>0</v>
      </c>
      <c r="X1819">
        <v>308439079</v>
      </c>
      <c r="Y1819">
        <f t="shared" si="1605"/>
        <v>100</v>
      </c>
      <c r="AA1819">
        <v>826</v>
      </c>
      <c r="AB1819">
        <v>0</v>
      </c>
      <c r="AC1819">
        <v>0</v>
      </c>
      <c r="AD1819">
        <v>0</v>
      </c>
      <c r="AE1819">
        <v>90.67</v>
      </c>
      <c r="AF1819">
        <v>0</v>
      </c>
      <c r="AG1819">
        <v>0</v>
      </c>
      <c r="AH1819">
        <v>0</v>
      </c>
      <c r="AI1819">
        <v>9.11</v>
      </c>
      <c r="AJ1819">
        <v>1</v>
      </c>
      <c r="AK1819">
        <v>1</v>
      </c>
      <c r="AL1819">
        <v>1</v>
      </c>
      <c r="AM1819">
        <v>0</v>
      </c>
      <c r="AN1819">
        <v>0</v>
      </c>
      <c r="AO1819">
        <v>0</v>
      </c>
      <c r="AP1819">
        <v>1</v>
      </c>
      <c r="AQ1819">
        <v>0</v>
      </c>
      <c r="AR1819">
        <v>0</v>
      </c>
      <c r="AS1819" t="s">
        <v>3</v>
      </c>
      <c r="AT1819">
        <v>100</v>
      </c>
      <c r="AU1819" t="s">
        <v>3</v>
      </c>
      <c r="AV1819">
        <v>0</v>
      </c>
      <c r="AW1819">
        <v>1</v>
      </c>
      <c r="AX1819">
        <v>-1</v>
      </c>
      <c r="AY1819">
        <v>0</v>
      </c>
      <c r="AZ1819">
        <v>0</v>
      </c>
      <c r="BA1819" t="s">
        <v>3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V1819">
        <v>0</v>
      </c>
      <c r="CW1819">
        <v>0</v>
      </c>
      <c r="CX1819">
        <f>ROUND(Y1819*Source!I1409,7)</f>
        <v>3.77</v>
      </c>
      <c r="CY1819">
        <f t="shared" si="1606"/>
        <v>826</v>
      </c>
      <c r="CZ1819">
        <f t="shared" si="1607"/>
        <v>90.67</v>
      </c>
      <c r="DA1819">
        <f t="shared" si="1608"/>
        <v>9.11</v>
      </c>
      <c r="DB1819">
        <f t="shared" si="1609"/>
        <v>9067</v>
      </c>
      <c r="DC1819">
        <f t="shared" si="1610"/>
        <v>0</v>
      </c>
      <c r="DD1819" t="s">
        <v>3</v>
      </c>
      <c r="DE1819" t="s">
        <v>3</v>
      </c>
      <c r="DF1819">
        <f t="shared" si="1611"/>
        <v>3114.02</v>
      </c>
      <c r="DG1819">
        <f t="shared" si="1612"/>
        <v>0</v>
      </c>
      <c r="DH1819">
        <f t="shared" si="1613"/>
        <v>0</v>
      </c>
      <c r="DI1819">
        <f t="shared" si="1604"/>
        <v>0</v>
      </c>
      <c r="DJ1819">
        <f t="shared" si="1614"/>
        <v>3114.02</v>
      </c>
      <c r="DK1819">
        <v>0</v>
      </c>
      <c r="DL1819" t="s">
        <v>3</v>
      </c>
      <c r="DM1819">
        <v>0</v>
      </c>
      <c r="DN1819" t="s">
        <v>3</v>
      </c>
      <c r="DO1819">
        <v>0</v>
      </c>
    </row>
    <row r="1820" spans="1:119" x14ac:dyDescent="0.2">
      <c r="A1820">
        <f>ROW(Source!A1447)</f>
        <v>1447</v>
      </c>
      <c r="B1820">
        <v>51651743</v>
      </c>
      <c r="C1820">
        <v>51657772</v>
      </c>
      <c r="D1820">
        <v>49510737</v>
      </c>
      <c r="E1820">
        <v>70</v>
      </c>
      <c r="F1820">
        <v>1</v>
      </c>
      <c r="G1820">
        <v>1</v>
      </c>
      <c r="H1820">
        <v>1</v>
      </c>
      <c r="I1820" t="s">
        <v>959</v>
      </c>
      <c r="J1820" t="s">
        <v>3</v>
      </c>
      <c r="K1820" t="s">
        <v>960</v>
      </c>
      <c r="L1820">
        <v>1191</v>
      </c>
      <c r="N1820">
        <v>1013</v>
      </c>
      <c r="O1820" t="s">
        <v>904</v>
      </c>
      <c r="P1820" t="s">
        <v>904</v>
      </c>
      <c r="Q1820">
        <v>1</v>
      </c>
      <c r="W1820">
        <v>0</v>
      </c>
      <c r="X1820">
        <v>-1810713292</v>
      </c>
      <c r="Y1820">
        <f>(AT1820*ROUND(1.05,7))</f>
        <v>0.51449999999999996</v>
      </c>
      <c r="AA1820">
        <v>0</v>
      </c>
      <c r="AB1820">
        <v>0</v>
      </c>
      <c r="AC1820">
        <v>0</v>
      </c>
      <c r="AD1820">
        <v>306.52</v>
      </c>
      <c r="AE1820">
        <v>0</v>
      </c>
      <c r="AF1820">
        <v>0</v>
      </c>
      <c r="AG1820">
        <v>0</v>
      </c>
      <c r="AH1820">
        <v>9.18</v>
      </c>
      <c r="AI1820">
        <v>1</v>
      </c>
      <c r="AJ1820">
        <v>1</v>
      </c>
      <c r="AK1820">
        <v>1</v>
      </c>
      <c r="AL1820">
        <v>33.39</v>
      </c>
      <c r="AM1820">
        <v>4</v>
      </c>
      <c r="AN1820">
        <v>0</v>
      </c>
      <c r="AO1820">
        <v>1</v>
      </c>
      <c r="AP1820">
        <v>1</v>
      </c>
      <c r="AQ1820">
        <v>0</v>
      </c>
      <c r="AR1820">
        <v>0</v>
      </c>
      <c r="AS1820" t="s">
        <v>3</v>
      </c>
      <c r="AT1820">
        <v>0.49</v>
      </c>
      <c r="AU1820" t="s">
        <v>20</v>
      </c>
      <c r="AV1820">
        <v>1</v>
      </c>
      <c r="AW1820">
        <v>2</v>
      </c>
      <c r="AX1820">
        <v>51657781</v>
      </c>
      <c r="AY1820">
        <v>1</v>
      </c>
      <c r="AZ1820">
        <v>0</v>
      </c>
      <c r="BA1820">
        <v>2090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U1820">
        <f>ROUND(AT1820*Source!I1447*AH1820*AL1820,2)</f>
        <v>300.39</v>
      </c>
      <c r="CV1820">
        <f>ROUND(Y1820*Source!I1447,7)</f>
        <v>1.0289999999999999</v>
      </c>
      <c r="CW1820">
        <v>0</v>
      </c>
      <c r="CX1820">
        <f>ROUND(Y1820*Source!I1447,7)</f>
        <v>1.0289999999999999</v>
      </c>
      <c r="CY1820">
        <f>AD1820</f>
        <v>306.52</v>
      </c>
      <c r="CZ1820">
        <f>AH1820</f>
        <v>9.18</v>
      </c>
      <c r="DA1820">
        <f>AL1820</f>
        <v>33.39</v>
      </c>
      <c r="DB1820">
        <f>ROUND((ROUND(AT1820*CZ1820,2)*ROUND(1.05,7)),2)</f>
        <v>4.7300000000000004</v>
      </c>
      <c r="DC1820">
        <f>ROUND((ROUND(AT1820*AG1820,2)*ROUND(1.05,7)),2)</f>
        <v>0</v>
      </c>
      <c r="DD1820" t="s">
        <v>3</v>
      </c>
      <c r="DE1820" t="s">
        <v>3</v>
      </c>
      <c r="DF1820">
        <f>ROUND(ROUND(AE1820,2)*CX1820,2)</f>
        <v>0</v>
      </c>
      <c r="DG1820">
        <f t="shared" si="1612"/>
        <v>0</v>
      </c>
      <c r="DH1820">
        <f t="shared" si="1613"/>
        <v>0</v>
      </c>
      <c r="DI1820">
        <f>ROUND(ROUND(AH1820*AL1820,2)*CX1820,2)</f>
        <v>315.41000000000003</v>
      </c>
      <c r="DJ1820">
        <f>DI1820</f>
        <v>315.41000000000003</v>
      </c>
      <c r="DK1820">
        <v>0</v>
      </c>
      <c r="DL1820" t="s">
        <v>3</v>
      </c>
      <c r="DM1820">
        <v>0</v>
      </c>
      <c r="DN1820" t="s">
        <v>3</v>
      </c>
      <c r="DO1820">
        <v>0</v>
      </c>
    </row>
    <row r="1821" spans="1:119" x14ac:dyDescent="0.2">
      <c r="A1821">
        <f>ROW(Source!A1447)</f>
        <v>1447</v>
      </c>
      <c r="B1821">
        <v>51651743</v>
      </c>
      <c r="C1821">
        <v>51657772</v>
      </c>
      <c r="D1821">
        <v>49510905</v>
      </c>
      <c r="E1821">
        <v>70</v>
      </c>
      <c r="F1821">
        <v>1</v>
      </c>
      <c r="G1821">
        <v>1</v>
      </c>
      <c r="H1821">
        <v>1</v>
      </c>
      <c r="I1821" t="s">
        <v>905</v>
      </c>
      <c r="J1821" t="s">
        <v>3</v>
      </c>
      <c r="K1821" t="s">
        <v>906</v>
      </c>
      <c r="L1821">
        <v>1191</v>
      </c>
      <c r="N1821">
        <v>1013</v>
      </c>
      <c r="O1821" t="s">
        <v>904</v>
      </c>
      <c r="P1821" t="s">
        <v>904</v>
      </c>
      <c r="Q1821">
        <v>1</v>
      </c>
      <c r="W1821">
        <v>0</v>
      </c>
      <c r="X1821">
        <v>-1417349443</v>
      </c>
      <c r="Y1821">
        <f>(AT1821*ROUND(1.05,7))</f>
        <v>1.0500000000000001E-2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1</v>
      </c>
      <c r="AJ1821">
        <v>1</v>
      </c>
      <c r="AK1821">
        <v>33.39</v>
      </c>
      <c r="AL1821">
        <v>1</v>
      </c>
      <c r="AM1821">
        <v>4</v>
      </c>
      <c r="AN1821">
        <v>0</v>
      </c>
      <c r="AO1821">
        <v>1</v>
      </c>
      <c r="AP1821">
        <v>1</v>
      </c>
      <c r="AQ1821">
        <v>0</v>
      </c>
      <c r="AR1821">
        <v>0</v>
      </c>
      <c r="AS1821" t="s">
        <v>3</v>
      </c>
      <c r="AT1821">
        <v>0.01</v>
      </c>
      <c r="AU1821" t="s">
        <v>20</v>
      </c>
      <c r="AV1821">
        <v>2</v>
      </c>
      <c r="AW1821">
        <v>2</v>
      </c>
      <c r="AX1821">
        <v>51657782</v>
      </c>
      <c r="AY1821">
        <v>1</v>
      </c>
      <c r="AZ1821">
        <v>0</v>
      </c>
      <c r="BA1821">
        <v>2091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V1821">
        <v>0</v>
      </c>
      <c r="CW1821">
        <v>0</v>
      </c>
      <c r="CX1821">
        <f>ROUND(Y1821*Source!I1447,7)</f>
        <v>2.1000000000000001E-2</v>
      </c>
      <c r="CY1821">
        <f>AD1821</f>
        <v>0</v>
      </c>
      <c r="CZ1821">
        <f>AH1821</f>
        <v>0</v>
      </c>
      <c r="DA1821">
        <f>AL1821</f>
        <v>1</v>
      </c>
      <c r="DB1821">
        <f>ROUND((ROUND(AT1821*CZ1821,2)*ROUND(1.05,7)),2)</f>
        <v>0</v>
      </c>
      <c r="DC1821">
        <f>ROUND((ROUND(AT1821*AG1821,2)*ROUND(1.05,7)),2)</f>
        <v>0</v>
      </c>
      <c r="DD1821" t="s">
        <v>3</v>
      </c>
      <c r="DE1821" t="s">
        <v>3</v>
      </c>
      <c r="DF1821">
        <f>ROUND(ROUND(AE1821,2)*CX1821,2)</f>
        <v>0</v>
      </c>
      <c r="DG1821">
        <f t="shared" si="1612"/>
        <v>0</v>
      </c>
      <c r="DH1821">
        <f>ROUND(ROUND(AG1821*AK1821,2)*CX1821,2)</f>
        <v>0</v>
      </c>
      <c r="DI1821">
        <f t="shared" ref="DI1821:DI1827" si="1615">ROUND(ROUND(AH1821,2)*CX1821,2)</f>
        <v>0</v>
      </c>
      <c r="DJ1821">
        <f>DI1821</f>
        <v>0</v>
      </c>
      <c r="DK1821">
        <v>0</v>
      </c>
      <c r="DL1821" t="s">
        <v>3</v>
      </c>
      <c r="DM1821">
        <v>0</v>
      </c>
      <c r="DN1821" t="s">
        <v>3</v>
      </c>
      <c r="DO1821">
        <v>0</v>
      </c>
    </row>
    <row r="1822" spans="1:119" x14ac:dyDescent="0.2">
      <c r="A1822">
        <f>ROW(Source!A1447)</f>
        <v>1447</v>
      </c>
      <c r="B1822">
        <v>51651743</v>
      </c>
      <c r="C1822">
        <v>51657772</v>
      </c>
      <c r="D1822">
        <v>49672695</v>
      </c>
      <c r="E1822">
        <v>1</v>
      </c>
      <c r="F1822">
        <v>1</v>
      </c>
      <c r="G1822">
        <v>1</v>
      </c>
      <c r="H1822">
        <v>2</v>
      </c>
      <c r="I1822" t="s">
        <v>911</v>
      </c>
      <c r="J1822" t="s">
        <v>912</v>
      </c>
      <c r="K1822" t="s">
        <v>913</v>
      </c>
      <c r="L1822">
        <v>1367</v>
      </c>
      <c r="N1822">
        <v>1011</v>
      </c>
      <c r="O1822" t="s">
        <v>910</v>
      </c>
      <c r="P1822" t="s">
        <v>910</v>
      </c>
      <c r="Q1822">
        <v>1</v>
      </c>
      <c r="W1822">
        <v>0</v>
      </c>
      <c r="X1822">
        <v>1063590936</v>
      </c>
      <c r="Y1822">
        <f>(AT1822*ROUND(1.05,7))</f>
        <v>0.126</v>
      </c>
      <c r="AA1822">
        <v>0</v>
      </c>
      <c r="AB1822">
        <v>41.37</v>
      </c>
      <c r="AC1822">
        <v>0</v>
      </c>
      <c r="AD1822">
        <v>0</v>
      </c>
      <c r="AE1822">
        <v>0</v>
      </c>
      <c r="AF1822">
        <v>3.12</v>
      </c>
      <c r="AG1822">
        <v>0</v>
      </c>
      <c r="AH1822">
        <v>0</v>
      </c>
      <c r="AI1822">
        <v>1</v>
      </c>
      <c r="AJ1822">
        <v>13.26</v>
      </c>
      <c r="AK1822">
        <v>33.39</v>
      </c>
      <c r="AL1822">
        <v>1</v>
      </c>
      <c r="AM1822">
        <v>4</v>
      </c>
      <c r="AN1822">
        <v>0</v>
      </c>
      <c r="AO1822">
        <v>1</v>
      </c>
      <c r="AP1822">
        <v>1</v>
      </c>
      <c r="AQ1822">
        <v>0</v>
      </c>
      <c r="AR1822">
        <v>0</v>
      </c>
      <c r="AS1822" t="s">
        <v>3</v>
      </c>
      <c r="AT1822">
        <v>0.12</v>
      </c>
      <c r="AU1822" t="s">
        <v>20</v>
      </c>
      <c r="AV1822">
        <v>0</v>
      </c>
      <c r="AW1822">
        <v>2</v>
      </c>
      <c r="AX1822">
        <v>51657783</v>
      </c>
      <c r="AY1822">
        <v>1</v>
      </c>
      <c r="AZ1822">
        <v>0</v>
      </c>
      <c r="BA1822">
        <v>2092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V1822">
        <v>0</v>
      </c>
      <c r="CW1822">
        <f>ROUND(Y1822*Source!I1447,7)</f>
        <v>0.252</v>
      </c>
      <c r="CX1822">
        <f>ROUND(Y1822*Source!I1447,7)</f>
        <v>0.252</v>
      </c>
      <c r="CY1822">
        <f>AB1822</f>
        <v>41.37</v>
      </c>
      <c r="CZ1822">
        <f>AF1822</f>
        <v>3.12</v>
      </c>
      <c r="DA1822">
        <f>AJ1822</f>
        <v>13.26</v>
      </c>
      <c r="DB1822">
        <f>ROUND((ROUND(AT1822*CZ1822,2)*ROUND(1.05,7)),2)</f>
        <v>0.39</v>
      </c>
      <c r="DC1822">
        <f>ROUND((ROUND(AT1822*AG1822,2)*ROUND(1.05,7)),2)</f>
        <v>0</v>
      </c>
      <c r="DD1822" t="s">
        <v>3</v>
      </c>
      <c r="DE1822" t="s">
        <v>3</v>
      </c>
      <c r="DF1822">
        <f>ROUND(ROUND(AE1822,2)*CX1822,2)</f>
        <v>0</v>
      </c>
      <c r="DG1822">
        <f>ROUND(ROUND(AF1822*AJ1822,2)*CX1822,2)</f>
        <v>10.43</v>
      </c>
      <c r="DH1822">
        <f>ROUND(ROUND(AG1822*AK1822,2)*CX1822,2)</f>
        <v>0</v>
      </c>
      <c r="DI1822">
        <f t="shared" si="1615"/>
        <v>0</v>
      </c>
      <c r="DJ1822">
        <f>DG1822</f>
        <v>10.43</v>
      </c>
      <c r="DK1822">
        <v>0</v>
      </c>
      <c r="DL1822" t="s">
        <v>3</v>
      </c>
      <c r="DM1822">
        <v>0</v>
      </c>
      <c r="DN1822" t="s">
        <v>3</v>
      </c>
      <c r="DO1822">
        <v>0</v>
      </c>
    </row>
    <row r="1823" spans="1:119" x14ac:dyDescent="0.2">
      <c r="A1823">
        <f>ROW(Source!A1447)</f>
        <v>1447</v>
      </c>
      <c r="B1823">
        <v>51651743</v>
      </c>
      <c r="C1823">
        <v>51657772</v>
      </c>
      <c r="D1823">
        <v>49673503</v>
      </c>
      <c r="E1823">
        <v>1</v>
      </c>
      <c r="F1823">
        <v>1</v>
      </c>
      <c r="G1823">
        <v>1</v>
      </c>
      <c r="H1823">
        <v>2</v>
      </c>
      <c r="I1823" t="s">
        <v>914</v>
      </c>
      <c r="J1823" t="s">
        <v>915</v>
      </c>
      <c r="K1823" t="s">
        <v>916</v>
      </c>
      <c r="L1823">
        <v>1367</v>
      </c>
      <c r="N1823">
        <v>1011</v>
      </c>
      <c r="O1823" t="s">
        <v>910</v>
      </c>
      <c r="P1823" t="s">
        <v>910</v>
      </c>
      <c r="Q1823">
        <v>1</v>
      </c>
      <c r="W1823">
        <v>0</v>
      </c>
      <c r="X1823">
        <v>509054691</v>
      </c>
      <c r="Y1823">
        <f>(AT1823*ROUND(1.05,7))</f>
        <v>1.0500000000000001E-2</v>
      </c>
      <c r="AA1823">
        <v>0</v>
      </c>
      <c r="AB1823">
        <v>871.31</v>
      </c>
      <c r="AC1823">
        <v>387.32</v>
      </c>
      <c r="AD1823">
        <v>0</v>
      </c>
      <c r="AE1823">
        <v>0</v>
      </c>
      <c r="AF1823">
        <v>65.709999999999994</v>
      </c>
      <c r="AG1823">
        <v>11.6</v>
      </c>
      <c r="AH1823">
        <v>0</v>
      </c>
      <c r="AI1823">
        <v>1</v>
      </c>
      <c r="AJ1823">
        <v>13.26</v>
      </c>
      <c r="AK1823">
        <v>33.39</v>
      </c>
      <c r="AL1823">
        <v>1</v>
      </c>
      <c r="AM1823">
        <v>4</v>
      </c>
      <c r="AN1823">
        <v>0</v>
      </c>
      <c r="AO1823">
        <v>1</v>
      </c>
      <c r="AP1823">
        <v>1</v>
      </c>
      <c r="AQ1823">
        <v>0</v>
      </c>
      <c r="AR1823">
        <v>0</v>
      </c>
      <c r="AS1823" t="s">
        <v>3</v>
      </c>
      <c r="AT1823">
        <v>0.01</v>
      </c>
      <c r="AU1823" t="s">
        <v>20</v>
      </c>
      <c r="AV1823">
        <v>0</v>
      </c>
      <c r="AW1823">
        <v>2</v>
      </c>
      <c r="AX1823">
        <v>51657784</v>
      </c>
      <c r="AY1823">
        <v>1</v>
      </c>
      <c r="AZ1823">
        <v>0</v>
      </c>
      <c r="BA1823">
        <v>2093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V1823">
        <v>0</v>
      </c>
      <c r="CW1823">
        <f>ROUND(Y1823*Source!I1447,7)</f>
        <v>2.1000000000000001E-2</v>
      </c>
      <c r="CX1823">
        <f>ROUND(Y1823*Source!I1447,7)</f>
        <v>2.1000000000000001E-2</v>
      </c>
      <c r="CY1823">
        <f>AB1823</f>
        <v>871.31</v>
      </c>
      <c r="CZ1823">
        <f>AF1823</f>
        <v>65.709999999999994</v>
      </c>
      <c r="DA1823">
        <f>AJ1823</f>
        <v>13.26</v>
      </c>
      <c r="DB1823">
        <f>ROUND((ROUND(AT1823*CZ1823,2)*ROUND(1.05,7)),2)</f>
        <v>0.69</v>
      </c>
      <c r="DC1823">
        <f>ROUND((ROUND(AT1823*AG1823,2)*ROUND(1.05,7)),2)</f>
        <v>0.13</v>
      </c>
      <c r="DD1823" t="s">
        <v>3</v>
      </c>
      <c r="DE1823" t="s">
        <v>3</v>
      </c>
      <c r="DF1823">
        <f>ROUND(ROUND(AE1823,2)*CX1823,2)</f>
        <v>0</v>
      </c>
      <c r="DG1823">
        <f>ROUND(ROUND(AF1823*AJ1823,2)*CX1823,2)</f>
        <v>18.3</v>
      </c>
      <c r="DH1823">
        <f>ROUND(ROUND(AG1823*AK1823,2)*CX1823,2)</f>
        <v>8.1300000000000008</v>
      </c>
      <c r="DI1823">
        <f t="shared" si="1615"/>
        <v>0</v>
      </c>
      <c r="DJ1823">
        <f>DG1823</f>
        <v>18.3</v>
      </c>
      <c r="DK1823">
        <v>0</v>
      </c>
      <c r="DL1823" t="s">
        <v>3</v>
      </c>
      <c r="DM1823">
        <v>0</v>
      </c>
      <c r="DN1823" t="s">
        <v>3</v>
      </c>
      <c r="DO1823">
        <v>0</v>
      </c>
    </row>
    <row r="1824" spans="1:119" x14ac:dyDescent="0.2">
      <c r="A1824">
        <f>ROW(Source!A1447)</f>
        <v>1447</v>
      </c>
      <c r="B1824">
        <v>51651743</v>
      </c>
      <c r="C1824">
        <v>51657772</v>
      </c>
      <c r="D1824">
        <v>49673715</v>
      </c>
      <c r="E1824">
        <v>1</v>
      </c>
      <c r="F1824">
        <v>1</v>
      </c>
      <c r="G1824">
        <v>1</v>
      </c>
      <c r="H1824">
        <v>2</v>
      </c>
      <c r="I1824" t="s">
        <v>926</v>
      </c>
      <c r="J1824" t="s">
        <v>927</v>
      </c>
      <c r="K1824" t="s">
        <v>928</v>
      </c>
      <c r="L1824">
        <v>1367</v>
      </c>
      <c r="N1824">
        <v>1011</v>
      </c>
      <c r="O1824" t="s">
        <v>910</v>
      </c>
      <c r="P1824" t="s">
        <v>910</v>
      </c>
      <c r="Q1824">
        <v>1</v>
      </c>
      <c r="W1824">
        <v>0</v>
      </c>
      <c r="X1824">
        <v>829370094</v>
      </c>
      <c r="Y1824">
        <f>(AT1824*ROUND(1.05,7))</f>
        <v>6.3E-2</v>
      </c>
      <c r="AA1824">
        <v>0</v>
      </c>
      <c r="AB1824">
        <v>107.41</v>
      </c>
      <c r="AC1824">
        <v>0</v>
      </c>
      <c r="AD1824">
        <v>0</v>
      </c>
      <c r="AE1824">
        <v>0</v>
      </c>
      <c r="AF1824">
        <v>8.1</v>
      </c>
      <c r="AG1824">
        <v>0</v>
      </c>
      <c r="AH1824">
        <v>0</v>
      </c>
      <c r="AI1824">
        <v>1</v>
      </c>
      <c r="AJ1824">
        <v>13.26</v>
      </c>
      <c r="AK1824">
        <v>33.39</v>
      </c>
      <c r="AL1824">
        <v>1</v>
      </c>
      <c r="AM1824">
        <v>4</v>
      </c>
      <c r="AN1824">
        <v>0</v>
      </c>
      <c r="AO1824">
        <v>1</v>
      </c>
      <c r="AP1824">
        <v>1</v>
      </c>
      <c r="AQ1824">
        <v>0</v>
      </c>
      <c r="AR1824">
        <v>0</v>
      </c>
      <c r="AS1824" t="s">
        <v>3</v>
      </c>
      <c r="AT1824">
        <v>0.06</v>
      </c>
      <c r="AU1824" t="s">
        <v>20</v>
      </c>
      <c r="AV1824">
        <v>0</v>
      </c>
      <c r="AW1824">
        <v>2</v>
      </c>
      <c r="AX1824">
        <v>51657785</v>
      </c>
      <c r="AY1824">
        <v>1</v>
      </c>
      <c r="AZ1824">
        <v>0</v>
      </c>
      <c r="BA1824">
        <v>2094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V1824">
        <v>0</v>
      </c>
      <c r="CW1824">
        <f>ROUND(Y1824*Source!I1447,7)</f>
        <v>0.126</v>
      </c>
      <c r="CX1824">
        <f>ROUND(Y1824*Source!I1447,7)</f>
        <v>0.126</v>
      </c>
      <c r="CY1824">
        <f>AB1824</f>
        <v>107.41</v>
      </c>
      <c r="CZ1824">
        <f>AF1824</f>
        <v>8.1</v>
      </c>
      <c r="DA1824">
        <f>AJ1824</f>
        <v>13.26</v>
      </c>
      <c r="DB1824">
        <f>ROUND((ROUND(AT1824*CZ1824,2)*ROUND(1.05,7)),2)</f>
        <v>0.51</v>
      </c>
      <c r="DC1824">
        <f>ROUND((ROUND(AT1824*AG1824,2)*ROUND(1.05,7)),2)</f>
        <v>0</v>
      </c>
      <c r="DD1824" t="s">
        <v>3</v>
      </c>
      <c r="DE1824" t="s">
        <v>3</v>
      </c>
      <c r="DF1824">
        <f>ROUND(ROUND(AE1824,2)*CX1824,2)</f>
        <v>0</v>
      </c>
      <c r="DG1824">
        <f>ROUND(ROUND(AF1824*AJ1824,2)*CX1824,2)</f>
        <v>13.53</v>
      </c>
      <c r="DH1824">
        <f>ROUND(ROUND(AG1824*AK1824,2)*CX1824,2)</f>
        <v>0</v>
      </c>
      <c r="DI1824">
        <f t="shared" si="1615"/>
        <v>0</v>
      </c>
      <c r="DJ1824">
        <f>DG1824</f>
        <v>13.53</v>
      </c>
      <c r="DK1824">
        <v>0</v>
      </c>
      <c r="DL1824" t="s">
        <v>3</v>
      </c>
      <c r="DM1824">
        <v>0</v>
      </c>
      <c r="DN1824" t="s">
        <v>3</v>
      </c>
      <c r="DO1824">
        <v>0</v>
      </c>
    </row>
    <row r="1825" spans="1:119" x14ac:dyDescent="0.2">
      <c r="A1825">
        <f>ROW(Source!A1447)</f>
        <v>1447</v>
      </c>
      <c r="B1825">
        <v>51651743</v>
      </c>
      <c r="C1825">
        <v>51657772</v>
      </c>
      <c r="D1825">
        <v>49524301</v>
      </c>
      <c r="E1825">
        <v>1</v>
      </c>
      <c r="F1825">
        <v>1</v>
      </c>
      <c r="G1825">
        <v>1</v>
      </c>
      <c r="H1825">
        <v>3</v>
      </c>
      <c r="I1825" t="s">
        <v>929</v>
      </c>
      <c r="J1825" t="s">
        <v>930</v>
      </c>
      <c r="K1825" t="s">
        <v>931</v>
      </c>
      <c r="L1825">
        <v>1348</v>
      </c>
      <c r="N1825">
        <v>1009</v>
      </c>
      <c r="O1825" t="s">
        <v>105</v>
      </c>
      <c r="P1825" t="s">
        <v>105</v>
      </c>
      <c r="Q1825">
        <v>1000</v>
      </c>
      <c r="W1825">
        <v>0</v>
      </c>
      <c r="X1825">
        <v>1824693337</v>
      </c>
      <c r="Y1825">
        <f>AT1825</f>
        <v>5.0000000000000002E-5</v>
      </c>
      <c r="AA1825">
        <v>94397.82</v>
      </c>
      <c r="AB1825">
        <v>0</v>
      </c>
      <c r="AC1825">
        <v>0</v>
      </c>
      <c r="AD1825">
        <v>0</v>
      </c>
      <c r="AE1825">
        <v>10362</v>
      </c>
      <c r="AF1825">
        <v>0</v>
      </c>
      <c r="AG1825">
        <v>0</v>
      </c>
      <c r="AH1825">
        <v>0</v>
      </c>
      <c r="AI1825">
        <v>9.11</v>
      </c>
      <c r="AJ1825">
        <v>1</v>
      </c>
      <c r="AK1825">
        <v>1</v>
      </c>
      <c r="AL1825">
        <v>1</v>
      </c>
      <c r="AM1825">
        <v>4</v>
      </c>
      <c r="AN1825">
        <v>0</v>
      </c>
      <c r="AO1825">
        <v>1</v>
      </c>
      <c r="AP1825">
        <v>1</v>
      </c>
      <c r="AQ1825">
        <v>0</v>
      </c>
      <c r="AR1825">
        <v>0</v>
      </c>
      <c r="AS1825" t="s">
        <v>3</v>
      </c>
      <c r="AT1825">
        <v>5.0000000000000002E-5</v>
      </c>
      <c r="AU1825" t="s">
        <v>3</v>
      </c>
      <c r="AV1825">
        <v>0</v>
      </c>
      <c r="AW1825">
        <v>2</v>
      </c>
      <c r="AX1825">
        <v>51657786</v>
      </c>
      <c r="AY1825">
        <v>1</v>
      </c>
      <c r="AZ1825">
        <v>0</v>
      </c>
      <c r="BA1825">
        <v>2095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V1825">
        <v>0</v>
      </c>
      <c r="CW1825">
        <v>0</v>
      </c>
      <c r="CX1825">
        <f>ROUND(Y1825*Source!I1447,7)</f>
        <v>1E-4</v>
      </c>
      <c r="CY1825">
        <f>AA1825</f>
        <v>94397.82</v>
      </c>
      <c r="CZ1825">
        <f>AE1825</f>
        <v>10362</v>
      </c>
      <c r="DA1825">
        <f>AI1825</f>
        <v>9.11</v>
      </c>
      <c r="DB1825">
        <f>ROUND(ROUND(AT1825*CZ1825,2),2)</f>
        <v>0.52</v>
      </c>
      <c r="DC1825">
        <f>ROUND(ROUND(AT1825*AG1825,2),2)</f>
        <v>0</v>
      </c>
      <c r="DD1825" t="s">
        <v>3</v>
      </c>
      <c r="DE1825" t="s">
        <v>3</v>
      </c>
      <c r="DF1825">
        <f>ROUND(ROUND(AE1825*AI1825,2)*CX1825,2)</f>
        <v>9.44</v>
      </c>
      <c r="DG1825">
        <f>ROUND(ROUND(AF1825,2)*CX1825,2)</f>
        <v>0</v>
      </c>
      <c r="DH1825">
        <f>ROUND(ROUND(AG1825,2)*CX1825,2)</f>
        <v>0</v>
      </c>
      <c r="DI1825">
        <f t="shared" si="1615"/>
        <v>0</v>
      </c>
      <c r="DJ1825">
        <f>DF1825</f>
        <v>9.44</v>
      </c>
      <c r="DK1825">
        <v>0</v>
      </c>
      <c r="DL1825" t="s">
        <v>3</v>
      </c>
      <c r="DM1825">
        <v>0</v>
      </c>
      <c r="DN1825" t="s">
        <v>3</v>
      </c>
      <c r="DO1825">
        <v>0</v>
      </c>
    </row>
    <row r="1826" spans="1:119" x14ac:dyDescent="0.2">
      <c r="A1826">
        <f>ROW(Source!A1447)</f>
        <v>1447</v>
      </c>
      <c r="B1826">
        <v>51651743</v>
      </c>
      <c r="C1826">
        <v>51657772</v>
      </c>
      <c r="D1826">
        <v>49525488</v>
      </c>
      <c r="E1826">
        <v>1</v>
      </c>
      <c r="F1826">
        <v>1</v>
      </c>
      <c r="G1826">
        <v>1</v>
      </c>
      <c r="H1826">
        <v>3</v>
      </c>
      <c r="I1826" t="s">
        <v>917</v>
      </c>
      <c r="J1826" t="s">
        <v>918</v>
      </c>
      <c r="K1826" t="s">
        <v>919</v>
      </c>
      <c r="L1826">
        <v>1346</v>
      </c>
      <c r="N1826">
        <v>1009</v>
      </c>
      <c r="O1826" t="s">
        <v>920</v>
      </c>
      <c r="P1826" t="s">
        <v>920</v>
      </c>
      <c r="Q1826">
        <v>1</v>
      </c>
      <c r="W1826">
        <v>0</v>
      </c>
      <c r="X1826">
        <v>-1864341761</v>
      </c>
      <c r="Y1826">
        <f>AT1826</f>
        <v>0.27</v>
      </c>
      <c r="AA1826">
        <v>82.35</v>
      </c>
      <c r="AB1826">
        <v>0</v>
      </c>
      <c r="AC1826">
        <v>0</v>
      </c>
      <c r="AD1826">
        <v>0</v>
      </c>
      <c r="AE1826">
        <v>9.0399999999999991</v>
      </c>
      <c r="AF1826">
        <v>0</v>
      </c>
      <c r="AG1826">
        <v>0</v>
      </c>
      <c r="AH1826">
        <v>0</v>
      </c>
      <c r="AI1826">
        <v>9.11</v>
      </c>
      <c r="AJ1826">
        <v>1</v>
      </c>
      <c r="AK1826">
        <v>1</v>
      </c>
      <c r="AL1826">
        <v>1</v>
      </c>
      <c r="AM1826">
        <v>4</v>
      </c>
      <c r="AN1826">
        <v>0</v>
      </c>
      <c r="AO1826">
        <v>1</v>
      </c>
      <c r="AP1826">
        <v>1</v>
      </c>
      <c r="AQ1826">
        <v>0</v>
      </c>
      <c r="AR1826">
        <v>0</v>
      </c>
      <c r="AS1826" t="s">
        <v>3</v>
      </c>
      <c r="AT1826">
        <v>0.27</v>
      </c>
      <c r="AU1826" t="s">
        <v>3</v>
      </c>
      <c r="AV1826">
        <v>0</v>
      </c>
      <c r="AW1826">
        <v>2</v>
      </c>
      <c r="AX1826">
        <v>51657787</v>
      </c>
      <c r="AY1826">
        <v>1</v>
      </c>
      <c r="AZ1826">
        <v>0</v>
      </c>
      <c r="BA1826">
        <v>2096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V1826">
        <v>0</v>
      </c>
      <c r="CW1826">
        <v>0</v>
      </c>
      <c r="CX1826">
        <f>ROUND(Y1826*Source!I1447,7)</f>
        <v>0.54</v>
      </c>
      <c r="CY1826">
        <f>AA1826</f>
        <v>82.35</v>
      </c>
      <c r="CZ1826">
        <f>AE1826</f>
        <v>9.0399999999999991</v>
      </c>
      <c r="DA1826">
        <f>AI1826</f>
        <v>9.11</v>
      </c>
      <c r="DB1826">
        <f>ROUND(ROUND(AT1826*CZ1826,2),2)</f>
        <v>2.44</v>
      </c>
      <c r="DC1826">
        <f>ROUND(ROUND(AT1826*AG1826,2),2)</f>
        <v>0</v>
      </c>
      <c r="DD1826" t="s">
        <v>3</v>
      </c>
      <c r="DE1826" t="s">
        <v>3</v>
      </c>
      <c r="DF1826">
        <f>ROUND(ROUND(AE1826*AI1826,2)*CX1826,2)</f>
        <v>44.47</v>
      </c>
      <c r="DG1826">
        <f>ROUND(ROUND(AF1826,2)*CX1826,2)</f>
        <v>0</v>
      </c>
      <c r="DH1826">
        <f>ROUND(ROUND(AG1826,2)*CX1826,2)</f>
        <v>0</v>
      </c>
      <c r="DI1826">
        <f t="shared" si="1615"/>
        <v>0</v>
      </c>
      <c r="DJ1826">
        <f>DF1826</f>
        <v>44.47</v>
      </c>
      <c r="DK1826">
        <v>0</v>
      </c>
      <c r="DL1826" t="s">
        <v>3</v>
      </c>
      <c r="DM1826">
        <v>0</v>
      </c>
      <c r="DN1826" t="s">
        <v>3</v>
      </c>
      <c r="DO1826">
        <v>0</v>
      </c>
    </row>
    <row r="1827" spans="1:119" x14ac:dyDescent="0.2">
      <c r="A1827">
        <f>ROW(Source!A1447)</f>
        <v>1447</v>
      </c>
      <c r="B1827">
        <v>51651743</v>
      </c>
      <c r="C1827">
        <v>51657772</v>
      </c>
      <c r="D1827">
        <v>49565062</v>
      </c>
      <c r="E1827">
        <v>1</v>
      </c>
      <c r="F1827">
        <v>1</v>
      </c>
      <c r="G1827">
        <v>1</v>
      </c>
      <c r="H1827">
        <v>3</v>
      </c>
      <c r="I1827" t="s">
        <v>826</v>
      </c>
      <c r="J1827" t="s">
        <v>828</v>
      </c>
      <c r="K1827" t="s">
        <v>827</v>
      </c>
      <c r="L1827">
        <v>1371</v>
      </c>
      <c r="N1827">
        <v>1013</v>
      </c>
      <c r="O1827" t="s">
        <v>17</v>
      </c>
      <c r="P1827" t="s">
        <v>17</v>
      </c>
      <c r="Q1827">
        <v>1</v>
      </c>
      <c r="W1827">
        <v>0</v>
      </c>
      <c r="X1827">
        <v>1567491247</v>
      </c>
      <c r="Y1827">
        <f>AT1827</f>
        <v>1</v>
      </c>
      <c r="AA1827">
        <v>1524.38</v>
      </c>
      <c r="AB1827">
        <v>0</v>
      </c>
      <c r="AC1827">
        <v>0</v>
      </c>
      <c r="AD1827">
        <v>0</v>
      </c>
      <c r="AE1827">
        <v>167.33</v>
      </c>
      <c r="AF1827">
        <v>0</v>
      </c>
      <c r="AG1827">
        <v>0</v>
      </c>
      <c r="AH1827">
        <v>0</v>
      </c>
      <c r="AI1827">
        <v>9.11</v>
      </c>
      <c r="AJ1827">
        <v>1</v>
      </c>
      <c r="AK1827">
        <v>1</v>
      </c>
      <c r="AL1827">
        <v>1</v>
      </c>
      <c r="AM1827">
        <v>0</v>
      </c>
      <c r="AN1827">
        <v>0</v>
      </c>
      <c r="AO1827">
        <v>0</v>
      </c>
      <c r="AP1827">
        <v>1</v>
      </c>
      <c r="AQ1827">
        <v>0</v>
      </c>
      <c r="AR1827">
        <v>0</v>
      </c>
      <c r="AS1827" t="s">
        <v>3</v>
      </c>
      <c r="AT1827">
        <v>1</v>
      </c>
      <c r="AU1827" t="s">
        <v>3</v>
      </c>
      <c r="AV1827">
        <v>0</v>
      </c>
      <c r="AW1827">
        <v>1</v>
      </c>
      <c r="AX1827">
        <v>-1</v>
      </c>
      <c r="AY1827">
        <v>0</v>
      </c>
      <c r="AZ1827">
        <v>0</v>
      </c>
      <c r="BA1827" t="s">
        <v>3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V1827">
        <v>0</v>
      </c>
      <c r="CW1827">
        <v>0</v>
      </c>
      <c r="CX1827">
        <f>ROUND(Y1827*Source!I1447,7)</f>
        <v>2</v>
      </c>
      <c r="CY1827">
        <f>AA1827</f>
        <v>1524.38</v>
      </c>
      <c r="CZ1827">
        <f>AE1827</f>
        <v>167.33</v>
      </c>
      <c r="DA1827">
        <f>AI1827</f>
        <v>9.11</v>
      </c>
      <c r="DB1827">
        <f>ROUND(ROUND(AT1827*CZ1827,2),2)</f>
        <v>167.33</v>
      </c>
      <c r="DC1827">
        <f>ROUND(ROUND(AT1827*AG1827,2),2)</f>
        <v>0</v>
      </c>
      <c r="DD1827" t="s">
        <v>3</v>
      </c>
      <c r="DE1827" t="s">
        <v>3</v>
      </c>
      <c r="DF1827">
        <f>ROUND(ROUND(AE1827*AI1827,2)*CX1827,2)</f>
        <v>3048.76</v>
      </c>
      <c r="DG1827">
        <f>ROUND(ROUND(AF1827,2)*CX1827,2)</f>
        <v>0</v>
      </c>
      <c r="DH1827">
        <f>ROUND(ROUND(AG1827,2)*CX1827,2)</f>
        <v>0</v>
      </c>
      <c r="DI1827">
        <f t="shared" si="1615"/>
        <v>0</v>
      </c>
      <c r="DJ1827">
        <f>DF1827</f>
        <v>3048.76</v>
      </c>
      <c r="DK1827">
        <v>0</v>
      </c>
      <c r="DL1827" t="s">
        <v>3</v>
      </c>
      <c r="DM1827">
        <v>0</v>
      </c>
      <c r="DN1827" t="s">
        <v>3</v>
      </c>
      <c r="DO1827">
        <v>0</v>
      </c>
    </row>
    <row r="1828" spans="1:119" x14ac:dyDescent="0.2">
      <c r="A1828">
        <f>ROW(Source!A1449)</f>
        <v>1449</v>
      </c>
      <c r="B1828">
        <v>51651743</v>
      </c>
      <c r="C1828">
        <v>51657791</v>
      </c>
      <c r="D1828">
        <v>49510715</v>
      </c>
      <c r="E1828">
        <v>70</v>
      </c>
      <c r="F1828">
        <v>1</v>
      </c>
      <c r="G1828">
        <v>1</v>
      </c>
      <c r="H1828">
        <v>1</v>
      </c>
      <c r="I1828" t="s">
        <v>961</v>
      </c>
      <c r="J1828" t="s">
        <v>3</v>
      </c>
      <c r="K1828" t="s">
        <v>962</v>
      </c>
      <c r="L1828">
        <v>1191</v>
      </c>
      <c r="N1828">
        <v>1013</v>
      </c>
      <c r="O1828" t="s">
        <v>904</v>
      </c>
      <c r="P1828" t="s">
        <v>904</v>
      </c>
      <c r="Q1828">
        <v>1</v>
      </c>
      <c r="W1828">
        <v>0</v>
      </c>
      <c r="X1828">
        <v>1049124552</v>
      </c>
      <c r="Y1828">
        <f>(AT1828*ROUND(1.05,7))</f>
        <v>29.61</v>
      </c>
      <c r="AA1828">
        <v>0</v>
      </c>
      <c r="AB1828">
        <v>0</v>
      </c>
      <c r="AC1828">
        <v>0</v>
      </c>
      <c r="AD1828">
        <v>284.82</v>
      </c>
      <c r="AE1828">
        <v>0</v>
      </c>
      <c r="AF1828">
        <v>0</v>
      </c>
      <c r="AG1828">
        <v>0</v>
      </c>
      <c r="AH1828">
        <v>8.5299999999999994</v>
      </c>
      <c r="AI1828">
        <v>1</v>
      </c>
      <c r="AJ1828">
        <v>1</v>
      </c>
      <c r="AK1828">
        <v>1</v>
      </c>
      <c r="AL1828">
        <v>33.39</v>
      </c>
      <c r="AM1828">
        <v>4</v>
      </c>
      <c r="AN1828">
        <v>0</v>
      </c>
      <c r="AO1828">
        <v>1</v>
      </c>
      <c r="AP1828">
        <v>1</v>
      </c>
      <c r="AQ1828">
        <v>0</v>
      </c>
      <c r="AR1828">
        <v>0</v>
      </c>
      <c r="AS1828" t="s">
        <v>3</v>
      </c>
      <c r="AT1828">
        <v>28.2</v>
      </c>
      <c r="AU1828" t="s">
        <v>20</v>
      </c>
      <c r="AV1828">
        <v>1</v>
      </c>
      <c r="AW1828">
        <v>2</v>
      </c>
      <c r="AX1828">
        <v>51657802</v>
      </c>
      <c r="AY1828">
        <v>1</v>
      </c>
      <c r="AZ1828">
        <v>0</v>
      </c>
      <c r="BA1828">
        <v>2099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U1828">
        <f>ROUND(AT1828*Source!I1449*AH1828*AL1828,2)</f>
        <v>1606.37</v>
      </c>
      <c r="CV1828">
        <f>ROUND(Y1828*Source!I1449,7)</f>
        <v>5.9219999999999997</v>
      </c>
      <c r="CW1828">
        <v>0</v>
      </c>
      <c r="CX1828">
        <f>ROUND(Y1828*Source!I1449,7)</f>
        <v>5.9219999999999997</v>
      </c>
      <c r="CY1828">
        <f>AD1828</f>
        <v>284.82</v>
      </c>
      <c r="CZ1828">
        <f>AH1828</f>
        <v>8.5299999999999994</v>
      </c>
      <c r="DA1828">
        <f>AL1828</f>
        <v>33.39</v>
      </c>
      <c r="DB1828">
        <f>ROUND((ROUND(AT1828*CZ1828,2)*ROUND(1.05,7)),2)</f>
        <v>252.58</v>
      </c>
      <c r="DC1828">
        <f>ROUND((ROUND(AT1828*AG1828,2)*ROUND(1.05,7)),2)</f>
        <v>0</v>
      </c>
      <c r="DD1828" t="s">
        <v>3</v>
      </c>
      <c r="DE1828" t="s">
        <v>3</v>
      </c>
      <c r="DF1828">
        <f>ROUND(ROUND(AE1828,2)*CX1828,2)</f>
        <v>0</v>
      </c>
      <c r="DG1828">
        <f>ROUND(ROUND(AF1828,2)*CX1828,2)</f>
        <v>0</v>
      </c>
      <c r="DH1828">
        <f>ROUND(ROUND(AG1828,2)*CX1828,2)</f>
        <v>0</v>
      </c>
      <c r="DI1828">
        <f>ROUND(ROUND(AH1828*AL1828,2)*CX1828,2)</f>
        <v>1686.7</v>
      </c>
      <c r="DJ1828">
        <f>DI1828</f>
        <v>1686.7</v>
      </c>
      <c r="DK1828">
        <v>0</v>
      </c>
      <c r="DL1828" t="s">
        <v>3</v>
      </c>
      <c r="DM1828">
        <v>0</v>
      </c>
      <c r="DN1828" t="s">
        <v>3</v>
      </c>
      <c r="DO1828">
        <v>0</v>
      </c>
    </row>
    <row r="1829" spans="1:119" x14ac:dyDescent="0.2">
      <c r="A1829">
        <f>ROW(Source!A1449)</f>
        <v>1449</v>
      </c>
      <c r="B1829">
        <v>51651743</v>
      </c>
      <c r="C1829">
        <v>51657791</v>
      </c>
      <c r="D1829">
        <v>49510905</v>
      </c>
      <c r="E1829">
        <v>70</v>
      </c>
      <c r="F1829">
        <v>1</v>
      </c>
      <c r="G1829">
        <v>1</v>
      </c>
      <c r="H1829">
        <v>1</v>
      </c>
      <c r="I1829" t="s">
        <v>905</v>
      </c>
      <c r="J1829" t="s">
        <v>3</v>
      </c>
      <c r="K1829" t="s">
        <v>906</v>
      </c>
      <c r="L1829">
        <v>1191</v>
      </c>
      <c r="N1829">
        <v>1013</v>
      </c>
      <c r="O1829" t="s">
        <v>904</v>
      </c>
      <c r="P1829" t="s">
        <v>904</v>
      </c>
      <c r="Q1829">
        <v>1</v>
      </c>
      <c r="W1829">
        <v>0</v>
      </c>
      <c r="X1829">
        <v>-1417349443</v>
      </c>
      <c r="Y1829">
        <f>(AT1829*ROUND(1.05,7))</f>
        <v>2.1000000000000001E-2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1</v>
      </c>
      <c r="AJ1829">
        <v>1</v>
      </c>
      <c r="AK1829">
        <v>33.39</v>
      </c>
      <c r="AL1829">
        <v>1</v>
      </c>
      <c r="AM1829">
        <v>4</v>
      </c>
      <c r="AN1829">
        <v>0</v>
      </c>
      <c r="AO1829">
        <v>1</v>
      </c>
      <c r="AP1829">
        <v>1</v>
      </c>
      <c r="AQ1829">
        <v>0</v>
      </c>
      <c r="AR1829">
        <v>0</v>
      </c>
      <c r="AS1829" t="s">
        <v>3</v>
      </c>
      <c r="AT1829">
        <v>0.02</v>
      </c>
      <c r="AU1829" t="s">
        <v>20</v>
      </c>
      <c r="AV1829">
        <v>2</v>
      </c>
      <c r="AW1829">
        <v>2</v>
      </c>
      <c r="AX1829">
        <v>51657803</v>
      </c>
      <c r="AY1829">
        <v>1</v>
      </c>
      <c r="AZ1829">
        <v>0</v>
      </c>
      <c r="BA1829">
        <v>2100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V1829">
        <v>0</v>
      </c>
      <c r="CW1829">
        <v>0</v>
      </c>
      <c r="CX1829">
        <f>ROUND(Y1829*Source!I1449,7)</f>
        <v>4.1999999999999997E-3</v>
      </c>
      <c r="CY1829">
        <f>AD1829</f>
        <v>0</v>
      </c>
      <c r="CZ1829">
        <f>AH1829</f>
        <v>0</v>
      </c>
      <c r="DA1829">
        <f>AL1829</f>
        <v>1</v>
      </c>
      <c r="DB1829">
        <f>ROUND((ROUND(AT1829*CZ1829,2)*ROUND(1.05,7)),2)</f>
        <v>0</v>
      </c>
      <c r="DC1829">
        <f>ROUND((ROUND(AT1829*AG1829,2)*ROUND(1.05,7)),2)</f>
        <v>0</v>
      </c>
      <c r="DD1829" t="s">
        <v>3</v>
      </c>
      <c r="DE1829" t="s">
        <v>3</v>
      </c>
      <c r="DF1829">
        <f>ROUND(ROUND(AE1829,2)*CX1829,2)</f>
        <v>0</v>
      </c>
      <c r="DG1829">
        <f>ROUND(ROUND(AF1829,2)*CX1829,2)</f>
        <v>0</v>
      </c>
      <c r="DH1829">
        <f>ROUND(ROUND(AG1829*AK1829,2)*CX1829,2)</f>
        <v>0</v>
      </c>
      <c r="DI1829">
        <f t="shared" ref="DI1829:DI1837" si="1616">ROUND(ROUND(AH1829,2)*CX1829,2)</f>
        <v>0</v>
      </c>
      <c r="DJ1829">
        <f>DI1829</f>
        <v>0</v>
      </c>
      <c r="DK1829">
        <v>0</v>
      </c>
      <c r="DL1829" t="s">
        <v>3</v>
      </c>
      <c r="DM1829">
        <v>0</v>
      </c>
      <c r="DN1829" t="s">
        <v>3</v>
      </c>
      <c r="DO1829">
        <v>0</v>
      </c>
    </row>
    <row r="1830" spans="1:119" x14ac:dyDescent="0.2">
      <c r="A1830">
        <f>ROW(Source!A1449)</f>
        <v>1449</v>
      </c>
      <c r="B1830">
        <v>51651743</v>
      </c>
      <c r="C1830">
        <v>51657791</v>
      </c>
      <c r="D1830">
        <v>49672703</v>
      </c>
      <c r="E1830">
        <v>1</v>
      </c>
      <c r="F1830">
        <v>1</v>
      </c>
      <c r="G1830">
        <v>1</v>
      </c>
      <c r="H1830">
        <v>2</v>
      </c>
      <c r="I1830" t="s">
        <v>944</v>
      </c>
      <c r="J1830" t="s">
        <v>945</v>
      </c>
      <c r="K1830" t="s">
        <v>946</v>
      </c>
      <c r="L1830">
        <v>1367</v>
      </c>
      <c r="N1830">
        <v>1011</v>
      </c>
      <c r="O1830" t="s">
        <v>910</v>
      </c>
      <c r="P1830" t="s">
        <v>910</v>
      </c>
      <c r="Q1830">
        <v>1</v>
      </c>
      <c r="W1830">
        <v>0</v>
      </c>
      <c r="X1830">
        <v>-1424865896</v>
      </c>
      <c r="Y1830">
        <f>(AT1830*ROUND(1.05,7))</f>
        <v>0.48300000000000004</v>
      </c>
      <c r="AA1830">
        <v>0</v>
      </c>
      <c r="AB1830">
        <v>88.31</v>
      </c>
      <c r="AC1830">
        <v>0</v>
      </c>
      <c r="AD1830">
        <v>0</v>
      </c>
      <c r="AE1830">
        <v>0</v>
      </c>
      <c r="AF1830">
        <v>6.66</v>
      </c>
      <c r="AG1830">
        <v>0</v>
      </c>
      <c r="AH1830">
        <v>0</v>
      </c>
      <c r="AI1830">
        <v>1</v>
      </c>
      <c r="AJ1830">
        <v>13.26</v>
      </c>
      <c r="AK1830">
        <v>33.39</v>
      </c>
      <c r="AL1830">
        <v>1</v>
      </c>
      <c r="AM1830">
        <v>4</v>
      </c>
      <c r="AN1830">
        <v>0</v>
      </c>
      <c r="AO1830">
        <v>1</v>
      </c>
      <c r="AP1830">
        <v>1</v>
      </c>
      <c r="AQ1830">
        <v>0</v>
      </c>
      <c r="AR1830">
        <v>0</v>
      </c>
      <c r="AS1830" t="s">
        <v>3</v>
      </c>
      <c r="AT1830">
        <v>0.46</v>
      </c>
      <c r="AU1830" t="s">
        <v>20</v>
      </c>
      <c r="AV1830">
        <v>0</v>
      </c>
      <c r="AW1830">
        <v>2</v>
      </c>
      <c r="AX1830">
        <v>51657804</v>
      </c>
      <c r="AY1830">
        <v>1</v>
      </c>
      <c r="AZ1830">
        <v>0</v>
      </c>
      <c r="BA1830">
        <v>2101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V1830">
        <v>0</v>
      </c>
      <c r="CW1830">
        <f>ROUND(Y1830*Source!I1449,7)</f>
        <v>9.6600000000000005E-2</v>
      </c>
      <c r="CX1830">
        <f>ROUND(Y1830*Source!I1449,7)</f>
        <v>9.6600000000000005E-2</v>
      </c>
      <c r="CY1830">
        <f>AB1830</f>
        <v>88.31</v>
      </c>
      <c r="CZ1830">
        <f>AF1830</f>
        <v>6.66</v>
      </c>
      <c r="DA1830">
        <f>AJ1830</f>
        <v>13.26</v>
      </c>
      <c r="DB1830">
        <f>ROUND((ROUND(AT1830*CZ1830,2)*ROUND(1.05,7)),2)</f>
        <v>3.21</v>
      </c>
      <c r="DC1830">
        <f>ROUND((ROUND(AT1830*AG1830,2)*ROUND(1.05,7)),2)</f>
        <v>0</v>
      </c>
      <c r="DD1830" t="s">
        <v>3</v>
      </c>
      <c r="DE1830" t="s">
        <v>3</v>
      </c>
      <c r="DF1830">
        <f>ROUND(ROUND(AE1830,2)*CX1830,2)</f>
        <v>0</v>
      </c>
      <c r="DG1830">
        <f>ROUND(ROUND(AF1830*AJ1830,2)*CX1830,2)</f>
        <v>8.5299999999999994</v>
      </c>
      <c r="DH1830">
        <f>ROUND(ROUND(AG1830*AK1830,2)*CX1830,2)</f>
        <v>0</v>
      </c>
      <c r="DI1830">
        <f t="shared" si="1616"/>
        <v>0</v>
      </c>
      <c r="DJ1830">
        <f>DG1830</f>
        <v>8.5299999999999994</v>
      </c>
      <c r="DK1830">
        <v>0</v>
      </c>
      <c r="DL1830" t="s">
        <v>3</v>
      </c>
      <c r="DM1830">
        <v>0</v>
      </c>
      <c r="DN1830" t="s">
        <v>3</v>
      </c>
      <c r="DO1830">
        <v>0</v>
      </c>
    </row>
    <row r="1831" spans="1:119" x14ac:dyDescent="0.2">
      <c r="A1831">
        <f>ROW(Source!A1449)</f>
        <v>1449</v>
      </c>
      <c r="B1831">
        <v>51651743</v>
      </c>
      <c r="C1831">
        <v>51657791</v>
      </c>
      <c r="D1831">
        <v>49673503</v>
      </c>
      <c r="E1831">
        <v>1</v>
      </c>
      <c r="F1831">
        <v>1</v>
      </c>
      <c r="G1831">
        <v>1</v>
      </c>
      <c r="H1831">
        <v>2</v>
      </c>
      <c r="I1831" t="s">
        <v>914</v>
      </c>
      <c r="J1831" t="s">
        <v>915</v>
      </c>
      <c r="K1831" t="s">
        <v>916</v>
      </c>
      <c r="L1831">
        <v>1367</v>
      </c>
      <c r="N1831">
        <v>1011</v>
      </c>
      <c r="O1831" t="s">
        <v>910</v>
      </c>
      <c r="P1831" t="s">
        <v>910</v>
      </c>
      <c r="Q1831">
        <v>1</v>
      </c>
      <c r="W1831">
        <v>0</v>
      </c>
      <c r="X1831">
        <v>509054691</v>
      </c>
      <c r="Y1831">
        <f>(AT1831*ROUND(1.05,7))</f>
        <v>2.1000000000000001E-2</v>
      </c>
      <c r="AA1831">
        <v>0</v>
      </c>
      <c r="AB1831">
        <v>871.31</v>
      </c>
      <c r="AC1831">
        <v>387.32</v>
      </c>
      <c r="AD1831">
        <v>0</v>
      </c>
      <c r="AE1831">
        <v>0</v>
      </c>
      <c r="AF1831">
        <v>65.709999999999994</v>
      </c>
      <c r="AG1831">
        <v>11.6</v>
      </c>
      <c r="AH1831">
        <v>0</v>
      </c>
      <c r="AI1831">
        <v>1</v>
      </c>
      <c r="AJ1831">
        <v>13.26</v>
      </c>
      <c r="AK1831">
        <v>33.39</v>
      </c>
      <c r="AL1831">
        <v>1</v>
      </c>
      <c r="AM1831">
        <v>4</v>
      </c>
      <c r="AN1831">
        <v>0</v>
      </c>
      <c r="AO1831">
        <v>1</v>
      </c>
      <c r="AP1831">
        <v>1</v>
      </c>
      <c r="AQ1831">
        <v>0</v>
      </c>
      <c r="AR1831">
        <v>0</v>
      </c>
      <c r="AS1831" t="s">
        <v>3</v>
      </c>
      <c r="AT1831">
        <v>0.02</v>
      </c>
      <c r="AU1831" t="s">
        <v>20</v>
      </c>
      <c r="AV1831">
        <v>0</v>
      </c>
      <c r="AW1831">
        <v>2</v>
      </c>
      <c r="AX1831">
        <v>51657805</v>
      </c>
      <c r="AY1831">
        <v>1</v>
      </c>
      <c r="AZ1831">
        <v>0</v>
      </c>
      <c r="BA1831">
        <v>2102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V1831">
        <v>0</v>
      </c>
      <c r="CW1831">
        <f>ROUND(Y1831*Source!I1449,7)</f>
        <v>4.1999999999999997E-3</v>
      </c>
      <c r="CX1831">
        <f>ROUND(Y1831*Source!I1449,7)</f>
        <v>4.1999999999999997E-3</v>
      </c>
      <c r="CY1831">
        <f>AB1831</f>
        <v>871.31</v>
      </c>
      <c r="CZ1831">
        <f>AF1831</f>
        <v>65.709999999999994</v>
      </c>
      <c r="DA1831">
        <f>AJ1831</f>
        <v>13.26</v>
      </c>
      <c r="DB1831">
        <f>ROUND((ROUND(AT1831*CZ1831,2)*ROUND(1.05,7)),2)</f>
        <v>1.38</v>
      </c>
      <c r="DC1831">
        <f>ROUND((ROUND(AT1831*AG1831,2)*ROUND(1.05,7)),2)</f>
        <v>0.24</v>
      </c>
      <c r="DD1831" t="s">
        <v>3</v>
      </c>
      <c r="DE1831" t="s">
        <v>3</v>
      </c>
      <c r="DF1831">
        <f>ROUND(ROUND(AE1831,2)*CX1831,2)</f>
        <v>0</v>
      </c>
      <c r="DG1831">
        <f>ROUND(ROUND(AF1831*AJ1831,2)*CX1831,2)</f>
        <v>3.66</v>
      </c>
      <c r="DH1831">
        <f>ROUND(ROUND(AG1831*AK1831,2)*CX1831,2)</f>
        <v>1.63</v>
      </c>
      <c r="DI1831">
        <f t="shared" si="1616"/>
        <v>0</v>
      </c>
      <c r="DJ1831">
        <f>DG1831</f>
        <v>3.66</v>
      </c>
      <c r="DK1831">
        <v>0</v>
      </c>
      <c r="DL1831" t="s">
        <v>3</v>
      </c>
      <c r="DM1831">
        <v>0</v>
      </c>
      <c r="DN1831" t="s">
        <v>3</v>
      </c>
      <c r="DO1831">
        <v>0</v>
      </c>
    </row>
    <row r="1832" spans="1:119" x14ac:dyDescent="0.2">
      <c r="A1832">
        <f>ROW(Source!A1449)</f>
        <v>1449</v>
      </c>
      <c r="B1832">
        <v>51651743</v>
      </c>
      <c r="C1832">
        <v>51657791</v>
      </c>
      <c r="D1832">
        <v>49523851</v>
      </c>
      <c r="E1832">
        <v>1</v>
      </c>
      <c r="F1832">
        <v>1</v>
      </c>
      <c r="G1832">
        <v>1</v>
      </c>
      <c r="H1832">
        <v>3</v>
      </c>
      <c r="I1832" t="s">
        <v>963</v>
      </c>
      <c r="J1832" t="s">
        <v>964</v>
      </c>
      <c r="K1832" t="s">
        <v>965</v>
      </c>
      <c r="L1832">
        <v>1346</v>
      </c>
      <c r="N1832">
        <v>1009</v>
      </c>
      <c r="O1832" t="s">
        <v>920</v>
      </c>
      <c r="P1832" t="s">
        <v>920</v>
      </c>
      <c r="Q1832">
        <v>1</v>
      </c>
      <c r="W1832">
        <v>0</v>
      </c>
      <c r="X1832">
        <v>-617477323</v>
      </c>
      <c r="Y1832">
        <f t="shared" ref="Y1832:Y1837" si="1617">AT1832</f>
        <v>1.0000000000000001E-5</v>
      </c>
      <c r="AA1832">
        <v>339.71</v>
      </c>
      <c r="AB1832">
        <v>0</v>
      </c>
      <c r="AC1832">
        <v>0</v>
      </c>
      <c r="AD1832">
        <v>0</v>
      </c>
      <c r="AE1832">
        <v>37.29</v>
      </c>
      <c r="AF1832">
        <v>0</v>
      </c>
      <c r="AG1832">
        <v>0</v>
      </c>
      <c r="AH1832">
        <v>0</v>
      </c>
      <c r="AI1832">
        <v>9.11</v>
      </c>
      <c r="AJ1832">
        <v>1</v>
      </c>
      <c r="AK1832">
        <v>1</v>
      </c>
      <c r="AL1832">
        <v>1</v>
      </c>
      <c r="AM1832">
        <v>4</v>
      </c>
      <c r="AN1832">
        <v>0</v>
      </c>
      <c r="AO1832">
        <v>1</v>
      </c>
      <c r="AP1832">
        <v>1</v>
      </c>
      <c r="AQ1832">
        <v>0</v>
      </c>
      <c r="AR1832">
        <v>0</v>
      </c>
      <c r="AS1832" t="s">
        <v>3</v>
      </c>
      <c r="AT1832">
        <v>1.0000000000000001E-5</v>
      </c>
      <c r="AU1832" t="s">
        <v>3</v>
      </c>
      <c r="AV1832">
        <v>0</v>
      </c>
      <c r="AW1832">
        <v>2</v>
      </c>
      <c r="AX1832">
        <v>51657806</v>
      </c>
      <c r="AY1832">
        <v>1</v>
      </c>
      <c r="AZ1832">
        <v>0</v>
      </c>
      <c r="BA1832">
        <v>2103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V1832">
        <v>0</v>
      </c>
      <c r="CW1832">
        <v>0</v>
      </c>
      <c r="CX1832">
        <f>ROUND(Y1832*Source!I1449,7)</f>
        <v>1.9999999999999999E-6</v>
      </c>
      <c r="CY1832">
        <f t="shared" ref="CY1832:CY1837" si="1618">AA1832</f>
        <v>339.71</v>
      </c>
      <c r="CZ1832">
        <f t="shared" ref="CZ1832:CZ1837" si="1619">AE1832</f>
        <v>37.29</v>
      </c>
      <c r="DA1832">
        <f t="shared" ref="DA1832:DA1837" si="1620">AI1832</f>
        <v>9.11</v>
      </c>
      <c r="DB1832">
        <f t="shared" ref="DB1832:DB1837" si="1621">ROUND(ROUND(AT1832*CZ1832,2),2)</f>
        <v>0</v>
      </c>
      <c r="DC1832">
        <f t="shared" ref="DC1832:DC1837" si="1622">ROUND(ROUND(AT1832*AG1832,2),2)</f>
        <v>0</v>
      </c>
      <c r="DD1832" t="s">
        <v>3</v>
      </c>
      <c r="DE1832" t="s">
        <v>3</v>
      </c>
      <c r="DF1832">
        <f t="shared" ref="DF1832:DF1837" si="1623">ROUND(ROUND(AE1832*AI1832,2)*CX1832,2)</f>
        <v>0</v>
      </c>
      <c r="DG1832">
        <f t="shared" ref="DG1832:DG1839" si="1624">ROUND(ROUND(AF1832,2)*CX1832,2)</f>
        <v>0</v>
      </c>
      <c r="DH1832">
        <f t="shared" ref="DH1832:DH1838" si="1625">ROUND(ROUND(AG1832,2)*CX1832,2)</f>
        <v>0</v>
      </c>
      <c r="DI1832">
        <f t="shared" si="1616"/>
        <v>0</v>
      </c>
      <c r="DJ1832">
        <f t="shared" ref="DJ1832:DJ1837" si="1626">DF1832</f>
        <v>0</v>
      </c>
      <c r="DK1832">
        <v>0</v>
      </c>
      <c r="DL1832" t="s">
        <v>3</v>
      </c>
      <c r="DM1832">
        <v>0</v>
      </c>
      <c r="DN1832" t="s">
        <v>3</v>
      </c>
      <c r="DO1832">
        <v>0</v>
      </c>
    </row>
    <row r="1833" spans="1:119" x14ac:dyDescent="0.2">
      <c r="A1833">
        <f>ROW(Source!A1449)</f>
        <v>1449</v>
      </c>
      <c r="B1833">
        <v>51651743</v>
      </c>
      <c r="C1833">
        <v>51657791</v>
      </c>
      <c r="D1833">
        <v>49525488</v>
      </c>
      <c r="E1833">
        <v>1</v>
      </c>
      <c r="F1833">
        <v>1</v>
      </c>
      <c r="G1833">
        <v>1</v>
      </c>
      <c r="H1833">
        <v>3</v>
      </c>
      <c r="I1833" t="s">
        <v>917</v>
      </c>
      <c r="J1833" t="s">
        <v>918</v>
      </c>
      <c r="K1833" t="s">
        <v>919</v>
      </c>
      <c r="L1833">
        <v>1346</v>
      </c>
      <c r="N1833">
        <v>1009</v>
      </c>
      <c r="O1833" t="s">
        <v>920</v>
      </c>
      <c r="P1833" t="s">
        <v>920</v>
      </c>
      <c r="Q1833">
        <v>1</v>
      </c>
      <c r="W1833">
        <v>0</v>
      </c>
      <c r="X1833">
        <v>-1864341761</v>
      </c>
      <c r="Y1833">
        <f t="shared" si="1617"/>
        <v>2</v>
      </c>
      <c r="AA1833">
        <v>82.35</v>
      </c>
      <c r="AB1833">
        <v>0</v>
      </c>
      <c r="AC1833">
        <v>0</v>
      </c>
      <c r="AD1833">
        <v>0</v>
      </c>
      <c r="AE1833">
        <v>9.0399999999999991</v>
      </c>
      <c r="AF1833">
        <v>0</v>
      </c>
      <c r="AG1833">
        <v>0</v>
      </c>
      <c r="AH1833">
        <v>0</v>
      </c>
      <c r="AI1833">
        <v>9.11</v>
      </c>
      <c r="AJ1833">
        <v>1</v>
      </c>
      <c r="AK1833">
        <v>1</v>
      </c>
      <c r="AL1833">
        <v>1</v>
      </c>
      <c r="AM1833">
        <v>4</v>
      </c>
      <c r="AN1833">
        <v>0</v>
      </c>
      <c r="AO1833">
        <v>1</v>
      </c>
      <c r="AP1833">
        <v>1</v>
      </c>
      <c r="AQ1833">
        <v>0</v>
      </c>
      <c r="AR1833">
        <v>0</v>
      </c>
      <c r="AS1833" t="s">
        <v>3</v>
      </c>
      <c r="AT1833">
        <v>2</v>
      </c>
      <c r="AU1833" t="s">
        <v>3</v>
      </c>
      <c r="AV1833">
        <v>0</v>
      </c>
      <c r="AW1833">
        <v>2</v>
      </c>
      <c r="AX1833">
        <v>51657807</v>
      </c>
      <c r="AY1833">
        <v>1</v>
      </c>
      <c r="AZ1833">
        <v>0</v>
      </c>
      <c r="BA1833">
        <v>2104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V1833">
        <v>0</v>
      </c>
      <c r="CW1833">
        <v>0</v>
      </c>
      <c r="CX1833">
        <f>ROUND(Y1833*Source!I1449,7)</f>
        <v>0.4</v>
      </c>
      <c r="CY1833">
        <f t="shared" si="1618"/>
        <v>82.35</v>
      </c>
      <c r="CZ1833">
        <f t="shared" si="1619"/>
        <v>9.0399999999999991</v>
      </c>
      <c r="DA1833">
        <f t="shared" si="1620"/>
        <v>9.11</v>
      </c>
      <c r="DB1833">
        <f t="shared" si="1621"/>
        <v>18.079999999999998</v>
      </c>
      <c r="DC1833">
        <f t="shared" si="1622"/>
        <v>0</v>
      </c>
      <c r="DD1833" t="s">
        <v>3</v>
      </c>
      <c r="DE1833" t="s">
        <v>3</v>
      </c>
      <c r="DF1833">
        <f t="shared" si="1623"/>
        <v>32.94</v>
      </c>
      <c r="DG1833">
        <f t="shared" si="1624"/>
        <v>0</v>
      </c>
      <c r="DH1833">
        <f t="shared" si="1625"/>
        <v>0</v>
      </c>
      <c r="DI1833">
        <f t="shared" si="1616"/>
        <v>0</v>
      </c>
      <c r="DJ1833">
        <f t="shared" si="1626"/>
        <v>32.94</v>
      </c>
      <c r="DK1833">
        <v>0</v>
      </c>
      <c r="DL1833" t="s">
        <v>3</v>
      </c>
      <c r="DM1833">
        <v>0</v>
      </c>
      <c r="DN1833" t="s">
        <v>3</v>
      </c>
      <c r="DO1833">
        <v>0</v>
      </c>
    </row>
    <row r="1834" spans="1:119" x14ac:dyDescent="0.2">
      <c r="A1834">
        <f>ROW(Source!A1449)</f>
        <v>1449</v>
      </c>
      <c r="B1834">
        <v>51651743</v>
      </c>
      <c r="C1834">
        <v>51657791</v>
      </c>
      <c r="D1834">
        <v>49526492</v>
      </c>
      <c r="E1834">
        <v>1</v>
      </c>
      <c r="F1834">
        <v>1</v>
      </c>
      <c r="G1834">
        <v>1</v>
      </c>
      <c r="H1834">
        <v>3</v>
      </c>
      <c r="I1834" t="s">
        <v>921</v>
      </c>
      <c r="J1834" t="s">
        <v>922</v>
      </c>
      <c r="K1834" t="s">
        <v>923</v>
      </c>
      <c r="L1834">
        <v>1346</v>
      </c>
      <c r="N1834">
        <v>1009</v>
      </c>
      <c r="O1834" t="s">
        <v>920</v>
      </c>
      <c r="P1834" t="s">
        <v>920</v>
      </c>
      <c r="Q1834">
        <v>1</v>
      </c>
      <c r="W1834">
        <v>0</v>
      </c>
      <c r="X1834">
        <v>497341279</v>
      </c>
      <c r="Y1834">
        <f t="shared" si="1617"/>
        <v>2.2000000000000002</v>
      </c>
      <c r="AA1834">
        <v>210.35</v>
      </c>
      <c r="AB1834">
        <v>0</v>
      </c>
      <c r="AC1834">
        <v>0</v>
      </c>
      <c r="AD1834">
        <v>0</v>
      </c>
      <c r="AE1834">
        <v>23.09</v>
      </c>
      <c r="AF1834">
        <v>0</v>
      </c>
      <c r="AG1834">
        <v>0</v>
      </c>
      <c r="AH1834">
        <v>0</v>
      </c>
      <c r="AI1834">
        <v>9.11</v>
      </c>
      <c r="AJ1834">
        <v>1</v>
      </c>
      <c r="AK1834">
        <v>1</v>
      </c>
      <c r="AL1834">
        <v>1</v>
      </c>
      <c r="AM1834">
        <v>4</v>
      </c>
      <c r="AN1834">
        <v>0</v>
      </c>
      <c r="AO1834">
        <v>1</v>
      </c>
      <c r="AP1834">
        <v>1</v>
      </c>
      <c r="AQ1834">
        <v>0</v>
      </c>
      <c r="AR1834">
        <v>0</v>
      </c>
      <c r="AS1834" t="s">
        <v>3</v>
      </c>
      <c r="AT1834">
        <v>2.2000000000000002</v>
      </c>
      <c r="AU1834" t="s">
        <v>3</v>
      </c>
      <c r="AV1834">
        <v>0</v>
      </c>
      <c r="AW1834">
        <v>2</v>
      </c>
      <c r="AX1834">
        <v>51657808</v>
      </c>
      <c r="AY1834">
        <v>1</v>
      </c>
      <c r="AZ1834">
        <v>0</v>
      </c>
      <c r="BA1834">
        <v>2105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V1834">
        <v>0</v>
      </c>
      <c r="CW1834">
        <v>0</v>
      </c>
      <c r="CX1834">
        <f>ROUND(Y1834*Source!I1449,7)</f>
        <v>0.44</v>
      </c>
      <c r="CY1834">
        <f t="shared" si="1618"/>
        <v>210.35</v>
      </c>
      <c r="CZ1834">
        <f t="shared" si="1619"/>
        <v>23.09</v>
      </c>
      <c r="DA1834">
        <f t="shared" si="1620"/>
        <v>9.11</v>
      </c>
      <c r="DB1834">
        <f t="shared" si="1621"/>
        <v>50.8</v>
      </c>
      <c r="DC1834">
        <f t="shared" si="1622"/>
        <v>0</v>
      </c>
      <c r="DD1834" t="s">
        <v>3</v>
      </c>
      <c r="DE1834" t="s">
        <v>3</v>
      </c>
      <c r="DF1834">
        <f t="shared" si="1623"/>
        <v>92.55</v>
      </c>
      <c r="DG1834">
        <f t="shared" si="1624"/>
        <v>0</v>
      </c>
      <c r="DH1834">
        <f t="shared" si="1625"/>
        <v>0</v>
      </c>
      <c r="DI1834">
        <f t="shared" si="1616"/>
        <v>0</v>
      </c>
      <c r="DJ1834">
        <f t="shared" si="1626"/>
        <v>92.55</v>
      </c>
      <c r="DK1834">
        <v>0</v>
      </c>
      <c r="DL1834" t="s">
        <v>3</v>
      </c>
      <c r="DM1834">
        <v>0</v>
      </c>
      <c r="DN1834" t="s">
        <v>3</v>
      </c>
      <c r="DO1834">
        <v>0</v>
      </c>
    </row>
    <row r="1835" spans="1:119" x14ac:dyDescent="0.2">
      <c r="A1835">
        <f>ROW(Source!A1449)</f>
        <v>1449</v>
      </c>
      <c r="B1835">
        <v>51651743</v>
      </c>
      <c r="C1835">
        <v>51657791</v>
      </c>
      <c r="D1835">
        <v>49554500</v>
      </c>
      <c r="E1835">
        <v>1</v>
      </c>
      <c r="F1835">
        <v>1</v>
      </c>
      <c r="G1835">
        <v>1</v>
      </c>
      <c r="H1835">
        <v>3</v>
      </c>
      <c r="I1835" t="s">
        <v>966</v>
      </c>
      <c r="J1835" t="s">
        <v>967</v>
      </c>
      <c r="K1835" t="s">
        <v>968</v>
      </c>
      <c r="L1835">
        <v>1346</v>
      </c>
      <c r="N1835">
        <v>1009</v>
      </c>
      <c r="O1835" t="s">
        <v>920</v>
      </c>
      <c r="P1835" t="s">
        <v>920</v>
      </c>
      <c r="Q1835">
        <v>1</v>
      </c>
      <c r="W1835">
        <v>0</v>
      </c>
      <c r="X1835">
        <v>639726700</v>
      </c>
      <c r="Y1835">
        <f t="shared" si="1617"/>
        <v>0.01</v>
      </c>
      <c r="AA1835">
        <v>137.74</v>
      </c>
      <c r="AB1835">
        <v>0</v>
      </c>
      <c r="AC1835">
        <v>0</v>
      </c>
      <c r="AD1835">
        <v>0</v>
      </c>
      <c r="AE1835">
        <v>15.12</v>
      </c>
      <c r="AF1835">
        <v>0</v>
      </c>
      <c r="AG1835">
        <v>0</v>
      </c>
      <c r="AH1835">
        <v>0</v>
      </c>
      <c r="AI1835">
        <v>9.11</v>
      </c>
      <c r="AJ1835">
        <v>1</v>
      </c>
      <c r="AK1835">
        <v>1</v>
      </c>
      <c r="AL1835">
        <v>1</v>
      </c>
      <c r="AM1835">
        <v>4</v>
      </c>
      <c r="AN1835">
        <v>0</v>
      </c>
      <c r="AO1835">
        <v>1</v>
      </c>
      <c r="AP1835">
        <v>1</v>
      </c>
      <c r="AQ1835">
        <v>0</v>
      </c>
      <c r="AR1835">
        <v>0</v>
      </c>
      <c r="AS1835" t="s">
        <v>3</v>
      </c>
      <c r="AT1835">
        <v>0.01</v>
      </c>
      <c r="AU1835" t="s">
        <v>3</v>
      </c>
      <c r="AV1835">
        <v>0</v>
      </c>
      <c r="AW1835">
        <v>2</v>
      </c>
      <c r="AX1835">
        <v>51657809</v>
      </c>
      <c r="AY1835">
        <v>1</v>
      </c>
      <c r="AZ1835">
        <v>0</v>
      </c>
      <c r="BA1835">
        <v>2106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V1835">
        <v>0</v>
      </c>
      <c r="CW1835">
        <v>0</v>
      </c>
      <c r="CX1835">
        <f>ROUND(Y1835*Source!I1449,7)</f>
        <v>2E-3</v>
      </c>
      <c r="CY1835">
        <f t="shared" si="1618"/>
        <v>137.74</v>
      </c>
      <c r="CZ1835">
        <f t="shared" si="1619"/>
        <v>15.12</v>
      </c>
      <c r="DA1835">
        <f t="shared" si="1620"/>
        <v>9.11</v>
      </c>
      <c r="DB1835">
        <f t="shared" si="1621"/>
        <v>0.15</v>
      </c>
      <c r="DC1835">
        <f t="shared" si="1622"/>
        <v>0</v>
      </c>
      <c r="DD1835" t="s">
        <v>3</v>
      </c>
      <c r="DE1835" t="s">
        <v>3</v>
      </c>
      <c r="DF1835">
        <f t="shared" si="1623"/>
        <v>0.28000000000000003</v>
      </c>
      <c r="DG1835">
        <f t="shared" si="1624"/>
        <v>0</v>
      </c>
      <c r="DH1835">
        <f t="shared" si="1625"/>
        <v>0</v>
      </c>
      <c r="DI1835">
        <f t="shared" si="1616"/>
        <v>0</v>
      </c>
      <c r="DJ1835">
        <f t="shared" si="1626"/>
        <v>0.28000000000000003</v>
      </c>
      <c r="DK1835">
        <v>0</v>
      </c>
      <c r="DL1835" t="s">
        <v>3</v>
      </c>
      <c r="DM1835">
        <v>0</v>
      </c>
      <c r="DN1835" t="s">
        <v>3</v>
      </c>
      <c r="DO1835">
        <v>0</v>
      </c>
    </row>
    <row r="1836" spans="1:119" x14ac:dyDescent="0.2">
      <c r="A1836">
        <f>ROW(Source!A1449)</f>
        <v>1449</v>
      </c>
      <c r="B1836">
        <v>51651743</v>
      </c>
      <c r="C1836">
        <v>51657791</v>
      </c>
      <c r="D1836">
        <v>49555191</v>
      </c>
      <c r="E1836">
        <v>1</v>
      </c>
      <c r="F1836">
        <v>1</v>
      </c>
      <c r="G1836">
        <v>1</v>
      </c>
      <c r="H1836">
        <v>3</v>
      </c>
      <c r="I1836" t="s">
        <v>969</v>
      </c>
      <c r="J1836" t="s">
        <v>970</v>
      </c>
      <c r="K1836" t="s">
        <v>971</v>
      </c>
      <c r="L1836">
        <v>1346</v>
      </c>
      <c r="N1836">
        <v>1009</v>
      </c>
      <c r="O1836" t="s">
        <v>920</v>
      </c>
      <c r="P1836" t="s">
        <v>920</v>
      </c>
      <c r="Q1836">
        <v>1</v>
      </c>
      <c r="W1836">
        <v>0</v>
      </c>
      <c r="X1836">
        <v>1361383244</v>
      </c>
      <c r="Y1836">
        <f t="shared" si="1617"/>
        <v>0.01</v>
      </c>
      <c r="AA1836">
        <v>296.99</v>
      </c>
      <c r="AB1836">
        <v>0</v>
      </c>
      <c r="AC1836">
        <v>0</v>
      </c>
      <c r="AD1836">
        <v>0</v>
      </c>
      <c r="AE1836">
        <v>32.6</v>
      </c>
      <c r="AF1836">
        <v>0</v>
      </c>
      <c r="AG1836">
        <v>0</v>
      </c>
      <c r="AH1836">
        <v>0</v>
      </c>
      <c r="AI1836">
        <v>9.11</v>
      </c>
      <c r="AJ1836">
        <v>1</v>
      </c>
      <c r="AK1836">
        <v>1</v>
      </c>
      <c r="AL1836">
        <v>1</v>
      </c>
      <c r="AM1836">
        <v>4</v>
      </c>
      <c r="AN1836">
        <v>0</v>
      </c>
      <c r="AO1836">
        <v>1</v>
      </c>
      <c r="AP1836">
        <v>1</v>
      </c>
      <c r="AQ1836">
        <v>0</v>
      </c>
      <c r="AR1836">
        <v>0</v>
      </c>
      <c r="AS1836" t="s">
        <v>3</v>
      </c>
      <c r="AT1836">
        <v>0.01</v>
      </c>
      <c r="AU1836" t="s">
        <v>3</v>
      </c>
      <c r="AV1836">
        <v>0</v>
      </c>
      <c r="AW1836">
        <v>2</v>
      </c>
      <c r="AX1836">
        <v>51657810</v>
      </c>
      <c r="AY1836">
        <v>1</v>
      </c>
      <c r="AZ1836">
        <v>0</v>
      </c>
      <c r="BA1836">
        <v>2107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V1836">
        <v>0</v>
      </c>
      <c r="CW1836">
        <v>0</v>
      </c>
      <c r="CX1836">
        <f>ROUND(Y1836*Source!I1449,7)</f>
        <v>2E-3</v>
      </c>
      <c r="CY1836">
        <f t="shared" si="1618"/>
        <v>296.99</v>
      </c>
      <c r="CZ1836">
        <f t="shared" si="1619"/>
        <v>32.6</v>
      </c>
      <c r="DA1836">
        <f t="shared" si="1620"/>
        <v>9.11</v>
      </c>
      <c r="DB1836">
        <f t="shared" si="1621"/>
        <v>0.33</v>
      </c>
      <c r="DC1836">
        <f t="shared" si="1622"/>
        <v>0</v>
      </c>
      <c r="DD1836" t="s">
        <v>3</v>
      </c>
      <c r="DE1836" t="s">
        <v>3</v>
      </c>
      <c r="DF1836">
        <f t="shared" si="1623"/>
        <v>0.59</v>
      </c>
      <c r="DG1836">
        <f t="shared" si="1624"/>
        <v>0</v>
      </c>
      <c r="DH1836">
        <f t="shared" si="1625"/>
        <v>0</v>
      </c>
      <c r="DI1836">
        <f t="shared" si="1616"/>
        <v>0</v>
      </c>
      <c r="DJ1836">
        <f t="shared" si="1626"/>
        <v>0.59</v>
      </c>
      <c r="DK1836">
        <v>0</v>
      </c>
      <c r="DL1836" t="s">
        <v>3</v>
      </c>
      <c r="DM1836">
        <v>0</v>
      </c>
      <c r="DN1836" t="s">
        <v>3</v>
      </c>
      <c r="DO1836">
        <v>0</v>
      </c>
    </row>
    <row r="1837" spans="1:119" x14ac:dyDescent="0.2">
      <c r="A1837">
        <f>ROW(Source!A1449)</f>
        <v>1449</v>
      </c>
      <c r="B1837">
        <v>51651743</v>
      </c>
      <c r="C1837">
        <v>51657791</v>
      </c>
      <c r="D1837">
        <v>49564847</v>
      </c>
      <c r="E1837">
        <v>1</v>
      </c>
      <c r="F1837">
        <v>1</v>
      </c>
      <c r="G1837">
        <v>1</v>
      </c>
      <c r="H1837">
        <v>3</v>
      </c>
      <c r="I1837" t="s">
        <v>834</v>
      </c>
      <c r="J1837" t="s">
        <v>836</v>
      </c>
      <c r="K1837" t="s">
        <v>835</v>
      </c>
      <c r="L1837">
        <v>1371</v>
      </c>
      <c r="N1837">
        <v>1013</v>
      </c>
      <c r="O1837" t="s">
        <v>17</v>
      </c>
      <c r="P1837" t="s">
        <v>17</v>
      </c>
      <c r="Q1837">
        <v>1</v>
      </c>
      <c r="W1837">
        <v>0</v>
      </c>
      <c r="X1837">
        <v>-415874007</v>
      </c>
      <c r="Y1837">
        <f t="shared" si="1617"/>
        <v>10</v>
      </c>
      <c r="AA1837">
        <v>6355.59</v>
      </c>
      <c r="AB1837">
        <v>0</v>
      </c>
      <c r="AC1837">
        <v>0</v>
      </c>
      <c r="AD1837">
        <v>0</v>
      </c>
      <c r="AE1837">
        <v>697.65</v>
      </c>
      <c r="AF1837">
        <v>0</v>
      </c>
      <c r="AG1837">
        <v>0</v>
      </c>
      <c r="AH1837">
        <v>0</v>
      </c>
      <c r="AI1837">
        <v>9.11</v>
      </c>
      <c r="AJ1837">
        <v>1</v>
      </c>
      <c r="AK1837">
        <v>1</v>
      </c>
      <c r="AL1837">
        <v>1</v>
      </c>
      <c r="AM1837">
        <v>0</v>
      </c>
      <c r="AN1837">
        <v>0</v>
      </c>
      <c r="AO1837">
        <v>0</v>
      </c>
      <c r="AP1837">
        <v>1</v>
      </c>
      <c r="AQ1837">
        <v>0</v>
      </c>
      <c r="AR1837">
        <v>0</v>
      </c>
      <c r="AS1837" t="s">
        <v>3</v>
      </c>
      <c r="AT1837">
        <v>10</v>
      </c>
      <c r="AU1837" t="s">
        <v>3</v>
      </c>
      <c r="AV1837">
        <v>0</v>
      </c>
      <c r="AW1837">
        <v>1</v>
      </c>
      <c r="AX1837">
        <v>-1</v>
      </c>
      <c r="AY1837">
        <v>0</v>
      </c>
      <c r="AZ1837">
        <v>0</v>
      </c>
      <c r="BA1837" t="s">
        <v>3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V1837">
        <v>0</v>
      </c>
      <c r="CW1837">
        <v>0</v>
      </c>
      <c r="CX1837">
        <f>ROUND(Y1837*Source!I1449,7)</f>
        <v>2</v>
      </c>
      <c r="CY1837">
        <f t="shared" si="1618"/>
        <v>6355.59</v>
      </c>
      <c r="CZ1837">
        <f t="shared" si="1619"/>
        <v>697.65</v>
      </c>
      <c r="DA1837">
        <f t="shared" si="1620"/>
        <v>9.11</v>
      </c>
      <c r="DB1837">
        <f t="shared" si="1621"/>
        <v>6976.5</v>
      </c>
      <c r="DC1837">
        <f t="shared" si="1622"/>
        <v>0</v>
      </c>
      <c r="DD1837" t="s">
        <v>3</v>
      </c>
      <c r="DE1837" t="s">
        <v>3</v>
      </c>
      <c r="DF1837">
        <f t="shared" si="1623"/>
        <v>12711.18</v>
      </c>
      <c r="DG1837">
        <f t="shared" si="1624"/>
        <v>0</v>
      </c>
      <c r="DH1837">
        <f t="shared" si="1625"/>
        <v>0</v>
      </c>
      <c r="DI1837">
        <f t="shared" si="1616"/>
        <v>0</v>
      </c>
      <c r="DJ1837">
        <f t="shared" si="1626"/>
        <v>12711.18</v>
      </c>
      <c r="DK1837">
        <v>0</v>
      </c>
      <c r="DL1837" t="s">
        <v>3</v>
      </c>
      <c r="DM1837">
        <v>0</v>
      </c>
      <c r="DN1837" t="s">
        <v>3</v>
      </c>
      <c r="DO1837">
        <v>0</v>
      </c>
    </row>
    <row r="1838" spans="1:119" x14ac:dyDescent="0.2">
      <c r="A1838">
        <f>ROW(Source!A1451)</f>
        <v>1451</v>
      </c>
      <c r="B1838">
        <v>51651743</v>
      </c>
      <c r="C1838">
        <v>51657813</v>
      </c>
      <c r="D1838">
        <v>49510719</v>
      </c>
      <c r="E1838">
        <v>70</v>
      </c>
      <c r="F1838">
        <v>1</v>
      </c>
      <c r="G1838">
        <v>1</v>
      </c>
      <c r="H1838">
        <v>1</v>
      </c>
      <c r="I1838" t="s">
        <v>942</v>
      </c>
      <c r="J1838" t="s">
        <v>3</v>
      </c>
      <c r="K1838" t="s">
        <v>943</v>
      </c>
      <c r="L1838">
        <v>1191</v>
      </c>
      <c r="N1838">
        <v>1013</v>
      </c>
      <c r="O1838" t="s">
        <v>904</v>
      </c>
      <c r="P1838" t="s">
        <v>904</v>
      </c>
      <c r="Q1838">
        <v>1</v>
      </c>
      <c r="W1838">
        <v>0</v>
      </c>
      <c r="X1838">
        <v>784619160</v>
      </c>
      <c r="Y1838">
        <f t="shared" ref="Y1838:Y1844" si="1627">(AT1838*ROUND(1.05,7))</f>
        <v>128.1</v>
      </c>
      <c r="AA1838">
        <v>0</v>
      </c>
      <c r="AB1838">
        <v>0</v>
      </c>
      <c r="AC1838">
        <v>0</v>
      </c>
      <c r="AD1838">
        <v>291.83</v>
      </c>
      <c r="AE1838">
        <v>0</v>
      </c>
      <c r="AF1838">
        <v>0</v>
      </c>
      <c r="AG1838">
        <v>0</v>
      </c>
      <c r="AH1838">
        <v>8.74</v>
      </c>
      <c r="AI1838">
        <v>1</v>
      </c>
      <c r="AJ1838">
        <v>1</v>
      </c>
      <c r="AK1838">
        <v>1</v>
      </c>
      <c r="AL1838">
        <v>33.39</v>
      </c>
      <c r="AM1838">
        <v>4</v>
      </c>
      <c r="AN1838">
        <v>0</v>
      </c>
      <c r="AO1838">
        <v>1</v>
      </c>
      <c r="AP1838">
        <v>1</v>
      </c>
      <c r="AQ1838">
        <v>0</v>
      </c>
      <c r="AR1838">
        <v>0</v>
      </c>
      <c r="AS1838" t="s">
        <v>3</v>
      </c>
      <c r="AT1838">
        <v>122</v>
      </c>
      <c r="AU1838" t="s">
        <v>20</v>
      </c>
      <c r="AV1838">
        <v>1</v>
      </c>
      <c r="AW1838">
        <v>2</v>
      </c>
      <c r="AX1838">
        <v>51657829</v>
      </c>
      <c r="AY1838">
        <v>1</v>
      </c>
      <c r="AZ1838">
        <v>0</v>
      </c>
      <c r="BA1838">
        <v>2109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U1838">
        <f>ROUND(AT1838*Source!I1451*AH1838*AL1838,2)</f>
        <v>1057.4100000000001</v>
      </c>
      <c r="CV1838">
        <f>ROUND(Y1838*Source!I1451,7)</f>
        <v>3.80457</v>
      </c>
      <c r="CW1838">
        <v>0</v>
      </c>
      <c r="CX1838">
        <f>ROUND(Y1838*Source!I1451,7)</f>
        <v>3.80457</v>
      </c>
      <c r="CY1838">
        <f>AD1838</f>
        <v>291.83</v>
      </c>
      <c r="CZ1838">
        <f>AH1838</f>
        <v>8.74</v>
      </c>
      <c r="DA1838">
        <f>AL1838</f>
        <v>33.39</v>
      </c>
      <c r="DB1838">
        <f t="shared" ref="DB1838:DB1844" si="1628">ROUND((ROUND(AT1838*CZ1838,2)*ROUND(1.05,7)),2)</f>
        <v>1119.5899999999999</v>
      </c>
      <c r="DC1838">
        <f t="shared" ref="DC1838:DC1844" si="1629">ROUND((ROUND(AT1838*AG1838,2)*ROUND(1.05,7)),2)</f>
        <v>0</v>
      </c>
      <c r="DD1838" t="s">
        <v>3</v>
      </c>
      <c r="DE1838" t="s">
        <v>3</v>
      </c>
      <c r="DF1838">
        <f t="shared" ref="DF1838:DF1844" si="1630">ROUND(ROUND(AE1838,2)*CX1838,2)</f>
        <v>0</v>
      </c>
      <c r="DG1838">
        <f t="shared" si="1624"/>
        <v>0</v>
      </c>
      <c r="DH1838">
        <f t="shared" si="1625"/>
        <v>0</v>
      </c>
      <c r="DI1838">
        <f>ROUND(ROUND(AH1838*AL1838,2)*CX1838,2)</f>
        <v>1110.29</v>
      </c>
      <c r="DJ1838">
        <f>DI1838</f>
        <v>1110.29</v>
      </c>
      <c r="DK1838">
        <v>0</v>
      </c>
      <c r="DL1838" t="s">
        <v>3</v>
      </c>
      <c r="DM1838">
        <v>0</v>
      </c>
      <c r="DN1838" t="s">
        <v>3</v>
      </c>
      <c r="DO1838">
        <v>0</v>
      </c>
    </row>
    <row r="1839" spans="1:119" x14ac:dyDescent="0.2">
      <c r="A1839">
        <f>ROW(Source!A1451)</f>
        <v>1451</v>
      </c>
      <c r="B1839">
        <v>51651743</v>
      </c>
      <c r="C1839">
        <v>51657813</v>
      </c>
      <c r="D1839">
        <v>49510905</v>
      </c>
      <c r="E1839">
        <v>70</v>
      </c>
      <c r="F1839">
        <v>1</v>
      </c>
      <c r="G1839">
        <v>1</v>
      </c>
      <c r="H1839">
        <v>1</v>
      </c>
      <c r="I1839" t="s">
        <v>905</v>
      </c>
      <c r="J1839" t="s">
        <v>3</v>
      </c>
      <c r="K1839" t="s">
        <v>906</v>
      </c>
      <c r="L1839">
        <v>1191</v>
      </c>
      <c r="N1839">
        <v>1013</v>
      </c>
      <c r="O1839" t="s">
        <v>904</v>
      </c>
      <c r="P1839" t="s">
        <v>904</v>
      </c>
      <c r="Q1839">
        <v>1</v>
      </c>
      <c r="W1839">
        <v>0</v>
      </c>
      <c r="X1839">
        <v>-1417349443</v>
      </c>
      <c r="Y1839">
        <f t="shared" si="1627"/>
        <v>0.67200000000000004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1</v>
      </c>
      <c r="AJ1839">
        <v>1</v>
      </c>
      <c r="AK1839">
        <v>33.39</v>
      </c>
      <c r="AL1839">
        <v>1</v>
      </c>
      <c r="AM1839">
        <v>4</v>
      </c>
      <c r="AN1839">
        <v>0</v>
      </c>
      <c r="AO1839">
        <v>1</v>
      </c>
      <c r="AP1839">
        <v>1</v>
      </c>
      <c r="AQ1839">
        <v>0</v>
      </c>
      <c r="AR1839">
        <v>0</v>
      </c>
      <c r="AS1839" t="s">
        <v>3</v>
      </c>
      <c r="AT1839">
        <v>0.64</v>
      </c>
      <c r="AU1839" t="s">
        <v>20</v>
      </c>
      <c r="AV1839">
        <v>2</v>
      </c>
      <c r="AW1839">
        <v>2</v>
      </c>
      <c r="AX1839">
        <v>51657830</v>
      </c>
      <c r="AY1839">
        <v>1</v>
      </c>
      <c r="AZ1839">
        <v>0</v>
      </c>
      <c r="BA1839">
        <v>2110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V1839">
        <v>0</v>
      </c>
      <c r="CW1839">
        <v>0</v>
      </c>
      <c r="CX1839">
        <f>ROUND(Y1839*Source!I1451,7)</f>
        <v>1.9958400000000001E-2</v>
      </c>
      <c r="CY1839">
        <f>AD1839</f>
        <v>0</v>
      </c>
      <c r="CZ1839">
        <f>AH1839</f>
        <v>0</v>
      </c>
      <c r="DA1839">
        <f>AL1839</f>
        <v>1</v>
      </c>
      <c r="DB1839">
        <f t="shared" si="1628"/>
        <v>0</v>
      </c>
      <c r="DC1839">
        <f t="shared" si="1629"/>
        <v>0</v>
      </c>
      <c r="DD1839" t="s">
        <v>3</v>
      </c>
      <c r="DE1839" t="s">
        <v>3</v>
      </c>
      <c r="DF1839">
        <f t="shared" si="1630"/>
        <v>0</v>
      </c>
      <c r="DG1839">
        <f t="shared" si="1624"/>
        <v>0</v>
      </c>
      <c r="DH1839">
        <f t="shared" ref="DH1839:DH1844" si="1631">ROUND(ROUND(AG1839*AK1839,2)*CX1839,2)</f>
        <v>0</v>
      </c>
      <c r="DI1839">
        <f t="shared" ref="DI1839:DI1851" si="1632">ROUND(ROUND(AH1839,2)*CX1839,2)</f>
        <v>0</v>
      </c>
      <c r="DJ1839">
        <f>DI1839</f>
        <v>0</v>
      </c>
      <c r="DK1839">
        <v>0</v>
      </c>
      <c r="DL1839" t="s">
        <v>3</v>
      </c>
      <c r="DM1839">
        <v>0</v>
      </c>
      <c r="DN1839" t="s">
        <v>3</v>
      </c>
      <c r="DO1839">
        <v>0</v>
      </c>
    </row>
    <row r="1840" spans="1:119" x14ac:dyDescent="0.2">
      <c r="A1840">
        <f>ROW(Source!A1451)</f>
        <v>1451</v>
      </c>
      <c r="B1840">
        <v>51651743</v>
      </c>
      <c r="C1840">
        <v>51657813</v>
      </c>
      <c r="D1840">
        <v>49672573</v>
      </c>
      <c r="E1840">
        <v>1</v>
      </c>
      <c r="F1840">
        <v>1</v>
      </c>
      <c r="G1840">
        <v>1</v>
      </c>
      <c r="H1840">
        <v>2</v>
      </c>
      <c r="I1840" t="s">
        <v>907</v>
      </c>
      <c r="J1840" t="s">
        <v>908</v>
      </c>
      <c r="K1840" t="s">
        <v>909</v>
      </c>
      <c r="L1840">
        <v>1367</v>
      </c>
      <c r="N1840">
        <v>1011</v>
      </c>
      <c r="O1840" t="s">
        <v>910</v>
      </c>
      <c r="P1840" t="s">
        <v>910</v>
      </c>
      <c r="Q1840">
        <v>1</v>
      </c>
      <c r="W1840">
        <v>0</v>
      </c>
      <c r="X1840">
        <v>-430484415</v>
      </c>
      <c r="Y1840">
        <f t="shared" si="1627"/>
        <v>0.26250000000000001</v>
      </c>
      <c r="AA1840">
        <v>0</v>
      </c>
      <c r="AB1840">
        <v>1530.2</v>
      </c>
      <c r="AC1840">
        <v>450.77</v>
      </c>
      <c r="AD1840">
        <v>0</v>
      </c>
      <c r="AE1840">
        <v>0</v>
      </c>
      <c r="AF1840">
        <v>115.4</v>
      </c>
      <c r="AG1840">
        <v>13.5</v>
      </c>
      <c r="AH1840">
        <v>0</v>
      </c>
      <c r="AI1840">
        <v>1</v>
      </c>
      <c r="AJ1840">
        <v>13.26</v>
      </c>
      <c r="AK1840">
        <v>33.39</v>
      </c>
      <c r="AL1840">
        <v>1</v>
      </c>
      <c r="AM1840">
        <v>4</v>
      </c>
      <c r="AN1840">
        <v>0</v>
      </c>
      <c r="AO1840">
        <v>1</v>
      </c>
      <c r="AP1840">
        <v>1</v>
      </c>
      <c r="AQ1840">
        <v>0</v>
      </c>
      <c r="AR1840">
        <v>0</v>
      </c>
      <c r="AS1840" t="s">
        <v>3</v>
      </c>
      <c r="AT1840">
        <v>0.25</v>
      </c>
      <c r="AU1840" t="s">
        <v>20</v>
      </c>
      <c r="AV1840">
        <v>0</v>
      </c>
      <c r="AW1840">
        <v>2</v>
      </c>
      <c r="AX1840">
        <v>51657831</v>
      </c>
      <c r="AY1840">
        <v>1</v>
      </c>
      <c r="AZ1840">
        <v>0</v>
      </c>
      <c r="BA1840">
        <v>2111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V1840">
        <v>0</v>
      </c>
      <c r="CW1840">
        <f>ROUND(Y1840*Source!I1451,7)</f>
        <v>7.7962999999999999E-3</v>
      </c>
      <c r="CX1840">
        <f>ROUND(Y1840*Source!I1451,7)</f>
        <v>7.7962999999999999E-3</v>
      </c>
      <c r="CY1840">
        <f>AB1840</f>
        <v>1530.2</v>
      </c>
      <c r="CZ1840">
        <f>AF1840</f>
        <v>115.4</v>
      </c>
      <c r="DA1840">
        <f>AJ1840</f>
        <v>13.26</v>
      </c>
      <c r="DB1840">
        <f t="shared" si="1628"/>
        <v>30.29</v>
      </c>
      <c r="DC1840">
        <f t="shared" si="1629"/>
        <v>3.55</v>
      </c>
      <c r="DD1840" t="s">
        <v>3</v>
      </c>
      <c r="DE1840" t="s">
        <v>3</v>
      </c>
      <c r="DF1840">
        <f t="shared" si="1630"/>
        <v>0</v>
      </c>
      <c r="DG1840">
        <f>ROUND(ROUND(AF1840*AJ1840,2)*CX1840,2)</f>
        <v>11.93</v>
      </c>
      <c r="DH1840">
        <f t="shared" si="1631"/>
        <v>3.51</v>
      </c>
      <c r="DI1840">
        <f t="shared" si="1632"/>
        <v>0</v>
      </c>
      <c r="DJ1840">
        <f>DG1840</f>
        <v>11.93</v>
      </c>
      <c r="DK1840">
        <v>0</v>
      </c>
      <c r="DL1840" t="s">
        <v>3</v>
      </c>
      <c r="DM1840">
        <v>0</v>
      </c>
      <c r="DN1840" t="s">
        <v>3</v>
      </c>
      <c r="DO1840">
        <v>0</v>
      </c>
    </row>
    <row r="1841" spans="1:119" x14ac:dyDescent="0.2">
      <c r="A1841">
        <f>ROW(Source!A1451)</f>
        <v>1451</v>
      </c>
      <c r="B1841">
        <v>51651743</v>
      </c>
      <c r="C1841">
        <v>51657813</v>
      </c>
      <c r="D1841">
        <v>49672695</v>
      </c>
      <c r="E1841">
        <v>1</v>
      </c>
      <c r="F1841">
        <v>1</v>
      </c>
      <c r="G1841">
        <v>1</v>
      </c>
      <c r="H1841">
        <v>2</v>
      </c>
      <c r="I1841" t="s">
        <v>911</v>
      </c>
      <c r="J1841" t="s">
        <v>912</v>
      </c>
      <c r="K1841" t="s">
        <v>913</v>
      </c>
      <c r="L1841">
        <v>1367</v>
      </c>
      <c r="N1841">
        <v>1011</v>
      </c>
      <c r="O1841" t="s">
        <v>910</v>
      </c>
      <c r="P1841" t="s">
        <v>910</v>
      </c>
      <c r="Q1841">
        <v>1</v>
      </c>
      <c r="W1841">
        <v>0</v>
      </c>
      <c r="X1841">
        <v>1063590936</v>
      </c>
      <c r="Y1841">
        <f t="shared" si="1627"/>
        <v>18.532499999999999</v>
      </c>
      <c r="AA1841">
        <v>0</v>
      </c>
      <c r="AB1841">
        <v>41.37</v>
      </c>
      <c r="AC1841">
        <v>0</v>
      </c>
      <c r="AD1841">
        <v>0</v>
      </c>
      <c r="AE1841">
        <v>0</v>
      </c>
      <c r="AF1841">
        <v>3.12</v>
      </c>
      <c r="AG1841">
        <v>0</v>
      </c>
      <c r="AH1841">
        <v>0</v>
      </c>
      <c r="AI1841">
        <v>1</v>
      </c>
      <c r="AJ1841">
        <v>13.26</v>
      </c>
      <c r="AK1841">
        <v>33.39</v>
      </c>
      <c r="AL1841">
        <v>1</v>
      </c>
      <c r="AM1841">
        <v>4</v>
      </c>
      <c r="AN1841">
        <v>0</v>
      </c>
      <c r="AO1841">
        <v>1</v>
      </c>
      <c r="AP1841">
        <v>1</v>
      </c>
      <c r="AQ1841">
        <v>0</v>
      </c>
      <c r="AR1841">
        <v>0</v>
      </c>
      <c r="AS1841" t="s">
        <v>3</v>
      </c>
      <c r="AT1841">
        <v>17.649999999999999</v>
      </c>
      <c r="AU1841" t="s">
        <v>20</v>
      </c>
      <c r="AV1841">
        <v>0</v>
      </c>
      <c r="AW1841">
        <v>2</v>
      </c>
      <c r="AX1841">
        <v>51657832</v>
      </c>
      <c r="AY1841">
        <v>1</v>
      </c>
      <c r="AZ1841">
        <v>0</v>
      </c>
      <c r="BA1841">
        <v>2112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V1841">
        <v>0</v>
      </c>
      <c r="CW1841">
        <f>ROUND(Y1841*Source!I1451,7)</f>
        <v>0.55041530000000005</v>
      </c>
      <c r="CX1841">
        <f>ROUND(Y1841*Source!I1451,7)</f>
        <v>0.55041530000000005</v>
      </c>
      <c r="CY1841">
        <f>AB1841</f>
        <v>41.37</v>
      </c>
      <c r="CZ1841">
        <f>AF1841</f>
        <v>3.12</v>
      </c>
      <c r="DA1841">
        <f>AJ1841</f>
        <v>13.26</v>
      </c>
      <c r="DB1841">
        <f t="shared" si="1628"/>
        <v>57.82</v>
      </c>
      <c r="DC1841">
        <f t="shared" si="1629"/>
        <v>0</v>
      </c>
      <c r="DD1841" t="s">
        <v>3</v>
      </c>
      <c r="DE1841" t="s">
        <v>3</v>
      </c>
      <c r="DF1841">
        <f t="shared" si="1630"/>
        <v>0</v>
      </c>
      <c r="DG1841">
        <f>ROUND(ROUND(AF1841*AJ1841,2)*CX1841,2)</f>
        <v>22.77</v>
      </c>
      <c r="DH1841">
        <f t="shared" si="1631"/>
        <v>0</v>
      </c>
      <c r="DI1841">
        <f t="shared" si="1632"/>
        <v>0</v>
      </c>
      <c r="DJ1841">
        <f>DG1841</f>
        <v>22.77</v>
      </c>
      <c r="DK1841">
        <v>0</v>
      </c>
      <c r="DL1841" t="s">
        <v>3</v>
      </c>
      <c r="DM1841">
        <v>0</v>
      </c>
      <c r="DN1841" t="s">
        <v>3</v>
      </c>
      <c r="DO1841">
        <v>0</v>
      </c>
    </row>
    <row r="1842" spans="1:119" x14ac:dyDescent="0.2">
      <c r="A1842">
        <f>ROW(Source!A1451)</f>
        <v>1451</v>
      </c>
      <c r="B1842">
        <v>51651743</v>
      </c>
      <c r="C1842">
        <v>51657813</v>
      </c>
      <c r="D1842">
        <v>49672703</v>
      </c>
      <c r="E1842">
        <v>1</v>
      </c>
      <c r="F1842">
        <v>1</v>
      </c>
      <c r="G1842">
        <v>1</v>
      </c>
      <c r="H1842">
        <v>2</v>
      </c>
      <c r="I1842" t="s">
        <v>944</v>
      </c>
      <c r="J1842" t="s">
        <v>945</v>
      </c>
      <c r="K1842" t="s">
        <v>946</v>
      </c>
      <c r="L1842">
        <v>1367</v>
      </c>
      <c r="N1842">
        <v>1011</v>
      </c>
      <c r="O1842" t="s">
        <v>910</v>
      </c>
      <c r="P1842" t="s">
        <v>910</v>
      </c>
      <c r="Q1842">
        <v>1</v>
      </c>
      <c r="W1842">
        <v>0</v>
      </c>
      <c r="X1842">
        <v>-1424865896</v>
      </c>
      <c r="Y1842">
        <f t="shared" si="1627"/>
        <v>0.24150000000000002</v>
      </c>
      <c r="AA1842">
        <v>0</v>
      </c>
      <c r="AB1842">
        <v>88.31</v>
      </c>
      <c r="AC1842">
        <v>0</v>
      </c>
      <c r="AD1842">
        <v>0</v>
      </c>
      <c r="AE1842">
        <v>0</v>
      </c>
      <c r="AF1842">
        <v>6.66</v>
      </c>
      <c r="AG1842">
        <v>0</v>
      </c>
      <c r="AH1842">
        <v>0</v>
      </c>
      <c r="AI1842">
        <v>1</v>
      </c>
      <c r="AJ1842">
        <v>13.26</v>
      </c>
      <c r="AK1842">
        <v>33.39</v>
      </c>
      <c r="AL1842">
        <v>1</v>
      </c>
      <c r="AM1842">
        <v>4</v>
      </c>
      <c r="AN1842">
        <v>0</v>
      </c>
      <c r="AO1842">
        <v>1</v>
      </c>
      <c r="AP1842">
        <v>1</v>
      </c>
      <c r="AQ1842">
        <v>0</v>
      </c>
      <c r="AR1842">
        <v>0</v>
      </c>
      <c r="AS1842" t="s">
        <v>3</v>
      </c>
      <c r="AT1842">
        <v>0.23</v>
      </c>
      <c r="AU1842" t="s">
        <v>20</v>
      </c>
      <c r="AV1842">
        <v>0</v>
      </c>
      <c r="AW1842">
        <v>2</v>
      </c>
      <c r="AX1842">
        <v>51657833</v>
      </c>
      <c r="AY1842">
        <v>1</v>
      </c>
      <c r="AZ1842">
        <v>0</v>
      </c>
      <c r="BA1842">
        <v>2113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V1842">
        <v>0</v>
      </c>
      <c r="CW1842">
        <f>ROUND(Y1842*Source!I1451,7)</f>
        <v>7.1726000000000003E-3</v>
      </c>
      <c r="CX1842">
        <f>ROUND(Y1842*Source!I1451,7)</f>
        <v>7.1726000000000003E-3</v>
      </c>
      <c r="CY1842">
        <f>AB1842</f>
        <v>88.31</v>
      </c>
      <c r="CZ1842">
        <f>AF1842</f>
        <v>6.66</v>
      </c>
      <c r="DA1842">
        <f>AJ1842</f>
        <v>13.26</v>
      </c>
      <c r="DB1842">
        <f t="shared" si="1628"/>
        <v>1.61</v>
      </c>
      <c r="DC1842">
        <f t="shared" si="1629"/>
        <v>0</v>
      </c>
      <c r="DD1842" t="s">
        <v>3</v>
      </c>
      <c r="DE1842" t="s">
        <v>3</v>
      </c>
      <c r="DF1842">
        <f t="shared" si="1630"/>
        <v>0</v>
      </c>
      <c r="DG1842">
        <f>ROUND(ROUND(AF1842*AJ1842,2)*CX1842,2)</f>
        <v>0.63</v>
      </c>
      <c r="DH1842">
        <f t="shared" si="1631"/>
        <v>0</v>
      </c>
      <c r="DI1842">
        <f t="shared" si="1632"/>
        <v>0</v>
      </c>
      <c r="DJ1842">
        <f>DG1842</f>
        <v>0.63</v>
      </c>
      <c r="DK1842">
        <v>0</v>
      </c>
      <c r="DL1842" t="s">
        <v>3</v>
      </c>
      <c r="DM1842">
        <v>0</v>
      </c>
      <c r="DN1842" t="s">
        <v>3</v>
      </c>
      <c r="DO1842">
        <v>0</v>
      </c>
    </row>
    <row r="1843" spans="1:119" x14ac:dyDescent="0.2">
      <c r="A1843">
        <f>ROW(Source!A1451)</f>
        <v>1451</v>
      </c>
      <c r="B1843">
        <v>51651743</v>
      </c>
      <c r="C1843">
        <v>51657813</v>
      </c>
      <c r="D1843">
        <v>49673503</v>
      </c>
      <c r="E1843">
        <v>1</v>
      </c>
      <c r="F1843">
        <v>1</v>
      </c>
      <c r="G1843">
        <v>1</v>
      </c>
      <c r="H1843">
        <v>2</v>
      </c>
      <c r="I1843" t="s">
        <v>914</v>
      </c>
      <c r="J1843" t="s">
        <v>915</v>
      </c>
      <c r="K1843" t="s">
        <v>916</v>
      </c>
      <c r="L1843">
        <v>1367</v>
      </c>
      <c r="N1843">
        <v>1011</v>
      </c>
      <c r="O1843" t="s">
        <v>910</v>
      </c>
      <c r="P1843" t="s">
        <v>910</v>
      </c>
      <c r="Q1843">
        <v>1</v>
      </c>
      <c r="W1843">
        <v>0</v>
      </c>
      <c r="X1843">
        <v>509054691</v>
      </c>
      <c r="Y1843">
        <f t="shared" si="1627"/>
        <v>0.40950000000000003</v>
      </c>
      <c r="AA1843">
        <v>0</v>
      </c>
      <c r="AB1843">
        <v>871.31</v>
      </c>
      <c r="AC1843">
        <v>387.32</v>
      </c>
      <c r="AD1843">
        <v>0</v>
      </c>
      <c r="AE1843">
        <v>0</v>
      </c>
      <c r="AF1843">
        <v>65.709999999999994</v>
      </c>
      <c r="AG1843">
        <v>11.6</v>
      </c>
      <c r="AH1843">
        <v>0</v>
      </c>
      <c r="AI1843">
        <v>1</v>
      </c>
      <c r="AJ1843">
        <v>13.26</v>
      </c>
      <c r="AK1843">
        <v>33.39</v>
      </c>
      <c r="AL1843">
        <v>1</v>
      </c>
      <c r="AM1843">
        <v>4</v>
      </c>
      <c r="AN1843">
        <v>0</v>
      </c>
      <c r="AO1843">
        <v>1</v>
      </c>
      <c r="AP1843">
        <v>1</v>
      </c>
      <c r="AQ1843">
        <v>0</v>
      </c>
      <c r="AR1843">
        <v>0</v>
      </c>
      <c r="AS1843" t="s">
        <v>3</v>
      </c>
      <c r="AT1843">
        <v>0.39</v>
      </c>
      <c r="AU1843" t="s">
        <v>20</v>
      </c>
      <c r="AV1843">
        <v>0</v>
      </c>
      <c r="AW1843">
        <v>2</v>
      </c>
      <c r="AX1843">
        <v>51657834</v>
      </c>
      <c r="AY1843">
        <v>1</v>
      </c>
      <c r="AZ1843">
        <v>0</v>
      </c>
      <c r="BA1843">
        <v>2114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V1843">
        <v>0</v>
      </c>
      <c r="CW1843">
        <f>ROUND(Y1843*Source!I1451,7)</f>
        <v>1.21622E-2</v>
      </c>
      <c r="CX1843">
        <f>ROUND(Y1843*Source!I1451,7)</f>
        <v>1.21622E-2</v>
      </c>
      <c r="CY1843">
        <f>AB1843</f>
        <v>871.31</v>
      </c>
      <c r="CZ1843">
        <f>AF1843</f>
        <v>65.709999999999994</v>
      </c>
      <c r="DA1843">
        <f>AJ1843</f>
        <v>13.26</v>
      </c>
      <c r="DB1843">
        <f t="shared" si="1628"/>
        <v>26.91</v>
      </c>
      <c r="DC1843">
        <f t="shared" si="1629"/>
        <v>4.75</v>
      </c>
      <c r="DD1843" t="s">
        <v>3</v>
      </c>
      <c r="DE1843" t="s">
        <v>3</v>
      </c>
      <c r="DF1843">
        <f t="shared" si="1630"/>
        <v>0</v>
      </c>
      <c r="DG1843">
        <f>ROUND(ROUND(AF1843*AJ1843,2)*CX1843,2)</f>
        <v>10.6</v>
      </c>
      <c r="DH1843">
        <f t="shared" si="1631"/>
        <v>4.71</v>
      </c>
      <c r="DI1843">
        <f t="shared" si="1632"/>
        <v>0</v>
      </c>
      <c r="DJ1843">
        <f>DG1843</f>
        <v>10.6</v>
      </c>
      <c r="DK1843">
        <v>0</v>
      </c>
      <c r="DL1843" t="s">
        <v>3</v>
      </c>
      <c r="DM1843">
        <v>0</v>
      </c>
      <c r="DN1843" t="s">
        <v>3</v>
      </c>
      <c r="DO1843">
        <v>0</v>
      </c>
    </row>
    <row r="1844" spans="1:119" x14ac:dyDescent="0.2">
      <c r="A1844">
        <f>ROW(Source!A1451)</f>
        <v>1451</v>
      </c>
      <c r="B1844">
        <v>51651743</v>
      </c>
      <c r="C1844">
        <v>51657813</v>
      </c>
      <c r="D1844">
        <v>49673715</v>
      </c>
      <c r="E1844">
        <v>1</v>
      </c>
      <c r="F1844">
        <v>1</v>
      </c>
      <c r="G1844">
        <v>1</v>
      </c>
      <c r="H1844">
        <v>2</v>
      </c>
      <c r="I1844" t="s">
        <v>926</v>
      </c>
      <c r="J1844" t="s">
        <v>927</v>
      </c>
      <c r="K1844" t="s">
        <v>928</v>
      </c>
      <c r="L1844">
        <v>1367</v>
      </c>
      <c r="N1844">
        <v>1011</v>
      </c>
      <c r="O1844" t="s">
        <v>910</v>
      </c>
      <c r="P1844" t="s">
        <v>910</v>
      </c>
      <c r="Q1844">
        <v>1</v>
      </c>
      <c r="W1844">
        <v>0</v>
      </c>
      <c r="X1844">
        <v>829370094</v>
      </c>
      <c r="Y1844">
        <f t="shared" si="1627"/>
        <v>1.3965000000000001</v>
      </c>
      <c r="AA1844">
        <v>0</v>
      </c>
      <c r="AB1844">
        <v>107.41</v>
      </c>
      <c r="AC1844">
        <v>0</v>
      </c>
      <c r="AD1844">
        <v>0</v>
      </c>
      <c r="AE1844">
        <v>0</v>
      </c>
      <c r="AF1844">
        <v>8.1</v>
      </c>
      <c r="AG1844">
        <v>0</v>
      </c>
      <c r="AH1844">
        <v>0</v>
      </c>
      <c r="AI1844">
        <v>1</v>
      </c>
      <c r="AJ1844">
        <v>13.26</v>
      </c>
      <c r="AK1844">
        <v>33.39</v>
      </c>
      <c r="AL1844">
        <v>1</v>
      </c>
      <c r="AM1844">
        <v>4</v>
      </c>
      <c r="AN1844">
        <v>0</v>
      </c>
      <c r="AO1844">
        <v>1</v>
      </c>
      <c r="AP1844">
        <v>1</v>
      </c>
      <c r="AQ1844">
        <v>0</v>
      </c>
      <c r="AR1844">
        <v>0</v>
      </c>
      <c r="AS1844" t="s">
        <v>3</v>
      </c>
      <c r="AT1844">
        <v>1.33</v>
      </c>
      <c r="AU1844" t="s">
        <v>20</v>
      </c>
      <c r="AV1844">
        <v>0</v>
      </c>
      <c r="AW1844">
        <v>2</v>
      </c>
      <c r="AX1844">
        <v>51657835</v>
      </c>
      <c r="AY1844">
        <v>1</v>
      </c>
      <c r="AZ1844">
        <v>0</v>
      </c>
      <c r="BA1844">
        <v>2115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V1844">
        <v>0</v>
      </c>
      <c r="CW1844">
        <f>ROUND(Y1844*Source!I1451,7)</f>
        <v>4.1476100000000002E-2</v>
      </c>
      <c r="CX1844">
        <f>ROUND(Y1844*Source!I1451,7)</f>
        <v>4.1476100000000002E-2</v>
      </c>
      <c r="CY1844">
        <f>AB1844</f>
        <v>107.41</v>
      </c>
      <c r="CZ1844">
        <f>AF1844</f>
        <v>8.1</v>
      </c>
      <c r="DA1844">
        <f>AJ1844</f>
        <v>13.26</v>
      </c>
      <c r="DB1844">
        <f t="shared" si="1628"/>
        <v>11.31</v>
      </c>
      <c r="DC1844">
        <f t="shared" si="1629"/>
        <v>0</v>
      </c>
      <c r="DD1844" t="s">
        <v>3</v>
      </c>
      <c r="DE1844" t="s">
        <v>3</v>
      </c>
      <c r="DF1844">
        <f t="shared" si="1630"/>
        <v>0</v>
      </c>
      <c r="DG1844">
        <f>ROUND(ROUND(AF1844*AJ1844,2)*CX1844,2)</f>
        <v>4.45</v>
      </c>
      <c r="DH1844">
        <f t="shared" si="1631"/>
        <v>0</v>
      </c>
      <c r="DI1844">
        <f t="shared" si="1632"/>
        <v>0</v>
      </c>
      <c r="DJ1844">
        <f>DG1844</f>
        <v>4.45</v>
      </c>
      <c r="DK1844">
        <v>0</v>
      </c>
      <c r="DL1844" t="s">
        <v>3</v>
      </c>
      <c r="DM1844">
        <v>0</v>
      </c>
      <c r="DN1844" t="s">
        <v>3</v>
      </c>
      <c r="DO1844">
        <v>0</v>
      </c>
    </row>
    <row r="1845" spans="1:119" x14ac:dyDescent="0.2">
      <c r="A1845">
        <f>ROW(Source!A1451)</f>
        <v>1451</v>
      </c>
      <c r="B1845">
        <v>51651743</v>
      </c>
      <c r="C1845">
        <v>51657813</v>
      </c>
      <c r="D1845">
        <v>49521144</v>
      </c>
      <c r="E1845">
        <v>1</v>
      </c>
      <c r="F1845">
        <v>1</v>
      </c>
      <c r="G1845">
        <v>1</v>
      </c>
      <c r="H1845">
        <v>3</v>
      </c>
      <c r="I1845" t="s">
        <v>947</v>
      </c>
      <c r="J1845" t="s">
        <v>948</v>
      </c>
      <c r="K1845" t="s">
        <v>949</v>
      </c>
      <c r="L1845">
        <v>1348</v>
      </c>
      <c r="N1845">
        <v>1009</v>
      </c>
      <c r="O1845" t="s">
        <v>105</v>
      </c>
      <c r="P1845" t="s">
        <v>105</v>
      </c>
      <c r="Q1845">
        <v>1000</v>
      </c>
      <c r="W1845">
        <v>0</v>
      </c>
      <c r="X1845">
        <v>-847628873</v>
      </c>
      <c r="Y1845">
        <f t="shared" ref="Y1845:Y1851" si="1633">AT1845</f>
        <v>8.4000000000000003E-4</v>
      </c>
      <c r="AA1845">
        <v>241405.89</v>
      </c>
      <c r="AB1845">
        <v>0</v>
      </c>
      <c r="AC1845">
        <v>0</v>
      </c>
      <c r="AD1845">
        <v>0</v>
      </c>
      <c r="AE1845">
        <v>26499</v>
      </c>
      <c r="AF1845">
        <v>0</v>
      </c>
      <c r="AG1845">
        <v>0</v>
      </c>
      <c r="AH1845">
        <v>0</v>
      </c>
      <c r="AI1845">
        <v>9.11</v>
      </c>
      <c r="AJ1845">
        <v>1</v>
      </c>
      <c r="AK1845">
        <v>1</v>
      </c>
      <c r="AL1845">
        <v>1</v>
      </c>
      <c r="AM1845">
        <v>4</v>
      </c>
      <c r="AN1845">
        <v>0</v>
      </c>
      <c r="AO1845">
        <v>1</v>
      </c>
      <c r="AP1845">
        <v>1</v>
      </c>
      <c r="AQ1845">
        <v>0</v>
      </c>
      <c r="AR1845">
        <v>0</v>
      </c>
      <c r="AS1845" t="s">
        <v>3</v>
      </c>
      <c r="AT1845">
        <v>8.4000000000000003E-4</v>
      </c>
      <c r="AU1845" t="s">
        <v>3</v>
      </c>
      <c r="AV1845">
        <v>0</v>
      </c>
      <c r="AW1845">
        <v>2</v>
      </c>
      <c r="AX1845">
        <v>51657836</v>
      </c>
      <c r="AY1845">
        <v>1</v>
      </c>
      <c r="AZ1845">
        <v>0</v>
      </c>
      <c r="BA1845">
        <v>2116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V1845">
        <v>0</v>
      </c>
      <c r="CW1845">
        <v>0</v>
      </c>
      <c r="CX1845">
        <f>ROUND(Y1845*Source!I1451,7)</f>
        <v>2.4899999999999999E-5</v>
      </c>
      <c r="CY1845">
        <f t="shared" ref="CY1845:CY1851" si="1634">AA1845</f>
        <v>241405.89</v>
      </c>
      <c r="CZ1845">
        <f t="shared" ref="CZ1845:CZ1851" si="1635">AE1845</f>
        <v>26499</v>
      </c>
      <c r="DA1845">
        <f t="shared" ref="DA1845:DA1851" si="1636">AI1845</f>
        <v>9.11</v>
      </c>
      <c r="DB1845">
        <f t="shared" ref="DB1845:DB1851" si="1637">ROUND(ROUND(AT1845*CZ1845,2),2)</f>
        <v>22.26</v>
      </c>
      <c r="DC1845">
        <f t="shared" ref="DC1845:DC1851" si="1638">ROUND(ROUND(AT1845*AG1845,2),2)</f>
        <v>0</v>
      </c>
      <c r="DD1845" t="s">
        <v>3</v>
      </c>
      <c r="DE1845" t="s">
        <v>3</v>
      </c>
      <c r="DF1845">
        <f t="shared" ref="DF1845:DF1851" si="1639">ROUND(ROUND(AE1845*AI1845,2)*CX1845,2)</f>
        <v>6.01</v>
      </c>
      <c r="DG1845">
        <f t="shared" ref="DG1845:DG1851" si="1640">ROUND(ROUND(AF1845,2)*CX1845,2)</f>
        <v>0</v>
      </c>
      <c r="DH1845">
        <f t="shared" ref="DH1845:DH1851" si="1641">ROUND(ROUND(AG1845,2)*CX1845,2)</f>
        <v>0</v>
      </c>
      <c r="DI1845">
        <f t="shared" si="1632"/>
        <v>0</v>
      </c>
      <c r="DJ1845">
        <f t="shared" ref="DJ1845:DJ1851" si="1642">DF1845</f>
        <v>6.01</v>
      </c>
      <c r="DK1845">
        <v>0</v>
      </c>
      <c r="DL1845" t="s">
        <v>3</v>
      </c>
      <c r="DM1845">
        <v>0</v>
      </c>
      <c r="DN1845" t="s">
        <v>3</v>
      </c>
      <c r="DO1845">
        <v>0</v>
      </c>
    </row>
    <row r="1846" spans="1:119" x14ac:dyDescent="0.2">
      <c r="A1846">
        <f>ROW(Source!A1451)</f>
        <v>1451</v>
      </c>
      <c r="B1846">
        <v>51651743</v>
      </c>
      <c r="C1846">
        <v>51657813</v>
      </c>
      <c r="D1846">
        <v>49524301</v>
      </c>
      <c r="E1846">
        <v>1</v>
      </c>
      <c r="F1846">
        <v>1</v>
      </c>
      <c r="G1846">
        <v>1</v>
      </c>
      <c r="H1846">
        <v>3</v>
      </c>
      <c r="I1846" t="s">
        <v>929</v>
      </c>
      <c r="J1846" t="s">
        <v>930</v>
      </c>
      <c r="K1846" t="s">
        <v>931</v>
      </c>
      <c r="L1846">
        <v>1348</v>
      </c>
      <c r="N1846">
        <v>1009</v>
      </c>
      <c r="O1846" t="s">
        <v>105</v>
      </c>
      <c r="P1846" t="s">
        <v>105</v>
      </c>
      <c r="Q1846">
        <v>1000</v>
      </c>
      <c r="W1846">
        <v>0</v>
      </c>
      <c r="X1846">
        <v>1824693337</v>
      </c>
      <c r="Y1846">
        <f t="shared" si="1633"/>
        <v>3.8999999999999999E-4</v>
      </c>
      <c r="AA1846">
        <v>94397.82</v>
      </c>
      <c r="AB1846">
        <v>0</v>
      </c>
      <c r="AC1846">
        <v>0</v>
      </c>
      <c r="AD1846">
        <v>0</v>
      </c>
      <c r="AE1846">
        <v>10362</v>
      </c>
      <c r="AF1846">
        <v>0</v>
      </c>
      <c r="AG1846">
        <v>0</v>
      </c>
      <c r="AH1846">
        <v>0</v>
      </c>
      <c r="AI1846">
        <v>9.11</v>
      </c>
      <c r="AJ1846">
        <v>1</v>
      </c>
      <c r="AK1846">
        <v>1</v>
      </c>
      <c r="AL1846">
        <v>1</v>
      </c>
      <c r="AM1846">
        <v>4</v>
      </c>
      <c r="AN1846">
        <v>0</v>
      </c>
      <c r="AO1846">
        <v>1</v>
      </c>
      <c r="AP1846">
        <v>1</v>
      </c>
      <c r="AQ1846">
        <v>0</v>
      </c>
      <c r="AR1846">
        <v>0</v>
      </c>
      <c r="AS1846" t="s">
        <v>3</v>
      </c>
      <c r="AT1846">
        <v>3.8999999999999999E-4</v>
      </c>
      <c r="AU1846" t="s">
        <v>3</v>
      </c>
      <c r="AV1846">
        <v>0</v>
      </c>
      <c r="AW1846">
        <v>2</v>
      </c>
      <c r="AX1846">
        <v>51657837</v>
      </c>
      <c r="AY1846">
        <v>1</v>
      </c>
      <c r="AZ1846">
        <v>0</v>
      </c>
      <c r="BA1846">
        <v>2117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V1846">
        <v>0</v>
      </c>
      <c r="CW1846">
        <v>0</v>
      </c>
      <c r="CX1846">
        <f>ROUND(Y1846*Source!I1451,7)</f>
        <v>1.1600000000000001E-5</v>
      </c>
      <c r="CY1846">
        <f t="shared" si="1634"/>
        <v>94397.82</v>
      </c>
      <c r="CZ1846">
        <f t="shared" si="1635"/>
        <v>10362</v>
      </c>
      <c r="DA1846">
        <f t="shared" si="1636"/>
        <v>9.11</v>
      </c>
      <c r="DB1846">
        <f t="shared" si="1637"/>
        <v>4.04</v>
      </c>
      <c r="DC1846">
        <f t="shared" si="1638"/>
        <v>0</v>
      </c>
      <c r="DD1846" t="s">
        <v>3</v>
      </c>
      <c r="DE1846" t="s">
        <v>3</v>
      </c>
      <c r="DF1846">
        <f t="shared" si="1639"/>
        <v>1.1000000000000001</v>
      </c>
      <c r="DG1846">
        <f t="shared" si="1640"/>
        <v>0</v>
      </c>
      <c r="DH1846">
        <f t="shared" si="1641"/>
        <v>0</v>
      </c>
      <c r="DI1846">
        <f t="shared" si="1632"/>
        <v>0</v>
      </c>
      <c r="DJ1846">
        <f t="shared" si="1642"/>
        <v>1.1000000000000001</v>
      </c>
      <c r="DK1846">
        <v>0</v>
      </c>
      <c r="DL1846" t="s">
        <v>3</v>
      </c>
      <c r="DM1846">
        <v>0</v>
      </c>
      <c r="DN1846" t="s">
        <v>3</v>
      </c>
      <c r="DO1846">
        <v>0</v>
      </c>
    </row>
    <row r="1847" spans="1:119" x14ac:dyDescent="0.2">
      <c r="A1847">
        <f>ROW(Source!A1451)</f>
        <v>1451</v>
      </c>
      <c r="B1847">
        <v>51651743</v>
      </c>
      <c r="C1847">
        <v>51657813</v>
      </c>
      <c r="D1847">
        <v>49525488</v>
      </c>
      <c r="E1847">
        <v>1</v>
      </c>
      <c r="F1847">
        <v>1</v>
      </c>
      <c r="G1847">
        <v>1</v>
      </c>
      <c r="H1847">
        <v>3</v>
      </c>
      <c r="I1847" t="s">
        <v>917</v>
      </c>
      <c r="J1847" t="s">
        <v>918</v>
      </c>
      <c r="K1847" t="s">
        <v>919</v>
      </c>
      <c r="L1847">
        <v>1346</v>
      </c>
      <c r="N1847">
        <v>1009</v>
      </c>
      <c r="O1847" t="s">
        <v>920</v>
      </c>
      <c r="P1847" t="s">
        <v>920</v>
      </c>
      <c r="Q1847">
        <v>1</v>
      </c>
      <c r="W1847">
        <v>0</v>
      </c>
      <c r="X1847">
        <v>-1864341761</v>
      </c>
      <c r="Y1847">
        <f t="shared" si="1633"/>
        <v>11</v>
      </c>
      <c r="AA1847">
        <v>82.35</v>
      </c>
      <c r="AB1847">
        <v>0</v>
      </c>
      <c r="AC1847">
        <v>0</v>
      </c>
      <c r="AD1847">
        <v>0</v>
      </c>
      <c r="AE1847">
        <v>9.0399999999999991</v>
      </c>
      <c r="AF1847">
        <v>0</v>
      </c>
      <c r="AG1847">
        <v>0</v>
      </c>
      <c r="AH1847">
        <v>0</v>
      </c>
      <c r="AI1847">
        <v>9.11</v>
      </c>
      <c r="AJ1847">
        <v>1</v>
      </c>
      <c r="AK1847">
        <v>1</v>
      </c>
      <c r="AL1847">
        <v>1</v>
      </c>
      <c r="AM1847">
        <v>4</v>
      </c>
      <c r="AN1847">
        <v>0</v>
      </c>
      <c r="AO1847">
        <v>1</v>
      </c>
      <c r="AP1847">
        <v>1</v>
      </c>
      <c r="AQ1847">
        <v>0</v>
      </c>
      <c r="AR1847">
        <v>0</v>
      </c>
      <c r="AS1847" t="s">
        <v>3</v>
      </c>
      <c r="AT1847">
        <v>11</v>
      </c>
      <c r="AU1847" t="s">
        <v>3</v>
      </c>
      <c r="AV1847">
        <v>0</v>
      </c>
      <c r="AW1847">
        <v>2</v>
      </c>
      <c r="AX1847">
        <v>51657838</v>
      </c>
      <c r="AY1847">
        <v>1</v>
      </c>
      <c r="AZ1847">
        <v>0</v>
      </c>
      <c r="BA1847">
        <v>2118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V1847">
        <v>0</v>
      </c>
      <c r="CW1847">
        <v>0</v>
      </c>
      <c r="CX1847">
        <f>ROUND(Y1847*Source!I1451,7)</f>
        <v>0.32669999999999999</v>
      </c>
      <c r="CY1847">
        <f t="shared" si="1634"/>
        <v>82.35</v>
      </c>
      <c r="CZ1847">
        <f t="shared" si="1635"/>
        <v>9.0399999999999991</v>
      </c>
      <c r="DA1847">
        <f t="shared" si="1636"/>
        <v>9.11</v>
      </c>
      <c r="DB1847">
        <f t="shared" si="1637"/>
        <v>99.44</v>
      </c>
      <c r="DC1847">
        <f t="shared" si="1638"/>
        <v>0</v>
      </c>
      <c r="DD1847" t="s">
        <v>3</v>
      </c>
      <c r="DE1847" t="s">
        <v>3</v>
      </c>
      <c r="DF1847">
        <f t="shared" si="1639"/>
        <v>26.9</v>
      </c>
      <c r="DG1847">
        <f t="shared" si="1640"/>
        <v>0</v>
      </c>
      <c r="DH1847">
        <f t="shared" si="1641"/>
        <v>0</v>
      </c>
      <c r="DI1847">
        <f t="shared" si="1632"/>
        <v>0</v>
      </c>
      <c r="DJ1847">
        <f t="shared" si="1642"/>
        <v>26.9</v>
      </c>
      <c r="DK1847">
        <v>0</v>
      </c>
      <c r="DL1847" t="s">
        <v>3</v>
      </c>
      <c r="DM1847">
        <v>0</v>
      </c>
      <c r="DN1847" t="s">
        <v>3</v>
      </c>
      <c r="DO1847">
        <v>0</v>
      </c>
    </row>
    <row r="1848" spans="1:119" x14ac:dyDescent="0.2">
      <c r="A1848">
        <f>ROW(Source!A1451)</f>
        <v>1451</v>
      </c>
      <c r="B1848">
        <v>51651743</v>
      </c>
      <c r="C1848">
        <v>51657813</v>
      </c>
      <c r="D1848">
        <v>49526492</v>
      </c>
      <c r="E1848">
        <v>1</v>
      </c>
      <c r="F1848">
        <v>1</v>
      </c>
      <c r="G1848">
        <v>1</v>
      </c>
      <c r="H1848">
        <v>3</v>
      </c>
      <c r="I1848" t="s">
        <v>921</v>
      </c>
      <c r="J1848" t="s">
        <v>922</v>
      </c>
      <c r="K1848" t="s">
        <v>923</v>
      </c>
      <c r="L1848">
        <v>1346</v>
      </c>
      <c r="N1848">
        <v>1009</v>
      </c>
      <c r="O1848" t="s">
        <v>920</v>
      </c>
      <c r="P1848" t="s">
        <v>920</v>
      </c>
      <c r="Q1848">
        <v>1</v>
      </c>
      <c r="W1848">
        <v>0</v>
      </c>
      <c r="X1848">
        <v>497341279</v>
      </c>
      <c r="Y1848">
        <f t="shared" si="1633"/>
        <v>7.58</v>
      </c>
      <c r="AA1848">
        <v>210.35</v>
      </c>
      <c r="AB1848">
        <v>0</v>
      </c>
      <c r="AC1848">
        <v>0</v>
      </c>
      <c r="AD1848">
        <v>0</v>
      </c>
      <c r="AE1848">
        <v>23.09</v>
      </c>
      <c r="AF1848">
        <v>0</v>
      </c>
      <c r="AG1848">
        <v>0</v>
      </c>
      <c r="AH1848">
        <v>0</v>
      </c>
      <c r="AI1848">
        <v>9.11</v>
      </c>
      <c r="AJ1848">
        <v>1</v>
      </c>
      <c r="AK1848">
        <v>1</v>
      </c>
      <c r="AL1848">
        <v>1</v>
      </c>
      <c r="AM1848">
        <v>4</v>
      </c>
      <c r="AN1848">
        <v>0</v>
      </c>
      <c r="AO1848">
        <v>1</v>
      </c>
      <c r="AP1848">
        <v>1</v>
      </c>
      <c r="AQ1848">
        <v>0</v>
      </c>
      <c r="AR1848">
        <v>0</v>
      </c>
      <c r="AS1848" t="s">
        <v>3</v>
      </c>
      <c r="AT1848">
        <v>7.58</v>
      </c>
      <c r="AU1848" t="s">
        <v>3</v>
      </c>
      <c r="AV1848">
        <v>0</v>
      </c>
      <c r="AW1848">
        <v>2</v>
      </c>
      <c r="AX1848">
        <v>51657839</v>
      </c>
      <c r="AY1848">
        <v>1</v>
      </c>
      <c r="AZ1848">
        <v>0</v>
      </c>
      <c r="BA1848">
        <v>2119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V1848">
        <v>0</v>
      </c>
      <c r="CW1848">
        <v>0</v>
      </c>
      <c r="CX1848">
        <f>ROUND(Y1848*Source!I1451,7)</f>
        <v>0.22512599999999999</v>
      </c>
      <c r="CY1848">
        <f t="shared" si="1634"/>
        <v>210.35</v>
      </c>
      <c r="CZ1848">
        <f t="shared" si="1635"/>
        <v>23.09</v>
      </c>
      <c r="DA1848">
        <f t="shared" si="1636"/>
        <v>9.11</v>
      </c>
      <c r="DB1848">
        <f t="shared" si="1637"/>
        <v>175.02</v>
      </c>
      <c r="DC1848">
        <f t="shared" si="1638"/>
        <v>0</v>
      </c>
      <c r="DD1848" t="s">
        <v>3</v>
      </c>
      <c r="DE1848" t="s">
        <v>3</v>
      </c>
      <c r="DF1848">
        <f t="shared" si="1639"/>
        <v>47.36</v>
      </c>
      <c r="DG1848">
        <f t="shared" si="1640"/>
        <v>0</v>
      </c>
      <c r="DH1848">
        <f t="shared" si="1641"/>
        <v>0</v>
      </c>
      <c r="DI1848">
        <f t="shared" si="1632"/>
        <v>0</v>
      </c>
      <c r="DJ1848">
        <f t="shared" si="1642"/>
        <v>47.36</v>
      </c>
      <c r="DK1848">
        <v>0</v>
      </c>
      <c r="DL1848" t="s">
        <v>3</v>
      </c>
      <c r="DM1848">
        <v>0</v>
      </c>
      <c r="DN1848" t="s">
        <v>3</v>
      </c>
      <c r="DO1848">
        <v>0</v>
      </c>
    </row>
    <row r="1849" spans="1:119" x14ac:dyDescent="0.2">
      <c r="A1849">
        <f>ROW(Source!A1451)</f>
        <v>1451</v>
      </c>
      <c r="B1849">
        <v>51651743</v>
      </c>
      <c r="C1849">
        <v>51657813</v>
      </c>
      <c r="D1849">
        <v>49541424</v>
      </c>
      <c r="E1849">
        <v>1</v>
      </c>
      <c r="F1849">
        <v>1</v>
      </c>
      <c r="G1849">
        <v>1</v>
      </c>
      <c r="H1849">
        <v>3</v>
      </c>
      <c r="I1849" t="s">
        <v>817</v>
      </c>
      <c r="J1849" t="s">
        <v>819</v>
      </c>
      <c r="K1849" t="s">
        <v>818</v>
      </c>
      <c r="L1849">
        <v>1327</v>
      </c>
      <c r="N1849">
        <v>1005</v>
      </c>
      <c r="O1849" t="s">
        <v>52</v>
      </c>
      <c r="P1849" t="s">
        <v>52</v>
      </c>
      <c r="Q1849">
        <v>1</v>
      </c>
      <c r="W1849">
        <v>0</v>
      </c>
      <c r="X1849">
        <v>-1409393109</v>
      </c>
      <c r="Y1849">
        <f t="shared" si="1633"/>
        <v>10.1010101</v>
      </c>
      <c r="AA1849">
        <v>317.85000000000002</v>
      </c>
      <c r="AB1849">
        <v>0</v>
      </c>
      <c r="AC1849">
        <v>0</v>
      </c>
      <c r="AD1849">
        <v>0</v>
      </c>
      <c r="AE1849">
        <v>34.89</v>
      </c>
      <c r="AF1849">
        <v>0</v>
      </c>
      <c r="AG1849">
        <v>0</v>
      </c>
      <c r="AH1849">
        <v>0</v>
      </c>
      <c r="AI1849">
        <v>9.11</v>
      </c>
      <c r="AJ1849">
        <v>1</v>
      </c>
      <c r="AK1849">
        <v>1</v>
      </c>
      <c r="AL1849">
        <v>1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 t="s">
        <v>3</v>
      </c>
      <c r="AT1849">
        <v>10.1010101</v>
      </c>
      <c r="AU1849" t="s">
        <v>3</v>
      </c>
      <c r="AV1849">
        <v>0</v>
      </c>
      <c r="AW1849">
        <v>1</v>
      </c>
      <c r="AX1849">
        <v>-1</v>
      </c>
      <c r="AY1849">
        <v>0</v>
      </c>
      <c r="AZ1849">
        <v>0</v>
      </c>
      <c r="BA1849" t="s">
        <v>3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V1849">
        <v>0</v>
      </c>
      <c r="CW1849">
        <v>0</v>
      </c>
      <c r="CX1849">
        <f>ROUND(Y1849*Source!I1451,7)</f>
        <v>0.3</v>
      </c>
      <c r="CY1849">
        <f t="shared" si="1634"/>
        <v>317.85000000000002</v>
      </c>
      <c r="CZ1849">
        <f t="shared" si="1635"/>
        <v>34.89</v>
      </c>
      <c r="DA1849">
        <f t="shared" si="1636"/>
        <v>9.11</v>
      </c>
      <c r="DB1849">
        <f t="shared" si="1637"/>
        <v>352.42</v>
      </c>
      <c r="DC1849">
        <f t="shared" si="1638"/>
        <v>0</v>
      </c>
      <c r="DD1849" t="s">
        <v>3</v>
      </c>
      <c r="DE1849" t="s">
        <v>3</v>
      </c>
      <c r="DF1849">
        <f t="shared" si="1639"/>
        <v>95.36</v>
      </c>
      <c r="DG1849">
        <f t="shared" si="1640"/>
        <v>0</v>
      </c>
      <c r="DH1849">
        <f t="shared" si="1641"/>
        <v>0</v>
      </c>
      <c r="DI1849">
        <f t="shared" si="1632"/>
        <v>0</v>
      </c>
      <c r="DJ1849">
        <f t="shared" si="1642"/>
        <v>95.36</v>
      </c>
      <c r="DK1849">
        <v>0</v>
      </c>
      <c r="DL1849" t="s">
        <v>3</v>
      </c>
      <c r="DM1849">
        <v>0</v>
      </c>
      <c r="DN1849" t="s">
        <v>3</v>
      </c>
      <c r="DO1849">
        <v>0</v>
      </c>
    </row>
    <row r="1850" spans="1:119" x14ac:dyDescent="0.2">
      <c r="A1850">
        <f>ROW(Source!A1451)</f>
        <v>1451</v>
      </c>
      <c r="B1850">
        <v>51651743</v>
      </c>
      <c r="C1850">
        <v>51657813</v>
      </c>
      <c r="D1850">
        <v>49555131</v>
      </c>
      <c r="E1850">
        <v>1</v>
      </c>
      <c r="F1850">
        <v>1</v>
      </c>
      <c r="G1850">
        <v>1</v>
      </c>
      <c r="H1850">
        <v>3</v>
      </c>
      <c r="I1850" t="s">
        <v>950</v>
      </c>
      <c r="J1850" t="s">
        <v>951</v>
      </c>
      <c r="K1850" t="s">
        <v>952</v>
      </c>
      <c r="L1850">
        <v>1348</v>
      </c>
      <c r="N1850">
        <v>1009</v>
      </c>
      <c r="O1850" t="s">
        <v>105</v>
      </c>
      <c r="P1850" t="s">
        <v>105</v>
      </c>
      <c r="Q1850">
        <v>1000</v>
      </c>
      <c r="W1850">
        <v>0</v>
      </c>
      <c r="X1850">
        <v>-364749507</v>
      </c>
      <c r="Y1850">
        <f t="shared" si="1633"/>
        <v>5.13E-3</v>
      </c>
      <c r="AA1850">
        <v>156537.13</v>
      </c>
      <c r="AB1850">
        <v>0</v>
      </c>
      <c r="AC1850">
        <v>0</v>
      </c>
      <c r="AD1850">
        <v>0</v>
      </c>
      <c r="AE1850">
        <v>17183</v>
      </c>
      <c r="AF1850">
        <v>0</v>
      </c>
      <c r="AG1850">
        <v>0</v>
      </c>
      <c r="AH1850">
        <v>0</v>
      </c>
      <c r="AI1850">
        <v>9.11</v>
      </c>
      <c r="AJ1850">
        <v>1</v>
      </c>
      <c r="AK1850">
        <v>1</v>
      </c>
      <c r="AL1850">
        <v>1</v>
      </c>
      <c r="AM1850">
        <v>4</v>
      </c>
      <c r="AN1850">
        <v>0</v>
      </c>
      <c r="AO1850">
        <v>1</v>
      </c>
      <c r="AP1850">
        <v>1</v>
      </c>
      <c r="AQ1850">
        <v>0</v>
      </c>
      <c r="AR1850">
        <v>0</v>
      </c>
      <c r="AS1850" t="s">
        <v>3</v>
      </c>
      <c r="AT1850">
        <v>5.13E-3</v>
      </c>
      <c r="AU1850" t="s">
        <v>3</v>
      </c>
      <c r="AV1850">
        <v>0</v>
      </c>
      <c r="AW1850">
        <v>2</v>
      </c>
      <c r="AX1850">
        <v>51657841</v>
      </c>
      <c r="AY1850">
        <v>1</v>
      </c>
      <c r="AZ1850">
        <v>0</v>
      </c>
      <c r="BA1850">
        <v>2121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V1850">
        <v>0</v>
      </c>
      <c r="CW1850">
        <v>0</v>
      </c>
      <c r="CX1850">
        <f>ROUND(Y1850*Source!I1451,7)</f>
        <v>1.5239999999999999E-4</v>
      </c>
      <c r="CY1850">
        <f t="shared" si="1634"/>
        <v>156537.13</v>
      </c>
      <c r="CZ1850">
        <f t="shared" si="1635"/>
        <v>17183</v>
      </c>
      <c r="DA1850">
        <f t="shared" si="1636"/>
        <v>9.11</v>
      </c>
      <c r="DB1850">
        <f t="shared" si="1637"/>
        <v>88.15</v>
      </c>
      <c r="DC1850">
        <f t="shared" si="1638"/>
        <v>0</v>
      </c>
      <c r="DD1850" t="s">
        <v>3</v>
      </c>
      <c r="DE1850" t="s">
        <v>3</v>
      </c>
      <c r="DF1850">
        <f t="shared" si="1639"/>
        <v>23.86</v>
      </c>
      <c r="DG1850">
        <f t="shared" si="1640"/>
        <v>0</v>
      </c>
      <c r="DH1850">
        <f t="shared" si="1641"/>
        <v>0</v>
      </c>
      <c r="DI1850">
        <f t="shared" si="1632"/>
        <v>0</v>
      </c>
      <c r="DJ1850">
        <f t="shared" si="1642"/>
        <v>23.86</v>
      </c>
      <c r="DK1850">
        <v>0</v>
      </c>
      <c r="DL1850" t="s">
        <v>3</v>
      </c>
      <c r="DM1850">
        <v>0</v>
      </c>
      <c r="DN1850" t="s">
        <v>3</v>
      </c>
      <c r="DO1850">
        <v>0</v>
      </c>
    </row>
    <row r="1851" spans="1:119" x14ac:dyDescent="0.2">
      <c r="A1851">
        <f>ROW(Source!A1451)</f>
        <v>1451</v>
      </c>
      <c r="B1851">
        <v>51651743</v>
      </c>
      <c r="C1851">
        <v>51657813</v>
      </c>
      <c r="D1851">
        <v>49564264</v>
      </c>
      <c r="E1851">
        <v>1</v>
      </c>
      <c r="F1851">
        <v>1</v>
      </c>
      <c r="G1851">
        <v>1</v>
      </c>
      <c r="H1851">
        <v>3</v>
      </c>
      <c r="I1851" t="s">
        <v>783</v>
      </c>
      <c r="J1851" t="s">
        <v>785</v>
      </c>
      <c r="K1851" t="s">
        <v>839</v>
      </c>
      <c r="L1851">
        <v>1327</v>
      </c>
      <c r="N1851">
        <v>1005</v>
      </c>
      <c r="O1851" t="s">
        <v>52</v>
      </c>
      <c r="P1851" t="s">
        <v>52</v>
      </c>
      <c r="Q1851">
        <v>1</v>
      </c>
      <c r="W1851">
        <v>0</v>
      </c>
      <c r="X1851">
        <v>-1225961939</v>
      </c>
      <c r="Y1851">
        <f t="shared" si="1633"/>
        <v>100</v>
      </c>
      <c r="AA1851">
        <v>826</v>
      </c>
      <c r="AB1851">
        <v>0</v>
      </c>
      <c r="AC1851">
        <v>0</v>
      </c>
      <c r="AD1851">
        <v>0</v>
      </c>
      <c r="AE1851">
        <v>90.67</v>
      </c>
      <c r="AF1851">
        <v>0</v>
      </c>
      <c r="AG1851">
        <v>0</v>
      </c>
      <c r="AH1851">
        <v>0</v>
      </c>
      <c r="AI1851">
        <v>9.11</v>
      </c>
      <c r="AJ1851">
        <v>1</v>
      </c>
      <c r="AK1851">
        <v>1</v>
      </c>
      <c r="AL1851">
        <v>1</v>
      </c>
      <c r="AM1851">
        <v>0</v>
      </c>
      <c r="AN1851">
        <v>0</v>
      </c>
      <c r="AO1851">
        <v>0</v>
      </c>
      <c r="AP1851">
        <v>1</v>
      </c>
      <c r="AQ1851">
        <v>0</v>
      </c>
      <c r="AR1851">
        <v>0</v>
      </c>
      <c r="AS1851" t="s">
        <v>3</v>
      </c>
      <c r="AT1851">
        <v>100</v>
      </c>
      <c r="AU1851" t="s">
        <v>3</v>
      </c>
      <c r="AV1851">
        <v>0</v>
      </c>
      <c r="AW1851">
        <v>1</v>
      </c>
      <c r="AX1851">
        <v>-1</v>
      </c>
      <c r="AY1851">
        <v>0</v>
      </c>
      <c r="AZ1851">
        <v>0</v>
      </c>
      <c r="BA1851" t="s">
        <v>3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V1851">
        <v>0</v>
      </c>
      <c r="CW1851">
        <v>0</v>
      </c>
      <c r="CX1851">
        <f>ROUND(Y1851*Source!I1451,7)</f>
        <v>2.97</v>
      </c>
      <c r="CY1851">
        <f t="shared" si="1634"/>
        <v>826</v>
      </c>
      <c r="CZ1851">
        <f t="shared" si="1635"/>
        <v>90.67</v>
      </c>
      <c r="DA1851">
        <f t="shared" si="1636"/>
        <v>9.11</v>
      </c>
      <c r="DB1851">
        <f t="shared" si="1637"/>
        <v>9067</v>
      </c>
      <c r="DC1851">
        <f t="shared" si="1638"/>
        <v>0</v>
      </c>
      <c r="DD1851" t="s">
        <v>3</v>
      </c>
      <c r="DE1851" t="s">
        <v>3</v>
      </c>
      <c r="DF1851">
        <f t="shared" si="1639"/>
        <v>2453.2199999999998</v>
      </c>
      <c r="DG1851">
        <f t="shared" si="1640"/>
        <v>0</v>
      </c>
      <c r="DH1851">
        <f t="shared" si="1641"/>
        <v>0</v>
      </c>
      <c r="DI1851">
        <f t="shared" si="1632"/>
        <v>0</v>
      </c>
      <c r="DJ1851">
        <f t="shared" si="1642"/>
        <v>2453.2199999999998</v>
      </c>
      <c r="DK1851">
        <v>0</v>
      </c>
      <c r="DL1851" t="s">
        <v>3</v>
      </c>
      <c r="DM1851">
        <v>0</v>
      </c>
      <c r="DN1851" t="s">
        <v>3</v>
      </c>
      <c r="DO1851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26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ROW(Source!A28)</f>
        <v>28</v>
      </c>
      <c r="B1">
        <v>51653267</v>
      </c>
      <c r="C1">
        <v>51653257</v>
      </c>
      <c r="D1">
        <v>49510757</v>
      </c>
      <c r="E1">
        <v>70</v>
      </c>
      <c r="F1">
        <v>1</v>
      </c>
      <c r="G1">
        <v>1</v>
      </c>
      <c r="H1">
        <v>1</v>
      </c>
      <c r="I1" t="s">
        <v>902</v>
      </c>
      <c r="J1" t="s">
        <v>3</v>
      </c>
      <c r="K1" t="s">
        <v>903</v>
      </c>
      <c r="L1">
        <v>1191</v>
      </c>
      <c r="N1">
        <v>1013</v>
      </c>
      <c r="O1" t="s">
        <v>904</v>
      </c>
      <c r="P1" t="s">
        <v>904</v>
      </c>
      <c r="Q1">
        <v>1</v>
      </c>
      <c r="X1">
        <v>3.65</v>
      </c>
      <c r="Y1">
        <v>0</v>
      </c>
      <c r="Z1">
        <v>0</v>
      </c>
      <c r="AA1">
        <v>0</v>
      </c>
      <c r="AB1">
        <v>9.6199999999999992</v>
      </c>
      <c r="AC1">
        <v>0</v>
      </c>
      <c r="AD1">
        <v>1</v>
      </c>
      <c r="AE1">
        <v>1</v>
      </c>
      <c r="AF1" t="s">
        <v>20</v>
      </c>
      <c r="AG1">
        <v>3.8325</v>
      </c>
      <c r="AH1">
        <v>2</v>
      </c>
      <c r="AI1">
        <v>51653258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ROW(Source!A28)</f>
        <v>28</v>
      </c>
      <c r="B2">
        <v>51653268</v>
      </c>
      <c r="C2">
        <v>51653257</v>
      </c>
      <c r="D2">
        <v>49510905</v>
      </c>
      <c r="E2">
        <v>70</v>
      </c>
      <c r="F2">
        <v>1</v>
      </c>
      <c r="G2">
        <v>1</v>
      </c>
      <c r="H2">
        <v>1</v>
      </c>
      <c r="I2" t="s">
        <v>905</v>
      </c>
      <c r="J2" t="s">
        <v>3</v>
      </c>
      <c r="K2" t="s">
        <v>906</v>
      </c>
      <c r="L2">
        <v>1191</v>
      </c>
      <c r="N2">
        <v>1013</v>
      </c>
      <c r="O2" t="s">
        <v>904</v>
      </c>
      <c r="P2" t="s">
        <v>904</v>
      </c>
      <c r="Q2">
        <v>1</v>
      </c>
      <c r="X2">
        <v>0.05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2</v>
      </c>
      <c r="AF2" t="s">
        <v>20</v>
      </c>
      <c r="AG2">
        <v>5.2500000000000005E-2</v>
      </c>
      <c r="AH2">
        <v>2</v>
      </c>
      <c r="AI2">
        <v>51653259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ROW(Source!A28)</f>
        <v>28</v>
      </c>
      <c r="B3">
        <v>51653269</v>
      </c>
      <c r="C3">
        <v>51653257</v>
      </c>
      <c r="D3">
        <v>49672573</v>
      </c>
      <c r="E3">
        <v>1</v>
      </c>
      <c r="F3">
        <v>1</v>
      </c>
      <c r="G3">
        <v>1</v>
      </c>
      <c r="H3">
        <v>2</v>
      </c>
      <c r="I3" t="s">
        <v>907</v>
      </c>
      <c r="J3" t="s">
        <v>908</v>
      </c>
      <c r="K3" t="s">
        <v>909</v>
      </c>
      <c r="L3">
        <v>1367</v>
      </c>
      <c r="N3">
        <v>1011</v>
      </c>
      <c r="O3" t="s">
        <v>910</v>
      </c>
      <c r="P3" t="s">
        <v>910</v>
      </c>
      <c r="Q3">
        <v>1</v>
      </c>
      <c r="X3">
        <v>0.01</v>
      </c>
      <c r="Y3">
        <v>0</v>
      </c>
      <c r="Z3">
        <v>115.4</v>
      </c>
      <c r="AA3">
        <v>13.5</v>
      </c>
      <c r="AB3">
        <v>0</v>
      </c>
      <c r="AC3">
        <v>0</v>
      </c>
      <c r="AD3">
        <v>1</v>
      </c>
      <c r="AE3">
        <v>0</v>
      </c>
      <c r="AF3" t="s">
        <v>20</v>
      </c>
      <c r="AG3">
        <v>1.0500000000000001E-2</v>
      </c>
      <c r="AH3">
        <v>2</v>
      </c>
      <c r="AI3">
        <v>51653260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ROW(Source!A28)</f>
        <v>28</v>
      </c>
      <c r="B4">
        <v>51653270</v>
      </c>
      <c r="C4">
        <v>51653257</v>
      </c>
      <c r="D4">
        <v>49672695</v>
      </c>
      <c r="E4">
        <v>1</v>
      </c>
      <c r="F4">
        <v>1</v>
      </c>
      <c r="G4">
        <v>1</v>
      </c>
      <c r="H4">
        <v>2</v>
      </c>
      <c r="I4" t="s">
        <v>911</v>
      </c>
      <c r="J4" t="s">
        <v>912</v>
      </c>
      <c r="K4" t="s">
        <v>913</v>
      </c>
      <c r="L4">
        <v>1367</v>
      </c>
      <c r="N4">
        <v>1011</v>
      </c>
      <c r="O4" t="s">
        <v>910</v>
      </c>
      <c r="P4" t="s">
        <v>910</v>
      </c>
      <c r="Q4">
        <v>1</v>
      </c>
      <c r="X4">
        <v>0.91</v>
      </c>
      <c r="Y4">
        <v>0</v>
      </c>
      <c r="Z4">
        <v>3.12</v>
      </c>
      <c r="AA4">
        <v>0</v>
      </c>
      <c r="AB4">
        <v>0</v>
      </c>
      <c r="AC4">
        <v>0</v>
      </c>
      <c r="AD4">
        <v>1</v>
      </c>
      <c r="AE4">
        <v>0</v>
      </c>
      <c r="AF4" t="s">
        <v>20</v>
      </c>
      <c r="AG4">
        <v>0.95550000000000013</v>
      </c>
      <c r="AH4">
        <v>2</v>
      </c>
      <c r="AI4">
        <v>51653261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ROW(Source!A28)</f>
        <v>28</v>
      </c>
      <c r="B5">
        <v>51653271</v>
      </c>
      <c r="C5">
        <v>51653257</v>
      </c>
      <c r="D5">
        <v>49673503</v>
      </c>
      <c r="E5">
        <v>1</v>
      </c>
      <c r="F5">
        <v>1</v>
      </c>
      <c r="G5">
        <v>1</v>
      </c>
      <c r="H5">
        <v>2</v>
      </c>
      <c r="I5" t="s">
        <v>914</v>
      </c>
      <c r="J5" t="s">
        <v>915</v>
      </c>
      <c r="K5" t="s">
        <v>916</v>
      </c>
      <c r="L5">
        <v>1367</v>
      </c>
      <c r="N5">
        <v>1011</v>
      </c>
      <c r="O5" t="s">
        <v>910</v>
      </c>
      <c r="P5" t="s">
        <v>910</v>
      </c>
      <c r="Q5">
        <v>1</v>
      </c>
      <c r="X5">
        <v>0.04</v>
      </c>
      <c r="Y5">
        <v>0</v>
      </c>
      <c r="Z5">
        <v>65.709999999999994</v>
      </c>
      <c r="AA5">
        <v>11.6</v>
      </c>
      <c r="AB5">
        <v>0</v>
      </c>
      <c r="AC5">
        <v>0</v>
      </c>
      <c r="AD5">
        <v>1</v>
      </c>
      <c r="AE5">
        <v>0</v>
      </c>
      <c r="AF5" t="s">
        <v>20</v>
      </c>
      <c r="AG5">
        <v>4.2000000000000003E-2</v>
      </c>
      <c r="AH5">
        <v>2</v>
      </c>
      <c r="AI5">
        <v>51653262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ROW(Source!A28)</f>
        <v>28</v>
      </c>
      <c r="B6">
        <v>51653272</v>
      </c>
      <c r="C6">
        <v>51653257</v>
      </c>
      <c r="D6">
        <v>49525488</v>
      </c>
      <c r="E6">
        <v>1</v>
      </c>
      <c r="F6">
        <v>1</v>
      </c>
      <c r="G6">
        <v>1</v>
      </c>
      <c r="H6">
        <v>3</v>
      </c>
      <c r="I6" t="s">
        <v>917</v>
      </c>
      <c r="J6" t="s">
        <v>918</v>
      </c>
      <c r="K6" t="s">
        <v>919</v>
      </c>
      <c r="L6">
        <v>1346</v>
      </c>
      <c r="N6">
        <v>1009</v>
      </c>
      <c r="O6" t="s">
        <v>920</v>
      </c>
      <c r="P6" t="s">
        <v>920</v>
      </c>
      <c r="Q6">
        <v>1</v>
      </c>
      <c r="X6">
        <v>0.02</v>
      </c>
      <c r="Y6">
        <v>9.0399999999999991</v>
      </c>
      <c r="Z6">
        <v>0</v>
      </c>
      <c r="AA6">
        <v>0</v>
      </c>
      <c r="AB6">
        <v>0</v>
      </c>
      <c r="AC6">
        <v>0</v>
      </c>
      <c r="AD6">
        <v>1</v>
      </c>
      <c r="AE6">
        <v>0</v>
      </c>
      <c r="AF6" t="s">
        <v>3</v>
      </c>
      <c r="AG6">
        <v>0.02</v>
      </c>
      <c r="AH6">
        <v>2</v>
      </c>
      <c r="AI6">
        <v>51653263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ROW(Source!A28)</f>
        <v>28</v>
      </c>
      <c r="B7">
        <v>51653273</v>
      </c>
      <c r="C7">
        <v>51653257</v>
      </c>
      <c r="D7">
        <v>49526492</v>
      </c>
      <c r="E7">
        <v>1</v>
      </c>
      <c r="F7">
        <v>1</v>
      </c>
      <c r="G7">
        <v>1</v>
      </c>
      <c r="H7">
        <v>3</v>
      </c>
      <c r="I7" t="s">
        <v>921</v>
      </c>
      <c r="J7" t="s">
        <v>922</v>
      </c>
      <c r="K7" t="s">
        <v>923</v>
      </c>
      <c r="L7">
        <v>1346</v>
      </c>
      <c r="N7">
        <v>1009</v>
      </c>
      <c r="O7" t="s">
        <v>920</v>
      </c>
      <c r="P7" t="s">
        <v>920</v>
      </c>
      <c r="Q7">
        <v>1</v>
      </c>
      <c r="X7">
        <v>0.08</v>
      </c>
      <c r="Y7">
        <v>23.09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0.08</v>
      </c>
      <c r="AH7">
        <v>2</v>
      </c>
      <c r="AI7">
        <v>51653264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ROW(Source!A30)</f>
        <v>30</v>
      </c>
      <c r="B8">
        <v>51653287</v>
      </c>
      <c r="C8">
        <v>51653275</v>
      </c>
      <c r="D8">
        <v>49510723</v>
      </c>
      <c r="E8">
        <v>70</v>
      </c>
      <c r="F8">
        <v>1</v>
      </c>
      <c r="G8">
        <v>1</v>
      </c>
      <c r="H8">
        <v>1</v>
      </c>
      <c r="I8" t="s">
        <v>924</v>
      </c>
      <c r="J8" t="s">
        <v>3</v>
      </c>
      <c r="K8" t="s">
        <v>925</v>
      </c>
      <c r="L8">
        <v>1191</v>
      </c>
      <c r="N8">
        <v>1013</v>
      </c>
      <c r="O8" t="s">
        <v>904</v>
      </c>
      <c r="P8" t="s">
        <v>904</v>
      </c>
      <c r="Q8">
        <v>1</v>
      </c>
      <c r="X8">
        <v>1.07</v>
      </c>
      <c r="Y8">
        <v>0</v>
      </c>
      <c r="Z8">
        <v>0</v>
      </c>
      <c r="AA8">
        <v>0</v>
      </c>
      <c r="AB8">
        <v>8.9700000000000006</v>
      </c>
      <c r="AC8">
        <v>0</v>
      </c>
      <c r="AD8">
        <v>1</v>
      </c>
      <c r="AE8">
        <v>1</v>
      </c>
      <c r="AF8" t="s">
        <v>20</v>
      </c>
      <c r="AG8">
        <v>1.1235000000000002</v>
      </c>
      <c r="AH8">
        <v>2</v>
      </c>
      <c r="AI8">
        <v>51653276</v>
      </c>
      <c r="AJ8">
        <v>9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ROW(Source!A30)</f>
        <v>30</v>
      </c>
      <c r="B9">
        <v>51653288</v>
      </c>
      <c r="C9">
        <v>51653275</v>
      </c>
      <c r="D9">
        <v>49510905</v>
      </c>
      <c r="E9">
        <v>70</v>
      </c>
      <c r="F9">
        <v>1</v>
      </c>
      <c r="G9">
        <v>1</v>
      </c>
      <c r="H9">
        <v>1</v>
      </c>
      <c r="I9" t="s">
        <v>905</v>
      </c>
      <c r="J9" t="s">
        <v>3</v>
      </c>
      <c r="K9" t="s">
        <v>906</v>
      </c>
      <c r="L9">
        <v>1191</v>
      </c>
      <c r="N9">
        <v>1013</v>
      </c>
      <c r="O9" t="s">
        <v>904</v>
      </c>
      <c r="P9" t="s">
        <v>904</v>
      </c>
      <c r="Q9">
        <v>1</v>
      </c>
      <c r="X9">
        <v>0.01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2</v>
      </c>
      <c r="AF9" t="s">
        <v>20</v>
      </c>
      <c r="AG9">
        <v>1.0500000000000001E-2</v>
      </c>
      <c r="AH9">
        <v>2</v>
      </c>
      <c r="AI9">
        <v>51653277</v>
      </c>
      <c r="AJ9">
        <v>10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ROW(Source!A30)</f>
        <v>30</v>
      </c>
      <c r="B10">
        <v>51653289</v>
      </c>
      <c r="C10">
        <v>51653275</v>
      </c>
      <c r="D10">
        <v>49673503</v>
      </c>
      <c r="E10">
        <v>1</v>
      </c>
      <c r="F10">
        <v>1</v>
      </c>
      <c r="G10">
        <v>1</v>
      </c>
      <c r="H10">
        <v>2</v>
      </c>
      <c r="I10" t="s">
        <v>914</v>
      </c>
      <c r="J10" t="s">
        <v>915</v>
      </c>
      <c r="K10" t="s">
        <v>916</v>
      </c>
      <c r="L10">
        <v>1367</v>
      </c>
      <c r="N10">
        <v>1011</v>
      </c>
      <c r="O10" t="s">
        <v>910</v>
      </c>
      <c r="P10" t="s">
        <v>910</v>
      </c>
      <c r="Q10">
        <v>1</v>
      </c>
      <c r="X10">
        <v>0.01</v>
      </c>
      <c r="Y10">
        <v>0</v>
      </c>
      <c r="Z10">
        <v>65.709999999999994</v>
      </c>
      <c r="AA10">
        <v>11.6</v>
      </c>
      <c r="AB10">
        <v>0</v>
      </c>
      <c r="AC10">
        <v>0</v>
      </c>
      <c r="AD10">
        <v>1</v>
      </c>
      <c r="AE10">
        <v>0</v>
      </c>
      <c r="AF10" t="s">
        <v>20</v>
      </c>
      <c r="AG10">
        <v>1.0500000000000001E-2</v>
      </c>
      <c r="AH10">
        <v>2</v>
      </c>
      <c r="AI10">
        <v>51653278</v>
      </c>
      <c r="AJ10">
        <v>11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ROW(Source!A30)</f>
        <v>30</v>
      </c>
      <c r="B11">
        <v>51653290</v>
      </c>
      <c r="C11">
        <v>51653275</v>
      </c>
      <c r="D11">
        <v>49673715</v>
      </c>
      <c r="E11">
        <v>1</v>
      </c>
      <c r="F11">
        <v>1</v>
      </c>
      <c r="G11">
        <v>1</v>
      </c>
      <c r="H11">
        <v>2</v>
      </c>
      <c r="I11" t="s">
        <v>926</v>
      </c>
      <c r="J11" t="s">
        <v>927</v>
      </c>
      <c r="K11" t="s">
        <v>928</v>
      </c>
      <c r="L11">
        <v>1367</v>
      </c>
      <c r="N11">
        <v>1011</v>
      </c>
      <c r="O11" t="s">
        <v>910</v>
      </c>
      <c r="P11" t="s">
        <v>910</v>
      </c>
      <c r="Q11">
        <v>1</v>
      </c>
      <c r="X11">
        <v>0.1</v>
      </c>
      <c r="Y11">
        <v>0</v>
      </c>
      <c r="Z11">
        <v>8.1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20</v>
      </c>
      <c r="AG11">
        <v>0.10500000000000001</v>
      </c>
      <c r="AH11">
        <v>2</v>
      </c>
      <c r="AI11">
        <v>51653279</v>
      </c>
      <c r="AJ11">
        <v>12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ROW(Source!A30)</f>
        <v>30</v>
      </c>
      <c r="B12">
        <v>51653291</v>
      </c>
      <c r="C12">
        <v>51653275</v>
      </c>
      <c r="D12">
        <v>49523218</v>
      </c>
      <c r="E12">
        <v>1</v>
      </c>
      <c r="F12">
        <v>1</v>
      </c>
      <c r="G12">
        <v>1</v>
      </c>
      <c r="H12">
        <v>3</v>
      </c>
      <c r="I12" t="s">
        <v>42</v>
      </c>
      <c r="J12" t="s">
        <v>45</v>
      </c>
      <c r="K12" t="s">
        <v>43</v>
      </c>
      <c r="L12">
        <v>1374</v>
      </c>
      <c r="N12">
        <v>1013</v>
      </c>
      <c r="O12" t="s">
        <v>44</v>
      </c>
      <c r="P12" t="s">
        <v>44</v>
      </c>
      <c r="Q12">
        <v>1</v>
      </c>
      <c r="X12">
        <v>0.1</v>
      </c>
      <c r="Y12">
        <v>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s">
        <v>3</v>
      </c>
      <c r="AG12">
        <v>0.1</v>
      </c>
      <c r="AH12">
        <v>2</v>
      </c>
      <c r="AI12">
        <v>51653280</v>
      </c>
      <c r="AJ12">
        <v>13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ROW(Source!A30)</f>
        <v>30</v>
      </c>
      <c r="B13">
        <v>51653292</v>
      </c>
      <c r="C13">
        <v>51653275</v>
      </c>
      <c r="D13">
        <v>49524301</v>
      </c>
      <c r="E13">
        <v>1</v>
      </c>
      <c r="F13">
        <v>1</v>
      </c>
      <c r="G13">
        <v>1</v>
      </c>
      <c r="H13">
        <v>3</v>
      </c>
      <c r="I13" t="s">
        <v>929</v>
      </c>
      <c r="J13" t="s">
        <v>930</v>
      </c>
      <c r="K13" t="s">
        <v>931</v>
      </c>
      <c r="L13">
        <v>1348</v>
      </c>
      <c r="N13">
        <v>1009</v>
      </c>
      <c r="O13" t="s">
        <v>105</v>
      </c>
      <c r="P13" t="s">
        <v>105</v>
      </c>
      <c r="Q13">
        <v>1000</v>
      </c>
      <c r="X13">
        <v>1.0000000000000001E-5</v>
      </c>
      <c r="Y13">
        <v>10362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1.0000000000000001E-5</v>
      </c>
      <c r="AH13">
        <v>2</v>
      </c>
      <c r="AI13">
        <v>51653281</v>
      </c>
      <c r="AJ13">
        <v>14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ROW(Source!A30)</f>
        <v>30</v>
      </c>
      <c r="B14">
        <v>51653293</v>
      </c>
      <c r="C14">
        <v>51653275</v>
      </c>
      <c r="D14">
        <v>49525498</v>
      </c>
      <c r="E14">
        <v>1</v>
      </c>
      <c r="F14">
        <v>1</v>
      </c>
      <c r="G14">
        <v>1</v>
      </c>
      <c r="H14">
        <v>3</v>
      </c>
      <c r="I14" t="s">
        <v>932</v>
      </c>
      <c r="J14" t="s">
        <v>933</v>
      </c>
      <c r="K14" t="s">
        <v>934</v>
      </c>
      <c r="L14">
        <v>1348</v>
      </c>
      <c r="N14">
        <v>1009</v>
      </c>
      <c r="O14" t="s">
        <v>105</v>
      </c>
      <c r="P14" t="s">
        <v>105</v>
      </c>
      <c r="Q14">
        <v>1000</v>
      </c>
      <c r="X14">
        <v>8.0000000000000007E-5</v>
      </c>
      <c r="Y14">
        <v>12430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8.0000000000000007E-5</v>
      </c>
      <c r="AH14">
        <v>2</v>
      </c>
      <c r="AI14">
        <v>51653282</v>
      </c>
      <c r="AJ14">
        <v>15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ROW(Source!A30)</f>
        <v>30</v>
      </c>
      <c r="B15">
        <v>51653294</v>
      </c>
      <c r="C15">
        <v>51653275</v>
      </c>
      <c r="D15">
        <v>49543539</v>
      </c>
      <c r="E15">
        <v>1</v>
      </c>
      <c r="F15">
        <v>1</v>
      </c>
      <c r="G15">
        <v>1</v>
      </c>
      <c r="H15">
        <v>3</v>
      </c>
      <c r="I15" t="s">
        <v>935</v>
      </c>
      <c r="J15" t="s">
        <v>936</v>
      </c>
      <c r="K15" t="s">
        <v>937</v>
      </c>
      <c r="L15">
        <v>1348</v>
      </c>
      <c r="N15">
        <v>1009</v>
      </c>
      <c r="O15" t="s">
        <v>105</v>
      </c>
      <c r="P15" t="s">
        <v>105</v>
      </c>
      <c r="Q15">
        <v>1000</v>
      </c>
      <c r="X15">
        <v>4.2999999999999999E-4</v>
      </c>
      <c r="Y15">
        <v>6508.75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4.2999999999999999E-4</v>
      </c>
      <c r="AH15">
        <v>2</v>
      </c>
      <c r="AI15">
        <v>51653283</v>
      </c>
      <c r="AJ15">
        <v>16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ROW(Source!A30)</f>
        <v>30</v>
      </c>
      <c r="B16">
        <v>51653295</v>
      </c>
      <c r="C16">
        <v>51653275</v>
      </c>
      <c r="D16">
        <v>49565711</v>
      </c>
      <c r="E16">
        <v>1</v>
      </c>
      <c r="F16">
        <v>1</v>
      </c>
      <c r="G16">
        <v>1</v>
      </c>
      <c r="H16">
        <v>3</v>
      </c>
      <c r="I16" t="s">
        <v>50</v>
      </c>
      <c r="J16" t="s">
        <v>53</v>
      </c>
      <c r="K16" t="s">
        <v>51</v>
      </c>
      <c r="L16">
        <v>1327</v>
      </c>
      <c r="N16">
        <v>1005</v>
      </c>
      <c r="O16" t="s">
        <v>52</v>
      </c>
      <c r="P16" t="s">
        <v>52</v>
      </c>
      <c r="Q16">
        <v>1</v>
      </c>
      <c r="X16">
        <v>0.04</v>
      </c>
      <c r="Y16">
        <v>926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3</v>
      </c>
      <c r="AG16">
        <v>0.04</v>
      </c>
      <c r="AH16">
        <v>2</v>
      </c>
      <c r="AI16">
        <v>51653284</v>
      </c>
      <c r="AJ16">
        <v>17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ROW(Source!A34)</f>
        <v>34</v>
      </c>
      <c r="B17">
        <v>51653311</v>
      </c>
      <c r="C17">
        <v>51653299</v>
      </c>
      <c r="D17">
        <v>49510723</v>
      </c>
      <c r="E17">
        <v>70</v>
      </c>
      <c r="F17">
        <v>1</v>
      </c>
      <c r="G17">
        <v>1</v>
      </c>
      <c r="H17">
        <v>1</v>
      </c>
      <c r="I17" t="s">
        <v>924</v>
      </c>
      <c r="J17" t="s">
        <v>3</v>
      </c>
      <c r="K17" t="s">
        <v>925</v>
      </c>
      <c r="L17">
        <v>1191</v>
      </c>
      <c r="N17">
        <v>1013</v>
      </c>
      <c r="O17" t="s">
        <v>904</v>
      </c>
      <c r="P17" t="s">
        <v>904</v>
      </c>
      <c r="Q17">
        <v>1</v>
      </c>
      <c r="X17">
        <v>1.07</v>
      </c>
      <c r="Y17">
        <v>0</v>
      </c>
      <c r="Z17">
        <v>0</v>
      </c>
      <c r="AA17">
        <v>0</v>
      </c>
      <c r="AB17">
        <v>8.9700000000000006</v>
      </c>
      <c r="AC17">
        <v>0</v>
      </c>
      <c r="AD17">
        <v>1</v>
      </c>
      <c r="AE17">
        <v>1</v>
      </c>
      <c r="AF17" t="s">
        <v>20</v>
      </c>
      <c r="AG17">
        <v>1.1235000000000002</v>
      </c>
      <c r="AH17">
        <v>2</v>
      </c>
      <c r="AI17">
        <v>51653300</v>
      </c>
      <c r="AJ17">
        <v>19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ROW(Source!A34)</f>
        <v>34</v>
      </c>
      <c r="B18">
        <v>51653312</v>
      </c>
      <c r="C18">
        <v>51653299</v>
      </c>
      <c r="D18">
        <v>49510905</v>
      </c>
      <c r="E18">
        <v>70</v>
      </c>
      <c r="F18">
        <v>1</v>
      </c>
      <c r="G18">
        <v>1</v>
      </c>
      <c r="H18">
        <v>1</v>
      </c>
      <c r="I18" t="s">
        <v>905</v>
      </c>
      <c r="J18" t="s">
        <v>3</v>
      </c>
      <c r="K18" t="s">
        <v>906</v>
      </c>
      <c r="L18">
        <v>1191</v>
      </c>
      <c r="N18">
        <v>1013</v>
      </c>
      <c r="O18" t="s">
        <v>904</v>
      </c>
      <c r="P18" t="s">
        <v>904</v>
      </c>
      <c r="Q18">
        <v>1</v>
      </c>
      <c r="X18">
        <v>0.01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2</v>
      </c>
      <c r="AF18" t="s">
        <v>20</v>
      </c>
      <c r="AG18">
        <v>1.0500000000000001E-2</v>
      </c>
      <c r="AH18">
        <v>2</v>
      </c>
      <c r="AI18">
        <v>51653301</v>
      </c>
      <c r="AJ18">
        <v>20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ROW(Source!A34)</f>
        <v>34</v>
      </c>
      <c r="B19">
        <v>51653313</v>
      </c>
      <c r="C19">
        <v>51653299</v>
      </c>
      <c r="D19">
        <v>49673503</v>
      </c>
      <c r="E19">
        <v>1</v>
      </c>
      <c r="F19">
        <v>1</v>
      </c>
      <c r="G19">
        <v>1</v>
      </c>
      <c r="H19">
        <v>2</v>
      </c>
      <c r="I19" t="s">
        <v>914</v>
      </c>
      <c r="J19" t="s">
        <v>915</v>
      </c>
      <c r="K19" t="s">
        <v>916</v>
      </c>
      <c r="L19">
        <v>1367</v>
      </c>
      <c r="N19">
        <v>1011</v>
      </c>
      <c r="O19" t="s">
        <v>910</v>
      </c>
      <c r="P19" t="s">
        <v>910</v>
      </c>
      <c r="Q19">
        <v>1</v>
      </c>
      <c r="X19">
        <v>0.01</v>
      </c>
      <c r="Y19">
        <v>0</v>
      </c>
      <c r="Z19">
        <v>65.709999999999994</v>
      </c>
      <c r="AA19">
        <v>11.6</v>
      </c>
      <c r="AB19">
        <v>0</v>
      </c>
      <c r="AC19">
        <v>0</v>
      </c>
      <c r="AD19">
        <v>1</v>
      </c>
      <c r="AE19">
        <v>0</v>
      </c>
      <c r="AF19" t="s">
        <v>20</v>
      </c>
      <c r="AG19">
        <v>1.0500000000000001E-2</v>
      </c>
      <c r="AH19">
        <v>2</v>
      </c>
      <c r="AI19">
        <v>51653302</v>
      </c>
      <c r="AJ19">
        <v>21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ROW(Source!A34)</f>
        <v>34</v>
      </c>
      <c r="B20">
        <v>51653314</v>
      </c>
      <c r="C20">
        <v>51653299</v>
      </c>
      <c r="D20">
        <v>49673715</v>
      </c>
      <c r="E20">
        <v>1</v>
      </c>
      <c r="F20">
        <v>1</v>
      </c>
      <c r="G20">
        <v>1</v>
      </c>
      <c r="H20">
        <v>2</v>
      </c>
      <c r="I20" t="s">
        <v>926</v>
      </c>
      <c r="J20" t="s">
        <v>927</v>
      </c>
      <c r="K20" t="s">
        <v>928</v>
      </c>
      <c r="L20">
        <v>1367</v>
      </c>
      <c r="N20">
        <v>1011</v>
      </c>
      <c r="O20" t="s">
        <v>910</v>
      </c>
      <c r="P20" t="s">
        <v>910</v>
      </c>
      <c r="Q20">
        <v>1</v>
      </c>
      <c r="X20">
        <v>0.1</v>
      </c>
      <c r="Y20">
        <v>0</v>
      </c>
      <c r="Z20">
        <v>8.1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20</v>
      </c>
      <c r="AG20">
        <v>0.10500000000000001</v>
      </c>
      <c r="AH20">
        <v>2</v>
      </c>
      <c r="AI20">
        <v>51653303</v>
      </c>
      <c r="AJ20">
        <v>22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ROW(Source!A34)</f>
        <v>34</v>
      </c>
      <c r="B21">
        <v>51653315</v>
      </c>
      <c r="C21">
        <v>51653299</v>
      </c>
      <c r="D21">
        <v>49523218</v>
      </c>
      <c r="E21">
        <v>1</v>
      </c>
      <c r="F21">
        <v>1</v>
      </c>
      <c r="G21">
        <v>1</v>
      </c>
      <c r="H21">
        <v>3</v>
      </c>
      <c r="I21" t="s">
        <v>42</v>
      </c>
      <c r="J21" t="s">
        <v>45</v>
      </c>
      <c r="K21" t="s">
        <v>43</v>
      </c>
      <c r="L21">
        <v>1374</v>
      </c>
      <c r="N21">
        <v>1013</v>
      </c>
      <c r="O21" t="s">
        <v>44</v>
      </c>
      <c r="P21" t="s">
        <v>44</v>
      </c>
      <c r="Q21">
        <v>1</v>
      </c>
      <c r="X21">
        <v>0.1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3</v>
      </c>
      <c r="AG21">
        <v>0.1</v>
      </c>
      <c r="AH21">
        <v>2</v>
      </c>
      <c r="AI21">
        <v>51653304</v>
      </c>
      <c r="AJ21">
        <v>23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ROW(Source!A34)</f>
        <v>34</v>
      </c>
      <c r="B22">
        <v>51653316</v>
      </c>
      <c r="C22">
        <v>51653299</v>
      </c>
      <c r="D22">
        <v>49524301</v>
      </c>
      <c r="E22">
        <v>1</v>
      </c>
      <c r="F22">
        <v>1</v>
      </c>
      <c r="G22">
        <v>1</v>
      </c>
      <c r="H22">
        <v>3</v>
      </c>
      <c r="I22" t="s">
        <v>929</v>
      </c>
      <c r="J22" t="s">
        <v>930</v>
      </c>
      <c r="K22" t="s">
        <v>931</v>
      </c>
      <c r="L22">
        <v>1348</v>
      </c>
      <c r="N22">
        <v>1009</v>
      </c>
      <c r="O22" t="s">
        <v>105</v>
      </c>
      <c r="P22" t="s">
        <v>105</v>
      </c>
      <c r="Q22">
        <v>1000</v>
      </c>
      <c r="X22">
        <v>1.0000000000000001E-5</v>
      </c>
      <c r="Y22">
        <v>10362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1.0000000000000001E-5</v>
      </c>
      <c r="AH22">
        <v>2</v>
      </c>
      <c r="AI22">
        <v>51653305</v>
      </c>
      <c r="AJ22">
        <v>24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ROW(Source!A34)</f>
        <v>34</v>
      </c>
      <c r="B23">
        <v>51653317</v>
      </c>
      <c r="C23">
        <v>51653299</v>
      </c>
      <c r="D23">
        <v>49525498</v>
      </c>
      <c r="E23">
        <v>1</v>
      </c>
      <c r="F23">
        <v>1</v>
      </c>
      <c r="G23">
        <v>1</v>
      </c>
      <c r="H23">
        <v>3</v>
      </c>
      <c r="I23" t="s">
        <v>932</v>
      </c>
      <c r="J23" t="s">
        <v>933</v>
      </c>
      <c r="K23" t="s">
        <v>934</v>
      </c>
      <c r="L23">
        <v>1348</v>
      </c>
      <c r="N23">
        <v>1009</v>
      </c>
      <c r="O23" t="s">
        <v>105</v>
      </c>
      <c r="P23" t="s">
        <v>105</v>
      </c>
      <c r="Q23">
        <v>1000</v>
      </c>
      <c r="X23">
        <v>8.0000000000000007E-5</v>
      </c>
      <c r="Y23">
        <v>12430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3</v>
      </c>
      <c r="AG23">
        <v>8.0000000000000007E-5</v>
      </c>
      <c r="AH23">
        <v>2</v>
      </c>
      <c r="AI23">
        <v>51653306</v>
      </c>
      <c r="AJ23">
        <v>25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ROW(Source!A34)</f>
        <v>34</v>
      </c>
      <c r="B24">
        <v>51653318</v>
      </c>
      <c r="C24">
        <v>51653299</v>
      </c>
      <c r="D24">
        <v>49543539</v>
      </c>
      <c r="E24">
        <v>1</v>
      </c>
      <c r="F24">
        <v>1</v>
      </c>
      <c r="G24">
        <v>1</v>
      </c>
      <c r="H24">
        <v>3</v>
      </c>
      <c r="I24" t="s">
        <v>935</v>
      </c>
      <c r="J24" t="s">
        <v>936</v>
      </c>
      <c r="K24" t="s">
        <v>937</v>
      </c>
      <c r="L24">
        <v>1348</v>
      </c>
      <c r="N24">
        <v>1009</v>
      </c>
      <c r="O24" t="s">
        <v>105</v>
      </c>
      <c r="P24" t="s">
        <v>105</v>
      </c>
      <c r="Q24">
        <v>1000</v>
      </c>
      <c r="X24">
        <v>4.2999999999999999E-4</v>
      </c>
      <c r="Y24">
        <v>6508.75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0</v>
      </c>
      <c r="AF24" t="s">
        <v>3</v>
      </c>
      <c r="AG24">
        <v>4.2999999999999999E-4</v>
      </c>
      <c r="AH24">
        <v>2</v>
      </c>
      <c r="AI24">
        <v>51653307</v>
      </c>
      <c r="AJ24">
        <v>26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ROW(Source!A34)</f>
        <v>34</v>
      </c>
      <c r="B25">
        <v>51653319</v>
      </c>
      <c r="C25">
        <v>51653299</v>
      </c>
      <c r="D25">
        <v>49565711</v>
      </c>
      <c r="E25">
        <v>1</v>
      </c>
      <c r="F25">
        <v>1</v>
      </c>
      <c r="G25">
        <v>1</v>
      </c>
      <c r="H25">
        <v>3</v>
      </c>
      <c r="I25" t="s">
        <v>50</v>
      </c>
      <c r="J25" t="s">
        <v>53</v>
      </c>
      <c r="K25" t="s">
        <v>51</v>
      </c>
      <c r="L25">
        <v>1327</v>
      </c>
      <c r="N25">
        <v>1005</v>
      </c>
      <c r="O25" t="s">
        <v>52</v>
      </c>
      <c r="P25" t="s">
        <v>52</v>
      </c>
      <c r="Q25">
        <v>1</v>
      </c>
      <c r="X25">
        <v>0.04</v>
      </c>
      <c r="Y25">
        <v>926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0.04</v>
      </c>
      <c r="AH25">
        <v>2</v>
      </c>
      <c r="AI25">
        <v>51653308</v>
      </c>
      <c r="AJ25">
        <v>27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ROW(Source!A38)</f>
        <v>38</v>
      </c>
      <c r="B26">
        <v>51653334</v>
      </c>
      <c r="C26">
        <v>51653323</v>
      </c>
      <c r="D26">
        <v>49510723</v>
      </c>
      <c r="E26">
        <v>70</v>
      </c>
      <c r="F26">
        <v>1</v>
      </c>
      <c r="G26">
        <v>1</v>
      </c>
      <c r="H26">
        <v>1</v>
      </c>
      <c r="I26" t="s">
        <v>924</v>
      </c>
      <c r="J26" t="s">
        <v>3</v>
      </c>
      <c r="K26" t="s">
        <v>925</v>
      </c>
      <c r="L26">
        <v>1191</v>
      </c>
      <c r="N26">
        <v>1013</v>
      </c>
      <c r="O26" t="s">
        <v>904</v>
      </c>
      <c r="P26" t="s">
        <v>904</v>
      </c>
      <c r="Q26">
        <v>1</v>
      </c>
      <c r="X26">
        <v>1.07</v>
      </c>
      <c r="Y26">
        <v>0</v>
      </c>
      <c r="Z26">
        <v>0</v>
      </c>
      <c r="AA26">
        <v>0</v>
      </c>
      <c r="AB26">
        <v>8.9700000000000006</v>
      </c>
      <c r="AC26">
        <v>0</v>
      </c>
      <c r="AD26">
        <v>1</v>
      </c>
      <c r="AE26">
        <v>1</v>
      </c>
      <c r="AF26" t="s">
        <v>20</v>
      </c>
      <c r="AG26">
        <v>1.1235000000000002</v>
      </c>
      <c r="AH26">
        <v>2</v>
      </c>
      <c r="AI26">
        <v>51653324</v>
      </c>
      <c r="AJ26">
        <v>29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ROW(Source!A38)</f>
        <v>38</v>
      </c>
      <c r="B27">
        <v>51653335</v>
      </c>
      <c r="C27">
        <v>51653323</v>
      </c>
      <c r="D27">
        <v>49510905</v>
      </c>
      <c r="E27">
        <v>70</v>
      </c>
      <c r="F27">
        <v>1</v>
      </c>
      <c r="G27">
        <v>1</v>
      </c>
      <c r="H27">
        <v>1</v>
      </c>
      <c r="I27" t="s">
        <v>905</v>
      </c>
      <c r="J27" t="s">
        <v>3</v>
      </c>
      <c r="K27" t="s">
        <v>906</v>
      </c>
      <c r="L27">
        <v>1191</v>
      </c>
      <c r="N27">
        <v>1013</v>
      </c>
      <c r="O27" t="s">
        <v>904</v>
      </c>
      <c r="P27" t="s">
        <v>904</v>
      </c>
      <c r="Q27">
        <v>1</v>
      </c>
      <c r="X27">
        <v>0.01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2</v>
      </c>
      <c r="AF27" t="s">
        <v>20</v>
      </c>
      <c r="AG27">
        <v>1.0500000000000001E-2</v>
      </c>
      <c r="AH27">
        <v>2</v>
      </c>
      <c r="AI27">
        <v>51653325</v>
      </c>
      <c r="AJ27">
        <v>30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ROW(Source!A38)</f>
        <v>38</v>
      </c>
      <c r="B28">
        <v>51653336</v>
      </c>
      <c r="C28">
        <v>51653323</v>
      </c>
      <c r="D28">
        <v>49673503</v>
      </c>
      <c r="E28">
        <v>1</v>
      </c>
      <c r="F28">
        <v>1</v>
      </c>
      <c r="G28">
        <v>1</v>
      </c>
      <c r="H28">
        <v>2</v>
      </c>
      <c r="I28" t="s">
        <v>914</v>
      </c>
      <c r="J28" t="s">
        <v>915</v>
      </c>
      <c r="K28" t="s">
        <v>916</v>
      </c>
      <c r="L28">
        <v>1367</v>
      </c>
      <c r="N28">
        <v>1011</v>
      </c>
      <c r="O28" t="s">
        <v>910</v>
      </c>
      <c r="P28" t="s">
        <v>910</v>
      </c>
      <c r="Q28">
        <v>1</v>
      </c>
      <c r="X28">
        <v>0.01</v>
      </c>
      <c r="Y28">
        <v>0</v>
      </c>
      <c r="Z28">
        <v>65.709999999999994</v>
      </c>
      <c r="AA28">
        <v>11.6</v>
      </c>
      <c r="AB28">
        <v>0</v>
      </c>
      <c r="AC28">
        <v>0</v>
      </c>
      <c r="AD28">
        <v>1</v>
      </c>
      <c r="AE28">
        <v>0</v>
      </c>
      <c r="AF28" t="s">
        <v>20</v>
      </c>
      <c r="AG28">
        <v>1.0500000000000001E-2</v>
      </c>
      <c r="AH28">
        <v>2</v>
      </c>
      <c r="AI28">
        <v>51653326</v>
      </c>
      <c r="AJ28">
        <v>31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ROW(Source!A38)</f>
        <v>38</v>
      </c>
      <c r="B29">
        <v>51653337</v>
      </c>
      <c r="C29">
        <v>51653323</v>
      </c>
      <c r="D29">
        <v>49673715</v>
      </c>
      <c r="E29">
        <v>1</v>
      </c>
      <c r="F29">
        <v>1</v>
      </c>
      <c r="G29">
        <v>1</v>
      </c>
      <c r="H29">
        <v>2</v>
      </c>
      <c r="I29" t="s">
        <v>926</v>
      </c>
      <c r="J29" t="s">
        <v>927</v>
      </c>
      <c r="K29" t="s">
        <v>928</v>
      </c>
      <c r="L29">
        <v>1367</v>
      </c>
      <c r="N29">
        <v>1011</v>
      </c>
      <c r="O29" t="s">
        <v>910</v>
      </c>
      <c r="P29" t="s">
        <v>910</v>
      </c>
      <c r="Q29">
        <v>1</v>
      </c>
      <c r="X29">
        <v>0.1</v>
      </c>
      <c r="Y29">
        <v>0</v>
      </c>
      <c r="Z29">
        <v>8.1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20</v>
      </c>
      <c r="AG29">
        <v>0.10500000000000001</v>
      </c>
      <c r="AH29">
        <v>2</v>
      </c>
      <c r="AI29">
        <v>51653327</v>
      </c>
      <c r="AJ29">
        <v>32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ROW(Source!A38)</f>
        <v>38</v>
      </c>
      <c r="B30">
        <v>51653338</v>
      </c>
      <c r="C30">
        <v>51653323</v>
      </c>
      <c r="D30">
        <v>49523218</v>
      </c>
      <c r="E30">
        <v>1</v>
      </c>
      <c r="F30">
        <v>1</v>
      </c>
      <c r="G30">
        <v>1</v>
      </c>
      <c r="H30">
        <v>3</v>
      </c>
      <c r="I30" t="s">
        <v>42</v>
      </c>
      <c r="J30" t="s">
        <v>45</v>
      </c>
      <c r="K30" t="s">
        <v>43</v>
      </c>
      <c r="L30">
        <v>1374</v>
      </c>
      <c r="N30">
        <v>1013</v>
      </c>
      <c r="O30" t="s">
        <v>44</v>
      </c>
      <c r="P30" t="s">
        <v>44</v>
      </c>
      <c r="Q30">
        <v>1</v>
      </c>
      <c r="X30">
        <v>0.1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 t="s">
        <v>3</v>
      </c>
      <c r="AG30">
        <v>0.1</v>
      </c>
      <c r="AH30">
        <v>2</v>
      </c>
      <c r="AI30">
        <v>51653328</v>
      </c>
      <c r="AJ30">
        <v>33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ROW(Source!A38)</f>
        <v>38</v>
      </c>
      <c r="B31">
        <v>51653339</v>
      </c>
      <c r="C31">
        <v>51653323</v>
      </c>
      <c r="D31">
        <v>49524301</v>
      </c>
      <c r="E31">
        <v>1</v>
      </c>
      <c r="F31">
        <v>1</v>
      </c>
      <c r="G31">
        <v>1</v>
      </c>
      <c r="H31">
        <v>3</v>
      </c>
      <c r="I31" t="s">
        <v>929</v>
      </c>
      <c r="J31" t="s">
        <v>930</v>
      </c>
      <c r="K31" t="s">
        <v>931</v>
      </c>
      <c r="L31">
        <v>1348</v>
      </c>
      <c r="N31">
        <v>1009</v>
      </c>
      <c r="O31" t="s">
        <v>105</v>
      </c>
      <c r="P31" t="s">
        <v>105</v>
      </c>
      <c r="Q31">
        <v>1000</v>
      </c>
      <c r="X31">
        <v>1.1E-4</v>
      </c>
      <c r="Y31">
        <v>10362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3</v>
      </c>
      <c r="AG31">
        <v>1.1E-4</v>
      </c>
      <c r="AH31">
        <v>2</v>
      </c>
      <c r="AI31">
        <v>51653329</v>
      </c>
      <c r="AJ31">
        <v>34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ROW(Source!A38)</f>
        <v>38</v>
      </c>
      <c r="B32">
        <v>51653340</v>
      </c>
      <c r="C32">
        <v>51653323</v>
      </c>
      <c r="D32">
        <v>49528527</v>
      </c>
      <c r="E32">
        <v>1</v>
      </c>
      <c r="F32">
        <v>1</v>
      </c>
      <c r="G32">
        <v>1</v>
      </c>
      <c r="H32">
        <v>3</v>
      </c>
      <c r="I32" t="s">
        <v>938</v>
      </c>
      <c r="J32" t="s">
        <v>939</v>
      </c>
      <c r="K32" t="s">
        <v>940</v>
      </c>
      <c r="L32">
        <v>1339</v>
      </c>
      <c r="N32">
        <v>1007</v>
      </c>
      <c r="O32" t="s">
        <v>941</v>
      </c>
      <c r="P32" t="s">
        <v>941</v>
      </c>
      <c r="Q32">
        <v>1</v>
      </c>
      <c r="X32">
        <v>2.9999999999999997E-4</v>
      </c>
      <c r="Y32">
        <v>519.79999999999995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2.9999999999999997E-4</v>
      </c>
      <c r="AH32">
        <v>2</v>
      </c>
      <c r="AI32">
        <v>51653330</v>
      </c>
      <c r="AJ32">
        <v>35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ROW(Source!A38)</f>
        <v>38</v>
      </c>
      <c r="B33">
        <v>51653341</v>
      </c>
      <c r="C33">
        <v>51653323</v>
      </c>
      <c r="D33">
        <v>49543539</v>
      </c>
      <c r="E33">
        <v>1</v>
      </c>
      <c r="F33">
        <v>1</v>
      </c>
      <c r="G33">
        <v>1</v>
      </c>
      <c r="H33">
        <v>3</v>
      </c>
      <c r="I33" t="s">
        <v>935</v>
      </c>
      <c r="J33" t="s">
        <v>936</v>
      </c>
      <c r="K33" t="s">
        <v>937</v>
      </c>
      <c r="L33">
        <v>1348</v>
      </c>
      <c r="N33">
        <v>1009</v>
      </c>
      <c r="O33" t="s">
        <v>105</v>
      </c>
      <c r="P33" t="s">
        <v>105</v>
      </c>
      <c r="Q33">
        <v>1000</v>
      </c>
      <c r="X33">
        <v>4.2999999999999999E-4</v>
      </c>
      <c r="Y33">
        <v>6508.75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4.2999999999999999E-4</v>
      </c>
      <c r="AH33">
        <v>2</v>
      </c>
      <c r="AI33">
        <v>51653331</v>
      </c>
      <c r="AJ33">
        <v>36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ROW(Source!A38)</f>
        <v>38</v>
      </c>
      <c r="B34">
        <v>51653342</v>
      </c>
      <c r="C34">
        <v>51653323</v>
      </c>
      <c r="D34">
        <v>49514668</v>
      </c>
      <c r="E34">
        <v>70</v>
      </c>
      <c r="F34">
        <v>1</v>
      </c>
      <c r="G34">
        <v>1</v>
      </c>
      <c r="H34">
        <v>3</v>
      </c>
      <c r="I34" t="s">
        <v>972</v>
      </c>
      <c r="J34" t="s">
        <v>3</v>
      </c>
      <c r="K34" t="s">
        <v>973</v>
      </c>
      <c r="L34">
        <v>1371</v>
      </c>
      <c r="N34">
        <v>1013</v>
      </c>
      <c r="O34" t="s">
        <v>17</v>
      </c>
      <c r="P34" t="s">
        <v>17</v>
      </c>
      <c r="Q34">
        <v>1</v>
      </c>
      <c r="X34">
        <v>1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3</v>
      </c>
      <c r="AG34">
        <v>1</v>
      </c>
      <c r="AH34">
        <v>3</v>
      </c>
      <c r="AI34">
        <v>-1</v>
      </c>
      <c r="AJ34" t="s">
        <v>3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ROW(Source!A41)</f>
        <v>41</v>
      </c>
      <c r="B35">
        <v>51653359</v>
      </c>
      <c r="C35">
        <v>51653345</v>
      </c>
      <c r="D35">
        <v>49510719</v>
      </c>
      <c r="E35">
        <v>70</v>
      </c>
      <c r="F35">
        <v>1</v>
      </c>
      <c r="G35">
        <v>1</v>
      </c>
      <c r="H35">
        <v>1</v>
      </c>
      <c r="I35" t="s">
        <v>942</v>
      </c>
      <c r="J35" t="s">
        <v>3</v>
      </c>
      <c r="K35" t="s">
        <v>943</v>
      </c>
      <c r="L35">
        <v>1191</v>
      </c>
      <c r="N35">
        <v>1013</v>
      </c>
      <c r="O35" t="s">
        <v>904</v>
      </c>
      <c r="P35" t="s">
        <v>904</v>
      </c>
      <c r="Q35">
        <v>1</v>
      </c>
      <c r="X35">
        <v>154</v>
      </c>
      <c r="Y35">
        <v>0</v>
      </c>
      <c r="Z35">
        <v>0</v>
      </c>
      <c r="AA35">
        <v>0</v>
      </c>
      <c r="AB35">
        <v>8.74</v>
      </c>
      <c r="AC35">
        <v>0</v>
      </c>
      <c r="AD35">
        <v>1</v>
      </c>
      <c r="AE35">
        <v>1</v>
      </c>
      <c r="AF35" t="s">
        <v>20</v>
      </c>
      <c r="AG35">
        <v>161.70000000000002</v>
      </c>
      <c r="AH35">
        <v>2</v>
      </c>
      <c r="AI35">
        <v>51653346</v>
      </c>
      <c r="AJ35">
        <v>38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ROW(Source!A41)</f>
        <v>41</v>
      </c>
      <c r="B36">
        <v>51653360</v>
      </c>
      <c r="C36">
        <v>51653345</v>
      </c>
      <c r="D36">
        <v>49510905</v>
      </c>
      <c r="E36">
        <v>70</v>
      </c>
      <c r="F36">
        <v>1</v>
      </c>
      <c r="G36">
        <v>1</v>
      </c>
      <c r="H36">
        <v>1</v>
      </c>
      <c r="I36" t="s">
        <v>905</v>
      </c>
      <c r="J36" t="s">
        <v>3</v>
      </c>
      <c r="K36" t="s">
        <v>906</v>
      </c>
      <c r="L36">
        <v>1191</v>
      </c>
      <c r="N36">
        <v>1013</v>
      </c>
      <c r="O36" t="s">
        <v>904</v>
      </c>
      <c r="P36" t="s">
        <v>904</v>
      </c>
      <c r="Q36">
        <v>1</v>
      </c>
      <c r="X36">
        <v>1.2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2</v>
      </c>
      <c r="AF36" t="s">
        <v>20</v>
      </c>
      <c r="AG36">
        <v>1.26</v>
      </c>
      <c r="AH36">
        <v>2</v>
      </c>
      <c r="AI36">
        <v>51653347</v>
      </c>
      <c r="AJ36">
        <v>39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ROW(Source!A41)</f>
        <v>41</v>
      </c>
      <c r="B37">
        <v>51653361</v>
      </c>
      <c r="C37">
        <v>51653345</v>
      </c>
      <c r="D37">
        <v>49672573</v>
      </c>
      <c r="E37">
        <v>1</v>
      </c>
      <c r="F37">
        <v>1</v>
      </c>
      <c r="G37">
        <v>1</v>
      </c>
      <c r="H37">
        <v>2</v>
      </c>
      <c r="I37" t="s">
        <v>907</v>
      </c>
      <c r="J37" t="s">
        <v>908</v>
      </c>
      <c r="K37" t="s">
        <v>909</v>
      </c>
      <c r="L37">
        <v>1367</v>
      </c>
      <c r="N37">
        <v>1011</v>
      </c>
      <c r="O37" t="s">
        <v>910</v>
      </c>
      <c r="P37" t="s">
        <v>910</v>
      </c>
      <c r="Q37">
        <v>1</v>
      </c>
      <c r="X37">
        <v>0.48</v>
      </c>
      <c r="Y37">
        <v>0</v>
      </c>
      <c r="Z37">
        <v>115.4</v>
      </c>
      <c r="AA37">
        <v>13.5</v>
      </c>
      <c r="AB37">
        <v>0</v>
      </c>
      <c r="AC37">
        <v>0</v>
      </c>
      <c r="AD37">
        <v>1</v>
      </c>
      <c r="AE37">
        <v>0</v>
      </c>
      <c r="AF37" t="s">
        <v>20</v>
      </c>
      <c r="AG37">
        <v>0.504</v>
      </c>
      <c r="AH37">
        <v>2</v>
      </c>
      <c r="AI37">
        <v>51653348</v>
      </c>
      <c r="AJ37">
        <v>40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ROW(Source!A41)</f>
        <v>41</v>
      </c>
      <c r="B38">
        <v>51653362</v>
      </c>
      <c r="C38">
        <v>51653345</v>
      </c>
      <c r="D38">
        <v>49672703</v>
      </c>
      <c r="E38">
        <v>1</v>
      </c>
      <c r="F38">
        <v>1</v>
      </c>
      <c r="G38">
        <v>1</v>
      </c>
      <c r="H38">
        <v>2</v>
      </c>
      <c r="I38" t="s">
        <v>944</v>
      </c>
      <c r="J38" t="s">
        <v>945</v>
      </c>
      <c r="K38" t="s">
        <v>946</v>
      </c>
      <c r="L38">
        <v>1367</v>
      </c>
      <c r="N38">
        <v>1011</v>
      </c>
      <c r="O38" t="s">
        <v>910</v>
      </c>
      <c r="P38" t="s">
        <v>910</v>
      </c>
      <c r="Q38">
        <v>1</v>
      </c>
      <c r="X38">
        <v>0.34</v>
      </c>
      <c r="Y38">
        <v>0</v>
      </c>
      <c r="Z38">
        <v>6.66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20</v>
      </c>
      <c r="AG38">
        <v>0.35700000000000004</v>
      </c>
      <c r="AH38">
        <v>2</v>
      </c>
      <c r="AI38">
        <v>51653349</v>
      </c>
      <c r="AJ38">
        <v>41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ROW(Source!A41)</f>
        <v>41</v>
      </c>
      <c r="B39">
        <v>51653363</v>
      </c>
      <c r="C39">
        <v>51653345</v>
      </c>
      <c r="D39">
        <v>49673503</v>
      </c>
      <c r="E39">
        <v>1</v>
      </c>
      <c r="F39">
        <v>1</v>
      </c>
      <c r="G39">
        <v>1</v>
      </c>
      <c r="H39">
        <v>2</v>
      </c>
      <c r="I39" t="s">
        <v>914</v>
      </c>
      <c r="J39" t="s">
        <v>915</v>
      </c>
      <c r="K39" t="s">
        <v>916</v>
      </c>
      <c r="L39">
        <v>1367</v>
      </c>
      <c r="N39">
        <v>1011</v>
      </c>
      <c r="O39" t="s">
        <v>910</v>
      </c>
      <c r="P39" t="s">
        <v>910</v>
      </c>
      <c r="Q39">
        <v>1</v>
      </c>
      <c r="X39">
        <v>0.72</v>
      </c>
      <c r="Y39">
        <v>0</v>
      </c>
      <c r="Z39">
        <v>65.709999999999994</v>
      </c>
      <c r="AA39">
        <v>11.6</v>
      </c>
      <c r="AB39">
        <v>0</v>
      </c>
      <c r="AC39">
        <v>0</v>
      </c>
      <c r="AD39">
        <v>1</v>
      </c>
      <c r="AE39">
        <v>0</v>
      </c>
      <c r="AF39" t="s">
        <v>20</v>
      </c>
      <c r="AG39">
        <v>0.75600000000000001</v>
      </c>
      <c r="AH39">
        <v>2</v>
      </c>
      <c r="AI39">
        <v>51653350</v>
      </c>
      <c r="AJ39">
        <v>42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ROW(Source!A41)</f>
        <v>41</v>
      </c>
      <c r="B40">
        <v>51653364</v>
      </c>
      <c r="C40">
        <v>51653345</v>
      </c>
      <c r="D40">
        <v>49673715</v>
      </c>
      <c r="E40">
        <v>1</v>
      </c>
      <c r="F40">
        <v>1</v>
      </c>
      <c r="G40">
        <v>1</v>
      </c>
      <c r="H40">
        <v>2</v>
      </c>
      <c r="I40" t="s">
        <v>926</v>
      </c>
      <c r="J40" t="s">
        <v>927</v>
      </c>
      <c r="K40" t="s">
        <v>928</v>
      </c>
      <c r="L40">
        <v>1367</v>
      </c>
      <c r="N40">
        <v>1011</v>
      </c>
      <c r="O40" t="s">
        <v>910</v>
      </c>
      <c r="P40" t="s">
        <v>910</v>
      </c>
      <c r="Q40">
        <v>1</v>
      </c>
      <c r="X40">
        <v>1.54</v>
      </c>
      <c r="Y40">
        <v>0</v>
      </c>
      <c r="Z40">
        <v>8.1</v>
      </c>
      <c r="AA40">
        <v>0</v>
      </c>
      <c r="AB40">
        <v>0</v>
      </c>
      <c r="AC40">
        <v>0</v>
      </c>
      <c r="AD40">
        <v>1</v>
      </c>
      <c r="AE40">
        <v>0</v>
      </c>
      <c r="AF40" t="s">
        <v>20</v>
      </c>
      <c r="AG40">
        <v>1.6170000000000002</v>
      </c>
      <c r="AH40">
        <v>2</v>
      </c>
      <c r="AI40">
        <v>51653351</v>
      </c>
      <c r="AJ40">
        <v>43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ROW(Source!A41)</f>
        <v>41</v>
      </c>
      <c r="B41">
        <v>51653365</v>
      </c>
      <c r="C41">
        <v>51653345</v>
      </c>
      <c r="D41">
        <v>49521144</v>
      </c>
      <c r="E41">
        <v>1</v>
      </c>
      <c r="F41">
        <v>1</v>
      </c>
      <c r="G41">
        <v>1</v>
      </c>
      <c r="H41">
        <v>3</v>
      </c>
      <c r="I41" t="s">
        <v>947</v>
      </c>
      <c r="J41" t="s">
        <v>948</v>
      </c>
      <c r="K41" t="s">
        <v>949</v>
      </c>
      <c r="L41">
        <v>1348</v>
      </c>
      <c r="N41">
        <v>1009</v>
      </c>
      <c r="O41" t="s">
        <v>105</v>
      </c>
      <c r="P41" t="s">
        <v>105</v>
      </c>
      <c r="Q41">
        <v>1000</v>
      </c>
      <c r="X41">
        <v>8.8999999999999995E-4</v>
      </c>
      <c r="Y41">
        <v>26499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8.8999999999999995E-4</v>
      </c>
      <c r="AH41">
        <v>2</v>
      </c>
      <c r="AI41">
        <v>51653352</v>
      </c>
      <c r="AJ41">
        <v>44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ROW(Source!A41)</f>
        <v>41</v>
      </c>
      <c r="B42">
        <v>51653366</v>
      </c>
      <c r="C42">
        <v>51653345</v>
      </c>
      <c r="D42">
        <v>49524301</v>
      </c>
      <c r="E42">
        <v>1</v>
      </c>
      <c r="F42">
        <v>1</v>
      </c>
      <c r="G42">
        <v>1</v>
      </c>
      <c r="H42">
        <v>3</v>
      </c>
      <c r="I42" t="s">
        <v>929</v>
      </c>
      <c r="J42" t="s">
        <v>930</v>
      </c>
      <c r="K42" t="s">
        <v>931</v>
      </c>
      <c r="L42">
        <v>1348</v>
      </c>
      <c r="N42">
        <v>1009</v>
      </c>
      <c r="O42" t="s">
        <v>105</v>
      </c>
      <c r="P42" t="s">
        <v>105</v>
      </c>
      <c r="Q42">
        <v>1000</v>
      </c>
      <c r="X42">
        <v>4.4999999999999999E-4</v>
      </c>
      <c r="Y42">
        <v>10362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3</v>
      </c>
      <c r="AG42">
        <v>4.4999999999999999E-4</v>
      </c>
      <c r="AH42">
        <v>2</v>
      </c>
      <c r="AI42">
        <v>51653353</v>
      </c>
      <c r="AJ42">
        <v>45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ROW(Source!A41)</f>
        <v>41</v>
      </c>
      <c r="B43">
        <v>51653367</v>
      </c>
      <c r="C43">
        <v>51653345</v>
      </c>
      <c r="D43">
        <v>49525488</v>
      </c>
      <c r="E43">
        <v>1</v>
      </c>
      <c r="F43">
        <v>1</v>
      </c>
      <c r="G43">
        <v>1</v>
      </c>
      <c r="H43">
        <v>3</v>
      </c>
      <c r="I43" t="s">
        <v>917</v>
      </c>
      <c r="J43" t="s">
        <v>918</v>
      </c>
      <c r="K43" t="s">
        <v>919</v>
      </c>
      <c r="L43">
        <v>1346</v>
      </c>
      <c r="N43">
        <v>1009</v>
      </c>
      <c r="O43" t="s">
        <v>920</v>
      </c>
      <c r="P43" t="s">
        <v>920</v>
      </c>
      <c r="Q43">
        <v>1</v>
      </c>
      <c r="X43">
        <v>15</v>
      </c>
      <c r="Y43">
        <v>9.0399999999999991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3</v>
      </c>
      <c r="AG43">
        <v>15</v>
      </c>
      <c r="AH43">
        <v>2</v>
      </c>
      <c r="AI43">
        <v>51653354</v>
      </c>
      <c r="AJ43">
        <v>46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ROW(Source!A41)</f>
        <v>41</v>
      </c>
      <c r="B44">
        <v>51653368</v>
      </c>
      <c r="C44">
        <v>51653345</v>
      </c>
      <c r="D44">
        <v>49526492</v>
      </c>
      <c r="E44">
        <v>1</v>
      </c>
      <c r="F44">
        <v>1</v>
      </c>
      <c r="G44">
        <v>1</v>
      </c>
      <c r="H44">
        <v>3</v>
      </c>
      <c r="I44" t="s">
        <v>921</v>
      </c>
      <c r="J44" t="s">
        <v>922</v>
      </c>
      <c r="K44" t="s">
        <v>923</v>
      </c>
      <c r="L44">
        <v>1346</v>
      </c>
      <c r="N44">
        <v>1009</v>
      </c>
      <c r="O44" t="s">
        <v>920</v>
      </c>
      <c r="P44" t="s">
        <v>920</v>
      </c>
      <c r="Q44">
        <v>1</v>
      </c>
      <c r="X44">
        <v>8</v>
      </c>
      <c r="Y44">
        <v>23.09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3</v>
      </c>
      <c r="AG44">
        <v>8</v>
      </c>
      <c r="AH44">
        <v>2</v>
      </c>
      <c r="AI44">
        <v>51653355</v>
      </c>
      <c r="AJ44">
        <v>47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ROW(Source!A41)</f>
        <v>41</v>
      </c>
      <c r="B45">
        <v>51653369</v>
      </c>
      <c r="C45">
        <v>51653345</v>
      </c>
      <c r="D45">
        <v>49512814</v>
      </c>
      <c r="E45">
        <v>70</v>
      </c>
      <c r="F45">
        <v>1</v>
      </c>
      <c r="G45">
        <v>1</v>
      </c>
      <c r="H45">
        <v>3</v>
      </c>
      <c r="I45" t="s">
        <v>974</v>
      </c>
      <c r="J45" t="s">
        <v>3</v>
      </c>
      <c r="K45" t="s">
        <v>975</v>
      </c>
      <c r="L45">
        <v>1327</v>
      </c>
      <c r="N45">
        <v>1005</v>
      </c>
      <c r="O45" t="s">
        <v>52</v>
      </c>
      <c r="P45" t="s">
        <v>52</v>
      </c>
      <c r="Q45">
        <v>1</v>
      </c>
      <c r="X45">
        <v>0</v>
      </c>
      <c r="Y45">
        <v>0</v>
      </c>
      <c r="Z45">
        <v>0</v>
      </c>
      <c r="AA45">
        <v>0</v>
      </c>
      <c r="AB45">
        <v>0</v>
      </c>
      <c r="AC45">
        <v>1</v>
      </c>
      <c r="AD45">
        <v>0</v>
      </c>
      <c r="AE45">
        <v>0</v>
      </c>
      <c r="AF45" t="s">
        <v>3</v>
      </c>
      <c r="AG45">
        <v>0</v>
      </c>
      <c r="AH45">
        <v>3</v>
      </c>
      <c r="AI45">
        <v>-1</v>
      </c>
      <c r="AJ45" t="s">
        <v>3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ROW(Source!A41)</f>
        <v>41</v>
      </c>
      <c r="B46">
        <v>51653370</v>
      </c>
      <c r="C46">
        <v>51653345</v>
      </c>
      <c r="D46">
        <v>49555131</v>
      </c>
      <c r="E46">
        <v>1</v>
      </c>
      <c r="F46">
        <v>1</v>
      </c>
      <c r="G46">
        <v>1</v>
      </c>
      <c r="H46">
        <v>3</v>
      </c>
      <c r="I46" t="s">
        <v>950</v>
      </c>
      <c r="J46" t="s">
        <v>951</v>
      </c>
      <c r="K46" t="s">
        <v>952</v>
      </c>
      <c r="L46">
        <v>1348</v>
      </c>
      <c r="N46">
        <v>1009</v>
      </c>
      <c r="O46" t="s">
        <v>105</v>
      </c>
      <c r="P46" t="s">
        <v>105</v>
      </c>
      <c r="Q46">
        <v>1000</v>
      </c>
      <c r="X46">
        <v>5.0099999999999997E-3</v>
      </c>
      <c r="Y46">
        <v>17183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5.0099999999999997E-3</v>
      </c>
      <c r="AH46">
        <v>2</v>
      </c>
      <c r="AI46">
        <v>51653356</v>
      </c>
      <c r="AJ46">
        <v>48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ROW(Source!A41)</f>
        <v>41</v>
      </c>
      <c r="B47">
        <v>51653371</v>
      </c>
      <c r="C47">
        <v>51653345</v>
      </c>
      <c r="D47">
        <v>49514607</v>
      </c>
      <c r="E47">
        <v>70</v>
      </c>
      <c r="F47">
        <v>1</v>
      </c>
      <c r="G47">
        <v>1</v>
      </c>
      <c r="H47">
        <v>3</v>
      </c>
      <c r="I47" t="s">
        <v>976</v>
      </c>
      <c r="J47" t="s">
        <v>3</v>
      </c>
      <c r="K47" t="s">
        <v>977</v>
      </c>
      <c r="L47">
        <v>1327</v>
      </c>
      <c r="N47">
        <v>1005</v>
      </c>
      <c r="O47" t="s">
        <v>52</v>
      </c>
      <c r="P47" t="s">
        <v>52</v>
      </c>
      <c r="Q47">
        <v>1</v>
      </c>
      <c r="X47">
        <v>100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3</v>
      </c>
      <c r="AG47">
        <v>100</v>
      </c>
      <c r="AH47">
        <v>3</v>
      </c>
      <c r="AI47">
        <v>-1</v>
      </c>
      <c r="AJ47" t="s">
        <v>3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ROW(Source!A41)</f>
        <v>41</v>
      </c>
      <c r="B48">
        <v>51653372</v>
      </c>
      <c r="C48">
        <v>51653345</v>
      </c>
      <c r="D48">
        <v>49514616</v>
      </c>
      <c r="E48">
        <v>70</v>
      </c>
      <c r="F48">
        <v>1</v>
      </c>
      <c r="G48">
        <v>1</v>
      </c>
      <c r="H48">
        <v>3</v>
      </c>
      <c r="I48" t="s">
        <v>978</v>
      </c>
      <c r="J48" t="s">
        <v>3</v>
      </c>
      <c r="K48" t="s">
        <v>979</v>
      </c>
      <c r="L48">
        <v>1346</v>
      </c>
      <c r="N48">
        <v>1009</v>
      </c>
      <c r="O48" t="s">
        <v>920</v>
      </c>
      <c r="P48" t="s">
        <v>920</v>
      </c>
      <c r="Q48">
        <v>1</v>
      </c>
      <c r="X48">
        <v>0</v>
      </c>
      <c r="Y48">
        <v>0</v>
      </c>
      <c r="Z48">
        <v>0</v>
      </c>
      <c r="AA48">
        <v>0</v>
      </c>
      <c r="AB48">
        <v>0</v>
      </c>
      <c r="AC48">
        <v>1</v>
      </c>
      <c r="AD48">
        <v>0</v>
      </c>
      <c r="AE48">
        <v>0</v>
      </c>
      <c r="AF48" t="s">
        <v>3</v>
      </c>
      <c r="AG48">
        <v>0</v>
      </c>
      <c r="AH48">
        <v>3</v>
      </c>
      <c r="AI48">
        <v>-1</v>
      </c>
      <c r="AJ48" t="s">
        <v>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ROW(Source!A41)</f>
        <v>41</v>
      </c>
      <c r="B49">
        <v>51653373</v>
      </c>
      <c r="C49">
        <v>51653345</v>
      </c>
      <c r="D49">
        <v>49514616</v>
      </c>
      <c r="E49">
        <v>70</v>
      </c>
      <c r="F49">
        <v>1</v>
      </c>
      <c r="G49">
        <v>1</v>
      </c>
      <c r="H49">
        <v>3</v>
      </c>
      <c r="I49" t="s">
        <v>978</v>
      </c>
      <c r="J49" t="s">
        <v>3</v>
      </c>
      <c r="K49" t="s">
        <v>980</v>
      </c>
      <c r="L49">
        <v>1371</v>
      </c>
      <c r="N49">
        <v>1013</v>
      </c>
      <c r="O49" t="s">
        <v>17</v>
      </c>
      <c r="P49" t="s">
        <v>17</v>
      </c>
      <c r="Q49">
        <v>1</v>
      </c>
      <c r="X49">
        <v>0</v>
      </c>
      <c r="Y49">
        <v>0</v>
      </c>
      <c r="Z49">
        <v>0</v>
      </c>
      <c r="AA49">
        <v>0</v>
      </c>
      <c r="AB49">
        <v>0</v>
      </c>
      <c r="AC49">
        <v>1</v>
      </c>
      <c r="AD49">
        <v>0</v>
      </c>
      <c r="AE49">
        <v>0</v>
      </c>
      <c r="AF49" t="s">
        <v>3</v>
      </c>
      <c r="AG49">
        <v>0</v>
      </c>
      <c r="AH49">
        <v>3</v>
      </c>
      <c r="AI49">
        <v>-1</v>
      </c>
      <c r="AJ49" t="s">
        <v>3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ROW(Source!A41)</f>
        <v>41</v>
      </c>
      <c r="B50">
        <v>51653374</v>
      </c>
      <c r="C50">
        <v>51653345</v>
      </c>
      <c r="D50">
        <v>49514677</v>
      </c>
      <c r="E50">
        <v>70</v>
      </c>
      <c r="F50">
        <v>1</v>
      </c>
      <c r="G50">
        <v>1</v>
      </c>
      <c r="H50">
        <v>3</v>
      </c>
      <c r="I50" t="s">
        <v>981</v>
      </c>
      <c r="J50" t="s">
        <v>3</v>
      </c>
      <c r="K50" t="s">
        <v>982</v>
      </c>
      <c r="L50">
        <v>1371</v>
      </c>
      <c r="N50">
        <v>1013</v>
      </c>
      <c r="O50" t="s">
        <v>17</v>
      </c>
      <c r="P50" t="s">
        <v>17</v>
      </c>
      <c r="Q50">
        <v>1</v>
      </c>
      <c r="X50">
        <v>0</v>
      </c>
      <c r="Y50">
        <v>0</v>
      </c>
      <c r="Z50">
        <v>0</v>
      </c>
      <c r="AA50">
        <v>0</v>
      </c>
      <c r="AB50">
        <v>0</v>
      </c>
      <c r="AC50">
        <v>1</v>
      </c>
      <c r="AD50">
        <v>0</v>
      </c>
      <c r="AE50">
        <v>0</v>
      </c>
      <c r="AF50" t="s">
        <v>3</v>
      </c>
      <c r="AG50">
        <v>0</v>
      </c>
      <c r="AH50">
        <v>3</v>
      </c>
      <c r="AI50">
        <v>-1</v>
      </c>
      <c r="AJ50" t="s">
        <v>3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ROW(Source!A41)</f>
        <v>41</v>
      </c>
      <c r="B51">
        <v>51653375</v>
      </c>
      <c r="C51">
        <v>51653345</v>
      </c>
      <c r="D51">
        <v>49514711</v>
      </c>
      <c r="E51">
        <v>70</v>
      </c>
      <c r="F51">
        <v>1</v>
      </c>
      <c r="G51">
        <v>1</v>
      </c>
      <c r="H51">
        <v>3</v>
      </c>
      <c r="I51" t="s">
        <v>983</v>
      </c>
      <c r="J51" t="s">
        <v>3</v>
      </c>
      <c r="K51" t="s">
        <v>984</v>
      </c>
      <c r="L51">
        <v>1371</v>
      </c>
      <c r="N51">
        <v>1013</v>
      </c>
      <c r="O51" t="s">
        <v>17</v>
      </c>
      <c r="P51" t="s">
        <v>17</v>
      </c>
      <c r="Q51">
        <v>1</v>
      </c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0</v>
      </c>
      <c r="AE51">
        <v>0</v>
      </c>
      <c r="AF51" t="s">
        <v>3</v>
      </c>
      <c r="AG51">
        <v>0</v>
      </c>
      <c r="AH51">
        <v>3</v>
      </c>
      <c r="AI51">
        <v>-1</v>
      </c>
      <c r="AJ51" t="s">
        <v>3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ROW(Source!A43)</f>
        <v>43</v>
      </c>
      <c r="B52">
        <v>51653393</v>
      </c>
      <c r="C52">
        <v>51653377</v>
      </c>
      <c r="D52">
        <v>49510719</v>
      </c>
      <c r="E52">
        <v>70</v>
      </c>
      <c r="F52">
        <v>1</v>
      </c>
      <c r="G52">
        <v>1</v>
      </c>
      <c r="H52">
        <v>1</v>
      </c>
      <c r="I52" t="s">
        <v>942</v>
      </c>
      <c r="J52" t="s">
        <v>3</v>
      </c>
      <c r="K52" t="s">
        <v>943</v>
      </c>
      <c r="L52">
        <v>1191</v>
      </c>
      <c r="N52">
        <v>1013</v>
      </c>
      <c r="O52" t="s">
        <v>904</v>
      </c>
      <c r="P52" t="s">
        <v>904</v>
      </c>
      <c r="Q52">
        <v>1</v>
      </c>
      <c r="X52">
        <v>141</v>
      </c>
      <c r="Y52">
        <v>0</v>
      </c>
      <c r="Z52">
        <v>0</v>
      </c>
      <c r="AA52">
        <v>0</v>
      </c>
      <c r="AB52">
        <v>8.74</v>
      </c>
      <c r="AC52">
        <v>0</v>
      </c>
      <c r="AD52">
        <v>1</v>
      </c>
      <c r="AE52">
        <v>1</v>
      </c>
      <c r="AF52" t="s">
        <v>20</v>
      </c>
      <c r="AG52">
        <v>148.05000000000001</v>
      </c>
      <c r="AH52">
        <v>2</v>
      </c>
      <c r="AI52">
        <v>51653378</v>
      </c>
      <c r="AJ52">
        <v>50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ROW(Source!A43)</f>
        <v>43</v>
      </c>
      <c r="B53">
        <v>51653394</v>
      </c>
      <c r="C53">
        <v>51653377</v>
      </c>
      <c r="D53">
        <v>49510905</v>
      </c>
      <c r="E53">
        <v>70</v>
      </c>
      <c r="F53">
        <v>1</v>
      </c>
      <c r="G53">
        <v>1</v>
      </c>
      <c r="H53">
        <v>1</v>
      </c>
      <c r="I53" t="s">
        <v>905</v>
      </c>
      <c r="J53" t="s">
        <v>3</v>
      </c>
      <c r="K53" t="s">
        <v>906</v>
      </c>
      <c r="L53">
        <v>1191</v>
      </c>
      <c r="N53">
        <v>1013</v>
      </c>
      <c r="O53" t="s">
        <v>904</v>
      </c>
      <c r="P53" t="s">
        <v>904</v>
      </c>
      <c r="Q53">
        <v>1</v>
      </c>
      <c r="X53">
        <v>0.94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2</v>
      </c>
      <c r="AF53" t="s">
        <v>20</v>
      </c>
      <c r="AG53">
        <v>0.98699999999999999</v>
      </c>
      <c r="AH53">
        <v>2</v>
      </c>
      <c r="AI53">
        <v>51653379</v>
      </c>
      <c r="AJ53">
        <v>51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ROW(Source!A43)</f>
        <v>43</v>
      </c>
      <c r="B54">
        <v>51653395</v>
      </c>
      <c r="C54">
        <v>51653377</v>
      </c>
      <c r="D54">
        <v>49672573</v>
      </c>
      <c r="E54">
        <v>1</v>
      </c>
      <c r="F54">
        <v>1</v>
      </c>
      <c r="G54">
        <v>1</v>
      </c>
      <c r="H54">
        <v>2</v>
      </c>
      <c r="I54" t="s">
        <v>907</v>
      </c>
      <c r="J54" t="s">
        <v>908</v>
      </c>
      <c r="K54" t="s">
        <v>909</v>
      </c>
      <c r="L54">
        <v>1367</v>
      </c>
      <c r="N54">
        <v>1011</v>
      </c>
      <c r="O54" t="s">
        <v>910</v>
      </c>
      <c r="P54" t="s">
        <v>910</v>
      </c>
      <c r="Q54">
        <v>1</v>
      </c>
      <c r="X54">
        <v>0.38</v>
      </c>
      <c r="Y54">
        <v>0</v>
      </c>
      <c r="Z54">
        <v>115.4</v>
      </c>
      <c r="AA54">
        <v>13.5</v>
      </c>
      <c r="AB54">
        <v>0</v>
      </c>
      <c r="AC54">
        <v>0</v>
      </c>
      <c r="AD54">
        <v>1</v>
      </c>
      <c r="AE54">
        <v>0</v>
      </c>
      <c r="AF54" t="s">
        <v>20</v>
      </c>
      <c r="AG54">
        <v>0.39900000000000002</v>
      </c>
      <c r="AH54">
        <v>2</v>
      </c>
      <c r="AI54">
        <v>51653380</v>
      </c>
      <c r="AJ54">
        <v>52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ROW(Source!A43)</f>
        <v>43</v>
      </c>
      <c r="B55">
        <v>51653396</v>
      </c>
      <c r="C55">
        <v>51653377</v>
      </c>
      <c r="D55">
        <v>49672703</v>
      </c>
      <c r="E55">
        <v>1</v>
      </c>
      <c r="F55">
        <v>1</v>
      </c>
      <c r="G55">
        <v>1</v>
      </c>
      <c r="H55">
        <v>2</v>
      </c>
      <c r="I55" t="s">
        <v>944</v>
      </c>
      <c r="J55" t="s">
        <v>945</v>
      </c>
      <c r="K55" t="s">
        <v>946</v>
      </c>
      <c r="L55">
        <v>1367</v>
      </c>
      <c r="N55">
        <v>1011</v>
      </c>
      <c r="O55" t="s">
        <v>910</v>
      </c>
      <c r="P55" t="s">
        <v>910</v>
      </c>
      <c r="Q55">
        <v>1</v>
      </c>
      <c r="X55">
        <v>0.34</v>
      </c>
      <c r="Y55">
        <v>0</v>
      </c>
      <c r="Z55">
        <v>6.66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20</v>
      </c>
      <c r="AG55">
        <v>0.35700000000000004</v>
      </c>
      <c r="AH55">
        <v>2</v>
      </c>
      <c r="AI55">
        <v>51653381</v>
      </c>
      <c r="AJ55">
        <v>53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ROW(Source!A43)</f>
        <v>43</v>
      </c>
      <c r="B56">
        <v>51653397</v>
      </c>
      <c r="C56">
        <v>51653377</v>
      </c>
      <c r="D56">
        <v>49673503</v>
      </c>
      <c r="E56">
        <v>1</v>
      </c>
      <c r="F56">
        <v>1</v>
      </c>
      <c r="G56">
        <v>1</v>
      </c>
      <c r="H56">
        <v>2</v>
      </c>
      <c r="I56" t="s">
        <v>914</v>
      </c>
      <c r="J56" t="s">
        <v>915</v>
      </c>
      <c r="K56" t="s">
        <v>916</v>
      </c>
      <c r="L56">
        <v>1367</v>
      </c>
      <c r="N56">
        <v>1011</v>
      </c>
      <c r="O56" t="s">
        <v>910</v>
      </c>
      <c r="P56" t="s">
        <v>910</v>
      </c>
      <c r="Q56">
        <v>1</v>
      </c>
      <c r="X56">
        <v>0.56000000000000005</v>
      </c>
      <c r="Y56">
        <v>0</v>
      </c>
      <c r="Z56">
        <v>65.709999999999994</v>
      </c>
      <c r="AA56">
        <v>11.6</v>
      </c>
      <c r="AB56">
        <v>0</v>
      </c>
      <c r="AC56">
        <v>0</v>
      </c>
      <c r="AD56">
        <v>1</v>
      </c>
      <c r="AE56">
        <v>0</v>
      </c>
      <c r="AF56" t="s">
        <v>20</v>
      </c>
      <c r="AG56">
        <v>0.58800000000000008</v>
      </c>
      <c r="AH56">
        <v>2</v>
      </c>
      <c r="AI56">
        <v>51653382</v>
      </c>
      <c r="AJ56">
        <v>54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ROW(Source!A43)</f>
        <v>43</v>
      </c>
      <c r="B57">
        <v>51653398</v>
      </c>
      <c r="C57">
        <v>51653377</v>
      </c>
      <c r="D57">
        <v>49673715</v>
      </c>
      <c r="E57">
        <v>1</v>
      </c>
      <c r="F57">
        <v>1</v>
      </c>
      <c r="G57">
        <v>1</v>
      </c>
      <c r="H57">
        <v>2</v>
      </c>
      <c r="I57" t="s">
        <v>926</v>
      </c>
      <c r="J57" t="s">
        <v>927</v>
      </c>
      <c r="K57" t="s">
        <v>928</v>
      </c>
      <c r="L57">
        <v>1367</v>
      </c>
      <c r="N57">
        <v>1011</v>
      </c>
      <c r="O57" t="s">
        <v>910</v>
      </c>
      <c r="P57" t="s">
        <v>910</v>
      </c>
      <c r="Q57">
        <v>1</v>
      </c>
      <c r="X57">
        <v>1.4</v>
      </c>
      <c r="Y57">
        <v>0</v>
      </c>
      <c r="Z57">
        <v>8.1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20</v>
      </c>
      <c r="AG57">
        <v>1.47</v>
      </c>
      <c r="AH57">
        <v>2</v>
      </c>
      <c r="AI57">
        <v>51653383</v>
      </c>
      <c r="AJ57">
        <v>55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ROW(Source!A43)</f>
        <v>43</v>
      </c>
      <c r="B58">
        <v>51653399</v>
      </c>
      <c r="C58">
        <v>51653377</v>
      </c>
      <c r="D58">
        <v>49521144</v>
      </c>
      <c r="E58">
        <v>1</v>
      </c>
      <c r="F58">
        <v>1</v>
      </c>
      <c r="G58">
        <v>1</v>
      </c>
      <c r="H58">
        <v>3</v>
      </c>
      <c r="I58" t="s">
        <v>947</v>
      </c>
      <c r="J58" t="s">
        <v>948</v>
      </c>
      <c r="K58" t="s">
        <v>949</v>
      </c>
      <c r="L58">
        <v>1348</v>
      </c>
      <c r="N58">
        <v>1009</v>
      </c>
      <c r="O58" t="s">
        <v>105</v>
      </c>
      <c r="P58" t="s">
        <v>105</v>
      </c>
      <c r="Q58">
        <v>1000</v>
      </c>
      <c r="X58">
        <v>8.8999999999999995E-4</v>
      </c>
      <c r="Y58">
        <v>26499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8.8999999999999995E-4</v>
      </c>
      <c r="AH58">
        <v>2</v>
      </c>
      <c r="AI58">
        <v>51653384</v>
      </c>
      <c r="AJ58">
        <v>56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ROW(Source!A43)</f>
        <v>43</v>
      </c>
      <c r="B59">
        <v>51653400</v>
      </c>
      <c r="C59">
        <v>51653377</v>
      </c>
      <c r="D59">
        <v>49524301</v>
      </c>
      <c r="E59">
        <v>1</v>
      </c>
      <c r="F59">
        <v>1</v>
      </c>
      <c r="G59">
        <v>1</v>
      </c>
      <c r="H59">
        <v>3</v>
      </c>
      <c r="I59" t="s">
        <v>929</v>
      </c>
      <c r="J59" t="s">
        <v>930</v>
      </c>
      <c r="K59" t="s">
        <v>931</v>
      </c>
      <c r="L59">
        <v>1348</v>
      </c>
      <c r="N59">
        <v>1009</v>
      </c>
      <c r="O59" t="s">
        <v>105</v>
      </c>
      <c r="P59" t="s">
        <v>105</v>
      </c>
      <c r="Q59">
        <v>1000</v>
      </c>
      <c r="X59">
        <v>4.0999999999999999E-4</v>
      </c>
      <c r="Y59">
        <v>10362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4.0999999999999999E-4</v>
      </c>
      <c r="AH59">
        <v>2</v>
      </c>
      <c r="AI59">
        <v>51653385</v>
      </c>
      <c r="AJ59">
        <v>57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ROW(Source!A43)</f>
        <v>43</v>
      </c>
      <c r="B60">
        <v>51653401</v>
      </c>
      <c r="C60">
        <v>51653377</v>
      </c>
      <c r="D60">
        <v>49525488</v>
      </c>
      <c r="E60">
        <v>1</v>
      </c>
      <c r="F60">
        <v>1</v>
      </c>
      <c r="G60">
        <v>1</v>
      </c>
      <c r="H60">
        <v>3</v>
      </c>
      <c r="I60" t="s">
        <v>917</v>
      </c>
      <c r="J60" t="s">
        <v>918</v>
      </c>
      <c r="K60" t="s">
        <v>919</v>
      </c>
      <c r="L60">
        <v>1346</v>
      </c>
      <c r="N60">
        <v>1009</v>
      </c>
      <c r="O60" t="s">
        <v>920</v>
      </c>
      <c r="P60" t="s">
        <v>920</v>
      </c>
      <c r="Q60">
        <v>1</v>
      </c>
      <c r="X60">
        <v>15</v>
      </c>
      <c r="Y60">
        <v>9.0399999999999991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15</v>
      </c>
      <c r="AH60">
        <v>2</v>
      </c>
      <c r="AI60">
        <v>51653386</v>
      </c>
      <c r="AJ60">
        <v>58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ROW(Source!A43)</f>
        <v>43</v>
      </c>
      <c r="B61">
        <v>51653402</v>
      </c>
      <c r="C61">
        <v>51653377</v>
      </c>
      <c r="D61">
        <v>49526492</v>
      </c>
      <c r="E61">
        <v>1</v>
      </c>
      <c r="F61">
        <v>1</v>
      </c>
      <c r="G61">
        <v>1</v>
      </c>
      <c r="H61">
        <v>3</v>
      </c>
      <c r="I61" t="s">
        <v>921</v>
      </c>
      <c r="J61" t="s">
        <v>922</v>
      </c>
      <c r="K61" t="s">
        <v>923</v>
      </c>
      <c r="L61">
        <v>1346</v>
      </c>
      <c r="N61">
        <v>1009</v>
      </c>
      <c r="O61" t="s">
        <v>920</v>
      </c>
      <c r="P61" t="s">
        <v>920</v>
      </c>
      <c r="Q61">
        <v>1</v>
      </c>
      <c r="X61">
        <v>8</v>
      </c>
      <c r="Y61">
        <v>23.09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8</v>
      </c>
      <c r="AH61">
        <v>2</v>
      </c>
      <c r="AI61">
        <v>51653387</v>
      </c>
      <c r="AJ61">
        <v>59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ROW(Source!A43)</f>
        <v>43</v>
      </c>
      <c r="B62">
        <v>51653403</v>
      </c>
      <c r="C62">
        <v>51653377</v>
      </c>
      <c r="D62">
        <v>49512814</v>
      </c>
      <c r="E62">
        <v>70</v>
      </c>
      <c r="F62">
        <v>1</v>
      </c>
      <c r="G62">
        <v>1</v>
      </c>
      <c r="H62">
        <v>3</v>
      </c>
      <c r="I62" t="s">
        <v>974</v>
      </c>
      <c r="J62" t="s">
        <v>3</v>
      </c>
      <c r="K62" t="s">
        <v>975</v>
      </c>
      <c r="L62">
        <v>1327</v>
      </c>
      <c r="N62">
        <v>1005</v>
      </c>
      <c r="O62" t="s">
        <v>52</v>
      </c>
      <c r="P62" t="s">
        <v>52</v>
      </c>
      <c r="Q62">
        <v>1</v>
      </c>
      <c r="X62">
        <v>0</v>
      </c>
      <c r="Y62">
        <v>0</v>
      </c>
      <c r="Z62">
        <v>0</v>
      </c>
      <c r="AA62">
        <v>0</v>
      </c>
      <c r="AB62">
        <v>0</v>
      </c>
      <c r="AC62">
        <v>1</v>
      </c>
      <c r="AD62">
        <v>0</v>
      </c>
      <c r="AE62">
        <v>0</v>
      </c>
      <c r="AF62" t="s">
        <v>3</v>
      </c>
      <c r="AG62">
        <v>0</v>
      </c>
      <c r="AH62">
        <v>3</v>
      </c>
      <c r="AI62">
        <v>-1</v>
      </c>
      <c r="AJ62" t="s">
        <v>3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ROW(Source!A43)</f>
        <v>43</v>
      </c>
      <c r="B63">
        <v>51653404</v>
      </c>
      <c r="C63">
        <v>51653377</v>
      </c>
      <c r="D63">
        <v>49555131</v>
      </c>
      <c r="E63">
        <v>1</v>
      </c>
      <c r="F63">
        <v>1</v>
      </c>
      <c r="G63">
        <v>1</v>
      </c>
      <c r="H63">
        <v>3</v>
      </c>
      <c r="I63" t="s">
        <v>950</v>
      </c>
      <c r="J63" t="s">
        <v>951</v>
      </c>
      <c r="K63" t="s">
        <v>952</v>
      </c>
      <c r="L63">
        <v>1348</v>
      </c>
      <c r="N63">
        <v>1009</v>
      </c>
      <c r="O63" t="s">
        <v>105</v>
      </c>
      <c r="P63" t="s">
        <v>105</v>
      </c>
      <c r="Q63">
        <v>1000</v>
      </c>
      <c r="X63">
        <v>5.0099999999999997E-3</v>
      </c>
      <c r="Y63">
        <v>17183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5.0099999999999997E-3</v>
      </c>
      <c r="AH63">
        <v>2</v>
      </c>
      <c r="AI63">
        <v>51653388</v>
      </c>
      <c r="AJ63">
        <v>60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ROW(Source!A43)</f>
        <v>43</v>
      </c>
      <c r="B64">
        <v>51653405</v>
      </c>
      <c r="C64">
        <v>51653377</v>
      </c>
      <c r="D64">
        <v>49514607</v>
      </c>
      <c r="E64">
        <v>70</v>
      </c>
      <c r="F64">
        <v>1</v>
      </c>
      <c r="G64">
        <v>1</v>
      </c>
      <c r="H64">
        <v>3</v>
      </c>
      <c r="I64" t="s">
        <v>976</v>
      </c>
      <c r="J64" t="s">
        <v>3</v>
      </c>
      <c r="K64" t="s">
        <v>977</v>
      </c>
      <c r="L64">
        <v>1327</v>
      </c>
      <c r="N64">
        <v>1005</v>
      </c>
      <c r="O64" t="s">
        <v>52</v>
      </c>
      <c r="P64" t="s">
        <v>52</v>
      </c>
      <c r="Q64">
        <v>1</v>
      </c>
      <c r="X64">
        <v>100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 t="s">
        <v>3</v>
      </c>
      <c r="AG64">
        <v>100</v>
      </c>
      <c r="AH64">
        <v>3</v>
      </c>
      <c r="AI64">
        <v>-1</v>
      </c>
      <c r="AJ64" t="s">
        <v>3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ROW(Source!A43)</f>
        <v>43</v>
      </c>
      <c r="B65">
        <v>51653406</v>
      </c>
      <c r="C65">
        <v>51653377</v>
      </c>
      <c r="D65">
        <v>49514616</v>
      </c>
      <c r="E65">
        <v>70</v>
      </c>
      <c r="F65">
        <v>1</v>
      </c>
      <c r="G65">
        <v>1</v>
      </c>
      <c r="H65">
        <v>3</v>
      </c>
      <c r="I65" t="s">
        <v>978</v>
      </c>
      <c r="J65" t="s">
        <v>3</v>
      </c>
      <c r="K65" t="s">
        <v>979</v>
      </c>
      <c r="L65">
        <v>1346</v>
      </c>
      <c r="N65">
        <v>1009</v>
      </c>
      <c r="O65" t="s">
        <v>920</v>
      </c>
      <c r="P65" t="s">
        <v>920</v>
      </c>
      <c r="Q65">
        <v>1</v>
      </c>
      <c r="X65">
        <v>0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 t="s">
        <v>3</v>
      </c>
      <c r="AG65">
        <v>0</v>
      </c>
      <c r="AH65">
        <v>3</v>
      </c>
      <c r="AI65">
        <v>-1</v>
      </c>
      <c r="AJ65" t="s">
        <v>3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ROW(Source!A43)</f>
        <v>43</v>
      </c>
      <c r="B66">
        <v>51653407</v>
      </c>
      <c r="C66">
        <v>51653377</v>
      </c>
      <c r="D66">
        <v>49514616</v>
      </c>
      <c r="E66">
        <v>70</v>
      </c>
      <c r="F66">
        <v>1</v>
      </c>
      <c r="G66">
        <v>1</v>
      </c>
      <c r="H66">
        <v>3</v>
      </c>
      <c r="I66" t="s">
        <v>978</v>
      </c>
      <c r="J66" t="s">
        <v>3</v>
      </c>
      <c r="K66" t="s">
        <v>980</v>
      </c>
      <c r="L66">
        <v>1371</v>
      </c>
      <c r="N66">
        <v>1013</v>
      </c>
      <c r="O66" t="s">
        <v>17</v>
      </c>
      <c r="P66" t="s">
        <v>17</v>
      </c>
      <c r="Q66">
        <v>1</v>
      </c>
      <c r="X66">
        <v>0</v>
      </c>
      <c r="Y66">
        <v>0</v>
      </c>
      <c r="Z66">
        <v>0</v>
      </c>
      <c r="AA66">
        <v>0</v>
      </c>
      <c r="AB66">
        <v>0</v>
      </c>
      <c r="AC66">
        <v>1</v>
      </c>
      <c r="AD66">
        <v>0</v>
      </c>
      <c r="AE66">
        <v>0</v>
      </c>
      <c r="AF66" t="s">
        <v>3</v>
      </c>
      <c r="AG66">
        <v>0</v>
      </c>
      <c r="AH66">
        <v>3</v>
      </c>
      <c r="AI66">
        <v>-1</v>
      </c>
      <c r="AJ66" t="s">
        <v>3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ROW(Source!A43)</f>
        <v>43</v>
      </c>
      <c r="B67">
        <v>51653408</v>
      </c>
      <c r="C67">
        <v>51653377</v>
      </c>
      <c r="D67">
        <v>49514677</v>
      </c>
      <c r="E67">
        <v>70</v>
      </c>
      <c r="F67">
        <v>1</v>
      </c>
      <c r="G67">
        <v>1</v>
      </c>
      <c r="H67">
        <v>3</v>
      </c>
      <c r="I67" t="s">
        <v>981</v>
      </c>
      <c r="J67" t="s">
        <v>3</v>
      </c>
      <c r="K67" t="s">
        <v>982</v>
      </c>
      <c r="L67">
        <v>1371</v>
      </c>
      <c r="N67">
        <v>1013</v>
      </c>
      <c r="O67" t="s">
        <v>17</v>
      </c>
      <c r="P67" t="s">
        <v>17</v>
      </c>
      <c r="Q67">
        <v>1</v>
      </c>
      <c r="X67">
        <v>0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0</v>
      </c>
      <c r="AF67" t="s">
        <v>3</v>
      </c>
      <c r="AG67">
        <v>0</v>
      </c>
      <c r="AH67">
        <v>3</v>
      </c>
      <c r="AI67">
        <v>-1</v>
      </c>
      <c r="AJ67" t="s">
        <v>3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ROW(Source!A43)</f>
        <v>43</v>
      </c>
      <c r="B68">
        <v>51653409</v>
      </c>
      <c r="C68">
        <v>51653377</v>
      </c>
      <c r="D68">
        <v>49514711</v>
      </c>
      <c r="E68">
        <v>70</v>
      </c>
      <c r="F68">
        <v>1</v>
      </c>
      <c r="G68">
        <v>1</v>
      </c>
      <c r="H68">
        <v>3</v>
      </c>
      <c r="I68" t="s">
        <v>983</v>
      </c>
      <c r="J68" t="s">
        <v>3</v>
      </c>
      <c r="K68" t="s">
        <v>984</v>
      </c>
      <c r="L68">
        <v>1371</v>
      </c>
      <c r="N68">
        <v>1013</v>
      </c>
      <c r="O68" t="s">
        <v>17</v>
      </c>
      <c r="P68" t="s">
        <v>17</v>
      </c>
      <c r="Q68">
        <v>1</v>
      </c>
      <c r="X68">
        <v>0</v>
      </c>
      <c r="Y68">
        <v>0</v>
      </c>
      <c r="Z68">
        <v>0</v>
      </c>
      <c r="AA68">
        <v>0</v>
      </c>
      <c r="AB68">
        <v>0</v>
      </c>
      <c r="AC68">
        <v>1</v>
      </c>
      <c r="AD68">
        <v>0</v>
      </c>
      <c r="AE68">
        <v>0</v>
      </c>
      <c r="AF68" t="s">
        <v>3</v>
      </c>
      <c r="AG68">
        <v>0</v>
      </c>
      <c r="AH68">
        <v>3</v>
      </c>
      <c r="AI68">
        <v>-1</v>
      </c>
      <c r="AJ68" t="s">
        <v>3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ROW(Source!A46)</f>
        <v>46</v>
      </c>
      <c r="B69">
        <v>51653428</v>
      </c>
      <c r="C69">
        <v>51653412</v>
      </c>
      <c r="D69">
        <v>49510719</v>
      </c>
      <c r="E69">
        <v>70</v>
      </c>
      <c r="F69">
        <v>1</v>
      </c>
      <c r="G69">
        <v>1</v>
      </c>
      <c r="H69">
        <v>1</v>
      </c>
      <c r="I69" t="s">
        <v>942</v>
      </c>
      <c r="J69" t="s">
        <v>3</v>
      </c>
      <c r="K69" t="s">
        <v>943</v>
      </c>
      <c r="L69">
        <v>1191</v>
      </c>
      <c r="N69">
        <v>1013</v>
      </c>
      <c r="O69" t="s">
        <v>904</v>
      </c>
      <c r="P69" t="s">
        <v>904</v>
      </c>
      <c r="Q69">
        <v>1</v>
      </c>
      <c r="X69">
        <v>141</v>
      </c>
      <c r="Y69">
        <v>0</v>
      </c>
      <c r="Z69">
        <v>0</v>
      </c>
      <c r="AA69">
        <v>0</v>
      </c>
      <c r="AB69">
        <v>8.74</v>
      </c>
      <c r="AC69">
        <v>0</v>
      </c>
      <c r="AD69">
        <v>1</v>
      </c>
      <c r="AE69">
        <v>1</v>
      </c>
      <c r="AF69" t="s">
        <v>20</v>
      </c>
      <c r="AG69">
        <v>148.05000000000001</v>
      </c>
      <c r="AH69">
        <v>2</v>
      </c>
      <c r="AI69">
        <v>51653413</v>
      </c>
      <c r="AJ69">
        <v>63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ROW(Source!A46)</f>
        <v>46</v>
      </c>
      <c r="B70">
        <v>51653429</v>
      </c>
      <c r="C70">
        <v>51653412</v>
      </c>
      <c r="D70">
        <v>49510905</v>
      </c>
      <c r="E70">
        <v>70</v>
      </c>
      <c r="F70">
        <v>1</v>
      </c>
      <c r="G70">
        <v>1</v>
      </c>
      <c r="H70">
        <v>1</v>
      </c>
      <c r="I70" t="s">
        <v>905</v>
      </c>
      <c r="J70" t="s">
        <v>3</v>
      </c>
      <c r="K70" t="s">
        <v>906</v>
      </c>
      <c r="L70">
        <v>1191</v>
      </c>
      <c r="N70">
        <v>1013</v>
      </c>
      <c r="O70" t="s">
        <v>904</v>
      </c>
      <c r="P70" t="s">
        <v>904</v>
      </c>
      <c r="Q70">
        <v>1</v>
      </c>
      <c r="X70">
        <v>0.94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2</v>
      </c>
      <c r="AF70" t="s">
        <v>20</v>
      </c>
      <c r="AG70">
        <v>0.98699999999999999</v>
      </c>
      <c r="AH70">
        <v>2</v>
      </c>
      <c r="AI70">
        <v>51653414</v>
      </c>
      <c r="AJ70">
        <v>64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ROW(Source!A46)</f>
        <v>46</v>
      </c>
      <c r="B71">
        <v>51653430</v>
      </c>
      <c r="C71">
        <v>51653412</v>
      </c>
      <c r="D71">
        <v>49672573</v>
      </c>
      <c r="E71">
        <v>1</v>
      </c>
      <c r="F71">
        <v>1</v>
      </c>
      <c r="G71">
        <v>1</v>
      </c>
      <c r="H71">
        <v>2</v>
      </c>
      <c r="I71" t="s">
        <v>907</v>
      </c>
      <c r="J71" t="s">
        <v>908</v>
      </c>
      <c r="K71" t="s">
        <v>909</v>
      </c>
      <c r="L71">
        <v>1367</v>
      </c>
      <c r="N71">
        <v>1011</v>
      </c>
      <c r="O71" t="s">
        <v>910</v>
      </c>
      <c r="P71" t="s">
        <v>910</v>
      </c>
      <c r="Q71">
        <v>1</v>
      </c>
      <c r="X71">
        <v>0.38</v>
      </c>
      <c r="Y71">
        <v>0</v>
      </c>
      <c r="Z71">
        <v>115.4</v>
      </c>
      <c r="AA71">
        <v>13.5</v>
      </c>
      <c r="AB71">
        <v>0</v>
      </c>
      <c r="AC71">
        <v>0</v>
      </c>
      <c r="AD71">
        <v>1</v>
      </c>
      <c r="AE71">
        <v>0</v>
      </c>
      <c r="AF71" t="s">
        <v>20</v>
      </c>
      <c r="AG71">
        <v>0.39900000000000002</v>
      </c>
      <c r="AH71">
        <v>2</v>
      </c>
      <c r="AI71">
        <v>51653415</v>
      </c>
      <c r="AJ71">
        <v>65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ROW(Source!A46)</f>
        <v>46</v>
      </c>
      <c r="B72">
        <v>51653431</v>
      </c>
      <c r="C72">
        <v>51653412</v>
      </c>
      <c r="D72">
        <v>49672703</v>
      </c>
      <c r="E72">
        <v>1</v>
      </c>
      <c r="F72">
        <v>1</v>
      </c>
      <c r="G72">
        <v>1</v>
      </c>
      <c r="H72">
        <v>2</v>
      </c>
      <c r="I72" t="s">
        <v>944</v>
      </c>
      <c r="J72" t="s">
        <v>945</v>
      </c>
      <c r="K72" t="s">
        <v>946</v>
      </c>
      <c r="L72">
        <v>1367</v>
      </c>
      <c r="N72">
        <v>1011</v>
      </c>
      <c r="O72" t="s">
        <v>910</v>
      </c>
      <c r="P72" t="s">
        <v>910</v>
      </c>
      <c r="Q72">
        <v>1</v>
      </c>
      <c r="X72">
        <v>0.34</v>
      </c>
      <c r="Y72">
        <v>0</v>
      </c>
      <c r="Z72">
        <v>6.66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20</v>
      </c>
      <c r="AG72">
        <v>0.35700000000000004</v>
      </c>
      <c r="AH72">
        <v>2</v>
      </c>
      <c r="AI72">
        <v>51653416</v>
      </c>
      <c r="AJ72">
        <v>66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ROW(Source!A46)</f>
        <v>46</v>
      </c>
      <c r="B73">
        <v>51653432</v>
      </c>
      <c r="C73">
        <v>51653412</v>
      </c>
      <c r="D73">
        <v>49673503</v>
      </c>
      <c r="E73">
        <v>1</v>
      </c>
      <c r="F73">
        <v>1</v>
      </c>
      <c r="G73">
        <v>1</v>
      </c>
      <c r="H73">
        <v>2</v>
      </c>
      <c r="I73" t="s">
        <v>914</v>
      </c>
      <c r="J73" t="s">
        <v>915</v>
      </c>
      <c r="K73" t="s">
        <v>916</v>
      </c>
      <c r="L73">
        <v>1367</v>
      </c>
      <c r="N73">
        <v>1011</v>
      </c>
      <c r="O73" t="s">
        <v>910</v>
      </c>
      <c r="P73" t="s">
        <v>910</v>
      </c>
      <c r="Q73">
        <v>1</v>
      </c>
      <c r="X73">
        <v>0.56000000000000005</v>
      </c>
      <c r="Y73">
        <v>0</v>
      </c>
      <c r="Z73">
        <v>65.709999999999994</v>
      </c>
      <c r="AA73">
        <v>11.6</v>
      </c>
      <c r="AB73">
        <v>0</v>
      </c>
      <c r="AC73">
        <v>0</v>
      </c>
      <c r="AD73">
        <v>1</v>
      </c>
      <c r="AE73">
        <v>0</v>
      </c>
      <c r="AF73" t="s">
        <v>20</v>
      </c>
      <c r="AG73">
        <v>0.58800000000000008</v>
      </c>
      <c r="AH73">
        <v>2</v>
      </c>
      <c r="AI73">
        <v>51653417</v>
      </c>
      <c r="AJ73">
        <v>67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ROW(Source!A46)</f>
        <v>46</v>
      </c>
      <c r="B74">
        <v>51653433</v>
      </c>
      <c r="C74">
        <v>51653412</v>
      </c>
      <c r="D74">
        <v>49673715</v>
      </c>
      <c r="E74">
        <v>1</v>
      </c>
      <c r="F74">
        <v>1</v>
      </c>
      <c r="G74">
        <v>1</v>
      </c>
      <c r="H74">
        <v>2</v>
      </c>
      <c r="I74" t="s">
        <v>926</v>
      </c>
      <c r="J74" t="s">
        <v>927</v>
      </c>
      <c r="K74" t="s">
        <v>928</v>
      </c>
      <c r="L74">
        <v>1367</v>
      </c>
      <c r="N74">
        <v>1011</v>
      </c>
      <c r="O74" t="s">
        <v>910</v>
      </c>
      <c r="P74" t="s">
        <v>910</v>
      </c>
      <c r="Q74">
        <v>1</v>
      </c>
      <c r="X74">
        <v>1.4</v>
      </c>
      <c r="Y74">
        <v>0</v>
      </c>
      <c r="Z74">
        <v>8.1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20</v>
      </c>
      <c r="AG74">
        <v>1.47</v>
      </c>
      <c r="AH74">
        <v>2</v>
      </c>
      <c r="AI74">
        <v>51653418</v>
      </c>
      <c r="AJ74">
        <v>68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ROW(Source!A46)</f>
        <v>46</v>
      </c>
      <c r="B75">
        <v>51653434</v>
      </c>
      <c r="C75">
        <v>51653412</v>
      </c>
      <c r="D75">
        <v>49521144</v>
      </c>
      <c r="E75">
        <v>1</v>
      </c>
      <c r="F75">
        <v>1</v>
      </c>
      <c r="G75">
        <v>1</v>
      </c>
      <c r="H75">
        <v>3</v>
      </c>
      <c r="I75" t="s">
        <v>947</v>
      </c>
      <c r="J75" t="s">
        <v>948</v>
      </c>
      <c r="K75" t="s">
        <v>949</v>
      </c>
      <c r="L75">
        <v>1348</v>
      </c>
      <c r="N75">
        <v>1009</v>
      </c>
      <c r="O75" t="s">
        <v>105</v>
      </c>
      <c r="P75" t="s">
        <v>105</v>
      </c>
      <c r="Q75">
        <v>1000</v>
      </c>
      <c r="X75">
        <v>8.8999999999999995E-4</v>
      </c>
      <c r="Y75">
        <v>26499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8.8999999999999995E-4</v>
      </c>
      <c r="AH75">
        <v>2</v>
      </c>
      <c r="AI75">
        <v>51653419</v>
      </c>
      <c r="AJ75">
        <v>69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ROW(Source!A46)</f>
        <v>46</v>
      </c>
      <c r="B76">
        <v>51653435</v>
      </c>
      <c r="C76">
        <v>51653412</v>
      </c>
      <c r="D76">
        <v>49524301</v>
      </c>
      <c r="E76">
        <v>1</v>
      </c>
      <c r="F76">
        <v>1</v>
      </c>
      <c r="G76">
        <v>1</v>
      </c>
      <c r="H76">
        <v>3</v>
      </c>
      <c r="I76" t="s">
        <v>929</v>
      </c>
      <c r="J76" t="s">
        <v>930</v>
      </c>
      <c r="K76" t="s">
        <v>931</v>
      </c>
      <c r="L76">
        <v>1348</v>
      </c>
      <c r="N76">
        <v>1009</v>
      </c>
      <c r="O76" t="s">
        <v>105</v>
      </c>
      <c r="P76" t="s">
        <v>105</v>
      </c>
      <c r="Q76">
        <v>1000</v>
      </c>
      <c r="X76">
        <v>4.0999999999999999E-4</v>
      </c>
      <c r="Y76">
        <v>10362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3</v>
      </c>
      <c r="AG76">
        <v>4.0999999999999999E-4</v>
      </c>
      <c r="AH76">
        <v>2</v>
      </c>
      <c r="AI76">
        <v>51653420</v>
      </c>
      <c r="AJ76">
        <v>70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ROW(Source!A46)</f>
        <v>46</v>
      </c>
      <c r="B77">
        <v>51653436</v>
      </c>
      <c r="C77">
        <v>51653412</v>
      </c>
      <c r="D77">
        <v>49525488</v>
      </c>
      <c r="E77">
        <v>1</v>
      </c>
      <c r="F77">
        <v>1</v>
      </c>
      <c r="G77">
        <v>1</v>
      </c>
      <c r="H77">
        <v>3</v>
      </c>
      <c r="I77" t="s">
        <v>917</v>
      </c>
      <c r="J77" t="s">
        <v>918</v>
      </c>
      <c r="K77" t="s">
        <v>919</v>
      </c>
      <c r="L77">
        <v>1346</v>
      </c>
      <c r="N77">
        <v>1009</v>
      </c>
      <c r="O77" t="s">
        <v>920</v>
      </c>
      <c r="P77" t="s">
        <v>920</v>
      </c>
      <c r="Q77">
        <v>1</v>
      </c>
      <c r="X77">
        <v>15</v>
      </c>
      <c r="Y77">
        <v>9.0399999999999991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15</v>
      </c>
      <c r="AH77">
        <v>2</v>
      </c>
      <c r="AI77">
        <v>51653421</v>
      </c>
      <c r="AJ77">
        <v>71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ROW(Source!A46)</f>
        <v>46</v>
      </c>
      <c r="B78">
        <v>51653437</v>
      </c>
      <c r="C78">
        <v>51653412</v>
      </c>
      <c r="D78">
        <v>49526492</v>
      </c>
      <c r="E78">
        <v>1</v>
      </c>
      <c r="F78">
        <v>1</v>
      </c>
      <c r="G78">
        <v>1</v>
      </c>
      <c r="H78">
        <v>3</v>
      </c>
      <c r="I78" t="s">
        <v>921</v>
      </c>
      <c r="J78" t="s">
        <v>922</v>
      </c>
      <c r="K78" t="s">
        <v>923</v>
      </c>
      <c r="L78">
        <v>1346</v>
      </c>
      <c r="N78">
        <v>1009</v>
      </c>
      <c r="O78" t="s">
        <v>920</v>
      </c>
      <c r="P78" t="s">
        <v>920</v>
      </c>
      <c r="Q78">
        <v>1</v>
      </c>
      <c r="X78">
        <v>8</v>
      </c>
      <c r="Y78">
        <v>23.09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8</v>
      </c>
      <c r="AH78">
        <v>2</v>
      </c>
      <c r="AI78">
        <v>51653422</v>
      </c>
      <c r="AJ78">
        <v>72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ROW(Source!A46)</f>
        <v>46</v>
      </c>
      <c r="B79">
        <v>51653438</v>
      </c>
      <c r="C79">
        <v>51653412</v>
      </c>
      <c r="D79">
        <v>49512814</v>
      </c>
      <c r="E79">
        <v>70</v>
      </c>
      <c r="F79">
        <v>1</v>
      </c>
      <c r="G79">
        <v>1</v>
      </c>
      <c r="H79">
        <v>3</v>
      </c>
      <c r="I79" t="s">
        <v>974</v>
      </c>
      <c r="J79" t="s">
        <v>3</v>
      </c>
      <c r="K79" t="s">
        <v>975</v>
      </c>
      <c r="L79">
        <v>1327</v>
      </c>
      <c r="N79">
        <v>1005</v>
      </c>
      <c r="O79" t="s">
        <v>52</v>
      </c>
      <c r="P79" t="s">
        <v>52</v>
      </c>
      <c r="Q79">
        <v>1</v>
      </c>
      <c r="X79">
        <v>0</v>
      </c>
      <c r="Y79">
        <v>0</v>
      </c>
      <c r="Z79">
        <v>0</v>
      </c>
      <c r="AA79">
        <v>0</v>
      </c>
      <c r="AB79">
        <v>0</v>
      </c>
      <c r="AC79">
        <v>1</v>
      </c>
      <c r="AD79">
        <v>0</v>
      </c>
      <c r="AE79">
        <v>0</v>
      </c>
      <c r="AF79" t="s">
        <v>3</v>
      </c>
      <c r="AG79">
        <v>0</v>
      </c>
      <c r="AH79">
        <v>3</v>
      </c>
      <c r="AI79">
        <v>-1</v>
      </c>
      <c r="AJ79" t="s">
        <v>3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ROW(Source!A46)</f>
        <v>46</v>
      </c>
      <c r="B80">
        <v>51653439</v>
      </c>
      <c r="C80">
        <v>51653412</v>
      </c>
      <c r="D80">
        <v>49555131</v>
      </c>
      <c r="E80">
        <v>1</v>
      </c>
      <c r="F80">
        <v>1</v>
      </c>
      <c r="G80">
        <v>1</v>
      </c>
      <c r="H80">
        <v>3</v>
      </c>
      <c r="I80" t="s">
        <v>950</v>
      </c>
      <c r="J80" t="s">
        <v>951</v>
      </c>
      <c r="K80" t="s">
        <v>952</v>
      </c>
      <c r="L80">
        <v>1348</v>
      </c>
      <c r="N80">
        <v>1009</v>
      </c>
      <c r="O80" t="s">
        <v>105</v>
      </c>
      <c r="P80" t="s">
        <v>105</v>
      </c>
      <c r="Q80">
        <v>1000</v>
      </c>
      <c r="X80">
        <v>5.0099999999999997E-3</v>
      </c>
      <c r="Y80">
        <v>17183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5.0099999999999997E-3</v>
      </c>
      <c r="AH80">
        <v>2</v>
      </c>
      <c r="AI80">
        <v>51653423</v>
      </c>
      <c r="AJ80">
        <v>73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ROW(Source!A46)</f>
        <v>46</v>
      </c>
      <c r="B81">
        <v>51653440</v>
      </c>
      <c r="C81">
        <v>51653412</v>
      </c>
      <c r="D81">
        <v>49514607</v>
      </c>
      <c r="E81">
        <v>70</v>
      </c>
      <c r="F81">
        <v>1</v>
      </c>
      <c r="G81">
        <v>1</v>
      </c>
      <c r="H81">
        <v>3</v>
      </c>
      <c r="I81" t="s">
        <v>976</v>
      </c>
      <c r="J81" t="s">
        <v>3</v>
      </c>
      <c r="K81" t="s">
        <v>977</v>
      </c>
      <c r="L81">
        <v>1327</v>
      </c>
      <c r="N81">
        <v>1005</v>
      </c>
      <c r="O81" t="s">
        <v>52</v>
      </c>
      <c r="P81" t="s">
        <v>52</v>
      </c>
      <c r="Q81">
        <v>1</v>
      </c>
      <c r="X81">
        <v>100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3</v>
      </c>
      <c r="AG81">
        <v>100</v>
      </c>
      <c r="AH81">
        <v>3</v>
      </c>
      <c r="AI81">
        <v>-1</v>
      </c>
      <c r="AJ81" t="s">
        <v>3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ROW(Source!A46)</f>
        <v>46</v>
      </c>
      <c r="B82">
        <v>51653441</v>
      </c>
      <c r="C82">
        <v>51653412</v>
      </c>
      <c r="D82">
        <v>49514616</v>
      </c>
      <c r="E82">
        <v>70</v>
      </c>
      <c r="F82">
        <v>1</v>
      </c>
      <c r="G82">
        <v>1</v>
      </c>
      <c r="H82">
        <v>3</v>
      </c>
      <c r="I82" t="s">
        <v>978</v>
      </c>
      <c r="J82" t="s">
        <v>3</v>
      </c>
      <c r="K82" t="s">
        <v>979</v>
      </c>
      <c r="L82">
        <v>1346</v>
      </c>
      <c r="N82">
        <v>1009</v>
      </c>
      <c r="O82" t="s">
        <v>920</v>
      </c>
      <c r="P82" t="s">
        <v>920</v>
      </c>
      <c r="Q82">
        <v>1</v>
      </c>
      <c r="X82">
        <v>0</v>
      </c>
      <c r="Y82">
        <v>0</v>
      </c>
      <c r="Z82">
        <v>0</v>
      </c>
      <c r="AA82">
        <v>0</v>
      </c>
      <c r="AB82">
        <v>0</v>
      </c>
      <c r="AC82">
        <v>1</v>
      </c>
      <c r="AD82">
        <v>0</v>
      </c>
      <c r="AE82">
        <v>0</v>
      </c>
      <c r="AF82" t="s">
        <v>3</v>
      </c>
      <c r="AG82">
        <v>0</v>
      </c>
      <c r="AH82">
        <v>3</v>
      </c>
      <c r="AI82">
        <v>-1</v>
      </c>
      <c r="AJ82" t="s">
        <v>3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ROW(Source!A46)</f>
        <v>46</v>
      </c>
      <c r="B83">
        <v>51653442</v>
      </c>
      <c r="C83">
        <v>51653412</v>
      </c>
      <c r="D83">
        <v>49514616</v>
      </c>
      <c r="E83">
        <v>70</v>
      </c>
      <c r="F83">
        <v>1</v>
      </c>
      <c r="G83">
        <v>1</v>
      </c>
      <c r="H83">
        <v>3</v>
      </c>
      <c r="I83" t="s">
        <v>978</v>
      </c>
      <c r="J83" t="s">
        <v>3</v>
      </c>
      <c r="K83" t="s">
        <v>980</v>
      </c>
      <c r="L83">
        <v>1371</v>
      </c>
      <c r="N83">
        <v>1013</v>
      </c>
      <c r="O83" t="s">
        <v>17</v>
      </c>
      <c r="P83" t="s">
        <v>17</v>
      </c>
      <c r="Q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>
        <v>1</v>
      </c>
      <c r="AD83">
        <v>0</v>
      </c>
      <c r="AE83">
        <v>0</v>
      </c>
      <c r="AF83" t="s">
        <v>3</v>
      </c>
      <c r="AG83">
        <v>0</v>
      </c>
      <c r="AH83">
        <v>3</v>
      </c>
      <c r="AI83">
        <v>-1</v>
      </c>
      <c r="AJ83" t="s">
        <v>3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ROW(Source!A46)</f>
        <v>46</v>
      </c>
      <c r="B84">
        <v>51653443</v>
      </c>
      <c r="C84">
        <v>51653412</v>
      </c>
      <c r="D84">
        <v>49514677</v>
      </c>
      <c r="E84">
        <v>70</v>
      </c>
      <c r="F84">
        <v>1</v>
      </c>
      <c r="G84">
        <v>1</v>
      </c>
      <c r="H84">
        <v>3</v>
      </c>
      <c r="I84" t="s">
        <v>981</v>
      </c>
      <c r="J84" t="s">
        <v>3</v>
      </c>
      <c r="K84" t="s">
        <v>982</v>
      </c>
      <c r="L84">
        <v>1371</v>
      </c>
      <c r="N84">
        <v>1013</v>
      </c>
      <c r="O84" t="s">
        <v>17</v>
      </c>
      <c r="P84" t="s">
        <v>17</v>
      </c>
      <c r="Q84">
        <v>1</v>
      </c>
      <c r="X84">
        <v>0</v>
      </c>
      <c r="Y84">
        <v>0</v>
      </c>
      <c r="Z84">
        <v>0</v>
      </c>
      <c r="AA84">
        <v>0</v>
      </c>
      <c r="AB84">
        <v>0</v>
      </c>
      <c r="AC84">
        <v>1</v>
      </c>
      <c r="AD84">
        <v>0</v>
      </c>
      <c r="AE84">
        <v>0</v>
      </c>
      <c r="AF84" t="s">
        <v>3</v>
      </c>
      <c r="AG84">
        <v>0</v>
      </c>
      <c r="AH84">
        <v>3</v>
      </c>
      <c r="AI84">
        <v>-1</v>
      </c>
      <c r="AJ84" t="s">
        <v>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ROW(Source!A49)</f>
        <v>49</v>
      </c>
      <c r="B85">
        <v>51653455</v>
      </c>
      <c r="C85">
        <v>51653446</v>
      </c>
      <c r="D85">
        <v>49510767</v>
      </c>
      <c r="E85">
        <v>70</v>
      </c>
      <c r="F85">
        <v>1</v>
      </c>
      <c r="G85">
        <v>1</v>
      </c>
      <c r="H85">
        <v>1</v>
      </c>
      <c r="I85" t="s">
        <v>953</v>
      </c>
      <c r="J85" t="s">
        <v>3</v>
      </c>
      <c r="K85" t="s">
        <v>954</v>
      </c>
      <c r="L85">
        <v>1191</v>
      </c>
      <c r="N85">
        <v>1013</v>
      </c>
      <c r="O85" t="s">
        <v>904</v>
      </c>
      <c r="P85" t="s">
        <v>904</v>
      </c>
      <c r="Q85">
        <v>1</v>
      </c>
      <c r="X85">
        <v>5</v>
      </c>
      <c r="Y85">
        <v>0</v>
      </c>
      <c r="Z85">
        <v>0</v>
      </c>
      <c r="AA85">
        <v>0</v>
      </c>
      <c r="AB85">
        <v>9.92</v>
      </c>
      <c r="AC85">
        <v>0</v>
      </c>
      <c r="AD85">
        <v>1</v>
      </c>
      <c r="AE85">
        <v>1</v>
      </c>
      <c r="AF85" t="s">
        <v>3</v>
      </c>
      <c r="AG85">
        <v>5</v>
      </c>
      <c r="AH85">
        <v>2</v>
      </c>
      <c r="AI85">
        <v>51653447</v>
      </c>
      <c r="AJ85">
        <v>76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ROW(Source!A49)</f>
        <v>49</v>
      </c>
      <c r="B86">
        <v>51653456</v>
      </c>
      <c r="C86">
        <v>51653446</v>
      </c>
      <c r="D86">
        <v>49510905</v>
      </c>
      <c r="E86">
        <v>70</v>
      </c>
      <c r="F86">
        <v>1</v>
      </c>
      <c r="G86">
        <v>1</v>
      </c>
      <c r="H86">
        <v>1</v>
      </c>
      <c r="I86" t="s">
        <v>905</v>
      </c>
      <c r="J86" t="s">
        <v>3</v>
      </c>
      <c r="K86" t="s">
        <v>906</v>
      </c>
      <c r="L86">
        <v>1191</v>
      </c>
      <c r="N86">
        <v>1013</v>
      </c>
      <c r="O86" t="s">
        <v>904</v>
      </c>
      <c r="P86" t="s">
        <v>904</v>
      </c>
      <c r="Q86">
        <v>1</v>
      </c>
      <c r="X86">
        <v>0.43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2</v>
      </c>
      <c r="AF86" t="s">
        <v>3</v>
      </c>
      <c r="AG86">
        <v>0.43</v>
      </c>
      <c r="AH86">
        <v>2</v>
      </c>
      <c r="AI86">
        <v>51653448</v>
      </c>
      <c r="AJ86">
        <v>77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ROW(Source!A49)</f>
        <v>49</v>
      </c>
      <c r="B87">
        <v>51653457</v>
      </c>
      <c r="C87">
        <v>51653446</v>
      </c>
      <c r="D87">
        <v>49673503</v>
      </c>
      <c r="E87">
        <v>1</v>
      </c>
      <c r="F87">
        <v>1</v>
      </c>
      <c r="G87">
        <v>1</v>
      </c>
      <c r="H87">
        <v>2</v>
      </c>
      <c r="I87" t="s">
        <v>914</v>
      </c>
      <c r="J87" t="s">
        <v>915</v>
      </c>
      <c r="K87" t="s">
        <v>916</v>
      </c>
      <c r="L87">
        <v>1367</v>
      </c>
      <c r="N87">
        <v>1011</v>
      </c>
      <c r="O87" t="s">
        <v>910</v>
      </c>
      <c r="P87" t="s">
        <v>910</v>
      </c>
      <c r="Q87">
        <v>1</v>
      </c>
      <c r="X87">
        <v>0.43</v>
      </c>
      <c r="Y87">
        <v>0</v>
      </c>
      <c r="Z87">
        <v>65.709999999999994</v>
      </c>
      <c r="AA87">
        <v>11.6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0.43</v>
      </c>
      <c r="AH87">
        <v>2</v>
      </c>
      <c r="AI87">
        <v>51653449</v>
      </c>
      <c r="AJ87">
        <v>78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ROW(Source!A49)</f>
        <v>49</v>
      </c>
      <c r="B88">
        <v>51653458</v>
      </c>
      <c r="C88">
        <v>51653446</v>
      </c>
      <c r="D88">
        <v>49523581</v>
      </c>
      <c r="E88">
        <v>1</v>
      </c>
      <c r="F88">
        <v>1</v>
      </c>
      <c r="G88">
        <v>1</v>
      </c>
      <c r="H88">
        <v>3</v>
      </c>
      <c r="I88" t="s">
        <v>955</v>
      </c>
      <c r="J88" t="s">
        <v>956</v>
      </c>
      <c r="K88" t="s">
        <v>957</v>
      </c>
      <c r="L88">
        <v>1301</v>
      </c>
      <c r="N88">
        <v>1003</v>
      </c>
      <c r="O88" t="s">
        <v>958</v>
      </c>
      <c r="P88" t="s">
        <v>958</v>
      </c>
      <c r="Q88">
        <v>1</v>
      </c>
      <c r="X88">
        <v>20</v>
      </c>
      <c r="Y88">
        <v>3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20</v>
      </c>
      <c r="AH88">
        <v>2</v>
      </c>
      <c r="AI88">
        <v>51653450</v>
      </c>
      <c r="AJ88">
        <v>80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ROW(Source!A49)</f>
        <v>49</v>
      </c>
      <c r="B89">
        <v>51653459</v>
      </c>
      <c r="C89">
        <v>51653446</v>
      </c>
      <c r="D89">
        <v>49513635</v>
      </c>
      <c r="E89">
        <v>70</v>
      </c>
      <c r="F89">
        <v>1</v>
      </c>
      <c r="G89">
        <v>1</v>
      </c>
      <c r="H89">
        <v>3</v>
      </c>
      <c r="I89" t="s">
        <v>985</v>
      </c>
      <c r="J89" t="s">
        <v>3</v>
      </c>
      <c r="K89" t="s">
        <v>986</v>
      </c>
      <c r="L89">
        <v>1327</v>
      </c>
      <c r="N89">
        <v>1005</v>
      </c>
      <c r="O89" t="s">
        <v>52</v>
      </c>
      <c r="P89" t="s">
        <v>52</v>
      </c>
      <c r="Q89">
        <v>1</v>
      </c>
      <c r="X89">
        <v>11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s">
        <v>3</v>
      </c>
      <c r="AG89">
        <v>11</v>
      </c>
      <c r="AH89">
        <v>3</v>
      </c>
      <c r="AI89">
        <v>-1</v>
      </c>
      <c r="AJ89" t="s">
        <v>3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ROW(Source!A49)</f>
        <v>49</v>
      </c>
      <c r="B90">
        <v>51653460</v>
      </c>
      <c r="C90">
        <v>51653446</v>
      </c>
      <c r="D90">
        <v>49553409</v>
      </c>
      <c r="E90">
        <v>1</v>
      </c>
      <c r="F90">
        <v>1</v>
      </c>
      <c r="G90">
        <v>1</v>
      </c>
      <c r="H90">
        <v>3</v>
      </c>
      <c r="I90" t="s">
        <v>122</v>
      </c>
      <c r="J90" t="s">
        <v>125</v>
      </c>
      <c r="K90" t="s">
        <v>123</v>
      </c>
      <c r="L90">
        <v>1296</v>
      </c>
      <c r="N90">
        <v>1002</v>
      </c>
      <c r="O90" t="s">
        <v>124</v>
      </c>
      <c r="P90" t="s">
        <v>124</v>
      </c>
      <c r="Q90">
        <v>1</v>
      </c>
      <c r="X90">
        <v>1.5</v>
      </c>
      <c r="Y90">
        <v>65.58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3</v>
      </c>
      <c r="AG90">
        <v>1.5</v>
      </c>
      <c r="AH90">
        <v>2</v>
      </c>
      <c r="AI90">
        <v>51653453</v>
      </c>
      <c r="AJ90">
        <v>81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ROW(Source!A49)</f>
        <v>49</v>
      </c>
      <c r="B91">
        <v>51653461</v>
      </c>
      <c r="C91">
        <v>51653446</v>
      </c>
      <c r="D91">
        <v>49554226</v>
      </c>
      <c r="E91">
        <v>1</v>
      </c>
      <c r="F91">
        <v>1</v>
      </c>
      <c r="G91">
        <v>1</v>
      </c>
      <c r="H91">
        <v>3</v>
      </c>
      <c r="I91" t="s">
        <v>987</v>
      </c>
      <c r="J91" t="s">
        <v>988</v>
      </c>
      <c r="K91" t="s">
        <v>989</v>
      </c>
      <c r="L91">
        <v>1296</v>
      </c>
      <c r="N91">
        <v>1002</v>
      </c>
      <c r="O91" t="s">
        <v>124</v>
      </c>
      <c r="P91" t="s">
        <v>124</v>
      </c>
      <c r="Q91">
        <v>1</v>
      </c>
      <c r="X91">
        <v>0</v>
      </c>
      <c r="Y91">
        <v>269.51</v>
      </c>
      <c r="Z91">
        <v>0</v>
      </c>
      <c r="AA91">
        <v>0</v>
      </c>
      <c r="AB91">
        <v>0</v>
      </c>
      <c r="AC91">
        <v>1</v>
      </c>
      <c r="AD91">
        <v>0</v>
      </c>
      <c r="AE91">
        <v>0</v>
      </c>
      <c r="AF91" t="s">
        <v>3</v>
      </c>
      <c r="AG91">
        <v>0</v>
      </c>
      <c r="AH91">
        <v>3</v>
      </c>
      <c r="AI91">
        <v>-1</v>
      </c>
      <c r="AJ91" t="s">
        <v>3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ROW(Source!A49)</f>
        <v>49</v>
      </c>
      <c r="B92">
        <v>51653462</v>
      </c>
      <c r="C92">
        <v>51653446</v>
      </c>
      <c r="D92">
        <v>49555331</v>
      </c>
      <c r="E92">
        <v>1</v>
      </c>
      <c r="F92">
        <v>1</v>
      </c>
      <c r="G92">
        <v>1</v>
      </c>
      <c r="H92">
        <v>3</v>
      </c>
      <c r="I92" t="s">
        <v>127</v>
      </c>
      <c r="J92" t="s">
        <v>129</v>
      </c>
      <c r="K92" t="s">
        <v>128</v>
      </c>
      <c r="L92">
        <v>1296</v>
      </c>
      <c r="N92">
        <v>1002</v>
      </c>
      <c r="O92" t="s">
        <v>124</v>
      </c>
      <c r="P92" t="s">
        <v>124</v>
      </c>
      <c r="Q92">
        <v>1</v>
      </c>
      <c r="X92">
        <v>5.7000000000000002E-2</v>
      </c>
      <c r="Y92">
        <v>200.58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5.7000000000000002E-2</v>
      </c>
      <c r="AH92">
        <v>2</v>
      </c>
      <c r="AI92">
        <v>51653454</v>
      </c>
      <c r="AJ92">
        <v>82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ROW(Source!A53)</f>
        <v>53</v>
      </c>
      <c r="B93">
        <v>51653475</v>
      </c>
      <c r="C93">
        <v>51653466</v>
      </c>
      <c r="D93">
        <v>49510767</v>
      </c>
      <c r="E93">
        <v>70</v>
      </c>
      <c r="F93">
        <v>1</v>
      </c>
      <c r="G93">
        <v>1</v>
      </c>
      <c r="H93">
        <v>1</v>
      </c>
      <c r="I93" t="s">
        <v>953</v>
      </c>
      <c r="J93" t="s">
        <v>3</v>
      </c>
      <c r="K93" t="s">
        <v>954</v>
      </c>
      <c r="L93">
        <v>1191</v>
      </c>
      <c r="N93">
        <v>1013</v>
      </c>
      <c r="O93" t="s">
        <v>904</v>
      </c>
      <c r="P93" t="s">
        <v>904</v>
      </c>
      <c r="Q93">
        <v>1</v>
      </c>
      <c r="X93">
        <v>5</v>
      </c>
      <c r="Y93">
        <v>0</v>
      </c>
      <c r="Z93">
        <v>0</v>
      </c>
      <c r="AA93">
        <v>0</v>
      </c>
      <c r="AB93">
        <v>9.92</v>
      </c>
      <c r="AC93">
        <v>0</v>
      </c>
      <c r="AD93">
        <v>1</v>
      </c>
      <c r="AE93">
        <v>1</v>
      </c>
      <c r="AF93" t="s">
        <v>3</v>
      </c>
      <c r="AG93">
        <v>5</v>
      </c>
      <c r="AH93">
        <v>2</v>
      </c>
      <c r="AI93">
        <v>51653467</v>
      </c>
      <c r="AJ93">
        <v>83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ROW(Source!A53)</f>
        <v>53</v>
      </c>
      <c r="B94">
        <v>51653476</v>
      </c>
      <c r="C94">
        <v>51653466</v>
      </c>
      <c r="D94">
        <v>49510905</v>
      </c>
      <c r="E94">
        <v>70</v>
      </c>
      <c r="F94">
        <v>1</v>
      </c>
      <c r="G94">
        <v>1</v>
      </c>
      <c r="H94">
        <v>1</v>
      </c>
      <c r="I94" t="s">
        <v>905</v>
      </c>
      <c r="J94" t="s">
        <v>3</v>
      </c>
      <c r="K94" t="s">
        <v>906</v>
      </c>
      <c r="L94">
        <v>1191</v>
      </c>
      <c r="N94">
        <v>1013</v>
      </c>
      <c r="O94" t="s">
        <v>904</v>
      </c>
      <c r="P94" t="s">
        <v>904</v>
      </c>
      <c r="Q94">
        <v>1</v>
      </c>
      <c r="X94">
        <v>0.43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2</v>
      </c>
      <c r="AF94" t="s">
        <v>3</v>
      </c>
      <c r="AG94">
        <v>0.43</v>
      </c>
      <c r="AH94">
        <v>2</v>
      </c>
      <c r="AI94">
        <v>51653468</v>
      </c>
      <c r="AJ94">
        <v>84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ROW(Source!A53)</f>
        <v>53</v>
      </c>
      <c r="B95">
        <v>51653477</v>
      </c>
      <c r="C95">
        <v>51653466</v>
      </c>
      <c r="D95">
        <v>49673503</v>
      </c>
      <c r="E95">
        <v>1</v>
      </c>
      <c r="F95">
        <v>1</v>
      </c>
      <c r="G95">
        <v>1</v>
      </c>
      <c r="H95">
        <v>2</v>
      </c>
      <c r="I95" t="s">
        <v>914</v>
      </c>
      <c r="J95" t="s">
        <v>915</v>
      </c>
      <c r="K95" t="s">
        <v>916</v>
      </c>
      <c r="L95">
        <v>1367</v>
      </c>
      <c r="N95">
        <v>1011</v>
      </c>
      <c r="O95" t="s">
        <v>910</v>
      </c>
      <c r="P95" t="s">
        <v>910</v>
      </c>
      <c r="Q95">
        <v>1</v>
      </c>
      <c r="X95">
        <v>0.43</v>
      </c>
      <c r="Y95">
        <v>0</v>
      </c>
      <c r="Z95">
        <v>65.709999999999994</v>
      </c>
      <c r="AA95">
        <v>11.6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0.43</v>
      </c>
      <c r="AH95">
        <v>2</v>
      </c>
      <c r="AI95">
        <v>51653469</v>
      </c>
      <c r="AJ95">
        <v>85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ROW(Source!A53)</f>
        <v>53</v>
      </c>
      <c r="B96">
        <v>51653478</v>
      </c>
      <c r="C96">
        <v>51653466</v>
      </c>
      <c r="D96">
        <v>49523581</v>
      </c>
      <c r="E96">
        <v>1</v>
      </c>
      <c r="F96">
        <v>1</v>
      </c>
      <c r="G96">
        <v>1</v>
      </c>
      <c r="H96">
        <v>3</v>
      </c>
      <c r="I96" t="s">
        <v>955</v>
      </c>
      <c r="J96" t="s">
        <v>956</v>
      </c>
      <c r="K96" t="s">
        <v>957</v>
      </c>
      <c r="L96">
        <v>1301</v>
      </c>
      <c r="N96">
        <v>1003</v>
      </c>
      <c r="O96" t="s">
        <v>958</v>
      </c>
      <c r="P96" t="s">
        <v>958</v>
      </c>
      <c r="Q96">
        <v>1</v>
      </c>
      <c r="X96">
        <v>20</v>
      </c>
      <c r="Y96">
        <v>3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0</v>
      </c>
      <c r="AF96" t="s">
        <v>3</v>
      </c>
      <c r="AG96">
        <v>20</v>
      </c>
      <c r="AH96">
        <v>2</v>
      </c>
      <c r="AI96">
        <v>51653470</v>
      </c>
      <c r="AJ96">
        <v>87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ROW(Source!A53)</f>
        <v>53</v>
      </c>
      <c r="B97">
        <v>51653479</v>
      </c>
      <c r="C97">
        <v>51653466</v>
      </c>
      <c r="D97">
        <v>49513635</v>
      </c>
      <c r="E97">
        <v>70</v>
      </c>
      <c r="F97">
        <v>1</v>
      </c>
      <c r="G97">
        <v>1</v>
      </c>
      <c r="H97">
        <v>3</v>
      </c>
      <c r="I97" t="s">
        <v>985</v>
      </c>
      <c r="J97" t="s">
        <v>3</v>
      </c>
      <c r="K97" t="s">
        <v>986</v>
      </c>
      <c r="L97">
        <v>1327</v>
      </c>
      <c r="N97">
        <v>1005</v>
      </c>
      <c r="O97" t="s">
        <v>52</v>
      </c>
      <c r="P97" t="s">
        <v>52</v>
      </c>
      <c r="Q97">
        <v>1</v>
      </c>
      <c r="X97">
        <v>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s">
        <v>3</v>
      </c>
      <c r="AG97">
        <v>11</v>
      </c>
      <c r="AH97">
        <v>3</v>
      </c>
      <c r="AI97">
        <v>-1</v>
      </c>
      <c r="AJ97" t="s">
        <v>3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ROW(Source!A53)</f>
        <v>53</v>
      </c>
      <c r="B98">
        <v>51653480</v>
      </c>
      <c r="C98">
        <v>51653466</v>
      </c>
      <c r="D98">
        <v>49553409</v>
      </c>
      <c r="E98">
        <v>1</v>
      </c>
      <c r="F98">
        <v>1</v>
      </c>
      <c r="G98">
        <v>1</v>
      </c>
      <c r="H98">
        <v>3</v>
      </c>
      <c r="I98" t="s">
        <v>122</v>
      </c>
      <c r="J98" t="s">
        <v>125</v>
      </c>
      <c r="K98" t="s">
        <v>123</v>
      </c>
      <c r="L98">
        <v>1296</v>
      </c>
      <c r="N98">
        <v>1002</v>
      </c>
      <c r="O98" t="s">
        <v>124</v>
      </c>
      <c r="P98" t="s">
        <v>124</v>
      </c>
      <c r="Q98">
        <v>1</v>
      </c>
      <c r="X98">
        <v>1.5</v>
      </c>
      <c r="Y98">
        <v>65.58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1.5</v>
      </c>
      <c r="AH98">
        <v>2</v>
      </c>
      <c r="AI98">
        <v>51653473</v>
      </c>
      <c r="AJ98">
        <v>88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ROW(Source!A53)</f>
        <v>53</v>
      </c>
      <c r="B99">
        <v>51653481</v>
      </c>
      <c r="C99">
        <v>51653466</v>
      </c>
      <c r="D99">
        <v>49554226</v>
      </c>
      <c r="E99">
        <v>1</v>
      </c>
      <c r="F99">
        <v>1</v>
      </c>
      <c r="G99">
        <v>1</v>
      </c>
      <c r="H99">
        <v>3</v>
      </c>
      <c r="I99" t="s">
        <v>987</v>
      </c>
      <c r="J99" t="s">
        <v>988</v>
      </c>
      <c r="K99" t="s">
        <v>989</v>
      </c>
      <c r="L99">
        <v>1296</v>
      </c>
      <c r="N99">
        <v>1002</v>
      </c>
      <c r="O99" t="s">
        <v>124</v>
      </c>
      <c r="P99" t="s">
        <v>124</v>
      </c>
      <c r="Q99">
        <v>1</v>
      </c>
      <c r="X99">
        <v>0</v>
      </c>
      <c r="Y99">
        <v>269.51</v>
      </c>
      <c r="Z99">
        <v>0</v>
      </c>
      <c r="AA99">
        <v>0</v>
      </c>
      <c r="AB99">
        <v>0</v>
      </c>
      <c r="AC99">
        <v>1</v>
      </c>
      <c r="AD99">
        <v>0</v>
      </c>
      <c r="AE99">
        <v>0</v>
      </c>
      <c r="AF99" t="s">
        <v>3</v>
      </c>
      <c r="AG99">
        <v>0</v>
      </c>
      <c r="AH99">
        <v>3</v>
      </c>
      <c r="AI99">
        <v>-1</v>
      </c>
      <c r="AJ99" t="s">
        <v>3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ROW(Source!A53)</f>
        <v>53</v>
      </c>
      <c r="B100">
        <v>51653482</v>
      </c>
      <c r="C100">
        <v>51653466</v>
      </c>
      <c r="D100">
        <v>49555331</v>
      </c>
      <c r="E100">
        <v>1</v>
      </c>
      <c r="F100">
        <v>1</v>
      </c>
      <c r="G100">
        <v>1</v>
      </c>
      <c r="H100">
        <v>3</v>
      </c>
      <c r="I100" t="s">
        <v>127</v>
      </c>
      <c r="J100" t="s">
        <v>129</v>
      </c>
      <c r="K100" t="s">
        <v>128</v>
      </c>
      <c r="L100">
        <v>1296</v>
      </c>
      <c r="N100">
        <v>1002</v>
      </c>
      <c r="O100" t="s">
        <v>124</v>
      </c>
      <c r="P100" t="s">
        <v>124</v>
      </c>
      <c r="Q100">
        <v>1</v>
      </c>
      <c r="X100">
        <v>5.7000000000000002E-2</v>
      </c>
      <c r="Y100">
        <v>200.58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5.7000000000000002E-2</v>
      </c>
      <c r="AH100">
        <v>2</v>
      </c>
      <c r="AI100">
        <v>51653474</v>
      </c>
      <c r="AJ100">
        <v>89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ROW(Source!A92)</f>
        <v>92</v>
      </c>
      <c r="B101">
        <v>51653496</v>
      </c>
      <c r="C101">
        <v>51653486</v>
      </c>
      <c r="D101">
        <v>49510757</v>
      </c>
      <c r="E101">
        <v>70</v>
      </c>
      <c r="F101">
        <v>1</v>
      </c>
      <c r="G101">
        <v>1</v>
      </c>
      <c r="H101">
        <v>1</v>
      </c>
      <c r="I101" t="s">
        <v>902</v>
      </c>
      <c r="J101" t="s">
        <v>3</v>
      </c>
      <c r="K101" t="s">
        <v>903</v>
      </c>
      <c r="L101">
        <v>1191</v>
      </c>
      <c r="N101">
        <v>1013</v>
      </c>
      <c r="O101" t="s">
        <v>904</v>
      </c>
      <c r="P101" t="s">
        <v>904</v>
      </c>
      <c r="Q101">
        <v>1</v>
      </c>
      <c r="X101">
        <v>3.65</v>
      </c>
      <c r="Y101">
        <v>0</v>
      </c>
      <c r="Z101">
        <v>0</v>
      </c>
      <c r="AA101">
        <v>0</v>
      </c>
      <c r="AB101">
        <v>9.6199999999999992</v>
      </c>
      <c r="AC101">
        <v>0</v>
      </c>
      <c r="AD101">
        <v>1</v>
      </c>
      <c r="AE101">
        <v>1</v>
      </c>
      <c r="AF101" t="s">
        <v>20</v>
      </c>
      <c r="AG101">
        <v>3.8325</v>
      </c>
      <c r="AH101">
        <v>2</v>
      </c>
      <c r="AI101">
        <v>51653487</v>
      </c>
      <c r="AJ101">
        <v>90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ROW(Source!A92)</f>
        <v>92</v>
      </c>
      <c r="B102">
        <v>51653497</v>
      </c>
      <c r="C102">
        <v>51653486</v>
      </c>
      <c r="D102">
        <v>49510905</v>
      </c>
      <c r="E102">
        <v>70</v>
      </c>
      <c r="F102">
        <v>1</v>
      </c>
      <c r="G102">
        <v>1</v>
      </c>
      <c r="H102">
        <v>1</v>
      </c>
      <c r="I102" t="s">
        <v>905</v>
      </c>
      <c r="J102" t="s">
        <v>3</v>
      </c>
      <c r="K102" t="s">
        <v>906</v>
      </c>
      <c r="L102">
        <v>1191</v>
      </c>
      <c r="N102">
        <v>1013</v>
      </c>
      <c r="O102" t="s">
        <v>904</v>
      </c>
      <c r="P102" t="s">
        <v>904</v>
      </c>
      <c r="Q102">
        <v>1</v>
      </c>
      <c r="X102">
        <v>0.05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2</v>
      </c>
      <c r="AF102" t="s">
        <v>20</v>
      </c>
      <c r="AG102">
        <v>5.2500000000000005E-2</v>
      </c>
      <c r="AH102">
        <v>2</v>
      </c>
      <c r="AI102">
        <v>51653488</v>
      </c>
      <c r="AJ102">
        <v>91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ROW(Source!A92)</f>
        <v>92</v>
      </c>
      <c r="B103">
        <v>51653498</v>
      </c>
      <c r="C103">
        <v>51653486</v>
      </c>
      <c r="D103">
        <v>49672573</v>
      </c>
      <c r="E103">
        <v>1</v>
      </c>
      <c r="F103">
        <v>1</v>
      </c>
      <c r="G103">
        <v>1</v>
      </c>
      <c r="H103">
        <v>2</v>
      </c>
      <c r="I103" t="s">
        <v>907</v>
      </c>
      <c r="J103" t="s">
        <v>908</v>
      </c>
      <c r="K103" t="s">
        <v>909</v>
      </c>
      <c r="L103">
        <v>1367</v>
      </c>
      <c r="N103">
        <v>1011</v>
      </c>
      <c r="O103" t="s">
        <v>910</v>
      </c>
      <c r="P103" t="s">
        <v>910</v>
      </c>
      <c r="Q103">
        <v>1</v>
      </c>
      <c r="X103">
        <v>0.01</v>
      </c>
      <c r="Y103">
        <v>0</v>
      </c>
      <c r="Z103">
        <v>115.4</v>
      </c>
      <c r="AA103">
        <v>13.5</v>
      </c>
      <c r="AB103">
        <v>0</v>
      </c>
      <c r="AC103">
        <v>0</v>
      </c>
      <c r="AD103">
        <v>1</v>
      </c>
      <c r="AE103">
        <v>0</v>
      </c>
      <c r="AF103" t="s">
        <v>20</v>
      </c>
      <c r="AG103">
        <v>1.0500000000000001E-2</v>
      </c>
      <c r="AH103">
        <v>2</v>
      </c>
      <c r="AI103">
        <v>51653489</v>
      </c>
      <c r="AJ103">
        <v>92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ROW(Source!A92)</f>
        <v>92</v>
      </c>
      <c r="B104">
        <v>51653499</v>
      </c>
      <c r="C104">
        <v>51653486</v>
      </c>
      <c r="D104">
        <v>49672695</v>
      </c>
      <c r="E104">
        <v>1</v>
      </c>
      <c r="F104">
        <v>1</v>
      </c>
      <c r="G104">
        <v>1</v>
      </c>
      <c r="H104">
        <v>2</v>
      </c>
      <c r="I104" t="s">
        <v>911</v>
      </c>
      <c r="J104" t="s">
        <v>912</v>
      </c>
      <c r="K104" t="s">
        <v>913</v>
      </c>
      <c r="L104">
        <v>1367</v>
      </c>
      <c r="N104">
        <v>1011</v>
      </c>
      <c r="O104" t="s">
        <v>910</v>
      </c>
      <c r="P104" t="s">
        <v>910</v>
      </c>
      <c r="Q104">
        <v>1</v>
      </c>
      <c r="X104">
        <v>0.91</v>
      </c>
      <c r="Y104">
        <v>0</v>
      </c>
      <c r="Z104">
        <v>3.12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20</v>
      </c>
      <c r="AG104">
        <v>0.95550000000000013</v>
      </c>
      <c r="AH104">
        <v>2</v>
      </c>
      <c r="AI104">
        <v>51653490</v>
      </c>
      <c r="AJ104">
        <v>93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ROW(Source!A92)</f>
        <v>92</v>
      </c>
      <c r="B105">
        <v>51653500</v>
      </c>
      <c r="C105">
        <v>51653486</v>
      </c>
      <c r="D105">
        <v>49673503</v>
      </c>
      <c r="E105">
        <v>1</v>
      </c>
      <c r="F105">
        <v>1</v>
      </c>
      <c r="G105">
        <v>1</v>
      </c>
      <c r="H105">
        <v>2</v>
      </c>
      <c r="I105" t="s">
        <v>914</v>
      </c>
      <c r="J105" t="s">
        <v>915</v>
      </c>
      <c r="K105" t="s">
        <v>916</v>
      </c>
      <c r="L105">
        <v>1367</v>
      </c>
      <c r="N105">
        <v>1011</v>
      </c>
      <c r="O105" t="s">
        <v>910</v>
      </c>
      <c r="P105" t="s">
        <v>910</v>
      </c>
      <c r="Q105">
        <v>1</v>
      </c>
      <c r="X105">
        <v>0.04</v>
      </c>
      <c r="Y105">
        <v>0</v>
      </c>
      <c r="Z105">
        <v>65.709999999999994</v>
      </c>
      <c r="AA105">
        <v>11.6</v>
      </c>
      <c r="AB105">
        <v>0</v>
      </c>
      <c r="AC105">
        <v>0</v>
      </c>
      <c r="AD105">
        <v>1</v>
      </c>
      <c r="AE105">
        <v>0</v>
      </c>
      <c r="AF105" t="s">
        <v>20</v>
      </c>
      <c r="AG105">
        <v>4.2000000000000003E-2</v>
      </c>
      <c r="AH105">
        <v>2</v>
      </c>
      <c r="AI105">
        <v>51653491</v>
      </c>
      <c r="AJ105">
        <v>94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ROW(Source!A92)</f>
        <v>92</v>
      </c>
      <c r="B106">
        <v>51653501</v>
      </c>
      <c r="C106">
        <v>51653486</v>
      </c>
      <c r="D106">
        <v>49525488</v>
      </c>
      <c r="E106">
        <v>1</v>
      </c>
      <c r="F106">
        <v>1</v>
      </c>
      <c r="G106">
        <v>1</v>
      </c>
      <c r="H106">
        <v>3</v>
      </c>
      <c r="I106" t="s">
        <v>917</v>
      </c>
      <c r="J106" t="s">
        <v>918</v>
      </c>
      <c r="K106" t="s">
        <v>919</v>
      </c>
      <c r="L106">
        <v>1346</v>
      </c>
      <c r="N106">
        <v>1009</v>
      </c>
      <c r="O106" t="s">
        <v>920</v>
      </c>
      <c r="P106" t="s">
        <v>920</v>
      </c>
      <c r="Q106">
        <v>1</v>
      </c>
      <c r="X106">
        <v>0.02</v>
      </c>
      <c r="Y106">
        <v>9.0399999999999991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0.02</v>
      </c>
      <c r="AH106">
        <v>2</v>
      </c>
      <c r="AI106">
        <v>51653492</v>
      </c>
      <c r="AJ106">
        <v>95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ROW(Source!A92)</f>
        <v>92</v>
      </c>
      <c r="B107">
        <v>51653502</v>
      </c>
      <c r="C107">
        <v>51653486</v>
      </c>
      <c r="D107">
        <v>49526492</v>
      </c>
      <c r="E107">
        <v>1</v>
      </c>
      <c r="F107">
        <v>1</v>
      </c>
      <c r="G107">
        <v>1</v>
      </c>
      <c r="H107">
        <v>3</v>
      </c>
      <c r="I107" t="s">
        <v>921</v>
      </c>
      <c r="J107" t="s">
        <v>922</v>
      </c>
      <c r="K107" t="s">
        <v>923</v>
      </c>
      <c r="L107">
        <v>1346</v>
      </c>
      <c r="N107">
        <v>1009</v>
      </c>
      <c r="O107" t="s">
        <v>920</v>
      </c>
      <c r="P107" t="s">
        <v>920</v>
      </c>
      <c r="Q107">
        <v>1</v>
      </c>
      <c r="X107">
        <v>0.08</v>
      </c>
      <c r="Y107">
        <v>23.09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3</v>
      </c>
      <c r="AG107">
        <v>0.08</v>
      </c>
      <c r="AH107">
        <v>2</v>
      </c>
      <c r="AI107">
        <v>51653493</v>
      </c>
      <c r="AJ107">
        <v>96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ROW(Source!A94)</f>
        <v>94</v>
      </c>
      <c r="B108">
        <v>51653515</v>
      </c>
      <c r="C108">
        <v>51653504</v>
      </c>
      <c r="D108">
        <v>49510723</v>
      </c>
      <c r="E108">
        <v>70</v>
      </c>
      <c r="F108">
        <v>1</v>
      </c>
      <c r="G108">
        <v>1</v>
      </c>
      <c r="H108">
        <v>1</v>
      </c>
      <c r="I108" t="s">
        <v>924</v>
      </c>
      <c r="J108" t="s">
        <v>3</v>
      </c>
      <c r="K108" t="s">
        <v>925</v>
      </c>
      <c r="L108">
        <v>1191</v>
      </c>
      <c r="N108">
        <v>1013</v>
      </c>
      <c r="O108" t="s">
        <v>904</v>
      </c>
      <c r="P108" t="s">
        <v>904</v>
      </c>
      <c r="Q108">
        <v>1</v>
      </c>
      <c r="X108">
        <v>1.07</v>
      </c>
      <c r="Y108">
        <v>0</v>
      </c>
      <c r="Z108">
        <v>0</v>
      </c>
      <c r="AA108">
        <v>0</v>
      </c>
      <c r="AB108">
        <v>8.9700000000000006</v>
      </c>
      <c r="AC108">
        <v>0</v>
      </c>
      <c r="AD108">
        <v>1</v>
      </c>
      <c r="AE108">
        <v>1</v>
      </c>
      <c r="AF108" t="s">
        <v>20</v>
      </c>
      <c r="AG108">
        <v>1.1235000000000002</v>
      </c>
      <c r="AH108">
        <v>2</v>
      </c>
      <c r="AI108">
        <v>51653505</v>
      </c>
      <c r="AJ108">
        <v>98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ROW(Source!A94)</f>
        <v>94</v>
      </c>
      <c r="B109">
        <v>51653516</v>
      </c>
      <c r="C109">
        <v>51653504</v>
      </c>
      <c r="D109">
        <v>49510905</v>
      </c>
      <c r="E109">
        <v>70</v>
      </c>
      <c r="F109">
        <v>1</v>
      </c>
      <c r="G109">
        <v>1</v>
      </c>
      <c r="H109">
        <v>1</v>
      </c>
      <c r="I109" t="s">
        <v>905</v>
      </c>
      <c r="J109" t="s">
        <v>3</v>
      </c>
      <c r="K109" t="s">
        <v>906</v>
      </c>
      <c r="L109">
        <v>1191</v>
      </c>
      <c r="N109">
        <v>1013</v>
      </c>
      <c r="O109" t="s">
        <v>904</v>
      </c>
      <c r="P109" t="s">
        <v>904</v>
      </c>
      <c r="Q109">
        <v>1</v>
      </c>
      <c r="X109">
        <v>0.01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2</v>
      </c>
      <c r="AF109" t="s">
        <v>20</v>
      </c>
      <c r="AG109">
        <v>1.0500000000000001E-2</v>
      </c>
      <c r="AH109">
        <v>2</v>
      </c>
      <c r="AI109">
        <v>51653506</v>
      </c>
      <c r="AJ109">
        <v>99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ROW(Source!A94)</f>
        <v>94</v>
      </c>
      <c r="B110">
        <v>51653517</v>
      </c>
      <c r="C110">
        <v>51653504</v>
      </c>
      <c r="D110">
        <v>49673503</v>
      </c>
      <c r="E110">
        <v>1</v>
      </c>
      <c r="F110">
        <v>1</v>
      </c>
      <c r="G110">
        <v>1</v>
      </c>
      <c r="H110">
        <v>2</v>
      </c>
      <c r="I110" t="s">
        <v>914</v>
      </c>
      <c r="J110" t="s">
        <v>915</v>
      </c>
      <c r="K110" t="s">
        <v>916</v>
      </c>
      <c r="L110">
        <v>1367</v>
      </c>
      <c r="N110">
        <v>1011</v>
      </c>
      <c r="O110" t="s">
        <v>910</v>
      </c>
      <c r="P110" t="s">
        <v>910</v>
      </c>
      <c r="Q110">
        <v>1</v>
      </c>
      <c r="X110">
        <v>0.01</v>
      </c>
      <c r="Y110">
        <v>0</v>
      </c>
      <c r="Z110">
        <v>65.709999999999994</v>
      </c>
      <c r="AA110">
        <v>11.6</v>
      </c>
      <c r="AB110">
        <v>0</v>
      </c>
      <c r="AC110">
        <v>0</v>
      </c>
      <c r="AD110">
        <v>1</v>
      </c>
      <c r="AE110">
        <v>0</v>
      </c>
      <c r="AF110" t="s">
        <v>20</v>
      </c>
      <c r="AG110">
        <v>1.0500000000000001E-2</v>
      </c>
      <c r="AH110">
        <v>2</v>
      </c>
      <c r="AI110">
        <v>51653507</v>
      </c>
      <c r="AJ110">
        <v>100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ROW(Source!A94)</f>
        <v>94</v>
      </c>
      <c r="B111">
        <v>51653518</v>
      </c>
      <c r="C111">
        <v>51653504</v>
      </c>
      <c r="D111">
        <v>49673715</v>
      </c>
      <c r="E111">
        <v>1</v>
      </c>
      <c r="F111">
        <v>1</v>
      </c>
      <c r="G111">
        <v>1</v>
      </c>
      <c r="H111">
        <v>2</v>
      </c>
      <c r="I111" t="s">
        <v>926</v>
      </c>
      <c r="J111" t="s">
        <v>927</v>
      </c>
      <c r="K111" t="s">
        <v>928</v>
      </c>
      <c r="L111">
        <v>1367</v>
      </c>
      <c r="N111">
        <v>1011</v>
      </c>
      <c r="O111" t="s">
        <v>910</v>
      </c>
      <c r="P111" t="s">
        <v>910</v>
      </c>
      <c r="Q111">
        <v>1</v>
      </c>
      <c r="X111">
        <v>0.1</v>
      </c>
      <c r="Y111">
        <v>0</v>
      </c>
      <c r="Z111">
        <v>8.1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20</v>
      </c>
      <c r="AG111">
        <v>0.10500000000000001</v>
      </c>
      <c r="AH111">
        <v>2</v>
      </c>
      <c r="AI111">
        <v>51653508</v>
      </c>
      <c r="AJ111">
        <v>101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ROW(Source!A94)</f>
        <v>94</v>
      </c>
      <c r="B112">
        <v>51653519</v>
      </c>
      <c r="C112">
        <v>51653504</v>
      </c>
      <c r="D112">
        <v>49523218</v>
      </c>
      <c r="E112">
        <v>1</v>
      </c>
      <c r="F112">
        <v>1</v>
      </c>
      <c r="G112">
        <v>1</v>
      </c>
      <c r="H112">
        <v>3</v>
      </c>
      <c r="I112" t="s">
        <v>42</v>
      </c>
      <c r="J112" t="s">
        <v>45</v>
      </c>
      <c r="K112" t="s">
        <v>43</v>
      </c>
      <c r="L112">
        <v>1374</v>
      </c>
      <c r="N112">
        <v>1013</v>
      </c>
      <c r="O112" t="s">
        <v>44</v>
      </c>
      <c r="P112" t="s">
        <v>44</v>
      </c>
      <c r="Q112">
        <v>1</v>
      </c>
      <c r="X112">
        <v>0.1</v>
      </c>
      <c r="Y112">
        <v>1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 t="s">
        <v>3</v>
      </c>
      <c r="AG112">
        <v>0.1</v>
      </c>
      <c r="AH112">
        <v>2</v>
      </c>
      <c r="AI112">
        <v>51653509</v>
      </c>
      <c r="AJ112">
        <v>102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ROW(Source!A94)</f>
        <v>94</v>
      </c>
      <c r="B113">
        <v>51653520</v>
      </c>
      <c r="C113">
        <v>51653504</v>
      </c>
      <c r="D113">
        <v>49524301</v>
      </c>
      <c r="E113">
        <v>1</v>
      </c>
      <c r="F113">
        <v>1</v>
      </c>
      <c r="G113">
        <v>1</v>
      </c>
      <c r="H113">
        <v>3</v>
      </c>
      <c r="I113" t="s">
        <v>929</v>
      </c>
      <c r="J113" t="s">
        <v>930</v>
      </c>
      <c r="K113" t="s">
        <v>931</v>
      </c>
      <c r="L113">
        <v>1348</v>
      </c>
      <c r="N113">
        <v>1009</v>
      </c>
      <c r="O113" t="s">
        <v>105</v>
      </c>
      <c r="P113" t="s">
        <v>105</v>
      </c>
      <c r="Q113">
        <v>1000</v>
      </c>
      <c r="X113">
        <v>1.0000000000000001E-5</v>
      </c>
      <c r="Y113">
        <v>10362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1.0000000000000001E-5</v>
      </c>
      <c r="AH113">
        <v>2</v>
      </c>
      <c r="AI113">
        <v>51653510</v>
      </c>
      <c r="AJ113">
        <v>103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ROW(Source!A94)</f>
        <v>94</v>
      </c>
      <c r="B114">
        <v>51653521</v>
      </c>
      <c r="C114">
        <v>51653504</v>
      </c>
      <c r="D114">
        <v>49525498</v>
      </c>
      <c r="E114">
        <v>1</v>
      </c>
      <c r="F114">
        <v>1</v>
      </c>
      <c r="G114">
        <v>1</v>
      </c>
      <c r="H114">
        <v>3</v>
      </c>
      <c r="I114" t="s">
        <v>932</v>
      </c>
      <c r="J114" t="s">
        <v>933</v>
      </c>
      <c r="K114" t="s">
        <v>934</v>
      </c>
      <c r="L114">
        <v>1348</v>
      </c>
      <c r="N114">
        <v>1009</v>
      </c>
      <c r="O114" t="s">
        <v>105</v>
      </c>
      <c r="P114" t="s">
        <v>105</v>
      </c>
      <c r="Q114">
        <v>1000</v>
      </c>
      <c r="X114">
        <v>8.0000000000000007E-5</v>
      </c>
      <c r="Y114">
        <v>12430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8.0000000000000007E-5</v>
      </c>
      <c r="AH114">
        <v>2</v>
      </c>
      <c r="AI114">
        <v>51653511</v>
      </c>
      <c r="AJ114">
        <v>104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ROW(Source!A94)</f>
        <v>94</v>
      </c>
      <c r="B115">
        <v>51653522</v>
      </c>
      <c r="C115">
        <v>51653504</v>
      </c>
      <c r="D115">
        <v>49543539</v>
      </c>
      <c r="E115">
        <v>1</v>
      </c>
      <c r="F115">
        <v>1</v>
      </c>
      <c r="G115">
        <v>1</v>
      </c>
      <c r="H115">
        <v>3</v>
      </c>
      <c r="I115" t="s">
        <v>935</v>
      </c>
      <c r="J115" t="s">
        <v>936</v>
      </c>
      <c r="K115" t="s">
        <v>937</v>
      </c>
      <c r="L115">
        <v>1348</v>
      </c>
      <c r="N115">
        <v>1009</v>
      </c>
      <c r="O115" t="s">
        <v>105</v>
      </c>
      <c r="P115" t="s">
        <v>105</v>
      </c>
      <c r="Q115">
        <v>1000</v>
      </c>
      <c r="X115">
        <v>4.2999999999999999E-4</v>
      </c>
      <c r="Y115">
        <v>6508.75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4.2999999999999999E-4</v>
      </c>
      <c r="AH115">
        <v>2</v>
      </c>
      <c r="AI115">
        <v>51653512</v>
      </c>
      <c r="AJ115">
        <v>105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ROW(Source!A94)</f>
        <v>94</v>
      </c>
      <c r="B116">
        <v>51653523</v>
      </c>
      <c r="C116">
        <v>51653504</v>
      </c>
      <c r="D116">
        <v>49565711</v>
      </c>
      <c r="E116">
        <v>1</v>
      </c>
      <c r="F116">
        <v>1</v>
      </c>
      <c r="G116">
        <v>1</v>
      </c>
      <c r="H116">
        <v>3</v>
      </c>
      <c r="I116" t="s">
        <v>50</v>
      </c>
      <c r="J116" t="s">
        <v>53</v>
      </c>
      <c r="K116" t="s">
        <v>51</v>
      </c>
      <c r="L116">
        <v>1327</v>
      </c>
      <c r="N116">
        <v>1005</v>
      </c>
      <c r="O116" t="s">
        <v>52</v>
      </c>
      <c r="P116" t="s">
        <v>52</v>
      </c>
      <c r="Q116">
        <v>1</v>
      </c>
      <c r="X116">
        <v>0.04</v>
      </c>
      <c r="Y116">
        <v>926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0.04</v>
      </c>
      <c r="AH116">
        <v>2</v>
      </c>
      <c r="AI116">
        <v>51653514</v>
      </c>
      <c r="AJ116">
        <v>106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ROW(Source!A98)</f>
        <v>98</v>
      </c>
      <c r="B117">
        <v>51653539</v>
      </c>
      <c r="C117">
        <v>51653527</v>
      </c>
      <c r="D117">
        <v>49510723</v>
      </c>
      <c r="E117">
        <v>70</v>
      </c>
      <c r="F117">
        <v>1</v>
      </c>
      <c r="G117">
        <v>1</v>
      </c>
      <c r="H117">
        <v>1</v>
      </c>
      <c r="I117" t="s">
        <v>924</v>
      </c>
      <c r="J117" t="s">
        <v>3</v>
      </c>
      <c r="K117" t="s">
        <v>925</v>
      </c>
      <c r="L117">
        <v>1191</v>
      </c>
      <c r="N117">
        <v>1013</v>
      </c>
      <c r="O117" t="s">
        <v>904</v>
      </c>
      <c r="P117" t="s">
        <v>904</v>
      </c>
      <c r="Q117">
        <v>1</v>
      </c>
      <c r="X117">
        <v>1.07</v>
      </c>
      <c r="Y117">
        <v>0</v>
      </c>
      <c r="Z117">
        <v>0</v>
      </c>
      <c r="AA117">
        <v>0</v>
      </c>
      <c r="AB117">
        <v>8.9700000000000006</v>
      </c>
      <c r="AC117">
        <v>0</v>
      </c>
      <c r="AD117">
        <v>1</v>
      </c>
      <c r="AE117">
        <v>1</v>
      </c>
      <c r="AF117" t="s">
        <v>20</v>
      </c>
      <c r="AG117">
        <v>1.1235000000000002</v>
      </c>
      <c r="AH117">
        <v>2</v>
      </c>
      <c r="AI117">
        <v>51653528</v>
      </c>
      <c r="AJ117">
        <v>108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ROW(Source!A98)</f>
        <v>98</v>
      </c>
      <c r="B118">
        <v>51653540</v>
      </c>
      <c r="C118">
        <v>51653527</v>
      </c>
      <c r="D118">
        <v>49510905</v>
      </c>
      <c r="E118">
        <v>70</v>
      </c>
      <c r="F118">
        <v>1</v>
      </c>
      <c r="G118">
        <v>1</v>
      </c>
      <c r="H118">
        <v>1</v>
      </c>
      <c r="I118" t="s">
        <v>905</v>
      </c>
      <c r="J118" t="s">
        <v>3</v>
      </c>
      <c r="K118" t="s">
        <v>906</v>
      </c>
      <c r="L118">
        <v>1191</v>
      </c>
      <c r="N118">
        <v>1013</v>
      </c>
      <c r="O118" t="s">
        <v>904</v>
      </c>
      <c r="P118" t="s">
        <v>904</v>
      </c>
      <c r="Q118">
        <v>1</v>
      </c>
      <c r="X118">
        <v>0.01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2</v>
      </c>
      <c r="AF118" t="s">
        <v>20</v>
      </c>
      <c r="AG118">
        <v>1.0500000000000001E-2</v>
      </c>
      <c r="AH118">
        <v>2</v>
      </c>
      <c r="AI118">
        <v>51653529</v>
      </c>
      <c r="AJ118">
        <v>109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ROW(Source!A98)</f>
        <v>98</v>
      </c>
      <c r="B119">
        <v>51653541</v>
      </c>
      <c r="C119">
        <v>51653527</v>
      </c>
      <c r="D119">
        <v>49673503</v>
      </c>
      <c r="E119">
        <v>1</v>
      </c>
      <c r="F119">
        <v>1</v>
      </c>
      <c r="G119">
        <v>1</v>
      </c>
      <c r="H119">
        <v>2</v>
      </c>
      <c r="I119" t="s">
        <v>914</v>
      </c>
      <c r="J119" t="s">
        <v>915</v>
      </c>
      <c r="K119" t="s">
        <v>916</v>
      </c>
      <c r="L119">
        <v>1367</v>
      </c>
      <c r="N119">
        <v>1011</v>
      </c>
      <c r="O119" t="s">
        <v>910</v>
      </c>
      <c r="P119" t="s">
        <v>910</v>
      </c>
      <c r="Q119">
        <v>1</v>
      </c>
      <c r="X119">
        <v>0.01</v>
      </c>
      <c r="Y119">
        <v>0</v>
      </c>
      <c r="Z119">
        <v>65.709999999999994</v>
      </c>
      <c r="AA119">
        <v>11.6</v>
      </c>
      <c r="AB119">
        <v>0</v>
      </c>
      <c r="AC119">
        <v>0</v>
      </c>
      <c r="AD119">
        <v>1</v>
      </c>
      <c r="AE119">
        <v>0</v>
      </c>
      <c r="AF119" t="s">
        <v>20</v>
      </c>
      <c r="AG119">
        <v>1.0500000000000001E-2</v>
      </c>
      <c r="AH119">
        <v>2</v>
      </c>
      <c r="AI119">
        <v>51653530</v>
      </c>
      <c r="AJ119">
        <v>110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ROW(Source!A98)</f>
        <v>98</v>
      </c>
      <c r="B120">
        <v>51653542</v>
      </c>
      <c r="C120">
        <v>51653527</v>
      </c>
      <c r="D120">
        <v>49673715</v>
      </c>
      <c r="E120">
        <v>1</v>
      </c>
      <c r="F120">
        <v>1</v>
      </c>
      <c r="G120">
        <v>1</v>
      </c>
      <c r="H120">
        <v>2</v>
      </c>
      <c r="I120" t="s">
        <v>926</v>
      </c>
      <c r="J120" t="s">
        <v>927</v>
      </c>
      <c r="K120" t="s">
        <v>928</v>
      </c>
      <c r="L120">
        <v>1367</v>
      </c>
      <c r="N120">
        <v>1011</v>
      </c>
      <c r="O120" t="s">
        <v>910</v>
      </c>
      <c r="P120" t="s">
        <v>910</v>
      </c>
      <c r="Q120">
        <v>1</v>
      </c>
      <c r="X120">
        <v>0.1</v>
      </c>
      <c r="Y120">
        <v>0</v>
      </c>
      <c r="Z120">
        <v>8.1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20</v>
      </c>
      <c r="AG120">
        <v>0.10500000000000001</v>
      </c>
      <c r="AH120">
        <v>2</v>
      </c>
      <c r="AI120">
        <v>51653531</v>
      </c>
      <c r="AJ120">
        <v>111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ROW(Source!A98)</f>
        <v>98</v>
      </c>
      <c r="B121">
        <v>51653543</v>
      </c>
      <c r="C121">
        <v>51653527</v>
      </c>
      <c r="D121">
        <v>49523218</v>
      </c>
      <c r="E121">
        <v>1</v>
      </c>
      <c r="F121">
        <v>1</v>
      </c>
      <c r="G121">
        <v>1</v>
      </c>
      <c r="H121">
        <v>3</v>
      </c>
      <c r="I121" t="s">
        <v>42</v>
      </c>
      <c r="J121" t="s">
        <v>45</v>
      </c>
      <c r="K121" t="s">
        <v>43</v>
      </c>
      <c r="L121">
        <v>1374</v>
      </c>
      <c r="N121">
        <v>1013</v>
      </c>
      <c r="O121" t="s">
        <v>44</v>
      </c>
      <c r="P121" t="s">
        <v>44</v>
      </c>
      <c r="Q121">
        <v>1</v>
      </c>
      <c r="X121">
        <v>0.1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 t="s">
        <v>3</v>
      </c>
      <c r="AG121">
        <v>0.1</v>
      </c>
      <c r="AH121">
        <v>2</v>
      </c>
      <c r="AI121">
        <v>51653532</v>
      </c>
      <c r="AJ121">
        <v>112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ROW(Source!A98)</f>
        <v>98</v>
      </c>
      <c r="B122">
        <v>51653544</v>
      </c>
      <c r="C122">
        <v>51653527</v>
      </c>
      <c r="D122">
        <v>49524301</v>
      </c>
      <c r="E122">
        <v>1</v>
      </c>
      <c r="F122">
        <v>1</v>
      </c>
      <c r="G122">
        <v>1</v>
      </c>
      <c r="H122">
        <v>3</v>
      </c>
      <c r="I122" t="s">
        <v>929</v>
      </c>
      <c r="J122" t="s">
        <v>930</v>
      </c>
      <c r="K122" t="s">
        <v>931</v>
      </c>
      <c r="L122">
        <v>1348</v>
      </c>
      <c r="N122">
        <v>1009</v>
      </c>
      <c r="O122" t="s">
        <v>105</v>
      </c>
      <c r="P122" t="s">
        <v>105</v>
      </c>
      <c r="Q122">
        <v>1000</v>
      </c>
      <c r="X122">
        <v>1.0000000000000001E-5</v>
      </c>
      <c r="Y122">
        <v>10362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1.0000000000000001E-5</v>
      </c>
      <c r="AH122">
        <v>2</v>
      </c>
      <c r="AI122">
        <v>51653533</v>
      </c>
      <c r="AJ122">
        <v>113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ROW(Source!A98)</f>
        <v>98</v>
      </c>
      <c r="B123">
        <v>51653545</v>
      </c>
      <c r="C123">
        <v>51653527</v>
      </c>
      <c r="D123">
        <v>49525498</v>
      </c>
      <c r="E123">
        <v>1</v>
      </c>
      <c r="F123">
        <v>1</v>
      </c>
      <c r="G123">
        <v>1</v>
      </c>
      <c r="H123">
        <v>3</v>
      </c>
      <c r="I123" t="s">
        <v>932</v>
      </c>
      <c r="J123" t="s">
        <v>933</v>
      </c>
      <c r="K123" t="s">
        <v>934</v>
      </c>
      <c r="L123">
        <v>1348</v>
      </c>
      <c r="N123">
        <v>1009</v>
      </c>
      <c r="O123" t="s">
        <v>105</v>
      </c>
      <c r="P123" t="s">
        <v>105</v>
      </c>
      <c r="Q123">
        <v>1000</v>
      </c>
      <c r="X123">
        <v>8.0000000000000007E-5</v>
      </c>
      <c r="Y123">
        <v>12430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8.0000000000000007E-5</v>
      </c>
      <c r="AH123">
        <v>2</v>
      </c>
      <c r="AI123">
        <v>51653534</v>
      </c>
      <c r="AJ123">
        <v>114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ROW(Source!A98)</f>
        <v>98</v>
      </c>
      <c r="B124">
        <v>51653546</v>
      </c>
      <c r="C124">
        <v>51653527</v>
      </c>
      <c r="D124">
        <v>49543539</v>
      </c>
      <c r="E124">
        <v>1</v>
      </c>
      <c r="F124">
        <v>1</v>
      </c>
      <c r="G124">
        <v>1</v>
      </c>
      <c r="H124">
        <v>3</v>
      </c>
      <c r="I124" t="s">
        <v>935</v>
      </c>
      <c r="J124" t="s">
        <v>936</v>
      </c>
      <c r="K124" t="s">
        <v>937</v>
      </c>
      <c r="L124">
        <v>1348</v>
      </c>
      <c r="N124">
        <v>1009</v>
      </c>
      <c r="O124" t="s">
        <v>105</v>
      </c>
      <c r="P124" t="s">
        <v>105</v>
      </c>
      <c r="Q124">
        <v>1000</v>
      </c>
      <c r="X124">
        <v>4.2999999999999999E-4</v>
      </c>
      <c r="Y124">
        <v>6508.75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4.2999999999999999E-4</v>
      </c>
      <c r="AH124">
        <v>2</v>
      </c>
      <c r="AI124">
        <v>51653535</v>
      </c>
      <c r="AJ124">
        <v>115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ROW(Source!A98)</f>
        <v>98</v>
      </c>
      <c r="B125">
        <v>51653547</v>
      </c>
      <c r="C125">
        <v>51653527</v>
      </c>
      <c r="D125">
        <v>49565711</v>
      </c>
      <c r="E125">
        <v>1</v>
      </c>
      <c r="F125">
        <v>1</v>
      </c>
      <c r="G125">
        <v>1</v>
      </c>
      <c r="H125">
        <v>3</v>
      </c>
      <c r="I125" t="s">
        <v>50</v>
      </c>
      <c r="J125" t="s">
        <v>53</v>
      </c>
      <c r="K125" t="s">
        <v>51</v>
      </c>
      <c r="L125">
        <v>1327</v>
      </c>
      <c r="N125">
        <v>1005</v>
      </c>
      <c r="O125" t="s">
        <v>52</v>
      </c>
      <c r="P125" t="s">
        <v>52</v>
      </c>
      <c r="Q125">
        <v>1</v>
      </c>
      <c r="X125">
        <v>0.04</v>
      </c>
      <c r="Y125">
        <v>926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 t="s">
        <v>3</v>
      </c>
      <c r="AG125">
        <v>0.04</v>
      </c>
      <c r="AH125">
        <v>2</v>
      </c>
      <c r="AI125">
        <v>51653536</v>
      </c>
      <c r="AJ125">
        <v>116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ROW(Source!A102)</f>
        <v>102</v>
      </c>
      <c r="B126">
        <v>51653564</v>
      </c>
      <c r="C126">
        <v>51653551</v>
      </c>
      <c r="D126">
        <v>49510719</v>
      </c>
      <c r="E126">
        <v>70</v>
      </c>
      <c r="F126">
        <v>1</v>
      </c>
      <c r="G126">
        <v>1</v>
      </c>
      <c r="H126">
        <v>1</v>
      </c>
      <c r="I126" t="s">
        <v>942</v>
      </c>
      <c r="J126" t="s">
        <v>3</v>
      </c>
      <c r="K126" t="s">
        <v>943</v>
      </c>
      <c r="L126">
        <v>1191</v>
      </c>
      <c r="N126">
        <v>1013</v>
      </c>
      <c r="O126" t="s">
        <v>904</v>
      </c>
      <c r="P126" t="s">
        <v>904</v>
      </c>
      <c r="Q126">
        <v>1</v>
      </c>
      <c r="X126">
        <v>154</v>
      </c>
      <c r="Y126">
        <v>0</v>
      </c>
      <c r="Z126">
        <v>0</v>
      </c>
      <c r="AA126">
        <v>0</v>
      </c>
      <c r="AB126">
        <v>8.74</v>
      </c>
      <c r="AC126">
        <v>0</v>
      </c>
      <c r="AD126">
        <v>1</v>
      </c>
      <c r="AE126">
        <v>1</v>
      </c>
      <c r="AF126" t="s">
        <v>20</v>
      </c>
      <c r="AG126">
        <v>161.70000000000002</v>
      </c>
      <c r="AH126">
        <v>2</v>
      </c>
      <c r="AI126">
        <v>51653552</v>
      </c>
      <c r="AJ126">
        <v>118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ROW(Source!A102)</f>
        <v>102</v>
      </c>
      <c r="B127">
        <v>51653565</v>
      </c>
      <c r="C127">
        <v>51653551</v>
      </c>
      <c r="D127">
        <v>49510905</v>
      </c>
      <c r="E127">
        <v>70</v>
      </c>
      <c r="F127">
        <v>1</v>
      </c>
      <c r="G127">
        <v>1</v>
      </c>
      <c r="H127">
        <v>1</v>
      </c>
      <c r="I127" t="s">
        <v>905</v>
      </c>
      <c r="J127" t="s">
        <v>3</v>
      </c>
      <c r="K127" t="s">
        <v>906</v>
      </c>
      <c r="L127">
        <v>1191</v>
      </c>
      <c r="N127">
        <v>1013</v>
      </c>
      <c r="O127" t="s">
        <v>904</v>
      </c>
      <c r="P127" t="s">
        <v>904</v>
      </c>
      <c r="Q127">
        <v>1</v>
      </c>
      <c r="X127">
        <v>1.2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2</v>
      </c>
      <c r="AF127" t="s">
        <v>20</v>
      </c>
      <c r="AG127">
        <v>1.26</v>
      </c>
      <c r="AH127">
        <v>2</v>
      </c>
      <c r="AI127">
        <v>51653553</v>
      </c>
      <c r="AJ127">
        <v>119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ROW(Source!A102)</f>
        <v>102</v>
      </c>
      <c r="B128">
        <v>51653566</v>
      </c>
      <c r="C128">
        <v>51653551</v>
      </c>
      <c r="D128">
        <v>49672573</v>
      </c>
      <c r="E128">
        <v>1</v>
      </c>
      <c r="F128">
        <v>1</v>
      </c>
      <c r="G128">
        <v>1</v>
      </c>
      <c r="H128">
        <v>2</v>
      </c>
      <c r="I128" t="s">
        <v>907</v>
      </c>
      <c r="J128" t="s">
        <v>908</v>
      </c>
      <c r="K128" t="s">
        <v>909</v>
      </c>
      <c r="L128">
        <v>1367</v>
      </c>
      <c r="N128">
        <v>1011</v>
      </c>
      <c r="O128" t="s">
        <v>910</v>
      </c>
      <c r="P128" t="s">
        <v>910</v>
      </c>
      <c r="Q128">
        <v>1</v>
      </c>
      <c r="X128">
        <v>0.48</v>
      </c>
      <c r="Y128">
        <v>0</v>
      </c>
      <c r="Z128">
        <v>115.4</v>
      </c>
      <c r="AA128">
        <v>13.5</v>
      </c>
      <c r="AB128">
        <v>0</v>
      </c>
      <c r="AC128">
        <v>0</v>
      </c>
      <c r="AD128">
        <v>1</v>
      </c>
      <c r="AE128">
        <v>0</v>
      </c>
      <c r="AF128" t="s">
        <v>20</v>
      </c>
      <c r="AG128">
        <v>0.504</v>
      </c>
      <c r="AH128">
        <v>2</v>
      </c>
      <c r="AI128">
        <v>51653554</v>
      </c>
      <c r="AJ128">
        <v>120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ROW(Source!A102)</f>
        <v>102</v>
      </c>
      <c r="B129">
        <v>51653567</v>
      </c>
      <c r="C129">
        <v>51653551</v>
      </c>
      <c r="D129">
        <v>49672703</v>
      </c>
      <c r="E129">
        <v>1</v>
      </c>
      <c r="F129">
        <v>1</v>
      </c>
      <c r="G129">
        <v>1</v>
      </c>
      <c r="H129">
        <v>2</v>
      </c>
      <c r="I129" t="s">
        <v>944</v>
      </c>
      <c r="J129" t="s">
        <v>945</v>
      </c>
      <c r="K129" t="s">
        <v>946</v>
      </c>
      <c r="L129">
        <v>1367</v>
      </c>
      <c r="N129">
        <v>1011</v>
      </c>
      <c r="O129" t="s">
        <v>910</v>
      </c>
      <c r="P129" t="s">
        <v>910</v>
      </c>
      <c r="Q129">
        <v>1</v>
      </c>
      <c r="X129">
        <v>0.34</v>
      </c>
      <c r="Y129">
        <v>0</v>
      </c>
      <c r="Z129">
        <v>6.66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20</v>
      </c>
      <c r="AG129">
        <v>0.35700000000000004</v>
      </c>
      <c r="AH129">
        <v>2</v>
      </c>
      <c r="AI129">
        <v>51653555</v>
      </c>
      <c r="AJ129">
        <v>121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ROW(Source!A102)</f>
        <v>102</v>
      </c>
      <c r="B130">
        <v>51653568</v>
      </c>
      <c r="C130">
        <v>51653551</v>
      </c>
      <c r="D130">
        <v>49673503</v>
      </c>
      <c r="E130">
        <v>1</v>
      </c>
      <c r="F130">
        <v>1</v>
      </c>
      <c r="G130">
        <v>1</v>
      </c>
      <c r="H130">
        <v>2</v>
      </c>
      <c r="I130" t="s">
        <v>914</v>
      </c>
      <c r="J130" t="s">
        <v>915</v>
      </c>
      <c r="K130" t="s">
        <v>916</v>
      </c>
      <c r="L130">
        <v>1367</v>
      </c>
      <c r="N130">
        <v>1011</v>
      </c>
      <c r="O130" t="s">
        <v>910</v>
      </c>
      <c r="P130" t="s">
        <v>910</v>
      </c>
      <c r="Q130">
        <v>1</v>
      </c>
      <c r="X130">
        <v>0.72</v>
      </c>
      <c r="Y130">
        <v>0</v>
      </c>
      <c r="Z130">
        <v>65.709999999999994</v>
      </c>
      <c r="AA130">
        <v>11.6</v>
      </c>
      <c r="AB130">
        <v>0</v>
      </c>
      <c r="AC130">
        <v>0</v>
      </c>
      <c r="AD130">
        <v>1</v>
      </c>
      <c r="AE130">
        <v>0</v>
      </c>
      <c r="AF130" t="s">
        <v>20</v>
      </c>
      <c r="AG130">
        <v>0.75600000000000001</v>
      </c>
      <c r="AH130">
        <v>2</v>
      </c>
      <c r="AI130">
        <v>51653556</v>
      </c>
      <c r="AJ130">
        <v>122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ROW(Source!A102)</f>
        <v>102</v>
      </c>
      <c r="B131">
        <v>51653569</v>
      </c>
      <c r="C131">
        <v>51653551</v>
      </c>
      <c r="D131">
        <v>49673715</v>
      </c>
      <c r="E131">
        <v>1</v>
      </c>
      <c r="F131">
        <v>1</v>
      </c>
      <c r="G131">
        <v>1</v>
      </c>
      <c r="H131">
        <v>2</v>
      </c>
      <c r="I131" t="s">
        <v>926</v>
      </c>
      <c r="J131" t="s">
        <v>927</v>
      </c>
      <c r="K131" t="s">
        <v>928</v>
      </c>
      <c r="L131">
        <v>1367</v>
      </c>
      <c r="N131">
        <v>1011</v>
      </c>
      <c r="O131" t="s">
        <v>910</v>
      </c>
      <c r="P131" t="s">
        <v>910</v>
      </c>
      <c r="Q131">
        <v>1</v>
      </c>
      <c r="X131">
        <v>1.54</v>
      </c>
      <c r="Y131">
        <v>0</v>
      </c>
      <c r="Z131">
        <v>8.1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20</v>
      </c>
      <c r="AG131">
        <v>1.6170000000000002</v>
      </c>
      <c r="AH131">
        <v>2</v>
      </c>
      <c r="AI131">
        <v>51653557</v>
      </c>
      <c r="AJ131">
        <v>123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ROW(Source!A102)</f>
        <v>102</v>
      </c>
      <c r="B132">
        <v>51653570</v>
      </c>
      <c r="C132">
        <v>51653551</v>
      </c>
      <c r="D132">
        <v>49521144</v>
      </c>
      <c r="E132">
        <v>1</v>
      </c>
      <c r="F132">
        <v>1</v>
      </c>
      <c r="G132">
        <v>1</v>
      </c>
      <c r="H132">
        <v>3</v>
      </c>
      <c r="I132" t="s">
        <v>947</v>
      </c>
      <c r="J132" t="s">
        <v>948</v>
      </c>
      <c r="K132" t="s">
        <v>949</v>
      </c>
      <c r="L132">
        <v>1348</v>
      </c>
      <c r="N132">
        <v>1009</v>
      </c>
      <c r="O132" t="s">
        <v>105</v>
      </c>
      <c r="P132" t="s">
        <v>105</v>
      </c>
      <c r="Q132">
        <v>1000</v>
      </c>
      <c r="X132">
        <v>8.8999999999999995E-4</v>
      </c>
      <c r="Y132">
        <v>26499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3</v>
      </c>
      <c r="AG132">
        <v>8.8999999999999995E-4</v>
      </c>
      <c r="AH132">
        <v>2</v>
      </c>
      <c r="AI132">
        <v>51653558</v>
      </c>
      <c r="AJ132">
        <v>124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ROW(Source!A102)</f>
        <v>102</v>
      </c>
      <c r="B133">
        <v>51653571</v>
      </c>
      <c r="C133">
        <v>51653551</v>
      </c>
      <c r="D133">
        <v>49524301</v>
      </c>
      <c r="E133">
        <v>1</v>
      </c>
      <c r="F133">
        <v>1</v>
      </c>
      <c r="G133">
        <v>1</v>
      </c>
      <c r="H133">
        <v>3</v>
      </c>
      <c r="I133" t="s">
        <v>929</v>
      </c>
      <c r="J133" t="s">
        <v>930</v>
      </c>
      <c r="K133" t="s">
        <v>931</v>
      </c>
      <c r="L133">
        <v>1348</v>
      </c>
      <c r="N133">
        <v>1009</v>
      </c>
      <c r="O133" t="s">
        <v>105</v>
      </c>
      <c r="P133" t="s">
        <v>105</v>
      </c>
      <c r="Q133">
        <v>1000</v>
      </c>
      <c r="X133">
        <v>4.4999999999999999E-4</v>
      </c>
      <c r="Y133">
        <v>10362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4.4999999999999999E-4</v>
      </c>
      <c r="AH133">
        <v>2</v>
      </c>
      <c r="AI133">
        <v>51653559</v>
      </c>
      <c r="AJ133">
        <v>125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ROW(Source!A102)</f>
        <v>102</v>
      </c>
      <c r="B134">
        <v>51653572</v>
      </c>
      <c r="C134">
        <v>51653551</v>
      </c>
      <c r="D134">
        <v>49525488</v>
      </c>
      <c r="E134">
        <v>1</v>
      </c>
      <c r="F134">
        <v>1</v>
      </c>
      <c r="G134">
        <v>1</v>
      </c>
      <c r="H134">
        <v>3</v>
      </c>
      <c r="I134" t="s">
        <v>917</v>
      </c>
      <c r="J134" t="s">
        <v>918</v>
      </c>
      <c r="K134" t="s">
        <v>919</v>
      </c>
      <c r="L134">
        <v>1346</v>
      </c>
      <c r="N134">
        <v>1009</v>
      </c>
      <c r="O134" t="s">
        <v>920</v>
      </c>
      <c r="P134" t="s">
        <v>920</v>
      </c>
      <c r="Q134">
        <v>1</v>
      </c>
      <c r="X134">
        <v>15</v>
      </c>
      <c r="Y134">
        <v>9.0399999999999991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15</v>
      </c>
      <c r="AH134">
        <v>2</v>
      </c>
      <c r="AI134">
        <v>51653560</v>
      </c>
      <c r="AJ134">
        <v>126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ROW(Source!A102)</f>
        <v>102</v>
      </c>
      <c r="B135">
        <v>51653573</v>
      </c>
      <c r="C135">
        <v>51653551</v>
      </c>
      <c r="D135">
        <v>49526492</v>
      </c>
      <c r="E135">
        <v>1</v>
      </c>
      <c r="F135">
        <v>1</v>
      </c>
      <c r="G135">
        <v>1</v>
      </c>
      <c r="H135">
        <v>3</v>
      </c>
      <c r="I135" t="s">
        <v>921</v>
      </c>
      <c r="J135" t="s">
        <v>922</v>
      </c>
      <c r="K135" t="s">
        <v>923</v>
      </c>
      <c r="L135">
        <v>1346</v>
      </c>
      <c r="N135">
        <v>1009</v>
      </c>
      <c r="O135" t="s">
        <v>920</v>
      </c>
      <c r="P135" t="s">
        <v>920</v>
      </c>
      <c r="Q135">
        <v>1</v>
      </c>
      <c r="X135">
        <v>8</v>
      </c>
      <c r="Y135">
        <v>23.09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3</v>
      </c>
      <c r="AG135">
        <v>8</v>
      </c>
      <c r="AH135">
        <v>2</v>
      </c>
      <c r="AI135">
        <v>51653561</v>
      </c>
      <c r="AJ135">
        <v>127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ROW(Source!A102)</f>
        <v>102</v>
      </c>
      <c r="B136">
        <v>51653574</v>
      </c>
      <c r="C136">
        <v>51653551</v>
      </c>
      <c r="D136">
        <v>49512814</v>
      </c>
      <c r="E136">
        <v>70</v>
      </c>
      <c r="F136">
        <v>1</v>
      </c>
      <c r="G136">
        <v>1</v>
      </c>
      <c r="H136">
        <v>3</v>
      </c>
      <c r="I136" t="s">
        <v>974</v>
      </c>
      <c r="J136" t="s">
        <v>3</v>
      </c>
      <c r="K136" t="s">
        <v>975</v>
      </c>
      <c r="L136">
        <v>1327</v>
      </c>
      <c r="N136">
        <v>1005</v>
      </c>
      <c r="O136" t="s">
        <v>52</v>
      </c>
      <c r="P136" t="s">
        <v>52</v>
      </c>
      <c r="Q136">
        <v>1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</v>
      </c>
      <c r="AD136">
        <v>0</v>
      </c>
      <c r="AE136">
        <v>0</v>
      </c>
      <c r="AF136" t="s">
        <v>3</v>
      </c>
      <c r="AG136">
        <v>0</v>
      </c>
      <c r="AH136">
        <v>3</v>
      </c>
      <c r="AI136">
        <v>-1</v>
      </c>
      <c r="AJ136" t="s">
        <v>3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ROW(Source!A102)</f>
        <v>102</v>
      </c>
      <c r="B137">
        <v>51653575</v>
      </c>
      <c r="C137">
        <v>51653551</v>
      </c>
      <c r="D137">
        <v>49555131</v>
      </c>
      <c r="E137">
        <v>1</v>
      </c>
      <c r="F137">
        <v>1</v>
      </c>
      <c r="G137">
        <v>1</v>
      </c>
      <c r="H137">
        <v>3</v>
      </c>
      <c r="I137" t="s">
        <v>950</v>
      </c>
      <c r="J137" t="s">
        <v>951</v>
      </c>
      <c r="K137" t="s">
        <v>952</v>
      </c>
      <c r="L137">
        <v>1348</v>
      </c>
      <c r="N137">
        <v>1009</v>
      </c>
      <c r="O137" t="s">
        <v>105</v>
      </c>
      <c r="P137" t="s">
        <v>105</v>
      </c>
      <c r="Q137">
        <v>1000</v>
      </c>
      <c r="X137">
        <v>5.0099999999999997E-3</v>
      </c>
      <c r="Y137">
        <v>17183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5.0099999999999997E-3</v>
      </c>
      <c r="AH137">
        <v>2</v>
      </c>
      <c r="AI137">
        <v>51653562</v>
      </c>
      <c r="AJ137">
        <v>128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ROW(Source!A102)</f>
        <v>102</v>
      </c>
      <c r="B138">
        <v>51653576</v>
      </c>
      <c r="C138">
        <v>51653551</v>
      </c>
      <c r="D138">
        <v>49514607</v>
      </c>
      <c r="E138">
        <v>70</v>
      </c>
      <c r="F138">
        <v>1</v>
      </c>
      <c r="G138">
        <v>1</v>
      </c>
      <c r="H138">
        <v>3</v>
      </c>
      <c r="I138" t="s">
        <v>976</v>
      </c>
      <c r="J138" t="s">
        <v>3</v>
      </c>
      <c r="K138" t="s">
        <v>977</v>
      </c>
      <c r="L138">
        <v>1327</v>
      </c>
      <c r="N138">
        <v>1005</v>
      </c>
      <c r="O138" t="s">
        <v>52</v>
      </c>
      <c r="P138" t="s">
        <v>52</v>
      </c>
      <c r="Q138">
        <v>1</v>
      </c>
      <c r="X138">
        <v>100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s">
        <v>3</v>
      </c>
      <c r="AG138">
        <v>100</v>
      </c>
      <c r="AH138">
        <v>3</v>
      </c>
      <c r="AI138">
        <v>-1</v>
      </c>
      <c r="AJ138" t="s">
        <v>3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ROW(Source!A102)</f>
        <v>102</v>
      </c>
      <c r="B139">
        <v>51653577</v>
      </c>
      <c r="C139">
        <v>51653551</v>
      </c>
      <c r="D139">
        <v>49514616</v>
      </c>
      <c r="E139">
        <v>70</v>
      </c>
      <c r="F139">
        <v>1</v>
      </c>
      <c r="G139">
        <v>1</v>
      </c>
      <c r="H139">
        <v>3</v>
      </c>
      <c r="I139" t="s">
        <v>978</v>
      </c>
      <c r="J139" t="s">
        <v>3</v>
      </c>
      <c r="K139" t="s">
        <v>979</v>
      </c>
      <c r="L139">
        <v>1346</v>
      </c>
      <c r="N139">
        <v>1009</v>
      </c>
      <c r="O139" t="s">
        <v>920</v>
      </c>
      <c r="P139" t="s">
        <v>920</v>
      </c>
      <c r="Q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</v>
      </c>
      <c r="AD139">
        <v>0</v>
      </c>
      <c r="AE139">
        <v>0</v>
      </c>
      <c r="AF139" t="s">
        <v>3</v>
      </c>
      <c r="AG139">
        <v>0</v>
      </c>
      <c r="AH139">
        <v>3</v>
      </c>
      <c r="AI139">
        <v>-1</v>
      </c>
      <c r="AJ139" t="s">
        <v>3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ROW(Source!A102)</f>
        <v>102</v>
      </c>
      <c r="B140">
        <v>51653578</v>
      </c>
      <c r="C140">
        <v>51653551</v>
      </c>
      <c r="D140">
        <v>49514616</v>
      </c>
      <c r="E140">
        <v>70</v>
      </c>
      <c r="F140">
        <v>1</v>
      </c>
      <c r="G140">
        <v>1</v>
      </c>
      <c r="H140">
        <v>3</v>
      </c>
      <c r="I140" t="s">
        <v>978</v>
      </c>
      <c r="J140" t="s">
        <v>3</v>
      </c>
      <c r="K140" t="s">
        <v>980</v>
      </c>
      <c r="L140">
        <v>1371</v>
      </c>
      <c r="N140">
        <v>1013</v>
      </c>
      <c r="O140" t="s">
        <v>17</v>
      </c>
      <c r="P140" t="s">
        <v>17</v>
      </c>
      <c r="Q140">
        <v>1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 t="s">
        <v>3</v>
      </c>
      <c r="AG140">
        <v>0</v>
      </c>
      <c r="AH140">
        <v>3</v>
      </c>
      <c r="AI140">
        <v>-1</v>
      </c>
      <c r="AJ140" t="s">
        <v>3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ROW(Source!A102)</f>
        <v>102</v>
      </c>
      <c r="B141">
        <v>51653579</v>
      </c>
      <c r="C141">
        <v>51653551</v>
      </c>
      <c r="D141">
        <v>49514677</v>
      </c>
      <c r="E141">
        <v>70</v>
      </c>
      <c r="F141">
        <v>1</v>
      </c>
      <c r="G141">
        <v>1</v>
      </c>
      <c r="H141">
        <v>3</v>
      </c>
      <c r="I141" t="s">
        <v>981</v>
      </c>
      <c r="J141" t="s">
        <v>3</v>
      </c>
      <c r="K141" t="s">
        <v>982</v>
      </c>
      <c r="L141">
        <v>1371</v>
      </c>
      <c r="N141">
        <v>1013</v>
      </c>
      <c r="O141" t="s">
        <v>17</v>
      </c>
      <c r="P141" t="s">
        <v>17</v>
      </c>
      <c r="Q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</v>
      </c>
      <c r="AD141">
        <v>0</v>
      </c>
      <c r="AE141">
        <v>0</v>
      </c>
      <c r="AF141" t="s">
        <v>3</v>
      </c>
      <c r="AG141">
        <v>0</v>
      </c>
      <c r="AH141">
        <v>3</v>
      </c>
      <c r="AI141">
        <v>-1</v>
      </c>
      <c r="AJ141" t="s">
        <v>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ROW(Source!A102)</f>
        <v>102</v>
      </c>
      <c r="B142">
        <v>51653580</v>
      </c>
      <c r="C142">
        <v>51653551</v>
      </c>
      <c r="D142">
        <v>49514711</v>
      </c>
      <c r="E142">
        <v>70</v>
      </c>
      <c r="F142">
        <v>1</v>
      </c>
      <c r="G142">
        <v>1</v>
      </c>
      <c r="H142">
        <v>3</v>
      </c>
      <c r="I142" t="s">
        <v>983</v>
      </c>
      <c r="J142" t="s">
        <v>3</v>
      </c>
      <c r="K142" t="s">
        <v>984</v>
      </c>
      <c r="L142">
        <v>1371</v>
      </c>
      <c r="N142">
        <v>1013</v>
      </c>
      <c r="O142" t="s">
        <v>17</v>
      </c>
      <c r="P142" t="s">
        <v>17</v>
      </c>
      <c r="Q142">
        <v>1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</v>
      </c>
      <c r="AD142">
        <v>0</v>
      </c>
      <c r="AE142">
        <v>0</v>
      </c>
      <c r="AF142" t="s">
        <v>3</v>
      </c>
      <c r="AG142">
        <v>0</v>
      </c>
      <c r="AH142">
        <v>3</v>
      </c>
      <c r="AI142">
        <v>-1</v>
      </c>
      <c r="AJ142" t="s">
        <v>3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ROW(Source!A104)</f>
        <v>104</v>
      </c>
      <c r="B143">
        <v>51653596</v>
      </c>
      <c r="C143">
        <v>51653582</v>
      </c>
      <c r="D143">
        <v>49510719</v>
      </c>
      <c r="E143">
        <v>70</v>
      </c>
      <c r="F143">
        <v>1</v>
      </c>
      <c r="G143">
        <v>1</v>
      </c>
      <c r="H143">
        <v>1</v>
      </c>
      <c r="I143" t="s">
        <v>942</v>
      </c>
      <c r="J143" t="s">
        <v>3</v>
      </c>
      <c r="K143" t="s">
        <v>943</v>
      </c>
      <c r="L143">
        <v>1191</v>
      </c>
      <c r="N143">
        <v>1013</v>
      </c>
      <c r="O143" t="s">
        <v>904</v>
      </c>
      <c r="P143" t="s">
        <v>904</v>
      </c>
      <c r="Q143">
        <v>1</v>
      </c>
      <c r="X143">
        <v>141</v>
      </c>
      <c r="Y143">
        <v>0</v>
      </c>
      <c r="Z143">
        <v>0</v>
      </c>
      <c r="AA143">
        <v>0</v>
      </c>
      <c r="AB143">
        <v>8.74</v>
      </c>
      <c r="AC143">
        <v>0</v>
      </c>
      <c r="AD143">
        <v>1</v>
      </c>
      <c r="AE143">
        <v>1</v>
      </c>
      <c r="AF143" t="s">
        <v>20</v>
      </c>
      <c r="AG143">
        <v>148.05000000000001</v>
      </c>
      <c r="AH143">
        <v>2</v>
      </c>
      <c r="AI143">
        <v>51653583</v>
      </c>
      <c r="AJ143">
        <v>130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ROW(Source!A104)</f>
        <v>104</v>
      </c>
      <c r="B144">
        <v>51653597</v>
      </c>
      <c r="C144">
        <v>51653582</v>
      </c>
      <c r="D144">
        <v>49510905</v>
      </c>
      <c r="E144">
        <v>70</v>
      </c>
      <c r="F144">
        <v>1</v>
      </c>
      <c r="G144">
        <v>1</v>
      </c>
      <c r="H144">
        <v>1</v>
      </c>
      <c r="I144" t="s">
        <v>905</v>
      </c>
      <c r="J144" t="s">
        <v>3</v>
      </c>
      <c r="K144" t="s">
        <v>906</v>
      </c>
      <c r="L144">
        <v>1191</v>
      </c>
      <c r="N144">
        <v>1013</v>
      </c>
      <c r="O144" t="s">
        <v>904</v>
      </c>
      <c r="P144" t="s">
        <v>904</v>
      </c>
      <c r="Q144">
        <v>1</v>
      </c>
      <c r="X144">
        <v>0.94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2</v>
      </c>
      <c r="AF144" t="s">
        <v>20</v>
      </c>
      <c r="AG144">
        <v>0.98699999999999999</v>
      </c>
      <c r="AH144">
        <v>2</v>
      </c>
      <c r="AI144">
        <v>51653584</v>
      </c>
      <c r="AJ144">
        <v>131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ROW(Source!A104)</f>
        <v>104</v>
      </c>
      <c r="B145">
        <v>51653598</v>
      </c>
      <c r="C145">
        <v>51653582</v>
      </c>
      <c r="D145">
        <v>49672573</v>
      </c>
      <c r="E145">
        <v>1</v>
      </c>
      <c r="F145">
        <v>1</v>
      </c>
      <c r="G145">
        <v>1</v>
      </c>
      <c r="H145">
        <v>2</v>
      </c>
      <c r="I145" t="s">
        <v>907</v>
      </c>
      <c r="J145" t="s">
        <v>908</v>
      </c>
      <c r="K145" t="s">
        <v>909</v>
      </c>
      <c r="L145">
        <v>1367</v>
      </c>
      <c r="N145">
        <v>1011</v>
      </c>
      <c r="O145" t="s">
        <v>910</v>
      </c>
      <c r="P145" t="s">
        <v>910</v>
      </c>
      <c r="Q145">
        <v>1</v>
      </c>
      <c r="X145">
        <v>0.38</v>
      </c>
      <c r="Y145">
        <v>0</v>
      </c>
      <c r="Z145">
        <v>115.4</v>
      </c>
      <c r="AA145">
        <v>13.5</v>
      </c>
      <c r="AB145">
        <v>0</v>
      </c>
      <c r="AC145">
        <v>0</v>
      </c>
      <c r="AD145">
        <v>1</v>
      </c>
      <c r="AE145">
        <v>0</v>
      </c>
      <c r="AF145" t="s">
        <v>20</v>
      </c>
      <c r="AG145">
        <v>0.39900000000000002</v>
      </c>
      <c r="AH145">
        <v>2</v>
      </c>
      <c r="AI145">
        <v>51653585</v>
      </c>
      <c r="AJ145">
        <v>132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ROW(Source!A104)</f>
        <v>104</v>
      </c>
      <c r="B146">
        <v>51653599</v>
      </c>
      <c r="C146">
        <v>51653582</v>
      </c>
      <c r="D146">
        <v>49672703</v>
      </c>
      <c r="E146">
        <v>1</v>
      </c>
      <c r="F146">
        <v>1</v>
      </c>
      <c r="G146">
        <v>1</v>
      </c>
      <c r="H146">
        <v>2</v>
      </c>
      <c r="I146" t="s">
        <v>944</v>
      </c>
      <c r="J146" t="s">
        <v>945</v>
      </c>
      <c r="K146" t="s">
        <v>946</v>
      </c>
      <c r="L146">
        <v>1367</v>
      </c>
      <c r="N146">
        <v>1011</v>
      </c>
      <c r="O146" t="s">
        <v>910</v>
      </c>
      <c r="P146" t="s">
        <v>910</v>
      </c>
      <c r="Q146">
        <v>1</v>
      </c>
      <c r="X146">
        <v>0.34</v>
      </c>
      <c r="Y146">
        <v>0</v>
      </c>
      <c r="Z146">
        <v>6.66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20</v>
      </c>
      <c r="AG146">
        <v>0.35700000000000004</v>
      </c>
      <c r="AH146">
        <v>2</v>
      </c>
      <c r="AI146">
        <v>51653586</v>
      </c>
      <c r="AJ146">
        <v>133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ROW(Source!A104)</f>
        <v>104</v>
      </c>
      <c r="B147">
        <v>51653600</v>
      </c>
      <c r="C147">
        <v>51653582</v>
      </c>
      <c r="D147">
        <v>49673503</v>
      </c>
      <c r="E147">
        <v>1</v>
      </c>
      <c r="F147">
        <v>1</v>
      </c>
      <c r="G147">
        <v>1</v>
      </c>
      <c r="H147">
        <v>2</v>
      </c>
      <c r="I147" t="s">
        <v>914</v>
      </c>
      <c r="J147" t="s">
        <v>915</v>
      </c>
      <c r="K147" t="s">
        <v>916</v>
      </c>
      <c r="L147">
        <v>1367</v>
      </c>
      <c r="N147">
        <v>1011</v>
      </c>
      <c r="O147" t="s">
        <v>910</v>
      </c>
      <c r="P147" t="s">
        <v>910</v>
      </c>
      <c r="Q147">
        <v>1</v>
      </c>
      <c r="X147">
        <v>0.56000000000000005</v>
      </c>
      <c r="Y147">
        <v>0</v>
      </c>
      <c r="Z147">
        <v>65.709999999999994</v>
      </c>
      <c r="AA147">
        <v>11.6</v>
      </c>
      <c r="AB147">
        <v>0</v>
      </c>
      <c r="AC147">
        <v>0</v>
      </c>
      <c r="AD147">
        <v>1</v>
      </c>
      <c r="AE147">
        <v>0</v>
      </c>
      <c r="AF147" t="s">
        <v>20</v>
      </c>
      <c r="AG147">
        <v>0.58800000000000008</v>
      </c>
      <c r="AH147">
        <v>2</v>
      </c>
      <c r="AI147">
        <v>51653587</v>
      </c>
      <c r="AJ147">
        <v>134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ROW(Source!A104)</f>
        <v>104</v>
      </c>
      <c r="B148">
        <v>51653601</v>
      </c>
      <c r="C148">
        <v>51653582</v>
      </c>
      <c r="D148">
        <v>49673715</v>
      </c>
      <c r="E148">
        <v>1</v>
      </c>
      <c r="F148">
        <v>1</v>
      </c>
      <c r="G148">
        <v>1</v>
      </c>
      <c r="H148">
        <v>2</v>
      </c>
      <c r="I148" t="s">
        <v>926</v>
      </c>
      <c r="J148" t="s">
        <v>927</v>
      </c>
      <c r="K148" t="s">
        <v>928</v>
      </c>
      <c r="L148">
        <v>1367</v>
      </c>
      <c r="N148">
        <v>1011</v>
      </c>
      <c r="O148" t="s">
        <v>910</v>
      </c>
      <c r="P148" t="s">
        <v>910</v>
      </c>
      <c r="Q148">
        <v>1</v>
      </c>
      <c r="X148">
        <v>1.4</v>
      </c>
      <c r="Y148">
        <v>0</v>
      </c>
      <c r="Z148">
        <v>8.1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20</v>
      </c>
      <c r="AG148">
        <v>1.47</v>
      </c>
      <c r="AH148">
        <v>2</v>
      </c>
      <c r="AI148">
        <v>51653588</v>
      </c>
      <c r="AJ148">
        <v>135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ROW(Source!A104)</f>
        <v>104</v>
      </c>
      <c r="B149">
        <v>51653602</v>
      </c>
      <c r="C149">
        <v>51653582</v>
      </c>
      <c r="D149">
        <v>49521144</v>
      </c>
      <c r="E149">
        <v>1</v>
      </c>
      <c r="F149">
        <v>1</v>
      </c>
      <c r="G149">
        <v>1</v>
      </c>
      <c r="H149">
        <v>3</v>
      </c>
      <c r="I149" t="s">
        <v>947</v>
      </c>
      <c r="J149" t="s">
        <v>948</v>
      </c>
      <c r="K149" t="s">
        <v>949</v>
      </c>
      <c r="L149">
        <v>1348</v>
      </c>
      <c r="N149">
        <v>1009</v>
      </c>
      <c r="O149" t="s">
        <v>105</v>
      </c>
      <c r="P149" t="s">
        <v>105</v>
      </c>
      <c r="Q149">
        <v>1000</v>
      </c>
      <c r="X149">
        <v>8.8999999999999995E-4</v>
      </c>
      <c r="Y149">
        <v>26499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8.8999999999999995E-4</v>
      </c>
      <c r="AH149">
        <v>2</v>
      </c>
      <c r="AI149">
        <v>51653589</v>
      </c>
      <c r="AJ149">
        <v>136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ROW(Source!A104)</f>
        <v>104</v>
      </c>
      <c r="B150">
        <v>51653603</v>
      </c>
      <c r="C150">
        <v>51653582</v>
      </c>
      <c r="D150">
        <v>49524301</v>
      </c>
      <c r="E150">
        <v>1</v>
      </c>
      <c r="F150">
        <v>1</v>
      </c>
      <c r="G150">
        <v>1</v>
      </c>
      <c r="H150">
        <v>3</v>
      </c>
      <c r="I150" t="s">
        <v>929</v>
      </c>
      <c r="J150" t="s">
        <v>930</v>
      </c>
      <c r="K150" t="s">
        <v>931</v>
      </c>
      <c r="L150">
        <v>1348</v>
      </c>
      <c r="N150">
        <v>1009</v>
      </c>
      <c r="O150" t="s">
        <v>105</v>
      </c>
      <c r="P150" t="s">
        <v>105</v>
      </c>
      <c r="Q150">
        <v>1000</v>
      </c>
      <c r="X150">
        <v>4.0999999999999999E-4</v>
      </c>
      <c r="Y150">
        <v>10362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4.0999999999999999E-4</v>
      </c>
      <c r="AH150">
        <v>2</v>
      </c>
      <c r="AI150">
        <v>51653590</v>
      </c>
      <c r="AJ150">
        <v>137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ROW(Source!A104)</f>
        <v>104</v>
      </c>
      <c r="B151">
        <v>51653604</v>
      </c>
      <c r="C151">
        <v>51653582</v>
      </c>
      <c r="D151">
        <v>49525488</v>
      </c>
      <c r="E151">
        <v>1</v>
      </c>
      <c r="F151">
        <v>1</v>
      </c>
      <c r="G151">
        <v>1</v>
      </c>
      <c r="H151">
        <v>3</v>
      </c>
      <c r="I151" t="s">
        <v>917</v>
      </c>
      <c r="J151" t="s">
        <v>918</v>
      </c>
      <c r="K151" t="s">
        <v>919</v>
      </c>
      <c r="L151">
        <v>1346</v>
      </c>
      <c r="N151">
        <v>1009</v>
      </c>
      <c r="O151" t="s">
        <v>920</v>
      </c>
      <c r="P151" t="s">
        <v>920</v>
      </c>
      <c r="Q151">
        <v>1</v>
      </c>
      <c r="X151">
        <v>15</v>
      </c>
      <c r="Y151">
        <v>9.0399999999999991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15</v>
      </c>
      <c r="AH151">
        <v>2</v>
      </c>
      <c r="AI151">
        <v>51653591</v>
      </c>
      <c r="AJ151">
        <v>138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ROW(Source!A104)</f>
        <v>104</v>
      </c>
      <c r="B152">
        <v>51653605</v>
      </c>
      <c r="C152">
        <v>51653582</v>
      </c>
      <c r="D152">
        <v>49526492</v>
      </c>
      <c r="E152">
        <v>1</v>
      </c>
      <c r="F152">
        <v>1</v>
      </c>
      <c r="G152">
        <v>1</v>
      </c>
      <c r="H152">
        <v>3</v>
      </c>
      <c r="I152" t="s">
        <v>921</v>
      </c>
      <c r="J152" t="s">
        <v>922</v>
      </c>
      <c r="K152" t="s">
        <v>923</v>
      </c>
      <c r="L152">
        <v>1346</v>
      </c>
      <c r="N152">
        <v>1009</v>
      </c>
      <c r="O152" t="s">
        <v>920</v>
      </c>
      <c r="P152" t="s">
        <v>920</v>
      </c>
      <c r="Q152">
        <v>1</v>
      </c>
      <c r="X152">
        <v>8</v>
      </c>
      <c r="Y152">
        <v>23.09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8</v>
      </c>
      <c r="AH152">
        <v>2</v>
      </c>
      <c r="AI152">
        <v>51653592</v>
      </c>
      <c r="AJ152">
        <v>139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ROW(Source!A104)</f>
        <v>104</v>
      </c>
      <c r="B153">
        <v>51653606</v>
      </c>
      <c r="C153">
        <v>51653582</v>
      </c>
      <c r="D153">
        <v>49512814</v>
      </c>
      <c r="E153">
        <v>70</v>
      </c>
      <c r="F153">
        <v>1</v>
      </c>
      <c r="G153">
        <v>1</v>
      </c>
      <c r="H153">
        <v>3</v>
      </c>
      <c r="I153" t="s">
        <v>974</v>
      </c>
      <c r="J153" t="s">
        <v>3</v>
      </c>
      <c r="K153" t="s">
        <v>975</v>
      </c>
      <c r="L153">
        <v>1327</v>
      </c>
      <c r="N153">
        <v>1005</v>
      </c>
      <c r="O153" t="s">
        <v>52</v>
      </c>
      <c r="P153" t="s">
        <v>52</v>
      </c>
      <c r="Q153">
        <v>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</v>
      </c>
      <c r="AD153">
        <v>0</v>
      </c>
      <c r="AE153">
        <v>0</v>
      </c>
      <c r="AF153" t="s">
        <v>3</v>
      </c>
      <c r="AG153">
        <v>0</v>
      </c>
      <c r="AH153">
        <v>3</v>
      </c>
      <c r="AI153">
        <v>-1</v>
      </c>
      <c r="AJ153" t="s">
        <v>3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ROW(Source!A104)</f>
        <v>104</v>
      </c>
      <c r="B154">
        <v>51653607</v>
      </c>
      <c r="C154">
        <v>51653582</v>
      </c>
      <c r="D154">
        <v>49555131</v>
      </c>
      <c r="E154">
        <v>1</v>
      </c>
      <c r="F154">
        <v>1</v>
      </c>
      <c r="G154">
        <v>1</v>
      </c>
      <c r="H154">
        <v>3</v>
      </c>
      <c r="I154" t="s">
        <v>950</v>
      </c>
      <c r="J154" t="s">
        <v>951</v>
      </c>
      <c r="K154" t="s">
        <v>952</v>
      </c>
      <c r="L154">
        <v>1348</v>
      </c>
      <c r="N154">
        <v>1009</v>
      </c>
      <c r="O154" t="s">
        <v>105</v>
      </c>
      <c r="P154" t="s">
        <v>105</v>
      </c>
      <c r="Q154">
        <v>1000</v>
      </c>
      <c r="X154">
        <v>5.0099999999999997E-3</v>
      </c>
      <c r="Y154">
        <v>17183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5.0099999999999997E-3</v>
      </c>
      <c r="AH154">
        <v>2</v>
      </c>
      <c r="AI154">
        <v>51653593</v>
      </c>
      <c r="AJ154">
        <v>140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ROW(Source!A104)</f>
        <v>104</v>
      </c>
      <c r="B155">
        <v>51653608</v>
      </c>
      <c r="C155">
        <v>51653582</v>
      </c>
      <c r="D155">
        <v>49514607</v>
      </c>
      <c r="E155">
        <v>70</v>
      </c>
      <c r="F155">
        <v>1</v>
      </c>
      <c r="G155">
        <v>1</v>
      </c>
      <c r="H155">
        <v>3</v>
      </c>
      <c r="I155" t="s">
        <v>976</v>
      </c>
      <c r="J155" t="s">
        <v>3</v>
      </c>
      <c r="K155" t="s">
        <v>977</v>
      </c>
      <c r="L155">
        <v>1327</v>
      </c>
      <c r="N155">
        <v>1005</v>
      </c>
      <c r="O155" t="s">
        <v>52</v>
      </c>
      <c r="P155" t="s">
        <v>52</v>
      </c>
      <c r="Q155">
        <v>1</v>
      </c>
      <c r="X155">
        <v>100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 t="s">
        <v>3</v>
      </c>
      <c r="AG155">
        <v>100</v>
      </c>
      <c r="AH155">
        <v>3</v>
      </c>
      <c r="AI155">
        <v>-1</v>
      </c>
      <c r="AJ155" t="s">
        <v>3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ROW(Source!A104)</f>
        <v>104</v>
      </c>
      <c r="B156">
        <v>51653609</v>
      </c>
      <c r="C156">
        <v>51653582</v>
      </c>
      <c r="D156">
        <v>49514616</v>
      </c>
      <c r="E156">
        <v>70</v>
      </c>
      <c r="F156">
        <v>1</v>
      </c>
      <c r="G156">
        <v>1</v>
      </c>
      <c r="H156">
        <v>3</v>
      </c>
      <c r="I156" t="s">
        <v>978</v>
      </c>
      <c r="J156" t="s">
        <v>3</v>
      </c>
      <c r="K156" t="s">
        <v>979</v>
      </c>
      <c r="L156">
        <v>1346</v>
      </c>
      <c r="N156">
        <v>1009</v>
      </c>
      <c r="O156" t="s">
        <v>920</v>
      </c>
      <c r="P156" t="s">
        <v>920</v>
      </c>
      <c r="Q156">
        <v>1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</v>
      </c>
      <c r="AD156">
        <v>0</v>
      </c>
      <c r="AE156">
        <v>0</v>
      </c>
      <c r="AF156" t="s">
        <v>3</v>
      </c>
      <c r="AG156">
        <v>0</v>
      </c>
      <c r="AH156">
        <v>3</v>
      </c>
      <c r="AI156">
        <v>-1</v>
      </c>
      <c r="AJ156" t="s">
        <v>3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ROW(Source!A104)</f>
        <v>104</v>
      </c>
      <c r="B157">
        <v>51653610</v>
      </c>
      <c r="C157">
        <v>51653582</v>
      </c>
      <c r="D157">
        <v>49514616</v>
      </c>
      <c r="E157">
        <v>70</v>
      </c>
      <c r="F157">
        <v>1</v>
      </c>
      <c r="G157">
        <v>1</v>
      </c>
      <c r="H157">
        <v>3</v>
      </c>
      <c r="I157" t="s">
        <v>978</v>
      </c>
      <c r="J157" t="s">
        <v>3</v>
      </c>
      <c r="K157" t="s">
        <v>980</v>
      </c>
      <c r="L157">
        <v>1371</v>
      </c>
      <c r="N157">
        <v>1013</v>
      </c>
      <c r="O157" t="s">
        <v>17</v>
      </c>
      <c r="P157" t="s">
        <v>17</v>
      </c>
      <c r="Q157">
        <v>1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</v>
      </c>
      <c r="AD157">
        <v>0</v>
      </c>
      <c r="AE157">
        <v>0</v>
      </c>
      <c r="AF157" t="s">
        <v>3</v>
      </c>
      <c r="AG157">
        <v>0</v>
      </c>
      <c r="AH157">
        <v>3</v>
      </c>
      <c r="AI157">
        <v>-1</v>
      </c>
      <c r="AJ157" t="s">
        <v>3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ROW(Source!A104)</f>
        <v>104</v>
      </c>
      <c r="B158">
        <v>51653611</v>
      </c>
      <c r="C158">
        <v>51653582</v>
      </c>
      <c r="D158">
        <v>49514677</v>
      </c>
      <c r="E158">
        <v>70</v>
      </c>
      <c r="F158">
        <v>1</v>
      </c>
      <c r="G158">
        <v>1</v>
      </c>
      <c r="H158">
        <v>3</v>
      </c>
      <c r="I158" t="s">
        <v>981</v>
      </c>
      <c r="J158" t="s">
        <v>3</v>
      </c>
      <c r="K158" t="s">
        <v>982</v>
      </c>
      <c r="L158">
        <v>1371</v>
      </c>
      <c r="N158">
        <v>1013</v>
      </c>
      <c r="O158" t="s">
        <v>17</v>
      </c>
      <c r="P158" t="s">
        <v>17</v>
      </c>
      <c r="Q158">
        <v>1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</v>
      </c>
      <c r="AD158">
        <v>0</v>
      </c>
      <c r="AE158">
        <v>0</v>
      </c>
      <c r="AF158" t="s">
        <v>3</v>
      </c>
      <c r="AG158">
        <v>0</v>
      </c>
      <c r="AH158">
        <v>3</v>
      </c>
      <c r="AI158">
        <v>-1</v>
      </c>
      <c r="AJ158" t="s">
        <v>3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ROW(Source!A104)</f>
        <v>104</v>
      </c>
      <c r="B159">
        <v>51653612</v>
      </c>
      <c r="C159">
        <v>51653582</v>
      </c>
      <c r="D159">
        <v>49514711</v>
      </c>
      <c r="E159">
        <v>70</v>
      </c>
      <c r="F159">
        <v>1</v>
      </c>
      <c r="G159">
        <v>1</v>
      </c>
      <c r="H159">
        <v>3</v>
      </c>
      <c r="I159" t="s">
        <v>983</v>
      </c>
      <c r="J159" t="s">
        <v>3</v>
      </c>
      <c r="K159" t="s">
        <v>984</v>
      </c>
      <c r="L159">
        <v>1371</v>
      </c>
      <c r="N159">
        <v>1013</v>
      </c>
      <c r="O159" t="s">
        <v>17</v>
      </c>
      <c r="P159" t="s">
        <v>17</v>
      </c>
      <c r="Q159">
        <v>1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</v>
      </c>
      <c r="AD159">
        <v>0</v>
      </c>
      <c r="AE159">
        <v>0</v>
      </c>
      <c r="AF159" t="s">
        <v>3</v>
      </c>
      <c r="AG159">
        <v>0</v>
      </c>
      <c r="AH159">
        <v>3</v>
      </c>
      <c r="AI159">
        <v>-1</v>
      </c>
      <c r="AJ159" t="s">
        <v>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ROW(Source!A107)</f>
        <v>107</v>
      </c>
      <c r="B160">
        <v>51653629</v>
      </c>
      <c r="C160">
        <v>51653615</v>
      </c>
      <c r="D160">
        <v>49510719</v>
      </c>
      <c r="E160">
        <v>70</v>
      </c>
      <c r="F160">
        <v>1</v>
      </c>
      <c r="G160">
        <v>1</v>
      </c>
      <c r="H160">
        <v>1</v>
      </c>
      <c r="I160" t="s">
        <v>942</v>
      </c>
      <c r="J160" t="s">
        <v>3</v>
      </c>
      <c r="K160" t="s">
        <v>943</v>
      </c>
      <c r="L160">
        <v>1191</v>
      </c>
      <c r="N160">
        <v>1013</v>
      </c>
      <c r="O160" t="s">
        <v>904</v>
      </c>
      <c r="P160" t="s">
        <v>904</v>
      </c>
      <c r="Q160">
        <v>1</v>
      </c>
      <c r="X160">
        <v>141</v>
      </c>
      <c r="Y160">
        <v>0</v>
      </c>
      <c r="Z160">
        <v>0</v>
      </c>
      <c r="AA160">
        <v>0</v>
      </c>
      <c r="AB160">
        <v>8.74</v>
      </c>
      <c r="AC160">
        <v>0</v>
      </c>
      <c r="AD160">
        <v>1</v>
      </c>
      <c r="AE160">
        <v>1</v>
      </c>
      <c r="AF160" t="s">
        <v>20</v>
      </c>
      <c r="AG160">
        <v>148.05000000000001</v>
      </c>
      <c r="AH160">
        <v>2</v>
      </c>
      <c r="AI160">
        <v>51653616</v>
      </c>
      <c r="AJ160">
        <v>143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ROW(Source!A107)</f>
        <v>107</v>
      </c>
      <c r="B161">
        <v>51653630</v>
      </c>
      <c r="C161">
        <v>51653615</v>
      </c>
      <c r="D161">
        <v>49510905</v>
      </c>
      <c r="E161">
        <v>70</v>
      </c>
      <c r="F161">
        <v>1</v>
      </c>
      <c r="G161">
        <v>1</v>
      </c>
      <c r="H161">
        <v>1</v>
      </c>
      <c r="I161" t="s">
        <v>905</v>
      </c>
      <c r="J161" t="s">
        <v>3</v>
      </c>
      <c r="K161" t="s">
        <v>906</v>
      </c>
      <c r="L161">
        <v>1191</v>
      </c>
      <c r="N161">
        <v>1013</v>
      </c>
      <c r="O161" t="s">
        <v>904</v>
      </c>
      <c r="P161" t="s">
        <v>904</v>
      </c>
      <c r="Q161">
        <v>1</v>
      </c>
      <c r="X161">
        <v>0.94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2</v>
      </c>
      <c r="AF161" t="s">
        <v>20</v>
      </c>
      <c r="AG161">
        <v>0.98699999999999999</v>
      </c>
      <c r="AH161">
        <v>2</v>
      </c>
      <c r="AI161">
        <v>51653617</v>
      </c>
      <c r="AJ161">
        <v>144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ROW(Source!A107)</f>
        <v>107</v>
      </c>
      <c r="B162">
        <v>51653631</v>
      </c>
      <c r="C162">
        <v>51653615</v>
      </c>
      <c r="D162">
        <v>49672573</v>
      </c>
      <c r="E162">
        <v>1</v>
      </c>
      <c r="F162">
        <v>1</v>
      </c>
      <c r="G162">
        <v>1</v>
      </c>
      <c r="H162">
        <v>2</v>
      </c>
      <c r="I162" t="s">
        <v>907</v>
      </c>
      <c r="J162" t="s">
        <v>908</v>
      </c>
      <c r="K162" t="s">
        <v>909</v>
      </c>
      <c r="L162">
        <v>1367</v>
      </c>
      <c r="N162">
        <v>1011</v>
      </c>
      <c r="O162" t="s">
        <v>910</v>
      </c>
      <c r="P162" t="s">
        <v>910</v>
      </c>
      <c r="Q162">
        <v>1</v>
      </c>
      <c r="X162">
        <v>0.38</v>
      </c>
      <c r="Y162">
        <v>0</v>
      </c>
      <c r="Z162">
        <v>115.4</v>
      </c>
      <c r="AA162">
        <v>13.5</v>
      </c>
      <c r="AB162">
        <v>0</v>
      </c>
      <c r="AC162">
        <v>0</v>
      </c>
      <c r="AD162">
        <v>1</v>
      </c>
      <c r="AE162">
        <v>0</v>
      </c>
      <c r="AF162" t="s">
        <v>20</v>
      </c>
      <c r="AG162">
        <v>0.39900000000000002</v>
      </c>
      <c r="AH162">
        <v>2</v>
      </c>
      <c r="AI162">
        <v>51653618</v>
      </c>
      <c r="AJ162">
        <v>145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ROW(Source!A107)</f>
        <v>107</v>
      </c>
      <c r="B163">
        <v>51653632</v>
      </c>
      <c r="C163">
        <v>51653615</v>
      </c>
      <c r="D163">
        <v>49672703</v>
      </c>
      <c r="E163">
        <v>1</v>
      </c>
      <c r="F163">
        <v>1</v>
      </c>
      <c r="G163">
        <v>1</v>
      </c>
      <c r="H163">
        <v>2</v>
      </c>
      <c r="I163" t="s">
        <v>944</v>
      </c>
      <c r="J163" t="s">
        <v>945</v>
      </c>
      <c r="K163" t="s">
        <v>946</v>
      </c>
      <c r="L163">
        <v>1367</v>
      </c>
      <c r="N163">
        <v>1011</v>
      </c>
      <c r="O163" t="s">
        <v>910</v>
      </c>
      <c r="P163" t="s">
        <v>910</v>
      </c>
      <c r="Q163">
        <v>1</v>
      </c>
      <c r="X163">
        <v>0.34</v>
      </c>
      <c r="Y163">
        <v>0</v>
      </c>
      <c r="Z163">
        <v>6.66</v>
      </c>
      <c r="AA163">
        <v>0</v>
      </c>
      <c r="AB163">
        <v>0</v>
      </c>
      <c r="AC163">
        <v>0</v>
      </c>
      <c r="AD163">
        <v>1</v>
      </c>
      <c r="AE163">
        <v>0</v>
      </c>
      <c r="AF163" t="s">
        <v>20</v>
      </c>
      <c r="AG163">
        <v>0.35700000000000004</v>
      </c>
      <c r="AH163">
        <v>2</v>
      </c>
      <c r="AI163">
        <v>51653619</v>
      </c>
      <c r="AJ163">
        <v>146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ROW(Source!A107)</f>
        <v>107</v>
      </c>
      <c r="B164">
        <v>51653633</v>
      </c>
      <c r="C164">
        <v>51653615</v>
      </c>
      <c r="D164">
        <v>49673503</v>
      </c>
      <c r="E164">
        <v>1</v>
      </c>
      <c r="F164">
        <v>1</v>
      </c>
      <c r="G164">
        <v>1</v>
      </c>
      <c r="H164">
        <v>2</v>
      </c>
      <c r="I164" t="s">
        <v>914</v>
      </c>
      <c r="J164" t="s">
        <v>915</v>
      </c>
      <c r="K164" t="s">
        <v>916</v>
      </c>
      <c r="L164">
        <v>1367</v>
      </c>
      <c r="N164">
        <v>1011</v>
      </c>
      <c r="O164" t="s">
        <v>910</v>
      </c>
      <c r="P164" t="s">
        <v>910</v>
      </c>
      <c r="Q164">
        <v>1</v>
      </c>
      <c r="X164">
        <v>0.56000000000000005</v>
      </c>
      <c r="Y164">
        <v>0</v>
      </c>
      <c r="Z164">
        <v>65.709999999999994</v>
      </c>
      <c r="AA164">
        <v>11.6</v>
      </c>
      <c r="AB164">
        <v>0</v>
      </c>
      <c r="AC164">
        <v>0</v>
      </c>
      <c r="AD164">
        <v>1</v>
      </c>
      <c r="AE164">
        <v>0</v>
      </c>
      <c r="AF164" t="s">
        <v>20</v>
      </c>
      <c r="AG164">
        <v>0.58800000000000008</v>
      </c>
      <c r="AH164">
        <v>2</v>
      </c>
      <c r="AI164">
        <v>51653620</v>
      </c>
      <c r="AJ164">
        <v>147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ROW(Source!A107)</f>
        <v>107</v>
      </c>
      <c r="B165">
        <v>51653634</v>
      </c>
      <c r="C165">
        <v>51653615</v>
      </c>
      <c r="D165">
        <v>49673715</v>
      </c>
      <c r="E165">
        <v>1</v>
      </c>
      <c r="F165">
        <v>1</v>
      </c>
      <c r="G165">
        <v>1</v>
      </c>
      <c r="H165">
        <v>2</v>
      </c>
      <c r="I165" t="s">
        <v>926</v>
      </c>
      <c r="J165" t="s">
        <v>927</v>
      </c>
      <c r="K165" t="s">
        <v>928</v>
      </c>
      <c r="L165">
        <v>1367</v>
      </c>
      <c r="N165">
        <v>1011</v>
      </c>
      <c r="O165" t="s">
        <v>910</v>
      </c>
      <c r="P165" t="s">
        <v>910</v>
      </c>
      <c r="Q165">
        <v>1</v>
      </c>
      <c r="X165">
        <v>1.4</v>
      </c>
      <c r="Y165">
        <v>0</v>
      </c>
      <c r="Z165">
        <v>8.1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20</v>
      </c>
      <c r="AG165">
        <v>1.47</v>
      </c>
      <c r="AH165">
        <v>2</v>
      </c>
      <c r="AI165">
        <v>51653621</v>
      </c>
      <c r="AJ165">
        <v>148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ROW(Source!A107)</f>
        <v>107</v>
      </c>
      <c r="B166">
        <v>51653635</v>
      </c>
      <c r="C166">
        <v>51653615</v>
      </c>
      <c r="D166">
        <v>49521144</v>
      </c>
      <c r="E166">
        <v>1</v>
      </c>
      <c r="F166">
        <v>1</v>
      </c>
      <c r="G166">
        <v>1</v>
      </c>
      <c r="H166">
        <v>3</v>
      </c>
      <c r="I166" t="s">
        <v>947</v>
      </c>
      <c r="J166" t="s">
        <v>948</v>
      </c>
      <c r="K166" t="s">
        <v>949</v>
      </c>
      <c r="L166">
        <v>1348</v>
      </c>
      <c r="N166">
        <v>1009</v>
      </c>
      <c r="O166" t="s">
        <v>105</v>
      </c>
      <c r="P166" t="s">
        <v>105</v>
      </c>
      <c r="Q166">
        <v>1000</v>
      </c>
      <c r="X166">
        <v>8.8999999999999995E-4</v>
      </c>
      <c r="Y166">
        <v>26499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8.8999999999999995E-4</v>
      </c>
      <c r="AH166">
        <v>2</v>
      </c>
      <c r="AI166">
        <v>51653622</v>
      </c>
      <c r="AJ166">
        <v>149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ROW(Source!A107)</f>
        <v>107</v>
      </c>
      <c r="B167">
        <v>51653636</v>
      </c>
      <c r="C167">
        <v>51653615</v>
      </c>
      <c r="D167">
        <v>49524301</v>
      </c>
      <c r="E167">
        <v>1</v>
      </c>
      <c r="F167">
        <v>1</v>
      </c>
      <c r="G167">
        <v>1</v>
      </c>
      <c r="H167">
        <v>3</v>
      </c>
      <c r="I167" t="s">
        <v>929</v>
      </c>
      <c r="J167" t="s">
        <v>930</v>
      </c>
      <c r="K167" t="s">
        <v>931</v>
      </c>
      <c r="L167">
        <v>1348</v>
      </c>
      <c r="N167">
        <v>1009</v>
      </c>
      <c r="O167" t="s">
        <v>105</v>
      </c>
      <c r="P167" t="s">
        <v>105</v>
      </c>
      <c r="Q167">
        <v>1000</v>
      </c>
      <c r="X167">
        <v>4.0999999999999999E-4</v>
      </c>
      <c r="Y167">
        <v>10362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4.0999999999999999E-4</v>
      </c>
      <c r="AH167">
        <v>2</v>
      </c>
      <c r="AI167">
        <v>51653623</v>
      </c>
      <c r="AJ167">
        <v>150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ROW(Source!A107)</f>
        <v>107</v>
      </c>
      <c r="B168">
        <v>51653637</v>
      </c>
      <c r="C168">
        <v>51653615</v>
      </c>
      <c r="D168">
        <v>49525488</v>
      </c>
      <c r="E168">
        <v>1</v>
      </c>
      <c r="F168">
        <v>1</v>
      </c>
      <c r="G168">
        <v>1</v>
      </c>
      <c r="H168">
        <v>3</v>
      </c>
      <c r="I168" t="s">
        <v>917</v>
      </c>
      <c r="J168" t="s">
        <v>918</v>
      </c>
      <c r="K168" t="s">
        <v>919</v>
      </c>
      <c r="L168">
        <v>1346</v>
      </c>
      <c r="N168">
        <v>1009</v>
      </c>
      <c r="O168" t="s">
        <v>920</v>
      </c>
      <c r="P168" t="s">
        <v>920</v>
      </c>
      <c r="Q168">
        <v>1</v>
      </c>
      <c r="X168">
        <v>15</v>
      </c>
      <c r="Y168">
        <v>9.0399999999999991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3</v>
      </c>
      <c r="AG168">
        <v>15</v>
      </c>
      <c r="AH168">
        <v>2</v>
      </c>
      <c r="AI168">
        <v>51653624</v>
      </c>
      <c r="AJ168">
        <v>151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ROW(Source!A107)</f>
        <v>107</v>
      </c>
      <c r="B169">
        <v>51653638</v>
      </c>
      <c r="C169">
        <v>51653615</v>
      </c>
      <c r="D169">
        <v>49526492</v>
      </c>
      <c r="E169">
        <v>1</v>
      </c>
      <c r="F169">
        <v>1</v>
      </c>
      <c r="G169">
        <v>1</v>
      </c>
      <c r="H169">
        <v>3</v>
      </c>
      <c r="I169" t="s">
        <v>921</v>
      </c>
      <c r="J169" t="s">
        <v>922</v>
      </c>
      <c r="K169" t="s">
        <v>923</v>
      </c>
      <c r="L169">
        <v>1346</v>
      </c>
      <c r="N169">
        <v>1009</v>
      </c>
      <c r="O169" t="s">
        <v>920</v>
      </c>
      <c r="P169" t="s">
        <v>920</v>
      </c>
      <c r="Q169">
        <v>1</v>
      </c>
      <c r="X169">
        <v>8</v>
      </c>
      <c r="Y169">
        <v>23.09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3</v>
      </c>
      <c r="AG169">
        <v>8</v>
      </c>
      <c r="AH169">
        <v>2</v>
      </c>
      <c r="AI169">
        <v>51653625</v>
      </c>
      <c r="AJ169">
        <v>152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ROW(Source!A107)</f>
        <v>107</v>
      </c>
      <c r="B170">
        <v>51653639</v>
      </c>
      <c r="C170">
        <v>51653615</v>
      </c>
      <c r="D170">
        <v>49512814</v>
      </c>
      <c r="E170">
        <v>70</v>
      </c>
      <c r="F170">
        <v>1</v>
      </c>
      <c r="G170">
        <v>1</v>
      </c>
      <c r="H170">
        <v>3</v>
      </c>
      <c r="I170" t="s">
        <v>974</v>
      </c>
      <c r="J170" t="s">
        <v>3</v>
      </c>
      <c r="K170" t="s">
        <v>975</v>
      </c>
      <c r="L170">
        <v>1327</v>
      </c>
      <c r="N170">
        <v>1005</v>
      </c>
      <c r="O170" t="s">
        <v>52</v>
      </c>
      <c r="P170" t="s">
        <v>52</v>
      </c>
      <c r="Q170">
        <v>1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0</v>
      </c>
      <c r="AE170">
        <v>0</v>
      </c>
      <c r="AF170" t="s">
        <v>3</v>
      </c>
      <c r="AG170">
        <v>0</v>
      </c>
      <c r="AH170">
        <v>3</v>
      </c>
      <c r="AI170">
        <v>-1</v>
      </c>
      <c r="AJ170" t="s">
        <v>3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ROW(Source!A107)</f>
        <v>107</v>
      </c>
      <c r="B171">
        <v>51653640</v>
      </c>
      <c r="C171">
        <v>51653615</v>
      </c>
      <c r="D171">
        <v>49555131</v>
      </c>
      <c r="E171">
        <v>1</v>
      </c>
      <c r="F171">
        <v>1</v>
      </c>
      <c r="G171">
        <v>1</v>
      </c>
      <c r="H171">
        <v>3</v>
      </c>
      <c r="I171" t="s">
        <v>950</v>
      </c>
      <c r="J171" t="s">
        <v>951</v>
      </c>
      <c r="K171" t="s">
        <v>952</v>
      </c>
      <c r="L171">
        <v>1348</v>
      </c>
      <c r="N171">
        <v>1009</v>
      </c>
      <c r="O171" t="s">
        <v>105</v>
      </c>
      <c r="P171" t="s">
        <v>105</v>
      </c>
      <c r="Q171">
        <v>1000</v>
      </c>
      <c r="X171">
        <v>5.0099999999999997E-3</v>
      </c>
      <c r="Y171">
        <v>17183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5.0099999999999997E-3</v>
      </c>
      <c r="AH171">
        <v>2</v>
      </c>
      <c r="AI171">
        <v>51653626</v>
      </c>
      <c r="AJ171">
        <v>153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ROW(Source!A107)</f>
        <v>107</v>
      </c>
      <c r="B172">
        <v>51653641</v>
      </c>
      <c r="C172">
        <v>51653615</v>
      </c>
      <c r="D172">
        <v>49514607</v>
      </c>
      <c r="E172">
        <v>70</v>
      </c>
      <c r="F172">
        <v>1</v>
      </c>
      <c r="G172">
        <v>1</v>
      </c>
      <c r="H172">
        <v>3</v>
      </c>
      <c r="I172" t="s">
        <v>976</v>
      </c>
      <c r="J172" t="s">
        <v>3</v>
      </c>
      <c r="K172" t="s">
        <v>977</v>
      </c>
      <c r="L172">
        <v>1327</v>
      </c>
      <c r="N172">
        <v>1005</v>
      </c>
      <c r="O172" t="s">
        <v>52</v>
      </c>
      <c r="P172" t="s">
        <v>52</v>
      </c>
      <c r="Q172">
        <v>1</v>
      </c>
      <c r="X172">
        <v>100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s">
        <v>3</v>
      </c>
      <c r="AG172">
        <v>100</v>
      </c>
      <c r="AH172">
        <v>3</v>
      </c>
      <c r="AI172">
        <v>-1</v>
      </c>
      <c r="AJ172" t="s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ROW(Source!A107)</f>
        <v>107</v>
      </c>
      <c r="B173">
        <v>51653642</v>
      </c>
      <c r="C173">
        <v>51653615</v>
      </c>
      <c r="D173">
        <v>49514616</v>
      </c>
      <c r="E173">
        <v>70</v>
      </c>
      <c r="F173">
        <v>1</v>
      </c>
      <c r="G173">
        <v>1</v>
      </c>
      <c r="H173">
        <v>3</v>
      </c>
      <c r="I173" t="s">
        <v>978</v>
      </c>
      <c r="J173" t="s">
        <v>3</v>
      </c>
      <c r="K173" t="s">
        <v>979</v>
      </c>
      <c r="L173">
        <v>1346</v>
      </c>
      <c r="N173">
        <v>1009</v>
      </c>
      <c r="O173" t="s">
        <v>920</v>
      </c>
      <c r="P173" t="s">
        <v>920</v>
      </c>
      <c r="Q173">
        <v>1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</v>
      </c>
      <c r="AD173">
        <v>0</v>
      </c>
      <c r="AE173">
        <v>0</v>
      </c>
      <c r="AF173" t="s">
        <v>3</v>
      </c>
      <c r="AG173">
        <v>0</v>
      </c>
      <c r="AH173">
        <v>3</v>
      </c>
      <c r="AI173">
        <v>-1</v>
      </c>
      <c r="AJ173" t="s">
        <v>3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ROW(Source!A107)</f>
        <v>107</v>
      </c>
      <c r="B174">
        <v>51653643</v>
      </c>
      <c r="C174">
        <v>51653615</v>
      </c>
      <c r="D174">
        <v>49514616</v>
      </c>
      <c r="E174">
        <v>70</v>
      </c>
      <c r="F174">
        <v>1</v>
      </c>
      <c r="G174">
        <v>1</v>
      </c>
      <c r="H174">
        <v>3</v>
      </c>
      <c r="I174" t="s">
        <v>978</v>
      </c>
      <c r="J174" t="s">
        <v>3</v>
      </c>
      <c r="K174" t="s">
        <v>980</v>
      </c>
      <c r="L174">
        <v>1371</v>
      </c>
      <c r="N174">
        <v>1013</v>
      </c>
      <c r="O174" t="s">
        <v>17</v>
      </c>
      <c r="P174" t="s">
        <v>17</v>
      </c>
      <c r="Q174">
        <v>1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</v>
      </c>
      <c r="AD174">
        <v>0</v>
      </c>
      <c r="AE174">
        <v>0</v>
      </c>
      <c r="AF174" t="s">
        <v>3</v>
      </c>
      <c r="AG174">
        <v>0</v>
      </c>
      <c r="AH174">
        <v>3</v>
      </c>
      <c r="AI174">
        <v>-1</v>
      </c>
      <c r="AJ174" t="s">
        <v>3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ROW(Source!A107)</f>
        <v>107</v>
      </c>
      <c r="B175">
        <v>51653644</v>
      </c>
      <c r="C175">
        <v>51653615</v>
      </c>
      <c r="D175">
        <v>49514677</v>
      </c>
      <c r="E175">
        <v>70</v>
      </c>
      <c r="F175">
        <v>1</v>
      </c>
      <c r="G175">
        <v>1</v>
      </c>
      <c r="H175">
        <v>3</v>
      </c>
      <c r="I175" t="s">
        <v>981</v>
      </c>
      <c r="J175" t="s">
        <v>3</v>
      </c>
      <c r="K175" t="s">
        <v>982</v>
      </c>
      <c r="L175">
        <v>1371</v>
      </c>
      <c r="N175">
        <v>1013</v>
      </c>
      <c r="O175" t="s">
        <v>17</v>
      </c>
      <c r="P175" t="s">
        <v>17</v>
      </c>
      <c r="Q175">
        <v>1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</v>
      </c>
      <c r="AD175">
        <v>0</v>
      </c>
      <c r="AE175">
        <v>0</v>
      </c>
      <c r="AF175" t="s">
        <v>3</v>
      </c>
      <c r="AG175">
        <v>0</v>
      </c>
      <c r="AH175">
        <v>3</v>
      </c>
      <c r="AI175">
        <v>-1</v>
      </c>
      <c r="AJ175" t="s">
        <v>3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ROW(Source!A110)</f>
        <v>110</v>
      </c>
      <c r="B176">
        <v>51653655</v>
      </c>
      <c r="C176">
        <v>51653647</v>
      </c>
      <c r="D176">
        <v>49510767</v>
      </c>
      <c r="E176">
        <v>70</v>
      </c>
      <c r="F176">
        <v>1</v>
      </c>
      <c r="G176">
        <v>1</v>
      </c>
      <c r="H176">
        <v>1</v>
      </c>
      <c r="I176" t="s">
        <v>953</v>
      </c>
      <c r="J176" t="s">
        <v>3</v>
      </c>
      <c r="K176" t="s">
        <v>954</v>
      </c>
      <c r="L176">
        <v>1191</v>
      </c>
      <c r="N176">
        <v>1013</v>
      </c>
      <c r="O176" t="s">
        <v>904</v>
      </c>
      <c r="P176" t="s">
        <v>904</v>
      </c>
      <c r="Q176">
        <v>1</v>
      </c>
      <c r="X176">
        <v>5</v>
      </c>
      <c r="Y176">
        <v>0</v>
      </c>
      <c r="Z176">
        <v>0</v>
      </c>
      <c r="AA176">
        <v>0</v>
      </c>
      <c r="AB176">
        <v>9.92</v>
      </c>
      <c r="AC176">
        <v>0</v>
      </c>
      <c r="AD176">
        <v>1</v>
      </c>
      <c r="AE176">
        <v>1</v>
      </c>
      <c r="AF176" t="s">
        <v>3</v>
      </c>
      <c r="AG176">
        <v>5</v>
      </c>
      <c r="AH176">
        <v>2</v>
      </c>
      <c r="AI176">
        <v>51653648</v>
      </c>
      <c r="AJ176">
        <v>156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ROW(Source!A110)</f>
        <v>110</v>
      </c>
      <c r="B177">
        <v>51653656</v>
      </c>
      <c r="C177">
        <v>51653647</v>
      </c>
      <c r="D177">
        <v>49510905</v>
      </c>
      <c r="E177">
        <v>70</v>
      </c>
      <c r="F177">
        <v>1</v>
      </c>
      <c r="G177">
        <v>1</v>
      </c>
      <c r="H177">
        <v>1</v>
      </c>
      <c r="I177" t="s">
        <v>905</v>
      </c>
      <c r="J177" t="s">
        <v>3</v>
      </c>
      <c r="K177" t="s">
        <v>906</v>
      </c>
      <c r="L177">
        <v>1191</v>
      </c>
      <c r="N177">
        <v>1013</v>
      </c>
      <c r="O177" t="s">
        <v>904</v>
      </c>
      <c r="P177" t="s">
        <v>904</v>
      </c>
      <c r="Q177">
        <v>1</v>
      </c>
      <c r="X177">
        <v>0.43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2</v>
      </c>
      <c r="AF177" t="s">
        <v>3</v>
      </c>
      <c r="AG177">
        <v>0.43</v>
      </c>
      <c r="AH177">
        <v>2</v>
      </c>
      <c r="AI177">
        <v>51653649</v>
      </c>
      <c r="AJ177">
        <v>157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ROW(Source!A110)</f>
        <v>110</v>
      </c>
      <c r="B178">
        <v>51653657</v>
      </c>
      <c r="C178">
        <v>51653647</v>
      </c>
      <c r="D178">
        <v>49673503</v>
      </c>
      <c r="E178">
        <v>1</v>
      </c>
      <c r="F178">
        <v>1</v>
      </c>
      <c r="G178">
        <v>1</v>
      </c>
      <c r="H178">
        <v>2</v>
      </c>
      <c r="I178" t="s">
        <v>914</v>
      </c>
      <c r="J178" t="s">
        <v>915</v>
      </c>
      <c r="K178" t="s">
        <v>916</v>
      </c>
      <c r="L178">
        <v>1367</v>
      </c>
      <c r="N178">
        <v>1011</v>
      </c>
      <c r="O178" t="s">
        <v>910</v>
      </c>
      <c r="P178" t="s">
        <v>910</v>
      </c>
      <c r="Q178">
        <v>1</v>
      </c>
      <c r="X178">
        <v>0.43</v>
      </c>
      <c r="Y178">
        <v>0</v>
      </c>
      <c r="Z178">
        <v>65.709999999999994</v>
      </c>
      <c r="AA178">
        <v>11.6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0.43</v>
      </c>
      <c r="AH178">
        <v>2</v>
      </c>
      <c r="AI178">
        <v>51653650</v>
      </c>
      <c r="AJ178">
        <v>158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ROW(Source!A110)</f>
        <v>110</v>
      </c>
      <c r="B179">
        <v>51653658</v>
      </c>
      <c r="C179">
        <v>51653647</v>
      </c>
      <c r="D179">
        <v>49523581</v>
      </c>
      <c r="E179">
        <v>1</v>
      </c>
      <c r="F179">
        <v>1</v>
      </c>
      <c r="G179">
        <v>1</v>
      </c>
      <c r="H179">
        <v>3</v>
      </c>
      <c r="I179" t="s">
        <v>955</v>
      </c>
      <c r="J179" t="s">
        <v>956</v>
      </c>
      <c r="K179" t="s">
        <v>957</v>
      </c>
      <c r="L179">
        <v>1301</v>
      </c>
      <c r="N179">
        <v>1003</v>
      </c>
      <c r="O179" t="s">
        <v>958</v>
      </c>
      <c r="P179" t="s">
        <v>958</v>
      </c>
      <c r="Q179">
        <v>1</v>
      </c>
      <c r="X179">
        <v>20</v>
      </c>
      <c r="Y179">
        <v>3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20</v>
      </c>
      <c r="AH179">
        <v>2</v>
      </c>
      <c r="AI179">
        <v>51653652</v>
      </c>
      <c r="AJ179">
        <v>160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ROW(Source!A110)</f>
        <v>110</v>
      </c>
      <c r="B180">
        <v>51653659</v>
      </c>
      <c r="C180">
        <v>51653647</v>
      </c>
      <c r="D180">
        <v>49513635</v>
      </c>
      <c r="E180">
        <v>70</v>
      </c>
      <c r="F180">
        <v>1</v>
      </c>
      <c r="G180">
        <v>1</v>
      </c>
      <c r="H180">
        <v>3</v>
      </c>
      <c r="I180" t="s">
        <v>985</v>
      </c>
      <c r="J180" t="s">
        <v>3</v>
      </c>
      <c r="K180" t="s">
        <v>986</v>
      </c>
      <c r="L180">
        <v>1327</v>
      </c>
      <c r="N180">
        <v>1005</v>
      </c>
      <c r="O180" t="s">
        <v>52</v>
      </c>
      <c r="P180" t="s">
        <v>52</v>
      </c>
      <c r="Q180">
        <v>1</v>
      </c>
      <c r="X180">
        <v>11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s">
        <v>3</v>
      </c>
      <c r="AG180">
        <v>11</v>
      </c>
      <c r="AH180">
        <v>3</v>
      </c>
      <c r="AI180">
        <v>-1</v>
      </c>
      <c r="AJ180" t="s">
        <v>3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ROW(Source!A110)</f>
        <v>110</v>
      </c>
      <c r="B181">
        <v>51653660</v>
      </c>
      <c r="C181">
        <v>51653647</v>
      </c>
      <c r="D181">
        <v>49553409</v>
      </c>
      <c r="E181">
        <v>1</v>
      </c>
      <c r="F181">
        <v>1</v>
      </c>
      <c r="G181">
        <v>1</v>
      </c>
      <c r="H181">
        <v>3</v>
      </c>
      <c r="I181" t="s">
        <v>122</v>
      </c>
      <c r="J181" t="s">
        <v>125</v>
      </c>
      <c r="K181" t="s">
        <v>123</v>
      </c>
      <c r="L181">
        <v>1296</v>
      </c>
      <c r="N181">
        <v>1002</v>
      </c>
      <c r="O181" t="s">
        <v>124</v>
      </c>
      <c r="P181" t="s">
        <v>124</v>
      </c>
      <c r="Q181">
        <v>1</v>
      </c>
      <c r="X181">
        <v>1.5</v>
      </c>
      <c r="Y181">
        <v>65.58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3</v>
      </c>
      <c r="AG181">
        <v>1.5</v>
      </c>
      <c r="AH181">
        <v>2</v>
      </c>
      <c r="AI181">
        <v>51653653</v>
      </c>
      <c r="AJ181">
        <v>161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ROW(Source!A110)</f>
        <v>110</v>
      </c>
      <c r="B182">
        <v>51653661</v>
      </c>
      <c r="C182">
        <v>51653647</v>
      </c>
      <c r="D182">
        <v>49554226</v>
      </c>
      <c r="E182">
        <v>1</v>
      </c>
      <c r="F182">
        <v>1</v>
      </c>
      <c r="G182">
        <v>1</v>
      </c>
      <c r="H182">
        <v>3</v>
      </c>
      <c r="I182" t="s">
        <v>987</v>
      </c>
      <c r="J182" t="s">
        <v>988</v>
      </c>
      <c r="K182" t="s">
        <v>989</v>
      </c>
      <c r="L182">
        <v>1296</v>
      </c>
      <c r="N182">
        <v>1002</v>
      </c>
      <c r="O182" t="s">
        <v>124</v>
      </c>
      <c r="P182" t="s">
        <v>124</v>
      </c>
      <c r="Q182">
        <v>1</v>
      </c>
      <c r="X182">
        <v>0</v>
      </c>
      <c r="Y182">
        <v>269.51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 t="s">
        <v>3</v>
      </c>
      <c r="AG182">
        <v>0</v>
      </c>
      <c r="AH182">
        <v>3</v>
      </c>
      <c r="AI182">
        <v>-1</v>
      </c>
      <c r="AJ182" t="s">
        <v>3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ROW(Source!A110)</f>
        <v>110</v>
      </c>
      <c r="B183">
        <v>51653662</v>
      </c>
      <c r="C183">
        <v>51653647</v>
      </c>
      <c r="D183">
        <v>49555331</v>
      </c>
      <c r="E183">
        <v>1</v>
      </c>
      <c r="F183">
        <v>1</v>
      </c>
      <c r="G183">
        <v>1</v>
      </c>
      <c r="H183">
        <v>3</v>
      </c>
      <c r="I183" t="s">
        <v>127</v>
      </c>
      <c r="J183" t="s">
        <v>129</v>
      </c>
      <c r="K183" t="s">
        <v>128</v>
      </c>
      <c r="L183">
        <v>1296</v>
      </c>
      <c r="N183">
        <v>1002</v>
      </c>
      <c r="O183" t="s">
        <v>124</v>
      </c>
      <c r="P183" t="s">
        <v>124</v>
      </c>
      <c r="Q183">
        <v>1</v>
      </c>
      <c r="X183">
        <v>5.7000000000000002E-2</v>
      </c>
      <c r="Y183">
        <v>200.58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5.7000000000000002E-2</v>
      </c>
      <c r="AH183">
        <v>2</v>
      </c>
      <c r="AI183">
        <v>51653654</v>
      </c>
      <c r="AJ183">
        <v>162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ROW(Source!A114)</f>
        <v>114</v>
      </c>
      <c r="B184">
        <v>51653674</v>
      </c>
      <c r="C184">
        <v>51653666</v>
      </c>
      <c r="D184">
        <v>49510767</v>
      </c>
      <c r="E184">
        <v>70</v>
      </c>
      <c r="F184">
        <v>1</v>
      </c>
      <c r="G184">
        <v>1</v>
      </c>
      <c r="H184">
        <v>1</v>
      </c>
      <c r="I184" t="s">
        <v>953</v>
      </c>
      <c r="J184" t="s">
        <v>3</v>
      </c>
      <c r="K184" t="s">
        <v>954</v>
      </c>
      <c r="L184">
        <v>1191</v>
      </c>
      <c r="N184">
        <v>1013</v>
      </c>
      <c r="O184" t="s">
        <v>904</v>
      </c>
      <c r="P184" t="s">
        <v>904</v>
      </c>
      <c r="Q184">
        <v>1</v>
      </c>
      <c r="X184">
        <v>5</v>
      </c>
      <c r="Y184">
        <v>0</v>
      </c>
      <c r="Z184">
        <v>0</v>
      </c>
      <c r="AA184">
        <v>0</v>
      </c>
      <c r="AB184">
        <v>9.92</v>
      </c>
      <c r="AC184">
        <v>0</v>
      </c>
      <c r="AD184">
        <v>1</v>
      </c>
      <c r="AE184">
        <v>1</v>
      </c>
      <c r="AF184" t="s">
        <v>3</v>
      </c>
      <c r="AG184">
        <v>5</v>
      </c>
      <c r="AH184">
        <v>2</v>
      </c>
      <c r="AI184">
        <v>51653667</v>
      </c>
      <c r="AJ184">
        <v>163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ROW(Source!A114)</f>
        <v>114</v>
      </c>
      <c r="B185">
        <v>51653675</v>
      </c>
      <c r="C185">
        <v>51653666</v>
      </c>
      <c r="D185">
        <v>49510905</v>
      </c>
      <c r="E185">
        <v>70</v>
      </c>
      <c r="F185">
        <v>1</v>
      </c>
      <c r="G185">
        <v>1</v>
      </c>
      <c r="H185">
        <v>1</v>
      </c>
      <c r="I185" t="s">
        <v>905</v>
      </c>
      <c r="J185" t="s">
        <v>3</v>
      </c>
      <c r="K185" t="s">
        <v>906</v>
      </c>
      <c r="L185">
        <v>1191</v>
      </c>
      <c r="N185">
        <v>1013</v>
      </c>
      <c r="O185" t="s">
        <v>904</v>
      </c>
      <c r="P185" t="s">
        <v>904</v>
      </c>
      <c r="Q185">
        <v>1</v>
      </c>
      <c r="X185">
        <v>0.43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2</v>
      </c>
      <c r="AF185" t="s">
        <v>3</v>
      </c>
      <c r="AG185">
        <v>0.43</v>
      </c>
      <c r="AH185">
        <v>2</v>
      </c>
      <c r="AI185">
        <v>51653668</v>
      </c>
      <c r="AJ185">
        <v>164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ROW(Source!A114)</f>
        <v>114</v>
      </c>
      <c r="B186">
        <v>51653676</v>
      </c>
      <c r="C186">
        <v>51653666</v>
      </c>
      <c r="D186">
        <v>49673503</v>
      </c>
      <c r="E186">
        <v>1</v>
      </c>
      <c r="F186">
        <v>1</v>
      </c>
      <c r="G186">
        <v>1</v>
      </c>
      <c r="H186">
        <v>2</v>
      </c>
      <c r="I186" t="s">
        <v>914</v>
      </c>
      <c r="J186" t="s">
        <v>915</v>
      </c>
      <c r="K186" t="s">
        <v>916</v>
      </c>
      <c r="L186">
        <v>1367</v>
      </c>
      <c r="N186">
        <v>1011</v>
      </c>
      <c r="O186" t="s">
        <v>910</v>
      </c>
      <c r="P186" t="s">
        <v>910</v>
      </c>
      <c r="Q186">
        <v>1</v>
      </c>
      <c r="X186">
        <v>0.43</v>
      </c>
      <c r="Y186">
        <v>0</v>
      </c>
      <c r="Z186">
        <v>65.709999999999994</v>
      </c>
      <c r="AA186">
        <v>11.6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0.43</v>
      </c>
      <c r="AH186">
        <v>2</v>
      </c>
      <c r="AI186">
        <v>51653669</v>
      </c>
      <c r="AJ186">
        <v>165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ROW(Source!A114)</f>
        <v>114</v>
      </c>
      <c r="B187">
        <v>51653677</v>
      </c>
      <c r="C187">
        <v>51653666</v>
      </c>
      <c r="D187">
        <v>49523581</v>
      </c>
      <c r="E187">
        <v>1</v>
      </c>
      <c r="F187">
        <v>1</v>
      </c>
      <c r="G187">
        <v>1</v>
      </c>
      <c r="H187">
        <v>3</v>
      </c>
      <c r="I187" t="s">
        <v>955</v>
      </c>
      <c r="J187" t="s">
        <v>956</v>
      </c>
      <c r="K187" t="s">
        <v>957</v>
      </c>
      <c r="L187">
        <v>1301</v>
      </c>
      <c r="N187">
        <v>1003</v>
      </c>
      <c r="O187" t="s">
        <v>958</v>
      </c>
      <c r="P187" t="s">
        <v>958</v>
      </c>
      <c r="Q187">
        <v>1</v>
      </c>
      <c r="X187">
        <v>20</v>
      </c>
      <c r="Y187">
        <v>3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20</v>
      </c>
      <c r="AH187">
        <v>2</v>
      </c>
      <c r="AI187">
        <v>51653671</v>
      </c>
      <c r="AJ187">
        <v>167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ROW(Source!A114)</f>
        <v>114</v>
      </c>
      <c r="B188">
        <v>51653678</v>
      </c>
      <c r="C188">
        <v>51653666</v>
      </c>
      <c r="D188">
        <v>49513635</v>
      </c>
      <c r="E188">
        <v>70</v>
      </c>
      <c r="F188">
        <v>1</v>
      </c>
      <c r="G188">
        <v>1</v>
      </c>
      <c r="H188">
        <v>3</v>
      </c>
      <c r="I188" t="s">
        <v>985</v>
      </c>
      <c r="J188" t="s">
        <v>3</v>
      </c>
      <c r="K188" t="s">
        <v>986</v>
      </c>
      <c r="L188">
        <v>1327</v>
      </c>
      <c r="N188">
        <v>1005</v>
      </c>
      <c r="O188" t="s">
        <v>52</v>
      </c>
      <c r="P188" t="s">
        <v>52</v>
      </c>
      <c r="Q188">
        <v>1</v>
      </c>
      <c r="X188">
        <v>11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s">
        <v>3</v>
      </c>
      <c r="AG188">
        <v>11</v>
      </c>
      <c r="AH188">
        <v>3</v>
      </c>
      <c r="AI188">
        <v>-1</v>
      </c>
      <c r="AJ188" t="s">
        <v>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ROW(Source!A114)</f>
        <v>114</v>
      </c>
      <c r="B189">
        <v>51653679</v>
      </c>
      <c r="C189">
        <v>51653666</v>
      </c>
      <c r="D189">
        <v>49553409</v>
      </c>
      <c r="E189">
        <v>1</v>
      </c>
      <c r="F189">
        <v>1</v>
      </c>
      <c r="G189">
        <v>1</v>
      </c>
      <c r="H189">
        <v>3</v>
      </c>
      <c r="I189" t="s">
        <v>122</v>
      </c>
      <c r="J189" t="s">
        <v>125</v>
      </c>
      <c r="K189" t="s">
        <v>123</v>
      </c>
      <c r="L189">
        <v>1296</v>
      </c>
      <c r="N189">
        <v>1002</v>
      </c>
      <c r="O189" t="s">
        <v>124</v>
      </c>
      <c r="P189" t="s">
        <v>124</v>
      </c>
      <c r="Q189">
        <v>1</v>
      </c>
      <c r="X189">
        <v>1.5</v>
      </c>
      <c r="Y189">
        <v>65.58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1.5</v>
      </c>
      <c r="AH189">
        <v>2</v>
      </c>
      <c r="AI189">
        <v>51653672</v>
      </c>
      <c r="AJ189">
        <v>168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ROW(Source!A114)</f>
        <v>114</v>
      </c>
      <c r="B190">
        <v>51653680</v>
      </c>
      <c r="C190">
        <v>51653666</v>
      </c>
      <c r="D190">
        <v>49554226</v>
      </c>
      <c r="E190">
        <v>1</v>
      </c>
      <c r="F190">
        <v>1</v>
      </c>
      <c r="G190">
        <v>1</v>
      </c>
      <c r="H190">
        <v>3</v>
      </c>
      <c r="I190" t="s">
        <v>987</v>
      </c>
      <c r="J190" t="s">
        <v>988</v>
      </c>
      <c r="K190" t="s">
        <v>989</v>
      </c>
      <c r="L190">
        <v>1296</v>
      </c>
      <c r="N190">
        <v>1002</v>
      </c>
      <c r="O190" t="s">
        <v>124</v>
      </c>
      <c r="P190" t="s">
        <v>124</v>
      </c>
      <c r="Q190">
        <v>1</v>
      </c>
      <c r="X190">
        <v>0</v>
      </c>
      <c r="Y190">
        <v>269.51</v>
      </c>
      <c r="Z190">
        <v>0</v>
      </c>
      <c r="AA190">
        <v>0</v>
      </c>
      <c r="AB190">
        <v>0</v>
      </c>
      <c r="AC190">
        <v>1</v>
      </c>
      <c r="AD190">
        <v>0</v>
      </c>
      <c r="AE190">
        <v>0</v>
      </c>
      <c r="AF190" t="s">
        <v>3</v>
      </c>
      <c r="AG190">
        <v>0</v>
      </c>
      <c r="AH190">
        <v>3</v>
      </c>
      <c r="AI190">
        <v>-1</v>
      </c>
      <c r="AJ190" t="s">
        <v>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ROW(Source!A114)</f>
        <v>114</v>
      </c>
      <c r="B191">
        <v>51653681</v>
      </c>
      <c r="C191">
        <v>51653666</v>
      </c>
      <c r="D191">
        <v>49555331</v>
      </c>
      <c r="E191">
        <v>1</v>
      </c>
      <c r="F191">
        <v>1</v>
      </c>
      <c r="G191">
        <v>1</v>
      </c>
      <c r="H191">
        <v>3</v>
      </c>
      <c r="I191" t="s">
        <v>127</v>
      </c>
      <c r="J191" t="s">
        <v>129</v>
      </c>
      <c r="K191" t="s">
        <v>128</v>
      </c>
      <c r="L191">
        <v>1296</v>
      </c>
      <c r="N191">
        <v>1002</v>
      </c>
      <c r="O191" t="s">
        <v>124</v>
      </c>
      <c r="P191" t="s">
        <v>124</v>
      </c>
      <c r="Q191">
        <v>1</v>
      </c>
      <c r="X191">
        <v>5.7000000000000002E-2</v>
      </c>
      <c r="Y191">
        <v>200.58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5.7000000000000002E-2</v>
      </c>
      <c r="AH191">
        <v>2</v>
      </c>
      <c r="AI191">
        <v>51653673</v>
      </c>
      <c r="AJ191">
        <v>169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ROW(Source!A153)</f>
        <v>153</v>
      </c>
      <c r="B192">
        <v>51653695</v>
      </c>
      <c r="C192">
        <v>51653685</v>
      </c>
      <c r="D192">
        <v>49510757</v>
      </c>
      <c r="E192">
        <v>70</v>
      </c>
      <c r="F192">
        <v>1</v>
      </c>
      <c r="G192">
        <v>1</v>
      </c>
      <c r="H192">
        <v>1</v>
      </c>
      <c r="I192" t="s">
        <v>902</v>
      </c>
      <c r="J192" t="s">
        <v>3</v>
      </c>
      <c r="K192" t="s">
        <v>903</v>
      </c>
      <c r="L192">
        <v>1191</v>
      </c>
      <c r="N192">
        <v>1013</v>
      </c>
      <c r="O192" t="s">
        <v>904</v>
      </c>
      <c r="P192" t="s">
        <v>904</v>
      </c>
      <c r="Q192">
        <v>1</v>
      </c>
      <c r="X192">
        <v>3.65</v>
      </c>
      <c r="Y192">
        <v>0</v>
      </c>
      <c r="Z192">
        <v>0</v>
      </c>
      <c r="AA192">
        <v>0</v>
      </c>
      <c r="AB192">
        <v>9.6199999999999992</v>
      </c>
      <c r="AC192">
        <v>0</v>
      </c>
      <c r="AD192">
        <v>1</v>
      </c>
      <c r="AE192">
        <v>1</v>
      </c>
      <c r="AF192" t="s">
        <v>20</v>
      </c>
      <c r="AG192">
        <v>3.8325</v>
      </c>
      <c r="AH192">
        <v>2</v>
      </c>
      <c r="AI192">
        <v>51653686</v>
      </c>
      <c r="AJ192">
        <v>170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ROW(Source!A153)</f>
        <v>153</v>
      </c>
      <c r="B193">
        <v>51653696</v>
      </c>
      <c r="C193">
        <v>51653685</v>
      </c>
      <c r="D193">
        <v>49510905</v>
      </c>
      <c r="E193">
        <v>70</v>
      </c>
      <c r="F193">
        <v>1</v>
      </c>
      <c r="G193">
        <v>1</v>
      </c>
      <c r="H193">
        <v>1</v>
      </c>
      <c r="I193" t="s">
        <v>905</v>
      </c>
      <c r="J193" t="s">
        <v>3</v>
      </c>
      <c r="K193" t="s">
        <v>906</v>
      </c>
      <c r="L193">
        <v>1191</v>
      </c>
      <c r="N193">
        <v>1013</v>
      </c>
      <c r="O193" t="s">
        <v>904</v>
      </c>
      <c r="P193" t="s">
        <v>904</v>
      </c>
      <c r="Q193">
        <v>1</v>
      </c>
      <c r="X193">
        <v>0.05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2</v>
      </c>
      <c r="AF193" t="s">
        <v>20</v>
      </c>
      <c r="AG193">
        <v>5.2500000000000005E-2</v>
      </c>
      <c r="AH193">
        <v>2</v>
      </c>
      <c r="AI193">
        <v>51653687</v>
      </c>
      <c r="AJ193">
        <v>171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ROW(Source!A153)</f>
        <v>153</v>
      </c>
      <c r="B194">
        <v>51653697</v>
      </c>
      <c r="C194">
        <v>51653685</v>
      </c>
      <c r="D194">
        <v>49672573</v>
      </c>
      <c r="E194">
        <v>1</v>
      </c>
      <c r="F194">
        <v>1</v>
      </c>
      <c r="G194">
        <v>1</v>
      </c>
      <c r="H194">
        <v>2</v>
      </c>
      <c r="I194" t="s">
        <v>907</v>
      </c>
      <c r="J194" t="s">
        <v>908</v>
      </c>
      <c r="K194" t="s">
        <v>909</v>
      </c>
      <c r="L194">
        <v>1367</v>
      </c>
      <c r="N194">
        <v>1011</v>
      </c>
      <c r="O194" t="s">
        <v>910</v>
      </c>
      <c r="P194" t="s">
        <v>910</v>
      </c>
      <c r="Q194">
        <v>1</v>
      </c>
      <c r="X194">
        <v>0.01</v>
      </c>
      <c r="Y194">
        <v>0</v>
      </c>
      <c r="Z194">
        <v>115.4</v>
      </c>
      <c r="AA194">
        <v>13.5</v>
      </c>
      <c r="AB194">
        <v>0</v>
      </c>
      <c r="AC194">
        <v>0</v>
      </c>
      <c r="AD194">
        <v>1</v>
      </c>
      <c r="AE194">
        <v>0</v>
      </c>
      <c r="AF194" t="s">
        <v>20</v>
      </c>
      <c r="AG194">
        <v>1.0500000000000001E-2</v>
      </c>
      <c r="AH194">
        <v>2</v>
      </c>
      <c r="AI194">
        <v>51653688</v>
      </c>
      <c r="AJ194">
        <v>172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ROW(Source!A153)</f>
        <v>153</v>
      </c>
      <c r="B195">
        <v>51653698</v>
      </c>
      <c r="C195">
        <v>51653685</v>
      </c>
      <c r="D195">
        <v>49672695</v>
      </c>
      <c r="E195">
        <v>1</v>
      </c>
      <c r="F195">
        <v>1</v>
      </c>
      <c r="G195">
        <v>1</v>
      </c>
      <c r="H195">
        <v>2</v>
      </c>
      <c r="I195" t="s">
        <v>911</v>
      </c>
      <c r="J195" t="s">
        <v>912</v>
      </c>
      <c r="K195" t="s">
        <v>913</v>
      </c>
      <c r="L195">
        <v>1367</v>
      </c>
      <c r="N195">
        <v>1011</v>
      </c>
      <c r="O195" t="s">
        <v>910</v>
      </c>
      <c r="P195" t="s">
        <v>910</v>
      </c>
      <c r="Q195">
        <v>1</v>
      </c>
      <c r="X195">
        <v>0.91</v>
      </c>
      <c r="Y195">
        <v>0</v>
      </c>
      <c r="Z195">
        <v>3.12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20</v>
      </c>
      <c r="AG195">
        <v>0.95550000000000013</v>
      </c>
      <c r="AH195">
        <v>2</v>
      </c>
      <c r="AI195">
        <v>51653689</v>
      </c>
      <c r="AJ195">
        <v>173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ROW(Source!A153)</f>
        <v>153</v>
      </c>
      <c r="B196">
        <v>51653699</v>
      </c>
      <c r="C196">
        <v>51653685</v>
      </c>
      <c r="D196">
        <v>49673503</v>
      </c>
      <c r="E196">
        <v>1</v>
      </c>
      <c r="F196">
        <v>1</v>
      </c>
      <c r="G196">
        <v>1</v>
      </c>
      <c r="H196">
        <v>2</v>
      </c>
      <c r="I196" t="s">
        <v>914</v>
      </c>
      <c r="J196" t="s">
        <v>915</v>
      </c>
      <c r="K196" t="s">
        <v>916</v>
      </c>
      <c r="L196">
        <v>1367</v>
      </c>
      <c r="N196">
        <v>1011</v>
      </c>
      <c r="O196" t="s">
        <v>910</v>
      </c>
      <c r="P196" t="s">
        <v>910</v>
      </c>
      <c r="Q196">
        <v>1</v>
      </c>
      <c r="X196">
        <v>0.04</v>
      </c>
      <c r="Y196">
        <v>0</v>
      </c>
      <c r="Z196">
        <v>65.709999999999994</v>
      </c>
      <c r="AA196">
        <v>11.6</v>
      </c>
      <c r="AB196">
        <v>0</v>
      </c>
      <c r="AC196">
        <v>0</v>
      </c>
      <c r="AD196">
        <v>1</v>
      </c>
      <c r="AE196">
        <v>0</v>
      </c>
      <c r="AF196" t="s">
        <v>20</v>
      </c>
      <c r="AG196">
        <v>4.2000000000000003E-2</v>
      </c>
      <c r="AH196">
        <v>2</v>
      </c>
      <c r="AI196">
        <v>51653690</v>
      </c>
      <c r="AJ196">
        <v>174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ROW(Source!A153)</f>
        <v>153</v>
      </c>
      <c r="B197">
        <v>51653700</v>
      </c>
      <c r="C197">
        <v>51653685</v>
      </c>
      <c r="D197">
        <v>49525488</v>
      </c>
      <c r="E197">
        <v>1</v>
      </c>
      <c r="F197">
        <v>1</v>
      </c>
      <c r="G197">
        <v>1</v>
      </c>
      <c r="H197">
        <v>3</v>
      </c>
      <c r="I197" t="s">
        <v>917</v>
      </c>
      <c r="J197" t="s">
        <v>918</v>
      </c>
      <c r="K197" t="s">
        <v>919</v>
      </c>
      <c r="L197">
        <v>1346</v>
      </c>
      <c r="N197">
        <v>1009</v>
      </c>
      <c r="O197" t="s">
        <v>920</v>
      </c>
      <c r="P197" t="s">
        <v>920</v>
      </c>
      <c r="Q197">
        <v>1</v>
      </c>
      <c r="X197">
        <v>0.02</v>
      </c>
      <c r="Y197">
        <v>9.0399999999999991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0.02</v>
      </c>
      <c r="AH197">
        <v>2</v>
      </c>
      <c r="AI197">
        <v>51653691</v>
      </c>
      <c r="AJ197">
        <v>175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ROW(Source!A153)</f>
        <v>153</v>
      </c>
      <c r="B198">
        <v>51653701</v>
      </c>
      <c r="C198">
        <v>51653685</v>
      </c>
      <c r="D198">
        <v>49526492</v>
      </c>
      <c r="E198">
        <v>1</v>
      </c>
      <c r="F198">
        <v>1</v>
      </c>
      <c r="G198">
        <v>1</v>
      </c>
      <c r="H198">
        <v>3</v>
      </c>
      <c r="I198" t="s">
        <v>921</v>
      </c>
      <c r="J198" t="s">
        <v>922</v>
      </c>
      <c r="K198" t="s">
        <v>923</v>
      </c>
      <c r="L198">
        <v>1346</v>
      </c>
      <c r="N198">
        <v>1009</v>
      </c>
      <c r="O198" t="s">
        <v>920</v>
      </c>
      <c r="P198" t="s">
        <v>920</v>
      </c>
      <c r="Q198">
        <v>1</v>
      </c>
      <c r="X198">
        <v>0.08</v>
      </c>
      <c r="Y198">
        <v>23.09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 t="s">
        <v>3</v>
      </c>
      <c r="AG198">
        <v>0.08</v>
      </c>
      <c r="AH198">
        <v>2</v>
      </c>
      <c r="AI198">
        <v>51653692</v>
      </c>
      <c r="AJ198">
        <v>176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ROW(Source!A155)</f>
        <v>155</v>
      </c>
      <c r="B199">
        <v>51653714</v>
      </c>
      <c r="C199">
        <v>51653703</v>
      </c>
      <c r="D199">
        <v>49510723</v>
      </c>
      <c r="E199">
        <v>70</v>
      </c>
      <c r="F199">
        <v>1</v>
      </c>
      <c r="G199">
        <v>1</v>
      </c>
      <c r="H199">
        <v>1</v>
      </c>
      <c r="I199" t="s">
        <v>924</v>
      </c>
      <c r="J199" t="s">
        <v>3</v>
      </c>
      <c r="K199" t="s">
        <v>925</v>
      </c>
      <c r="L199">
        <v>1191</v>
      </c>
      <c r="N199">
        <v>1013</v>
      </c>
      <c r="O199" t="s">
        <v>904</v>
      </c>
      <c r="P199" t="s">
        <v>904</v>
      </c>
      <c r="Q199">
        <v>1</v>
      </c>
      <c r="X199">
        <v>1.07</v>
      </c>
      <c r="Y199">
        <v>0</v>
      </c>
      <c r="Z199">
        <v>0</v>
      </c>
      <c r="AA199">
        <v>0</v>
      </c>
      <c r="AB199">
        <v>8.9700000000000006</v>
      </c>
      <c r="AC199">
        <v>0</v>
      </c>
      <c r="AD199">
        <v>1</v>
      </c>
      <c r="AE199">
        <v>1</v>
      </c>
      <c r="AF199" t="s">
        <v>20</v>
      </c>
      <c r="AG199">
        <v>1.1235000000000002</v>
      </c>
      <c r="AH199">
        <v>2</v>
      </c>
      <c r="AI199">
        <v>51653704</v>
      </c>
      <c r="AJ199">
        <v>178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ROW(Source!A155)</f>
        <v>155</v>
      </c>
      <c r="B200">
        <v>51653715</v>
      </c>
      <c r="C200">
        <v>51653703</v>
      </c>
      <c r="D200">
        <v>49510905</v>
      </c>
      <c r="E200">
        <v>70</v>
      </c>
      <c r="F200">
        <v>1</v>
      </c>
      <c r="G200">
        <v>1</v>
      </c>
      <c r="H200">
        <v>1</v>
      </c>
      <c r="I200" t="s">
        <v>905</v>
      </c>
      <c r="J200" t="s">
        <v>3</v>
      </c>
      <c r="K200" t="s">
        <v>906</v>
      </c>
      <c r="L200">
        <v>1191</v>
      </c>
      <c r="N200">
        <v>1013</v>
      </c>
      <c r="O200" t="s">
        <v>904</v>
      </c>
      <c r="P200" t="s">
        <v>904</v>
      </c>
      <c r="Q200">
        <v>1</v>
      </c>
      <c r="X200">
        <v>0.01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2</v>
      </c>
      <c r="AF200" t="s">
        <v>20</v>
      </c>
      <c r="AG200">
        <v>1.0500000000000001E-2</v>
      </c>
      <c r="AH200">
        <v>2</v>
      </c>
      <c r="AI200">
        <v>51653705</v>
      </c>
      <c r="AJ200">
        <v>179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ROW(Source!A155)</f>
        <v>155</v>
      </c>
      <c r="B201">
        <v>51653716</v>
      </c>
      <c r="C201">
        <v>51653703</v>
      </c>
      <c r="D201">
        <v>49673503</v>
      </c>
      <c r="E201">
        <v>1</v>
      </c>
      <c r="F201">
        <v>1</v>
      </c>
      <c r="G201">
        <v>1</v>
      </c>
      <c r="H201">
        <v>2</v>
      </c>
      <c r="I201" t="s">
        <v>914</v>
      </c>
      <c r="J201" t="s">
        <v>915</v>
      </c>
      <c r="K201" t="s">
        <v>916</v>
      </c>
      <c r="L201">
        <v>1367</v>
      </c>
      <c r="N201">
        <v>1011</v>
      </c>
      <c r="O201" t="s">
        <v>910</v>
      </c>
      <c r="P201" t="s">
        <v>910</v>
      </c>
      <c r="Q201">
        <v>1</v>
      </c>
      <c r="X201">
        <v>0.01</v>
      </c>
      <c r="Y201">
        <v>0</v>
      </c>
      <c r="Z201">
        <v>65.709999999999994</v>
      </c>
      <c r="AA201">
        <v>11.6</v>
      </c>
      <c r="AB201">
        <v>0</v>
      </c>
      <c r="AC201">
        <v>0</v>
      </c>
      <c r="AD201">
        <v>1</v>
      </c>
      <c r="AE201">
        <v>0</v>
      </c>
      <c r="AF201" t="s">
        <v>20</v>
      </c>
      <c r="AG201">
        <v>1.0500000000000001E-2</v>
      </c>
      <c r="AH201">
        <v>2</v>
      </c>
      <c r="AI201">
        <v>51653706</v>
      </c>
      <c r="AJ201">
        <v>180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ROW(Source!A155)</f>
        <v>155</v>
      </c>
      <c r="B202">
        <v>51653717</v>
      </c>
      <c r="C202">
        <v>51653703</v>
      </c>
      <c r="D202">
        <v>49673715</v>
      </c>
      <c r="E202">
        <v>1</v>
      </c>
      <c r="F202">
        <v>1</v>
      </c>
      <c r="G202">
        <v>1</v>
      </c>
      <c r="H202">
        <v>2</v>
      </c>
      <c r="I202" t="s">
        <v>926</v>
      </c>
      <c r="J202" t="s">
        <v>927</v>
      </c>
      <c r="K202" t="s">
        <v>928</v>
      </c>
      <c r="L202">
        <v>1367</v>
      </c>
      <c r="N202">
        <v>1011</v>
      </c>
      <c r="O202" t="s">
        <v>910</v>
      </c>
      <c r="P202" t="s">
        <v>910</v>
      </c>
      <c r="Q202">
        <v>1</v>
      </c>
      <c r="X202">
        <v>0.1</v>
      </c>
      <c r="Y202">
        <v>0</v>
      </c>
      <c r="Z202">
        <v>8.1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20</v>
      </c>
      <c r="AG202">
        <v>0.10500000000000001</v>
      </c>
      <c r="AH202">
        <v>2</v>
      </c>
      <c r="AI202">
        <v>51653707</v>
      </c>
      <c r="AJ202">
        <v>181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ROW(Source!A155)</f>
        <v>155</v>
      </c>
      <c r="B203">
        <v>51653718</v>
      </c>
      <c r="C203">
        <v>51653703</v>
      </c>
      <c r="D203">
        <v>49523218</v>
      </c>
      <c r="E203">
        <v>1</v>
      </c>
      <c r="F203">
        <v>1</v>
      </c>
      <c r="G203">
        <v>1</v>
      </c>
      <c r="H203">
        <v>3</v>
      </c>
      <c r="I203" t="s">
        <v>42</v>
      </c>
      <c r="J203" t="s">
        <v>45</v>
      </c>
      <c r="K203" t="s">
        <v>43</v>
      </c>
      <c r="L203">
        <v>1374</v>
      </c>
      <c r="N203">
        <v>1013</v>
      </c>
      <c r="O203" t="s">
        <v>44</v>
      </c>
      <c r="P203" t="s">
        <v>44</v>
      </c>
      <c r="Q203">
        <v>1</v>
      </c>
      <c r="X203">
        <v>0.1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3</v>
      </c>
      <c r="AG203">
        <v>0.1</v>
      </c>
      <c r="AH203">
        <v>2</v>
      </c>
      <c r="AI203">
        <v>51653708</v>
      </c>
      <c r="AJ203">
        <v>182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ROW(Source!A155)</f>
        <v>155</v>
      </c>
      <c r="B204">
        <v>51653719</v>
      </c>
      <c r="C204">
        <v>51653703</v>
      </c>
      <c r="D204">
        <v>49524301</v>
      </c>
      <c r="E204">
        <v>1</v>
      </c>
      <c r="F204">
        <v>1</v>
      </c>
      <c r="G204">
        <v>1</v>
      </c>
      <c r="H204">
        <v>3</v>
      </c>
      <c r="I204" t="s">
        <v>929</v>
      </c>
      <c r="J204" t="s">
        <v>930</v>
      </c>
      <c r="K204" t="s">
        <v>931</v>
      </c>
      <c r="L204">
        <v>1348</v>
      </c>
      <c r="N204">
        <v>1009</v>
      </c>
      <c r="O204" t="s">
        <v>105</v>
      </c>
      <c r="P204" t="s">
        <v>105</v>
      </c>
      <c r="Q204">
        <v>1000</v>
      </c>
      <c r="X204">
        <v>1.0000000000000001E-5</v>
      </c>
      <c r="Y204">
        <v>10362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1.0000000000000001E-5</v>
      </c>
      <c r="AH204">
        <v>2</v>
      </c>
      <c r="AI204">
        <v>51653709</v>
      </c>
      <c r="AJ204">
        <v>183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ROW(Source!A155)</f>
        <v>155</v>
      </c>
      <c r="B205">
        <v>51653720</v>
      </c>
      <c r="C205">
        <v>51653703</v>
      </c>
      <c r="D205">
        <v>49525498</v>
      </c>
      <c r="E205">
        <v>1</v>
      </c>
      <c r="F205">
        <v>1</v>
      </c>
      <c r="G205">
        <v>1</v>
      </c>
      <c r="H205">
        <v>3</v>
      </c>
      <c r="I205" t="s">
        <v>932</v>
      </c>
      <c r="J205" t="s">
        <v>933</v>
      </c>
      <c r="K205" t="s">
        <v>934</v>
      </c>
      <c r="L205">
        <v>1348</v>
      </c>
      <c r="N205">
        <v>1009</v>
      </c>
      <c r="O205" t="s">
        <v>105</v>
      </c>
      <c r="P205" t="s">
        <v>105</v>
      </c>
      <c r="Q205">
        <v>1000</v>
      </c>
      <c r="X205">
        <v>8.0000000000000007E-5</v>
      </c>
      <c r="Y205">
        <v>12430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8.0000000000000007E-5</v>
      </c>
      <c r="AH205">
        <v>2</v>
      </c>
      <c r="AI205">
        <v>51653710</v>
      </c>
      <c r="AJ205">
        <v>184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ROW(Source!A155)</f>
        <v>155</v>
      </c>
      <c r="B206">
        <v>51653721</v>
      </c>
      <c r="C206">
        <v>51653703</v>
      </c>
      <c r="D206">
        <v>49543539</v>
      </c>
      <c r="E206">
        <v>1</v>
      </c>
      <c r="F206">
        <v>1</v>
      </c>
      <c r="G206">
        <v>1</v>
      </c>
      <c r="H206">
        <v>3</v>
      </c>
      <c r="I206" t="s">
        <v>935</v>
      </c>
      <c r="J206" t="s">
        <v>936</v>
      </c>
      <c r="K206" t="s">
        <v>937</v>
      </c>
      <c r="L206">
        <v>1348</v>
      </c>
      <c r="N206">
        <v>1009</v>
      </c>
      <c r="O206" t="s">
        <v>105</v>
      </c>
      <c r="P206" t="s">
        <v>105</v>
      </c>
      <c r="Q206">
        <v>1000</v>
      </c>
      <c r="X206">
        <v>4.2999999999999999E-4</v>
      </c>
      <c r="Y206">
        <v>6508.75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4.2999999999999999E-4</v>
      </c>
      <c r="AH206">
        <v>2</v>
      </c>
      <c r="AI206">
        <v>51653711</v>
      </c>
      <c r="AJ206">
        <v>185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ROW(Source!A155)</f>
        <v>155</v>
      </c>
      <c r="B207">
        <v>51653722</v>
      </c>
      <c r="C207">
        <v>51653703</v>
      </c>
      <c r="D207">
        <v>49565711</v>
      </c>
      <c r="E207">
        <v>1</v>
      </c>
      <c r="F207">
        <v>1</v>
      </c>
      <c r="G207">
        <v>1</v>
      </c>
      <c r="H207">
        <v>3</v>
      </c>
      <c r="I207" t="s">
        <v>50</v>
      </c>
      <c r="J207" t="s">
        <v>53</v>
      </c>
      <c r="K207" t="s">
        <v>51</v>
      </c>
      <c r="L207">
        <v>1327</v>
      </c>
      <c r="N207">
        <v>1005</v>
      </c>
      <c r="O207" t="s">
        <v>52</v>
      </c>
      <c r="P207" t="s">
        <v>52</v>
      </c>
      <c r="Q207">
        <v>1</v>
      </c>
      <c r="X207">
        <v>0.04</v>
      </c>
      <c r="Y207">
        <v>926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0.04</v>
      </c>
      <c r="AH207">
        <v>2</v>
      </c>
      <c r="AI207">
        <v>51653713</v>
      </c>
      <c r="AJ207">
        <v>186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ROW(Source!A159)</f>
        <v>159</v>
      </c>
      <c r="B208">
        <v>51653737</v>
      </c>
      <c r="C208">
        <v>51653726</v>
      </c>
      <c r="D208">
        <v>49510723</v>
      </c>
      <c r="E208">
        <v>70</v>
      </c>
      <c r="F208">
        <v>1</v>
      </c>
      <c r="G208">
        <v>1</v>
      </c>
      <c r="H208">
        <v>1</v>
      </c>
      <c r="I208" t="s">
        <v>924</v>
      </c>
      <c r="J208" t="s">
        <v>3</v>
      </c>
      <c r="K208" t="s">
        <v>925</v>
      </c>
      <c r="L208">
        <v>1191</v>
      </c>
      <c r="N208">
        <v>1013</v>
      </c>
      <c r="O208" t="s">
        <v>904</v>
      </c>
      <c r="P208" t="s">
        <v>904</v>
      </c>
      <c r="Q208">
        <v>1</v>
      </c>
      <c r="X208">
        <v>1.07</v>
      </c>
      <c r="Y208">
        <v>0</v>
      </c>
      <c r="Z208">
        <v>0</v>
      </c>
      <c r="AA208">
        <v>0</v>
      </c>
      <c r="AB208">
        <v>8.9700000000000006</v>
      </c>
      <c r="AC208">
        <v>0</v>
      </c>
      <c r="AD208">
        <v>1</v>
      </c>
      <c r="AE208">
        <v>1</v>
      </c>
      <c r="AF208" t="s">
        <v>20</v>
      </c>
      <c r="AG208">
        <v>1.1235000000000002</v>
      </c>
      <c r="AH208">
        <v>2</v>
      </c>
      <c r="AI208">
        <v>51653727</v>
      </c>
      <c r="AJ208">
        <v>188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ROW(Source!A159)</f>
        <v>159</v>
      </c>
      <c r="B209">
        <v>51653738</v>
      </c>
      <c r="C209">
        <v>51653726</v>
      </c>
      <c r="D209">
        <v>49510905</v>
      </c>
      <c r="E209">
        <v>70</v>
      </c>
      <c r="F209">
        <v>1</v>
      </c>
      <c r="G209">
        <v>1</v>
      </c>
      <c r="H209">
        <v>1</v>
      </c>
      <c r="I209" t="s">
        <v>905</v>
      </c>
      <c r="J209" t="s">
        <v>3</v>
      </c>
      <c r="K209" t="s">
        <v>906</v>
      </c>
      <c r="L209">
        <v>1191</v>
      </c>
      <c r="N209">
        <v>1013</v>
      </c>
      <c r="O209" t="s">
        <v>904</v>
      </c>
      <c r="P209" t="s">
        <v>904</v>
      </c>
      <c r="Q209">
        <v>1</v>
      </c>
      <c r="X209">
        <v>0.01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2</v>
      </c>
      <c r="AF209" t="s">
        <v>20</v>
      </c>
      <c r="AG209">
        <v>1.0500000000000001E-2</v>
      </c>
      <c r="AH209">
        <v>2</v>
      </c>
      <c r="AI209">
        <v>51653728</v>
      </c>
      <c r="AJ209">
        <v>189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ROW(Source!A159)</f>
        <v>159</v>
      </c>
      <c r="B210">
        <v>51653739</v>
      </c>
      <c r="C210">
        <v>51653726</v>
      </c>
      <c r="D210">
        <v>49673503</v>
      </c>
      <c r="E210">
        <v>1</v>
      </c>
      <c r="F210">
        <v>1</v>
      </c>
      <c r="G210">
        <v>1</v>
      </c>
      <c r="H210">
        <v>2</v>
      </c>
      <c r="I210" t="s">
        <v>914</v>
      </c>
      <c r="J210" t="s">
        <v>915</v>
      </c>
      <c r="K210" t="s">
        <v>916</v>
      </c>
      <c r="L210">
        <v>1367</v>
      </c>
      <c r="N210">
        <v>1011</v>
      </c>
      <c r="O210" t="s">
        <v>910</v>
      </c>
      <c r="P210" t="s">
        <v>910</v>
      </c>
      <c r="Q210">
        <v>1</v>
      </c>
      <c r="X210">
        <v>0.01</v>
      </c>
      <c r="Y210">
        <v>0</v>
      </c>
      <c r="Z210">
        <v>65.709999999999994</v>
      </c>
      <c r="AA210">
        <v>11.6</v>
      </c>
      <c r="AB210">
        <v>0</v>
      </c>
      <c r="AC210">
        <v>0</v>
      </c>
      <c r="AD210">
        <v>1</v>
      </c>
      <c r="AE210">
        <v>0</v>
      </c>
      <c r="AF210" t="s">
        <v>20</v>
      </c>
      <c r="AG210">
        <v>1.0500000000000001E-2</v>
      </c>
      <c r="AH210">
        <v>2</v>
      </c>
      <c r="AI210">
        <v>51653729</v>
      </c>
      <c r="AJ210">
        <v>190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ROW(Source!A159)</f>
        <v>159</v>
      </c>
      <c r="B211">
        <v>51653740</v>
      </c>
      <c r="C211">
        <v>51653726</v>
      </c>
      <c r="D211">
        <v>49673715</v>
      </c>
      <c r="E211">
        <v>1</v>
      </c>
      <c r="F211">
        <v>1</v>
      </c>
      <c r="G211">
        <v>1</v>
      </c>
      <c r="H211">
        <v>2</v>
      </c>
      <c r="I211" t="s">
        <v>926</v>
      </c>
      <c r="J211" t="s">
        <v>927</v>
      </c>
      <c r="K211" t="s">
        <v>928</v>
      </c>
      <c r="L211">
        <v>1367</v>
      </c>
      <c r="N211">
        <v>1011</v>
      </c>
      <c r="O211" t="s">
        <v>910</v>
      </c>
      <c r="P211" t="s">
        <v>910</v>
      </c>
      <c r="Q211">
        <v>1</v>
      </c>
      <c r="X211">
        <v>0.1</v>
      </c>
      <c r="Y211">
        <v>0</v>
      </c>
      <c r="Z211">
        <v>8.1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20</v>
      </c>
      <c r="AG211">
        <v>0.10500000000000001</v>
      </c>
      <c r="AH211">
        <v>2</v>
      </c>
      <c r="AI211">
        <v>51653730</v>
      </c>
      <c r="AJ211">
        <v>191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ROW(Source!A159)</f>
        <v>159</v>
      </c>
      <c r="B212">
        <v>51653741</v>
      </c>
      <c r="C212">
        <v>51653726</v>
      </c>
      <c r="D212">
        <v>49523218</v>
      </c>
      <c r="E212">
        <v>1</v>
      </c>
      <c r="F212">
        <v>1</v>
      </c>
      <c r="G212">
        <v>1</v>
      </c>
      <c r="H212">
        <v>3</v>
      </c>
      <c r="I212" t="s">
        <v>42</v>
      </c>
      <c r="J212" t="s">
        <v>45</v>
      </c>
      <c r="K212" t="s">
        <v>43</v>
      </c>
      <c r="L212">
        <v>1374</v>
      </c>
      <c r="N212">
        <v>1013</v>
      </c>
      <c r="O212" t="s">
        <v>44</v>
      </c>
      <c r="P212" t="s">
        <v>44</v>
      </c>
      <c r="Q212">
        <v>1</v>
      </c>
      <c r="X212">
        <v>0.1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s">
        <v>3</v>
      </c>
      <c r="AG212">
        <v>0.1</v>
      </c>
      <c r="AH212">
        <v>2</v>
      </c>
      <c r="AI212">
        <v>51653731</v>
      </c>
      <c r="AJ212">
        <v>192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ROW(Source!A159)</f>
        <v>159</v>
      </c>
      <c r="B213">
        <v>51653742</v>
      </c>
      <c r="C213">
        <v>51653726</v>
      </c>
      <c r="D213">
        <v>49524301</v>
      </c>
      <c r="E213">
        <v>1</v>
      </c>
      <c r="F213">
        <v>1</v>
      </c>
      <c r="G213">
        <v>1</v>
      </c>
      <c r="H213">
        <v>3</v>
      </c>
      <c r="I213" t="s">
        <v>929</v>
      </c>
      <c r="J213" t="s">
        <v>930</v>
      </c>
      <c r="K213" t="s">
        <v>931</v>
      </c>
      <c r="L213">
        <v>1348</v>
      </c>
      <c r="N213">
        <v>1009</v>
      </c>
      <c r="O213" t="s">
        <v>105</v>
      </c>
      <c r="P213" t="s">
        <v>105</v>
      </c>
      <c r="Q213">
        <v>1000</v>
      </c>
      <c r="X213">
        <v>1.0000000000000001E-5</v>
      </c>
      <c r="Y213">
        <v>10362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1.0000000000000001E-5</v>
      </c>
      <c r="AH213">
        <v>2</v>
      </c>
      <c r="AI213">
        <v>51653732</v>
      </c>
      <c r="AJ213">
        <v>193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ROW(Source!A159)</f>
        <v>159</v>
      </c>
      <c r="B214">
        <v>51653743</v>
      </c>
      <c r="C214">
        <v>51653726</v>
      </c>
      <c r="D214">
        <v>49525498</v>
      </c>
      <c r="E214">
        <v>1</v>
      </c>
      <c r="F214">
        <v>1</v>
      </c>
      <c r="G214">
        <v>1</v>
      </c>
      <c r="H214">
        <v>3</v>
      </c>
      <c r="I214" t="s">
        <v>932</v>
      </c>
      <c r="J214" t="s">
        <v>933</v>
      </c>
      <c r="K214" t="s">
        <v>934</v>
      </c>
      <c r="L214">
        <v>1348</v>
      </c>
      <c r="N214">
        <v>1009</v>
      </c>
      <c r="O214" t="s">
        <v>105</v>
      </c>
      <c r="P214" t="s">
        <v>105</v>
      </c>
      <c r="Q214">
        <v>1000</v>
      </c>
      <c r="X214">
        <v>8.0000000000000007E-5</v>
      </c>
      <c r="Y214">
        <v>12430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3</v>
      </c>
      <c r="AG214">
        <v>8.0000000000000007E-5</v>
      </c>
      <c r="AH214">
        <v>2</v>
      </c>
      <c r="AI214">
        <v>51653733</v>
      </c>
      <c r="AJ214">
        <v>194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ROW(Source!A159)</f>
        <v>159</v>
      </c>
      <c r="B215">
        <v>51653744</v>
      </c>
      <c r="C215">
        <v>51653726</v>
      </c>
      <c r="D215">
        <v>49543539</v>
      </c>
      <c r="E215">
        <v>1</v>
      </c>
      <c r="F215">
        <v>1</v>
      </c>
      <c r="G215">
        <v>1</v>
      </c>
      <c r="H215">
        <v>3</v>
      </c>
      <c r="I215" t="s">
        <v>935</v>
      </c>
      <c r="J215" t="s">
        <v>936</v>
      </c>
      <c r="K215" t="s">
        <v>937</v>
      </c>
      <c r="L215">
        <v>1348</v>
      </c>
      <c r="N215">
        <v>1009</v>
      </c>
      <c r="O215" t="s">
        <v>105</v>
      </c>
      <c r="P215" t="s">
        <v>105</v>
      </c>
      <c r="Q215">
        <v>1000</v>
      </c>
      <c r="X215">
        <v>4.2999999999999999E-4</v>
      </c>
      <c r="Y215">
        <v>6508.75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3</v>
      </c>
      <c r="AG215">
        <v>4.2999999999999999E-4</v>
      </c>
      <c r="AH215">
        <v>2</v>
      </c>
      <c r="AI215">
        <v>51653734</v>
      </c>
      <c r="AJ215">
        <v>195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ROW(Source!A159)</f>
        <v>159</v>
      </c>
      <c r="B216">
        <v>51653745</v>
      </c>
      <c r="C216">
        <v>51653726</v>
      </c>
      <c r="D216">
        <v>49565711</v>
      </c>
      <c r="E216">
        <v>1</v>
      </c>
      <c r="F216">
        <v>1</v>
      </c>
      <c r="G216">
        <v>1</v>
      </c>
      <c r="H216">
        <v>3</v>
      </c>
      <c r="I216" t="s">
        <v>50</v>
      </c>
      <c r="J216" t="s">
        <v>53</v>
      </c>
      <c r="K216" t="s">
        <v>51</v>
      </c>
      <c r="L216">
        <v>1327</v>
      </c>
      <c r="N216">
        <v>1005</v>
      </c>
      <c r="O216" t="s">
        <v>52</v>
      </c>
      <c r="P216" t="s">
        <v>52</v>
      </c>
      <c r="Q216">
        <v>1</v>
      </c>
      <c r="X216">
        <v>0.04</v>
      </c>
      <c r="Y216">
        <v>926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0.04</v>
      </c>
      <c r="AH216">
        <v>2</v>
      </c>
      <c r="AI216">
        <v>51653736</v>
      </c>
      <c r="AJ216">
        <v>196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ROW(Source!A163)</f>
        <v>163</v>
      </c>
      <c r="B217">
        <v>51653759</v>
      </c>
      <c r="C217">
        <v>51653749</v>
      </c>
      <c r="D217">
        <v>49510723</v>
      </c>
      <c r="E217">
        <v>70</v>
      </c>
      <c r="F217">
        <v>1</v>
      </c>
      <c r="G217">
        <v>1</v>
      </c>
      <c r="H217">
        <v>1</v>
      </c>
      <c r="I217" t="s">
        <v>924</v>
      </c>
      <c r="J217" t="s">
        <v>3</v>
      </c>
      <c r="K217" t="s">
        <v>925</v>
      </c>
      <c r="L217">
        <v>1191</v>
      </c>
      <c r="N217">
        <v>1013</v>
      </c>
      <c r="O217" t="s">
        <v>904</v>
      </c>
      <c r="P217" t="s">
        <v>904</v>
      </c>
      <c r="Q217">
        <v>1</v>
      </c>
      <c r="X217">
        <v>1.07</v>
      </c>
      <c r="Y217">
        <v>0</v>
      </c>
      <c r="Z217">
        <v>0</v>
      </c>
      <c r="AA217">
        <v>0</v>
      </c>
      <c r="AB217">
        <v>8.9700000000000006</v>
      </c>
      <c r="AC217">
        <v>0</v>
      </c>
      <c r="AD217">
        <v>1</v>
      </c>
      <c r="AE217">
        <v>1</v>
      </c>
      <c r="AF217" t="s">
        <v>20</v>
      </c>
      <c r="AG217">
        <v>1.1235000000000002</v>
      </c>
      <c r="AH217">
        <v>2</v>
      </c>
      <c r="AI217">
        <v>51653750</v>
      </c>
      <c r="AJ217">
        <v>198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ROW(Source!A163)</f>
        <v>163</v>
      </c>
      <c r="B218">
        <v>51653760</v>
      </c>
      <c r="C218">
        <v>51653749</v>
      </c>
      <c r="D218">
        <v>49510905</v>
      </c>
      <c r="E218">
        <v>70</v>
      </c>
      <c r="F218">
        <v>1</v>
      </c>
      <c r="G218">
        <v>1</v>
      </c>
      <c r="H218">
        <v>1</v>
      </c>
      <c r="I218" t="s">
        <v>905</v>
      </c>
      <c r="J218" t="s">
        <v>3</v>
      </c>
      <c r="K218" t="s">
        <v>906</v>
      </c>
      <c r="L218">
        <v>1191</v>
      </c>
      <c r="N218">
        <v>1013</v>
      </c>
      <c r="O218" t="s">
        <v>904</v>
      </c>
      <c r="P218" t="s">
        <v>904</v>
      </c>
      <c r="Q218">
        <v>1</v>
      </c>
      <c r="X218">
        <v>0.01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2</v>
      </c>
      <c r="AF218" t="s">
        <v>20</v>
      </c>
      <c r="AG218">
        <v>1.0500000000000001E-2</v>
      </c>
      <c r="AH218">
        <v>2</v>
      </c>
      <c r="AI218">
        <v>51653751</v>
      </c>
      <c r="AJ218">
        <v>199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ROW(Source!A163)</f>
        <v>163</v>
      </c>
      <c r="B219">
        <v>51653761</v>
      </c>
      <c r="C219">
        <v>51653749</v>
      </c>
      <c r="D219">
        <v>49673503</v>
      </c>
      <c r="E219">
        <v>1</v>
      </c>
      <c r="F219">
        <v>1</v>
      </c>
      <c r="G219">
        <v>1</v>
      </c>
      <c r="H219">
        <v>2</v>
      </c>
      <c r="I219" t="s">
        <v>914</v>
      </c>
      <c r="J219" t="s">
        <v>915</v>
      </c>
      <c r="K219" t="s">
        <v>916</v>
      </c>
      <c r="L219">
        <v>1367</v>
      </c>
      <c r="N219">
        <v>1011</v>
      </c>
      <c r="O219" t="s">
        <v>910</v>
      </c>
      <c r="P219" t="s">
        <v>910</v>
      </c>
      <c r="Q219">
        <v>1</v>
      </c>
      <c r="X219">
        <v>0.01</v>
      </c>
      <c r="Y219">
        <v>0</v>
      </c>
      <c r="Z219">
        <v>65.709999999999994</v>
      </c>
      <c r="AA219">
        <v>11.6</v>
      </c>
      <c r="AB219">
        <v>0</v>
      </c>
      <c r="AC219">
        <v>0</v>
      </c>
      <c r="AD219">
        <v>1</v>
      </c>
      <c r="AE219">
        <v>0</v>
      </c>
      <c r="AF219" t="s">
        <v>20</v>
      </c>
      <c r="AG219">
        <v>1.0500000000000001E-2</v>
      </c>
      <c r="AH219">
        <v>2</v>
      </c>
      <c r="AI219">
        <v>51653752</v>
      </c>
      <c r="AJ219">
        <v>200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ROW(Source!A163)</f>
        <v>163</v>
      </c>
      <c r="B220">
        <v>51653762</v>
      </c>
      <c r="C220">
        <v>51653749</v>
      </c>
      <c r="D220">
        <v>49673715</v>
      </c>
      <c r="E220">
        <v>1</v>
      </c>
      <c r="F220">
        <v>1</v>
      </c>
      <c r="G220">
        <v>1</v>
      </c>
      <c r="H220">
        <v>2</v>
      </c>
      <c r="I220" t="s">
        <v>926</v>
      </c>
      <c r="J220" t="s">
        <v>927</v>
      </c>
      <c r="K220" t="s">
        <v>928</v>
      </c>
      <c r="L220">
        <v>1367</v>
      </c>
      <c r="N220">
        <v>1011</v>
      </c>
      <c r="O220" t="s">
        <v>910</v>
      </c>
      <c r="P220" t="s">
        <v>910</v>
      </c>
      <c r="Q220">
        <v>1</v>
      </c>
      <c r="X220">
        <v>0.1</v>
      </c>
      <c r="Y220">
        <v>0</v>
      </c>
      <c r="Z220">
        <v>8.1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20</v>
      </c>
      <c r="AG220">
        <v>0.10500000000000001</v>
      </c>
      <c r="AH220">
        <v>2</v>
      </c>
      <c r="AI220">
        <v>51653753</v>
      </c>
      <c r="AJ220">
        <v>201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ROW(Source!A163)</f>
        <v>163</v>
      </c>
      <c r="B221">
        <v>51653763</v>
      </c>
      <c r="C221">
        <v>51653749</v>
      </c>
      <c r="D221">
        <v>49523218</v>
      </c>
      <c r="E221">
        <v>1</v>
      </c>
      <c r="F221">
        <v>1</v>
      </c>
      <c r="G221">
        <v>1</v>
      </c>
      <c r="H221">
        <v>3</v>
      </c>
      <c r="I221" t="s">
        <v>42</v>
      </c>
      <c r="J221" t="s">
        <v>45</v>
      </c>
      <c r="K221" t="s">
        <v>43</v>
      </c>
      <c r="L221">
        <v>1374</v>
      </c>
      <c r="N221">
        <v>1013</v>
      </c>
      <c r="O221" t="s">
        <v>44</v>
      </c>
      <c r="P221" t="s">
        <v>44</v>
      </c>
      <c r="Q221">
        <v>1</v>
      </c>
      <c r="X221">
        <v>0.1</v>
      </c>
      <c r="Y221">
        <v>1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 t="s">
        <v>3</v>
      </c>
      <c r="AG221">
        <v>0.1</v>
      </c>
      <c r="AH221">
        <v>2</v>
      </c>
      <c r="AI221">
        <v>51653754</v>
      </c>
      <c r="AJ221">
        <v>202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ROW(Source!A163)</f>
        <v>163</v>
      </c>
      <c r="B222">
        <v>51653764</v>
      </c>
      <c r="C222">
        <v>51653749</v>
      </c>
      <c r="D222">
        <v>49524301</v>
      </c>
      <c r="E222">
        <v>1</v>
      </c>
      <c r="F222">
        <v>1</v>
      </c>
      <c r="G222">
        <v>1</v>
      </c>
      <c r="H222">
        <v>3</v>
      </c>
      <c r="I222" t="s">
        <v>929</v>
      </c>
      <c r="J222" t="s">
        <v>930</v>
      </c>
      <c r="K222" t="s">
        <v>931</v>
      </c>
      <c r="L222">
        <v>1348</v>
      </c>
      <c r="N222">
        <v>1009</v>
      </c>
      <c r="O222" t="s">
        <v>105</v>
      </c>
      <c r="P222" t="s">
        <v>105</v>
      </c>
      <c r="Q222">
        <v>1000</v>
      </c>
      <c r="X222">
        <v>1.1E-4</v>
      </c>
      <c r="Y222">
        <v>10362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1.1E-4</v>
      </c>
      <c r="AH222">
        <v>2</v>
      </c>
      <c r="AI222">
        <v>51653755</v>
      </c>
      <c r="AJ222">
        <v>203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ROW(Source!A163)</f>
        <v>163</v>
      </c>
      <c r="B223">
        <v>51653765</v>
      </c>
      <c r="C223">
        <v>51653749</v>
      </c>
      <c r="D223">
        <v>49528527</v>
      </c>
      <c r="E223">
        <v>1</v>
      </c>
      <c r="F223">
        <v>1</v>
      </c>
      <c r="G223">
        <v>1</v>
      </c>
      <c r="H223">
        <v>3</v>
      </c>
      <c r="I223" t="s">
        <v>938</v>
      </c>
      <c r="J223" t="s">
        <v>939</v>
      </c>
      <c r="K223" t="s">
        <v>940</v>
      </c>
      <c r="L223">
        <v>1339</v>
      </c>
      <c r="N223">
        <v>1007</v>
      </c>
      <c r="O223" t="s">
        <v>941</v>
      </c>
      <c r="P223" t="s">
        <v>941</v>
      </c>
      <c r="Q223">
        <v>1</v>
      </c>
      <c r="X223">
        <v>2.9999999999999997E-4</v>
      </c>
      <c r="Y223">
        <v>519.79999999999995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2.9999999999999997E-4</v>
      </c>
      <c r="AH223">
        <v>2</v>
      </c>
      <c r="AI223">
        <v>51653756</v>
      </c>
      <c r="AJ223">
        <v>204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ROW(Source!A163)</f>
        <v>163</v>
      </c>
      <c r="B224">
        <v>51653766</v>
      </c>
      <c r="C224">
        <v>51653749</v>
      </c>
      <c r="D224">
        <v>49543539</v>
      </c>
      <c r="E224">
        <v>1</v>
      </c>
      <c r="F224">
        <v>1</v>
      </c>
      <c r="G224">
        <v>1</v>
      </c>
      <c r="H224">
        <v>3</v>
      </c>
      <c r="I224" t="s">
        <v>935</v>
      </c>
      <c r="J224" t="s">
        <v>936</v>
      </c>
      <c r="K224" t="s">
        <v>937</v>
      </c>
      <c r="L224">
        <v>1348</v>
      </c>
      <c r="N224">
        <v>1009</v>
      </c>
      <c r="O224" t="s">
        <v>105</v>
      </c>
      <c r="P224" t="s">
        <v>105</v>
      </c>
      <c r="Q224">
        <v>1000</v>
      </c>
      <c r="X224">
        <v>4.2999999999999999E-4</v>
      </c>
      <c r="Y224">
        <v>6508.75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4.2999999999999999E-4</v>
      </c>
      <c r="AH224">
        <v>2</v>
      </c>
      <c r="AI224">
        <v>51653757</v>
      </c>
      <c r="AJ224">
        <v>205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ROW(Source!A163)</f>
        <v>163</v>
      </c>
      <c r="B225">
        <v>51653767</v>
      </c>
      <c r="C225">
        <v>51653749</v>
      </c>
      <c r="D225">
        <v>49514668</v>
      </c>
      <c r="E225">
        <v>70</v>
      </c>
      <c r="F225">
        <v>1</v>
      </c>
      <c r="G225">
        <v>1</v>
      </c>
      <c r="H225">
        <v>3</v>
      </c>
      <c r="I225" t="s">
        <v>972</v>
      </c>
      <c r="J225" t="s">
        <v>3</v>
      </c>
      <c r="K225" t="s">
        <v>973</v>
      </c>
      <c r="L225">
        <v>1371</v>
      </c>
      <c r="N225">
        <v>1013</v>
      </c>
      <c r="O225" t="s">
        <v>17</v>
      </c>
      <c r="P225" t="s">
        <v>17</v>
      </c>
      <c r="Q225">
        <v>1</v>
      </c>
      <c r="X225">
        <v>1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 t="s">
        <v>3</v>
      </c>
      <c r="AG225">
        <v>1</v>
      </c>
      <c r="AH225">
        <v>3</v>
      </c>
      <c r="AI225">
        <v>-1</v>
      </c>
      <c r="AJ225" t="s">
        <v>3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ROW(Source!A166)</f>
        <v>166</v>
      </c>
      <c r="B226">
        <v>51653783</v>
      </c>
      <c r="C226">
        <v>51653770</v>
      </c>
      <c r="D226">
        <v>49510719</v>
      </c>
      <c r="E226">
        <v>70</v>
      </c>
      <c r="F226">
        <v>1</v>
      </c>
      <c r="G226">
        <v>1</v>
      </c>
      <c r="H226">
        <v>1</v>
      </c>
      <c r="I226" t="s">
        <v>942</v>
      </c>
      <c r="J226" t="s">
        <v>3</v>
      </c>
      <c r="K226" t="s">
        <v>943</v>
      </c>
      <c r="L226">
        <v>1191</v>
      </c>
      <c r="N226">
        <v>1013</v>
      </c>
      <c r="O226" t="s">
        <v>904</v>
      </c>
      <c r="P226" t="s">
        <v>904</v>
      </c>
      <c r="Q226">
        <v>1</v>
      </c>
      <c r="X226">
        <v>154</v>
      </c>
      <c r="Y226">
        <v>0</v>
      </c>
      <c r="Z226">
        <v>0</v>
      </c>
      <c r="AA226">
        <v>0</v>
      </c>
      <c r="AB226">
        <v>8.74</v>
      </c>
      <c r="AC226">
        <v>0</v>
      </c>
      <c r="AD226">
        <v>1</v>
      </c>
      <c r="AE226">
        <v>1</v>
      </c>
      <c r="AF226" t="s">
        <v>20</v>
      </c>
      <c r="AG226">
        <v>161.70000000000002</v>
      </c>
      <c r="AH226">
        <v>2</v>
      </c>
      <c r="AI226">
        <v>51653771</v>
      </c>
      <c r="AJ226">
        <v>207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ROW(Source!A166)</f>
        <v>166</v>
      </c>
      <c r="B227">
        <v>51653784</v>
      </c>
      <c r="C227">
        <v>51653770</v>
      </c>
      <c r="D227">
        <v>49510905</v>
      </c>
      <c r="E227">
        <v>70</v>
      </c>
      <c r="F227">
        <v>1</v>
      </c>
      <c r="G227">
        <v>1</v>
      </c>
      <c r="H227">
        <v>1</v>
      </c>
      <c r="I227" t="s">
        <v>905</v>
      </c>
      <c r="J227" t="s">
        <v>3</v>
      </c>
      <c r="K227" t="s">
        <v>906</v>
      </c>
      <c r="L227">
        <v>1191</v>
      </c>
      <c r="N227">
        <v>1013</v>
      </c>
      <c r="O227" t="s">
        <v>904</v>
      </c>
      <c r="P227" t="s">
        <v>904</v>
      </c>
      <c r="Q227">
        <v>1</v>
      </c>
      <c r="X227">
        <v>1.2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2</v>
      </c>
      <c r="AF227" t="s">
        <v>20</v>
      </c>
      <c r="AG227">
        <v>1.26</v>
      </c>
      <c r="AH227">
        <v>2</v>
      </c>
      <c r="AI227">
        <v>51653772</v>
      </c>
      <c r="AJ227">
        <v>208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ROW(Source!A166)</f>
        <v>166</v>
      </c>
      <c r="B228">
        <v>51653785</v>
      </c>
      <c r="C228">
        <v>51653770</v>
      </c>
      <c r="D228">
        <v>49672573</v>
      </c>
      <c r="E228">
        <v>1</v>
      </c>
      <c r="F228">
        <v>1</v>
      </c>
      <c r="G228">
        <v>1</v>
      </c>
      <c r="H228">
        <v>2</v>
      </c>
      <c r="I228" t="s">
        <v>907</v>
      </c>
      <c r="J228" t="s">
        <v>908</v>
      </c>
      <c r="K228" t="s">
        <v>909</v>
      </c>
      <c r="L228">
        <v>1367</v>
      </c>
      <c r="N228">
        <v>1011</v>
      </c>
      <c r="O228" t="s">
        <v>910</v>
      </c>
      <c r="P228" t="s">
        <v>910</v>
      </c>
      <c r="Q228">
        <v>1</v>
      </c>
      <c r="X228">
        <v>0.48</v>
      </c>
      <c r="Y228">
        <v>0</v>
      </c>
      <c r="Z228">
        <v>115.4</v>
      </c>
      <c r="AA228">
        <v>13.5</v>
      </c>
      <c r="AB228">
        <v>0</v>
      </c>
      <c r="AC228">
        <v>0</v>
      </c>
      <c r="AD228">
        <v>1</v>
      </c>
      <c r="AE228">
        <v>0</v>
      </c>
      <c r="AF228" t="s">
        <v>20</v>
      </c>
      <c r="AG228">
        <v>0.504</v>
      </c>
      <c r="AH228">
        <v>2</v>
      </c>
      <c r="AI228">
        <v>51653773</v>
      </c>
      <c r="AJ228">
        <v>209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ROW(Source!A166)</f>
        <v>166</v>
      </c>
      <c r="B229">
        <v>51653786</v>
      </c>
      <c r="C229">
        <v>51653770</v>
      </c>
      <c r="D229">
        <v>49672703</v>
      </c>
      <c r="E229">
        <v>1</v>
      </c>
      <c r="F229">
        <v>1</v>
      </c>
      <c r="G229">
        <v>1</v>
      </c>
      <c r="H229">
        <v>2</v>
      </c>
      <c r="I229" t="s">
        <v>944</v>
      </c>
      <c r="J229" t="s">
        <v>945</v>
      </c>
      <c r="K229" t="s">
        <v>946</v>
      </c>
      <c r="L229">
        <v>1367</v>
      </c>
      <c r="N229">
        <v>1011</v>
      </c>
      <c r="O229" t="s">
        <v>910</v>
      </c>
      <c r="P229" t="s">
        <v>910</v>
      </c>
      <c r="Q229">
        <v>1</v>
      </c>
      <c r="X229">
        <v>0.34</v>
      </c>
      <c r="Y229">
        <v>0</v>
      </c>
      <c r="Z229">
        <v>6.66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20</v>
      </c>
      <c r="AG229">
        <v>0.35700000000000004</v>
      </c>
      <c r="AH229">
        <v>2</v>
      </c>
      <c r="AI229">
        <v>51653774</v>
      </c>
      <c r="AJ229">
        <v>210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ROW(Source!A166)</f>
        <v>166</v>
      </c>
      <c r="B230">
        <v>51653787</v>
      </c>
      <c r="C230">
        <v>51653770</v>
      </c>
      <c r="D230">
        <v>49673503</v>
      </c>
      <c r="E230">
        <v>1</v>
      </c>
      <c r="F230">
        <v>1</v>
      </c>
      <c r="G230">
        <v>1</v>
      </c>
      <c r="H230">
        <v>2</v>
      </c>
      <c r="I230" t="s">
        <v>914</v>
      </c>
      <c r="J230" t="s">
        <v>915</v>
      </c>
      <c r="K230" t="s">
        <v>916</v>
      </c>
      <c r="L230">
        <v>1367</v>
      </c>
      <c r="N230">
        <v>1011</v>
      </c>
      <c r="O230" t="s">
        <v>910</v>
      </c>
      <c r="P230" t="s">
        <v>910</v>
      </c>
      <c r="Q230">
        <v>1</v>
      </c>
      <c r="X230">
        <v>0.72</v>
      </c>
      <c r="Y230">
        <v>0</v>
      </c>
      <c r="Z230">
        <v>65.709999999999994</v>
      </c>
      <c r="AA230">
        <v>11.6</v>
      </c>
      <c r="AB230">
        <v>0</v>
      </c>
      <c r="AC230">
        <v>0</v>
      </c>
      <c r="AD230">
        <v>1</v>
      </c>
      <c r="AE230">
        <v>0</v>
      </c>
      <c r="AF230" t="s">
        <v>20</v>
      </c>
      <c r="AG230">
        <v>0.75600000000000001</v>
      </c>
      <c r="AH230">
        <v>2</v>
      </c>
      <c r="AI230">
        <v>51653775</v>
      </c>
      <c r="AJ230">
        <v>211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ROW(Source!A166)</f>
        <v>166</v>
      </c>
      <c r="B231">
        <v>51653788</v>
      </c>
      <c r="C231">
        <v>51653770</v>
      </c>
      <c r="D231">
        <v>49673715</v>
      </c>
      <c r="E231">
        <v>1</v>
      </c>
      <c r="F231">
        <v>1</v>
      </c>
      <c r="G231">
        <v>1</v>
      </c>
      <c r="H231">
        <v>2</v>
      </c>
      <c r="I231" t="s">
        <v>926</v>
      </c>
      <c r="J231" t="s">
        <v>927</v>
      </c>
      <c r="K231" t="s">
        <v>928</v>
      </c>
      <c r="L231">
        <v>1367</v>
      </c>
      <c r="N231">
        <v>1011</v>
      </c>
      <c r="O231" t="s">
        <v>910</v>
      </c>
      <c r="P231" t="s">
        <v>910</v>
      </c>
      <c r="Q231">
        <v>1</v>
      </c>
      <c r="X231">
        <v>1.54</v>
      </c>
      <c r="Y231">
        <v>0</v>
      </c>
      <c r="Z231">
        <v>8.1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20</v>
      </c>
      <c r="AG231">
        <v>1.6170000000000002</v>
      </c>
      <c r="AH231">
        <v>2</v>
      </c>
      <c r="AI231">
        <v>51653776</v>
      </c>
      <c r="AJ231">
        <v>212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ROW(Source!A166)</f>
        <v>166</v>
      </c>
      <c r="B232">
        <v>51653789</v>
      </c>
      <c r="C232">
        <v>51653770</v>
      </c>
      <c r="D232">
        <v>49521144</v>
      </c>
      <c r="E232">
        <v>1</v>
      </c>
      <c r="F232">
        <v>1</v>
      </c>
      <c r="G232">
        <v>1</v>
      </c>
      <c r="H232">
        <v>3</v>
      </c>
      <c r="I232" t="s">
        <v>947</v>
      </c>
      <c r="J232" t="s">
        <v>948</v>
      </c>
      <c r="K232" t="s">
        <v>949</v>
      </c>
      <c r="L232">
        <v>1348</v>
      </c>
      <c r="N232">
        <v>1009</v>
      </c>
      <c r="O232" t="s">
        <v>105</v>
      </c>
      <c r="P232" t="s">
        <v>105</v>
      </c>
      <c r="Q232">
        <v>1000</v>
      </c>
      <c r="X232">
        <v>8.8999999999999995E-4</v>
      </c>
      <c r="Y232">
        <v>26499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8.8999999999999995E-4</v>
      </c>
      <c r="AH232">
        <v>2</v>
      </c>
      <c r="AI232">
        <v>51653777</v>
      </c>
      <c r="AJ232">
        <v>213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ROW(Source!A166)</f>
        <v>166</v>
      </c>
      <c r="B233">
        <v>51653790</v>
      </c>
      <c r="C233">
        <v>51653770</v>
      </c>
      <c r="D233">
        <v>49524301</v>
      </c>
      <c r="E233">
        <v>1</v>
      </c>
      <c r="F233">
        <v>1</v>
      </c>
      <c r="G233">
        <v>1</v>
      </c>
      <c r="H233">
        <v>3</v>
      </c>
      <c r="I233" t="s">
        <v>929</v>
      </c>
      <c r="J233" t="s">
        <v>930</v>
      </c>
      <c r="K233" t="s">
        <v>931</v>
      </c>
      <c r="L233">
        <v>1348</v>
      </c>
      <c r="N233">
        <v>1009</v>
      </c>
      <c r="O233" t="s">
        <v>105</v>
      </c>
      <c r="P233" t="s">
        <v>105</v>
      </c>
      <c r="Q233">
        <v>1000</v>
      </c>
      <c r="X233">
        <v>4.4999999999999999E-4</v>
      </c>
      <c r="Y233">
        <v>10362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4.4999999999999999E-4</v>
      </c>
      <c r="AH233">
        <v>2</v>
      </c>
      <c r="AI233">
        <v>51653778</v>
      </c>
      <c r="AJ233">
        <v>214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ROW(Source!A166)</f>
        <v>166</v>
      </c>
      <c r="B234">
        <v>51653791</v>
      </c>
      <c r="C234">
        <v>51653770</v>
      </c>
      <c r="D234">
        <v>49525488</v>
      </c>
      <c r="E234">
        <v>1</v>
      </c>
      <c r="F234">
        <v>1</v>
      </c>
      <c r="G234">
        <v>1</v>
      </c>
      <c r="H234">
        <v>3</v>
      </c>
      <c r="I234" t="s">
        <v>917</v>
      </c>
      <c r="J234" t="s">
        <v>918</v>
      </c>
      <c r="K234" t="s">
        <v>919</v>
      </c>
      <c r="L234">
        <v>1346</v>
      </c>
      <c r="N234">
        <v>1009</v>
      </c>
      <c r="O234" t="s">
        <v>920</v>
      </c>
      <c r="P234" t="s">
        <v>920</v>
      </c>
      <c r="Q234">
        <v>1</v>
      </c>
      <c r="X234">
        <v>15</v>
      </c>
      <c r="Y234">
        <v>9.0399999999999991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3</v>
      </c>
      <c r="AG234">
        <v>15</v>
      </c>
      <c r="AH234">
        <v>2</v>
      </c>
      <c r="AI234">
        <v>51653779</v>
      </c>
      <c r="AJ234">
        <v>215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ROW(Source!A166)</f>
        <v>166</v>
      </c>
      <c r="B235">
        <v>51653792</v>
      </c>
      <c r="C235">
        <v>51653770</v>
      </c>
      <c r="D235">
        <v>49526492</v>
      </c>
      <c r="E235">
        <v>1</v>
      </c>
      <c r="F235">
        <v>1</v>
      </c>
      <c r="G235">
        <v>1</v>
      </c>
      <c r="H235">
        <v>3</v>
      </c>
      <c r="I235" t="s">
        <v>921</v>
      </c>
      <c r="J235" t="s">
        <v>922</v>
      </c>
      <c r="K235" t="s">
        <v>923</v>
      </c>
      <c r="L235">
        <v>1346</v>
      </c>
      <c r="N235">
        <v>1009</v>
      </c>
      <c r="O235" t="s">
        <v>920</v>
      </c>
      <c r="P235" t="s">
        <v>920</v>
      </c>
      <c r="Q235">
        <v>1</v>
      </c>
      <c r="X235">
        <v>8</v>
      </c>
      <c r="Y235">
        <v>23.09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3</v>
      </c>
      <c r="AG235">
        <v>8</v>
      </c>
      <c r="AH235">
        <v>2</v>
      </c>
      <c r="AI235">
        <v>51653780</v>
      </c>
      <c r="AJ235">
        <v>216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ROW(Source!A166)</f>
        <v>166</v>
      </c>
      <c r="B236">
        <v>51653793</v>
      </c>
      <c r="C236">
        <v>51653770</v>
      </c>
      <c r="D236">
        <v>49512814</v>
      </c>
      <c r="E236">
        <v>70</v>
      </c>
      <c r="F236">
        <v>1</v>
      </c>
      <c r="G236">
        <v>1</v>
      </c>
      <c r="H236">
        <v>3</v>
      </c>
      <c r="I236" t="s">
        <v>974</v>
      </c>
      <c r="J236" t="s">
        <v>3</v>
      </c>
      <c r="K236" t="s">
        <v>975</v>
      </c>
      <c r="L236">
        <v>1327</v>
      </c>
      <c r="N236">
        <v>1005</v>
      </c>
      <c r="O236" t="s">
        <v>52</v>
      </c>
      <c r="P236" t="s">
        <v>52</v>
      </c>
      <c r="Q236">
        <v>1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</v>
      </c>
      <c r="AD236">
        <v>0</v>
      </c>
      <c r="AE236">
        <v>0</v>
      </c>
      <c r="AF236" t="s">
        <v>3</v>
      </c>
      <c r="AG236">
        <v>0</v>
      </c>
      <c r="AH236">
        <v>3</v>
      </c>
      <c r="AI236">
        <v>-1</v>
      </c>
      <c r="AJ236" t="s">
        <v>3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ROW(Source!A166)</f>
        <v>166</v>
      </c>
      <c r="B237">
        <v>51653794</v>
      </c>
      <c r="C237">
        <v>51653770</v>
      </c>
      <c r="D237">
        <v>49555131</v>
      </c>
      <c r="E237">
        <v>1</v>
      </c>
      <c r="F237">
        <v>1</v>
      </c>
      <c r="G237">
        <v>1</v>
      </c>
      <c r="H237">
        <v>3</v>
      </c>
      <c r="I237" t="s">
        <v>950</v>
      </c>
      <c r="J237" t="s">
        <v>951</v>
      </c>
      <c r="K237" t="s">
        <v>952</v>
      </c>
      <c r="L237">
        <v>1348</v>
      </c>
      <c r="N237">
        <v>1009</v>
      </c>
      <c r="O237" t="s">
        <v>105</v>
      </c>
      <c r="P237" t="s">
        <v>105</v>
      </c>
      <c r="Q237">
        <v>1000</v>
      </c>
      <c r="X237">
        <v>5.0099999999999997E-3</v>
      </c>
      <c r="Y237">
        <v>17183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5.0099999999999997E-3</v>
      </c>
      <c r="AH237">
        <v>2</v>
      </c>
      <c r="AI237">
        <v>51653781</v>
      </c>
      <c r="AJ237">
        <v>217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ROW(Source!A166)</f>
        <v>166</v>
      </c>
      <c r="B238">
        <v>51653795</v>
      </c>
      <c r="C238">
        <v>51653770</v>
      </c>
      <c r="D238">
        <v>49514607</v>
      </c>
      <c r="E238">
        <v>70</v>
      </c>
      <c r="F238">
        <v>1</v>
      </c>
      <c r="G238">
        <v>1</v>
      </c>
      <c r="H238">
        <v>3</v>
      </c>
      <c r="I238" t="s">
        <v>976</v>
      </c>
      <c r="J238" t="s">
        <v>3</v>
      </c>
      <c r="K238" t="s">
        <v>977</v>
      </c>
      <c r="L238">
        <v>1327</v>
      </c>
      <c r="N238">
        <v>1005</v>
      </c>
      <c r="O238" t="s">
        <v>52</v>
      </c>
      <c r="P238" t="s">
        <v>52</v>
      </c>
      <c r="Q238">
        <v>1</v>
      </c>
      <c r="X238">
        <v>100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 t="s">
        <v>3</v>
      </c>
      <c r="AG238">
        <v>100</v>
      </c>
      <c r="AH238">
        <v>3</v>
      </c>
      <c r="AI238">
        <v>-1</v>
      </c>
      <c r="AJ238" t="s">
        <v>3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ROW(Source!A166)</f>
        <v>166</v>
      </c>
      <c r="B239">
        <v>51653796</v>
      </c>
      <c r="C239">
        <v>51653770</v>
      </c>
      <c r="D239">
        <v>49514616</v>
      </c>
      <c r="E239">
        <v>70</v>
      </c>
      <c r="F239">
        <v>1</v>
      </c>
      <c r="G239">
        <v>1</v>
      </c>
      <c r="H239">
        <v>3</v>
      </c>
      <c r="I239" t="s">
        <v>978</v>
      </c>
      <c r="J239" t="s">
        <v>3</v>
      </c>
      <c r="K239" t="s">
        <v>979</v>
      </c>
      <c r="L239">
        <v>1346</v>
      </c>
      <c r="N239">
        <v>1009</v>
      </c>
      <c r="O239" t="s">
        <v>920</v>
      </c>
      <c r="P239" t="s">
        <v>920</v>
      </c>
      <c r="Q239">
        <v>1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</v>
      </c>
      <c r="AD239">
        <v>0</v>
      </c>
      <c r="AE239">
        <v>0</v>
      </c>
      <c r="AF239" t="s">
        <v>3</v>
      </c>
      <c r="AG239">
        <v>0</v>
      </c>
      <c r="AH239">
        <v>3</v>
      </c>
      <c r="AI239">
        <v>-1</v>
      </c>
      <c r="AJ239" t="s">
        <v>3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ROW(Source!A166)</f>
        <v>166</v>
      </c>
      <c r="B240">
        <v>51653797</v>
      </c>
      <c r="C240">
        <v>51653770</v>
      </c>
      <c r="D240">
        <v>49514616</v>
      </c>
      <c r="E240">
        <v>70</v>
      </c>
      <c r="F240">
        <v>1</v>
      </c>
      <c r="G240">
        <v>1</v>
      </c>
      <c r="H240">
        <v>3</v>
      </c>
      <c r="I240" t="s">
        <v>978</v>
      </c>
      <c r="J240" t="s">
        <v>3</v>
      </c>
      <c r="K240" t="s">
        <v>980</v>
      </c>
      <c r="L240">
        <v>1371</v>
      </c>
      <c r="N240">
        <v>1013</v>
      </c>
      <c r="O240" t="s">
        <v>17</v>
      </c>
      <c r="P240" t="s">
        <v>17</v>
      </c>
      <c r="Q240">
        <v>1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</v>
      </c>
      <c r="AD240">
        <v>0</v>
      </c>
      <c r="AE240">
        <v>0</v>
      </c>
      <c r="AF240" t="s">
        <v>3</v>
      </c>
      <c r="AG240">
        <v>0</v>
      </c>
      <c r="AH240">
        <v>3</v>
      </c>
      <c r="AI240">
        <v>-1</v>
      </c>
      <c r="AJ240" t="s">
        <v>3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ROW(Source!A166)</f>
        <v>166</v>
      </c>
      <c r="B241">
        <v>51653798</v>
      </c>
      <c r="C241">
        <v>51653770</v>
      </c>
      <c r="D241">
        <v>49514677</v>
      </c>
      <c r="E241">
        <v>70</v>
      </c>
      <c r="F241">
        <v>1</v>
      </c>
      <c r="G241">
        <v>1</v>
      </c>
      <c r="H241">
        <v>3</v>
      </c>
      <c r="I241" t="s">
        <v>981</v>
      </c>
      <c r="J241" t="s">
        <v>3</v>
      </c>
      <c r="K241" t="s">
        <v>982</v>
      </c>
      <c r="L241">
        <v>1371</v>
      </c>
      <c r="N241">
        <v>1013</v>
      </c>
      <c r="O241" t="s">
        <v>17</v>
      </c>
      <c r="P241" t="s">
        <v>17</v>
      </c>
      <c r="Q241">
        <v>1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</v>
      </c>
      <c r="AD241">
        <v>0</v>
      </c>
      <c r="AE241">
        <v>0</v>
      </c>
      <c r="AF241" t="s">
        <v>3</v>
      </c>
      <c r="AG241">
        <v>0</v>
      </c>
      <c r="AH241">
        <v>3</v>
      </c>
      <c r="AI241">
        <v>-1</v>
      </c>
      <c r="AJ241" t="s">
        <v>3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ROW(Source!A166)</f>
        <v>166</v>
      </c>
      <c r="B242">
        <v>51653799</v>
      </c>
      <c r="C242">
        <v>51653770</v>
      </c>
      <c r="D242">
        <v>49514711</v>
      </c>
      <c r="E242">
        <v>70</v>
      </c>
      <c r="F242">
        <v>1</v>
      </c>
      <c r="G242">
        <v>1</v>
      </c>
      <c r="H242">
        <v>3</v>
      </c>
      <c r="I242" t="s">
        <v>983</v>
      </c>
      <c r="J242" t="s">
        <v>3</v>
      </c>
      <c r="K242" t="s">
        <v>984</v>
      </c>
      <c r="L242">
        <v>1371</v>
      </c>
      <c r="N242">
        <v>1013</v>
      </c>
      <c r="O242" t="s">
        <v>17</v>
      </c>
      <c r="P242" t="s">
        <v>17</v>
      </c>
      <c r="Q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0</v>
      </c>
      <c r="AF242" t="s">
        <v>3</v>
      </c>
      <c r="AG242">
        <v>0</v>
      </c>
      <c r="AH242">
        <v>3</v>
      </c>
      <c r="AI242">
        <v>-1</v>
      </c>
      <c r="AJ242" t="s">
        <v>3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ROW(Source!A168)</f>
        <v>168</v>
      </c>
      <c r="B243">
        <v>51653815</v>
      </c>
      <c r="C243">
        <v>51653801</v>
      </c>
      <c r="D243">
        <v>49510719</v>
      </c>
      <c r="E243">
        <v>70</v>
      </c>
      <c r="F243">
        <v>1</v>
      </c>
      <c r="G243">
        <v>1</v>
      </c>
      <c r="H243">
        <v>1</v>
      </c>
      <c r="I243" t="s">
        <v>942</v>
      </c>
      <c r="J243" t="s">
        <v>3</v>
      </c>
      <c r="K243" t="s">
        <v>943</v>
      </c>
      <c r="L243">
        <v>1191</v>
      </c>
      <c r="N243">
        <v>1013</v>
      </c>
      <c r="O243" t="s">
        <v>904</v>
      </c>
      <c r="P243" t="s">
        <v>904</v>
      </c>
      <c r="Q243">
        <v>1</v>
      </c>
      <c r="X243">
        <v>141</v>
      </c>
      <c r="Y243">
        <v>0</v>
      </c>
      <c r="Z243">
        <v>0</v>
      </c>
      <c r="AA243">
        <v>0</v>
      </c>
      <c r="AB243">
        <v>8.74</v>
      </c>
      <c r="AC243">
        <v>0</v>
      </c>
      <c r="AD243">
        <v>1</v>
      </c>
      <c r="AE243">
        <v>1</v>
      </c>
      <c r="AF243" t="s">
        <v>20</v>
      </c>
      <c r="AG243">
        <v>148.05000000000001</v>
      </c>
      <c r="AH243">
        <v>2</v>
      </c>
      <c r="AI243">
        <v>51653802</v>
      </c>
      <c r="AJ243">
        <v>219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ROW(Source!A168)</f>
        <v>168</v>
      </c>
      <c r="B244">
        <v>51653816</v>
      </c>
      <c r="C244">
        <v>51653801</v>
      </c>
      <c r="D244">
        <v>49510905</v>
      </c>
      <c r="E244">
        <v>70</v>
      </c>
      <c r="F244">
        <v>1</v>
      </c>
      <c r="G244">
        <v>1</v>
      </c>
      <c r="H244">
        <v>1</v>
      </c>
      <c r="I244" t="s">
        <v>905</v>
      </c>
      <c r="J244" t="s">
        <v>3</v>
      </c>
      <c r="K244" t="s">
        <v>906</v>
      </c>
      <c r="L244">
        <v>1191</v>
      </c>
      <c r="N244">
        <v>1013</v>
      </c>
      <c r="O244" t="s">
        <v>904</v>
      </c>
      <c r="P244" t="s">
        <v>904</v>
      </c>
      <c r="Q244">
        <v>1</v>
      </c>
      <c r="X244">
        <v>0.94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2</v>
      </c>
      <c r="AF244" t="s">
        <v>20</v>
      </c>
      <c r="AG244">
        <v>0.98699999999999999</v>
      </c>
      <c r="AH244">
        <v>2</v>
      </c>
      <c r="AI244">
        <v>51653803</v>
      </c>
      <c r="AJ244">
        <v>220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ROW(Source!A168)</f>
        <v>168</v>
      </c>
      <c r="B245">
        <v>51653817</v>
      </c>
      <c r="C245">
        <v>51653801</v>
      </c>
      <c r="D245">
        <v>49672573</v>
      </c>
      <c r="E245">
        <v>1</v>
      </c>
      <c r="F245">
        <v>1</v>
      </c>
      <c r="G245">
        <v>1</v>
      </c>
      <c r="H245">
        <v>2</v>
      </c>
      <c r="I245" t="s">
        <v>907</v>
      </c>
      <c r="J245" t="s">
        <v>908</v>
      </c>
      <c r="K245" t="s">
        <v>909</v>
      </c>
      <c r="L245">
        <v>1367</v>
      </c>
      <c r="N245">
        <v>1011</v>
      </c>
      <c r="O245" t="s">
        <v>910</v>
      </c>
      <c r="P245" t="s">
        <v>910</v>
      </c>
      <c r="Q245">
        <v>1</v>
      </c>
      <c r="X245">
        <v>0.38</v>
      </c>
      <c r="Y245">
        <v>0</v>
      </c>
      <c r="Z245">
        <v>115.4</v>
      </c>
      <c r="AA245">
        <v>13.5</v>
      </c>
      <c r="AB245">
        <v>0</v>
      </c>
      <c r="AC245">
        <v>0</v>
      </c>
      <c r="AD245">
        <v>1</v>
      </c>
      <c r="AE245">
        <v>0</v>
      </c>
      <c r="AF245" t="s">
        <v>20</v>
      </c>
      <c r="AG245">
        <v>0.39900000000000002</v>
      </c>
      <c r="AH245">
        <v>2</v>
      </c>
      <c r="AI245">
        <v>51653804</v>
      </c>
      <c r="AJ245">
        <v>221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ROW(Source!A168)</f>
        <v>168</v>
      </c>
      <c r="B246">
        <v>51653818</v>
      </c>
      <c r="C246">
        <v>51653801</v>
      </c>
      <c r="D246">
        <v>49672703</v>
      </c>
      <c r="E246">
        <v>1</v>
      </c>
      <c r="F246">
        <v>1</v>
      </c>
      <c r="G246">
        <v>1</v>
      </c>
      <c r="H246">
        <v>2</v>
      </c>
      <c r="I246" t="s">
        <v>944</v>
      </c>
      <c r="J246" t="s">
        <v>945</v>
      </c>
      <c r="K246" t="s">
        <v>946</v>
      </c>
      <c r="L246">
        <v>1367</v>
      </c>
      <c r="N246">
        <v>1011</v>
      </c>
      <c r="O246" t="s">
        <v>910</v>
      </c>
      <c r="P246" t="s">
        <v>910</v>
      </c>
      <c r="Q246">
        <v>1</v>
      </c>
      <c r="X246">
        <v>0.34</v>
      </c>
      <c r="Y246">
        <v>0</v>
      </c>
      <c r="Z246">
        <v>6.66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20</v>
      </c>
      <c r="AG246">
        <v>0.35700000000000004</v>
      </c>
      <c r="AH246">
        <v>2</v>
      </c>
      <c r="AI246">
        <v>51653805</v>
      </c>
      <c r="AJ246">
        <v>222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ROW(Source!A168)</f>
        <v>168</v>
      </c>
      <c r="B247">
        <v>51653819</v>
      </c>
      <c r="C247">
        <v>51653801</v>
      </c>
      <c r="D247">
        <v>49673503</v>
      </c>
      <c r="E247">
        <v>1</v>
      </c>
      <c r="F247">
        <v>1</v>
      </c>
      <c r="G247">
        <v>1</v>
      </c>
      <c r="H247">
        <v>2</v>
      </c>
      <c r="I247" t="s">
        <v>914</v>
      </c>
      <c r="J247" t="s">
        <v>915</v>
      </c>
      <c r="K247" t="s">
        <v>916</v>
      </c>
      <c r="L247">
        <v>1367</v>
      </c>
      <c r="N247">
        <v>1011</v>
      </c>
      <c r="O247" t="s">
        <v>910</v>
      </c>
      <c r="P247" t="s">
        <v>910</v>
      </c>
      <c r="Q247">
        <v>1</v>
      </c>
      <c r="X247">
        <v>0.56000000000000005</v>
      </c>
      <c r="Y247">
        <v>0</v>
      </c>
      <c r="Z247">
        <v>65.709999999999994</v>
      </c>
      <c r="AA247">
        <v>11.6</v>
      </c>
      <c r="AB247">
        <v>0</v>
      </c>
      <c r="AC247">
        <v>0</v>
      </c>
      <c r="AD247">
        <v>1</v>
      </c>
      <c r="AE247">
        <v>0</v>
      </c>
      <c r="AF247" t="s">
        <v>20</v>
      </c>
      <c r="AG247">
        <v>0.58800000000000008</v>
      </c>
      <c r="AH247">
        <v>2</v>
      </c>
      <c r="AI247">
        <v>51653806</v>
      </c>
      <c r="AJ247">
        <v>223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ROW(Source!A168)</f>
        <v>168</v>
      </c>
      <c r="B248">
        <v>51653820</v>
      </c>
      <c r="C248">
        <v>51653801</v>
      </c>
      <c r="D248">
        <v>49673715</v>
      </c>
      <c r="E248">
        <v>1</v>
      </c>
      <c r="F248">
        <v>1</v>
      </c>
      <c r="G248">
        <v>1</v>
      </c>
      <c r="H248">
        <v>2</v>
      </c>
      <c r="I248" t="s">
        <v>926</v>
      </c>
      <c r="J248" t="s">
        <v>927</v>
      </c>
      <c r="K248" t="s">
        <v>928</v>
      </c>
      <c r="L248">
        <v>1367</v>
      </c>
      <c r="N248">
        <v>1011</v>
      </c>
      <c r="O248" t="s">
        <v>910</v>
      </c>
      <c r="P248" t="s">
        <v>910</v>
      </c>
      <c r="Q248">
        <v>1</v>
      </c>
      <c r="X248">
        <v>1.4</v>
      </c>
      <c r="Y248">
        <v>0</v>
      </c>
      <c r="Z248">
        <v>8.1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20</v>
      </c>
      <c r="AG248">
        <v>1.47</v>
      </c>
      <c r="AH248">
        <v>2</v>
      </c>
      <c r="AI248">
        <v>51653807</v>
      </c>
      <c r="AJ248">
        <v>224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ROW(Source!A168)</f>
        <v>168</v>
      </c>
      <c r="B249">
        <v>51653821</v>
      </c>
      <c r="C249">
        <v>51653801</v>
      </c>
      <c r="D249">
        <v>49521144</v>
      </c>
      <c r="E249">
        <v>1</v>
      </c>
      <c r="F249">
        <v>1</v>
      </c>
      <c r="G249">
        <v>1</v>
      </c>
      <c r="H249">
        <v>3</v>
      </c>
      <c r="I249" t="s">
        <v>947</v>
      </c>
      <c r="J249" t="s">
        <v>948</v>
      </c>
      <c r="K249" t="s">
        <v>949</v>
      </c>
      <c r="L249">
        <v>1348</v>
      </c>
      <c r="N249">
        <v>1009</v>
      </c>
      <c r="O249" t="s">
        <v>105</v>
      </c>
      <c r="P249" t="s">
        <v>105</v>
      </c>
      <c r="Q249">
        <v>1000</v>
      </c>
      <c r="X249">
        <v>8.8999999999999995E-4</v>
      </c>
      <c r="Y249">
        <v>26499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8.8999999999999995E-4</v>
      </c>
      <c r="AH249">
        <v>2</v>
      </c>
      <c r="AI249">
        <v>51653808</v>
      </c>
      <c r="AJ249">
        <v>225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ROW(Source!A168)</f>
        <v>168</v>
      </c>
      <c r="B250">
        <v>51653822</v>
      </c>
      <c r="C250">
        <v>51653801</v>
      </c>
      <c r="D250">
        <v>49524301</v>
      </c>
      <c r="E250">
        <v>1</v>
      </c>
      <c r="F250">
        <v>1</v>
      </c>
      <c r="G250">
        <v>1</v>
      </c>
      <c r="H250">
        <v>3</v>
      </c>
      <c r="I250" t="s">
        <v>929</v>
      </c>
      <c r="J250" t="s">
        <v>930</v>
      </c>
      <c r="K250" t="s">
        <v>931</v>
      </c>
      <c r="L250">
        <v>1348</v>
      </c>
      <c r="N250">
        <v>1009</v>
      </c>
      <c r="O250" t="s">
        <v>105</v>
      </c>
      <c r="P250" t="s">
        <v>105</v>
      </c>
      <c r="Q250">
        <v>1000</v>
      </c>
      <c r="X250">
        <v>4.0999999999999999E-4</v>
      </c>
      <c r="Y250">
        <v>10362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4.0999999999999999E-4</v>
      </c>
      <c r="AH250">
        <v>2</v>
      </c>
      <c r="AI250">
        <v>51653809</v>
      </c>
      <c r="AJ250">
        <v>226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ROW(Source!A168)</f>
        <v>168</v>
      </c>
      <c r="B251">
        <v>51653823</v>
      </c>
      <c r="C251">
        <v>51653801</v>
      </c>
      <c r="D251">
        <v>49525488</v>
      </c>
      <c r="E251">
        <v>1</v>
      </c>
      <c r="F251">
        <v>1</v>
      </c>
      <c r="G251">
        <v>1</v>
      </c>
      <c r="H251">
        <v>3</v>
      </c>
      <c r="I251" t="s">
        <v>917</v>
      </c>
      <c r="J251" t="s">
        <v>918</v>
      </c>
      <c r="K251" t="s">
        <v>919</v>
      </c>
      <c r="L251">
        <v>1346</v>
      </c>
      <c r="N251">
        <v>1009</v>
      </c>
      <c r="O251" t="s">
        <v>920</v>
      </c>
      <c r="P251" t="s">
        <v>920</v>
      </c>
      <c r="Q251">
        <v>1</v>
      </c>
      <c r="X251">
        <v>15</v>
      </c>
      <c r="Y251">
        <v>9.0399999999999991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15</v>
      </c>
      <c r="AH251">
        <v>2</v>
      </c>
      <c r="AI251">
        <v>51653810</v>
      </c>
      <c r="AJ251">
        <v>227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ROW(Source!A168)</f>
        <v>168</v>
      </c>
      <c r="B252">
        <v>51653824</v>
      </c>
      <c r="C252">
        <v>51653801</v>
      </c>
      <c r="D252">
        <v>49526492</v>
      </c>
      <c r="E252">
        <v>1</v>
      </c>
      <c r="F252">
        <v>1</v>
      </c>
      <c r="G252">
        <v>1</v>
      </c>
      <c r="H252">
        <v>3</v>
      </c>
      <c r="I252" t="s">
        <v>921</v>
      </c>
      <c r="J252" t="s">
        <v>922</v>
      </c>
      <c r="K252" t="s">
        <v>923</v>
      </c>
      <c r="L252">
        <v>1346</v>
      </c>
      <c r="N252">
        <v>1009</v>
      </c>
      <c r="O252" t="s">
        <v>920</v>
      </c>
      <c r="P252" t="s">
        <v>920</v>
      </c>
      <c r="Q252">
        <v>1</v>
      </c>
      <c r="X252">
        <v>8</v>
      </c>
      <c r="Y252">
        <v>23.09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8</v>
      </c>
      <c r="AH252">
        <v>2</v>
      </c>
      <c r="AI252">
        <v>51653811</v>
      </c>
      <c r="AJ252">
        <v>228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ROW(Source!A168)</f>
        <v>168</v>
      </c>
      <c r="B253">
        <v>51653825</v>
      </c>
      <c r="C253">
        <v>51653801</v>
      </c>
      <c r="D253">
        <v>49512814</v>
      </c>
      <c r="E253">
        <v>70</v>
      </c>
      <c r="F253">
        <v>1</v>
      </c>
      <c r="G253">
        <v>1</v>
      </c>
      <c r="H253">
        <v>3</v>
      </c>
      <c r="I253" t="s">
        <v>974</v>
      </c>
      <c r="J253" t="s">
        <v>3</v>
      </c>
      <c r="K253" t="s">
        <v>975</v>
      </c>
      <c r="L253">
        <v>1327</v>
      </c>
      <c r="N253">
        <v>1005</v>
      </c>
      <c r="O253" t="s">
        <v>52</v>
      </c>
      <c r="P253" t="s">
        <v>52</v>
      </c>
      <c r="Q253">
        <v>1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</v>
      </c>
      <c r="AD253">
        <v>0</v>
      </c>
      <c r="AE253">
        <v>0</v>
      </c>
      <c r="AF253" t="s">
        <v>3</v>
      </c>
      <c r="AG253">
        <v>0</v>
      </c>
      <c r="AH253">
        <v>3</v>
      </c>
      <c r="AI253">
        <v>-1</v>
      </c>
      <c r="AJ253" t="s">
        <v>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ROW(Source!A168)</f>
        <v>168</v>
      </c>
      <c r="B254">
        <v>51653826</v>
      </c>
      <c r="C254">
        <v>51653801</v>
      </c>
      <c r="D254">
        <v>49555131</v>
      </c>
      <c r="E254">
        <v>1</v>
      </c>
      <c r="F254">
        <v>1</v>
      </c>
      <c r="G254">
        <v>1</v>
      </c>
      <c r="H254">
        <v>3</v>
      </c>
      <c r="I254" t="s">
        <v>950</v>
      </c>
      <c r="J254" t="s">
        <v>951</v>
      </c>
      <c r="K254" t="s">
        <v>952</v>
      </c>
      <c r="L254">
        <v>1348</v>
      </c>
      <c r="N254">
        <v>1009</v>
      </c>
      <c r="O254" t="s">
        <v>105</v>
      </c>
      <c r="P254" t="s">
        <v>105</v>
      </c>
      <c r="Q254">
        <v>1000</v>
      </c>
      <c r="X254">
        <v>5.0099999999999997E-3</v>
      </c>
      <c r="Y254">
        <v>17183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5.0099999999999997E-3</v>
      </c>
      <c r="AH254">
        <v>2</v>
      </c>
      <c r="AI254">
        <v>51653812</v>
      </c>
      <c r="AJ254">
        <v>229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ROW(Source!A168)</f>
        <v>168</v>
      </c>
      <c r="B255">
        <v>51653827</v>
      </c>
      <c r="C255">
        <v>51653801</v>
      </c>
      <c r="D255">
        <v>49514607</v>
      </c>
      <c r="E255">
        <v>70</v>
      </c>
      <c r="F255">
        <v>1</v>
      </c>
      <c r="G255">
        <v>1</v>
      </c>
      <c r="H255">
        <v>3</v>
      </c>
      <c r="I255" t="s">
        <v>976</v>
      </c>
      <c r="J255" t="s">
        <v>3</v>
      </c>
      <c r="K255" t="s">
        <v>977</v>
      </c>
      <c r="L255">
        <v>1327</v>
      </c>
      <c r="N255">
        <v>1005</v>
      </c>
      <c r="O255" t="s">
        <v>52</v>
      </c>
      <c r="P255" t="s">
        <v>52</v>
      </c>
      <c r="Q255">
        <v>1</v>
      </c>
      <c r="X255">
        <v>100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 t="s">
        <v>3</v>
      </c>
      <c r="AG255">
        <v>100</v>
      </c>
      <c r="AH255">
        <v>3</v>
      </c>
      <c r="AI255">
        <v>-1</v>
      </c>
      <c r="AJ255" t="s">
        <v>3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ROW(Source!A168)</f>
        <v>168</v>
      </c>
      <c r="B256">
        <v>51653828</v>
      </c>
      <c r="C256">
        <v>51653801</v>
      </c>
      <c r="D256">
        <v>49514616</v>
      </c>
      <c r="E256">
        <v>70</v>
      </c>
      <c r="F256">
        <v>1</v>
      </c>
      <c r="G256">
        <v>1</v>
      </c>
      <c r="H256">
        <v>3</v>
      </c>
      <c r="I256" t="s">
        <v>978</v>
      </c>
      <c r="J256" t="s">
        <v>3</v>
      </c>
      <c r="K256" t="s">
        <v>979</v>
      </c>
      <c r="L256">
        <v>1346</v>
      </c>
      <c r="N256">
        <v>1009</v>
      </c>
      <c r="O256" t="s">
        <v>920</v>
      </c>
      <c r="P256" t="s">
        <v>920</v>
      </c>
      <c r="Q256">
        <v>1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</v>
      </c>
      <c r="AD256">
        <v>0</v>
      </c>
      <c r="AE256">
        <v>0</v>
      </c>
      <c r="AF256" t="s">
        <v>3</v>
      </c>
      <c r="AG256">
        <v>0</v>
      </c>
      <c r="AH256">
        <v>3</v>
      </c>
      <c r="AI256">
        <v>-1</v>
      </c>
      <c r="AJ256" t="s">
        <v>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ROW(Source!A168)</f>
        <v>168</v>
      </c>
      <c r="B257">
        <v>51653829</v>
      </c>
      <c r="C257">
        <v>51653801</v>
      </c>
      <c r="D257">
        <v>49514616</v>
      </c>
      <c r="E257">
        <v>70</v>
      </c>
      <c r="F257">
        <v>1</v>
      </c>
      <c r="G257">
        <v>1</v>
      </c>
      <c r="H257">
        <v>3</v>
      </c>
      <c r="I257" t="s">
        <v>978</v>
      </c>
      <c r="J257" t="s">
        <v>3</v>
      </c>
      <c r="K257" t="s">
        <v>980</v>
      </c>
      <c r="L257">
        <v>1371</v>
      </c>
      <c r="N257">
        <v>1013</v>
      </c>
      <c r="O257" t="s">
        <v>17</v>
      </c>
      <c r="P257" t="s">
        <v>17</v>
      </c>
      <c r="Q257">
        <v>1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</v>
      </c>
      <c r="AD257">
        <v>0</v>
      </c>
      <c r="AE257">
        <v>0</v>
      </c>
      <c r="AF257" t="s">
        <v>3</v>
      </c>
      <c r="AG257">
        <v>0</v>
      </c>
      <c r="AH257">
        <v>3</v>
      </c>
      <c r="AI257">
        <v>-1</v>
      </c>
      <c r="AJ257" t="s">
        <v>3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ROW(Source!A168)</f>
        <v>168</v>
      </c>
      <c r="B258">
        <v>51653830</v>
      </c>
      <c r="C258">
        <v>51653801</v>
      </c>
      <c r="D258">
        <v>49514677</v>
      </c>
      <c r="E258">
        <v>70</v>
      </c>
      <c r="F258">
        <v>1</v>
      </c>
      <c r="G258">
        <v>1</v>
      </c>
      <c r="H258">
        <v>3</v>
      </c>
      <c r="I258" t="s">
        <v>981</v>
      </c>
      <c r="J258" t="s">
        <v>3</v>
      </c>
      <c r="K258" t="s">
        <v>982</v>
      </c>
      <c r="L258">
        <v>1371</v>
      </c>
      <c r="N258">
        <v>1013</v>
      </c>
      <c r="O258" t="s">
        <v>17</v>
      </c>
      <c r="P258" t="s">
        <v>17</v>
      </c>
      <c r="Q258">
        <v>1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0</v>
      </c>
      <c r="AE258">
        <v>0</v>
      </c>
      <c r="AF258" t="s">
        <v>3</v>
      </c>
      <c r="AG258">
        <v>0</v>
      </c>
      <c r="AH258">
        <v>3</v>
      </c>
      <c r="AI258">
        <v>-1</v>
      </c>
      <c r="AJ258" t="s">
        <v>3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ROW(Source!A168)</f>
        <v>168</v>
      </c>
      <c r="B259">
        <v>51653831</v>
      </c>
      <c r="C259">
        <v>51653801</v>
      </c>
      <c r="D259">
        <v>49514711</v>
      </c>
      <c r="E259">
        <v>70</v>
      </c>
      <c r="F259">
        <v>1</v>
      </c>
      <c r="G259">
        <v>1</v>
      </c>
      <c r="H259">
        <v>3</v>
      </c>
      <c r="I259" t="s">
        <v>983</v>
      </c>
      <c r="J259" t="s">
        <v>3</v>
      </c>
      <c r="K259" t="s">
        <v>984</v>
      </c>
      <c r="L259">
        <v>1371</v>
      </c>
      <c r="N259">
        <v>1013</v>
      </c>
      <c r="O259" t="s">
        <v>17</v>
      </c>
      <c r="P259" t="s">
        <v>17</v>
      </c>
      <c r="Q259">
        <v>1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</v>
      </c>
      <c r="AD259">
        <v>0</v>
      </c>
      <c r="AE259">
        <v>0</v>
      </c>
      <c r="AF259" t="s">
        <v>3</v>
      </c>
      <c r="AG259">
        <v>0</v>
      </c>
      <c r="AH259">
        <v>3</v>
      </c>
      <c r="AI259">
        <v>-1</v>
      </c>
      <c r="AJ259" t="s">
        <v>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ROW(Source!A171)</f>
        <v>171</v>
      </c>
      <c r="B260">
        <v>51653848</v>
      </c>
      <c r="C260">
        <v>51653834</v>
      </c>
      <c r="D260">
        <v>49510719</v>
      </c>
      <c r="E260">
        <v>70</v>
      </c>
      <c r="F260">
        <v>1</v>
      </c>
      <c r="G260">
        <v>1</v>
      </c>
      <c r="H260">
        <v>1</v>
      </c>
      <c r="I260" t="s">
        <v>942</v>
      </c>
      <c r="J260" t="s">
        <v>3</v>
      </c>
      <c r="K260" t="s">
        <v>943</v>
      </c>
      <c r="L260">
        <v>1191</v>
      </c>
      <c r="N260">
        <v>1013</v>
      </c>
      <c r="O260" t="s">
        <v>904</v>
      </c>
      <c r="P260" t="s">
        <v>904</v>
      </c>
      <c r="Q260">
        <v>1</v>
      </c>
      <c r="X260">
        <v>141</v>
      </c>
      <c r="Y260">
        <v>0</v>
      </c>
      <c r="Z260">
        <v>0</v>
      </c>
      <c r="AA260">
        <v>0</v>
      </c>
      <c r="AB260">
        <v>8.74</v>
      </c>
      <c r="AC260">
        <v>0</v>
      </c>
      <c r="AD260">
        <v>1</v>
      </c>
      <c r="AE260">
        <v>1</v>
      </c>
      <c r="AF260" t="s">
        <v>20</v>
      </c>
      <c r="AG260">
        <v>148.05000000000001</v>
      </c>
      <c r="AH260">
        <v>2</v>
      </c>
      <c r="AI260">
        <v>51653835</v>
      </c>
      <c r="AJ260">
        <v>232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ROW(Source!A171)</f>
        <v>171</v>
      </c>
      <c r="B261">
        <v>51653849</v>
      </c>
      <c r="C261">
        <v>51653834</v>
      </c>
      <c r="D261">
        <v>49510905</v>
      </c>
      <c r="E261">
        <v>70</v>
      </c>
      <c r="F261">
        <v>1</v>
      </c>
      <c r="G261">
        <v>1</v>
      </c>
      <c r="H261">
        <v>1</v>
      </c>
      <c r="I261" t="s">
        <v>905</v>
      </c>
      <c r="J261" t="s">
        <v>3</v>
      </c>
      <c r="K261" t="s">
        <v>906</v>
      </c>
      <c r="L261">
        <v>1191</v>
      </c>
      <c r="N261">
        <v>1013</v>
      </c>
      <c r="O261" t="s">
        <v>904</v>
      </c>
      <c r="P261" t="s">
        <v>904</v>
      </c>
      <c r="Q261">
        <v>1</v>
      </c>
      <c r="X261">
        <v>0.94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2</v>
      </c>
      <c r="AF261" t="s">
        <v>20</v>
      </c>
      <c r="AG261">
        <v>0.98699999999999999</v>
      </c>
      <c r="AH261">
        <v>2</v>
      </c>
      <c r="AI261">
        <v>51653836</v>
      </c>
      <c r="AJ261">
        <v>233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ROW(Source!A171)</f>
        <v>171</v>
      </c>
      <c r="B262">
        <v>51653850</v>
      </c>
      <c r="C262">
        <v>51653834</v>
      </c>
      <c r="D262">
        <v>49672573</v>
      </c>
      <c r="E262">
        <v>1</v>
      </c>
      <c r="F262">
        <v>1</v>
      </c>
      <c r="G262">
        <v>1</v>
      </c>
      <c r="H262">
        <v>2</v>
      </c>
      <c r="I262" t="s">
        <v>907</v>
      </c>
      <c r="J262" t="s">
        <v>908</v>
      </c>
      <c r="K262" t="s">
        <v>909</v>
      </c>
      <c r="L262">
        <v>1367</v>
      </c>
      <c r="N262">
        <v>1011</v>
      </c>
      <c r="O262" t="s">
        <v>910</v>
      </c>
      <c r="P262" t="s">
        <v>910</v>
      </c>
      <c r="Q262">
        <v>1</v>
      </c>
      <c r="X262">
        <v>0.38</v>
      </c>
      <c r="Y262">
        <v>0</v>
      </c>
      <c r="Z262">
        <v>115.4</v>
      </c>
      <c r="AA262">
        <v>13.5</v>
      </c>
      <c r="AB262">
        <v>0</v>
      </c>
      <c r="AC262">
        <v>0</v>
      </c>
      <c r="AD262">
        <v>1</v>
      </c>
      <c r="AE262">
        <v>0</v>
      </c>
      <c r="AF262" t="s">
        <v>20</v>
      </c>
      <c r="AG262">
        <v>0.39900000000000002</v>
      </c>
      <c r="AH262">
        <v>2</v>
      </c>
      <c r="AI262">
        <v>51653837</v>
      </c>
      <c r="AJ262">
        <v>234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ROW(Source!A171)</f>
        <v>171</v>
      </c>
      <c r="B263">
        <v>51653851</v>
      </c>
      <c r="C263">
        <v>51653834</v>
      </c>
      <c r="D263">
        <v>49672703</v>
      </c>
      <c r="E263">
        <v>1</v>
      </c>
      <c r="F263">
        <v>1</v>
      </c>
      <c r="G263">
        <v>1</v>
      </c>
      <c r="H263">
        <v>2</v>
      </c>
      <c r="I263" t="s">
        <v>944</v>
      </c>
      <c r="J263" t="s">
        <v>945</v>
      </c>
      <c r="K263" t="s">
        <v>946</v>
      </c>
      <c r="L263">
        <v>1367</v>
      </c>
      <c r="N263">
        <v>1011</v>
      </c>
      <c r="O263" t="s">
        <v>910</v>
      </c>
      <c r="P263" t="s">
        <v>910</v>
      </c>
      <c r="Q263">
        <v>1</v>
      </c>
      <c r="X263">
        <v>0.34</v>
      </c>
      <c r="Y263">
        <v>0</v>
      </c>
      <c r="Z263">
        <v>6.66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20</v>
      </c>
      <c r="AG263">
        <v>0.35700000000000004</v>
      </c>
      <c r="AH263">
        <v>2</v>
      </c>
      <c r="AI263">
        <v>51653838</v>
      </c>
      <c r="AJ263">
        <v>235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ROW(Source!A171)</f>
        <v>171</v>
      </c>
      <c r="B264">
        <v>51653852</v>
      </c>
      <c r="C264">
        <v>51653834</v>
      </c>
      <c r="D264">
        <v>49673503</v>
      </c>
      <c r="E264">
        <v>1</v>
      </c>
      <c r="F264">
        <v>1</v>
      </c>
      <c r="G264">
        <v>1</v>
      </c>
      <c r="H264">
        <v>2</v>
      </c>
      <c r="I264" t="s">
        <v>914</v>
      </c>
      <c r="J264" t="s">
        <v>915</v>
      </c>
      <c r="K264" t="s">
        <v>916</v>
      </c>
      <c r="L264">
        <v>1367</v>
      </c>
      <c r="N264">
        <v>1011</v>
      </c>
      <c r="O264" t="s">
        <v>910</v>
      </c>
      <c r="P264" t="s">
        <v>910</v>
      </c>
      <c r="Q264">
        <v>1</v>
      </c>
      <c r="X264">
        <v>0.56000000000000005</v>
      </c>
      <c r="Y264">
        <v>0</v>
      </c>
      <c r="Z264">
        <v>65.709999999999994</v>
      </c>
      <c r="AA264">
        <v>11.6</v>
      </c>
      <c r="AB264">
        <v>0</v>
      </c>
      <c r="AC264">
        <v>0</v>
      </c>
      <c r="AD264">
        <v>1</v>
      </c>
      <c r="AE264">
        <v>0</v>
      </c>
      <c r="AF264" t="s">
        <v>20</v>
      </c>
      <c r="AG264">
        <v>0.58800000000000008</v>
      </c>
      <c r="AH264">
        <v>2</v>
      </c>
      <c r="AI264">
        <v>51653839</v>
      </c>
      <c r="AJ264">
        <v>236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ROW(Source!A171)</f>
        <v>171</v>
      </c>
      <c r="B265">
        <v>51653853</v>
      </c>
      <c r="C265">
        <v>51653834</v>
      </c>
      <c r="D265">
        <v>49673715</v>
      </c>
      <c r="E265">
        <v>1</v>
      </c>
      <c r="F265">
        <v>1</v>
      </c>
      <c r="G265">
        <v>1</v>
      </c>
      <c r="H265">
        <v>2</v>
      </c>
      <c r="I265" t="s">
        <v>926</v>
      </c>
      <c r="J265" t="s">
        <v>927</v>
      </c>
      <c r="K265" t="s">
        <v>928</v>
      </c>
      <c r="L265">
        <v>1367</v>
      </c>
      <c r="N265">
        <v>1011</v>
      </c>
      <c r="O265" t="s">
        <v>910</v>
      </c>
      <c r="P265" t="s">
        <v>910</v>
      </c>
      <c r="Q265">
        <v>1</v>
      </c>
      <c r="X265">
        <v>1.4</v>
      </c>
      <c r="Y265">
        <v>0</v>
      </c>
      <c r="Z265">
        <v>8.1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20</v>
      </c>
      <c r="AG265">
        <v>1.47</v>
      </c>
      <c r="AH265">
        <v>2</v>
      </c>
      <c r="AI265">
        <v>51653840</v>
      </c>
      <c r="AJ265">
        <v>237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ROW(Source!A171)</f>
        <v>171</v>
      </c>
      <c r="B266">
        <v>51653854</v>
      </c>
      <c r="C266">
        <v>51653834</v>
      </c>
      <c r="D266">
        <v>49521144</v>
      </c>
      <c r="E266">
        <v>1</v>
      </c>
      <c r="F266">
        <v>1</v>
      </c>
      <c r="G266">
        <v>1</v>
      </c>
      <c r="H266">
        <v>3</v>
      </c>
      <c r="I266" t="s">
        <v>947</v>
      </c>
      <c r="J266" t="s">
        <v>948</v>
      </c>
      <c r="K266" t="s">
        <v>949</v>
      </c>
      <c r="L266">
        <v>1348</v>
      </c>
      <c r="N266">
        <v>1009</v>
      </c>
      <c r="O266" t="s">
        <v>105</v>
      </c>
      <c r="P266" t="s">
        <v>105</v>
      </c>
      <c r="Q266">
        <v>1000</v>
      </c>
      <c r="X266">
        <v>8.8999999999999995E-4</v>
      </c>
      <c r="Y266">
        <v>26499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8.8999999999999995E-4</v>
      </c>
      <c r="AH266">
        <v>2</v>
      </c>
      <c r="AI266">
        <v>51653841</v>
      </c>
      <c r="AJ266">
        <v>238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ROW(Source!A171)</f>
        <v>171</v>
      </c>
      <c r="B267">
        <v>51653855</v>
      </c>
      <c r="C267">
        <v>51653834</v>
      </c>
      <c r="D267">
        <v>49524301</v>
      </c>
      <c r="E267">
        <v>1</v>
      </c>
      <c r="F267">
        <v>1</v>
      </c>
      <c r="G267">
        <v>1</v>
      </c>
      <c r="H267">
        <v>3</v>
      </c>
      <c r="I267" t="s">
        <v>929</v>
      </c>
      <c r="J267" t="s">
        <v>930</v>
      </c>
      <c r="K267" t="s">
        <v>931</v>
      </c>
      <c r="L267">
        <v>1348</v>
      </c>
      <c r="N267">
        <v>1009</v>
      </c>
      <c r="O267" t="s">
        <v>105</v>
      </c>
      <c r="P267" t="s">
        <v>105</v>
      </c>
      <c r="Q267">
        <v>1000</v>
      </c>
      <c r="X267">
        <v>4.0999999999999999E-4</v>
      </c>
      <c r="Y267">
        <v>10362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4.0999999999999999E-4</v>
      </c>
      <c r="AH267">
        <v>2</v>
      </c>
      <c r="AI267">
        <v>51653842</v>
      </c>
      <c r="AJ267">
        <v>239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ROW(Source!A171)</f>
        <v>171</v>
      </c>
      <c r="B268">
        <v>51653856</v>
      </c>
      <c r="C268">
        <v>51653834</v>
      </c>
      <c r="D268">
        <v>49525488</v>
      </c>
      <c r="E268">
        <v>1</v>
      </c>
      <c r="F268">
        <v>1</v>
      </c>
      <c r="G268">
        <v>1</v>
      </c>
      <c r="H268">
        <v>3</v>
      </c>
      <c r="I268" t="s">
        <v>917</v>
      </c>
      <c r="J268" t="s">
        <v>918</v>
      </c>
      <c r="K268" t="s">
        <v>919</v>
      </c>
      <c r="L268">
        <v>1346</v>
      </c>
      <c r="N268">
        <v>1009</v>
      </c>
      <c r="O268" t="s">
        <v>920</v>
      </c>
      <c r="P268" t="s">
        <v>920</v>
      </c>
      <c r="Q268">
        <v>1</v>
      </c>
      <c r="X268">
        <v>15</v>
      </c>
      <c r="Y268">
        <v>9.0399999999999991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15</v>
      </c>
      <c r="AH268">
        <v>2</v>
      </c>
      <c r="AI268">
        <v>51653843</v>
      </c>
      <c r="AJ268">
        <v>240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ROW(Source!A171)</f>
        <v>171</v>
      </c>
      <c r="B269">
        <v>51653857</v>
      </c>
      <c r="C269">
        <v>51653834</v>
      </c>
      <c r="D269">
        <v>49526492</v>
      </c>
      <c r="E269">
        <v>1</v>
      </c>
      <c r="F269">
        <v>1</v>
      </c>
      <c r="G269">
        <v>1</v>
      </c>
      <c r="H269">
        <v>3</v>
      </c>
      <c r="I269" t="s">
        <v>921</v>
      </c>
      <c r="J269" t="s">
        <v>922</v>
      </c>
      <c r="K269" t="s">
        <v>923</v>
      </c>
      <c r="L269">
        <v>1346</v>
      </c>
      <c r="N269">
        <v>1009</v>
      </c>
      <c r="O269" t="s">
        <v>920</v>
      </c>
      <c r="P269" t="s">
        <v>920</v>
      </c>
      <c r="Q269">
        <v>1</v>
      </c>
      <c r="X269">
        <v>8</v>
      </c>
      <c r="Y269">
        <v>23.09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8</v>
      </c>
      <c r="AH269">
        <v>2</v>
      </c>
      <c r="AI269">
        <v>51653844</v>
      </c>
      <c r="AJ269">
        <v>241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ROW(Source!A171)</f>
        <v>171</v>
      </c>
      <c r="B270">
        <v>51653858</v>
      </c>
      <c r="C270">
        <v>51653834</v>
      </c>
      <c r="D270">
        <v>49512814</v>
      </c>
      <c r="E270">
        <v>70</v>
      </c>
      <c r="F270">
        <v>1</v>
      </c>
      <c r="G270">
        <v>1</v>
      </c>
      <c r="H270">
        <v>3</v>
      </c>
      <c r="I270" t="s">
        <v>974</v>
      </c>
      <c r="J270" t="s">
        <v>3</v>
      </c>
      <c r="K270" t="s">
        <v>975</v>
      </c>
      <c r="L270">
        <v>1327</v>
      </c>
      <c r="N270">
        <v>1005</v>
      </c>
      <c r="O270" t="s">
        <v>52</v>
      </c>
      <c r="P270" t="s">
        <v>52</v>
      </c>
      <c r="Q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</v>
      </c>
      <c r="AD270">
        <v>0</v>
      </c>
      <c r="AE270">
        <v>0</v>
      </c>
      <c r="AF270" t="s">
        <v>3</v>
      </c>
      <c r="AG270">
        <v>0</v>
      </c>
      <c r="AH270">
        <v>3</v>
      </c>
      <c r="AI270">
        <v>-1</v>
      </c>
      <c r="AJ270" t="s">
        <v>3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ROW(Source!A171)</f>
        <v>171</v>
      </c>
      <c r="B271">
        <v>51653859</v>
      </c>
      <c r="C271">
        <v>51653834</v>
      </c>
      <c r="D271">
        <v>49555131</v>
      </c>
      <c r="E271">
        <v>1</v>
      </c>
      <c r="F271">
        <v>1</v>
      </c>
      <c r="G271">
        <v>1</v>
      </c>
      <c r="H271">
        <v>3</v>
      </c>
      <c r="I271" t="s">
        <v>950</v>
      </c>
      <c r="J271" t="s">
        <v>951</v>
      </c>
      <c r="K271" t="s">
        <v>952</v>
      </c>
      <c r="L271">
        <v>1348</v>
      </c>
      <c r="N271">
        <v>1009</v>
      </c>
      <c r="O271" t="s">
        <v>105</v>
      </c>
      <c r="P271" t="s">
        <v>105</v>
      </c>
      <c r="Q271">
        <v>1000</v>
      </c>
      <c r="X271">
        <v>5.0099999999999997E-3</v>
      </c>
      <c r="Y271">
        <v>17183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5.0099999999999997E-3</v>
      </c>
      <c r="AH271">
        <v>2</v>
      </c>
      <c r="AI271">
        <v>51653845</v>
      </c>
      <c r="AJ271">
        <v>242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ROW(Source!A171)</f>
        <v>171</v>
      </c>
      <c r="B272">
        <v>51653860</v>
      </c>
      <c r="C272">
        <v>51653834</v>
      </c>
      <c r="D272">
        <v>49514607</v>
      </c>
      <c r="E272">
        <v>70</v>
      </c>
      <c r="F272">
        <v>1</v>
      </c>
      <c r="G272">
        <v>1</v>
      </c>
      <c r="H272">
        <v>3</v>
      </c>
      <c r="I272" t="s">
        <v>976</v>
      </c>
      <c r="J272" t="s">
        <v>3</v>
      </c>
      <c r="K272" t="s">
        <v>977</v>
      </c>
      <c r="L272">
        <v>1327</v>
      </c>
      <c r="N272">
        <v>1005</v>
      </c>
      <c r="O272" t="s">
        <v>52</v>
      </c>
      <c r="P272" t="s">
        <v>52</v>
      </c>
      <c r="Q272">
        <v>1</v>
      </c>
      <c r="X272">
        <v>100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 t="s">
        <v>3</v>
      </c>
      <c r="AG272">
        <v>100</v>
      </c>
      <c r="AH272">
        <v>3</v>
      </c>
      <c r="AI272">
        <v>-1</v>
      </c>
      <c r="AJ272" t="s">
        <v>3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ROW(Source!A171)</f>
        <v>171</v>
      </c>
      <c r="B273">
        <v>51653861</v>
      </c>
      <c r="C273">
        <v>51653834</v>
      </c>
      <c r="D273">
        <v>49514616</v>
      </c>
      <c r="E273">
        <v>70</v>
      </c>
      <c r="F273">
        <v>1</v>
      </c>
      <c r="G273">
        <v>1</v>
      </c>
      <c r="H273">
        <v>3</v>
      </c>
      <c r="I273" t="s">
        <v>978</v>
      </c>
      <c r="J273" t="s">
        <v>3</v>
      </c>
      <c r="K273" t="s">
        <v>979</v>
      </c>
      <c r="L273">
        <v>1346</v>
      </c>
      <c r="N273">
        <v>1009</v>
      </c>
      <c r="O273" t="s">
        <v>920</v>
      </c>
      <c r="P273" t="s">
        <v>920</v>
      </c>
      <c r="Q273">
        <v>1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</v>
      </c>
      <c r="AD273">
        <v>0</v>
      </c>
      <c r="AE273">
        <v>0</v>
      </c>
      <c r="AF273" t="s">
        <v>3</v>
      </c>
      <c r="AG273">
        <v>0</v>
      </c>
      <c r="AH273">
        <v>3</v>
      </c>
      <c r="AI273">
        <v>-1</v>
      </c>
      <c r="AJ273" t="s">
        <v>3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ROW(Source!A171)</f>
        <v>171</v>
      </c>
      <c r="B274">
        <v>51653862</v>
      </c>
      <c r="C274">
        <v>51653834</v>
      </c>
      <c r="D274">
        <v>49514616</v>
      </c>
      <c r="E274">
        <v>70</v>
      </c>
      <c r="F274">
        <v>1</v>
      </c>
      <c r="G274">
        <v>1</v>
      </c>
      <c r="H274">
        <v>3</v>
      </c>
      <c r="I274" t="s">
        <v>978</v>
      </c>
      <c r="J274" t="s">
        <v>3</v>
      </c>
      <c r="K274" t="s">
        <v>980</v>
      </c>
      <c r="L274">
        <v>1371</v>
      </c>
      <c r="N274">
        <v>1013</v>
      </c>
      <c r="O274" t="s">
        <v>17</v>
      </c>
      <c r="P274" t="s">
        <v>17</v>
      </c>
      <c r="Q274">
        <v>1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</v>
      </c>
      <c r="AD274">
        <v>0</v>
      </c>
      <c r="AE274">
        <v>0</v>
      </c>
      <c r="AF274" t="s">
        <v>3</v>
      </c>
      <c r="AG274">
        <v>0</v>
      </c>
      <c r="AH274">
        <v>3</v>
      </c>
      <c r="AI274">
        <v>-1</v>
      </c>
      <c r="AJ274" t="s">
        <v>3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ROW(Source!A171)</f>
        <v>171</v>
      </c>
      <c r="B275">
        <v>51653863</v>
      </c>
      <c r="C275">
        <v>51653834</v>
      </c>
      <c r="D275">
        <v>49514677</v>
      </c>
      <c r="E275">
        <v>70</v>
      </c>
      <c r="F275">
        <v>1</v>
      </c>
      <c r="G275">
        <v>1</v>
      </c>
      <c r="H275">
        <v>3</v>
      </c>
      <c r="I275" t="s">
        <v>981</v>
      </c>
      <c r="J275" t="s">
        <v>3</v>
      </c>
      <c r="K275" t="s">
        <v>982</v>
      </c>
      <c r="L275">
        <v>1371</v>
      </c>
      <c r="N275">
        <v>1013</v>
      </c>
      <c r="O275" t="s">
        <v>17</v>
      </c>
      <c r="P275" t="s">
        <v>17</v>
      </c>
      <c r="Q275">
        <v>1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</v>
      </c>
      <c r="AD275">
        <v>0</v>
      </c>
      <c r="AE275">
        <v>0</v>
      </c>
      <c r="AF275" t="s">
        <v>3</v>
      </c>
      <c r="AG275">
        <v>0</v>
      </c>
      <c r="AH275">
        <v>3</v>
      </c>
      <c r="AI275">
        <v>-1</v>
      </c>
      <c r="AJ275" t="s">
        <v>3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ROW(Source!A174)</f>
        <v>174</v>
      </c>
      <c r="B276">
        <v>51653874</v>
      </c>
      <c r="C276">
        <v>51653866</v>
      </c>
      <c r="D276">
        <v>49510767</v>
      </c>
      <c r="E276">
        <v>70</v>
      </c>
      <c r="F276">
        <v>1</v>
      </c>
      <c r="G276">
        <v>1</v>
      </c>
      <c r="H276">
        <v>1</v>
      </c>
      <c r="I276" t="s">
        <v>953</v>
      </c>
      <c r="J276" t="s">
        <v>3</v>
      </c>
      <c r="K276" t="s">
        <v>954</v>
      </c>
      <c r="L276">
        <v>1191</v>
      </c>
      <c r="N276">
        <v>1013</v>
      </c>
      <c r="O276" t="s">
        <v>904</v>
      </c>
      <c r="P276" t="s">
        <v>904</v>
      </c>
      <c r="Q276">
        <v>1</v>
      </c>
      <c r="X276">
        <v>5</v>
      </c>
      <c r="Y276">
        <v>0</v>
      </c>
      <c r="Z276">
        <v>0</v>
      </c>
      <c r="AA276">
        <v>0</v>
      </c>
      <c r="AB276">
        <v>9.92</v>
      </c>
      <c r="AC276">
        <v>0</v>
      </c>
      <c r="AD276">
        <v>1</v>
      </c>
      <c r="AE276">
        <v>1</v>
      </c>
      <c r="AF276" t="s">
        <v>3</v>
      </c>
      <c r="AG276">
        <v>5</v>
      </c>
      <c r="AH276">
        <v>2</v>
      </c>
      <c r="AI276">
        <v>51653867</v>
      </c>
      <c r="AJ276">
        <v>245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ROW(Source!A174)</f>
        <v>174</v>
      </c>
      <c r="B277">
        <v>51653875</v>
      </c>
      <c r="C277">
        <v>51653866</v>
      </c>
      <c r="D277">
        <v>49510905</v>
      </c>
      <c r="E277">
        <v>70</v>
      </c>
      <c r="F277">
        <v>1</v>
      </c>
      <c r="G277">
        <v>1</v>
      </c>
      <c r="H277">
        <v>1</v>
      </c>
      <c r="I277" t="s">
        <v>905</v>
      </c>
      <c r="J277" t="s">
        <v>3</v>
      </c>
      <c r="K277" t="s">
        <v>906</v>
      </c>
      <c r="L277">
        <v>1191</v>
      </c>
      <c r="N277">
        <v>1013</v>
      </c>
      <c r="O277" t="s">
        <v>904</v>
      </c>
      <c r="P277" t="s">
        <v>904</v>
      </c>
      <c r="Q277">
        <v>1</v>
      </c>
      <c r="X277">
        <v>0.43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2</v>
      </c>
      <c r="AF277" t="s">
        <v>3</v>
      </c>
      <c r="AG277">
        <v>0.43</v>
      </c>
      <c r="AH277">
        <v>2</v>
      </c>
      <c r="AI277">
        <v>51653868</v>
      </c>
      <c r="AJ277">
        <v>246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ROW(Source!A174)</f>
        <v>174</v>
      </c>
      <c r="B278">
        <v>51653876</v>
      </c>
      <c r="C278">
        <v>51653866</v>
      </c>
      <c r="D278">
        <v>49673503</v>
      </c>
      <c r="E278">
        <v>1</v>
      </c>
      <c r="F278">
        <v>1</v>
      </c>
      <c r="G278">
        <v>1</v>
      </c>
      <c r="H278">
        <v>2</v>
      </c>
      <c r="I278" t="s">
        <v>914</v>
      </c>
      <c r="J278" t="s">
        <v>915</v>
      </c>
      <c r="K278" t="s">
        <v>916</v>
      </c>
      <c r="L278">
        <v>1367</v>
      </c>
      <c r="N278">
        <v>1011</v>
      </c>
      <c r="O278" t="s">
        <v>910</v>
      </c>
      <c r="P278" t="s">
        <v>910</v>
      </c>
      <c r="Q278">
        <v>1</v>
      </c>
      <c r="X278">
        <v>0.43</v>
      </c>
      <c r="Y278">
        <v>0</v>
      </c>
      <c r="Z278">
        <v>65.709999999999994</v>
      </c>
      <c r="AA278">
        <v>11.6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0.43</v>
      </c>
      <c r="AH278">
        <v>2</v>
      </c>
      <c r="AI278">
        <v>51653869</v>
      </c>
      <c r="AJ278">
        <v>247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ROW(Source!A174)</f>
        <v>174</v>
      </c>
      <c r="B279">
        <v>51653877</v>
      </c>
      <c r="C279">
        <v>51653866</v>
      </c>
      <c r="D279">
        <v>49523581</v>
      </c>
      <c r="E279">
        <v>1</v>
      </c>
      <c r="F279">
        <v>1</v>
      </c>
      <c r="G279">
        <v>1</v>
      </c>
      <c r="H279">
        <v>3</v>
      </c>
      <c r="I279" t="s">
        <v>955</v>
      </c>
      <c r="J279" t="s">
        <v>956</v>
      </c>
      <c r="K279" t="s">
        <v>957</v>
      </c>
      <c r="L279">
        <v>1301</v>
      </c>
      <c r="N279">
        <v>1003</v>
      </c>
      <c r="O279" t="s">
        <v>958</v>
      </c>
      <c r="P279" t="s">
        <v>958</v>
      </c>
      <c r="Q279">
        <v>1</v>
      </c>
      <c r="X279">
        <v>20</v>
      </c>
      <c r="Y279">
        <v>3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20</v>
      </c>
      <c r="AH279">
        <v>2</v>
      </c>
      <c r="AI279">
        <v>51653871</v>
      </c>
      <c r="AJ279">
        <v>249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ROW(Source!A174)</f>
        <v>174</v>
      </c>
      <c r="B280">
        <v>51653878</v>
      </c>
      <c r="C280">
        <v>51653866</v>
      </c>
      <c r="D280">
        <v>49513635</v>
      </c>
      <c r="E280">
        <v>70</v>
      </c>
      <c r="F280">
        <v>1</v>
      </c>
      <c r="G280">
        <v>1</v>
      </c>
      <c r="H280">
        <v>3</v>
      </c>
      <c r="I280" t="s">
        <v>985</v>
      </c>
      <c r="J280" t="s">
        <v>3</v>
      </c>
      <c r="K280" t="s">
        <v>986</v>
      </c>
      <c r="L280">
        <v>1327</v>
      </c>
      <c r="N280">
        <v>1005</v>
      </c>
      <c r="O280" t="s">
        <v>52</v>
      </c>
      <c r="P280" t="s">
        <v>52</v>
      </c>
      <c r="Q280">
        <v>1</v>
      </c>
      <c r="X280">
        <v>11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s">
        <v>3</v>
      </c>
      <c r="AG280">
        <v>11</v>
      </c>
      <c r="AH280">
        <v>3</v>
      </c>
      <c r="AI280">
        <v>-1</v>
      </c>
      <c r="AJ280" t="s">
        <v>3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ROW(Source!A174)</f>
        <v>174</v>
      </c>
      <c r="B281">
        <v>51653879</v>
      </c>
      <c r="C281">
        <v>51653866</v>
      </c>
      <c r="D281">
        <v>49553409</v>
      </c>
      <c r="E281">
        <v>1</v>
      </c>
      <c r="F281">
        <v>1</v>
      </c>
      <c r="G281">
        <v>1</v>
      </c>
      <c r="H281">
        <v>3</v>
      </c>
      <c r="I281" t="s">
        <v>122</v>
      </c>
      <c r="J281" t="s">
        <v>125</v>
      </c>
      <c r="K281" t="s">
        <v>123</v>
      </c>
      <c r="L281">
        <v>1296</v>
      </c>
      <c r="N281">
        <v>1002</v>
      </c>
      <c r="O281" t="s">
        <v>124</v>
      </c>
      <c r="P281" t="s">
        <v>124</v>
      </c>
      <c r="Q281">
        <v>1</v>
      </c>
      <c r="X281">
        <v>1.5</v>
      </c>
      <c r="Y281">
        <v>65.58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1.5</v>
      </c>
      <c r="AH281">
        <v>2</v>
      </c>
      <c r="AI281">
        <v>51653872</v>
      </c>
      <c r="AJ281">
        <v>250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ROW(Source!A174)</f>
        <v>174</v>
      </c>
      <c r="B282">
        <v>51653880</v>
      </c>
      <c r="C282">
        <v>51653866</v>
      </c>
      <c r="D282">
        <v>49554226</v>
      </c>
      <c r="E282">
        <v>1</v>
      </c>
      <c r="F282">
        <v>1</v>
      </c>
      <c r="G282">
        <v>1</v>
      </c>
      <c r="H282">
        <v>3</v>
      </c>
      <c r="I282" t="s">
        <v>987</v>
      </c>
      <c r="J282" t="s">
        <v>988</v>
      </c>
      <c r="K282" t="s">
        <v>989</v>
      </c>
      <c r="L282">
        <v>1296</v>
      </c>
      <c r="N282">
        <v>1002</v>
      </c>
      <c r="O282" t="s">
        <v>124</v>
      </c>
      <c r="P282" t="s">
        <v>124</v>
      </c>
      <c r="Q282">
        <v>1</v>
      </c>
      <c r="X282">
        <v>0</v>
      </c>
      <c r="Y282">
        <v>269.51</v>
      </c>
      <c r="Z282">
        <v>0</v>
      </c>
      <c r="AA282">
        <v>0</v>
      </c>
      <c r="AB282">
        <v>0</v>
      </c>
      <c r="AC282">
        <v>1</v>
      </c>
      <c r="AD282">
        <v>0</v>
      </c>
      <c r="AE282">
        <v>0</v>
      </c>
      <c r="AF282" t="s">
        <v>3</v>
      </c>
      <c r="AG282">
        <v>0</v>
      </c>
      <c r="AH282">
        <v>3</v>
      </c>
      <c r="AI282">
        <v>-1</v>
      </c>
      <c r="AJ282" t="s">
        <v>3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ROW(Source!A174)</f>
        <v>174</v>
      </c>
      <c r="B283">
        <v>51653881</v>
      </c>
      <c r="C283">
        <v>51653866</v>
      </c>
      <c r="D283">
        <v>49555331</v>
      </c>
      <c r="E283">
        <v>1</v>
      </c>
      <c r="F283">
        <v>1</v>
      </c>
      <c r="G283">
        <v>1</v>
      </c>
      <c r="H283">
        <v>3</v>
      </c>
      <c r="I283" t="s">
        <v>127</v>
      </c>
      <c r="J283" t="s">
        <v>129</v>
      </c>
      <c r="K283" t="s">
        <v>128</v>
      </c>
      <c r="L283">
        <v>1296</v>
      </c>
      <c r="N283">
        <v>1002</v>
      </c>
      <c r="O283" t="s">
        <v>124</v>
      </c>
      <c r="P283" t="s">
        <v>124</v>
      </c>
      <c r="Q283">
        <v>1</v>
      </c>
      <c r="X283">
        <v>5.7000000000000002E-2</v>
      </c>
      <c r="Y283">
        <v>200.58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5.7000000000000002E-2</v>
      </c>
      <c r="AH283">
        <v>2</v>
      </c>
      <c r="AI283">
        <v>51653873</v>
      </c>
      <c r="AJ283">
        <v>251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ROW(Source!A178)</f>
        <v>178</v>
      </c>
      <c r="B284">
        <v>51653893</v>
      </c>
      <c r="C284">
        <v>51653885</v>
      </c>
      <c r="D284">
        <v>49510767</v>
      </c>
      <c r="E284">
        <v>70</v>
      </c>
      <c r="F284">
        <v>1</v>
      </c>
      <c r="G284">
        <v>1</v>
      </c>
      <c r="H284">
        <v>1</v>
      </c>
      <c r="I284" t="s">
        <v>953</v>
      </c>
      <c r="J284" t="s">
        <v>3</v>
      </c>
      <c r="K284" t="s">
        <v>954</v>
      </c>
      <c r="L284">
        <v>1191</v>
      </c>
      <c r="N284">
        <v>1013</v>
      </c>
      <c r="O284" t="s">
        <v>904</v>
      </c>
      <c r="P284" t="s">
        <v>904</v>
      </c>
      <c r="Q284">
        <v>1</v>
      </c>
      <c r="X284">
        <v>5</v>
      </c>
      <c r="Y284">
        <v>0</v>
      </c>
      <c r="Z284">
        <v>0</v>
      </c>
      <c r="AA284">
        <v>0</v>
      </c>
      <c r="AB284">
        <v>9.92</v>
      </c>
      <c r="AC284">
        <v>0</v>
      </c>
      <c r="AD284">
        <v>1</v>
      </c>
      <c r="AE284">
        <v>1</v>
      </c>
      <c r="AF284" t="s">
        <v>3</v>
      </c>
      <c r="AG284">
        <v>5</v>
      </c>
      <c r="AH284">
        <v>2</v>
      </c>
      <c r="AI284">
        <v>51653886</v>
      </c>
      <c r="AJ284">
        <v>252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ROW(Source!A178)</f>
        <v>178</v>
      </c>
      <c r="B285">
        <v>51653894</v>
      </c>
      <c r="C285">
        <v>51653885</v>
      </c>
      <c r="D285">
        <v>49510905</v>
      </c>
      <c r="E285">
        <v>70</v>
      </c>
      <c r="F285">
        <v>1</v>
      </c>
      <c r="G285">
        <v>1</v>
      </c>
      <c r="H285">
        <v>1</v>
      </c>
      <c r="I285" t="s">
        <v>905</v>
      </c>
      <c r="J285" t="s">
        <v>3</v>
      </c>
      <c r="K285" t="s">
        <v>906</v>
      </c>
      <c r="L285">
        <v>1191</v>
      </c>
      <c r="N285">
        <v>1013</v>
      </c>
      <c r="O285" t="s">
        <v>904</v>
      </c>
      <c r="P285" t="s">
        <v>904</v>
      </c>
      <c r="Q285">
        <v>1</v>
      </c>
      <c r="X285">
        <v>0.43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2</v>
      </c>
      <c r="AF285" t="s">
        <v>3</v>
      </c>
      <c r="AG285">
        <v>0.43</v>
      </c>
      <c r="AH285">
        <v>2</v>
      </c>
      <c r="AI285">
        <v>51653887</v>
      </c>
      <c r="AJ285">
        <v>253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ROW(Source!A178)</f>
        <v>178</v>
      </c>
      <c r="B286">
        <v>51653895</v>
      </c>
      <c r="C286">
        <v>51653885</v>
      </c>
      <c r="D286">
        <v>49673503</v>
      </c>
      <c r="E286">
        <v>1</v>
      </c>
      <c r="F286">
        <v>1</v>
      </c>
      <c r="G286">
        <v>1</v>
      </c>
      <c r="H286">
        <v>2</v>
      </c>
      <c r="I286" t="s">
        <v>914</v>
      </c>
      <c r="J286" t="s">
        <v>915</v>
      </c>
      <c r="K286" t="s">
        <v>916</v>
      </c>
      <c r="L286">
        <v>1367</v>
      </c>
      <c r="N286">
        <v>1011</v>
      </c>
      <c r="O286" t="s">
        <v>910</v>
      </c>
      <c r="P286" t="s">
        <v>910</v>
      </c>
      <c r="Q286">
        <v>1</v>
      </c>
      <c r="X286">
        <v>0.43</v>
      </c>
      <c r="Y286">
        <v>0</v>
      </c>
      <c r="Z286">
        <v>65.709999999999994</v>
      </c>
      <c r="AA286">
        <v>11.6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0.43</v>
      </c>
      <c r="AH286">
        <v>2</v>
      </c>
      <c r="AI286">
        <v>51653888</v>
      </c>
      <c r="AJ286">
        <v>254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ROW(Source!A178)</f>
        <v>178</v>
      </c>
      <c r="B287">
        <v>51653896</v>
      </c>
      <c r="C287">
        <v>51653885</v>
      </c>
      <c r="D287">
        <v>49523581</v>
      </c>
      <c r="E287">
        <v>1</v>
      </c>
      <c r="F287">
        <v>1</v>
      </c>
      <c r="G287">
        <v>1</v>
      </c>
      <c r="H287">
        <v>3</v>
      </c>
      <c r="I287" t="s">
        <v>955</v>
      </c>
      <c r="J287" t="s">
        <v>956</v>
      </c>
      <c r="K287" t="s">
        <v>957</v>
      </c>
      <c r="L287">
        <v>1301</v>
      </c>
      <c r="N287">
        <v>1003</v>
      </c>
      <c r="O287" t="s">
        <v>958</v>
      </c>
      <c r="P287" t="s">
        <v>958</v>
      </c>
      <c r="Q287">
        <v>1</v>
      </c>
      <c r="X287">
        <v>20</v>
      </c>
      <c r="Y287">
        <v>3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20</v>
      </c>
      <c r="AH287">
        <v>2</v>
      </c>
      <c r="AI287">
        <v>51653890</v>
      </c>
      <c r="AJ287">
        <v>256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ROW(Source!A178)</f>
        <v>178</v>
      </c>
      <c r="B288">
        <v>51653897</v>
      </c>
      <c r="C288">
        <v>51653885</v>
      </c>
      <c r="D288">
        <v>49513635</v>
      </c>
      <c r="E288">
        <v>70</v>
      </c>
      <c r="F288">
        <v>1</v>
      </c>
      <c r="G288">
        <v>1</v>
      </c>
      <c r="H288">
        <v>3</v>
      </c>
      <c r="I288" t="s">
        <v>985</v>
      </c>
      <c r="J288" t="s">
        <v>3</v>
      </c>
      <c r="K288" t="s">
        <v>986</v>
      </c>
      <c r="L288">
        <v>1327</v>
      </c>
      <c r="N288">
        <v>1005</v>
      </c>
      <c r="O288" t="s">
        <v>52</v>
      </c>
      <c r="P288" t="s">
        <v>52</v>
      </c>
      <c r="Q288">
        <v>1</v>
      </c>
      <c r="X288">
        <v>11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 t="s">
        <v>3</v>
      </c>
      <c r="AG288">
        <v>11</v>
      </c>
      <c r="AH288">
        <v>3</v>
      </c>
      <c r="AI288">
        <v>-1</v>
      </c>
      <c r="AJ288" t="s">
        <v>3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ROW(Source!A178)</f>
        <v>178</v>
      </c>
      <c r="B289">
        <v>51653898</v>
      </c>
      <c r="C289">
        <v>51653885</v>
      </c>
      <c r="D289">
        <v>49553409</v>
      </c>
      <c r="E289">
        <v>1</v>
      </c>
      <c r="F289">
        <v>1</v>
      </c>
      <c r="G289">
        <v>1</v>
      </c>
      <c r="H289">
        <v>3</v>
      </c>
      <c r="I289" t="s">
        <v>122</v>
      </c>
      <c r="J289" t="s">
        <v>125</v>
      </c>
      <c r="K289" t="s">
        <v>123</v>
      </c>
      <c r="L289">
        <v>1296</v>
      </c>
      <c r="N289">
        <v>1002</v>
      </c>
      <c r="O289" t="s">
        <v>124</v>
      </c>
      <c r="P289" t="s">
        <v>124</v>
      </c>
      <c r="Q289">
        <v>1</v>
      </c>
      <c r="X289">
        <v>1.5</v>
      </c>
      <c r="Y289">
        <v>65.58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1.5</v>
      </c>
      <c r="AH289">
        <v>2</v>
      </c>
      <c r="AI289">
        <v>51653891</v>
      </c>
      <c r="AJ289">
        <v>257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ROW(Source!A178)</f>
        <v>178</v>
      </c>
      <c r="B290">
        <v>51653899</v>
      </c>
      <c r="C290">
        <v>51653885</v>
      </c>
      <c r="D290">
        <v>49554226</v>
      </c>
      <c r="E290">
        <v>1</v>
      </c>
      <c r="F290">
        <v>1</v>
      </c>
      <c r="G290">
        <v>1</v>
      </c>
      <c r="H290">
        <v>3</v>
      </c>
      <c r="I290" t="s">
        <v>987</v>
      </c>
      <c r="J290" t="s">
        <v>988</v>
      </c>
      <c r="K290" t="s">
        <v>989</v>
      </c>
      <c r="L290">
        <v>1296</v>
      </c>
      <c r="N290">
        <v>1002</v>
      </c>
      <c r="O290" t="s">
        <v>124</v>
      </c>
      <c r="P290" t="s">
        <v>124</v>
      </c>
      <c r="Q290">
        <v>1</v>
      </c>
      <c r="X290">
        <v>0</v>
      </c>
      <c r="Y290">
        <v>269.51</v>
      </c>
      <c r="Z290">
        <v>0</v>
      </c>
      <c r="AA290">
        <v>0</v>
      </c>
      <c r="AB290">
        <v>0</v>
      </c>
      <c r="AC290">
        <v>1</v>
      </c>
      <c r="AD290">
        <v>0</v>
      </c>
      <c r="AE290">
        <v>0</v>
      </c>
      <c r="AF290" t="s">
        <v>3</v>
      </c>
      <c r="AG290">
        <v>0</v>
      </c>
      <c r="AH290">
        <v>3</v>
      </c>
      <c r="AI290">
        <v>-1</v>
      </c>
      <c r="AJ290" t="s">
        <v>3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ROW(Source!A178)</f>
        <v>178</v>
      </c>
      <c r="B291">
        <v>51653900</v>
      </c>
      <c r="C291">
        <v>51653885</v>
      </c>
      <c r="D291">
        <v>49555331</v>
      </c>
      <c r="E291">
        <v>1</v>
      </c>
      <c r="F291">
        <v>1</v>
      </c>
      <c r="G291">
        <v>1</v>
      </c>
      <c r="H291">
        <v>3</v>
      </c>
      <c r="I291" t="s">
        <v>127</v>
      </c>
      <c r="J291" t="s">
        <v>129</v>
      </c>
      <c r="K291" t="s">
        <v>128</v>
      </c>
      <c r="L291">
        <v>1296</v>
      </c>
      <c r="N291">
        <v>1002</v>
      </c>
      <c r="O291" t="s">
        <v>124</v>
      </c>
      <c r="P291" t="s">
        <v>124</v>
      </c>
      <c r="Q291">
        <v>1</v>
      </c>
      <c r="X291">
        <v>5.7000000000000002E-2</v>
      </c>
      <c r="Y291">
        <v>200.58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5.7000000000000002E-2</v>
      </c>
      <c r="AH291">
        <v>2</v>
      </c>
      <c r="AI291">
        <v>51653892</v>
      </c>
      <c r="AJ291">
        <v>258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ROW(Source!A217)</f>
        <v>217</v>
      </c>
      <c r="B292">
        <v>51653913</v>
      </c>
      <c r="C292">
        <v>51653904</v>
      </c>
      <c r="D292">
        <v>49510757</v>
      </c>
      <c r="E292">
        <v>70</v>
      </c>
      <c r="F292">
        <v>1</v>
      </c>
      <c r="G292">
        <v>1</v>
      </c>
      <c r="H292">
        <v>1</v>
      </c>
      <c r="I292" t="s">
        <v>902</v>
      </c>
      <c r="J292" t="s">
        <v>3</v>
      </c>
      <c r="K292" t="s">
        <v>903</v>
      </c>
      <c r="L292">
        <v>1191</v>
      </c>
      <c r="N292">
        <v>1013</v>
      </c>
      <c r="O292" t="s">
        <v>904</v>
      </c>
      <c r="P292" t="s">
        <v>904</v>
      </c>
      <c r="Q292">
        <v>1</v>
      </c>
      <c r="X292">
        <v>3.65</v>
      </c>
      <c r="Y292">
        <v>0</v>
      </c>
      <c r="Z292">
        <v>0</v>
      </c>
      <c r="AA292">
        <v>0</v>
      </c>
      <c r="AB292">
        <v>9.6199999999999992</v>
      </c>
      <c r="AC292">
        <v>0</v>
      </c>
      <c r="AD292">
        <v>1</v>
      </c>
      <c r="AE292">
        <v>1</v>
      </c>
      <c r="AF292" t="s">
        <v>20</v>
      </c>
      <c r="AG292">
        <v>3.8325</v>
      </c>
      <c r="AH292">
        <v>2</v>
      </c>
      <c r="AI292">
        <v>51653905</v>
      </c>
      <c r="AJ292">
        <v>259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ROW(Source!A217)</f>
        <v>217</v>
      </c>
      <c r="B293">
        <v>51653914</v>
      </c>
      <c r="C293">
        <v>51653904</v>
      </c>
      <c r="D293">
        <v>49510905</v>
      </c>
      <c r="E293">
        <v>70</v>
      </c>
      <c r="F293">
        <v>1</v>
      </c>
      <c r="G293">
        <v>1</v>
      </c>
      <c r="H293">
        <v>1</v>
      </c>
      <c r="I293" t="s">
        <v>905</v>
      </c>
      <c r="J293" t="s">
        <v>3</v>
      </c>
      <c r="K293" t="s">
        <v>906</v>
      </c>
      <c r="L293">
        <v>1191</v>
      </c>
      <c r="N293">
        <v>1013</v>
      </c>
      <c r="O293" t="s">
        <v>904</v>
      </c>
      <c r="P293" t="s">
        <v>904</v>
      </c>
      <c r="Q293">
        <v>1</v>
      </c>
      <c r="X293">
        <v>0.05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2</v>
      </c>
      <c r="AF293" t="s">
        <v>20</v>
      </c>
      <c r="AG293">
        <v>5.2500000000000005E-2</v>
      </c>
      <c r="AH293">
        <v>2</v>
      </c>
      <c r="AI293">
        <v>51653906</v>
      </c>
      <c r="AJ293">
        <v>260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ROW(Source!A217)</f>
        <v>217</v>
      </c>
      <c r="B294">
        <v>51653915</v>
      </c>
      <c r="C294">
        <v>51653904</v>
      </c>
      <c r="D294">
        <v>49672573</v>
      </c>
      <c r="E294">
        <v>1</v>
      </c>
      <c r="F294">
        <v>1</v>
      </c>
      <c r="G294">
        <v>1</v>
      </c>
      <c r="H294">
        <v>2</v>
      </c>
      <c r="I294" t="s">
        <v>907</v>
      </c>
      <c r="J294" t="s">
        <v>908</v>
      </c>
      <c r="K294" t="s">
        <v>909</v>
      </c>
      <c r="L294">
        <v>1367</v>
      </c>
      <c r="N294">
        <v>1011</v>
      </c>
      <c r="O294" t="s">
        <v>910</v>
      </c>
      <c r="P294" t="s">
        <v>910</v>
      </c>
      <c r="Q294">
        <v>1</v>
      </c>
      <c r="X294">
        <v>0.01</v>
      </c>
      <c r="Y294">
        <v>0</v>
      </c>
      <c r="Z294">
        <v>115.4</v>
      </c>
      <c r="AA294">
        <v>13.5</v>
      </c>
      <c r="AB294">
        <v>0</v>
      </c>
      <c r="AC294">
        <v>0</v>
      </c>
      <c r="AD294">
        <v>1</v>
      </c>
      <c r="AE294">
        <v>0</v>
      </c>
      <c r="AF294" t="s">
        <v>20</v>
      </c>
      <c r="AG294">
        <v>1.0500000000000001E-2</v>
      </c>
      <c r="AH294">
        <v>2</v>
      </c>
      <c r="AI294">
        <v>51653907</v>
      </c>
      <c r="AJ294">
        <v>261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ROW(Source!A217)</f>
        <v>217</v>
      </c>
      <c r="B295">
        <v>51653916</v>
      </c>
      <c r="C295">
        <v>51653904</v>
      </c>
      <c r="D295">
        <v>49672695</v>
      </c>
      <c r="E295">
        <v>1</v>
      </c>
      <c r="F295">
        <v>1</v>
      </c>
      <c r="G295">
        <v>1</v>
      </c>
      <c r="H295">
        <v>2</v>
      </c>
      <c r="I295" t="s">
        <v>911</v>
      </c>
      <c r="J295" t="s">
        <v>912</v>
      </c>
      <c r="K295" t="s">
        <v>913</v>
      </c>
      <c r="L295">
        <v>1367</v>
      </c>
      <c r="N295">
        <v>1011</v>
      </c>
      <c r="O295" t="s">
        <v>910</v>
      </c>
      <c r="P295" t="s">
        <v>910</v>
      </c>
      <c r="Q295">
        <v>1</v>
      </c>
      <c r="X295">
        <v>0.91</v>
      </c>
      <c r="Y295">
        <v>0</v>
      </c>
      <c r="Z295">
        <v>3.12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20</v>
      </c>
      <c r="AG295">
        <v>0.95550000000000013</v>
      </c>
      <c r="AH295">
        <v>2</v>
      </c>
      <c r="AI295">
        <v>51653908</v>
      </c>
      <c r="AJ295">
        <v>262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ROW(Source!A217)</f>
        <v>217</v>
      </c>
      <c r="B296">
        <v>51653917</v>
      </c>
      <c r="C296">
        <v>51653904</v>
      </c>
      <c r="D296">
        <v>49673503</v>
      </c>
      <c r="E296">
        <v>1</v>
      </c>
      <c r="F296">
        <v>1</v>
      </c>
      <c r="G296">
        <v>1</v>
      </c>
      <c r="H296">
        <v>2</v>
      </c>
      <c r="I296" t="s">
        <v>914</v>
      </c>
      <c r="J296" t="s">
        <v>915</v>
      </c>
      <c r="K296" t="s">
        <v>916</v>
      </c>
      <c r="L296">
        <v>1367</v>
      </c>
      <c r="N296">
        <v>1011</v>
      </c>
      <c r="O296" t="s">
        <v>910</v>
      </c>
      <c r="P296" t="s">
        <v>910</v>
      </c>
      <c r="Q296">
        <v>1</v>
      </c>
      <c r="X296">
        <v>0.04</v>
      </c>
      <c r="Y296">
        <v>0</v>
      </c>
      <c r="Z296">
        <v>65.709999999999994</v>
      </c>
      <c r="AA296">
        <v>11.6</v>
      </c>
      <c r="AB296">
        <v>0</v>
      </c>
      <c r="AC296">
        <v>0</v>
      </c>
      <c r="AD296">
        <v>1</v>
      </c>
      <c r="AE296">
        <v>0</v>
      </c>
      <c r="AF296" t="s">
        <v>20</v>
      </c>
      <c r="AG296">
        <v>4.2000000000000003E-2</v>
      </c>
      <c r="AH296">
        <v>2</v>
      </c>
      <c r="AI296">
        <v>51653909</v>
      </c>
      <c r="AJ296">
        <v>263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ROW(Source!A217)</f>
        <v>217</v>
      </c>
      <c r="B297">
        <v>51653918</v>
      </c>
      <c r="C297">
        <v>51653904</v>
      </c>
      <c r="D297">
        <v>49525488</v>
      </c>
      <c r="E297">
        <v>1</v>
      </c>
      <c r="F297">
        <v>1</v>
      </c>
      <c r="G297">
        <v>1</v>
      </c>
      <c r="H297">
        <v>3</v>
      </c>
      <c r="I297" t="s">
        <v>917</v>
      </c>
      <c r="J297" t="s">
        <v>918</v>
      </c>
      <c r="K297" t="s">
        <v>919</v>
      </c>
      <c r="L297">
        <v>1346</v>
      </c>
      <c r="N297">
        <v>1009</v>
      </c>
      <c r="O297" t="s">
        <v>920</v>
      </c>
      <c r="P297" t="s">
        <v>920</v>
      </c>
      <c r="Q297">
        <v>1</v>
      </c>
      <c r="X297">
        <v>0.02</v>
      </c>
      <c r="Y297">
        <v>9.0399999999999991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0.02</v>
      </c>
      <c r="AH297">
        <v>2</v>
      </c>
      <c r="AI297">
        <v>51653910</v>
      </c>
      <c r="AJ297">
        <v>264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ROW(Source!A217)</f>
        <v>217</v>
      </c>
      <c r="B298">
        <v>51653919</v>
      </c>
      <c r="C298">
        <v>51653904</v>
      </c>
      <c r="D298">
        <v>49526492</v>
      </c>
      <c r="E298">
        <v>1</v>
      </c>
      <c r="F298">
        <v>1</v>
      </c>
      <c r="G298">
        <v>1</v>
      </c>
      <c r="H298">
        <v>3</v>
      </c>
      <c r="I298" t="s">
        <v>921</v>
      </c>
      <c r="J298" t="s">
        <v>922</v>
      </c>
      <c r="K298" t="s">
        <v>923</v>
      </c>
      <c r="L298">
        <v>1346</v>
      </c>
      <c r="N298">
        <v>1009</v>
      </c>
      <c r="O298" t="s">
        <v>920</v>
      </c>
      <c r="P298" t="s">
        <v>920</v>
      </c>
      <c r="Q298">
        <v>1</v>
      </c>
      <c r="X298">
        <v>0.08</v>
      </c>
      <c r="Y298">
        <v>23.09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0.08</v>
      </c>
      <c r="AH298">
        <v>2</v>
      </c>
      <c r="AI298">
        <v>51653911</v>
      </c>
      <c r="AJ298">
        <v>265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ROW(Source!A219)</f>
        <v>219</v>
      </c>
      <c r="B299">
        <v>51653932</v>
      </c>
      <c r="C299">
        <v>51653921</v>
      </c>
      <c r="D299">
        <v>49510723</v>
      </c>
      <c r="E299">
        <v>70</v>
      </c>
      <c r="F299">
        <v>1</v>
      </c>
      <c r="G299">
        <v>1</v>
      </c>
      <c r="H299">
        <v>1</v>
      </c>
      <c r="I299" t="s">
        <v>924</v>
      </c>
      <c r="J299" t="s">
        <v>3</v>
      </c>
      <c r="K299" t="s">
        <v>925</v>
      </c>
      <c r="L299">
        <v>1191</v>
      </c>
      <c r="N299">
        <v>1013</v>
      </c>
      <c r="O299" t="s">
        <v>904</v>
      </c>
      <c r="P299" t="s">
        <v>904</v>
      </c>
      <c r="Q299">
        <v>1</v>
      </c>
      <c r="X299">
        <v>1.07</v>
      </c>
      <c r="Y299">
        <v>0</v>
      </c>
      <c r="Z299">
        <v>0</v>
      </c>
      <c r="AA299">
        <v>0</v>
      </c>
      <c r="AB299">
        <v>8.9700000000000006</v>
      </c>
      <c r="AC299">
        <v>0</v>
      </c>
      <c r="AD299">
        <v>1</v>
      </c>
      <c r="AE299">
        <v>1</v>
      </c>
      <c r="AF299" t="s">
        <v>20</v>
      </c>
      <c r="AG299">
        <v>1.1235000000000002</v>
      </c>
      <c r="AH299">
        <v>2</v>
      </c>
      <c r="AI299">
        <v>51653922</v>
      </c>
      <c r="AJ299">
        <v>267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ROW(Source!A219)</f>
        <v>219</v>
      </c>
      <c r="B300">
        <v>51653933</v>
      </c>
      <c r="C300">
        <v>51653921</v>
      </c>
      <c r="D300">
        <v>49510905</v>
      </c>
      <c r="E300">
        <v>70</v>
      </c>
      <c r="F300">
        <v>1</v>
      </c>
      <c r="G300">
        <v>1</v>
      </c>
      <c r="H300">
        <v>1</v>
      </c>
      <c r="I300" t="s">
        <v>905</v>
      </c>
      <c r="J300" t="s">
        <v>3</v>
      </c>
      <c r="K300" t="s">
        <v>906</v>
      </c>
      <c r="L300">
        <v>1191</v>
      </c>
      <c r="N300">
        <v>1013</v>
      </c>
      <c r="O300" t="s">
        <v>904</v>
      </c>
      <c r="P300" t="s">
        <v>904</v>
      </c>
      <c r="Q300">
        <v>1</v>
      </c>
      <c r="X300">
        <v>0.01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2</v>
      </c>
      <c r="AF300" t="s">
        <v>20</v>
      </c>
      <c r="AG300">
        <v>1.0500000000000001E-2</v>
      </c>
      <c r="AH300">
        <v>2</v>
      </c>
      <c r="AI300">
        <v>51653923</v>
      </c>
      <c r="AJ300">
        <v>268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ROW(Source!A219)</f>
        <v>219</v>
      </c>
      <c r="B301">
        <v>51653934</v>
      </c>
      <c r="C301">
        <v>51653921</v>
      </c>
      <c r="D301">
        <v>49673503</v>
      </c>
      <c r="E301">
        <v>1</v>
      </c>
      <c r="F301">
        <v>1</v>
      </c>
      <c r="G301">
        <v>1</v>
      </c>
      <c r="H301">
        <v>2</v>
      </c>
      <c r="I301" t="s">
        <v>914</v>
      </c>
      <c r="J301" t="s">
        <v>915</v>
      </c>
      <c r="K301" t="s">
        <v>916</v>
      </c>
      <c r="L301">
        <v>1367</v>
      </c>
      <c r="N301">
        <v>1011</v>
      </c>
      <c r="O301" t="s">
        <v>910</v>
      </c>
      <c r="P301" t="s">
        <v>910</v>
      </c>
      <c r="Q301">
        <v>1</v>
      </c>
      <c r="X301">
        <v>0.01</v>
      </c>
      <c r="Y301">
        <v>0</v>
      </c>
      <c r="Z301">
        <v>65.709999999999994</v>
      </c>
      <c r="AA301">
        <v>11.6</v>
      </c>
      <c r="AB301">
        <v>0</v>
      </c>
      <c r="AC301">
        <v>0</v>
      </c>
      <c r="AD301">
        <v>1</v>
      </c>
      <c r="AE301">
        <v>0</v>
      </c>
      <c r="AF301" t="s">
        <v>20</v>
      </c>
      <c r="AG301">
        <v>1.0500000000000001E-2</v>
      </c>
      <c r="AH301">
        <v>2</v>
      </c>
      <c r="AI301">
        <v>51653924</v>
      </c>
      <c r="AJ301">
        <v>269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ROW(Source!A219)</f>
        <v>219</v>
      </c>
      <c r="B302">
        <v>51653935</v>
      </c>
      <c r="C302">
        <v>51653921</v>
      </c>
      <c r="D302">
        <v>49673715</v>
      </c>
      <c r="E302">
        <v>1</v>
      </c>
      <c r="F302">
        <v>1</v>
      </c>
      <c r="G302">
        <v>1</v>
      </c>
      <c r="H302">
        <v>2</v>
      </c>
      <c r="I302" t="s">
        <v>926</v>
      </c>
      <c r="J302" t="s">
        <v>927</v>
      </c>
      <c r="K302" t="s">
        <v>928</v>
      </c>
      <c r="L302">
        <v>1367</v>
      </c>
      <c r="N302">
        <v>1011</v>
      </c>
      <c r="O302" t="s">
        <v>910</v>
      </c>
      <c r="P302" t="s">
        <v>910</v>
      </c>
      <c r="Q302">
        <v>1</v>
      </c>
      <c r="X302">
        <v>0.1</v>
      </c>
      <c r="Y302">
        <v>0</v>
      </c>
      <c r="Z302">
        <v>8.1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20</v>
      </c>
      <c r="AG302">
        <v>0.10500000000000001</v>
      </c>
      <c r="AH302">
        <v>2</v>
      </c>
      <c r="AI302">
        <v>51653925</v>
      </c>
      <c r="AJ302">
        <v>270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ROW(Source!A219)</f>
        <v>219</v>
      </c>
      <c r="B303">
        <v>51653936</v>
      </c>
      <c r="C303">
        <v>51653921</v>
      </c>
      <c r="D303">
        <v>49523218</v>
      </c>
      <c r="E303">
        <v>1</v>
      </c>
      <c r="F303">
        <v>1</v>
      </c>
      <c r="G303">
        <v>1</v>
      </c>
      <c r="H303">
        <v>3</v>
      </c>
      <c r="I303" t="s">
        <v>42</v>
      </c>
      <c r="J303" t="s">
        <v>45</v>
      </c>
      <c r="K303" t="s">
        <v>43</v>
      </c>
      <c r="L303">
        <v>1374</v>
      </c>
      <c r="N303">
        <v>1013</v>
      </c>
      <c r="O303" t="s">
        <v>44</v>
      </c>
      <c r="P303" t="s">
        <v>44</v>
      </c>
      <c r="Q303">
        <v>1</v>
      </c>
      <c r="X303">
        <v>0.1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s">
        <v>3</v>
      </c>
      <c r="AG303">
        <v>0.1</v>
      </c>
      <c r="AH303">
        <v>2</v>
      </c>
      <c r="AI303">
        <v>51653926</v>
      </c>
      <c r="AJ303">
        <v>271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ROW(Source!A219)</f>
        <v>219</v>
      </c>
      <c r="B304">
        <v>51653937</v>
      </c>
      <c r="C304">
        <v>51653921</v>
      </c>
      <c r="D304">
        <v>49524301</v>
      </c>
      <c r="E304">
        <v>1</v>
      </c>
      <c r="F304">
        <v>1</v>
      </c>
      <c r="G304">
        <v>1</v>
      </c>
      <c r="H304">
        <v>3</v>
      </c>
      <c r="I304" t="s">
        <v>929</v>
      </c>
      <c r="J304" t="s">
        <v>930</v>
      </c>
      <c r="K304" t="s">
        <v>931</v>
      </c>
      <c r="L304">
        <v>1348</v>
      </c>
      <c r="N304">
        <v>1009</v>
      </c>
      <c r="O304" t="s">
        <v>105</v>
      </c>
      <c r="P304" t="s">
        <v>105</v>
      </c>
      <c r="Q304">
        <v>1000</v>
      </c>
      <c r="X304">
        <v>1.0000000000000001E-5</v>
      </c>
      <c r="Y304">
        <v>10362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1.0000000000000001E-5</v>
      </c>
      <c r="AH304">
        <v>2</v>
      </c>
      <c r="AI304">
        <v>51653927</v>
      </c>
      <c r="AJ304">
        <v>272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ROW(Source!A219)</f>
        <v>219</v>
      </c>
      <c r="B305">
        <v>51653938</v>
      </c>
      <c r="C305">
        <v>51653921</v>
      </c>
      <c r="D305">
        <v>49525498</v>
      </c>
      <c r="E305">
        <v>1</v>
      </c>
      <c r="F305">
        <v>1</v>
      </c>
      <c r="G305">
        <v>1</v>
      </c>
      <c r="H305">
        <v>3</v>
      </c>
      <c r="I305" t="s">
        <v>932</v>
      </c>
      <c r="J305" t="s">
        <v>933</v>
      </c>
      <c r="K305" t="s">
        <v>934</v>
      </c>
      <c r="L305">
        <v>1348</v>
      </c>
      <c r="N305">
        <v>1009</v>
      </c>
      <c r="O305" t="s">
        <v>105</v>
      </c>
      <c r="P305" t="s">
        <v>105</v>
      </c>
      <c r="Q305">
        <v>1000</v>
      </c>
      <c r="X305">
        <v>8.0000000000000007E-5</v>
      </c>
      <c r="Y305">
        <v>12430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8.0000000000000007E-5</v>
      </c>
      <c r="AH305">
        <v>2</v>
      </c>
      <c r="AI305">
        <v>51653928</v>
      </c>
      <c r="AJ305">
        <v>273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ROW(Source!A219)</f>
        <v>219</v>
      </c>
      <c r="B306">
        <v>51653939</v>
      </c>
      <c r="C306">
        <v>51653921</v>
      </c>
      <c r="D306">
        <v>49543539</v>
      </c>
      <c r="E306">
        <v>1</v>
      </c>
      <c r="F306">
        <v>1</v>
      </c>
      <c r="G306">
        <v>1</v>
      </c>
      <c r="H306">
        <v>3</v>
      </c>
      <c r="I306" t="s">
        <v>935</v>
      </c>
      <c r="J306" t="s">
        <v>936</v>
      </c>
      <c r="K306" t="s">
        <v>937</v>
      </c>
      <c r="L306">
        <v>1348</v>
      </c>
      <c r="N306">
        <v>1009</v>
      </c>
      <c r="O306" t="s">
        <v>105</v>
      </c>
      <c r="P306" t="s">
        <v>105</v>
      </c>
      <c r="Q306">
        <v>1000</v>
      </c>
      <c r="X306">
        <v>4.2999999999999999E-4</v>
      </c>
      <c r="Y306">
        <v>6508.75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4.2999999999999999E-4</v>
      </c>
      <c r="AH306">
        <v>2</v>
      </c>
      <c r="AI306">
        <v>51653929</v>
      </c>
      <c r="AJ306">
        <v>274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ROW(Source!A219)</f>
        <v>219</v>
      </c>
      <c r="B307">
        <v>51653940</v>
      </c>
      <c r="C307">
        <v>51653921</v>
      </c>
      <c r="D307">
        <v>49565711</v>
      </c>
      <c r="E307">
        <v>1</v>
      </c>
      <c r="F307">
        <v>1</v>
      </c>
      <c r="G307">
        <v>1</v>
      </c>
      <c r="H307">
        <v>3</v>
      </c>
      <c r="I307" t="s">
        <v>50</v>
      </c>
      <c r="J307" t="s">
        <v>53</v>
      </c>
      <c r="K307" t="s">
        <v>51</v>
      </c>
      <c r="L307">
        <v>1327</v>
      </c>
      <c r="N307">
        <v>1005</v>
      </c>
      <c r="O307" t="s">
        <v>52</v>
      </c>
      <c r="P307" t="s">
        <v>52</v>
      </c>
      <c r="Q307">
        <v>1</v>
      </c>
      <c r="X307">
        <v>0.04</v>
      </c>
      <c r="Y307">
        <v>926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0.04</v>
      </c>
      <c r="AH307">
        <v>2</v>
      </c>
      <c r="AI307">
        <v>51653931</v>
      </c>
      <c r="AJ307">
        <v>275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ROW(Source!A223)</f>
        <v>223</v>
      </c>
      <c r="B308">
        <v>51653957</v>
      </c>
      <c r="C308">
        <v>51653944</v>
      </c>
      <c r="D308">
        <v>49510719</v>
      </c>
      <c r="E308">
        <v>70</v>
      </c>
      <c r="F308">
        <v>1</v>
      </c>
      <c r="G308">
        <v>1</v>
      </c>
      <c r="H308">
        <v>1</v>
      </c>
      <c r="I308" t="s">
        <v>942</v>
      </c>
      <c r="J308" t="s">
        <v>3</v>
      </c>
      <c r="K308" t="s">
        <v>943</v>
      </c>
      <c r="L308">
        <v>1191</v>
      </c>
      <c r="N308">
        <v>1013</v>
      </c>
      <c r="O308" t="s">
        <v>904</v>
      </c>
      <c r="P308" t="s">
        <v>904</v>
      </c>
      <c r="Q308">
        <v>1</v>
      </c>
      <c r="X308">
        <v>154</v>
      </c>
      <c r="Y308">
        <v>0</v>
      </c>
      <c r="Z308">
        <v>0</v>
      </c>
      <c r="AA308">
        <v>0</v>
      </c>
      <c r="AB308">
        <v>8.74</v>
      </c>
      <c r="AC308">
        <v>0</v>
      </c>
      <c r="AD308">
        <v>1</v>
      </c>
      <c r="AE308">
        <v>1</v>
      </c>
      <c r="AF308" t="s">
        <v>20</v>
      </c>
      <c r="AG308">
        <v>161.70000000000002</v>
      </c>
      <c r="AH308">
        <v>2</v>
      </c>
      <c r="AI308">
        <v>51653945</v>
      </c>
      <c r="AJ308">
        <v>277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ROW(Source!A223)</f>
        <v>223</v>
      </c>
      <c r="B309">
        <v>51653958</v>
      </c>
      <c r="C309">
        <v>51653944</v>
      </c>
      <c r="D309">
        <v>49510905</v>
      </c>
      <c r="E309">
        <v>70</v>
      </c>
      <c r="F309">
        <v>1</v>
      </c>
      <c r="G309">
        <v>1</v>
      </c>
      <c r="H309">
        <v>1</v>
      </c>
      <c r="I309" t="s">
        <v>905</v>
      </c>
      <c r="J309" t="s">
        <v>3</v>
      </c>
      <c r="K309" t="s">
        <v>906</v>
      </c>
      <c r="L309">
        <v>1191</v>
      </c>
      <c r="N309">
        <v>1013</v>
      </c>
      <c r="O309" t="s">
        <v>904</v>
      </c>
      <c r="P309" t="s">
        <v>904</v>
      </c>
      <c r="Q309">
        <v>1</v>
      </c>
      <c r="X309">
        <v>1.2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2</v>
      </c>
      <c r="AF309" t="s">
        <v>20</v>
      </c>
      <c r="AG309">
        <v>1.26</v>
      </c>
      <c r="AH309">
        <v>2</v>
      </c>
      <c r="AI309">
        <v>51653946</v>
      </c>
      <c r="AJ309">
        <v>278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ROW(Source!A223)</f>
        <v>223</v>
      </c>
      <c r="B310">
        <v>51653959</v>
      </c>
      <c r="C310">
        <v>51653944</v>
      </c>
      <c r="D310">
        <v>49672573</v>
      </c>
      <c r="E310">
        <v>1</v>
      </c>
      <c r="F310">
        <v>1</v>
      </c>
      <c r="G310">
        <v>1</v>
      </c>
      <c r="H310">
        <v>2</v>
      </c>
      <c r="I310" t="s">
        <v>907</v>
      </c>
      <c r="J310" t="s">
        <v>908</v>
      </c>
      <c r="K310" t="s">
        <v>909</v>
      </c>
      <c r="L310">
        <v>1367</v>
      </c>
      <c r="N310">
        <v>1011</v>
      </c>
      <c r="O310" t="s">
        <v>910</v>
      </c>
      <c r="P310" t="s">
        <v>910</v>
      </c>
      <c r="Q310">
        <v>1</v>
      </c>
      <c r="X310">
        <v>0.48</v>
      </c>
      <c r="Y310">
        <v>0</v>
      </c>
      <c r="Z310">
        <v>115.4</v>
      </c>
      <c r="AA310">
        <v>13.5</v>
      </c>
      <c r="AB310">
        <v>0</v>
      </c>
      <c r="AC310">
        <v>0</v>
      </c>
      <c r="AD310">
        <v>1</v>
      </c>
      <c r="AE310">
        <v>0</v>
      </c>
      <c r="AF310" t="s">
        <v>20</v>
      </c>
      <c r="AG310">
        <v>0.504</v>
      </c>
      <c r="AH310">
        <v>2</v>
      </c>
      <c r="AI310">
        <v>51653947</v>
      </c>
      <c r="AJ310">
        <v>279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ROW(Source!A223)</f>
        <v>223</v>
      </c>
      <c r="B311">
        <v>51653960</v>
      </c>
      <c r="C311">
        <v>51653944</v>
      </c>
      <c r="D311">
        <v>49672703</v>
      </c>
      <c r="E311">
        <v>1</v>
      </c>
      <c r="F311">
        <v>1</v>
      </c>
      <c r="G311">
        <v>1</v>
      </c>
      <c r="H311">
        <v>2</v>
      </c>
      <c r="I311" t="s">
        <v>944</v>
      </c>
      <c r="J311" t="s">
        <v>945</v>
      </c>
      <c r="K311" t="s">
        <v>946</v>
      </c>
      <c r="L311">
        <v>1367</v>
      </c>
      <c r="N311">
        <v>1011</v>
      </c>
      <c r="O311" t="s">
        <v>910</v>
      </c>
      <c r="P311" t="s">
        <v>910</v>
      </c>
      <c r="Q311">
        <v>1</v>
      </c>
      <c r="X311">
        <v>0.34</v>
      </c>
      <c r="Y311">
        <v>0</v>
      </c>
      <c r="Z311">
        <v>6.66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20</v>
      </c>
      <c r="AG311">
        <v>0.35700000000000004</v>
      </c>
      <c r="AH311">
        <v>2</v>
      </c>
      <c r="AI311">
        <v>51653948</v>
      </c>
      <c r="AJ311">
        <v>280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ROW(Source!A223)</f>
        <v>223</v>
      </c>
      <c r="B312">
        <v>51653961</v>
      </c>
      <c r="C312">
        <v>51653944</v>
      </c>
      <c r="D312">
        <v>49673503</v>
      </c>
      <c r="E312">
        <v>1</v>
      </c>
      <c r="F312">
        <v>1</v>
      </c>
      <c r="G312">
        <v>1</v>
      </c>
      <c r="H312">
        <v>2</v>
      </c>
      <c r="I312" t="s">
        <v>914</v>
      </c>
      <c r="J312" t="s">
        <v>915</v>
      </c>
      <c r="K312" t="s">
        <v>916</v>
      </c>
      <c r="L312">
        <v>1367</v>
      </c>
      <c r="N312">
        <v>1011</v>
      </c>
      <c r="O312" t="s">
        <v>910</v>
      </c>
      <c r="P312" t="s">
        <v>910</v>
      </c>
      <c r="Q312">
        <v>1</v>
      </c>
      <c r="X312">
        <v>0.72</v>
      </c>
      <c r="Y312">
        <v>0</v>
      </c>
      <c r="Z312">
        <v>65.709999999999994</v>
      </c>
      <c r="AA312">
        <v>11.6</v>
      </c>
      <c r="AB312">
        <v>0</v>
      </c>
      <c r="AC312">
        <v>0</v>
      </c>
      <c r="AD312">
        <v>1</v>
      </c>
      <c r="AE312">
        <v>0</v>
      </c>
      <c r="AF312" t="s">
        <v>20</v>
      </c>
      <c r="AG312">
        <v>0.75600000000000001</v>
      </c>
      <c r="AH312">
        <v>2</v>
      </c>
      <c r="AI312">
        <v>51653949</v>
      </c>
      <c r="AJ312">
        <v>281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ROW(Source!A223)</f>
        <v>223</v>
      </c>
      <c r="B313">
        <v>51653962</v>
      </c>
      <c r="C313">
        <v>51653944</v>
      </c>
      <c r="D313">
        <v>49673715</v>
      </c>
      <c r="E313">
        <v>1</v>
      </c>
      <c r="F313">
        <v>1</v>
      </c>
      <c r="G313">
        <v>1</v>
      </c>
      <c r="H313">
        <v>2</v>
      </c>
      <c r="I313" t="s">
        <v>926</v>
      </c>
      <c r="J313" t="s">
        <v>927</v>
      </c>
      <c r="K313" t="s">
        <v>928</v>
      </c>
      <c r="L313">
        <v>1367</v>
      </c>
      <c r="N313">
        <v>1011</v>
      </c>
      <c r="O313" t="s">
        <v>910</v>
      </c>
      <c r="P313" t="s">
        <v>910</v>
      </c>
      <c r="Q313">
        <v>1</v>
      </c>
      <c r="X313">
        <v>1.54</v>
      </c>
      <c r="Y313">
        <v>0</v>
      </c>
      <c r="Z313">
        <v>8.1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20</v>
      </c>
      <c r="AG313">
        <v>1.6170000000000002</v>
      </c>
      <c r="AH313">
        <v>2</v>
      </c>
      <c r="AI313">
        <v>51653950</v>
      </c>
      <c r="AJ313">
        <v>282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ROW(Source!A223)</f>
        <v>223</v>
      </c>
      <c r="B314">
        <v>51653963</v>
      </c>
      <c r="C314">
        <v>51653944</v>
      </c>
      <c r="D314">
        <v>49521144</v>
      </c>
      <c r="E314">
        <v>1</v>
      </c>
      <c r="F314">
        <v>1</v>
      </c>
      <c r="G314">
        <v>1</v>
      </c>
      <c r="H314">
        <v>3</v>
      </c>
      <c r="I314" t="s">
        <v>947</v>
      </c>
      <c r="J314" t="s">
        <v>948</v>
      </c>
      <c r="K314" t="s">
        <v>949</v>
      </c>
      <c r="L314">
        <v>1348</v>
      </c>
      <c r="N314">
        <v>1009</v>
      </c>
      <c r="O314" t="s">
        <v>105</v>
      </c>
      <c r="P314" t="s">
        <v>105</v>
      </c>
      <c r="Q314">
        <v>1000</v>
      </c>
      <c r="X314">
        <v>8.8999999999999995E-4</v>
      </c>
      <c r="Y314">
        <v>26499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8.8999999999999995E-4</v>
      </c>
      <c r="AH314">
        <v>2</v>
      </c>
      <c r="AI314">
        <v>51653951</v>
      </c>
      <c r="AJ314">
        <v>283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ROW(Source!A223)</f>
        <v>223</v>
      </c>
      <c r="B315">
        <v>51653964</v>
      </c>
      <c r="C315">
        <v>51653944</v>
      </c>
      <c r="D315">
        <v>49524301</v>
      </c>
      <c r="E315">
        <v>1</v>
      </c>
      <c r="F315">
        <v>1</v>
      </c>
      <c r="G315">
        <v>1</v>
      </c>
      <c r="H315">
        <v>3</v>
      </c>
      <c r="I315" t="s">
        <v>929</v>
      </c>
      <c r="J315" t="s">
        <v>930</v>
      </c>
      <c r="K315" t="s">
        <v>931</v>
      </c>
      <c r="L315">
        <v>1348</v>
      </c>
      <c r="N315">
        <v>1009</v>
      </c>
      <c r="O315" t="s">
        <v>105</v>
      </c>
      <c r="P315" t="s">
        <v>105</v>
      </c>
      <c r="Q315">
        <v>1000</v>
      </c>
      <c r="X315">
        <v>4.4999999999999999E-4</v>
      </c>
      <c r="Y315">
        <v>10362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3</v>
      </c>
      <c r="AG315">
        <v>4.4999999999999999E-4</v>
      </c>
      <c r="AH315">
        <v>2</v>
      </c>
      <c r="AI315">
        <v>51653952</v>
      </c>
      <c r="AJ315">
        <v>284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ROW(Source!A223)</f>
        <v>223</v>
      </c>
      <c r="B316">
        <v>51653965</v>
      </c>
      <c r="C316">
        <v>51653944</v>
      </c>
      <c r="D316">
        <v>49525488</v>
      </c>
      <c r="E316">
        <v>1</v>
      </c>
      <c r="F316">
        <v>1</v>
      </c>
      <c r="G316">
        <v>1</v>
      </c>
      <c r="H316">
        <v>3</v>
      </c>
      <c r="I316" t="s">
        <v>917</v>
      </c>
      <c r="J316" t="s">
        <v>918</v>
      </c>
      <c r="K316" t="s">
        <v>919</v>
      </c>
      <c r="L316">
        <v>1346</v>
      </c>
      <c r="N316">
        <v>1009</v>
      </c>
      <c r="O316" t="s">
        <v>920</v>
      </c>
      <c r="P316" t="s">
        <v>920</v>
      </c>
      <c r="Q316">
        <v>1</v>
      </c>
      <c r="X316">
        <v>15</v>
      </c>
      <c r="Y316">
        <v>9.0399999999999991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3</v>
      </c>
      <c r="AG316">
        <v>15</v>
      </c>
      <c r="AH316">
        <v>2</v>
      </c>
      <c r="AI316">
        <v>51653953</v>
      </c>
      <c r="AJ316">
        <v>285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ROW(Source!A223)</f>
        <v>223</v>
      </c>
      <c r="B317">
        <v>51653966</v>
      </c>
      <c r="C317">
        <v>51653944</v>
      </c>
      <c r="D317">
        <v>49526492</v>
      </c>
      <c r="E317">
        <v>1</v>
      </c>
      <c r="F317">
        <v>1</v>
      </c>
      <c r="G317">
        <v>1</v>
      </c>
      <c r="H317">
        <v>3</v>
      </c>
      <c r="I317" t="s">
        <v>921</v>
      </c>
      <c r="J317" t="s">
        <v>922</v>
      </c>
      <c r="K317" t="s">
        <v>923</v>
      </c>
      <c r="L317">
        <v>1346</v>
      </c>
      <c r="N317">
        <v>1009</v>
      </c>
      <c r="O317" t="s">
        <v>920</v>
      </c>
      <c r="P317" t="s">
        <v>920</v>
      </c>
      <c r="Q317">
        <v>1</v>
      </c>
      <c r="X317">
        <v>8</v>
      </c>
      <c r="Y317">
        <v>23.09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3</v>
      </c>
      <c r="AG317">
        <v>8</v>
      </c>
      <c r="AH317">
        <v>2</v>
      </c>
      <c r="AI317">
        <v>51653954</v>
      </c>
      <c r="AJ317">
        <v>286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ROW(Source!A223)</f>
        <v>223</v>
      </c>
      <c r="B318">
        <v>51653967</v>
      </c>
      <c r="C318">
        <v>51653944</v>
      </c>
      <c r="D318">
        <v>49512814</v>
      </c>
      <c r="E318">
        <v>70</v>
      </c>
      <c r="F318">
        <v>1</v>
      </c>
      <c r="G318">
        <v>1</v>
      </c>
      <c r="H318">
        <v>3</v>
      </c>
      <c r="I318" t="s">
        <v>974</v>
      </c>
      <c r="J318" t="s">
        <v>3</v>
      </c>
      <c r="K318" t="s">
        <v>975</v>
      </c>
      <c r="L318">
        <v>1327</v>
      </c>
      <c r="N318">
        <v>1005</v>
      </c>
      <c r="O318" t="s">
        <v>52</v>
      </c>
      <c r="P318" t="s">
        <v>52</v>
      </c>
      <c r="Q318">
        <v>1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</v>
      </c>
      <c r="AD318">
        <v>0</v>
      </c>
      <c r="AE318">
        <v>0</v>
      </c>
      <c r="AF318" t="s">
        <v>3</v>
      </c>
      <c r="AG318">
        <v>0</v>
      </c>
      <c r="AH318">
        <v>3</v>
      </c>
      <c r="AI318">
        <v>-1</v>
      </c>
      <c r="AJ318" t="s">
        <v>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ROW(Source!A223)</f>
        <v>223</v>
      </c>
      <c r="B319">
        <v>51653968</v>
      </c>
      <c r="C319">
        <v>51653944</v>
      </c>
      <c r="D319">
        <v>49555131</v>
      </c>
      <c r="E319">
        <v>1</v>
      </c>
      <c r="F319">
        <v>1</v>
      </c>
      <c r="G319">
        <v>1</v>
      </c>
      <c r="H319">
        <v>3</v>
      </c>
      <c r="I319" t="s">
        <v>950</v>
      </c>
      <c r="J319" t="s">
        <v>951</v>
      </c>
      <c r="K319" t="s">
        <v>952</v>
      </c>
      <c r="L319">
        <v>1348</v>
      </c>
      <c r="N319">
        <v>1009</v>
      </c>
      <c r="O319" t="s">
        <v>105</v>
      </c>
      <c r="P319" t="s">
        <v>105</v>
      </c>
      <c r="Q319">
        <v>1000</v>
      </c>
      <c r="X319">
        <v>5.0099999999999997E-3</v>
      </c>
      <c r="Y319">
        <v>17183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5.0099999999999997E-3</v>
      </c>
      <c r="AH319">
        <v>2</v>
      </c>
      <c r="AI319">
        <v>51653955</v>
      </c>
      <c r="AJ319">
        <v>287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ROW(Source!A223)</f>
        <v>223</v>
      </c>
      <c r="B320">
        <v>51653969</v>
      </c>
      <c r="C320">
        <v>51653944</v>
      </c>
      <c r="D320">
        <v>49514607</v>
      </c>
      <c r="E320">
        <v>70</v>
      </c>
      <c r="F320">
        <v>1</v>
      </c>
      <c r="G320">
        <v>1</v>
      </c>
      <c r="H320">
        <v>3</v>
      </c>
      <c r="I320" t="s">
        <v>976</v>
      </c>
      <c r="J320" t="s">
        <v>3</v>
      </c>
      <c r="K320" t="s">
        <v>977</v>
      </c>
      <c r="L320">
        <v>1327</v>
      </c>
      <c r="N320">
        <v>1005</v>
      </c>
      <c r="O320" t="s">
        <v>52</v>
      </c>
      <c r="P320" t="s">
        <v>52</v>
      </c>
      <c r="Q320">
        <v>1</v>
      </c>
      <c r="X320">
        <v>100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 t="s">
        <v>3</v>
      </c>
      <c r="AG320">
        <v>100</v>
      </c>
      <c r="AH320">
        <v>3</v>
      </c>
      <c r="AI320">
        <v>-1</v>
      </c>
      <c r="AJ320" t="s">
        <v>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ROW(Source!A223)</f>
        <v>223</v>
      </c>
      <c r="B321">
        <v>51653970</v>
      </c>
      <c r="C321">
        <v>51653944</v>
      </c>
      <c r="D321">
        <v>49514616</v>
      </c>
      <c r="E321">
        <v>70</v>
      </c>
      <c r="F321">
        <v>1</v>
      </c>
      <c r="G321">
        <v>1</v>
      </c>
      <c r="H321">
        <v>3</v>
      </c>
      <c r="I321" t="s">
        <v>978</v>
      </c>
      <c r="J321" t="s">
        <v>3</v>
      </c>
      <c r="K321" t="s">
        <v>979</v>
      </c>
      <c r="L321">
        <v>1346</v>
      </c>
      <c r="N321">
        <v>1009</v>
      </c>
      <c r="O321" t="s">
        <v>920</v>
      </c>
      <c r="P321" t="s">
        <v>920</v>
      </c>
      <c r="Q321">
        <v>1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</v>
      </c>
      <c r="AD321">
        <v>0</v>
      </c>
      <c r="AE321">
        <v>0</v>
      </c>
      <c r="AF321" t="s">
        <v>3</v>
      </c>
      <c r="AG321">
        <v>0</v>
      </c>
      <c r="AH321">
        <v>3</v>
      </c>
      <c r="AI321">
        <v>-1</v>
      </c>
      <c r="AJ321" t="s">
        <v>3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ROW(Source!A223)</f>
        <v>223</v>
      </c>
      <c r="B322">
        <v>51653971</v>
      </c>
      <c r="C322">
        <v>51653944</v>
      </c>
      <c r="D322">
        <v>49514616</v>
      </c>
      <c r="E322">
        <v>70</v>
      </c>
      <c r="F322">
        <v>1</v>
      </c>
      <c r="G322">
        <v>1</v>
      </c>
      <c r="H322">
        <v>3</v>
      </c>
      <c r="I322" t="s">
        <v>978</v>
      </c>
      <c r="J322" t="s">
        <v>3</v>
      </c>
      <c r="K322" t="s">
        <v>980</v>
      </c>
      <c r="L322">
        <v>1371</v>
      </c>
      <c r="N322">
        <v>1013</v>
      </c>
      <c r="O322" t="s">
        <v>17</v>
      </c>
      <c r="P322" t="s">
        <v>17</v>
      </c>
      <c r="Q322">
        <v>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</v>
      </c>
      <c r="AD322">
        <v>0</v>
      </c>
      <c r="AE322">
        <v>0</v>
      </c>
      <c r="AF322" t="s">
        <v>3</v>
      </c>
      <c r="AG322">
        <v>0</v>
      </c>
      <c r="AH322">
        <v>3</v>
      </c>
      <c r="AI322">
        <v>-1</v>
      </c>
      <c r="AJ322" t="s">
        <v>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ROW(Source!A223)</f>
        <v>223</v>
      </c>
      <c r="B323">
        <v>51653972</v>
      </c>
      <c r="C323">
        <v>51653944</v>
      </c>
      <c r="D323">
        <v>49514677</v>
      </c>
      <c r="E323">
        <v>70</v>
      </c>
      <c r="F323">
        <v>1</v>
      </c>
      <c r="G323">
        <v>1</v>
      </c>
      <c r="H323">
        <v>3</v>
      </c>
      <c r="I323" t="s">
        <v>981</v>
      </c>
      <c r="J323" t="s">
        <v>3</v>
      </c>
      <c r="K323" t="s">
        <v>982</v>
      </c>
      <c r="L323">
        <v>1371</v>
      </c>
      <c r="N323">
        <v>1013</v>
      </c>
      <c r="O323" t="s">
        <v>17</v>
      </c>
      <c r="P323" t="s">
        <v>17</v>
      </c>
      <c r="Q323">
        <v>1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</v>
      </c>
      <c r="AD323">
        <v>0</v>
      </c>
      <c r="AE323">
        <v>0</v>
      </c>
      <c r="AF323" t="s">
        <v>3</v>
      </c>
      <c r="AG323">
        <v>0</v>
      </c>
      <c r="AH323">
        <v>3</v>
      </c>
      <c r="AI323">
        <v>-1</v>
      </c>
      <c r="AJ323" t="s">
        <v>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ROW(Source!A223)</f>
        <v>223</v>
      </c>
      <c r="B324">
        <v>51653973</v>
      </c>
      <c r="C324">
        <v>51653944</v>
      </c>
      <c r="D324">
        <v>49514711</v>
      </c>
      <c r="E324">
        <v>70</v>
      </c>
      <c r="F324">
        <v>1</v>
      </c>
      <c r="G324">
        <v>1</v>
      </c>
      <c r="H324">
        <v>3</v>
      </c>
      <c r="I324" t="s">
        <v>983</v>
      </c>
      <c r="J324" t="s">
        <v>3</v>
      </c>
      <c r="K324" t="s">
        <v>984</v>
      </c>
      <c r="L324">
        <v>1371</v>
      </c>
      <c r="N324">
        <v>1013</v>
      </c>
      <c r="O324" t="s">
        <v>17</v>
      </c>
      <c r="P324" t="s">
        <v>17</v>
      </c>
      <c r="Q324">
        <v>1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</v>
      </c>
      <c r="AD324">
        <v>0</v>
      </c>
      <c r="AE324">
        <v>0</v>
      </c>
      <c r="AF324" t="s">
        <v>3</v>
      </c>
      <c r="AG324">
        <v>0</v>
      </c>
      <c r="AH324">
        <v>3</v>
      </c>
      <c r="AI324">
        <v>-1</v>
      </c>
      <c r="AJ324" t="s">
        <v>3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ROW(Source!A225)</f>
        <v>225</v>
      </c>
      <c r="B325">
        <v>51653988</v>
      </c>
      <c r="C325">
        <v>51653975</v>
      </c>
      <c r="D325">
        <v>49510719</v>
      </c>
      <c r="E325">
        <v>70</v>
      </c>
      <c r="F325">
        <v>1</v>
      </c>
      <c r="G325">
        <v>1</v>
      </c>
      <c r="H325">
        <v>1</v>
      </c>
      <c r="I325" t="s">
        <v>942</v>
      </c>
      <c r="J325" t="s">
        <v>3</v>
      </c>
      <c r="K325" t="s">
        <v>943</v>
      </c>
      <c r="L325">
        <v>1191</v>
      </c>
      <c r="N325">
        <v>1013</v>
      </c>
      <c r="O325" t="s">
        <v>904</v>
      </c>
      <c r="P325" t="s">
        <v>904</v>
      </c>
      <c r="Q325">
        <v>1</v>
      </c>
      <c r="X325">
        <v>141</v>
      </c>
      <c r="Y325">
        <v>0</v>
      </c>
      <c r="Z325">
        <v>0</v>
      </c>
      <c r="AA325">
        <v>0</v>
      </c>
      <c r="AB325">
        <v>8.74</v>
      </c>
      <c r="AC325">
        <v>0</v>
      </c>
      <c r="AD325">
        <v>1</v>
      </c>
      <c r="AE325">
        <v>1</v>
      </c>
      <c r="AF325" t="s">
        <v>20</v>
      </c>
      <c r="AG325">
        <v>148.05000000000001</v>
      </c>
      <c r="AH325">
        <v>2</v>
      </c>
      <c r="AI325">
        <v>51653976</v>
      </c>
      <c r="AJ325">
        <v>289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ROW(Source!A225)</f>
        <v>225</v>
      </c>
      <c r="B326">
        <v>51653989</v>
      </c>
      <c r="C326">
        <v>51653975</v>
      </c>
      <c r="D326">
        <v>49510905</v>
      </c>
      <c r="E326">
        <v>70</v>
      </c>
      <c r="F326">
        <v>1</v>
      </c>
      <c r="G326">
        <v>1</v>
      </c>
      <c r="H326">
        <v>1</v>
      </c>
      <c r="I326" t="s">
        <v>905</v>
      </c>
      <c r="J326" t="s">
        <v>3</v>
      </c>
      <c r="K326" t="s">
        <v>906</v>
      </c>
      <c r="L326">
        <v>1191</v>
      </c>
      <c r="N326">
        <v>1013</v>
      </c>
      <c r="O326" t="s">
        <v>904</v>
      </c>
      <c r="P326" t="s">
        <v>904</v>
      </c>
      <c r="Q326">
        <v>1</v>
      </c>
      <c r="X326">
        <v>0.94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2</v>
      </c>
      <c r="AF326" t="s">
        <v>20</v>
      </c>
      <c r="AG326">
        <v>0.98699999999999999</v>
      </c>
      <c r="AH326">
        <v>2</v>
      </c>
      <c r="AI326">
        <v>51653977</v>
      </c>
      <c r="AJ326">
        <v>290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ROW(Source!A225)</f>
        <v>225</v>
      </c>
      <c r="B327">
        <v>51653990</v>
      </c>
      <c r="C327">
        <v>51653975</v>
      </c>
      <c r="D327">
        <v>49672573</v>
      </c>
      <c r="E327">
        <v>1</v>
      </c>
      <c r="F327">
        <v>1</v>
      </c>
      <c r="G327">
        <v>1</v>
      </c>
      <c r="H327">
        <v>2</v>
      </c>
      <c r="I327" t="s">
        <v>907</v>
      </c>
      <c r="J327" t="s">
        <v>908</v>
      </c>
      <c r="K327" t="s">
        <v>909</v>
      </c>
      <c r="L327">
        <v>1367</v>
      </c>
      <c r="N327">
        <v>1011</v>
      </c>
      <c r="O327" t="s">
        <v>910</v>
      </c>
      <c r="P327" t="s">
        <v>910</v>
      </c>
      <c r="Q327">
        <v>1</v>
      </c>
      <c r="X327">
        <v>0.38</v>
      </c>
      <c r="Y327">
        <v>0</v>
      </c>
      <c r="Z327">
        <v>115.4</v>
      </c>
      <c r="AA327">
        <v>13.5</v>
      </c>
      <c r="AB327">
        <v>0</v>
      </c>
      <c r="AC327">
        <v>0</v>
      </c>
      <c r="AD327">
        <v>1</v>
      </c>
      <c r="AE327">
        <v>0</v>
      </c>
      <c r="AF327" t="s">
        <v>20</v>
      </c>
      <c r="AG327">
        <v>0.39900000000000002</v>
      </c>
      <c r="AH327">
        <v>2</v>
      </c>
      <c r="AI327">
        <v>51653978</v>
      </c>
      <c r="AJ327">
        <v>291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ROW(Source!A225)</f>
        <v>225</v>
      </c>
      <c r="B328">
        <v>51653991</v>
      </c>
      <c r="C328">
        <v>51653975</v>
      </c>
      <c r="D328">
        <v>49672703</v>
      </c>
      <c r="E328">
        <v>1</v>
      </c>
      <c r="F328">
        <v>1</v>
      </c>
      <c r="G328">
        <v>1</v>
      </c>
      <c r="H328">
        <v>2</v>
      </c>
      <c r="I328" t="s">
        <v>944</v>
      </c>
      <c r="J328" t="s">
        <v>945</v>
      </c>
      <c r="K328" t="s">
        <v>946</v>
      </c>
      <c r="L328">
        <v>1367</v>
      </c>
      <c r="N328">
        <v>1011</v>
      </c>
      <c r="O328" t="s">
        <v>910</v>
      </c>
      <c r="P328" t="s">
        <v>910</v>
      </c>
      <c r="Q328">
        <v>1</v>
      </c>
      <c r="X328">
        <v>0.34</v>
      </c>
      <c r="Y328">
        <v>0</v>
      </c>
      <c r="Z328">
        <v>6.66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20</v>
      </c>
      <c r="AG328">
        <v>0.35700000000000004</v>
      </c>
      <c r="AH328">
        <v>2</v>
      </c>
      <c r="AI328">
        <v>51653979</v>
      </c>
      <c r="AJ328">
        <v>292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ROW(Source!A225)</f>
        <v>225</v>
      </c>
      <c r="B329">
        <v>51653992</v>
      </c>
      <c r="C329">
        <v>51653975</v>
      </c>
      <c r="D329">
        <v>49673503</v>
      </c>
      <c r="E329">
        <v>1</v>
      </c>
      <c r="F329">
        <v>1</v>
      </c>
      <c r="G329">
        <v>1</v>
      </c>
      <c r="H329">
        <v>2</v>
      </c>
      <c r="I329" t="s">
        <v>914</v>
      </c>
      <c r="J329" t="s">
        <v>915</v>
      </c>
      <c r="K329" t="s">
        <v>916</v>
      </c>
      <c r="L329">
        <v>1367</v>
      </c>
      <c r="N329">
        <v>1011</v>
      </c>
      <c r="O329" t="s">
        <v>910</v>
      </c>
      <c r="P329" t="s">
        <v>910</v>
      </c>
      <c r="Q329">
        <v>1</v>
      </c>
      <c r="X329">
        <v>0.56000000000000005</v>
      </c>
      <c r="Y329">
        <v>0</v>
      </c>
      <c r="Z329">
        <v>65.709999999999994</v>
      </c>
      <c r="AA329">
        <v>11.6</v>
      </c>
      <c r="AB329">
        <v>0</v>
      </c>
      <c r="AC329">
        <v>0</v>
      </c>
      <c r="AD329">
        <v>1</v>
      </c>
      <c r="AE329">
        <v>0</v>
      </c>
      <c r="AF329" t="s">
        <v>20</v>
      </c>
      <c r="AG329">
        <v>0.58800000000000008</v>
      </c>
      <c r="AH329">
        <v>2</v>
      </c>
      <c r="AI329">
        <v>51653980</v>
      </c>
      <c r="AJ329">
        <v>293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ROW(Source!A225)</f>
        <v>225</v>
      </c>
      <c r="B330">
        <v>51653993</v>
      </c>
      <c r="C330">
        <v>51653975</v>
      </c>
      <c r="D330">
        <v>49673715</v>
      </c>
      <c r="E330">
        <v>1</v>
      </c>
      <c r="F330">
        <v>1</v>
      </c>
      <c r="G330">
        <v>1</v>
      </c>
      <c r="H330">
        <v>2</v>
      </c>
      <c r="I330" t="s">
        <v>926</v>
      </c>
      <c r="J330" t="s">
        <v>927</v>
      </c>
      <c r="K330" t="s">
        <v>928</v>
      </c>
      <c r="L330">
        <v>1367</v>
      </c>
      <c r="N330">
        <v>1011</v>
      </c>
      <c r="O330" t="s">
        <v>910</v>
      </c>
      <c r="P330" t="s">
        <v>910</v>
      </c>
      <c r="Q330">
        <v>1</v>
      </c>
      <c r="X330">
        <v>1.4</v>
      </c>
      <c r="Y330">
        <v>0</v>
      </c>
      <c r="Z330">
        <v>8.1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20</v>
      </c>
      <c r="AG330">
        <v>1.47</v>
      </c>
      <c r="AH330">
        <v>2</v>
      </c>
      <c r="AI330">
        <v>51653981</v>
      </c>
      <c r="AJ330">
        <v>294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ROW(Source!A225)</f>
        <v>225</v>
      </c>
      <c r="B331">
        <v>51653994</v>
      </c>
      <c r="C331">
        <v>51653975</v>
      </c>
      <c r="D331">
        <v>49521144</v>
      </c>
      <c r="E331">
        <v>1</v>
      </c>
      <c r="F331">
        <v>1</v>
      </c>
      <c r="G331">
        <v>1</v>
      </c>
      <c r="H331">
        <v>3</v>
      </c>
      <c r="I331" t="s">
        <v>947</v>
      </c>
      <c r="J331" t="s">
        <v>948</v>
      </c>
      <c r="K331" t="s">
        <v>949</v>
      </c>
      <c r="L331">
        <v>1348</v>
      </c>
      <c r="N331">
        <v>1009</v>
      </c>
      <c r="O331" t="s">
        <v>105</v>
      </c>
      <c r="P331" t="s">
        <v>105</v>
      </c>
      <c r="Q331">
        <v>1000</v>
      </c>
      <c r="X331">
        <v>8.8999999999999995E-4</v>
      </c>
      <c r="Y331">
        <v>26499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8.8999999999999995E-4</v>
      </c>
      <c r="AH331">
        <v>2</v>
      </c>
      <c r="AI331">
        <v>51653982</v>
      </c>
      <c r="AJ331">
        <v>295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ROW(Source!A225)</f>
        <v>225</v>
      </c>
      <c r="B332">
        <v>51653995</v>
      </c>
      <c r="C332">
        <v>51653975</v>
      </c>
      <c r="D332">
        <v>49524301</v>
      </c>
      <c r="E332">
        <v>1</v>
      </c>
      <c r="F332">
        <v>1</v>
      </c>
      <c r="G332">
        <v>1</v>
      </c>
      <c r="H332">
        <v>3</v>
      </c>
      <c r="I332" t="s">
        <v>929</v>
      </c>
      <c r="J332" t="s">
        <v>930</v>
      </c>
      <c r="K332" t="s">
        <v>931</v>
      </c>
      <c r="L332">
        <v>1348</v>
      </c>
      <c r="N332">
        <v>1009</v>
      </c>
      <c r="O332" t="s">
        <v>105</v>
      </c>
      <c r="P332" t="s">
        <v>105</v>
      </c>
      <c r="Q332">
        <v>1000</v>
      </c>
      <c r="X332">
        <v>4.0999999999999999E-4</v>
      </c>
      <c r="Y332">
        <v>10362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4.0999999999999999E-4</v>
      </c>
      <c r="AH332">
        <v>2</v>
      </c>
      <c r="AI332">
        <v>51653983</v>
      </c>
      <c r="AJ332">
        <v>296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ROW(Source!A225)</f>
        <v>225</v>
      </c>
      <c r="B333">
        <v>51653996</v>
      </c>
      <c r="C333">
        <v>51653975</v>
      </c>
      <c r="D333">
        <v>49525488</v>
      </c>
      <c r="E333">
        <v>1</v>
      </c>
      <c r="F333">
        <v>1</v>
      </c>
      <c r="G333">
        <v>1</v>
      </c>
      <c r="H333">
        <v>3</v>
      </c>
      <c r="I333" t="s">
        <v>917</v>
      </c>
      <c r="J333" t="s">
        <v>918</v>
      </c>
      <c r="K333" t="s">
        <v>919</v>
      </c>
      <c r="L333">
        <v>1346</v>
      </c>
      <c r="N333">
        <v>1009</v>
      </c>
      <c r="O333" t="s">
        <v>920</v>
      </c>
      <c r="P333" t="s">
        <v>920</v>
      </c>
      <c r="Q333">
        <v>1</v>
      </c>
      <c r="X333">
        <v>15</v>
      </c>
      <c r="Y333">
        <v>9.0399999999999991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15</v>
      </c>
      <c r="AH333">
        <v>2</v>
      </c>
      <c r="AI333">
        <v>51653984</v>
      </c>
      <c r="AJ333">
        <v>297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ROW(Source!A225)</f>
        <v>225</v>
      </c>
      <c r="B334">
        <v>51653997</v>
      </c>
      <c r="C334">
        <v>51653975</v>
      </c>
      <c r="D334">
        <v>49526492</v>
      </c>
      <c r="E334">
        <v>1</v>
      </c>
      <c r="F334">
        <v>1</v>
      </c>
      <c r="G334">
        <v>1</v>
      </c>
      <c r="H334">
        <v>3</v>
      </c>
      <c r="I334" t="s">
        <v>921</v>
      </c>
      <c r="J334" t="s">
        <v>922</v>
      </c>
      <c r="K334" t="s">
        <v>923</v>
      </c>
      <c r="L334">
        <v>1346</v>
      </c>
      <c r="N334">
        <v>1009</v>
      </c>
      <c r="O334" t="s">
        <v>920</v>
      </c>
      <c r="P334" t="s">
        <v>920</v>
      </c>
      <c r="Q334">
        <v>1</v>
      </c>
      <c r="X334">
        <v>8</v>
      </c>
      <c r="Y334">
        <v>23.09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8</v>
      </c>
      <c r="AH334">
        <v>2</v>
      </c>
      <c r="AI334">
        <v>51653985</v>
      </c>
      <c r="AJ334">
        <v>298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ROW(Source!A225)</f>
        <v>225</v>
      </c>
      <c r="B335">
        <v>51653998</v>
      </c>
      <c r="C335">
        <v>51653975</v>
      </c>
      <c r="D335">
        <v>49512814</v>
      </c>
      <c r="E335">
        <v>70</v>
      </c>
      <c r="F335">
        <v>1</v>
      </c>
      <c r="G335">
        <v>1</v>
      </c>
      <c r="H335">
        <v>3</v>
      </c>
      <c r="I335" t="s">
        <v>974</v>
      </c>
      <c r="J335" t="s">
        <v>3</v>
      </c>
      <c r="K335" t="s">
        <v>975</v>
      </c>
      <c r="L335">
        <v>1327</v>
      </c>
      <c r="N335">
        <v>1005</v>
      </c>
      <c r="O335" t="s">
        <v>52</v>
      </c>
      <c r="P335" t="s">
        <v>52</v>
      </c>
      <c r="Q335">
        <v>1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 t="s">
        <v>3</v>
      </c>
      <c r="AG335">
        <v>0</v>
      </c>
      <c r="AH335">
        <v>3</v>
      </c>
      <c r="AI335">
        <v>-1</v>
      </c>
      <c r="AJ335" t="s">
        <v>3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ROW(Source!A225)</f>
        <v>225</v>
      </c>
      <c r="B336">
        <v>51653999</v>
      </c>
      <c r="C336">
        <v>51653975</v>
      </c>
      <c r="D336">
        <v>49555131</v>
      </c>
      <c r="E336">
        <v>1</v>
      </c>
      <c r="F336">
        <v>1</v>
      </c>
      <c r="G336">
        <v>1</v>
      </c>
      <c r="H336">
        <v>3</v>
      </c>
      <c r="I336" t="s">
        <v>950</v>
      </c>
      <c r="J336" t="s">
        <v>951</v>
      </c>
      <c r="K336" t="s">
        <v>952</v>
      </c>
      <c r="L336">
        <v>1348</v>
      </c>
      <c r="N336">
        <v>1009</v>
      </c>
      <c r="O336" t="s">
        <v>105</v>
      </c>
      <c r="P336" t="s">
        <v>105</v>
      </c>
      <c r="Q336">
        <v>1000</v>
      </c>
      <c r="X336">
        <v>5.0099999999999997E-3</v>
      </c>
      <c r="Y336">
        <v>17183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5.0099999999999997E-3</v>
      </c>
      <c r="AH336">
        <v>2</v>
      </c>
      <c r="AI336">
        <v>51653986</v>
      </c>
      <c r="AJ336">
        <v>299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ROW(Source!A225)</f>
        <v>225</v>
      </c>
      <c r="B337">
        <v>51654000</v>
      </c>
      <c r="C337">
        <v>51653975</v>
      </c>
      <c r="D337">
        <v>49514607</v>
      </c>
      <c r="E337">
        <v>70</v>
      </c>
      <c r="F337">
        <v>1</v>
      </c>
      <c r="G337">
        <v>1</v>
      </c>
      <c r="H337">
        <v>3</v>
      </c>
      <c r="I337" t="s">
        <v>976</v>
      </c>
      <c r="J337" t="s">
        <v>3</v>
      </c>
      <c r="K337" t="s">
        <v>977</v>
      </c>
      <c r="L337">
        <v>1327</v>
      </c>
      <c r="N337">
        <v>1005</v>
      </c>
      <c r="O337" t="s">
        <v>52</v>
      </c>
      <c r="P337" t="s">
        <v>52</v>
      </c>
      <c r="Q337">
        <v>1</v>
      </c>
      <c r="X337">
        <v>100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 t="s">
        <v>3</v>
      </c>
      <c r="AG337">
        <v>100</v>
      </c>
      <c r="AH337">
        <v>3</v>
      </c>
      <c r="AI337">
        <v>-1</v>
      </c>
      <c r="AJ337" t="s">
        <v>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ROW(Source!A225)</f>
        <v>225</v>
      </c>
      <c r="B338">
        <v>51654001</v>
      </c>
      <c r="C338">
        <v>51653975</v>
      </c>
      <c r="D338">
        <v>49514616</v>
      </c>
      <c r="E338">
        <v>70</v>
      </c>
      <c r="F338">
        <v>1</v>
      </c>
      <c r="G338">
        <v>1</v>
      </c>
      <c r="H338">
        <v>3</v>
      </c>
      <c r="I338" t="s">
        <v>978</v>
      </c>
      <c r="J338" t="s">
        <v>3</v>
      </c>
      <c r="K338" t="s">
        <v>979</v>
      </c>
      <c r="L338">
        <v>1346</v>
      </c>
      <c r="N338">
        <v>1009</v>
      </c>
      <c r="O338" t="s">
        <v>920</v>
      </c>
      <c r="P338" t="s">
        <v>920</v>
      </c>
      <c r="Q338">
        <v>1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</v>
      </c>
      <c r="AD338">
        <v>0</v>
      </c>
      <c r="AE338">
        <v>0</v>
      </c>
      <c r="AF338" t="s">
        <v>3</v>
      </c>
      <c r="AG338">
        <v>0</v>
      </c>
      <c r="AH338">
        <v>3</v>
      </c>
      <c r="AI338">
        <v>-1</v>
      </c>
      <c r="AJ338" t="s">
        <v>3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ROW(Source!A225)</f>
        <v>225</v>
      </c>
      <c r="B339">
        <v>51654002</v>
      </c>
      <c r="C339">
        <v>51653975</v>
      </c>
      <c r="D339">
        <v>49514616</v>
      </c>
      <c r="E339">
        <v>70</v>
      </c>
      <c r="F339">
        <v>1</v>
      </c>
      <c r="G339">
        <v>1</v>
      </c>
      <c r="H339">
        <v>3</v>
      </c>
      <c r="I339" t="s">
        <v>978</v>
      </c>
      <c r="J339" t="s">
        <v>3</v>
      </c>
      <c r="K339" t="s">
        <v>980</v>
      </c>
      <c r="L339">
        <v>1371</v>
      </c>
      <c r="N339">
        <v>1013</v>
      </c>
      <c r="O339" t="s">
        <v>17</v>
      </c>
      <c r="P339" t="s">
        <v>17</v>
      </c>
      <c r="Q339">
        <v>1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</v>
      </c>
      <c r="AD339">
        <v>0</v>
      </c>
      <c r="AE339">
        <v>0</v>
      </c>
      <c r="AF339" t="s">
        <v>3</v>
      </c>
      <c r="AG339">
        <v>0</v>
      </c>
      <c r="AH339">
        <v>3</v>
      </c>
      <c r="AI339">
        <v>-1</v>
      </c>
      <c r="AJ339" t="s">
        <v>3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ROW(Source!A225)</f>
        <v>225</v>
      </c>
      <c r="B340">
        <v>51654003</v>
      </c>
      <c r="C340">
        <v>51653975</v>
      </c>
      <c r="D340">
        <v>49514677</v>
      </c>
      <c r="E340">
        <v>70</v>
      </c>
      <c r="F340">
        <v>1</v>
      </c>
      <c r="G340">
        <v>1</v>
      </c>
      <c r="H340">
        <v>3</v>
      </c>
      <c r="I340" t="s">
        <v>981</v>
      </c>
      <c r="J340" t="s">
        <v>3</v>
      </c>
      <c r="K340" t="s">
        <v>982</v>
      </c>
      <c r="L340">
        <v>1371</v>
      </c>
      <c r="N340">
        <v>1013</v>
      </c>
      <c r="O340" t="s">
        <v>17</v>
      </c>
      <c r="P340" t="s">
        <v>17</v>
      </c>
      <c r="Q340">
        <v>1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</v>
      </c>
      <c r="AD340">
        <v>0</v>
      </c>
      <c r="AE340">
        <v>0</v>
      </c>
      <c r="AF340" t="s">
        <v>3</v>
      </c>
      <c r="AG340">
        <v>0</v>
      </c>
      <c r="AH340">
        <v>3</v>
      </c>
      <c r="AI340">
        <v>-1</v>
      </c>
      <c r="AJ340" t="s">
        <v>3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ROW(Source!A225)</f>
        <v>225</v>
      </c>
      <c r="B341">
        <v>51654004</v>
      </c>
      <c r="C341">
        <v>51653975</v>
      </c>
      <c r="D341">
        <v>49514711</v>
      </c>
      <c r="E341">
        <v>70</v>
      </c>
      <c r="F341">
        <v>1</v>
      </c>
      <c r="G341">
        <v>1</v>
      </c>
      <c r="H341">
        <v>3</v>
      </c>
      <c r="I341" t="s">
        <v>983</v>
      </c>
      <c r="J341" t="s">
        <v>3</v>
      </c>
      <c r="K341" t="s">
        <v>984</v>
      </c>
      <c r="L341">
        <v>1371</v>
      </c>
      <c r="N341">
        <v>1013</v>
      </c>
      <c r="O341" t="s">
        <v>17</v>
      </c>
      <c r="P341" t="s">
        <v>17</v>
      </c>
      <c r="Q341">
        <v>1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</v>
      </c>
      <c r="AD341">
        <v>0</v>
      </c>
      <c r="AE341">
        <v>0</v>
      </c>
      <c r="AF341" t="s">
        <v>3</v>
      </c>
      <c r="AG341">
        <v>0</v>
      </c>
      <c r="AH341">
        <v>3</v>
      </c>
      <c r="AI341">
        <v>-1</v>
      </c>
      <c r="AJ341" t="s">
        <v>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ROW(Source!A227)</f>
        <v>227</v>
      </c>
      <c r="B342">
        <v>51654020</v>
      </c>
      <c r="C342">
        <v>51654006</v>
      </c>
      <c r="D342">
        <v>49510719</v>
      </c>
      <c r="E342">
        <v>70</v>
      </c>
      <c r="F342">
        <v>1</v>
      </c>
      <c r="G342">
        <v>1</v>
      </c>
      <c r="H342">
        <v>1</v>
      </c>
      <c r="I342" t="s">
        <v>942</v>
      </c>
      <c r="J342" t="s">
        <v>3</v>
      </c>
      <c r="K342" t="s">
        <v>943</v>
      </c>
      <c r="L342">
        <v>1191</v>
      </c>
      <c r="N342">
        <v>1013</v>
      </c>
      <c r="O342" t="s">
        <v>904</v>
      </c>
      <c r="P342" t="s">
        <v>904</v>
      </c>
      <c r="Q342">
        <v>1</v>
      </c>
      <c r="X342">
        <v>141</v>
      </c>
      <c r="Y342">
        <v>0</v>
      </c>
      <c r="Z342">
        <v>0</v>
      </c>
      <c r="AA342">
        <v>0</v>
      </c>
      <c r="AB342">
        <v>8.74</v>
      </c>
      <c r="AC342">
        <v>0</v>
      </c>
      <c r="AD342">
        <v>1</v>
      </c>
      <c r="AE342">
        <v>1</v>
      </c>
      <c r="AF342" t="s">
        <v>20</v>
      </c>
      <c r="AG342">
        <v>148.05000000000001</v>
      </c>
      <c r="AH342">
        <v>2</v>
      </c>
      <c r="AI342">
        <v>51654007</v>
      </c>
      <c r="AJ342">
        <v>301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ROW(Source!A227)</f>
        <v>227</v>
      </c>
      <c r="B343">
        <v>51654021</v>
      </c>
      <c r="C343">
        <v>51654006</v>
      </c>
      <c r="D343">
        <v>49510905</v>
      </c>
      <c r="E343">
        <v>70</v>
      </c>
      <c r="F343">
        <v>1</v>
      </c>
      <c r="G343">
        <v>1</v>
      </c>
      <c r="H343">
        <v>1</v>
      </c>
      <c r="I343" t="s">
        <v>905</v>
      </c>
      <c r="J343" t="s">
        <v>3</v>
      </c>
      <c r="K343" t="s">
        <v>906</v>
      </c>
      <c r="L343">
        <v>1191</v>
      </c>
      <c r="N343">
        <v>1013</v>
      </c>
      <c r="O343" t="s">
        <v>904</v>
      </c>
      <c r="P343" t="s">
        <v>904</v>
      </c>
      <c r="Q343">
        <v>1</v>
      </c>
      <c r="X343">
        <v>0.94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2</v>
      </c>
      <c r="AF343" t="s">
        <v>20</v>
      </c>
      <c r="AG343">
        <v>0.98699999999999999</v>
      </c>
      <c r="AH343">
        <v>2</v>
      </c>
      <c r="AI343">
        <v>51654008</v>
      </c>
      <c r="AJ343">
        <v>302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ROW(Source!A227)</f>
        <v>227</v>
      </c>
      <c r="B344">
        <v>51654022</v>
      </c>
      <c r="C344">
        <v>51654006</v>
      </c>
      <c r="D344">
        <v>49672573</v>
      </c>
      <c r="E344">
        <v>1</v>
      </c>
      <c r="F344">
        <v>1</v>
      </c>
      <c r="G344">
        <v>1</v>
      </c>
      <c r="H344">
        <v>2</v>
      </c>
      <c r="I344" t="s">
        <v>907</v>
      </c>
      <c r="J344" t="s">
        <v>908</v>
      </c>
      <c r="K344" t="s">
        <v>909</v>
      </c>
      <c r="L344">
        <v>1367</v>
      </c>
      <c r="N344">
        <v>1011</v>
      </c>
      <c r="O344" t="s">
        <v>910</v>
      </c>
      <c r="P344" t="s">
        <v>910</v>
      </c>
      <c r="Q344">
        <v>1</v>
      </c>
      <c r="X344">
        <v>0.38</v>
      </c>
      <c r="Y344">
        <v>0</v>
      </c>
      <c r="Z344">
        <v>115.4</v>
      </c>
      <c r="AA344">
        <v>13.5</v>
      </c>
      <c r="AB344">
        <v>0</v>
      </c>
      <c r="AC344">
        <v>0</v>
      </c>
      <c r="AD344">
        <v>1</v>
      </c>
      <c r="AE344">
        <v>0</v>
      </c>
      <c r="AF344" t="s">
        <v>20</v>
      </c>
      <c r="AG344">
        <v>0.39900000000000002</v>
      </c>
      <c r="AH344">
        <v>2</v>
      </c>
      <c r="AI344">
        <v>51654009</v>
      </c>
      <c r="AJ344">
        <v>303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ROW(Source!A227)</f>
        <v>227</v>
      </c>
      <c r="B345">
        <v>51654023</v>
      </c>
      <c r="C345">
        <v>51654006</v>
      </c>
      <c r="D345">
        <v>49672703</v>
      </c>
      <c r="E345">
        <v>1</v>
      </c>
      <c r="F345">
        <v>1</v>
      </c>
      <c r="G345">
        <v>1</v>
      </c>
      <c r="H345">
        <v>2</v>
      </c>
      <c r="I345" t="s">
        <v>944</v>
      </c>
      <c r="J345" t="s">
        <v>945</v>
      </c>
      <c r="K345" t="s">
        <v>946</v>
      </c>
      <c r="L345">
        <v>1367</v>
      </c>
      <c r="N345">
        <v>1011</v>
      </c>
      <c r="O345" t="s">
        <v>910</v>
      </c>
      <c r="P345" t="s">
        <v>910</v>
      </c>
      <c r="Q345">
        <v>1</v>
      </c>
      <c r="X345">
        <v>0.34</v>
      </c>
      <c r="Y345">
        <v>0</v>
      </c>
      <c r="Z345">
        <v>6.66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20</v>
      </c>
      <c r="AG345">
        <v>0.35700000000000004</v>
      </c>
      <c r="AH345">
        <v>2</v>
      </c>
      <c r="AI345">
        <v>51654010</v>
      </c>
      <c r="AJ345">
        <v>304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ROW(Source!A227)</f>
        <v>227</v>
      </c>
      <c r="B346">
        <v>51654024</v>
      </c>
      <c r="C346">
        <v>51654006</v>
      </c>
      <c r="D346">
        <v>49673503</v>
      </c>
      <c r="E346">
        <v>1</v>
      </c>
      <c r="F346">
        <v>1</v>
      </c>
      <c r="G346">
        <v>1</v>
      </c>
      <c r="H346">
        <v>2</v>
      </c>
      <c r="I346" t="s">
        <v>914</v>
      </c>
      <c r="J346" t="s">
        <v>915</v>
      </c>
      <c r="K346" t="s">
        <v>916</v>
      </c>
      <c r="L346">
        <v>1367</v>
      </c>
      <c r="N346">
        <v>1011</v>
      </c>
      <c r="O346" t="s">
        <v>910</v>
      </c>
      <c r="P346" t="s">
        <v>910</v>
      </c>
      <c r="Q346">
        <v>1</v>
      </c>
      <c r="X346">
        <v>0.56000000000000005</v>
      </c>
      <c r="Y346">
        <v>0</v>
      </c>
      <c r="Z346">
        <v>65.709999999999994</v>
      </c>
      <c r="AA346">
        <v>11.6</v>
      </c>
      <c r="AB346">
        <v>0</v>
      </c>
      <c r="AC346">
        <v>0</v>
      </c>
      <c r="AD346">
        <v>1</v>
      </c>
      <c r="AE346">
        <v>0</v>
      </c>
      <c r="AF346" t="s">
        <v>20</v>
      </c>
      <c r="AG346">
        <v>0.58800000000000008</v>
      </c>
      <c r="AH346">
        <v>2</v>
      </c>
      <c r="AI346">
        <v>51654011</v>
      </c>
      <c r="AJ346">
        <v>305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ROW(Source!A227)</f>
        <v>227</v>
      </c>
      <c r="B347">
        <v>51654025</v>
      </c>
      <c r="C347">
        <v>51654006</v>
      </c>
      <c r="D347">
        <v>49673715</v>
      </c>
      <c r="E347">
        <v>1</v>
      </c>
      <c r="F347">
        <v>1</v>
      </c>
      <c r="G347">
        <v>1</v>
      </c>
      <c r="H347">
        <v>2</v>
      </c>
      <c r="I347" t="s">
        <v>926</v>
      </c>
      <c r="J347" t="s">
        <v>927</v>
      </c>
      <c r="K347" t="s">
        <v>928</v>
      </c>
      <c r="L347">
        <v>1367</v>
      </c>
      <c r="N347">
        <v>1011</v>
      </c>
      <c r="O347" t="s">
        <v>910</v>
      </c>
      <c r="P347" t="s">
        <v>910</v>
      </c>
      <c r="Q347">
        <v>1</v>
      </c>
      <c r="X347">
        <v>1.4</v>
      </c>
      <c r="Y347">
        <v>0</v>
      </c>
      <c r="Z347">
        <v>8.1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20</v>
      </c>
      <c r="AG347">
        <v>1.47</v>
      </c>
      <c r="AH347">
        <v>2</v>
      </c>
      <c r="AI347">
        <v>51654012</v>
      </c>
      <c r="AJ347">
        <v>306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ROW(Source!A227)</f>
        <v>227</v>
      </c>
      <c r="B348">
        <v>51654026</v>
      </c>
      <c r="C348">
        <v>51654006</v>
      </c>
      <c r="D348">
        <v>49521144</v>
      </c>
      <c r="E348">
        <v>1</v>
      </c>
      <c r="F348">
        <v>1</v>
      </c>
      <c r="G348">
        <v>1</v>
      </c>
      <c r="H348">
        <v>3</v>
      </c>
      <c r="I348" t="s">
        <v>947</v>
      </c>
      <c r="J348" t="s">
        <v>948</v>
      </c>
      <c r="K348" t="s">
        <v>949</v>
      </c>
      <c r="L348">
        <v>1348</v>
      </c>
      <c r="N348">
        <v>1009</v>
      </c>
      <c r="O348" t="s">
        <v>105</v>
      </c>
      <c r="P348" t="s">
        <v>105</v>
      </c>
      <c r="Q348">
        <v>1000</v>
      </c>
      <c r="X348">
        <v>8.8999999999999995E-4</v>
      </c>
      <c r="Y348">
        <v>26499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8.8999999999999995E-4</v>
      </c>
      <c r="AH348">
        <v>2</v>
      </c>
      <c r="AI348">
        <v>51654013</v>
      </c>
      <c r="AJ348">
        <v>307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ROW(Source!A227)</f>
        <v>227</v>
      </c>
      <c r="B349">
        <v>51654027</v>
      </c>
      <c r="C349">
        <v>51654006</v>
      </c>
      <c r="D349">
        <v>49524301</v>
      </c>
      <c r="E349">
        <v>1</v>
      </c>
      <c r="F349">
        <v>1</v>
      </c>
      <c r="G349">
        <v>1</v>
      </c>
      <c r="H349">
        <v>3</v>
      </c>
      <c r="I349" t="s">
        <v>929</v>
      </c>
      <c r="J349" t="s">
        <v>930</v>
      </c>
      <c r="K349" t="s">
        <v>931</v>
      </c>
      <c r="L349">
        <v>1348</v>
      </c>
      <c r="N349">
        <v>1009</v>
      </c>
      <c r="O349" t="s">
        <v>105</v>
      </c>
      <c r="P349" t="s">
        <v>105</v>
      </c>
      <c r="Q349">
        <v>1000</v>
      </c>
      <c r="X349">
        <v>4.0999999999999999E-4</v>
      </c>
      <c r="Y349">
        <v>10362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4.0999999999999999E-4</v>
      </c>
      <c r="AH349">
        <v>2</v>
      </c>
      <c r="AI349">
        <v>51654014</v>
      </c>
      <c r="AJ349">
        <v>308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ROW(Source!A227)</f>
        <v>227</v>
      </c>
      <c r="B350">
        <v>51654028</v>
      </c>
      <c r="C350">
        <v>51654006</v>
      </c>
      <c r="D350">
        <v>49525488</v>
      </c>
      <c r="E350">
        <v>1</v>
      </c>
      <c r="F350">
        <v>1</v>
      </c>
      <c r="G350">
        <v>1</v>
      </c>
      <c r="H350">
        <v>3</v>
      </c>
      <c r="I350" t="s">
        <v>917</v>
      </c>
      <c r="J350" t="s">
        <v>918</v>
      </c>
      <c r="K350" t="s">
        <v>919</v>
      </c>
      <c r="L350">
        <v>1346</v>
      </c>
      <c r="N350">
        <v>1009</v>
      </c>
      <c r="O350" t="s">
        <v>920</v>
      </c>
      <c r="P350" t="s">
        <v>920</v>
      </c>
      <c r="Q350">
        <v>1</v>
      </c>
      <c r="X350">
        <v>15</v>
      </c>
      <c r="Y350">
        <v>9.0399999999999991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15</v>
      </c>
      <c r="AH350">
        <v>2</v>
      </c>
      <c r="AI350">
        <v>51654015</v>
      </c>
      <c r="AJ350">
        <v>309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ROW(Source!A227)</f>
        <v>227</v>
      </c>
      <c r="B351">
        <v>51654029</v>
      </c>
      <c r="C351">
        <v>51654006</v>
      </c>
      <c r="D351">
        <v>49526492</v>
      </c>
      <c r="E351">
        <v>1</v>
      </c>
      <c r="F351">
        <v>1</v>
      </c>
      <c r="G351">
        <v>1</v>
      </c>
      <c r="H351">
        <v>3</v>
      </c>
      <c r="I351" t="s">
        <v>921</v>
      </c>
      <c r="J351" t="s">
        <v>922</v>
      </c>
      <c r="K351" t="s">
        <v>923</v>
      </c>
      <c r="L351">
        <v>1346</v>
      </c>
      <c r="N351">
        <v>1009</v>
      </c>
      <c r="O351" t="s">
        <v>920</v>
      </c>
      <c r="P351" t="s">
        <v>920</v>
      </c>
      <c r="Q351">
        <v>1</v>
      </c>
      <c r="X351">
        <v>8</v>
      </c>
      <c r="Y351">
        <v>23.09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8</v>
      </c>
      <c r="AH351">
        <v>2</v>
      </c>
      <c r="AI351">
        <v>51654016</v>
      </c>
      <c r="AJ351">
        <v>310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ROW(Source!A227)</f>
        <v>227</v>
      </c>
      <c r="B352">
        <v>51654030</v>
      </c>
      <c r="C352">
        <v>51654006</v>
      </c>
      <c r="D352">
        <v>49512814</v>
      </c>
      <c r="E352">
        <v>70</v>
      </c>
      <c r="F352">
        <v>1</v>
      </c>
      <c r="G352">
        <v>1</v>
      </c>
      <c r="H352">
        <v>3</v>
      </c>
      <c r="I352" t="s">
        <v>974</v>
      </c>
      <c r="J352" t="s">
        <v>3</v>
      </c>
      <c r="K352" t="s">
        <v>975</v>
      </c>
      <c r="L352">
        <v>1327</v>
      </c>
      <c r="N352">
        <v>1005</v>
      </c>
      <c r="O352" t="s">
        <v>52</v>
      </c>
      <c r="P352" t="s">
        <v>52</v>
      </c>
      <c r="Q352">
        <v>1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</v>
      </c>
      <c r="AD352">
        <v>0</v>
      </c>
      <c r="AE352">
        <v>0</v>
      </c>
      <c r="AF352" t="s">
        <v>3</v>
      </c>
      <c r="AG352">
        <v>0</v>
      </c>
      <c r="AH352">
        <v>3</v>
      </c>
      <c r="AI352">
        <v>-1</v>
      </c>
      <c r="AJ352" t="s">
        <v>3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ROW(Source!A227)</f>
        <v>227</v>
      </c>
      <c r="B353">
        <v>51654031</v>
      </c>
      <c r="C353">
        <v>51654006</v>
      </c>
      <c r="D353">
        <v>49555131</v>
      </c>
      <c r="E353">
        <v>1</v>
      </c>
      <c r="F353">
        <v>1</v>
      </c>
      <c r="G353">
        <v>1</v>
      </c>
      <c r="H353">
        <v>3</v>
      </c>
      <c r="I353" t="s">
        <v>950</v>
      </c>
      <c r="J353" t="s">
        <v>951</v>
      </c>
      <c r="K353" t="s">
        <v>952</v>
      </c>
      <c r="L353">
        <v>1348</v>
      </c>
      <c r="N353">
        <v>1009</v>
      </c>
      <c r="O353" t="s">
        <v>105</v>
      </c>
      <c r="P353" t="s">
        <v>105</v>
      </c>
      <c r="Q353">
        <v>1000</v>
      </c>
      <c r="X353">
        <v>5.0099999999999997E-3</v>
      </c>
      <c r="Y353">
        <v>17183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5.0099999999999997E-3</v>
      </c>
      <c r="AH353">
        <v>2</v>
      </c>
      <c r="AI353">
        <v>51654017</v>
      </c>
      <c r="AJ353">
        <v>311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ROW(Source!A227)</f>
        <v>227</v>
      </c>
      <c r="B354">
        <v>51654032</v>
      </c>
      <c r="C354">
        <v>51654006</v>
      </c>
      <c r="D354">
        <v>49514607</v>
      </c>
      <c r="E354">
        <v>70</v>
      </c>
      <c r="F354">
        <v>1</v>
      </c>
      <c r="G354">
        <v>1</v>
      </c>
      <c r="H354">
        <v>3</v>
      </c>
      <c r="I354" t="s">
        <v>976</v>
      </c>
      <c r="J354" t="s">
        <v>3</v>
      </c>
      <c r="K354" t="s">
        <v>977</v>
      </c>
      <c r="L354">
        <v>1327</v>
      </c>
      <c r="N354">
        <v>1005</v>
      </c>
      <c r="O354" t="s">
        <v>52</v>
      </c>
      <c r="P354" t="s">
        <v>52</v>
      </c>
      <c r="Q354">
        <v>1</v>
      </c>
      <c r="X354">
        <v>100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s">
        <v>3</v>
      </c>
      <c r="AG354">
        <v>100</v>
      </c>
      <c r="AH354">
        <v>3</v>
      </c>
      <c r="AI354">
        <v>-1</v>
      </c>
      <c r="AJ354" t="s">
        <v>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ROW(Source!A227)</f>
        <v>227</v>
      </c>
      <c r="B355">
        <v>51654033</v>
      </c>
      <c r="C355">
        <v>51654006</v>
      </c>
      <c r="D355">
        <v>49514616</v>
      </c>
      <c r="E355">
        <v>70</v>
      </c>
      <c r="F355">
        <v>1</v>
      </c>
      <c r="G355">
        <v>1</v>
      </c>
      <c r="H355">
        <v>3</v>
      </c>
      <c r="I355" t="s">
        <v>978</v>
      </c>
      <c r="J355" t="s">
        <v>3</v>
      </c>
      <c r="K355" t="s">
        <v>979</v>
      </c>
      <c r="L355">
        <v>1346</v>
      </c>
      <c r="N355">
        <v>1009</v>
      </c>
      <c r="O355" t="s">
        <v>920</v>
      </c>
      <c r="P355" t="s">
        <v>920</v>
      </c>
      <c r="Q355">
        <v>1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</v>
      </c>
      <c r="AD355">
        <v>0</v>
      </c>
      <c r="AE355">
        <v>0</v>
      </c>
      <c r="AF355" t="s">
        <v>3</v>
      </c>
      <c r="AG355">
        <v>0</v>
      </c>
      <c r="AH355">
        <v>3</v>
      </c>
      <c r="AI355">
        <v>-1</v>
      </c>
      <c r="AJ355" t="s">
        <v>3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ROW(Source!A227)</f>
        <v>227</v>
      </c>
      <c r="B356">
        <v>51654034</v>
      </c>
      <c r="C356">
        <v>51654006</v>
      </c>
      <c r="D356">
        <v>49514616</v>
      </c>
      <c r="E356">
        <v>70</v>
      </c>
      <c r="F356">
        <v>1</v>
      </c>
      <c r="G356">
        <v>1</v>
      </c>
      <c r="H356">
        <v>3</v>
      </c>
      <c r="I356" t="s">
        <v>978</v>
      </c>
      <c r="J356" t="s">
        <v>3</v>
      </c>
      <c r="K356" t="s">
        <v>980</v>
      </c>
      <c r="L356">
        <v>1371</v>
      </c>
      <c r="N356">
        <v>1013</v>
      </c>
      <c r="O356" t="s">
        <v>17</v>
      </c>
      <c r="P356" t="s">
        <v>17</v>
      </c>
      <c r="Q356">
        <v>1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</v>
      </c>
      <c r="AD356">
        <v>0</v>
      </c>
      <c r="AE356">
        <v>0</v>
      </c>
      <c r="AF356" t="s">
        <v>3</v>
      </c>
      <c r="AG356">
        <v>0</v>
      </c>
      <c r="AH356">
        <v>3</v>
      </c>
      <c r="AI356">
        <v>-1</v>
      </c>
      <c r="AJ356" t="s">
        <v>3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ROW(Source!A227)</f>
        <v>227</v>
      </c>
      <c r="B357">
        <v>51654035</v>
      </c>
      <c r="C357">
        <v>51654006</v>
      </c>
      <c r="D357">
        <v>49514677</v>
      </c>
      <c r="E357">
        <v>70</v>
      </c>
      <c r="F357">
        <v>1</v>
      </c>
      <c r="G357">
        <v>1</v>
      </c>
      <c r="H357">
        <v>3</v>
      </c>
      <c r="I357" t="s">
        <v>981</v>
      </c>
      <c r="J357" t="s">
        <v>3</v>
      </c>
      <c r="K357" t="s">
        <v>982</v>
      </c>
      <c r="L357">
        <v>1371</v>
      </c>
      <c r="N357">
        <v>1013</v>
      </c>
      <c r="O357" t="s">
        <v>17</v>
      </c>
      <c r="P357" t="s">
        <v>17</v>
      </c>
      <c r="Q357">
        <v>1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</v>
      </c>
      <c r="AD357">
        <v>0</v>
      </c>
      <c r="AE357">
        <v>0</v>
      </c>
      <c r="AF357" t="s">
        <v>3</v>
      </c>
      <c r="AG357">
        <v>0</v>
      </c>
      <c r="AH357">
        <v>3</v>
      </c>
      <c r="AI357">
        <v>-1</v>
      </c>
      <c r="AJ357" t="s">
        <v>3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ROW(Source!A230)</f>
        <v>230</v>
      </c>
      <c r="B358">
        <v>51654046</v>
      </c>
      <c r="C358">
        <v>51654038</v>
      </c>
      <c r="D358">
        <v>49510767</v>
      </c>
      <c r="E358">
        <v>70</v>
      </c>
      <c r="F358">
        <v>1</v>
      </c>
      <c r="G358">
        <v>1</v>
      </c>
      <c r="H358">
        <v>1</v>
      </c>
      <c r="I358" t="s">
        <v>953</v>
      </c>
      <c r="J358" t="s">
        <v>3</v>
      </c>
      <c r="K358" t="s">
        <v>954</v>
      </c>
      <c r="L358">
        <v>1191</v>
      </c>
      <c r="N358">
        <v>1013</v>
      </c>
      <c r="O358" t="s">
        <v>904</v>
      </c>
      <c r="P358" t="s">
        <v>904</v>
      </c>
      <c r="Q358">
        <v>1</v>
      </c>
      <c r="X358">
        <v>5</v>
      </c>
      <c r="Y358">
        <v>0</v>
      </c>
      <c r="Z358">
        <v>0</v>
      </c>
      <c r="AA358">
        <v>0</v>
      </c>
      <c r="AB358">
        <v>9.92</v>
      </c>
      <c r="AC358">
        <v>0</v>
      </c>
      <c r="AD358">
        <v>1</v>
      </c>
      <c r="AE358">
        <v>1</v>
      </c>
      <c r="AF358" t="s">
        <v>3</v>
      </c>
      <c r="AG358">
        <v>5</v>
      </c>
      <c r="AH358">
        <v>2</v>
      </c>
      <c r="AI358">
        <v>51654039</v>
      </c>
      <c r="AJ358">
        <v>314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ROW(Source!A230)</f>
        <v>230</v>
      </c>
      <c r="B359">
        <v>51654047</v>
      </c>
      <c r="C359">
        <v>51654038</v>
      </c>
      <c r="D359">
        <v>49510905</v>
      </c>
      <c r="E359">
        <v>70</v>
      </c>
      <c r="F359">
        <v>1</v>
      </c>
      <c r="G359">
        <v>1</v>
      </c>
      <c r="H359">
        <v>1</v>
      </c>
      <c r="I359" t="s">
        <v>905</v>
      </c>
      <c r="J359" t="s">
        <v>3</v>
      </c>
      <c r="K359" t="s">
        <v>906</v>
      </c>
      <c r="L359">
        <v>1191</v>
      </c>
      <c r="N359">
        <v>1013</v>
      </c>
      <c r="O359" t="s">
        <v>904</v>
      </c>
      <c r="P359" t="s">
        <v>904</v>
      </c>
      <c r="Q359">
        <v>1</v>
      </c>
      <c r="X359">
        <v>0.43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2</v>
      </c>
      <c r="AF359" t="s">
        <v>3</v>
      </c>
      <c r="AG359">
        <v>0.43</v>
      </c>
      <c r="AH359">
        <v>2</v>
      </c>
      <c r="AI359">
        <v>51654040</v>
      </c>
      <c r="AJ359">
        <v>315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ROW(Source!A230)</f>
        <v>230</v>
      </c>
      <c r="B360">
        <v>51654048</v>
      </c>
      <c r="C360">
        <v>51654038</v>
      </c>
      <c r="D360">
        <v>49673503</v>
      </c>
      <c r="E360">
        <v>1</v>
      </c>
      <c r="F360">
        <v>1</v>
      </c>
      <c r="G360">
        <v>1</v>
      </c>
      <c r="H360">
        <v>2</v>
      </c>
      <c r="I360" t="s">
        <v>914</v>
      </c>
      <c r="J360" t="s">
        <v>915</v>
      </c>
      <c r="K360" t="s">
        <v>916</v>
      </c>
      <c r="L360">
        <v>1367</v>
      </c>
      <c r="N360">
        <v>1011</v>
      </c>
      <c r="O360" t="s">
        <v>910</v>
      </c>
      <c r="P360" t="s">
        <v>910</v>
      </c>
      <c r="Q360">
        <v>1</v>
      </c>
      <c r="X360">
        <v>0.43</v>
      </c>
      <c r="Y360">
        <v>0</v>
      </c>
      <c r="Z360">
        <v>65.709999999999994</v>
      </c>
      <c r="AA360">
        <v>11.6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0.43</v>
      </c>
      <c r="AH360">
        <v>2</v>
      </c>
      <c r="AI360">
        <v>51654041</v>
      </c>
      <c r="AJ360">
        <v>316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ROW(Source!A230)</f>
        <v>230</v>
      </c>
      <c r="B361">
        <v>51654049</v>
      </c>
      <c r="C361">
        <v>51654038</v>
      </c>
      <c r="D361">
        <v>49523581</v>
      </c>
      <c r="E361">
        <v>1</v>
      </c>
      <c r="F361">
        <v>1</v>
      </c>
      <c r="G361">
        <v>1</v>
      </c>
      <c r="H361">
        <v>3</v>
      </c>
      <c r="I361" t="s">
        <v>955</v>
      </c>
      <c r="J361" t="s">
        <v>956</v>
      </c>
      <c r="K361" t="s">
        <v>957</v>
      </c>
      <c r="L361">
        <v>1301</v>
      </c>
      <c r="N361">
        <v>1003</v>
      </c>
      <c r="O361" t="s">
        <v>958</v>
      </c>
      <c r="P361" t="s">
        <v>958</v>
      </c>
      <c r="Q361">
        <v>1</v>
      </c>
      <c r="X361">
        <v>20</v>
      </c>
      <c r="Y361">
        <v>3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20</v>
      </c>
      <c r="AH361">
        <v>2</v>
      </c>
      <c r="AI361">
        <v>51654043</v>
      </c>
      <c r="AJ361">
        <v>318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ROW(Source!A230)</f>
        <v>230</v>
      </c>
      <c r="B362">
        <v>51654050</v>
      </c>
      <c r="C362">
        <v>51654038</v>
      </c>
      <c r="D362">
        <v>49513635</v>
      </c>
      <c r="E362">
        <v>70</v>
      </c>
      <c r="F362">
        <v>1</v>
      </c>
      <c r="G362">
        <v>1</v>
      </c>
      <c r="H362">
        <v>3</v>
      </c>
      <c r="I362" t="s">
        <v>985</v>
      </c>
      <c r="J362" t="s">
        <v>3</v>
      </c>
      <c r="K362" t="s">
        <v>986</v>
      </c>
      <c r="L362">
        <v>1327</v>
      </c>
      <c r="N362">
        <v>1005</v>
      </c>
      <c r="O362" t="s">
        <v>52</v>
      </c>
      <c r="P362" t="s">
        <v>52</v>
      </c>
      <c r="Q362">
        <v>1</v>
      </c>
      <c r="X362">
        <v>11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s">
        <v>3</v>
      </c>
      <c r="AG362">
        <v>11</v>
      </c>
      <c r="AH362">
        <v>3</v>
      </c>
      <c r="AI362">
        <v>-1</v>
      </c>
      <c r="AJ362" t="s">
        <v>3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ROW(Source!A230)</f>
        <v>230</v>
      </c>
      <c r="B363">
        <v>51654051</v>
      </c>
      <c r="C363">
        <v>51654038</v>
      </c>
      <c r="D363">
        <v>49553409</v>
      </c>
      <c r="E363">
        <v>1</v>
      </c>
      <c r="F363">
        <v>1</v>
      </c>
      <c r="G363">
        <v>1</v>
      </c>
      <c r="H363">
        <v>3</v>
      </c>
      <c r="I363" t="s">
        <v>122</v>
      </c>
      <c r="J363" t="s">
        <v>125</v>
      </c>
      <c r="K363" t="s">
        <v>123</v>
      </c>
      <c r="L363">
        <v>1296</v>
      </c>
      <c r="N363">
        <v>1002</v>
      </c>
      <c r="O363" t="s">
        <v>124</v>
      </c>
      <c r="P363" t="s">
        <v>124</v>
      </c>
      <c r="Q363">
        <v>1</v>
      </c>
      <c r="X363">
        <v>1.5</v>
      </c>
      <c r="Y363">
        <v>65.58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1.5</v>
      </c>
      <c r="AH363">
        <v>2</v>
      </c>
      <c r="AI363">
        <v>51654044</v>
      </c>
      <c r="AJ363">
        <v>319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ROW(Source!A230)</f>
        <v>230</v>
      </c>
      <c r="B364">
        <v>51654052</v>
      </c>
      <c r="C364">
        <v>51654038</v>
      </c>
      <c r="D364">
        <v>49554226</v>
      </c>
      <c r="E364">
        <v>1</v>
      </c>
      <c r="F364">
        <v>1</v>
      </c>
      <c r="G364">
        <v>1</v>
      </c>
      <c r="H364">
        <v>3</v>
      </c>
      <c r="I364" t="s">
        <v>987</v>
      </c>
      <c r="J364" t="s">
        <v>988</v>
      </c>
      <c r="K364" t="s">
        <v>989</v>
      </c>
      <c r="L364">
        <v>1296</v>
      </c>
      <c r="N364">
        <v>1002</v>
      </c>
      <c r="O364" t="s">
        <v>124</v>
      </c>
      <c r="P364" t="s">
        <v>124</v>
      </c>
      <c r="Q364">
        <v>1</v>
      </c>
      <c r="X364">
        <v>0</v>
      </c>
      <c r="Y364">
        <v>269.51</v>
      </c>
      <c r="Z364">
        <v>0</v>
      </c>
      <c r="AA364">
        <v>0</v>
      </c>
      <c r="AB364">
        <v>0</v>
      </c>
      <c r="AC364">
        <v>1</v>
      </c>
      <c r="AD364">
        <v>0</v>
      </c>
      <c r="AE364">
        <v>0</v>
      </c>
      <c r="AF364" t="s">
        <v>3</v>
      </c>
      <c r="AG364">
        <v>0</v>
      </c>
      <c r="AH364">
        <v>3</v>
      </c>
      <c r="AI364">
        <v>-1</v>
      </c>
      <c r="AJ364" t="s">
        <v>3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ROW(Source!A230)</f>
        <v>230</v>
      </c>
      <c r="B365">
        <v>51654053</v>
      </c>
      <c r="C365">
        <v>51654038</v>
      </c>
      <c r="D365">
        <v>49555331</v>
      </c>
      <c r="E365">
        <v>1</v>
      </c>
      <c r="F365">
        <v>1</v>
      </c>
      <c r="G365">
        <v>1</v>
      </c>
      <c r="H365">
        <v>3</v>
      </c>
      <c r="I365" t="s">
        <v>127</v>
      </c>
      <c r="J365" t="s">
        <v>129</v>
      </c>
      <c r="K365" t="s">
        <v>128</v>
      </c>
      <c r="L365">
        <v>1296</v>
      </c>
      <c r="N365">
        <v>1002</v>
      </c>
      <c r="O365" t="s">
        <v>124</v>
      </c>
      <c r="P365" t="s">
        <v>124</v>
      </c>
      <c r="Q365">
        <v>1</v>
      </c>
      <c r="X365">
        <v>5.7000000000000002E-2</v>
      </c>
      <c r="Y365">
        <v>200.58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5.7000000000000002E-2</v>
      </c>
      <c r="AH365">
        <v>2</v>
      </c>
      <c r="AI365">
        <v>51654045</v>
      </c>
      <c r="AJ365">
        <v>320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ROW(Source!A234)</f>
        <v>234</v>
      </c>
      <c r="B366">
        <v>51654065</v>
      </c>
      <c r="C366">
        <v>51654057</v>
      </c>
      <c r="D366">
        <v>49510767</v>
      </c>
      <c r="E366">
        <v>70</v>
      </c>
      <c r="F366">
        <v>1</v>
      </c>
      <c r="G366">
        <v>1</v>
      </c>
      <c r="H366">
        <v>1</v>
      </c>
      <c r="I366" t="s">
        <v>953</v>
      </c>
      <c r="J366" t="s">
        <v>3</v>
      </c>
      <c r="K366" t="s">
        <v>954</v>
      </c>
      <c r="L366">
        <v>1191</v>
      </c>
      <c r="N366">
        <v>1013</v>
      </c>
      <c r="O366" t="s">
        <v>904</v>
      </c>
      <c r="P366" t="s">
        <v>904</v>
      </c>
      <c r="Q366">
        <v>1</v>
      </c>
      <c r="X366">
        <v>5</v>
      </c>
      <c r="Y366">
        <v>0</v>
      </c>
      <c r="Z366">
        <v>0</v>
      </c>
      <c r="AA366">
        <v>0</v>
      </c>
      <c r="AB366">
        <v>9.92</v>
      </c>
      <c r="AC366">
        <v>0</v>
      </c>
      <c r="AD366">
        <v>1</v>
      </c>
      <c r="AE366">
        <v>1</v>
      </c>
      <c r="AF366" t="s">
        <v>3</v>
      </c>
      <c r="AG366">
        <v>5</v>
      </c>
      <c r="AH366">
        <v>2</v>
      </c>
      <c r="AI366">
        <v>51654058</v>
      </c>
      <c r="AJ366">
        <v>321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ROW(Source!A234)</f>
        <v>234</v>
      </c>
      <c r="B367">
        <v>51654066</v>
      </c>
      <c r="C367">
        <v>51654057</v>
      </c>
      <c r="D367">
        <v>49510905</v>
      </c>
      <c r="E367">
        <v>70</v>
      </c>
      <c r="F367">
        <v>1</v>
      </c>
      <c r="G367">
        <v>1</v>
      </c>
      <c r="H367">
        <v>1</v>
      </c>
      <c r="I367" t="s">
        <v>905</v>
      </c>
      <c r="J367" t="s">
        <v>3</v>
      </c>
      <c r="K367" t="s">
        <v>906</v>
      </c>
      <c r="L367">
        <v>1191</v>
      </c>
      <c r="N367">
        <v>1013</v>
      </c>
      <c r="O367" t="s">
        <v>904</v>
      </c>
      <c r="P367" t="s">
        <v>904</v>
      </c>
      <c r="Q367">
        <v>1</v>
      </c>
      <c r="X367">
        <v>0.43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2</v>
      </c>
      <c r="AF367" t="s">
        <v>3</v>
      </c>
      <c r="AG367">
        <v>0.43</v>
      </c>
      <c r="AH367">
        <v>2</v>
      </c>
      <c r="AI367">
        <v>51654059</v>
      </c>
      <c r="AJ367">
        <v>322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ROW(Source!A234)</f>
        <v>234</v>
      </c>
      <c r="B368">
        <v>51654067</v>
      </c>
      <c r="C368">
        <v>51654057</v>
      </c>
      <c r="D368">
        <v>49673503</v>
      </c>
      <c r="E368">
        <v>1</v>
      </c>
      <c r="F368">
        <v>1</v>
      </c>
      <c r="G368">
        <v>1</v>
      </c>
      <c r="H368">
        <v>2</v>
      </c>
      <c r="I368" t="s">
        <v>914</v>
      </c>
      <c r="J368" t="s">
        <v>915</v>
      </c>
      <c r="K368" t="s">
        <v>916</v>
      </c>
      <c r="L368">
        <v>1367</v>
      </c>
      <c r="N368">
        <v>1011</v>
      </c>
      <c r="O368" t="s">
        <v>910</v>
      </c>
      <c r="P368" t="s">
        <v>910</v>
      </c>
      <c r="Q368">
        <v>1</v>
      </c>
      <c r="X368">
        <v>0.43</v>
      </c>
      <c r="Y368">
        <v>0</v>
      </c>
      <c r="Z368">
        <v>65.709999999999994</v>
      </c>
      <c r="AA368">
        <v>11.6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0.43</v>
      </c>
      <c r="AH368">
        <v>2</v>
      </c>
      <c r="AI368">
        <v>51654060</v>
      </c>
      <c r="AJ368">
        <v>323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ROW(Source!A234)</f>
        <v>234</v>
      </c>
      <c r="B369">
        <v>51654068</v>
      </c>
      <c r="C369">
        <v>51654057</v>
      </c>
      <c r="D369">
        <v>49523581</v>
      </c>
      <c r="E369">
        <v>1</v>
      </c>
      <c r="F369">
        <v>1</v>
      </c>
      <c r="G369">
        <v>1</v>
      </c>
      <c r="H369">
        <v>3</v>
      </c>
      <c r="I369" t="s">
        <v>955</v>
      </c>
      <c r="J369" t="s">
        <v>956</v>
      </c>
      <c r="K369" t="s">
        <v>957</v>
      </c>
      <c r="L369">
        <v>1301</v>
      </c>
      <c r="N369">
        <v>1003</v>
      </c>
      <c r="O369" t="s">
        <v>958</v>
      </c>
      <c r="P369" t="s">
        <v>958</v>
      </c>
      <c r="Q369">
        <v>1</v>
      </c>
      <c r="X369">
        <v>20</v>
      </c>
      <c r="Y369">
        <v>3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3</v>
      </c>
      <c r="AG369">
        <v>20</v>
      </c>
      <c r="AH369">
        <v>2</v>
      </c>
      <c r="AI369">
        <v>51654062</v>
      </c>
      <c r="AJ369">
        <v>325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ROW(Source!A234)</f>
        <v>234</v>
      </c>
      <c r="B370">
        <v>51654069</v>
      </c>
      <c r="C370">
        <v>51654057</v>
      </c>
      <c r="D370">
        <v>49513635</v>
      </c>
      <c r="E370">
        <v>70</v>
      </c>
      <c r="F370">
        <v>1</v>
      </c>
      <c r="G370">
        <v>1</v>
      </c>
      <c r="H370">
        <v>3</v>
      </c>
      <c r="I370" t="s">
        <v>985</v>
      </c>
      <c r="J370" t="s">
        <v>3</v>
      </c>
      <c r="K370" t="s">
        <v>986</v>
      </c>
      <c r="L370">
        <v>1327</v>
      </c>
      <c r="N370">
        <v>1005</v>
      </c>
      <c r="O370" t="s">
        <v>52</v>
      </c>
      <c r="P370" t="s">
        <v>52</v>
      </c>
      <c r="Q370">
        <v>1</v>
      </c>
      <c r="X370">
        <v>11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s">
        <v>3</v>
      </c>
      <c r="AG370">
        <v>11</v>
      </c>
      <c r="AH370">
        <v>3</v>
      </c>
      <c r="AI370">
        <v>-1</v>
      </c>
      <c r="AJ370" t="s">
        <v>3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ROW(Source!A234)</f>
        <v>234</v>
      </c>
      <c r="B371">
        <v>51654070</v>
      </c>
      <c r="C371">
        <v>51654057</v>
      </c>
      <c r="D371">
        <v>49553409</v>
      </c>
      <c r="E371">
        <v>1</v>
      </c>
      <c r="F371">
        <v>1</v>
      </c>
      <c r="G371">
        <v>1</v>
      </c>
      <c r="H371">
        <v>3</v>
      </c>
      <c r="I371" t="s">
        <v>122</v>
      </c>
      <c r="J371" t="s">
        <v>125</v>
      </c>
      <c r="K371" t="s">
        <v>123</v>
      </c>
      <c r="L371">
        <v>1296</v>
      </c>
      <c r="N371">
        <v>1002</v>
      </c>
      <c r="O371" t="s">
        <v>124</v>
      </c>
      <c r="P371" t="s">
        <v>124</v>
      </c>
      <c r="Q371">
        <v>1</v>
      </c>
      <c r="X371">
        <v>1.5</v>
      </c>
      <c r="Y371">
        <v>65.58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1.5</v>
      </c>
      <c r="AH371">
        <v>2</v>
      </c>
      <c r="AI371">
        <v>51654063</v>
      </c>
      <c r="AJ371">
        <v>326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ROW(Source!A234)</f>
        <v>234</v>
      </c>
      <c r="B372">
        <v>51654071</v>
      </c>
      <c r="C372">
        <v>51654057</v>
      </c>
      <c r="D372">
        <v>49554226</v>
      </c>
      <c r="E372">
        <v>1</v>
      </c>
      <c r="F372">
        <v>1</v>
      </c>
      <c r="G372">
        <v>1</v>
      </c>
      <c r="H372">
        <v>3</v>
      </c>
      <c r="I372" t="s">
        <v>987</v>
      </c>
      <c r="J372" t="s">
        <v>988</v>
      </c>
      <c r="K372" t="s">
        <v>989</v>
      </c>
      <c r="L372">
        <v>1296</v>
      </c>
      <c r="N372">
        <v>1002</v>
      </c>
      <c r="O372" t="s">
        <v>124</v>
      </c>
      <c r="P372" t="s">
        <v>124</v>
      </c>
      <c r="Q372">
        <v>1</v>
      </c>
      <c r="X372">
        <v>0</v>
      </c>
      <c r="Y372">
        <v>269.51</v>
      </c>
      <c r="Z372">
        <v>0</v>
      </c>
      <c r="AA372">
        <v>0</v>
      </c>
      <c r="AB372">
        <v>0</v>
      </c>
      <c r="AC372">
        <v>1</v>
      </c>
      <c r="AD372">
        <v>0</v>
      </c>
      <c r="AE372">
        <v>0</v>
      </c>
      <c r="AF372" t="s">
        <v>3</v>
      </c>
      <c r="AG372">
        <v>0</v>
      </c>
      <c r="AH372">
        <v>3</v>
      </c>
      <c r="AI372">
        <v>-1</v>
      </c>
      <c r="AJ372" t="s">
        <v>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ROW(Source!A234)</f>
        <v>234</v>
      </c>
      <c r="B373">
        <v>51654072</v>
      </c>
      <c r="C373">
        <v>51654057</v>
      </c>
      <c r="D373">
        <v>49555331</v>
      </c>
      <c r="E373">
        <v>1</v>
      </c>
      <c r="F373">
        <v>1</v>
      </c>
      <c r="G373">
        <v>1</v>
      </c>
      <c r="H373">
        <v>3</v>
      </c>
      <c r="I373" t="s">
        <v>127</v>
      </c>
      <c r="J373" t="s">
        <v>129</v>
      </c>
      <c r="K373" t="s">
        <v>128</v>
      </c>
      <c r="L373">
        <v>1296</v>
      </c>
      <c r="N373">
        <v>1002</v>
      </c>
      <c r="O373" t="s">
        <v>124</v>
      </c>
      <c r="P373" t="s">
        <v>124</v>
      </c>
      <c r="Q373">
        <v>1</v>
      </c>
      <c r="X373">
        <v>5.7000000000000002E-2</v>
      </c>
      <c r="Y373">
        <v>200.58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5.7000000000000002E-2</v>
      </c>
      <c r="AH373">
        <v>2</v>
      </c>
      <c r="AI373">
        <v>51654064</v>
      </c>
      <c r="AJ373">
        <v>327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ROW(Source!A273)</f>
        <v>273</v>
      </c>
      <c r="B374">
        <v>51654086</v>
      </c>
      <c r="C374">
        <v>51654076</v>
      </c>
      <c r="D374">
        <v>49510757</v>
      </c>
      <c r="E374">
        <v>70</v>
      </c>
      <c r="F374">
        <v>1</v>
      </c>
      <c r="G374">
        <v>1</v>
      </c>
      <c r="H374">
        <v>1</v>
      </c>
      <c r="I374" t="s">
        <v>902</v>
      </c>
      <c r="J374" t="s">
        <v>3</v>
      </c>
      <c r="K374" t="s">
        <v>903</v>
      </c>
      <c r="L374">
        <v>1191</v>
      </c>
      <c r="N374">
        <v>1013</v>
      </c>
      <c r="O374" t="s">
        <v>904</v>
      </c>
      <c r="P374" t="s">
        <v>904</v>
      </c>
      <c r="Q374">
        <v>1</v>
      </c>
      <c r="X374">
        <v>3.65</v>
      </c>
      <c r="Y374">
        <v>0</v>
      </c>
      <c r="Z374">
        <v>0</v>
      </c>
      <c r="AA374">
        <v>0</v>
      </c>
      <c r="AB374">
        <v>9.6199999999999992</v>
      </c>
      <c r="AC374">
        <v>0</v>
      </c>
      <c r="AD374">
        <v>1</v>
      </c>
      <c r="AE374">
        <v>1</v>
      </c>
      <c r="AF374" t="s">
        <v>20</v>
      </c>
      <c r="AG374">
        <v>3.8325</v>
      </c>
      <c r="AH374">
        <v>2</v>
      </c>
      <c r="AI374">
        <v>51654077</v>
      </c>
      <c r="AJ374">
        <v>328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ROW(Source!A273)</f>
        <v>273</v>
      </c>
      <c r="B375">
        <v>51654087</v>
      </c>
      <c r="C375">
        <v>51654076</v>
      </c>
      <c r="D375">
        <v>49510905</v>
      </c>
      <c r="E375">
        <v>70</v>
      </c>
      <c r="F375">
        <v>1</v>
      </c>
      <c r="G375">
        <v>1</v>
      </c>
      <c r="H375">
        <v>1</v>
      </c>
      <c r="I375" t="s">
        <v>905</v>
      </c>
      <c r="J375" t="s">
        <v>3</v>
      </c>
      <c r="K375" t="s">
        <v>906</v>
      </c>
      <c r="L375">
        <v>1191</v>
      </c>
      <c r="N375">
        <v>1013</v>
      </c>
      <c r="O375" t="s">
        <v>904</v>
      </c>
      <c r="P375" t="s">
        <v>904</v>
      </c>
      <c r="Q375">
        <v>1</v>
      </c>
      <c r="X375">
        <v>0.05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2</v>
      </c>
      <c r="AF375" t="s">
        <v>20</v>
      </c>
      <c r="AG375">
        <v>5.2500000000000005E-2</v>
      </c>
      <c r="AH375">
        <v>2</v>
      </c>
      <c r="AI375">
        <v>51654078</v>
      </c>
      <c r="AJ375">
        <v>329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ROW(Source!A273)</f>
        <v>273</v>
      </c>
      <c r="B376">
        <v>51654088</v>
      </c>
      <c r="C376">
        <v>51654076</v>
      </c>
      <c r="D376">
        <v>49672573</v>
      </c>
      <c r="E376">
        <v>1</v>
      </c>
      <c r="F376">
        <v>1</v>
      </c>
      <c r="G376">
        <v>1</v>
      </c>
      <c r="H376">
        <v>2</v>
      </c>
      <c r="I376" t="s">
        <v>907</v>
      </c>
      <c r="J376" t="s">
        <v>908</v>
      </c>
      <c r="K376" t="s">
        <v>909</v>
      </c>
      <c r="L376">
        <v>1367</v>
      </c>
      <c r="N376">
        <v>1011</v>
      </c>
      <c r="O376" t="s">
        <v>910</v>
      </c>
      <c r="P376" t="s">
        <v>910</v>
      </c>
      <c r="Q376">
        <v>1</v>
      </c>
      <c r="X376">
        <v>0.01</v>
      </c>
      <c r="Y376">
        <v>0</v>
      </c>
      <c r="Z376">
        <v>115.4</v>
      </c>
      <c r="AA376">
        <v>13.5</v>
      </c>
      <c r="AB376">
        <v>0</v>
      </c>
      <c r="AC376">
        <v>0</v>
      </c>
      <c r="AD376">
        <v>1</v>
      </c>
      <c r="AE376">
        <v>0</v>
      </c>
      <c r="AF376" t="s">
        <v>20</v>
      </c>
      <c r="AG376">
        <v>1.0500000000000001E-2</v>
      </c>
      <c r="AH376">
        <v>2</v>
      </c>
      <c r="AI376">
        <v>51654079</v>
      </c>
      <c r="AJ376">
        <v>330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ROW(Source!A273)</f>
        <v>273</v>
      </c>
      <c r="B377">
        <v>51654089</v>
      </c>
      <c r="C377">
        <v>51654076</v>
      </c>
      <c r="D377">
        <v>49672695</v>
      </c>
      <c r="E377">
        <v>1</v>
      </c>
      <c r="F377">
        <v>1</v>
      </c>
      <c r="G377">
        <v>1</v>
      </c>
      <c r="H377">
        <v>2</v>
      </c>
      <c r="I377" t="s">
        <v>911</v>
      </c>
      <c r="J377" t="s">
        <v>912</v>
      </c>
      <c r="K377" t="s">
        <v>913</v>
      </c>
      <c r="L377">
        <v>1367</v>
      </c>
      <c r="N377">
        <v>1011</v>
      </c>
      <c r="O377" t="s">
        <v>910</v>
      </c>
      <c r="P377" t="s">
        <v>910</v>
      </c>
      <c r="Q377">
        <v>1</v>
      </c>
      <c r="X377">
        <v>0.91</v>
      </c>
      <c r="Y377">
        <v>0</v>
      </c>
      <c r="Z377">
        <v>3.12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20</v>
      </c>
      <c r="AG377">
        <v>0.95550000000000013</v>
      </c>
      <c r="AH377">
        <v>2</v>
      </c>
      <c r="AI377">
        <v>51654080</v>
      </c>
      <c r="AJ377">
        <v>331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ROW(Source!A273)</f>
        <v>273</v>
      </c>
      <c r="B378">
        <v>51654090</v>
      </c>
      <c r="C378">
        <v>51654076</v>
      </c>
      <c r="D378">
        <v>49673503</v>
      </c>
      <c r="E378">
        <v>1</v>
      </c>
      <c r="F378">
        <v>1</v>
      </c>
      <c r="G378">
        <v>1</v>
      </c>
      <c r="H378">
        <v>2</v>
      </c>
      <c r="I378" t="s">
        <v>914</v>
      </c>
      <c r="J378" t="s">
        <v>915</v>
      </c>
      <c r="K378" t="s">
        <v>916</v>
      </c>
      <c r="L378">
        <v>1367</v>
      </c>
      <c r="N378">
        <v>1011</v>
      </c>
      <c r="O378" t="s">
        <v>910</v>
      </c>
      <c r="P378" t="s">
        <v>910</v>
      </c>
      <c r="Q378">
        <v>1</v>
      </c>
      <c r="X378">
        <v>0.04</v>
      </c>
      <c r="Y378">
        <v>0</v>
      </c>
      <c r="Z378">
        <v>65.709999999999994</v>
      </c>
      <c r="AA378">
        <v>11.6</v>
      </c>
      <c r="AB378">
        <v>0</v>
      </c>
      <c r="AC378">
        <v>0</v>
      </c>
      <c r="AD378">
        <v>1</v>
      </c>
      <c r="AE378">
        <v>0</v>
      </c>
      <c r="AF378" t="s">
        <v>20</v>
      </c>
      <c r="AG378">
        <v>4.2000000000000003E-2</v>
      </c>
      <c r="AH378">
        <v>2</v>
      </c>
      <c r="AI378">
        <v>51654081</v>
      </c>
      <c r="AJ378">
        <v>332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ROW(Source!A273)</f>
        <v>273</v>
      </c>
      <c r="B379">
        <v>51654091</v>
      </c>
      <c r="C379">
        <v>51654076</v>
      </c>
      <c r="D379">
        <v>49525488</v>
      </c>
      <c r="E379">
        <v>1</v>
      </c>
      <c r="F379">
        <v>1</v>
      </c>
      <c r="G379">
        <v>1</v>
      </c>
      <c r="H379">
        <v>3</v>
      </c>
      <c r="I379" t="s">
        <v>917</v>
      </c>
      <c r="J379" t="s">
        <v>918</v>
      </c>
      <c r="K379" t="s">
        <v>919</v>
      </c>
      <c r="L379">
        <v>1346</v>
      </c>
      <c r="N379">
        <v>1009</v>
      </c>
      <c r="O379" t="s">
        <v>920</v>
      </c>
      <c r="P379" t="s">
        <v>920</v>
      </c>
      <c r="Q379">
        <v>1</v>
      </c>
      <c r="X379">
        <v>0.02</v>
      </c>
      <c r="Y379">
        <v>9.0399999999999991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0.02</v>
      </c>
      <c r="AH379">
        <v>2</v>
      </c>
      <c r="AI379">
        <v>51654082</v>
      </c>
      <c r="AJ379">
        <v>333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ROW(Source!A273)</f>
        <v>273</v>
      </c>
      <c r="B380">
        <v>51654092</v>
      </c>
      <c r="C380">
        <v>51654076</v>
      </c>
      <c r="D380">
        <v>49526492</v>
      </c>
      <c r="E380">
        <v>1</v>
      </c>
      <c r="F380">
        <v>1</v>
      </c>
      <c r="G380">
        <v>1</v>
      </c>
      <c r="H380">
        <v>3</v>
      </c>
      <c r="I380" t="s">
        <v>921</v>
      </c>
      <c r="J380" t="s">
        <v>922</v>
      </c>
      <c r="K380" t="s">
        <v>923</v>
      </c>
      <c r="L380">
        <v>1346</v>
      </c>
      <c r="N380">
        <v>1009</v>
      </c>
      <c r="O380" t="s">
        <v>920</v>
      </c>
      <c r="P380" t="s">
        <v>920</v>
      </c>
      <c r="Q380">
        <v>1</v>
      </c>
      <c r="X380">
        <v>0.08</v>
      </c>
      <c r="Y380">
        <v>23.09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3</v>
      </c>
      <c r="AG380">
        <v>0.08</v>
      </c>
      <c r="AH380">
        <v>2</v>
      </c>
      <c r="AI380">
        <v>51654083</v>
      </c>
      <c r="AJ380">
        <v>334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ROW(Source!A275)</f>
        <v>275</v>
      </c>
      <c r="B381">
        <v>51654105</v>
      </c>
      <c r="C381">
        <v>51654094</v>
      </c>
      <c r="D381">
        <v>49510723</v>
      </c>
      <c r="E381">
        <v>70</v>
      </c>
      <c r="F381">
        <v>1</v>
      </c>
      <c r="G381">
        <v>1</v>
      </c>
      <c r="H381">
        <v>1</v>
      </c>
      <c r="I381" t="s">
        <v>924</v>
      </c>
      <c r="J381" t="s">
        <v>3</v>
      </c>
      <c r="K381" t="s">
        <v>925</v>
      </c>
      <c r="L381">
        <v>1191</v>
      </c>
      <c r="N381">
        <v>1013</v>
      </c>
      <c r="O381" t="s">
        <v>904</v>
      </c>
      <c r="P381" t="s">
        <v>904</v>
      </c>
      <c r="Q381">
        <v>1</v>
      </c>
      <c r="X381">
        <v>1.07</v>
      </c>
      <c r="Y381">
        <v>0</v>
      </c>
      <c r="Z381">
        <v>0</v>
      </c>
      <c r="AA381">
        <v>0</v>
      </c>
      <c r="AB381">
        <v>8.9700000000000006</v>
      </c>
      <c r="AC381">
        <v>0</v>
      </c>
      <c r="AD381">
        <v>1</v>
      </c>
      <c r="AE381">
        <v>1</v>
      </c>
      <c r="AF381" t="s">
        <v>20</v>
      </c>
      <c r="AG381">
        <v>1.1235000000000002</v>
      </c>
      <c r="AH381">
        <v>2</v>
      </c>
      <c r="AI381">
        <v>51654095</v>
      </c>
      <c r="AJ381">
        <v>336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ROW(Source!A275)</f>
        <v>275</v>
      </c>
      <c r="B382">
        <v>51654106</v>
      </c>
      <c r="C382">
        <v>51654094</v>
      </c>
      <c r="D382">
        <v>49510905</v>
      </c>
      <c r="E382">
        <v>70</v>
      </c>
      <c r="F382">
        <v>1</v>
      </c>
      <c r="G382">
        <v>1</v>
      </c>
      <c r="H382">
        <v>1</v>
      </c>
      <c r="I382" t="s">
        <v>905</v>
      </c>
      <c r="J382" t="s">
        <v>3</v>
      </c>
      <c r="K382" t="s">
        <v>906</v>
      </c>
      <c r="L382">
        <v>1191</v>
      </c>
      <c r="N382">
        <v>1013</v>
      </c>
      <c r="O382" t="s">
        <v>904</v>
      </c>
      <c r="P382" t="s">
        <v>904</v>
      </c>
      <c r="Q382">
        <v>1</v>
      </c>
      <c r="X382">
        <v>0.01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2</v>
      </c>
      <c r="AF382" t="s">
        <v>20</v>
      </c>
      <c r="AG382">
        <v>1.0500000000000001E-2</v>
      </c>
      <c r="AH382">
        <v>2</v>
      </c>
      <c r="AI382">
        <v>51654096</v>
      </c>
      <c r="AJ382">
        <v>337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ROW(Source!A275)</f>
        <v>275</v>
      </c>
      <c r="B383">
        <v>51654107</v>
      </c>
      <c r="C383">
        <v>51654094</v>
      </c>
      <c r="D383">
        <v>49673503</v>
      </c>
      <c r="E383">
        <v>1</v>
      </c>
      <c r="F383">
        <v>1</v>
      </c>
      <c r="G383">
        <v>1</v>
      </c>
      <c r="H383">
        <v>2</v>
      </c>
      <c r="I383" t="s">
        <v>914</v>
      </c>
      <c r="J383" t="s">
        <v>915</v>
      </c>
      <c r="K383" t="s">
        <v>916</v>
      </c>
      <c r="L383">
        <v>1367</v>
      </c>
      <c r="N383">
        <v>1011</v>
      </c>
      <c r="O383" t="s">
        <v>910</v>
      </c>
      <c r="P383" t="s">
        <v>910</v>
      </c>
      <c r="Q383">
        <v>1</v>
      </c>
      <c r="X383">
        <v>0.01</v>
      </c>
      <c r="Y383">
        <v>0</v>
      </c>
      <c r="Z383">
        <v>65.709999999999994</v>
      </c>
      <c r="AA383">
        <v>11.6</v>
      </c>
      <c r="AB383">
        <v>0</v>
      </c>
      <c r="AC383">
        <v>0</v>
      </c>
      <c r="AD383">
        <v>1</v>
      </c>
      <c r="AE383">
        <v>0</v>
      </c>
      <c r="AF383" t="s">
        <v>20</v>
      </c>
      <c r="AG383">
        <v>1.0500000000000001E-2</v>
      </c>
      <c r="AH383">
        <v>2</v>
      </c>
      <c r="AI383">
        <v>51654097</v>
      </c>
      <c r="AJ383">
        <v>338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ROW(Source!A275)</f>
        <v>275</v>
      </c>
      <c r="B384">
        <v>51654108</v>
      </c>
      <c r="C384">
        <v>51654094</v>
      </c>
      <c r="D384">
        <v>49673715</v>
      </c>
      <c r="E384">
        <v>1</v>
      </c>
      <c r="F384">
        <v>1</v>
      </c>
      <c r="G384">
        <v>1</v>
      </c>
      <c r="H384">
        <v>2</v>
      </c>
      <c r="I384" t="s">
        <v>926</v>
      </c>
      <c r="J384" t="s">
        <v>927</v>
      </c>
      <c r="K384" t="s">
        <v>928</v>
      </c>
      <c r="L384">
        <v>1367</v>
      </c>
      <c r="N384">
        <v>1011</v>
      </c>
      <c r="O384" t="s">
        <v>910</v>
      </c>
      <c r="P384" t="s">
        <v>910</v>
      </c>
      <c r="Q384">
        <v>1</v>
      </c>
      <c r="X384">
        <v>0.1</v>
      </c>
      <c r="Y384">
        <v>0</v>
      </c>
      <c r="Z384">
        <v>8.1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20</v>
      </c>
      <c r="AG384">
        <v>0.10500000000000001</v>
      </c>
      <c r="AH384">
        <v>2</v>
      </c>
      <c r="AI384">
        <v>51654098</v>
      </c>
      <c r="AJ384">
        <v>339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ROW(Source!A275)</f>
        <v>275</v>
      </c>
      <c r="B385">
        <v>51654109</v>
      </c>
      <c r="C385">
        <v>51654094</v>
      </c>
      <c r="D385">
        <v>49523218</v>
      </c>
      <c r="E385">
        <v>1</v>
      </c>
      <c r="F385">
        <v>1</v>
      </c>
      <c r="G385">
        <v>1</v>
      </c>
      <c r="H385">
        <v>3</v>
      </c>
      <c r="I385" t="s">
        <v>42</v>
      </c>
      <c r="J385" t="s">
        <v>45</v>
      </c>
      <c r="K385" t="s">
        <v>43</v>
      </c>
      <c r="L385">
        <v>1374</v>
      </c>
      <c r="N385">
        <v>1013</v>
      </c>
      <c r="O385" t="s">
        <v>44</v>
      </c>
      <c r="P385" t="s">
        <v>44</v>
      </c>
      <c r="Q385">
        <v>1</v>
      </c>
      <c r="X385">
        <v>0.1</v>
      </c>
      <c r="Y385">
        <v>1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s">
        <v>3</v>
      </c>
      <c r="AG385">
        <v>0.1</v>
      </c>
      <c r="AH385">
        <v>2</v>
      </c>
      <c r="AI385">
        <v>51654099</v>
      </c>
      <c r="AJ385">
        <v>340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ROW(Source!A275)</f>
        <v>275</v>
      </c>
      <c r="B386">
        <v>51654110</v>
      </c>
      <c r="C386">
        <v>51654094</v>
      </c>
      <c r="D386">
        <v>49524301</v>
      </c>
      <c r="E386">
        <v>1</v>
      </c>
      <c r="F386">
        <v>1</v>
      </c>
      <c r="G386">
        <v>1</v>
      </c>
      <c r="H386">
        <v>3</v>
      </c>
      <c r="I386" t="s">
        <v>929</v>
      </c>
      <c r="J386" t="s">
        <v>930</v>
      </c>
      <c r="K386" t="s">
        <v>931</v>
      </c>
      <c r="L386">
        <v>1348</v>
      </c>
      <c r="N386">
        <v>1009</v>
      </c>
      <c r="O386" t="s">
        <v>105</v>
      </c>
      <c r="P386" t="s">
        <v>105</v>
      </c>
      <c r="Q386">
        <v>1000</v>
      </c>
      <c r="X386">
        <v>1.0000000000000001E-5</v>
      </c>
      <c r="Y386">
        <v>10362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1.0000000000000001E-5</v>
      </c>
      <c r="AH386">
        <v>2</v>
      </c>
      <c r="AI386">
        <v>51654100</v>
      </c>
      <c r="AJ386">
        <v>341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ROW(Source!A275)</f>
        <v>275</v>
      </c>
      <c r="B387">
        <v>51654111</v>
      </c>
      <c r="C387">
        <v>51654094</v>
      </c>
      <c r="D387">
        <v>49525498</v>
      </c>
      <c r="E387">
        <v>1</v>
      </c>
      <c r="F387">
        <v>1</v>
      </c>
      <c r="G387">
        <v>1</v>
      </c>
      <c r="H387">
        <v>3</v>
      </c>
      <c r="I387" t="s">
        <v>932</v>
      </c>
      <c r="J387" t="s">
        <v>933</v>
      </c>
      <c r="K387" t="s">
        <v>934</v>
      </c>
      <c r="L387">
        <v>1348</v>
      </c>
      <c r="N387">
        <v>1009</v>
      </c>
      <c r="O387" t="s">
        <v>105</v>
      </c>
      <c r="P387" t="s">
        <v>105</v>
      </c>
      <c r="Q387">
        <v>1000</v>
      </c>
      <c r="X387">
        <v>8.0000000000000007E-5</v>
      </c>
      <c r="Y387">
        <v>12430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8.0000000000000007E-5</v>
      </c>
      <c r="AH387">
        <v>2</v>
      </c>
      <c r="AI387">
        <v>51654101</v>
      </c>
      <c r="AJ387">
        <v>342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ROW(Source!A275)</f>
        <v>275</v>
      </c>
      <c r="B388">
        <v>51654112</v>
      </c>
      <c r="C388">
        <v>51654094</v>
      </c>
      <c r="D388">
        <v>49543539</v>
      </c>
      <c r="E388">
        <v>1</v>
      </c>
      <c r="F388">
        <v>1</v>
      </c>
      <c r="G388">
        <v>1</v>
      </c>
      <c r="H388">
        <v>3</v>
      </c>
      <c r="I388" t="s">
        <v>935</v>
      </c>
      <c r="J388" t="s">
        <v>936</v>
      </c>
      <c r="K388" t="s">
        <v>937</v>
      </c>
      <c r="L388">
        <v>1348</v>
      </c>
      <c r="N388">
        <v>1009</v>
      </c>
      <c r="O388" t="s">
        <v>105</v>
      </c>
      <c r="P388" t="s">
        <v>105</v>
      </c>
      <c r="Q388">
        <v>1000</v>
      </c>
      <c r="X388">
        <v>4.2999999999999999E-4</v>
      </c>
      <c r="Y388">
        <v>6508.75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4.2999999999999999E-4</v>
      </c>
      <c r="AH388">
        <v>2</v>
      </c>
      <c r="AI388">
        <v>51654102</v>
      </c>
      <c r="AJ388">
        <v>343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ROW(Source!A275)</f>
        <v>275</v>
      </c>
      <c r="B389">
        <v>51654113</v>
      </c>
      <c r="C389">
        <v>51654094</v>
      </c>
      <c r="D389">
        <v>49565711</v>
      </c>
      <c r="E389">
        <v>1</v>
      </c>
      <c r="F389">
        <v>1</v>
      </c>
      <c r="G389">
        <v>1</v>
      </c>
      <c r="H389">
        <v>3</v>
      </c>
      <c r="I389" t="s">
        <v>50</v>
      </c>
      <c r="J389" t="s">
        <v>53</v>
      </c>
      <c r="K389" t="s">
        <v>51</v>
      </c>
      <c r="L389">
        <v>1327</v>
      </c>
      <c r="N389">
        <v>1005</v>
      </c>
      <c r="O389" t="s">
        <v>52</v>
      </c>
      <c r="P389" t="s">
        <v>52</v>
      </c>
      <c r="Q389">
        <v>1</v>
      </c>
      <c r="X389">
        <v>0.04</v>
      </c>
      <c r="Y389">
        <v>926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0.04</v>
      </c>
      <c r="AH389">
        <v>2</v>
      </c>
      <c r="AI389">
        <v>51654104</v>
      </c>
      <c r="AJ389">
        <v>344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ROW(Source!A279)</f>
        <v>279</v>
      </c>
      <c r="B390">
        <v>51654130</v>
      </c>
      <c r="C390">
        <v>51654117</v>
      </c>
      <c r="D390">
        <v>49510719</v>
      </c>
      <c r="E390">
        <v>70</v>
      </c>
      <c r="F390">
        <v>1</v>
      </c>
      <c r="G390">
        <v>1</v>
      </c>
      <c r="H390">
        <v>1</v>
      </c>
      <c r="I390" t="s">
        <v>942</v>
      </c>
      <c r="J390" t="s">
        <v>3</v>
      </c>
      <c r="K390" t="s">
        <v>943</v>
      </c>
      <c r="L390">
        <v>1191</v>
      </c>
      <c r="N390">
        <v>1013</v>
      </c>
      <c r="O390" t="s">
        <v>904</v>
      </c>
      <c r="P390" t="s">
        <v>904</v>
      </c>
      <c r="Q390">
        <v>1</v>
      </c>
      <c r="X390">
        <v>154</v>
      </c>
      <c r="Y390">
        <v>0</v>
      </c>
      <c r="Z390">
        <v>0</v>
      </c>
      <c r="AA390">
        <v>0</v>
      </c>
      <c r="AB390">
        <v>8.74</v>
      </c>
      <c r="AC390">
        <v>0</v>
      </c>
      <c r="AD390">
        <v>1</v>
      </c>
      <c r="AE390">
        <v>1</v>
      </c>
      <c r="AF390" t="s">
        <v>20</v>
      </c>
      <c r="AG390">
        <v>161.70000000000002</v>
      </c>
      <c r="AH390">
        <v>2</v>
      </c>
      <c r="AI390">
        <v>51654118</v>
      </c>
      <c r="AJ390">
        <v>346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ROW(Source!A279)</f>
        <v>279</v>
      </c>
      <c r="B391">
        <v>51654131</v>
      </c>
      <c r="C391">
        <v>51654117</v>
      </c>
      <c r="D391">
        <v>49510905</v>
      </c>
      <c r="E391">
        <v>70</v>
      </c>
      <c r="F391">
        <v>1</v>
      </c>
      <c r="G391">
        <v>1</v>
      </c>
      <c r="H391">
        <v>1</v>
      </c>
      <c r="I391" t="s">
        <v>905</v>
      </c>
      <c r="J391" t="s">
        <v>3</v>
      </c>
      <c r="K391" t="s">
        <v>906</v>
      </c>
      <c r="L391">
        <v>1191</v>
      </c>
      <c r="N391">
        <v>1013</v>
      </c>
      <c r="O391" t="s">
        <v>904</v>
      </c>
      <c r="P391" t="s">
        <v>904</v>
      </c>
      <c r="Q391">
        <v>1</v>
      </c>
      <c r="X391">
        <v>1.2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2</v>
      </c>
      <c r="AF391" t="s">
        <v>20</v>
      </c>
      <c r="AG391">
        <v>1.26</v>
      </c>
      <c r="AH391">
        <v>2</v>
      </c>
      <c r="AI391">
        <v>51654119</v>
      </c>
      <c r="AJ391">
        <v>347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ROW(Source!A279)</f>
        <v>279</v>
      </c>
      <c r="B392">
        <v>51654132</v>
      </c>
      <c r="C392">
        <v>51654117</v>
      </c>
      <c r="D392">
        <v>49672573</v>
      </c>
      <c r="E392">
        <v>1</v>
      </c>
      <c r="F392">
        <v>1</v>
      </c>
      <c r="G392">
        <v>1</v>
      </c>
      <c r="H392">
        <v>2</v>
      </c>
      <c r="I392" t="s">
        <v>907</v>
      </c>
      <c r="J392" t="s">
        <v>908</v>
      </c>
      <c r="K392" t="s">
        <v>909</v>
      </c>
      <c r="L392">
        <v>1367</v>
      </c>
      <c r="N392">
        <v>1011</v>
      </c>
      <c r="O392" t="s">
        <v>910</v>
      </c>
      <c r="P392" t="s">
        <v>910</v>
      </c>
      <c r="Q392">
        <v>1</v>
      </c>
      <c r="X392">
        <v>0.48</v>
      </c>
      <c r="Y392">
        <v>0</v>
      </c>
      <c r="Z392">
        <v>115.4</v>
      </c>
      <c r="AA392">
        <v>13.5</v>
      </c>
      <c r="AB392">
        <v>0</v>
      </c>
      <c r="AC392">
        <v>0</v>
      </c>
      <c r="AD392">
        <v>1</v>
      </c>
      <c r="AE392">
        <v>0</v>
      </c>
      <c r="AF392" t="s">
        <v>20</v>
      </c>
      <c r="AG392">
        <v>0.504</v>
      </c>
      <c r="AH392">
        <v>2</v>
      </c>
      <c r="AI392">
        <v>51654120</v>
      </c>
      <c r="AJ392">
        <v>348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ROW(Source!A279)</f>
        <v>279</v>
      </c>
      <c r="B393">
        <v>51654133</v>
      </c>
      <c r="C393">
        <v>51654117</v>
      </c>
      <c r="D393">
        <v>49672703</v>
      </c>
      <c r="E393">
        <v>1</v>
      </c>
      <c r="F393">
        <v>1</v>
      </c>
      <c r="G393">
        <v>1</v>
      </c>
      <c r="H393">
        <v>2</v>
      </c>
      <c r="I393" t="s">
        <v>944</v>
      </c>
      <c r="J393" t="s">
        <v>945</v>
      </c>
      <c r="K393" t="s">
        <v>946</v>
      </c>
      <c r="L393">
        <v>1367</v>
      </c>
      <c r="N393">
        <v>1011</v>
      </c>
      <c r="O393" t="s">
        <v>910</v>
      </c>
      <c r="P393" t="s">
        <v>910</v>
      </c>
      <c r="Q393">
        <v>1</v>
      </c>
      <c r="X393">
        <v>0.34</v>
      </c>
      <c r="Y393">
        <v>0</v>
      </c>
      <c r="Z393">
        <v>6.66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20</v>
      </c>
      <c r="AG393">
        <v>0.35700000000000004</v>
      </c>
      <c r="AH393">
        <v>2</v>
      </c>
      <c r="AI393">
        <v>51654121</v>
      </c>
      <c r="AJ393">
        <v>349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ROW(Source!A279)</f>
        <v>279</v>
      </c>
      <c r="B394">
        <v>51654134</v>
      </c>
      <c r="C394">
        <v>51654117</v>
      </c>
      <c r="D394">
        <v>49673503</v>
      </c>
      <c r="E394">
        <v>1</v>
      </c>
      <c r="F394">
        <v>1</v>
      </c>
      <c r="G394">
        <v>1</v>
      </c>
      <c r="H394">
        <v>2</v>
      </c>
      <c r="I394" t="s">
        <v>914</v>
      </c>
      <c r="J394" t="s">
        <v>915</v>
      </c>
      <c r="K394" t="s">
        <v>916</v>
      </c>
      <c r="L394">
        <v>1367</v>
      </c>
      <c r="N394">
        <v>1011</v>
      </c>
      <c r="O394" t="s">
        <v>910</v>
      </c>
      <c r="P394" t="s">
        <v>910</v>
      </c>
      <c r="Q394">
        <v>1</v>
      </c>
      <c r="X394">
        <v>0.72</v>
      </c>
      <c r="Y394">
        <v>0</v>
      </c>
      <c r="Z394">
        <v>65.709999999999994</v>
      </c>
      <c r="AA394">
        <v>11.6</v>
      </c>
      <c r="AB394">
        <v>0</v>
      </c>
      <c r="AC394">
        <v>0</v>
      </c>
      <c r="AD394">
        <v>1</v>
      </c>
      <c r="AE394">
        <v>0</v>
      </c>
      <c r="AF394" t="s">
        <v>20</v>
      </c>
      <c r="AG394">
        <v>0.75600000000000001</v>
      </c>
      <c r="AH394">
        <v>2</v>
      </c>
      <c r="AI394">
        <v>51654122</v>
      </c>
      <c r="AJ394">
        <v>350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ROW(Source!A279)</f>
        <v>279</v>
      </c>
      <c r="B395">
        <v>51654135</v>
      </c>
      <c r="C395">
        <v>51654117</v>
      </c>
      <c r="D395">
        <v>49673715</v>
      </c>
      <c r="E395">
        <v>1</v>
      </c>
      <c r="F395">
        <v>1</v>
      </c>
      <c r="G395">
        <v>1</v>
      </c>
      <c r="H395">
        <v>2</v>
      </c>
      <c r="I395" t="s">
        <v>926</v>
      </c>
      <c r="J395" t="s">
        <v>927</v>
      </c>
      <c r="K395" t="s">
        <v>928</v>
      </c>
      <c r="L395">
        <v>1367</v>
      </c>
      <c r="N395">
        <v>1011</v>
      </c>
      <c r="O395" t="s">
        <v>910</v>
      </c>
      <c r="P395" t="s">
        <v>910</v>
      </c>
      <c r="Q395">
        <v>1</v>
      </c>
      <c r="X395">
        <v>1.54</v>
      </c>
      <c r="Y395">
        <v>0</v>
      </c>
      <c r="Z395">
        <v>8.1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20</v>
      </c>
      <c r="AG395">
        <v>1.6170000000000002</v>
      </c>
      <c r="AH395">
        <v>2</v>
      </c>
      <c r="AI395">
        <v>51654123</v>
      </c>
      <c r="AJ395">
        <v>351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ROW(Source!A279)</f>
        <v>279</v>
      </c>
      <c r="B396">
        <v>51654136</v>
      </c>
      <c r="C396">
        <v>51654117</v>
      </c>
      <c r="D396">
        <v>49521144</v>
      </c>
      <c r="E396">
        <v>1</v>
      </c>
      <c r="F396">
        <v>1</v>
      </c>
      <c r="G396">
        <v>1</v>
      </c>
      <c r="H396">
        <v>3</v>
      </c>
      <c r="I396" t="s">
        <v>947</v>
      </c>
      <c r="J396" t="s">
        <v>948</v>
      </c>
      <c r="K396" t="s">
        <v>949</v>
      </c>
      <c r="L396">
        <v>1348</v>
      </c>
      <c r="N396">
        <v>1009</v>
      </c>
      <c r="O396" t="s">
        <v>105</v>
      </c>
      <c r="P396" t="s">
        <v>105</v>
      </c>
      <c r="Q396">
        <v>1000</v>
      </c>
      <c r="X396">
        <v>8.8999999999999995E-4</v>
      </c>
      <c r="Y396">
        <v>26499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3</v>
      </c>
      <c r="AG396">
        <v>8.8999999999999995E-4</v>
      </c>
      <c r="AH396">
        <v>2</v>
      </c>
      <c r="AI396">
        <v>51654124</v>
      </c>
      <c r="AJ396">
        <v>352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ROW(Source!A279)</f>
        <v>279</v>
      </c>
      <c r="B397">
        <v>51654137</v>
      </c>
      <c r="C397">
        <v>51654117</v>
      </c>
      <c r="D397">
        <v>49524301</v>
      </c>
      <c r="E397">
        <v>1</v>
      </c>
      <c r="F397">
        <v>1</v>
      </c>
      <c r="G397">
        <v>1</v>
      </c>
      <c r="H397">
        <v>3</v>
      </c>
      <c r="I397" t="s">
        <v>929</v>
      </c>
      <c r="J397" t="s">
        <v>930</v>
      </c>
      <c r="K397" t="s">
        <v>931</v>
      </c>
      <c r="L397">
        <v>1348</v>
      </c>
      <c r="N397">
        <v>1009</v>
      </c>
      <c r="O397" t="s">
        <v>105</v>
      </c>
      <c r="P397" t="s">
        <v>105</v>
      </c>
      <c r="Q397">
        <v>1000</v>
      </c>
      <c r="X397">
        <v>4.4999999999999999E-4</v>
      </c>
      <c r="Y397">
        <v>10362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4.4999999999999999E-4</v>
      </c>
      <c r="AH397">
        <v>2</v>
      </c>
      <c r="AI397">
        <v>51654125</v>
      </c>
      <c r="AJ397">
        <v>353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ROW(Source!A279)</f>
        <v>279</v>
      </c>
      <c r="B398">
        <v>51654138</v>
      </c>
      <c r="C398">
        <v>51654117</v>
      </c>
      <c r="D398">
        <v>49525488</v>
      </c>
      <c r="E398">
        <v>1</v>
      </c>
      <c r="F398">
        <v>1</v>
      </c>
      <c r="G398">
        <v>1</v>
      </c>
      <c r="H398">
        <v>3</v>
      </c>
      <c r="I398" t="s">
        <v>917</v>
      </c>
      <c r="J398" t="s">
        <v>918</v>
      </c>
      <c r="K398" t="s">
        <v>919</v>
      </c>
      <c r="L398">
        <v>1346</v>
      </c>
      <c r="N398">
        <v>1009</v>
      </c>
      <c r="O398" t="s">
        <v>920</v>
      </c>
      <c r="P398" t="s">
        <v>920</v>
      </c>
      <c r="Q398">
        <v>1</v>
      </c>
      <c r="X398">
        <v>15</v>
      </c>
      <c r="Y398">
        <v>9.0399999999999991</v>
      </c>
      <c r="Z398">
        <v>0</v>
      </c>
      <c r="AA398">
        <v>0</v>
      </c>
      <c r="AB398">
        <v>0</v>
      </c>
      <c r="AC398">
        <v>0</v>
      </c>
      <c r="AD398">
        <v>1</v>
      </c>
      <c r="AE398">
        <v>0</v>
      </c>
      <c r="AF398" t="s">
        <v>3</v>
      </c>
      <c r="AG398">
        <v>15</v>
      </c>
      <c r="AH398">
        <v>2</v>
      </c>
      <c r="AI398">
        <v>51654126</v>
      </c>
      <c r="AJ398">
        <v>354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ROW(Source!A279)</f>
        <v>279</v>
      </c>
      <c r="B399">
        <v>51654139</v>
      </c>
      <c r="C399">
        <v>51654117</v>
      </c>
      <c r="D399">
        <v>49526492</v>
      </c>
      <c r="E399">
        <v>1</v>
      </c>
      <c r="F399">
        <v>1</v>
      </c>
      <c r="G399">
        <v>1</v>
      </c>
      <c r="H399">
        <v>3</v>
      </c>
      <c r="I399" t="s">
        <v>921</v>
      </c>
      <c r="J399" t="s">
        <v>922</v>
      </c>
      <c r="K399" t="s">
        <v>923</v>
      </c>
      <c r="L399">
        <v>1346</v>
      </c>
      <c r="N399">
        <v>1009</v>
      </c>
      <c r="O399" t="s">
        <v>920</v>
      </c>
      <c r="P399" t="s">
        <v>920</v>
      </c>
      <c r="Q399">
        <v>1</v>
      </c>
      <c r="X399">
        <v>8</v>
      </c>
      <c r="Y399">
        <v>23.09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8</v>
      </c>
      <c r="AH399">
        <v>2</v>
      </c>
      <c r="AI399">
        <v>51654127</v>
      </c>
      <c r="AJ399">
        <v>355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ROW(Source!A279)</f>
        <v>279</v>
      </c>
      <c r="B400">
        <v>51654140</v>
      </c>
      <c r="C400">
        <v>51654117</v>
      </c>
      <c r="D400">
        <v>49512814</v>
      </c>
      <c r="E400">
        <v>70</v>
      </c>
      <c r="F400">
        <v>1</v>
      </c>
      <c r="G400">
        <v>1</v>
      </c>
      <c r="H400">
        <v>3</v>
      </c>
      <c r="I400" t="s">
        <v>974</v>
      </c>
      <c r="J400" t="s">
        <v>3</v>
      </c>
      <c r="K400" t="s">
        <v>975</v>
      </c>
      <c r="L400">
        <v>1327</v>
      </c>
      <c r="N400">
        <v>1005</v>
      </c>
      <c r="O400" t="s">
        <v>52</v>
      </c>
      <c r="P400" t="s">
        <v>52</v>
      </c>
      <c r="Q400">
        <v>1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</v>
      </c>
      <c r="AD400">
        <v>0</v>
      </c>
      <c r="AE400">
        <v>0</v>
      </c>
      <c r="AF400" t="s">
        <v>3</v>
      </c>
      <c r="AG400">
        <v>0</v>
      </c>
      <c r="AH400">
        <v>3</v>
      </c>
      <c r="AI400">
        <v>-1</v>
      </c>
      <c r="AJ400" t="s">
        <v>3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ROW(Source!A279)</f>
        <v>279</v>
      </c>
      <c r="B401">
        <v>51654141</v>
      </c>
      <c r="C401">
        <v>51654117</v>
      </c>
      <c r="D401">
        <v>49555131</v>
      </c>
      <c r="E401">
        <v>1</v>
      </c>
      <c r="F401">
        <v>1</v>
      </c>
      <c r="G401">
        <v>1</v>
      </c>
      <c r="H401">
        <v>3</v>
      </c>
      <c r="I401" t="s">
        <v>950</v>
      </c>
      <c r="J401" t="s">
        <v>951</v>
      </c>
      <c r="K401" t="s">
        <v>952</v>
      </c>
      <c r="L401">
        <v>1348</v>
      </c>
      <c r="N401">
        <v>1009</v>
      </c>
      <c r="O401" t="s">
        <v>105</v>
      </c>
      <c r="P401" t="s">
        <v>105</v>
      </c>
      <c r="Q401">
        <v>1000</v>
      </c>
      <c r="X401">
        <v>5.0099999999999997E-3</v>
      </c>
      <c r="Y401">
        <v>17183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5.0099999999999997E-3</v>
      </c>
      <c r="AH401">
        <v>2</v>
      </c>
      <c r="AI401">
        <v>51654128</v>
      </c>
      <c r="AJ401">
        <v>356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ROW(Source!A279)</f>
        <v>279</v>
      </c>
      <c r="B402">
        <v>51654142</v>
      </c>
      <c r="C402">
        <v>51654117</v>
      </c>
      <c r="D402">
        <v>49514607</v>
      </c>
      <c r="E402">
        <v>70</v>
      </c>
      <c r="F402">
        <v>1</v>
      </c>
      <c r="G402">
        <v>1</v>
      </c>
      <c r="H402">
        <v>3</v>
      </c>
      <c r="I402" t="s">
        <v>976</v>
      </c>
      <c r="J402" t="s">
        <v>3</v>
      </c>
      <c r="K402" t="s">
        <v>977</v>
      </c>
      <c r="L402">
        <v>1327</v>
      </c>
      <c r="N402">
        <v>1005</v>
      </c>
      <c r="O402" t="s">
        <v>52</v>
      </c>
      <c r="P402" t="s">
        <v>52</v>
      </c>
      <c r="Q402">
        <v>1</v>
      </c>
      <c r="X402">
        <v>100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s">
        <v>3</v>
      </c>
      <c r="AG402">
        <v>100</v>
      </c>
      <c r="AH402">
        <v>3</v>
      </c>
      <c r="AI402">
        <v>-1</v>
      </c>
      <c r="AJ402" t="s">
        <v>3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ROW(Source!A279)</f>
        <v>279</v>
      </c>
      <c r="B403">
        <v>51654143</v>
      </c>
      <c r="C403">
        <v>51654117</v>
      </c>
      <c r="D403">
        <v>49514616</v>
      </c>
      <c r="E403">
        <v>70</v>
      </c>
      <c r="F403">
        <v>1</v>
      </c>
      <c r="G403">
        <v>1</v>
      </c>
      <c r="H403">
        <v>3</v>
      </c>
      <c r="I403" t="s">
        <v>978</v>
      </c>
      <c r="J403" t="s">
        <v>3</v>
      </c>
      <c r="K403" t="s">
        <v>979</v>
      </c>
      <c r="L403">
        <v>1346</v>
      </c>
      <c r="N403">
        <v>1009</v>
      </c>
      <c r="O403" t="s">
        <v>920</v>
      </c>
      <c r="P403" t="s">
        <v>920</v>
      </c>
      <c r="Q403">
        <v>1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</v>
      </c>
      <c r="AD403">
        <v>0</v>
      </c>
      <c r="AE403">
        <v>0</v>
      </c>
      <c r="AF403" t="s">
        <v>3</v>
      </c>
      <c r="AG403">
        <v>0</v>
      </c>
      <c r="AH403">
        <v>3</v>
      </c>
      <c r="AI403">
        <v>-1</v>
      </c>
      <c r="AJ403" t="s">
        <v>3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ROW(Source!A279)</f>
        <v>279</v>
      </c>
      <c r="B404">
        <v>51654144</v>
      </c>
      <c r="C404">
        <v>51654117</v>
      </c>
      <c r="D404">
        <v>49514616</v>
      </c>
      <c r="E404">
        <v>70</v>
      </c>
      <c r="F404">
        <v>1</v>
      </c>
      <c r="G404">
        <v>1</v>
      </c>
      <c r="H404">
        <v>3</v>
      </c>
      <c r="I404" t="s">
        <v>978</v>
      </c>
      <c r="J404" t="s">
        <v>3</v>
      </c>
      <c r="K404" t="s">
        <v>980</v>
      </c>
      <c r="L404">
        <v>1371</v>
      </c>
      <c r="N404">
        <v>1013</v>
      </c>
      <c r="O404" t="s">
        <v>17</v>
      </c>
      <c r="P404" t="s">
        <v>17</v>
      </c>
      <c r="Q404">
        <v>1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</v>
      </c>
      <c r="AD404">
        <v>0</v>
      </c>
      <c r="AE404">
        <v>0</v>
      </c>
      <c r="AF404" t="s">
        <v>3</v>
      </c>
      <c r="AG404">
        <v>0</v>
      </c>
      <c r="AH404">
        <v>3</v>
      </c>
      <c r="AI404">
        <v>-1</v>
      </c>
      <c r="AJ404" t="s">
        <v>3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ROW(Source!A279)</f>
        <v>279</v>
      </c>
      <c r="B405">
        <v>51654145</v>
      </c>
      <c r="C405">
        <v>51654117</v>
      </c>
      <c r="D405">
        <v>49514677</v>
      </c>
      <c r="E405">
        <v>70</v>
      </c>
      <c r="F405">
        <v>1</v>
      </c>
      <c r="G405">
        <v>1</v>
      </c>
      <c r="H405">
        <v>3</v>
      </c>
      <c r="I405" t="s">
        <v>981</v>
      </c>
      <c r="J405" t="s">
        <v>3</v>
      </c>
      <c r="K405" t="s">
        <v>982</v>
      </c>
      <c r="L405">
        <v>1371</v>
      </c>
      <c r="N405">
        <v>1013</v>
      </c>
      <c r="O405" t="s">
        <v>17</v>
      </c>
      <c r="P405" t="s">
        <v>17</v>
      </c>
      <c r="Q405">
        <v>1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</v>
      </c>
      <c r="AD405">
        <v>0</v>
      </c>
      <c r="AE405">
        <v>0</v>
      </c>
      <c r="AF405" t="s">
        <v>3</v>
      </c>
      <c r="AG405">
        <v>0</v>
      </c>
      <c r="AH405">
        <v>3</v>
      </c>
      <c r="AI405">
        <v>-1</v>
      </c>
      <c r="AJ405" t="s">
        <v>3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ROW(Source!A279)</f>
        <v>279</v>
      </c>
      <c r="B406">
        <v>51654146</v>
      </c>
      <c r="C406">
        <v>51654117</v>
      </c>
      <c r="D406">
        <v>49514711</v>
      </c>
      <c r="E406">
        <v>70</v>
      </c>
      <c r="F406">
        <v>1</v>
      </c>
      <c r="G406">
        <v>1</v>
      </c>
      <c r="H406">
        <v>3</v>
      </c>
      <c r="I406" t="s">
        <v>983</v>
      </c>
      <c r="J406" t="s">
        <v>3</v>
      </c>
      <c r="K406" t="s">
        <v>984</v>
      </c>
      <c r="L406">
        <v>1371</v>
      </c>
      <c r="N406">
        <v>1013</v>
      </c>
      <c r="O406" t="s">
        <v>17</v>
      </c>
      <c r="P406" t="s">
        <v>17</v>
      </c>
      <c r="Q406">
        <v>1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0</v>
      </c>
      <c r="AF406" t="s">
        <v>3</v>
      </c>
      <c r="AG406">
        <v>0</v>
      </c>
      <c r="AH406">
        <v>3</v>
      </c>
      <c r="AI406">
        <v>-1</v>
      </c>
      <c r="AJ406" t="s">
        <v>3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ROW(Source!A281)</f>
        <v>281</v>
      </c>
      <c r="B407">
        <v>51654161</v>
      </c>
      <c r="C407">
        <v>51654148</v>
      </c>
      <c r="D407">
        <v>49510719</v>
      </c>
      <c r="E407">
        <v>70</v>
      </c>
      <c r="F407">
        <v>1</v>
      </c>
      <c r="G407">
        <v>1</v>
      </c>
      <c r="H407">
        <v>1</v>
      </c>
      <c r="I407" t="s">
        <v>942</v>
      </c>
      <c r="J407" t="s">
        <v>3</v>
      </c>
      <c r="K407" t="s">
        <v>943</v>
      </c>
      <c r="L407">
        <v>1191</v>
      </c>
      <c r="N407">
        <v>1013</v>
      </c>
      <c r="O407" t="s">
        <v>904</v>
      </c>
      <c r="P407" t="s">
        <v>904</v>
      </c>
      <c r="Q407">
        <v>1</v>
      </c>
      <c r="X407">
        <v>141</v>
      </c>
      <c r="Y407">
        <v>0</v>
      </c>
      <c r="Z407">
        <v>0</v>
      </c>
      <c r="AA407">
        <v>0</v>
      </c>
      <c r="AB407">
        <v>8.74</v>
      </c>
      <c r="AC407">
        <v>0</v>
      </c>
      <c r="AD407">
        <v>1</v>
      </c>
      <c r="AE407">
        <v>1</v>
      </c>
      <c r="AF407" t="s">
        <v>20</v>
      </c>
      <c r="AG407">
        <v>148.05000000000001</v>
      </c>
      <c r="AH407">
        <v>2</v>
      </c>
      <c r="AI407">
        <v>51654149</v>
      </c>
      <c r="AJ407">
        <v>358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ROW(Source!A281)</f>
        <v>281</v>
      </c>
      <c r="B408">
        <v>51654162</v>
      </c>
      <c r="C408">
        <v>51654148</v>
      </c>
      <c r="D408">
        <v>49510905</v>
      </c>
      <c r="E408">
        <v>70</v>
      </c>
      <c r="F408">
        <v>1</v>
      </c>
      <c r="G408">
        <v>1</v>
      </c>
      <c r="H408">
        <v>1</v>
      </c>
      <c r="I408" t="s">
        <v>905</v>
      </c>
      <c r="J408" t="s">
        <v>3</v>
      </c>
      <c r="K408" t="s">
        <v>906</v>
      </c>
      <c r="L408">
        <v>1191</v>
      </c>
      <c r="N408">
        <v>1013</v>
      </c>
      <c r="O408" t="s">
        <v>904</v>
      </c>
      <c r="P408" t="s">
        <v>904</v>
      </c>
      <c r="Q408">
        <v>1</v>
      </c>
      <c r="X408">
        <v>0.94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2</v>
      </c>
      <c r="AF408" t="s">
        <v>20</v>
      </c>
      <c r="AG408">
        <v>0.98699999999999999</v>
      </c>
      <c r="AH408">
        <v>2</v>
      </c>
      <c r="AI408">
        <v>51654150</v>
      </c>
      <c r="AJ408">
        <v>359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ROW(Source!A281)</f>
        <v>281</v>
      </c>
      <c r="B409">
        <v>51654163</v>
      </c>
      <c r="C409">
        <v>51654148</v>
      </c>
      <c r="D409">
        <v>49672573</v>
      </c>
      <c r="E409">
        <v>1</v>
      </c>
      <c r="F409">
        <v>1</v>
      </c>
      <c r="G409">
        <v>1</v>
      </c>
      <c r="H409">
        <v>2</v>
      </c>
      <c r="I409" t="s">
        <v>907</v>
      </c>
      <c r="J409" t="s">
        <v>908</v>
      </c>
      <c r="K409" t="s">
        <v>909</v>
      </c>
      <c r="L409">
        <v>1367</v>
      </c>
      <c r="N409">
        <v>1011</v>
      </c>
      <c r="O409" t="s">
        <v>910</v>
      </c>
      <c r="P409" t="s">
        <v>910</v>
      </c>
      <c r="Q409">
        <v>1</v>
      </c>
      <c r="X409">
        <v>0.38</v>
      </c>
      <c r="Y409">
        <v>0</v>
      </c>
      <c r="Z409">
        <v>115.4</v>
      </c>
      <c r="AA409">
        <v>13.5</v>
      </c>
      <c r="AB409">
        <v>0</v>
      </c>
      <c r="AC409">
        <v>0</v>
      </c>
      <c r="AD409">
        <v>1</v>
      </c>
      <c r="AE409">
        <v>0</v>
      </c>
      <c r="AF409" t="s">
        <v>20</v>
      </c>
      <c r="AG409">
        <v>0.39900000000000002</v>
      </c>
      <c r="AH409">
        <v>2</v>
      </c>
      <c r="AI409">
        <v>51654151</v>
      </c>
      <c r="AJ409">
        <v>360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ROW(Source!A281)</f>
        <v>281</v>
      </c>
      <c r="B410">
        <v>51654164</v>
      </c>
      <c r="C410">
        <v>51654148</v>
      </c>
      <c r="D410">
        <v>49672703</v>
      </c>
      <c r="E410">
        <v>1</v>
      </c>
      <c r="F410">
        <v>1</v>
      </c>
      <c r="G410">
        <v>1</v>
      </c>
      <c r="H410">
        <v>2</v>
      </c>
      <c r="I410" t="s">
        <v>944</v>
      </c>
      <c r="J410" t="s">
        <v>945</v>
      </c>
      <c r="K410" t="s">
        <v>946</v>
      </c>
      <c r="L410">
        <v>1367</v>
      </c>
      <c r="N410">
        <v>1011</v>
      </c>
      <c r="O410" t="s">
        <v>910</v>
      </c>
      <c r="P410" t="s">
        <v>910</v>
      </c>
      <c r="Q410">
        <v>1</v>
      </c>
      <c r="X410">
        <v>0.34</v>
      </c>
      <c r="Y410">
        <v>0</v>
      </c>
      <c r="Z410">
        <v>6.66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20</v>
      </c>
      <c r="AG410">
        <v>0.35700000000000004</v>
      </c>
      <c r="AH410">
        <v>2</v>
      </c>
      <c r="AI410">
        <v>51654152</v>
      </c>
      <c r="AJ410">
        <v>361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ROW(Source!A281)</f>
        <v>281</v>
      </c>
      <c r="B411">
        <v>51654165</v>
      </c>
      <c r="C411">
        <v>51654148</v>
      </c>
      <c r="D411">
        <v>49673503</v>
      </c>
      <c r="E411">
        <v>1</v>
      </c>
      <c r="F411">
        <v>1</v>
      </c>
      <c r="G411">
        <v>1</v>
      </c>
      <c r="H411">
        <v>2</v>
      </c>
      <c r="I411" t="s">
        <v>914</v>
      </c>
      <c r="J411" t="s">
        <v>915</v>
      </c>
      <c r="K411" t="s">
        <v>916</v>
      </c>
      <c r="L411">
        <v>1367</v>
      </c>
      <c r="N411">
        <v>1011</v>
      </c>
      <c r="O411" t="s">
        <v>910</v>
      </c>
      <c r="P411" t="s">
        <v>910</v>
      </c>
      <c r="Q411">
        <v>1</v>
      </c>
      <c r="X411">
        <v>0.56000000000000005</v>
      </c>
      <c r="Y411">
        <v>0</v>
      </c>
      <c r="Z411">
        <v>65.709999999999994</v>
      </c>
      <c r="AA411">
        <v>11.6</v>
      </c>
      <c r="AB411">
        <v>0</v>
      </c>
      <c r="AC411">
        <v>0</v>
      </c>
      <c r="AD411">
        <v>1</v>
      </c>
      <c r="AE411">
        <v>0</v>
      </c>
      <c r="AF411" t="s">
        <v>20</v>
      </c>
      <c r="AG411">
        <v>0.58800000000000008</v>
      </c>
      <c r="AH411">
        <v>2</v>
      </c>
      <c r="AI411">
        <v>51654153</v>
      </c>
      <c r="AJ411">
        <v>362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ROW(Source!A281)</f>
        <v>281</v>
      </c>
      <c r="B412">
        <v>51654166</v>
      </c>
      <c r="C412">
        <v>51654148</v>
      </c>
      <c r="D412">
        <v>49673715</v>
      </c>
      <c r="E412">
        <v>1</v>
      </c>
      <c r="F412">
        <v>1</v>
      </c>
      <c r="G412">
        <v>1</v>
      </c>
      <c r="H412">
        <v>2</v>
      </c>
      <c r="I412" t="s">
        <v>926</v>
      </c>
      <c r="J412" t="s">
        <v>927</v>
      </c>
      <c r="K412" t="s">
        <v>928</v>
      </c>
      <c r="L412">
        <v>1367</v>
      </c>
      <c r="N412">
        <v>1011</v>
      </c>
      <c r="O412" t="s">
        <v>910</v>
      </c>
      <c r="P412" t="s">
        <v>910</v>
      </c>
      <c r="Q412">
        <v>1</v>
      </c>
      <c r="X412">
        <v>1.4</v>
      </c>
      <c r="Y412">
        <v>0</v>
      </c>
      <c r="Z412">
        <v>8.1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20</v>
      </c>
      <c r="AG412">
        <v>1.47</v>
      </c>
      <c r="AH412">
        <v>2</v>
      </c>
      <c r="AI412">
        <v>51654154</v>
      </c>
      <c r="AJ412">
        <v>363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ROW(Source!A281)</f>
        <v>281</v>
      </c>
      <c r="B413">
        <v>51654167</v>
      </c>
      <c r="C413">
        <v>51654148</v>
      </c>
      <c r="D413">
        <v>49521144</v>
      </c>
      <c r="E413">
        <v>1</v>
      </c>
      <c r="F413">
        <v>1</v>
      </c>
      <c r="G413">
        <v>1</v>
      </c>
      <c r="H413">
        <v>3</v>
      </c>
      <c r="I413" t="s">
        <v>947</v>
      </c>
      <c r="J413" t="s">
        <v>948</v>
      </c>
      <c r="K413" t="s">
        <v>949</v>
      </c>
      <c r="L413">
        <v>1348</v>
      </c>
      <c r="N413">
        <v>1009</v>
      </c>
      <c r="O413" t="s">
        <v>105</v>
      </c>
      <c r="P413" t="s">
        <v>105</v>
      </c>
      <c r="Q413">
        <v>1000</v>
      </c>
      <c r="X413">
        <v>8.8999999999999995E-4</v>
      </c>
      <c r="Y413">
        <v>26499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8.8999999999999995E-4</v>
      </c>
      <c r="AH413">
        <v>2</v>
      </c>
      <c r="AI413">
        <v>51654155</v>
      </c>
      <c r="AJ413">
        <v>364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ROW(Source!A281)</f>
        <v>281</v>
      </c>
      <c r="B414">
        <v>51654168</v>
      </c>
      <c r="C414">
        <v>51654148</v>
      </c>
      <c r="D414">
        <v>49524301</v>
      </c>
      <c r="E414">
        <v>1</v>
      </c>
      <c r="F414">
        <v>1</v>
      </c>
      <c r="G414">
        <v>1</v>
      </c>
      <c r="H414">
        <v>3</v>
      </c>
      <c r="I414" t="s">
        <v>929</v>
      </c>
      <c r="J414" t="s">
        <v>930</v>
      </c>
      <c r="K414" t="s">
        <v>931</v>
      </c>
      <c r="L414">
        <v>1348</v>
      </c>
      <c r="N414">
        <v>1009</v>
      </c>
      <c r="O414" t="s">
        <v>105</v>
      </c>
      <c r="P414" t="s">
        <v>105</v>
      </c>
      <c r="Q414">
        <v>1000</v>
      </c>
      <c r="X414">
        <v>4.0999999999999999E-4</v>
      </c>
      <c r="Y414">
        <v>10362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4.0999999999999999E-4</v>
      </c>
      <c r="AH414">
        <v>2</v>
      </c>
      <c r="AI414">
        <v>51654156</v>
      </c>
      <c r="AJ414">
        <v>365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ROW(Source!A281)</f>
        <v>281</v>
      </c>
      <c r="B415">
        <v>51654169</v>
      </c>
      <c r="C415">
        <v>51654148</v>
      </c>
      <c r="D415">
        <v>49525488</v>
      </c>
      <c r="E415">
        <v>1</v>
      </c>
      <c r="F415">
        <v>1</v>
      </c>
      <c r="G415">
        <v>1</v>
      </c>
      <c r="H415">
        <v>3</v>
      </c>
      <c r="I415" t="s">
        <v>917</v>
      </c>
      <c r="J415" t="s">
        <v>918</v>
      </c>
      <c r="K415" t="s">
        <v>919</v>
      </c>
      <c r="L415">
        <v>1346</v>
      </c>
      <c r="N415">
        <v>1009</v>
      </c>
      <c r="O415" t="s">
        <v>920</v>
      </c>
      <c r="P415" t="s">
        <v>920</v>
      </c>
      <c r="Q415">
        <v>1</v>
      </c>
      <c r="X415">
        <v>15</v>
      </c>
      <c r="Y415">
        <v>9.0399999999999991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15</v>
      </c>
      <c r="AH415">
        <v>2</v>
      </c>
      <c r="AI415">
        <v>51654157</v>
      </c>
      <c r="AJ415">
        <v>366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ROW(Source!A281)</f>
        <v>281</v>
      </c>
      <c r="B416">
        <v>51654170</v>
      </c>
      <c r="C416">
        <v>51654148</v>
      </c>
      <c r="D416">
        <v>49526492</v>
      </c>
      <c r="E416">
        <v>1</v>
      </c>
      <c r="F416">
        <v>1</v>
      </c>
      <c r="G416">
        <v>1</v>
      </c>
      <c r="H416">
        <v>3</v>
      </c>
      <c r="I416" t="s">
        <v>921</v>
      </c>
      <c r="J416" t="s">
        <v>922</v>
      </c>
      <c r="K416" t="s">
        <v>923</v>
      </c>
      <c r="L416">
        <v>1346</v>
      </c>
      <c r="N416">
        <v>1009</v>
      </c>
      <c r="O416" t="s">
        <v>920</v>
      </c>
      <c r="P416" t="s">
        <v>920</v>
      </c>
      <c r="Q416">
        <v>1</v>
      </c>
      <c r="X416">
        <v>8</v>
      </c>
      <c r="Y416">
        <v>23.09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8</v>
      </c>
      <c r="AH416">
        <v>2</v>
      </c>
      <c r="AI416">
        <v>51654158</v>
      </c>
      <c r="AJ416">
        <v>367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ROW(Source!A281)</f>
        <v>281</v>
      </c>
      <c r="B417">
        <v>51654171</v>
      </c>
      <c r="C417">
        <v>51654148</v>
      </c>
      <c r="D417">
        <v>49512814</v>
      </c>
      <c r="E417">
        <v>70</v>
      </c>
      <c r="F417">
        <v>1</v>
      </c>
      <c r="G417">
        <v>1</v>
      </c>
      <c r="H417">
        <v>3</v>
      </c>
      <c r="I417" t="s">
        <v>974</v>
      </c>
      <c r="J417" t="s">
        <v>3</v>
      </c>
      <c r="K417" t="s">
        <v>975</v>
      </c>
      <c r="L417">
        <v>1327</v>
      </c>
      <c r="N417">
        <v>1005</v>
      </c>
      <c r="O417" t="s">
        <v>52</v>
      </c>
      <c r="P417" t="s">
        <v>52</v>
      </c>
      <c r="Q417">
        <v>1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 t="s">
        <v>3</v>
      </c>
      <c r="AG417">
        <v>0</v>
      </c>
      <c r="AH417">
        <v>3</v>
      </c>
      <c r="AI417">
        <v>-1</v>
      </c>
      <c r="AJ417" t="s">
        <v>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ROW(Source!A281)</f>
        <v>281</v>
      </c>
      <c r="B418">
        <v>51654172</v>
      </c>
      <c r="C418">
        <v>51654148</v>
      </c>
      <c r="D418">
        <v>49555131</v>
      </c>
      <c r="E418">
        <v>1</v>
      </c>
      <c r="F418">
        <v>1</v>
      </c>
      <c r="G418">
        <v>1</v>
      </c>
      <c r="H418">
        <v>3</v>
      </c>
      <c r="I418" t="s">
        <v>950</v>
      </c>
      <c r="J418" t="s">
        <v>951</v>
      </c>
      <c r="K418" t="s">
        <v>952</v>
      </c>
      <c r="L418">
        <v>1348</v>
      </c>
      <c r="N418">
        <v>1009</v>
      </c>
      <c r="O418" t="s">
        <v>105</v>
      </c>
      <c r="P418" t="s">
        <v>105</v>
      </c>
      <c r="Q418">
        <v>1000</v>
      </c>
      <c r="X418">
        <v>5.0099999999999997E-3</v>
      </c>
      <c r="Y418">
        <v>17183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5.0099999999999997E-3</v>
      </c>
      <c r="AH418">
        <v>2</v>
      </c>
      <c r="AI418">
        <v>51654159</v>
      </c>
      <c r="AJ418">
        <v>368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ROW(Source!A281)</f>
        <v>281</v>
      </c>
      <c r="B419">
        <v>51654173</v>
      </c>
      <c r="C419">
        <v>51654148</v>
      </c>
      <c r="D419">
        <v>49514607</v>
      </c>
      <c r="E419">
        <v>70</v>
      </c>
      <c r="F419">
        <v>1</v>
      </c>
      <c r="G419">
        <v>1</v>
      </c>
      <c r="H419">
        <v>3</v>
      </c>
      <c r="I419" t="s">
        <v>976</v>
      </c>
      <c r="J419" t="s">
        <v>3</v>
      </c>
      <c r="K419" t="s">
        <v>977</v>
      </c>
      <c r="L419">
        <v>1327</v>
      </c>
      <c r="N419">
        <v>1005</v>
      </c>
      <c r="O419" t="s">
        <v>52</v>
      </c>
      <c r="P419" t="s">
        <v>52</v>
      </c>
      <c r="Q419">
        <v>1</v>
      </c>
      <c r="X419">
        <v>100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 t="s">
        <v>3</v>
      </c>
      <c r="AG419">
        <v>100</v>
      </c>
      <c r="AH419">
        <v>3</v>
      </c>
      <c r="AI419">
        <v>-1</v>
      </c>
      <c r="AJ419" t="s">
        <v>3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ROW(Source!A281)</f>
        <v>281</v>
      </c>
      <c r="B420">
        <v>51654174</v>
      </c>
      <c r="C420">
        <v>51654148</v>
      </c>
      <c r="D420">
        <v>49514616</v>
      </c>
      <c r="E420">
        <v>70</v>
      </c>
      <c r="F420">
        <v>1</v>
      </c>
      <c r="G420">
        <v>1</v>
      </c>
      <c r="H420">
        <v>3</v>
      </c>
      <c r="I420" t="s">
        <v>978</v>
      </c>
      <c r="J420" t="s">
        <v>3</v>
      </c>
      <c r="K420" t="s">
        <v>979</v>
      </c>
      <c r="L420">
        <v>1346</v>
      </c>
      <c r="N420">
        <v>1009</v>
      </c>
      <c r="O420" t="s">
        <v>920</v>
      </c>
      <c r="P420" t="s">
        <v>920</v>
      </c>
      <c r="Q420">
        <v>1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</v>
      </c>
      <c r="AD420">
        <v>0</v>
      </c>
      <c r="AE420">
        <v>0</v>
      </c>
      <c r="AF420" t="s">
        <v>3</v>
      </c>
      <c r="AG420">
        <v>0</v>
      </c>
      <c r="AH420">
        <v>3</v>
      </c>
      <c r="AI420">
        <v>-1</v>
      </c>
      <c r="AJ420" t="s">
        <v>3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ROW(Source!A281)</f>
        <v>281</v>
      </c>
      <c r="B421">
        <v>51654175</v>
      </c>
      <c r="C421">
        <v>51654148</v>
      </c>
      <c r="D421">
        <v>49514616</v>
      </c>
      <c r="E421">
        <v>70</v>
      </c>
      <c r="F421">
        <v>1</v>
      </c>
      <c r="G421">
        <v>1</v>
      </c>
      <c r="H421">
        <v>3</v>
      </c>
      <c r="I421" t="s">
        <v>978</v>
      </c>
      <c r="J421" t="s">
        <v>3</v>
      </c>
      <c r="K421" t="s">
        <v>980</v>
      </c>
      <c r="L421">
        <v>1371</v>
      </c>
      <c r="N421">
        <v>1013</v>
      </c>
      <c r="O421" t="s">
        <v>17</v>
      </c>
      <c r="P421" t="s">
        <v>17</v>
      </c>
      <c r="Q421">
        <v>1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</v>
      </c>
      <c r="AD421">
        <v>0</v>
      </c>
      <c r="AE421">
        <v>0</v>
      </c>
      <c r="AF421" t="s">
        <v>3</v>
      </c>
      <c r="AG421">
        <v>0</v>
      </c>
      <c r="AH421">
        <v>3</v>
      </c>
      <c r="AI421">
        <v>-1</v>
      </c>
      <c r="AJ421" t="s">
        <v>3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ROW(Source!A281)</f>
        <v>281</v>
      </c>
      <c r="B422">
        <v>51654176</v>
      </c>
      <c r="C422">
        <v>51654148</v>
      </c>
      <c r="D422">
        <v>49514677</v>
      </c>
      <c r="E422">
        <v>70</v>
      </c>
      <c r="F422">
        <v>1</v>
      </c>
      <c r="G422">
        <v>1</v>
      </c>
      <c r="H422">
        <v>3</v>
      </c>
      <c r="I422" t="s">
        <v>981</v>
      </c>
      <c r="J422" t="s">
        <v>3</v>
      </c>
      <c r="K422" t="s">
        <v>982</v>
      </c>
      <c r="L422">
        <v>1371</v>
      </c>
      <c r="N422">
        <v>1013</v>
      </c>
      <c r="O422" t="s">
        <v>17</v>
      </c>
      <c r="P422" t="s">
        <v>17</v>
      </c>
      <c r="Q422">
        <v>1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</v>
      </c>
      <c r="AD422">
        <v>0</v>
      </c>
      <c r="AE422">
        <v>0</v>
      </c>
      <c r="AF422" t="s">
        <v>3</v>
      </c>
      <c r="AG422">
        <v>0</v>
      </c>
      <c r="AH422">
        <v>3</v>
      </c>
      <c r="AI422">
        <v>-1</v>
      </c>
      <c r="AJ422" t="s">
        <v>3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ROW(Source!A281)</f>
        <v>281</v>
      </c>
      <c r="B423">
        <v>51654177</v>
      </c>
      <c r="C423">
        <v>51654148</v>
      </c>
      <c r="D423">
        <v>49514711</v>
      </c>
      <c r="E423">
        <v>70</v>
      </c>
      <c r="F423">
        <v>1</v>
      </c>
      <c r="G423">
        <v>1</v>
      </c>
      <c r="H423">
        <v>3</v>
      </c>
      <c r="I423" t="s">
        <v>983</v>
      </c>
      <c r="J423" t="s">
        <v>3</v>
      </c>
      <c r="K423" t="s">
        <v>984</v>
      </c>
      <c r="L423">
        <v>1371</v>
      </c>
      <c r="N423">
        <v>1013</v>
      </c>
      <c r="O423" t="s">
        <v>17</v>
      </c>
      <c r="P423" t="s">
        <v>17</v>
      </c>
      <c r="Q423">
        <v>1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</v>
      </c>
      <c r="AD423">
        <v>0</v>
      </c>
      <c r="AE423">
        <v>0</v>
      </c>
      <c r="AF423" t="s">
        <v>3</v>
      </c>
      <c r="AG423">
        <v>0</v>
      </c>
      <c r="AH423">
        <v>3</v>
      </c>
      <c r="AI423">
        <v>-1</v>
      </c>
      <c r="AJ423" t="s">
        <v>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ROW(Source!A283)</f>
        <v>283</v>
      </c>
      <c r="B424">
        <v>51654193</v>
      </c>
      <c r="C424">
        <v>51654179</v>
      </c>
      <c r="D424">
        <v>49510719</v>
      </c>
      <c r="E424">
        <v>70</v>
      </c>
      <c r="F424">
        <v>1</v>
      </c>
      <c r="G424">
        <v>1</v>
      </c>
      <c r="H424">
        <v>1</v>
      </c>
      <c r="I424" t="s">
        <v>942</v>
      </c>
      <c r="J424" t="s">
        <v>3</v>
      </c>
      <c r="K424" t="s">
        <v>943</v>
      </c>
      <c r="L424">
        <v>1191</v>
      </c>
      <c r="N424">
        <v>1013</v>
      </c>
      <c r="O424" t="s">
        <v>904</v>
      </c>
      <c r="P424" t="s">
        <v>904</v>
      </c>
      <c r="Q424">
        <v>1</v>
      </c>
      <c r="X424">
        <v>141</v>
      </c>
      <c r="Y424">
        <v>0</v>
      </c>
      <c r="Z424">
        <v>0</v>
      </c>
      <c r="AA424">
        <v>0</v>
      </c>
      <c r="AB424">
        <v>8.74</v>
      </c>
      <c r="AC424">
        <v>0</v>
      </c>
      <c r="AD424">
        <v>1</v>
      </c>
      <c r="AE424">
        <v>1</v>
      </c>
      <c r="AF424" t="s">
        <v>20</v>
      </c>
      <c r="AG424">
        <v>148.05000000000001</v>
      </c>
      <c r="AH424">
        <v>2</v>
      </c>
      <c r="AI424">
        <v>51654180</v>
      </c>
      <c r="AJ424">
        <v>370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ROW(Source!A283)</f>
        <v>283</v>
      </c>
      <c r="B425">
        <v>51654194</v>
      </c>
      <c r="C425">
        <v>51654179</v>
      </c>
      <c r="D425">
        <v>49510905</v>
      </c>
      <c r="E425">
        <v>70</v>
      </c>
      <c r="F425">
        <v>1</v>
      </c>
      <c r="G425">
        <v>1</v>
      </c>
      <c r="H425">
        <v>1</v>
      </c>
      <c r="I425" t="s">
        <v>905</v>
      </c>
      <c r="J425" t="s">
        <v>3</v>
      </c>
      <c r="K425" t="s">
        <v>906</v>
      </c>
      <c r="L425">
        <v>1191</v>
      </c>
      <c r="N425">
        <v>1013</v>
      </c>
      <c r="O425" t="s">
        <v>904</v>
      </c>
      <c r="P425" t="s">
        <v>904</v>
      </c>
      <c r="Q425">
        <v>1</v>
      </c>
      <c r="X425">
        <v>0.94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2</v>
      </c>
      <c r="AF425" t="s">
        <v>20</v>
      </c>
      <c r="AG425">
        <v>0.98699999999999999</v>
      </c>
      <c r="AH425">
        <v>2</v>
      </c>
      <c r="AI425">
        <v>51654181</v>
      </c>
      <c r="AJ425">
        <v>371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ROW(Source!A283)</f>
        <v>283</v>
      </c>
      <c r="B426">
        <v>51654195</v>
      </c>
      <c r="C426">
        <v>51654179</v>
      </c>
      <c r="D426">
        <v>49672573</v>
      </c>
      <c r="E426">
        <v>1</v>
      </c>
      <c r="F426">
        <v>1</v>
      </c>
      <c r="G426">
        <v>1</v>
      </c>
      <c r="H426">
        <v>2</v>
      </c>
      <c r="I426" t="s">
        <v>907</v>
      </c>
      <c r="J426" t="s">
        <v>908</v>
      </c>
      <c r="K426" t="s">
        <v>909</v>
      </c>
      <c r="L426">
        <v>1367</v>
      </c>
      <c r="N426">
        <v>1011</v>
      </c>
      <c r="O426" t="s">
        <v>910</v>
      </c>
      <c r="P426" t="s">
        <v>910</v>
      </c>
      <c r="Q426">
        <v>1</v>
      </c>
      <c r="X426">
        <v>0.38</v>
      </c>
      <c r="Y426">
        <v>0</v>
      </c>
      <c r="Z426">
        <v>115.4</v>
      </c>
      <c r="AA426">
        <v>13.5</v>
      </c>
      <c r="AB426">
        <v>0</v>
      </c>
      <c r="AC426">
        <v>0</v>
      </c>
      <c r="AD426">
        <v>1</v>
      </c>
      <c r="AE426">
        <v>0</v>
      </c>
      <c r="AF426" t="s">
        <v>20</v>
      </c>
      <c r="AG426">
        <v>0.39900000000000002</v>
      </c>
      <c r="AH426">
        <v>2</v>
      </c>
      <c r="AI426">
        <v>51654182</v>
      </c>
      <c r="AJ426">
        <v>372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ROW(Source!A283)</f>
        <v>283</v>
      </c>
      <c r="B427">
        <v>51654196</v>
      </c>
      <c r="C427">
        <v>51654179</v>
      </c>
      <c r="D427">
        <v>49672703</v>
      </c>
      <c r="E427">
        <v>1</v>
      </c>
      <c r="F427">
        <v>1</v>
      </c>
      <c r="G427">
        <v>1</v>
      </c>
      <c r="H427">
        <v>2</v>
      </c>
      <c r="I427" t="s">
        <v>944</v>
      </c>
      <c r="J427" t="s">
        <v>945</v>
      </c>
      <c r="K427" t="s">
        <v>946</v>
      </c>
      <c r="L427">
        <v>1367</v>
      </c>
      <c r="N427">
        <v>1011</v>
      </c>
      <c r="O427" t="s">
        <v>910</v>
      </c>
      <c r="P427" t="s">
        <v>910</v>
      </c>
      <c r="Q427">
        <v>1</v>
      </c>
      <c r="X427">
        <v>0.34</v>
      </c>
      <c r="Y427">
        <v>0</v>
      </c>
      <c r="Z427">
        <v>6.66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20</v>
      </c>
      <c r="AG427">
        <v>0.35700000000000004</v>
      </c>
      <c r="AH427">
        <v>2</v>
      </c>
      <c r="AI427">
        <v>51654183</v>
      </c>
      <c r="AJ427">
        <v>373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ROW(Source!A283)</f>
        <v>283</v>
      </c>
      <c r="B428">
        <v>51654197</v>
      </c>
      <c r="C428">
        <v>51654179</v>
      </c>
      <c r="D428">
        <v>49673503</v>
      </c>
      <c r="E428">
        <v>1</v>
      </c>
      <c r="F428">
        <v>1</v>
      </c>
      <c r="G428">
        <v>1</v>
      </c>
      <c r="H428">
        <v>2</v>
      </c>
      <c r="I428" t="s">
        <v>914</v>
      </c>
      <c r="J428" t="s">
        <v>915</v>
      </c>
      <c r="K428" t="s">
        <v>916</v>
      </c>
      <c r="L428">
        <v>1367</v>
      </c>
      <c r="N428">
        <v>1011</v>
      </c>
      <c r="O428" t="s">
        <v>910</v>
      </c>
      <c r="P428" t="s">
        <v>910</v>
      </c>
      <c r="Q428">
        <v>1</v>
      </c>
      <c r="X428">
        <v>0.56000000000000005</v>
      </c>
      <c r="Y428">
        <v>0</v>
      </c>
      <c r="Z428">
        <v>65.709999999999994</v>
      </c>
      <c r="AA428">
        <v>11.6</v>
      </c>
      <c r="AB428">
        <v>0</v>
      </c>
      <c r="AC428">
        <v>0</v>
      </c>
      <c r="AD428">
        <v>1</v>
      </c>
      <c r="AE428">
        <v>0</v>
      </c>
      <c r="AF428" t="s">
        <v>20</v>
      </c>
      <c r="AG428">
        <v>0.58800000000000008</v>
      </c>
      <c r="AH428">
        <v>2</v>
      </c>
      <c r="AI428">
        <v>51654184</v>
      </c>
      <c r="AJ428">
        <v>374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ROW(Source!A283)</f>
        <v>283</v>
      </c>
      <c r="B429">
        <v>51654198</v>
      </c>
      <c r="C429">
        <v>51654179</v>
      </c>
      <c r="D429">
        <v>49673715</v>
      </c>
      <c r="E429">
        <v>1</v>
      </c>
      <c r="F429">
        <v>1</v>
      </c>
      <c r="G429">
        <v>1</v>
      </c>
      <c r="H429">
        <v>2</v>
      </c>
      <c r="I429" t="s">
        <v>926</v>
      </c>
      <c r="J429" t="s">
        <v>927</v>
      </c>
      <c r="K429" t="s">
        <v>928</v>
      </c>
      <c r="L429">
        <v>1367</v>
      </c>
      <c r="N429">
        <v>1011</v>
      </c>
      <c r="O429" t="s">
        <v>910</v>
      </c>
      <c r="P429" t="s">
        <v>910</v>
      </c>
      <c r="Q429">
        <v>1</v>
      </c>
      <c r="X429">
        <v>1.4</v>
      </c>
      <c r="Y429">
        <v>0</v>
      </c>
      <c r="Z429">
        <v>8.1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20</v>
      </c>
      <c r="AG429">
        <v>1.47</v>
      </c>
      <c r="AH429">
        <v>2</v>
      </c>
      <c r="AI429">
        <v>51654185</v>
      </c>
      <c r="AJ429">
        <v>375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ROW(Source!A283)</f>
        <v>283</v>
      </c>
      <c r="B430">
        <v>51654199</v>
      </c>
      <c r="C430">
        <v>51654179</v>
      </c>
      <c r="D430">
        <v>49521144</v>
      </c>
      <c r="E430">
        <v>1</v>
      </c>
      <c r="F430">
        <v>1</v>
      </c>
      <c r="G430">
        <v>1</v>
      </c>
      <c r="H430">
        <v>3</v>
      </c>
      <c r="I430" t="s">
        <v>947</v>
      </c>
      <c r="J430" t="s">
        <v>948</v>
      </c>
      <c r="K430" t="s">
        <v>949</v>
      </c>
      <c r="L430">
        <v>1348</v>
      </c>
      <c r="N430">
        <v>1009</v>
      </c>
      <c r="O430" t="s">
        <v>105</v>
      </c>
      <c r="P430" t="s">
        <v>105</v>
      </c>
      <c r="Q430">
        <v>1000</v>
      </c>
      <c r="X430">
        <v>8.8999999999999995E-4</v>
      </c>
      <c r="Y430">
        <v>26499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8.8999999999999995E-4</v>
      </c>
      <c r="AH430">
        <v>2</v>
      </c>
      <c r="AI430">
        <v>51654186</v>
      </c>
      <c r="AJ430">
        <v>376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ROW(Source!A283)</f>
        <v>283</v>
      </c>
      <c r="B431">
        <v>51654200</v>
      </c>
      <c r="C431">
        <v>51654179</v>
      </c>
      <c r="D431">
        <v>49524301</v>
      </c>
      <c r="E431">
        <v>1</v>
      </c>
      <c r="F431">
        <v>1</v>
      </c>
      <c r="G431">
        <v>1</v>
      </c>
      <c r="H431">
        <v>3</v>
      </c>
      <c r="I431" t="s">
        <v>929</v>
      </c>
      <c r="J431" t="s">
        <v>930</v>
      </c>
      <c r="K431" t="s">
        <v>931</v>
      </c>
      <c r="L431">
        <v>1348</v>
      </c>
      <c r="N431">
        <v>1009</v>
      </c>
      <c r="O431" t="s">
        <v>105</v>
      </c>
      <c r="P431" t="s">
        <v>105</v>
      </c>
      <c r="Q431">
        <v>1000</v>
      </c>
      <c r="X431">
        <v>4.0999999999999999E-4</v>
      </c>
      <c r="Y431">
        <v>10362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3</v>
      </c>
      <c r="AG431">
        <v>4.0999999999999999E-4</v>
      </c>
      <c r="AH431">
        <v>2</v>
      </c>
      <c r="AI431">
        <v>51654187</v>
      </c>
      <c r="AJ431">
        <v>377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ROW(Source!A283)</f>
        <v>283</v>
      </c>
      <c r="B432">
        <v>51654201</v>
      </c>
      <c r="C432">
        <v>51654179</v>
      </c>
      <c r="D432">
        <v>49525488</v>
      </c>
      <c r="E432">
        <v>1</v>
      </c>
      <c r="F432">
        <v>1</v>
      </c>
      <c r="G432">
        <v>1</v>
      </c>
      <c r="H432">
        <v>3</v>
      </c>
      <c r="I432" t="s">
        <v>917</v>
      </c>
      <c r="J432" t="s">
        <v>918</v>
      </c>
      <c r="K432" t="s">
        <v>919</v>
      </c>
      <c r="L432">
        <v>1346</v>
      </c>
      <c r="N432">
        <v>1009</v>
      </c>
      <c r="O432" t="s">
        <v>920</v>
      </c>
      <c r="P432" t="s">
        <v>920</v>
      </c>
      <c r="Q432">
        <v>1</v>
      </c>
      <c r="X432">
        <v>15</v>
      </c>
      <c r="Y432">
        <v>9.0399999999999991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15</v>
      </c>
      <c r="AH432">
        <v>2</v>
      </c>
      <c r="AI432">
        <v>51654188</v>
      </c>
      <c r="AJ432">
        <v>378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ROW(Source!A283)</f>
        <v>283</v>
      </c>
      <c r="B433">
        <v>51654202</v>
      </c>
      <c r="C433">
        <v>51654179</v>
      </c>
      <c r="D433">
        <v>49526492</v>
      </c>
      <c r="E433">
        <v>1</v>
      </c>
      <c r="F433">
        <v>1</v>
      </c>
      <c r="G433">
        <v>1</v>
      </c>
      <c r="H433">
        <v>3</v>
      </c>
      <c r="I433" t="s">
        <v>921</v>
      </c>
      <c r="J433" t="s">
        <v>922</v>
      </c>
      <c r="K433" t="s">
        <v>923</v>
      </c>
      <c r="L433">
        <v>1346</v>
      </c>
      <c r="N433">
        <v>1009</v>
      </c>
      <c r="O433" t="s">
        <v>920</v>
      </c>
      <c r="P433" t="s">
        <v>920</v>
      </c>
      <c r="Q433">
        <v>1</v>
      </c>
      <c r="X433">
        <v>8</v>
      </c>
      <c r="Y433">
        <v>23.09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8</v>
      </c>
      <c r="AH433">
        <v>2</v>
      </c>
      <c r="AI433">
        <v>51654189</v>
      </c>
      <c r="AJ433">
        <v>379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ROW(Source!A283)</f>
        <v>283</v>
      </c>
      <c r="B434">
        <v>51654203</v>
      </c>
      <c r="C434">
        <v>51654179</v>
      </c>
      <c r="D434">
        <v>49512814</v>
      </c>
      <c r="E434">
        <v>70</v>
      </c>
      <c r="F434">
        <v>1</v>
      </c>
      <c r="G434">
        <v>1</v>
      </c>
      <c r="H434">
        <v>3</v>
      </c>
      <c r="I434" t="s">
        <v>974</v>
      </c>
      <c r="J434" t="s">
        <v>3</v>
      </c>
      <c r="K434" t="s">
        <v>975</v>
      </c>
      <c r="L434">
        <v>1327</v>
      </c>
      <c r="N434">
        <v>1005</v>
      </c>
      <c r="O434" t="s">
        <v>52</v>
      </c>
      <c r="P434" t="s">
        <v>52</v>
      </c>
      <c r="Q434">
        <v>1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0</v>
      </c>
      <c r="AF434" t="s">
        <v>3</v>
      </c>
      <c r="AG434">
        <v>0</v>
      </c>
      <c r="AH434">
        <v>3</v>
      </c>
      <c r="AI434">
        <v>-1</v>
      </c>
      <c r="AJ434" t="s">
        <v>3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ROW(Source!A283)</f>
        <v>283</v>
      </c>
      <c r="B435">
        <v>51654204</v>
      </c>
      <c r="C435">
        <v>51654179</v>
      </c>
      <c r="D435">
        <v>49555131</v>
      </c>
      <c r="E435">
        <v>1</v>
      </c>
      <c r="F435">
        <v>1</v>
      </c>
      <c r="G435">
        <v>1</v>
      </c>
      <c r="H435">
        <v>3</v>
      </c>
      <c r="I435" t="s">
        <v>950</v>
      </c>
      <c r="J435" t="s">
        <v>951</v>
      </c>
      <c r="K435" t="s">
        <v>952</v>
      </c>
      <c r="L435">
        <v>1348</v>
      </c>
      <c r="N435">
        <v>1009</v>
      </c>
      <c r="O435" t="s">
        <v>105</v>
      </c>
      <c r="P435" t="s">
        <v>105</v>
      </c>
      <c r="Q435">
        <v>1000</v>
      </c>
      <c r="X435">
        <v>5.0099999999999997E-3</v>
      </c>
      <c r="Y435">
        <v>17183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5.0099999999999997E-3</v>
      </c>
      <c r="AH435">
        <v>2</v>
      </c>
      <c r="AI435">
        <v>51654190</v>
      </c>
      <c r="AJ435">
        <v>380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ROW(Source!A283)</f>
        <v>283</v>
      </c>
      <c r="B436">
        <v>51654205</v>
      </c>
      <c r="C436">
        <v>51654179</v>
      </c>
      <c r="D436">
        <v>49514607</v>
      </c>
      <c r="E436">
        <v>70</v>
      </c>
      <c r="F436">
        <v>1</v>
      </c>
      <c r="G436">
        <v>1</v>
      </c>
      <c r="H436">
        <v>3</v>
      </c>
      <c r="I436" t="s">
        <v>976</v>
      </c>
      <c r="J436" t="s">
        <v>3</v>
      </c>
      <c r="K436" t="s">
        <v>977</v>
      </c>
      <c r="L436">
        <v>1327</v>
      </c>
      <c r="N436">
        <v>1005</v>
      </c>
      <c r="O436" t="s">
        <v>52</v>
      </c>
      <c r="P436" t="s">
        <v>52</v>
      </c>
      <c r="Q436">
        <v>1</v>
      </c>
      <c r="X436">
        <v>100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s">
        <v>3</v>
      </c>
      <c r="AG436">
        <v>100</v>
      </c>
      <c r="AH436">
        <v>3</v>
      </c>
      <c r="AI436">
        <v>-1</v>
      </c>
      <c r="AJ436" t="s">
        <v>3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ROW(Source!A283)</f>
        <v>283</v>
      </c>
      <c r="B437">
        <v>51654206</v>
      </c>
      <c r="C437">
        <v>51654179</v>
      </c>
      <c r="D437">
        <v>49514616</v>
      </c>
      <c r="E437">
        <v>70</v>
      </c>
      <c r="F437">
        <v>1</v>
      </c>
      <c r="G437">
        <v>1</v>
      </c>
      <c r="H437">
        <v>3</v>
      </c>
      <c r="I437" t="s">
        <v>978</v>
      </c>
      <c r="J437" t="s">
        <v>3</v>
      </c>
      <c r="K437" t="s">
        <v>979</v>
      </c>
      <c r="L437">
        <v>1346</v>
      </c>
      <c r="N437">
        <v>1009</v>
      </c>
      <c r="O437" t="s">
        <v>920</v>
      </c>
      <c r="P437" t="s">
        <v>920</v>
      </c>
      <c r="Q437">
        <v>1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</v>
      </c>
      <c r="AD437">
        <v>0</v>
      </c>
      <c r="AE437">
        <v>0</v>
      </c>
      <c r="AF437" t="s">
        <v>3</v>
      </c>
      <c r="AG437">
        <v>0</v>
      </c>
      <c r="AH437">
        <v>3</v>
      </c>
      <c r="AI437">
        <v>-1</v>
      </c>
      <c r="AJ437" t="s">
        <v>3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ROW(Source!A283)</f>
        <v>283</v>
      </c>
      <c r="B438">
        <v>51654207</v>
      </c>
      <c r="C438">
        <v>51654179</v>
      </c>
      <c r="D438">
        <v>49514616</v>
      </c>
      <c r="E438">
        <v>70</v>
      </c>
      <c r="F438">
        <v>1</v>
      </c>
      <c r="G438">
        <v>1</v>
      </c>
      <c r="H438">
        <v>3</v>
      </c>
      <c r="I438" t="s">
        <v>978</v>
      </c>
      <c r="J438" t="s">
        <v>3</v>
      </c>
      <c r="K438" t="s">
        <v>980</v>
      </c>
      <c r="L438">
        <v>1371</v>
      </c>
      <c r="N438">
        <v>1013</v>
      </c>
      <c r="O438" t="s">
        <v>17</v>
      </c>
      <c r="P438" t="s">
        <v>17</v>
      </c>
      <c r="Q438">
        <v>1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0</v>
      </c>
      <c r="AF438" t="s">
        <v>3</v>
      </c>
      <c r="AG438">
        <v>0</v>
      </c>
      <c r="AH438">
        <v>3</v>
      </c>
      <c r="AI438">
        <v>-1</v>
      </c>
      <c r="AJ438" t="s">
        <v>3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ROW(Source!A283)</f>
        <v>283</v>
      </c>
      <c r="B439">
        <v>51654208</v>
      </c>
      <c r="C439">
        <v>51654179</v>
      </c>
      <c r="D439">
        <v>49514677</v>
      </c>
      <c r="E439">
        <v>70</v>
      </c>
      <c r="F439">
        <v>1</v>
      </c>
      <c r="G439">
        <v>1</v>
      </c>
      <c r="H439">
        <v>3</v>
      </c>
      <c r="I439" t="s">
        <v>981</v>
      </c>
      <c r="J439" t="s">
        <v>3</v>
      </c>
      <c r="K439" t="s">
        <v>982</v>
      </c>
      <c r="L439">
        <v>1371</v>
      </c>
      <c r="N439">
        <v>1013</v>
      </c>
      <c r="O439" t="s">
        <v>17</v>
      </c>
      <c r="P439" t="s">
        <v>17</v>
      </c>
      <c r="Q439">
        <v>1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</v>
      </c>
      <c r="AD439">
        <v>0</v>
      </c>
      <c r="AE439">
        <v>0</v>
      </c>
      <c r="AF439" t="s">
        <v>3</v>
      </c>
      <c r="AG439">
        <v>0</v>
      </c>
      <c r="AH439">
        <v>3</v>
      </c>
      <c r="AI439">
        <v>-1</v>
      </c>
      <c r="AJ439" t="s">
        <v>3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ROW(Source!A286)</f>
        <v>286</v>
      </c>
      <c r="B440">
        <v>51654219</v>
      </c>
      <c r="C440">
        <v>51654211</v>
      </c>
      <c r="D440">
        <v>49510767</v>
      </c>
      <c r="E440">
        <v>70</v>
      </c>
      <c r="F440">
        <v>1</v>
      </c>
      <c r="G440">
        <v>1</v>
      </c>
      <c r="H440">
        <v>1</v>
      </c>
      <c r="I440" t="s">
        <v>953</v>
      </c>
      <c r="J440" t="s">
        <v>3</v>
      </c>
      <c r="K440" t="s">
        <v>954</v>
      </c>
      <c r="L440">
        <v>1191</v>
      </c>
      <c r="N440">
        <v>1013</v>
      </c>
      <c r="O440" t="s">
        <v>904</v>
      </c>
      <c r="P440" t="s">
        <v>904</v>
      </c>
      <c r="Q440">
        <v>1</v>
      </c>
      <c r="X440">
        <v>5</v>
      </c>
      <c r="Y440">
        <v>0</v>
      </c>
      <c r="Z440">
        <v>0</v>
      </c>
      <c r="AA440">
        <v>0</v>
      </c>
      <c r="AB440">
        <v>9.92</v>
      </c>
      <c r="AC440">
        <v>0</v>
      </c>
      <c r="AD440">
        <v>1</v>
      </c>
      <c r="AE440">
        <v>1</v>
      </c>
      <c r="AF440" t="s">
        <v>3</v>
      </c>
      <c r="AG440">
        <v>5</v>
      </c>
      <c r="AH440">
        <v>2</v>
      </c>
      <c r="AI440">
        <v>51654212</v>
      </c>
      <c r="AJ440">
        <v>383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ROW(Source!A286)</f>
        <v>286</v>
      </c>
      <c r="B441">
        <v>51654220</v>
      </c>
      <c r="C441">
        <v>51654211</v>
      </c>
      <c r="D441">
        <v>49510905</v>
      </c>
      <c r="E441">
        <v>70</v>
      </c>
      <c r="F441">
        <v>1</v>
      </c>
      <c r="G441">
        <v>1</v>
      </c>
      <c r="H441">
        <v>1</v>
      </c>
      <c r="I441" t="s">
        <v>905</v>
      </c>
      <c r="J441" t="s">
        <v>3</v>
      </c>
      <c r="K441" t="s">
        <v>906</v>
      </c>
      <c r="L441">
        <v>1191</v>
      </c>
      <c r="N441">
        <v>1013</v>
      </c>
      <c r="O441" t="s">
        <v>904</v>
      </c>
      <c r="P441" t="s">
        <v>904</v>
      </c>
      <c r="Q441">
        <v>1</v>
      </c>
      <c r="X441">
        <v>0.43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2</v>
      </c>
      <c r="AF441" t="s">
        <v>3</v>
      </c>
      <c r="AG441">
        <v>0.43</v>
      </c>
      <c r="AH441">
        <v>2</v>
      </c>
      <c r="AI441">
        <v>51654213</v>
      </c>
      <c r="AJ441">
        <v>384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ROW(Source!A286)</f>
        <v>286</v>
      </c>
      <c r="B442">
        <v>51654221</v>
      </c>
      <c r="C442">
        <v>51654211</v>
      </c>
      <c r="D442">
        <v>49673503</v>
      </c>
      <c r="E442">
        <v>1</v>
      </c>
      <c r="F442">
        <v>1</v>
      </c>
      <c r="G442">
        <v>1</v>
      </c>
      <c r="H442">
        <v>2</v>
      </c>
      <c r="I442" t="s">
        <v>914</v>
      </c>
      <c r="J442" t="s">
        <v>915</v>
      </c>
      <c r="K442" t="s">
        <v>916</v>
      </c>
      <c r="L442">
        <v>1367</v>
      </c>
      <c r="N442">
        <v>1011</v>
      </c>
      <c r="O442" t="s">
        <v>910</v>
      </c>
      <c r="P442" t="s">
        <v>910</v>
      </c>
      <c r="Q442">
        <v>1</v>
      </c>
      <c r="X442">
        <v>0.43</v>
      </c>
      <c r="Y442">
        <v>0</v>
      </c>
      <c r="Z442">
        <v>65.709999999999994</v>
      </c>
      <c r="AA442">
        <v>11.6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0.43</v>
      </c>
      <c r="AH442">
        <v>2</v>
      </c>
      <c r="AI442">
        <v>51654214</v>
      </c>
      <c r="AJ442">
        <v>385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ROW(Source!A286)</f>
        <v>286</v>
      </c>
      <c r="B443">
        <v>51654222</v>
      </c>
      <c r="C443">
        <v>51654211</v>
      </c>
      <c r="D443">
        <v>49523581</v>
      </c>
      <c r="E443">
        <v>1</v>
      </c>
      <c r="F443">
        <v>1</v>
      </c>
      <c r="G443">
        <v>1</v>
      </c>
      <c r="H443">
        <v>3</v>
      </c>
      <c r="I443" t="s">
        <v>955</v>
      </c>
      <c r="J443" t="s">
        <v>956</v>
      </c>
      <c r="K443" t="s">
        <v>957</v>
      </c>
      <c r="L443">
        <v>1301</v>
      </c>
      <c r="N443">
        <v>1003</v>
      </c>
      <c r="O443" t="s">
        <v>958</v>
      </c>
      <c r="P443" t="s">
        <v>958</v>
      </c>
      <c r="Q443">
        <v>1</v>
      </c>
      <c r="X443">
        <v>20</v>
      </c>
      <c r="Y443">
        <v>3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20</v>
      </c>
      <c r="AH443">
        <v>2</v>
      </c>
      <c r="AI443">
        <v>51654216</v>
      </c>
      <c r="AJ443">
        <v>387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ROW(Source!A286)</f>
        <v>286</v>
      </c>
      <c r="B444">
        <v>51654223</v>
      </c>
      <c r="C444">
        <v>51654211</v>
      </c>
      <c r="D444">
        <v>49513635</v>
      </c>
      <c r="E444">
        <v>70</v>
      </c>
      <c r="F444">
        <v>1</v>
      </c>
      <c r="G444">
        <v>1</v>
      </c>
      <c r="H444">
        <v>3</v>
      </c>
      <c r="I444" t="s">
        <v>985</v>
      </c>
      <c r="J444" t="s">
        <v>3</v>
      </c>
      <c r="K444" t="s">
        <v>986</v>
      </c>
      <c r="L444">
        <v>1327</v>
      </c>
      <c r="N444">
        <v>1005</v>
      </c>
      <c r="O444" t="s">
        <v>52</v>
      </c>
      <c r="P444" t="s">
        <v>52</v>
      </c>
      <c r="Q444">
        <v>1</v>
      </c>
      <c r="X444">
        <v>11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s">
        <v>3</v>
      </c>
      <c r="AG444">
        <v>11</v>
      </c>
      <c r="AH444">
        <v>3</v>
      </c>
      <c r="AI444">
        <v>-1</v>
      </c>
      <c r="AJ444" t="s">
        <v>3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ROW(Source!A286)</f>
        <v>286</v>
      </c>
      <c r="B445">
        <v>51654224</v>
      </c>
      <c r="C445">
        <v>51654211</v>
      </c>
      <c r="D445">
        <v>49553409</v>
      </c>
      <c r="E445">
        <v>1</v>
      </c>
      <c r="F445">
        <v>1</v>
      </c>
      <c r="G445">
        <v>1</v>
      </c>
      <c r="H445">
        <v>3</v>
      </c>
      <c r="I445" t="s">
        <v>122</v>
      </c>
      <c r="J445" t="s">
        <v>125</v>
      </c>
      <c r="K445" t="s">
        <v>123</v>
      </c>
      <c r="L445">
        <v>1296</v>
      </c>
      <c r="N445">
        <v>1002</v>
      </c>
      <c r="O445" t="s">
        <v>124</v>
      </c>
      <c r="P445" t="s">
        <v>124</v>
      </c>
      <c r="Q445">
        <v>1</v>
      </c>
      <c r="X445">
        <v>1.5</v>
      </c>
      <c r="Y445">
        <v>65.58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1.5</v>
      </c>
      <c r="AH445">
        <v>2</v>
      </c>
      <c r="AI445">
        <v>51654217</v>
      </c>
      <c r="AJ445">
        <v>388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ROW(Source!A286)</f>
        <v>286</v>
      </c>
      <c r="B446">
        <v>51654225</v>
      </c>
      <c r="C446">
        <v>51654211</v>
      </c>
      <c r="D446">
        <v>49554226</v>
      </c>
      <c r="E446">
        <v>1</v>
      </c>
      <c r="F446">
        <v>1</v>
      </c>
      <c r="G446">
        <v>1</v>
      </c>
      <c r="H446">
        <v>3</v>
      </c>
      <c r="I446" t="s">
        <v>987</v>
      </c>
      <c r="J446" t="s">
        <v>988</v>
      </c>
      <c r="K446" t="s">
        <v>989</v>
      </c>
      <c r="L446">
        <v>1296</v>
      </c>
      <c r="N446">
        <v>1002</v>
      </c>
      <c r="O446" t="s">
        <v>124</v>
      </c>
      <c r="P446" t="s">
        <v>124</v>
      </c>
      <c r="Q446">
        <v>1</v>
      </c>
      <c r="X446">
        <v>0</v>
      </c>
      <c r="Y446">
        <v>269.51</v>
      </c>
      <c r="Z446">
        <v>0</v>
      </c>
      <c r="AA446">
        <v>0</v>
      </c>
      <c r="AB446">
        <v>0</v>
      </c>
      <c r="AC446">
        <v>1</v>
      </c>
      <c r="AD446">
        <v>0</v>
      </c>
      <c r="AE446">
        <v>0</v>
      </c>
      <c r="AF446" t="s">
        <v>3</v>
      </c>
      <c r="AG446">
        <v>0</v>
      </c>
      <c r="AH446">
        <v>3</v>
      </c>
      <c r="AI446">
        <v>-1</v>
      </c>
      <c r="AJ446" t="s">
        <v>3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ROW(Source!A286)</f>
        <v>286</v>
      </c>
      <c r="B447">
        <v>51654226</v>
      </c>
      <c r="C447">
        <v>51654211</v>
      </c>
      <c r="D447">
        <v>49555331</v>
      </c>
      <c r="E447">
        <v>1</v>
      </c>
      <c r="F447">
        <v>1</v>
      </c>
      <c r="G447">
        <v>1</v>
      </c>
      <c r="H447">
        <v>3</v>
      </c>
      <c r="I447" t="s">
        <v>127</v>
      </c>
      <c r="J447" t="s">
        <v>129</v>
      </c>
      <c r="K447" t="s">
        <v>128</v>
      </c>
      <c r="L447">
        <v>1296</v>
      </c>
      <c r="N447">
        <v>1002</v>
      </c>
      <c r="O447" t="s">
        <v>124</v>
      </c>
      <c r="P447" t="s">
        <v>124</v>
      </c>
      <c r="Q447">
        <v>1</v>
      </c>
      <c r="X447">
        <v>5.7000000000000002E-2</v>
      </c>
      <c r="Y447">
        <v>200.58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5.7000000000000002E-2</v>
      </c>
      <c r="AH447">
        <v>2</v>
      </c>
      <c r="AI447">
        <v>51654218</v>
      </c>
      <c r="AJ447">
        <v>389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ROW(Source!A290)</f>
        <v>290</v>
      </c>
      <c r="B448">
        <v>51654238</v>
      </c>
      <c r="C448">
        <v>51654230</v>
      </c>
      <c r="D448">
        <v>49510767</v>
      </c>
      <c r="E448">
        <v>70</v>
      </c>
      <c r="F448">
        <v>1</v>
      </c>
      <c r="G448">
        <v>1</v>
      </c>
      <c r="H448">
        <v>1</v>
      </c>
      <c r="I448" t="s">
        <v>953</v>
      </c>
      <c r="J448" t="s">
        <v>3</v>
      </c>
      <c r="K448" t="s">
        <v>954</v>
      </c>
      <c r="L448">
        <v>1191</v>
      </c>
      <c r="N448">
        <v>1013</v>
      </c>
      <c r="O448" t="s">
        <v>904</v>
      </c>
      <c r="P448" t="s">
        <v>904</v>
      </c>
      <c r="Q448">
        <v>1</v>
      </c>
      <c r="X448">
        <v>5</v>
      </c>
      <c r="Y448">
        <v>0</v>
      </c>
      <c r="Z448">
        <v>0</v>
      </c>
      <c r="AA448">
        <v>0</v>
      </c>
      <c r="AB448">
        <v>9.92</v>
      </c>
      <c r="AC448">
        <v>0</v>
      </c>
      <c r="AD448">
        <v>1</v>
      </c>
      <c r="AE448">
        <v>1</v>
      </c>
      <c r="AF448" t="s">
        <v>3</v>
      </c>
      <c r="AG448">
        <v>5</v>
      </c>
      <c r="AH448">
        <v>2</v>
      </c>
      <c r="AI448">
        <v>51654231</v>
      </c>
      <c r="AJ448">
        <v>390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ROW(Source!A290)</f>
        <v>290</v>
      </c>
      <c r="B449">
        <v>51654239</v>
      </c>
      <c r="C449">
        <v>51654230</v>
      </c>
      <c r="D449">
        <v>49510905</v>
      </c>
      <c r="E449">
        <v>70</v>
      </c>
      <c r="F449">
        <v>1</v>
      </c>
      <c r="G449">
        <v>1</v>
      </c>
      <c r="H449">
        <v>1</v>
      </c>
      <c r="I449" t="s">
        <v>905</v>
      </c>
      <c r="J449" t="s">
        <v>3</v>
      </c>
      <c r="K449" t="s">
        <v>906</v>
      </c>
      <c r="L449">
        <v>1191</v>
      </c>
      <c r="N449">
        <v>1013</v>
      </c>
      <c r="O449" t="s">
        <v>904</v>
      </c>
      <c r="P449" t="s">
        <v>904</v>
      </c>
      <c r="Q449">
        <v>1</v>
      </c>
      <c r="X449">
        <v>0.43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2</v>
      </c>
      <c r="AF449" t="s">
        <v>3</v>
      </c>
      <c r="AG449">
        <v>0.43</v>
      </c>
      <c r="AH449">
        <v>2</v>
      </c>
      <c r="AI449">
        <v>51654232</v>
      </c>
      <c r="AJ449">
        <v>391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ROW(Source!A290)</f>
        <v>290</v>
      </c>
      <c r="B450">
        <v>51654240</v>
      </c>
      <c r="C450">
        <v>51654230</v>
      </c>
      <c r="D450">
        <v>49673503</v>
      </c>
      <c r="E450">
        <v>1</v>
      </c>
      <c r="F450">
        <v>1</v>
      </c>
      <c r="G450">
        <v>1</v>
      </c>
      <c r="H450">
        <v>2</v>
      </c>
      <c r="I450" t="s">
        <v>914</v>
      </c>
      <c r="J450" t="s">
        <v>915</v>
      </c>
      <c r="K450" t="s">
        <v>916</v>
      </c>
      <c r="L450">
        <v>1367</v>
      </c>
      <c r="N450">
        <v>1011</v>
      </c>
      <c r="O450" t="s">
        <v>910</v>
      </c>
      <c r="P450" t="s">
        <v>910</v>
      </c>
      <c r="Q450">
        <v>1</v>
      </c>
      <c r="X450">
        <v>0.43</v>
      </c>
      <c r="Y450">
        <v>0</v>
      </c>
      <c r="Z450">
        <v>65.709999999999994</v>
      </c>
      <c r="AA450">
        <v>11.6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0.43</v>
      </c>
      <c r="AH450">
        <v>2</v>
      </c>
      <c r="AI450">
        <v>51654233</v>
      </c>
      <c r="AJ450">
        <v>392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ROW(Source!A290)</f>
        <v>290</v>
      </c>
      <c r="B451">
        <v>51654241</v>
      </c>
      <c r="C451">
        <v>51654230</v>
      </c>
      <c r="D451">
        <v>49523581</v>
      </c>
      <c r="E451">
        <v>1</v>
      </c>
      <c r="F451">
        <v>1</v>
      </c>
      <c r="G451">
        <v>1</v>
      </c>
      <c r="H451">
        <v>3</v>
      </c>
      <c r="I451" t="s">
        <v>955</v>
      </c>
      <c r="J451" t="s">
        <v>956</v>
      </c>
      <c r="K451" t="s">
        <v>957</v>
      </c>
      <c r="L451">
        <v>1301</v>
      </c>
      <c r="N451">
        <v>1003</v>
      </c>
      <c r="O451" t="s">
        <v>958</v>
      </c>
      <c r="P451" t="s">
        <v>958</v>
      </c>
      <c r="Q451">
        <v>1</v>
      </c>
      <c r="X451">
        <v>20</v>
      </c>
      <c r="Y451">
        <v>3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20</v>
      </c>
      <c r="AH451">
        <v>2</v>
      </c>
      <c r="AI451">
        <v>51654235</v>
      </c>
      <c r="AJ451">
        <v>394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ROW(Source!A290)</f>
        <v>290</v>
      </c>
      <c r="B452">
        <v>51654242</v>
      </c>
      <c r="C452">
        <v>51654230</v>
      </c>
      <c r="D452">
        <v>49513635</v>
      </c>
      <c r="E452">
        <v>70</v>
      </c>
      <c r="F452">
        <v>1</v>
      </c>
      <c r="G452">
        <v>1</v>
      </c>
      <c r="H452">
        <v>3</v>
      </c>
      <c r="I452" t="s">
        <v>985</v>
      </c>
      <c r="J452" t="s">
        <v>3</v>
      </c>
      <c r="K452" t="s">
        <v>986</v>
      </c>
      <c r="L452">
        <v>1327</v>
      </c>
      <c r="N452">
        <v>1005</v>
      </c>
      <c r="O452" t="s">
        <v>52</v>
      </c>
      <c r="P452" t="s">
        <v>52</v>
      </c>
      <c r="Q452">
        <v>1</v>
      </c>
      <c r="X452">
        <v>11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 t="s">
        <v>3</v>
      </c>
      <c r="AG452">
        <v>11</v>
      </c>
      <c r="AH452">
        <v>3</v>
      </c>
      <c r="AI452">
        <v>-1</v>
      </c>
      <c r="AJ452" t="s">
        <v>3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ROW(Source!A290)</f>
        <v>290</v>
      </c>
      <c r="B453">
        <v>51654243</v>
      </c>
      <c r="C453">
        <v>51654230</v>
      </c>
      <c r="D453">
        <v>49553409</v>
      </c>
      <c r="E453">
        <v>1</v>
      </c>
      <c r="F453">
        <v>1</v>
      </c>
      <c r="G453">
        <v>1</v>
      </c>
      <c r="H453">
        <v>3</v>
      </c>
      <c r="I453" t="s">
        <v>122</v>
      </c>
      <c r="J453" t="s">
        <v>125</v>
      </c>
      <c r="K453" t="s">
        <v>123</v>
      </c>
      <c r="L453">
        <v>1296</v>
      </c>
      <c r="N453">
        <v>1002</v>
      </c>
      <c r="O453" t="s">
        <v>124</v>
      </c>
      <c r="P453" t="s">
        <v>124</v>
      </c>
      <c r="Q453">
        <v>1</v>
      </c>
      <c r="X453">
        <v>1.5</v>
      </c>
      <c r="Y453">
        <v>65.58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1.5</v>
      </c>
      <c r="AH453">
        <v>2</v>
      </c>
      <c r="AI453">
        <v>51654236</v>
      </c>
      <c r="AJ453">
        <v>395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ROW(Source!A290)</f>
        <v>290</v>
      </c>
      <c r="B454">
        <v>51654244</v>
      </c>
      <c r="C454">
        <v>51654230</v>
      </c>
      <c r="D454">
        <v>49554226</v>
      </c>
      <c r="E454">
        <v>1</v>
      </c>
      <c r="F454">
        <v>1</v>
      </c>
      <c r="G454">
        <v>1</v>
      </c>
      <c r="H454">
        <v>3</v>
      </c>
      <c r="I454" t="s">
        <v>987</v>
      </c>
      <c r="J454" t="s">
        <v>988</v>
      </c>
      <c r="K454" t="s">
        <v>989</v>
      </c>
      <c r="L454">
        <v>1296</v>
      </c>
      <c r="N454">
        <v>1002</v>
      </c>
      <c r="O454" t="s">
        <v>124</v>
      </c>
      <c r="P454" t="s">
        <v>124</v>
      </c>
      <c r="Q454">
        <v>1</v>
      </c>
      <c r="X454">
        <v>0</v>
      </c>
      <c r="Y454">
        <v>269.51</v>
      </c>
      <c r="Z454">
        <v>0</v>
      </c>
      <c r="AA454">
        <v>0</v>
      </c>
      <c r="AB454">
        <v>0</v>
      </c>
      <c r="AC454">
        <v>1</v>
      </c>
      <c r="AD454">
        <v>0</v>
      </c>
      <c r="AE454">
        <v>0</v>
      </c>
      <c r="AF454" t="s">
        <v>3</v>
      </c>
      <c r="AG454">
        <v>0</v>
      </c>
      <c r="AH454">
        <v>3</v>
      </c>
      <c r="AI454">
        <v>-1</v>
      </c>
      <c r="AJ454" t="s">
        <v>3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ROW(Source!A290)</f>
        <v>290</v>
      </c>
      <c r="B455">
        <v>51654245</v>
      </c>
      <c r="C455">
        <v>51654230</v>
      </c>
      <c r="D455">
        <v>49555331</v>
      </c>
      <c r="E455">
        <v>1</v>
      </c>
      <c r="F455">
        <v>1</v>
      </c>
      <c r="G455">
        <v>1</v>
      </c>
      <c r="H455">
        <v>3</v>
      </c>
      <c r="I455" t="s">
        <v>127</v>
      </c>
      <c r="J455" t="s">
        <v>129</v>
      </c>
      <c r="K455" t="s">
        <v>128</v>
      </c>
      <c r="L455">
        <v>1296</v>
      </c>
      <c r="N455">
        <v>1002</v>
      </c>
      <c r="O455" t="s">
        <v>124</v>
      </c>
      <c r="P455" t="s">
        <v>124</v>
      </c>
      <c r="Q455">
        <v>1</v>
      </c>
      <c r="X455">
        <v>5.7000000000000002E-2</v>
      </c>
      <c r="Y455">
        <v>200.58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5.7000000000000002E-2</v>
      </c>
      <c r="AH455">
        <v>2</v>
      </c>
      <c r="AI455">
        <v>51654237</v>
      </c>
      <c r="AJ455">
        <v>396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ROW(Source!A329)</f>
        <v>329</v>
      </c>
      <c r="B456">
        <v>51654258</v>
      </c>
      <c r="C456">
        <v>51654249</v>
      </c>
      <c r="D456">
        <v>49510757</v>
      </c>
      <c r="E456">
        <v>70</v>
      </c>
      <c r="F456">
        <v>1</v>
      </c>
      <c r="G456">
        <v>1</v>
      </c>
      <c r="H456">
        <v>1</v>
      </c>
      <c r="I456" t="s">
        <v>902</v>
      </c>
      <c r="J456" t="s">
        <v>3</v>
      </c>
      <c r="K456" t="s">
        <v>903</v>
      </c>
      <c r="L456">
        <v>1191</v>
      </c>
      <c r="N456">
        <v>1013</v>
      </c>
      <c r="O456" t="s">
        <v>904</v>
      </c>
      <c r="P456" t="s">
        <v>904</v>
      </c>
      <c r="Q456">
        <v>1</v>
      </c>
      <c r="X456">
        <v>3.65</v>
      </c>
      <c r="Y456">
        <v>0</v>
      </c>
      <c r="Z456">
        <v>0</v>
      </c>
      <c r="AA456">
        <v>0</v>
      </c>
      <c r="AB456">
        <v>9.6199999999999992</v>
      </c>
      <c r="AC456">
        <v>0</v>
      </c>
      <c r="AD456">
        <v>1</v>
      </c>
      <c r="AE456">
        <v>1</v>
      </c>
      <c r="AF456" t="s">
        <v>20</v>
      </c>
      <c r="AG456">
        <v>3.8325</v>
      </c>
      <c r="AH456">
        <v>2</v>
      </c>
      <c r="AI456">
        <v>51654250</v>
      </c>
      <c r="AJ456">
        <v>397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ROW(Source!A329)</f>
        <v>329</v>
      </c>
      <c r="B457">
        <v>51654259</v>
      </c>
      <c r="C457">
        <v>51654249</v>
      </c>
      <c r="D457">
        <v>49510905</v>
      </c>
      <c r="E457">
        <v>70</v>
      </c>
      <c r="F457">
        <v>1</v>
      </c>
      <c r="G457">
        <v>1</v>
      </c>
      <c r="H457">
        <v>1</v>
      </c>
      <c r="I457" t="s">
        <v>905</v>
      </c>
      <c r="J457" t="s">
        <v>3</v>
      </c>
      <c r="K457" t="s">
        <v>906</v>
      </c>
      <c r="L457">
        <v>1191</v>
      </c>
      <c r="N457">
        <v>1013</v>
      </c>
      <c r="O457" t="s">
        <v>904</v>
      </c>
      <c r="P457" t="s">
        <v>904</v>
      </c>
      <c r="Q457">
        <v>1</v>
      </c>
      <c r="X457">
        <v>0.05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2</v>
      </c>
      <c r="AF457" t="s">
        <v>20</v>
      </c>
      <c r="AG457">
        <v>5.2500000000000005E-2</v>
      </c>
      <c r="AH457">
        <v>2</v>
      </c>
      <c r="AI457">
        <v>51654251</v>
      </c>
      <c r="AJ457">
        <v>398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ROW(Source!A329)</f>
        <v>329</v>
      </c>
      <c r="B458">
        <v>51654260</v>
      </c>
      <c r="C458">
        <v>51654249</v>
      </c>
      <c r="D458">
        <v>49672573</v>
      </c>
      <c r="E458">
        <v>1</v>
      </c>
      <c r="F458">
        <v>1</v>
      </c>
      <c r="G458">
        <v>1</v>
      </c>
      <c r="H458">
        <v>2</v>
      </c>
      <c r="I458" t="s">
        <v>907</v>
      </c>
      <c r="J458" t="s">
        <v>908</v>
      </c>
      <c r="K458" t="s">
        <v>909</v>
      </c>
      <c r="L458">
        <v>1367</v>
      </c>
      <c r="N458">
        <v>1011</v>
      </c>
      <c r="O458" t="s">
        <v>910</v>
      </c>
      <c r="P458" t="s">
        <v>910</v>
      </c>
      <c r="Q458">
        <v>1</v>
      </c>
      <c r="X458">
        <v>0.01</v>
      </c>
      <c r="Y458">
        <v>0</v>
      </c>
      <c r="Z458">
        <v>115.4</v>
      </c>
      <c r="AA458">
        <v>13.5</v>
      </c>
      <c r="AB458">
        <v>0</v>
      </c>
      <c r="AC458">
        <v>0</v>
      </c>
      <c r="AD458">
        <v>1</v>
      </c>
      <c r="AE458">
        <v>0</v>
      </c>
      <c r="AF458" t="s">
        <v>20</v>
      </c>
      <c r="AG458">
        <v>1.0500000000000001E-2</v>
      </c>
      <c r="AH458">
        <v>2</v>
      </c>
      <c r="AI458">
        <v>51654252</v>
      </c>
      <c r="AJ458">
        <v>399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ROW(Source!A329)</f>
        <v>329</v>
      </c>
      <c r="B459">
        <v>51654261</v>
      </c>
      <c r="C459">
        <v>51654249</v>
      </c>
      <c r="D459">
        <v>49672695</v>
      </c>
      <c r="E459">
        <v>1</v>
      </c>
      <c r="F459">
        <v>1</v>
      </c>
      <c r="G459">
        <v>1</v>
      </c>
      <c r="H459">
        <v>2</v>
      </c>
      <c r="I459" t="s">
        <v>911</v>
      </c>
      <c r="J459" t="s">
        <v>912</v>
      </c>
      <c r="K459" t="s">
        <v>913</v>
      </c>
      <c r="L459">
        <v>1367</v>
      </c>
      <c r="N459">
        <v>1011</v>
      </c>
      <c r="O459" t="s">
        <v>910</v>
      </c>
      <c r="P459" t="s">
        <v>910</v>
      </c>
      <c r="Q459">
        <v>1</v>
      </c>
      <c r="X459">
        <v>0.91</v>
      </c>
      <c r="Y459">
        <v>0</v>
      </c>
      <c r="Z459">
        <v>3.12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20</v>
      </c>
      <c r="AG459">
        <v>0.95550000000000013</v>
      </c>
      <c r="AH459">
        <v>2</v>
      </c>
      <c r="AI459">
        <v>51654253</v>
      </c>
      <c r="AJ459">
        <v>400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ROW(Source!A329)</f>
        <v>329</v>
      </c>
      <c r="B460">
        <v>51654262</v>
      </c>
      <c r="C460">
        <v>51654249</v>
      </c>
      <c r="D460">
        <v>49673503</v>
      </c>
      <c r="E460">
        <v>1</v>
      </c>
      <c r="F460">
        <v>1</v>
      </c>
      <c r="G460">
        <v>1</v>
      </c>
      <c r="H460">
        <v>2</v>
      </c>
      <c r="I460" t="s">
        <v>914</v>
      </c>
      <c r="J460" t="s">
        <v>915</v>
      </c>
      <c r="K460" t="s">
        <v>916</v>
      </c>
      <c r="L460">
        <v>1367</v>
      </c>
      <c r="N460">
        <v>1011</v>
      </c>
      <c r="O460" t="s">
        <v>910</v>
      </c>
      <c r="P460" t="s">
        <v>910</v>
      </c>
      <c r="Q460">
        <v>1</v>
      </c>
      <c r="X460">
        <v>0.04</v>
      </c>
      <c r="Y460">
        <v>0</v>
      </c>
      <c r="Z460">
        <v>65.709999999999994</v>
      </c>
      <c r="AA460">
        <v>11.6</v>
      </c>
      <c r="AB460">
        <v>0</v>
      </c>
      <c r="AC460">
        <v>0</v>
      </c>
      <c r="AD460">
        <v>1</v>
      </c>
      <c r="AE460">
        <v>0</v>
      </c>
      <c r="AF460" t="s">
        <v>20</v>
      </c>
      <c r="AG460">
        <v>4.2000000000000003E-2</v>
      </c>
      <c r="AH460">
        <v>2</v>
      </c>
      <c r="AI460">
        <v>51654254</v>
      </c>
      <c r="AJ460">
        <v>401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ROW(Source!A329)</f>
        <v>329</v>
      </c>
      <c r="B461">
        <v>51654263</v>
      </c>
      <c r="C461">
        <v>51654249</v>
      </c>
      <c r="D461">
        <v>49525488</v>
      </c>
      <c r="E461">
        <v>1</v>
      </c>
      <c r="F461">
        <v>1</v>
      </c>
      <c r="G461">
        <v>1</v>
      </c>
      <c r="H461">
        <v>3</v>
      </c>
      <c r="I461" t="s">
        <v>917</v>
      </c>
      <c r="J461" t="s">
        <v>918</v>
      </c>
      <c r="K461" t="s">
        <v>919</v>
      </c>
      <c r="L461">
        <v>1346</v>
      </c>
      <c r="N461">
        <v>1009</v>
      </c>
      <c r="O461" t="s">
        <v>920</v>
      </c>
      <c r="P461" t="s">
        <v>920</v>
      </c>
      <c r="Q461">
        <v>1</v>
      </c>
      <c r="X461">
        <v>0.02</v>
      </c>
      <c r="Y461">
        <v>9.0399999999999991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0.02</v>
      </c>
      <c r="AH461">
        <v>2</v>
      </c>
      <c r="AI461">
        <v>51654255</v>
      </c>
      <c r="AJ461">
        <v>402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ROW(Source!A329)</f>
        <v>329</v>
      </c>
      <c r="B462">
        <v>51654264</v>
      </c>
      <c r="C462">
        <v>51654249</v>
      </c>
      <c r="D462">
        <v>49526492</v>
      </c>
      <c r="E462">
        <v>1</v>
      </c>
      <c r="F462">
        <v>1</v>
      </c>
      <c r="G462">
        <v>1</v>
      </c>
      <c r="H462">
        <v>3</v>
      </c>
      <c r="I462" t="s">
        <v>921</v>
      </c>
      <c r="J462" t="s">
        <v>922</v>
      </c>
      <c r="K462" t="s">
        <v>923</v>
      </c>
      <c r="L462">
        <v>1346</v>
      </c>
      <c r="N462">
        <v>1009</v>
      </c>
      <c r="O462" t="s">
        <v>920</v>
      </c>
      <c r="P462" t="s">
        <v>920</v>
      </c>
      <c r="Q462">
        <v>1</v>
      </c>
      <c r="X462">
        <v>0.08</v>
      </c>
      <c r="Y462">
        <v>23.09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0.08</v>
      </c>
      <c r="AH462">
        <v>2</v>
      </c>
      <c r="AI462">
        <v>51654256</v>
      </c>
      <c r="AJ462">
        <v>403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ROW(Source!A331)</f>
        <v>331</v>
      </c>
      <c r="B463">
        <v>51654277</v>
      </c>
      <c r="C463">
        <v>51654266</v>
      </c>
      <c r="D463">
        <v>49510723</v>
      </c>
      <c r="E463">
        <v>70</v>
      </c>
      <c r="F463">
        <v>1</v>
      </c>
      <c r="G463">
        <v>1</v>
      </c>
      <c r="H463">
        <v>1</v>
      </c>
      <c r="I463" t="s">
        <v>924</v>
      </c>
      <c r="J463" t="s">
        <v>3</v>
      </c>
      <c r="K463" t="s">
        <v>925</v>
      </c>
      <c r="L463">
        <v>1191</v>
      </c>
      <c r="N463">
        <v>1013</v>
      </c>
      <c r="O463" t="s">
        <v>904</v>
      </c>
      <c r="P463" t="s">
        <v>904</v>
      </c>
      <c r="Q463">
        <v>1</v>
      </c>
      <c r="X463">
        <v>1.07</v>
      </c>
      <c r="Y463">
        <v>0</v>
      </c>
      <c r="Z463">
        <v>0</v>
      </c>
      <c r="AA463">
        <v>0</v>
      </c>
      <c r="AB463">
        <v>8.9700000000000006</v>
      </c>
      <c r="AC463">
        <v>0</v>
      </c>
      <c r="AD463">
        <v>1</v>
      </c>
      <c r="AE463">
        <v>1</v>
      </c>
      <c r="AF463" t="s">
        <v>20</v>
      </c>
      <c r="AG463">
        <v>1.1235000000000002</v>
      </c>
      <c r="AH463">
        <v>2</v>
      </c>
      <c r="AI463">
        <v>51654267</v>
      </c>
      <c r="AJ463">
        <v>405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ROW(Source!A331)</f>
        <v>331</v>
      </c>
      <c r="B464">
        <v>51654278</v>
      </c>
      <c r="C464">
        <v>51654266</v>
      </c>
      <c r="D464">
        <v>49510905</v>
      </c>
      <c r="E464">
        <v>70</v>
      </c>
      <c r="F464">
        <v>1</v>
      </c>
      <c r="G464">
        <v>1</v>
      </c>
      <c r="H464">
        <v>1</v>
      </c>
      <c r="I464" t="s">
        <v>905</v>
      </c>
      <c r="J464" t="s">
        <v>3</v>
      </c>
      <c r="K464" t="s">
        <v>906</v>
      </c>
      <c r="L464">
        <v>1191</v>
      </c>
      <c r="N464">
        <v>1013</v>
      </c>
      <c r="O464" t="s">
        <v>904</v>
      </c>
      <c r="P464" t="s">
        <v>904</v>
      </c>
      <c r="Q464">
        <v>1</v>
      </c>
      <c r="X464">
        <v>0.01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2</v>
      </c>
      <c r="AF464" t="s">
        <v>20</v>
      </c>
      <c r="AG464">
        <v>1.0500000000000001E-2</v>
      </c>
      <c r="AH464">
        <v>2</v>
      </c>
      <c r="AI464">
        <v>51654268</v>
      </c>
      <c r="AJ464">
        <v>406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ROW(Source!A331)</f>
        <v>331</v>
      </c>
      <c r="B465">
        <v>51654279</v>
      </c>
      <c r="C465">
        <v>51654266</v>
      </c>
      <c r="D465">
        <v>49673503</v>
      </c>
      <c r="E465">
        <v>1</v>
      </c>
      <c r="F465">
        <v>1</v>
      </c>
      <c r="G465">
        <v>1</v>
      </c>
      <c r="H465">
        <v>2</v>
      </c>
      <c r="I465" t="s">
        <v>914</v>
      </c>
      <c r="J465" t="s">
        <v>915</v>
      </c>
      <c r="K465" t="s">
        <v>916</v>
      </c>
      <c r="L465">
        <v>1367</v>
      </c>
      <c r="N465">
        <v>1011</v>
      </c>
      <c r="O465" t="s">
        <v>910</v>
      </c>
      <c r="P465" t="s">
        <v>910</v>
      </c>
      <c r="Q465">
        <v>1</v>
      </c>
      <c r="X465">
        <v>0.01</v>
      </c>
      <c r="Y465">
        <v>0</v>
      </c>
      <c r="Z465">
        <v>65.709999999999994</v>
      </c>
      <c r="AA465">
        <v>11.6</v>
      </c>
      <c r="AB465">
        <v>0</v>
      </c>
      <c r="AC465">
        <v>0</v>
      </c>
      <c r="AD465">
        <v>1</v>
      </c>
      <c r="AE465">
        <v>0</v>
      </c>
      <c r="AF465" t="s">
        <v>20</v>
      </c>
      <c r="AG465">
        <v>1.0500000000000001E-2</v>
      </c>
      <c r="AH465">
        <v>2</v>
      </c>
      <c r="AI465">
        <v>51654269</v>
      </c>
      <c r="AJ465">
        <v>407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ROW(Source!A331)</f>
        <v>331</v>
      </c>
      <c r="B466">
        <v>51654280</v>
      </c>
      <c r="C466">
        <v>51654266</v>
      </c>
      <c r="D466">
        <v>49673715</v>
      </c>
      <c r="E466">
        <v>1</v>
      </c>
      <c r="F466">
        <v>1</v>
      </c>
      <c r="G466">
        <v>1</v>
      </c>
      <c r="H466">
        <v>2</v>
      </c>
      <c r="I466" t="s">
        <v>926</v>
      </c>
      <c r="J466" t="s">
        <v>927</v>
      </c>
      <c r="K466" t="s">
        <v>928</v>
      </c>
      <c r="L466">
        <v>1367</v>
      </c>
      <c r="N466">
        <v>1011</v>
      </c>
      <c r="O466" t="s">
        <v>910</v>
      </c>
      <c r="P466" t="s">
        <v>910</v>
      </c>
      <c r="Q466">
        <v>1</v>
      </c>
      <c r="X466">
        <v>0.1</v>
      </c>
      <c r="Y466">
        <v>0</v>
      </c>
      <c r="Z466">
        <v>8.1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20</v>
      </c>
      <c r="AG466">
        <v>0.10500000000000001</v>
      </c>
      <c r="AH466">
        <v>2</v>
      </c>
      <c r="AI466">
        <v>51654270</v>
      </c>
      <c r="AJ466">
        <v>408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ROW(Source!A331)</f>
        <v>331</v>
      </c>
      <c r="B467">
        <v>51654281</v>
      </c>
      <c r="C467">
        <v>51654266</v>
      </c>
      <c r="D467">
        <v>49523218</v>
      </c>
      <c r="E467">
        <v>1</v>
      </c>
      <c r="F467">
        <v>1</v>
      </c>
      <c r="G467">
        <v>1</v>
      </c>
      <c r="H467">
        <v>3</v>
      </c>
      <c r="I467" t="s">
        <v>42</v>
      </c>
      <c r="J467" t="s">
        <v>45</v>
      </c>
      <c r="K467" t="s">
        <v>43</v>
      </c>
      <c r="L467">
        <v>1374</v>
      </c>
      <c r="N467">
        <v>1013</v>
      </c>
      <c r="O467" t="s">
        <v>44</v>
      </c>
      <c r="P467" t="s">
        <v>44</v>
      </c>
      <c r="Q467">
        <v>1</v>
      </c>
      <c r="X467">
        <v>0.1</v>
      </c>
      <c r="Y467">
        <v>1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 t="s">
        <v>3</v>
      </c>
      <c r="AG467">
        <v>0.1</v>
      </c>
      <c r="AH467">
        <v>2</v>
      </c>
      <c r="AI467">
        <v>51654271</v>
      </c>
      <c r="AJ467">
        <v>409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ROW(Source!A331)</f>
        <v>331</v>
      </c>
      <c r="B468">
        <v>51654282</v>
      </c>
      <c r="C468">
        <v>51654266</v>
      </c>
      <c r="D468">
        <v>49524301</v>
      </c>
      <c r="E468">
        <v>1</v>
      </c>
      <c r="F468">
        <v>1</v>
      </c>
      <c r="G468">
        <v>1</v>
      </c>
      <c r="H468">
        <v>3</v>
      </c>
      <c r="I468" t="s">
        <v>929</v>
      </c>
      <c r="J468" t="s">
        <v>930</v>
      </c>
      <c r="K468" t="s">
        <v>931</v>
      </c>
      <c r="L468">
        <v>1348</v>
      </c>
      <c r="N468">
        <v>1009</v>
      </c>
      <c r="O468" t="s">
        <v>105</v>
      </c>
      <c r="P468" t="s">
        <v>105</v>
      </c>
      <c r="Q468">
        <v>1000</v>
      </c>
      <c r="X468">
        <v>1.0000000000000001E-5</v>
      </c>
      <c r="Y468">
        <v>10362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1.0000000000000001E-5</v>
      </c>
      <c r="AH468">
        <v>2</v>
      </c>
      <c r="AI468">
        <v>51654272</v>
      </c>
      <c r="AJ468">
        <v>410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ROW(Source!A331)</f>
        <v>331</v>
      </c>
      <c r="B469">
        <v>51654283</v>
      </c>
      <c r="C469">
        <v>51654266</v>
      </c>
      <c r="D469">
        <v>49525498</v>
      </c>
      <c r="E469">
        <v>1</v>
      </c>
      <c r="F469">
        <v>1</v>
      </c>
      <c r="G469">
        <v>1</v>
      </c>
      <c r="H469">
        <v>3</v>
      </c>
      <c r="I469" t="s">
        <v>932</v>
      </c>
      <c r="J469" t="s">
        <v>933</v>
      </c>
      <c r="K469" t="s">
        <v>934</v>
      </c>
      <c r="L469">
        <v>1348</v>
      </c>
      <c r="N469">
        <v>1009</v>
      </c>
      <c r="O469" t="s">
        <v>105</v>
      </c>
      <c r="P469" t="s">
        <v>105</v>
      </c>
      <c r="Q469">
        <v>1000</v>
      </c>
      <c r="X469">
        <v>8.0000000000000007E-5</v>
      </c>
      <c r="Y469">
        <v>12430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8.0000000000000007E-5</v>
      </c>
      <c r="AH469">
        <v>2</v>
      </c>
      <c r="AI469">
        <v>51654273</v>
      </c>
      <c r="AJ469">
        <v>411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ROW(Source!A331)</f>
        <v>331</v>
      </c>
      <c r="B470">
        <v>51654284</v>
      </c>
      <c r="C470">
        <v>51654266</v>
      </c>
      <c r="D470">
        <v>49543539</v>
      </c>
      <c r="E470">
        <v>1</v>
      </c>
      <c r="F470">
        <v>1</v>
      </c>
      <c r="G470">
        <v>1</v>
      </c>
      <c r="H470">
        <v>3</v>
      </c>
      <c r="I470" t="s">
        <v>935</v>
      </c>
      <c r="J470" t="s">
        <v>936</v>
      </c>
      <c r="K470" t="s">
        <v>937</v>
      </c>
      <c r="L470">
        <v>1348</v>
      </c>
      <c r="N470">
        <v>1009</v>
      </c>
      <c r="O470" t="s">
        <v>105</v>
      </c>
      <c r="P470" t="s">
        <v>105</v>
      </c>
      <c r="Q470">
        <v>1000</v>
      </c>
      <c r="X470">
        <v>4.2999999999999999E-4</v>
      </c>
      <c r="Y470">
        <v>6508.75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4.2999999999999999E-4</v>
      </c>
      <c r="AH470">
        <v>2</v>
      </c>
      <c r="AI470">
        <v>51654274</v>
      </c>
      <c r="AJ470">
        <v>412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ROW(Source!A331)</f>
        <v>331</v>
      </c>
      <c r="B471">
        <v>51654285</v>
      </c>
      <c r="C471">
        <v>51654266</v>
      </c>
      <c r="D471">
        <v>49565711</v>
      </c>
      <c r="E471">
        <v>1</v>
      </c>
      <c r="F471">
        <v>1</v>
      </c>
      <c r="G471">
        <v>1</v>
      </c>
      <c r="H471">
        <v>3</v>
      </c>
      <c r="I471" t="s">
        <v>50</v>
      </c>
      <c r="J471" t="s">
        <v>53</v>
      </c>
      <c r="K471" t="s">
        <v>51</v>
      </c>
      <c r="L471">
        <v>1327</v>
      </c>
      <c r="N471">
        <v>1005</v>
      </c>
      <c r="O471" t="s">
        <v>52</v>
      </c>
      <c r="P471" t="s">
        <v>52</v>
      </c>
      <c r="Q471">
        <v>1</v>
      </c>
      <c r="X471">
        <v>0.04</v>
      </c>
      <c r="Y471">
        <v>926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0.04</v>
      </c>
      <c r="AH471">
        <v>2</v>
      </c>
      <c r="AI471">
        <v>51654276</v>
      </c>
      <c r="AJ471">
        <v>413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ROW(Source!A335)</f>
        <v>335</v>
      </c>
      <c r="B472">
        <v>51654302</v>
      </c>
      <c r="C472">
        <v>51654289</v>
      </c>
      <c r="D472">
        <v>49510719</v>
      </c>
      <c r="E472">
        <v>70</v>
      </c>
      <c r="F472">
        <v>1</v>
      </c>
      <c r="G472">
        <v>1</v>
      </c>
      <c r="H472">
        <v>1</v>
      </c>
      <c r="I472" t="s">
        <v>942</v>
      </c>
      <c r="J472" t="s">
        <v>3</v>
      </c>
      <c r="K472" t="s">
        <v>943</v>
      </c>
      <c r="L472">
        <v>1191</v>
      </c>
      <c r="N472">
        <v>1013</v>
      </c>
      <c r="O472" t="s">
        <v>904</v>
      </c>
      <c r="P472" t="s">
        <v>904</v>
      </c>
      <c r="Q472">
        <v>1</v>
      </c>
      <c r="X472">
        <v>154</v>
      </c>
      <c r="Y472">
        <v>0</v>
      </c>
      <c r="Z472">
        <v>0</v>
      </c>
      <c r="AA472">
        <v>0</v>
      </c>
      <c r="AB472">
        <v>8.74</v>
      </c>
      <c r="AC472">
        <v>0</v>
      </c>
      <c r="AD472">
        <v>1</v>
      </c>
      <c r="AE472">
        <v>1</v>
      </c>
      <c r="AF472" t="s">
        <v>20</v>
      </c>
      <c r="AG472">
        <v>161.70000000000002</v>
      </c>
      <c r="AH472">
        <v>2</v>
      </c>
      <c r="AI472">
        <v>51654290</v>
      </c>
      <c r="AJ472">
        <v>415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ROW(Source!A335)</f>
        <v>335</v>
      </c>
      <c r="B473">
        <v>51654303</v>
      </c>
      <c r="C473">
        <v>51654289</v>
      </c>
      <c r="D473">
        <v>49510905</v>
      </c>
      <c r="E473">
        <v>70</v>
      </c>
      <c r="F473">
        <v>1</v>
      </c>
      <c r="G473">
        <v>1</v>
      </c>
      <c r="H473">
        <v>1</v>
      </c>
      <c r="I473" t="s">
        <v>905</v>
      </c>
      <c r="J473" t="s">
        <v>3</v>
      </c>
      <c r="K473" t="s">
        <v>906</v>
      </c>
      <c r="L473">
        <v>1191</v>
      </c>
      <c r="N473">
        <v>1013</v>
      </c>
      <c r="O473" t="s">
        <v>904</v>
      </c>
      <c r="P473" t="s">
        <v>904</v>
      </c>
      <c r="Q473">
        <v>1</v>
      </c>
      <c r="X473">
        <v>1.2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2</v>
      </c>
      <c r="AF473" t="s">
        <v>20</v>
      </c>
      <c r="AG473">
        <v>1.26</v>
      </c>
      <c r="AH473">
        <v>2</v>
      </c>
      <c r="AI473">
        <v>51654291</v>
      </c>
      <c r="AJ473">
        <v>416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ROW(Source!A335)</f>
        <v>335</v>
      </c>
      <c r="B474">
        <v>51654304</v>
      </c>
      <c r="C474">
        <v>51654289</v>
      </c>
      <c r="D474">
        <v>49672573</v>
      </c>
      <c r="E474">
        <v>1</v>
      </c>
      <c r="F474">
        <v>1</v>
      </c>
      <c r="G474">
        <v>1</v>
      </c>
      <c r="H474">
        <v>2</v>
      </c>
      <c r="I474" t="s">
        <v>907</v>
      </c>
      <c r="J474" t="s">
        <v>908</v>
      </c>
      <c r="K474" t="s">
        <v>909</v>
      </c>
      <c r="L474">
        <v>1367</v>
      </c>
      <c r="N474">
        <v>1011</v>
      </c>
      <c r="O474" t="s">
        <v>910</v>
      </c>
      <c r="P474" t="s">
        <v>910</v>
      </c>
      <c r="Q474">
        <v>1</v>
      </c>
      <c r="X474">
        <v>0.48</v>
      </c>
      <c r="Y474">
        <v>0</v>
      </c>
      <c r="Z474">
        <v>115.4</v>
      </c>
      <c r="AA474">
        <v>13.5</v>
      </c>
      <c r="AB474">
        <v>0</v>
      </c>
      <c r="AC474">
        <v>0</v>
      </c>
      <c r="AD474">
        <v>1</v>
      </c>
      <c r="AE474">
        <v>0</v>
      </c>
      <c r="AF474" t="s">
        <v>20</v>
      </c>
      <c r="AG474">
        <v>0.504</v>
      </c>
      <c r="AH474">
        <v>2</v>
      </c>
      <c r="AI474">
        <v>51654292</v>
      </c>
      <c r="AJ474">
        <v>417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ROW(Source!A335)</f>
        <v>335</v>
      </c>
      <c r="B475">
        <v>51654305</v>
      </c>
      <c r="C475">
        <v>51654289</v>
      </c>
      <c r="D475">
        <v>49672703</v>
      </c>
      <c r="E475">
        <v>1</v>
      </c>
      <c r="F475">
        <v>1</v>
      </c>
      <c r="G475">
        <v>1</v>
      </c>
      <c r="H475">
        <v>2</v>
      </c>
      <c r="I475" t="s">
        <v>944</v>
      </c>
      <c r="J475" t="s">
        <v>945</v>
      </c>
      <c r="K475" t="s">
        <v>946</v>
      </c>
      <c r="L475">
        <v>1367</v>
      </c>
      <c r="N475">
        <v>1011</v>
      </c>
      <c r="O475" t="s">
        <v>910</v>
      </c>
      <c r="P475" t="s">
        <v>910</v>
      </c>
      <c r="Q475">
        <v>1</v>
      </c>
      <c r="X475">
        <v>0.34</v>
      </c>
      <c r="Y475">
        <v>0</v>
      </c>
      <c r="Z475">
        <v>6.66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20</v>
      </c>
      <c r="AG475">
        <v>0.35700000000000004</v>
      </c>
      <c r="AH475">
        <v>2</v>
      </c>
      <c r="AI475">
        <v>51654293</v>
      </c>
      <c r="AJ475">
        <v>418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ROW(Source!A335)</f>
        <v>335</v>
      </c>
      <c r="B476">
        <v>51654306</v>
      </c>
      <c r="C476">
        <v>51654289</v>
      </c>
      <c r="D476">
        <v>49673503</v>
      </c>
      <c r="E476">
        <v>1</v>
      </c>
      <c r="F476">
        <v>1</v>
      </c>
      <c r="G476">
        <v>1</v>
      </c>
      <c r="H476">
        <v>2</v>
      </c>
      <c r="I476" t="s">
        <v>914</v>
      </c>
      <c r="J476" t="s">
        <v>915</v>
      </c>
      <c r="K476" t="s">
        <v>916</v>
      </c>
      <c r="L476">
        <v>1367</v>
      </c>
      <c r="N476">
        <v>1011</v>
      </c>
      <c r="O476" t="s">
        <v>910</v>
      </c>
      <c r="P476" t="s">
        <v>910</v>
      </c>
      <c r="Q476">
        <v>1</v>
      </c>
      <c r="X476">
        <v>0.72</v>
      </c>
      <c r="Y476">
        <v>0</v>
      </c>
      <c r="Z476">
        <v>65.709999999999994</v>
      </c>
      <c r="AA476">
        <v>11.6</v>
      </c>
      <c r="AB476">
        <v>0</v>
      </c>
      <c r="AC476">
        <v>0</v>
      </c>
      <c r="AD476">
        <v>1</v>
      </c>
      <c r="AE476">
        <v>0</v>
      </c>
      <c r="AF476" t="s">
        <v>20</v>
      </c>
      <c r="AG476">
        <v>0.75600000000000001</v>
      </c>
      <c r="AH476">
        <v>2</v>
      </c>
      <c r="AI476">
        <v>51654294</v>
      </c>
      <c r="AJ476">
        <v>419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ROW(Source!A335)</f>
        <v>335</v>
      </c>
      <c r="B477">
        <v>51654307</v>
      </c>
      <c r="C477">
        <v>51654289</v>
      </c>
      <c r="D477">
        <v>49673715</v>
      </c>
      <c r="E477">
        <v>1</v>
      </c>
      <c r="F477">
        <v>1</v>
      </c>
      <c r="G477">
        <v>1</v>
      </c>
      <c r="H477">
        <v>2</v>
      </c>
      <c r="I477" t="s">
        <v>926</v>
      </c>
      <c r="J477" t="s">
        <v>927</v>
      </c>
      <c r="K477" t="s">
        <v>928</v>
      </c>
      <c r="L477">
        <v>1367</v>
      </c>
      <c r="N477">
        <v>1011</v>
      </c>
      <c r="O477" t="s">
        <v>910</v>
      </c>
      <c r="P477" t="s">
        <v>910</v>
      </c>
      <c r="Q477">
        <v>1</v>
      </c>
      <c r="X477">
        <v>1.54</v>
      </c>
      <c r="Y477">
        <v>0</v>
      </c>
      <c r="Z477">
        <v>8.1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20</v>
      </c>
      <c r="AG477">
        <v>1.6170000000000002</v>
      </c>
      <c r="AH477">
        <v>2</v>
      </c>
      <c r="AI477">
        <v>51654295</v>
      </c>
      <c r="AJ477">
        <v>420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ROW(Source!A335)</f>
        <v>335</v>
      </c>
      <c r="B478">
        <v>51654308</v>
      </c>
      <c r="C478">
        <v>51654289</v>
      </c>
      <c r="D478">
        <v>49521144</v>
      </c>
      <c r="E478">
        <v>1</v>
      </c>
      <c r="F478">
        <v>1</v>
      </c>
      <c r="G478">
        <v>1</v>
      </c>
      <c r="H478">
        <v>3</v>
      </c>
      <c r="I478" t="s">
        <v>947</v>
      </c>
      <c r="J478" t="s">
        <v>948</v>
      </c>
      <c r="K478" t="s">
        <v>949</v>
      </c>
      <c r="L478">
        <v>1348</v>
      </c>
      <c r="N478">
        <v>1009</v>
      </c>
      <c r="O478" t="s">
        <v>105</v>
      </c>
      <c r="P478" t="s">
        <v>105</v>
      </c>
      <c r="Q478">
        <v>1000</v>
      </c>
      <c r="X478">
        <v>8.8999999999999995E-4</v>
      </c>
      <c r="Y478">
        <v>26499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8.8999999999999995E-4</v>
      </c>
      <c r="AH478">
        <v>2</v>
      </c>
      <c r="AI478">
        <v>51654296</v>
      </c>
      <c r="AJ478">
        <v>421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ROW(Source!A335)</f>
        <v>335</v>
      </c>
      <c r="B479">
        <v>51654309</v>
      </c>
      <c r="C479">
        <v>51654289</v>
      </c>
      <c r="D479">
        <v>49524301</v>
      </c>
      <c r="E479">
        <v>1</v>
      </c>
      <c r="F479">
        <v>1</v>
      </c>
      <c r="G479">
        <v>1</v>
      </c>
      <c r="H479">
        <v>3</v>
      </c>
      <c r="I479" t="s">
        <v>929</v>
      </c>
      <c r="J479" t="s">
        <v>930</v>
      </c>
      <c r="K479" t="s">
        <v>931</v>
      </c>
      <c r="L479">
        <v>1348</v>
      </c>
      <c r="N479">
        <v>1009</v>
      </c>
      <c r="O479" t="s">
        <v>105</v>
      </c>
      <c r="P479" t="s">
        <v>105</v>
      </c>
      <c r="Q479">
        <v>1000</v>
      </c>
      <c r="X479">
        <v>4.4999999999999999E-4</v>
      </c>
      <c r="Y479">
        <v>10362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4.4999999999999999E-4</v>
      </c>
      <c r="AH479">
        <v>2</v>
      </c>
      <c r="AI479">
        <v>51654297</v>
      </c>
      <c r="AJ479">
        <v>422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ROW(Source!A335)</f>
        <v>335</v>
      </c>
      <c r="B480">
        <v>51654310</v>
      </c>
      <c r="C480">
        <v>51654289</v>
      </c>
      <c r="D480">
        <v>49525488</v>
      </c>
      <c r="E480">
        <v>1</v>
      </c>
      <c r="F480">
        <v>1</v>
      </c>
      <c r="G480">
        <v>1</v>
      </c>
      <c r="H480">
        <v>3</v>
      </c>
      <c r="I480" t="s">
        <v>917</v>
      </c>
      <c r="J480" t="s">
        <v>918</v>
      </c>
      <c r="K480" t="s">
        <v>919</v>
      </c>
      <c r="L480">
        <v>1346</v>
      </c>
      <c r="N480">
        <v>1009</v>
      </c>
      <c r="O480" t="s">
        <v>920</v>
      </c>
      <c r="P480" t="s">
        <v>920</v>
      </c>
      <c r="Q480">
        <v>1</v>
      </c>
      <c r="X480">
        <v>15</v>
      </c>
      <c r="Y480">
        <v>9.0399999999999991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15</v>
      </c>
      <c r="AH480">
        <v>2</v>
      </c>
      <c r="AI480">
        <v>51654298</v>
      </c>
      <c r="AJ480">
        <v>423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ROW(Source!A335)</f>
        <v>335</v>
      </c>
      <c r="B481">
        <v>51654311</v>
      </c>
      <c r="C481">
        <v>51654289</v>
      </c>
      <c r="D481">
        <v>49526492</v>
      </c>
      <c r="E481">
        <v>1</v>
      </c>
      <c r="F481">
        <v>1</v>
      </c>
      <c r="G481">
        <v>1</v>
      </c>
      <c r="H481">
        <v>3</v>
      </c>
      <c r="I481" t="s">
        <v>921</v>
      </c>
      <c r="J481" t="s">
        <v>922</v>
      </c>
      <c r="K481" t="s">
        <v>923</v>
      </c>
      <c r="L481">
        <v>1346</v>
      </c>
      <c r="N481">
        <v>1009</v>
      </c>
      <c r="O481" t="s">
        <v>920</v>
      </c>
      <c r="P481" t="s">
        <v>920</v>
      </c>
      <c r="Q481">
        <v>1</v>
      </c>
      <c r="X481">
        <v>8</v>
      </c>
      <c r="Y481">
        <v>23.09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8</v>
      </c>
      <c r="AH481">
        <v>2</v>
      </c>
      <c r="AI481">
        <v>51654299</v>
      </c>
      <c r="AJ481">
        <v>424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ROW(Source!A335)</f>
        <v>335</v>
      </c>
      <c r="B482">
        <v>51654312</v>
      </c>
      <c r="C482">
        <v>51654289</v>
      </c>
      <c r="D482">
        <v>49512814</v>
      </c>
      <c r="E482">
        <v>70</v>
      </c>
      <c r="F482">
        <v>1</v>
      </c>
      <c r="G482">
        <v>1</v>
      </c>
      <c r="H482">
        <v>3</v>
      </c>
      <c r="I482" t="s">
        <v>974</v>
      </c>
      <c r="J482" t="s">
        <v>3</v>
      </c>
      <c r="K482" t="s">
        <v>975</v>
      </c>
      <c r="L482">
        <v>1327</v>
      </c>
      <c r="N482">
        <v>1005</v>
      </c>
      <c r="O482" t="s">
        <v>52</v>
      </c>
      <c r="P482" t="s">
        <v>52</v>
      </c>
      <c r="Q482">
        <v>1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</v>
      </c>
      <c r="AD482">
        <v>0</v>
      </c>
      <c r="AE482">
        <v>0</v>
      </c>
      <c r="AF482" t="s">
        <v>3</v>
      </c>
      <c r="AG482">
        <v>0</v>
      </c>
      <c r="AH482">
        <v>3</v>
      </c>
      <c r="AI482">
        <v>-1</v>
      </c>
      <c r="AJ482" t="s">
        <v>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ROW(Source!A335)</f>
        <v>335</v>
      </c>
      <c r="B483">
        <v>51654313</v>
      </c>
      <c r="C483">
        <v>51654289</v>
      </c>
      <c r="D483">
        <v>49555131</v>
      </c>
      <c r="E483">
        <v>1</v>
      </c>
      <c r="F483">
        <v>1</v>
      </c>
      <c r="G483">
        <v>1</v>
      </c>
      <c r="H483">
        <v>3</v>
      </c>
      <c r="I483" t="s">
        <v>950</v>
      </c>
      <c r="J483" t="s">
        <v>951</v>
      </c>
      <c r="K483" t="s">
        <v>952</v>
      </c>
      <c r="L483">
        <v>1348</v>
      </c>
      <c r="N483">
        <v>1009</v>
      </c>
      <c r="O483" t="s">
        <v>105</v>
      </c>
      <c r="P483" t="s">
        <v>105</v>
      </c>
      <c r="Q483">
        <v>1000</v>
      </c>
      <c r="X483">
        <v>5.0099999999999997E-3</v>
      </c>
      <c r="Y483">
        <v>17183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5.0099999999999997E-3</v>
      </c>
      <c r="AH483">
        <v>2</v>
      </c>
      <c r="AI483">
        <v>51654300</v>
      </c>
      <c r="AJ483">
        <v>425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ROW(Source!A335)</f>
        <v>335</v>
      </c>
      <c r="B484">
        <v>51654314</v>
      </c>
      <c r="C484">
        <v>51654289</v>
      </c>
      <c r="D484">
        <v>49514607</v>
      </c>
      <c r="E484">
        <v>70</v>
      </c>
      <c r="F484">
        <v>1</v>
      </c>
      <c r="G484">
        <v>1</v>
      </c>
      <c r="H484">
        <v>3</v>
      </c>
      <c r="I484" t="s">
        <v>976</v>
      </c>
      <c r="J484" t="s">
        <v>3</v>
      </c>
      <c r="K484" t="s">
        <v>977</v>
      </c>
      <c r="L484">
        <v>1327</v>
      </c>
      <c r="N484">
        <v>1005</v>
      </c>
      <c r="O484" t="s">
        <v>52</v>
      </c>
      <c r="P484" t="s">
        <v>52</v>
      </c>
      <c r="Q484">
        <v>1</v>
      </c>
      <c r="X484">
        <v>100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s">
        <v>3</v>
      </c>
      <c r="AG484">
        <v>100</v>
      </c>
      <c r="AH484">
        <v>3</v>
      </c>
      <c r="AI484">
        <v>-1</v>
      </c>
      <c r="AJ484" t="s">
        <v>3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ROW(Source!A335)</f>
        <v>335</v>
      </c>
      <c r="B485">
        <v>51654315</v>
      </c>
      <c r="C485">
        <v>51654289</v>
      </c>
      <c r="D485">
        <v>49514616</v>
      </c>
      <c r="E485">
        <v>70</v>
      </c>
      <c r="F485">
        <v>1</v>
      </c>
      <c r="G485">
        <v>1</v>
      </c>
      <c r="H485">
        <v>3</v>
      </c>
      <c r="I485" t="s">
        <v>978</v>
      </c>
      <c r="J485" t="s">
        <v>3</v>
      </c>
      <c r="K485" t="s">
        <v>979</v>
      </c>
      <c r="L485">
        <v>1346</v>
      </c>
      <c r="N485">
        <v>1009</v>
      </c>
      <c r="O485" t="s">
        <v>920</v>
      </c>
      <c r="P485" t="s">
        <v>920</v>
      </c>
      <c r="Q485">
        <v>1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</v>
      </c>
      <c r="AD485">
        <v>0</v>
      </c>
      <c r="AE485">
        <v>0</v>
      </c>
      <c r="AF485" t="s">
        <v>3</v>
      </c>
      <c r="AG485">
        <v>0</v>
      </c>
      <c r="AH485">
        <v>3</v>
      </c>
      <c r="AI485">
        <v>-1</v>
      </c>
      <c r="AJ485" t="s">
        <v>3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ROW(Source!A335)</f>
        <v>335</v>
      </c>
      <c r="B486">
        <v>51654316</v>
      </c>
      <c r="C486">
        <v>51654289</v>
      </c>
      <c r="D486">
        <v>49514616</v>
      </c>
      <c r="E486">
        <v>70</v>
      </c>
      <c r="F486">
        <v>1</v>
      </c>
      <c r="G486">
        <v>1</v>
      </c>
      <c r="H486">
        <v>3</v>
      </c>
      <c r="I486" t="s">
        <v>978</v>
      </c>
      <c r="J486" t="s">
        <v>3</v>
      </c>
      <c r="K486" t="s">
        <v>980</v>
      </c>
      <c r="L486">
        <v>1371</v>
      </c>
      <c r="N486">
        <v>1013</v>
      </c>
      <c r="O486" t="s">
        <v>17</v>
      </c>
      <c r="P486" t="s">
        <v>17</v>
      </c>
      <c r="Q486">
        <v>1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</v>
      </c>
      <c r="AD486">
        <v>0</v>
      </c>
      <c r="AE486">
        <v>0</v>
      </c>
      <c r="AF486" t="s">
        <v>3</v>
      </c>
      <c r="AG486">
        <v>0</v>
      </c>
      <c r="AH486">
        <v>3</v>
      </c>
      <c r="AI486">
        <v>-1</v>
      </c>
      <c r="AJ486" t="s">
        <v>3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ROW(Source!A335)</f>
        <v>335</v>
      </c>
      <c r="B487">
        <v>51654317</v>
      </c>
      <c r="C487">
        <v>51654289</v>
      </c>
      <c r="D487">
        <v>49514677</v>
      </c>
      <c r="E487">
        <v>70</v>
      </c>
      <c r="F487">
        <v>1</v>
      </c>
      <c r="G487">
        <v>1</v>
      </c>
      <c r="H487">
        <v>3</v>
      </c>
      <c r="I487" t="s">
        <v>981</v>
      </c>
      <c r="J487" t="s">
        <v>3</v>
      </c>
      <c r="K487" t="s">
        <v>982</v>
      </c>
      <c r="L487">
        <v>1371</v>
      </c>
      <c r="N487">
        <v>1013</v>
      </c>
      <c r="O487" t="s">
        <v>17</v>
      </c>
      <c r="P487" t="s">
        <v>17</v>
      </c>
      <c r="Q487">
        <v>1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</v>
      </c>
      <c r="AD487">
        <v>0</v>
      </c>
      <c r="AE487">
        <v>0</v>
      </c>
      <c r="AF487" t="s">
        <v>3</v>
      </c>
      <c r="AG487">
        <v>0</v>
      </c>
      <c r="AH487">
        <v>3</v>
      </c>
      <c r="AI487">
        <v>-1</v>
      </c>
      <c r="AJ487" t="s">
        <v>3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ROW(Source!A335)</f>
        <v>335</v>
      </c>
      <c r="B488">
        <v>51654318</v>
      </c>
      <c r="C488">
        <v>51654289</v>
      </c>
      <c r="D488">
        <v>49514711</v>
      </c>
      <c r="E488">
        <v>70</v>
      </c>
      <c r="F488">
        <v>1</v>
      </c>
      <c r="G488">
        <v>1</v>
      </c>
      <c r="H488">
        <v>3</v>
      </c>
      <c r="I488" t="s">
        <v>983</v>
      </c>
      <c r="J488" t="s">
        <v>3</v>
      </c>
      <c r="K488" t="s">
        <v>984</v>
      </c>
      <c r="L488">
        <v>1371</v>
      </c>
      <c r="N488">
        <v>1013</v>
      </c>
      <c r="O488" t="s">
        <v>17</v>
      </c>
      <c r="P488" t="s">
        <v>17</v>
      </c>
      <c r="Q488">
        <v>1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</v>
      </c>
      <c r="AD488">
        <v>0</v>
      </c>
      <c r="AE488">
        <v>0</v>
      </c>
      <c r="AF488" t="s">
        <v>3</v>
      </c>
      <c r="AG488">
        <v>0</v>
      </c>
      <c r="AH488">
        <v>3</v>
      </c>
      <c r="AI488">
        <v>-1</v>
      </c>
      <c r="AJ488" t="s">
        <v>3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ROW(Source!A337)</f>
        <v>337</v>
      </c>
      <c r="B489">
        <v>51654334</v>
      </c>
      <c r="C489">
        <v>51654320</v>
      </c>
      <c r="D489">
        <v>49510719</v>
      </c>
      <c r="E489">
        <v>70</v>
      </c>
      <c r="F489">
        <v>1</v>
      </c>
      <c r="G489">
        <v>1</v>
      </c>
      <c r="H489">
        <v>1</v>
      </c>
      <c r="I489" t="s">
        <v>942</v>
      </c>
      <c r="J489" t="s">
        <v>3</v>
      </c>
      <c r="K489" t="s">
        <v>943</v>
      </c>
      <c r="L489">
        <v>1191</v>
      </c>
      <c r="N489">
        <v>1013</v>
      </c>
      <c r="O489" t="s">
        <v>904</v>
      </c>
      <c r="P489" t="s">
        <v>904</v>
      </c>
      <c r="Q489">
        <v>1</v>
      </c>
      <c r="X489">
        <v>141</v>
      </c>
      <c r="Y489">
        <v>0</v>
      </c>
      <c r="Z489">
        <v>0</v>
      </c>
      <c r="AA489">
        <v>0</v>
      </c>
      <c r="AB489">
        <v>8.74</v>
      </c>
      <c r="AC489">
        <v>0</v>
      </c>
      <c r="AD489">
        <v>1</v>
      </c>
      <c r="AE489">
        <v>1</v>
      </c>
      <c r="AF489" t="s">
        <v>20</v>
      </c>
      <c r="AG489">
        <v>148.05000000000001</v>
      </c>
      <c r="AH489">
        <v>2</v>
      </c>
      <c r="AI489">
        <v>51654321</v>
      </c>
      <c r="AJ489">
        <v>427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ROW(Source!A337)</f>
        <v>337</v>
      </c>
      <c r="B490">
        <v>51654335</v>
      </c>
      <c r="C490">
        <v>51654320</v>
      </c>
      <c r="D490">
        <v>49510905</v>
      </c>
      <c r="E490">
        <v>70</v>
      </c>
      <c r="F490">
        <v>1</v>
      </c>
      <c r="G490">
        <v>1</v>
      </c>
      <c r="H490">
        <v>1</v>
      </c>
      <c r="I490" t="s">
        <v>905</v>
      </c>
      <c r="J490" t="s">
        <v>3</v>
      </c>
      <c r="K490" t="s">
        <v>906</v>
      </c>
      <c r="L490">
        <v>1191</v>
      </c>
      <c r="N490">
        <v>1013</v>
      </c>
      <c r="O490" t="s">
        <v>904</v>
      </c>
      <c r="P490" t="s">
        <v>904</v>
      </c>
      <c r="Q490">
        <v>1</v>
      </c>
      <c r="X490">
        <v>0.94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2</v>
      </c>
      <c r="AF490" t="s">
        <v>20</v>
      </c>
      <c r="AG490">
        <v>0.98699999999999999</v>
      </c>
      <c r="AH490">
        <v>2</v>
      </c>
      <c r="AI490">
        <v>51654322</v>
      </c>
      <c r="AJ490">
        <v>428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ROW(Source!A337)</f>
        <v>337</v>
      </c>
      <c r="B491">
        <v>51654336</v>
      </c>
      <c r="C491">
        <v>51654320</v>
      </c>
      <c r="D491">
        <v>49672573</v>
      </c>
      <c r="E491">
        <v>1</v>
      </c>
      <c r="F491">
        <v>1</v>
      </c>
      <c r="G491">
        <v>1</v>
      </c>
      <c r="H491">
        <v>2</v>
      </c>
      <c r="I491" t="s">
        <v>907</v>
      </c>
      <c r="J491" t="s">
        <v>908</v>
      </c>
      <c r="K491" t="s">
        <v>909</v>
      </c>
      <c r="L491">
        <v>1367</v>
      </c>
      <c r="N491">
        <v>1011</v>
      </c>
      <c r="O491" t="s">
        <v>910</v>
      </c>
      <c r="P491" t="s">
        <v>910</v>
      </c>
      <c r="Q491">
        <v>1</v>
      </c>
      <c r="X491">
        <v>0.38</v>
      </c>
      <c r="Y491">
        <v>0</v>
      </c>
      <c r="Z491">
        <v>115.4</v>
      </c>
      <c r="AA491">
        <v>13.5</v>
      </c>
      <c r="AB491">
        <v>0</v>
      </c>
      <c r="AC491">
        <v>0</v>
      </c>
      <c r="AD491">
        <v>1</v>
      </c>
      <c r="AE491">
        <v>0</v>
      </c>
      <c r="AF491" t="s">
        <v>20</v>
      </c>
      <c r="AG491">
        <v>0.39900000000000002</v>
      </c>
      <c r="AH491">
        <v>2</v>
      </c>
      <c r="AI491">
        <v>51654323</v>
      </c>
      <c r="AJ491">
        <v>429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ROW(Source!A337)</f>
        <v>337</v>
      </c>
      <c r="B492">
        <v>51654337</v>
      </c>
      <c r="C492">
        <v>51654320</v>
      </c>
      <c r="D492">
        <v>49672703</v>
      </c>
      <c r="E492">
        <v>1</v>
      </c>
      <c r="F492">
        <v>1</v>
      </c>
      <c r="G492">
        <v>1</v>
      </c>
      <c r="H492">
        <v>2</v>
      </c>
      <c r="I492" t="s">
        <v>944</v>
      </c>
      <c r="J492" t="s">
        <v>945</v>
      </c>
      <c r="K492" t="s">
        <v>946</v>
      </c>
      <c r="L492">
        <v>1367</v>
      </c>
      <c r="N492">
        <v>1011</v>
      </c>
      <c r="O492" t="s">
        <v>910</v>
      </c>
      <c r="P492" t="s">
        <v>910</v>
      </c>
      <c r="Q492">
        <v>1</v>
      </c>
      <c r="X492">
        <v>0.34</v>
      </c>
      <c r="Y492">
        <v>0</v>
      </c>
      <c r="Z492">
        <v>6.66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20</v>
      </c>
      <c r="AG492">
        <v>0.35700000000000004</v>
      </c>
      <c r="AH492">
        <v>2</v>
      </c>
      <c r="AI492">
        <v>51654324</v>
      </c>
      <c r="AJ492">
        <v>430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ROW(Source!A337)</f>
        <v>337</v>
      </c>
      <c r="B493">
        <v>51654338</v>
      </c>
      <c r="C493">
        <v>51654320</v>
      </c>
      <c r="D493">
        <v>49673503</v>
      </c>
      <c r="E493">
        <v>1</v>
      </c>
      <c r="F493">
        <v>1</v>
      </c>
      <c r="G493">
        <v>1</v>
      </c>
      <c r="H493">
        <v>2</v>
      </c>
      <c r="I493" t="s">
        <v>914</v>
      </c>
      <c r="J493" t="s">
        <v>915</v>
      </c>
      <c r="K493" t="s">
        <v>916</v>
      </c>
      <c r="L493">
        <v>1367</v>
      </c>
      <c r="N493">
        <v>1011</v>
      </c>
      <c r="O493" t="s">
        <v>910</v>
      </c>
      <c r="P493" t="s">
        <v>910</v>
      </c>
      <c r="Q493">
        <v>1</v>
      </c>
      <c r="X493">
        <v>0.56000000000000005</v>
      </c>
      <c r="Y493">
        <v>0</v>
      </c>
      <c r="Z493">
        <v>65.709999999999994</v>
      </c>
      <c r="AA493">
        <v>11.6</v>
      </c>
      <c r="AB493">
        <v>0</v>
      </c>
      <c r="AC493">
        <v>0</v>
      </c>
      <c r="AD493">
        <v>1</v>
      </c>
      <c r="AE493">
        <v>0</v>
      </c>
      <c r="AF493" t="s">
        <v>20</v>
      </c>
      <c r="AG493">
        <v>0.58800000000000008</v>
      </c>
      <c r="AH493">
        <v>2</v>
      </c>
      <c r="AI493">
        <v>51654325</v>
      </c>
      <c r="AJ493">
        <v>431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ROW(Source!A337)</f>
        <v>337</v>
      </c>
      <c r="B494">
        <v>51654339</v>
      </c>
      <c r="C494">
        <v>51654320</v>
      </c>
      <c r="D494">
        <v>49673715</v>
      </c>
      <c r="E494">
        <v>1</v>
      </c>
      <c r="F494">
        <v>1</v>
      </c>
      <c r="G494">
        <v>1</v>
      </c>
      <c r="H494">
        <v>2</v>
      </c>
      <c r="I494" t="s">
        <v>926</v>
      </c>
      <c r="J494" t="s">
        <v>927</v>
      </c>
      <c r="K494" t="s">
        <v>928</v>
      </c>
      <c r="L494">
        <v>1367</v>
      </c>
      <c r="N494">
        <v>1011</v>
      </c>
      <c r="O494" t="s">
        <v>910</v>
      </c>
      <c r="P494" t="s">
        <v>910</v>
      </c>
      <c r="Q494">
        <v>1</v>
      </c>
      <c r="X494">
        <v>1.4</v>
      </c>
      <c r="Y494">
        <v>0</v>
      </c>
      <c r="Z494">
        <v>8.1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20</v>
      </c>
      <c r="AG494">
        <v>1.47</v>
      </c>
      <c r="AH494">
        <v>2</v>
      </c>
      <c r="AI494">
        <v>51654326</v>
      </c>
      <c r="AJ494">
        <v>432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ROW(Source!A337)</f>
        <v>337</v>
      </c>
      <c r="B495">
        <v>51654340</v>
      </c>
      <c r="C495">
        <v>51654320</v>
      </c>
      <c r="D495">
        <v>49521144</v>
      </c>
      <c r="E495">
        <v>1</v>
      </c>
      <c r="F495">
        <v>1</v>
      </c>
      <c r="G495">
        <v>1</v>
      </c>
      <c r="H495">
        <v>3</v>
      </c>
      <c r="I495" t="s">
        <v>947</v>
      </c>
      <c r="J495" t="s">
        <v>948</v>
      </c>
      <c r="K495" t="s">
        <v>949</v>
      </c>
      <c r="L495">
        <v>1348</v>
      </c>
      <c r="N495">
        <v>1009</v>
      </c>
      <c r="O495" t="s">
        <v>105</v>
      </c>
      <c r="P495" t="s">
        <v>105</v>
      </c>
      <c r="Q495">
        <v>1000</v>
      </c>
      <c r="X495">
        <v>8.8999999999999995E-4</v>
      </c>
      <c r="Y495">
        <v>26499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8.8999999999999995E-4</v>
      </c>
      <c r="AH495">
        <v>2</v>
      </c>
      <c r="AI495">
        <v>51654327</v>
      </c>
      <c r="AJ495">
        <v>433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ROW(Source!A337)</f>
        <v>337</v>
      </c>
      <c r="B496">
        <v>51654341</v>
      </c>
      <c r="C496">
        <v>51654320</v>
      </c>
      <c r="D496">
        <v>49524301</v>
      </c>
      <c r="E496">
        <v>1</v>
      </c>
      <c r="F496">
        <v>1</v>
      </c>
      <c r="G496">
        <v>1</v>
      </c>
      <c r="H496">
        <v>3</v>
      </c>
      <c r="I496" t="s">
        <v>929</v>
      </c>
      <c r="J496" t="s">
        <v>930</v>
      </c>
      <c r="K496" t="s">
        <v>931</v>
      </c>
      <c r="L496">
        <v>1348</v>
      </c>
      <c r="N496">
        <v>1009</v>
      </c>
      <c r="O496" t="s">
        <v>105</v>
      </c>
      <c r="P496" t="s">
        <v>105</v>
      </c>
      <c r="Q496">
        <v>1000</v>
      </c>
      <c r="X496">
        <v>4.0999999999999999E-4</v>
      </c>
      <c r="Y496">
        <v>10362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3</v>
      </c>
      <c r="AG496">
        <v>4.0999999999999999E-4</v>
      </c>
      <c r="AH496">
        <v>2</v>
      </c>
      <c r="AI496">
        <v>51654328</v>
      </c>
      <c r="AJ496">
        <v>434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ROW(Source!A337)</f>
        <v>337</v>
      </c>
      <c r="B497">
        <v>51654342</v>
      </c>
      <c r="C497">
        <v>51654320</v>
      </c>
      <c r="D497">
        <v>49525488</v>
      </c>
      <c r="E497">
        <v>1</v>
      </c>
      <c r="F497">
        <v>1</v>
      </c>
      <c r="G497">
        <v>1</v>
      </c>
      <c r="H497">
        <v>3</v>
      </c>
      <c r="I497" t="s">
        <v>917</v>
      </c>
      <c r="J497" t="s">
        <v>918</v>
      </c>
      <c r="K497" t="s">
        <v>919</v>
      </c>
      <c r="L497">
        <v>1346</v>
      </c>
      <c r="N497">
        <v>1009</v>
      </c>
      <c r="O497" t="s">
        <v>920</v>
      </c>
      <c r="P497" t="s">
        <v>920</v>
      </c>
      <c r="Q497">
        <v>1</v>
      </c>
      <c r="X497">
        <v>15</v>
      </c>
      <c r="Y497">
        <v>9.0399999999999991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15</v>
      </c>
      <c r="AH497">
        <v>2</v>
      </c>
      <c r="AI497">
        <v>51654329</v>
      </c>
      <c r="AJ497">
        <v>435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ROW(Source!A337)</f>
        <v>337</v>
      </c>
      <c r="B498">
        <v>51654343</v>
      </c>
      <c r="C498">
        <v>51654320</v>
      </c>
      <c r="D498">
        <v>49526492</v>
      </c>
      <c r="E498">
        <v>1</v>
      </c>
      <c r="F498">
        <v>1</v>
      </c>
      <c r="G498">
        <v>1</v>
      </c>
      <c r="H498">
        <v>3</v>
      </c>
      <c r="I498" t="s">
        <v>921</v>
      </c>
      <c r="J498" t="s">
        <v>922</v>
      </c>
      <c r="K498" t="s">
        <v>923</v>
      </c>
      <c r="L498">
        <v>1346</v>
      </c>
      <c r="N498">
        <v>1009</v>
      </c>
      <c r="O498" t="s">
        <v>920</v>
      </c>
      <c r="P498" t="s">
        <v>920</v>
      </c>
      <c r="Q498">
        <v>1</v>
      </c>
      <c r="X498">
        <v>8</v>
      </c>
      <c r="Y498">
        <v>23.09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8</v>
      </c>
      <c r="AH498">
        <v>2</v>
      </c>
      <c r="AI498">
        <v>51654330</v>
      </c>
      <c r="AJ498">
        <v>436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ROW(Source!A337)</f>
        <v>337</v>
      </c>
      <c r="B499">
        <v>51654344</v>
      </c>
      <c r="C499">
        <v>51654320</v>
      </c>
      <c r="D499">
        <v>49512814</v>
      </c>
      <c r="E499">
        <v>70</v>
      </c>
      <c r="F499">
        <v>1</v>
      </c>
      <c r="G499">
        <v>1</v>
      </c>
      <c r="H499">
        <v>3</v>
      </c>
      <c r="I499" t="s">
        <v>974</v>
      </c>
      <c r="J499" t="s">
        <v>3</v>
      </c>
      <c r="K499" t="s">
        <v>975</v>
      </c>
      <c r="L499">
        <v>1327</v>
      </c>
      <c r="N499">
        <v>1005</v>
      </c>
      <c r="O499" t="s">
        <v>52</v>
      </c>
      <c r="P499" t="s">
        <v>52</v>
      </c>
      <c r="Q499">
        <v>1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</v>
      </c>
      <c r="AD499">
        <v>0</v>
      </c>
      <c r="AE499">
        <v>0</v>
      </c>
      <c r="AF499" t="s">
        <v>3</v>
      </c>
      <c r="AG499">
        <v>0</v>
      </c>
      <c r="AH499">
        <v>3</v>
      </c>
      <c r="AI499">
        <v>-1</v>
      </c>
      <c r="AJ499" t="s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ROW(Source!A337)</f>
        <v>337</v>
      </c>
      <c r="B500">
        <v>51654345</v>
      </c>
      <c r="C500">
        <v>51654320</v>
      </c>
      <c r="D500">
        <v>49555131</v>
      </c>
      <c r="E500">
        <v>1</v>
      </c>
      <c r="F500">
        <v>1</v>
      </c>
      <c r="G500">
        <v>1</v>
      </c>
      <c r="H500">
        <v>3</v>
      </c>
      <c r="I500" t="s">
        <v>950</v>
      </c>
      <c r="J500" t="s">
        <v>951</v>
      </c>
      <c r="K500" t="s">
        <v>952</v>
      </c>
      <c r="L500">
        <v>1348</v>
      </c>
      <c r="N500">
        <v>1009</v>
      </c>
      <c r="O500" t="s">
        <v>105</v>
      </c>
      <c r="P500" t="s">
        <v>105</v>
      </c>
      <c r="Q500">
        <v>1000</v>
      </c>
      <c r="X500">
        <v>5.0099999999999997E-3</v>
      </c>
      <c r="Y500">
        <v>17183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5.0099999999999997E-3</v>
      </c>
      <c r="AH500">
        <v>2</v>
      </c>
      <c r="AI500">
        <v>51654331</v>
      </c>
      <c r="AJ500">
        <v>437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ROW(Source!A337)</f>
        <v>337</v>
      </c>
      <c r="B501">
        <v>51654346</v>
      </c>
      <c r="C501">
        <v>51654320</v>
      </c>
      <c r="D501">
        <v>49514607</v>
      </c>
      <c r="E501">
        <v>70</v>
      </c>
      <c r="F501">
        <v>1</v>
      </c>
      <c r="G501">
        <v>1</v>
      </c>
      <c r="H501">
        <v>3</v>
      </c>
      <c r="I501" t="s">
        <v>976</v>
      </c>
      <c r="J501" t="s">
        <v>3</v>
      </c>
      <c r="K501" t="s">
        <v>977</v>
      </c>
      <c r="L501">
        <v>1327</v>
      </c>
      <c r="N501">
        <v>1005</v>
      </c>
      <c r="O501" t="s">
        <v>52</v>
      </c>
      <c r="P501" t="s">
        <v>52</v>
      </c>
      <c r="Q501">
        <v>1</v>
      </c>
      <c r="X501">
        <v>100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 t="s">
        <v>3</v>
      </c>
      <c r="AG501">
        <v>100</v>
      </c>
      <c r="AH501">
        <v>3</v>
      </c>
      <c r="AI501">
        <v>-1</v>
      </c>
      <c r="AJ501" t="s">
        <v>3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ROW(Source!A337)</f>
        <v>337</v>
      </c>
      <c r="B502">
        <v>51654347</v>
      </c>
      <c r="C502">
        <v>51654320</v>
      </c>
      <c r="D502">
        <v>49514616</v>
      </c>
      <c r="E502">
        <v>70</v>
      </c>
      <c r="F502">
        <v>1</v>
      </c>
      <c r="G502">
        <v>1</v>
      </c>
      <c r="H502">
        <v>3</v>
      </c>
      <c r="I502" t="s">
        <v>978</v>
      </c>
      <c r="J502" t="s">
        <v>3</v>
      </c>
      <c r="K502" t="s">
        <v>979</v>
      </c>
      <c r="L502">
        <v>1346</v>
      </c>
      <c r="N502">
        <v>1009</v>
      </c>
      <c r="O502" t="s">
        <v>920</v>
      </c>
      <c r="P502" t="s">
        <v>920</v>
      </c>
      <c r="Q502">
        <v>1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</v>
      </c>
      <c r="AD502">
        <v>0</v>
      </c>
      <c r="AE502">
        <v>0</v>
      </c>
      <c r="AF502" t="s">
        <v>3</v>
      </c>
      <c r="AG502">
        <v>0</v>
      </c>
      <c r="AH502">
        <v>3</v>
      </c>
      <c r="AI502">
        <v>-1</v>
      </c>
      <c r="AJ502" t="s">
        <v>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ROW(Source!A337)</f>
        <v>337</v>
      </c>
      <c r="B503">
        <v>51654348</v>
      </c>
      <c r="C503">
        <v>51654320</v>
      </c>
      <c r="D503">
        <v>49514616</v>
      </c>
      <c r="E503">
        <v>70</v>
      </c>
      <c r="F503">
        <v>1</v>
      </c>
      <c r="G503">
        <v>1</v>
      </c>
      <c r="H503">
        <v>3</v>
      </c>
      <c r="I503" t="s">
        <v>978</v>
      </c>
      <c r="J503" t="s">
        <v>3</v>
      </c>
      <c r="K503" t="s">
        <v>980</v>
      </c>
      <c r="L503">
        <v>1371</v>
      </c>
      <c r="N503">
        <v>1013</v>
      </c>
      <c r="O503" t="s">
        <v>17</v>
      </c>
      <c r="P503" t="s">
        <v>17</v>
      </c>
      <c r="Q503">
        <v>1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</v>
      </c>
      <c r="AD503">
        <v>0</v>
      </c>
      <c r="AE503">
        <v>0</v>
      </c>
      <c r="AF503" t="s">
        <v>3</v>
      </c>
      <c r="AG503">
        <v>0</v>
      </c>
      <c r="AH503">
        <v>3</v>
      </c>
      <c r="AI503">
        <v>-1</v>
      </c>
      <c r="AJ503" t="s">
        <v>3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ROW(Source!A337)</f>
        <v>337</v>
      </c>
      <c r="B504">
        <v>51654349</v>
      </c>
      <c r="C504">
        <v>51654320</v>
      </c>
      <c r="D504">
        <v>49514677</v>
      </c>
      <c r="E504">
        <v>70</v>
      </c>
      <c r="F504">
        <v>1</v>
      </c>
      <c r="G504">
        <v>1</v>
      </c>
      <c r="H504">
        <v>3</v>
      </c>
      <c r="I504" t="s">
        <v>981</v>
      </c>
      <c r="J504" t="s">
        <v>3</v>
      </c>
      <c r="K504" t="s">
        <v>982</v>
      </c>
      <c r="L504">
        <v>1371</v>
      </c>
      <c r="N504">
        <v>1013</v>
      </c>
      <c r="O504" t="s">
        <v>17</v>
      </c>
      <c r="P504" t="s">
        <v>17</v>
      </c>
      <c r="Q504">
        <v>1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E504">
        <v>0</v>
      </c>
      <c r="AF504" t="s">
        <v>3</v>
      </c>
      <c r="AG504">
        <v>0</v>
      </c>
      <c r="AH504">
        <v>3</v>
      </c>
      <c r="AI504">
        <v>-1</v>
      </c>
      <c r="AJ504" t="s">
        <v>3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ROW(Source!A337)</f>
        <v>337</v>
      </c>
      <c r="B505">
        <v>51654350</v>
      </c>
      <c r="C505">
        <v>51654320</v>
      </c>
      <c r="D505">
        <v>49514711</v>
      </c>
      <c r="E505">
        <v>70</v>
      </c>
      <c r="F505">
        <v>1</v>
      </c>
      <c r="G505">
        <v>1</v>
      </c>
      <c r="H505">
        <v>3</v>
      </c>
      <c r="I505" t="s">
        <v>983</v>
      </c>
      <c r="J505" t="s">
        <v>3</v>
      </c>
      <c r="K505" t="s">
        <v>984</v>
      </c>
      <c r="L505">
        <v>1371</v>
      </c>
      <c r="N505">
        <v>1013</v>
      </c>
      <c r="O505" t="s">
        <v>17</v>
      </c>
      <c r="P505" t="s">
        <v>17</v>
      </c>
      <c r="Q505">
        <v>1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</v>
      </c>
      <c r="AD505">
        <v>0</v>
      </c>
      <c r="AE505">
        <v>0</v>
      </c>
      <c r="AF505" t="s">
        <v>3</v>
      </c>
      <c r="AG505">
        <v>0</v>
      </c>
      <c r="AH505">
        <v>3</v>
      </c>
      <c r="AI505">
        <v>-1</v>
      </c>
      <c r="AJ505" t="s">
        <v>3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ROW(Source!A340)</f>
        <v>340</v>
      </c>
      <c r="B506">
        <v>51654367</v>
      </c>
      <c r="C506">
        <v>51654353</v>
      </c>
      <c r="D506">
        <v>49510719</v>
      </c>
      <c r="E506">
        <v>70</v>
      </c>
      <c r="F506">
        <v>1</v>
      </c>
      <c r="G506">
        <v>1</v>
      </c>
      <c r="H506">
        <v>1</v>
      </c>
      <c r="I506" t="s">
        <v>942</v>
      </c>
      <c r="J506" t="s">
        <v>3</v>
      </c>
      <c r="K506" t="s">
        <v>943</v>
      </c>
      <c r="L506">
        <v>1191</v>
      </c>
      <c r="N506">
        <v>1013</v>
      </c>
      <c r="O506" t="s">
        <v>904</v>
      </c>
      <c r="P506" t="s">
        <v>904</v>
      </c>
      <c r="Q506">
        <v>1</v>
      </c>
      <c r="X506">
        <v>141</v>
      </c>
      <c r="Y506">
        <v>0</v>
      </c>
      <c r="Z506">
        <v>0</v>
      </c>
      <c r="AA506">
        <v>0</v>
      </c>
      <c r="AB506">
        <v>8.74</v>
      </c>
      <c r="AC506">
        <v>0</v>
      </c>
      <c r="AD506">
        <v>1</v>
      </c>
      <c r="AE506">
        <v>1</v>
      </c>
      <c r="AF506" t="s">
        <v>20</v>
      </c>
      <c r="AG506">
        <v>148.05000000000001</v>
      </c>
      <c r="AH506">
        <v>2</v>
      </c>
      <c r="AI506">
        <v>51654354</v>
      </c>
      <c r="AJ506">
        <v>440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ROW(Source!A340)</f>
        <v>340</v>
      </c>
      <c r="B507">
        <v>51654368</v>
      </c>
      <c r="C507">
        <v>51654353</v>
      </c>
      <c r="D507">
        <v>49510905</v>
      </c>
      <c r="E507">
        <v>70</v>
      </c>
      <c r="F507">
        <v>1</v>
      </c>
      <c r="G507">
        <v>1</v>
      </c>
      <c r="H507">
        <v>1</v>
      </c>
      <c r="I507" t="s">
        <v>905</v>
      </c>
      <c r="J507" t="s">
        <v>3</v>
      </c>
      <c r="K507" t="s">
        <v>906</v>
      </c>
      <c r="L507">
        <v>1191</v>
      </c>
      <c r="N507">
        <v>1013</v>
      </c>
      <c r="O507" t="s">
        <v>904</v>
      </c>
      <c r="P507" t="s">
        <v>904</v>
      </c>
      <c r="Q507">
        <v>1</v>
      </c>
      <c r="X507">
        <v>0.94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2</v>
      </c>
      <c r="AF507" t="s">
        <v>20</v>
      </c>
      <c r="AG507">
        <v>0.98699999999999999</v>
      </c>
      <c r="AH507">
        <v>2</v>
      </c>
      <c r="AI507">
        <v>51654355</v>
      </c>
      <c r="AJ507">
        <v>441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ROW(Source!A340)</f>
        <v>340</v>
      </c>
      <c r="B508">
        <v>51654369</v>
      </c>
      <c r="C508">
        <v>51654353</v>
      </c>
      <c r="D508">
        <v>49672573</v>
      </c>
      <c r="E508">
        <v>1</v>
      </c>
      <c r="F508">
        <v>1</v>
      </c>
      <c r="G508">
        <v>1</v>
      </c>
      <c r="H508">
        <v>2</v>
      </c>
      <c r="I508" t="s">
        <v>907</v>
      </c>
      <c r="J508" t="s">
        <v>908</v>
      </c>
      <c r="K508" t="s">
        <v>909</v>
      </c>
      <c r="L508">
        <v>1367</v>
      </c>
      <c r="N508">
        <v>1011</v>
      </c>
      <c r="O508" t="s">
        <v>910</v>
      </c>
      <c r="P508" t="s">
        <v>910</v>
      </c>
      <c r="Q508">
        <v>1</v>
      </c>
      <c r="X508">
        <v>0.38</v>
      </c>
      <c r="Y508">
        <v>0</v>
      </c>
      <c r="Z508">
        <v>115.4</v>
      </c>
      <c r="AA508">
        <v>13.5</v>
      </c>
      <c r="AB508">
        <v>0</v>
      </c>
      <c r="AC508">
        <v>0</v>
      </c>
      <c r="AD508">
        <v>1</v>
      </c>
      <c r="AE508">
        <v>0</v>
      </c>
      <c r="AF508" t="s">
        <v>20</v>
      </c>
      <c r="AG508">
        <v>0.39900000000000002</v>
      </c>
      <c r="AH508">
        <v>2</v>
      </c>
      <c r="AI508">
        <v>51654356</v>
      </c>
      <c r="AJ508">
        <v>442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ROW(Source!A340)</f>
        <v>340</v>
      </c>
      <c r="B509">
        <v>51654370</v>
      </c>
      <c r="C509">
        <v>51654353</v>
      </c>
      <c r="D509">
        <v>49672703</v>
      </c>
      <c r="E509">
        <v>1</v>
      </c>
      <c r="F509">
        <v>1</v>
      </c>
      <c r="G509">
        <v>1</v>
      </c>
      <c r="H509">
        <v>2</v>
      </c>
      <c r="I509" t="s">
        <v>944</v>
      </c>
      <c r="J509" t="s">
        <v>945</v>
      </c>
      <c r="K509" t="s">
        <v>946</v>
      </c>
      <c r="L509">
        <v>1367</v>
      </c>
      <c r="N509">
        <v>1011</v>
      </c>
      <c r="O509" t="s">
        <v>910</v>
      </c>
      <c r="P509" t="s">
        <v>910</v>
      </c>
      <c r="Q509">
        <v>1</v>
      </c>
      <c r="X509">
        <v>0.34</v>
      </c>
      <c r="Y509">
        <v>0</v>
      </c>
      <c r="Z509">
        <v>6.66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20</v>
      </c>
      <c r="AG509">
        <v>0.35700000000000004</v>
      </c>
      <c r="AH509">
        <v>2</v>
      </c>
      <c r="AI509">
        <v>51654357</v>
      </c>
      <c r="AJ509">
        <v>443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ROW(Source!A340)</f>
        <v>340</v>
      </c>
      <c r="B510">
        <v>51654371</v>
      </c>
      <c r="C510">
        <v>51654353</v>
      </c>
      <c r="D510">
        <v>49673503</v>
      </c>
      <c r="E510">
        <v>1</v>
      </c>
      <c r="F510">
        <v>1</v>
      </c>
      <c r="G510">
        <v>1</v>
      </c>
      <c r="H510">
        <v>2</v>
      </c>
      <c r="I510" t="s">
        <v>914</v>
      </c>
      <c r="J510" t="s">
        <v>915</v>
      </c>
      <c r="K510" t="s">
        <v>916</v>
      </c>
      <c r="L510">
        <v>1367</v>
      </c>
      <c r="N510">
        <v>1011</v>
      </c>
      <c r="O510" t="s">
        <v>910</v>
      </c>
      <c r="P510" t="s">
        <v>910</v>
      </c>
      <c r="Q510">
        <v>1</v>
      </c>
      <c r="X510">
        <v>0.56000000000000005</v>
      </c>
      <c r="Y510">
        <v>0</v>
      </c>
      <c r="Z510">
        <v>65.709999999999994</v>
      </c>
      <c r="AA510">
        <v>11.6</v>
      </c>
      <c r="AB510">
        <v>0</v>
      </c>
      <c r="AC510">
        <v>0</v>
      </c>
      <c r="AD510">
        <v>1</v>
      </c>
      <c r="AE510">
        <v>0</v>
      </c>
      <c r="AF510" t="s">
        <v>20</v>
      </c>
      <c r="AG510">
        <v>0.58800000000000008</v>
      </c>
      <c r="AH510">
        <v>2</v>
      </c>
      <c r="AI510">
        <v>51654358</v>
      </c>
      <c r="AJ510">
        <v>444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ROW(Source!A340)</f>
        <v>340</v>
      </c>
      <c r="B511">
        <v>51654372</v>
      </c>
      <c r="C511">
        <v>51654353</v>
      </c>
      <c r="D511">
        <v>49673715</v>
      </c>
      <c r="E511">
        <v>1</v>
      </c>
      <c r="F511">
        <v>1</v>
      </c>
      <c r="G511">
        <v>1</v>
      </c>
      <c r="H511">
        <v>2</v>
      </c>
      <c r="I511" t="s">
        <v>926</v>
      </c>
      <c r="J511" t="s">
        <v>927</v>
      </c>
      <c r="K511" t="s">
        <v>928</v>
      </c>
      <c r="L511">
        <v>1367</v>
      </c>
      <c r="N511">
        <v>1011</v>
      </c>
      <c r="O511" t="s">
        <v>910</v>
      </c>
      <c r="P511" t="s">
        <v>910</v>
      </c>
      <c r="Q511">
        <v>1</v>
      </c>
      <c r="X511">
        <v>1.4</v>
      </c>
      <c r="Y511">
        <v>0</v>
      </c>
      <c r="Z511">
        <v>8.1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20</v>
      </c>
      <c r="AG511">
        <v>1.47</v>
      </c>
      <c r="AH511">
        <v>2</v>
      </c>
      <c r="AI511">
        <v>51654359</v>
      </c>
      <c r="AJ511">
        <v>445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ROW(Source!A340)</f>
        <v>340</v>
      </c>
      <c r="B512">
        <v>51654373</v>
      </c>
      <c r="C512">
        <v>51654353</v>
      </c>
      <c r="D512">
        <v>49521144</v>
      </c>
      <c r="E512">
        <v>1</v>
      </c>
      <c r="F512">
        <v>1</v>
      </c>
      <c r="G512">
        <v>1</v>
      </c>
      <c r="H512">
        <v>3</v>
      </c>
      <c r="I512" t="s">
        <v>947</v>
      </c>
      <c r="J512" t="s">
        <v>948</v>
      </c>
      <c r="K512" t="s">
        <v>949</v>
      </c>
      <c r="L512">
        <v>1348</v>
      </c>
      <c r="N512">
        <v>1009</v>
      </c>
      <c r="O512" t="s">
        <v>105</v>
      </c>
      <c r="P512" t="s">
        <v>105</v>
      </c>
      <c r="Q512">
        <v>1000</v>
      </c>
      <c r="X512">
        <v>8.8999999999999995E-4</v>
      </c>
      <c r="Y512">
        <v>26499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8.8999999999999995E-4</v>
      </c>
      <c r="AH512">
        <v>2</v>
      </c>
      <c r="AI512">
        <v>51654360</v>
      </c>
      <c r="AJ512">
        <v>446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ROW(Source!A340)</f>
        <v>340</v>
      </c>
      <c r="B513">
        <v>51654374</v>
      </c>
      <c r="C513">
        <v>51654353</v>
      </c>
      <c r="D513">
        <v>49524301</v>
      </c>
      <c r="E513">
        <v>1</v>
      </c>
      <c r="F513">
        <v>1</v>
      </c>
      <c r="G513">
        <v>1</v>
      </c>
      <c r="H513">
        <v>3</v>
      </c>
      <c r="I513" t="s">
        <v>929</v>
      </c>
      <c r="J513" t="s">
        <v>930</v>
      </c>
      <c r="K513" t="s">
        <v>931</v>
      </c>
      <c r="L513">
        <v>1348</v>
      </c>
      <c r="N513">
        <v>1009</v>
      </c>
      <c r="O513" t="s">
        <v>105</v>
      </c>
      <c r="P513" t="s">
        <v>105</v>
      </c>
      <c r="Q513">
        <v>1000</v>
      </c>
      <c r="X513">
        <v>4.0999999999999999E-4</v>
      </c>
      <c r="Y513">
        <v>10362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3</v>
      </c>
      <c r="AG513">
        <v>4.0999999999999999E-4</v>
      </c>
      <c r="AH513">
        <v>2</v>
      </c>
      <c r="AI513">
        <v>51654361</v>
      </c>
      <c r="AJ513">
        <v>447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ROW(Source!A340)</f>
        <v>340</v>
      </c>
      <c r="B514">
        <v>51654375</v>
      </c>
      <c r="C514">
        <v>51654353</v>
      </c>
      <c r="D514">
        <v>49525488</v>
      </c>
      <c r="E514">
        <v>1</v>
      </c>
      <c r="F514">
        <v>1</v>
      </c>
      <c r="G514">
        <v>1</v>
      </c>
      <c r="H514">
        <v>3</v>
      </c>
      <c r="I514" t="s">
        <v>917</v>
      </c>
      <c r="J514" t="s">
        <v>918</v>
      </c>
      <c r="K514" t="s">
        <v>919</v>
      </c>
      <c r="L514">
        <v>1346</v>
      </c>
      <c r="N514">
        <v>1009</v>
      </c>
      <c r="O514" t="s">
        <v>920</v>
      </c>
      <c r="P514" t="s">
        <v>920</v>
      </c>
      <c r="Q514">
        <v>1</v>
      </c>
      <c r="X514">
        <v>15</v>
      </c>
      <c r="Y514">
        <v>9.0399999999999991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15</v>
      </c>
      <c r="AH514">
        <v>2</v>
      </c>
      <c r="AI514">
        <v>51654362</v>
      </c>
      <c r="AJ514">
        <v>448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ROW(Source!A340)</f>
        <v>340</v>
      </c>
      <c r="B515">
        <v>51654376</v>
      </c>
      <c r="C515">
        <v>51654353</v>
      </c>
      <c r="D515">
        <v>49526492</v>
      </c>
      <c r="E515">
        <v>1</v>
      </c>
      <c r="F515">
        <v>1</v>
      </c>
      <c r="G515">
        <v>1</v>
      </c>
      <c r="H515">
        <v>3</v>
      </c>
      <c r="I515" t="s">
        <v>921</v>
      </c>
      <c r="J515" t="s">
        <v>922</v>
      </c>
      <c r="K515" t="s">
        <v>923</v>
      </c>
      <c r="L515">
        <v>1346</v>
      </c>
      <c r="N515">
        <v>1009</v>
      </c>
      <c r="O515" t="s">
        <v>920</v>
      </c>
      <c r="P515" t="s">
        <v>920</v>
      </c>
      <c r="Q515">
        <v>1</v>
      </c>
      <c r="X515">
        <v>8</v>
      </c>
      <c r="Y515">
        <v>23.09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8</v>
      </c>
      <c r="AH515">
        <v>2</v>
      </c>
      <c r="AI515">
        <v>51654363</v>
      </c>
      <c r="AJ515">
        <v>449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ROW(Source!A340)</f>
        <v>340</v>
      </c>
      <c r="B516">
        <v>51654377</v>
      </c>
      <c r="C516">
        <v>51654353</v>
      </c>
      <c r="D516">
        <v>49512814</v>
      </c>
      <c r="E516">
        <v>70</v>
      </c>
      <c r="F516">
        <v>1</v>
      </c>
      <c r="G516">
        <v>1</v>
      </c>
      <c r="H516">
        <v>3</v>
      </c>
      <c r="I516" t="s">
        <v>974</v>
      </c>
      <c r="J516" t="s">
        <v>3</v>
      </c>
      <c r="K516" t="s">
        <v>975</v>
      </c>
      <c r="L516">
        <v>1327</v>
      </c>
      <c r="N516">
        <v>1005</v>
      </c>
      <c r="O516" t="s">
        <v>52</v>
      </c>
      <c r="P516" t="s">
        <v>52</v>
      </c>
      <c r="Q516">
        <v>1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</v>
      </c>
      <c r="AD516">
        <v>0</v>
      </c>
      <c r="AE516">
        <v>0</v>
      </c>
      <c r="AF516" t="s">
        <v>3</v>
      </c>
      <c r="AG516">
        <v>0</v>
      </c>
      <c r="AH516">
        <v>3</v>
      </c>
      <c r="AI516">
        <v>-1</v>
      </c>
      <c r="AJ516" t="s">
        <v>3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ROW(Source!A340)</f>
        <v>340</v>
      </c>
      <c r="B517">
        <v>51654378</v>
      </c>
      <c r="C517">
        <v>51654353</v>
      </c>
      <c r="D517">
        <v>49555131</v>
      </c>
      <c r="E517">
        <v>1</v>
      </c>
      <c r="F517">
        <v>1</v>
      </c>
      <c r="G517">
        <v>1</v>
      </c>
      <c r="H517">
        <v>3</v>
      </c>
      <c r="I517" t="s">
        <v>950</v>
      </c>
      <c r="J517" t="s">
        <v>951</v>
      </c>
      <c r="K517" t="s">
        <v>952</v>
      </c>
      <c r="L517">
        <v>1348</v>
      </c>
      <c r="N517">
        <v>1009</v>
      </c>
      <c r="O517" t="s">
        <v>105</v>
      </c>
      <c r="P517" t="s">
        <v>105</v>
      </c>
      <c r="Q517">
        <v>1000</v>
      </c>
      <c r="X517">
        <v>5.0099999999999997E-3</v>
      </c>
      <c r="Y517">
        <v>17183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5.0099999999999997E-3</v>
      </c>
      <c r="AH517">
        <v>2</v>
      </c>
      <c r="AI517">
        <v>51654364</v>
      </c>
      <c r="AJ517">
        <v>450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ROW(Source!A340)</f>
        <v>340</v>
      </c>
      <c r="B518">
        <v>51654379</v>
      </c>
      <c r="C518">
        <v>51654353</v>
      </c>
      <c r="D518">
        <v>49514607</v>
      </c>
      <c r="E518">
        <v>70</v>
      </c>
      <c r="F518">
        <v>1</v>
      </c>
      <c r="G518">
        <v>1</v>
      </c>
      <c r="H518">
        <v>3</v>
      </c>
      <c r="I518" t="s">
        <v>976</v>
      </c>
      <c r="J518" t="s">
        <v>3</v>
      </c>
      <c r="K518" t="s">
        <v>977</v>
      </c>
      <c r="L518">
        <v>1327</v>
      </c>
      <c r="N518">
        <v>1005</v>
      </c>
      <c r="O518" t="s">
        <v>52</v>
      </c>
      <c r="P518" t="s">
        <v>52</v>
      </c>
      <c r="Q518">
        <v>1</v>
      </c>
      <c r="X518">
        <v>100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 t="s">
        <v>3</v>
      </c>
      <c r="AG518">
        <v>100</v>
      </c>
      <c r="AH518">
        <v>3</v>
      </c>
      <c r="AI518">
        <v>-1</v>
      </c>
      <c r="AJ518" t="s">
        <v>3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ROW(Source!A340)</f>
        <v>340</v>
      </c>
      <c r="B519">
        <v>51654380</v>
      </c>
      <c r="C519">
        <v>51654353</v>
      </c>
      <c r="D519">
        <v>49514616</v>
      </c>
      <c r="E519">
        <v>70</v>
      </c>
      <c r="F519">
        <v>1</v>
      </c>
      <c r="G519">
        <v>1</v>
      </c>
      <c r="H519">
        <v>3</v>
      </c>
      <c r="I519" t="s">
        <v>978</v>
      </c>
      <c r="J519" t="s">
        <v>3</v>
      </c>
      <c r="K519" t="s">
        <v>979</v>
      </c>
      <c r="L519">
        <v>1346</v>
      </c>
      <c r="N519">
        <v>1009</v>
      </c>
      <c r="O519" t="s">
        <v>920</v>
      </c>
      <c r="P519" t="s">
        <v>920</v>
      </c>
      <c r="Q519">
        <v>1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</v>
      </c>
      <c r="AD519">
        <v>0</v>
      </c>
      <c r="AE519">
        <v>0</v>
      </c>
      <c r="AF519" t="s">
        <v>3</v>
      </c>
      <c r="AG519">
        <v>0</v>
      </c>
      <c r="AH519">
        <v>3</v>
      </c>
      <c r="AI519">
        <v>-1</v>
      </c>
      <c r="AJ519" t="s">
        <v>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ROW(Source!A340)</f>
        <v>340</v>
      </c>
      <c r="B520">
        <v>51654381</v>
      </c>
      <c r="C520">
        <v>51654353</v>
      </c>
      <c r="D520">
        <v>49514616</v>
      </c>
      <c r="E520">
        <v>70</v>
      </c>
      <c r="F520">
        <v>1</v>
      </c>
      <c r="G520">
        <v>1</v>
      </c>
      <c r="H520">
        <v>3</v>
      </c>
      <c r="I520" t="s">
        <v>978</v>
      </c>
      <c r="J520" t="s">
        <v>3</v>
      </c>
      <c r="K520" t="s">
        <v>980</v>
      </c>
      <c r="L520">
        <v>1371</v>
      </c>
      <c r="N520">
        <v>1013</v>
      </c>
      <c r="O520" t="s">
        <v>17</v>
      </c>
      <c r="P520" t="s">
        <v>17</v>
      </c>
      <c r="Q520">
        <v>1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</v>
      </c>
      <c r="AD520">
        <v>0</v>
      </c>
      <c r="AE520">
        <v>0</v>
      </c>
      <c r="AF520" t="s">
        <v>3</v>
      </c>
      <c r="AG520">
        <v>0</v>
      </c>
      <c r="AH520">
        <v>3</v>
      </c>
      <c r="AI520">
        <v>-1</v>
      </c>
      <c r="AJ520" t="s">
        <v>3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ROW(Source!A340)</f>
        <v>340</v>
      </c>
      <c r="B521">
        <v>51654382</v>
      </c>
      <c r="C521">
        <v>51654353</v>
      </c>
      <c r="D521">
        <v>49514677</v>
      </c>
      <c r="E521">
        <v>70</v>
      </c>
      <c r="F521">
        <v>1</v>
      </c>
      <c r="G521">
        <v>1</v>
      </c>
      <c r="H521">
        <v>3</v>
      </c>
      <c r="I521" t="s">
        <v>981</v>
      </c>
      <c r="J521" t="s">
        <v>3</v>
      </c>
      <c r="K521" t="s">
        <v>982</v>
      </c>
      <c r="L521">
        <v>1371</v>
      </c>
      <c r="N521">
        <v>1013</v>
      </c>
      <c r="O521" t="s">
        <v>17</v>
      </c>
      <c r="P521" t="s">
        <v>17</v>
      </c>
      <c r="Q521">
        <v>1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</v>
      </c>
      <c r="AD521">
        <v>0</v>
      </c>
      <c r="AE521">
        <v>0</v>
      </c>
      <c r="AF521" t="s">
        <v>3</v>
      </c>
      <c r="AG521">
        <v>0</v>
      </c>
      <c r="AH521">
        <v>3</v>
      </c>
      <c r="AI521">
        <v>-1</v>
      </c>
      <c r="AJ521" t="s">
        <v>3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ROW(Source!A343)</f>
        <v>343</v>
      </c>
      <c r="B522">
        <v>51654393</v>
      </c>
      <c r="C522">
        <v>51654385</v>
      </c>
      <c r="D522">
        <v>49510767</v>
      </c>
      <c r="E522">
        <v>70</v>
      </c>
      <c r="F522">
        <v>1</v>
      </c>
      <c r="G522">
        <v>1</v>
      </c>
      <c r="H522">
        <v>1</v>
      </c>
      <c r="I522" t="s">
        <v>953</v>
      </c>
      <c r="J522" t="s">
        <v>3</v>
      </c>
      <c r="K522" t="s">
        <v>954</v>
      </c>
      <c r="L522">
        <v>1191</v>
      </c>
      <c r="N522">
        <v>1013</v>
      </c>
      <c r="O522" t="s">
        <v>904</v>
      </c>
      <c r="P522" t="s">
        <v>904</v>
      </c>
      <c r="Q522">
        <v>1</v>
      </c>
      <c r="X522">
        <v>5</v>
      </c>
      <c r="Y522">
        <v>0</v>
      </c>
      <c r="Z522">
        <v>0</v>
      </c>
      <c r="AA522">
        <v>0</v>
      </c>
      <c r="AB522">
        <v>9.92</v>
      </c>
      <c r="AC522">
        <v>0</v>
      </c>
      <c r="AD522">
        <v>1</v>
      </c>
      <c r="AE522">
        <v>1</v>
      </c>
      <c r="AF522" t="s">
        <v>3</v>
      </c>
      <c r="AG522">
        <v>5</v>
      </c>
      <c r="AH522">
        <v>2</v>
      </c>
      <c r="AI522">
        <v>51654386</v>
      </c>
      <c r="AJ522">
        <v>453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ROW(Source!A343)</f>
        <v>343</v>
      </c>
      <c r="B523">
        <v>51654394</v>
      </c>
      <c r="C523">
        <v>51654385</v>
      </c>
      <c r="D523">
        <v>49510905</v>
      </c>
      <c r="E523">
        <v>70</v>
      </c>
      <c r="F523">
        <v>1</v>
      </c>
      <c r="G523">
        <v>1</v>
      </c>
      <c r="H523">
        <v>1</v>
      </c>
      <c r="I523" t="s">
        <v>905</v>
      </c>
      <c r="J523" t="s">
        <v>3</v>
      </c>
      <c r="K523" t="s">
        <v>906</v>
      </c>
      <c r="L523">
        <v>1191</v>
      </c>
      <c r="N523">
        <v>1013</v>
      </c>
      <c r="O523" t="s">
        <v>904</v>
      </c>
      <c r="P523" t="s">
        <v>904</v>
      </c>
      <c r="Q523">
        <v>1</v>
      </c>
      <c r="X523">
        <v>0.43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2</v>
      </c>
      <c r="AF523" t="s">
        <v>3</v>
      </c>
      <c r="AG523">
        <v>0.43</v>
      </c>
      <c r="AH523">
        <v>2</v>
      </c>
      <c r="AI523">
        <v>51654387</v>
      </c>
      <c r="AJ523">
        <v>454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ROW(Source!A343)</f>
        <v>343</v>
      </c>
      <c r="B524">
        <v>51654395</v>
      </c>
      <c r="C524">
        <v>51654385</v>
      </c>
      <c r="D524">
        <v>49673503</v>
      </c>
      <c r="E524">
        <v>1</v>
      </c>
      <c r="F524">
        <v>1</v>
      </c>
      <c r="G524">
        <v>1</v>
      </c>
      <c r="H524">
        <v>2</v>
      </c>
      <c r="I524" t="s">
        <v>914</v>
      </c>
      <c r="J524" t="s">
        <v>915</v>
      </c>
      <c r="K524" t="s">
        <v>916</v>
      </c>
      <c r="L524">
        <v>1367</v>
      </c>
      <c r="N524">
        <v>1011</v>
      </c>
      <c r="O524" t="s">
        <v>910</v>
      </c>
      <c r="P524" t="s">
        <v>910</v>
      </c>
      <c r="Q524">
        <v>1</v>
      </c>
      <c r="X524">
        <v>0.43</v>
      </c>
      <c r="Y524">
        <v>0</v>
      </c>
      <c r="Z524">
        <v>65.709999999999994</v>
      </c>
      <c r="AA524">
        <v>11.6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0.43</v>
      </c>
      <c r="AH524">
        <v>2</v>
      </c>
      <c r="AI524">
        <v>51654388</v>
      </c>
      <c r="AJ524">
        <v>455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ROW(Source!A343)</f>
        <v>343</v>
      </c>
      <c r="B525">
        <v>51654396</v>
      </c>
      <c r="C525">
        <v>51654385</v>
      </c>
      <c r="D525">
        <v>49523581</v>
      </c>
      <c r="E525">
        <v>1</v>
      </c>
      <c r="F525">
        <v>1</v>
      </c>
      <c r="G525">
        <v>1</v>
      </c>
      <c r="H525">
        <v>3</v>
      </c>
      <c r="I525" t="s">
        <v>955</v>
      </c>
      <c r="J525" t="s">
        <v>956</v>
      </c>
      <c r="K525" t="s">
        <v>957</v>
      </c>
      <c r="L525">
        <v>1301</v>
      </c>
      <c r="N525">
        <v>1003</v>
      </c>
      <c r="O525" t="s">
        <v>958</v>
      </c>
      <c r="P525" t="s">
        <v>958</v>
      </c>
      <c r="Q525">
        <v>1</v>
      </c>
      <c r="X525">
        <v>20</v>
      </c>
      <c r="Y525">
        <v>3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20</v>
      </c>
      <c r="AH525">
        <v>2</v>
      </c>
      <c r="AI525">
        <v>51654390</v>
      </c>
      <c r="AJ525">
        <v>457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ROW(Source!A343)</f>
        <v>343</v>
      </c>
      <c r="B526">
        <v>51654397</v>
      </c>
      <c r="C526">
        <v>51654385</v>
      </c>
      <c r="D526">
        <v>49513635</v>
      </c>
      <c r="E526">
        <v>70</v>
      </c>
      <c r="F526">
        <v>1</v>
      </c>
      <c r="G526">
        <v>1</v>
      </c>
      <c r="H526">
        <v>3</v>
      </c>
      <c r="I526" t="s">
        <v>985</v>
      </c>
      <c r="J526" t="s">
        <v>3</v>
      </c>
      <c r="K526" t="s">
        <v>986</v>
      </c>
      <c r="L526">
        <v>1327</v>
      </c>
      <c r="N526">
        <v>1005</v>
      </c>
      <c r="O526" t="s">
        <v>52</v>
      </c>
      <c r="P526" t="s">
        <v>52</v>
      </c>
      <c r="Q526">
        <v>1</v>
      </c>
      <c r="X526">
        <v>11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 t="s">
        <v>3</v>
      </c>
      <c r="AG526">
        <v>11</v>
      </c>
      <c r="AH526">
        <v>3</v>
      </c>
      <c r="AI526">
        <v>-1</v>
      </c>
      <c r="AJ526" t="s">
        <v>3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ROW(Source!A343)</f>
        <v>343</v>
      </c>
      <c r="B527">
        <v>51654398</v>
      </c>
      <c r="C527">
        <v>51654385</v>
      </c>
      <c r="D527">
        <v>49553409</v>
      </c>
      <c r="E527">
        <v>1</v>
      </c>
      <c r="F527">
        <v>1</v>
      </c>
      <c r="G527">
        <v>1</v>
      </c>
      <c r="H527">
        <v>3</v>
      </c>
      <c r="I527" t="s">
        <v>122</v>
      </c>
      <c r="J527" t="s">
        <v>125</v>
      </c>
      <c r="K527" t="s">
        <v>123</v>
      </c>
      <c r="L527">
        <v>1296</v>
      </c>
      <c r="N527">
        <v>1002</v>
      </c>
      <c r="O527" t="s">
        <v>124</v>
      </c>
      <c r="P527" t="s">
        <v>124</v>
      </c>
      <c r="Q527">
        <v>1</v>
      </c>
      <c r="X527">
        <v>1.5</v>
      </c>
      <c r="Y527">
        <v>65.58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1.5</v>
      </c>
      <c r="AH527">
        <v>2</v>
      </c>
      <c r="AI527">
        <v>51654391</v>
      </c>
      <c r="AJ527">
        <v>458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ROW(Source!A343)</f>
        <v>343</v>
      </c>
      <c r="B528">
        <v>51654399</v>
      </c>
      <c r="C528">
        <v>51654385</v>
      </c>
      <c r="D528">
        <v>49554226</v>
      </c>
      <c r="E528">
        <v>1</v>
      </c>
      <c r="F528">
        <v>1</v>
      </c>
      <c r="G528">
        <v>1</v>
      </c>
      <c r="H528">
        <v>3</v>
      </c>
      <c r="I528" t="s">
        <v>987</v>
      </c>
      <c r="J528" t="s">
        <v>988</v>
      </c>
      <c r="K528" t="s">
        <v>989</v>
      </c>
      <c r="L528">
        <v>1296</v>
      </c>
      <c r="N528">
        <v>1002</v>
      </c>
      <c r="O528" t="s">
        <v>124</v>
      </c>
      <c r="P528" t="s">
        <v>124</v>
      </c>
      <c r="Q528">
        <v>1</v>
      </c>
      <c r="X528">
        <v>0</v>
      </c>
      <c r="Y528">
        <v>269.51</v>
      </c>
      <c r="Z528">
        <v>0</v>
      </c>
      <c r="AA528">
        <v>0</v>
      </c>
      <c r="AB528">
        <v>0</v>
      </c>
      <c r="AC528">
        <v>1</v>
      </c>
      <c r="AD528">
        <v>0</v>
      </c>
      <c r="AE528">
        <v>0</v>
      </c>
      <c r="AF528" t="s">
        <v>3</v>
      </c>
      <c r="AG528">
        <v>0</v>
      </c>
      <c r="AH528">
        <v>3</v>
      </c>
      <c r="AI528">
        <v>-1</v>
      </c>
      <c r="AJ528" t="s">
        <v>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ROW(Source!A343)</f>
        <v>343</v>
      </c>
      <c r="B529">
        <v>51654400</v>
      </c>
      <c r="C529">
        <v>51654385</v>
      </c>
      <c r="D529">
        <v>49555331</v>
      </c>
      <c r="E529">
        <v>1</v>
      </c>
      <c r="F529">
        <v>1</v>
      </c>
      <c r="G529">
        <v>1</v>
      </c>
      <c r="H529">
        <v>3</v>
      </c>
      <c r="I529" t="s">
        <v>127</v>
      </c>
      <c r="J529" t="s">
        <v>129</v>
      </c>
      <c r="K529" t="s">
        <v>128</v>
      </c>
      <c r="L529">
        <v>1296</v>
      </c>
      <c r="N529">
        <v>1002</v>
      </c>
      <c r="O529" t="s">
        <v>124</v>
      </c>
      <c r="P529" t="s">
        <v>124</v>
      </c>
      <c r="Q529">
        <v>1</v>
      </c>
      <c r="X529">
        <v>5.7000000000000002E-2</v>
      </c>
      <c r="Y529">
        <v>200.58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5.7000000000000002E-2</v>
      </c>
      <c r="AH529">
        <v>2</v>
      </c>
      <c r="AI529">
        <v>51654392</v>
      </c>
      <c r="AJ529">
        <v>459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ROW(Source!A347)</f>
        <v>347</v>
      </c>
      <c r="B530">
        <v>51654412</v>
      </c>
      <c r="C530">
        <v>51654404</v>
      </c>
      <c r="D530">
        <v>49510767</v>
      </c>
      <c r="E530">
        <v>70</v>
      </c>
      <c r="F530">
        <v>1</v>
      </c>
      <c r="G530">
        <v>1</v>
      </c>
      <c r="H530">
        <v>1</v>
      </c>
      <c r="I530" t="s">
        <v>953</v>
      </c>
      <c r="J530" t="s">
        <v>3</v>
      </c>
      <c r="K530" t="s">
        <v>954</v>
      </c>
      <c r="L530">
        <v>1191</v>
      </c>
      <c r="N530">
        <v>1013</v>
      </c>
      <c r="O530" t="s">
        <v>904</v>
      </c>
      <c r="P530" t="s">
        <v>904</v>
      </c>
      <c r="Q530">
        <v>1</v>
      </c>
      <c r="X530">
        <v>5</v>
      </c>
      <c r="Y530">
        <v>0</v>
      </c>
      <c r="Z530">
        <v>0</v>
      </c>
      <c r="AA530">
        <v>0</v>
      </c>
      <c r="AB530">
        <v>9.92</v>
      </c>
      <c r="AC530">
        <v>0</v>
      </c>
      <c r="AD530">
        <v>1</v>
      </c>
      <c r="AE530">
        <v>1</v>
      </c>
      <c r="AF530" t="s">
        <v>3</v>
      </c>
      <c r="AG530">
        <v>5</v>
      </c>
      <c r="AH530">
        <v>2</v>
      </c>
      <c r="AI530">
        <v>51654405</v>
      </c>
      <c r="AJ530">
        <v>460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ROW(Source!A347)</f>
        <v>347</v>
      </c>
      <c r="B531">
        <v>51654413</v>
      </c>
      <c r="C531">
        <v>51654404</v>
      </c>
      <c r="D531">
        <v>49510905</v>
      </c>
      <c r="E531">
        <v>70</v>
      </c>
      <c r="F531">
        <v>1</v>
      </c>
      <c r="G531">
        <v>1</v>
      </c>
      <c r="H531">
        <v>1</v>
      </c>
      <c r="I531" t="s">
        <v>905</v>
      </c>
      <c r="J531" t="s">
        <v>3</v>
      </c>
      <c r="K531" t="s">
        <v>906</v>
      </c>
      <c r="L531">
        <v>1191</v>
      </c>
      <c r="N531">
        <v>1013</v>
      </c>
      <c r="O531" t="s">
        <v>904</v>
      </c>
      <c r="P531" t="s">
        <v>904</v>
      </c>
      <c r="Q531">
        <v>1</v>
      </c>
      <c r="X531">
        <v>0.43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2</v>
      </c>
      <c r="AF531" t="s">
        <v>3</v>
      </c>
      <c r="AG531">
        <v>0.43</v>
      </c>
      <c r="AH531">
        <v>2</v>
      </c>
      <c r="AI531">
        <v>51654406</v>
      </c>
      <c r="AJ531">
        <v>461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ROW(Source!A347)</f>
        <v>347</v>
      </c>
      <c r="B532">
        <v>51654414</v>
      </c>
      <c r="C532">
        <v>51654404</v>
      </c>
      <c r="D532">
        <v>49673503</v>
      </c>
      <c r="E532">
        <v>1</v>
      </c>
      <c r="F532">
        <v>1</v>
      </c>
      <c r="G532">
        <v>1</v>
      </c>
      <c r="H532">
        <v>2</v>
      </c>
      <c r="I532" t="s">
        <v>914</v>
      </c>
      <c r="J532" t="s">
        <v>915</v>
      </c>
      <c r="K532" t="s">
        <v>916</v>
      </c>
      <c r="L532">
        <v>1367</v>
      </c>
      <c r="N532">
        <v>1011</v>
      </c>
      <c r="O532" t="s">
        <v>910</v>
      </c>
      <c r="P532" t="s">
        <v>910</v>
      </c>
      <c r="Q532">
        <v>1</v>
      </c>
      <c r="X532">
        <v>0.43</v>
      </c>
      <c r="Y532">
        <v>0</v>
      </c>
      <c r="Z532">
        <v>65.709999999999994</v>
      </c>
      <c r="AA532">
        <v>11.6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0.43</v>
      </c>
      <c r="AH532">
        <v>2</v>
      </c>
      <c r="AI532">
        <v>51654407</v>
      </c>
      <c r="AJ532">
        <v>462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ROW(Source!A347)</f>
        <v>347</v>
      </c>
      <c r="B533">
        <v>51654415</v>
      </c>
      <c r="C533">
        <v>51654404</v>
      </c>
      <c r="D533">
        <v>49523581</v>
      </c>
      <c r="E533">
        <v>1</v>
      </c>
      <c r="F533">
        <v>1</v>
      </c>
      <c r="G533">
        <v>1</v>
      </c>
      <c r="H533">
        <v>3</v>
      </c>
      <c r="I533" t="s">
        <v>955</v>
      </c>
      <c r="J533" t="s">
        <v>956</v>
      </c>
      <c r="K533" t="s">
        <v>957</v>
      </c>
      <c r="L533">
        <v>1301</v>
      </c>
      <c r="N533">
        <v>1003</v>
      </c>
      <c r="O533" t="s">
        <v>958</v>
      </c>
      <c r="P533" t="s">
        <v>958</v>
      </c>
      <c r="Q533">
        <v>1</v>
      </c>
      <c r="X533">
        <v>20</v>
      </c>
      <c r="Y533">
        <v>3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20</v>
      </c>
      <c r="AH533">
        <v>2</v>
      </c>
      <c r="AI533">
        <v>51654409</v>
      </c>
      <c r="AJ533">
        <v>464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ROW(Source!A347)</f>
        <v>347</v>
      </c>
      <c r="B534">
        <v>51654416</v>
      </c>
      <c r="C534">
        <v>51654404</v>
      </c>
      <c r="D534">
        <v>49513635</v>
      </c>
      <c r="E534">
        <v>70</v>
      </c>
      <c r="F534">
        <v>1</v>
      </c>
      <c r="G534">
        <v>1</v>
      </c>
      <c r="H534">
        <v>3</v>
      </c>
      <c r="I534" t="s">
        <v>985</v>
      </c>
      <c r="J534" t="s">
        <v>3</v>
      </c>
      <c r="K534" t="s">
        <v>986</v>
      </c>
      <c r="L534">
        <v>1327</v>
      </c>
      <c r="N534">
        <v>1005</v>
      </c>
      <c r="O534" t="s">
        <v>52</v>
      </c>
      <c r="P534" t="s">
        <v>52</v>
      </c>
      <c r="Q534">
        <v>1</v>
      </c>
      <c r="X534">
        <v>11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s">
        <v>3</v>
      </c>
      <c r="AG534">
        <v>11</v>
      </c>
      <c r="AH534">
        <v>3</v>
      </c>
      <c r="AI534">
        <v>-1</v>
      </c>
      <c r="AJ534" t="s">
        <v>3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ROW(Source!A347)</f>
        <v>347</v>
      </c>
      <c r="B535">
        <v>51654417</v>
      </c>
      <c r="C535">
        <v>51654404</v>
      </c>
      <c r="D535">
        <v>49553409</v>
      </c>
      <c r="E535">
        <v>1</v>
      </c>
      <c r="F535">
        <v>1</v>
      </c>
      <c r="G535">
        <v>1</v>
      </c>
      <c r="H535">
        <v>3</v>
      </c>
      <c r="I535" t="s">
        <v>122</v>
      </c>
      <c r="J535" t="s">
        <v>125</v>
      </c>
      <c r="K535" t="s">
        <v>123</v>
      </c>
      <c r="L535">
        <v>1296</v>
      </c>
      <c r="N535">
        <v>1002</v>
      </c>
      <c r="O535" t="s">
        <v>124</v>
      </c>
      <c r="P535" t="s">
        <v>124</v>
      </c>
      <c r="Q535">
        <v>1</v>
      </c>
      <c r="X535">
        <v>1.5</v>
      </c>
      <c r="Y535">
        <v>65.58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1.5</v>
      </c>
      <c r="AH535">
        <v>2</v>
      </c>
      <c r="AI535">
        <v>51654410</v>
      </c>
      <c r="AJ535">
        <v>465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ROW(Source!A347)</f>
        <v>347</v>
      </c>
      <c r="B536">
        <v>51654418</v>
      </c>
      <c r="C536">
        <v>51654404</v>
      </c>
      <c r="D536">
        <v>49554226</v>
      </c>
      <c r="E536">
        <v>1</v>
      </c>
      <c r="F536">
        <v>1</v>
      </c>
      <c r="G536">
        <v>1</v>
      </c>
      <c r="H536">
        <v>3</v>
      </c>
      <c r="I536" t="s">
        <v>987</v>
      </c>
      <c r="J536" t="s">
        <v>988</v>
      </c>
      <c r="K536" t="s">
        <v>989</v>
      </c>
      <c r="L536">
        <v>1296</v>
      </c>
      <c r="N536">
        <v>1002</v>
      </c>
      <c r="O536" t="s">
        <v>124</v>
      </c>
      <c r="P536" t="s">
        <v>124</v>
      </c>
      <c r="Q536">
        <v>1</v>
      </c>
      <c r="X536">
        <v>0</v>
      </c>
      <c r="Y536">
        <v>269.51</v>
      </c>
      <c r="Z536">
        <v>0</v>
      </c>
      <c r="AA536">
        <v>0</v>
      </c>
      <c r="AB536">
        <v>0</v>
      </c>
      <c r="AC536">
        <v>1</v>
      </c>
      <c r="AD536">
        <v>0</v>
      </c>
      <c r="AE536">
        <v>0</v>
      </c>
      <c r="AF536" t="s">
        <v>3</v>
      </c>
      <c r="AG536">
        <v>0</v>
      </c>
      <c r="AH536">
        <v>3</v>
      </c>
      <c r="AI536">
        <v>-1</v>
      </c>
      <c r="AJ536" t="s">
        <v>3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ROW(Source!A347)</f>
        <v>347</v>
      </c>
      <c r="B537">
        <v>51654419</v>
      </c>
      <c r="C537">
        <v>51654404</v>
      </c>
      <c r="D537">
        <v>49555331</v>
      </c>
      <c r="E537">
        <v>1</v>
      </c>
      <c r="F537">
        <v>1</v>
      </c>
      <c r="G537">
        <v>1</v>
      </c>
      <c r="H537">
        <v>3</v>
      </c>
      <c r="I537" t="s">
        <v>127</v>
      </c>
      <c r="J537" t="s">
        <v>129</v>
      </c>
      <c r="K537" t="s">
        <v>128</v>
      </c>
      <c r="L537">
        <v>1296</v>
      </c>
      <c r="N537">
        <v>1002</v>
      </c>
      <c r="O537" t="s">
        <v>124</v>
      </c>
      <c r="P537" t="s">
        <v>124</v>
      </c>
      <c r="Q537">
        <v>1</v>
      </c>
      <c r="X537">
        <v>5.7000000000000002E-2</v>
      </c>
      <c r="Y537">
        <v>200.58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3</v>
      </c>
      <c r="AG537">
        <v>5.7000000000000002E-2</v>
      </c>
      <c r="AH537">
        <v>2</v>
      </c>
      <c r="AI537">
        <v>51654411</v>
      </c>
      <c r="AJ537">
        <v>466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ROW(Source!A386)</f>
        <v>386</v>
      </c>
      <c r="B538">
        <v>51654432</v>
      </c>
      <c r="C538">
        <v>51654423</v>
      </c>
      <c r="D538">
        <v>49510757</v>
      </c>
      <c r="E538">
        <v>70</v>
      </c>
      <c r="F538">
        <v>1</v>
      </c>
      <c r="G538">
        <v>1</v>
      </c>
      <c r="H538">
        <v>1</v>
      </c>
      <c r="I538" t="s">
        <v>902</v>
      </c>
      <c r="J538" t="s">
        <v>3</v>
      </c>
      <c r="K538" t="s">
        <v>903</v>
      </c>
      <c r="L538">
        <v>1191</v>
      </c>
      <c r="N538">
        <v>1013</v>
      </c>
      <c r="O538" t="s">
        <v>904</v>
      </c>
      <c r="P538" t="s">
        <v>904</v>
      </c>
      <c r="Q538">
        <v>1</v>
      </c>
      <c r="X538">
        <v>3.65</v>
      </c>
      <c r="Y538">
        <v>0</v>
      </c>
      <c r="Z538">
        <v>0</v>
      </c>
      <c r="AA538">
        <v>0</v>
      </c>
      <c r="AB538">
        <v>9.6199999999999992</v>
      </c>
      <c r="AC538">
        <v>0</v>
      </c>
      <c r="AD538">
        <v>1</v>
      </c>
      <c r="AE538">
        <v>1</v>
      </c>
      <c r="AF538" t="s">
        <v>20</v>
      </c>
      <c r="AG538">
        <v>3.8325</v>
      </c>
      <c r="AH538">
        <v>2</v>
      </c>
      <c r="AI538">
        <v>51654424</v>
      </c>
      <c r="AJ538">
        <v>467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ROW(Source!A386)</f>
        <v>386</v>
      </c>
      <c r="B539">
        <v>51654433</v>
      </c>
      <c r="C539">
        <v>51654423</v>
      </c>
      <c r="D539">
        <v>49510905</v>
      </c>
      <c r="E539">
        <v>70</v>
      </c>
      <c r="F539">
        <v>1</v>
      </c>
      <c r="G539">
        <v>1</v>
      </c>
      <c r="H539">
        <v>1</v>
      </c>
      <c r="I539" t="s">
        <v>905</v>
      </c>
      <c r="J539" t="s">
        <v>3</v>
      </c>
      <c r="K539" t="s">
        <v>906</v>
      </c>
      <c r="L539">
        <v>1191</v>
      </c>
      <c r="N539">
        <v>1013</v>
      </c>
      <c r="O539" t="s">
        <v>904</v>
      </c>
      <c r="P539" t="s">
        <v>904</v>
      </c>
      <c r="Q539">
        <v>1</v>
      </c>
      <c r="X539">
        <v>0.05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2</v>
      </c>
      <c r="AF539" t="s">
        <v>20</v>
      </c>
      <c r="AG539">
        <v>5.2500000000000005E-2</v>
      </c>
      <c r="AH539">
        <v>2</v>
      </c>
      <c r="AI539">
        <v>51654425</v>
      </c>
      <c r="AJ539">
        <v>468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ROW(Source!A386)</f>
        <v>386</v>
      </c>
      <c r="B540">
        <v>51654434</v>
      </c>
      <c r="C540">
        <v>51654423</v>
      </c>
      <c r="D540">
        <v>49672573</v>
      </c>
      <c r="E540">
        <v>1</v>
      </c>
      <c r="F540">
        <v>1</v>
      </c>
      <c r="G540">
        <v>1</v>
      </c>
      <c r="H540">
        <v>2</v>
      </c>
      <c r="I540" t="s">
        <v>907</v>
      </c>
      <c r="J540" t="s">
        <v>908</v>
      </c>
      <c r="K540" t="s">
        <v>909</v>
      </c>
      <c r="L540">
        <v>1367</v>
      </c>
      <c r="N540">
        <v>1011</v>
      </c>
      <c r="O540" t="s">
        <v>910</v>
      </c>
      <c r="P540" t="s">
        <v>910</v>
      </c>
      <c r="Q540">
        <v>1</v>
      </c>
      <c r="X540">
        <v>0.01</v>
      </c>
      <c r="Y540">
        <v>0</v>
      </c>
      <c r="Z540">
        <v>115.4</v>
      </c>
      <c r="AA540">
        <v>13.5</v>
      </c>
      <c r="AB540">
        <v>0</v>
      </c>
      <c r="AC540">
        <v>0</v>
      </c>
      <c r="AD540">
        <v>1</v>
      </c>
      <c r="AE540">
        <v>0</v>
      </c>
      <c r="AF540" t="s">
        <v>20</v>
      </c>
      <c r="AG540">
        <v>1.0500000000000001E-2</v>
      </c>
      <c r="AH540">
        <v>2</v>
      </c>
      <c r="AI540">
        <v>51654426</v>
      </c>
      <c r="AJ540">
        <v>469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ROW(Source!A386)</f>
        <v>386</v>
      </c>
      <c r="B541">
        <v>51654435</v>
      </c>
      <c r="C541">
        <v>51654423</v>
      </c>
      <c r="D541">
        <v>49672695</v>
      </c>
      <c r="E541">
        <v>1</v>
      </c>
      <c r="F541">
        <v>1</v>
      </c>
      <c r="G541">
        <v>1</v>
      </c>
      <c r="H541">
        <v>2</v>
      </c>
      <c r="I541" t="s">
        <v>911</v>
      </c>
      <c r="J541" t="s">
        <v>912</v>
      </c>
      <c r="K541" t="s">
        <v>913</v>
      </c>
      <c r="L541">
        <v>1367</v>
      </c>
      <c r="N541">
        <v>1011</v>
      </c>
      <c r="O541" t="s">
        <v>910</v>
      </c>
      <c r="P541" t="s">
        <v>910</v>
      </c>
      <c r="Q541">
        <v>1</v>
      </c>
      <c r="X541">
        <v>0.91</v>
      </c>
      <c r="Y541">
        <v>0</v>
      </c>
      <c r="Z541">
        <v>3.12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20</v>
      </c>
      <c r="AG541">
        <v>0.95550000000000013</v>
      </c>
      <c r="AH541">
        <v>2</v>
      </c>
      <c r="AI541">
        <v>51654427</v>
      </c>
      <c r="AJ541">
        <v>470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ROW(Source!A386)</f>
        <v>386</v>
      </c>
      <c r="B542">
        <v>51654436</v>
      </c>
      <c r="C542">
        <v>51654423</v>
      </c>
      <c r="D542">
        <v>49673503</v>
      </c>
      <c r="E542">
        <v>1</v>
      </c>
      <c r="F542">
        <v>1</v>
      </c>
      <c r="G542">
        <v>1</v>
      </c>
      <c r="H542">
        <v>2</v>
      </c>
      <c r="I542" t="s">
        <v>914</v>
      </c>
      <c r="J542" t="s">
        <v>915</v>
      </c>
      <c r="K542" t="s">
        <v>916</v>
      </c>
      <c r="L542">
        <v>1367</v>
      </c>
      <c r="N542">
        <v>1011</v>
      </c>
      <c r="O542" t="s">
        <v>910</v>
      </c>
      <c r="P542" t="s">
        <v>910</v>
      </c>
      <c r="Q542">
        <v>1</v>
      </c>
      <c r="X542">
        <v>0.04</v>
      </c>
      <c r="Y542">
        <v>0</v>
      </c>
      <c r="Z542">
        <v>65.709999999999994</v>
      </c>
      <c r="AA542">
        <v>11.6</v>
      </c>
      <c r="AB542">
        <v>0</v>
      </c>
      <c r="AC542">
        <v>0</v>
      </c>
      <c r="AD542">
        <v>1</v>
      </c>
      <c r="AE542">
        <v>0</v>
      </c>
      <c r="AF542" t="s">
        <v>20</v>
      </c>
      <c r="AG542">
        <v>4.2000000000000003E-2</v>
      </c>
      <c r="AH542">
        <v>2</v>
      </c>
      <c r="AI542">
        <v>51654428</v>
      </c>
      <c r="AJ542">
        <v>471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ROW(Source!A386)</f>
        <v>386</v>
      </c>
      <c r="B543">
        <v>51654437</v>
      </c>
      <c r="C543">
        <v>51654423</v>
      </c>
      <c r="D543">
        <v>49525488</v>
      </c>
      <c r="E543">
        <v>1</v>
      </c>
      <c r="F543">
        <v>1</v>
      </c>
      <c r="G543">
        <v>1</v>
      </c>
      <c r="H543">
        <v>3</v>
      </c>
      <c r="I543" t="s">
        <v>917</v>
      </c>
      <c r="J543" t="s">
        <v>918</v>
      </c>
      <c r="K543" t="s">
        <v>919</v>
      </c>
      <c r="L543">
        <v>1346</v>
      </c>
      <c r="N543">
        <v>1009</v>
      </c>
      <c r="O543" t="s">
        <v>920</v>
      </c>
      <c r="P543" t="s">
        <v>920</v>
      </c>
      <c r="Q543">
        <v>1</v>
      </c>
      <c r="X543">
        <v>0.02</v>
      </c>
      <c r="Y543">
        <v>9.0399999999999991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0.02</v>
      </c>
      <c r="AH543">
        <v>2</v>
      </c>
      <c r="AI543">
        <v>51654429</v>
      </c>
      <c r="AJ543">
        <v>472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ROW(Source!A386)</f>
        <v>386</v>
      </c>
      <c r="B544">
        <v>51654438</v>
      </c>
      <c r="C544">
        <v>51654423</v>
      </c>
      <c r="D544">
        <v>49526492</v>
      </c>
      <c r="E544">
        <v>1</v>
      </c>
      <c r="F544">
        <v>1</v>
      </c>
      <c r="G544">
        <v>1</v>
      </c>
      <c r="H544">
        <v>3</v>
      </c>
      <c r="I544" t="s">
        <v>921</v>
      </c>
      <c r="J544" t="s">
        <v>922</v>
      </c>
      <c r="K544" t="s">
        <v>923</v>
      </c>
      <c r="L544">
        <v>1346</v>
      </c>
      <c r="N544">
        <v>1009</v>
      </c>
      <c r="O544" t="s">
        <v>920</v>
      </c>
      <c r="P544" t="s">
        <v>920</v>
      </c>
      <c r="Q544">
        <v>1</v>
      </c>
      <c r="X544">
        <v>0.08</v>
      </c>
      <c r="Y544">
        <v>23.09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0.08</v>
      </c>
      <c r="AH544">
        <v>2</v>
      </c>
      <c r="AI544">
        <v>51654430</v>
      </c>
      <c r="AJ544">
        <v>473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ROW(Source!A388)</f>
        <v>388</v>
      </c>
      <c r="B545">
        <v>51654451</v>
      </c>
      <c r="C545">
        <v>51654440</v>
      </c>
      <c r="D545">
        <v>49510723</v>
      </c>
      <c r="E545">
        <v>70</v>
      </c>
      <c r="F545">
        <v>1</v>
      </c>
      <c r="G545">
        <v>1</v>
      </c>
      <c r="H545">
        <v>1</v>
      </c>
      <c r="I545" t="s">
        <v>924</v>
      </c>
      <c r="J545" t="s">
        <v>3</v>
      </c>
      <c r="K545" t="s">
        <v>925</v>
      </c>
      <c r="L545">
        <v>1191</v>
      </c>
      <c r="N545">
        <v>1013</v>
      </c>
      <c r="O545" t="s">
        <v>904</v>
      </c>
      <c r="P545" t="s">
        <v>904</v>
      </c>
      <c r="Q545">
        <v>1</v>
      </c>
      <c r="X545">
        <v>1.07</v>
      </c>
      <c r="Y545">
        <v>0</v>
      </c>
      <c r="Z545">
        <v>0</v>
      </c>
      <c r="AA545">
        <v>0</v>
      </c>
      <c r="AB545">
        <v>8.9700000000000006</v>
      </c>
      <c r="AC545">
        <v>0</v>
      </c>
      <c r="AD545">
        <v>1</v>
      </c>
      <c r="AE545">
        <v>1</v>
      </c>
      <c r="AF545" t="s">
        <v>20</v>
      </c>
      <c r="AG545">
        <v>1.1235000000000002</v>
      </c>
      <c r="AH545">
        <v>2</v>
      </c>
      <c r="AI545">
        <v>51654441</v>
      </c>
      <c r="AJ545">
        <v>475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ROW(Source!A388)</f>
        <v>388</v>
      </c>
      <c r="B546">
        <v>51654452</v>
      </c>
      <c r="C546">
        <v>51654440</v>
      </c>
      <c r="D546">
        <v>49510905</v>
      </c>
      <c r="E546">
        <v>70</v>
      </c>
      <c r="F546">
        <v>1</v>
      </c>
      <c r="G546">
        <v>1</v>
      </c>
      <c r="H546">
        <v>1</v>
      </c>
      <c r="I546" t="s">
        <v>905</v>
      </c>
      <c r="J546" t="s">
        <v>3</v>
      </c>
      <c r="K546" t="s">
        <v>906</v>
      </c>
      <c r="L546">
        <v>1191</v>
      </c>
      <c r="N546">
        <v>1013</v>
      </c>
      <c r="O546" t="s">
        <v>904</v>
      </c>
      <c r="P546" t="s">
        <v>904</v>
      </c>
      <c r="Q546">
        <v>1</v>
      </c>
      <c r="X546">
        <v>0.01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2</v>
      </c>
      <c r="AF546" t="s">
        <v>20</v>
      </c>
      <c r="AG546">
        <v>1.0500000000000001E-2</v>
      </c>
      <c r="AH546">
        <v>2</v>
      </c>
      <c r="AI546">
        <v>51654442</v>
      </c>
      <c r="AJ546">
        <v>476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ROW(Source!A388)</f>
        <v>388</v>
      </c>
      <c r="B547">
        <v>51654453</v>
      </c>
      <c r="C547">
        <v>51654440</v>
      </c>
      <c r="D547">
        <v>49673503</v>
      </c>
      <c r="E547">
        <v>1</v>
      </c>
      <c r="F547">
        <v>1</v>
      </c>
      <c r="G547">
        <v>1</v>
      </c>
      <c r="H547">
        <v>2</v>
      </c>
      <c r="I547" t="s">
        <v>914</v>
      </c>
      <c r="J547" t="s">
        <v>915</v>
      </c>
      <c r="K547" t="s">
        <v>916</v>
      </c>
      <c r="L547">
        <v>1367</v>
      </c>
      <c r="N547">
        <v>1011</v>
      </c>
      <c r="O547" t="s">
        <v>910</v>
      </c>
      <c r="P547" t="s">
        <v>910</v>
      </c>
      <c r="Q547">
        <v>1</v>
      </c>
      <c r="X547">
        <v>0.01</v>
      </c>
      <c r="Y547">
        <v>0</v>
      </c>
      <c r="Z547">
        <v>65.709999999999994</v>
      </c>
      <c r="AA547">
        <v>11.6</v>
      </c>
      <c r="AB547">
        <v>0</v>
      </c>
      <c r="AC547">
        <v>0</v>
      </c>
      <c r="AD547">
        <v>1</v>
      </c>
      <c r="AE547">
        <v>0</v>
      </c>
      <c r="AF547" t="s">
        <v>20</v>
      </c>
      <c r="AG547">
        <v>1.0500000000000001E-2</v>
      </c>
      <c r="AH547">
        <v>2</v>
      </c>
      <c r="AI547">
        <v>51654443</v>
      </c>
      <c r="AJ547">
        <v>477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ROW(Source!A388)</f>
        <v>388</v>
      </c>
      <c r="B548">
        <v>51654454</v>
      </c>
      <c r="C548">
        <v>51654440</v>
      </c>
      <c r="D548">
        <v>49673715</v>
      </c>
      <c r="E548">
        <v>1</v>
      </c>
      <c r="F548">
        <v>1</v>
      </c>
      <c r="G548">
        <v>1</v>
      </c>
      <c r="H548">
        <v>2</v>
      </c>
      <c r="I548" t="s">
        <v>926</v>
      </c>
      <c r="J548" t="s">
        <v>927</v>
      </c>
      <c r="K548" t="s">
        <v>928</v>
      </c>
      <c r="L548">
        <v>1367</v>
      </c>
      <c r="N548">
        <v>1011</v>
      </c>
      <c r="O548" t="s">
        <v>910</v>
      </c>
      <c r="P548" t="s">
        <v>910</v>
      </c>
      <c r="Q548">
        <v>1</v>
      </c>
      <c r="X548">
        <v>0.1</v>
      </c>
      <c r="Y548">
        <v>0</v>
      </c>
      <c r="Z548">
        <v>8.1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20</v>
      </c>
      <c r="AG548">
        <v>0.10500000000000001</v>
      </c>
      <c r="AH548">
        <v>2</v>
      </c>
      <c r="AI548">
        <v>51654444</v>
      </c>
      <c r="AJ548">
        <v>478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ROW(Source!A388)</f>
        <v>388</v>
      </c>
      <c r="B549">
        <v>51654455</v>
      </c>
      <c r="C549">
        <v>51654440</v>
      </c>
      <c r="D549">
        <v>49523218</v>
      </c>
      <c r="E549">
        <v>1</v>
      </c>
      <c r="F549">
        <v>1</v>
      </c>
      <c r="G549">
        <v>1</v>
      </c>
      <c r="H549">
        <v>3</v>
      </c>
      <c r="I549" t="s">
        <v>42</v>
      </c>
      <c r="J549" t="s">
        <v>45</v>
      </c>
      <c r="K549" t="s">
        <v>43</v>
      </c>
      <c r="L549">
        <v>1374</v>
      </c>
      <c r="N549">
        <v>1013</v>
      </c>
      <c r="O549" t="s">
        <v>44</v>
      </c>
      <c r="P549" t="s">
        <v>44</v>
      </c>
      <c r="Q549">
        <v>1</v>
      </c>
      <c r="X549">
        <v>0.1</v>
      </c>
      <c r="Y549">
        <v>1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s">
        <v>3</v>
      </c>
      <c r="AG549">
        <v>0.1</v>
      </c>
      <c r="AH549">
        <v>2</v>
      </c>
      <c r="AI549">
        <v>51654445</v>
      </c>
      <c r="AJ549">
        <v>479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ROW(Source!A388)</f>
        <v>388</v>
      </c>
      <c r="B550">
        <v>51654456</v>
      </c>
      <c r="C550">
        <v>51654440</v>
      </c>
      <c r="D550">
        <v>49524301</v>
      </c>
      <c r="E550">
        <v>1</v>
      </c>
      <c r="F550">
        <v>1</v>
      </c>
      <c r="G550">
        <v>1</v>
      </c>
      <c r="H550">
        <v>3</v>
      </c>
      <c r="I550" t="s">
        <v>929</v>
      </c>
      <c r="J550" t="s">
        <v>930</v>
      </c>
      <c r="K550" t="s">
        <v>931</v>
      </c>
      <c r="L550">
        <v>1348</v>
      </c>
      <c r="N550">
        <v>1009</v>
      </c>
      <c r="O550" t="s">
        <v>105</v>
      </c>
      <c r="P550" t="s">
        <v>105</v>
      </c>
      <c r="Q550">
        <v>1000</v>
      </c>
      <c r="X550">
        <v>1.0000000000000001E-5</v>
      </c>
      <c r="Y550">
        <v>10362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1.0000000000000001E-5</v>
      </c>
      <c r="AH550">
        <v>2</v>
      </c>
      <c r="AI550">
        <v>51654446</v>
      </c>
      <c r="AJ550">
        <v>480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ROW(Source!A388)</f>
        <v>388</v>
      </c>
      <c r="B551">
        <v>51654457</v>
      </c>
      <c r="C551">
        <v>51654440</v>
      </c>
      <c r="D551">
        <v>49525498</v>
      </c>
      <c r="E551">
        <v>1</v>
      </c>
      <c r="F551">
        <v>1</v>
      </c>
      <c r="G551">
        <v>1</v>
      </c>
      <c r="H551">
        <v>3</v>
      </c>
      <c r="I551" t="s">
        <v>932</v>
      </c>
      <c r="J551" t="s">
        <v>933</v>
      </c>
      <c r="K551" t="s">
        <v>934</v>
      </c>
      <c r="L551">
        <v>1348</v>
      </c>
      <c r="N551">
        <v>1009</v>
      </c>
      <c r="O551" t="s">
        <v>105</v>
      </c>
      <c r="P551" t="s">
        <v>105</v>
      </c>
      <c r="Q551">
        <v>1000</v>
      </c>
      <c r="X551">
        <v>8.0000000000000007E-5</v>
      </c>
      <c r="Y551">
        <v>12430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8.0000000000000007E-5</v>
      </c>
      <c r="AH551">
        <v>2</v>
      </c>
      <c r="AI551">
        <v>51654447</v>
      </c>
      <c r="AJ551">
        <v>481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ROW(Source!A388)</f>
        <v>388</v>
      </c>
      <c r="B552">
        <v>51654458</v>
      </c>
      <c r="C552">
        <v>51654440</v>
      </c>
      <c r="D552">
        <v>49543539</v>
      </c>
      <c r="E552">
        <v>1</v>
      </c>
      <c r="F552">
        <v>1</v>
      </c>
      <c r="G552">
        <v>1</v>
      </c>
      <c r="H552">
        <v>3</v>
      </c>
      <c r="I552" t="s">
        <v>935</v>
      </c>
      <c r="J552" t="s">
        <v>936</v>
      </c>
      <c r="K552" t="s">
        <v>937</v>
      </c>
      <c r="L552">
        <v>1348</v>
      </c>
      <c r="N552">
        <v>1009</v>
      </c>
      <c r="O552" t="s">
        <v>105</v>
      </c>
      <c r="P552" t="s">
        <v>105</v>
      </c>
      <c r="Q552">
        <v>1000</v>
      </c>
      <c r="X552">
        <v>4.2999999999999999E-4</v>
      </c>
      <c r="Y552">
        <v>6508.75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3</v>
      </c>
      <c r="AG552">
        <v>4.2999999999999999E-4</v>
      </c>
      <c r="AH552">
        <v>2</v>
      </c>
      <c r="AI552">
        <v>51654448</v>
      </c>
      <c r="AJ552">
        <v>482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ROW(Source!A388)</f>
        <v>388</v>
      </c>
      <c r="B553">
        <v>51654459</v>
      </c>
      <c r="C553">
        <v>51654440</v>
      </c>
      <c r="D553">
        <v>49565711</v>
      </c>
      <c r="E553">
        <v>1</v>
      </c>
      <c r="F553">
        <v>1</v>
      </c>
      <c r="G553">
        <v>1</v>
      </c>
      <c r="H553">
        <v>3</v>
      </c>
      <c r="I553" t="s">
        <v>50</v>
      </c>
      <c r="J553" t="s">
        <v>53</v>
      </c>
      <c r="K553" t="s">
        <v>51</v>
      </c>
      <c r="L553">
        <v>1327</v>
      </c>
      <c r="N553">
        <v>1005</v>
      </c>
      <c r="O553" t="s">
        <v>52</v>
      </c>
      <c r="P553" t="s">
        <v>52</v>
      </c>
      <c r="Q553">
        <v>1</v>
      </c>
      <c r="X553">
        <v>0.04</v>
      </c>
      <c r="Y553">
        <v>926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0.04</v>
      </c>
      <c r="AH553">
        <v>2</v>
      </c>
      <c r="AI553">
        <v>51654450</v>
      </c>
      <c r="AJ553">
        <v>483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ROW(Source!A392)</f>
        <v>392</v>
      </c>
      <c r="B554">
        <v>51654476</v>
      </c>
      <c r="C554">
        <v>51654463</v>
      </c>
      <c r="D554">
        <v>49510719</v>
      </c>
      <c r="E554">
        <v>70</v>
      </c>
      <c r="F554">
        <v>1</v>
      </c>
      <c r="G554">
        <v>1</v>
      </c>
      <c r="H554">
        <v>1</v>
      </c>
      <c r="I554" t="s">
        <v>942</v>
      </c>
      <c r="J554" t="s">
        <v>3</v>
      </c>
      <c r="K554" t="s">
        <v>943</v>
      </c>
      <c r="L554">
        <v>1191</v>
      </c>
      <c r="N554">
        <v>1013</v>
      </c>
      <c r="O554" t="s">
        <v>904</v>
      </c>
      <c r="P554" t="s">
        <v>904</v>
      </c>
      <c r="Q554">
        <v>1</v>
      </c>
      <c r="X554">
        <v>154</v>
      </c>
      <c r="Y554">
        <v>0</v>
      </c>
      <c r="Z554">
        <v>0</v>
      </c>
      <c r="AA554">
        <v>0</v>
      </c>
      <c r="AB554">
        <v>8.74</v>
      </c>
      <c r="AC554">
        <v>0</v>
      </c>
      <c r="AD554">
        <v>1</v>
      </c>
      <c r="AE554">
        <v>1</v>
      </c>
      <c r="AF554" t="s">
        <v>20</v>
      </c>
      <c r="AG554">
        <v>161.70000000000002</v>
      </c>
      <c r="AH554">
        <v>2</v>
      </c>
      <c r="AI554">
        <v>51654464</v>
      </c>
      <c r="AJ554">
        <v>485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ROW(Source!A392)</f>
        <v>392</v>
      </c>
      <c r="B555">
        <v>51654477</v>
      </c>
      <c r="C555">
        <v>51654463</v>
      </c>
      <c r="D555">
        <v>49510905</v>
      </c>
      <c r="E555">
        <v>70</v>
      </c>
      <c r="F555">
        <v>1</v>
      </c>
      <c r="G555">
        <v>1</v>
      </c>
      <c r="H555">
        <v>1</v>
      </c>
      <c r="I555" t="s">
        <v>905</v>
      </c>
      <c r="J555" t="s">
        <v>3</v>
      </c>
      <c r="K555" t="s">
        <v>906</v>
      </c>
      <c r="L555">
        <v>1191</v>
      </c>
      <c r="N555">
        <v>1013</v>
      </c>
      <c r="O555" t="s">
        <v>904</v>
      </c>
      <c r="P555" t="s">
        <v>904</v>
      </c>
      <c r="Q555">
        <v>1</v>
      </c>
      <c r="X555">
        <v>1.2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2</v>
      </c>
      <c r="AF555" t="s">
        <v>20</v>
      </c>
      <c r="AG555">
        <v>1.26</v>
      </c>
      <c r="AH555">
        <v>2</v>
      </c>
      <c r="AI555">
        <v>51654465</v>
      </c>
      <c r="AJ555">
        <v>486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ROW(Source!A392)</f>
        <v>392</v>
      </c>
      <c r="B556">
        <v>51654478</v>
      </c>
      <c r="C556">
        <v>51654463</v>
      </c>
      <c r="D556">
        <v>49672573</v>
      </c>
      <c r="E556">
        <v>1</v>
      </c>
      <c r="F556">
        <v>1</v>
      </c>
      <c r="G556">
        <v>1</v>
      </c>
      <c r="H556">
        <v>2</v>
      </c>
      <c r="I556" t="s">
        <v>907</v>
      </c>
      <c r="J556" t="s">
        <v>908</v>
      </c>
      <c r="K556" t="s">
        <v>909</v>
      </c>
      <c r="L556">
        <v>1367</v>
      </c>
      <c r="N556">
        <v>1011</v>
      </c>
      <c r="O556" t="s">
        <v>910</v>
      </c>
      <c r="P556" t="s">
        <v>910</v>
      </c>
      <c r="Q556">
        <v>1</v>
      </c>
      <c r="X556">
        <v>0.48</v>
      </c>
      <c r="Y556">
        <v>0</v>
      </c>
      <c r="Z556">
        <v>115.4</v>
      </c>
      <c r="AA556">
        <v>13.5</v>
      </c>
      <c r="AB556">
        <v>0</v>
      </c>
      <c r="AC556">
        <v>0</v>
      </c>
      <c r="AD556">
        <v>1</v>
      </c>
      <c r="AE556">
        <v>0</v>
      </c>
      <c r="AF556" t="s">
        <v>20</v>
      </c>
      <c r="AG556">
        <v>0.504</v>
      </c>
      <c r="AH556">
        <v>2</v>
      </c>
      <c r="AI556">
        <v>51654466</v>
      </c>
      <c r="AJ556">
        <v>487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ROW(Source!A392)</f>
        <v>392</v>
      </c>
      <c r="B557">
        <v>51654479</v>
      </c>
      <c r="C557">
        <v>51654463</v>
      </c>
      <c r="D557">
        <v>49672703</v>
      </c>
      <c r="E557">
        <v>1</v>
      </c>
      <c r="F557">
        <v>1</v>
      </c>
      <c r="G557">
        <v>1</v>
      </c>
      <c r="H557">
        <v>2</v>
      </c>
      <c r="I557" t="s">
        <v>944</v>
      </c>
      <c r="J557" t="s">
        <v>945</v>
      </c>
      <c r="K557" t="s">
        <v>946</v>
      </c>
      <c r="L557">
        <v>1367</v>
      </c>
      <c r="N557">
        <v>1011</v>
      </c>
      <c r="O557" t="s">
        <v>910</v>
      </c>
      <c r="P557" t="s">
        <v>910</v>
      </c>
      <c r="Q557">
        <v>1</v>
      </c>
      <c r="X557">
        <v>0.34</v>
      </c>
      <c r="Y557">
        <v>0</v>
      </c>
      <c r="Z557">
        <v>6.66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20</v>
      </c>
      <c r="AG557">
        <v>0.35700000000000004</v>
      </c>
      <c r="AH557">
        <v>2</v>
      </c>
      <c r="AI557">
        <v>51654467</v>
      </c>
      <c r="AJ557">
        <v>488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ROW(Source!A392)</f>
        <v>392</v>
      </c>
      <c r="B558">
        <v>51654480</v>
      </c>
      <c r="C558">
        <v>51654463</v>
      </c>
      <c r="D558">
        <v>49673503</v>
      </c>
      <c r="E558">
        <v>1</v>
      </c>
      <c r="F558">
        <v>1</v>
      </c>
      <c r="G558">
        <v>1</v>
      </c>
      <c r="H558">
        <v>2</v>
      </c>
      <c r="I558" t="s">
        <v>914</v>
      </c>
      <c r="J558" t="s">
        <v>915</v>
      </c>
      <c r="K558" t="s">
        <v>916</v>
      </c>
      <c r="L558">
        <v>1367</v>
      </c>
      <c r="N558">
        <v>1011</v>
      </c>
      <c r="O558" t="s">
        <v>910</v>
      </c>
      <c r="P558" t="s">
        <v>910</v>
      </c>
      <c r="Q558">
        <v>1</v>
      </c>
      <c r="X558">
        <v>0.72</v>
      </c>
      <c r="Y558">
        <v>0</v>
      </c>
      <c r="Z558">
        <v>65.709999999999994</v>
      </c>
      <c r="AA558">
        <v>11.6</v>
      </c>
      <c r="AB558">
        <v>0</v>
      </c>
      <c r="AC558">
        <v>0</v>
      </c>
      <c r="AD558">
        <v>1</v>
      </c>
      <c r="AE558">
        <v>0</v>
      </c>
      <c r="AF558" t="s">
        <v>20</v>
      </c>
      <c r="AG558">
        <v>0.75600000000000001</v>
      </c>
      <c r="AH558">
        <v>2</v>
      </c>
      <c r="AI558">
        <v>51654468</v>
      </c>
      <c r="AJ558">
        <v>489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ROW(Source!A392)</f>
        <v>392</v>
      </c>
      <c r="B559">
        <v>51654481</v>
      </c>
      <c r="C559">
        <v>51654463</v>
      </c>
      <c r="D559">
        <v>49673715</v>
      </c>
      <c r="E559">
        <v>1</v>
      </c>
      <c r="F559">
        <v>1</v>
      </c>
      <c r="G559">
        <v>1</v>
      </c>
      <c r="H559">
        <v>2</v>
      </c>
      <c r="I559" t="s">
        <v>926</v>
      </c>
      <c r="J559" t="s">
        <v>927</v>
      </c>
      <c r="K559" t="s">
        <v>928</v>
      </c>
      <c r="L559">
        <v>1367</v>
      </c>
      <c r="N559">
        <v>1011</v>
      </c>
      <c r="O559" t="s">
        <v>910</v>
      </c>
      <c r="P559" t="s">
        <v>910</v>
      </c>
      <c r="Q559">
        <v>1</v>
      </c>
      <c r="X559">
        <v>1.54</v>
      </c>
      <c r="Y559">
        <v>0</v>
      </c>
      <c r="Z559">
        <v>8.1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20</v>
      </c>
      <c r="AG559">
        <v>1.6170000000000002</v>
      </c>
      <c r="AH559">
        <v>2</v>
      </c>
      <c r="AI559">
        <v>51654469</v>
      </c>
      <c r="AJ559">
        <v>490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ROW(Source!A392)</f>
        <v>392</v>
      </c>
      <c r="B560">
        <v>51654482</v>
      </c>
      <c r="C560">
        <v>51654463</v>
      </c>
      <c r="D560">
        <v>49521144</v>
      </c>
      <c r="E560">
        <v>1</v>
      </c>
      <c r="F560">
        <v>1</v>
      </c>
      <c r="G560">
        <v>1</v>
      </c>
      <c r="H560">
        <v>3</v>
      </c>
      <c r="I560" t="s">
        <v>947</v>
      </c>
      <c r="J560" t="s">
        <v>948</v>
      </c>
      <c r="K560" t="s">
        <v>949</v>
      </c>
      <c r="L560">
        <v>1348</v>
      </c>
      <c r="N560">
        <v>1009</v>
      </c>
      <c r="O560" t="s">
        <v>105</v>
      </c>
      <c r="P560" t="s">
        <v>105</v>
      </c>
      <c r="Q560">
        <v>1000</v>
      </c>
      <c r="X560">
        <v>8.8999999999999995E-4</v>
      </c>
      <c r="Y560">
        <v>26499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8.8999999999999995E-4</v>
      </c>
      <c r="AH560">
        <v>2</v>
      </c>
      <c r="AI560">
        <v>51654470</v>
      </c>
      <c r="AJ560">
        <v>491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ROW(Source!A392)</f>
        <v>392</v>
      </c>
      <c r="B561">
        <v>51654483</v>
      </c>
      <c r="C561">
        <v>51654463</v>
      </c>
      <c r="D561">
        <v>49524301</v>
      </c>
      <c r="E561">
        <v>1</v>
      </c>
      <c r="F561">
        <v>1</v>
      </c>
      <c r="G561">
        <v>1</v>
      </c>
      <c r="H561">
        <v>3</v>
      </c>
      <c r="I561" t="s">
        <v>929</v>
      </c>
      <c r="J561" t="s">
        <v>930</v>
      </c>
      <c r="K561" t="s">
        <v>931</v>
      </c>
      <c r="L561">
        <v>1348</v>
      </c>
      <c r="N561">
        <v>1009</v>
      </c>
      <c r="O561" t="s">
        <v>105</v>
      </c>
      <c r="P561" t="s">
        <v>105</v>
      </c>
      <c r="Q561">
        <v>1000</v>
      </c>
      <c r="X561">
        <v>4.4999999999999999E-4</v>
      </c>
      <c r="Y561">
        <v>10362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4.4999999999999999E-4</v>
      </c>
      <c r="AH561">
        <v>2</v>
      </c>
      <c r="AI561">
        <v>51654471</v>
      </c>
      <c r="AJ561">
        <v>492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ROW(Source!A392)</f>
        <v>392</v>
      </c>
      <c r="B562">
        <v>51654484</v>
      </c>
      <c r="C562">
        <v>51654463</v>
      </c>
      <c r="D562">
        <v>49525488</v>
      </c>
      <c r="E562">
        <v>1</v>
      </c>
      <c r="F562">
        <v>1</v>
      </c>
      <c r="G562">
        <v>1</v>
      </c>
      <c r="H562">
        <v>3</v>
      </c>
      <c r="I562" t="s">
        <v>917</v>
      </c>
      <c r="J562" t="s">
        <v>918</v>
      </c>
      <c r="K562" t="s">
        <v>919</v>
      </c>
      <c r="L562">
        <v>1346</v>
      </c>
      <c r="N562">
        <v>1009</v>
      </c>
      <c r="O562" t="s">
        <v>920</v>
      </c>
      <c r="P562" t="s">
        <v>920</v>
      </c>
      <c r="Q562">
        <v>1</v>
      </c>
      <c r="X562">
        <v>15</v>
      </c>
      <c r="Y562">
        <v>9.0399999999999991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15</v>
      </c>
      <c r="AH562">
        <v>2</v>
      </c>
      <c r="AI562">
        <v>51654472</v>
      </c>
      <c r="AJ562">
        <v>493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ROW(Source!A392)</f>
        <v>392</v>
      </c>
      <c r="B563">
        <v>51654485</v>
      </c>
      <c r="C563">
        <v>51654463</v>
      </c>
      <c r="D563">
        <v>49526492</v>
      </c>
      <c r="E563">
        <v>1</v>
      </c>
      <c r="F563">
        <v>1</v>
      </c>
      <c r="G563">
        <v>1</v>
      </c>
      <c r="H563">
        <v>3</v>
      </c>
      <c r="I563" t="s">
        <v>921</v>
      </c>
      <c r="J563" t="s">
        <v>922</v>
      </c>
      <c r="K563" t="s">
        <v>923</v>
      </c>
      <c r="L563">
        <v>1346</v>
      </c>
      <c r="N563">
        <v>1009</v>
      </c>
      <c r="O563" t="s">
        <v>920</v>
      </c>
      <c r="P563" t="s">
        <v>920</v>
      </c>
      <c r="Q563">
        <v>1</v>
      </c>
      <c r="X563">
        <v>8</v>
      </c>
      <c r="Y563">
        <v>23.09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8</v>
      </c>
      <c r="AH563">
        <v>2</v>
      </c>
      <c r="AI563">
        <v>51654473</v>
      </c>
      <c r="AJ563">
        <v>494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ROW(Source!A392)</f>
        <v>392</v>
      </c>
      <c r="B564">
        <v>51654486</v>
      </c>
      <c r="C564">
        <v>51654463</v>
      </c>
      <c r="D564">
        <v>49512814</v>
      </c>
      <c r="E564">
        <v>70</v>
      </c>
      <c r="F564">
        <v>1</v>
      </c>
      <c r="G564">
        <v>1</v>
      </c>
      <c r="H564">
        <v>3</v>
      </c>
      <c r="I564" t="s">
        <v>974</v>
      </c>
      <c r="J564" t="s">
        <v>3</v>
      </c>
      <c r="K564" t="s">
        <v>975</v>
      </c>
      <c r="L564">
        <v>1327</v>
      </c>
      <c r="N564">
        <v>1005</v>
      </c>
      <c r="O564" t="s">
        <v>52</v>
      </c>
      <c r="P564" t="s">
        <v>52</v>
      </c>
      <c r="Q564">
        <v>1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</v>
      </c>
      <c r="AD564">
        <v>0</v>
      </c>
      <c r="AE564">
        <v>0</v>
      </c>
      <c r="AF564" t="s">
        <v>3</v>
      </c>
      <c r="AG564">
        <v>0</v>
      </c>
      <c r="AH564">
        <v>3</v>
      </c>
      <c r="AI564">
        <v>-1</v>
      </c>
      <c r="AJ564" t="s">
        <v>3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ROW(Source!A392)</f>
        <v>392</v>
      </c>
      <c r="B565">
        <v>51654487</v>
      </c>
      <c r="C565">
        <v>51654463</v>
      </c>
      <c r="D565">
        <v>49555131</v>
      </c>
      <c r="E565">
        <v>1</v>
      </c>
      <c r="F565">
        <v>1</v>
      </c>
      <c r="G565">
        <v>1</v>
      </c>
      <c r="H565">
        <v>3</v>
      </c>
      <c r="I565" t="s">
        <v>950</v>
      </c>
      <c r="J565" t="s">
        <v>951</v>
      </c>
      <c r="K565" t="s">
        <v>952</v>
      </c>
      <c r="L565">
        <v>1348</v>
      </c>
      <c r="N565">
        <v>1009</v>
      </c>
      <c r="O565" t="s">
        <v>105</v>
      </c>
      <c r="P565" t="s">
        <v>105</v>
      </c>
      <c r="Q565">
        <v>1000</v>
      </c>
      <c r="X565">
        <v>5.0099999999999997E-3</v>
      </c>
      <c r="Y565">
        <v>17183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5.0099999999999997E-3</v>
      </c>
      <c r="AH565">
        <v>2</v>
      </c>
      <c r="AI565">
        <v>51654474</v>
      </c>
      <c r="AJ565">
        <v>495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ROW(Source!A392)</f>
        <v>392</v>
      </c>
      <c r="B566">
        <v>51654488</v>
      </c>
      <c r="C566">
        <v>51654463</v>
      </c>
      <c r="D566">
        <v>49514607</v>
      </c>
      <c r="E566">
        <v>70</v>
      </c>
      <c r="F566">
        <v>1</v>
      </c>
      <c r="G566">
        <v>1</v>
      </c>
      <c r="H566">
        <v>3</v>
      </c>
      <c r="I566" t="s">
        <v>976</v>
      </c>
      <c r="J566" t="s">
        <v>3</v>
      </c>
      <c r="K566" t="s">
        <v>977</v>
      </c>
      <c r="L566">
        <v>1327</v>
      </c>
      <c r="N566">
        <v>1005</v>
      </c>
      <c r="O566" t="s">
        <v>52</v>
      </c>
      <c r="P566" t="s">
        <v>52</v>
      </c>
      <c r="Q566">
        <v>1</v>
      </c>
      <c r="X566">
        <v>100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s">
        <v>3</v>
      </c>
      <c r="AG566">
        <v>100</v>
      </c>
      <c r="AH566">
        <v>3</v>
      </c>
      <c r="AI566">
        <v>-1</v>
      </c>
      <c r="AJ566" t="s">
        <v>3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ROW(Source!A392)</f>
        <v>392</v>
      </c>
      <c r="B567">
        <v>51654489</v>
      </c>
      <c r="C567">
        <v>51654463</v>
      </c>
      <c r="D567">
        <v>49514616</v>
      </c>
      <c r="E567">
        <v>70</v>
      </c>
      <c r="F567">
        <v>1</v>
      </c>
      <c r="G567">
        <v>1</v>
      </c>
      <c r="H567">
        <v>3</v>
      </c>
      <c r="I567" t="s">
        <v>978</v>
      </c>
      <c r="J567" t="s">
        <v>3</v>
      </c>
      <c r="K567" t="s">
        <v>979</v>
      </c>
      <c r="L567">
        <v>1346</v>
      </c>
      <c r="N567">
        <v>1009</v>
      </c>
      <c r="O567" t="s">
        <v>920</v>
      </c>
      <c r="P567" t="s">
        <v>920</v>
      </c>
      <c r="Q567">
        <v>1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</v>
      </c>
      <c r="AD567">
        <v>0</v>
      </c>
      <c r="AE567">
        <v>0</v>
      </c>
      <c r="AF567" t="s">
        <v>3</v>
      </c>
      <c r="AG567">
        <v>0</v>
      </c>
      <c r="AH567">
        <v>3</v>
      </c>
      <c r="AI567">
        <v>-1</v>
      </c>
      <c r="AJ567" t="s">
        <v>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ROW(Source!A392)</f>
        <v>392</v>
      </c>
      <c r="B568">
        <v>51654490</v>
      </c>
      <c r="C568">
        <v>51654463</v>
      </c>
      <c r="D568">
        <v>49514616</v>
      </c>
      <c r="E568">
        <v>70</v>
      </c>
      <c r="F568">
        <v>1</v>
      </c>
      <c r="G568">
        <v>1</v>
      </c>
      <c r="H568">
        <v>3</v>
      </c>
      <c r="I568" t="s">
        <v>978</v>
      </c>
      <c r="J568" t="s">
        <v>3</v>
      </c>
      <c r="K568" t="s">
        <v>980</v>
      </c>
      <c r="L568">
        <v>1371</v>
      </c>
      <c r="N568">
        <v>1013</v>
      </c>
      <c r="O568" t="s">
        <v>17</v>
      </c>
      <c r="P568" t="s">
        <v>17</v>
      </c>
      <c r="Q568">
        <v>1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</v>
      </c>
      <c r="AD568">
        <v>0</v>
      </c>
      <c r="AE568">
        <v>0</v>
      </c>
      <c r="AF568" t="s">
        <v>3</v>
      </c>
      <c r="AG568">
        <v>0</v>
      </c>
      <c r="AH568">
        <v>3</v>
      </c>
      <c r="AI568">
        <v>-1</v>
      </c>
      <c r="AJ568" t="s">
        <v>3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ROW(Source!A392)</f>
        <v>392</v>
      </c>
      <c r="B569">
        <v>51654491</v>
      </c>
      <c r="C569">
        <v>51654463</v>
      </c>
      <c r="D569">
        <v>49514677</v>
      </c>
      <c r="E569">
        <v>70</v>
      </c>
      <c r="F569">
        <v>1</v>
      </c>
      <c r="G569">
        <v>1</v>
      </c>
      <c r="H569">
        <v>3</v>
      </c>
      <c r="I569" t="s">
        <v>981</v>
      </c>
      <c r="J569" t="s">
        <v>3</v>
      </c>
      <c r="K569" t="s">
        <v>982</v>
      </c>
      <c r="L569">
        <v>1371</v>
      </c>
      <c r="N569">
        <v>1013</v>
      </c>
      <c r="O569" t="s">
        <v>17</v>
      </c>
      <c r="P569" t="s">
        <v>17</v>
      </c>
      <c r="Q569">
        <v>1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</v>
      </c>
      <c r="AD569">
        <v>0</v>
      </c>
      <c r="AE569">
        <v>0</v>
      </c>
      <c r="AF569" t="s">
        <v>3</v>
      </c>
      <c r="AG569">
        <v>0</v>
      </c>
      <c r="AH569">
        <v>3</v>
      </c>
      <c r="AI569">
        <v>-1</v>
      </c>
      <c r="AJ569" t="s">
        <v>3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ROW(Source!A392)</f>
        <v>392</v>
      </c>
      <c r="B570">
        <v>51654492</v>
      </c>
      <c r="C570">
        <v>51654463</v>
      </c>
      <c r="D570">
        <v>49514711</v>
      </c>
      <c r="E570">
        <v>70</v>
      </c>
      <c r="F570">
        <v>1</v>
      </c>
      <c r="G570">
        <v>1</v>
      </c>
      <c r="H570">
        <v>3</v>
      </c>
      <c r="I570" t="s">
        <v>983</v>
      </c>
      <c r="J570" t="s">
        <v>3</v>
      </c>
      <c r="K570" t="s">
        <v>984</v>
      </c>
      <c r="L570">
        <v>1371</v>
      </c>
      <c r="N570">
        <v>1013</v>
      </c>
      <c r="O570" t="s">
        <v>17</v>
      </c>
      <c r="P570" t="s">
        <v>17</v>
      </c>
      <c r="Q570">
        <v>1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</v>
      </c>
      <c r="AD570">
        <v>0</v>
      </c>
      <c r="AE570">
        <v>0</v>
      </c>
      <c r="AF570" t="s">
        <v>3</v>
      </c>
      <c r="AG570">
        <v>0</v>
      </c>
      <c r="AH570">
        <v>3</v>
      </c>
      <c r="AI570">
        <v>-1</v>
      </c>
      <c r="AJ570" t="s">
        <v>3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ROW(Source!A394)</f>
        <v>394</v>
      </c>
      <c r="B571">
        <v>51654507</v>
      </c>
      <c r="C571">
        <v>51654494</v>
      </c>
      <c r="D571">
        <v>49510719</v>
      </c>
      <c r="E571">
        <v>70</v>
      </c>
      <c r="F571">
        <v>1</v>
      </c>
      <c r="G571">
        <v>1</v>
      </c>
      <c r="H571">
        <v>1</v>
      </c>
      <c r="I571" t="s">
        <v>942</v>
      </c>
      <c r="J571" t="s">
        <v>3</v>
      </c>
      <c r="K571" t="s">
        <v>943</v>
      </c>
      <c r="L571">
        <v>1191</v>
      </c>
      <c r="N571">
        <v>1013</v>
      </c>
      <c r="O571" t="s">
        <v>904</v>
      </c>
      <c r="P571" t="s">
        <v>904</v>
      </c>
      <c r="Q571">
        <v>1</v>
      </c>
      <c r="X571">
        <v>141</v>
      </c>
      <c r="Y571">
        <v>0</v>
      </c>
      <c r="Z571">
        <v>0</v>
      </c>
      <c r="AA571">
        <v>0</v>
      </c>
      <c r="AB571">
        <v>8.74</v>
      </c>
      <c r="AC571">
        <v>0</v>
      </c>
      <c r="AD571">
        <v>1</v>
      </c>
      <c r="AE571">
        <v>1</v>
      </c>
      <c r="AF571" t="s">
        <v>20</v>
      </c>
      <c r="AG571">
        <v>148.05000000000001</v>
      </c>
      <c r="AH571">
        <v>2</v>
      </c>
      <c r="AI571">
        <v>51654495</v>
      </c>
      <c r="AJ571">
        <v>497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ROW(Source!A394)</f>
        <v>394</v>
      </c>
      <c r="B572">
        <v>51654508</v>
      </c>
      <c r="C572">
        <v>51654494</v>
      </c>
      <c r="D572">
        <v>49510905</v>
      </c>
      <c r="E572">
        <v>70</v>
      </c>
      <c r="F572">
        <v>1</v>
      </c>
      <c r="G572">
        <v>1</v>
      </c>
      <c r="H572">
        <v>1</v>
      </c>
      <c r="I572" t="s">
        <v>905</v>
      </c>
      <c r="J572" t="s">
        <v>3</v>
      </c>
      <c r="K572" t="s">
        <v>906</v>
      </c>
      <c r="L572">
        <v>1191</v>
      </c>
      <c r="N572">
        <v>1013</v>
      </c>
      <c r="O572" t="s">
        <v>904</v>
      </c>
      <c r="P572" t="s">
        <v>904</v>
      </c>
      <c r="Q572">
        <v>1</v>
      </c>
      <c r="X572">
        <v>0.94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2</v>
      </c>
      <c r="AF572" t="s">
        <v>20</v>
      </c>
      <c r="AG572">
        <v>0.98699999999999999</v>
      </c>
      <c r="AH572">
        <v>2</v>
      </c>
      <c r="AI572">
        <v>51654496</v>
      </c>
      <c r="AJ572">
        <v>498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ROW(Source!A394)</f>
        <v>394</v>
      </c>
      <c r="B573">
        <v>51654509</v>
      </c>
      <c r="C573">
        <v>51654494</v>
      </c>
      <c r="D573">
        <v>49672573</v>
      </c>
      <c r="E573">
        <v>1</v>
      </c>
      <c r="F573">
        <v>1</v>
      </c>
      <c r="G573">
        <v>1</v>
      </c>
      <c r="H573">
        <v>2</v>
      </c>
      <c r="I573" t="s">
        <v>907</v>
      </c>
      <c r="J573" t="s">
        <v>908</v>
      </c>
      <c r="K573" t="s">
        <v>909</v>
      </c>
      <c r="L573">
        <v>1367</v>
      </c>
      <c r="N573">
        <v>1011</v>
      </c>
      <c r="O573" t="s">
        <v>910</v>
      </c>
      <c r="P573" t="s">
        <v>910</v>
      </c>
      <c r="Q573">
        <v>1</v>
      </c>
      <c r="X573">
        <v>0.38</v>
      </c>
      <c r="Y573">
        <v>0</v>
      </c>
      <c r="Z573">
        <v>115.4</v>
      </c>
      <c r="AA573">
        <v>13.5</v>
      </c>
      <c r="AB573">
        <v>0</v>
      </c>
      <c r="AC573">
        <v>0</v>
      </c>
      <c r="AD573">
        <v>1</v>
      </c>
      <c r="AE573">
        <v>0</v>
      </c>
      <c r="AF573" t="s">
        <v>20</v>
      </c>
      <c r="AG573">
        <v>0.39900000000000002</v>
      </c>
      <c r="AH573">
        <v>2</v>
      </c>
      <c r="AI573">
        <v>51654497</v>
      </c>
      <c r="AJ573">
        <v>499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ROW(Source!A394)</f>
        <v>394</v>
      </c>
      <c r="B574">
        <v>51654510</v>
      </c>
      <c r="C574">
        <v>51654494</v>
      </c>
      <c r="D574">
        <v>49672703</v>
      </c>
      <c r="E574">
        <v>1</v>
      </c>
      <c r="F574">
        <v>1</v>
      </c>
      <c r="G574">
        <v>1</v>
      </c>
      <c r="H574">
        <v>2</v>
      </c>
      <c r="I574" t="s">
        <v>944</v>
      </c>
      <c r="J574" t="s">
        <v>945</v>
      </c>
      <c r="K574" t="s">
        <v>946</v>
      </c>
      <c r="L574">
        <v>1367</v>
      </c>
      <c r="N574">
        <v>1011</v>
      </c>
      <c r="O574" t="s">
        <v>910</v>
      </c>
      <c r="P574" t="s">
        <v>910</v>
      </c>
      <c r="Q574">
        <v>1</v>
      </c>
      <c r="X574">
        <v>0.34</v>
      </c>
      <c r="Y574">
        <v>0</v>
      </c>
      <c r="Z574">
        <v>6.66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20</v>
      </c>
      <c r="AG574">
        <v>0.35700000000000004</v>
      </c>
      <c r="AH574">
        <v>2</v>
      </c>
      <c r="AI574">
        <v>51654498</v>
      </c>
      <c r="AJ574">
        <v>500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ROW(Source!A394)</f>
        <v>394</v>
      </c>
      <c r="B575">
        <v>51654511</v>
      </c>
      <c r="C575">
        <v>51654494</v>
      </c>
      <c r="D575">
        <v>49673503</v>
      </c>
      <c r="E575">
        <v>1</v>
      </c>
      <c r="F575">
        <v>1</v>
      </c>
      <c r="G575">
        <v>1</v>
      </c>
      <c r="H575">
        <v>2</v>
      </c>
      <c r="I575" t="s">
        <v>914</v>
      </c>
      <c r="J575" t="s">
        <v>915</v>
      </c>
      <c r="K575" t="s">
        <v>916</v>
      </c>
      <c r="L575">
        <v>1367</v>
      </c>
      <c r="N575">
        <v>1011</v>
      </c>
      <c r="O575" t="s">
        <v>910</v>
      </c>
      <c r="P575" t="s">
        <v>910</v>
      </c>
      <c r="Q575">
        <v>1</v>
      </c>
      <c r="X575">
        <v>0.56000000000000005</v>
      </c>
      <c r="Y575">
        <v>0</v>
      </c>
      <c r="Z575">
        <v>65.709999999999994</v>
      </c>
      <c r="AA575">
        <v>11.6</v>
      </c>
      <c r="AB575">
        <v>0</v>
      </c>
      <c r="AC575">
        <v>0</v>
      </c>
      <c r="AD575">
        <v>1</v>
      </c>
      <c r="AE575">
        <v>0</v>
      </c>
      <c r="AF575" t="s">
        <v>20</v>
      </c>
      <c r="AG575">
        <v>0.58800000000000008</v>
      </c>
      <c r="AH575">
        <v>2</v>
      </c>
      <c r="AI575">
        <v>51654499</v>
      </c>
      <c r="AJ575">
        <v>501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ROW(Source!A394)</f>
        <v>394</v>
      </c>
      <c r="B576">
        <v>51654512</v>
      </c>
      <c r="C576">
        <v>51654494</v>
      </c>
      <c r="D576">
        <v>49673715</v>
      </c>
      <c r="E576">
        <v>1</v>
      </c>
      <c r="F576">
        <v>1</v>
      </c>
      <c r="G576">
        <v>1</v>
      </c>
      <c r="H576">
        <v>2</v>
      </c>
      <c r="I576" t="s">
        <v>926</v>
      </c>
      <c r="J576" t="s">
        <v>927</v>
      </c>
      <c r="K576" t="s">
        <v>928</v>
      </c>
      <c r="L576">
        <v>1367</v>
      </c>
      <c r="N576">
        <v>1011</v>
      </c>
      <c r="O576" t="s">
        <v>910</v>
      </c>
      <c r="P576" t="s">
        <v>910</v>
      </c>
      <c r="Q576">
        <v>1</v>
      </c>
      <c r="X576">
        <v>1.4</v>
      </c>
      <c r="Y576">
        <v>0</v>
      </c>
      <c r="Z576">
        <v>8.1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20</v>
      </c>
      <c r="AG576">
        <v>1.47</v>
      </c>
      <c r="AH576">
        <v>2</v>
      </c>
      <c r="AI576">
        <v>51654500</v>
      </c>
      <c r="AJ576">
        <v>502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ROW(Source!A394)</f>
        <v>394</v>
      </c>
      <c r="B577">
        <v>51654513</v>
      </c>
      <c r="C577">
        <v>51654494</v>
      </c>
      <c r="D577">
        <v>49521144</v>
      </c>
      <c r="E577">
        <v>1</v>
      </c>
      <c r="F577">
        <v>1</v>
      </c>
      <c r="G577">
        <v>1</v>
      </c>
      <c r="H577">
        <v>3</v>
      </c>
      <c r="I577" t="s">
        <v>947</v>
      </c>
      <c r="J577" t="s">
        <v>948</v>
      </c>
      <c r="K577" t="s">
        <v>949</v>
      </c>
      <c r="L577">
        <v>1348</v>
      </c>
      <c r="N577">
        <v>1009</v>
      </c>
      <c r="O577" t="s">
        <v>105</v>
      </c>
      <c r="P577" t="s">
        <v>105</v>
      </c>
      <c r="Q577">
        <v>1000</v>
      </c>
      <c r="X577">
        <v>8.8999999999999995E-4</v>
      </c>
      <c r="Y577">
        <v>26499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8.8999999999999995E-4</v>
      </c>
      <c r="AH577">
        <v>2</v>
      </c>
      <c r="AI577">
        <v>51654501</v>
      </c>
      <c r="AJ577">
        <v>503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ROW(Source!A394)</f>
        <v>394</v>
      </c>
      <c r="B578">
        <v>51654514</v>
      </c>
      <c r="C578">
        <v>51654494</v>
      </c>
      <c r="D578">
        <v>49524301</v>
      </c>
      <c r="E578">
        <v>1</v>
      </c>
      <c r="F578">
        <v>1</v>
      </c>
      <c r="G578">
        <v>1</v>
      </c>
      <c r="H578">
        <v>3</v>
      </c>
      <c r="I578" t="s">
        <v>929</v>
      </c>
      <c r="J578" t="s">
        <v>930</v>
      </c>
      <c r="K578" t="s">
        <v>931</v>
      </c>
      <c r="L578">
        <v>1348</v>
      </c>
      <c r="N578">
        <v>1009</v>
      </c>
      <c r="O578" t="s">
        <v>105</v>
      </c>
      <c r="P578" t="s">
        <v>105</v>
      </c>
      <c r="Q578">
        <v>1000</v>
      </c>
      <c r="X578">
        <v>4.0999999999999999E-4</v>
      </c>
      <c r="Y578">
        <v>10362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4.0999999999999999E-4</v>
      </c>
      <c r="AH578">
        <v>2</v>
      </c>
      <c r="AI578">
        <v>51654502</v>
      </c>
      <c r="AJ578">
        <v>504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ROW(Source!A394)</f>
        <v>394</v>
      </c>
      <c r="B579">
        <v>51654515</v>
      </c>
      <c r="C579">
        <v>51654494</v>
      </c>
      <c r="D579">
        <v>49525488</v>
      </c>
      <c r="E579">
        <v>1</v>
      </c>
      <c r="F579">
        <v>1</v>
      </c>
      <c r="G579">
        <v>1</v>
      </c>
      <c r="H579">
        <v>3</v>
      </c>
      <c r="I579" t="s">
        <v>917</v>
      </c>
      <c r="J579" t="s">
        <v>918</v>
      </c>
      <c r="K579" t="s">
        <v>919</v>
      </c>
      <c r="L579">
        <v>1346</v>
      </c>
      <c r="N579">
        <v>1009</v>
      </c>
      <c r="O579" t="s">
        <v>920</v>
      </c>
      <c r="P579" t="s">
        <v>920</v>
      </c>
      <c r="Q579">
        <v>1</v>
      </c>
      <c r="X579">
        <v>15</v>
      </c>
      <c r="Y579">
        <v>9.0399999999999991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15</v>
      </c>
      <c r="AH579">
        <v>2</v>
      </c>
      <c r="AI579">
        <v>51654503</v>
      </c>
      <c r="AJ579">
        <v>505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ROW(Source!A394)</f>
        <v>394</v>
      </c>
      <c r="B580">
        <v>51654516</v>
      </c>
      <c r="C580">
        <v>51654494</v>
      </c>
      <c r="D580">
        <v>49526492</v>
      </c>
      <c r="E580">
        <v>1</v>
      </c>
      <c r="F580">
        <v>1</v>
      </c>
      <c r="G580">
        <v>1</v>
      </c>
      <c r="H580">
        <v>3</v>
      </c>
      <c r="I580" t="s">
        <v>921</v>
      </c>
      <c r="J580" t="s">
        <v>922</v>
      </c>
      <c r="K580" t="s">
        <v>923</v>
      </c>
      <c r="L580">
        <v>1346</v>
      </c>
      <c r="N580">
        <v>1009</v>
      </c>
      <c r="O580" t="s">
        <v>920</v>
      </c>
      <c r="P580" t="s">
        <v>920</v>
      </c>
      <c r="Q580">
        <v>1</v>
      </c>
      <c r="X580">
        <v>8</v>
      </c>
      <c r="Y580">
        <v>23.09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8</v>
      </c>
      <c r="AH580">
        <v>2</v>
      </c>
      <c r="AI580">
        <v>51654504</v>
      </c>
      <c r="AJ580">
        <v>506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ROW(Source!A394)</f>
        <v>394</v>
      </c>
      <c r="B581">
        <v>51654517</v>
      </c>
      <c r="C581">
        <v>51654494</v>
      </c>
      <c r="D581">
        <v>49512814</v>
      </c>
      <c r="E581">
        <v>70</v>
      </c>
      <c r="F581">
        <v>1</v>
      </c>
      <c r="G581">
        <v>1</v>
      </c>
      <c r="H581">
        <v>3</v>
      </c>
      <c r="I581" t="s">
        <v>974</v>
      </c>
      <c r="J581" t="s">
        <v>3</v>
      </c>
      <c r="K581" t="s">
        <v>975</v>
      </c>
      <c r="L581">
        <v>1327</v>
      </c>
      <c r="N581">
        <v>1005</v>
      </c>
      <c r="O581" t="s">
        <v>52</v>
      </c>
      <c r="P581" t="s">
        <v>52</v>
      </c>
      <c r="Q581">
        <v>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</v>
      </c>
      <c r="AD581">
        <v>0</v>
      </c>
      <c r="AE581">
        <v>0</v>
      </c>
      <c r="AF581" t="s">
        <v>3</v>
      </c>
      <c r="AG581">
        <v>0</v>
      </c>
      <c r="AH581">
        <v>3</v>
      </c>
      <c r="AI581">
        <v>-1</v>
      </c>
      <c r="AJ581" t="s">
        <v>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ROW(Source!A394)</f>
        <v>394</v>
      </c>
      <c r="B582">
        <v>51654518</v>
      </c>
      <c r="C582">
        <v>51654494</v>
      </c>
      <c r="D582">
        <v>49555131</v>
      </c>
      <c r="E582">
        <v>1</v>
      </c>
      <c r="F582">
        <v>1</v>
      </c>
      <c r="G582">
        <v>1</v>
      </c>
      <c r="H582">
        <v>3</v>
      </c>
      <c r="I582" t="s">
        <v>950</v>
      </c>
      <c r="J582" t="s">
        <v>951</v>
      </c>
      <c r="K582" t="s">
        <v>952</v>
      </c>
      <c r="L582">
        <v>1348</v>
      </c>
      <c r="N582">
        <v>1009</v>
      </c>
      <c r="O582" t="s">
        <v>105</v>
      </c>
      <c r="P582" t="s">
        <v>105</v>
      </c>
      <c r="Q582">
        <v>1000</v>
      </c>
      <c r="X582">
        <v>5.0099999999999997E-3</v>
      </c>
      <c r="Y582">
        <v>17183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5.0099999999999997E-3</v>
      </c>
      <c r="AH582">
        <v>2</v>
      </c>
      <c r="AI582">
        <v>51654505</v>
      </c>
      <c r="AJ582">
        <v>507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ROW(Source!A394)</f>
        <v>394</v>
      </c>
      <c r="B583">
        <v>51654519</v>
      </c>
      <c r="C583">
        <v>51654494</v>
      </c>
      <c r="D583">
        <v>49514607</v>
      </c>
      <c r="E583">
        <v>70</v>
      </c>
      <c r="F583">
        <v>1</v>
      </c>
      <c r="G583">
        <v>1</v>
      </c>
      <c r="H583">
        <v>3</v>
      </c>
      <c r="I583" t="s">
        <v>976</v>
      </c>
      <c r="J583" t="s">
        <v>3</v>
      </c>
      <c r="K583" t="s">
        <v>977</v>
      </c>
      <c r="L583">
        <v>1327</v>
      </c>
      <c r="N583">
        <v>1005</v>
      </c>
      <c r="O583" t="s">
        <v>52</v>
      </c>
      <c r="P583" t="s">
        <v>52</v>
      </c>
      <c r="Q583">
        <v>1</v>
      </c>
      <c r="X583">
        <v>100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s">
        <v>3</v>
      </c>
      <c r="AG583">
        <v>100</v>
      </c>
      <c r="AH583">
        <v>3</v>
      </c>
      <c r="AI583">
        <v>-1</v>
      </c>
      <c r="AJ583" t="s">
        <v>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ROW(Source!A394)</f>
        <v>394</v>
      </c>
      <c r="B584">
        <v>51654520</v>
      </c>
      <c r="C584">
        <v>51654494</v>
      </c>
      <c r="D584">
        <v>49514616</v>
      </c>
      <c r="E584">
        <v>70</v>
      </c>
      <c r="F584">
        <v>1</v>
      </c>
      <c r="G584">
        <v>1</v>
      </c>
      <c r="H584">
        <v>3</v>
      </c>
      <c r="I584" t="s">
        <v>978</v>
      </c>
      <c r="J584" t="s">
        <v>3</v>
      </c>
      <c r="K584" t="s">
        <v>979</v>
      </c>
      <c r="L584">
        <v>1346</v>
      </c>
      <c r="N584">
        <v>1009</v>
      </c>
      <c r="O584" t="s">
        <v>920</v>
      </c>
      <c r="P584" t="s">
        <v>920</v>
      </c>
      <c r="Q584">
        <v>1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</v>
      </c>
      <c r="AD584">
        <v>0</v>
      </c>
      <c r="AE584">
        <v>0</v>
      </c>
      <c r="AF584" t="s">
        <v>3</v>
      </c>
      <c r="AG584">
        <v>0</v>
      </c>
      <c r="AH584">
        <v>3</v>
      </c>
      <c r="AI584">
        <v>-1</v>
      </c>
      <c r="AJ584" t="s">
        <v>3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ROW(Source!A394)</f>
        <v>394</v>
      </c>
      <c r="B585">
        <v>51654521</v>
      </c>
      <c r="C585">
        <v>51654494</v>
      </c>
      <c r="D585">
        <v>49514616</v>
      </c>
      <c r="E585">
        <v>70</v>
      </c>
      <c r="F585">
        <v>1</v>
      </c>
      <c r="G585">
        <v>1</v>
      </c>
      <c r="H585">
        <v>3</v>
      </c>
      <c r="I585" t="s">
        <v>978</v>
      </c>
      <c r="J585" t="s">
        <v>3</v>
      </c>
      <c r="K585" t="s">
        <v>980</v>
      </c>
      <c r="L585">
        <v>1371</v>
      </c>
      <c r="N585">
        <v>1013</v>
      </c>
      <c r="O585" t="s">
        <v>17</v>
      </c>
      <c r="P585" t="s">
        <v>17</v>
      </c>
      <c r="Q585">
        <v>1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</v>
      </c>
      <c r="AD585">
        <v>0</v>
      </c>
      <c r="AE585">
        <v>0</v>
      </c>
      <c r="AF585" t="s">
        <v>3</v>
      </c>
      <c r="AG585">
        <v>0</v>
      </c>
      <c r="AH585">
        <v>3</v>
      </c>
      <c r="AI585">
        <v>-1</v>
      </c>
      <c r="AJ585" t="s">
        <v>3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ROW(Source!A394)</f>
        <v>394</v>
      </c>
      <c r="B586">
        <v>51654522</v>
      </c>
      <c r="C586">
        <v>51654494</v>
      </c>
      <c r="D586">
        <v>49514677</v>
      </c>
      <c r="E586">
        <v>70</v>
      </c>
      <c r="F586">
        <v>1</v>
      </c>
      <c r="G586">
        <v>1</v>
      </c>
      <c r="H586">
        <v>3</v>
      </c>
      <c r="I586" t="s">
        <v>981</v>
      </c>
      <c r="J586" t="s">
        <v>3</v>
      </c>
      <c r="K586" t="s">
        <v>982</v>
      </c>
      <c r="L586">
        <v>1371</v>
      </c>
      <c r="N586">
        <v>1013</v>
      </c>
      <c r="O586" t="s">
        <v>17</v>
      </c>
      <c r="P586" t="s">
        <v>17</v>
      </c>
      <c r="Q586">
        <v>1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</v>
      </c>
      <c r="AD586">
        <v>0</v>
      </c>
      <c r="AE586">
        <v>0</v>
      </c>
      <c r="AF586" t="s">
        <v>3</v>
      </c>
      <c r="AG586">
        <v>0</v>
      </c>
      <c r="AH586">
        <v>3</v>
      </c>
      <c r="AI586">
        <v>-1</v>
      </c>
      <c r="AJ586" t="s">
        <v>3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ROW(Source!A394)</f>
        <v>394</v>
      </c>
      <c r="B587">
        <v>51654523</v>
      </c>
      <c r="C587">
        <v>51654494</v>
      </c>
      <c r="D587">
        <v>49514711</v>
      </c>
      <c r="E587">
        <v>70</v>
      </c>
      <c r="F587">
        <v>1</v>
      </c>
      <c r="G587">
        <v>1</v>
      </c>
      <c r="H587">
        <v>3</v>
      </c>
      <c r="I587" t="s">
        <v>983</v>
      </c>
      <c r="J587" t="s">
        <v>3</v>
      </c>
      <c r="K587" t="s">
        <v>984</v>
      </c>
      <c r="L587">
        <v>1371</v>
      </c>
      <c r="N587">
        <v>1013</v>
      </c>
      <c r="O587" t="s">
        <v>17</v>
      </c>
      <c r="P587" t="s">
        <v>17</v>
      </c>
      <c r="Q587">
        <v>1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</v>
      </c>
      <c r="AD587">
        <v>0</v>
      </c>
      <c r="AE587">
        <v>0</v>
      </c>
      <c r="AF587" t="s">
        <v>3</v>
      </c>
      <c r="AG587">
        <v>0</v>
      </c>
      <c r="AH587">
        <v>3</v>
      </c>
      <c r="AI587">
        <v>-1</v>
      </c>
      <c r="AJ587" t="s">
        <v>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ROW(Source!A396)</f>
        <v>396</v>
      </c>
      <c r="B588">
        <v>51654539</v>
      </c>
      <c r="C588">
        <v>51654525</v>
      </c>
      <c r="D588">
        <v>49510719</v>
      </c>
      <c r="E588">
        <v>70</v>
      </c>
      <c r="F588">
        <v>1</v>
      </c>
      <c r="G588">
        <v>1</v>
      </c>
      <c r="H588">
        <v>1</v>
      </c>
      <c r="I588" t="s">
        <v>942</v>
      </c>
      <c r="J588" t="s">
        <v>3</v>
      </c>
      <c r="K588" t="s">
        <v>943</v>
      </c>
      <c r="L588">
        <v>1191</v>
      </c>
      <c r="N588">
        <v>1013</v>
      </c>
      <c r="O588" t="s">
        <v>904</v>
      </c>
      <c r="P588" t="s">
        <v>904</v>
      </c>
      <c r="Q588">
        <v>1</v>
      </c>
      <c r="X588">
        <v>141</v>
      </c>
      <c r="Y588">
        <v>0</v>
      </c>
      <c r="Z588">
        <v>0</v>
      </c>
      <c r="AA588">
        <v>0</v>
      </c>
      <c r="AB588">
        <v>8.74</v>
      </c>
      <c r="AC588">
        <v>0</v>
      </c>
      <c r="AD588">
        <v>1</v>
      </c>
      <c r="AE588">
        <v>1</v>
      </c>
      <c r="AF588" t="s">
        <v>20</v>
      </c>
      <c r="AG588">
        <v>148.05000000000001</v>
      </c>
      <c r="AH588">
        <v>2</v>
      </c>
      <c r="AI588">
        <v>51654526</v>
      </c>
      <c r="AJ588">
        <v>509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ROW(Source!A396)</f>
        <v>396</v>
      </c>
      <c r="B589">
        <v>51654540</v>
      </c>
      <c r="C589">
        <v>51654525</v>
      </c>
      <c r="D589">
        <v>49510905</v>
      </c>
      <c r="E589">
        <v>70</v>
      </c>
      <c r="F589">
        <v>1</v>
      </c>
      <c r="G589">
        <v>1</v>
      </c>
      <c r="H589">
        <v>1</v>
      </c>
      <c r="I589" t="s">
        <v>905</v>
      </c>
      <c r="J589" t="s">
        <v>3</v>
      </c>
      <c r="K589" t="s">
        <v>906</v>
      </c>
      <c r="L589">
        <v>1191</v>
      </c>
      <c r="N589">
        <v>1013</v>
      </c>
      <c r="O589" t="s">
        <v>904</v>
      </c>
      <c r="P589" t="s">
        <v>904</v>
      </c>
      <c r="Q589">
        <v>1</v>
      </c>
      <c r="X589">
        <v>0.94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2</v>
      </c>
      <c r="AF589" t="s">
        <v>20</v>
      </c>
      <c r="AG589">
        <v>0.98699999999999999</v>
      </c>
      <c r="AH589">
        <v>2</v>
      </c>
      <c r="AI589">
        <v>51654527</v>
      </c>
      <c r="AJ589">
        <v>510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ROW(Source!A396)</f>
        <v>396</v>
      </c>
      <c r="B590">
        <v>51654541</v>
      </c>
      <c r="C590">
        <v>51654525</v>
      </c>
      <c r="D590">
        <v>49672573</v>
      </c>
      <c r="E590">
        <v>1</v>
      </c>
      <c r="F590">
        <v>1</v>
      </c>
      <c r="G590">
        <v>1</v>
      </c>
      <c r="H590">
        <v>2</v>
      </c>
      <c r="I590" t="s">
        <v>907</v>
      </c>
      <c r="J590" t="s">
        <v>908</v>
      </c>
      <c r="K590" t="s">
        <v>909</v>
      </c>
      <c r="L590">
        <v>1367</v>
      </c>
      <c r="N590">
        <v>1011</v>
      </c>
      <c r="O590" t="s">
        <v>910</v>
      </c>
      <c r="P590" t="s">
        <v>910</v>
      </c>
      <c r="Q590">
        <v>1</v>
      </c>
      <c r="X590">
        <v>0.38</v>
      </c>
      <c r="Y590">
        <v>0</v>
      </c>
      <c r="Z590">
        <v>115.4</v>
      </c>
      <c r="AA590">
        <v>13.5</v>
      </c>
      <c r="AB590">
        <v>0</v>
      </c>
      <c r="AC590">
        <v>0</v>
      </c>
      <c r="AD590">
        <v>1</v>
      </c>
      <c r="AE590">
        <v>0</v>
      </c>
      <c r="AF590" t="s">
        <v>20</v>
      </c>
      <c r="AG590">
        <v>0.39900000000000002</v>
      </c>
      <c r="AH590">
        <v>2</v>
      </c>
      <c r="AI590">
        <v>51654528</v>
      </c>
      <c r="AJ590">
        <v>511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ROW(Source!A396)</f>
        <v>396</v>
      </c>
      <c r="B591">
        <v>51654542</v>
      </c>
      <c r="C591">
        <v>51654525</v>
      </c>
      <c r="D591">
        <v>49672703</v>
      </c>
      <c r="E591">
        <v>1</v>
      </c>
      <c r="F591">
        <v>1</v>
      </c>
      <c r="G591">
        <v>1</v>
      </c>
      <c r="H591">
        <v>2</v>
      </c>
      <c r="I591" t="s">
        <v>944</v>
      </c>
      <c r="J591" t="s">
        <v>945</v>
      </c>
      <c r="K591" t="s">
        <v>946</v>
      </c>
      <c r="L591">
        <v>1367</v>
      </c>
      <c r="N591">
        <v>1011</v>
      </c>
      <c r="O591" t="s">
        <v>910</v>
      </c>
      <c r="P591" t="s">
        <v>910</v>
      </c>
      <c r="Q591">
        <v>1</v>
      </c>
      <c r="X591">
        <v>0.34</v>
      </c>
      <c r="Y591">
        <v>0</v>
      </c>
      <c r="Z591">
        <v>6.66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20</v>
      </c>
      <c r="AG591">
        <v>0.35700000000000004</v>
      </c>
      <c r="AH591">
        <v>2</v>
      </c>
      <c r="AI591">
        <v>51654529</v>
      </c>
      <c r="AJ591">
        <v>512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ROW(Source!A396)</f>
        <v>396</v>
      </c>
      <c r="B592">
        <v>51654543</v>
      </c>
      <c r="C592">
        <v>51654525</v>
      </c>
      <c r="D592">
        <v>49673503</v>
      </c>
      <c r="E592">
        <v>1</v>
      </c>
      <c r="F592">
        <v>1</v>
      </c>
      <c r="G592">
        <v>1</v>
      </c>
      <c r="H592">
        <v>2</v>
      </c>
      <c r="I592" t="s">
        <v>914</v>
      </c>
      <c r="J592" t="s">
        <v>915</v>
      </c>
      <c r="K592" t="s">
        <v>916</v>
      </c>
      <c r="L592">
        <v>1367</v>
      </c>
      <c r="N592">
        <v>1011</v>
      </c>
      <c r="O592" t="s">
        <v>910</v>
      </c>
      <c r="P592" t="s">
        <v>910</v>
      </c>
      <c r="Q592">
        <v>1</v>
      </c>
      <c r="X592">
        <v>0.56000000000000005</v>
      </c>
      <c r="Y592">
        <v>0</v>
      </c>
      <c r="Z592">
        <v>65.709999999999994</v>
      </c>
      <c r="AA592">
        <v>11.6</v>
      </c>
      <c r="AB592">
        <v>0</v>
      </c>
      <c r="AC592">
        <v>0</v>
      </c>
      <c r="AD592">
        <v>1</v>
      </c>
      <c r="AE592">
        <v>0</v>
      </c>
      <c r="AF592" t="s">
        <v>20</v>
      </c>
      <c r="AG592">
        <v>0.58800000000000008</v>
      </c>
      <c r="AH592">
        <v>2</v>
      </c>
      <c r="AI592">
        <v>51654530</v>
      </c>
      <c r="AJ592">
        <v>513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ROW(Source!A396)</f>
        <v>396</v>
      </c>
      <c r="B593">
        <v>51654544</v>
      </c>
      <c r="C593">
        <v>51654525</v>
      </c>
      <c r="D593">
        <v>49673715</v>
      </c>
      <c r="E593">
        <v>1</v>
      </c>
      <c r="F593">
        <v>1</v>
      </c>
      <c r="G593">
        <v>1</v>
      </c>
      <c r="H593">
        <v>2</v>
      </c>
      <c r="I593" t="s">
        <v>926</v>
      </c>
      <c r="J593" t="s">
        <v>927</v>
      </c>
      <c r="K593" t="s">
        <v>928</v>
      </c>
      <c r="L593">
        <v>1367</v>
      </c>
      <c r="N593">
        <v>1011</v>
      </c>
      <c r="O593" t="s">
        <v>910</v>
      </c>
      <c r="P593" t="s">
        <v>910</v>
      </c>
      <c r="Q593">
        <v>1</v>
      </c>
      <c r="X593">
        <v>1.4</v>
      </c>
      <c r="Y593">
        <v>0</v>
      </c>
      <c r="Z593">
        <v>8.1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20</v>
      </c>
      <c r="AG593">
        <v>1.47</v>
      </c>
      <c r="AH593">
        <v>2</v>
      </c>
      <c r="AI593">
        <v>51654531</v>
      </c>
      <c r="AJ593">
        <v>514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ROW(Source!A396)</f>
        <v>396</v>
      </c>
      <c r="B594">
        <v>51654545</v>
      </c>
      <c r="C594">
        <v>51654525</v>
      </c>
      <c r="D594">
        <v>49521144</v>
      </c>
      <c r="E594">
        <v>1</v>
      </c>
      <c r="F594">
        <v>1</v>
      </c>
      <c r="G594">
        <v>1</v>
      </c>
      <c r="H594">
        <v>3</v>
      </c>
      <c r="I594" t="s">
        <v>947</v>
      </c>
      <c r="J594" t="s">
        <v>948</v>
      </c>
      <c r="K594" t="s">
        <v>949</v>
      </c>
      <c r="L594">
        <v>1348</v>
      </c>
      <c r="N594">
        <v>1009</v>
      </c>
      <c r="O594" t="s">
        <v>105</v>
      </c>
      <c r="P594" t="s">
        <v>105</v>
      </c>
      <c r="Q594">
        <v>1000</v>
      </c>
      <c r="X594">
        <v>8.8999999999999995E-4</v>
      </c>
      <c r="Y594">
        <v>26499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 t="s">
        <v>3</v>
      </c>
      <c r="AG594">
        <v>8.8999999999999995E-4</v>
      </c>
      <c r="AH594">
        <v>2</v>
      </c>
      <c r="AI594">
        <v>51654532</v>
      </c>
      <c r="AJ594">
        <v>515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ROW(Source!A396)</f>
        <v>396</v>
      </c>
      <c r="B595">
        <v>51654546</v>
      </c>
      <c r="C595">
        <v>51654525</v>
      </c>
      <c r="D595">
        <v>49524301</v>
      </c>
      <c r="E595">
        <v>1</v>
      </c>
      <c r="F595">
        <v>1</v>
      </c>
      <c r="G595">
        <v>1</v>
      </c>
      <c r="H595">
        <v>3</v>
      </c>
      <c r="I595" t="s">
        <v>929</v>
      </c>
      <c r="J595" t="s">
        <v>930</v>
      </c>
      <c r="K595" t="s">
        <v>931</v>
      </c>
      <c r="L595">
        <v>1348</v>
      </c>
      <c r="N595">
        <v>1009</v>
      </c>
      <c r="O595" t="s">
        <v>105</v>
      </c>
      <c r="P595" t="s">
        <v>105</v>
      </c>
      <c r="Q595">
        <v>1000</v>
      </c>
      <c r="X595">
        <v>4.0999999999999999E-4</v>
      </c>
      <c r="Y595">
        <v>10362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4.0999999999999999E-4</v>
      </c>
      <c r="AH595">
        <v>2</v>
      </c>
      <c r="AI595">
        <v>51654533</v>
      </c>
      <c r="AJ595">
        <v>516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ROW(Source!A396)</f>
        <v>396</v>
      </c>
      <c r="B596">
        <v>51654547</v>
      </c>
      <c r="C596">
        <v>51654525</v>
      </c>
      <c r="D596">
        <v>49525488</v>
      </c>
      <c r="E596">
        <v>1</v>
      </c>
      <c r="F596">
        <v>1</v>
      </c>
      <c r="G596">
        <v>1</v>
      </c>
      <c r="H596">
        <v>3</v>
      </c>
      <c r="I596" t="s">
        <v>917</v>
      </c>
      <c r="J596" t="s">
        <v>918</v>
      </c>
      <c r="K596" t="s">
        <v>919</v>
      </c>
      <c r="L596">
        <v>1346</v>
      </c>
      <c r="N596">
        <v>1009</v>
      </c>
      <c r="O596" t="s">
        <v>920</v>
      </c>
      <c r="P596" t="s">
        <v>920</v>
      </c>
      <c r="Q596">
        <v>1</v>
      </c>
      <c r="X596">
        <v>15</v>
      </c>
      <c r="Y596">
        <v>9.0399999999999991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15</v>
      </c>
      <c r="AH596">
        <v>2</v>
      </c>
      <c r="AI596">
        <v>51654534</v>
      </c>
      <c r="AJ596">
        <v>517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ROW(Source!A396)</f>
        <v>396</v>
      </c>
      <c r="B597">
        <v>51654548</v>
      </c>
      <c r="C597">
        <v>51654525</v>
      </c>
      <c r="D597">
        <v>49526492</v>
      </c>
      <c r="E597">
        <v>1</v>
      </c>
      <c r="F597">
        <v>1</v>
      </c>
      <c r="G597">
        <v>1</v>
      </c>
      <c r="H597">
        <v>3</v>
      </c>
      <c r="I597" t="s">
        <v>921</v>
      </c>
      <c r="J597" t="s">
        <v>922</v>
      </c>
      <c r="K597" t="s">
        <v>923</v>
      </c>
      <c r="L597">
        <v>1346</v>
      </c>
      <c r="N597">
        <v>1009</v>
      </c>
      <c r="O597" t="s">
        <v>920</v>
      </c>
      <c r="P597" t="s">
        <v>920</v>
      </c>
      <c r="Q597">
        <v>1</v>
      </c>
      <c r="X597">
        <v>8</v>
      </c>
      <c r="Y597">
        <v>23.09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8</v>
      </c>
      <c r="AH597">
        <v>2</v>
      </c>
      <c r="AI597">
        <v>51654535</v>
      </c>
      <c r="AJ597">
        <v>518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ROW(Source!A396)</f>
        <v>396</v>
      </c>
      <c r="B598">
        <v>51654549</v>
      </c>
      <c r="C598">
        <v>51654525</v>
      </c>
      <c r="D598">
        <v>49512814</v>
      </c>
      <c r="E598">
        <v>70</v>
      </c>
      <c r="F598">
        <v>1</v>
      </c>
      <c r="G598">
        <v>1</v>
      </c>
      <c r="H598">
        <v>3</v>
      </c>
      <c r="I598" t="s">
        <v>974</v>
      </c>
      <c r="J598" t="s">
        <v>3</v>
      </c>
      <c r="K598" t="s">
        <v>975</v>
      </c>
      <c r="L598">
        <v>1327</v>
      </c>
      <c r="N598">
        <v>1005</v>
      </c>
      <c r="O598" t="s">
        <v>52</v>
      </c>
      <c r="P598" t="s">
        <v>52</v>
      </c>
      <c r="Q598">
        <v>1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</v>
      </c>
      <c r="AD598">
        <v>0</v>
      </c>
      <c r="AE598">
        <v>0</v>
      </c>
      <c r="AF598" t="s">
        <v>3</v>
      </c>
      <c r="AG598">
        <v>0</v>
      </c>
      <c r="AH598">
        <v>3</v>
      </c>
      <c r="AI598">
        <v>-1</v>
      </c>
      <c r="AJ598" t="s">
        <v>3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ROW(Source!A396)</f>
        <v>396</v>
      </c>
      <c r="B599">
        <v>51654550</v>
      </c>
      <c r="C599">
        <v>51654525</v>
      </c>
      <c r="D599">
        <v>49555131</v>
      </c>
      <c r="E599">
        <v>1</v>
      </c>
      <c r="F599">
        <v>1</v>
      </c>
      <c r="G599">
        <v>1</v>
      </c>
      <c r="H599">
        <v>3</v>
      </c>
      <c r="I599" t="s">
        <v>950</v>
      </c>
      <c r="J599" t="s">
        <v>951</v>
      </c>
      <c r="K599" t="s">
        <v>952</v>
      </c>
      <c r="L599">
        <v>1348</v>
      </c>
      <c r="N599">
        <v>1009</v>
      </c>
      <c r="O599" t="s">
        <v>105</v>
      </c>
      <c r="P599" t="s">
        <v>105</v>
      </c>
      <c r="Q599">
        <v>1000</v>
      </c>
      <c r="X599">
        <v>5.0099999999999997E-3</v>
      </c>
      <c r="Y599">
        <v>17183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5.0099999999999997E-3</v>
      </c>
      <c r="AH599">
        <v>2</v>
      </c>
      <c r="AI599">
        <v>51654536</v>
      </c>
      <c r="AJ599">
        <v>519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ROW(Source!A396)</f>
        <v>396</v>
      </c>
      <c r="B600">
        <v>51654551</v>
      </c>
      <c r="C600">
        <v>51654525</v>
      </c>
      <c r="D600">
        <v>49514607</v>
      </c>
      <c r="E600">
        <v>70</v>
      </c>
      <c r="F600">
        <v>1</v>
      </c>
      <c r="G600">
        <v>1</v>
      </c>
      <c r="H600">
        <v>3</v>
      </c>
      <c r="I600" t="s">
        <v>976</v>
      </c>
      <c r="J600" t="s">
        <v>3</v>
      </c>
      <c r="K600" t="s">
        <v>977</v>
      </c>
      <c r="L600">
        <v>1327</v>
      </c>
      <c r="N600">
        <v>1005</v>
      </c>
      <c r="O600" t="s">
        <v>52</v>
      </c>
      <c r="P600" t="s">
        <v>52</v>
      </c>
      <c r="Q600">
        <v>1</v>
      </c>
      <c r="X600">
        <v>100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s">
        <v>3</v>
      </c>
      <c r="AG600">
        <v>100</v>
      </c>
      <c r="AH600">
        <v>3</v>
      </c>
      <c r="AI600">
        <v>-1</v>
      </c>
      <c r="AJ600" t="s">
        <v>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ROW(Source!A396)</f>
        <v>396</v>
      </c>
      <c r="B601">
        <v>51654552</v>
      </c>
      <c r="C601">
        <v>51654525</v>
      </c>
      <c r="D601">
        <v>49514616</v>
      </c>
      <c r="E601">
        <v>70</v>
      </c>
      <c r="F601">
        <v>1</v>
      </c>
      <c r="G601">
        <v>1</v>
      </c>
      <c r="H601">
        <v>3</v>
      </c>
      <c r="I601" t="s">
        <v>978</v>
      </c>
      <c r="J601" t="s">
        <v>3</v>
      </c>
      <c r="K601" t="s">
        <v>979</v>
      </c>
      <c r="L601">
        <v>1346</v>
      </c>
      <c r="N601">
        <v>1009</v>
      </c>
      <c r="O601" t="s">
        <v>920</v>
      </c>
      <c r="P601" t="s">
        <v>920</v>
      </c>
      <c r="Q601">
        <v>1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</v>
      </c>
      <c r="AD601">
        <v>0</v>
      </c>
      <c r="AE601">
        <v>0</v>
      </c>
      <c r="AF601" t="s">
        <v>3</v>
      </c>
      <c r="AG601">
        <v>0</v>
      </c>
      <c r="AH601">
        <v>3</v>
      </c>
      <c r="AI601">
        <v>-1</v>
      </c>
      <c r="AJ601" t="s">
        <v>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ROW(Source!A396)</f>
        <v>396</v>
      </c>
      <c r="B602">
        <v>51654553</v>
      </c>
      <c r="C602">
        <v>51654525</v>
      </c>
      <c r="D602">
        <v>49514616</v>
      </c>
      <c r="E602">
        <v>70</v>
      </c>
      <c r="F602">
        <v>1</v>
      </c>
      <c r="G602">
        <v>1</v>
      </c>
      <c r="H602">
        <v>3</v>
      </c>
      <c r="I602" t="s">
        <v>978</v>
      </c>
      <c r="J602" t="s">
        <v>3</v>
      </c>
      <c r="K602" t="s">
        <v>980</v>
      </c>
      <c r="L602">
        <v>1371</v>
      </c>
      <c r="N602">
        <v>1013</v>
      </c>
      <c r="O602" t="s">
        <v>17</v>
      </c>
      <c r="P602" t="s">
        <v>17</v>
      </c>
      <c r="Q602">
        <v>1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</v>
      </c>
      <c r="AD602">
        <v>0</v>
      </c>
      <c r="AE602">
        <v>0</v>
      </c>
      <c r="AF602" t="s">
        <v>3</v>
      </c>
      <c r="AG602">
        <v>0</v>
      </c>
      <c r="AH602">
        <v>3</v>
      </c>
      <c r="AI602">
        <v>-1</v>
      </c>
      <c r="AJ602" t="s">
        <v>3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ROW(Source!A396)</f>
        <v>396</v>
      </c>
      <c r="B603">
        <v>51654554</v>
      </c>
      <c r="C603">
        <v>51654525</v>
      </c>
      <c r="D603">
        <v>49514677</v>
      </c>
      <c r="E603">
        <v>70</v>
      </c>
      <c r="F603">
        <v>1</v>
      </c>
      <c r="G603">
        <v>1</v>
      </c>
      <c r="H603">
        <v>3</v>
      </c>
      <c r="I603" t="s">
        <v>981</v>
      </c>
      <c r="J603" t="s">
        <v>3</v>
      </c>
      <c r="K603" t="s">
        <v>982</v>
      </c>
      <c r="L603">
        <v>1371</v>
      </c>
      <c r="N603">
        <v>1013</v>
      </c>
      <c r="O603" t="s">
        <v>17</v>
      </c>
      <c r="P603" t="s">
        <v>17</v>
      </c>
      <c r="Q603">
        <v>1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</v>
      </c>
      <c r="AD603">
        <v>0</v>
      </c>
      <c r="AE603">
        <v>0</v>
      </c>
      <c r="AF603" t="s">
        <v>3</v>
      </c>
      <c r="AG603">
        <v>0</v>
      </c>
      <c r="AH603">
        <v>3</v>
      </c>
      <c r="AI603">
        <v>-1</v>
      </c>
      <c r="AJ603" t="s">
        <v>3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ROW(Source!A399)</f>
        <v>399</v>
      </c>
      <c r="B604">
        <v>51654565</v>
      </c>
      <c r="C604">
        <v>51654557</v>
      </c>
      <c r="D604">
        <v>49510767</v>
      </c>
      <c r="E604">
        <v>70</v>
      </c>
      <c r="F604">
        <v>1</v>
      </c>
      <c r="G604">
        <v>1</v>
      </c>
      <c r="H604">
        <v>1</v>
      </c>
      <c r="I604" t="s">
        <v>953</v>
      </c>
      <c r="J604" t="s">
        <v>3</v>
      </c>
      <c r="K604" t="s">
        <v>954</v>
      </c>
      <c r="L604">
        <v>1191</v>
      </c>
      <c r="N604">
        <v>1013</v>
      </c>
      <c r="O604" t="s">
        <v>904</v>
      </c>
      <c r="P604" t="s">
        <v>904</v>
      </c>
      <c r="Q604">
        <v>1</v>
      </c>
      <c r="X604">
        <v>5</v>
      </c>
      <c r="Y604">
        <v>0</v>
      </c>
      <c r="Z604">
        <v>0</v>
      </c>
      <c r="AA604">
        <v>0</v>
      </c>
      <c r="AB604">
        <v>9.92</v>
      </c>
      <c r="AC604">
        <v>0</v>
      </c>
      <c r="AD604">
        <v>1</v>
      </c>
      <c r="AE604">
        <v>1</v>
      </c>
      <c r="AF604" t="s">
        <v>3</v>
      </c>
      <c r="AG604">
        <v>5</v>
      </c>
      <c r="AH604">
        <v>2</v>
      </c>
      <c r="AI604">
        <v>51654558</v>
      </c>
      <c r="AJ604">
        <v>522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ROW(Source!A399)</f>
        <v>399</v>
      </c>
      <c r="B605">
        <v>51654566</v>
      </c>
      <c r="C605">
        <v>51654557</v>
      </c>
      <c r="D605">
        <v>49510905</v>
      </c>
      <c r="E605">
        <v>70</v>
      </c>
      <c r="F605">
        <v>1</v>
      </c>
      <c r="G605">
        <v>1</v>
      </c>
      <c r="H605">
        <v>1</v>
      </c>
      <c r="I605" t="s">
        <v>905</v>
      </c>
      <c r="J605" t="s">
        <v>3</v>
      </c>
      <c r="K605" t="s">
        <v>906</v>
      </c>
      <c r="L605">
        <v>1191</v>
      </c>
      <c r="N605">
        <v>1013</v>
      </c>
      <c r="O605" t="s">
        <v>904</v>
      </c>
      <c r="P605" t="s">
        <v>904</v>
      </c>
      <c r="Q605">
        <v>1</v>
      </c>
      <c r="X605">
        <v>0.43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2</v>
      </c>
      <c r="AF605" t="s">
        <v>3</v>
      </c>
      <c r="AG605">
        <v>0.43</v>
      </c>
      <c r="AH605">
        <v>2</v>
      </c>
      <c r="AI605">
        <v>51654559</v>
      </c>
      <c r="AJ605">
        <v>523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ROW(Source!A399)</f>
        <v>399</v>
      </c>
      <c r="B606">
        <v>51654567</v>
      </c>
      <c r="C606">
        <v>51654557</v>
      </c>
      <c r="D606">
        <v>49673503</v>
      </c>
      <c r="E606">
        <v>1</v>
      </c>
      <c r="F606">
        <v>1</v>
      </c>
      <c r="G606">
        <v>1</v>
      </c>
      <c r="H606">
        <v>2</v>
      </c>
      <c r="I606" t="s">
        <v>914</v>
      </c>
      <c r="J606" t="s">
        <v>915</v>
      </c>
      <c r="K606" t="s">
        <v>916</v>
      </c>
      <c r="L606">
        <v>1367</v>
      </c>
      <c r="N606">
        <v>1011</v>
      </c>
      <c r="O606" t="s">
        <v>910</v>
      </c>
      <c r="P606" t="s">
        <v>910</v>
      </c>
      <c r="Q606">
        <v>1</v>
      </c>
      <c r="X606">
        <v>0.43</v>
      </c>
      <c r="Y606">
        <v>0</v>
      </c>
      <c r="Z606">
        <v>65.709999999999994</v>
      </c>
      <c r="AA606">
        <v>11.6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0.43</v>
      </c>
      <c r="AH606">
        <v>2</v>
      </c>
      <c r="AI606">
        <v>51654560</v>
      </c>
      <c r="AJ606">
        <v>524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ROW(Source!A399)</f>
        <v>399</v>
      </c>
      <c r="B607">
        <v>51654568</v>
      </c>
      <c r="C607">
        <v>51654557</v>
      </c>
      <c r="D607">
        <v>49523581</v>
      </c>
      <c r="E607">
        <v>1</v>
      </c>
      <c r="F607">
        <v>1</v>
      </c>
      <c r="G607">
        <v>1</v>
      </c>
      <c r="H607">
        <v>3</v>
      </c>
      <c r="I607" t="s">
        <v>955</v>
      </c>
      <c r="J607" t="s">
        <v>956</v>
      </c>
      <c r="K607" t="s">
        <v>957</v>
      </c>
      <c r="L607">
        <v>1301</v>
      </c>
      <c r="N607">
        <v>1003</v>
      </c>
      <c r="O607" t="s">
        <v>958</v>
      </c>
      <c r="P607" t="s">
        <v>958</v>
      </c>
      <c r="Q607">
        <v>1</v>
      </c>
      <c r="X607">
        <v>20</v>
      </c>
      <c r="Y607">
        <v>3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20</v>
      </c>
      <c r="AH607">
        <v>2</v>
      </c>
      <c r="AI607">
        <v>51654562</v>
      </c>
      <c r="AJ607">
        <v>526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ROW(Source!A399)</f>
        <v>399</v>
      </c>
      <c r="B608">
        <v>51654569</v>
      </c>
      <c r="C608">
        <v>51654557</v>
      </c>
      <c r="D608">
        <v>49513635</v>
      </c>
      <c r="E608">
        <v>70</v>
      </c>
      <c r="F608">
        <v>1</v>
      </c>
      <c r="G608">
        <v>1</v>
      </c>
      <c r="H608">
        <v>3</v>
      </c>
      <c r="I608" t="s">
        <v>985</v>
      </c>
      <c r="J608" t="s">
        <v>3</v>
      </c>
      <c r="K608" t="s">
        <v>986</v>
      </c>
      <c r="L608">
        <v>1327</v>
      </c>
      <c r="N608">
        <v>1005</v>
      </c>
      <c r="O608" t="s">
        <v>52</v>
      </c>
      <c r="P608" t="s">
        <v>52</v>
      </c>
      <c r="Q608">
        <v>1</v>
      </c>
      <c r="X608">
        <v>11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s">
        <v>3</v>
      </c>
      <c r="AG608">
        <v>11</v>
      </c>
      <c r="AH608">
        <v>3</v>
      </c>
      <c r="AI608">
        <v>-1</v>
      </c>
      <c r="AJ608" t="s">
        <v>3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ROW(Source!A399)</f>
        <v>399</v>
      </c>
      <c r="B609">
        <v>51654570</v>
      </c>
      <c r="C609">
        <v>51654557</v>
      </c>
      <c r="D609">
        <v>49553409</v>
      </c>
      <c r="E609">
        <v>1</v>
      </c>
      <c r="F609">
        <v>1</v>
      </c>
      <c r="G609">
        <v>1</v>
      </c>
      <c r="H609">
        <v>3</v>
      </c>
      <c r="I609" t="s">
        <v>122</v>
      </c>
      <c r="J609" t="s">
        <v>125</v>
      </c>
      <c r="K609" t="s">
        <v>123</v>
      </c>
      <c r="L609">
        <v>1296</v>
      </c>
      <c r="N609">
        <v>1002</v>
      </c>
      <c r="O609" t="s">
        <v>124</v>
      </c>
      <c r="P609" t="s">
        <v>124</v>
      </c>
      <c r="Q609">
        <v>1</v>
      </c>
      <c r="X609">
        <v>1.5</v>
      </c>
      <c r="Y609">
        <v>65.58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1.5</v>
      </c>
      <c r="AH609">
        <v>2</v>
      </c>
      <c r="AI609">
        <v>51654563</v>
      </c>
      <c r="AJ609">
        <v>527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ROW(Source!A399)</f>
        <v>399</v>
      </c>
      <c r="B610">
        <v>51654571</v>
      </c>
      <c r="C610">
        <v>51654557</v>
      </c>
      <c r="D610">
        <v>49554226</v>
      </c>
      <c r="E610">
        <v>1</v>
      </c>
      <c r="F610">
        <v>1</v>
      </c>
      <c r="G610">
        <v>1</v>
      </c>
      <c r="H610">
        <v>3</v>
      </c>
      <c r="I610" t="s">
        <v>987</v>
      </c>
      <c r="J610" t="s">
        <v>988</v>
      </c>
      <c r="K610" t="s">
        <v>989</v>
      </c>
      <c r="L610">
        <v>1296</v>
      </c>
      <c r="N610">
        <v>1002</v>
      </c>
      <c r="O610" t="s">
        <v>124</v>
      </c>
      <c r="P610" t="s">
        <v>124</v>
      </c>
      <c r="Q610">
        <v>1</v>
      </c>
      <c r="X610">
        <v>0</v>
      </c>
      <c r="Y610">
        <v>269.51</v>
      </c>
      <c r="Z610">
        <v>0</v>
      </c>
      <c r="AA610">
        <v>0</v>
      </c>
      <c r="AB610">
        <v>0</v>
      </c>
      <c r="AC610">
        <v>1</v>
      </c>
      <c r="AD610">
        <v>0</v>
      </c>
      <c r="AE610">
        <v>0</v>
      </c>
      <c r="AF610" t="s">
        <v>3</v>
      </c>
      <c r="AG610">
        <v>0</v>
      </c>
      <c r="AH610">
        <v>3</v>
      </c>
      <c r="AI610">
        <v>-1</v>
      </c>
      <c r="AJ610" t="s">
        <v>3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ROW(Source!A399)</f>
        <v>399</v>
      </c>
      <c r="B611">
        <v>51654572</v>
      </c>
      <c r="C611">
        <v>51654557</v>
      </c>
      <c r="D611">
        <v>49555331</v>
      </c>
      <c r="E611">
        <v>1</v>
      </c>
      <c r="F611">
        <v>1</v>
      </c>
      <c r="G611">
        <v>1</v>
      </c>
      <c r="H611">
        <v>3</v>
      </c>
      <c r="I611" t="s">
        <v>127</v>
      </c>
      <c r="J611" t="s">
        <v>129</v>
      </c>
      <c r="K611" t="s">
        <v>128</v>
      </c>
      <c r="L611">
        <v>1296</v>
      </c>
      <c r="N611">
        <v>1002</v>
      </c>
      <c r="O611" t="s">
        <v>124</v>
      </c>
      <c r="P611" t="s">
        <v>124</v>
      </c>
      <c r="Q611">
        <v>1</v>
      </c>
      <c r="X611">
        <v>5.7000000000000002E-2</v>
      </c>
      <c r="Y611">
        <v>200.58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5.7000000000000002E-2</v>
      </c>
      <c r="AH611">
        <v>2</v>
      </c>
      <c r="AI611">
        <v>51654564</v>
      </c>
      <c r="AJ611">
        <v>528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ROW(Source!A403)</f>
        <v>403</v>
      </c>
      <c r="B612">
        <v>51654584</v>
      </c>
      <c r="C612">
        <v>51654576</v>
      </c>
      <c r="D612">
        <v>49510767</v>
      </c>
      <c r="E612">
        <v>70</v>
      </c>
      <c r="F612">
        <v>1</v>
      </c>
      <c r="G612">
        <v>1</v>
      </c>
      <c r="H612">
        <v>1</v>
      </c>
      <c r="I612" t="s">
        <v>953</v>
      </c>
      <c r="J612" t="s">
        <v>3</v>
      </c>
      <c r="K612" t="s">
        <v>954</v>
      </c>
      <c r="L612">
        <v>1191</v>
      </c>
      <c r="N612">
        <v>1013</v>
      </c>
      <c r="O612" t="s">
        <v>904</v>
      </c>
      <c r="P612" t="s">
        <v>904</v>
      </c>
      <c r="Q612">
        <v>1</v>
      </c>
      <c r="X612">
        <v>5</v>
      </c>
      <c r="Y612">
        <v>0</v>
      </c>
      <c r="Z612">
        <v>0</v>
      </c>
      <c r="AA612">
        <v>0</v>
      </c>
      <c r="AB612">
        <v>9.92</v>
      </c>
      <c r="AC612">
        <v>0</v>
      </c>
      <c r="AD612">
        <v>1</v>
      </c>
      <c r="AE612">
        <v>1</v>
      </c>
      <c r="AF612" t="s">
        <v>3</v>
      </c>
      <c r="AG612">
        <v>5</v>
      </c>
      <c r="AH612">
        <v>2</v>
      </c>
      <c r="AI612">
        <v>51654577</v>
      </c>
      <c r="AJ612">
        <v>529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ROW(Source!A403)</f>
        <v>403</v>
      </c>
      <c r="B613">
        <v>51654585</v>
      </c>
      <c r="C613">
        <v>51654576</v>
      </c>
      <c r="D613">
        <v>49510905</v>
      </c>
      <c r="E613">
        <v>70</v>
      </c>
      <c r="F613">
        <v>1</v>
      </c>
      <c r="G613">
        <v>1</v>
      </c>
      <c r="H613">
        <v>1</v>
      </c>
      <c r="I613" t="s">
        <v>905</v>
      </c>
      <c r="J613" t="s">
        <v>3</v>
      </c>
      <c r="K613" t="s">
        <v>906</v>
      </c>
      <c r="L613">
        <v>1191</v>
      </c>
      <c r="N613">
        <v>1013</v>
      </c>
      <c r="O613" t="s">
        <v>904</v>
      </c>
      <c r="P613" t="s">
        <v>904</v>
      </c>
      <c r="Q613">
        <v>1</v>
      </c>
      <c r="X613">
        <v>0.43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2</v>
      </c>
      <c r="AF613" t="s">
        <v>3</v>
      </c>
      <c r="AG613">
        <v>0.43</v>
      </c>
      <c r="AH613">
        <v>2</v>
      </c>
      <c r="AI613">
        <v>51654578</v>
      </c>
      <c r="AJ613">
        <v>530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ROW(Source!A403)</f>
        <v>403</v>
      </c>
      <c r="B614">
        <v>51654586</v>
      </c>
      <c r="C614">
        <v>51654576</v>
      </c>
      <c r="D614">
        <v>49673503</v>
      </c>
      <c r="E614">
        <v>1</v>
      </c>
      <c r="F614">
        <v>1</v>
      </c>
      <c r="G614">
        <v>1</v>
      </c>
      <c r="H614">
        <v>2</v>
      </c>
      <c r="I614" t="s">
        <v>914</v>
      </c>
      <c r="J614" t="s">
        <v>915</v>
      </c>
      <c r="K614" t="s">
        <v>916</v>
      </c>
      <c r="L614">
        <v>1367</v>
      </c>
      <c r="N614">
        <v>1011</v>
      </c>
      <c r="O614" t="s">
        <v>910</v>
      </c>
      <c r="P614" t="s">
        <v>910</v>
      </c>
      <c r="Q614">
        <v>1</v>
      </c>
      <c r="X614">
        <v>0.43</v>
      </c>
      <c r="Y614">
        <v>0</v>
      </c>
      <c r="Z614">
        <v>65.709999999999994</v>
      </c>
      <c r="AA614">
        <v>11.6</v>
      </c>
      <c r="AB614">
        <v>0</v>
      </c>
      <c r="AC614">
        <v>0</v>
      </c>
      <c r="AD614">
        <v>1</v>
      </c>
      <c r="AE614">
        <v>0</v>
      </c>
      <c r="AF614" t="s">
        <v>3</v>
      </c>
      <c r="AG614">
        <v>0.43</v>
      </c>
      <c r="AH614">
        <v>2</v>
      </c>
      <c r="AI614">
        <v>51654579</v>
      </c>
      <c r="AJ614">
        <v>531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ROW(Source!A403)</f>
        <v>403</v>
      </c>
      <c r="B615">
        <v>51654587</v>
      </c>
      <c r="C615">
        <v>51654576</v>
      </c>
      <c r="D615">
        <v>49523581</v>
      </c>
      <c r="E615">
        <v>1</v>
      </c>
      <c r="F615">
        <v>1</v>
      </c>
      <c r="G615">
        <v>1</v>
      </c>
      <c r="H615">
        <v>3</v>
      </c>
      <c r="I615" t="s">
        <v>955</v>
      </c>
      <c r="J615" t="s">
        <v>956</v>
      </c>
      <c r="K615" t="s">
        <v>957</v>
      </c>
      <c r="L615">
        <v>1301</v>
      </c>
      <c r="N615">
        <v>1003</v>
      </c>
      <c r="O615" t="s">
        <v>958</v>
      </c>
      <c r="P615" t="s">
        <v>958</v>
      </c>
      <c r="Q615">
        <v>1</v>
      </c>
      <c r="X615">
        <v>20</v>
      </c>
      <c r="Y615">
        <v>3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20</v>
      </c>
      <c r="AH615">
        <v>2</v>
      </c>
      <c r="AI615">
        <v>51654581</v>
      </c>
      <c r="AJ615">
        <v>533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ROW(Source!A403)</f>
        <v>403</v>
      </c>
      <c r="B616">
        <v>51654588</v>
      </c>
      <c r="C616">
        <v>51654576</v>
      </c>
      <c r="D616">
        <v>49513635</v>
      </c>
      <c r="E616">
        <v>70</v>
      </c>
      <c r="F616">
        <v>1</v>
      </c>
      <c r="G616">
        <v>1</v>
      </c>
      <c r="H616">
        <v>3</v>
      </c>
      <c r="I616" t="s">
        <v>985</v>
      </c>
      <c r="J616" t="s">
        <v>3</v>
      </c>
      <c r="K616" t="s">
        <v>986</v>
      </c>
      <c r="L616">
        <v>1327</v>
      </c>
      <c r="N616">
        <v>1005</v>
      </c>
      <c r="O616" t="s">
        <v>52</v>
      </c>
      <c r="P616" t="s">
        <v>52</v>
      </c>
      <c r="Q616">
        <v>1</v>
      </c>
      <c r="X616">
        <v>11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s">
        <v>3</v>
      </c>
      <c r="AG616">
        <v>11</v>
      </c>
      <c r="AH616">
        <v>3</v>
      </c>
      <c r="AI616">
        <v>-1</v>
      </c>
      <c r="AJ616" t="s">
        <v>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ROW(Source!A403)</f>
        <v>403</v>
      </c>
      <c r="B617">
        <v>51654589</v>
      </c>
      <c r="C617">
        <v>51654576</v>
      </c>
      <c r="D617">
        <v>49553409</v>
      </c>
      <c r="E617">
        <v>1</v>
      </c>
      <c r="F617">
        <v>1</v>
      </c>
      <c r="G617">
        <v>1</v>
      </c>
      <c r="H617">
        <v>3</v>
      </c>
      <c r="I617" t="s">
        <v>122</v>
      </c>
      <c r="J617" t="s">
        <v>125</v>
      </c>
      <c r="K617" t="s">
        <v>123</v>
      </c>
      <c r="L617">
        <v>1296</v>
      </c>
      <c r="N617">
        <v>1002</v>
      </c>
      <c r="O617" t="s">
        <v>124</v>
      </c>
      <c r="P617" t="s">
        <v>124</v>
      </c>
      <c r="Q617">
        <v>1</v>
      </c>
      <c r="X617">
        <v>1.5</v>
      </c>
      <c r="Y617">
        <v>65.58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1.5</v>
      </c>
      <c r="AH617">
        <v>2</v>
      </c>
      <c r="AI617">
        <v>51654582</v>
      </c>
      <c r="AJ617">
        <v>534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ROW(Source!A403)</f>
        <v>403</v>
      </c>
      <c r="B618">
        <v>51654590</v>
      </c>
      <c r="C618">
        <v>51654576</v>
      </c>
      <c r="D618">
        <v>49554226</v>
      </c>
      <c r="E618">
        <v>1</v>
      </c>
      <c r="F618">
        <v>1</v>
      </c>
      <c r="G618">
        <v>1</v>
      </c>
      <c r="H618">
        <v>3</v>
      </c>
      <c r="I618" t="s">
        <v>987</v>
      </c>
      <c r="J618" t="s">
        <v>988</v>
      </c>
      <c r="K618" t="s">
        <v>989</v>
      </c>
      <c r="L618">
        <v>1296</v>
      </c>
      <c r="N618">
        <v>1002</v>
      </c>
      <c r="O618" t="s">
        <v>124</v>
      </c>
      <c r="P618" t="s">
        <v>124</v>
      </c>
      <c r="Q618">
        <v>1</v>
      </c>
      <c r="X618">
        <v>0</v>
      </c>
      <c r="Y618">
        <v>269.51</v>
      </c>
      <c r="Z618">
        <v>0</v>
      </c>
      <c r="AA618">
        <v>0</v>
      </c>
      <c r="AB618">
        <v>0</v>
      </c>
      <c r="AC618">
        <v>1</v>
      </c>
      <c r="AD618">
        <v>0</v>
      </c>
      <c r="AE618">
        <v>0</v>
      </c>
      <c r="AF618" t="s">
        <v>3</v>
      </c>
      <c r="AG618">
        <v>0</v>
      </c>
      <c r="AH618">
        <v>3</v>
      </c>
      <c r="AI618">
        <v>-1</v>
      </c>
      <c r="AJ618" t="s">
        <v>3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ROW(Source!A403)</f>
        <v>403</v>
      </c>
      <c r="B619">
        <v>51654591</v>
      </c>
      <c r="C619">
        <v>51654576</v>
      </c>
      <c r="D619">
        <v>49555331</v>
      </c>
      <c r="E619">
        <v>1</v>
      </c>
      <c r="F619">
        <v>1</v>
      </c>
      <c r="G619">
        <v>1</v>
      </c>
      <c r="H619">
        <v>3</v>
      </c>
      <c r="I619" t="s">
        <v>127</v>
      </c>
      <c r="J619" t="s">
        <v>129</v>
      </c>
      <c r="K619" t="s">
        <v>128</v>
      </c>
      <c r="L619">
        <v>1296</v>
      </c>
      <c r="N619">
        <v>1002</v>
      </c>
      <c r="O619" t="s">
        <v>124</v>
      </c>
      <c r="P619" t="s">
        <v>124</v>
      </c>
      <c r="Q619">
        <v>1</v>
      </c>
      <c r="X619">
        <v>5.7000000000000002E-2</v>
      </c>
      <c r="Y619">
        <v>200.58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5.7000000000000002E-2</v>
      </c>
      <c r="AH619">
        <v>2</v>
      </c>
      <c r="AI619">
        <v>51654583</v>
      </c>
      <c r="AJ619">
        <v>535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ROW(Source!A442)</f>
        <v>442</v>
      </c>
      <c r="B620">
        <v>51654604</v>
      </c>
      <c r="C620">
        <v>51654595</v>
      </c>
      <c r="D620">
        <v>49510757</v>
      </c>
      <c r="E620">
        <v>70</v>
      </c>
      <c r="F620">
        <v>1</v>
      </c>
      <c r="G620">
        <v>1</v>
      </c>
      <c r="H620">
        <v>1</v>
      </c>
      <c r="I620" t="s">
        <v>902</v>
      </c>
      <c r="J620" t="s">
        <v>3</v>
      </c>
      <c r="K620" t="s">
        <v>903</v>
      </c>
      <c r="L620">
        <v>1191</v>
      </c>
      <c r="N620">
        <v>1013</v>
      </c>
      <c r="O620" t="s">
        <v>904</v>
      </c>
      <c r="P620" t="s">
        <v>904</v>
      </c>
      <c r="Q620">
        <v>1</v>
      </c>
      <c r="X620">
        <v>3.65</v>
      </c>
      <c r="Y620">
        <v>0</v>
      </c>
      <c r="Z620">
        <v>0</v>
      </c>
      <c r="AA620">
        <v>0</v>
      </c>
      <c r="AB620">
        <v>9.6199999999999992</v>
      </c>
      <c r="AC620">
        <v>0</v>
      </c>
      <c r="AD620">
        <v>1</v>
      </c>
      <c r="AE620">
        <v>1</v>
      </c>
      <c r="AF620" t="s">
        <v>20</v>
      </c>
      <c r="AG620">
        <v>3.8325</v>
      </c>
      <c r="AH620">
        <v>2</v>
      </c>
      <c r="AI620">
        <v>51654596</v>
      </c>
      <c r="AJ620">
        <v>536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ROW(Source!A442)</f>
        <v>442</v>
      </c>
      <c r="B621">
        <v>51654605</v>
      </c>
      <c r="C621">
        <v>51654595</v>
      </c>
      <c r="D621">
        <v>49510905</v>
      </c>
      <c r="E621">
        <v>70</v>
      </c>
      <c r="F621">
        <v>1</v>
      </c>
      <c r="G621">
        <v>1</v>
      </c>
      <c r="H621">
        <v>1</v>
      </c>
      <c r="I621" t="s">
        <v>905</v>
      </c>
      <c r="J621" t="s">
        <v>3</v>
      </c>
      <c r="K621" t="s">
        <v>906</v>
      </c>
      <c r="L621">
        <v>1191</v>
      </c>
      <c r="N621">
        <v>1013</v>
      </c>
      <c r="O621" t="s">
        <v>904</v>
      </c>
      <c r="P621" t="s">
        <v>904</v>
      </c>
      <c r="Q621">
        <v>1</v>
      </c>
      <c r="X621">
        <v>0.05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2</v>
      </c>
      <c r="AF621" t="s">
        <v>20</v>
      </c>
      <c r="AG621">
        <v>5.2500000000000005E-2</v>
      </c>
      <c r="AH621">
        <v>2</v>
      </c>
      <c r="AI621">
        <v>51654597</v>
      </c>
      <c r="AJ621">
        <v>537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ROW(Source!A442)</f>
        <v>442</v>
      </c>
      <c r="B622">
        <v>51654606</v>
      </c>
      <c r="C622">
        <v>51654595</v>
      </c>
      <c r="D622">
        <v>49672573</v>
      </c>
      <c r="E622">
        <v>1</v>
      </c>
      <c r="F622">
        <v>1</v>
      </c>
      <c r="G622">
        <v>1</v>
      </c>
      <c r="H622">
        <v>2</v>
      </c>
      <c r="I622" t="s">
        <v>907</v>
      </c>
      <c r="J622" t="s">
        <v>908</v>
      </c>
      <c r="K622" t="s">
        <v>909</v>
      </c>
      <c r="L622">
        <v>1367</v>
      </c>
      <c r="N622">
        <v>1011</v>
      </c>
      <c r="O622" t="s">
        <v>910</v>
      </c>
      <c r="P622" t="s">
        <v>910</v>
      </c>
      <c r="Q622">
        <v>1</v>
      </c>
      <c r="X622">
        <v>0.01</v>
      </c>
      <c r="Y622">
        <v>0</v>
      </c>
      <c r="Z622">
        <v>115.4</v>
      </c>
      <c r="AA622">
        <v>13.5</v>
      </c>
      <c r="AB622">
        <v>0</v>
      </c>
      <c r="AC622">
        <v>0</v>
      </c>
      <c r="AD622">
        <v>1</v>
      </c>
      <c r="AE622">
        <v>0</v>
      </c>
      <c r="AF622" t="s">
        <v>20</v>
      </c>
      <c r="AG622">
        <v>1.0500000000000001E-2</v>
      </c>
      <c r="AH622">
        <v>2</v>
      </c>
      <c r="AI622">
        <v>51654598</v>
      </c>
      <c r="AJ622">
        <v>538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ROW(Source!A442)</f>
        <v>442</v>
      </c>
      <c r="B623">
        <v>51654607</v>
      </c>
      <c r="C623">
        <v>51654595</v>
      </c>
      <c r="D623">
        <v>49672695</v>
      </c>
      <c r="E623">
        <v>1</v>
      </c>
      <c r="F623">
        <v>1</v>
      </c>
      <c r="G623">
        <v>1</v>
      </c>
      <c r="H623">
        <v>2</v>
      </c>
      <c r="I623" t="s">
        <v>911</v>
      </c>
      <c r="J623" t="s">
        <v>912</v>
      </c>
      <c r="K623" t="s">
        <v>913</v>
      </c>
      <c r="L623">
        <v>1367</v>
      </c>
      <c r="N623">
        <v>1011</v>
      </c>
      <c r="O623" t="s">
        <v>910</v>
      </c>
      <c r="P623" t="s">
        <v>910</v>
      </c>
      <c r="Q623">
        <v>1</v>
      </c>
      <c r="X623">
        <v>0.91</v>
      </c>
      <c r="Y623">
        <v>0</v>
      </c>
      <c r="Z623">
        <v>3.12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20</v>
      </c>
      <c r="AG623">
        <v>0.95550000000000013</v>
      </c>
      <c r="AH623">
        <v>2</v>
      </c>
      <c r="AI623">
        <v>51654599</v>
      </c>
      <c r="AJ623">
        <v>539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ROW(Source!A442)</f>
        <v>442</v>
      </c>
      <c r="B624">
        <v>51654608</v>
      </c>
      <c r="C624">
        <v>51654595</v>
      </c>
      <c r="D624">
        <v>49673503</v>
      </c>
      <c r="E624">
        <v>1</v>
      </c>
      <c r="F624">
        <v>1</v>
      </c>
      <c r="G624">
        <v>1</v>
      </c>
      <c r="H624">
        <v>2</v>
      </c>
      <c r="I624" t="s">
        <v>914</v>
      </c>
      <c r="J624" t="s">
        <v>915</v>
      </c>
      <c r="K624" t="s">
        <v>916</v>
      </c>
      <c r="L624">
        <v>1367</v>
      </c>
      <c r="N624">
        <v>1011</v>
      </c>
      <c r="O624" t="s">
        <v>910</v>
      </c>
      <c r="P624" t="s">
        <v>910</v>
      </c>
      <c r="Q624">
        <v>1</v>
      </c>
      <c r="X624">
        <v>0.04</v>
      </c>
      <c r="Y624">
        <v>0</v>
      </c>
      <c r="Z624">
        <v>65.709999999999994</v>
      </c>
      <c r="AA624">
        <v>11.6</v>
      </c>
      <c r="AB624">
        <v>0</v>
      </c>
      <c r="AC624">
        <v>0</v>
      </c>
      <c r="AD624">
        <v>1</v>
      </c>
      <c r="AE624">
        <v>0</v>
      </c>
      <c r="AF624" t="s">
        <v>20</v>
      </c>
      <c r="AG624">
        <v>4.2000000000000003E-2</v>
      </c>
      <c r="AH624">
        <v>2</v>
      </c>
      <c r="AI624">
        <v>51654600</v>
      </c>
      <c r="AJ624">
        <v>540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ROW(Source!A442)</f>
        <v>442</v>
      </c>
      <c r="B625">
        <v>51654609</v>
      </c>
      <c r="C625">
        <v>51654595</v>
      </c>
      <c r="D625">
        <v>49525488</v>
      </c>
      <c r="E625">
        <v>1</v>
      </c>
      <c r="F625">
        <v>1</v>
      </c>
      <c r="G625">
        <v>1</v>
      </c>
      <c r="H625">
        <v>3</v>
      </c>
      <c r="I625" t="s">
        <v>917</v>
      </c>
      <c r="J625" t="s">
        <v>918</v>
      </c>
      <c r="K625" t="s">
        <v>919</v>
      </c>
      <c r="L625">
        <v>1346</v>
      </c>
      <c r="N625">
        <v>1009</v>
      </c>
      <c r="O625" t="s">
        <v>920</v>
      </c>
      <c r="P625" t="s">
        <v>920</v>
      </c>
      <c r="Q625">
        <v>1</v>
      </c>
      <c r="X625">
        <v>0.02</v>
      </c>
      <c r="Y625">
        <v>9.0399999999999991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0.02</v>
      </c>
      <c r="AH625">
        <v>2</v>
      </c>
      <c r="AI625">
        <v>51654601</v>
      </c>
      <c r="AJ625">
        <v>541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ROW(Source!A442)</f>
        <v>442</v>
      </c>
      <c r="B626">
        <v>51654610</v>
      </c>
      <c r="C626">
        <v>51654595</v>
      </c>
      <c r="D626">
        <v>49526492</v>
      </c>
      <c r="E626">
        <v>1</v>
      </c>
      <c r="F626">
        <v>1</v>
      </c>
      <c r="G626">
        <v>1</v>
      </c>
      <c r="H626">
        <v>3</v>
      </c>
      <c r="I626" t="s">
        <v>921</v>
      </c>
      <c r="J626" t="s">
        <v>922</v>
      </c>
      <c r="K626" t="s">
        <v>923</v>
      </c>
      <c r="L626">
        <v>1346</v>
      </c>
      <c r="N626">
        <v>1009</v>
      </c>
      <c r="O626" t="s">
        <v>920</v>
      </c>
      <c r="P626" t="s">
        <v>920</v>
      </c>
      <c r="Q626">
        <v>1</v>
      </c>
      <c r="X626">
        <v>0.08</v>
      </c>
      <c r="Y626">
        <v>23.09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0.08</v>
      </c>
      <c r="AH626">
        <v>2</v>
      </c>
      <c r="AI626">
        <v>51654602</v>
      </c>
      <c r="AJ626">
        <v>542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ROW(Source!A444)</f>
        <v>444</v>
      </c>
      <c r="B627">
        <v>51654623</v>
      </c>
      <c r="C627">
        <v>51654612</v>
      </c>
      <c r="D627">
        <v>49510723</v>
      </c>
      <c r="E627">
        <v>70</v>
      </c>
      <c r="F627">
        <v>1</v>
      </c>
      <c r="G627">
        <v>1</v>
      </c>
      <c r="H627">
        <v>1</v>
      </c>
      <c r="I627" t="s">
        <v>924</v>
      </c>
      <c r="J627" t="s">
        <v>3</v>
      </c>
      <c r="K627" t="s">
        <v>925</v>
      </c>
      <c r="L627">
        <v>1191</v>
      </c>
      <c r="N627">
        <v>1013</v>
      </c>
      <c r="O627" t="s">
        <v>904</v>
      </c>
      <c r="P627" t="s">
        <v>904</v>
      </c>
      <c r="Q627">
        <v>1</v>
      </c>
      <c r="X627">
        <v>1.07</v>
      </c>
      <c r="Y627">
        <v>0</v>
      </c>
      <c r="Z627">
        <v>0</v>
      </c>
      <c r="AA627">
        <v>0</v>
      </c>
      <c r="AB627">
        <v>8.9700000000000006</v>
      </c>
      <c r="AC627">
        <v>0</v>
      </c>
      <c r="AD627">
        <v>1</v>
      </c>
      <c r="AE627">
        <v>1</v>
      </c>
      <c r="AF627" t="s">
        <v>20</v>
      </c>
      <c r="AG627">
        <v>1.1235000000000002</v>
      </c>
      <c r="AH627">
        <v>2</v>
      </c>
      <c r="AI627">
        <v>51654613</v>
      </c>
      <c r="AJ627">
        <v>544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ROW(Source!A444)</f>
        <v>444</v>
      </c>
      <c r="B628">
        <v>51654624</v>
      </c>
      <c r="C628">
        <v>51654612</v>
      </c>
      <c r="D628">
        <v>49510905</v>
      </c>
      <c r="E628">
        <v>70</v>
      </c>
      <c r="F628">
        <v>1</v>
      </c>
      <c r="G628">
        <v>1</v>
      </c>
      <c r="H628">
        <v>1</v>
      </c>
      <c r="I628" t="s">
        <v>905</v>
      </c>
      <c r="J628" t="s">
        <v>3</v>
      </c>
      <c r="K628" t="s">
        <v>906</v>
      </c>
      <c r="L628">
        <v>1191</v>
      </c>
      <c r="N628">
        <v>1013</v>
      </c>
      <c r="O628" t="s">
        <v>904</v>
      </c>
      <c r="P628" t="s">
        <v>904</v>
      </c>
      <c r="Q628">
        <v>1</v>
      </c>
      <c r="X628">
        <v>0.01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2</v>
      </c>
      <c r="AF628" t="s">
        <v>20</v>
      </c>
      <c r="AG628">
        <v>1.0500000000000001E-2</v>
      </c>
      <c r="AH628">
        <v>2</v>
      </c>
      <c r="AI628">
        <v>51654614</v>
      </c>
      <c r="AJ628">
        <v>545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ROW(Source!A444)</f>
        <v>444</v>
      </c>
      <c r="B629">
        <v>51654625</v>
      </c>
      <c r="C629">
        <v>51654612</v>
      </c>
      <c r="D629">
        <v>49673503</v>
      </c>
      <c r="E629">
        <v>1</v>
      </c>
      <c r="F629">
        <v>1</v>
      </c>
      <c r="G629">
        <v>1</v>
      </c>
      <c r="H629">
        <v>2</v>
      </c>
      <c r="I629" t="s">
        <v>914</v>
      </c>
      <c r="J629" t="s">
        <v>915</v>
      </c>
      <c r="K629" t="s">
        <v>916</v>
      </c>
      <c r="L629">
        <v>1367</v>
      </c>
      <c r="N629">
        <v>1011</v>
      </c>
      <c r="O629" t="s">
        <v>910</v>
      </c>
      <c r="P629" t="s">
        <v>910</v>
      </c>
      <c r="Q629">
        <v>1</v>
      </c>
      <c r="X629">
        <v>0.01</v>
      </c>
      <c r="Y629">
        <v>0</v>
      </c>
      <c r="Z629">
        <v>65.709999999999994</v>
      </c>
      <c r="AA629">
        <v>11.6</v>
      </c>
      <c r="AB629">
        <v>0</v>
      </c>
      <c r="AC629">
        <v>0</v>
      </c>
      <c r="AD629">
        <v>1</v>
      </c>
      <c r="AE629">
        <v>0</v>
      </c>
      <c r="AF629" t="s">
        <v>20</v>
      </c>
      <c r="AG629">
        <v>1.0500000000000001E-2</v>
      </c>
      <c r="AH629">
        <v>2</v>
      </c>
      <c r="AI629">
        <v>51654615</v>
      </c>
      <c r="AJ629">
        <v>546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ROW(Source!A444)</f>
        <v>444</v>
      </c>
      <c r="B630">
        <v>51654626</v>
      </c>
      <c r="C630">
        <v>51654612</v>
      </c>
      <c r="D630">
        <v>49673715</v>
      </c>
      <c r="E630">
        <v>1</v>
      </c>
      <c r="F630">
        <v>1</v>
      </c>
      <c r="G630">
        <v>1</v>
      </c>
      <c r="H630">
        <v>2</v>
      </c>
      <c r="I630" t="s">
        <v>926</v>
      </c>
      <c r="J630" t="s">
        <v>927</v>
      </c>
      <c r="K630" t="s">
        <v>928</v>
      </c>
      <c r="L630">
        <v>1367</v>
      </c>
      <c r="N630">
        <v>1011</v>
      </c>
      <c r="O630" t="s">
        <v>910</v>
      </c>
      <c r="P630" t="s">
        <v>910</v>
      </c>
      <c r="Q630">
        <v>1</v>
      </c>
      <c r="X630">
        <v>0.1</v>
      </c>
      <c r="Y630">
        <v>0</v>
      </c>
      <c r="Z630">
        <v>8.1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20</v>
      </c>
      <c r="AG630">
        <v>0.10500000000000001</v>
      </c>
      <c r="AH630">
        <v>2</v>
      </c>
      <c r="AI630">
        <v>51654616</v>
      </c>
      <c r="AJ630">
        <v>547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ROW(Source!A444)</f>
        <v>444</v>
      </c>
      <c r="B631">
        <v>51654627</v>
      </c>
      <c r="C631">
        <v>51654612</v>
      </c>
      <c r="D631">
        <v>49523218</v>
      </c>
      <c r="E631">
        <v>1</v>
      </c>
      <c r="F631">
        <v>1</v>
      </c>
      <c r="G631">
        <v>1</v>
      </c>
      <c r="H631">
        <v>3</v>
      </c>
      <c r="I631" t="s">
        <v>42</v>
      </c>
      <c r="J631" t="s">
        <v>45</v>
      </c>
      <c r="K631" t="s">
        <v>43</v>
      </c>
      <c r="L631">
        <v>1374</v>
      </c>
      <c r="N631">
        <v>1013</v>
      </c>
      <c r="O631" t="s">
        <v>44</v>
      </c>
      <c r="P631" t="s">
        <v>44</v>
      </c>
      <c r="Q631">
        <v>1</v>
      </c>
      <c r="X631">
        <v>0.1</v>
      </c>
      <c r="Y631">
        <v>1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s">
        <v>3</v>
      </c>
      <c r="AG631">
        <v>0.1</v>
      </c>
      <c r="AH631">
        <v>2</v>
      </c>
      <c r="AI631">
        <v>51654617</v>
      </c>
      <c r="AJ631">
        <v>548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ROW(Source!A444)</f>
        <v>444</v>
      </c>
      <c r="B632">
        <v>51654628</v>
      </c>
      <c r="C632">
        <v>51654612</v>
      </c>
      <c r="D632">
        <v>49524301</v>
      </c>
      <c r="E632">
        <v>1</v>
      </c>
      <c r="F632">
        <v>1</v>
      </c>
      <c r="G632">
        <v>1</v>
      </c>
      <c r="H632">
        <v>3</v>
      </c>
      <c r="I632" t="s">
        <v>929</v>
      </c>
      <c r="J632" t="s">
        <v>930</v>
      </c>
      <c r="K632" t="s">
        <v>931</v>
      </c>
      <c r="L632">
        <v>1348</v>
      </c>
      <c r="N632">
        <v>1009</v>
      </c>
      <c r="O632" t="s">
        <v>105</v>
      </c>
      <c r="P632" t="s">
        <v>105</v>
      </c>
      <c r="Q632">
        <v>1000</v>
      </c>
      <c r="X632">
        <v>1.0000000000000001E-5</v>
      </c>
      <c r="Y632">
        <v>10362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1.0000000000000001E-5</v>
      </c>
      <c r="AH632">
        <v>2</v>
      </c>
      <c r="AI632">
        <v>51654618</v>
      </c>
      <c r="AJ632">
        <v>549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ROW(Source!A444)</f>
        <v>444</v>
      </c>
      <c r="B633">
        <v>51654629</v>
      </c>
      <c r="C633">
        <v>51654612</v>
      </c>
      <c r="D633">
        <v>49525498</v>
      </c>
      <c r="E633">
        <v>1</v>
      </c>
      <c r="F633">
        <v>1</v>
      </c>
      <c r="G633">
        <v>1</v>
      </c>
      <c r="H633">
        <v>3</v>
      </c>
      <c r="I633" t="s">
        <v>932</v>
      </c>
      <c r="J633" t="s">
        <v>933</v>
      </c>
      <c r="K633" t="s">
        <v>934</v>
      </c>
      <c r="L633">
        <v>1348</v>
      </c>
      <c r="N633">
        <v>1009</v>
      </c>
      <c r="O633" t="s">
        <v>105</v>
      </c>
      <c r="P633" t="s">
        <v>105</v>
      </c>
      <c r="Q633">
        <v>1000</v>
      </c>
      <c r="X633">
        <v>8.0000000000000007E-5</v>
      </c>
      <c r="Y633">
        <v>12430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8.0000000000000007E-5</v>
      </c>
      <c r="AH633">
        <v>2</v>
      </c>
      <c r="AI633">
        <v>51654619</v>
      </c>
      <c r="AJ633">
        <v>550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ROW(Source!A444)</f>
        <v>444</v>
      </c>
      <c r="B634">
        <v>51654630</v>
      </c>
      <c r="C634">
        <v>51654612</v>
      </c>
      <c r="D634">
        <v>49543539</v>
      </c>
      <c r="E634">
        <v>1</v>
      </c>
      <c r="F634">
        <v>1</v>
      </c>
      <c r="G634">
        <v>1</v>
      </c>
      <c r="H634">
        <v>3</v>
      </c>
      <c r="I634" t="s">
        <v>935</v>
      </c>
      <c r="J634" t="s">
        <v>936</v>
      </c>
      <c r="K634" t="s">
        <v>937</v>
      </c>
      <c r="L634">
        <v>1348</v>
      </c>
      <c r="N634">
        <v>1009</v>
      </c>
      <c r="O634" t="s">
        <v>105</v>
      </c>
      <c r="P634" t="s">
        <v>105</v>
      </c>
      <c r="Q634">
        <v>1000</v>
      </c>
      <c r="X634">
        <v>4.2999999999999999E-4</v>
      </c>
      <c r="Y634">
        <v>6508.75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4.2999999999999999E-4</v>
      </c>
      <c r="AH634">
        <v>2</v>
      </c>
      <c r="AI634">
        <v>51654620</v>
      </c>
      <c r="AJ634">
        <v>551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ROW(Source!A444)</f>
        <v>444</v>
      </c>
      <c r="B635">
        <v>51654631</v>
      </c>
      <c r="C635">
        <v>51654612</v>
      </c>
      <c r="D635">
        <v>49565711</v>
      </c>
      <c r="E635">
        <v>1</v>
      </c>
      <c r="F635">
        <v>1</v>
      </c>
      <c r="G635">
        <v>1</v>
      </c>
      <c r="H635">
        <v>3</v>
      </c>
      <c r="I635" t="s">
        <v>50</v>
      </c>
      <c r="J635" t="s">
        <v>53</v>
      </c>
      <c r="K635" t="s">
        <v>51</v>
      </c>
      <c r="L635">
        <v>1327</v>
      </c>
      <c r="N635">
        <v>1005</v>
      </c>
      <c r="O635" t="s">
        <v>52</v>
      </c>
      <c r="P635" t="s">
        <v>52</v>
      </c>
      <c r="Q635">
        <v>1</v>
      </c>
      <c r="X635">
        <v>0.04</v>
      </c>
      <c r="Y635">
        <v>926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0.04</v>
      </c>
      <c r="AH635">
        <v>2</v>
      </c>
      <c r="AI635">
        <v>51654622</v>
      </c>
      <c r="AJ635">
        <v>552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ROW(Source!A448)</f>
        <v>448</v>
      </c>
      <c r="B636">
        <v>51654646</v>
      </c>
      <c r="C636">
        <v>51654635</v>
      </c>
      <c r="D636">
        <v>49510723</v>
      </c>
      <c r="E636">
        <v>70</v>
      </c>
      <c r="F636">
        <v>1</v>
      </c>
      <c r="G636">
        <v>1</v>
      </c>
      <c r="H636">
        <v>1</v>
      </c>
      <c r="I636" t="s">
        <v>924</v>
      </c>
      <c r="J636" t="s">
        <v>3</v>
      </c>
      <c r="K636" t="s">
        <v>925</v>
      </c>
      <c r="L636">
        <v>1191</v>
      </c>
      <c r="N636">
        <v>1013</v>
      </c>
      <c r="O636" t="s">
        <v>904</v>
      </c>
      <c r="P636" t="s">
        <v>904</v>
      </c>
      <c r="Q636">
        <v>1</v>
      </c>
      <c r="X636">
        <v>1.07</v>
      </c>
      <c r="Y636">
        <v>0</v>
      </c>
      <c r="Z636">
        <v>0</v>
      </c>
      <c r="AA636">
        <v>0</v>
      </c>
      <c r="AB636">
        <v>8.9700000000000006</v>
      </c>
      <c r="AC636">
        <v>0</v>
      </c>
      <c r="AD636">
        <v>1</v>
      </c>
      <c r="AE636">
        <v>1</v>
      </c>
      <c r="AF636" t="s">
        <v>20</v>
      </c>
      <c r="AG636">
        <v>1.1235000000000002</v>
      </c>
      <c r="AH636">
        <v>2</v>
      </c>
      <c r="AI636">
        <v>51654636</v>
      </c>
      <c r="AJ636">
        <v>554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ROW(Source!A448)</f>
        <v>448</v>
      </c>
      <c r="B637">
        <v>51654647</v>
      </c>
      <c r="C637">
        <v>51654635</v>
      </c>
      <c r="D637">
        <v>49510905</v>
      </c>
      <c r="E637">
        <v>70</v>
      </c>
      <c r="F637">
        <v>1</v>
      </c>
      <c r="G637">
        <v>1</v>
      </c>
      <c r="H637">
        <v>1</v>
      </c>
      <c r="I637" t="s">
        <v>905</v>
      </c>
      <c r="J637" t="s">
        <v>3</v>
      </c>
      <c r="K637" t="s">
        <v>906</v>
      </c>
      <c r="L637">
        <v>1191</v>
      </c>
      <c r="N637">
        <v>1013</v>
      </c>
      <c r="O637" t="s">
        <v>904</v>
      </c>
      <c r="P637" t="s">
        <v>904</v>
      </c>
      <c r="Q637">
        <v>1</v>
      </c>
      <c r="X637">
        <v>0.01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2</v>
      </c>
      <c r="AF637" t="s">
        <v>20</v>
      </c>
      <c r="AG637">
        <v>1.0500000000000001E-2</v>
      </c>
      <c r="AH637">
        <v>2</v>
      </c>
      <c r="AI637">
        <v>51654637</v>
      </c>
      <c r="AJ637">
        <v>555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ROW(Source!A448)</f>
        <v>448</v>
      </c>
      <c r="B638">
        <v>51654648</v>
      </c>
      <c r="C638">
        <v>51654635</v>
      </c>
      <c r="D638">
        <v>49673503</v>
      </c>
      <c r="E638">
        <v>1</v>
      </c>
      <c r="F638">
        <v>1</v>
      </c>
      <c r="G638">
        <v>1</v>
      </c>
      <c r="H638">
        <v>2</v>
      </c>
      <c r="I638" t="s">
        <v>914</v>
      </c>
      <c r="J638" t="s">
        <v>915</v>
      </c>
      <c r="K638" t="s">
        <v>916</v>
      </c>
      <c r="L638">
        <v>1367</v>
      </c>
      <c r="N638">
        <v>1011</v>
      </c>
      <c r="O638" t="s">
        <v>910</v>
      </c>
      <c r="P638" t="s">
        <v>910</v>
      </c>
      <c r="Q638">
        <v>1</v>
      </c>
      <c r="X638">
        <v>0.01</v>
      </c>
      <c r="Y638">
        <v>0</v>
      </c>
      <c r="Z638">
        <v>65.709999999999994</v>
      </c>
      <c r="AA638">
        <v>11.6</v>
      </c>
      <c r="AB638">
        <v>0</v>
      </c>
      <c r="AC638">
        <v>0</v>
      </c>
      <c r="AD638">
        <v>1</v>
      </c>
      <c r="AE638">
        <v>0</v>
      </c>
      <c r="AF638" t="s">
        <v>20</v>
      </c>
      <c r="AG638">
        <v>1.0500000000000001E-2</v>
      </c>
      <c r="AH638">
        <v>2</v>
      </c>
      <c r="AI638">
        <v>51654638</v>
      </c>
      <c r="AJ638">
        <v>556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ROW(Source!A448)</f>
        <v>448</v>
      </c>
      <c r="B639">
        <v>51654649</v>
      </c>
      <c r="C639">
        <v>51654635</v>
      </c>
      <c r="D639">
        <v>49673715</v>
      </c>
      <c r="E639">
        <v>1</v>
      </c>
      <c r="F639">
        <v>1</v>
      </c>
      <c r="G639">
        <v>1</v>
      </c>
      <c r="H639">
        <v>2</v>
      </c>
      <c r="I639" t="s">
        <v>926</v>
      </c>
      <c r="J639" t="s">
        <v>927</v>
      </c>
      <c r="K639" t="s">
        <v>928</v>
      </c>
      <c r="L639">
        <v>1367</v>
      </c>
      <c r="N639">
        <v>1011</v>
      </c>
      <c r="O639" t="s">
        <v>910</v>
      </c>
      <c r="P639" t="s">
        <v>910</v>
      </c>
      <c r="Q639">
        <v>1</v>
      </c>
      <c r="X639">
        <v>0.1</v>
      </c>
      <c r="Y639">
        <v>0</v>
      </c>
      <c r="Z639">
        <v>8.1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20</v>
      </c>
      <c r="AG639">
        <v>0.10500000000000001</v>
      </c>
      <c r="AH639">
        <v>2</v>
      </c>
      <c r="AI639">
        <v>51654639</v>
      </c>
      <c r="AJ639">
        <v>557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ROW(Source!A448)</f>
        <v>448</v>
      </c>
      <c r="B640">
        <v>51654650</v>
      </c>
      <c r="C640">
        <v>51654635</v>
      </c>
      <c r="D640">
        <v>49523218</v>
      </c>
      <c r="E640">
        <v>1</v>
      </c>
      <c r="F640">
        <v>1</v>
      </c>
      <c r="G640">
        <v>1</v>
      </c>
      <c r="H640">
        <v>3</v>
      </c>
      <c r="I640" t="s">
        <v>42</v>
      </c>
      <c r="J640" t="s">
        <v>45</v>
      </c>
      <c r="K640" t="s">
        <v>43</v>
      </c>
      <c r="L640">
        <v>1374</v>
      </c>
      <c r="N640">
        <v>1013</v>
      </c>
      <c r="O640" t="s">
        <v>44</v>
      </c>
      <c r="P640" t="s">
        <v>44</v>
      </c>
      <c r="Q640">
        <v>1</v>
      </c>
      <c r="X640">
        <v>0.1</v>
      </c>
      <c r="Y640">
        <v>1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s">
        <v>3</v>
      </c>
      <c r="AG640">
        <v>0.1</v>
      </c>
      <c r="AH640">
        <v>2</v>
      </c>
      <c r="AI640">
        <v>51654640</v>
      </c>
      <c r="AJ640">
        <v>558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ROW(Source!A448)</f>
        <v>448</v>
      </c>
      <c r="B641">
        <v>51654651</v>
      </c>
      <c r="C641">
        <v>51654635</v>
      </c>
      <c r="D641">
        <v>49524301</v>
      </c>
      <c r="E641">
        <v>1</v>
      </c>
      <c r="F641">
        <v>1</v>
      </c>
      <c r="G641">
        <v>1</v>
      </c>
      <c r="H641">
        <v>3</v>
      </c>
      <c r="I641" t="s">
        <v>929</v>
      </c>
      <c r="J641" t="s">
        <v>930</v>
      </c>
      <c r="K641" t="s">
        <v>931</v>
      </c>
      <c r="L641">
        <v>1348</v>
      </c>
      <c r="N641">
        <v>1009</v>
      </c>
      <c r="O641" t="s">
        <v>105</v>
      </c>
      <c r="P641" t="s">
        <v>105</v>
      </c>
      <c r="Q641">
        <v>1000</v>
      </c>
      <c r="X641">
        <v>1.0000000000000001E-5</v>
      </c>
      <c r="Y641">
        <v>10362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1.0000000000000001E-5</v>
      </c>
      <c r="AH641">
        <v>2</v>
      </c>
      <c r="AI641">
        <v>51654641</v>
      </c>
      <c r="AJ641">
        <v>559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ROW(Source!A448)</f>
        <v>448</v>
      </c>
      <c r="B642">
        <v>51654652</v>
      </c>
      <c r="C642">
        <v>51654635</v>
      </c>
      <c r="D642">
        <v>49525498</v>
      </c>
      <c r="E642">
        <v>1</v>
      </c>
      <c r="F642">
        <v>1</v>
      </c>
      <c r="G642">
        <v>1</v>
      </c>
      <c r="H642">
        <v>3</v>
      </c>
      <c r="I642" t="s">
        <v>932</v>
      </c>
      <c r="J642" t="s">
        <v>933</v>
      </c>
      <c r="K642" t="s">
        <v>934</v>
      </c>
      <c r="L642">
        <v>1348</v>
      </c>
      <c r="N642">
        <v>1009</v>
      </c>
      <c r="O642" t="s">
        <v>105</v>
      </c>
      <c r="P642" t="s">
        <v>105</v>
      </c>
      <c r="Q642">
        <v>1000</v>
      </c>
      <c r="X642">
        <v>8.0000000000000007E-5</v>
      </c>
      <c r="Y642">
        <v>12430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8.0000000000000007E-5</v>
      </c>
      <c r="AH642">
        <v>2</v>
      </c>
      <c r="AI642">
        <v>51654642</v>
      </c>
      <c r="AJ642">
        <v>560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ROW(Source!A448)</f>
        <v>448</v>
      </c>
      <c r="B643">
        <v>51654653</v>
      </c>
      <c r="C643">
        <v>51654635</v>
      </c>
      <c r="D643">
        <v>49543539</v>
      </c>
      <c r="E643">
        <v>1</v>
      </c>
      <c r="F643">
        <v>1</v>
      </c>
      <c r="G643">
        <v>1</v>
      </c>
      <c r="H643">
        <v>3</v>
      </c>
      <c r="I643" t="s">
        <v>935</v>
      </c>
      <c r="J643" t="s">
        <v>936</v>
      </c>
      <c r="K643" t="s">
        <v>937</v>
      </c>
      <c r="L643">
        <v>1348</v>
      </c>
      <c r="N643">
        <v>1009</v>
      </c>
      <c r="O643" t="s">
        <v>105</v>
      </c>
      <c r="P643" t="s">
        <v>105</v>
      </c>
      <c r="Q643">
        <v>1000</v>
      </c>
      <c r="X643">
        <v>4.2999999999999999E-4</v>
      </c>
      <c r="Y643">
        <v>6508.75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4.2999999999999999E-4</v>
      </c>
      <c r="AH643">
        <v>2</v>
      </c>
      <c r="AI643">
        <v>51654643</v>
      </c>
      <c r="AJ643">
        <v>561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ROW(Source!A448)</f>
        <v>448</v>
      </c>
      <c r="B644">
        <v>51654654</v>
      </c>
      <c r="C644">
        <v>51654635</v>
      </c>
      <c r="D644">
        <v>49565711</v>
      </c>
      <c r="E644">
        <v>1</v>
      </c>
      <c r="F644">
        <v>1</v>
      </c>
      <c r="G644">
        <v>1</v>
      </c>
      <c r="H644">
        <v>3</v>
      </c>
      <c r="I644" t="s">
        <v>50</v>
      </c>
      <c r="J644" t="s">
        <v>53</v>
      </c>
      <c r="K644" t="s">
        <v>51</v>
      </c>
      <c r="L644">
        <v>1327</v>
      </c>
      <c r="N644">
        <v>1005</v>
      </c>
      <c r="O644" t="s">
        <v>52</v>
      </c>
      <c r="P644" t="s">
        <v>52</v>
      </c>
      <c r="Q644">
        <v>1</v>
      </c>
      <c r="X644">
        <v>0.04</v>
      </c>
      <c r="Y644">
        <v>926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0.04</v>
      </c>
      <c r="AH644">
        <v>2</v>
      </c>
      <c r="AI644">
        <v>51654645</v>
      </c>
      <c r="AJ644">
        <v>562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ROW(Source!A452)</f>
        <v>452</v>
      </c>
      <c r="B645">
        <v>51654671</v>
      </c>
      <c r="C645">
        <v>51654658</v>
      </c>
      <c r="D645">
        <v>49510719</v>
      </c>
      <c r="E645">
        <v>70</v>
      </c>
      <c r="F645">
        <v>1</v>
      </c>
      <c r="G645">
        <v>1</v>
      </c>
      <c r="H645">
        <v>1</v>
      </c>
      <c r="I645" t="s">
        <v>942</v>
      </c>
      <c r="J645" t="s">
        <v>3</v>
      </c>
      <c r="K645" t="s">
        <v>943</v>
      </c>
      <c r="L645">
        <v>1191</v>
      </c>
      <c r="N645">
        <v>1013</v>
      </c>
      <c r="O645" t="s">
        <v>904</v>
      </c>
      <c r="P645" t="s">
        <v>904</v>
      </c>
      <c r="Q645">
        <v>1</v>
      </c>
      <c r="X645">
        <v>154</v>
      </c>
      <c r="Y645">
        <v>0</v>
      </c>
      <c r="Z645">
        <v>0</v>
      </c>
      <c r="AA645">
        <v>0</v>
      </c>
      <c r="AB645">
        <v>8.74</v>
      </c>
      <c r="AC645">
        <v>0</v>
      </c>
      <c r="AD645">
        <v>1</v>
      </c>
      <c r="AE645">
        <v>1</v>
      </c>
      <c r="AF645" t="s">
        <v>20</v>
      </c>
      <c r="AG645">
        <v>161.70000000000002</v>
      </c>
      <c r="AH645">
        <v>2</v>
      </c>
      <c r="AI645">
        <v>51654659</v>
      </c>
      <c r="AJ645">
        <v>564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ROW(Source!A452)</f>
        <v>452</v>
      </c>
      <c r="B646">
        <v>51654672</v>
      </c>
      <c r="C646">
        <v>51654658</v>
      </c>
      <c r="D646">
        <v>49510905</v>
      </c>
      <c r="E646">
        <v>70</v>
      </c>
      <c r="F646">
        <v>1</v>
      </c>
      <c r="G646">
        <v>1</v>
      </c>
      <c r="H646">
        <v>1</v>
      </c>
      <c r="I646" t="s">
        <v>905</v>
      </c>
      <c r="J646" t="s">
        <v>3</v>
      </c>
      <c r="K646" t="s">
        <v>906</v>
      </c>
      <c r="L646">
        <v>1191</v>
      </c>
      <c r="N646">
        <v>1013</v>
      </c>
      <c r="O646" t="s">
        <v>904</v>
      </c>
      <c r="P646" t="s">
        <v>904</v>
      </c>
      <c r="Q646">
        <v>1</v>
      </c>
      <c r="X646">
        <v>1.2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2</v>
      </c>
      <c r="AF646" t="s">
        <v>20</v>
      </c>
      <c r="AG646">
        <v>1.26</v>
      </c>
      <c r="AH646">
        <v>2</v>
      </c>
      <c r="AI646">
        <v>51654660</v>
      </c>
      <c r="AJ646">
        <v>565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ROW(Source!A452)</f>
        <v>452</v>
      </c>
      <c r="B647">
        <v>51654673</v>
      </c>
      <c r="C647">
        <v>51654658</v>
      </c>
      <c r="D647">
        <v>49672573</v>
      </c>
      <c r="E647">
        <v>1</v>
      </c>
      <c r="F647">
        <v>1</v>
      </c>
      <c r="G647">
        <v>1</v>
      </c>
      <c r="H647">
        <v>2</v>
      </c>
      <c r="I647" t="s">
        <v>907</v>
      </c>
      <c r="J647" t="s">
        <v>908</v>
      </c>
      <c r="K647" t="s">
        <v>909</v>
      </c>
      <c r="L647">
        <v>1367</v>
      </c>
      <c r="N647">
        <v>1011</v>
      </c>
      <c r="O647" t="s">
        <v>910</v>
      </c>
      <c r="P647" t="s">
        <v>910</v>
      </c>
      <c r="Q647">
        <v>1</v>
      </c>
      <c r="X647">
        <v>0.48</v>
      </c>
      <c r="Y647">
        <v>0</v>
      </c>
      <c r="Z647">
        <v>115.4</v>
      </c>
      <c r="AA647">
        <v>13.5</v>
      </c>
      <c r="AB647">
        <v>0</v>
      </c>
      <c r="AC647">
        <v>0</v>
      </c>
      <c r="AD647">
        <v>1</v>
      </c>
      <c r="AE647">
        <v>0</v>
      </c>
      <c r="AF647" t="s">
        <v>20</v>
      </c>
      <c r="AG647">
        <v>0.504</v>
      </c>
      <c r="AH647">
        <v>2</v>
      </c>
      <c r="AI647">
        <v>51654661</v>
      </c>
      <c r="AJ647">
        <v>566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ROW(Source!A452)</f>
        <v>452</v>
      </c>
      <c r="B648">
        <v>51654674</v>
      </c>
      <c r="C648">
        <v>51654658</v>
      </c>
      <c r="D648">
        <v>49672703</v>
      </c>
      <c r="E648">
        <v>1</v>
      </c>
      <c r="F648">
        <v>1</v>
      </c>
      <c r="G648">
        <v>1</v>
      </c>
      <c r="H648">
        <v>2</v>
      </c>
      <c r="I648" t="s">
        <v>944</v>
      </c>
      <c r="J648" t="s">
        <v>945</v>
      </c>
      <c r="K648" t="s">
        <v>946</v>
      </c>
      <c r="L648">
        <v>1367</v>
      </c>
      <c r="N648">
        <v>1011</v>
      </c>
      <c r="O648" t="s">
        <v>910</v>
      </c>
      <c r="P648" t="s">
        <v>910</v>
      </c>
      <c r="Q648">
        <v>1</v>
      </c>
      <c r="X648">
        <v>0.34</v>
      </c>
      <c r="Y648">
        <v>0</v>
      </c>
      <c r="Z648">
        <v>6.66</v>
      </c>
      <c r="AA648">
        <v>0</v>
      </c>
      <c r="AB648">
        <v>0</v>
      </c>
      <c r="AC648">
        <v>0</v>
      </c>
      <c r="AD648">
        <v>1</v>
      </c>
      <c r="AE648">
        <v>0</v>
      </c>
      <c r="AF648" t="s">
        <v>20</v>
      </c>
      <c r="AG648">
        <v>0.35700000000000004</v>
      </c>
      <c r="AH648">
        <v>2</v>
      </c>
      <c r="AI648">
        <v>51654662</v>
      </c>
      <c r="AJ648">
        <v>567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ROW(Source!A452)</f>
        <v>452</v>
      </c>
      <c r="B649">
        <v>51654675</v>
      </c>
      <c r="C649">
        <v>51654658</v>
      </c>
      <c r="D649">
        <v>49673503</v>
      </c>
      <c r="E649">
        <v>1</v>
      </c>
      <c r="F649">
        <v>1</v>
      </c>
      <c r="G649">
        <v>1</v>
      </c>
      <c r="H649">
        <v>2</v>
      </c>
      <c r="I649" t="s">
        <v>914</v>
      </c>
      <c r="J649" t="s">
        <v>915</v>
      </c>
      <c r="K649" t="s">
        <v>916</v>
      </c>
      <c r="L649">
        <v>1367</v>
      </c>
      <c r="N649">
        <v>1011</v>
      </c>
      <c r="O649" t="s">
        <v>910</v>
      </c>
      <c r="P649" t="s">
        <v>910</v>
      </c>
      <c r="Q649">
        <v>1</v>
      </c>
      <c r="X649">
        <v>0.72</v>
      </c>
      <c r="Y649">
        <v>0</v>
      </c>
      <c r="Z649">
        <v>65.709999999999994</v>
      </c>
      <c r="AA649">
        <v>11.6</v>
      </c>
      <c r="AB649">
        <v>0</v>
      </c>
      <c r="AC649">
        <v>0</v>
      </c>
      <c r="AD649">
        <v>1</v>
      </c>
      <c r="AE649">
        <v>0</v>
      </c>
      <c r="AF649" t="s">
        <v>20</v>
      </c>
      <c r="AG649">
        <v>0.75600000000000001</v>
      </c>
      <c r="AH649">
        <v>2</v>
      </c>
      <c r="AI649">
        <v>51654663</v>
      </c>
      <c r="AJ649">
        <v>568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ROW(Source!A452)</f>
        <v>452</v>
      </c>
      <c r="B650">
        <v>51654676</v>
      </c>
      <c r="C650">
        <v>51654658</v>
      </c>
      <c r="D650">
        <v>49673715</v>
      </c>
      <c r="E650">
        <v>1</v>
      </c>
      <c r="F650">
        <v>1</v>
      </c>
      <c r="G650">
        <v>1</v>
      </c>
      <c r="H650">
        <v>2</v>
      </c>
      <c r="I650" t="s">
        <v>926</v>
      </c>
      <c r="J650" t="s">
        <v>927</v>
      </c>
      <c r="K650" t="s">
        <v>928</v>
      </c>
      <c r="L650">
        <v>1367</v>
      </c>
      <c r="N650">
        <v>1011</v>
      </c>
      <c r="O650" t="s">
        <v>910</v>
      </c>
      <c r="P650" t="s">
        <v>910</v>
      </c>
      <c r="Q650">
        <v>1</v>
      </c>
      <c r="X650">
        <v>1.54</v>
      </c>
      <c r="Y650">
        <v>0</v>
      </c>
      <c r="Z650">
        <v>8.1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20</v>
      </c>
      <c r="AG650">
        <v>1.6170000000000002</v>
      </c>
      <c r="AH650">
        <v>2</v>
      </c>
      <c r="AI650">
        <v>51654664</v>
      </c>
      <c r="AJ650">
        <v>569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ROW(Source!A452)</f>
        <v>452</v>
      </c>
      <c r="B651">
        <v>51654677</v>
      </c>
      <c r="C651">
        <v>51654658</v>
      </c>
      <c r="D651">
        <v>49521144</v>
      </c>
      <c r="E651">
        <v>1</v>
      </c>
      <c r="F651">
        <v>1</v>
      </c>
      <c r="G651">
        <v>1</v>
      </c>
      <c r="H651">
        <v>3</v>
      </c>
      <c r="I651" t="s">
        <v>947</v>
      </c>
      <c r="J651" t="s">
        <v>948</v>
      </c>
      <c r="K651" t="s">
        <v>949</v>
      </c>
      <c r="L651">
        <v>1348</v>
      </c>
      <c r="N651">
        <v>1009</v>
      </c>
      <c r="O651" t="s">
        <v>105</v>
      </c>
      <c r="P651" t="s">
        <v>105</v>
      </c>
      <c r="Q651">
        <v>1000</v>
      </c>
      <c r="X651">
        <v>8.8999999999999995E-4</v>
      </c>
      <c r="Y651">
        <v>26499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8.8999999999999995E-4</v>
      </c>
      <c r="AH651">
        <v>2</v>
      </c>
      <c r="AI651">
        <v>51654665</v>
      </c>
      <c r="AJ651">
        <v>570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ROW(Source!A452)</f>
        <v>452</v>
      </c>
      <c r="B652">
        <v>51654678</v>
      </c>
      <c r="C652">
        <v>51654658</v>
      </c>
      <c r="D652">
        <v>49524301</v>
      </c>
      <c r="E652">
        <v>1</v>
      </c>
      <c r="F652">
        <v>1</v>
      </c>
      <c r="G652">
        <v>1</v>
      </c>
      <c r="H652">
        <v>3</v>
      </c>
      <c r="I652" t="s">
        <v>929</v>
      </c>
      <c r="J652" t="s">
        <v>930</v>
      </c>
      <c r="K652" t="s">
        <v>931</v>
      </c>
      <c r="L652">
        <v>1348</v>
      </c>
      <c r="N652">
        <v>1009</v>
      </c>
      <c r="O652" t="s">
        <v>105</v>
      </c>
      <c r="P652" t="s">
        <v>105</v>
      </c>
      <c r="Q652">
        <v>1000</v>
      </c>
      <c r="X652">
        <v>4.4999999999999999E-4</v>
      </c>
      <c r="Y652">
        <v>10362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 t="s">
        <v>3</v>
      </c>
      <c r="AG652">
        <v>4.4999999999999999E-4</v>
      </c>
      <c r="AH652">
        <v>2</v>
      </c>
      <c r="AI652">
        <v>51654666</v>
      </c>
      <c r="AJ652">
        <v>571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ROW(Source!A452)</f>
        <v>452</v>
      </c>
      <c r="B653">
        <v>51654679</v>
      </c>
      <c r="C653">
        <v>51654658</v>
      </c>
      <c r="D653">
        <v>49525488</v>
      </c>
      <c r="E653">
        <v>1</v>
      </c>
      <c r="F653">
        <v>1</v>
      </c>
      <c r="G653">
        <v>1</v>
      </c>
      <c r="H653">
        <v>3</v>
      </c>
      <c r="I653" t="s">
        <v>917</v>
      </c>
      <c r="J653" t="s">
        <v>918</v>
      </c>
      <c r="K653" t="s">
        <v>919</v>
      </c>
      <c r="L653">
        <v>1346</v>
      </c>
      <c r="N653">
        <v>1009</v>
      </c>
      <c r="O653" t="s">
        <v>920</v>
      </c>
      <c r="P653" t="s">
        <v>920</v>
      </c>
      <c r="Q653">
        <v>1</v>
      </c>
      <c r="X653">
        <v>15</v>
      </c>
      <c r="Y653">
        <v>9.0399999999999991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15</v>
      </c>
      <c r="AH653">
        <v>2</v>
      </c>
      <c r="AI653">
        <v>51654667</v>
      </c>
      <c r="AJ653">
        <v>572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ROW(Source!A452)</f>
        <v>452</v>
      </c>
      <c r="B654">
        <v>51654680</v>
      </c>
      <c r="C654">
        <v>51654658</v>
      </c>
      <c r="D654">
        <v>49526492</v>
      </c>
      <c r="E654">
        <v>1</v>
      </c>
      <c r="F654">
        <v>1</v>
      </c>
      <c r="G654">
        <v>1</v>
      </c>
      <c r="H654">
        <v>3</v>
      </c>
      <c r="I654" t="s">
        <v>921</v>
      </c>
      <c r="J654" t="s">
        <v>922</v>
      </c>
      <c r="K654" t="s">
        <v>923</v>
      </c>
      <c r="L654">
        <v>1346</v>
      </c>
      <c r="N654">
        <v>1009</v>
      </c>
      <c r="O654" t="s">
        <v>920</v>
      </c>
      <c r="P654" t="s">
        <v>920</v>
      </c>
      <c r="Q654">
        <v>1</v>
      </c>
      <c r="X654">
        <v>8</v>
      </c>
      <c r="Y654">
        <v>23.09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0</v>
      </c>
      <c r="AF654" t="s">
        <v>3</v>
      </c>
      <c r="AG654">
        <v>8</v>
      </c>
      <c r="AH654">
        <v>2</v>
      </c>
      <c r="AI654">
        <v>51654668</v>
      </c>
      <c r="AJ654">
        <v>573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ROW(Source!A452)</f>
        <v>452</v>
      </c>
      <c r="B655">
        <v>51654681</v>
      </c>
      <c r="C655">
        <v>51654658</v>
      </c>
      <c r="D655">
        <v>49512814</v>
      </c>
      <c r="E655">
        <v>70</v>
      </c>
      <c r="F655">
        <v>1</v>
      </c>
      <c r="G655">
        <v>1</v>
      </c>
      <c r="H655">
        <v>3</v>
      </c>
      <c r="I655" t="s">
        <v>974</v>
      </c>
      <c r="J655" t="s">
        <v>3</v>
      </c>
      <c r="K655" t="s">
        <v>975</v>
      </c>
      <c r="L655">
        <v>1327</v>
      </c>
      <c r="N655">
        <v>1005</v>
      </c>
      <c r="O655" t="s">
        <v>52</v>
      </c>
      <c r="P655" t="s">
        <v>52</v>
      </c>
      <c r="Q655">
        <v>1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</v>
      </c>
      <c r="AD655">
        <v>0</v>
      </c>
      <c r="AE655">
        <v>0</v>
      </c>
      <c r="AF655" t="s">
        <v>3</v>
      </c>
      <c r="AG655">
        <v>0</v>
      </c>
      <c r="AH655">
        <v>3</v>
      </c>
      <c r="AI655">
        <v>-1</v>
      </c>
      <c r="AJ655" t="s">
        <v>3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ROW(Source!A452)</f>
        <v>452</v>
      </c>
      <c r="B656">
        <v>51654682</v>
      </c>
      <c r="C656">
        <v>51654658</v>
      </c>
      <c r="D656">
        <v>49555131</v>
      </c>
      <c r="E656">
        <v>1</v>
      </c>
      <c r="F656">
        <v>1</v>
      </c>
      <c r="G656">
        <v>1</v>
      </c>
      <c r="H656">
        <v>3</v>
      </c>
      <c r="I656" t="s">
        <v>950</v>
      </c>
      <c r="J656" t="s">
        <v>951</v>
      </c>
      <c r="K656" t="s">
        <v>952</v>
      </c>
      <c r="L656">
        <v>1348</v>
      </c>
      <c r="N656">
        <v>1009</v>
      </c>
      <c r="O656" t="s">
        <v>105</v>
      </c>
      <c r="P656" t="s">
        <v>105</v>
      </c>
      <c r="Q656">
        <v>1000</v>
      </c>
      <c r="X656">
        <v>5.0099999999999997E-3</v>
      </c>
      <c r="Y656">
        <v>17183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5.0099999999999997E-3</v>
      </c>
      <c r="AH656">
        <v>2</v>
      </c>
      <c r="AI656">
        <v>51654669</v>
      </c>
      <c r="AJ656">
        <v>574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ROW(Source!A452)</f>
        <v>452</v>
      </c>
      <c r="B657">
        <v>51654683</v>
      </c>
      <c r="C657">
        <v>51654658</v>
      </c>
      <c r="D657">
        <v>49514607</v>
      </c>
      <c r="E657">
        <v>70</v>
      </c>
      <c r="F657">
        <v>1</v>
      </c>
      <c r="G657">
        <v>1</v>
      </c>
      <c r="H657">
        <v>3</v>
      </c>
      <c r="I657" t="s">
        <v>976</v>
      </c>
      <c r="J657" t="s">
        <v>3</v>
      </c>
      <c r="K657" t="s">
        <v>977</v>
      </c>
      <c r="L657">
        <v>1327</v>
      </c>
      <c r="N657">
        <v>1005</v>
      </c>
      <c r="O657" t="s">
        <v>52</v>
      </c>
      <c r="P657" t="s">
        <v>52</v>
      </c>
      <c r="Q657">
        <v>1</v>
      </c>
      <c r="X657">
        <v>100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 t="s">
        <v>3</v>
      </c>
      <c r="AG657">
        <v>100</v>
      </c>
      <c r="AH657">
        <v>3</v>
      </c>
      <c r="AI657">
        <v>-1</v>
      </c>
      <c r="AJ657" t="s">
        <v>3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ROW(Source!A452)</f>
        <v>452</v>
      </c>
      <c r="B658">
        <v>51654684</v>
      </c>
      <c r="C658">
        <v>51654658</v>
      </c>
      <c r="D658">
        <v>49514616</v>
      </c>
      <c r="E658">
        <v>70</v>
      </c>
      <c r="F658">
        <v>1</v>
      </c>
      <c r="G658">
        <v>1</v>
      </c>
      <c r="H658">
        <v>3</v>
      </c>
      <c r="I658" t="s">
        <v>978</v>
      </c>
      <c r="J658" t="s">
        <v>3</v>
      </c>
      <c r="K658" t="s">
        <v>979</v>
      </c>
      <c r="L658">
        <v>1346</v>
      </c>
      <c r="N658">
        <v>1009</v>
      </c>
      <c r="O658" t="s">
        <v>920</v>
      </c>
      <c r="P658" t="s">
        <v>920</v>
      </c>
      <c r="Q658">
        <v>1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</v>
      </c>
      <c r="AD658">
        <v>0</v>
      </c>
      <c r="AE658">
        <v>0</v>
      </c>
      <c r="AF658" t="s">
        <v>3</v>
      </c>
      <c r="AG658">
        <v>0</v>
      </c>
      <c r="AH658">
        <v>3</v>
      </c>
      <c r="AI658">
        <v>-1</v>
      </c>
      <c r="AJ658" t="s">
        <v>3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ROW(Source!A452)</f>
        <v>452</v>
      </c>
      <c r="B659">
        <v>51654685</v>
      </c>
      <c r="C659">
        <v>51654658</v>
      </c>
      <c r="D659">
        <v>49514616</v>
      </c>
      <c r="E659">
        <v>70</v>
      </c>
      <c r="F659">
        <v>1</v>
      </c>
      <c r="G659">
        <v>1</v>
      </c>
      <c r="H659">
        <v>3</v>
      </c>
      <c r="I659" t="s">
        <v>978</v>
      </c>
      <c r="J659" t="s">
        <v>3</v>
      </c>
      <c r="K659" t="s">
        <v>980</v>
      </c>
      <c r="L659">
        <v>1371</v>
      </c>
      <c r="N659">
        <v>1013</v>
      </c>
      <c r="O659" t="s">
        <v>17</v>
      </c>
      <c r="P659" t="s">
        <v>17</v>
      </c>
      <c r="Q659">
        <v>1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</v>
      </c>
      <c r="AD659">
        <v>0</v>
      </c>
      <c r="AE659">
        <v>0</v>
      </c>
      <c r="AF659" t="s">
        <v>3</v>
      </c>
      <c r="AG659">
        <v>0</v>
      </c>
      <c r="AH659">
        <v>3</v>
      </c>
      <c r="AI659">
        <v>-1</v>
      </c>
      <c r="AJ659" t="s">
        <v>3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ROW(Source!A452)</f>
        <v>452</v>
      </c>
      <c r="B660">
        <v>51654686</v>
      </c>
      <c r="C660">
        <v>51654658</v>
      </c>
      <c r="D660">
        <v>49514677</v>
      </c>
      <c r="E660">
        <v>70</v>
      </c>
      <c r="F660">
        <v>1</v>
      </c>
      <c r="G660">
        <v>1</v>
      </c>
      <c r="H660">
        <v>3</v>
      </c>
      <c r="I660" t="s">
        <v>981</v>
      </c>
      <c r="J660" t="s">
        <v>3</v>
      </c>
      <c r="K660" t="s">
        <v>982</v>
      </c>
      <c r="L660">
        <v>1371</v>
      </c>
      <c r="N660">
        <v>1013</v>
      </c>
      <c r="O660" t="s">
        <v>17</v>
      </c>
      <c r="P660" t="s">
        <v>17</v>
      </c>
      <c r="Q660">
        <v>1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</v>
      </c>
      <c r="AD660">
        <v>0</v>
      </c>
      <c r="AE660">
        <v>0</v>
      </c>
      <c r="AF660" t="s">
        <v>3</v>
      </c>
      <c r="AG660">
        <v>0</v>
      </c>
      <c r="AH660">
        <v>3</v>
      </c>
      <c r="AI660">
        <v>-1</v>
      </c>
      <c r="AJ660" t="s">
        <v>3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ROW(Source!A452)</f>
        <v>452</v>
      </c>
      <c r="B661">
        <v>51654687</v>
      </c>
      <c r="C661">
        <v>51654658</v>
      </c>
      <c r="D661">
        <v>49514711</v>
      </c>
      <c r="E661">
        <v>70</v>
      </c>
      <c r="F661">
        <v>1</v>
      </c>
      <c r="G661">
        <v>1</v>
      </c>
      <c r="H661">
        <v>3</v>
      </c>
      <c r="I661" t="s">
        <v>983</v>
      </c>
      <c r="J661" t="s">
        <v>3</v>
      </c>
      <c r="K661" t="s">
        <v>984</v>
      </c>
      <c r="L661">
        <v>1371</v>
      </c>
      <c r="N661">
        <v>1013</v>
      </c>
      <c r="O661" t="s">
        <v>17</v>
      </c>
      <c r="P661" t="s">
        <v>17</v>
      </c>
      <c r="Q661">
        <v>1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</v>
      </c>
      <c r="AD661">
        <v>0</v>
      </c>
      <c r="AE661">
        <v>0</v>
      </c>
      <c r="AF661" t="s">
        <v>3</v>
      </c>
      <c r="AG661">
        <v>0</v>
      </c>
      <c r="AH661">
        <v>3</v>
      </c>
      <c r="AI661">
        <v>-1</v>
      </c>
      <c r="AJ661" t="s">
        <v>3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ROW(Source!A454)</f>
        <v>454</v>
      </c>
      <c r="B662">
        <v>51654703</v>
      </c>
      <c r="C662">
        <v>51654689</v>
      </c>
      <c r="D662">
        <v>49510719</v>
      </c>
      <c r="E662">
        <v>70</v>
      </c>
      <c r="F662">
        <v>1</v>
      </c>
      <c r="G662">
        <v>1</v>
      </c>
      <c r="H662">
        <v>1</v>
      </c>
      <c r="I662" t="s">
        <v>942</v>
      </c>
      <c r="J662" t="s">
        <v>3</v>
      </c>
      <c r="K662" t="s">
        <v>943</v>
      </c>
      <c r="L662">
        <v>1191</v>
      </c>
      <c r="N662">
        <v>1013</v>
      </c>
      <c r="O662" t="s">
        <v>904</v>
      </c>
      <c r="P662" t="s">
        <v>904</v>
      </c>
      <c r="Q662">
        <v>1</v>
      </c>
      <c r="X662">
        <v>141</v>
      </c>
      <c r="Y662">
        <v>0</v>
      </c>
      <c r="Z662">
        <v>0</v>
      </c>
      <c r="AA662">
        <v>0</v>
      </c>
      <c r="AB662">
        <v>8.74</v>
      </c>
      <c r="AC662">
        <v>0</v>
      </c>
      <c r="AD662">
        <v>1</v>
      </c>
      <c r="AE662">
        <v>1</v>
      </c>
      <c r="AF662" t="s">
        <v>20</v>
      </c>
      <c r="AG662">
        <v>148.05000000000001</v>
      </c>
      <c r="AH662">
        <v>2</v>
      </c>
      <c r="AI662">
        <v>51654690</v>
      </c>
      <c r="AJ662">
        <v>576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ROW(Source!A454)</f>
        <v>454</v>
      </c>
      <c r="B663">
        <v>51654704</v>
      </c>
      <c r="C663">
        <v>51654689</v>
      </c>
      <c r="D663">
        <v>49510905</v>
      </c>
      <c r="E663">
        <v>70</v>
      </c>
      <c r="F663">
        <v>1</v>
      </c>
      <c r="G663">
        <v>1</v>
      </c>
      <c r="H663">
        <v>1</v>
      </c>
      <c r="I663" t="s">
        <v>905</v>
      </c>
      <c r="J663" t="s">
        <v>3</v>
      </c>
      <c r="K663" t="s">
        <v>906</v>
      </c>
      <c r="L663">
        <v>1191</v>
      </c>
      <c r="N663">
        <v>1013</v>
      </c>
      <c r="O663" t="s">
        <v>904</v>
      </c>
      <c r="P663" t="s">
        <v>904</v>
      </c>
      <c r="Q663">
        <v>1</v>
      </c>
      <c r="X663">
        <v>0.94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2</v>
      </c>
      <c r="AF663" t="s">
        <v>20</v>
      </c>
      <c r="AG663">
        <v>0.98699999999999999</v>
      </c>
      <c r="AH663">
        <v>2</v>
      </c>
      <c r="AI663">
        <v>51654691</v>
      </c>
      <c r="AJ663">
        <v>577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ROW(Source!A454)</f>
        <v>454</v>
      </c>
      <c r="B664">
        <v>51654705</v>
      </c>
      <c r="C664">
        <v>51654689</v>
      </c>
      <c r="D664">
        <v>49672573</v>
      </c>
      <c r="E664">
        <v>1</v>
      </c>
      <c r="F664">
        <v>1</v>
      </c>
      <c r="G664">
        <v>1</v>
      </c>
      <c r="H664">
        <v>2</v>
      </c>
      <c r="I664" t="s">
        <v>907</v>
      </c>
      <c r="J664" t="s">
        <v>908</v>
      </c>
      <c r="K664" t="s">
        <v>909</v>
      </c>
      <c r="L664">
        <v>1367</v>
      </c>
      <c r="N664">
        <v>1011</v>
      </c>
      <c r="O664" t="s">
        <v>910</v>
      </c>
      <c r="P664" t="s">
        <v>910</v>
      </c>
      <c r="Q664">
        <v>1</v>
      </c>
      <c r="X664">
        <v>0.38</v>
      </c>
      <c r="Y664">
        <v>0</v>
      </c>
      <c r="Z664">
        <v>115.4</v>
      </c>
      <c r="AA664">
        <v>13.5</v>
      </c>
      <c r="AB664">
        <v>0</v>
      </c>
      <c r="AC664">
        <v>0</v>
      </c>
      <c r="AD664">
        <v>1</v>
      </c>
      <c r="AE664">
        <v>0</v>
      </c>
      <c r="AF664" t="s">
        <v>20</v>
      </c>
      <c r="AG664">
        <v>0.39900000000000002</v>
      </c>
      <c r="AH664">
        <v>2</v>
      </c>
      <c r="AI664">
        <v>51654692</v>
      </c>
      <c r="AJ664">
        <v>578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ROW(Source!A454)</f>
        <v>454</v>
      </c>
      <c r="B665">
        <v>51654706</v>
      </c>
      <c r="C665">
        <v>51654689</v>
      </c>
      <c r="D665">
        <v>49672703</v>
      </c>
      <c r="E665">
        <v>1</v>
      </c>
      <c r="F665">
        <v>1</v>
      </c>
      <c r="G665">
        <v>1</v>
      </c>
      <c r="H665">
        <v>2</v>
      </c>
      <c r="I665" t="s">
        <v>944</v>
      </c>
      <c r="J665" t="s">
        <v>945</v>
      </c>
      <c r="K665" t="s">
        <v>946</v>
      </c>
      <c r="L665">
        <v>1367</v>
      </c>
      <c r="N665">
        <v>1011</v>
      </c>
      <c r="O665" t="s">
        <v>910</v>
      </c>
      <c r="P665" t="s">
        <v>910</v>
      </c>
      <c r="Q665">
        <v>1</v>
      </c>
      <c r="X665">
        <v>0.34</v>
      </c>
      <c r="Y665">
        <v>0</v>
      </c>
      <c r="Z665">
        <v>6.66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20</v>
      </c>
      <c r="AG665">
        <v>0.35700000000000004</v>
      </c>
      <c r="AH665">
        <v>2</v>
      </c>
      <c r="AI665">
        <v>51654693</v>
      </c>
      <c r="AJ665">
        <v>579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ROW(Source!A454)</f>
        <v>454</v>
      </c>
      <c r="B666">
        <v>51654707</v>
      </c>
      <c r="C666">
        <v>51654689</v>
      </c>
      <c r="D666">
        <v>49673503</v>
      </c>
      <c r="E666">
        <v>1</v>
      </c>
      <c r="F666">
        <v>1</v>
      </c>
      <c r="G666">
        <v>1</v>
      </c>
      <c r="H666">
        <v>2</v>
      </c>
      <c r="I666" t="s">
        <v>914</v>
      </c>
      <c r="J666" t="s">
        <v>915</v>
      </c>
      <c r="K666" t="s">
        <v>916</v>
      </c>
      <c r="L666">
        <v>1367</v>
      </c>
      <c r="N666">
        <v>1011</v>
      </c>
      <c r="O666" t="s">
        <v>910</v>
      </c>
      <c r="P666" t="s">
        <v>910</v>
      </c>
      <c r="Q666">
        <v>1</v>
      </c>
      <c r="X666">
        <v>0.56000000000000005</v>
      </c>
      <c r="Y666">
        <v>0</v>
      </c>
      <c r="Z666">
        <v>65.709999999999994</v>
      </c>
      <c r="AA666">
        <v>11.6</v>
      </c>
      <c r="AB666">
        <v>0</v>
      </c>
      <c r="AC666">
        <v>0</v>
      </c>
      <c r="AD666">
        <v>1</v>
      </c>
      <c r="AE666">
        <v>0</v>
      </c>
      <c r="AF666" t="s">
        <v>20</v>
      </c>
      <c r="AG666">
        <v>0.58800000000000008</v>
      </c>
      <c r="AH666">
        <v>2</v>
      </c>
      <c r="AI666">
        <v>51654694</v>
      </c>
      <c r="AJ666">
        <v>580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ROW(Source!A454)</f>
        <v>454</v>
      </c>
      <c r="B667">
        <v>51654708</v>
      </c>
      <c r="C667">
        <v>51654689</v>
      </c>
      <c r="D667">
        <v>49673715</v>
      </c>
      <c r="E667">
        <v>1</v>
      </c>
      <c r="F667">
        <v>1</v>
      </c>
      <c r="G667">
        <v>1</v>
      </c>
      <c r="H667">
        <v>2</v>
      </c>
      <c r="I667" t="s">
        <v>926</v>
      </c>
      <c r="J667" t="s">
        <v>927</v>
      </c>
      <c r="K667" t="s">
        <v>928</v>
      </c>
      <c r="L667">
        <v>1367</v>
      </c>
      <c r="N667">
        <v>1011</v>
      </c>
      <c r="O667" t="s">
        <v>910</v>
      </c>
      <c r="P667" t="s">
        <v>910</v>
      </c>
      <c r="Q667">
        <v>1</v>
      </c>
      <c r="X667">
        <v>1.4</v>
      </c>
      <c r="Y667">
        <v>0</v>
      </c>
      <c r="Z667">
        <v>8.1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20</v>
      </c>
      <c r="AG667">
        <v>1.47</v>
      </c>
      <c r="AH667">
        <v>2</v>
      </c>
      <c r="AI667">
        <v>51654695</v>
      </c>
      <c r="AJ667">
        <v>581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ROW(Source!A454)</f>
        <v>454</v>
      </c>
      <c r="B668">
        <v>51654709</v>
      </c>
      <c r="C668">
        <v>51654689</v>
      </c>
      <c r="D668">
        <v>49521144</v>
      </c>
      <c r="E668">
        <v>1</v>
      </c>
      <c r="F668">
        <v>1</v>
      </c>
      <c r="G668">
        <v>1</v>
      </c>
      <c r="H668">
        <v>3</v>
      </c>
      <c r="I668" t="s">
        <v>947</v>
      </c>
      <c r="J668" t="s">
        <v>948</v>
      </c>
      <c r="K668" t="s">
        <v>949</v>
      </c>
      <c r="L668">
        <v>1348</v>
      </c>
      <c r="N668">
        <v>1009</v>
      </c>
      <c r="O668" t="s">
        <v>105</v>
      </c>
      <c r="P668" t="s">
        <v>105</v>
      </c>
      <c r="Q668">
        <v>1000</v>
      </c>
      <c r="X668">
        <v>8.8999999999999995E-4</v>
      </c>
      <c r="Y668">
        <v>26499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8.8999999999999995E-4</v>
      </c>
      <c r="AH668">
        <v>2</v>
      </c>
      <c r="AI668">
        <v>51654696</v>
      </c>
      <c r="AJ668">
        <v>582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ROW(Source!A454)</f>
        <v>454</v>
      </c>
      <c r="B669">
        <v>51654710</v>
      </c>
      <c r="C669">
        <v>51654689</v>
      </c>
      <c r="D669">
        <v>49524301</v>
      </c>
      <c r="E669">
        <v>1</v>
      </c>
      <c r="F669">
        <v>1</v>
      </c>
      <c r="G669">
        <v>1</v>
      </c>
      <c r="H669">
        <v>3</v>
      </c>
      <c r="I669" t="s">
        <v>929</v>
      </c>
      <c r="J669" t="s">
        <v>930</v>
      </c>
      <c r="K669" t="s">
        <v>931</v>
      </c>
      <c r="L669">
        <v>1348</v>
      </c>
      <c r="N669">
        <v>1009</v>
      </c>
      <c r="O669" t="s">
        <v>105</v>
      </c>
      <c r="P669" t="s">
        <v>105</v>
      </c>
      <c r="Q669">
        <v>1000</v>
      </c>
      <c r="X669">
        <v>4.0999999999999999E-4</v>
      </c>
      <c r="Y669">
        <v>10362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4.0999999999999999E-4</v>
      </c>
      <c r="AH669">
        <v>2</v>
      </c>
      <c r="AI669">
        <v>51654697</v>
      </c>
      <c r="AJ669">
        <v>583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ROW(Source!A454)</f>
        <v>454</v>
      </c>
      <c r="B670">
        <v>51654711</v>
      </c>
      <c r="C670">
        <v>51654689</v>
      </c>
      <c r="D670">
        <v>49525488</v>
      </c>
      <c r="E670">
        <v>1</v>
      </c>
      <c r="F670">
        <v>1</v>
      </c>
      <c r="G670">
        <v>1</v>
      </c>
      <c r="H670">
        <v>3</v>
      </c>
      <c r="I670" t="s">
        <v>917</v>
      </c>
      <c r="J670" t="s">
        <v>918</v>
      </c>
      <c r="K670" t="s">
        <v>919</v>
      </c>
      <c r="L670">
        <v>1346</v>
      </c>
      <c r="N670">
        <v>1009</v>
      </c>
      <c r="O670" t="s">
        <v>920</v>
      </c>
      <c r="P670" t="s">
        <v>920</v>
      </c>
      <c r="Q670">
        <v>1</v>
      </c>
      <c r="X670">
        <v>15</v>
      </c>
      <c r="Y670">
        <v>9.0399999999999991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3</v>
      </c>
      <c r="AG670">
        <v>15</v>
      </c>
      <c r="AH670">
        <v>2</v>
      </c>
      <c r="AI670">
        <v>51654698</v>
      </c>
      <c r="AJ670">
        <v>584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ROW(Source!A454)</f>
        <v>454</v>
      </c>
      <c r="B671">
        <v>51654712</v>
      </c>
      <c r="C671">
        <v>51654689</v>
      </c>
      <c r="D671">
        <v>49526492</v>
      </c>
      <c r="E671">
        <v>1</v>
      </c>
      <c r="F671">
        <v>1</v>
      </c>
      <c r="G671">
        <v>1</v>
      </c>
      <c r="H671">
        <v>3</v>
      </c>
      <c r="I671" t="s">
        <v>921</v>
      </c>
      <c r="J671" t="s">
        <v>922</v>
      </c>
      <c r="K671" t="s">
        <v>923</v>
      </c>
      <c r="L671">
        <v>1346</v>
      </c>
      <c r="N671">
        <v>1009</v>
      </c>
      <c r="O671" t="s">
        <v>920</v>
      </c>
      <c r="P671" t="s">
        <v>920</v>
      </c>
      <c r="Q671">
        <v>1</v>
      </c>
      <c r="X671">
        <v>8</v>
      </c>
      <c r="Y671">
        <v>23.09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8</v>
      </c>
      <c r="AH671">
        <v>2</v>
      </c>
      <c r="AI671">
        <v>51654699</v>
      </c>
      <c r="AJ671">
        <v>585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ROW(Source!A454)</f>
        <v>454</v>
      </c>
      <c r="B672">
        <v>51654713</v>
      </c>
      <c r="C672">
        <v>51654689</v>
      </c>
      <c r="D672">
        <v>49512814</v>
      </c>
      <c r="E672">
        <v>70</v>
      </c>
      <c r="F672">
        <v>1</v>
      </c>
      <c r="G672">
        <v>1</v>
      </c>
      <c r="H672">
        <v>3</v>
      </c>
      <c r="I672" t="s">
        <v>974</v>
      </c>
      <c r="J672" t="s">
        <v>3</v>
      </c>
      <c r="K672" t="s">
        <v>975</v>
      </c>
      <c r="L672">
        <v>1327</v>
      </c>
      <c r="N672">
        <v>1005</v>
      </c>
      <c r="O672" t="s">
        <v>52</v>
      </c>
      <c r="P672" t="s">
        <v>52</v>
      </c>
      <c r="Q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</v>
      </c>
      <c r="AD672">
        <v>0</v>
      </c>
      <c r="AE672">
        <v>0</v>
      </c>
      <c r="AF672" t="s">
        <v>3</v>
      </c>
      <c r="AG672">
        <v>0</v>
      </c>
      <c r="AH672">
        <v>3</v>
      </c>
      <c r="AI672">
        <v>-1</v>
      </c>
      <c r="AJ672" t="s">
        <v>3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ROW(Source!A454)</f>
        <v>454</v>
      </c>
      <c r="B673">
        <v>51654714</v>
      </c>
      <c r="C673">
        <v>51654689</v>
      </c>
      <c r="D673">
        <v>49555131</v>
      </c>
      <c r="E673">
        <v>1</v>
      </c>
      <c r="F673">
        <v>1</v>
      </c>
      <c r="G673">
        <v>1</v>
      </c>
      <c r="H673">
        <v>3</v>
      </c>
      <c r="I673" t="s">
        <v>950</v>
      </c>
      <c r="J673" t="s">
        <v>951</v>
      </c>
      <c r="K673" t="s">
        <v>952</v>
      </c>
      <c r="L673">
        <v>1348</v>
      </c>
      <c r="N673">
        <v>1009</v>
      </c>
      <c r="O673" t="s">
        <v>105</v>
      </c>
      <c r="P673" t="s">
        <v>105</v>
      </c>
      <c r="Q673">
        <v>1000</v>
      </c>
      <c r="X673">
        <v>5.0099999999999997E-3</v>
      </c>
      <c r="Y673">
        <v>17183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5.0099999999999997E-3</v>
      </c>
      <c r="AH673">
        <v>2</v>
      </c>
      <c r="AI673">
        <v>51654700</v>
      </c>
      <c r="AJ673">
        <v>586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ROW(Source!A454)</f>
        <v>454</v>
      </c>
      <c r="B674">
        <v>51654715</v>
      </c>
      <c r="C674">
        <v>51654689</v>
      </c>
      <c r="D674">
        <v>49514607</v>
      </c>
      <c r="E674">
        <v>70</v>
      </c>
      <c r="F674">
        <v>1</v>
      </c>
      <c r="G674">
        <v>1</v>
      </c>
      <c r="H674">
        <v>3</v>
      </c>
      <c r="I674" t="s">
        <v>976</v>
      </c>
      <c r="J674" t="s">
        <v>3</v>
      </c>
      <c r="K674" t="s">
        <v>977</v>
      </c>
      <c r="L674">
        <v>1327</v>
      </c>
      <c r="N674">
        <v>1005</v>
      </c>
      <c r="O674" t="s">
        <v>52</v>
      </c>
      <c r="P674" t="s">
        <v>52</v>
      </c>
      <c r="Q674">
        <v>1</v>
      </c>
      <c r="X674">
        <v>100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 t="s">
        <v>3</v>
      </c>
      <c r="AG674">
        <v>100</v>
      </c>
      <c r="AH674">
        <v>3</v>
      </c>
      <c r="AI674">
        <v>-1</v>
      </c>
      <c r="AJ674" t="s">
        <v>3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ROW(Source!A454)</f>
        <v>454</v>
      </c>
      <c r="B675">
        <v>51654716</v>
      </c>
      <c r="C675">
        <v>51654689</v>
      </c>
      <c r="D675">
        <v>49514616</v>
      </c>
      <c r="E675">
        <v>70</v>
      </c>
      <c r="F675">
        <v>1</v>
      </c>
      <c r="G675">
        <v>1</v>
      </c>
      <c r="H675">
        <v>3</v>
      </c>
      <c r="I675" t="s">
        <v>978</v>
      </c>
      <c r="J675" t="s">
        <v>3</v>
      </c>
      <c r="K675" t="s">
        <v>979</v>
      </c>
      <c r="L675">
        <v>1346</v>
      </c>
      <c r="N675">
        <v>1009</v>
      </c>
      <c r="O675" t="s">
        <v>920</v>
      </c>
      <c r="P675" t="s">
        <v>920</v>
      </c>
      <c r="Q675">
        <v>1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</v>
      </c>
      <c r="AD675">
        <v>0</v>
      </c>
      <c r="AE675">
        <v>0</v>
      </c>
      <c r="AF675" t="s">
        <v>3</v>
      </c>
      <c r="AG675">
        <v>0</v>
      </c>
      <c r="AH675">
        <v>3</v>
      </c>
      <c r="AI675">
        <v>-1</v>
      </c>
      <c r="AJ675" t="s">
        <v>3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ROW(Source!A454)</f>
        <v>454</v>
      </c>
      <c r="B676">
        <v>51654717</v>
      </c>
      <c r="C676">
        <v>51654689</v>
      </c>
      <c r="D676">
        <v>49514616</v>
      </c>
      <c r="E676">
        <v>70</v>
      </c>
      <c r="F676">
        <v>1</v>
      </c>
      <c r="G676">
        <v>1</v>
      </c>
      <c r="H676">
        <v>3</v>
      </c>
      <c r="I676" t="s">
        <v>978</v>
      </c>
      <c r="J676" t="s">
        <v>3</v>
      </c>
      <c r="K676" t="s">
        <v>980</v>
      </c>
      <c r="L676">
        <v>1371</v>
      </c>
      <c r="N676">
        <v>1013</v>
      </c>
      <c r="O676" t="s">
        <v>17</v>
      </c>
      <c r="P676" t="s">
        <v>17</v>
      </c>
      <c r="Q676">
        <v>1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</v>
      </c>
      <c r="AD676">
        <v>0</v>
      </c>
      <c r="AE676">
        <v>0</v>
      </c>
      <c r="AF676" t="s">
        <v>3</v>
      </c>
      <c r="AG676">
        <v>0</v>
      </c>
      <c r="AH676">
        <v>3</v>
      </c>
      <c r="AI676">
        <v>-1</v>
      </c>
      <c r="AJ676" t="s">
        <v>3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ROW(Source!A454)</f>
        <v>454</v>
      </c>
      <c r="B677">
        <v>51654718</v>
      </c>
      <c r="C677">
        <v>51654689</v>
      </c>
      <c r="D677">
        <v>49514677</v>
      </c>
      <c r="E677">
        <v>70</v>
      </c>
      <c r="F677">
        <v>1</v>
      </c>
      <c r="G677">
        <v>1</v>
      </c>
      <c r="H677">
        <v>3</v>
      </c>
      <c r="I677" t="s">
        <v>981</v>
      </c>
      <c r="J677" t="s">
        <v>3</v>
      </c>
      <c r="K677" t="s">
        <v>982</v>
      </c>
      <c r="L677">
        <v>1371</v>
      </c>
      <c r="N677">
        <v>1013</v>
      </c>
      <c r="O677" t="s">
        <v>17</v>
      </c>
      <c r="P677" t="s">
        <v>17</v>
      </c>
      <c r="Q677">
        <v>1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</v>
      </c>
      <c r="AD677">
        <v>0</v>
      </c>
      <c r="AE677">
        <v>0</v>
      </c>
      <c r="AF677" t="s">
        <v>3</v>
      </c>
      <c r="AG677">
        <v>0</v>
      </c>
      <c r="AH677">
        <v>3</v>
      </c>
      <c r="AI677">
        <v>-1</v>
      </c>
      <c r="AJ677" t="s">
        <v>3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ROW(Source!A454)</f>
        <v>454</v>
      </c>
      <c r="B678">
        <v>51654719</v>
      </c>
      <c r="C678">
        <v>51654689</v>
      </c>
      <c r="D678">
        <v>49514711</v>
      </c>
      <c r="E678">
        <v>70</v>
      </c>
      <c r="F678">
        <v>1</v>
      </c>
      <c r="G678">
        <v>1</v>
      </c>
      <c r="H678">
        <v>3</v>
      </c>
      <c r="I678" t="s">
        <v>983</v>
      </c>
      <c r="J678" t="s">
        <v>3</v>
      </c>
      <c r="K678" t="s">
        <v>984</v>
      </c>
      <c r="L678">
        <v>1371</v>
      </c>
      <c r="N678">
        <v>1013</v>
      </c>
      <c r="O678" t="s">
        <v>17</v>
      </c>
      <c r="P678" t="s">
        <v>17</v>
      </c>
      <c r="Q678">
        <v>1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</v>
      </c>
      <c r="AD678">
        <v>0</v>
      </c>
      <c r="AE678">
        <v>0</v>
      </c>
      <c r="AF678" t="s">
        <v>3</v>
      </c>
      <c r="AG678">
        <v>0</v>
      </c>
      <c r="AH678">
        <v>3</v>
      </c>
      <c r="AI678">
        <v>-1</v>
      </c>
      <c r="AJ678" t="s">
        <v>3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ROW(Source!A457)</f>
        <v>457</v>
      </c>
      <c r="B679">
        <v>51654736</v>
      </c>
      <c r="C679">
        <v>51654722</v>
      </c>
      <c r="D679">
        <v>49510719</v>
      </c>
      <c r="E679">
        <v>70</v>
      </c>
      <c r="F679">
        <v>1</v>
      </c>
      <c r="G679">
        <v>1</v>
      </c>
      <c r="H679">
        <v>1</v>
      </c>
      <c r="I679" t="s">
        <v>942</v>
      </c>
      <c r="J679" t="s">
        <v>3</v>
      </c>
      <c r="K679" t="s">
        <v>943</v>
      </c>
      <c r="L679">
        <v>1191</v>
      </c>
      <c r="N679">
        <v>1013</v>
      </c>
      <c r="O679" t="s">
        <v>904</v>
      </c>
      <c r="P679" t="s">
        <v>904</v>
      </c>
      <c r="Q679">
        <v>1</v>
      </c>
      <c r="X679">
        <v>141</v>
      </c>
      <c r="Y679">
        <v>0</v>
      </c>
      <c r="Z679">
        <v>0</v>
      </c>
      <c r="AA679">
        <v>0</v>
      </c>
      <c r="AB679">
        <v>8.74</v>
      </c>
      <c r="AC679">
        <v>0</v>
      </c>
      <c r="AD679">
        <v>1</v>
      </c>
      <c r="AE679">
        <v>1</v>
      </c>
      <c r="AF679" t="s">
        <v>20</v>
      </c>
      <c r="AG679">
        <v>148.05000000000001</v>
      </c>
      <c r="AH679">
        <v>2</v>
      </c>
      <c r="AI679">
        <v>51654723</v>
      </c>
      <c r="AJ679">
        <v>589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ROW(Source!A457)</f>
        <v>457</v>
      </c>
      <c r="B680">
        <v>51654737</v>
      </c>
      <c r="C680">
        <v>51654722</v>
      </c>
      <c r="D680">
        <v>49510905</v>
      </c>
      <c r="E680">
        <v>70</v>
      </c>
      <c r="F680">
        <v>1</v>
      </c>
      <c r="G680">
        <v>1</v>
      </c>
      <c r="H680">
        <v>1</v>
      </c>
      <c r="I680" t="s">
        <v>905</v>
      </c>
      <c r="J680" t="s">
        <v>3</v>
      </c>
      <c r="K680" t="s">
        <v>906</v>
      </c>
      <c r="L680">
        <v>1191</v>
      </c>
      <c r="N680">
        <v>1013</v>
      </c>
      <c r="O680" t="s">
        <v>904</v>
      </c>
      <c r="P680" t="s">
        <v>904</v>
      </c>
      <c r="Q680">
        <v>1</v>
      </c>
      <c r="X680">
        <v>0.94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2</v>
      </c>
      <c r="AF680" t="s">
        <v>20</v>
      </c>
      <c r="AG680">
        <v>0.98699999999999999</v>
      </c>
      <c r="AH680">
        <v>2</v>
      </c>
      <c r="AI680">
        <v>51654724</v>
      </c>
      <c r="AJ680">
        <v>590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ROW(Source!A457)</f>
        <v>457</v>
      </c>
      <c r="B681">
        <v>51654738</v>
      </c>
      <c r="C681">
        <v>51654722</v>
      </c>
      <c r="D681">
        <v>49672573</v>
      </c>
      <c r="E681">
        <v>1</v>
      </c>
      <c r="F681">
        <v>1</v>
      </c>
      <c r="G681">
        <v>1</v>
      </c>
      <c r="H681">
        <v>2</v>
      </c>
      <c r="I681" t="s">
        <v>907</v>
      </c>
      <c r="J681" t="s">
        <v>908</v>
      </c>
      <c r="K681" t="s">
        <v>909</v>
      </c>
      <c r="L681">
        <v>1367</v>
      </c>
      <c r="N681">
        <v>1011</v>
      </c>
      <c r="O681" t="s">
        <v>910</v>
      </c>
      <c r="P681" t="s">
        <v>910</v>
      </c>
      <c r="Q681">
        <v>1</v>
      </c>
      <c r="X681">
        <v>0.38</v>
      </c>
      <c r="Y681">
        <v>0</v>
      </c>
      <c r="Z681">
        <v>115.4</v>
      </c>
      <c r="AA681">
        <v>13.5</v>
      </c>
      <c r="AB681">
        <v>0</v>
      </c>
      <c r="AC681">
        <v>0</v>
      </c>
      <c r="AD681">
        <v>1</v>
      </c>
      <c r="AE681">
        <v>0</v>
      </c>
      <c r="AF681" t="s">
        <v>20</v>
      </c>
      <c r="AG681">
        <v>0.39900000000000002</v>
      </c>
      <c r="AH681">
        <v>2</v>
      </c>
      <c r="AI681">
        <v>51654725</v>
      </c>
      <c r="AJ681">
        <v>591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ROW(Source!A457)</f>
        <v>457</v>
      </c>
      <c r="B682">
        <v>51654739</v>
      </c>
      <c r="C682">
        <v>51654722</v>
      </c>
      <c r="D682">
        <v>49672703</v>
      </c>
      <c r="E682">
        <v>1</v>
      </c>
      <c r="F682">
        <v>1</v>
      </c>
      <c r="G682">
        <v>1</v>
      </c>
      <c r="H682">
        <v>2</v>
      </c>
      <c r="I682" t="s">
        <v>944</v>
      </c>
      <c r="J682" t="s">
        <v>945</v>
      </c>
      <c r="K682" t="s">
        <v>946</v>
      </c>
      <c r="L682">
        <v>1367</v>
      </c>
      <c r="N682">
        <v>1011</v>
      </c>
      <c r="O682" t="s">
        <v>910</v>
      </c>
      <c r="P682" t="s">
        <v>910</v>
      </c>
      <c r="Q682">
        <v>1</v>
      </c>
      <c r="X682">
        <v>0.34</v>
      </c>
      <c r="Y682">
        <v>0</v>
      </c>
      <c r="Z682">
        <v>6.66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20</v>
      </c>
      <c r="AG682">
        <v>0.35700000000000004</v>
      </c>
      <c r="AH682">
        <v>2</v>
      </c>
      <c r="AI682">
        <v>51654726</v>
      </c>
      <c r="AJ682">
        <v>592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ROW(Source!A457)</f>
        <v>457</v>
      </c>
      <c r="B683">
        <v>51654740</v>
      </c>
      <c r="C683">
        <v>51654722</v>
      </c>
      <c r="D683">
        <v>49673503</v>
      </c>
      <c r="E683">
        <v>1</v>
      </c>
      <c r="F683">
        <v>1</v>
      </c>
      <c r="G683">
        <v>1</v>
      </c>
      <c r="H683">
        <v>2</v>
      </c>
      <c r="I683" t="s">
        <v>914</v>
      </c>
      <c r="J683" t="s">
        <v>915</v>
      </c>
      <c r="K683" t="s">
        <v>916</v>
      </c>
      <c r="L683">
        <v>1367</v>
      </c>
      <c r="N683">
        <v>1011</v>
      </c>
      <c r="O683" t="s">
        <v>910</v>
      </c>
      <c r="P683" t="s">
        <v>910</v>
      </c>
      <c r="Q683">
        <v>1</v>
      </c>
      <c r="X683">
        <v>0.56000000000000005</v>
      </c>
      <c r="Y683">
        <v>0</v>
      </c>
      <c r="Z683">
        <v>65.709999999999994</v>
      </c>
      <c r="AA683">
        <v>11.6</v>
      </c>
      <c r="AB683">
        <v>0</v>
      </c>
      <c r="AC683">
        <v>0</v>
      </c>
      <c r="AD683">
        <v>1</v>
      </c>
      <c r="AE683">
        <v>0</v>
      </c>
      <c r="AF683" t="s">
        <v>20</v>
      </c>
      <c r="AG683">
        <v>0.58800000000000008</v>
      </c>
      <c r="AH683">
        <v>2</v>
      </c>
      <c r="AI683">
        <v>51654727</v>
      </c>
      <c r="AJ683">
        <v>593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ROW(Source!A457)</f>
        <v>457</v>
      </c>
      <c r="B684">
        <v>51654741</v>
      </c>
      <c r="C684">
        <v>51654722</v>
      </c>
      <c r="D684">
        <v>49673715</v>
      </c>
      <c r="E684">
        <v>1</v>
      </c>
      <c r="F684">
        <v>1</v>
      </c>
      <c r="G684">
        <v>1</v>
      </c>
      <c r="H684">
        <v>2</v>
      </c>
      <c r="I684" t="s">
        <v>926</v>
      </c>
      <c r="J684" t="s">
        <v>927</v>
      </c>
      <c r="K684" t="s">
        <v>928</v>
      </c>
      <c r="L684">
        <v>1367</v>
      </c>
      <c r="N684">
        <v>1011</v>
      </c>
      <c r="O684" t="s">
        <v>910</v>
      </c>
      <c r="P684" t="s">
        <v>910</v>
      </c>
      <c r="Q684">
        <v>1</v>
      </c>
      <c r="X684">
        <v>1.4</v>
      </c>
      <c r="Y684">
        <v>0</v>
      </c>
      <c r="Z684">
        <v>8.1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20</v>
      </c>
      <c r="AG684">
        <v>1.47</v>
      </c>
      <c r="AH684">
        <v>2</v>
      </c>
      <c r="AI684">
        <v>51654728</v>
      </c>
      <c r="AJ684">
        <v>594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ROW(Source!A457)</f>
        <v>457</v>
      </c>
      <c r="B685">
        <v>51654742</v>
      </c>
      <c r="C685">
        <v>51654722</v>
      </c>
      <c r="D685">
        <v>49521144</v>
      </c>
      <c r="E685">
        <v>1</v>
      </c>
      <c r="F685">
        <v>1</v>
      </c>
      <c r="G685">
        <v>1</v>
      </c>
      <c r="H685">
        <v>3</v>
      </c>
      <c r="I685" t="s">
        <v>947</v>
      </c>
      <c r="J685" t="s">
        <v>948</v>
      </c>
      <c r="K685" t="s">
        <v>949</v>
      </c>
      <c r="L685">
        <v>1348</v>
      </c>
      <c r="N685">
        <v>1009</v>
      </c>
      <c r="O685" t="s">
        <v>105</v>
      </c>
      <c r="P685" t="s">
        <v>105</v>
      </c>
      <c r="Q685">
        <v>1000</v>
      </c>
      <c r="X685">
        <v>8.8999999999999995E-4</v>
      </c>
      <c r="Y685">
        <v>26499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8.8999999999999995E-4</v>
      </c>
      <c r="AH685">
        <v>2</v>
      </c>
      <c r="AI685">
        <v>51654729</v>
      </c>
      <c r="AJ685">
        <v>595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ROW(Source!A457)</f>
        <v>457</v>
      </c>
      <c r="B686">
        <v>51654743</v>
      </c>
      <c r="C686">
        <v>51654722</v>
      </c>
      <c r="D686">
        <v>49524301</v>
      </c>
      <c r="E686">
        <v>1</v>
      </c>
      <c r="F686">
        <v>1</v>
      </c>
      <c r="G686">
        <v>1</v>
      </c>
      <c r="H686">
        <v>3</v>
      </c>
      <c r="I686" t="s">
        <v>929</v>
      </c>
      <c r="J686" t="s">
        <v>930</v>
      </c>
      <c r="K686" t="s">
        <v>931</v>
      </c>
      <c r="L686">
        <v>1348</v>
      </c>
      <c r="N686">
        <v>1009</v>
      </c>
      <c r="O686" t="s">
        <v>105</v>
      </c>
      <c r="P686" t="s">
        <v>105</v>
      </c>
      <c r="Q686">
        <v>1000</v>
      </c>
      <c r="X686">
        <v>4.0999999999999999E-4</v>
      </c>
      <c r="Y686">
        <v>10362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4.0999999999999999E-4</v>
      </c>
      <c r="AH686">
        <v>2</v>
      </c>
      <c r="AI686">
        <v>51654730</v>
      </c>
      <c r="AJ686">
        <v>596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ROW(Source!A457)</f>
        <v>457</v>
      </c>
      <c r="B687">
        <v>51654744</v>
      </c>
      <c r="C687">
        <v>51654722</v>
      </c>
      <c r="D687">
        <v>49525488</v>
      </c>
      <c r="E687">
        <v>1</v>
      </c>
      <c r="F687">
        <v>1</v>
      </c>
      <c r="G687">
        <v>1</v>
      </c>
      <c r="H687">
        <v>3</v>
      </c>
      <c r="I687" t="s">
        <v>917</v>
      </c>
      <c r="J687" t="s">
        <v>918</v>
      </c>
      <c r="K687" t="s">
        <v>919</v>
      </c>
      <c r="L687">
        <v>1346</v>
      </c>
      <c r="N687">
        <v>1009</v>
      </c>
      <c r="O687" t="s">
        <v>920</v>
      </c>
      <c r="P687" t="s">
        <v>920</v>
      </c>
      <c r="Q687">
        <v>1</v>
      </c>
      <c r="X687">
        <v>15</v>
      </c>
      <c r="Y687">
        <v>9.0399999999999991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15</v>
      </c>
      <c r="AH687">
        <v>2</v>
      </c>
      <c r="AI687">
        <v>51654731</v>
      </c>
      <c r="AJ687">
        <v>597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ROW(Source!A457)</f>
        <v>457</v>
      </c>
      <c r="B688">
        <v>51654745</v>
      </c>
      <c r="C688">
        <v>51654722</v>
      </c>
      <c r="D688">
        <v>49526492</v>
      </c>
      <c r="E688">
        <v>1</v>
      </c>
      <c r="F688">
        <v>1</v>
      </c>
      <c r="G688">
        <v>1</v>
      </c>
      <c r="H688">
        <v>3</v>
      </c>
      <c r="I688" t="s">
        <v>921</v>
      </c>
      <c r="J688" t="s">
        <v>922</v>
      </c>
      <c r="K688" t="s">
        <v>923</v>
      </c>
      <c r="L688">
        <v>1346</v>
      </c>
      <c r="N688">
        <v>1009</v>
      </c>
      <c r="O688" t="s">
        <v>920</v>
      </c>
      <c r="P688" t="s">
        <v>920</v>
      </c>
      <c r="Q688">
        <v>1</v>
      </c>
      <c r="X688">
        <v>8</v>
      </c>
      <c r="Y688">
        <v>23.09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8</v>
      </c>
      <c r="AH688">
        <v>2</v>
      </c>
      <c r="AI688">
        <v>51654732</v>
      </c>
      <c r="AJ688">
        <v>598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ROW(Source!A457)</f>
        <v>457</v>
      </c>
      <c r="B689">
        <v>51654746</v>
      </c>
      <c r="C689">
        <v>51654722</v>
      </c>
      <c r="D689">
        <v>49512814</v>
      </c>
      <c r="E689">
        <v>70</v>
      </c>
      <c r="F689">
        <v>1</v>
      </c>
      <c r="G689">
        <v>1</v>
      </c>
      <c r="H689">
        <v>3</v>
      </c>
      <c r="I689" t="s">
        <v>974</v>
      </c>
      <c r="J689" t="s">
        <v>3</v>
      </c>
      <c r="K689" t="s">
        <v>975</v>
      </c>
      <c r="L689">
        <v>1327</v>
      </c>
      <c r="N689">
        <v>1005</v>
      </c>
      <c r="O689" t="s">
        <v>52</v>
      </c>
      <c r="P689" t="s">
        <v>52</v>
      </c>
      <c r="Q689">
        <v>1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</v>
      </c>
      <c r="AD689">
        <v>0</v>
      </c>
      <c r="AE689">
        <v>0</v>
      </c>
      <c r="AF689" t="s">
        <v>3</v>
      </c>
      <c r="AG689">
        <v>0</v>
      </c>
      <c r="AH689">
        <v>3</v>
      </c>
      <c r="AI689">
        <v>-1</v>
      </c>
      <c r="AJ689" t="s">
        <v>3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ROW(Source!A457)</f>
        <v>457</v>
      </c>
      <c r="B690">
        <v>51654747</v>
      </c>
      <c r="C690">
        <v>51654722</v>
      </c>
      <c r="D690">
        <v>49555131</v>
      </c>
      <c r="E690">
        <v>1</v>
      </c>
      <c r="F690">
        <v>1</v>
      </c>
      <c r="G690">
        <v>1</v>
      </c>
      <c r="H690">
        <v>3</v>
      </c>
      <c r="I690" t="s">
        <v>950</v>
      </c>
      <c r="J690" t="s">
        <v>951</v>
      </c>
      <c r="K690" t="s">
        <v>952</v>
      </c>
      <c r="L690">
        <v>1348</v>
      </c>
      <c r="N690">
        <v>1009</v>
      </c>
      <c r="O690" t="s">
        <v>105</v>
      </c>
      <c r="P690" t="s">
        <v>105</v>
      </c>
      <c r="Q690">
        <v>1000</v>
      </c>
      <c r="X690">
        <v>5.0099999999999997E-3</v>
      </c>
      <c r="Y690">
        <v>17183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5.0099999999999997E-3</v>
      </c>
      <c r="AH690">
        <v>2</v>
      </c>
      <c r="AI690">
        <v>51654733</v>
      </c>
      <c r="AJ690">
        <v>599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ROW(Source!A457)</f>
        <v>457</v>
      </c>
      <c r="B691">
        <v>51654748</v>
      </c>
      <c r="C691">
        <v>51654722</v>
      </c>
      <c r="D691">
        <v>49514607</v>
      </c>
      <c r="E691">
        <v>70</v>
      </c>
      <c r="F691">
        <v>1</v>
      </c>
      <c r="G691">
        <v>1</v>
      </c>
      <c r="H691">
        <v>3</v>
      </c>
      <c r="I691" t="s">
        <v>976</v>
      </c>
      <c r="J691" t="s">
        <v>3</v>
      </c>
      <c r="K691" t="s">
        <v>977</v>
      </c>
      <c r="L691">
        <v>1327</v>
      </c>
      <c r="N691">
        <v>1005</v>
      </c>
      <c r="O691" t="s">
        <v>52</v>
      </c>
      <c r="P691" t="s">
        <v>52</v>
      </c>
      <c r="Q691">
        <v>1</v>
      </c>
      <c r="X691">
        <v>100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s">
        <v>3</v>
      </c>
      <c r="AG691">
        <v>100</v>
      </c>
      <c r="AH691">
        <v>3</v>
      </c>
      <c r="AI691">
        <v>-1</v>
      </c>
      <c r="AJ691" t="s">
        <v>3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ROW(Source!A457)</f>
        <v>457</v>
      </c>
      <c r="B692">
        <v>51654749</v>
      </c>
      <c r="C692">
        <v>51654722</v>
      </c>
      <c r="D692">
        <v>49514616</v>
      </c>
      <c r="E692">
        <v>70</v>
      </c>
      <c r="F692">
        <v>1</v>
      </c>
      <c r="G692">
        <v>1</v>
      </c>
      <c r="H692">
        <v>3</v>
      </c>
      <c r="I692" t="s">
        <v>978</v>
      </c>
      <c r="J692" t="s">
        <v>3</v>
      </c>
      <c r="K692" t="s">
        <v>979</v>
      </c>
      <c r="L692">
        <v>1346</v>
      </c>
      <c r="N692">
        <v>1009</v>
      </c>
      <c r="O692" t="s">
        <v>920</v>
      </c>
      <c r="P692" t="s">
        <v>920</v>
      </c>
      <c r="Q692">
        <v>1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</v>
      </c>
      <c r="AD692">
        <v>0</v>
      </c>
      <c r="AE692">
        <v>0</v>
      </c>
      <c r="AF692" t="s">
        <v>3</v>
      </c>
      <c r="AG692">
        <v>0</v>
      </c>
      <c r="AH692">
        <v>3</v>
      </c>
      <c r="AI692">
        <v>-1</v>
      </c>
      <c r="AJ692" t="s">
        <v>3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ROW(Source!A457)</f>
        <v>457</v>
      </c>
      <c r="B693">
        <v>51654750</v>
      </c>
      <c r="C693">
        <v>51654722</v>
      </c>
      <c r="D693">
        <v>49514616</v>
      </c>
      <c r="E693">
        <v>70</v>
      </c>
      <c r="F693">
        <v>1</v>
      </c>
      <c r="G693">
        <v>1</v>
      </c>
      <c r="H693">
        <v>3</v>
      </c>
      <c r="I693" t="s">
        <v>978</v>
      </c>
      <c r="J693" t="s">
        <v>3</v>
      </c>
      <c r="K693" t="s">
        <v>980</v>
      </c>
      <c r="L693">
        <v>1371</v>
      </c>
      <c r="N693">
        <v>1013</v>
      </c>
      <c r="O693" t="s">
        <v>17</v>
      </c>
      <c r="P693" t="s">
        <v>17</v>
      </c>
      <c r="Q693">
        <v>1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</v>
      </c>
      <c r="AD693">
        <v>0</v>
      </c>
      <c r="AE693">
        <v>0</v>
      </c>
      <c r="AF693" t="s">
        <v>3</v>
      </c>
      <c r="AG693">
        <v>0</v>
      </c>
      <c r="AH693">
        <v>3</v>
      </c>
      <c r="AI693">
        <v>-1</v>
      </c>
      <c r="AJ693" t="s">
        <v>3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ROW(Source!A457)</f>
        <v>457</v>
      </c>
      <c r="B694">
        <v>51654751</v>
      </c>
      <c r="C694">
        <v>51654722</v>
      </c>
      <c r="D694">
        <v>49514677</v>
      </c>
      <c r="E694">
        <v>70</v>
      </c>
      <c r="F694">
        <v>1</v>
      </c>
      <c r="G694">
        <v>1</v>
      </c>
      <c r="H694">
        <v>3</v>
      </c>
      <c r="I694" t="s">
        <v>981</v>
      </c>
      <c r="J694" t="s">
        <v>3</v>
      </c>
      <c r="K694" t="s">
        <v>982</v>
      </c>
      <c r="L694">
        <v>1371</v>
      </c>
      <c r="N694">
        <v>1013</v>
      </c>
      <c r="O694" t="s">
        <v>17</v>
      </c>
      <c r="P694" t="s">
        <v>17</v>
      </c>
      <c r="Q694">
        <v>1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</v>
      </c>
      <c r="AD694">
        <v>0</v>
      </c>
      <c r="AE694">
        <v>0</v>
      </c>
      <c r="AF694" t="s">
        <v>3</v>
      </c>
      <c r="AG694">
        <v>0</v>
      </c>
      <c r="AH694">
        <v>3</v>
      </c>
      <c r="AI694">
        <v>-1</v>
      </c>
      <c r="AJ694" t="s">
        <v>3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ROW(Source!A460)</f>
        <v>460</v>
      </c>
      <c r="B695">
        <v>51654762</v>
      </c>
      <c r="C695">
        <v>51654754</v>
      </c>
      <c r="D695">
        <v>49510767</v>
      </c>
      <c r="E695">
        <v>70</v>
      </c>
      <c r="F695">
        <v>1</v>
      </c>
      <c r="G695">
        <v>1</v>
      </c>
      <c r="H695">
        <v>1</v>
      </c>
      <c r="I695" t="s">
        <v>953</v>
      </c>
      <c r="J695" t="s">
        <v>3</v>
      </c>
      <c r="K695" t="s">
        <v>954</v>
      </c>
      <c r="L695">
        <v>1191</v>
      </c>
      <c r="N695">
        <v>1013</v>
      </c>
      <c r="O695" t="s">
        <v>904</v>
      </c>
      <c r="P695" t="s">
        <v>904</v>
      </c>
      <c r="Q695">
        <v>1</v>
      </c>
      <c r="X695">
        <v>5</v>
      </c>
      <c r="Y695">
        <v>0</v>
      </c>
      <c r="Z695">
        <v>0</v>
      </c>
      <c r="AA695">
        <v>0</v>
      </c>
      <c r="AB695">
        <v>9.92</v>
      </c>
      <c r="AC695">
        <v>0</v>
      </c>
      <c r="AD695">
        <v>1</v>
      </c>
      <c r="AE695">
        <v>1</v>
      </c>
      <c r="AF695" t="s">
        <v>3</v>
      </c>
      <c r="AG695">
        <v>5</v>
      </c>
      <c r="AH695">
        <v>2</v>
      </c>
      <c r="AI695">
        <v>51654755</v>
      </c>
      <c r="AJ695">
        <v>602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ROW(Source!A460)</f>
        <v>460</v>
      </c>
      <c r="B696">
        <v>51654763</v>
      </c>
      <c r="C696">
        <v>51654754</v>
      </c>
      <c r="D696">
        <v>49510905</v>
      </c>
      <c r="E696">
        <v>70</v>
      </c>
      <c r="F696">
        <v>1</v>
      </c>
      <c r="G696">
        <v>1</v>
      </c>
      <c r="H696">
        <v>1</v>
      </c>
      <c r="I696" t="s">
        <v>905</v>
      </c>
      <c r="J696" t="s">
        <v>3</v>
      </c>
      <c r="K696" t="s">
        <v>906</v>
      </c>
      <c r="L696">
        <v>1191</v>
      </c>
      <c r="N696">
        <v>1013</v>
      </c>
      <c r="O696" t="s">
        <v>904</v>
      </c>
      <c r="P696" t="s">
        <v>904</v>
      </c>
      <c r="Q696">
        <v>1</v>
      </c>
      <c r="X696">
        <v>0.43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2</v>
      </c>
      <c r="AF696" t="s">
        <v>3</v>
      </c>
      <c r="AG696">
        <v>0.43</v>
      </c>
      <c r="AH696">
        <v>2</v>
      </c>
      <c r="AI696">
        <v>51654756</v>
      </c>
      <c r="AJ696">
        <v>603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ROW(Source!A460)</f>
        <v>460</v>
      </c>
      <c r="B697">
        <v>51654764</v>
      </c>
      <c r="C697">
        <v>51654754</v>
      </c>
      <c r="D697">
        <v>49673503</v>
      </c>
      <c r="E697">
        <v>1</v>
      </c>
      <c r="F697">
        <v>1</v>
      </c>
      <c r="G697">
        <v>1</v>
      </c>
      <c r="H697">
        <v>2</v>
      </c>
      <c r="I697" t="s">
        <v>914</v>
      </c>
      <c r="J697" t="s">
        <v>915</v>
      </c>
      <c r="K697" t="s">
        <v>916</v>
      </c>
      <c r="L697">
        <v>1367</v>
      </c>
      <c r="N697">
        <v>1011</v>
      </c>
      <c r="O697" t="s">
        <v>910</v>
      </c>
      <c r="P697" t="s">
        <v>910</v>
      </c>
      <c r="Q697">
        <v>1</v>
      </c>
      <c r="X697">
        <v>0.43</v>
      </c>
      <c r="Y697">
        <v>0</v>
      </c>
      <c r="Z697">
        <v>65.709999999999994</v>
      </c>
      <c r="AA697">
        <v>11.6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0.43</v>
      </c>
      <c r="AH697">
        <v>2</v>
      </c>
      <c r="AI697">
        <v>51654757</v>
      </c>
      <c r="AJ697">
        <v>604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ROW(Source!A460)</f>
        <v>460</v>
      </c>
      <c r="B698">
        <v>51654765</v>
      </c>
      <c r="C698">
        <v>51654754</v>
      </c>
      <c r="D698">
        <v>49523581</v>
      </c>
      <c r="E698">
        <v>1</v>
      </c>
      <c r="F698">
        <v>1</v>
      </c>
      <c r="G698">
        <v>1</v>
      </c>
      <c r="H698">
        <v>3</v>
      </c>
      <c r="I698" t="s">
        <v>955</v>
      </c>
      <c r="J698" t="s">
        <v>956</v>
      </c>
      <c r="K698" t="s">
        <v>957</v>
      </c>
      <c r="L698">
        <v>1301</v>
      </c>
      <c r="N698">
        <v>1003</v>
      </c>
      <c r="O698" t="s">
        <v>958</v>
      </c>
      <c r="P698" t="s">
        <v>958</v>
      </c>
      <c r="Q698">
        <v>1</v>
      </c>
      <c r="X698">
        <v>20</v>
      </c>
      <c r="Y698">
        <v>3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20</v>
      </c>
      <c r="AH698">
        <v>2</v>
      </c>
      <c r="AI698">
        <v>51654759</v>
      </c>
      <c r="AJ698">
        <v>606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ROW(Source!A460)</f>
        <v>460</v>
      </c>
      <c r="B699">
        <v>51654766</v>
      </c>
      <c r="C699">
        <v>51654754</v>
      </c>
      <c r="D699">
        <v>49513635</v>
      </c>
      <c r="E699">
        <v>70</v>
      </c>
      <c r="F699">
        <v>1</v>
      </c>
      <c r="G699">
        <v>1</v>
      </c>
      <c r="H699">
        <v>3</v>
      </c>
      <c r="I699" t="s">
        <v>985</v>
      </c>
      <c r="J699" t="s">
        <v>3</v>
      </c>
      <c r="K699" t="s">
        <v>986</v>
      </c>
      <c r="L699">
        <v>1327</v>
      </c>
      <c r="N699">
        <v>1005</v>
      </c>
      <c r="O699" t="s">
        <v>52</v>
      </c>
      <c r="P699" t="s">
        <v>52</v>
      </c>
      <c r="Q699">
        <v>1</v>
      </c>
      <c r="X699">
        <v>11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s">
        <v>3</v>
      </c>
      <c r="AG699">
        <v>11</v>
      </c>
      <c r="AH699">
        <v>3</v>
      </c>
      <c r="AI699">
        <v>-1</v>
      </c>
      <c r="AJ699" t="s">
        <v>3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ROW(Source!A460)</f>
        <v>460</v>
      </c>
      <c r="B700">
        <v>51654767</v>
      </c>
      <c r="C700">
        <v>51654754</v>
      </c>
      <c r="D700">
        <v>49553409</v>
      </c>
      <c r="E700">
        <v>1</v>
      </c>
      <c r="F700">
        <v>1</v>
      </c>
      <c r="G700">
        <v>1</v>
      </c>
      <c r="H700">
        <v>3</v>
      </c>
      <c r="I700" t="s">
        <v>122</v>
      </c>
      <c r="J700" t="s">
        <v>125</v>
      </c>
      <c r="K700" t="s">
        <v>123</v>
      </c>
      <c r="L700">
        <v>1296</v>
      </c>
      <c r="N700">
        <v>1002</v>
      </c>
      <c r="O700" t="s">
        <v>124</v>
      </c>
      <c r="P700" t="s">
        <v>124</v>
      </c>
      <c r="Q700">
        <v>1</v>
      </c>
      <c r="X700">
        <v>1.5</v>
      </c>
      <c r="Y700">
        <v>65.58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1.5</v>
      </c>
      <c r="AH700">
        <v>2</v>
      </c>
      <c r="AI700">
        <v>51654760</v>
      </c>
      <c r="AJ700">
        <v>607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ROW(Source!A460)</f>
        <v>460</v>
      </c>
      <c r="B701">
        <v>51654768</v>
      </c>
      <c r="C701">
        <v>51654754</v>
      </c>
      <c r="D701">
        <v>49554226</v>
      </c>
      <c r="E701">
        <v>1</v>
      </c>
      <c r="F701">
        <v>1</v>
      </c>
      <c r="G701">
        <v>1</v>
      </c>
      <c r="H701">
        <v>3</v>
      </c>
      <c r="I701" t="s">
        <v>987</v>
      </c>
      <c r="J701" t="s">
        <v>988</v>
      </c>
      <c r="K701" t="s">
        <v>989</v>
      </c>
      <c r="L701">
        <v>1296</v>
      </c>
      <c r="N701">
        <v>1002</v>
      </c>
      <c r="O701" t="s">
        <v>124</v>
      </c>
      <c r="P701" t="s">
        <v>124</v>
      </c>
      <c r="Q701">
        <v>1</v>
      </c>
      <c r="X701">
        <v>0</v>
      </c>
      <c r="Y701">
        <v>269.51</v>
      </c>
      <c r="Z701">
        <v>0</v>
      </c>
      <c r="AA701">
        <v>0</v>
      </c>
      <c r="AB701">
        <v>0</v>
      </c>
      <c r="AC701">
        <v>1</v>
      </c>
      <c r="AD701">
        <v>0</v>
      </c>
      <c r="AE701">
        <v>0</v>
      </c>
      <c r="AF701" t="s">
        <v>3</v>
      </c>
      <c r="AG701">
        <v>0</v>
      </c>
      <c r="AH701">
        <v>3</v>
      </c>
      <c r="AI701">
        <v>-1</v>
      </c>
      <c r="AJ701" t="s">
        <v>3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ROW(Source!A460)</f>
        <v>460</v>
      </c>
      <c r="B702">
        <v>51654769</v>
      </c>
      <c r="C702">
        <v>51654754</v>
      </c>
      <c r="D702">
        <v>49555331</v>
      </c>
      <c r="E702">
        <v>1</v>
      </c>
      <c r="F702">
        <v>1</v>
      </c>
      <c r="G702">
        <v>1</v>
      </c>
      <c r="H702">
        <v>3</v>
      </c>
      <c r="I702" t="s">
        <v>127</v>
      </c>
      <c r="J702" t="s">
        <v>129</v>
      </c>
      <c r="K702" t="s">
        <v>128</v>
      </c>
      <c r="L702">
        <v>1296</v>
      </c>
      <c r="N702">
        <v>1002</v>
      </c>
      <c r="O702" t="s">
        <v>124</v>
      </c>
      <c r="P702" t="s">
        <v>124</v>
      </c>
      <c r="Q702">
        <v>1</v>
      </c>
      <c r="X702">
        <v>5.7000000000000002E-2</v>
      </c>
      <c r="Y702">
        <v>200.58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5.7000000000000002E-2</v>
      </c>
      <c r="AH702">
        <v>2</v>
      </c>
      <c r="AI702">
        <v>51654761</v>
      </c>
      <c r="AJ702">
        <v>608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ROW(Source!A464)</f>
        <v>464</v>
      </c>
      <c r="B703">
        <v>51654781</v>
      </c>
      <c r="C703">
        <v>51654773</v>
      </c>
      <c r="D703">
        <v>49510767</v>
      </c>
      <c r="E703">
        <v>70</v>
      </c>
      <c r="F703">
        <v>1</v>
      </c>
      <c r="G703">
        <v>1</v>
      </c>
      <c r="H703">
        <v>1</v>
      </c>
      <c r="I703" t="s">
        <v>953</v>
      </c>
      <c r="J703" t="s">
        <v>3</v>
      </c>
      <c r="K703" t="s">
        <v>954</v>
      </c>
      <c r="L703">
        <v>1191</v>
      </c>
      <c r="N703">
        <v>1013</v>
      </c>
      <c r="O703" t="s">
        <v>904</v>
      </c>
      <c r="P703" t="s">
        <v>904</v>
      </c>
      <c r="Q703">
        <v>1</v>
      </c>
      <c r="X703">
        <v>5</v>
      </c>
      <c r="Y703">
        <v>0</v>
      </c>
      <c r="Z703">
        <v>0</v>
      </c>
      <c r="AA703">
        <v>0</v>
      </c>
      <c r="AB703">
        <v>9.92</v>
      </c>
      <c r="AC703">
        <v>0</v>
      </c>
      <c r="AD703">
        <v>1</v>
      </c>
      <c r="AE703">
        <v>1</v>
      </c>
      <c r="AF703" t="s">
        <v>3</v>
      </c>
      <c r="AG703">
        <v>5</v>
      </c>
      <c r="AH703">
        <v>2</v>
      </c>
      <c r="AI703">
        <v>51654774</v>
      </c>
      <c r="AJ703">
        <v>609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ROW(Source!A464)</f>
        <v>464</v>
      </c>
      <c r="B704">
        <v>51654782</v>
      </c>
      <c r="C704">
        <v>51654773</v>
      </c>
      <c r="D704">
        <v>49510905</v>
      </c>
      <c r="E704">
        <v>70</v>
      </c>
      <c r="F704">
        <v>1</v>
      </c>
      <c r="G704">
        <v>1</v>
      </c>
      <c r="H704">
        <v>1</v>
      </c>
      <c r="I704" t="s">
        <v>905</v>
      </c>
      <c r="J704" t="s">
        <v>3</v>
      </c>
      <c r="K704" t="s">
        <v>906</v>
      </c>
      <c r="L704">
        <v>1191</v>
      </c>
      <c r="N704">
        <v>1013</v>
      </c>
      <c r="O704" t="s">
        <v>904</v>
      </c>
      <c r="P704" t="s">
        <v>904</v>
      </c>
      <c r="Q704">
        <v>1</v>
      </c>
      <c r="X704">
        <v>0.43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2</v>
      </c>
      <c r="AF704" t="s">
        <v>3</v>
      </c>
      <c r="AG704">
        <v>0.43</v>
      </c>
      <c r="AH704">
        <v>2</v>
      </c>
      <c r="AI704">
        <v>51654775</v>
      </c>
      <c r="AJ704">
        <v>610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ROW(Source!A464)</f>
        <v>464</v>
      </c>
      <c r="B705">
        <v>51654783</v>
      </c>
      <c r="C705">
        <v>51654773</v>
      </c>
      <c r="D705">
        <v>49673503</v>
      </c>
      <c r="E705">
        <v>1</v>
      </c>
      <c r="F705">
        <v>1</v>
      </c>
      <c r="G705">
        <v>1</v>
      </c>
      <c r="H705">
        <v>2</v>
      </c>
      <c r="I705" t="s">
        <v>914</v>
      </c>
      <c r="J705" t="s">
        <v>915</v>
      </c>
      <c r="K705" t="s">
        <v>916</v>
      </c>
      <c r="L705">
        <v>1367</v>
      </c>
      <c r="N705">
        <v>1011</v>
      </c>
      <c r="O705" t="s">
        <v>910</v>
      </c>
      <c r="P705" t="s">
        <v>910</v>
      </c>
      <c r="Q705">
        <v>1</v>
      </c>
      <c r="X705">
        <v>0.43</v>
      </c>
      <c r="Y705">
        <v>0</v>
      </c>
      <c r="Z705">
        <v>65.709999999999994</v>
      </c>
      <c r="AA705">
        <v>11.6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0.43</v>
      </c>
      <c r="AH705">
        <v>2</v>
      </c>
      <c r="AI705">
        <v>51654776</v>
      </c>
      <c r="AJ705">
        <v>611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ROW(Source!A464)</f>
        <v>464</v>
      </c>
      <c r="B706">
        <v>51654784</v>
      </c>
      <c r="C706">
        <v>51654773</v>
      </c>
      <c r="D706">
        <v>49523581</v>
      </c>
      <c r="E706">
        <v>1</v>
      </c>
      <c r="F706">
        <v>1</v>
      </c>
      <c r="G706">
        <v>1</v>
      </c>
      <c r="H706">
        <v>3</v>
      </c>
      <c r="I706" t="s">
        <v>955</v>
      </c>
      <c r="J706" t="s">
        <v>956</v>
      </c>
      <c r="K706" t="s">
        <v>957</v>
      </c>
      <c r="L706">
        <v>1301</v>
      </c>
      <c r="N706">
        <v>1003</v>
      </c>
      <c r="O706" t="s">
        <v>958</v>
      </c>
      <c r="P706" t="s">
        <v>958</v>
      </c>
      <c r="Q706">
        <v>1</v>
      </c>
      <c r="X706">
        <v>20</v>
      </c>
      <c r="Y706">
        <v>3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3</v>
      </c>
      <c r="AG706">
        <v>20</v>
      </c>
      <c r="AH706">
        <v>2</v>
      </c>
      <c r="AI706">
        <v>51654778</v>
      </c>
      <c r="AJ706">
        <v>613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ROW(Source!A464)</f>
        <v>464</v>
      </c>
      <c r="B707">
        <v>51654785</v>
      </c>
      <c r="C707">
        <v>51654773</v>
      </c>
      <c r="D707">
        <v>49513635</v>
      </c>
      <c r="E707">
        <v>70</v>
      </c>
      <c r="F707">
        <v>1</v>
      </c>
      <c r="G707">
        <v>1</v>
      </c>
      <c r="H707">
        <v>3</v>
      </c>
      <c r="I707" t="s">
        <v>985</v>
      </c>
      <c r="J707" t="s">
        <v>3</v>
      </c>
      <c r="K707" t="s">
        <v>986</v>
      </c>
      <c r="L707">
        <v>1327</v>
      </c>
      <c r="N707">
        <v>1005</v>
      </c>
      <c r="O707" t="s">
        <v>52</v>
      </c>
      <c r="P707" t="s">
        <v>52</v>
      </c>
      <c r="Q707">
        <v>1</v>
      </c>
      <c r="X707">
        <v>11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 t="s">
        <v>3</v>
      </c>
      <c r="AG707">
        <v>11</v>
      </c>
      <c r="AH707">
        <v>3</v>
      </c>
      <c r="AI707">
        <v>-1</v>
      </c>
      <c r="AJ707" t="s">
        <v>3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ROW(Source!A464)</f>
        <v>464</v>
      </c>
      <c r="B708">
        <v>51654786</v>
      </c>
      <c r="C708">
        <v>51654773</v>
      </c>
      <c r="D708">
        <v>49553409</v>
      </c>
      <c r="E708">
        <v>1</v>
      </c>
      <c r="F708">
        <v>1</v>
      </c>
      <c r="G708">
        <v>1</v>
      </c>
      <c r="H708">
        <v>3</v>
      </c>
      <c r="I708" t="s">
        <v>122</v>
      </c>
      <c r="J708" t="s">
        <v>125</v>
      </c>
      <c r="K708" t="s">
        <v>123</v>
      </c>
      <c r="L708">
        <v>1296</v>
      </c>
      <c r="N708">
        <v>1002</v>
      </c>
      <c r="O708" t="s">
        <v>124</v>
      </c>
      <c r="P708" t="s">
        <v>124</v>
      </c>
      <c r="Q708">
        <v>1</v>
      </c>
      <c r="X708">
        <v>1.5</v>
      </c>
      <c r="Y708">
        <v>65.58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0</v>
      </c>
      <c r="AF708" t="s">
        <v>3</v>
      </c>
      <c r="AG708">
        <v>1.5</v>
      </c>
      <c r="AH708">
        <v>2</v>
      </c>
      <c r="AI708">
        <v>51654779</v>
      </c>
      <c r="AJ708">
        <v>614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ROW(Source!A464)</f>
        <v>464</v>
      </c>
      <c r="B709">
        <v>51654787</v>
      </c>
      <c r="C709">
        <v>51654773</v>
      </c>
      <c r="D709">
        <v>49554226</v>
      </c>
      <c r="E709">
        <v>1</v>
      </c>
      <c r="F709">
        <v>1</v>
      </c>
      <c r="G709">
        <v>1</v>
      </c>
      <c r="H709">
        <v>3</v>
      </c>
      <c r="I709" t="s">
        <v>987</v>
      </c>
      <c r="J709" t="s">
        <v>988</v>
      </c>
      <c r="K709" t="s">
        <v>989</v>
      </c>
      <c r="L709">
        <v>1296</v>
      </c>
      <c r="N709">
        <v>1002</v>
      </c>
      <c r="O709" t="s">
        <v>124</v>
      </c>
      <c r="P709" t="s">
        <v>124</v>
      </c>
      <c r="Q709">
        <v>1</v>
      </c>
      <c r="X709">
        <v>0</v>
      </c>
      <c r="Y709">
        <v>269.51</v>
      </c>
      <c r="Z709">
        <v>0</v>
      </c>
      <c r="AA709">
        <v>0</v>
      </c>
      <c r="AB709">
        <v>0</v>
      </c>
      <c r="AC709">
        <v>1</v>
      </c>
      <c r="AD709">
        <v>0</v>
      </c>
      <c r="AE709">
        <v>0</v>
      </c>
      <c r="AF709" t="s">
        <v>3</v>
      </c>
      <c r="AG709">
        <v>0</v>
      </c>
      <c r="AH709">
        <v>3</v>
      </c>
      <c r="AI709">
        <v>-1</v>
      </c>
      <c r="AJ709" t="s">
        <v>3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ROW(Source!A464)</f>
        <v>464</v>
      </c>
      <c r="B710">
        <v>51654788</v>
      </c>
      <c r="C710">
        <v>51654773</v>
      </c>
      <c r="D710">
        <v>49555331</v>
      </c>
      <c r="E710">
        <v>1</v>
      </c>
      <c r="F710">
        <v>1</v>
      </c>
      <c r="G710">
        <v>1</v>
      </c>
      <c r="H710">
        <v>3</v>
      </c>
      <c r="I710" t="s">
        <v>127</v>
      </c>
      <c r="J710" t="s">
        <v>129</v>
      </c>
      <c r="K710" t="s">
        <v>128</v>
      </c>
      <c r="L710">
        <v>1296</v>
      </c>
      <c r="N710">
        <v>1002</v>
      </c>
      <c r="O710" t="s">
        <v>124</v>
      </c>
      <c r="P710" t="s">
        <v>124</v>
      </c>
      <c r="Q710">
        <v>1</v>
      </c>
      <c r="X710">
        <v>5.7000000000000002E-2</v>
      </c>
      <c r="Y710">
        <v>200.58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3</v>
      </c>
      <c r="AG710">
        <v>5.7000000000000002E-2</v>
      </c>
      <c r="AH710">
        <v>2</v>
      </c>
      <c r="AI710">
        <v>51654780</v>
      </c>
      <c r="AJ710">
        <v>615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ROW(Source!A503)</f>
        <v>503</v>
      </c>
      <c r="B711">
        <v>51654801</v>
      </c>
      <c r="C711">
        <v>51654792</v>
      </c>
      <c r="D711">
        <v>49510757</v>
      </c>
      <c r="E711">
        <v>70</v>
      </c>
      <c r="F711">
        <v>1</v>
      </c>
      <c r="G711">
        <v>1</v>
      </c>
      <c r="H711">
        <v>1</v>
      </c>
      <c r="I711" t="s">
        <v>902</v>
      </c>
      <c r="J711" t="s">
        <v>3</v>
      </c>
      <c r="K711" t="s">
        <v>903</v>
      </c>
      <c r="L711">
        <v>1191</v>
      </c>
      <c r="N711">
        <v>1013</v>
      </c>
      <c r="O711" t="s">
        <v>904</v>
      </c>
      <c r="P711" t="s">
        <v>904</v>
      </c>
      <c r="Q711">
        <v>1</v>
      </c>
      <c r="X711">
        <v>3.65</v>
      </c>
      <c r="Y711">
        <v>0</v>
      </c>
      <c r="Z711">
        <v>0</v>
      </c>
      <c r="AA711">
        <v>0</v>
      </c>
      <c r="AB711">
        <v>9.6199999999999992</v>
      </c>
      <c r="AC711">
        <v>0</v>
      </c>
      <c r="AD711">
        <v>1</v>
      </c>
      <c r="AE711">
        <v>1</v>
      </c>
      <c r="AF711" t="s">
        <v>20</v>
      </c>
      <c r="AG711">
        <v>3.8325</v>
      </c>
      <c r="AH711">
        <v>2</v>
      </c>
      <c r="AI711">
        <v>51654793</v>
      </c>
      <c r="AJ711">
        <v>616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ROW(Source!A503)</f>
        <v>503</v>
      </c>
      <c r="B712">
        <v>51654802</v>
      </c>
      <c r="C712">
        <v>51654792</v>
      </c>
      <c r="D712">
        <v>49510905</v>
      </c>
      <c r="E712">
        <v>70</v>
      </c>
      <c r="F712">
        <v>1</v>
      </c>
      <c r="G712">
        <v>1</v>
      </c>
      <c r="H712">
        <v>1</v>
      </c>
      <c r="I712" t="s">
        <v>905</v>
      </c>
      <c r="J712" t="s">
        <v>3</v>
      </c>
      <c r="K712" t="s">
        <v>906</v>
      </c>
      <c r="L712">
        <v>1191</v>
      </c>
      <c r="N712">
        <v>1013</v>
      </c>
      <c r="O712" t="s">
        <v>904</v>
      </c>
      <c r="P712" t="s">
        <v>904</v>
      </c>
      <c r="Q712">
        <v>1</v>
      </c>
      <c r="X712">
        <v>0.05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2</v>
      </c>
      <c r="AF712" t="s">
        <v>20</v>
      </c>
      <c r="AG712">
        <v>5.2500000000000005E-2</v>
      </c>
      <c r="AH712">
        <v>2</v>
      </c>
      <c r="AI712">
        <v>51654794</v>
      </c>
      <c r="AJ712">
        <v>617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ROW(Source!A503)</f>
        <v>503</v>
      </c>
      <c r="B713">
        <v>51654803</v>
      </c>
      <c r="C713">
        <v>51654792</v>
      </c>
      <c r="D713">
        <v>49672573</v>
      </c>
      <c r="E713">
        <v>1</v>
      </c>
      <c r="F713">
        <v>1</v>
      </c>
      <c r="G713">
        <v>1</v>
      </c>
      <c r="H713">
        <v>2</v>
      </c>
      <c r="I713" t="s">
        <v>907</v>
      </c>
      <c r="J713" t="s">
        <v>908</v>
      </c>
      <c r="K713" t="s">
        <v>909</v>
      </c>
      <c r="L713">
        <v>1367</v>
      </c>
      <c r="N713">
        <v>1011</v>
      </c>
      <c r="O713" t="s">
        <v>910</v>
      </c>
      <c r="P713" t="s">
        <v>910</v>
      </c>
      <c r="Q713">
        <v>1</v>
      </c>
      <c r="X713">
        <v>0.01</v>
      </c>
      <c r="Y713">
        <v>0</v>
      </c>
      <c r="Z713">
        <v>115.4</v>
      </c>
      <c r="AA713">
        <v>13.5</v>
      </c>
      <c r="AB713">
        <v>0</v>
      </c>
      <c r="AC713">
        <v>0</v>
      </c>
      <c r="AD713">
        <v>1</v>
      </c>
      <c r="AE713">
        <v>0</v>
      </c>
      <c r="AF713" t="s">
        <v>20</v>
      </c>
      <c r="AG713">
        <v>1.0500000000000001E-2</v>
      </c>
      <c r="AH713">
        <v>2</v>
      </c>
      <c r="AI713">
        <v>51654795</v>
      </c>
      <c r="AJ713">
        <v>618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ROW(Source!A503)</f>
        <v>503</v>
      </c>
      <c r="B714">
        <v>51654804</v>
      </c>
      <c r="C714">
        <v>51654792</v>
      </c>
      <c r="D714">
        <v>49672695</v>
      </c>
      <c r="E714">
        <v>1</v>
      </c>
      <c r="F714">
        <v>1</v>
      </c>
      <c r="G714">
        <v>1</v>
      </c>
      <c r="H714">
        <v>2</v>
      </c>
      <c r="I714" t="s">
        <v>911</v>
      </c>
      <c r="J714" t="s">
        <v>912</v>
      </c>
      <c r="K714" t="s">
        <v>913</v>
      </c>
      <c r="L714">
        <v>1367</v>
      </c>
      <c r="N714">
        <v>1011</v>
      </c>
      <c r="O714" t="s">
        <v>910</v>
      </c>
      <c r="P714" t="s">
        <v>910</v>
      </c>
      <c r="Q714">
        <v>1</v>
      </c>
      <c r="X714">
        <v>0.91</v>
      </c>
      <c r="Y714">
        <v>0</v>
      </c>
      <c r="Z714">
        <v>3.12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20</v>
      </c>
      <c r="AG714">
        <v>0.95550000000000013</v>
      </c>
      <c r="AH714">
        <v>2</v>
      </c>
      <c r="AI714">
        <v>51654796</v>
      </c>
      <c r="AJ714">
        <v>619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ROW(Source!A503)</f>
        <v>503</v>
      </c>
      <c r="B715">
        <v>51654805</v>
      </c>
      <c r="C715">
        <v>51654792</v>
      </c>
      <c r="D715">
        <v>49673503</v>
      </c>
      <c r="E715">
        <v>1</v>
      </c>
      <c r="F715">
        <v>1</v>
      </c>
      <c r="G715">
        <v>1</v>
      </c>
      <c r="H715">
        <v>2</v>
      </c>
      <c r="I715" t="s">
        <v>914</v>
      </c>
      <c r="J715" t="s">
        <v>915</v>
      </c>
      <c r="K715" t="s">
        <v>916</v>
      </c>
      <c r="L715">
        <v>1367</v>
      </c>
      <c r="N715">
        <v>1011</v>
      </c>
      <c r="O715" t="s">
        <v>910</v>
      </c>
      <c r="P715" t="s">
        <v>910</v>
      </c>
      <c r="Q715">
        <v>1</v>
      </c>
      <c r="X715">
        <v>0.04</v>
      </c>
      <c r="Y715">
        <v>0</v>
      </c>
      <c r="Z715">
        <v>65.709999999999994</v>
      </c>
      <c r="AA715">
        <v>11.6</v>
      </c>
      <c r="AB715">
        <v>0</v>
      </c>
      <c r="AC715">
        <v>0</v>
      </c>
      <c r="AD715">
        <v>1</v>
      </c>
      <c r="AE715">
        <v>0</v>
      </c>
      <c r="AF715" t="s">
        <v>20</v>
      </c>
      <c r="AG715">
        <v>4.2000000000000003E-2</v>
      </c>
      <c r="AH715">
        <v>2</v>
      </c>
      <c r="AI715">
        <v>51654797</v>
      </c>
      <c r="AJ715">
        <v>620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ROW(Source!A503)</f>
        <v>503</v>
      </c>
      <c r="B716">
        <v>51654806</v>
      </c>
      <c r="C716">
        <v>51654792</v>
      </c>
      <c r="D716">
        <v>49525488</v>
      </c>
      <c r="E716">
        <v>1</v>
      </c>
      <c r="F716">
        <v>1</v>
      </c>
      <c r="G716">
        <v>1</v>
      </c>
      <c r="H716">
        <v>3</v>
      </c>
      <c r="I716" t="s">
        <v>917</v>
      </c>
      <c r="J716" t="s">
        <v>918</v>
      </c>
      <c r="K716" t="s">
        <v>919</v>
      </c>
      <c r="L716">
        <v>1346</v>
      </c>
      <c r="N716">
        <v>1009</v>
      </c>
      <c r="O716" t="s">
        <v>920</v>
      </c>
      <c r="P716" t="s">
        <v>920</v>
      </c>
      <c r="Q716">
        <v>1</v>
      </c>
      <c r="X716">
        <v>0.02</v>
      </c>
      <c r="Y716">
        <v>9.0399999999999991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0.02</v>
      </c>
      <c r="AH716">
        <v>2</v>
      </c>
      <c r="AI716">
        <v>51654798</v>
      </c>
      <c r="AJ716">
        <v>621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ROW(Source!A503)</f>
        <v>503</v>
      </c>
      <c r="B717">
        <v>51654807</v>
      </c>
      <c r="C717">
        <v>51654792</v>
      </c>
      <c r="D717">
        <v>49526492</v>
      </c>
      <c r="E717">
        <v>1</v>
      </c>
      <c r="F717">
        <v>1</v>
      </c>
      <c r="G717">
        <v>1</v>
      </c>
      <c r="H717">
        <v>3</v>
      </c>
      <c r="I717" t="s">
        <v>921</v>
      </c>
      <c r="J717" t="s">
        <v>922</v>
      </c>
      <c r="K717" t="s">
        <v>923</v>
      </c>
      <c r="L717">
        <v>1346</v>
      </c>
      <c r="N717">
        <v>1009</v>
      </c>
      <c r="O717" t="s">
        <v>920</v>
      </c>
      <c r="P717" t="s">
        <v>920</v>
      </c>
      <c r="Q717">
        <v>1</v>
      </c>
      <c r="X717">
        <v>0.08</v>
      </c>
      <c r="Y717">
        <v>23.09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0.08</v>
      </c>
      <c r="AH717">
        <v>2</v>
      </c>
      <c r="AI717">
        <v>51654799</v>
      </c>
      <c r="AJ717">
        <v>622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ROW(Source!A505)</f>
        <v>505</v>
      </c>
      <c r="B718">
        <v>51654820</v>
      </c>
      <c r="C718">
        <v>51654809</v>
      </c>
      <c r="D718">
        <v>49510723</v>
      </c>
      <c r="E718">
        <v>70</v>
      </c>
      <c r="F718">
        <v>1</v>
      </c>
      <c r="G718">
        <v>1</v>
      </c>
      <c r="H718">
        <v>1</v>
      </c>
      <c r="I718" t="s">
        <v>924</v>
      </c>
      <c r="J718" t="s">
        <v>3</v>
      </c>
      <c r="K718" t="s">
        <v>925</v>
      </c>
      <c r="L718">
        <v>1191</v>
      </c>
      <c r="N718">
        <v>1013</v>
      </c>
      <c r="O718" t="s">
        <v>904</v>
      </c>
      <c r="P718" t="s">
        <v>904</v>
      </c>
      <c r="Q718">
        <v>1</v>
      </c>
      <c r="X718">
        <v>1.07</v>
      </c>
      <c r="Y718">
        <v>0</v>
      </c>
      <c r="Z718">
        <v>0</v>
      </c>
      <c r="AA718">
        <v>0</v>
      </c>
      <c r="AB718">
        <v>8.9700000000000006</v>
      </c>
      <c r="AC718">
        <v>0</v>
      </c>
      <c r="AD718">
        <v>1</v>
      </c>
      <c r="AE718">
        <v>1</v>
      </c>
      <c r="AF718" t="s">
        <v>20</v>
      </c>
      <c r="AG718">
        <v>1.1235000000000002</v>
      </c>
      <c r="AH718">
        <v>2</v>
      </c>
      <c r="AI718">
        <v>51654810</v>
      </c>
      <c r="AJ718">
        <v>624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ROW(Source!A505)</f>
        <v>505</v>
      </c>
      <c r="B719">
        <v>51654821</v>
      </c>
      <c r="C719">
        <v>51654809</v>
      </c>
      <c r="D719">
        <v>49510905</v>
      </c>
      <c r="E719">
        <v>70</v>
      </c>
      <c r="F719">
        <v>1</v>
      </c>
      <c r="G719">
        <v>1</v>
      </c>
      <c r="H719">
        <v>1</v>
      </c>
      <c r="I719" t="s">
        <v>905</v>
      </c>
      <c r="J719" t="s">
        <v>3</v>
      </c>
      <c r="K719" t="s">
        <v>906</v>
      </c>
      <c r="L719">
        <v>1191</v>
      </c>
      <c r="N719">
        <v>1013</v>
      </c>
      <c r="O719" t="s">
        <v>904</v>
      </c>
      <c r="P719" t="s">
        <v>904</v>
      </c>
      <c r="Q719">
        <v>1</v>
      </c>
      <c r="X719">
        <v>0.01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2</v>
      </c>
      <c r="AF719" t="s">
        <v>20</v>
      </c>
      <c r="AG719">
        <v>1.0500000000000001E-2</v>
      </c>
      <c r="AH719">
        <v>2</v>
      </c>
      <c r="AI719">
        <v>51654811</v>
      </c>
      <c r="AJ719">
        <v>625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ROW(Source!A505)</f>
        <v>505</v>
      </c>
      <c r="B720">
        <v>51654822</v>
      </c>
      <c r="C720">
        <v>51654809</v>
      </c>
      <c r="D720">
        <v>49673503</v>
      </c>
      <c r="E720">
        <v>1</v>
      </c>
      <c r="F720">
        <v>1</v>
      </c>
      <c r="G720">
        <v>1</v>
      </c>
      <c r="H720">
        <v>2</v>
      </c>
      <c r="I720" t="s">
        <v>914</v>
      </c>
      <c r="J720" t="s">
        <v>915</v>
      </c>
      <c r="K720" t="s">
        <v>916</v>
      </c>
      <c r="L720">
        <v>1367</v>
      </c>
      <c r="N720">
        <v>1011</v>
      </c>
      <c r="O720" t="s">
        <v>910</v>
      </c>
      <c r="P720" t="s">
        <v>910</v>
      </c>
      <c r="Q720">
        <v>1</v>
      </c>
      <c r="X720">
        <v>0.01</v>
      </c>
      <c r="Y720">
        <v>0</v>
      </c>
      <c r="Z720">
        <v>65.709999999999994</v>
      </c>
      <c r="AA720">
        <v>11.6</v>
      </c>
      <c r="AB720">
        <v>0</v>
      </c>
      <c r="AC720">
        <v>0</v>
      </c>
      <c r="AD720">
        <v>1</v>
      </c>
      <c r="AE720">
        <v>0</v>
      </c>
      <c r="AF720" t="s">
        <v>20</v>
      </c>
      <c r="AG720">
        <v>1.0500000000000001E-2</v>
      </c>
      <c r="AH720">
        <v>2</v>
      </c>
      <c r="AI720">
        <v>51654812</v>
      </c>
      <c r="AJ720">
        <v>626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ROW(Source!A505)</f>
        <v>505</v>
      </c>
      <c r="B721">
        <v>51654823</v>
      </c>
      <c r="C721">
        <v>51654809</v>
      </c>
      <c r="D721">
        <v>49673715</v>
      </c>
      <c r="E721">
        <v>1</v>
      </c>
      <c r="F721">
        <v>1</v>
      </c>
      <c r="G721">
        <v>1</v>
      </c>
      <c r="H721">
        <v>2</v>
      </c>
      <c r="I721" t="s">
        <v>926</v>
      </c>
      <c r="J721" t="s">
        <v>927</v>
      </c>
      <c r="K721" t="s">
        <v>928</v>
      </c>
      <c r="L721">
        <v>1367</v>
      </c>
      <c r="N721">
        <v>1011</v>
      </c>
      <c r="O721" t="s">
        <v>910</v>
      </c>
      <c r="P721" t="s">
        <v>910</v>
      </c>
      <c r="Q721">
        <v>1</v>
      </c>
      <c r="X721">
        <v>0.1</v>
      </c>
      <c r="Y721">
        <v>0</v>
      </c>
      <c r="Z721">
        <v>8.1</v>
      </c>
      <c r="AA721">
        <v>0</v>
      </c>
      <c r="AB721">
        <v>0</v>
      </c>
      <c r="AC721">
        <v>0</v>
      </c>
      <c r="AD721">
        <v>1</v>
      </c>
      <c r="AE721">
        <v>0</v>
      </c>
      <c r="AF721" t="s">
        <v>20</v>
      </c>
      <c r="AG721">
        <v>0.10500000000000001</v>
      </c>
      <c r="AH721">
        <v>2</v>
      </c>
      <c r="AI721">
        <v>51654813</v>
      </c>
      <c r="AJ721">
        <v>627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ROW(Source!A505)</f>
        <v>505</v>
      </c>
      <c r="B722">
        <v>51654824</v>
      </c>
      <c r="C722">
        <v>51654809</v>
      </c>
      <c r="D722">
        <v>49523218</v>
      </c>
      <c r="E722">
        <v>1</v>
      </c>
      <c r="F722">
        <v>1</v>
      </c>
      <c r="G722">
        <v>1</v>
      </c>
      <c r="H722">
        <v>3</v>
      </c>
      <c r="I722" t="s">
        <v>42</v>
      </c>
      <c r="J722" t="s">
        <v>45</v>
      </c>
      <c r="K722" t="s">
        <v>43</v>
      </c>
      <c r="L722">
        <v>1374</v>
      </c>
      <c r="N722">
        <v>1013</v>
      </c>
      <c r="O722" t="s">
        <v>44</v>
      </c>
      <c r="P722" t="s">
        <v>44</v>
      </c>
      <c r="Q722">
        <v>1</v>
      </c>
      <c r="X722">
        <v>0.1</v>
      </c>
      <c r="Y722">
        <v>1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 t="s">
        <v>3</v>
      </c>
      <c r="AG722">
        <v>0.1</v>
      </c>
      <c r="AH722">
        <v>2</v>
      </c>
      <c r="AI722">
        <v>51654814</v>
      </c>
      <c r="AJ722">
        <v>628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ROW(Source!A505)</f>
        <v>505</v>
      </c>
      <c r="B723">
        <v>51654825</v>
      </c>
      <c r="C723">
        <v>51654809</v>
      </c>
      <c r="D723">
        <v>49524301</v>
      </c>
      <c r="E723">
        <v>1</v>
      </c>
      <c r="F723">
        <v>1</v>
      </c>
      <c r="G723">
        <v>1</v>
      </c>
      <c r="H723">
        <v>3</v>
      </c>
      <c r="I723" t="s">
        <v>929</v>
      </c>
      <c r="J723" t="s">
        <v>930</v>
      </c>
      <c r="K723" t="s">
        <v>931</v>
      </c>
      <c r="L723">
        <v>1348</v>
      </c>
      <c r="N723">
        <v>1009</v>
      </c>
      <c r="O723" t="s">
        <v>105</v>
      </c>
      <c r="P723" t="s">
        <v>105</v>
      </c>
      <c r="Q723">
        <v>1000</v>
      </c>
      <c r="X723">
        <v>1.0000000000000001E-5</v>
      </c>
      <c r="Y723">
        <v>10362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3</v>
      </c>
      <c r="AG723">
        <v>1.0000000000000001E-5</v>
      </c>
      <c r="AH723">
        <v>2</v>
      </c>
      <c r="AI723">
        <v>51654815</v>
      </c>
      <c r="AJ723">
        <v>629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ROW(Source!A505)</f>
        <v>505</v>
      </c>
      <c r="B724">
        <v>51654826</v>
      </c>
      <c r="C724">
        <v>51654809</v>
      </c>
      <c r="D724">
        <v>49525498</v>
      </c>
      <c r="E724">
        <v>1</v>
      </c>
      <c r="F724">
        <v>1</v>
      </c>
      <c r="G724">
        <v>1</v>
      </c>
      <c r="H724">
        <v>3</v>
      </c>
      <c r="I724" t="s">
        <v>932</v>
      </c>
      <c r="J724" t="s">
        <v>933</v>
      </c>
      <c r="K724" t="s">
        <v>934</v>
      </c>
      <c r="L724">
        <v>1348</v>
      </c>
      <c r="N724">
        <v>1009</v>
      </c>
      <c r="O724" t="s">
        <v>105</v>
      </c>
      <c r="P724" t="s">
        <v>105</v>
      </c>
      <c r="Q724">
        <v>1000</v>
      </c>
      <c r="X724">
        <v>8.0000000000000007E-5</v>
      </c>
      <c r="Y724">
        <v>12430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8.0000000000000007E-5</v>
      </c>
      <c r="AH724">
        <v>2</v>
      </c>
      <c r="AI724">
        <v>51654816</v>
      </c>
      <c r="AJ724">
        <v>630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ROW(Source!A505)</f>
        <v>505</v>
      </c>
      <c r="B725">
        <v>51654827</v>
      </c>
      <c r="C725">
        <v>51654809</v>
      </c>
      <c r="D725">
        <v>49543539</v>
      </c>
      <c r="E725">
        <v>1</v>
      </c>
      <c r="F725">
        <v>1</v>
      </c>
      <c r="G725">
        <v>1</v>
      </c>
      <c r="H725">
        <v>3</v>
      </c>
      <c r="I725" t="s">
        <v>935</v>
      </c>
      <c r="J725" t="s">
        <v>936</v>
      </c>
      <c r="K725" t="s">
        <v>937</v>
      </c>
      <c r="L725">
        <v>1348</v>
      </c>
      <c r="N725">
        <v>1009</v>
      </c>
      <c r="O725" t="s">
        <v>105</v>
      </c>
      <c r="P725" t="s">
        <v>105</v>
      </c>
      <c r="Q725">
        <v>1000</v>
      </c>
      <c r="X725">
        <v>4.2999999999999999E-4</v>
      </c>
      <c r="Y725">
        <v>6508.75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4.2999999999999999E-4</v>
      </c>
      <c r="AH725">
        <v>2</v>
      </c>
      <c r="AI725">
        <v>51654817</v>
      </c>
      <c r="AJ725">
        <v>631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ROW(Source!A505)</f>
        <v>505</v>
      </c>
      <c r="B726">
        <v>51654828</v>
      </c>
      <c r="C726">
        <v>51654809</v>
      </c>
      <c r="D726">
        <v>49565711</v>
      </c>
      <c r="E726">
        <v>1</v>
      </c>
      <c r="F726">
        <v>1</v>
      </c>
      <c r="G726">
        <v>1</v>
      </c>
      <c r="H726">
        <v>3</v>
      </c>
      <c r="I726" t="s">
        <v>50</v>
      </c>
      <c r="J726" t="s">
        <v>53</v>
      </c>
      <c r="K726" t="s">
        <v>51</v>
      </c>
      <c r="L726">
        <v>1327</v>
      </c>
      <c r="N726">
        <v>1005</v>
      </c>
      <c r="O726" t="s">
        <v>52</v>
      </c>
      <c r="P726" t="s">
        <v>52</v>
      </c>
      <c r="Q726">
        <v>1</v>
      </c>
      <c r="X726">
        <v>0.04</v>
      </c>
      <c r="Y726">
        <v>926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0.04</v>
      </c>
      <c r="AH726">
        <v>2</v>
      </c>
      <c r="AI726">
        <v>51654819</v>
      </c>
      <c r="AJ726">
        <v>632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ROW(Source!A509)</f>
        <v>509</v>
      </c>
      <c r="B727">
        <v>51654845</v>
      </c>
      <c r="C727">
        <v>51654832</v>
      </c>
      <c r="D727">
        <v>49510719</v>
      </c>
      <c r="E727">
        <v>70</v>
      </c>
      <c r="F727">
        <v>1</v>
      </c>
      <c r="G727">
        <v>1</v>
      </c>
      <c r="H727">
        <v>1</v>
      </c>
      <c r="I727" t="s">
        <v>942</v>
      </c>
      <c r="J727" t="s">
        <v>3</v>
      </c>
      <c r="K727" t="s">
        <v>943</v>
      </c>
      <c r="L727">
        <v>1191</v>
      </c>
      <c r="N727">
        <v>1013</v>
      </c>
      <c r="O727" t="s">
        <v>904</v>
      </c>
      <c r="P727" t="s">
        <v>904</v>
      </c>
      <c r="Q727">
        <v>1</v>
      </c>
      <c r="X727">
        <v>154</v>
      </c>
      <c r="Y727">
        <v>0</v>
      </c>
      <c r="Z727">
        <v>0</v>
      </c>
      <c r="AA727">
        <v>0</v>
      </c>
      <c r="AB727">
        <v>8.74</v>
      </c>
      <c r="AC727">
        <v>0</v>
      </c>
      <c r="AD727">
        <v>1</v>
      </c>
      <c r="AE727">
        <v>1</v>
      </c>
      <c r="AF727" t="s">
        <v>20</v>
      </c>
      <c r="AG727">
        <v>161.70000000000002</v>
      </c>
      <c r="AH727">
        <v>2</v>
      </c>
      <c r="AI727">
        <v>51654833</v>
      </c>
      <c r="AJ727">
        <v>634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ROW(Source!A509)</f>
        <v>509</v>
      </c>
      <c r="B728">
        <v>51654846</v>
      </c>
      <c r="C728">
        <v>51654832</v>
      </c>
      <c r="D728">
        <v>49510905</v>
      </c>
      <c r="E728">
        <v>70</v>
      </c>
      <c r="F728">
        <v>1</v>
      </c>
      <c r="G728">
        <v>1</v>
      </c>
      <c r="H728">
        <v>1</v>
      </c>
      <c r="I728" t="s">
        <v>905</v>
      </c>
      <c r="J728" t="s">
        <v>3</v>
      </c>
      <c r="K728" t="s">
        <v>906</v>
      </c>
      <c r="L728">
        <v>1191</v>
      </c>
      <c r="N728">
        <v>1013</v>
      </c>
      <c r="O728" t="s">
        <v>904</v>
      </c>
      <c r="P728" t="s">
        <v>904</v>
      </c>
      <c r="Q728">
        <v>1</v>
      </c>
      <c r="X728">
        <v>1.2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2</v>
      </c>
      <c r="AF728" t="s">
        <v>20</v>
      </c>
      <c r="AG728">
        <v>1.26</v>
      </c>
      <c r="AH728">
        <v>2</v>
      </c>
      <c r="AI728">
        <v>51654834</v>
      </c>
      <c r="AJ728">
        <v>635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ROW(Source!A509)</f>
        <v>509</v>
      </c>
      <c r="B729">
        <v>51654847</v>
      </c>
      <c r="C729">
        <v>51654832</v>
      </c>
      <c r="D729">
        <v>49672573</v>
      </c>
      <c r="E729">
        <v>1</v>
      </c>
      <c r="F729">
        <v>1</v>
      </c>
      <c r="G729">
        <v>1</v>
      </c>
      <c r="H729">
        <v>2</v>
      </c>
      <c r="I729" t="s">
        <v>907</v>
      </c>
      <c r="J729" t="s">
        <v>908</v>
      </c>
      <c r="K729" t="s">
        <v>909</v>
      </c>
      <c r="L729">
        <v>1367</v>
      </c>
      <c r="N729">
        <v>1011</v>
      </c>
      <c r="O729" t="s">
        <v>910</v>
      </c>
      <c r="P729" t="s">
        <v>910</v>
      </c>
      <c r="Q729">
        <v>1</v>
      </c>
      <c r="X729">
        <v>0.48</v>
      </c>
      <c r="Y729">
        <v>0</v>
      </c>
      <c r="Z729">
        <v>115.4</v>
      </c>
      <c r="AA729">
        <v>13.5</v>
      </c>
      <c r="AB729">
        <v>0</v>
      </c>
      <c r="AC729">
        <v>0</v>
      </c>
      <c r="AD729">
        <v>1</v>
      </c>
      <c r="AE729">
        <v>0</v>
      </c>
      <c r="AF729" t="s">
        <v>20</v>
      </c>
      <c r="AG729">
        <v>0.504</v>
      </c>
      <c r="AH729">
        <v>2</v>
      </c>
      <c r="AI729">
        <v>51654835</v>
      </c>
      <c r="AJ729">
        <v>636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ROW(Source!A509)</f>
        <v>509</v>
      </c>
      <c r="B730">
        <v>51654848</v>
      </c>
      <c r="C730">
        <v>51654832</v>
      </c>
      <c r="D730">
        <v>49672703</v>
      </c>
      <c r="E730">
        <v>1</v>
      </c>
      <c r="F730">
        <v>1</v>
      </c>
      <c r="G730">
        <v>1</v>
      </c>
      <c r="H730">
        <v>2</v>
      </c>
      <c r="I730" t="s">
        <v>944</v>
      </c>
      <c r="J730" t="s">
        <v>945</v>
      </c>
      <c r="K730" t="s">
        <v>946</v>
      </c>
      <c r="L730">
        <v>1367</v>
      </c>
      <c r="N730">
        <v>1011</v>
      </c>
      <c r="O730" t="s">
        <v>910</v>
      </c>
      <c r="P730" t="s">
        <v>910</v>
      </c>
      <c r="Q730">
        <v>1</v>
      </c>
      <c r="X730">
        <v>0.34</v>
      </c>
      <c r="Y730">
        <v>0</v>
      </c>
      <c r="Z730">
        <v>6.66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20</v>
      </c>
      <c r="AG730">
        <v>0.35700000000000004</v>
      </c>
      <c r="AH730">
        <v>2</v>
      </c>
      <c r="AI730">
        <v>51654836</v>
      </c>
      <c r="AJ730">
        <v>637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ROW(Source!A509)</f>
        <v>509</v>
      </c>
      <c r="B731">
        <v>51654849</v>
      </c>
      <c r="C731">
        <v>51654832</v>
      </c>
      <c r="D731">
        <v>49673503</v>
      </c>
      <c r="E731">
        <v>1</v>
      </c>
      <c r="F731">
        <v>1</v>
      </c>
      <c r="G731">
        <v>1</v>
      </c>
      <c r="H731">
        <v>2</v>
      </c>
      <c r="I731" t="s">
        <v>914</v>
      </c>
      <c r="J731" t="s">
        <v>915</v>
      </c>
      <c r="K731" t="s">
        <v>916</v>
      </c>
      <c r="L731">
        <v>1367</v>
      </c>
      <c r="N731">
        <v>1011</v>
      </c>
      <c r="O731" t="s">
        <v>910</v>
      </c>
      <c r="P731" t="s">
        <v>910</v>
      </c>
      <c r="Q731">
        <v>1</v>
      </c>
      <c r="X731">
        <v>0.72</v>
      </c>
      <c r="Y731">
        <v>0</v>
      </c>
      <c r="Z731">
        <v>65.709999999999994</v>
      </c>
      <c r="AA731">
        <v>11.6</v>
      </c>
      <c r="AB731">
        <v>0</v>
      </c>
      <c r="AC731">
        <v>0</v>
      </c>
      <c r="AD731">
        <v>1</v>
      </c>
      <c r="AE731">
        <v>0</v>
      </c>
      <c r="AF731" t="s">
        <v>20</v>
      </c>
      <c r="AG731">
        <v>0.75600000000000001</v>
      </c>
      <c r="AH731">
        <v>2</v>
      </c>
      <c r="AI731">
        <v>51654837</v>
      </c>
      <c r="AJ731">
        <v>638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ROW(Source!A509)</f>
        <v>509</v>
      </c>
      <c r="B732">
        <v>51654850</v>
      </c>
      <c r="C732">
        <v>51654832</v>
      </c>
      <c r="D732">
        <v>49673715</v>
      </c>
      <c r="E732">
        <v>1</v>
      </c>
      <c r="F732">
        <v>1</v>
      </c>
      <c r="G732">
        <v>1</v>
      </c>
      <c r="H732">
        <v>2</v>
      </c>
      <c r="I732" t="s">
        <v>926</v>
      </c>
      <c r="J732" t="s">
        <v>927</v>
      </c>
      <c r="K732" t="s">
        <v>928</v>
      </c>
      <c r="L732">
        <v>1367</v>
      </c>
      <c r="N732">
        <v>1011</v>
      </c>
      <c r="O732" t="s">
        <v>910</v>
      </c>
      <c r="P732" t="s">
        <v>910</v>
      </c>
      <c r="Q732">
        <v>1</v>
      </c>
      <c r="X732">
        <v>1.54</v>
      </c>
      <c r="Y732">
        <v>0</v>
      </c>
      <c r="Z732">
        <v>8.1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20</v>
      </c>
      <c r="AG732">
        <v>1.6170000000000002</v>
      </c>
      <c r="AH732">
        <v>2</v>
      </c>
      <c r="AI732">
        <v>51654838</v>
      </c>
      <c r="AJ732">
        <v>639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ROW(Source!A509)</f>
        <v>509</v>
      </c>
      <c r="B733">
        <v>51654851</v>
      </c>
      <c r="C733">
        <v>51654832</v>
      </c>
      <c r="D733">
        <v>49521144</v>
      </c>
      <c r="E733">
        <v>1</v>
      </c>
      <c r="F733">
        <v>1</v>
      </c>
      <c r="G733">
        <v>1</v>
      </c>
      <c r="H733">
        <v>3</v>
      </c>
      <c r="I733" t="s">
        <v>947</v>
      </c>
      <c r="J733" t="s">
        <v>948</v>
      </c>
      <c r="K733" t="s">
        <v>949</v>
      </c>
      <c r="L733">
        <v>1348</v>
      </c>
      <c r="N733">
        <v>1009</v>
      </c>
      <c r="O733" t="s">
        <v>105</v>
      </c>
      <c r="P733" t="s">
        <v>105</v>
      </c>
      <c r="Q733">
        <v>1000</v>
      </c>
      <c r="X733">
        <v>8.8999999999999995E-4</v>
      </c>
      <c r="Y733">
        <v>26499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8.8999999999999995E-4</v>
      </c>
      <c r="AH733">
        <v>2</v>
      </c>
      <c r="AI733">
        <v>51654839</v>
      </c>
      <c r="AJ733">
        <v>640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ROW(Source!A509)</f>
        <v>509</v>
      </c>
      <c r="B734">
        <v>51654852</v>
      </c>
      <c r="C734">
        <v>51654832</v>
      </c>
      <c r="D734">
        <v>49524301</v>
      </c>
      <c r="E734">
        <v>1</v>
      </c>
      <c r="F734">
        <v>1</v>
      </c>
      <c r="G734">
        <v>1</v>
      </c>
      <c r="H734">
        <v>3</v>
      </c>
      <c r="I734" t="s">
        <v>929</v>
      </c>
      <c r="J734" t="s">
        <v>930</v>
      </c>
      <c r="K734" t="s">
        <v>931</v>
      </c>
      <c r="L734">
        <v>1348</v>
      </c>
      <c r="N734">
        <v>1009</v>
      </c>
      <c r="O734" t="s">
        <v>105</v>
      </c>
      <c r="P734" t="s">
        <v>105</v>
      </c>
      <c r="Q734">
        <v>1000</v>
      </c>
      <c r="X734">
        <v>4.4999999999999999E-4</v>
      </c>
      <c r="Y734">
        <v>10362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4.4999999999999999E-4</v>
      </c>
      <c r="AH734">
        <v>2</v>
      </c>
      <c r="AI734">
        <v>51654840</v>
      </c>
      <c r="AJ734">
        <v>641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ROW(Source!A509)</f>
        <v>509</v>
      </c>
      <c r="B735">
        <v>51654853</v>
      </c>
      <c r="C735">
        <v>51654832</v>
      </c>
      <c r="D735">
        <v>49525488</v>
      </c>
      <c r="E735">
        <v>1</v>
      </c>
      <c r="F735">
        <v>1</v>
      </c>
      <c r="G735">
        <v>1</v>
      </c>
      <c r="H735">
        <v>3</v>
      </c>
      <c r="I735" t="s">
        <v>917</v>
      </c>
      <c r="J735" t="s">
        <v>918</v>
      </c>
      <c r="K735" t="s">
        <v>919</v>
      </c>
      <c r="L735">
        <v>1346</v>
      </c>
      <c r="N735">
        <v>1009</v>
      </c>
      <c r="O735" t="s">
        <v>920</v>
      </c>
      <c r="P735" t="s">
        <v>920</v>
      </c>
      <c r="Q735">
        <v>1</v>
      </c>
      <c r="X735">
        <v>15</v>
      </c>
      <c r="Y735">
        <v>9.0399999999999991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15</v>
      </c>
      <c r="AH735">
        <v>2</v>
      </c>
      <c r="AI735">
        <v>51654841</v>
      </c>
      <c r="AJ735">
        <v>642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ROW(Source!A509)</f>
        <v>509</v>
      </c>
      <c r="B736">
        <v>51654854</v>
      </c>
      <c r="C736">
        <v>51654832</v>
      </c>
      <c r="D736">
        <v>49526492</v>
      </c>
      <c r="E736">
        <v>1</v>
      </c>
      <c r="F736">
        <v>1</v>
      </c>
      <c r="G736">
        <v>1</v>
      </c>
      <c r="H736">
        <v>3</v>
      </c>
      <c r="I736" t="s">
        <v>921</v>
      </c>
      <c r="J736" t="s">
        <v>922</v>
      </c>
      <c r="K736" t="s">
        <v>923</v>
      </c>
      <c r="L736">
        <v>1346</v>
      </c>
      <c r="N736">
        <v>1009</v>
      </c>
      <c r="O736" t="s">
        <v>920</v>
      </c>
      <c r="P736" t="s">
        <v>920</v>
      </c>
      <c r="Q736">
        <v>1</v>
      </c>
      <c r="X736">
        <v>8</v>
      </c>
      <c r="Y736">
        <v>23.09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8</v>
      </c>
      <c r="AH736">
        <v>2</v>
      </c>
      <c r="AI736">
        <v>51654842</v>
      </c>
      <c r="AJ736">
        <v>643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ROW(Source!A509)</f>
        <v>509</v>
      </c>
      <c r="B737">
        <v>51654855</v>
      </c>
      <c r="C737">
        <v>51654832</v>
      </c>
      <c r="D737">
        <v>49512814</v>
      </c>
      <c r="E737">
        <v>70</v>
      </c>
      <c r="F737">
        <v>1</v>
      </c>
      <c r="G737">
        <v>1</v>
      </c>
      <c r="H737">
        <v>3</v>
      </c>
      <c r="I737" t="s">
        <v>974</v>
      </c>
      <c r="J737" t="s">
        <v>3</v>
      </c>
      <c r="K737" t="s">
        <v>975</v>
      </c>
      <c r="L737">
        <v>1327</v>
      </c>
      <c r="N737">
        <v>1005</v>
      </c>
      <c r="O737" t="s">
        <v>52</v>
      </c>
      <c r="P737" t="s">
        <v>52</v>
      </c>
      <c r="Q737">
        <v>1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</v>
      </c>
      <c r="AD737">
        <v>0</v>
      </c>
      <c r="AE737">
        <v>0</v>
      </c>
      <c r="AF737" t="s">
        <v>3</v>
      </c>
      <c r="AG737">
        <v>0</v>
      </c>
      <c r="AH737">
        <v>3</v>
      </c>
      <c r="AI737">
        <v>-1</v>
      </c>
      <c r="AJ737" t="s">
        <v>3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ROW(Source!A509)</f>
        <v>509</v>
      </c>
      <c r="B738">
        <v>51654856</v>
      </c>
      <c r="C738">
        <v>51654832</v>
      </c>
      <c r="D738">
        <v>49555131</v>
      </c>
      <c r="E738">
        <v>1</v>
      </c>
      <c r="F738">
        <v>1</v>
      </c>
      <c r="G738">
        <v>1</v>
      </c>
      <c r="H738">
        <v>3</v>
      </c>
      <c r="I738" t="s">
        <v>950</v>
      </c>
      <c r="J738" t="s">
        <v>951</v>
      </c>
      <c r="K738" t="s">
        <v>952</v>
      </c>
      <c r="L738">
        <v>1348</v>
      </c>
      <c r="N738">
        <v>1009</v>
      </c>
      <c r="O738" t="s">
        <v>105</v>
      </c>
      <c r="P738" t="s">
        <v>105</v>
      </c>
      <c r="Q738">
        <v>1000</v>
      </c>
      <c r="X738">
        <v>5.0099999999999997E-3</v>
      </c>
      <c r="Y738">
        <v>17183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5.0099999999999997E-3</v>
      </c>
      <c r="AH738">
        <v>2</v>
      </c>
      <c r="AI738">
        <v>51654843</v>
      </c>
      <c r="AJ738">
        <v>644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ROW(Source!A509)</f>
        <v>509</v>
      </c>
      <c r="B739">
        <v>51654857</v>
      </c>
      <c r="C739">
        <v>51654832</v>
      </c>
      <c r="D739">
        <v>49514607</v>
      </c>
      <c r="E739">
        <v>70</v>
      </c>
      <c r="F739">
        <v>1</v>
      </c>
      <c r="G739">
        <v>1</v>
      </c>
      <c r="H739">
        <v>3</v>
      </c>
      <c r="I739" t="s">
        <v>976</v>
      </c>
      <c r="J739" t="s">
        <v>3</v>
      </c>
      <c r="K739" t="s">
        <v>977</v>
      </c>
      <c r="L739">
        <v>1327</v>
      </c>
      <c r="N739">
        <v>1005</v>
      </c>
      <c r="O739" t="s">
        <v>52</v>
      </c>
      <c r="P739" t="s">
        <v>52</v>
      </c>
      <c r="Q739">
        <v>1</v>
      </c>
      <c r="X739">
        <v>100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 t="s">
        <v>3</v>
      </c>
      <c r="AG739">
        <v>100</v>
      </c>
      <c r="AH739">
        <v>3</v>
      </c>
      <c r="AI739">
        <v>-1</v>
      </c>
      <c r="AJ739" t="s">
        <v>3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ROW(Source!A509)</f>
        <v>509</v>
      </c>
      <c r="B740">
        <v>51654858</v>
      </c>
      <c r="C740">
        <v>51654832</v>
      </c>
      <c r="D740">
        <v>49514616</v>
      </c>
      <c r="E740">
        <v>70</v>
      </c>
      <c r="F740">
        <v>1</v>
      </c>
      <c r="G740">
        <v>1</v>
      </c>
      <c r="H740">
        <v>3</v>
      </c>
      <c r="I740" t="s">
        <v>978</v>
      </c>
      <c r="J740" t="s">
        <v>3</v>
      </c>
      <c r="K740" t="s">
        <v>979</v>
      </c>
      <c r="L740">
        <v>1346</v>
      </c>
      <c r="N740">
        <v>1009</v>
      </c>
      <c r="O740" t="s">
        <v>920</v>
      </c>
      <c r="P740" t="s">
        <v>920</v>
      </c>
      <c r="Q740">
        <v>1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</v>
      </c>
      <c r="AD740">
        <v>0</v>
      </c>
      <c r="AE740">
        <v>0</v>
      </c>
      <c r="AF740" t="s">
        <v>3</v>
      </c>
      <c r="AG740">
        <v>0</v>
      </c>
      <c r="AH740">
        <v>3</v>
      </c>
      <c r="AI740">
        <v>-1</v>
      </c>
      <c r="AJ740" t="s">
        <v>3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ROW(Source!A509)</f>
        <v>509</v>
      </c>
      <c r="B741">
        <v>51654859</v>
      </c>
      <c r="C741">
        <v>51654832</v>
      </c>
      <c r="D741">
        <v>49514616</v>
      </c>
      <c r="E741">
        <v>70</v>
      </c>
      <c r="F741">
        <v>1</v>
      </c>
      <c r="G741">
        <v>1</v>
      </c>
      <c r="H741">
        <v>3</v>
      </c>
      <c r="I741" t="s">
        <v>978</v>
      </c>
      <c r="J741" t="s">
        <v>3</v>
      </c>
      <c r="K741" t="s">
        <v>980</v>
      </c>
      <c r="L741">
        <v>1371</v>
      </c>
      <c r="N741">
        <v>1013</v>
      </c>
      <c r="O741" t="s">
        <v>17</v>
      </c>
      <c r="P741" t="s">
        <v>17</v>
      </c>
      <c r="Q741">
        <v>1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</v>
      </c>
      <c r="AD741">
        <v>0</v>
      </c>
      <c r="AE741">
        <v>0</v>
      </c>
      <c r="AF741" t="s">
        <v>3</v>
      </c>
      <c r="AG741">
        <v>0</v>
      </c>
      <c r="AH741">
        <v>3</v>
      </c>
      <c r="AI741">
        <v>-1</v>
      </c>
      <c r="AJ741" t="s">
        <v>3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ROW(Source!A509)</f>
        <v>509</v>
      </c>
      <c r="B742">
        <v>51654860</v>
      </c>
      <c r="C742">
        <v>51654832</v>
      </c>
      <c r="D742">
        <v>49514677</v>
      </c>
      <c r="E742">
        <v>70</v>
      </c>
      <c r="F742">
        <v>1</v>
      </c>
      <c r="G742">
        <v>1</v>
      </c>
      <c r="H742">
        <v>3</v>
      </c>
      <c r="I742" t="s">
        <v>981</v>
      </c>
      <c r="J742" t="s">
        <v>3</v>
      </c>
      <c r="K742" t="s">
        <v>982</v>
      </c>
      <c r="L742">
        <v>1371</v>
      </c>
      <c r="N742">
        <v>1013</v>
      </c>
      <c r="O742" t="s">
        <v>17</v>
      </c>
      <c r="P742" t="s">
        <v>17</v>
      </c>
      <c r="Q742">
        <v>1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</v>
      </c>
      <c r="AD742">
        <v>0</v>
      </c>
      <c r="AE742">
        <v>0</v>
      </c>
      <c r="AF742" t="s">
        <v>3</v>
      </c>
      <c r="AG742">
        <v>0</v>
      </c>
      <c r="AH742">
        <v>3</v>
      </c>
      <c r="AI742">
        <v>-1</v>
      </c>
      <c r="AJ742" t="s">
        <v>3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ROW(Source!A509)</f>
        <v>509</v>
      </c>
      <c r="B743">
        <v>51654861</v>
      </c>
      <c r="C743">
        <v>51654832</v>
      </c>
      <c r="D743">
        <v>49514711</v>
      </c>
      <c r="E743">
        <v>70</v>
      </c>
      <c r="F743">
        <v>1</v>
      </c>
      <c r="G743">
        <v>1</v>
      </c>
      <c r="H743">
        <v>3</v>
      </c>
      <c r="I743" t="s">
        <v>983</v>
      </c>
      <c r="J743" t="s">
        <v>3</v>
      </c>
      <c r="K743" t="s">
        <v>984</v>
      </c>
      <c r="L743">
        <v>1371</v>
      </c>
      <c r="N743">
        <v>1013</v>
      </c>
      <c r="O743" t="s">
        <v>17</v>
      </c>
      <c r="P743" t="s">
        <v>17</v>
      </c>
      <c r="Q743">
        <v>1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</v>
      </c>
      <c r="AD743">
        <v>0</v>
      </c>
      <c r="AE743">
        <v>0</v>
      </c>
      <c r="AF743" t="s">
        <v>3</v>
      </c>
      <c r="AG743">
        <v>0</v>
      </c>
      <c r="AH743">
        <v>3</v>
      </c>
      <c r="AI743">
        <v>-1</v>
      </c>
      <c r="AJ743" t="s">
        <v>3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ROW(Source!A511)</f>
        <v>511</v>
      </c>
      <c r="B744">
        <v>51654876</v>
      </c>
      <c r="C744">
        <v>51654863</v>
      </c>
      <c r="D744">
        <v>49510719</v>
      </c>
      <c r="E744">
        <v>70</v>
      </c>
      <c r="F744">
        <v>1</v>
      </c>
      <c r="G744">
        <v>1</v>
      </c>
      <c r="H744">
        <v>1</v>
      </c>
      <c r="I744" t="s">
        <v>942</v>
      </c>
      <c r="J744" t="s">
        <v>3</v>
      </c>
      <c r="K744" t="s">
        <v>943</v>
      </c>
      <c r="L744">
        <v>1191</v>
      </c>
      <c r="N744">
        <v>1013</v>
      </c>
      <c r="O744" t="s">
        <v>904</v>
      </c>
      <c r="P744" t="s">
        <v>904</v>
      </c>
      <c r="Q744">
        <v>1</v>
      </c>
      <c r="X744">
        <v>141</v>
      </c>
      <c r="Y744">
        <v>0</v>
      </c>
      <c r="Z744">
        <v>0</v>
      </c>
      <c r="AA744">
        <v>0</v>
      </c>
      <c r="AB744">
        <v>8.74</v>
      </c>
      <c r="AC744">
        <v>0</v>
      </c>
      <c r="AD744">
        <v>1</v>
      </c>
      <c r="AE744">
        <v>1</v>
      </c>
      <c r="AF744" t="s">
        <v>20</v>
      </c>
      <c r="AG744">
        <v>148.05000000000001</v>
      </c>
      <c r="AH744">
        <v>2</v>
      </c>
      <c r="AI744">
        <v>51654864</v>
      </c>
      <c r="AJ744">
        <v>646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ROW(Source!A511)</f>
        <v>511</v>
      </c>
      <c r="B745">
        <v>51654877</v>
      </c>
      <c r="C745">
        <v>51654863</v>
      </c>
      <c r="D745">
        <v>49510905</v>
      </c>
      <c r="E745">
        <v>70</v>
      </c>
      <c r="F745">
        <v>1</v>
      </c>
      <c r="G745">
        <v>1</v>
      </c>
      <c r="H745">
        <v>1</v>
      </c>
      <c r="I745" t="s">
        <v>905</v>
      </c>
      <c r="J745" t="s">
        <v>3</v>
      </c>
      <c r="K745" t="s">
        <v>906</v>
      </c>
      <c r="L745">
        <v>1191</v>
      </c>
      <c r="N745">
        <v>1013</v>
      </c>
      <c r="O745" t="s">
        <v>904</v>
      </c>
      <c r="P745" t="s">
        <v>904</v>
      </c>
      <c r="Q745">
        <v>1</v>
      </c>
      <c r="X745">
        <v>0.94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2</v>
      </c>
      <c r="AF745" t="s">
        <v>20</v>
      </c>
      <c r="AG745">
        <v>0.98699999999999999</v>
      </c>
      <c r="AH745">
        <v>2</v>
      </c>
      <c r="AI745">
        <v>51654865</v>
      </c>
      <c r="AJ745">
        <v>647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ROW(Source!A511)</f>
        <v>511</v>
      </c>
      <c r="B746">
        <v>51654878</v>
      </c>
      <c r="C746">
        <v>51654863</v>
      </c>
      <c r="D746">
        <v>49672573</v>
      </c>
      <c r="E746">
        <v>1</v>
      </c>
      <c r="F746">
        <v>1</v>
      </c>
      <c r="G746">
        <v>1</v>
      </c>
      <c r="H746">
        <v>2</v>
      </c>
      <c r="I746" t="s">
        <v>907</v>
      </c>
      <c r="J746" t="s">
        <v>908</v>
      </c>
      <c r="K746" t="s">
        <v>909</v>
      </c>
      <c r="L746">
        <v>1367</v>
      </c>
      <c r="N746">
        <v>1011</v>
      </c>
      <c r="O746" t="s">
        <v>910</v>
      </c>
      <c r="P746" t="s">
        <v>910</v>
      </c>
      <c r="Q746">
        <v>1</v>
      </c>
      <c r="X746">
        <v>0.38</v>
      </c>
      <c r="Y746">
        <v>0</v>
      </c>
      <c r="Z746">
        <v>115.4</v>
      </c>
      <c r="AA746">
        <v>13.5</v>
      </c>
      <c r="AB746">
        <v>0</v>
      </c>
      <c r="AC746">
        <v>0</v>
      </c>
      <c r="AD746">
        <v>1</v>
      </c>
      <c r="AE746">
        <v>0</v>
      </c>
      <c r="AF746" t="s">
        <v>20</v>
      </c>
      <c r="AG746">
        <v>0.39900000000000002</v>
      </c>
      <c r="AH746">
        <v>2</v>
      </c>
      <c r="AI746">
        <v>51654866</v>
      </c>
      <c r="AJ746">
        <v>648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ROW(Source!A511)</f>
        <v>511</v>
      </c>
      <c r="B747">
        <v>51654879</v>
      </c>
      <c r="C747">
        <v>51654863</v>
      </c>
      <c r="D747">
        <v>49672703</v>
      </c>
      <c r="E747">
        <v>1</v>
      </c>
      <c r="F747">
        <v>1</v>
      </c>
      <c r="G747">
        <v>1</v>
      </c>
      <c r="H747">
        <v>2</v>
      </c>
      <c r="I747" t="s">
        <v>944</v>
      </c>
      <c r="J747" t="s">
        <v>945</v>
      </c>
      <c r="K747" t="s">
        <v>946</v>
      </c>
      <c r="L747">
        <v>1367</v>
      </c>
      <c r="N747">
        <v>1011</v>
      </c>
      <c r="O747" t="s">
        <v>910</v>
      </c>
      <c r="P747" t="s">
        <v>910</v>
      </c>
      <c r="Q747">
        <v>1</v>
      </c>
      <c r="X747">
        <v>0.34</v>
      </c>
      <c r="Y747">
        <v>0</v>
      </c>
      <c r="Z747">
        <v>6.66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20</v>
      </c>
      <c r="AG747">
        <v>0.35700000000000004</v>
      </c>
      <c r="AH747">
        <v>2</v>
      </c>
      <c r="AI747">
        <v>51654867</v>
      </c>
      <c r="AJ747">
        <v>649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ROW(Source!A511)</f>
        <v>511</v>
      </c>
      <c r="B748">
        <v>51654880</v>
      </c>
      <c r="C748">
        <v>51654863</v>
      </c>
      <c r="D748">
        <v>49673503</v>
      </c>
      <c r="E748">
        <v>1</v>
      </c>
      <c r="F748">
        <v>1</v>
      </c>
      <c r="G748">
        <v>1</v>
      </c>
      <c r="H748">
        <v>2</v>
      </c>
      <c r="I748" t="s">
        <v>914</v>
      </c>
      <c r="J748" t="s">
        <v>915</v>
      </c>
      <c r="K748" t="s">
        <v>916</v>
      </c>
      <c r="L748">
        <v>1367</v>
      </c>
      <c r="N748">
        <v>1011</v>
      </c>
      <c r="O748" t="s">
        <v>910</v>
      </c>
      <c r="P748" t="s">
        <v>910</v>
      </c>
      <c r="Q748">
        <v>1</v>
      </c>
      <c r="X748">
        <v>0.56000000000000005</v>
      </c>
      <c r="Y748">
        <v>0</v>
      </c>
      <c r="Z748">
        <v>65.709999999999994</v>
      </c>
      <c r="AA748">
        <v>11.6</v>
      </c>
      <c r="AB748">
        <v>0</v>
      </c>
      <c r="AC748">
        <v>0</v>
      </c>
      <c r="AD748">
        <v>1</v>
      </c>
      <c r="AE748">
        <v>0</v>
      </c>
      <c r="AF748" t="s">
        <v>20</v>
      </c>
      <c r="AG748">
        <v>0.58800000000000008</v>
      </c>
      <c r="AH748">
        <v>2</v>
      </c>
      <c r="AI748">
        <v>51654868</v>
      </c>
      <c r="AJ748">
        <v>650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ROW(Source!A511)</f>
        <v>511</v>
      </c>
      <c r="B749">
        <v>51654881</v>
      </c>
      <c r="C749">
        <v>51654863</v>
      </c>
      <c r="D749">
        <v>49673715</v>
      </c>
      <c r="E749">
        <v>1</v>
      </c>
      <c r="F749">
        <v>1</v>
      </c>
      <c r="G749">
        <v>1</v>
      </c>
      <c r="H749">
        <v>2</v>
      </c>
      <c r="I749" t="s">
        <v>926</v>
      </c>
      <c r="J749" t="s">
        <v>927</v>
      </c>
      <c r="K749" t="s">
        <v>928</v>
      </c>
      <c r="L749">
        <v>1367</v>
      </c>
      <c r="N749">
        <v>1011</v>
      </c>
      <c r="O749" t="s">
        <v>910</v>
      </c>
      <c r="P749" t="s">
        <v>910</v>
      </c>
      <c r="Q749">
        <v>1</v>
      </c>
      <c r="X749">
        <v>1.4</v>
      </c>
      <c r="Y749">
        <v>0</v>
      </c>
      <c r="Z749">
        <v>8.1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20</v>
      </c>
      <c r="AG749">
        <v>1.47</v>
      </c>
      <c r="AH749">
        <v>2</v>
      </c>
      <c r="AI749">
        <v>51654869</v>
      </c>
      <c r="AJ749">
        <v>651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ROW(Source!A511)</f>
        <v>511</v>
      </c>
      <c r="B750">
        <v>51654882</v>
      </c>
      <c r="C750">
        <v>51654863</v>
      </c>
      <c r="D750">
        <v>49521144</v>
      </c>
      <c r="E750">
        <v>1</v>
      </c>
      <c r="F750">
        <v>1</v>
      </c>
      <c r="G750">
        <v>1</v>
      </c>
      <c r="H750">
        <v>3</v>
      </c>
      <c r="I750" t="s">
        <v>947</v>
      </c>
      <c r="J750" t="s">
        <v>948</v>
      </c>
      <c r="K750" t="s">
        <v>949</v>
      </c>
      <c r="L750">
        <v>1348</v>
      </c>
      <c r="N750">
        <v>1009</v>
      </c>
      <c r="O750" t="s">
        <v>105</v>
      </c>
      <c r="P750" t="s">
        <v>105</v>
      </c>
      <c r="Q750">
        <v>1000</v>
      </c>
      <c r="X750">
        <v>8.8999999999999995E-4</v>
      </c>
      <c r="Y750">
        <v>26499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8.8999999999999995E-4</v>
      </c>
      <c r="AH750">
        <v>2</v>
      </c>
      <c r="AI750">
        <v>51654870</v>
      </c>
      <c r="AJ750">
        <v>652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ROW(Source!A511)</f>
        <v>511</v>
      </c>
      <c r="B751">
        <v>51654883</v>
      </c>
      <c r="C751">
        <v>51654863</v>
      </c>
      <c r="D751">
        <v>49524301</v>
      </c>
      <c r="E751">
        <v>1</v>
      </c>
      <c r="F751">
        <v>1</v>
      </c>
      <c r="G751">
        <v>1</v>
      </c>
      <c r="H751">
        <v>3</v>
      </c>
      <c r="I751" t="s">
        <v>929</v>
      </c>
      <c r="J751" t="s">
        <v>930</v>
      </c>
      <c r="K751" t="s">
        <v>931</v>
      </c>
      <c r="L751">
        <v>1348</v>
      </c>
      <c r="N751">
        <v>1009</v>
      </c>
      <c r="O751" t="s">
        <v>105</v>
      </c>
      <c r="P751" t="s">
        <v>105</v>
      </c>
      <c r="Q751">
        <v>1000</v>
      </c>
      <c r="X751">
        <v>4.0999999999999999E-4</v>
      </c>
      <c r="Y751">
        <v>10362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4.0999999999999999E-4</v>
      </c>
      <c r="AH751">
        <v>2</v>
      </c>
      <c r="AI751">
        <v>51654871</v>
      </c>
      <c r="AJ751">
        <v>653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ROW(Source!A511)</f>
        <v>511</v>
      </c>
      <c r="B752">
        <v>51654884</v>
      </c>
      <c r="C752">
        <v>51654863</v>
      </c>
      <c r="D752">
        <v>49525488</v>
      </c>
      <c r="E752">
        <v>1</v>
      </c>
      <c r="F752">
        <v>1</v>
      </c>
      <c r="G752">
        <v>1</v>
      </c>
      <c r="H752">
        <v>3</v>
      </c>
      <c r="I752" t="s">
        <v>917</v>
      </c>
      <c r="J752" t="s">
        <v>918</v>
      </c>
      <c r="K752" t="s">
        <v>919</v>
      </c>
      <c r="L752">
        <v>1346</v>
      </c>
      <c r="N752">
        <v>1009</v>
      </c>
      <c r="O752" t="s">
        <v>920</v>
      </c>
      <c r="P752" t="s">
        <v>920</v>
      </c>
      <c r="Q752">
        <v>1</v>
      </c>
      <c r="X752">
        <v>15</v>
      </c>
      <c r="Y752">
        <v>9.0399999999999991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15</v>
      </c>
      <c r="AH752">
        <v>2</v>
      </c>
      <c r="AI752">
        <v>51654872</v>
      </c>
      <c r="AJ752">
        <v>654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ROW(Source!A511)</f>
        <v>511</v>
      </c>
      <c r="B753">
        <v>51654885</v>
      </c>
      <c r="C753">
        <v>51654863</v>
      </c>
      <c r="D753">
        <v>49526492</v>
      </c>
      <c r="E753">
        <v>1</v>
      </c>
      <c r="F753">
        <v>1</v>
      </c>
      <c r="G753">
        <v>1</v>
      </c>
      <c r="H753">
        <v>3</v>
      </c>
      <c r="I753" t="s">
        <v>921</v>
      </c>
      <c r="J753" t="s">
        <v>922</v>
      </c>
      <c r="K753" t="s">
        <v>923</v>
      </c>
      <c r="L753">
        <v>1346</v>
      </c>
      <c r="N753">
        <v>1009</v>
      </c>
      <c r="O753" t="s">
        <v>920</v>
      </c>
      <c r="P753" t="s">
        <v>920</v>
      </c>
      <c r="Q753">
        <v>1</v>
      </c>
      <c r="X753">
        <v>8</v>
      </c>
      <c r="Y753">
        <v>23.09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8</v>
      </c>
      <c r="AH753">
        <v>2</v>
      </c>
      <c r="AI753">
        <v>51654873</v>
      </c>
      <c r="AJ753">
        <v>655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ROW(Source!A511)</f>
        <v>511</v>
      </c>
      <c r="B754">
        <v>51654886</v>
      </c>
      <c r="C754">
        <v>51654863</v>
      </c>
      <c r="D754">
        <v>49512814</v>
      </c>
      <c r="E754">
        <v>70</v>
      </c>
      <c r="F754">
        <v>1</v>
      </c>
      <c r="G754">
        <v>1</v>
      </c>
      <c r="H754">
        <v>3</v>
      </c>
      <c r="I754" t="s">
        <v>974</v>
      </c>
      <c r="J754" t="s">
        <v>3</v>
      </c>
      <c r="K754" t="s">
        <v>975</v>
      </c>
      <c r="L754">
        <v>1327</v>
      </c>
      <c r="N754">
        <v>1005</v>
      </c>
      <c r="O754" t="s">
        <v>52</v>
      </c>
      <c r="P754" t="s">
        <v>52</v>
      </c>
      <c r="Q754">
        <v>1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</v>
      </c>
      <c r="AD754">
        <v>0</v>
      </c>
      <c r="AE754">
        <v>0</v>
      </c>
      <c r="AF754" t="s">
        <v>3</v>
      </c>
      <c r="AG754">
        <v>0</v>
      </c>
      <c r="AH754">
        <v>3</v>
      </c>
      <c r="AI754">
        <v>-1</v>
      </c>
      <c r="AJ754" t="s">
        <v>3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ROW(Source!A511)</f>
        <v>511</v>
      </c>
      <c r="B755">
        <v>51654887</v>
      </c>
      <c r="C755">
        <v>51654863</v>
      </c>
      <c r="D755">
        <v>49555131</v>
      </c>
      <c r="E755">
        <v>1</v>
      </c>
      <c r="F755">
        <v>1</v>
      </c>
      <c r="G755">
        <v>1</v>
      </c>
      <c r="H755">
        <v>3</v>
      </c>
      <c r="I755" t="s">
        <v>950</v>
      </c>
      <c r="J755" t="s">
        <v>951</v>
      </c>
      <c r="K755" t="s">
        <v>952</v>
      </c>
      <c r="L755">
        <v>1348</v>
      </c>
      <c r="N755">
        <v>1009</v>
      </c>
      <c r="O755" t="s">
        <v>105</v>
      </c>
      <c r="P755" t="s">
        <v>105</v>
      </c>
      <c r="Q755">
        <v>1000</v>
      </c>
      <c r="X755">
        <v>5.0099999999999997E-3</v>
      </c>
      <c r="Y755">
        <v>17183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5.0099999999999997E-3</v>
      </c>
      <c r="AH755">
        <v>2</v>
      </c>
      <c r="AI755">
        <v>51654874</v>
      </c>
      <c r="AJ755">
        <v>656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ROW(Source!A511)</f>
        <v>511</v>
      </c>
      <c r="B756">
        <v>51654888</v>
      </c>
      <c r="C756">
        <v>51654863</v>
      </c>
      <c r="D756">
        <v>49514607</v>
      </c>
      <c r="E756">
        <v>70</v>
      </c>
      <c r="F756">
        <v>1</v>
      </c>
      <c r="G756">
        <v>1</v>
      </c>
      <c r="H756">
        <v>3</v>
      </c>
      <c r="I756" t="s">
        <v>976</v>
      </c>
      <c r="J756" t="s">
        <v>3</v>
      </c>
      <c r="K756" t="s">
        <v>977</v>
      </c>
      <c r="L756">
        <v>1327</v>
      </c>
      <c r="N756">
        <v>1005</v>
      </c>
      <c r="O756" t="s">
        <v>52</v>
      </c>
      <c r="P756" t="s">
        <v>52</v>
      </c>
      <c r="Q756">
        <v>1</v>
      </c>
      <c r="X756">
        <v>100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 t="s">
        <v>3</v>
      </c>
      <c r="AG756">
        <v>100</v>
      </c>
      <c r="AH756">
        <v>3</v>
      </c>
      <c r="AI756">
        <v>-1</v>
      </c>
      <c r="AJ756" t="s">
        <v>3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ROW(Source!A511)</f>
        <v>511</v>
      </c>
      <c r="B757">
        <v>51654889</v>
      </c>
      <c r="C757">
        <v>51654863</v>
      </c>
      <c r="D757">
        <v>49514616</v>
      </c>
      <c r="E757">
        <v>70</v>
      </c>
      <c r="F757">
        <v>1</v>
      </c>
      <c r="G757">
        <v>1</v>
      </c>
      <c r="H757">
        <v>3</v>
      </c>
      <c r="I757" t="s">
        <v>978</v>
      </c>
      <c r="J757" t="s">
        <v>3</v>
      </c>
      <c r="K757" t="s">
        <v>979</v>
      </c>
      <c r="L757">
        <v>1346</v>
      </c>
      <c r="N757">
        <v>1009</v>
      </c>
      <c r="O757" t="s">
        <v>920</v>
      </c>
      <c r="P757" t="s">
        <v>920</v>
      </c>
      <c r="Q757">
        <v>1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</v>
      </c>
      <c r="AD757">
        <v>0</v>
      </c>
      <c r="AE757">
        <v>0</v>
      </c>
      <c r="AF757" t="s">
        <v>3</v>
      </c>
      <c r="AG757">
        <v>0</v>
      </c>
      <c r="AH757">
        <v>3</v>
      </c>
      <c r="AI757">
        <v>-1</v>
      </c>
      <c r="AJ757" t="s">
        <v>3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ROW(Source!A511)</f>
        <v>511</v>
      </c>
      <c r="B758">
        <v>51654890</v>
      </c>
      <c r="C758">
        <v>51654863</v>
      </c>
      <c r="D758">
        <v>49514616</v>
      </c>
      <c r="E758">
        <v>70</v>
      </c>
      <c r="F758">
        <v>1</v>
      </c>
      <c r="G758">
        <v>1</v>
      </c>
      <c r="H758">
        <v>3</v>
      </c>
      <c r="I758" t="s">
        <v>978</v>
      </c>
      <c r="J758" t="s">
        <v>3</v>
      </c>
      <c r="K758" t="s">
        <v>980</v>
      </c>
      <c r="L758">
        <v>1371</v>
      </c>
      <c r="N758">
        <v>1013</v>
      </c>
      <c r="O758" t="s">
        <v>17</v>
      </c>
      <c r="P758" t="s">
        <v>17</v>
      </c>
      <c r="Q758">
        <v>1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</v>
      </c>
      <c r="AD758">
        <v>0</v>
      </c>
      <c r="AE758">
        <v>0</v>
      </c>
      <c r="AF758" t="s">
        <v>3</v>
      </c>
      <c r="AG758">
        <v>0</v>
      </c>
      <c r="AH758">
        <v>3</v>
      </c>
      <c r="AI758">
        <v>-1</v>
      </c>
      <c r="AJ758" t="s">
        <v>3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ROW(Source!A511)</f>
        <v>511</v>
      </c>
      <c r="B759">
        <v>51654891</v>
      </c>
      <c r="C759">
        <v>51654863</v>
      </c>
      <c r="D759">
        <v>49514677</v>
      </c>
      <c r="E759">
        <v>70</v>
      </c>
      <c r="F759">
        <v>1</v>
      </c>
      <c r="G759">
        <v>1</v>
      </c>
      <c r="H759">
        <v>3</v>
      </c>
      <c r="I759" t="s">
        <v>981</v>
      </c>
      <c r="J759" t="s">
        <v>3</v>
      </c>
      <c r="K759" t="s">
        <v>982</v>
      </c>
      <c r="L759">
        <v>1371</v>
      </c>
      <c r="N759">
        <v>1013</v>
      </c>
      <c r="O759" t="s">
        <v>17</v>
      </c>
      <c r="P759" t="s">
        <v>17</v>
      </c>
      <c r="Q759">
        <v>1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</v>
      </c>
      <c r="AD759">
        <v>0</v>
      </c>
      <c r="AE759">
        <v>0</v>
      </c>
      <c r="AF759" t="s">
        <v>3</v>
      </c>
      <c r="AG759">
        <v>0</v>
      </c>
      <c r="AH759">
        <v>3</v>
      </c>
      <c r="AI759">
        <v>-1</v>
      </c>
      <c r="AJ759" t="s">
        <v>3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ROW(Source!A511)</f>
        <v>511</v>
      </c>
      <c r="B760">
        <v>51654892</v>
      </c>
      <c r="C760">
        <v>51654863</v>
      </c>
      <c r="D760">
        <v>49514711</v>
      </c>
      <c r="E760">
        <v>70</v>
      </c>
      <c r="F760">
        <v>1</v>
      </c>
      <c r="G760">
        <v>1</v>
      </c>
      <c r="H760">
        <v>3</v>
      </c>
      <c r="I760" t="s">
        <v>983</v>
      </c>
      <c r="J760" t="s">
        <v>3</v>
      </c>
      <c r="K760" t="s">
        <v>984</v>
      </c>
      <c r="L760">
        <v>1371</v>
      </c>
      <c r="N760">
        <v>1013</v>
      </c>
      <c r="O760" t="s">
        <v>17</v>
      </c>
      <c r="P760" t="s">
        <v>17</v>
      </c>
      <c r="Q760">
        <v>1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</v>
      </c>
      <c r="AD760">
        <v>0</v>
      </c>
      <c r="AE760">
        <v>0</v>
      </c>
      <c r="AF760" t="s">
        <v>3</v>
      </c>
      <c r="AG760">
        <v>0</v>
      </c>
      <c r="AH760">
        <v>3</v>
      </c>
      <c r="AI760">
        <v>-1</v>
      </c>
      <c r="AJ760" t="s">
        <v>3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ROW(Source!A513)</f>
        <v>513</v>
      </c>
      <c r="B761">
        <v>51654908</v>
      </c>
      <c r="C761">
        <v>51654894</v>
      </c>
      <c r="D761">
        <v>49510719</v>
      </c>
      <c r="E761">
        <v>70</v>
      </c>
      <c r="F761">
        <v>1</v>
      </c>
      <c r="G761">
        <v>1</v>
      </c>
      <c r="H761">
        <v>1</v>
      </c>
      <c r="I761" t="s">
        <v>942</v>
      </c>
      <c r="J761" t="s">
        <v>3</v>
      </c>
      <c r="K761" t="s">
        <v>943</v>
      </c>
      <c r="L761">
        <v>1191</v>
      </c>
      <c r="N761">
        <v>1013</v>
      </c>
      <c r="O761" t="s">
        <v>904</v>
      </c>
      <c r="P761" t="s">
        <v>904</v>
      </c>
      <c r="Q761">
        <v>1</v>
      </c>
      <c r="X761">
        <v>141</v>
      </c>
      <c r="Y761">
        <v>0</v>
      </c>
      <c r="Z761">
        <v>0</v>
      </c>
      <c r="AA761">
        <v>0</v>
      </c>
      <c r="AB761">
        <v>8.74</v>
      </c>
      <c r="AC761">
        <v>0</v>
      </c>
      <c r="AD761">
        <v>1</v>
      </c>
      <c r="AE761">
        <v>1</v>
      </c>
      <c r="AF761" t="s">
        <v>20</v>
      </c>
      <c r="AG761">
        <v>148.05000000000001</v>
      </c>
      <c r="AH761">
        <v>2</v>
      </c>
      <c r="AI761">
        <v>51654895</v>
      </c>
      <c r="AJ761">
        <v>658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ROW(Source!A513)</f>
        <v>513</v>
      </c>
      <c r="B762">
        <v>51654909</v>
      </c>
      <c r="C762">
        <v>51654894</v>
      </c>
      <c r="D762">
        <v>49510905</v>
      </c>
      <c r="E762">
        <v>70</v>
      </c>
      <c r="F762">
        <v>1</v>
      </c>
      <c r="G762">
        <v>1</v>
      </c>
      <c r="H762">
        <v>1</v>
      </c>
      <c r="I762" t="s">
        <v>905</v>
      </c>
      <c r="J762" t="s">
        <v>3</v>
      </c>
      <c r="K762" t="s">
        <v>906</v>
      </c>
      <c r="L762">
        <v>1191</v>
      </c>
      <c r="N762">
        <v>1013</v>
      </c>
      <c r="O762" t="s">
        <v>904</v>
      </c>
      <c r="P762" t="s">
        <v>904</v>
      </c>
      <c r="Q762">
        <v>1</v>
      </c>
      <c r="X762">
        <v>0.94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2</v>
      </c>
      <c r="AF762" t="s">
        <v>20</v>
      </c>
      <c r="AG762">
        <v>0.98699999999999999</v>
      </c>
      <c r="AH762">
        <v>2</v>
      </c>
      <c r="AI762">
        <v>51654896</v>
      </c>
      <c r="AJ762">
        <v>659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ROW(Source!A513)</f>
        <v>513</v>
      </c>
      <c r="B763">
        <v>51654910</v>
      </c>
      <c r="C763">
        <v>51654894</v>
      </c>
      <c r="D763">
        <v>49672573</v>
      </c>
      <c r="E763">
        <v>1</v>
      </c>
      <c r="F763">
        <v>1</v>
      </c>
      <c r="G763">
        <v>1</v>
      </c>
      <c r="H763">
        <v>2</v>
      </c>
      <c r="I763" t="s">
        <v>907</v>
      </c>
      <c r="J763" t="s">
        <v>908</v>
      </c>
      <c r="K763" t="s">
        <v>909</v>
      </c>
      <c r="L763">
        <v>1367</v>
      </c>
      <c r="N763">
        <v>1011</v>
      </c>
      <c r="O763" t="s">
        <v>910</v>
      </c>
      <c r="P763" t="s">
        <v>910</v>
      </c>
      <c r="Q763">
        <v>1</v>
      </c>
      <c r="X763">
        <v>0.38</v>
      </c>
      <c r="Y763">
        <v>0</v>
      </c>
      <c r="Z763">
        <v>115.4</v>
      </c>
      <c r="AA763">
        <v>13.5</v>
      </c>
      <c r="AB763">
        <v>0</v>
      </c>
      <c r="AC763">
        <v>0</v>
      </c>
      <c r="AD763">
        <v>1</v>
      </c>
      <c r="AE763">
        <v>0</v>
      </c>
      <c r="AF763" t="s">
        <v>20</v>
      </c>
      <c r="AG763">
        <v>0.39900000000000002</v>
      </c>
      <c r="AH763">
        <v>2</v>
      </c>
      <c r="AI763">
        <v>51654897</v>
      </c>
      <c r="AJ763">
        <v>660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ROW(Source!A513)</f>
        <v>513</v>
      </c>
      <c r="B764">
        <v>51654911</v>
      </c>
      <c r="C764">
        <v>51654894</v>
      </c>
      <c r="D764">
        <v>49672703</v>
      </c>
      <c r="E764">
        <v>1</v>
      </c>
      <c r="F764">
        <v>1</v>
      </c>
      <c r="G764">
        <v>1</v>
      </c>
      <c r="H764">
        <v>2</v>
      </c>
      <c r="I764" t="s">
        <v>944</v>
      </c>
      <c r="J764" t="s">
        <v>945</v>
      </c>
      <c r="K764" t="s">
        <v>946</v>
      </c>
      <c r="L764">
        <v>1367</v>
      </c>
      <c r="N764">
        <v>1011</v>
      </c>
      <c r="O764" t="s">
        <v>910</v>
      </c>
      <c r="P764" t="s">
        <v>910</v>
      </c>
      <c r="Q764">
        <v>1</v>
      </c>
      <c r="X764">
        <v>0.34</v>
      </c>
      <c r="Y764">
        <v>0</v>
      </c>
      <c r="Z764">
        <v>6.66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20</v>
      </c>
      <c r="AG764">
        <v>0.35700000000000004</v>
      </c>
      <c r="AH764">
        <v>2</v>
      </c>
      <c r="AI764">
        <v>51654898</v>
      </c>
      <c r="AJ764">
        <v>661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ROW(Source!A513)</f>
        <v>513</v>
      </c>
      <c r="B765">
        <v>51654912</v>
      </c>
      <c r="C765">
        <v>51654894</v>
      </c>
      <c r="D765">
        <v>49673503</v>
      </c>
      <c r="E765">
        <v>1</v>
      </c>
      <c r="F765">
        <v>1</v>
      </c>
      <c r="G765">
        <v>1</v>
      </c>
      <c r="H765">
        <v>2</v>
      </c>
      <c r="I765" t="s">
        <v>914</v>
      </c>
      <c r="J765" t="s">
        <v>915</v>
      </c>
      <c r="K765" t="s">
        <v>916</v>
      </c>
      <c r="L765">
        <v>1367</v>
      </c>
      <c r="N765">
        <v>1011</v>
      </c>
      <c r="O765" t="s">
        <v>910</v>
      </c>
      <c r="P765" t="s">
        <v>910</v>
      </c>
      <c r="Q765">
        <v>1</v>
      </c>
      <c r="X765">
        <v>0.56000000000000005</v>
      </c>
      <c r="Y765">
        <v>0</v>
      </c>
      <c r="Z765">
        <v>65.709999999999994</v>
      </c>
      <c r="AA765">
        <v>11.6</v>
      </c>
      <c r="AB765">
        <v>0</v>
      </c>
      <c r="AC765">
        <v>0</v>
      </c>
      <c r="AD765">
        <v>1</v>
      </c>
      <c r="AE765">
        <v>0</v>
      </c>
      <c r="AF765" t="s">
        <v>20</v>
      </c>
      <c r="AG765">
        <v>0.58800000000000008</v>
      </c>
      <c r="AH765">
        <v>2</v>
      </c>
      <c r="AI765">
        <v>51654899</v>
      </c>
      <c r="AJ765">
        <v>662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ROW(Source!A513)</f>
        <v>513</v>
      </c>
      <c r="B766">
        <v>51654913</v>
      </c>
      <c r="C766">
        <v>51654894</v>
      </c>
      <c r="D766">
        <v>49673715</v>
      </c>
      <c r="E766">
        <v>1</v>
      </c>
      <c r="F766">
        <v>1</v>
      </c>
      <c r="G766">
        <v>1</v>
      </c>
      <c r="H766">
        <v>2</v>
      </c>
      <c r="I766" t="s">
        <v>926</v>
      </c>
      <c r="J766" t="s">
        <v>927</v>
      </c>
      <c r="K766" t="s">
        <v>928</v>
      </c>
      <c r="L766">
        <v>1367</v>
      </c>
      <c r="N766">
        <v>1011</v>
      </c>
      <c r="O766" t="s">
        <v>910</v>
      </c>
      <c r="P766" t="s">
        <v>910</v>
      </c>
      <c r="Q766">
        <v>1</v>
      </c>
      <c r="X766">
        <v>1.4</v>
      </c>
      <c r="Y766">
        <v>0</v>
      </c>
      <c r="Z766">
        <v>8.1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20</v>
      </c>
      <c r="AG766">
        <v>1.47</v>
      </c>
      <c r="AH766">
        <v>2</v>
      </c>
      <c r="AI766">
        <v>51654900</v>
      </c>
      <c r="AJ766">
        <v>663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ROW(Source!A513)</f>
        <v>513</v>
      </c>
      <c r="B767">
        <v>51654914</v>
      </c>
      <c r="C767">
        <v>51654894</v>
      </c>
      <c r="D767">
        <v>49521144</v>
      </c>
      <c r="E767">
        <v>1</v>
      </c>
      <c r="F767">
        <v>1</v>
      </c>
      <c r="G767">
        <v>1</v>
      </c>
      <c r="H767">
        <v>3</v>
      </c>
      <c r="I767" t="s">
        <v>947</v>
      </c>
      <c r="J767" t="s">
        <v>948</v>
      </c>
      <c r="K767" t="s">
        <v>949</v>
      </c>
      <c r="L767">
        <v>1348</v>
      </c>
      <c r="N767">
        <v>1009</v>
      </c>
      <c r="O767" t="s">
        <v>105</v>
      </c>
      <c r="P767" t="s">
        <v>105</v>
      </c>
      <c r="Q767">
        <v>1000</v>
      </c>
      <c r="X767">
        <v>8.8999999999999995E-4</v>
      </c>
      <c r="Y767">
        <v>26499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8.8999999999999995E-4</v>
      </c>
      <c r="AH767">
        <v>2</v>
      </c>
      <c r="AI767">
        <v>51654901</v>
      </c>
      <c r="AJ767">
        <v>664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ROW(Source!A513)</f>
        <v>513</v>
      </c>
      <c r="B768">
        <v>51654915</v>
      </c>
      <c r="C768">
        <v>51654894</v>
      </c>
      <c r="D768">
        <v>49524301</v>
      </c>
      <c r="E768">
        <v>1</v>
      </c>
      <c r="F768">
        <v>1</v>
      </c>
      <c r="G768">
        <v>1</v>
      </c>
      <c r="H768">
        <v>3</v>
      </c>
      <c r="I768" t="s">
        <v>929</v>
      </c>
      <c r="J768" t="s">
        <v>930</v>
      </c>
      <c r="K768" t="s">
        <v>931</v>
      </c>
      <c r="L768">
        <v>1348</v>
      </c>
      <c r="N768">
        <v>1009</v>
      </c>
      <c r="O768" t="s">
        <v>105</v>
      </c>
      <c r="P768" t="s">
        <v>105</v>
      </c>
      <c r="Q768">
        <v>1000</v>
      </c>
      <c r="X768">
        <v>4.0999999999999999E-4</v>
      </c>
      <c r="Y768">
        <v>10362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4.0999999999999999E-4</v>
      </c>
      <c r="AH768">
        <v>2</v>
      </c>
      <c r="AI768">
        <v>51654902</v>
      </c>
      <c r="AJ768">
        <v>665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ROW(Source!A513)</f>
        <v>513</v>
      </c>
      <c r="B769">
        <v>51654916</v>
      </c>
      <c r="C769">
        <v>51654894</v>
      </c>
      <c r="D769">
        <v>49525488</v>
      </c>
      <c r="E769">
        <v>1</v>
      </c>
      <c r="F769">
        <v>1</v>
      </c>
      <c r="G769">
        <v>1</v>
      </c>
      <c r="H769">
        <v>3</v>
      </c>
      <c r="I769" t="s">
        <v>917</v>
      </c>
      <c r="J769" t="s">
        <v>918</v>
      </c>
      <c r="K769" t="s">
        <v>919</v>
      </c>
      <c r="L769">
        <v>1346</v>
      </c>
      <c r="N769">
        <v>1009</v>
      </c>
      <c r="O769" t="s">
        <v>920</v>
      </c>
      <c r="P769" t="s">
        <v>920</v>
      </c>
      <c r="Q769">
        <v>1</v>
      </c>
      <c r="X769">
        <v>15</v>
      </c>
      <c r="Y769">
        <v>9.0399999999999991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15</v>
      </c>
      <c r="AH769">
        <v>2</v>
      </c>
      <c r="AI769">
        <v>51654903</v>
      </c>
      <c r="AJ769">
        <v>666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ROW(Source!A513)</f>
        <v>513</v>
      </c>
      <c r="B770">
        <v>51654917</v>
      </c>
      <c r="C770">
        <v>51654894</v>
      </c>
      <c r="D770">
        <v>49526492</v>
      </c>
      <c r="E770">
        <v>1</v>
      </c>
      <c r="F770">
        <v>1</v>
      </c>
      <c r="G770">
        <v>1</v>
      </c>
      <c r="H770">
        <v>3</v>
      </c>
      <c r="I770" t="s">
        <v>921</v>
      </c>
      <c r="J770" t="s">
        <v>922</v>
      </c>
      <c r="K770" t="s">
        <v>923</v>
      </c>
      <c r="L770">
        <v>1346</v>
      </c>
      <c r="N770">
        <v>1009</v>
      </c>
      <c r="O770" t="s">
        <v>920</v>
      </c>
      <c r="P770" t="s">
        <v>920</v>
      </c>
      <c r="Q770">
        <v>1</v>
      </c>
      <c r="X770">
        <v>8</v>
      </c>
      <c r="Y770">
        <v>23.09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8</v>
      </c>
      <c r="AH770">
        <v>2</v>
      </c>
      <c r="AI770">
        <v>51654904</v>
      </c>
      <c r="AJ770">
        <v>667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ROW(Source!A513)</f>
        <v>513</v>
      </c>
      <c r="B771">
        <v>51654918</v>
      </c>
      <c r="C771">
        <v>51654894</v>
      </c>
      <c r="D771">
        <v>49512814</v>
      </c>
      <c r="E771">
        <v>70</v>
      </c>
      <c r="F771">
        <v>1</v>
      </c>
      <c r="G771">
        <v>1</v>
      </c>
      <c r="H771">
        <v>3</v>
      </c>
      <c r="I771" t="s">
        <v>974</v>
      </c>
      <c r="J771" t="s">
        <v>3</v>
      </c>
      <c r="K771" t="s">
        <v>975</v>
      </c>
      <c r="L771">
        <v>1327</v>
      </c>
      <c r="N771">
        <v>1005</v>
      </c>
      <c r="O771" t="s">
        <v>52</v>
      </c>
      <c r="P771" t="s">
        <v>52</v>
      </c>
      <c r="Q771">
        <v>1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</v>
      </c>
      <c r="AD771">
        <v>0</v>
      </c>
      <c r="AE771">
        <v>0</v>
      </c>
      <c r="AF771" t="s">
        <v>3</v>
      </c>
      <c r="AG771">
        <v>0</v>
      </c>
      <c r="AH771">
        <v>3</v>
      </c>
      <c r="AI771">
        <v>-1</v>
      </c>
      <c r="AJ771" t="s">
        <v>3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ROW(Source!A513)</f>
        <v>513</v>
      </c>
      <c r="B772">
        <v>51654919</v>
      </c>
      <c r="C772">
        <v>51654894</v>
      </c>
      <c r="D772">
        <v>49555131</v>
      </c>
      <c r="E772">
        <v>1</v>
      </c>
      <c r="F772">
        <v>1</v>
      </c>
      <c r="G772">
        <v>1</v>
      </c>
      <c r="H772">
        <v>3</v>
      </c>
      <c r="I772" t="s">
        <v>950</v>
      </c>
      <c r="J772" t="s">
        <v>951</v>
      </c>
      <c r="K772" t="s">
        <v>952</v>
      </c>
      <c r="L772">
        <v>1348</v>
      </c>
      <c r="N772">
        <v>1009</v>
      </c>
      <c r="O772" t="s">
        <v>105</v>
      </c>
      <c r="P772" t="s">
        <v>105</v>
      </c>
      <c r="Q772">
        <v>1000</v>
      </c>
      <c r="X772">
        <v>5.0099999999999997E-3</v>
      </c>
      <c r="Y772">
        <v>17183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5.0099999999999997E-3</v>
      </c>
      <c r="AH772">
        <v>2</v>
      </c>
      <c r="AI772">
        <v>51654905</v>
      </c>
      <c r="AJ772">
        <v>668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ROW(Source!A513)</f>
        <v>513</v>
      </c>
      <c r="B773">
        <v>51654920</v>
      </c>
      <c r="C773">
        <v>51654894</v>
      </c>
      <c r="D773">
        <v>49514607</v>
      </c>
      <c r="E773">
        <v>70</v>
      </c>
      <c r="F773">
        <v>1</v>
      </c>
      <c r="G773">
        <v>1</v>
      </c>
      <c r="H773">
        <v>3</v>
      </c>
      <c r="I773" t="s">
        <v>976</v>
      </c>
      <c r="J773" t="s">
        <v>3</v>
      </c>
      <c r="K773" t="s">
        <v>977</v>
      </c>
      <c r="L773">
        <v>1327</v>
      </c>
      <c r="N773">
        <v>1005</v>
      </c>
      <c r="O773" t="s">
        <v>52</v>
      </c>
      <c r="P773" t="s">
        <v>52</v>
      </c>
      <c r="Q773">
        <v>1</v>
      </c>
      <c r="X773">
        <v>100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 t="s">
        <v>3</v>
      </c>
      <c r="AG773">
        <v>100</v>
      </c>
      <c r="AH773">
        <v>3</v>
      </c>
      <c r="AI773">
        <v>-1</v>
      </c>
      <c r="AJ773" t="s">
        <v>3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ROW(Source!A513)</f>
        <v>513</v>
      </c>
      <c r="B774">
        <v>51654921</v>
      </c>
      <c r="C774">
        <v>51654894</v>
      </c>
      <c r="D774">
        <v>49514616</v>
      </c>
      <c r="E774">
        <v>70</v>
      </c>
      <c r="F774">
        <v>1</v>
      </c>
      <c r="G774">
        <v>1</v>
      </c>
      <c r="H774">
        <v>3</v>
      </c>
      <c r="I774" t="s">
        <v>978</v>
      </c>
      <c r="J774" t="s">
        <v>3</v>
      </c>
      <c r="K774" t="s">
        <v>979</v>
      </c>
      <c r="L774">
        <v>1346</v>
      </c>
      <c r="N774">
        <v>1009</v>
      </c>
      <c r="O774" t="s">
        <v>920</v>
      </c>
      <c r="P774" t="s">
        <v>920</v>
      </c>
      <c r="Q774">
        <v>1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</v>
      </c>
      <c r="AD774">
        <v>0</v>
      </c>
      <c r="AE774">
        <v>0</v>
      </c>
      <c r="AF774" t="s">
        <v>3</v>
      </c>
      <c r="AG774">
        <v>0</v>
      </c>
      <c r="AH774">
        <v>3</v>
      </c>
      <c r="AI774">
        <v>-1</v>
      </c>
      <c r="AJ774" t="s">
        <v>3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ROW(Source!A513)</f>
        <v>513</v>
      </c>
      <c r="B775">
        <v>51654922</v>
      </c>
      <c r="C775">
        <v>51654894</v>
      </c>
      <c r="D775">
        <v>49514616</v>
      </c>
      <c r="E775">
        <v>70</v>
      </c>
      <c r="F775">
        <v>1</v>
      </c>
      <c r="G775">
        <v>1</v>
      </c>
      <c r="H775">
        <v>3</v>
      </c>
      <c r="I775" t="s">
        <v>978</v>
      </c>
      <c r="J775" t="s">
        <v>3</v>
      </c>
      <c r="K775" t="s">
        <v>980</v>
      </c>
      <c r="L775">
        <v>1371</v>
      </c>
      <c r="N775">
        <v>1013</v>
      </c>
      <c r="O775" t="s">
        <v>17</v>
      </c>
      <c r="P775" t="s">
        <v>17</v>
      </c>
      <c r="Q775">
        <v>1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0</v>
      </c>
      <c r="AF775" t="s">
        <v>3</v>
      </c>
      <c r="AG775">
        <v>0</v>
      </c>
      <c r="AH775">
        <v>3</v>
      </c>
      <c r="AI775">
        <v>-1</v>
      </c>
      <c r="AJ775" t="s">
        <v>3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ROW(Source!A513)</f>
        <v>513</v>
      </c>
      <c r="B776">
        <v>51654923</v>
      </c>
      <c r="C776">
        <v>51654894</v>
      </c>
      <c r="D776">
        <v>49514677</v>
      </c>
      <c r="E776">
        <v>70</v>
      </c>
      <c r="F776">
        <v>1</v>
      </c>
      <c r="G776">
        <v>1</v>
      </c>
      <c r="H776">
        <v>3</v>
      </c>
      <c r="I776" t="s">
        <v>981</v>
      </c>
      <c r="J776" t="s">
        <v>3</v>
      </c>
      <c r="K776" t="s">
        <v>982</v>
      </c>
      <c r="L776">
        <v>1371</v>
      </c>
      <c r="N776">
        <v>1013</v>
      </c>
      <c r="O776" t="s">
        <v>17</v>
      </c>
      <c r="P776" t="s">
        <v>17</v>
      </c>
      <c r="Q776">
        <v>1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</v>
      </c>
      <c r="AD776">
        <v>0</v>
      </c>
      <c r="AE776">
        <v>0</v>
      </c>
      <c r="AF776" t="s">
        <v>3</v>
      </c>
      <c r="AG776">
        <v>0</v>
      </c>
      <c r="AH776">
        <v>3</v>
      </c>
      <c r="AI776">
        <v>-1</v>
      </c>
      <c r="AJ776" t="s">
        <v>3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ROW(Source!A516)</f>
        <v>516</v>
      </c>
      <c r="B777">
        <v>51654934</v>
      </c>
      <c r="C777">
        <v>51654926</v>
      </c>
      <c r="D777">
        <v>49510767</v>
      </c>
      <c r="E777">
        <v>70</v>
      </c>
      <c r="F777">
        <v>1</v>
      </c>
      <c r="G777">
        <v>1</v>
      </c>
      <c r="H777">
        <v>1</v>
      </c>
      <c r="I777" t="s">
        <v>953</v>
      </c>
      <c r="J777" t="s">
        <v>3</v>
      </c>
      <c r="K777" t="s">
        <v>954</v>
      </c>
      <c r="L777">
        <v>1191</v>
      </c>
      <c r="N777">
        <v>1013</v>
      </c>
      <c r="O777" t="s">
        <v>904</v>
      </c>
      <c r="P777" t="s">
        <v>904</v>
      </c>
      <c r="Q777">
        <v>1</v>
      </c>
      <c r="X777">
        <v>5</v>
      </c>
      <c r="Y777">
        <v>0</v>
      </c>
      <c r="Z777">
        <v>0</v>
      </c>
      <c r="AA777">
        <v>0</v>
      </c>
      <c r="AB777">
        <v>9.92</v>
      </c>
      <c r="AC777">
        <v>0</v>
      </c>
      <c r="AD777">
        <v>1</v>
      </c>
      <c r="AE777">
        <v>1</v>
      </c>
      <c r="AF777" t="s">
        <v>3</v>
      </c>
      <c r="AG777">
        <v>5</v>
      </c>
      <c r="AH777">
        <v>2</v>
      </c>
      <c r="AI777">
        <v>51654927</v>
      </c>
      <c r="AJ777">
        <v>671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ROW(Source!A516)</f>
        <v>516</v>
      </c>
      <c r="B778">
        <v>51654935</v>
      </c>
      <c r="C778">
        <v>51654926</v>
      </c>
      <c r="D778">
        <v>49510905</v>
      </c>
      <c r="E778">
        <v>70</v>
      </c>
      <c r="F778">
        <v>1</v>
      </c>
      <c r="G778">
        <v>1</v>
      </c>
      <c r="H778">
        <v>1</v>
      </c>
      <c r="I778" t="s">
        <v>905</v>
      </c>
      <c r="J778" t="s">
        <v>3</v>
      </c>
      <c r="K778" t="s">
        <v>906</v>
      </c>
      <c r="L778">
        <v>1191</v>
      </c>
      <c r="N778">
        <v>1013</v>
      </c>
      <c r="O778" t="s">
        <v>904</v>
      </c>
      <c r="P778" t="s">
        <v>904</v>
      </c>
      <c r="Q778">
        <v>1</v>
      </c>
      <c r="X778">
        <v>0.43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2</v>
      </c>
      <c r="AF778" t="s">
        <v>3</v>
      </c>
      <c r="AG778">
        <v>0.43</v>
      </c>
      <c r="AH778">
        <v>2</v>
      </c>
      <c r="AI778">
        <v>51654928</v>
      </c>
      <c r="AJ778">
        <v>672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ROW(Source!A516)</f>
        <v>516</v>
      </c>
      <c r="B779">
        <v>51654936</v>
      </c>
      <c r="C779">
        <v>51654926</v>
      </c>
      <c r="D779">
        <v>49673503</v>
      </c>
      <c r="E779">
        <v>1</v>
      </c>
      <c r="F779">
        <v>1</v>
      </c>
      <c r="G779">
        <v>1</v>
      </c>
      <c r="H779">
        <v>2</v>
      </c>
      <c r="I779" t="s">
        <v>914</v>
      </c>
      <c r="J779" t="s">
        <v>915</v>
      </c>
      <c r="K779" t="s">
        <v>916</v>
      </c>
      <c r="L779">
        <v>1367</v>
      </c>
      <c r="N779">
        <v>1011</v>
      </c>
      <c r="O779" t="s">
        <v>910</v>
      </c>
      <c r="P779" t="s">
        <v>910</v>
      </c>
      <c r="Q779">
        <v>1</v>
      </c>
      <c r="X779">
        <v>0.43</v>
      </c>
      <c r="Y779">
        <v>0</v>
      </c>
      <c r="Z779">
        <v>65.709999999999994</v>
      </c>
      <c r="AA779">
        <v>11.6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0.43</v>
      </c>
      <c r="AH779">
        <v>2</v>
      </c>
      <c r="AI779">
        <v>51654929</v>
      </c>
      <c r="AJ779">
        <v>673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ROW(Source!A516)</f>
        <v>516</v>
      </c>
      <c r="B780">
        <v>51654937</v>
      </c>
      <c r="C780">
        <v>51654926</v>
      </c>
      <c r="D780">
        <v>49523581</v>
      </c>
      <c r="E780">
        <v>1</v>
      </c>
      <c r="F780">
        <v>1</v>
      </c>
      <c r="G780">
        <v>1</v>
      </c>
      <c r="H780">
        <v>3</v>
      </c>
      <c r="I780" t="s">
        <v>955</v>
      </c>
      <c r="J780" t="s">
        <v>956</v>
      </c>
      <c r="K780" t="s">
        <v>957</v>
      </c>
      <c r="L780">
        <v>1301</v>
      </c>
      <c r="N780">
        <v>1003</v>
      </c>
      <c r="O780" t="s">
        <v>958</v>
      </c>
      <c r="P780" t="s">
        <v>958</v>
      </c>
      <c r="Q780">
        <v>1</v>
      </c>
      <c r="X780">
        <v>20</v>
      </c>
      <c r="Y780">
        <v>3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20</v>
      </c>
      <c r="AH780">
        <v>2</v>
      </c>
      <c r="AI780">
        <v>51654931</v>
      </c>
      <c r="AJ780">
        <v>675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ROW(Source!A516)</f>
        <v>516</v>
      </c>
      <c r="B781">
        <v>51654938</v>
      </c>
      <c r="C781">
        <v>51654926</v>
      </c>
      <c r="D781">
        <v>49513635</v>
      </c>
      <c r="E781">
        <v>70</v>
      </c>
      <c r="F781">
        <v>1</v>
      </c>
      <c r="G781">
        <v>1</v>
      </c>
      <c r="H781">
        <v>3</v>
      </c>
      <c r="I781" t="s">
        <v>985</v>
      </c>
      <c r="J781" t="s">
        <v>3</v>
      </c>
      <c r="K781" t="s">
        <v>986</v>
      </c>
      <c r="L781">
        <v>1327</v>
      </c>
      <c r="N781">
        <v>1005</v>
      </c>
      <c r="O781" t="s">
        <v>52</v>
      </c>
      <c r="P781" t="s">
        <v>52</v>
      </c>
      <c r="Q781">
        <v>1</v>
      </c>
      <c r="X781">
        <v>11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 t="s">
        <v>3</v>
      </c>
      <c r="AG781">
        <v>11</v>
      </c>
      <c r="AH781">
        <v>3</v>
      </c>
      <c r="AI781">
        <v>-1</v>
      </c>
      <c r="AJ781" t="s">
        <v>3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ROW(Source!A516)</f>
        <v>516</v>
      </c>
      <c r="B782">
        <v>51654939</v>
      </c>
      <c r="C782">
        <v>51654926</v>
      </c>
      <c r="D782">
        <v>49553409</v>
      </c>
      <c r="E782">
        <v>1</v>
      </c>
      <c r="F782">
        <v>1</v>
      </c>
      <c r="G782">
        <v>1</v>
      </c>
      <c r="H782">
        <v>3</v>
      </c>
      <c r="I782" t="s">
        <v>122</v>
      </c>
      <c r="J782" t="s">
        <v>125</v>
      </c>
      <c r="K782" t="s">
        <v>123</v>
      </c>
      <c r="L782">
        <v>1296</v>
      </c>
      <c r="N782">
        <v>1002</v>
      </c>
      <c r="O782" t="s">
        <v>124</v>
      </c>
      <c r="P782" t="s">
        <v>124</v>
      </c>
      <c r="Q782">
        <v>1</v>
      </c>
      <c r="X782">
        <v>1.5</v>
      </c>
      <c r="Y782">
        <v>65.58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1.5</v>
      </c>
      <c r="AH782">
        <v>2</v>
      </c>
      <c r="AI782">
        <v>51654932</v>
      </c>
      <c r="AJ782">
        <v>676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ROW(Source!A516)</f>
        <v>516</v>
      </c>
      <c r="B783">
        <v>51654940</v>
      </c>
      <c r="C783">
        <v>51654926</v>
      </c>
      <c r="D783">
        <v>49554226</v>
      </c>
      <c r="E783">
        <v>1</v>
      </c>
      <c r="F783">
        <v>1</v>
      </c>
      <c r="G783">
        <v>1</v>
      </c>
      <c r="H783">
        <v>3</v>
      </c>
      <c r="I783" t="s">
        <v>987</v>
      </c>
      <c r="J783" t="s">
        <v>988</v>
      </c>
      <c r="K783" t="s">
        <v>989</v>
      </c>
      <c r="L783">
        <v>1296</v>
      </c>
      <c r="N783">
        <v>1002</v>
      </c>
      <c r="O783" t="s">
        <v>124</v>
      </c>
      <c r="P783" t="s">
        <v>124</v>
      </c>
      <c r="Q783">
        <v>1</v>
      </c>
      <c r="X783">
        <v>0</v>
      </c>
      <c r="Y783">
        <v>269.51</v>
      </c>
      <c r="Z783">
        <v>0</v>
      </c>
      <c r="AA783">
        <v>0</v>
      </c>
      <c r="AB783">
        <v>0</v>
      </c>
      <c r="AC783">
        <v>1</v>
      </c>
      <c r="AD783">
        <v>0</v>
      </c>
      <c r="AE783">
        <v>0</v>
      </c>
      <c r="AF783" t="s">
        <v>3</v>
      </c>
      <c r="AG783">
        <v>0</v>
      </c>
      <c r="AH783">
        <v>3</v>
      </c>
      <c r="AI783">
        <v>-1</v>
      </c>
      <c r="AJ783" t="s">
        <v>3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ROW(Source!A516)</f>
        <v>516</v>
      </c>
      <c r="B784">
        <v>51654941</v>
      </c>
      <c r="C784">
        <v>51654926</v>
      </c>
      <c r="D784">
        <v>49555331</v>
      </c>
      <c r="E784">
        <v>1</v>
      </c>
      <c r="F784">
        <v>1</v>
      </c>
      <c r="G784">
        <v>1</v>
      </c>
      <c r="H784">
        <v>3</v>
      </c>
      <c r="I784" t="s">
        <v>127</v>
      </c>
      <c r="J784" t="s">
        <v>129</v>
      </c>
      <c r="K784" t="s">
        <v>128</v>
      </c>
      <c r="L784">
        <v>1296</v>
      </c>
      <c r="N784">
        <v>1002</v>
      </c>
      <c r="O784" t="s">
        <v>124</v>
      </c>
      <c r="P784" t="s">
        <v>124</v>
      </c>
      <c r="Q784">
        <v>1</v>
      </c>
      <c r="X784">
        <v>5.7000000000000002E-2</v>
      </c>
      <c r="Y784">
        <v>200.58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5.7000000000000002E-2</v>
      </c>
      <c r="AH784">
        <v>2</v>
      </c>
      <c r="AI784">
        <v>51654933</v>
      </c>
      <c r="AJ784">
        <v>677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ROW(Source!A520)</f>
        <v>520</v>
      </c>
      <c r="B785">
        <v>51654953</v>
      </c>
      <c r="C785">
        <v>51654945</v>
      </c>
      <c r="D785">
        <v>49510767</v>
      </c>
      <c r="E785">
        <v>70</v>
      </c>
      <c r="F785">
        <v>1</v>
      </c>
      <c r="G785">
        <v>1</v>
      </c>
      <c r="H785">
        <v>1</v>
      </c>
      <c r="I785" t="s">
        <v>953</v>
      </c>
      <c r="J785" t="s">
        <v>3</v>
      </c>
      <c r="K785" t="s">
        <v>954</v>
      </c>
      <c r="L785">
        <v>1191</v>
      </c>
      <c r="N785">
        <v>1013</v>
      </c>
      <c r="O785" t="s">
        <v>904</v>
      </c>
      <c r="P785" t="s">
        <v>904</v>
      </c>
      <c r="Q785">
        <v>1</v>
      </c>
      <c r="X785">
        <v>5</v>
      </c>
      <c r="Y785">
        <v>0</v>
      </c>
      <c r="Z785">
        <v>0</v>
      </c>
      <c r="AA785">
        <v>0</v>
      </c>
      <c r="AB785">
        <v>9.92</v>
      </c>
      <c r="AC785">
        <v>0</v>
      </c>
      <c r="AD785">
        <v>1</v>
      </c>
      <c r="AE785">
        <v>1</v>
      </c>
      <c r="AF785" t="s">
        <v>3</v>
      </c>
      <c r="AG785">
        <v>5</v>
      </c>
      <c r="AH785">
        <v>2</v>
      </c>
      <c r="AI785">
        <v>51654946</v>
      </c>
      <c r="AJ785">
        <v>678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ROW(Source!A520)</f>
        <v>520</v>
      </c>
      <c r="B786">
        <v>51654954</v>
      </c>
      <c r="C786">
        <v>51654945</v>
      </c>
      <c r="D786">
        <v>49510905</v>
      </c>
      <c r="E786">
        <v>70</v>
      </c>
      <c r="F786">
        <v>1</v>
      </c>
      <c r="G786">
        <v>1</v>
      </c>
      <c r="H786">
        <v>1</v>
      </c>
      <c r="I786" t="s">
        <v>905</v>
      </c>
      <c r="J786" t="s">
        <v>3</v>
      </c>
      <c r="K786" t="s">
        <v>906</v>
      </c>
      <c r="L786">
        <v>1191</v>
      </c>
      <c r="N786">
        <v>1013</v>
      </c>
      <c r="O786" t="s">
        <v>904</v>
      </c>
      <c r="P786" t="s">
        <v>904</v>
      </c>
      <c r="Q786">
        <v>1</v>
      </c>
      <c r="X786">
        <v>0.43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2</v>
      </c>
      <c r="AF786" t="s">
        <v>3</v>
      </c>
      <c r="AG786">
        <v>0.43</v>
      </c>
      <c r="AH786">
        <v>2</v>
      </c>
      <c r="AI786">
        <v>51654947</v>
      </c>
      <c r="AJ786">
        <v>679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ROW(Source!A520)</f>
        <v>520</v>
      </c>
      <c r="B787">
        <v>51654955</v>
      </c>
      <c r="C787">
        <v>51654945</v>
      </c>
      <c r="D787">
        <v>49673503</v>
      </c>
      <c r="E787">
        <v>1</v>
      </c>
      <c r="F787">
        <v>1</v>
      </c>
      <c r="G787">
        <v>1</v>
      </c>
      <c r="H787">
        <v>2</v>
      </c>
      <c r="I787" t="s">
        <v>914</v>
      </c>
      <c r="J787" t="s">
        <v>915</v>
      </c>
      <c r="K787" t="s">
        <v>916</v>
      </c>
      <c r="L787">
        <v>1367</v>
      </c>
      <c r="N787">
        <v>1011</v>
      </c>
      <c r="O787" t="s">
        <v>910</v>
      </c>
      <c r="P787" t="s">
        <v>910</v>
      </c>
      <c r="Q787">
        <v>1</v>
      </c>
      <c r="X787">
        <v>0.43</v>
      </c>
      <c r="Y787">
        <v>0</v>
      </c>
      <c r="Z787">
        <v>65.709999999999994</v>
      </c>
      <c r="AA787">
        <v>11.6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0.43</v>
      </c>
      <c r="AH787">
        <v>2</v>
      </c>
      <c r="AI787">
        <v>51654948</v>
      </c>
      <c r="AJ787">
        <v>680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ROW(Source!A520)</f>
        <v>520</v>
      </c>
      <c r="B788">
        <v>51654956</v>
      </c>
      <c r="C788">
        <v>51654945</v>
      </c>
      <c r="D788">
        <v>49523581</v>
      </c>
      <c r="E788">
        <v>1</v>
      </c>
      <c r="F788">
        <v>1</v>
      </c>
      <c r="G788">
        <v>1</v>
      </c>
      <c r="H788">
        <v>3</v>
      </c>
      <c r="I788" t="s">
        <v>955</v>
      </c>
      <c r="J788" t="s">
        <v>956</v>
      </c>
      <c r="K788" t="s">
        <v>957</v>
      </c>
      <c r="L788">
        <v>1301</v>
      </c>
      <c r="N788">
        <v>1003</v>
      </c>
      <c r="O788" t="s">
        <v>958</v>
      </c>
      <c r="P788" t="s">
        <v>958</v>
      </c>
      <c r="Q788">
        <v>1</v>
      </c>
      <c r="X788">
        <v>20</v>
      </c>
      <c r="Y788">
        <v>3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20</v>
      </c>
      <c r="AH788">
        <v>2</v>
      </c>
      <c r="AI788">
        <v>51654950</v>
      </c>
      <c r="AJ788">
        <v>682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ROW(Source!A520)</f>
        <v>520</v>
      </c>
      <c r="B789">
        <v>51654957</v>
      </c>
      <c r="C789">
        <v>51654945</v>
      </c>
      <c r="D789">
        <v>49513635</v>
      </c>
      <c r="E789">
        <v>70</v>
      </c>
      <c r="F789">
        <v>1</v>
      </c>
      <c r="G789">
        <v>1</v>
      </c>
      <c r="H789">
        <v>3</v>
      </c>
      <c r="I789" t="s">
        <v>985</v>
      </c>
      <c r="J789" t="s">
        <v>3</v>
      </c>
      <c r="K789" t="s">
        <v>986</v>
      </c>
      <c r="L789">
        <v>1327</v>
      </c>
      <c r="N789">
        <v>1005</v>
      </c>
      <c r="O789" t="s">
        <v>52</v>
      </c>
      <c r="P789" t="s">
        <v>52</v>
      </c>
      <c r="Q789">
        <v>1</v>
      </c>
      <c r="X789">
        <v>11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 t="s">
        <v>3</v>
      </c>
      <c r="AG789">
        <v>11</v>
      </c>
      <c r="AH789">
        <v>3</v>
      </c>
      <c r="AI789">
        <v>-1</v>
      </c>
      <c r="AJ789" t="s">
        <v>3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ROW(Source!A520)</f>
        <v>520</v>
      </c>
      <c r="B790">
        <v>51654958</v>
      </c>
      <c r="C790">
        <v>51654945</v>
      </c>
      <c r="D790">
        <v>49553409</v>
      </c>
      <c r="E790">
        <v>1</v>
      </c>
      <c r="F790">
        <v>1</v>
      </c>
      <c r="G790">
        <v>1</v>
      </c>
      <c r="H790">
        <v>3</v>
      </c>
      <c r="I790" t="s">
        <v>122</v>
      </c>
      <c r="J790" t="s">
        <v>125</v>
      </c>
      <c r="K790" t="s">
        <v>123</v>
      </c>
      <c r="L790">
        <v>1296</v>
      </c>
      <c r="N790">
        <v>1002</v>
      </c>
      <c r="O790" t="s">
        <v>124</v>
      </c>
      <c r="P790" t="s">
        <v>124</v>
      </c>
      <c r="Q790">
        <v>1</v>
      </c>
      <c r="X790">
        <v>1.5</v>
      </c>
      <c r="Y790">
        <v>65.58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1.5</v>
      </c>
      <c r="AH790">
        <v>2</v>
      </c>
      <c r="AI790">
        <v>51654951</v>
      </c>
      <c r="AJ790">
        <v>683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ROW(Source!A520)</f>
        <v>520</v>
      </c>
      <c r="B791">
        <v>51654959</v>
      </c>
      <c r="C791">
        <v>51654945</v>
      </c>
      <c r="D791">
        <v>49554226</v>
      </c>
      <c r="E791">
        <v>1</v>
      </c>
      <c r="F791">
        <v>1</v>
      </c>
      <c r="G791">
        <v>1</v>
      </c>
      <c r="H791">
        <v>3</v>
      </c>
      <c r="I791" t="s">
        <v>987</v>
      </c>
      <c r="J791" t="s">
        <v>988</v>
      </c>
      <c r="K791" t="s">
        <v>989</v>
      </c>
      <c r="L791">
        <v>1296</v>
      </c>
      <c r="N791">
        <v>1002</v>
      </c>
      <c r="O791" t="s">
        <v>124</v>
      </c>
      <c r="P791" t="s">
        <v>124</v>
      </c>
      <c r="Q791">
        <v>1</v>
      </c>
      <c r="X791">
        <v>0</v>
      </c>
      <c r="Y791">
        <v>269.51</v>
      </c>
      <c r="Z791">
        <v>0</v>
      </c>
      <c r="AA791">
        <v>0</v>
      </c>
      <c r="AB791">
        <v>0</v>
      </c>
      <c r="AC791">
        <v>1</v>
      </c>
      <c r="AD791">
        <v>0</v>
      </c>
      <c r="AE791">
        <v>0</v>
      </c>
      <c r="AF791" t="s">
        <v>3</v>
      </c>
      <c r="AG791">
        <v>0</v>
      </c>
      <c r="AH791">
        <v>3</v>
      </c>
      <c r="AI791">
        <v>-1</v>
      </c>
      <c r="AJ791" t="s">
        <v>3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ROW(Source!A520)</f>
        <v>520</v>
      </c>
      <c r="B792">
        <v>51654960</v>
      </c>
      <c r="C792">
        <v>51654945</v>
      </c>
      <c r="D792">
        <v>49555331</v>
      </c>
      <c r="E792">
        <v>1</v>
      </c>
      <c r="F792">
        <v>1</v>
      </c>
      <c r="G792">
        <v>1</v>
      </c>
      <c r="H792">
        <v>3</v>
      </c>
      <c r="I792" t="s">
        <v>127</v>
      </c>
      <c r="J792" t="s">
        <v>129</v>
      </c>
      <c r="K792" t="s">
        <v>128</v>
      </c>
      <c r="L792">
        <v>1296</v>
      </c>
      <c r="N792">
        <v>1002</v>
      </c>
      <c r="O792" t="s">
        <v>124</v>
      </c>
      <c r="P792" t="s">
        <v>124</v>
      </c>
      <c r="Q792">
        <v>1</v>
      </c>
      <c r="X792">
        <v>5.7000000000000002E-2</v>
      </c>
      <c r="Y792">
        <v>200.58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5.7000000000000002E-2</v>
      </c>
      <c r="AH792">
        <v>2</v>
      </c>
      <c r="AI792">
        <v>51654952</v>
      </c>
      <c r="AJ792">
        <v>684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ROW(Source!A559)</f>
        <v>559</v>
      </c>
      <c r="B793">
        <v>51654974</v>
      </c>
      <c r="C793">
        <v>51654964</v>
      </c>
      <c r="D793">
        <v>49510757</v>
      </c>
      <c r="E793">
        <v>70</v>
      </c>
      <c r="F793">
        <v>1</v>
      </c>
      <c r="G793">
        <v>1</v>
      </c>
      <c r="H793">
        <v>1</v>
      </c>
      <c r="I793" t="s">
        <v>902</v>
      </c>
      <c r="J793" t="s">
        <v>3</v>
      </c>
      <c r="K793" t="s">
        <v>903</v>
      </c>
      <c r="L793">
        <v>1191</v>
      </c>
      <c r="N793">
        <v>1013</v>
      </c>
      <c r="O793" t="s">
        <v>904</v>
      </c>
      <c r="P793" t="s">
        <v>904</v>
      </c>
      <c r="Q793">
        <v>1</v>
      </c>
      <c r="X793">
        <v>3.65</v>
      </c>
      <c r="Y793">
        <v>0</v>
      </c>
      <c r="Z793">
        <v>0</v>
      </c>
      <c r="AA793">
        <v>0</v>
      </c>
      <c r="AB793">
        <v>9.6199999999999992</v>
      </c>
      <c r="AC793">
        <v>0</v>
      </c>
      <c r="AD793">
        <v>1</v>
      </c>
      <c r="AE793">
        <v>1</v>
      </c>
      <c r="AF793" t="s">
        <v>20</v>
      </c>
      <c r="AG793">
        <v>3.8325</v>
      </c>
      <c r="AH793">
        <v>2</v>
      </c>
      <c r="AI793">
        <v>51654965</v>
      </c>
      <c r="AJ793">
        <v>685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ROW(Source!A559)</f>
        <v>559</v>
      </c>
      <c r="B794">
        <v>51654975</v>
      </c>
      <c r="C794">
        <v>51654964</v>
      </c>
      <c r="D794">
        <v>49510905</v>
      </c>
      <c r="E794">
        <v>70</v>
      </c>
      <c r="F794">
        <v>1</v>
      </c>
      <c r="G794">
        <v>1</v>
      </c>
      <c r="H794">
        <v>1</v>
      </c>
      <c r="I794" t="s">
        <v>905</v>
      </c>
      <c r="J794" t="s">
        <v>3</v>
      </c>
      <c r="K794" t="s">
        <v>906</v>
      </c>
      <c r="L794">
        <v>1191</v>
      </c>
      <c r="N794">
        <v>1013</v>
      </c>
      <c r="O794" t="s">
        <v>904</v>
      </c>
      <c r="P794" t="s">
        <v>904</v>
      </c>
      <c r="Q794">
        <v>1</v>
      </c>
      <c r="X794">
        <v>0.05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2</v>
      </c>
      <c r="AF794" t="s">
        <v>20</v>
      </c>
      <c r="AG794">
        <v>5.2500000000000005E-2</v>
      </c>
      <c r="AH794">
        <v>2</v>
      </c>
      <c r="AI794">
        <v>51654966</v>
      </c>
      <c r="AJ794">
        <v>686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ROW(Source!A559)</f>
        <v>559</v>
      </c>
      <c r="B795">
        <v>51654976</v>
      </c>
      <c r="C795">
        <v>51654964</v>
      </c>
      <c r="D795">
        <v>49672573</v>
      </c>
      <c r="E795">
        <v>1</v>
      </c>
      <c r="F795">
        <v>1</v>
      </c>
      <c r="G795">
        <v>1</v>
      </c>
      <c r="H795">
        <v>2</v>
      </c>
      <c r="I795" t="s">
        <v>907</v>
      </c>
      <c r="J795" t="s">
        <v>908</v>
      </c>
      <c r="K795" t="s">
        <v>909</v>
      </c>
      <c r="L795">
        <v>1367</v>
      </c>
      <c r="N795">
        <v>1011</v>
      </c>
      <c r="O795" t="s">
        <v>910</v>
      </c>
      <c r="P795" t="s">
        <v>910</v>
      </c>
      <c r="Q795">
        <v>1</v>
      </c>
      <c r="X795">
        <v>0.01</v>
      </c>
      <c r="Y795">
        <v>0</v>
      </c>
      <c r="Z795">
        <v>115.4</v>
      </c>
      <c r="AA795">
        <v>13.5</v>
      </c>
      <c r="AB795">
        <v>0</v>
      </c>
      <c r="AC795">
        <v>0</v>
      </c>
      <c r="AD795">
        <v>1</v>
      </c>
      <c r="AE795">
        <v>0</v>
      </c>
      <c r="AF795" t="s">
        <v>20</v>
      </c>
      <c r="AG795">
        <v>1.0500000000000001E-2</v>
      </c>
      <c r="AH795">
        <v>2</v>
      </c>
      <c r="AI795">
        <v>51654967</v>
      </c>
      <c r="AJ795">
        <v>687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ROW(Source!A559)</f>
        <v>559</v>
      </c>
      <c r="B796">
        <v>51654977</v>
      </c>
      <c r="C796">
        <v>51654964</v>
      </c>
      <c r="D796">
        <v>49672695</v>
      </c>
      <c r="E796">
        <v>1</v>
      </c>
      <c r="F796">
        <v>1</v>
      </c>
      <c r="G796">
        <v>1</v>
      </c>
      <c r="H796">
        <v>2</v>
      </c>
      <c r="I796" t="s">
        <v>911</v>
      </c>
      <c r="J796" t="s">
        <v>912</v>
      </c>
      <c r="K796" t="s">
        <v>913</v>
      </c>
      <c r="L796">
        <v>1367</v>
      </c>
      <c r="N796">
        <v>1011</v>
      </c>
      <c r="O796" t="s">
        <v>910</v>
      </c>
      <c r="P796" t="s">
        <v>910</v>
      </c>
      <c r="Q796">
        <v>1</v>
      </c>
      <c r="X796">
        <v>0.91</v>
      </c>
      <c r="Y796">
        <v>0</v>
      </c>
      <c r="Z796">
        <v>3.12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20</v>
      </c>
      <c r="AG796">
        <v>0.95550000000000013</v>
      </c>
      <c r="AH796">
        <v>2</v>
      </c>
      <c r="AI796">
        <v>51654968</v>
      </c>
      <c r="AJ796">
        <v>688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ROW(Source!A559)</f>
        <v>559</v>
      </c>
      <c r="B797">
        <v>51654978</v>
      </c>
      <c r="C797">
        <v>51654964</v>
      </c>
      <c r="D797">
        <v>49673503</v>
      </c>
      <c r="E797">
        <v>1</v>
      </c>
      <c r="F797">
        <v>1</v>
      </c>
      <c r="G797">
        <v>1</v>
      </c>
      <c r="H797">
        <v>2</v>
      </c>
      <c r="I797" t="s">
        <v>914</v>
      </c>
      <c r="J797" t="s">
        <v>915</v>
      </c>
      <c r="K797" t="s">
        <v>916</v>
      </c>
      <c r="L797">
        <v>1367</v>
      </c>
      <c r="N797">
        <v>1011</v>
      </c>
      <c r="O797" t="s">
        <v>910</v>
      </c>
      <c r="P797" t="s">
        <v>910</v>
      </c>
      <c r="Q797">
        <v>1</v>
      </c>
      <c r="X797">
        <v>0.04</v>
      </c>
      <c r="Y797">
        <v>0</v>
      </c>
      <c r="Z797">
        <v>65.709999999999994</v>
      </c>
      <c r="AA797">
        <v>11.6</v>
      </c>
      <c r="AB797">
        <v>0</v>
      </c>
      <c r="AC797">
        <v>0</v>
      </c>
      <c r="AD797">
        <v>1</v>
      </c>
      <c r="AE797">
        <v>0</v>
      </c>
      <c r="AF797" t="s">
        <v>20</v>
      </c>
      <c r="AG797">
        <v>4.2000000000000003E-2</v>
      </c>
      <c r="AH797">
        <v>2</v>
      </c>
      <c r="AI797">
        <v>51654969</v>
      </c>
      <c r="AJ797">
        <v>689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ROW(Source!A559)</f>
        <v>559</v>
      </c>
      <c r="B798">
        <v>51654979</v>
      </c>
      <c r="C798">
        <v>51654964</v>
      </c>
      <c r="D798">
        <v>49525488</v>
      </c>
      <c r="E798">
        <v>1</v>
      </c>
      <c r="F798">
        <v>1</v>
      </c>
      <c r="G798">
        <v>1</v>
      </c>
      <c r="H798">
        <v>3</v>
      </c>
      <c r="I798" t="s">
        <v>917</v>
      </c>
      <c r="J798" t="s">
        <v>918</v>
      </c>
      <c r="K798" t="s">
        <v>919</v>
      </c>
      <c r="L798">
        <v>1346</v>
      </c>
      <c r="N798">
        <v>1009</v>
      </c>
      <c r="O798" t="s">
        <v>920</v>
      </c>
      <c r="P798" t="s">
        <v>920</v>
      </c>
      <c r="Q798">
        <v>1</v>
      </c>
      <c r="X798">
        <v>0.02</v>
      </c>
      <c r="Y798">
        <v>9.0399999999999991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0.02</v>
      </c>
      <c r="AH798">
        <v>2</v>
      </c>
      <c r="AI798">
        <v>51654970</v>
      </c>
      <c r="AJ798">
        <v>690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ROW(Source!A559)</f>
        <v>559</v>
      </c>
      <c r="B799">
        <v>51654980</v>
      </c>
      <c r="C799">
        <v>51654964</v>
      </c>
      <c r="D799">
        <v>49526492</v>
      </c>
      <c r="E799">
        <v>1</v>
      </c>
      <c r="F799">
        <v>1</v>
      </c>
      <c r="G799">
        <v>1</v>
      </c>
      <c r="H799">
        <v>3</v>
      </c>
      <c r="I799" t="s">
        <v>921</v>
      </c>
      <c r="J799" t="s">
        <v>922</v>
      </c>
      <c r="K799" t="s">
        <v>923</v>
      </c>
      <c r="L799">
        <v>1346</v>
      </c>
      <c r="N799">
        <v>1009</v>
      </c>
      <c r="O799" t="s">
        <v>920</v>
      </c>
      <c r="P799" t="s">
        <v>920</v>
      </c>
      <c r="Q799">
        <v>1</v>
      </c>
      <c r="X799">
        <v>0.08</v>
      </c>
      <c r="Y799">
        <v>23.09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0.08</v>
      </c>
      <c r="AH799">
        <v>2</v>
      </c>
      <c r="AI799">
        <v>51654971</v>
      </c>
      <c r="AJ799">
        <v>691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ROW(Source!A561)</f>
        <v>561</v>
      </c>
      <c r="B800">
        <v>51654993</v>
      </c>
      <c r="C800">
        <v>51654982</v>
      </c>
      <c r="D800">
        <v>49510723</v>
      </c>
      <c r="E800">
        <v>70</v>
      </c>
      <c r="F800">
        <v>1</v>
      </c>
      <c r="G800">
        <v>1</v>
      </c>
      <c r="H800">
        <v>1</v>
      </c>
      <c r="I800" t="s">
        <v>924</v>
      </c>
      <c r="J800" t="s">
        <v>3</v>
      </c>
      <c r="K800" t="s">
        <v>925</v>
      </c>
      <c r="L800">
        <v>1191</v>
      </c>
      <c r="N800">
        <v>1013</v>
      </c>
      <c r="O800" t="s">
        <v>904</v>
      </c>
      <c r="P800" t="s">
        <v>904</v>
      </c>
      <c r="Q800">
        <v>1</v>
      </c>
      <c r="X800">
        <v>1.07</v>
      </c>
      <c r="Y800">
        <v>0</v>
      </c>
      <c r="Z800">
        <v>0</v>
      </c>
      <c r="AA800">
        <v>0</v>
      </c>
      <c r="AB800">
        <v>8.9700000000000006</v>
      </c>
      <c r="AC800">
        <v>0</v>
      </c>
      <c r="AD800">
        <v>1</v>
      </c>
      <c r="AE800">
        <v>1</v>
      </c>
      <c r="AF800" t="s">
        <v>20</v>
      </c>
      <c r="AG800">
        <v>1.1235000000000002</v>
      </c>
      <c r="AH800">
        <v>2</v>
      </c>
      <c r="AI800">
        <v>51654983</v>
      </c>
      <c r="AJ800">
        <v>693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ROW(Source!A561)</f>
        <v>561</v>
      </c>
      <c r="B801">
        <v>51654994</v>
      </c>
      <c r="C801">
        <v>51654982</v>
      </c>
      <c r="D801">
        <v>49510905</v>
      </c>
      <c r="E801">
        <v>70</v>
      </c>
      <c r="F801">
        <v>1</v>
      </c>
      <c r="G801">
        <v>1</v>
      </c>
      <c r="H801">
        <v>1</v>
      </c>
      <c r="I801" t="s">
        <v>905</v>
      </c>
      <c r="J801" t="s">
        <v>3</v>
      </c>
      <c r="K801" t="s">
        <v>906</v>
      </c>
      <c r="L801">
        <v>1191</v>
      </c>
      <c r="N801">
        <v>1013</v>
      </c>
      <c r="O801" t="s">
        <v>904</v>
      </c>
      <c r="P801" t="s">
        <v>904</v>
      </c>
      <c r="Q801">
        <v>1</v>
      </c>
      <c r="X801">
        <v>0.01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2</v>
      </c>
      <c r="AF801" t="s">
        <v>20</v>
      </c>
      <c r="AG801">
        <v>1.0500000000000001E-2</v>
      </c>
      <c r="AH801">
        <v>2</v>
      </c>
      <c r="AI801">
        <v>51654984</v>
      </c>
      <c r="AJ801">
        <v>694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ROW(Source!A561)</f>
        <v>561</v>
      </c>
      <c r="B802">
        <v>51654995</v>
      </c>
      <c r="C802">
        <v>51654982</v>
      </c>
      <c r="D802">
        <v>49673503</v>
      </c>
      <c r="E802">
        <v>1</v>
      </c>
      <c r="F802">
        <v>1</v>
      </c>
      <c r="G802">
        <v>1</v>
      </c>
      <c r="H802">
        <v>2</v>
      </c>
      <c r="I802" t="s">
        <v>914</v>
      </c>
      <c r="J802" t="s">
        <v>915</v>
      </c>
      <c r="K802" t="s">
        <v>916</v>
      </c>
      <c r="L802">
        <v>1367</v>
      </c>
      <c r="N802">
        <v>1011</v>
      </c>
      <c r="O802" t="s">
        <v>910</v>
      </c>
      <c r="P802" t="s">
        <v>910</v>
      </c>
      <c r="Q802">
        <v>1</v>
      </c>
      <c r="X802">
        <v>0.01</v>
      </c>
      <c r="Y802">
        <v>0</v>
      </c>
      <c r="Z802">
        <v>65.709999999999994</v>
      </c>
      <c r="AA802">
        <v>11.6</v>
      </c>
      <c r="AB802">
        <v>0</v>
      </c>
      <c r="AC802">
        <v>0</v>
      </c>
      <c r="AD802">
        <v>1</v>
      </c>
      <c r="AE802">
        <v>0</v>
      </c>
      <c r="AF802" t="s">
        <v>20</v>
      </c>
      <c r="AG802">
        <v>1.0500000000000001E-2</v>
      </c>
      <c r="AH802">
        <v>2</v>
      </c>
      <c r="AI802">
        <v>51654985</v>
      </c>
      <c r="AJ802">
        <v>695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ROW(Source!A561)</f>
        <v>561</v>
      </c>
      <c r="B803">
        <v>51654996</v>
      </c>
      <c r="C803">
        <v>51654982</v>
      </c>
      <c r="D803">
        <v>49673715</v>
      </c>
      <c r="E803">
        <v>1</v>
      </c>
      <c r="F803">
        <v>1</v>
      </c>
      <c r="G803">
        <v>1</v>
      </c>
      <c r="H803">
        <v>2</v>
      </c>
      <c r="I803" t="s">
        <v>926</v>
      </c>
      <c r="J803" t="s">
        <v>927</v>
      </c>
      <c r="K803" t="s">
        <v>928</v>
      </c>
      <c r="L803">
        <v>1367</v>
      </c>
      <c r="N803">
        <v>1011</v>
      </c>
      <c r="O803" t="s">
        <v>910</v>
      </c>
      <c r="P803" t="s">
        <v>910</v>
      </c>
      <c r="Q803">
        <v>1</v>
      </c>
      <c r="X803">
        <v>0.1</v>
      </c>
      <c r="Y803">
        <v>0</v>
      </c>
      <c r="Z803">
        <v>8.1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20</v>
      </c>
      <c r="AG803">
        <v>0.10500000000000001</v>
      </c>
      <c r="AH803">
        <v>2</v>
      </c>
      <c r="AI803">
        <v>51654986</v>
      </c>
      <c r="AJ803">
        <v>696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ROW(Source!A561)</f>
        <v>561</v>
      </c>
      <c r="B804">
        <v>51654997</v>
      </c>
      <c r="C804">
        <v>51654982</v>
      </c>
      <c r="D804">
        <v>49523218</v>
      </c>
      <c r="E804">
        <v>1</v>
      </c>
      <c r="F804">
        <v>1</v>
      </c>
      <c r="G804">
        <v>1</v>
      </c>
      <c r="H804">
        <v>3</v>
      </c>
      <c r="I804" t="s">
        <v>42</v>
      </c>
      <c r="J804" t="s">
        <v>45</v>
      </c>
      <c r="K804" t="s">
        <v>43</v>
      </c>
      <c r="L804">
        <v>1374</v>
      </c>
      <c r="N804">
        <v>1013</v>
      </c>
      <c r="O804" t="s">
        <v>44</v>
      </c>
      <c r="P804" t="s">
        <v>44</v>
      </c>
      <c r="Q804">
        <v>1</v>
      </c>
      <c r="X804">
        <v>0.1</v>
      </c>
      <c r="Y804">
        <v>1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 t="s">
        <v>3</v>
      </c>
      <c r="AG804">
        <v>0.1</v>
      </c>
      <c r="AH804">
        <v>2</v>
      </c>
      <c r="AI804">
        <v>51654987</v>
      </c>
      <c r="AJ804">
        <v>697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ROW(Source!A561)</f>
        <v>561</v>
      </c>
      <c r="B805">
        <v>51654998</v>
      </c>
      <c r="C805">
        <v>51654982</v>
      </c>
      <c r="D805">
        <v>49524301</v>
      </c>
      <c r="E805">
        <v>1</v>
      </c>
      <c r="F805">
        <v>1</v>
      </c>
      <c r="G805">
        <v>1</v>
      </c>
      <c r="H805">
        <v>3</v>
      </c>
      <c r="I805" t="s">
        <v>929</v>
      </c>
      <c r="J805" t="s">
        <v>930</v>
      </c>
      <c r="K805" t="s">
        <v>931</v>
      </c>
      <c r="L805">
        <v>1348</v>
      </c>
      <c r="N805">
        <v>1009</v>
      </c>
      <c r="O805" t="s">
        <v>105</v>
      </c>
      <c r="P805" t="s">
        <v>105</v>
      </c>
      <c r="Q805">
        <v>1000</v>
      </c>
      <c r="X805">
        <v>1.0000000000000001E-5</v>
      </c>
      <c r="Y805">
        <v>10362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1.0000000000000001E-5</v>
      </c>
      <c r="AH805">
        <v>2</v>
      </c>
      <c r="AI805">
        <v>51654988</v>
      </c>
      <c r="AJ805">
        <v>698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ROW(Source!A561)</f>
        <v>561</v>
      </c>
      <c r="B806">
        <v>51654999</v>
      </c>
      <c r="C806">
        <v>51654982</v>
      </c>
      <c r="D806">
        <v>49525498</v>
      </c>
      <c r="E806">
        <v>1</v>
      </c>
      <c r="F806">
        <v>1</v>
      </c>
      <c r="G806">
        <v>1</v>
      </c>
      <c r="H806">
        <v>3</v>
      </c>
      <c r="I806" t="s">
        <v>932</v>
      </c>
      <c r="J806" t="s">
        <v>933</v>
      </c>
      <c r="K806" t="s">
        <v>934</v>
      </c>
      <c r="L806">
        <v>1348</v>
      </c>
      <c r="N806">
        <v>1009</v>
      </c>
      <c r="O806" t="s">
        <v>105</v>
      </c>
      <c r="P806" t="s">
        <v>105</v>
      </c>
      <c r="Q806">
        <v>1000</v>
      </c>
      <c r="X806">
        <v>8.0000000000000007E-5</v>
      </c>
      <c r="Y806">
        <v>12430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8.0000000000000007E-5</v>
      </c>
      <c r="AH806">
        <v>2</v>
      </c>
      <c r="AI806">
        <v>51654989</v>
      </c>
      <c r="AJ806">
        <v>699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ROW(Source!A561)</f>
        <v>561</v>
      </c>
      <c r="B807">
        <v>51655000</v>
      </c>
      <c r="C807">
        <v>51654982</v>
      </c>
      <c r="D807">
        <v>49543539</v>
      </c>
      <c r="E807">
        <v>1</v>
      </c>
      <c r="F807">
        <v>1</v>
      </c>
      <c r="G807">
        <v>1</v>
      </c>
      <c r="H807">
        <v>3</v>
      </c>
      <c r="I807" t="s">
        <v>935</v>
      </c>
      <c r="J807" t="s">
        <v>936</v>
      </c>
      <c r="K807" t="s">
        <v>937</v>
      </c>
      <c r="L807">
        <v>1348</v>
      </c>
      <c r="N807">
        <v>1009</v>
      </c>
      <c r="O807" t="s">
        <v>105</v>
      </c>
      <c r="P807" t="s">
        <v>105</v>
      </c>
      <c r="Q807">
        <v>1000</v>
      </c>
      <c r="X807">
        <v>4.2999999999999999E-4</v>
      </c>
      <c r="Y807">
        <v>6508.75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4.2999999999999999E-4</v>
      </c>
      <c r="AH807">
        <v>2</v>
      </c>
      <c r="AI807">
        <v>51654990</v>
      </c>
      <c r="AJ807">
        <v>700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ROW(Source!A561)</f>
        <v>561</v>
      </c>
      <c r="B808">
        <v>51655001</v>
      </c>
      <c r="C808">
        <v>51654982</v>
      </c>
      <c r="D808">
        <v>49565711</v>
      </c>
      <c r="E808">
        <v>1</v>
      </c>
      <c r="F808">
        <v>1</v>
      </c>
      <c r="G808">
        <v>1</v>
      </c>
      <c r="H808">
        <v>3</v>
      </c>
      <c r="I808" t="s">
        <v>50</v>
      </c>
      <c r="J808" t="s">
        <v>53</v>
      </c>
      <c r="K808" t="s">
        <v>51</v>
      </c>
      <c r="L808">
        <v>1327</v>
      </c>
      <c r="N808">
        <v>1005</v>
      </c>
      <c r="O808" t="s">
        <v>52</v>
      </c>
      <c r="P808" t="s">
        <v>52</v>
      </c>
      <c r="Q808">
        <v>1</v>
      </c>
      <c r="X808">
        <v>0.04</v>
      </c>
      <c r="Y808">
        <v>926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0.04</v>
      </c>
      <c r="AH808">
        <v>2</v>
      </c>
      <c r="AI808">
        <v>51654992</v>
      </c>
      <c r="AJ808">
        <v>701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ROW(Source!A565)</f>
        <v>565</v>
      </c>
      <c r="B809">
        <v>51655019</v>
      </c>
      <c r="C809">
        <v>51655005</v>
      </c>
      <c r="D809">
        <v>49510719</v>
      </c>
      <c r="E809">
        <v>70</v>
      </c>
      <c r="F809">
        <v>1</v>
      </c>
      <c r="G809">
        <v>1</v>
      </c>
      <c r="H809">
        <v>1</v>
      </c>
      <c r="I809" t="s">
        <v>942</v>
      </c>
      <c r="J809" t="s">
        <v>3</v>
      </c>
      <c r="K809" t="s">
        <v>943</v>
      </c>
      <c r="L809">
        <v>1191</v>
      </c>
      <c r="N809">
        <v>1013</v>
      </c>
      <c r="O809" t="s">
        <v>904</v>
      </c>
      <c r="P809" t="s">
        <v>904</v>
      </c>
      <c r="Q809">
        <v>1</v>
      </c>
      <c r="X809">
        <v>154</v>
      </c>
      <c r="Y809">
        <v>0</v>
      </c>
      <c r="Z809">
        <v>0</v>
      </c>
      <c r="AA809">
        <v>0</v>
      </c>
      <c r="AB809">
        <v>8.74</v>
      </c>
      <c r="AC809">
        <v>0</v>
      </c>
      <c r="AD809">
        <v>1</v>
      </c>
      <c r="AE809">
        <v>1</v>
      </c>
      <c r="AF809" t="s">
        <v>20</v>
      </c>
      <c r="AG809">
        <v>161.70000000000002</v>
      </c>
      <c r="AH809">
        <v>2</v>
      </c>
      <c r="AI809">
        <v>51655006</v>
      </c>
      <c r="AJ809">
        <v>703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ROW(Source!A565)</f>
        <v>565</v>
      </c>
      <c r="B810">
        <v>51655020</v>
      </c>
      <c r="C810">
        <v>51655005</v>
      </c>
      <c r="D810">
        <v>49510905</v>
      </c>
      <c r="E810">
        <v>70</v>
      </c>
      <c r="F810">
        <v>1</v>
      </c>
      <c r="G810">
        <v>1</v>
      </c>
      <c r="H810">
        <v>1</v>
      </c>
      <c r="I810" t="s">
        <v>905</v>
      </c>
      <c r="J810" t="s">
        <v>3</v>
      </c>
      <c r="K810" t="s">
        <v>906</v>
      </c>
      <c r="L810">
        <v>1191</v>
      </c>
      <c r="N810">
        <v>1013</v>
      </c>
      <c r="O810" t="s">
        <v>904</v>
      </c>
      <c r="P810" t="s">
        <v>904</v>
      </c>
      <c r="Q810">
        <v>1</v>
      </c>
      <c r="X810">
        <v>1.2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2</v>
      </c>
      <c r="AF810" t="s">
        <v>20</v>
      </c>
      <c r="AG810">
        <v>1.26</v>
      </c>
      <c r="AH810">
        <v>2</v>
      </c>
      <c r="AI810">
        <v>51655007</v>
      </c>
      <c r="AJ810">
        <v>704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ROW(Source!A565)</f>
        <v>565</v>
      </c>
      <c r="B811">
        <v>51655021</v>
      </c>
      <c r="C811">
        <v>51655005</v>
      </c>
      <c r="D811">
        <v>49672573</v>
      </c>
      <c r="E811">
        <v>1</v>
      </c>
      <c r="F811">
        <v>1</v>
      </c>
      <c r="G811">
        <v>1</v>
      </c>
      <c r="H811">
        <v>2</v>
      </c>
      <c r="I811" t="s">
        <v>907</v>
      </c>
      <c r="J811" t="s">
        <v>908</v>
      </c>
      <c r="K811" t="s">
        <v>909</v>
      </c>
      <c r="L811">
        <v>1367</v>
      </c>
      <c r="N811">
        <v>1011</v>
      </c>
      <c r="O811" t="s">
        <v>910</v>
      </c>
      <c r="P811" t="s">
        <v>910</v>
      </c>
      <c r="Q811">
        <v>1</v>
      </c>
      <c r="X811">
        <v>0.48</v>
      </c>
      <c r="Y811">
        <v>0</v>
      </c>
      <c r="Z811">
        <v>115.4</v>
      </c>
      <c r="AA811">
        <v>13.5</v>
      </c>
      <c r="AB811">
        <v>0</v>
      </c>
      <c r="AC811">
        <v>0</v>
      </c>
      <c r="AD811">
        <v>1</v>
      </c>
      <c r="AE811">
        <v>0</v>
      </c>
      <c r="AF811" t="s">
        <v>20</v>
      </c>
      <c r="AG811">
        <v>0.504</v>
      </c>
      <c r="AH811">
        <v>2</v>
      </c>
      <c r="AI811">
        <v>51655008</v>
      </c>
      <c r="AJ811">
        <v>705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ROW(Source!A565)</f>
        <v>565</v>
      </c>
      <c r="B812">
        <v>51655022</v>
      </c>
      <c r="C812">
        <v>51655005</v>
      </c>
      <c r="D812">
        <v>49672703</v>
      </c>
      <c r="E812">
        <v>1</v>
      </c>
      <c r="F812">
        <v>1</v>
      </c>
      <c r="G812">
        <v>1</v>
      </c>
      <c r="H812">
        <v>2</v>
      </c>
      <c r="I812" t="s">
        <v>944</v>
      </c>
      <c r="J812" t="s">
        <v>945</v>
      </c>
      <c r="K812" t="s">
        <v>946</v>
      </c>
      <c r="L812">
        <v>1367</v>
      </c>
      <c r="N812">
        <v>1011</v>
      </c>
      <c r="O812" t="s">
        <v>910</v>
      </c>
      <c r="P812" t="s">
        <v>910</v>
      </c>
      <c r="Q812">
        <v>1</v>
      </c>
      <c r="X812">
        <v>0.34</v>
      </c>
      <c r="Y812">
        <v>0</v>
      </c>
      <c r="Z812">
        <v>6.66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20</v>
      </c>
      <c r="AG812">
        <v>0.35700000000000004</v>
      </c>
      <c r="AH812">
        <v>2</v>
      </c>
      <c r="AI812">
        <v>51655009</v>
      </c>
      <c r="AJ812">
        <v>706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ROW(Source!A565)</f>
        <v>565</v>
      </c>
      <c r="B813">
        <v>51655023</v>
      </c>
      <c r="C813">
        <v>51655005</v>
      </c>
      <c r="D813">
        <v>49673503</v>
      </c>
      <c r="E813">
        <v>1</v>
      </c>
      <c r="F813">
        <v>1</v>
      </c>
      <c r="G813">
        <v>1</v>
      </c>
      <c r="H813">
        <v>2</v>
      </c>
      <c r="I813" t="s">
        <v>914</v>
      </c>
      <c r="J813" t="s">
        <v>915</v>
      </c>
      <c r="K813" t="s">
        <v>916</v>
      </c>
      <c r="L813">
        <v>1367</v>
      </c>
      <c r="N813">
        <v>1011</v>
      </c>
      <c r="O813" t="s">
        <v>910</v>
      </c>
      <c r="P813" t="s">
        <v>910</v>
      </c>
      <c r="Q813">
        <v>1</v>
      </c>
      <c r="X813">
        <v>0.72</v>
      </c>
      <c r="Y813">
        <v>0</v>
      </c>
      <c r="Z813">
        <v>65.709999999999994</v>
      </c>
      <c r="AA813">
        <v>11.6</v>
      </c>
      <c r="AB813">
        <v>0</v>
      </c>
      <c r="AC813">
        <v>0</v>
      </c>
      <c r="AD813">
        <v>1</v>
      </c>
      <c r="AE813">
        <v>0</v>
      </c>
      <c r="AF813" t="s">
        <v>20</v>
      </c>
      <c r="AG813">
        <v>0.75600000000000001</v>
      </c>
      <c r="AH813">
        <v>2</v>
      </c>
      <c r="AI813">
        <v>51655010</v>
      </c>
      <c r="AJ813">
        <v>707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ROW(Source!A565)</f>
        <v>565</v>
      </c>
      <c r="B814">
        <v>51655024</v>
      </c>
      <c r="C814">
        <v>51655005</v>
      </c>
      <c r="D814">
        <v>49673715</v>
      </c>
      <c r="E814">
        <v>1</v>
      </c>
      <c r="F814">
        <v>1</v>
      </c>
      <c r="G814">
        <v>1</v>
      </c>
      <c r="H814">
        <v>2</v>
      </c>
      <c r="I814" t="s">
        <v>926</v>
      </c>
      <c r="J814" t="s">
        <v>927</v>
      </c>
      <c r="K814" t="s">
        <v>928</v>
      </c>
      <c r="L814">
        <v>1367</v>
      </c>
      <c r="N814">
        <v>1011</v>
      </c>
      <c r="O814" t="s">
        <v>910</v>
      </c>
      <c r="P814" t="s">
        <v>910</v>
      </c>
      <c r="Q814">
        <v>1</v>
      </c>
      <c r="X814">
        <v>1.54</v>
      </c>
      <c r="Y814">
        <v>0</v>
      </c>
      <c r="Z814">
        <v>8.1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20</v>
      </c>
      <c r="AG814">
        <v>1.6170000000000002</v>
      </c>
      <c r="AH814">
        <v>2</v>
      </c>
      <c r="AI814">
        <v>51655011</v>
      </c>
      <c r="AJ814">
        <v>708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ROW(Source!A565)</f>
        <v>565</v>
      </c>
      <c r="B815">
        <v>51655025</v>
      </c>
      <c r="C815">
        <v>51655005</v>
      </c>
      <c r="D815">
        <v>49521144</v>
      </c>
      <c r="E815">
        <v>1</v>
      </c>
      <c r="F815">
        <v>1</v>
      </c>
      <c r="G815">
        <v>1</v>
      </c>
      <c r="H815">
        <v>3</v>
      </c>
      <c r="I815" t="s">
        <v>947</v>
      </c>
      <c r="J815" t="s">
        <v>948</v>
      </c>
      <c r="K815" t="s">
        <v>949</v>
      </c>
      <c r="L815">
        <v>1348</v>
      </c>
      <c r="N815">
        <v>1009</v>
      </c>
      <c r="O815" t="s">
        <v>105</v>
      </c>
      <c r="P815" t="s">
        <v>105</v>
      </c>
      <c r="Q815">
        <v>1000</v>
      </c>
      <c r="X815">
        <v>8.8999999999999995E-4</v>
      </c>
      <c r="Y815">
        <v>26499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8.8999999999999995E-4</v>
      </c>
      <c r="AH815">
        <v>2</v>
      </c>
      <c r="AI815">
        <v>51655012</v>
      </c>
      <c r="AJ815">
        <v>709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ROW(Source!A565)</f>
        <v>565</v>
      </c>
      <c r="B816">
        <v>51655026</v>
      </c>
      <c r="C816">
        <v>51655005</v>
      </c>
      <c r="D816">
        <v>49524301</v>
      </c>
      <c r="E816">
        <v>1</v>
      </c>
      <c r="F816">
        <v>1</v>
      </c>
      <c r="G816">
        <v>1</v>
      </c>
      <c r="H816">
        <v>3</v>
      </c>
      <c r="I816" t="s">
        <v>929</v>
      </c>
      <c r="J816" t="s">
        <v>930</v>
      </c>
      <c r="K816" t="s">
        <v>931</v>
      </c>
      <c r="L816">
        <v>1348</v>
      </c>
      <c r="N816">
        <v>1009</v>
      </c>
      <c r="O816" t="s">
        <v>105</v>
      </c>
      <c r="P816" t="s">
        <v>105</v>
      </c>
      <c r="Q816">
        <v>1000</v>
      </c>
      <c r="X816">
        <v>4.4999999999999999E-4</v>
      </c>
      <c r="Y816">
        <v>10362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3</v>
      </c>
      <c r="AG816">
        <v>4.4999999999999999E-4</v>
      </c>
      <c r="AH816">
        <v>2</v>
      </c>
      <c r="AI816">
        <v>51655013</v>
      </c>
      <c r="AJ816">
        <v>710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ROW(Source!A565)</f>
        <v>565</v>
      </c>
      <c r="B817">
        <v>51655027</v>
      </c>
      <c r="C817">
        <v>51655005</v>
      </c>
      <c r="D817">
        <v>49525488</v>
      </c>
      <c r="E817">
        <v>1</v>
      </c>
      <c r="F817">
        <v>1</v>
      </c>
      <c r="G817">
        <v>1</v>
      </c>
      <c r="H817">
        <v>3</v>
      </c>
      <c r="I817" t="s">
        <v>917</v>
      </c>
      <c r="J817" t="s">
        <v>918</v>
      </c>
      <c r="K817" t="s">
        <v>919</v>
      </c>
      <c r="L817">
        <v>1346</v>
      </c>
      <c r="N817">
        <v>1009</v>
      </c>
      <c r="O817" t="s">
        <v>920</v>
      </c>
      <c r="P817" t="s">
        <v>920</v>
      </c>
      <c r="Q817">
        <v>1</v>
      </c>
      <c r="X817">
        <v>15</v>
      </c>
      <c r="Y817">
        <v>9.0399999999999991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15</v>
      </c>
      <c r="AH817">
        <v>2</v>
      </c>
      <c r="AI817">
        <v>51655014</v>
      </c>
      <c r="AJ817">
        <v>711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ROW(Source!A565)</f>
        <v>565</v>
      </c>
      <c r="B818">
        <v>51655028</v>
      </c>
      <c r="C818">
        <v>51655005</v>
      </c>
      <c r="D818">
        <v>49526492</v>
      </c>
      <c r="E818">
        <v>1</v>
      </c>
      <c r="F818">
        <v>1</v>
      </c>
      <c r="G818">
        <v>1</v>
      </c>
      <c r="H818">
        <v>3</v>
      </c>
      <c r="I818" t="s">
        <v>921</v>
      </c>
      <c r="J818" t="s">
        <v>922</v>
      </c>
      <c r="K818" t="s">
        <v>923</v>
      </c>
      <c r="L818">
        <v>1346</v>
      </c>
      <c r="N818">
        <v>1009</v>
      </c>
      <c r="O818" t="s">
        <v>920</v>
      </c>
      <c r="P818" t="s">
        <v>920</v>
      </c>
      <c r="Q818">
        <v>1</v>
      </c>
      <c r="X818">
        <v>8</v>
      </c>
      <c r="Y818">
        <v>23.09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0</v>
      </c>
      <c r="AF818" t="s">
        <v>3</v>
      </c>
      <c r="AG818">
        <v>8</v>
      </c>
      <c r="AH818">
        <v>2</v>
      </c>
      <c r="AI818">
        <v>51655015</v>
      </c>
      <c r="AJ818">
        <v>712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ROW(Source!A565)</f>
        <v>565</v>
      </c>
      <c r="B819">
        <v>51655029</v>
      </c>
      <c r="C819">
        <v>51655005</v>
      </c>
      <c r="D819">
        <v>49512814</v>
      </c>
      <c r="E819">
        <v>70</v>
      </c>
      <c r="F819">
        <v>1</v>
      </c>
      <c r="G819">
        <v>1</v>
      </c>
      <c r="H819">
        <v>3</v>
      </c>
      <c r="I819" t="s">
        <v>974</v>
      </c>
      <c r="J819" t="s">
        <v>3</v>
      </c>
      <c r="K819" t="s">
        <v>975</v>
      </c>
      <c r="L819">
        <v>1327</v>
      </c>
      <c r="N819">
        <v>1005</v>
      </c>
      <c r="O819" t="s">
        <v>52</v>
      </c>
      <c r="P819" t="s">
        <v>52</v>
      </c>
      <c r="Q819">
        <v>1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</v>
      </c>
      <c r="AD819">
        <v>0</v>
      </c>
      <c r="AE819">
        <v>0</v>
      </c>
      <c r="AF819" t="s">
        <v>3</v>
      </c>
      <c r="AG819">
        <v>0</v>
      </c>
      <c r="AH819">
        <v>3</v>
      </c>
      <c r="AI819">
        <v>-1</v>
      </c>
      <c r="AJ819" t="s">
        <v>3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ROW(Source!A565)</f>
        <v>565</v>
      </c>
      <c r="B820">
        <v>51655030</v>
      </c>
      <c r="C820">
        <v>51655005</v>
      </c>
      <c r="D820">
        <v>49555131</v>
      </c>
      <c r="E820">
        <v>1</v>
      </c>
      <c r="F820">
        <v>1</v>
      </c>
      <c r="G820">
        <v>1</v>
      </c>
      <c r="H820">
        <v>3</v>
      </c>
      <c r="I820" t="s">
        <v>950</v>
      </c>
      <c r="J820" t="s">
        <v>951</v>
      </c>
      <c r="K820" t="s">
        <v>952</v>
      </c>
      <c r="L820">
        <v>1348</v>
      </c>
      <c r="N820">
        <v>1009</v>
      </c>
      <c r="O820" t="s">
        <v>105</v>
      </c>
      <c r="P820" t="s">
        <v>105</v>
      </c>
      <c r="Q820">
        <v>1000</v>
      </c>
      <c r="X820">
        <v>5.0099999999999997E-3</v>
      </c>
      <c r="Y820">
        <v>17183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5.0099999999999997E-3</v>
      </c>
      <c r="AH820">
        <v>2</v>
      </c>
      <c r="AI820">
        <v>51655016</v>
      </c>
      <c r="AJ820">
        <v>713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ROW(Source!A565)</f>
        <v>565</v>
      </c>
      <c r="B821">
        <v>51655031</v>
      </c>
      <c r="C821">
        <v>51655005</v>
      </c>
      <c r="D821">
        <v>49514607</v>
      </c>
      <c r="E821">
        <v>70</v>
      </c>
      <c r="F821">
        <v>1</v>
      </c>
      <c r="G821">
        <v>1</v>
      </c>
      <c r="H821">
        <v>3</v>
      </c>
      <c r="I821" t="s">
        <v>976</v>
      </c>
      <c r="J821" t="s">
        <v>3</v>
      </c>
      <c r="K821" t="s">
        <v>977</v>
      </c>
      <c r="L821">
        <v>1327</v>
      </c>
      <c r="N821">
        <v>1005</v>
      </c>
      <c r="O821" t="s">
        <v>52</v>
      </c>
      <c r="P821" t="s">
        <v>52</v>
      </c>
      <c r="Q821">
        <v>1</v>
      </c>
      <c r="X821">
        <v>100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 t="s">
        <v>3</v>
      </c>
      <c r="AG821">
        <v>100</v>
      </c>
      <c r="AH821">
        <v>3</v>
      </c>
      <c r="AI821">
        <v>-1</v>
      </c>
      <c r="AJ821" t="s">
        <v>3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ROW(Source!A565)</f>
        <v>565</v>
      </c>
      <c r="B822">
        <v>51655032</v>
      </c>
      <c r="C822">
        <v>51655005</v>
      </c>
      <c r="D822">
        <v>49514616</v>
      </c>
      <c r="E822">
        <v>70</v>
      </c>
      <c r="F822">
        <v>1</v>
      </c>
      <c r="G822">
        <v>1</v>
      </c>
      <c r="H822">
        <v>3</v>
      </c>
      <c r="I822" t="s">
        <v>978</v>
      </c>
      <c r="J822" t="s">
        <v>3</v>
      </c>
      <c r="K822" t="s">
        <v>979</v>
      </c>
      <c r="L822">
        <v>1346</v>
      </c>
      <c r="N822">
        <v>1009</v>
      </c>
      <c r="O822" t="s">
        <v>920</v>
      </c>
      <c r="P822" t="s">
        <v>920</v>
      </c>
      <c r="Q822">
        <v>1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</v>
      </c>
      <c r="AD822">
        <v>0</v>
      </c>
      <c r="AE822">
        <v>0</v>
      </c>
      <c r="AF822" t="s">
        <v>3</v>
      </c>
      <c r="AG822">
        <v>0</v>
      </c>
      <c r="AH822">
        <v>3</v>
      </c>
      <c r="AI822">
        <v>-1</v>
      </c>
      <c r="AJ822" t="s">
        <v>3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ROW(Source!A565)</f>
        <v>565</v>
      </c>
      <c r="B823">
        <v>51655033</v>
      </c>
      <c r="C823">
        <v>51655005</v>
      </c>
      <c r="D823">
        <v>49514616</v>
      </c>
      <c r="E823">
        <v>70</v>
      </c>
      <c r="F823">
        <v>1</v>
      </c>
      <c r="G823">
        <v>1</v>
      </c>
      <c r="H823">
        <v>3</v>
      </c>
      <c r="I823" t="s">
        <v>978</v>
      </c>
      <c r="J823" t="s">
        <v>3</v>
      </c>
      <c r="K823" t="s">
        <v>980</v>
      </c>
      <c r="L823">
        <v>1371</v>
      </c>
      <c r="N823">
        <v>1013</v>
      </c>
      <c r="O823" t="s">
        <v>17</v>
      </c>
      <c r="P823" t="s">
        <v>17</v>
      </c>
      <c r="Q823">
        <v>1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</v>
      </c>
      <c r="AD823">
        <v>0</v>
      </c>
      <c r="AE823">
        <v>0</v>
      </c>
      <c r="AF823" t="s">
        <v>3</v>
      </c>
      <c r="AG823">
        <v>0</v>
      </c>
      <c r="AH823">
        <v>3</v>
      </c>
      <c r="AI823">
        <v>-1</v>
      </c>
      <c r="AJ823" t="s">
        <v>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ROW(Source!A565)</f>
        <v>565</v>
      </c>
      <c r="B824">
        <v>51655034</v>
      </c>
      <c r="C824">
        <v>51655005</v>
      </c>
      <c r="D824">
        <v>49514677</v>
      </c>
      <c r="E824">
        <v>70</v>
      </c>
      <c r="F824">
        <v>1</v>
      </c>
      <c r="G824">
        <v>1</v>
      </c>
      <c r="H824">
        <v>3</v>
      </c>
      <c r="I824" t="s">
        <v>981</v>
      </c>
      <c r="J824" t="s">
        <v>3</v>
      </c>
      <c r="K824" t="s">
        <v>982</v>
      </c>
      <c r="L824">
        <v>1371</v>
      </c>
      <c r="N824">
        <v>1013</v>
      </c>
      <c r="O824" t="s">
        <v>17</v>
      </c>
      <c r="P824" t="s">
        <v>17</v>
      </c>
      <c r="Q824">
        <v>1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</v>
      </c>
      <c r="AD824">
        <v>0</v>
      </c>
      <c r="AE824">
        <v>0</v>
      </c>
      <c r="AF824" t="s">
        <v>3</v>
      </c>
      <c r="AG824">
        <v>0</v>
      </c>
      <c r="AH824">
        <v>3</v>
      </c>
      <c r="AI824">
        <v>-1</v>
      </c>
      <c r="AJ824" t="s">
        <v>3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ROW(Source!A565)</f>
        <v>565</v>
      </c>
      <c r="B825">
        <v>51655035</v>
      </c>
      <c r="C825">
        <v>51655005</v>
      </c>
      <c r="D825">
        <v>49514711</v>
      </c>
      <c r="E825">
        <v>70</v>
      </c>
      <c r="F825">
        <v>1</v>
      </c>
      <c r="G825">
        <v>1</v>
      </c>
      <c r="H825">
        <v>3</v>
      </c>
      <c r="I825" t="s">
        <v>983</v>
      </c>
      <c r="J825" t="s">
        <v>3</v>
      </c>
      <c r="K825" t="s">
        <v>984</v>
      </c>
      <c r="L825">
        <v>1371</v>
      </c>
      <c r="N825">
        <v>1013</v>
      </c>
      <c r="O825" t="s">
        <v>17</v>
      </c>
      <c r="P825" t="s">
        <v>17</v>
      </c>
      <c r="Q825">
        <v>1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</v>
      </c>
      <c r="AD825">
        <v>0</v>
      </c>
      <c r="AE825">
        <v>0</v>
      </c>
      <c r="AF825" t="s">
        <v>3</v>
      </c>
      <c r="AG825">
        <v>0</v>
      </c>
      <c r="AH825">
        <v>3</v>
      </c>
      <c r="AI825">
        <v>-1</v>
      </c>
      <c r="AJ825" t="s">
        <v>3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ROW(Source!A567)</f>
        <v>567</v>
      </c>
      <c r="B826">
        <v>51655051</v>
      </c>
      <c r="C826">
        <v>51655037</v>
      </c>
      <c r="D826">
        <v>49510719</v>
      </c>
      <c r="E826">
        <v>70</v>
      </c>
      <c r="F826">
        <v>1</v>
      </c>
      <c r="G826">
        <v>1</v>
      </c>
      <c r="H826">
        <v>1</v>
      </c>
      <c r="I826" t="s">
        <v>942</v>
      </c>
      <c r="J826" t="s">
        <v>3</v>
      </c>
      <c r="K826" t="s">
        <v>943</v>
      </c>
      <c r="L826">
        <v>1191</v>
      </c>
      <c r="N826">
        <v>1013</v>
      </c>
      <c r="O826" t="s">
        <v>904</v>
      </c>
      <c r="P826" t="s">
        <v>904</v>
      </c>
      <c r="Q826">
        <v>1</v>
      </c>
      <c r="X826">
        <v>141</v>
      </c>
      <c r="Y826">
        <v>0</v>
      </c>
      <c r="Z826">
        <v>0</v>
      </c>
      <c r="AA826">
        <v>0</v>
      </c>
      <c r="AB826">
        <v>8.74</v>
      </c>
      <c r="AC826">
        <v>0</v>
      </c>
      <c r="AD826">
        <v>1</v>
      </c>
      <c r="AE826">
        <v>1</v>
      </c>
      <c r="AF826" t="s">
        <v>20</v>
      </c>
      <c r="AG826">
        <v>148.05000000000001</v>
      </c>
      <c r="AH826">
        <v>2</v>
      </c>
      <c r="AI826">
        <v>51655038</v>
      </c>
      <c r="AJ826">
        <v>715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ROW(Source!A567)</f>
        <v>567</v>
      </c>
      <c r="B827">
        <v>51655052</v>
      </c>
      <c r="C827">
        <v>51655037</v>
      </c>
      <c r="D827">
        <v>49510905</v>
      </c>
      <c r="E827">
        <v>70</v>
      </c>
      <c r="F827">
        <v>1</v>
      </c>
      <c r="G827">
        <v>1</v>
      </c>
      <c r="H827">
        <v>1</v>
      </c>
      <c r="I827" t="s">
        <v>905</v>
      </c>
      <c r="J827" t="s">
        <v>3</v>
      </c>
      <c r="K827" t="s">
        <v>906</v>
      </c>
      <c r="L827">
        <v>1191</v>
      </c>
      <c r="N827">
        <v>1013</v>
      </c>
      <c r="O827" t="s">
        <v>904</v>
      </c>
      <c r="P827" t="s">
        <v>904</v>
      </c>
      <c r="Q827">
        <v>1</v>
      </c>
      <c r="X827">
        <v>0.94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2</v>
      </c>
      <c r="AF827" t="s">
        <v>20</v>
      </c>
      <c r="AG827">
        <v>0.98699999999999999</v>
      </c>
      <c r="AH827">
        <v>2</v>
      </c>
      <c r="AI827">
        <v>51655039</v>
      </c>
      <c r="AJ827">
        <v>716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ROW(Source!A567)</f>
        <v>567</v>
      </c>
      <c r="B828">
        <v>51655053</v>
      </c>
      <c r="C828">
        <v>51655037</v>
      </c>
      <c r="D828">
        <v>49672573</v>
      </c>
      <c r="E828">
        <v>1</v>
      </c>
      <c r="F828">
        <v>1</v>
      </c>
      <c r="G828">
        <v>1</v>
      </c>
      <c r="H828">
        <v>2</v>
      </c>
      <c r="I828" t="s">
        <v>907</v>
      </c>
      <c r="J828" t="s">
        <v>908</v>
      </c>
      <c r="K828" t="s">
        <v>909</v>
      </c>
      <c r="L828">
        <v>1367</v>
      </c>
      <c r="N828">
        <v>1011</v>
      </c>
      <c r="O828" t="s">
        <v>910</v>
      </c>
      <c r="P828" t="s">
        <v>910</v>
      </c>
      <c r="Q828">
        <v>1</v>
      </c>
      <c r="X828">
        <v>0.38</v>
      </c>
      <c r="Y828">
        <v>0</v>
      </c>
      <c r="Z828">
        <v>115.4</v>
      </c>
      <c r="AA828">
        <v>13.5</v>
      </c>
      <c r="AB828">
        <v>0</v>
      </c>
      <c r="AC828">
        <v>0</v>
      </c>
      <c r="AD828">
        <v>1</v>
      </c>
      <c r="AE828">
        <v>0</v>
      </c>
      <c r="AF828" t="s">
        <v>20</v>
      </c>
      <c r="AG828">
        <v>0.39900000000000002</v>
      </c>
      <c r="AH828">
        <v>2</v>
      </c>
      <c r="AI828">
        <v>51655040</v>
      </c>
      <c r="AJ828">
        <v>717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ROW(Source!A567)</f>
        <v>567</v>
      </c>
      <c r="B829">
        <v>51655054</v>
      </c>
      <c r="C829">
        <v>51655037</v>
      </c>
      <c r="D829">
        <v>49672703</v>
      </c>
      <c r="E829">
        <v>1</v>
      </c>
      <c r="F829">
        <v>1</v>
      </c>
      <c r="G829">
        <v>1</v>
      </c>
      <c r="H829">
        <v>2</v>
      </c>
      <c r="I829" t="s">
        <v>944</v>
      </c>
      <c r="J829" t="s">
        <v>945</v>
      </c>
      <c r="K829" t="s">
        <v>946</v>
      </c>
      <c r="L829">
        <v>1367</v>
      </c>
      <c r="N829">
        <v>1011</v>
      </c>
      <c r="O829" t="s">
        <v>910</v>
      </c>
      <c r="P829" t="s">
        <v>910</v>
      </c>
      <c r="Q829">
        <v>1</v>
      </c>
      <c r="X829">
        <v>0.34</v>
      </c>
      <c r="Y829">
        <v>0</v>
      </c>
      <c r="Z829">
        <v>6.66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20</v>
      </c>
      <c r="AG829">
        <v>0.35700000000000004</v>
      </c>
      <c r="AH829">
        <v>2</v>
      </c>
      <c r="AI829">
        <v>51655041</v>
      </c>
      <c r="AJ829">
        <v>718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ROW(Source!A567)</f>
        <v>567</v>
      </c>
      <c r="B830">
        <v>51655055</v>
      </c>
      <c r="C830">
        <v>51655037</v>
      </c>
      <c r="D830">
        <v>49673503</v>
      </c>
      <c r="E830">
        <v>1</v>
      </c>
      <c r="F830">
        <v>1</v>
      </c>
      <c r="G830">
        <v>1</v>
      </c>
      <c r="H830">
        <v>2</v>
      </c>
      <c r="I830" t="s">
        <v>914</v>
      </c>
      <c r="J830" t="s">
        <v>915</v>
      </c>
      <c r="K830" t="s">
        <v>916</v>
      </c>
      <c r="L830">
        <v>1367</v>
      </c>
      <c r="N830">
        <v>1011</v>
      </c>
      <c r="O830" t="s">
        <v>910</v>
      </c>
      <c r="P830" t="s">
        <v>910</v>
      </c>
      <c r="Q830">
        <v>1</v>
      </c>
      <c r="X830">
        <v>0.56000000000000005</v>
      </c>
      <c r="Y830">
        <v>0</v>
      </c>
      <c r="Z830">
        <v>65.709999999999994</v>
      </c>
      <c r="AA830">
        <v>11.6</v>
      </c>
      <c r="AB830">
        <v>0</v>
      </c>
      <c r="AC830">
        <v>0</v>
      </c>
      <c r="AD830">
        <v>1</v>
      </c>
      <c r="AE830">
        <v>0</v>
      </c>
      <c r="AF830" t="s">
        <v>20</v>
      </c>
      <c r="AG830">
        <v>0.58800000000000008</v>
      </c>
      <c r="AH830">
        <v>2</v>
      </c>
      <c r="AI830">
        <v>51655042</v>
      </c>
      <c r="AJ830">
        <v>719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ROW(Source!A567)</f>
        <v>567</v>
      </c>
      <c r="B831">
        <v>51655056</v>
      </c>
      <c r="C831">
        <v>51655037</v>
      </c>
      <c r="D831">
        <v>49673715</v>
      </c>
      <c r="E831">
        <v>1</v>
      </c>
      <c r="F831">
        <v>1</v>
      </c>
      <c r="G831">
        <v>1</v>
      </c>
      <c r="H831">
        <v>2</v>
      </c>
      <c r="I831" t="s">
        <v>926</v>
      </c>
      <c r="J831" t="s">
        <v>927</v>
      </c>
      <c r="K831" t="s">
        <v>928</v>
      </c>
      <c r="L831">
        <v>1367</v>
      </c>
      <c r="N831">
        <v>1011</v>
      </c>
      <c r="O831" t="s">
        <v>910</v>
      </c>
      <c r="P831" t="s">
        <v>910</v>
      </c>
      <c r="Q831">
        <v>1</v>
      </c>
      <c r="X831">
        <v>1.4</v>
      </c>
      <c r="Y831">
        <v>0</v>
      </c>
      <c r="Z831">
        <v>8.1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20</v>
      </c>
      <c r="AG831">
        <v>1.47</v>
      </c>
      <c r="AH831">
        <v>2</v>
      </c>
      <c r="AI831">
        <v>51655043</v>
      </c>
      <c r="AJ831">
        <v>720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ROW(Source!A567)</f>
        <v>567</v>
      </c>
      <c r="B832">
        <v>51655057</v>
      </c>
      <c r="C832">
        <v>51655037</v>
      </c>
      <c r="D832">
        <v>49521144</v>
      </c>
      <c r="E832">
        <v>1</v>
      </c>
      <c r="F832">
        <v>1</v>
      </c>
      <c r="G832">
        <v>1</v>
      </c>
      <c r="H832">
        <v>3</v>
      </c>
      <c r="I832" t="s">
        <v>947</v>
      </c>
      <c r="J832" t="s">
        <v>948</v>
      </c>
      <c r="K832" t="s">
        <v>949</v>
      </c>
      <c r="L832">
        <v>1348</v>
      </c>
      <c r="N832">
        <v>1009</v>
      </c>
      <c r="O832" t="s">
        <v>105</v>
      </c>
      <c r="P832" t="s">
        <v>105</v>
      </c>
      <c r="Q832">
        <v>1000</v>
      </c>
      <c r="X832">
        <v>8.8999999999999995E-4</v>
      </c>
      <c r="Y832">
        <v>26499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8.8999999999999995E-4</v>
      </c>
      <c r="AH832">
        <v>2</v>
      </c>
      <c r="AI832">
        <v>51655044</v>
      </c>
      <c r="AJ832">
        <v>721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ROW(Source!A567)</f>
        <v>567</v>
      </c>
      <c r="B833">
        <v>51655058</v>
      </c>
      <c r="C833">
        <v>51655037</v>
      </c>
      <c r="D833">
        <v>49524301</v>
      </c>
      <c r="E833">
        <v>1</v>
      </c>
      <c r="F833">
        <v>1</v>
      </c>
      <c r="G833">
        <v>1</v>
      </c>
      <c r="H833">
        <v>3</v>
      </c>
      <c r="I833" t="s">
        <v>929</v>
      </c>
      <c r="J833" t="s">
        <v>930</v>
      </c>
      <c r="K833" t="s">
        <v>931</v>
      </c>
      <c r="L833">
        <v>1348</v>
      </c>
      <c r="N833">
        <v>1009</v>
      </c>
      <c r="O833" t="s">
        <v>105</v>
      </c>
      <c r="P833" t="s">
        <v>105</v>
      </c>
      <c r="Q833">
        <v>1000</v>
      </c>
      <c r="X833">
        <v>4.0999999999999999E-4</v>
      </c>
      <c r="Y833">
        <v>10362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4.0999999999999999E-4</v>
      </c>
      <c r="AH833">
        <v>2</v>
      </c>
      <c r="AI833">
        <v>51655045</v>
      </c>
      <c r="AJ833">
        <v>722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ROW(Source!A567)</f>
        <v>567</v>
      </c>
      <c r="B834">
        <v>51655059</v>
      </c>
      <c r="C834">
        <v>51655037</v>
      </c>
      <c r="D834">
        <v>49525488</v>
      </c>
      <c r="E834">
        <v>1</v>
      </c>
      <c r="F834">
        <v>1</v>
      </c>
      <c r="G834">
        <v>1</v>
      </c>
      <c r="H834">
        <v>3</v>
      </c>
      <c r="I834" t="s">
        <v>917</v>
      </c>
      <c r="J834" t="s">
        <v>918</v>
      </c>
      <c r="K834" t="s">
        <v>919</v>
      </c>
      <c r="L834">
        <v>1346</v>
      </c>
      <c r="N834">
        <v>1009</v>
      </c>
      <c r="O834" t="s">
        <v>920</v>
      </c>
      <c r="P834" t="s">
        <v>920</v>
      </c>
      <c r="Q834">
        <v>1</v>
      </c>
      <c r="X834">
        <v>15</v>
      </c>
      <c r="Y834">
        <v>9.0399999999999991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15</v>
      </c>
      <c r="AH834">
        <v>2</v>
      </c>
      <c r="AI834">
        <v>51655046</v>
      </c>
      <c r="AJ834">
        <v>723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ROW(Source!A567)</f>
        <v>567</v>
      </c>
      <c r="B835">
        <v>51655060</v>
      </c>
      <c r="C835">
        <v>51655037</v>
      </c>
      <c r="D835">
        <v>49526492</v>
      </c>
      <c r="E835">
        <v>1</v>
      </c>
      <c r="F835">
        <v>1</v>
      </c>
      <c r="G835">
        <v>1</v>
      </c>
      <c r="H835">
        <v>3</v>
      </c>
      <c r="I835" t="s">
        <v>921</v>
      </c>
      <c r="J835" t="s">
        <v>922</v>
      </c>
      <c r="K835" t="s">
        <v>923</v>
      </c>
      <c r="L835">
        <v>1346</v>
      </c>
      <c r="N835">
        <v>1009</v>
      </c>
      <c r="O835" t="s">
        <v>920</v>
      </c>
      <c r="P835" t="s">
        <v>920</v>
      </c>
      <c r="Q835">
        <v>1</v>
      </c>
      <c r="X835">
        <v>8</v>
      </c>
      <c r="Y835">
        <v>23.09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8</v>
      </c>
      <c r="AH835">
        <v>2</v>
      </c>
      <c r="AI835">
        <v>51655047</v>
      </c>
      <c r="AJ835">
        <v>724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ROW(Source!A567)</f>
        <v>567</v>
      </c>
      <c r="B836">
        <v>51655061</v>
      </c>
      <c r="C836">
        <v>51655037</v>
      </c>
      <c r="D836">
        <v>49512814</v>
      </c>
      <c r="E836">
        <v>70</v>
      </c>
      <c r="F836">
        <v>1</v>
      </c>
      <c r="G836">
        <v>1</v>
      </c>
      <c r="H836">
        <v>3</v>
      </c>
      <c r="I836" t="s">
        <v>974</v>
      </c>
      <c r="J836" t="s">
        <v>3</v>
      </c>
      <c r="K836" t="s">
        <v>975</v>
      </c>
      <c r="L836">
        <v>1327</v>
      </c>
      <c r="N836">
        <v>1005</v>
      </c>
      <c r="O836" t="s">
        <v>52</v>
      </c>
      <c r="P836" t="s">
        <v>52</v>
      </c>
      <c r="Q836">
        <v>1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</v>
      </c>
      <c r="AD836">
        <v>0</v>
      </c>
      <c r="AE836">
        <v>0</v>
      </c>
      <c r="AF836" t="s">
        <v>3</v>
      </c>
      <c r="AG836">
        <v>0</v>
      </c>
      <c r="AH836">
        <v>3</v>
      </c>
      <c r="AI836">
        <v>-1</v>
      </c>
      <c r="AJ836" t="s">
        <v>3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ROW(Source!A567)</f>
        <v>567</v>
      </c>
      <c r="B837">
        <v>51655062</v>
      </c>
      <c r="C837">
        <v>51655037</v>
      </c>
      <c r="D837">
        <v>49555131</v>
      </c>
      <c r="E837">
        <v>1</v>
      </c>
      <c r="F837">
        <v>1</v>
      </c>
      <c r="G837">
        <v>1</v>
      </c>
      <c r="H837">
        <v>3</v>
      </c>
      <c r="I837" t="s">
        <v>950</v>
      </c>
      <c r="J837" t="s">
        <v>951</v>
      </c>
      <c r="K837" t="s">
        <v>952</v>
      </c>
      <c r="L837">
        <v>1348</v>
      </c>
      <c r="N837">
        <v>1009</v>
      </c>
      <c r="O837" t="s">
        <v>105</v>
      </c>
      <c r="P837" t="s">
        <v>105</v>
      </c>
      <c r="Q837">
        <v>1000</v>
      </c>
      <c r="X837">
        <v>5.0099999999999997E-3</v>
      </c>
      <c r="Y837">
        <v>17183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5.0099999999999997E-3</v>
      </c>
      <c r="AH837">
        <v>2</v>
      </c>
      <c r="AI837">
        <v>51655048</v>
      </c>
      <c r="AJ837">
        <v>725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ROW(Source!A567)</f>
        <v>567</v>
      </c>
      <c r="B838">
        <v>51655063</v>
      </c>
      <c r="C838">
        <v>51655037</v>
      </c>
      <c r="D838">
        <v>49514607</v>
      </c>
      <c r="E838">
        <v>70</v>
      </c>
      <c r="F838">
        <v>1</v>
      </c>
      <c r="G838">
        <v>1</v>
      </c>
      <c r="H838">
        <v>3</v>
      </c>
      <c r="I838" t="s">
        <v>976</v>
      </c>
      <c r="J838" t="s">
        <v>3</v>
      </c>
      <c r="K838" t="s">
        <v>977</v>
      </c>
      <c r="L838">
        <v>1327</v>
      </c>
      <c r="N838">
        <v>1005</v>
      </c>
      <c r="O838" t="s">
        <v>52</v>
      </c>
      <c r="P838" t="s">
        <v>52</v>
      </c>
      <c r="Q838">
        <v>1</v>
      </c>
      <c r="X838">
        <v>100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 t="s">
        <v>3</v>
      </c>
      <c r="AG838">
        <v>100</v>
      </c>
      <c r="AH838">
        <v>3</v>
      </c>
      <c r="AI838">
        <v>-1</v>
      </c>
      <c r="AJ838" t="s">
        <v>3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ROW(Source!A567)</f>
        <v>567</v>
      </c>
      <c r="B839">
        <v>51655064</v>
      </c>
      <c r="C839">
        <v>51655037</v>
      </c>
      <c r="D839">
        <v>49514616</v>
      </c>
      <c r="E839">
        <v>70</v>
      </c>
      <c r="F839">
        <v>1</v>
      </c>
      <c r="G839">
        <v>1</v>
      </c>
      <c r="H839">
        <v>3</v>
      </c>
      <c r="I839" t="s">
        <v>978</v>
      </c>
      <c r="J839" t="s">
        <v>3</v>
      </c>
      <c r="K839" t="s">
        <v>979</v>
      </c>
      <c r="L839">
        <v>1346</v>
      </c>
      <c r="N839">
        <v>1009</v>
      </c>
      <c r="O839" t="s">
        <v>920</v>
      </c>
      <c r="P839" t="s">
        <v>920</v>
      </c>
      <c r="Q839">
        <v>1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</v>
      </c>
      <c r="AD839">
        <v>0</v>
      </c>
      <c r="AE839">
        <v>0</v>
      </c>
      <c r="AF839" t="s">
        <v>3</v>
      </c>
      <c r="AG839">
        <v>0</v>
      </c>
      <c r="AH839">
        <v>3</v>
      </c>
      <c r="AI839">
        <v>-1</v>
      </c>
      <c r="AJ839" t="s">
        <v>3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ROW(Source!A567)</f>
        <v>567</v>
      </c>
      <c r="B840">
        <v>51655065</v>
      </c>
      <c r="C840">
        <v>51655037</v>
      </c>
      <c r="D840">
        <v>49514616</v>
      </c>
      <c r="E840">
        <v>70</v>
      </c>
      <c r="F840">
        <v>1</v>
      </c>
      <c r="G840">
        <v>1</v>
      </c>
      <c r="H840">
        <v>3</v>
      </c>
      <c r="I840" t="s">
        <v>978</v>
      </c>
      <c r="J840" t="s">
        <v>3</v>
      </c>
      <c r="K840" t="s">
        <v>980</v>
      </c>
      <c r="L840">
        <v>1371</v>
      </c>
      <c r="N840">
        <v>1013</v>
      </c>
      <c r="O840" t="s">
        <v>17</v>
      </c>
      <c r="P840" t="s">
        <v>17</v>
      </c>
      <c r="Q840">
        <v>1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 t="s">
        <v>3</v>
      </c>
      <c r="AG840">
        <v>0</v>
      </c>
      <c r="AH840">
        <v>3</v>
      </c>
      <c r="AI840">
        <v>-1</v>
      </c>
      <c r="AJ840" t="s">
        <v>3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ROW(Source!A567)</f>
        <v>567</v>
      </c>
      <c r="B841">
        <v>51655066</v>
      </c>
      <c r="C841">
        <v>51655037</v>
      </c>
      <c r="D841">
        <v>49514677</v>
      </c>
      <c r="E841">
        <v>70</v>
      </c>
      <c r="F841">
        <v>1</v>
      </c>
      <c r="G841">
        <v>1</v>
      </c>
      <c r="H841">
        <v>3</v>
      </c>
      <c r="I841" t="s">
        <v>981</v>
      </c>
      <c r="J841" t="s">
        <v>3</v>
      </c>
      <c r="K841" t="s">
        <v>982</v>
      </c>
      <c r="L841">
        <v>1371</v>
      </c>
      <c r="N841">
        <v>1013</v>
      </c>
      <c r="O841" t="s">
        <v>17</v>
      </c>
      <c r="P841" t="s">
        <v>17</v>
      </c>
      <c r="Q841">
        <v>1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</v>
      </c>
      <c r="AD841">
        <v>0</v>
      </c>
      <c r="AE841">
        <v>0</v>
      </c>
      <c r="AF841" t="s">
        <v>3</v>
      </c>
      <c r="AG841">
        <v>0</v>
      </c>
      <c r="AH841">
        <v>3</v>
      </c>
      <c r="AI841">
        <v>-1</v>
      </c>
      <c r="AJ841" t="s">
        <v>3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ROW(Source!A570)</f>
        <v>570</v>
      </c>
      <c r="B842">
        <v>51655077</v>
      </c>
      <c r="C842">
        <v>51655069</v>
      </c>
      <c r="D842">
        <v>49510767</v>
      </c>
      <c r="E842">
        <v>70</v>
      </c>
      <c r="F842">
        <v>1</v>
      </c>
      <c r="G842">
        <v>1</v>
      </c>
      <c r="H842">
        <v>1</v>
      </c>
      <c r="I842" t="s">
        <v>953</v>
      </c>
      <c r="J842" t="s">
        <v>3</v>
      </c>
      <c r="K842" t="s">
        <v>954</v>
      </c>
      <c r="L842">
        <v>1191</v>
      </c>
      <c r="N842">
        <v>1013</v>
      </c>
      <c r="O842" t="s">
        <v>904</v>
      </c>
      <c r="P842" t="s">
        <v>904</v>
      </c>
      <c r="Q842">
        <v>1</v>
      </c>
      <c r="X842">
        <v>5</v>
      </c>
      <c r="Y842">
        <v>0</v>
      </c>
      <c r="Z842">
        <v>0</v>
      </c>
      <c r="AA842">
        <v>0</v>
      </c>
      <c r="AB842">
        <v>9.92</v>
      </c>
      <c r="AC842">
        <v>0</v>
      </c>
      <c r="AD842">
        <v>1</v>
      </c>
      <c r="AE842">
        <v>1</v>
      </c>
      <c r="AF842" t="s">
        <v>3</v>
      </c>
      <c r="AG842">
        <v>5</v>
      </c>
      <c r="AH842">
        <v>2</v>
      </c>
      <c r="AI842">
        <v>51655070</v>
      </c>
      <c r="AJ842">
        <v>728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ROW(Source!A570)</f>
        <v>570</v>
      </c>
      <c r="B843">
        <v>51655078</v>
      </c>
      <c r="C843">
        <v>51655069</v>
      </c>
      <c r="D843">
        <v>49510905</v>
      </c>
      <c r="E843">
        <v>70</v>
      </c>
      <c r="F843">
        <v>1</v>
      </c>
      <c r="G843">
        <v>1</v>
      </c>
      <c r="H843">
        <v>1</v>
      </c>
      <c r="I843" t="s">
        <v>905</v>
      </c>
      <c r="J843" t="s">
        <v>3</v>
      </c>
      <c r="K843" t="s">
        <v>906</v>
      </c>
      <c r="L843">
        <v>1191</v>
      </c>
      <c r="N843">
        <v>1013</v>
      </c>
      <c r="O843" t="s">
        <v>904</v>
      </c>
      <c r="P843" t="s">
        <v>904</v>
      </c>
      <c r="Q843">
        <v>1</v>
      </c>
      <c r="X843">
        <v>0.43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2</v>
      </c>
      <c r="AF843" t="s">
        <v>3</v>
      </c>
      <c r="AG843">
        <v>0.43</v>
      </c>
      <c r="AH843">
        <v>2</v>
      </c>
      <c r="AI843">
        <v>51655071</v>
      </c>
      <c r="AJ843">
        <v>729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ROW(Source!A570)</f>
        <v>570</v>
      </c>
      <c r="B844">
        <v>51655079</v>
      </c>
      <c r="C844">
        <v>51655069</v>
      </c>
      <c r="D844">
        <v>49673503</v>
      </c>
      <c r="E844">
        <v>1</v>
      </c>
      <c r="F844">
        <v>1</v>
      </c>
      <c r="G844">
        <v>1</v>
      </c>
      <c r="H844">
        <v>2</v>
      </c>
      <c r="I844" t="s">
        <v>914</v>
      </c>
      <c r="J844" t="s">
        <v>915</v>
      </c>
      <c r="K844" t="s">
        <v>916</v>
      </c>
      <c r="L844">
        <v>1367</v>
      </c>
      <c r="N844">
        <v>1011</v>
      </c>
      <c r="O844" t="s">
        <v>910</v>
      </c>
      <c r="P844" t="s">
        <v>910</v>
      </c>
      <c r="Q844">
        <v>1</v>
      </c>
      <c r="X844">
        <v>0.43</v>
      </c>
      <c r="Y844">
        <v>0</v>
      </c>
      <c r="Z844">
        <v>65.709999999999994</v>
      </c>
      <c r="AA844">
        <v>11.6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0.43</v>
      </c>
      <c r="AH844">
        <v>2</v>
      </c>
      <c r="AI844">
        <v>51655072</v>
      </c>
      <c r="AJ844">
        <v>730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ROW(Source!A570)</f>
        <v>570</v>
      </c>
      <c r="B845">
        <v>51655080</v>
      </c>
      <c r="C845">
        <v>51655069</v>
      </c>
      <c r="D845">
        <v>49523581</v>
      </c>
      <c r="E845">
        <v>1</v>
      </c>
      <c r="F845">
        <v>1</v>
      </c>
      <c r="G845">
        <v>1</v>
      </c>
      <c r="H845">
        <v>3</v>
      </c>
      <c r="I845" t="s">
        <v>955</v>
      </c>
      <c r="J845" t="s">
        <v>956</v>
      </c>
      <c r="K845" t="s">
        <v>957</v>
      </c>
      <c r="L845">
        <v>1301</v>
      </c>
      <c r="N845">
        <v>1003</v>
      </c>
      <c r="O845" t="s">
        <v>958</v>
      </c>
      <c r="P845" t="s">
        <v>958</v>
      </c>
      <c r="Q845">
        <v>1</v>
      </c>
      <c r="X845">
        <v>20</v>
      </c>
      <c r="Y845">
        <v>3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3</v>
      </c>
      <c r="AG845">
        <v>20</v>
      </c>
      <c r="AH845">
        <v>2</v>
      </c>
      <c r="AI845">
        <v>51655074</v>
      </c>
      <c r="AJ845">
        <v>732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ROW(Source!A570)</f>
        <v>570</v>
      </c>
      <c r="B846">
        <v>51655081</v>
      </c>
      <c r="C846">
        <v>51655069</v>
      </c>
      <c r="D846">
        <v>49513635</v>
      </c>
      <c r="E846">
        <v>70</v>
      </c>
      <c r="F846">
        <v>1</v>
      </c>
      <c r="G846">
        <v>1</v>
      </c>
      <c r="H846">
        <v>3</v>
      </c>
      <c r="I846" t="s">
        <v>985</v>
      </c>
      <c r="J846" t="s">
        <v>3</v>
      </c>
      <c r="K846" t="s">
        <v>986</v>
      </c>
      <c r="L846">
        <v>1327</v>
      </c>
      <c r="N846">
        <v>1005</v>
      </c>
      <c r="O846" t="s">
        <v>52</v>
      </c>
      <c r="P846" t="s">
        <v>52</v>
      </c>
      <c r="Q846">
        <v>1</v>
      </c>
      <c r="X846">
        <v>11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 t="s">
        <v>3</v>
      </c>
      <c r="AG846">
        <v>11</v>
      </c>
      <c r="AH846">
        <v>3</v>
      </c>
      <c r="AI846">
        <v>-1</v>
      </c>
      <c r="AJ846" t="s">
        <v>3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ROW(Source!A570)</f>
        <v>570</v>
      </c>
      <c r="B847">
        <v>51655082</v>
      </c>
      <c r="C847">
        <v>51655069</v>
      </c>
      <c r="D847">
        <v>49553409</v>
      </c>
      <c r="E847">
        <v>1</v>
      </c>
      <c r="F847">
        <v>1</v>
      </c>
      <c r="G847">
        <v>1</v>
      </c>
      <c r="H847">
        <v>3</v>
      </c>
      <c r="I847" t="s">
        <v>122</v>
      </c>
      <c r="J847" t="s">
        <v>125</v>
      </c>
      <c r="K847" t="s">
        <v>123</v>
      </c>
      <c r="L847">
        <v>1296</v>
      </c>
      <c r="N847">
        <v>1002</v>
      </c>
      <c r="O847" t="s">
        <v>124</v>
      </c>
      <c r="P847" t="s">
        <v>124</v>
      </c>
      <c r="Q847">
        <v>1</v>
      </c>
      <c r="X847">
        <v>1.5</v>
      </c>
      <c r="Y847">
        <v>65.58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3</v>
      </c>
      <c r="AG847">
        <v>1.5</v>
      </c>
      <c r="AH847">
        <v>2</v>
      </c>
      <c r="AI847">
        <v>51655075</v>
      </c>
      <c r="AJ847">
        <v>733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ROW(Source!A570)</f>
        <v>570</v>
      </c>
      <c r="B848">
        <v>51655083</v>
      </c>
      <c r="C848">
        <v>51655069</v>
      </c>
      <c r="D848">
        <v>49554226</v>
      </c>
      <c r="E848">
        <v>1</v>
      </c>
      <c r="F848">
        <v>1</v>
      </c>
      <c r="G848">
        <v>1</v>
      </c>
      <c r="H848">
        <v>3</v>
      </c>
      <c r="I848" t="s">
        <v>987</v>
      </c>
      <c r="J848" t="s">
        <v>988</v>
      </c>
      <c r="K848" t="s">
        <v>989</v>
      </c>
      <c r="L848">
        <v>1296</v>
      </c>
      <c r="N848">
        <v>1002</v>
      </c>
      <c r="O848" t="s">
        <v>124</v>
      </c>
      <c r="P848" t="s">
        <v>124</v>
      </c>
      <c r="Q848">
        <v>1</v>
      </c>
      <c r="X848">
        <v>0</v>
      </c>
      <c r="Y848">
        <v>269.51</v>
      </c>
      <c r="Z848">
        <v>0</v>
      </c>
      <c r="AA848">
        <v>0</v>
      </c>
      <c r="AB848">
        <v>0</v>
      </c>
      <c r="AC848">
        <v>1</v>
      </c>
      <c r="AD848">
        <v>0</v>
      </c>
      <c r="AE848">
        <v>0</v>
      </c>
      <c r="AF848" t="s">
        <v>3</v>
      </c>
      <c r="AG848">
        <v>0</v>
      </c>
      <c r="AH848">
        <v>3</v>
      </c>
      <c r="AI848">
        <v>-1</v>
      </c>
      <c r="AJ848" t="s">
        <v>3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ROW(Source!A570)</f>
        <v>570</v>
      </c>
      <c r="B849">
        <v>51655084</v>
      </c>
      <c r="C849">
        <v>51655069</v>
      </c>
      <c r="D849">
        <v>49555331</v>
      </c>
      <c r="E849">
        <v>1</v>
      </c>
      <c r="F849">
        <v>1</v>
      </c>
      <c r="G849">
        <v>1</v>
      </c>
      <c r="H849">
        <v>3</v>
      </c>
      <c r="I849" t="s">
        <v>127</v>
      </c>
      <c r="J849" t="s">
        <v>129</v>
      </c>
      <c r="K849" t="s">
        <v>128</v>
      </c>
      <c r="L849">
        <v>1296</v>
      </c>
      <c r="N849">
        <v>1002</v>
      </c>
      <c r="O849" t="s">
        <v>124</v>
      </c>
      <c r="P849" t="s">
        <v>124</v>
      </c>
      <c r="Q849">
        <v>1</v>
      </c>
      <c r="X849">
        <v>5.7000000000000002E-2</v>
      </c>
      <c r="Y849">
        <v>200.58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5.7000000000000002E-2</v>
      </c>
      <c r="AH849">
        <v>2</v>
      </c>
      <c r="AI849">
        <v>51655076</v>
      </c>
      <c r="AJ849">
        <v>734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ROW(Source!A574)</f>
        <v>574</v>
      </c>
      <c r="B850">
        <v>51655096</v>
      </c>
      <c r="C850">
        <v>51655088</v>
      </c>
      <c r="D850">
        <v>49510767</v>
      </c>
      <c r="E850">
        <v>70</v>
      </c>
      <c r="F850">
        <v>1</v>
      </c>
      <c r="G850">
        <v>1</v>
      </c>
      <c r="H850">
        <v>1</v>
      </c>
      <c r="I850" t="s">
        <v>953</v>
      </c>
      <c r="J850" t="s">
        <v>3</v>
      </c>
      <c r="K850" t="s">
        <v>954</v>
      </c>
      <c r="L850">
        <v>1191</v>
      </c>
      <c r="N850">
        <v>1013</v>
      </c>
      <c r="O850" t="s">
        <v>904</v>
      </c>
      <c r="P850" t="s">
        <v>904</v>
      </c>
      <c r="Q850">
        <v>1</v>
      </c>
      <c r="X850">
        <v>5</v>
      </c>
      <c r="Y850">
        <v>0</v>
      </c>
      <c r="Z850">
        <v>0</v>
      </c>
      <c r="AA850">
        <v>0</v>
      </c>
      <c r="AB850">
        <v>9.92</v>
      </c>
      <c r="AC850">
        <v>0</v>
      </c>
      <c r="AD850">
        <v>1</v>
      </c>
      <c r="AE850">
        <v>1</v>
      </c>
      <c r="AF850" t="s">
        <v>3</v>
      </c>
      <c r="AG850">
        <v>5</v>
      </c>
      <c r="AH850">
        <v>2</v>
      </c>
      <c r="AI850">
        <v>51655089</v>
      </c>
      <c r="AJ850">
        <v>735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ROW(Source!A574)</f>
        <v>574</v>
      </c>
      <c r="B851">
        <v>51655097</v>
      </c>
      <c r="C851">
        <v>51655088</v>
      </c>
      <c r="D851">
        <v>49510905</v>
      </c>
      <c r="E851">
        <v>70</v>
      </c>
      <c r="F851">
        <v>1</v>
      </c>
      <c r="G851">
        <v>1</v>
      </c>
      <c r="H851">
        <v>1</v>
      </c>
      <c r="I851" t="s">
        <v>905</v>
      </c>
      <c r="J851" t="s">
        <v>3</v>
      </c>
      <c r="K851" t="s">
        <v>906</v>
      </c>
      <c r="L851">
        <v>1191</v>
      </c>
      <c r="N851">
        <v>1013</v>
      </c>
      <c r="O851" t="s">
        <v>904</v>
      </c>
      <c r="P851" t="s">
        <v>904</v>
      </c>
      <c r="Q851">
        <v>1</v>
      </c>
      <c r="X851">
        <v>0.43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2</v>
      </c>
      <c r="AF851" t="s">
        <v>3</v>
      </c>
      <c r="AG851">
        <v>0.43</v>
      </c>
      <c r="AH851">
        <v>2</v>
      </c>
      <c r="AI851">
        <v>51655090</v>
      </c>
      <c r="AJ851">
        <v>736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ROW(Source!A574)</f>
        <v>574</v>
      </c>
      <c r="B852">
        <v>51655098</v>
      </c>
      <c r="C852">
        <v>51655088</v>
      </c>
      <c r="D852">
        <v>49673503</v>
      </c>
      <c r="E852">
        <v>1</v>
      </c>
      <c r="F852">
        <v>1</v>
      </c>
      <c r="G852">
        <v>1</v>
      </c>
      <c r="H852">
        <v>2</v>
      </c>
      <c r="I852" t="s">
        <v>914</v>
      </c>
      <c r="J852" t="s">
        <v>915</v>
      </c>
      <c r="K852" t="s">
        <v>916</v>
      </c>
      <c r="L852">
        <v>1367</v>
      </c>
      <c r="N852">
        <v>1011</v>
      </c>
      <c r="O852" t="s">
        <v>910</v>
      </c>
      <c r="P852" t="s">
        <v>910</v>
      </c>
      <c r="Q852">
        <v>1</v>
      </c>
      <c r="X852">
        <v>0.43</v>
      </c>
      <c r="Y852">
        <v>0</v>
      </c>
      <c r="Z852">
        <v>65.709999999999994</v>
      </c>
      <c r="AA852">
        <v>11.6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0.43</v>
      </c>
      <c r="AH852">
        <v>2</v>
      </c>
      <c r="AI852">
        <v>51655091</v>
      </c>
      <c r="AJ852">
        <v>737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ROW(Source!A574)</f>
        <v>574</v>
      </c>
      <c r="B853">
        <v>51655099</v>
      </c>
      <c r="C853">
        <v>51655088</v>
      </c>
      <c r="D853">
        <v>49523581</v>
      </c>
      <c r="E853">
        <v>1</v>
      </c>
      <c r="F853">
        <v>1</v>
      </c>
      <c r="G853">
        <v>1</v>
      </c>
      <c r="H853">
        <v>3</v>
      </c>
      <c r="I853" t="s">
        <v>955</v>
      </c>
      <c r="J853" t="s">
        <v>956</v>
      </c>
      <c r="K853" t="s">
        <v>957</v>
      </c>
      <c r="L853">
        <v>1301</v>
      </c>
      <c r="N853">
        <v>1003</v>
      </c>
      <c r="O853" t="s">
        <v>958</v>
      </c>
      <c r="P853" t="s">
        <v>958</v>
      </c>
      <c r="Q853">
        <v>1</v>
      </c>
      <c r="X853">
        <v>20</v>
      </c>
      <c r="Y853">
        <v>3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3</v>
      </c>
      <c r="AG853">
        <v>20</v>
      </c>
      <c r="AH853">
        <v>2</v>
      </c>
      <c r="AI853">
        <v>51655093</v>
      </c>
      <c r="AJ853">
        <v>739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ROW(Source!A574)</f>
        <v>574</v>
      </c>
      <c r="B854">
        <v>51655100</v>
      </c>
      <c r="C854">
        <v>51655088</v>
      </c>
      <c r="D854">
        <v>49513635</v>
      </c>
      <c r="E854">
        <v>70</v>
      </c>
      <c r="F854">
        <v>1</v>
      </c>
      <c r="G854">
        <v>1</v>
      </c>
      <c r="H854">
        <v>3</v>
      </c>
      <c r="I854" t="s">
        <v>985</v>
      </c>
      <c r="J854" t="s">
        <v>3</v>
      </c>
      <c r="K854" t="s">
        <v>986</v>
      </c>
      <c r="L854">
        <v>1327</v>
      </c>
      <c r="N854">
        <v>1005</v>
      </c>
      <c r="O854" t="s">
        <v>52</v>
      </c>
      <c r="P854" t="s">
        <v>52</v>
      </c>
      <c r="Q854">
        <v>1</v>
      </c>
      <c r="X854">
        <v>11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 t="s">
        <v>3</v>
      </c>
      <c r="AG854">
        <v>11</v>
      </c>
      <c r="AH854">
        <v>3</v>
      </c>
      <c r="AI854">
        <v>-1</v>
      </c>
      <c r="AJ854" t="s">
        <v>3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ROW(Source!A574)</f>
        <v>574</v>
      </c>
      <c r="B855">
        <v>51655101</v>
      </c>
      <c r="C855">
        <v>51655088</v>
      </c>
      <c r="D855">
        <v>49553409</v>
      </c>
      <c r="E855">
        <v>1</v>
      </c>
      <c r="F855">
        <v>1</v>
      </c>
      <c r="G855">
        <v>1</v>
      </c>
      <c r="H855">
        <v>3</v>
      </c>
      <c r="I855" t="s">
        <v>122</v>
      </c>
      <c r="J855" t="s">
        <v>125</v>
      </c>
      <c r="K855" t="s">
        <v>123</v>
      </c>
      <c r="L855">
        <v>1296</v>
      </c>
      <c r="N855">
        <v>1002</v>
      </c>
      <c r="O855" t="s">
        <v>124</v>
      </c>
      <c r="P855" t="s">
        <v>124</v>
      </c>
      <c r="Q855">
        <v>1</v>
      </c>
      <c r="X855">
        <v>1.5</v>
      </c>
      <c r="Y855">
        <v>65.58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1.5</v>
      </c>
      <c r="AH855">
        <v>2</v>
      </c>
      <c r="AI855">
        <v>51655094</v>
      </c>
      <c r="AJ855">
        <v>740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ROW(Source!A574)</f>
        <v>574</v>
      </c>
      <c r="B856">
        <v>51655102</v>
      </c>
      <c r="C856">
        <v>51655088</v>
      </c>
      <c r="D856">
        <v>49554226</v>
      </c>
      <c r="E856">
        <v>1</v>
      </c>
      <c r="F856">
        <v>1</v>
      </c>
      <c r="G856">
        <v>1</v>
      </c>
      <c r="H856">
        <v>3</v>
      </c>
      <c r="I856" t="s">
        <v>987</v>
      </c>
      <c r="J856" t="s">
        <v>988</v>
      </c>
      <c r="K856" t="s">
        <v>989</v>
      </c>
      <c r="L856">
        <v>1296</v>
      </c>
      <c r="N856">
        <v>1002</v>
      </c>
      <c r="O856" t="s">
        <v>124</v>
      </c>
      <c r="P856" t="s">
        <v>124</v>
      </c>
      <c r="Q856">
        <v>1</v>
      </c>
      <c r="X856">
        <v>0</v>
      </c>
      <c r="Y856">
        <v>269.51</v>
      </c>
      <c r="Z856">
        <v>0</v>
      </c>
      <c r="AA856">
        <v>0</v>
      </c>
      <c r="AB856">
        <v>0</v>
      </c>
      <c r="AC856">
        <v>1</v>
      </c>
      <c r="AD856">
        <v>0</v>
      </c>
      <c r="AE856">
        <v>0</v>
      </c>
      <c r="AF856" t="s">
        <v>3</v>
      </c>
      <c r="AG856">
        <v>0</v>
      </c>
      <c r="AH856">
        <v>3</v>
      </c>
      <c r="AI856">
        <v>-1</v>
      </c>
      <c r="AJ856" t="s">
        <v>3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ROW(Source!A574)</f>
        <v>574</v>
      </c>
      <c r="B857">
        <v>51655103</v>
      </c>
      <c r="C857">
        <v>51655088</v>
      </c>
      <c r="D857">
        <v>49555331</v>
      </c>
      <c r="E857">
        <v>1</v>
      </c>
      <c r="F857">
        <v>1</v>
      </c>
      <c r="G857">
        <v>1</v>
      </c>
      <c r="H857">
        <v>3</v>
      </c>
      <c r="I857" t="s">
        <v>127</v>
      </c>
      <c r="J857" t="s">
        <v>129</v>
      </c>
      <c r="K857" t="s">
        <v>128</v>
      </c>
      <c r="L857">
        <v>1296</v>
      </c>
      <c r="N857">
        <v>1002</v>
      </c>
      <c r="O857" t="s">
        <v>124</v>
      </c>
      <c r="P857" t="s">
        <v>124</v>
      </c>
      <c r="Q857">
        <v>1</v>
      </c>
      <c r="X857">
        <v>5.7000000000000002E-2</v>
      </c>
      <c r="Y857">
        <v>200.58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5.7000000000000002E-2</v>
      </c>
      <c r="AH857">
        <v>2</v>
      </c>
      <c r="AI857">
        <v>51655095</v>
      </c>
      <c r="AJ857">
        <v>741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ROW(Source!A613)</f>
        <v>613</v>
      </c>
      <c r="B858">
        <v>51655117</v>
      </c>
      <c r="C858">
        <v>51655107</v>
      </c>
      <c r="D858">
        <v>49510757</v>
      </c>
      <c r="E858">
        <v>70</v>
      </c>
      <c r="F858">
        <v>1</v>
      </c>
      <c r="G858">
        <v>1</v>
      </c>
      <c r="H858">
        <v>1</v>
      </c>
      <c r="I858" t="s">
        <v>902</v>
      </c>
      <c r="J858" t="s">
        <v>3</v>
      </c>
      <c r="K858" t="s">
        <v>903</v>
      </c>
      <c r="L858">
        <v>1191</v>
      </c>
      <c r="N858">
        <v>1013</v>
      </c>
      <c r="O858" t="s">
        <v>904</v>
      </c>
      <c r="P858" t="s">
        <v>904</v>
      </c>
      <c r="Q858">
        <v>1</v>
      </c>
      <c r="X858">
        <v>3.65</v>
      </c>
      <c r="Y858">
        <v>0</v>
      </c>
      <c r="Z858">
        <v>0</v>
      </c>
      <c r="AA858">
        <v>0</v>
      </c>
      <c r="AB858">
        <v>9.6199999999999992</v>
      </c>
      <c r="AC858">
        <v>0</v>
      </c>
      <c r="AD858">
        <v>1</v>
      </c>
      <c r="AE858">
        <v>1</v>
      </c>
      <c r="AF858" t="s">
        <v>20</v>
      </c>
      <c r="AG858">
        <v>3.8325</v>
      </c>
      <c r="AH858">
        <v>2</v>
      </c>
      <c r="AI858">
        <v>51655108</v>
      </c>
      <c r="AJ858">
        <v>742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ROW(Source!A613)</f>
        <v>613</v>
      </c>
      <c r="B859">
        <v>51655118</v>
      </c>
      <c r="C859">
        <v>51655107</v>
      </c>
      <c r="D859">
        <v>49510905</v>
      </c>
      <c r="E859">
        <v>70</v>
      </c>
      <c r="F859">
        <v>1</v>
      </c>
      <c r="G859">
        <v>1</v>
      </c>
      <c r="H859">
        <v>1</v>
      </c>
      <c r="I859" t="s">
        <v>905</v>
      </c>
      <c r="J859" t="s">
        <v>3</v>
      </c>
      <c r="K859" t="s">
        <v>906</v>
      </c>
      <c r="L859">
        <v>1191</v>
      </c>
      <c r="N859">
        <v>1013</v>
      </c>
      <c r="O859" t="s">
        <v>904</v>
      </c>
      <c r="P859" t="s">
        <v>904</v>
      </c>
      <c r="Q859">
        <v>1</v>
      </c>
      <c r="X859">
        <v>0.05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2</v>
      </c>
      <c r="AF859" t="s">
        <v>20</v>
      </c>
      <c r="AG859">
        <v>5.2500000000000005E-2</v>
      </c>
      <c r="AH859">
        <v>2</v>
      </c>
      <c r="AI859">
        <v>51655109</v>
      </c>
      <c r="AJ859">
        <v>743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ROW(Source!A613)</f>
        <v>613</v>
      </c>
      <c r="B860">
        <v>51655119</v>
      </c>
      <c r="C860">
        <v>51655107</v>
      </c>
      <c r="D860">
        <v>49672573</v>
      </c>
      <c r="E860">
        <v>1</v>
      </c>
      <c r="F860">
        <v>1</v>
      </c>
      <c r="G860">
        <v>1</v>
      </c>
      <c r="H860">
        <v>2</v>
      </c>
      <c r="I860" t="s">
        <v>907</v>
      </c>
      <c r="J860" t="s">
        <v>908</v>
      </c>
      <c r="K860" t="s">
        <v>909</v>
      </c>
      <c r="L860">
        <v>1367</v>
      </c>
      <c r="N860">
        <v>1011</v>
      </c>
      <c r="O860" t="s">
        <v>910</v>
      </c>
      <c r="P860" t="s">
        <v>910</v>
      </c>
      <c r="Q860">
        <v>1</v>
      </c>
      <c r="X860">
        <v>0.01</v>
      </c>
      <c r="Y860">
        <v>0</v>
      </c>
      <c r="Z860">
        <v>115.4</v>
      </c>
      <c r="AA860">
        <v>13.5</v>
      </c>
      <c r="AB860">
        <v>0</v>
      </c>
      <c r="AC860">
        <v>0</v>
      </c>
      <c r="AD860">
        <v>1</v>
      </c>
      <c r="AE860">
        <v>0</v>
      </c>
      <c r="AF860" t="s">
        <v>20</v>
      </c>
      <c r="AG860">
        <v>1.0500000000000001E-2</v>
      </c>
      <c r="AH860">
        <v>2</v>
      </c>
      <c r="AI860">
        <v>51655110</v>
      </c>
      <c r="AJ860">
        <v>744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ROW(Source!A613)</f>
        <v>613</v>
      </c>
      <c r="B861">
        <v>51655120</v>
      </c>
      <c r="C861">
        <v>51655107</v>
      </c>
      <c r="D861">
        <v>49672695</v>
      </c>
      <c r="E861">
        <v>1</v>
      </c>
      <c r="F861">
        <v>1</v>
      </c>
      <c r="G861">
        <v>1</v>
      </c>
      <c r="H861">
        <v>2</v>
      </c>
      <c r="I861" t="s">
        <v>911</v>
      </c>
      <c r="J861" t="s">
        <v>912</v>
      </c>
      <c r="K861" t="s">
        <v>913</v>
      </c>
      <c r="L861">
        <v>1367</v>
      </c>
      <c r="N861">
        <v>1011</v>
      </c>
      <c r="O861" t="s">
        <v>910</v>
      </c>
      <c r="P861" t="s">
        <v>910</v>
      </c>
      <c r="Q861">
        <v>1</v>
      </c>
      <c r="X861">
        <v>0.91</v>
      </c>
      <c r="Y861">
        <v>0</v>
      </c>
      <c r="Z861">
        <v>3.12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20</v>
      </c>
      <c r="AG861">
        <v>0.95550000000000013</v>
      </c>
      <c r="AH861">
        <v>2</v>
      </c>
      <c r="AI861">
        <v>51655111</v>
      </c>
      <c r="AJ861">
        <v>745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ROW(Source!A613)</f>
        <v>613</v>
      </c>
      <c r="B862">
        <v>51655121</v>
      </c>
      <c r="C862">
        <v>51655107</v>
      </c>
      <c r="D862">
        <v>49673503</v>
      </c>
      <c r="E862">
        <v>1</v>
      </c>
      <c r="F862">
        <v>1</v>
      </c>
      <c r="G862">
        <v>1</v>
      </c>
      <c r="H862">
        <v>2</v>
      </c>
      <c r="I862" t="s">
        <v>914</v>
      </c>
      <c r="J862" t="s">
        <v>915</v>
      </c>
      <c r="K862" t="s">
        <v>916</v>
      </c>
      <c r="L862">
        <v>1367</v>
      </c>
      <c r="N862">
        <v>1011</v>
      </c>
      <c r="O862" t="s">
        <v>910</v>
      </c>
      <c r="P862" t="s">
        <v>910</v>
      </c>
      <c r="Q862">
        <v>1</v>
      </c>
      <c r="X862">
        <v>0.04</v>
      </c>
      <c r="Y862">
        <v>0</v>
      </c>
      <c r="Z862">
        <v>65.709999999999994</v>
      </c>
      <c r="AA862">
        <v>11.6</v>
      </c>
      <c r="AB862">
        <v>0</v>
      </c>
      <c r="AC862">
        <v>0</v>
      </c>
      <c r="AD862">
        <v>1</v>
      </c>
      <c r="AE862">
        <v>0</v>
      </c>
      <c r="AF862" t="s">
        <v>20</v>
      </c>
      <c r="AG862">
        <v>4.2000000000000003E-2</v>
      </c>
      <c r="AH862">
        <v>2</v>
      </c>
      <c r="AI862">
        <v>51655112</v>
      </c>
      <c r="AJ862">
        <v>746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ROW(Source!A613)</f>
        <v>613</v>
      </c>
      <c r="B863">
        <v>51655122</v>
      </c>
      <c r="C863">
        <v>51655107</v>
      </c>
      <c r="D863">
        <v>49525488</v>
      </c>
      <c r="E863">
        <v>1</v>
      </c>
      <c r="F863">
        <v>1</v>
      </c>
      <c r="G863">
        <v>1</v>
      </c>
      <c r="H863">
        <v>3</v>
      </c>
      <c r="I863" t="s">
        <v>917</v>
      </c>
      <c r="J863" t="s">
        <v>918</v>
      </c>
      <c r="K863" t="s">
        <v>919</v>
      </c>
      <c r="L863">
        <v>1346</v>
      </c>
      <c r="N863">
        <v>1009</v>
      </c>
      <c r="O863" t="s">
        <v>920</v>
      </c>
      <c r="P863" t="s">
        <v>920</v>
      </c>
      <c r="Q863">
        <v>1</v>
      </c>
      <c r="X863">
        <v>0.02</v>
      </c>
      <c r="Y863">
        <v>9.0399999999999991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0.02</v>
      </c>
      <c r="AH863">
        <v>2</v>
      </c>
      <c r="AI863">
        <v>51655113</v>
      </c>
      <c r="AJ863">
        <v>747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ROW(Source!A613)</f>
        <v>613</v>
      </c>
      <c r="B864">
        <v>51655123</v>
      </c>
      <c r="C864">
        <v>51655107</v>
      </c>
      <c r="D864">
        <v>49526492</v>
      </c>
      <c r="E864">
        <v>1</v>
      </c>
      <c r="F864">
        <v>1</v>
      </c>
      <c r="G864">
        <v>1</v>
      </c>
      <c r="H864">
        <v>3</v>
      </c>
      <c r="I864" t="s">
        <v>921</v>
      </c>
      <c r="J864" t="s">
        <v>922</v>
      </c>
      <c r="K864" t="s">
        <v>923</v>
      </c>
      <c r="L864">
        <v>1346</v>
      </c>
      <c r="N864">
        <v>1009</v>
      </c>
      <c r="O864" t="s">
        <v>920</v>
      </c>
      <c r="P864" t="s">
        <v>920</v>
      </c>
      <c r="Q864">
        <v>1</v>
      </c>
      <c r="X864">
        <v>0.08</v>
      </c>
      <c r="Y864">
        <v>23.09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0.08</v>
      </c>
      <c r="AH864">
        <v>2</v>
      </c>
      <c r="AI864">
        <v>51655114</v>
      </c>
      <c r="AJ864">
        <v>748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ROW(Source!A615)</f>
        <v>615</v>
      </c>
      <c r="B865">
        <v>51655136</v>
      </c>
      <c r="C865">
        <v>51655125</v>
      </c>
      <c r="D865">
        <v>49510723</v>
      </c>
      <c r="E865">
        <v>70</v>
      </c>
      <c r="F865">
        <v>1</v>
      </c>
      <c r="G865">
        <v>1</v>
      </c>
      <c r="H865">
        <v>1</v>
      </c>
      <c r="I865" t="s">
        <v>924</v>
      </c>
      <c r="J865" t="s">
        <v>3</v>
      </c>
      <c r="K865" t="s">
        <v>925</v>
      </c>
      <c r="L865">
        <v>1191</v>
      </c>
      <c r="N865">
        <v>1013</v>
      </c>
      <c r="O865" t="s">
        <v>904</v>
      </c>
      <c r="P865" t="s">
        <v>904</v>
      </c>
      <c r="Q865">
        <v>1</v>
      </c>
      <c r="X865">
        <v>1.07</v>
      </c>
      <c r="Y865">
        <v>0</v>
      </c>
      <c r="Z865">
        <v>0</v>
      </c>
      <c r="AA865">
        <v>0</v>
      </c>
      <c r="AB865">
        <v>8.9700000000000006</v>
      </c>
      <c r="AC865">
        <v>0</v>
      </c>
      <c r="AD865">
        <v>1</v>
      </c>
      <c r="AE865">
        <v>1</v>
      </c>
      <c r="AF865" t="s">
        <v>20</v>
      </c>
      <c r="AG865">
        <v>1.1235000000000002</v>
      </c>
      <c r="AH865">
        <v>2</v>
      </c>
      <c r="AI865">
        <v>51655126</v>
      </c>
      <c r="AJ865">
        <v>750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ROW(Source!A615)</f>
        <v>615</v>
      </c>
      <c r="B866">
        <v>51655137</v>
      </c>
      <c r="C866">
        <v>51655125</v>
      </c>
      <c r="D866">
        <v>49510905</v>
      </c>
      <c r="E866">
        <v>70</v>
      </c>
      <c r="F866">
        <v>1</v>
      </c>
      <c r="G866">
        <v>1</v>
      </c>
      <c r="H866">
        <v>1</v>
      </c>
      <c r="I866" t="s">
        <v>905</v>
      </c>
      <c r="J866" t="s">
        <v>3</v>
      </c>
      <c r="K866" t="s">
        <v>906</v>
      </c>
      <c r="L866">
        <v>1191</v>
      </c>
      <c r="N866">
        <v>1013</v>
      </c>
      <c r="O866" t="s">
        <v>904</v>
      </c>
      <c r="P866" t="s">
        <v>904</v>
      </c>
      <c r="Q866">
        <v>1</v>
      </c>
      <c r="X866">
        <v>0.01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2</v>
      </c>
      <c r="AF866" t="s">
        <v>20</v>
      </c>
      <c r="AG866">
        <v>1.0500000000000001E-2</v>
      </c>
      <c r="AH866">
        <v>2</v>
      </c>
      <c r="AI866">
        <v>51655127</v>
      </c>
      <c r="AJ866">
        <v>751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ROW(Source!A615)</f>
        <v>615</v>
      </c>
      <c r="B867">
        <v>51655138</v>
      </c>
      <c r="C867">
        <v>51655125</v>
      </c>
      <c r="D867">
        <v>49673503</v>
      </c>
      <c r="E867">
        <v>1</v>
      </c>
      <c r="F867">
        <v>1</v>
      </c>
      <c r="G867">
        <v>1</v>
      </c>
      <c r="H867">
        <v>2</v>
      </c>
      <c r="I867" t="s">
        <v>914</v>
      </c>
      <c r="J867" t="s">
        <v>915</v>
      </c>
      <c r="K867" t="s">
        <v>916</v>
      </c>
      <c r="L867">
        <v>1367</v>
      </c>
      <c r="N867">
        <v>1011</v>
      </c>
      <c r="O867" t="s">
        <v>910</v>
      </c>
      <c r="P867" t="s">
        <v>910</v>
      </c>
      <c r="Q867">
        <v>1</v>
      </c>
      <c r="X867">
        <v>0.01</v>
      </c>
      <c r="Y867">
        <v>0</v>
      </c>
      <c r="Z867">
        <v>65.709999999999994</v>
      </c>
      <c r="AA867">
        <v>11.6</v>
      </c>
      <c r="AB867">
        <v>0</v>
      </c>
      <c r="AC867">
        <v>0</v>
      </c>
      <c r="AD867">
        <v>1</v>
      </c>
      <c r="AE867">
        <v>0</v>
      </c>
      <c r="AF867" t="s">
        <v>20</v>
      </c>
      <c r="AG867">
        <v>1.0500000000000001E-2</v>
      </c>
      <c r="AH867">
        <v>2</v>
      </c>
      <c r="AI867">
        <v>51655128</v>
      </c>
      <c r="AJ867">
        <v>752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ROW(Source!A615)</f>
        <v>615</v>
      </c>
      <c r="B868">
        <v>51655139</v>
      </c>
      <c r="C868">
        <v>51655125</v>
      </c>
      <c r="D868">
        <v>49673715</v>
      </c>
      <c r="E868">
        <v>1</v>
      </c>
      <c r="F868">
        <v>1</v>
      </c>
      <c r="G868">
        <v>1</v>
      </c>
      <c r="H868">
        <v>2</v>
      </c>
      <c r="I868" t="s">
        <v>926</v>
      </c>
      <c r="J868" t="s">
        <v>927</v>
      </c>
      <c r="K868" t="s">
        <v>928</v>
      </c>
      <c r="L868">
        <v>1367</v>
      </c>
      <c r="N868">
        <v>1011</v>
      </c>
      <c r="O868" t="s">
        <v>910</v>
      </c>
      <c r="P868" t="s">
        <v>910</v>
      </c>
      <c r="Q868">
        <v>1</v>
      </c>
      <c r="X868">
        <v>0.1</v>
      </c>
      <c r="Y868">
        <v>0</v>
      </c>
      <c r="Z868">
        <v>8.1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20</v>
      </c>
      <c r="AG868">
        <v>0.10500000000000001</v>
      </c>
      <c r="AH868">
        <v>2</v>
      </c>
      <c r="AI868">
        <v>51655129</v>
      </c>
      <c r="AJ868">
        <v>753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ROW(Source!A615)</f>
        <v>615</v>
      </c>
      <c r="B869">
        <v>51655140</v>
      </c>
      <c r="C869">
        <v>51655125</v>
      </c>
      <c r="D869">
        <v>49523218</v>
      </c>
      <c r="E869">
        <v>1</v>
      </c>
      <c r="F869">
        <v>1</v>
      </c>
      <c r="G869">
        <v>1</v>
      </c>
      <c r="H869">
        <v>3</v>
      </c>
      <c r="I869" t="s">
        <v>42</v>
      </c>
      <c r="J869" t="s">
        <v>45</v>
      </c>
      <c r="K869" t="s">
        <v>43</v>
      </c>
      <c r="L869">
        <v>1374</v>
      </c>
      <c r="N869">
        <v>1013</v>
      </c>
      <c r="O869" t="s">
        <v>44</v>
      </c>
      <c r="P869" t="s">
        <v>44</v>
      </c>
      <c r="Q869">
        <v>1</v>
      </c>
      <c r="X869">
        <v>0.1</v>
      </c>
      <c r="Y869">
        <v>1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 t="s">
        <v>3</v>
      </c>
      <c r="AG869">
        <v>0.1</v>
      </c>
      <c r="AH869">
        <v>2</v>
      </c>
      <c r="AI869">
        <v>51655130</v>
      </c>
      <c r="AJ869">
        <v>754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ROW(Source!A615)</f>
        <v>615</v>
      </c>
      <c r="B870">
        <v>51655141</v>
      </c>
      <c r="C870">
        <v>51655125</v>
      </c>
      <c r="D870">
        <v>49524301</v>
      </c>
      <c r="E870">
        <v>1</v>
      </c>
      <c r="F870">
        <v>1</v>
      </c>
      <c r="G870">
        <v>1</v>
      </c>
      <c r="H870">
        <v>3</v>
      </c>
      <c r="I870" t="s">
        <v>929</v>
      </c>
      <c r="J870" t="s">
        <v>930</v>
      </c>
      <c r="K870" t="s">
        <v>931</v>
      </c>
      <c r="L870">
        <v>1348</v>
      </c>
      <c r="N870">
        <v>1009</v>
      </c>
      <c r="O870" t="s">
        <v>105</v>
      </c>
      <c r="P870" t="s">
        <v>105</v>
      </c>
      <c r="Q870">
        <v>1000</v>
      </c>
      <c r="X870">
        <v>1.0000000000000001E-5</v>
      </c>
      <c r="Y870">
        <v>10362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3</v>
      </c>
      <c r="AG870">
        <v>1.0000000000000001E-5</v>
      </c>
      <c r="AH870">
        <v>2</v>
      </c>
      <c r="AI870">
        <v>51655131</v>
      </c>
      <c r="AJ870">
        <v>755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ROW(Source!A615)</f>
        <v>615</v>
      </c>
      <c r="B871">
        <v>51655142</v>
      </c>
      <c r="C871">
        <v>51655125</v>
      </c>
      <c r="D871">
        <v>49525498</v>
      </c>
      <c r="E871">
        <v>1</v>
      </c>
      <c r="F871">
        <v>1</v>
      </c>
      <c r="G871">
        <v>1</v>
      </c>
      <c r="H871">
        <v>3</v>
      </c>
      <c r="I871" t="s">
        <v>932</v>
      </c>
      <c r="J871" t="s">
        <v>933</v>
      </c>
      <c r="K871" t="s">
        <v>934</v>
      </c>
      <c r="L871">
        <v>1348</v>
      </c>
      <c r="N871">
        <v>1009</v>
      </c>
      <c r="O871" t="s">
        <v>105</v>
      </c>
      <c r="P871" t="s">
        <v>105</v>
      </c>
      <c r="Q871">
        <v>1000</v>
      </c>
      <c r="X871">
        <v>8.0000000000000007E-5</v>
      </c>
      <c r="Y871">
        <v>12430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3</v>
      </c>
      <c r="AG871">
        <v>8.0000000000000007E-5</v>
      </c>
      <c r="AH871">
        <v>2</v>
      </c>
      <c r="AI871">
        <v>51655132</v>
      </c>
      <c r="AJ871">
        <v>756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ROW(Source!A615)</f>
        <v>615</v>
      </c>
      <c r="B872">
        <v>51655143</v>
      </c>
      <c r="C872">
        <v>51655125</v>
      </c>
      <c r="D872">
        <v>49543539</v>
      </c>
      <c r="E872">
        <v>1</v>
      </c>
      <c r="F872">
        <v>1</v>
      </c>
      <c r="G872">
        <v>1</v>
      </c>
      <c r="H872">
        <v>3</v>
      </c>
      <c r="I872" t="s">
        <v>935</v>
      </c>
      <c r="J872" t="s">
        <v>936</v>
      </c>
      <c r="K872" t="s">
        <v>937</v>
      </c>
      <c r="L872">
        <v>1348</v>
      </c>
      <c r="N872">
        <v>1009</v>
      </c>
      <c r="O872" t="s">
        <v>105</v>
      </c>
      <c r="P872" t="s">
        <v>105</v>
      </c>
      <c r="Q872">
        <v>1000</v>
      </c>
      <c r="X872">
        <v>4.2999999999999999E-4</v>
      </c>
      <c r="Y872">
        <v>6508.75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3</v>
      </c>
      <c r="AG872">
        <v>4.2999999999999999E-4</v>
      </c>
      <c r="AH872">
        <v>2</v>
      </c>
      <c r="AI872">
        <v>51655133</v>
      </c>
      <c r="AJ872">
        <v>757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ROW(Source!A615)</f>
        <v>615</v>
      </c>
      <c r="B873">
        <v>51655144</v>
      </c>
      <c r="C873">
        <v>51655125</v>
      </c>
      <c r="D873">
        <v>49565711</v>
      </c>
      <c r="E873">
        <v>1</v>
      </c>
      <c r="F873">
        <v>1</v>
      </c>
      <c r="G873">
        <v>1</v>
      </c>
      <c r="H873">
        <v>3</v>
      </c>
      <c r="I873" t="s">
        <v>50</v>
      </c>
      <c r="J873" t="s">
        <v>53</v>
      </c>
      <c r="K873" t="s">
        <v>51</v>
      </c>
      <c r="L873">
        <v>1327</v>
      </c>
      <c r="N873">
        <v>1005</v>
      </c>
      <c r="O873" t="s">
        <v>52</v>
      </c>
      <c r="P873" t="s">
        <v>52</v>
      </c>
      <c r="Q873">
        <v>1</v>
      </c>
      <c r="X873">
        <v>0.04</v>
      </c>
      <c r="Y873">
        <v>926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0.04</v>
      </c>
      <c r="AH873">
        <v>2</v>
      </c>
      <c r="AI873">
        <v>51655135</v>
      </c>
      <c r="AJ873">
        <v>758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ROW(Source!A619)</f>
        <v>619</v>
      </c>
      <c r="B874">
        <v>51655161</v>
      </c>
      <c r="C874">
        <v>51655148</v>
      </c>
      <c r="D874">
        <v>49510719</v>
      </c>
      <c r="E874">
        <v>70</v>
      </c>
      <c r="F874">
        <v>1</v>
      </c>
      <c r="G874">
        <v>1</v>
      </c>
      <c r="H874">
        <v>1</v>
      </c>
      <c r="I874" t="s">
        <v>942</v>
      </c>
      <c r="J874" t="s">
        <v>3</v>
      </c>
      <c r="K874" t="s">
        <v>943</v>
      </c>
      <c r="L874">
        <v>1191</v>
      </c>
      <c r="N874">
        <v>1013</v>
      </c>
      <c r="O874" t="s">
        <v>904</v>
      </c>
      <c r="P874" t="s">
        <v>904</v>
      </c>
      <c r="Q874">
        <v>1</v>
      </c>
      <c r="X874">
        <v>154</v>
      </c>
      <c r="Y874">
        <v>0</v>
      </c>
      <c r="Z874">
        <v>0</v>
      </c>
      <c r="AA874">
        <v>0</v>
      </c>
      <c r="AB874">
        <v>8.74</v>
      </c>
      <c r="AC874">
        <v>0</v>
      </c>
      <c r="AD874">
        <v>1</v>
      </c>
      <c r="AE874">
        <v>1</v>
      </c>
      <c r="AF874" t="s">
        <v>20</v>
      </c>
      <c r="AG874">
        <v>161.70000000000002</v>
      </c>
      <c r="AH874">
        <v>2</v>
      </c>
      <c r="AI874">
        <v>51655149</v>
      </c>
      <c r="AJ874">
        <v>760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ROW(Source!A619)</f>
        <v>619</v>
      </c>
      <c r="B875">
        <v>51655162</v>
      </c>
      <c r="C875">
        <v>51655148</v>
      </c>
      <c r="D875">
        <v>49510905</v>
      </c>
      <c r="E875">
        <v>70</v>
      </c>
      <c r="F875">
        <v>1</v>
      </c>
      <c r="G875">
        <v>1</v>
      </c>
      <c r="H875">
        <v>1</v>
      </c>
      <c r="I875" t="s">
        <v>905</v>
      </c>
      <c r="J875" t="s">
        <v>3</v>
      </c>
      <c r="K875" t="s">
        <v>906</v>
      </c>
      <c r="L875">
        <v>1191</v>
      </c>
      <c r="N875">
        <v>1013</v>
      </c>
      <c r="O875" t="s">
        <v>904</v>
      </c>
      <c r="P875" t="s">
        <v>904</v>
      </c>
      <c r="Q875">
        <v>1</v>
      </c>
      <c r="X875">
        <v>1.2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2</v>
      </c>
      <c r="AF875" t="s">
        <v>20</v>
      </c>
      <c r="AG875">
        <v>1.26</v>
      </c>
      <c r="AH875">
        <v>2</v>
      </c>
      <c r="AI875">
        <v>51655150</v>
      </c>
      <c r="AJ875">
        <v>761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ROW(Source!A619)</f>
        <v>619</v>
      </c>
      <c r="B876">
        <v>51655163</v>
      </c>
      <c r="C876">
        <v>51655148</v>
      </c>
      <c r="D876">
        <v>49672573</v>
      </c>
      <c r="E876">
        <v>1</v>
      </c>
      <c r="F876">
        <v>1</v>
      </c>
      <c r="G876">
        <v>1</v>
      </c>
      <c r="H876">
        <v>2</v>
      </c>
      <c r="I876" t="s">
        <v>907</v>
      </c>
      <c r="J876" t="s">
        <v>908</v>
      </c>
      <c r="K876" t="s">
        <v>909</v>
      </c>
      <c r="L876">
        <v>1367</v>
      </c>
      <c r="N876">
        <v>1011</v>
      </c>
      <c r="O876" t="s">
        <v>910</v>
      </c>
      <c r="P876" t="s">
        <v>910</v>
      </c>
      <c r="Q876">
        <v>1</v>
      </c>
      <c r="X876">
        <v>0.48</v>
      </c>
      <c r="Y876">
        <v>0</v>
      </c>
      <c r="Z876">
        <v>115.4</v>
      </c>
      <c r="AA876">
        <v>13.5</v>
      </c>
      <c r="AB876">
        <v>0</v>
      </c>
      <c r="AC876">
        <v>0</v>
      </c>
      <c r="AD876">
        <v>1</v>
      </c>
      <c r="AE876">
        <v>0</v>
      </c>
      <c r="AF876" t="s">
        <v>20</v>
      </c>
      <c r="AG876">
        <v>0.504</v>
      </c>
      <c r="AH876">
        <v>2</v>
      </c>
      <c r="AI876">
        <v>51655151</v>
      </c>
      <c r="AJ876">
        <v>762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ROW(Source!A619)</f>
        <v>619</v>
      </c>
      <c r="B877">
        <v>51655164</v>
      </c>
      <c r="C877">
        <v>51655148</v>
      </c>
      <c r="D877">
        <v>49672703</v>
      </c>
      <c r="E877">
        <v>1</v>
      </c>
      <c r="F877">
        <v>1</v>
      </c>
      <c r="G877">
        <v>1</v>
      </c>
      <c r="H877">
        <v>2</v>
      </c>
      <c r="I877" t="s">
        <v>944</v>
      </c>
      <c r="J877" t="s">
        <v>945</v>
      </c>
      <c r="K877" t="s">
        <v>946</v>
      </c>
      <c r="L877">
        <v>1367</v>
      </c>
      <c r="N877">
        <v>1011</v>
      </c>
      <c r="O877" t="s">
        <v>910</v>
      </c>
      <c r="P877" t="s">
        <v>910</v>
      </c>
      <c r="Q877">
        <v>1</v>
      </c>
      <c r="X877">
        <v>0.34</v>
      </c>
      <c r="Y877">
        <v>0</v>
      </c>
      <c r="Z877">
        <v>6.66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20</v>
      </c>
      <c r="AG877">
        <v>0.35700000000000004</v>
      </c>
      <c r="AH877">
        <v>2</v>
      </c>
      <c r="AI877">
        <v>51655152</v>
      </c>
      <c r="AJ877">
        <v>763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ROW(Source!A619)</f>
        <v>619</v>
      </c>
      <c r="B878">
        <v>51655165</v>
      </c>
      <c r="C878">
        <v>51655148</v>
      </c>
      <c r="D878">
        <v>49673503</v>
      </c>
      <c r="E878">
        <v>1</v>
      </c>
      <c r="F878">
        <v>1</v>
      </c>
      <c r="G878">
        <v>1</v>
      </c>
      <c r="H878">
        <v>2</v>
      </c>
      <c r="I878" t="s">
        <v>914</v>
      </c>
      <c r="J878" t="s">
        <v>915</v>
      </c>
      <c r="K878" t="s">
        <v>916</v>
      </c>
      <c r="L878">
        <v>1367</v>
      </c>
      <c r="N878">
        <v>1011</v>
      </c>
      <c r="O878" t="s">
        <v>910</v>
      </c>
      <c r="P878" t="s">
        <v>910</v>
      </c>
      <c r="Q878">
        <v>1</v>
      </c>
      <c r="X878">
        <v>0.72</v>
      </c>
      <c r="Y878">
        <v>0</v>
      </c>
      <c r="Z878">
        <v>65.709999999999994</v>
      </c>
      <c r="AA878">
        <v>11.6</v>
      </c>
      <c r="AB878">
        <v>0</v>
      </c>
      <c r="AC878">
        <v>0</v>
      </c>
      <c r="AD878">
        <v>1</v>
      </c>
      <c r="AE878">
        <v>0</v>
      </c>
      <c r="AF878" t="s">
        <v>20</v>
      </c>
      <c r="AG878">
        <v>0.75600000000000001</v>
      </c>
      <c r="AH878">
        <v>2</v>
      </c>
      <c r="AI878">
        <v>51655153</v>
      </c>
      <c r="AJ878">
        <v>764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ROW(Source!A619)</f>
        <v>619</v>
      </c>
      <c r="B879">
        <v>51655166</v>
      </c>
      <c r="C879">
        <v>51655148</v>
      </c>
      <c r="D879">
        <v>49673715</v>
      </c>
      <c r="E879">
        <v>1</v>
      </c>
      <c r="F879">
        <v>1</v>
      </c>
      <c r="G879">
        <v>1</v>
      </c>
      <c r="H879">
        <v>2</v>
      </c>
      <c r="I879" t="s">
        <v>926</v>
      </c>
      <c r="J879" t="s">
        <v>927</v>
      </c>
      <c r="K879" t="s">
        <v>928</v>
      </c>
      <c r="L879">
        <v>1367</v>
      </c>
      <c r="N879">
        <v>1011</v>
      </c>
      <c r="O879" t="s">
        <v>910</v>
      </c>
      <c r="P879" t="s">
        <v>910</v>
      </c>
      <c r="Q879">
        <v>1</v>
      </c>
      <c r="X879">
        <v>1.54</v>
      </c>
      <c r="Y879">
        <v>0</v>
      </c>
      <c r="Z879">
        <v>8.1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20</v>
      </c>
      <c r="AG879">
        <v>1.6170000000000002</v>
      </c>
      <c r="AH879">
        <v>2</v>
      </c>
      <c r="AI879">
        <v>51655154</v>
      </c>
      <c r="AJ879">
        <v>765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ROW(Source!A619)</f>
        <v>619</v>
      </c>
      <c r="B880">
        <v>51655167</v>
      </c>
      <c r="C880">
        <v>51655148</v>
      </c>
      <c r="D880">
        <v>49521144</v>
      </c>
      <c r="E880">
        <v>1</v>
      </c>
      <c r="F880">
        <v>1</v>
      </c>
      <c r="G880">
        <v>1</v>
      </c>
      <c r="H880">
        <v>3</v>
      </c>
      <c r="I880" t="s">
        <v>947</v>
      </c>
      <c r="J880" t="s">
        <v>948</v>
      </c>
      <c r="K880" t="s">
        <v>949</v>
      </c>
      <c r="L880">
        <v>1348</v>
      </c>
      <c r="N880">
        <v>1009</v>
      </c>
      <c r="O880" t="s">
        <v>105</v>
      </c>
      <c r="P880" t="s">
        <v>105</v>
      </c>
      <c r="Q880">
        <v>1000</v>
      </c>
      <c r="X880">
        <v>8.8999999999999995E-4</v>
      </c>
      <c r="Y880">
        <v>26499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8.8999999999999995E-4</v>
      </c>
      <c r="AH880">
        <v>2</v>
      </c>
      <c r="AI880">
        <v>51655155</v>
      </c>
      <c r="AJ880">
        <v>766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ROW(Source!A619)</f>
        <v>619</v>
      </c>
      <c r="B881">
        <v>51655168</v>
      </c>
      <c r="C881">
        <v>51655148</v>
      </c>
      <c r="D881">
        <v>49524301</v>
      </c>
      <c r="E881">
        <v>1</v>
      </c>
      <c r="F881">
        <v>1</v>
      </c>
      <c r="G881">
        <v>1</v>
      </c>
      <c r="H881">
        <v>3</v>
      </c>
      <c r="I881" t="s">
        <v>929</v>
      </c>
      <c r="J881" t="s">
        <v>930</v>
      </c>
      <c r="K881" t="s">
        <v>931</v>
      </c>
      <c r="L881">
        <v>1348</v>
      </c>
      <c r="N881">
        <v>1009</v>
      </c>
      <c r="O881" t="s">
        <v>105</v>
      </c>
      <c r="P881" t="s">
        <v>105</v>
      </c>
      <c r="Q881">
        <v>1000</v>
      </c>
      <c r="X881">
        <v>4.4999999999999999E-4</v>
      </c>
      <c r="Y881">
        <v>10362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4.4999999999999999E-4</v>
      </c>
      <c r="AH881">
        <v>2</v>
      </c>
      <c r="AI881">
        <v>51655156</v>
      </c>
      <c r="AJ881">
        <v>767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ROW(Source!A619)</f>
        <v>619</v>
      </c>
      <c r="B882">
        <v>51655169</v>
      </c>
      <c r="C882">
        <v>51655148</v>
      </c>
      <c r="D882">
        <v>49525488</v>
      </c>
      <c r="E882">
        <v>1</v>
      </c>
      <c r="F882">
        <v>1</v>
      </c>
      <c r="G882">
        <v>1</v>
      </c>
      <c r="H882">
        <v>3</v>
      </c>
      <c r="I882" t="s">
        <v>917</v>
      </c>
      <c r="J882" t="s">
        <v>918</v>
      </c>
      <c r="K882" t="s">
        <v>919</v>
      </c>
      <c r="L882">
        <v>1346</v>
      </c>
      <c r="N882">
        <v>1009</v>
      </c>
      <c r="O882" t="s">
        <v>920</v>
      </c>
      <c r="P882" t="s">
        <v>920</v>
      </c>
      <c r="Q882">
        <v>1</v>
      </c>
      <c r="X882">
        <v>15</v>
      </c>
      <c r="Y882">
        <v>9.0399999999999991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15</v>
      </c>
      <c r="AH882">
        <v>2</v>
      </c>
      <c r="AI882">
        <v>51655157</v>
      </c>
      <c r="AJ882">
        <v>768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ROW(Source!A619)</f>
        <v>619</v>
      </c>
      <c r="B883">
        <v>51655170</v>
      </c>
      <c r="C883">
        <v>51655148</v>
      </c>
      <c r="D883">
        <v>49526492</v>
      </c>
      <c r="E883">
        <v>1</v>
      </c>
      <c r="F883">
        <v>1</v>
      </c>
      <c r="G883">
        <v>1</v>
      </c>
      <c r="H883">
        <v>3</v>
      </c>
      <c r="I883" t="s">
        <v>921</v>
      </c>
      <c r="J883" t="s">
        <v>922</v>
      </c>
      <c r="K883" t="s">
        <v>923</v>
      </c>
      <c r="L883">
        <v>1346</v>
      </c>
      <c r="N883">
        <v>1009</v>
      </c>
      <c r="O883" t="s">
        <v>920</v>
      </c>
      <c r="P883" t="s">
        <v>920</v>
      </c>
      <c r="Q883">
        <v>1</v>
      </c>
      <c r="X883">
        <v>8</v>
      </c>
      <c r="Y883">
        <v>23.09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8</v>
      </c>
      <c r="AH883">
        <v>2</v>
      </c>
      <c r="AI883">
        <v>51655158</v>
      </c>
      <c r="AJ883">
        <v>769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ROW(Source!A619)</f>
        <v>619</v>
      </c>
      <c r="B884">
        <v>51655171</v>
      </c>
      <c r="C884">
        <v>51655148</v>
      </c>
      <c r="D884">
        <v>49512814</v>
      </c>
      <c r="E884">
        <v>70</v>
      </c>
      <c r="F884">
        <v>1</v>
      </c>
      <c r="G884">
        <v>1</v>
      </c>
      <c r="H884">
        <v>3</v>
      </c>
      <c r="I884" t="s">
        <v>974</v>
      </c>
      <c r="J884" t="s">
        <v>3</v>
      </c>
      <c r="K884" t="s">
        <v>975</v>
      </c>
      <c r="L884">
        <v>1327</v>
      </c>
      <c r="N884">
        <v>1005</v>
      </c>
      <c r="O884" t="s">
        <v>52</v>
      </c>
      <c r="P884" t="s">
        <v>52</v>
      </c>
      <c r="Q884">
        <v>1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</v>
      </c>
      <c r="AD884">
        <v>0</v>
      </c>
      <c r="AE884">
        <v>0</v>
      </c>
      <c r="AF884" t="s">
        <v>3</v>
      </c>
      <c r="AG884">
        <v>0</v>
      </c>
      <c r="AH884">
        <v>3</v>
      </c>
      <c r="AI884">
        <v>-1</v>
      </c>
      <c r="AJ884" t="s">
        <v>3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ROW(Source!A619)</f>
        <v>619</v>
      </c>
      <c r="B885">
        <v>51655172</v>
      </c>
      <c r="C885">
        <v>51655148</v>
      </c>
      <c r="D885">
        <v>49555131</v>
      </c>
      <c r="E885">
        <v>1</v>
      </c>
      <c r="F885">
        <v>1</v>
      </c>
      <c r="G885">
        <v>1</v>
      </c>
      <c r="H885">
        <v>3</v>
      </c>
      <c r="I885" t="s">
        <v>950</v>
      </c>
      <c r="J885" t="s">
        <v>951</v>
      </c>
      <c r="K885" t="s">
        <v>952</v>
      </c>
      <c r="L885">
        <v>1348</v>
      </c>
      <c r="N885">
        <v>1009</v>
      </c>
      <c r="O885" t="s">
        <v>105</v>
      </c>
      <c r="P885" t="s">
        <v>105</v>
      </c>
      <c r="Q885">
        <v>1000</v>
      </c>
      <c r="X885">
        <v>5.0099999999999997E-3</v>
      </c>
      <c r="Y885">
        <v>17183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5.0099999999999997E-3</v>
      </c>
      <c r="AH885">
        <v>2</v>
      </c>
      <c r="AI885">
        <v>51655159</v>
      </c>
      <c r="AJ885">
        <v>770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ROW(Source!A619)</f>
        <v>619</v>
      </c>
      <c r="B886">
        <v>51655173</v>
      </c>
      <c r="C886">
        <v>51655148</v>
      </c>
      <c r="D886">
        <v>49514607</v>
      </c>
      <c r="E886">
        <v>70</v>
      </c>
      <c r="F886">
        <v>1</v>
      </c>
      <c r="G886">
        <v>1</v>
      </c>
      <c r="H886">
        <v>3</v>
      </c>
      <c r="I886" t="s">
        <v>976</v>
      </c>
      <c r="J886" t="s">
        <v>3</v>
      </c>
      <c r="K886" t="s">
        <v>977</v>
      </c>
      <c r="L886">
        <v>1327</v>
      </c>
      <c r="N886">
        <v>1005</v>
      </c>
      <c r="O886" t="s">
        <v>52</v>
      </c>
      <c r="P886" t="s">
        <v>52</v>
      </c>
      <c r="Q886">
        <v>1</v>
      </c>
      <c r="X886">
        <v>100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 t="s">
        <v>3</v>
      </c>
      <c r="AG886">
        <v>100</v>
      </c>
      <c r="AH886">
        <v>3</v>
      </c>
      <c r="AI886">
        <v>-1</v>
      </c>
      <c r="AJ886" t="s">
        <v>3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ROW(Source!A619)</f>
        <v>619</v>
      </c>
      <c r="B887">
        <v>51655174</v>
      </c>
      <c r="C887">
        <v>51655148</v>
      </c>
      <c r="D887">
        <v>49514616</v>
      </c>
      <c r="E887">
        <v>70</v>
      </c>
      <c r="F887">
        <v>1</v>
      </c>
      <c r="G887">
        <v>1</v>
      </c>
      <c r="H887">
        <v>3</v>
      </c>
      <c r="I887" t="s">
        <v>978</v>
      </c>
      <c r="J887" t="s">
        <v>3</v>
      </c>
      <c r="K887" t="s">
        <v>979</v>
      </c>
      <c r="L887">
        <v>1346</v>
      </c>
      <c r="N887">
        <v>1009</v>
      </c>
      <c r="O887" t="s">
        <v>920</v>
      </c>
      <c r="P887" t="s">
        <v>920</v>
      </c>
      <c r="Q887">
        <v>1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</v>
      </c>
      <c r="AD887">
        <v>0</v>
      </c>
      <c r="AE887">
        <v>0</v>
      </c>
      <c r="AF887" t="s">
        <v>3</v>
      </c>
      <c r="AG887">
        <v>0</v>
      </c>
      <c r="AH887">
        <v>3</v>
      </c>
      <c r="AI887">
        <v>-1</v>
      </c>
      <c r="AJ887" t="s">
        <v>3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ROW(Source!A619)</f>
        <v>619</v>
      </c>
      <c r="B888">
        <v>51655175</v>
      </c>
      <c r="C888">
        <v>51655148</v>
      </c>
      <c r="D888">
        <v>49514616</v>
      </c>
      <c r="E888">
        <v>70</v>
      </c>
      <c r="F888">
        <v>1</v>
      </c>
      <c r="G888">
        <v>1</v>
      </c>
      <c r="H888">
        <v>3</v>
      </c>
      <c r="I888" t="s">
        <v>978</v>
      </c>
      <c r="J888" t="s">
        <v>3</v>
      </c>
      <c r="K888" t="s">
        <v>980</v>
      </c>
      <c r="L888">
        <v>1371</v>
      </c>
      <c r="N888">
        <v>1013</v>
      </c>
      <c r="O888" t="s">
        <v>17</v>
      </c>
      <c r="P888" t="s">
        <v>17</v>
      </c>
      <c r="Q888">
        <v>1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</v>
      </c>
      <c r="AD888">
        <v>0</v>
      </c>
      <c r="AE888">
        <v>0</v>
      </c>
      <c r="AF888" t="s">
        <v>3</v>
      </c>
      <c r="AG888">
        <v>0</v>
      </c>
      <c r="AH888">
        <v>3</v>
      </c>
      <c r="AI888">
        <v>-1</v>
      </c>
      <c r="AJ888" t="s">
        <v>3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ROW(Source!A619)</f>
        <v>619</v>
      </c>
      <c r="B889">
        <v>51655176</v>
      </c>
      <c r="C889">
        <v>51655148</v>
      </c>
      <c r="D889">
        <v>49514677</v>
      </c>
      <c r="E889">
        <v>70</v>
      </c>
      <c r="F889">
        <v>1</v>
      </c>
      <c r="G889">
        <v>1</v>
      </c>
      <c r="H889">
        <v>3</v>
      </c>
      <c r="I889" t="s">
        <v>981</v>
      </c>
      <c r="J889" t="s">
        <v>3</v>
      </c>
      <c r="K889" t="s">
        <v>982</v>
      </c>
      <c r="L889">
        <v>1371</v>
      </c>
      <c r="N889">
        <v>1013</v>
      </c>
      <c r="O889" t="s">
        <v>17</v>
      </c>
      <c r="P889" t="s">
        <v>17</v>
      </c>
      <c r="Q889">
        <v>1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</v>
      </c>
      <c r="AD889">
        <v>0</v>
      </c>
      <c r="AE889">
        <v>0</v>
      </c>
      <c r="AF889" t="s">
        <v>3</v>
      </c>
      <c r="AG889">
        <v>0</v>
      </c>
      <c r="AH889">
        <v>3</v>
      </c>
      <c r="AI889">
        <v>-1</v>
      </c>
      <c r="AJ889" t="s">
        <v>3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ROW(Source!A619)</f>
        <v>619</v>
      </c>
      <c r="B890">
        <v>51655177</v>
      </c>
      <c r="C890">
        <v>51655148</v>
      </c>
      <c r="D890">
        <v>49514711</v>
      </c>
      <c r="E890">
        <v>70</v>
      </c>
      <c r="F890">
        <v>1</v>
      </c>
      <c r="G890">
        <v>1</v>
      </c>
      <c r="H890">
        <v>3</v>
      </c>
      <c r="I890" t="s">
        <v>983</v>
      </c>
      <c r="J890" t="s">
        <v>3</v>
      </c>
      <c r="K890" t="s">
        <v>984</v>
      </c>
      <c r="L890">
        <v>1371</v>
      </c>
      <c r="N890">
        <v>1013</v>
      </c>
      <c r="O890" t="s">
        <v>17</v>
      </c>
      <c r="P890" t="s">
        <v>17</v>
      </c>
      <c r="Q890">
        <v>1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</v>
      </c>
      <c r="AD890">
        <v>0</v>
      </c>
      <c r="AE890">
        <v>0</v>
      </c>
      <c r="AF890" t="s">
        <v>3</v>
      </c>
      <c r="AG890">
        <v>0</v>
      </c>
      <c r="AH890">
        <v>3</v>
      </c>
      <c r="AI890">
        <v>-1</v>
      </c>
      <c r="AJ890" t="s">
        <v>3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ROW(Source!A621)</f>
        <v>621</v>
      </c>
      <c r="B891">
        <v>51655192</v>
      </c>
      <c r="C891">
        <v>51655179</v>
      </c>
      <c r="D891">
        <v>49510719</v>
      </c>
      <c r="E891">
        <v>70</v>
      </c>
      <c r="F891">
        <v>1</v>
      </c>
      <c r="G891">
        <v>1</v>
      </c>
      <c r="H891">
        <v>1</v>
      </c>
      <c r="I891" t="s">
        <v>942</v>
      </c>
      <c r="J891" t="s">
        <v>3</v>
      </c>
      <c r="K891" t="s">
        <v>943</v>
      </c>
      <c r="L891">
        <v>1191</v>
      </c>
      <c r="N891">
        <v>1013</v>
      </c>
      <c r="O891" t="s">
        <v>904</v>
      </c>
      <c r="P891" t="s">
        <v>904</v>
      </c>
      <c r="Q891">
        <v>1</v>
      </c>
      <c r="X891">
        <v>141</v>
      </c>
      <c r="Y891">
        <v>0</v>
      </c>
      <c r="Z891">
        <v>0</v>
      </c>
      <c r="AA891">
        <v>0</v>
      </c>
      <c r="AB891">
        <v>8.74</v>
      </c>
      <c r="AC891">
        <v>0</v>
      </c>
      <c r="AD891">
        <v>1</v>
      </c>
      <c r="AE891">
        <v>1</v>
      </c>
      <c r="AF891" t="s">
        <v>20</v>
      </c>
      <c r="AG891">
        <v>148.05000000000001</v>
      </c>
      <c r="AH891">
        <v>2</v>
      </c>
      <c r="AI891">
        <v>51655180</v>
      </c>
      <c r="AJ891">
        <v>772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ROW(Source!A621)</f>
        <v>621</v>
      </c>
      <c r="B892">
        <v>51655193</v>
      </c>
      <c r="C892">
        <v>51655179</v>
      </c>
      <c r="D892">
        <v>49510905</v>
      </c>
      <c r="E892">
        <v>70</v>
      </c>
      <c r="F892">
        <v>1</v>
      </c>
      <c r="G892">
        <v>1</v>
      </c>
      <c r="H892">
        <v>1</v>
      </c>
      <c r="I892" t="s">
        <v>905</v>
      </c>
      <c r="J892" t="s">
        <v>3</v>
      </c>
      <c r="K892" t="s">
        <v>906</v>
      </c>
      <c r="L892">
        <v>1191</v>
      </c>
      <c r="N892">
        <v>1013</v>
      </c>
      <c r="O892" t="s">
        <v>904</v>
      </c>
      <c r="P892" t="s">
        <v>904</v>
      </c>
      <c r="Q892">
        <v>1</v>
      </c>
      <c r="X892">
        <v>0.94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1</v>
      </c>
      <c r="AE892">
        <v>2</v>
      </c>
      <c r="AF892" t="s">
        <v>20</v>
      </c>
      <c r="AG892">
        <v>0.98699999999999999</v>
      </c>
      <c r="AH892">
        <v>2</v>
      </c>
      <c r="AI892">
        <v>51655181</v>
      </c>
      <c r="AJ892">
        <v>773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ROW(Source!A621)</f>
        <v>621</v>
      </c>
      <c r="B893">
        <v>51655194</v>
      </c>
      <c r="C893">
        <v>51655179</v>
      </c>
      <c r="D893">
        <v>49672573</v>
      </c>
      <c r="E893">
        <v>1</v>
      </c>
      <c r="F893">
        <v>1</v>
      </c>
      <c r="G893">
        <v>1</v>
      </c>
      <c r="H893">
        <v>2</v>
      </c>
      <c r="I893" t="s">
        <v>907</v>
      </c>
      <c r="J893" t="s">
        <v>908</v>
      </c>
      <c r="K893" t="s">
        <v>909</v>
      </c>
      <c r="L893">
        <v>1367</v>
      </c>
      <c r="N893">
        <v>1011</v>
      </c>
      <c r="O893" t="s">
        <v>910</v>
      </c>
      <c r="P893" t="s">
        <v>910</v>
      </c>
      <c r="Q893">
        <v>1</v>
      </c>
      <c r="X893">
        <v>0.38</v>
      </c>
      <c r="Y893">
        <v>0</v>
      </c>
      <c r="Z893">
        <v>115.4</v>
      </c>
      <c r="AA893">
        <v>13.5</v>
      </c>
      <c r="AB893">
        <v>0</v>
      </c>
      <c r="AC893">
        <v>0</v>
      </c>
      <c r="AD893">
        <v>1</v>
      </c>
      <c r="AE893">
        <v>0</v>
      </c>
      <c r="AF893" t="s">
        <v>20</v>
      </c>
      <c r="AG893">
        <v>0.39900000000000002</v>
      </c>
      <c r="AH893">
        <v>2</v>
      </c>
      <c r="AI893">
        <v>51655182</v>
      </c>
      <c r="AJ893">
        <v>774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ROW(Source!A621)</f>
        <v>621</v>
      </c>
      <c r="B894">
        <v>51655195</v>
      </c>
      <c r="C894">
        <v>51655179</v>
      </c>
      <c r="D894">
        <v>49672703</v>
      </c>
      <c r="E894">
        <v>1</v>
      </c>
      <c r="F894">
        <v>1</v>
      </c>
      <c r="G894">
        <v>1</v>
      </c>
      <c r="H894">
        <v>2</v>
      </c>
      <c r="I894" t="s">
        <v>944</v>
      </c>
      <c r="J894" t="s">
        <v>945</v>
      </c>
      <c r="K894" t="s">
        <v>946</v>
      </c>
      <c r="L894">
        <v>1367</v>
      </c>
      <c r="N894">
        <v>1011</v>
      </c>
      <c r="O894" t="s">
        <v>910</v>
      </c>
      <c r="P894" t="s">
        <v>910</v>
      </c>
      <c r="Q894">
        <v>1</v>
      </c>
      <c r="X894">
        <v>0.34</v>
      </c>
      <c r="Y894">
        <v>0</v>
      </c>
      <c r="Z894">
        <v>6.66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20</v>
      </c>
      <c r="AG894">
        <v>0.35700000000000004</v>
      </c>
      <c r="AH894">
        <v>2</v>
      </c>
      <c r="AI894">
        <v>51655183</v>
      </c>
      <c r="AJ894">
        <v>775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ROW(Source!A621)</f>
        <v>621</v>
      </c>
      <c r="B895">
        <v>51655196</v>
      </c>
      <c r="C895">
        <v>51655179</v>
      </c>
      <c r="D895">
        <v>49673503</v>
      </c>
      <c r="E895">
        <v>1</v>
      </c>
      <c r="F895">
        <v>1</v>
      </c>
      <c r="G895">
        <v>1</v>
      </c>
      <c r="H895">
        <v>2</v>
      </c>
      <c r="I895" t="s">
        <v>914</v>
      </c>
      <c r="J895" t="s">
        <v>915</v>
      </c>
      <c r="K895" t="s">
        <v>916</v>
      </c>
      <c r="L895">
        <v>1367</v>
      </c>
      <c r="N895">
        <v>1011</v>
      </c>
      <c r="O895" t="s">
        <v>910</v>
      </c>
      <c r="P895" t="s">
        <v>910</v>
      </c>
      <c r="Q895">
        <v>1</v>
      </c>
      <c r="X895">
        <v>0.56000000000000005</v>
      </c>
      <c r="Y895">
        <v>0</v>
      </c>
      <c r="Z895">
        <v>65.709999999999994</v>
      </c>
      <c r="AA895">
        <v>11.6</v>
      </c>
      <c r="AB895">
        <v>0</v>
      </c>
      <c r="AC895">
        <v>0</v>
      </c>
      <c r="AD895">
        <v>1</v>
      </c>
      <c r="AE895">
        <v>0</v>
      </c>
      <c r="AF895" t="s">
        <v>20</v>
      </c>
      <c r="AG895">
        <v>0.58800000000000008</v>
      </c>
      <c r="AH895">
        <v>2</v>
      </c>
      <c r="AI895">
        <v>51655184</v>
      </c>
      <c r="AJ895">
        <v>776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ROW(Source!A621)</f>
        <v>621</v>
      </c>
      <c r="B896">
        <v>51655197</v>
      </c>
      <c r="C896">
        <v>51655179</v>
      </c>
      <c r="D896">
        <v>49673715</v>
      </c>
      <c r="E896">
        <v>1</v>
      </c>
      <c r="F896">
        <v>1</v>
      </c>
      <c r="G896">
        <v>1</v>
      </c>
      <c r="H896">
        <v>2</v>
      </c>
      <c r="I896" t="s">
        <v>926</v>
      </c>
      <c r="J896" t="s">
        <v>927</v>
      </c>
      <c r="K896" t="s">
        <v>928</v>
      </c>
      <c r="L896">
        <v>1367</v>
      </c>
      <c r="N896">
        <v>1011</v>
      </c>
      <c r="O896" t="s">
        <v>910</v>
      </c>
      <c r="P896" t="s">
        <v>910</v>
      </c>
      <c r="Q896">
        <v>1</v>
      </c>
      <c r="X896">
        <v>1.4</v>
      </c>
      <c r="Y896">
        <v>0</v>
      </c>
      <c r="Z896">
        <v>8.1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20</v>
      </c>
      <c r="AG896">
        <v>1.47</v>
      </c>
      <c r="AH896">
        <v>2</v>
      </c>
      <c r="AI896">
        <v>51655185</v>
      </c>
      <c r="AJ896">
        <v>777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ROW(Source!A621)</f>
        <v>621</v>
      </c>
      <c r="B897">
        <v>51655198</v>
      </c>
      <c r="C897">
        <v>51655179</v>
      </c>
      <c r="D897">
        <v>49521144</v>
      </c>
      <c r="E897">
        <v>1</v>
      </c>
      <c r="F897">
        <v>1</v>
      </c>
      <c r="G897">
        <v>1</v>
      </c>
      <c r="H897">
        <v>3</v>
      </c>
      <c r="I897" t="s">
        <v>947</v>
      </c>
      <c r="J897" t="s">
        <v>948</v>
      </c>
      <c r="K897" t="s">
        <v>949</v>
      </c>
      <c r="L897">
        <v>1348</v>
      </c>
      <c r="N897">
        <v>1009</v>
      </c>
      <c r="O897" t="s">
        <v>105</v>
      </c>
      <c r="P897" t="s">
        <v>105</v>
      </c>
      <c r="Q897">
        <v>1000</v>
      </c>
      <c r="X897">
        <v>8.8999999999999995E-4</v>
      </c>
      <c r="Y897">
        <v>26499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8.8999999999999995E-4</v>
      </c>
      <c r="AH897">
        <v>2</v>
      </c>
      <c r="AI897">
        <v>51655186</v>
      </c>
      <c r="AJ897">
        <v>778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ROW(Source!A621)</f>
        <v>621</v>
      </c>
      <c r="B898">
        <v>51655199</v>
      </c>
      <c r="C898">
        <v>51655179</v>
      </c>
      <c r="D898">
        <v>49524301</v>
      </c>
      <c r="E898">
        <v>1</v>
      </c>
      <c r="F898">
        <v>1</v>
      </c>
      <c r="G898">
        <v>1</v>
      </c>
      <c r="H898">
        <v>3</v>
      </c>
      <c r="I898" t="s">
        <v>929</v>
      </c>
      <c r="J898" t="s">
        <v>930</v>
      </c>
      <c r="K898" t="s">
        <v>931</v>
      </c>
      <c r="L898">
        <v>1348</v>
      </c>
      <c r="N898">
        <v>1009</v>
      </c>
      <c r="O898" t="s">
        <v>105</v>
      </c>
      <c r="P898" t="s">
        <v>105</v>
      </c>
      <c r="Q898">
        <v>1000</v>
      </c>
      <c r="X898">
        <v>4.0999999999999999E-4</v>
      </c>
      <c r="Y898">
        <v>10362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4.0999999999999999E-4</v>
      </c>
      <c r="AH898">
        <v>2</v>
      </c>
      <c r="AI898">
        <v>51655187</v>
      </c>
      <c r="AJ898">
        <v>779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ROW(Source!A621)</f>
        <v>621</v>
      </c>
      <c r="B899">
        <v>51655200</v>
      </c>
      <c r="C899">
        <v>51655179</v>
      </c>
      <c r="D899">
        <v>49525488</v>
      </c>
      <c r="E899">
        <v>1</v>
      </c>
      <c r="F899">
        <v>1</v>
      </c>
      <c r="G899">
        <v>1</v>
      </c>
      <c r="H899">
        <v>3</v>
      </c>
      <c r="I899" t="s">
        <v>917</v>
      </c>
      <c r="J899" t="s">
        <v>918</v>
      </c>
      <c r="K899" t="s">
        <v>919</v>
      </c>
      <c r="L899">
        <v>1346</v>
      </c>
      <c r="N899">
        <v>1009</v>
      </c>
      <c r="O899" t="s">
        <v>920</v>
      </c>
      <c r="P899" t="s">
        <v>920</v>
      </c>
      <c r="Q899">
        <v>1</v>
      </c>
      <c r="X899">
        <v>15</v>
      </c>
      <c r="Y899">
        <v>9.0399999999999991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15</v>
      </c>
      <c r="AH899">
        <v>2</v>
      </c>
      <c r="AI899">
        <v>51655188</v>
      </c>
      <c r="AJ899">
        <v>780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ROW(Source!A621)</f>
        <v>621</v>
      </c>
      <c r="B900">
        <v>51655201</v>
      </c>
      <c r="C900">
        <v>51655179</v>
      </c>
      <c r="D900">
        <v>49526492</v>
      </c>
      <c r="E900">
        <v>1</v>
      </c>
      <c r="F900">
        <v>1</v>
      </c>
      <c r="G900">
        <v>1</v>
      </c>
      <c r="H900">
        <v>3</v>
      </c>
      <c r="I900" t="s">
        <v>921</v>
      </c>
      <c r="J900" t="s">
        <v>922</v>
      </c>
      <c r="K900" t="s">
        <v>923</v>
      </c>
      <c r="L900">
        <v>1346</v>
      </c>
      <c r="N900">
        <v>1009</v>
      </c>
      <c r="O900" t="s">
        <v>920</v>
      </c>
      <c r="P900" t="s">
        <v>920</v>
      </c>
      <c r="Q900">
        <v>1</v>
      </c>
      <c r="X900">
        <v>8</v>
      </c>
      <c r="Y900">
        <v>23.09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8</v>
      </c>
      <c r="AH900">
        <v>2</v>
      </c>
      <c r="AI900">
        <v>51655189</v>
      </c>
      <c r="AJ900">
        <v>781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ROW(Source!A621)</f>
        <v>621</v>
      </c>
      <c r="B901">
        <v>51655202</v>
      </c>
      <c r="C901">
        <v>51655179</v>
      </c>
      <c r="D901">
        <v>49512814</v>
      </c>
      <c r="E901">
        <v>70</v>
      </c>
      <c r="F901">
        <v>1</v>
      </c>
      <c r="G901">
        <v>1</v>
      </c>
      <c r="H901">
        <v>3</v>
      </c>
      <c r="I901" t="s">
        <v>974</v>
      </c>
      <c r="J901" t="s">
        <v>3</v>
      </c>
      <c r="K901" t="s">
        <v>975</v>
      </c>
      <c r="L901">
        <v>1327</v>
      </c>
      <c r="N901">
        <v>1005</v>
      </c>
      <c r="O901" t="s">
        <v>52</v>
      </c>
      <c r="P901" t="s">
        <v>52</v>
      </c>
      <c r="Q901">
        <v>1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</v>
      </c>
      <c r="AD901">
        <v>0</v>
      </c>
      <c r="AE901">
        <v>0</v>
      </c>
      <c r="AF901" t="s">
        <v>3</v>
      </c>
      <c r="AG901">
        <v>0</v>
      </c>
      <c r="AH901">
        <v>3</v>
      </c>
      <c r="AI901">
        <v>-1</v>
      </c>
      <c r="AJ901" t="s">
        <v>3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ROW(Source!A621)</f>
        <v>621</v>
      </c>
      <c r="B902">
        <v>51655203</v>
      </c>
      <c r="C902">
        <v>51655179</v>
      </c>
      <c r="D902">
        <v>49555131</v>
      </c>
      <c r="E902">
        <v>1</v>
      </c>
      <c r="F902">
        <v>1</v>
      </c>
      <c r="G902">
        <v>1</v>
      </c>
      <c r="H902">
        <v>3</v>
      </c>
      <c r="I902" t="s">
        <v>950</v>
      </c>
      <c r="J902" t="s">
        <v>951</v>
      </c>
      <c r="K902" t="s">
        <v>952</v>
      </c>
      <c r="L902">
        <v>1348</v>
      </c>
      <c r="N902">
        <v>1009</v>
      </c>
      <c r="O902" t="s">
        <v>105</v>
      </c>
      <c r="P902" t="s">
        <v>105</v>
      </c>
      <c r="Q902">
        <v>1000</v>
      </c>
      <c r="X902">
        <v>5.0099999999999997E-3</v>
      </c>
      <c r="Y902">
        <v>17183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5.0099999999999997E-3</v>
      </c>
      <c r="AH902">
        <v>2</v>
      </c>
      <c r="AI902">
        <v>51655190</v>
      </c>
      <c r="AJ902">
        <v>782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ROW(Source!A621)</f>
        <v>621</v>
      </c>
      <c r="B903">
        <v>51655204</v>
      </c>
      <c r="C903">
        <v>51655179</v>
      </c>
      <c r="D903">
        <v>49514607</v>
      </c>
      <c r="E903">
        <v>70</v>
      </c>
      <c r="F903">
        <v>1</v>
      </c>
      <c r="G903">
        <v>1</v>
      </c>
      <c r="H903">
        <v>3</v>
      </c>
      <c r="I903" t="s">
        <v>976</v>
      </c>
      <c r="J903" t="s">
        <v>3</v>
      </c>
      <c r="K903" t="s">
        <v>977</v>
      </c>
      <c r="L903">
        <v>1327</v>
      </c>
      <c r="N903">
        <v>1005</v>
      </c>
      <c r="O903" t="s">
        <v>52</v>
      </c>
      <c r="P903" t="s">
        <v>52</v>
      </c>
      <c r="Q903">
        <v>1</v>
      </c>
      <c r="X903">
        <v>100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 t="s">
        <v>3</v>
      </c>
      <c r="AG903">
        <v>100</v>
      </c>
      <c r="AH903">
        <v>3</v>
      </c>
      <c r="AI903">
        <v>-1</v>
      </c>
      <c r="AJ903" t="s">
        <v>3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ROW(Source!A621)</f>
        <v>621</v>
      </c>
      <c r="B904">
        <v>51655205</v>
      </c>
      <c r="C904">
        <v>51655179</v>
      </c>
      <c r="D904">
        <v>49514616</v>
      </c>
      <c r="E904">
        <v>70</v>
      </c>
      <c r="F904">
        <v>1</v>
      </c>
      <c r="G904">
        <v>1</v>
      </c>
      <c r="H904">
        <v>3</v>
      </c>
      <c r="I904" t="s">
        <v>978</v>
      </c>
      <c r="J904" t="s">
        <v>3</v>
      </c>
      <c r="K904" t="s">
        <v>979</v>
      </c>
      <c r="L904">
        <v>1346</v>
      </c>
      <c r="N904">
        <v>1009</v>
      </c>
      <c r="O904" t="s">
        <v>920</v>
      </c>
      <c r="P904" t="s">
        <v>920</v>
      </c>
      <c r="Q904">
        <v>1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 t="s">
        <v>3</v>
      </c>
      <c r="AG904">
        <v>0</v>
      </c>
      <c r="AH904">
        <v>3</v>
      </c>
      <c r="AI904">
        <v>-1</v>
      </c>
      <c r="AJ904" t="s">
        <v>3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ROW(Source!A621)</f>
        <v>621</v>
      </c>
      <c r="B905">
        <v>51655206</v>
      </c>
      <c r="C905">
        <v>51655179</v>
      </c>
      <c r="D905">
        <v>49514616</v>
      </c>
      <c r="E905">
        <v>70</v>
      </c>
      <c r="F905">
        <v>1</v>
      </c>
      <c r="G905">
        <v>1</v>
      </c>
      <c r="H905">
        <v>3</v>
      </c>
      <c r="I905" t="s">
        <v>978</v>
      </c>
      <c r="J905" t="s">
        <v>3</v>
      </c>
      <c r="K905" t="s">
        <v>980</v>
      </c>
      <c r="L905">
        <v>1371</v>
      </c>
      <c r="N905">
        <v>1013</v>
      </c>
      <c r="O905" t="s">
        <v>17</v>
      </c>
      <c r="P905" t="s">
        <v>17</v>
      </c>
      <c r="Q905">
        <v>1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</v>
      </c>
      <c r="AD905">
        <v>0</v>
      </c>
      <c r="AE905">
        <v>0</v>
      </c>
      <c r="AF905" t="s">
        <v>3</v>
      </c>
      <c r="AG905">
        <v>0</v>
      </c>
      <c r="AH905">
        <v>3</v>
      </c>
      <c r="AI905">
        <v>-1</v>
      </c>
      <c r="AJ905" t="s">
        <v>3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ROW(Source!A621)</f>
        <v>621</v>
      </c>
      <c r="B906">
        <v>51655207</v>
      </c>
      <c r="C906">
        <v>51655179</v>
      </c>
      <c r="D906">
        <v>49514677</v>
      </c>
      <c r="E906">
        <v>70</v>
      </c>
      <c r="F906">
        <v>1</v>
      </c>
      <c r="G906">
        <v>1</v>
      </c>
      <c r="H906">
        <v>3</v>
      </c>
      <c r="I906" t="s">
        <v>981</v>
      </c>
      <c r="J906" t="s">
        <v>3</v>
      </c>
      <c r="K906" t="s">
        <v>982</v>
      </c>
      <c r="L906">
        <v>1371</v>
      </c>
      <c r="N906">
        <v>1013</v>
      </c>
      <c r="O906" t="s">
        <v>17</v>
      </c>
      <c r="P906" t="s">
        <v>17</v>
      </c>
      <c r="Q906">
        <v>1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</v>
      </c>
      <c r="AD906">
        <v>0</v>
      </c>
      <c r="AE906">
        <v>0</v>
      </c>
      <c r="AF906" t="s">
        <v>3</v>
      </c>
      <c r="AG906">
        <v>0</v>
      </c>
      <c r="AH906">
        <v>3</v>
      </c>
      <c r="AI906">
        <v>-1</v>
      </c>
      <c r="AJ906" t="s">
        <v>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ROW(Source!A621)</f>
        <v>621</v>
      </c>
      <c r="B907">
        <v>51655208</v>
      </c>
      <c r="C907">
        <v>51655179</v>
      </c>
      <c r="D907">
        <v>49514711</v>
      </c>
      <c r="E907">
        <v>70</v>
      </c>
      <c r="F907">
        <v>1</v>
      </c>
      <c r="G907">
        <v>1</v>
      </c>
      <c r="H907">
        <v>3</v>
      </c>
      <c r="I907" t="s">
        <v>983</v>
      </c>
      <c r="J907" t="s">
        <v>3</v>
      </c>
      <c r="K907" t="s">
        <v>984</v>
      </c>
      <c r="L907">
        <v>1371</v>
      </c>
      <c r="N907">
        <v>1013</v>
      </c>
      <c r="O907" t="s">
        <v>17</v>
      </c>
      <c r="P907" t="s">
        <v>17</v>
      </c>
      <c r="Q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</v>
      </c>
      <c r="AD907">
        <v>0</v>
      </c>
      <c r="AE907">
        <v>0</v>
      </c>
      <c r="AF907" t="s">
        <v>3</v>
      </c>
      <c r="AG907">
        <v>0</v>
      </c>
      <c r="AH907">
        <v>3</v>
      </c>
      <c r="AI907">
        <v>-1</v>
      </c>
      <c r="AJ907" t="s">
        <v>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ROW(Source!A623)</f>
        <v>623</v>
      </c>
      <c r="B908">
        <v>51655224</v>
      </c>
      <c r="C908">
        <v>51655210</v>
      </c>
      <c r="D908">
        <v>49510719</v>
      </c>
      <c r="E908">
        <v>70</v>
      </c>
      <c r="F908">
        <v>1</v>
      </c>
      <c r="G908">
        <v>1</v>
      </c>
      <c r="H908">
        <v>1</v>
      </c>
      <c r="I908" t="s">
        <v>942</v>
      </c>
      <c r="J908" t="s">
        <v>3</v>
      </c>
      <c r="K908" t="s">
        <v>943</v>
      </c>
      <c r="L908">
        <v>1191</v>
      </c>
      <c r="N908">
        <v>1013</v>
      </c>
      <c r="O908" t="s">
        <v>904</v>
      </c>
      <c r="P908" t="s">
        <v>904</v>
      </c>
      <c r="Q908">
        <v>1</v>
      </c>
      <c r="X908">
        <v>141</v>
      </c>
      <c r="Y908">
        <v>0</v>
      </c>
      <c r="Z908">
        <v>0</v>
      </c>
      <c r="AA908">
        <v>0</v>
      </c>
      <c r="AB908">
        <v>8.74</v>
      </c>
      <c r="AC908">
        <v>0</v>
      </c>
      <c r="AD908">
        <v>1</v>
      </c>
      <c r="AE908">
        <v>1</v>
      </c>
      <c r="AF908" t="s">
        <v>20</v>
      </c>
      <c r="AG908">
        <v>148.05000000000001</v>
      </c>
      <c r="AH908">
        <v>2</v>
      </c>
      <c r="AI908">
        <v>51655211</v>
      </c>
      <c r="AJ908">
        <v>784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ROW(Source!A623)</f>
        <v>623</v>
      </c>
      <c r="B909">
        <v>51655225</v>
      </c>
      <c r="C909">
        <v>51655210</v>
      </c>
      <c r="D909">
        <v>49510905</v>
      </c>
      <c r="E909">
        <v>70</v>
      </c>
      <c r="F909">
        <v>1</v>
      </c>
      <c r="G909">
        <v>1</v>
      </c>
      <c r="H909">
        <v>1</v>
      </c>
      <c r="I909" t="s">
        <v>905</v>
      </c>
      <c r="J909" t="s">
        <v>3</v>
      </c>
      <c r="K909" t="s">
        <v>906</v>
      </c>
      <c r="L909">
        <v>1191</v>
      </c>
      <c r="N909">
        <v>1013</v>
      </c>
      <c r="O909" t="s">
        <v>904</v>
      </c>
      <c r="P909" t="s">
        <v>904</v>
      </c>
      <c r="Q909">
        <v>1</v>
      </c>
      <c r="X909">
        <v>0.94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2</v>
      </c>
      <c r="AF909" t="s">
        <v>20</v>
      </c>
      <c r="AG909">
        <v>0.98699999999999999</v>
      </c>
      <c r="AH909">
        <v>2</v>
      </c>
      <c r="AI909">
        <v>51655212</v>
      </c>
      <c r="AJ909">
        <v>785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ROW(Source!A623)</f>
        <v>623</v>
      </c>
      <c r="B910">
        <v>51655226</v>
      </c>
      <c r="C910">
        <v>51655210</v>
      </c>
      <c r="D910">
        <v>49672573</v>
      </c>
      <c r="E910">
        <v>1</v>
      </c>
      <c r="F910">
        <v>1</v>
      </c>
      <c r="G910">
        <v>1</v>
      </c>
      <c r="H910">
        <v>2</v>
      </c>
      <c r="I910" t="s">
        <v>907</v>
      </c>
      <c r="J910" t="s">
        <v>908</v>
      </c>
      <c r="K910" t="s">
        <v>909</v>
      </c>
      <c r="L910">
        <v>1367</v>
      </c>
      <c r="N910">
        <v>1011</v>
      </c>
      <c r="O910" t="s">
        <v>910</v>
      </c>
      <c r="P910" t="s">
        <v>910</v>
      </c>
      <c r="Q910">
        <v>1</v>
      </c>
      <c r="X910">
        <v>0.38</v>
      </c>
      <c r="Y910">
        <v>0</v>
      </c>
      <c r="Z910">
        <v>115.4</v>
      </c>
      <c r="AA910">
        <v>13.5</v>
      </c>
      <c r="AB910">
        <v>0</v>
      </c>
      <c r="AC910">
        <v>0</v>
      </c>
      <c r="AD910">
        <v>1</v>
      </c>
      <c r="AE910">
        <v>0</v>
      </c>
      <c r="AF910" t="s">
        <v>20</v>
      </c>
      <c r="AG910">
        <v>0.39900000000000002</v>
      </c>
      <c r="AH910">
        <v>2</v>
      </c>
      <c r="AI910">
        <v>51655213</v>
      </c>
      <c r="AJ910">
        <v>786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ROW(Source!A623)</f>
        <v>623</v>
      </c>
      <c r="B911">
        <v>51655227</v>
      </c>
      <c r="C911">
        <v>51655210</v>
      </c>
      <c r="D911">
        <v>49672703</v>
      </c>
      <c r="E911">
        <v>1</v>
      </c>
      <c r="F911">
        <v>1</v>
      </c>
      <c r="G911">
        <v>1</v>
      </c>
      <c r="H911">
        <v>2</v>
      </c>
      <c r="I911" t="s">
        <v>944</v>
      </c>
      <c r="J911" t="s">
        <v>945</v>
      </c>
      <c r="K911" t="s">
        <v>946</v>
      </c>
      <c r="L911">
        <v>1367</v>
      </c>
      <c r="N911">
        <v>1011</v>
      </c>
      <c r="O911" t="s">
        <v>910</v>
      </c>
      <c r="P911" t="s">
        <v>910</v>
      </c>
      <c r="Q911">
        <v>1</v>
      </c>
      <c r="X911">
        <v>0.34</v>
      </c>
      <c r="Y911">
        <v>0</v>
      </c>
      <c r="Z911">
        <v>6.66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20</v>
      </c>
      <c r="AG911">
        <v>0.35700000000000004</v>
      </c>
      <c r="AH911">
        <v>2</v>
      </c>
      <c r="AI911">
        <v>51655214</v>
      </c>
      <c r="AJ911">
        <v>787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ROW(Source!A623)</f>
        <v>623</v>
      </c>
      <c r="B912">
        <v>51655228</v>
      </c>
      <c r="C912">
        <v>51655210</v>
      </c>
      <c r="D912">
        <v>49673503</v>
      </c>
      <c r="E912">
        <v>1</v>
      </c>
      <c r="F912">
        <v>1</v>
      </c>
      <c r="G912">
        <v>1</v>
      </c>
      <c r="H912">
        <v>2</v>
      </c>
      <c r="I912" t="s">
        <v>914</v>
      </c>
      <c r="J912" t="s">
        <v>915</v>
      </c>
      <c r="K912" t="s">
        <v>916</v>
      </c>
      <c r="L912">
        <v>1367</v>
      </c>
      <c r="N912">
        <v>1011</v>
      </c>
      <c r="O912" t="s">
        <v>910</v>
      </c>
      <c r="P912" t="s">
        <v>910</v>
      </c>
      <c r="Q912">
        <v>1</v>
      </c>
      <c r="X912">
        <v>0.56000000000000005</v>
      </c>
      <c r="Y912">
        <v>0</v>
      </c>
      <c r="Z912">
        <v>65.709999999999994</v>
      </c>
      <c r="AA912">
        <v>11.6</v>
      </c>
      <c r="AB912">
        <v>0</v>
      </c>
      <c r="AC912">
        <v>0</v>
      </c>
      <c r="AD912">
        <v>1</v>
      </c>
      <c r="AE912">
        <v>0</v>
      </c>
      <c r="AF912" t="s">
        <v>20</v>
      </c>
      <c r="AG912">
        <v>0.58800000000000008</v>
      </c>
      <c r="AH912">
        <v>2</v>
      </c>
      <c r="AI912">
        <v>51655215</v>
      </c>
      <c r="AJ912">
        <v>788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ROW(Source!A623)</f>
        <v>623</v>
      </c>
      <c r="B913">
        <v>51655229</v>
      </c>
      <c r="C913">
        <v>51655210</v>
      </c>
      <c r="D913">
        <v>49673715</v>
      </c>
      <c r="E913">
        <v>1</v>
      </c>
      <c r="F913">
        <v>1</v>
      </c>
      <c r="G913">
        <v>1</v>
      </c>
      <c r="H913">
        <v>2</v>
      </c>
      <c r="I913" t="s">
        <v>926</v>
      </c>
      <c r="J913" t="s">
        <v>927</v>
      </c>
      <c r="K913" t="s">
        <v>928</v>
      </c>
      <c r="L913">
        <v>1367</v>
      </c>
      <c r="N913">
        <v>1011</v>
      </c>
      <c r="O913" t="s">
        <v>910</v>
      </c>
      <c r="P913" t="s">
        <v>910</v>
      </c>
      <c r="Q913">
        <v>1</v>
      </c>
      <c r="X913">
        <v>1.4</v>
      </c>
      <c r="Y913">
        <v>0</v>
      </c>
      <c r="Z913">
        <v>8.1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20</v>
      </c>
      <c r="AG913">
        <v>1.47</v>
      </c>
      <c r="AH913">
        <v>2</v>
      </c>
      <c r="AI913">
        <v>51655216</v>
      </c>
      <c r="AJ913">
        <v>789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ROW(Source!A623)</f>
        <v>623</v>
      </c>
      <c r="B914">
        <v>51655230</v>
      </c>
      <c r="C914">
        <v>51655210</v>
      </c>
      <c r="D914">
        <v>49521144</v>
      </c>
      <c r="E914">
        <v>1</v>
      </c>
      <c r="F914">
        <v>1</v>
      </c>
      <c r="G914">
        <v>1</v>
      </c>
      <c r="H914">
        <v>3</v>
      </c>
      <c r="I914" t="s">
        <v>947</v>
      </c>
      <c r="J914" t="s">
        <v>948</v>
      </c>
      <c r="K914" t="s">
        <v>949</v>
      </c>
      <c r="L914">
        <v>1348</v>
      </c>
      <c r="N914">
        <v>1009</v>
      </c>
      <c r="O914" t="s">
        <v>105</v>
      </c>
      <c r="P914" t="s">
        <v>105</v>
      </c>
      <c r="Q914">
        <v>1000</v>
      </c>
      <c r="X914">
        <v>8.8999999999999995E-4</v>
      </c>
      <c r="Y914">
        <v>26499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8.8999999999999995E-4</v>
      </c>
      <c r="AH914">
        <v>2</v>
      </c>
      <c r="AI914">
        <v>51655217</v>
      </c>
      <c r="AJ914">
        <v>790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ROW(Source!A623)</f>
        <v>623</v>
      </c>
      <c r="B915">
        <v>51655231</v>
      </c>
      <c r="C915">
        <v>51655210</v>
      </c>
      <c r="D915">
        <v>49524301</v>
      </c>
      <c r="E915">
        <v>1</v>
      </c>
      <c r="F915">
        <v>1</v>
      </c>
      <c r="G915">
        <v>1</v>
      </c>
      <c r="H915">
        <v>3</v>
      </c>
      <c r="I915" t="s">
        <v>929</v>
      </c>
      <c r="J915" t="s">
        <v>930</v>
      </c>
      <c r="K915" t="s">
        <v>931</v>
      </c>
      <c r="L915">
        <v>1348</v>
      </c>
      <c r="N915">
        <v>1009</v>
      </c>
      <c r="O915" t="s">
        <v>105</v>
      </c>
      <c r="P915" t="s">
        <v>105</v>
      </c>
      <c r="Q915">
        <v>1000</v>
      </c>
      <c r="X915">
        <v>4.0999999999999999E-4</v>
      </c>
      <c r="Y915">
        <v>10362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4.0999999999999999E-4</v>
      </c>
      <c r="AH915">
        <v>2</v>
      </c>
      <c r="AI915">
        <v>51655218</v>
      </c>
      <c r="AJ915">
        <v>791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ROW(Source!A623)</f>
        <v>623</v>
      </c>
      <c r="B916">
        <v>51655232</v>
      </c>
      <c r="C916">
        <v>51655210</v>
      </c>
      <c r="D916">
        <v>49525488</v>
      </c>
      <c r="E916">
        <v>1</v>
      </c>
      <c r="F916">
        <v>1</v>
      </c>
      <c r="G916">
        <v>1</v>
      </c>
      <c r="H916">
        <v>3</v>
      </c>
      <c r="I916" t="s">
        <v>917</v>
      </c>
      <c r="J916" t="s">
        <v>918</v>
      </c>
      <c r="K916" t="s">
        <v>919</v>
      </c>
      <c r="L916">
        <v>1346</v>
      </c>
      <c r="N916">
        <v>1009</v>
      </c>
      <c r="O916" t="s">
        <v>920</v>
      </c>
      <c r="P916" t="s">
        <v>920</v>
      </c>
      <c r="Q916">
        <v>1</v>
      </c>
      <c r="X916">
        <v>15</v>
      </c>
      <c r="Y916">
        <v>9.0399999999999991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15</v>
      </c>
      <c r="AH916">
        <v>2</v>
      </c>
      <c r="AI916">
        <v>51655219</v>
      </c>
      <c r="AJ916">
        <v>792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ROW(Source!A623)</f>
        <v>623</v>
      </c>
      <c r="B917">
        <v>51655233</v>
      </c>
      <c r="C917">
        <v>51655210</v>
      </c>
      <c r="D917">
        <v>49526492</v>
      </c>
      <c r="E917">
        <v>1</v>
      </c>
      <c r="F917">
        <v>1</v>
      </c>
      <c r="G917">
        <v>1</v>
      </c>
      <c r="H917">
        <v>3</v>
      </c>
      <c r="I917" t="s">
        <v>921</v>
      </c>
      <c r="J917" t="s">
        <v>922</v>
      </c>
      <c r="K917" t="s">
        <v>923</v>
      </c>
      <c r="L917">
        <v>1346</v>
      </c>
      <c r="N917">
        <v>1009</v>
      </c>
      <c r="O917" t="s">
        <v>920</v>
      </c>
      <c r="P917" t="s">
        <v>920</v>
      </c>
      <c r="Q917">
        <v>1</v>
      </c>
      <c r="X917">
        <v>8</v>
      </c>
      <c r="Y917">
        <v>23.09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8</v>
      </c>
      <c r="AH917">
        <v>2</v>
      </c>
      <c r="AI917">
        <v>51655220</v>
      </c>
      <c r="AJ917">
        <v>793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ROW(Source!A623)</f>
        <v>623</v>
      </c>
      <c r="B918">
        <v>51655234</v>
      </c>
      <c r="C918">
        <v>51655210</v>
      </c>
      <c r="D918">
        <v>49512814</v>
      </c>
      <c r="E918">
        <v>70</v>
      </c>
      <c r="F918">
        <v>1</v>
      </c>
      <c r="G918">
        <v>1</v>
      </c>
      <c r="H918">
        <v>3</v>
      </c>
      <c r="I918" t="s">
        <v>974</v>
      </c>
      <c r="J918" t="s">
        <v>3</v>
      </c>
      <c r="K918" t="s">
        <v>975</v>
      </c>
      <c r="L918">
        <v>1327</v>
      </c>
      <c r="N918">
        <v>1005</v>
      </c>
      <c r="O918" t="s">
        <v>52</v>
      </c>
      <c r="P918" t="s">
        <v>52</v>
      </c>
      <c r="Q918">
        <v>1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</v>
      </c>
      <c r="AD918">
        <v>0</v>
      </c>
      <c r="AE918">
        <v>0</v>
      </c>
      <c r="AF918" t="s">
        <v>3</v>
      </c>
      <c r="AG918">
        <v>0</v>
      </c>
      <c r="AH918">
        <v>3</v>
      </c>
      <c r="AI918">
        <v>-1</v>
      </c>
      <c r="AJ918" t="s">
        <v>3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ROW(Source!A623)</f>
        <v>623</v>
      </c>
      <c r="B919">
        <v>51655235</v>
      </c>
      <c r="C919">
        <v>51655210</v>
      </c>
      <c r="D919">
        <v>49555131</v>
      </c>
      <c r="E919">
        <v>1</v>
      </c>
      <c r="F919">
        <v>1</v>
      </c>
      <c r="G919">
        <v>1</v>
      </c>
      <c r="H919">
        <v>3</v>
      </c>
      <c r="I919" t="s">
        <v>950</v>
      </c>
      <c r="J919" t="s">
        <v>951</v>
      </c>
      <c r="K919" t="s">
        <v>952</v>
      </c>
      <c r="L919">
        <v>1348</v>
      </c>
      <c r="N919">
        <v>1009</v>
      </c>
      <c r="O919" t="s">
        <v>105</v>
      </c>
      <c r="P919" t="s">
        <v>105</v>
      </c>
      <c r="Q919">
        <v>1000</v>
      </c>
      <c r="X919">
        <v>5.0099999999999997E-3</v>
      </c>
      <c r="Y919">
        <v>17183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5.0099999999999997E-3</v>
      </c>
      <c r="AH919">
        <v>2</v>
      </c>
      <c r="AI919">
        <v>51655221</v>
      </c>
      <c r="AJ919">
        <v>794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ROW(Source!A623)</f>
        <v>623</v>
      </c>
      <c r="B920">
        <v>51655236</v>
      </c>
      <c r="C920">
        <v>51655210</v>
      </c>
      <c r="D920">
        <v>49514607</v>
      </c>
      <c r="E920">
        <v>70</v>
      </c>
      <c r="F920">
        <v>1</v>
      </c>
      <c r="G920">
        <v>1</v>
      </c>
      <c r="H920">
        <v>3</v>
      </c>
      <c r="I920" t="s">
        <v>976</v>
      </c>
      <c r="J920" t="s">
        <v>3</v>
      </c>
      <c r="K920" t="s">
        <v>977</v>
      </c>
      <c r="L920">
        <v>1327</v>
      </c>
      <c r="N920">
        <v>1005</v>
      </c>
      <c r="O920" t="s">
        <v>52</v>
      </c>
      <c r="P920" t="s">
        <v>52</v>
      </c>
      <c r="Q920">
        <v>1</v>
      </c>
      <c r="X920">
        <v>100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 t="s">
        <v>3</v>
      </c>
      <c r="AG920">
        <v>100</v>
      </c>
      <c r="AH920">
        <v>3</v>
      </c>
      <c r="AI920">
        <v>-1</v>
      </c>
      <c r="AJ920" t="s">
        <v>3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ROW(Source!A623)</f>
        <v>623</v>
      </c>
      <c r="B921">
        <v>51655237</v>
      </c>
      <c r="C921">
        <v>51655210</v>
      </c>
      <c r="D921">
        <v>49514616</v>
      </c>
      <c r="E921">
        <v>70</v>
      </c>
      <c r="F921">
        <v>1</v>
      </c>
      <c r="G921">
        <v>1</v>
      </c>
      <c r="H921">
        <v>3</v>
      </c>
      <c r="I921" t="s">
        <v>978</v>
      </c>
      <c r="J921" t="s">
        <v>3</v>
      </c>
      <c r="K921" t="s">
        <v>979</v>
      </c>
      <c r="L921">
        <v>1346</v>
      </c>
      <c r="N921">
        <v>1009</v>
      </c>
      <c r="O921" t="s">
        <v>920</v>
      </c>
      <c r="P921" t="s">
        <v>920</v>
      </c>
      <c r="Q921">
        <v>1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</v>
      </c>
      <c r="AD921">
        <v>0</v>
      </c>
      <c r="AE921">
        <v>0</v>
      </c>
      <c r="AF921" t="s">
        <v>3</v>
      </c>
      <c r="AG921">
        <v>0</v>
      </c>
      <c r="AH921">
        <v>3</v>
      </c>
      <c r="AI921">
        <v>-1</v>
      </c>
      <c r="AJ921" t="s">
        <v>3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ROW(Source!A623)</f>
        <v>623</v>
      </c>
      <c r="B922">
        <v>51655238</v>
      </c>
      <c r="C922">
        <v>51655210</v>
      </c>
      <c r="D922">
        <v>49514616</v>
      </c>
      <c r="E922">
        <v>70</v>
      </c>
      <c r="F922">
        <v>1</v>
      </c>
      <c r="G922">
        <v>1</v>
      </c>
      <c r="H922">
        <v>3</v>
      </c>
      <c r="I922" t="s">
        <v>978</v>
      </c>
      <c r="J922" t="s">
        <v>3</v>
      </c>
      <c r="K922" t="s">
        <v>980</v>
      </c>
      <c r="L922">
        <v>1371</v>
      </c>
      <c r="N922">
        <v>1013</v>
      </c>
      <c r="O922" t="s">
        <v>17</v>
      </c>
      <c r="P922" t="s">
        <v>17</v>
      </c>
      <c r="Q922">
        <v>1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</v>
      </c>
      <c r="AD922">
        <v>0</v>
      </c>
      <c r="AE922">
        <v>0</v>
      </c>
      <c r="AF922" t="s">
        <v>3</v>
      </c>
      <c r="AG922">
        <v>0</v>
      </c>
      <c r="AH922">
        <v>3</v>
      </c>
      <c r="AI922">
        <v>-1</v>
      </c>
      <c r="AJ922" t="s">
        <v>3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ROW(Source!A623)</f>
        <v>623</v>
      </c>
      <c r="B923">
        <v>51655239</v>
      </c>
      <c r="C923">
        <v>51655210</v>
      </c>
      <c r="D923">
        <v>49514677</v>
      </c>
      <c r="E923">
        <v>70</v>
      </c>
      <c r="F923">
        <v>1</v>
      </c>
      <c r="G923">
        <v>1</v>
      </c>
      <c r="H923">
        <v>3</v>
      </c>
      <c r="I923" t="s">
        <v>981</v>
      </c>
      <c r="J923" t="s">
        <v>3</v>
      </c>
      <c r="K923" t="s">
        <v>982</v>
      </c>
      <c r="L923">
        <v>1371</v>
      </c>
      <c r="N923">
        <v>1013</v>
      </c>
      <c r="O923" t="s">
        <v>17</v>
      </c>
      <c r="P923" t="s">
        <v>17</v>
      </c>
      <c r="Q923">
        <v>1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</v>
      </c>
      <c r="AD923">
        <v>0</v>
      </c>
      <c r="AE923">
        <v>0</v>
      </c>
      <c r="AF923" t="s">
        <v>3</v>
      </c>
      <c r="AG923">
        <v>0</v>
      </c>
      <c r="AH923">
        <v>3</v>
      </c>
      <c r="AI923">
        <v>-1</v>
      </c>
      <c r="AJ923" t="s">
        <v>3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ROW(Source!A626)</f>
        <v>626</v>
      </c>
      <c r="B924">
        <v>51655250</v>
      </c>
      <c r="C924">
        <v>51655242</v>
      </c>
      <c r="D924">
        <v>49510767</v>
      </c>
      <c r="E924">
        <v>70</v>
      </c>
      <c r="F924">
        <v>1</v>
      </c>
      <c r="G924">
        <v>1</v>
      </c>
      <c r="H924">
        <v>1</v>
      </c>
      <c r="I924" t="s">
        <v>953</v>
      </c>
      <c r="J924" t="s">
        <v>3</v>
      </c>
      <c r="K924" t="s">
        <v>954</v>
      </c>
      <c r="L924">
        <v>1191</v>
      </c>
      <c r="N924">
        <v>1013</v>
      </c>
      <c r="O924" t="s">
        <v>904</v>
      </c>
      <c r="P924" t="s">
        <v>904</v>
      </c>
      <c r="Q924">
        <v>1</v>
      </c>
      <c r="X924">
        <v>5</v>
      </c>
      <c r="Y924">
        <v>0</v>
      </c>
      <c r="Z924">
        <v>0</v>
      </c>
      <c r="AA924">
        <v>0</v>
      </c>
      <c r="AB924">
        <v>9.92</v>
      </c>
      <c r="AC924">
        <v>0</v>
      </c>
      <c r="AD924">
        <v>1</v>
      </c>
      <c r="AE924">
        <v>1</v>
      </c>
      <c r="AF924" t="s">
        <v>3</v>
      </c>
      <c r="AG924">
        <v>5</v>
      </c>
      <c r="AH924">
        <v>2</v>
      </c>
      <c r="AI924">
        <v>51655243</v>
      </c>
      <c r="AJ924">
        <v>797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ROW(Source!A626)</f>
        <v>626</v>
      </c>
      <c r="B925">
        <v>51655251</v>
      </c>
      <c r="C925">
        <v>51655242</v>
      </c>
      <c r="D925">
        <v>49510905</v>
      </c>
      <c r="E925">
        <v>70</v>
      </c>
      <c r="F925">
        <v>1</v>
      </c>
      <c r="G925">
        <v>1</v>
      </c>
      <c r="H925">
        <v>1</v>
      </c>
      <c r="I925" t="s">
        <v>905</v>
      </c>
      <c r="J925" t="s">
        <v>3</v>
      </c>
      <c r="K925" t="s">
        <v>906</v>
      </c>
      <c r="L925">
        <v>1191</v>
      </c>
      <c r="N925">
        <v>1013</v>
      </c>
      <c r="O925" t="s">
        <v>904</v>
      </c>
      <c r="P925" t="s">
        <v>904</v>
      </c>
      <c r="Q925">
        <v>1</v>
      </c>
      <c r="X925">
        <v>0.43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2</v>
      </c>
      <c r="AF925" t="s">
        <v>3</v>
      </c>
      <c r="AG925">
        <v>0.43</v>
      </c>
      <c r="AH925">
        <v>2</v>
      </c>
      <c r="AI925">
        <v>51655244</v>
      </c>
      <c r="AJ925">
        <v>798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ROW(Source!A626)</f>
        <v>626</v>
      </c>
      <c r="B926">
        <v>51655252</v>
      </c>
      <c r="C926">
        <v>51655242</v>
      </c>
      <c r="D926">
        <v>49673503</v>
      </c>
      <c r="E926">
        <v>1</v>
      </c>
      <c r="F926">
        <v>1</v>
      </c>
      <c r="G926">
        <v>1</v>
      </c>
      <c r="H926">
        <v>2</v>
      </c>
      <c r="I926" t="s">
        <v>914</v>
      </c>
      <c r="J926" t="s">
        <v>915</v>
      </c>
      <c r="K926" t="s">
        <v>916</v>
      </c>
      <c r="L926">
        <v>1367</v>
      </c>
      <c r="N926">
        <v>1011</v>
      </c>
      <c r="O926" t="s">
        <v>910</v>
      </c>
      <c r="P926" t="s">
        <v>910</v>
      </c>
      <c r="Q926">
        <v>1</v>
      </c>
      <c r="X926">
        <v>0.43</v>
      </c>
      <c r="Y926">
        <v>0</v>
      </c>
      <c r="Z926">
        <v>65.709999999999994</v>
      </c>
      <c r="AA926">
        <v>11.6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0.43</v>
      </c>
      <c r="AH926">
        <v>2</v>
      </c>
      <c r="AI926">
        <v>51655245</v>
      </c>
      <c r="AJ926">
        <v>799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ROW(Source!A626)</f>
        <v>626</v>
      </c>
      <c r="B927">
        <v>51655253</v>
      </c>
      <c r="C927">
        <v>51655242</v>
      </c>
      <c r="D927">
        <v>49523581</v>
      </c>
      <c r="E927">
        <v>1</v>
      </c>
      <c r="F927">
        <v>1</v>
      </c>
      <c r="G927">
        <v>1</v>
      </c>
      <c r="H927">
        <v>3</v>
      </c>
      <c r="I927" t="s">
        <v>955</v>
      </c>
      <c r="J927" t="s">
        <v>956</v>
      </c>
      <c r="K927" t="s">
        <v>957</v>
      </c>
      <c r="L927">
        <v>1301</v>
      </c>
      <c r="N927">
        <v>1003</v>
      </c>
      <c r="O927" t="s">
        <v>958</v>
      </c>
      <c r="P927" t="s">
        <v>958</v>
      </c>
      <c r="Q927">
        <v>1</v>
      </c>
      <c r="X927">
        <v>20</v>
      </c>
      <c r="Y927">
        <v>3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20</v>
      </c>
      <c r="AH927">
        <v>2</v>
      </c>
      <c r="AI927">
        <v>51655247</v>
      </c>
      <c r="AJ927">
        <v>801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ROW(Source!A626)</f>
        <v>626</v>
      </c>
      <c r="B928">
        <v>51655254</v>
      </c>
      <c r="C928">
        <v>51655242</v>
      </c>
      <c r="D928">
        <v>49513635</v>
      </c>
      <c r="E928">
        <v>70</v>
      </c>
      <c r="F928">
        <v>1</v>
      </c>
      <c r="G928">
        <v>1</v>
      </c>
      <c r="H928">
        <v>3</v>
      </c>
      <c r="I928" t="s">
        <v>985</v>
      </c>
      <c r="J928" t="s">
        <v>3</v>
      </c>
      <c r="K928" t="s">
        <v>986</v>
      </c>
      <c r="L928">
        <v>1327</v>
      </c>
      <c r="N928">
        <v>1005</v>
      </c>
      <c r="O928" t="s">
        <v>52</v>
      </c>
      <c r="P928" t="s">
        <v>52</v>
      </c>
      <c r="Q928">
        <v>1</v>
      </c>
      <c r="X928">
        <v>11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 t="s">
        <v>3</v>
      </c>
      <c r="AG928">
        <v>11</v>
      </c>
      <c r="AH928">
        <v>3</v>
      </c>
      <c r="AI928">
        <v>-1</v>
      </c>
      <c r="AJ928" t="s">
        <v>3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ROW(Source!A626)</f>
        <v>626</v>
      </c>
      <c r="B929">
        <v>51655255</v>
      </c>
      <c r="C929">
        <v>51655242</v>
      </c>
      <c r="D929">
        <v>49553409</v>
      </c>
      <c r="E929">
        <v>1</v>
      </c>
      <c r="F929">
        <v>1</v>
      </c>
      <c r="G929">
        <v>1</v>
      </c>
      <c r="H929">
        <v>3</v>
      </c>
      <c r="I929" t="s">
        <v>122</v>
      </c>
      <c r="J929" t="s">
        <v>125</v>
      </c>
      <c r="K929" t="s">
        <v>123</v>
      </c>
      <c r="L929">
        <v>1296</v>
      </c>
      <c r="N929">
        <v>1002</v>
      </c>
      <c r="O929" t="s">
        <v>124</v>
      </c>
      <c r="P929" t="s">
        <v>124</v>
      </c>
      <c r="Q929">
        <v>1</v>
      </c>
      <c r="X929">
        <v>1.5</v>
      </c>
      <c r="Y929">
        <v>65.58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1.5</v>
      </c>
      <c r="AH929">
        <v>2</v>
      </c>
      <c r="AI929">
        <v>51655248</v>
      </c>
      <c r="AJ929">
        <v>802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ROW(Source!A626)</f>
        <v>626</v>
      </c>
      <c r="B930">
        <v>51655256</v>
      </c>
      <c r="C930">
        <v>51655242</v>
      </c>
      <c r="D930">
        <v>49554226</v>
      </c>
      <c r="E930">
        <v>1</v>
      </c>
      <c r="F930">
        <v>1</v>
      </c>
      <c r="G930">
        <v>1</v>
      </c>
      <c r="H930">
        <v>3</v>
      </c>
      <c r="I930" t="s">
        <v>987</v>
      </c>
      <c r="J930" t="s">
        <v>988</v>
      </c>
      <c r="K930" t="s">
        <v>989</v>
      </c>
      <c r="L930">
        <v>1296</v>
      </c>
      <c r="N930">
        <v>1002</v>
      </c>
      <c r="O930" t="s">
        <v>124</v>
      </c>
      <c r="P930" t="s">
        <v>124</v>
      </c>
      <c r="Q930">
        <v>1</v>
      </c>
      <c r="X930">
        <v>0</v>
      </c>
      <c r="Y930">
        <v>269.51</v>
      </c>
      <c r="Z930">
        <v>0</v>
      </c>
      <c r="AA930">
        <v>0</v>
      </c>
      <c r="AB930">
        <v>0</v>
      </c>
      <c r="AC930">
        <v>1</v>
      </c>
      <c r="AD930">
        <v>0</v>
      </c>
      <c r="AE930">
        <v>0</v>
      </c>
      <c r="AF930" t="s">
        <v>3</v>
      </c>
      <c r="AG930">
        <v>0</v>
      </c>
      <c r="AH930">
        <v>3</v>
      </c>
      <c r="AI930">
        <v>-1</v>
      </c>
      <c r="AJ930" t="s">
        <v>3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ROW(Source!A626)</f>
        <v>626</v>
      </c>
      <c r="B931">
        <v>51655257</v>
      </c>
      <c r="C931">
        <v>51655242</v>
      </c>
      <c r="D931">
        <v>49555331</v>
      </c>
      <c r="E931">
        <v>1</v>
      </c>
      <c r="F931">
        <v>1</v>
      </c>
      <c r="G931">
        <v>1</v>
      </c>
      <c r="H931">
        <v>3</v>
      </c>
      <c r="I931" t="s">
        <v>127</v>
      </c>
      <c r="J931" t="s">
        <v>129</v>
      </c>
      <c r="K931" t="s">
        <v>128</v>
      </c>
      <c r="L931">
        <v>1296</v>
      </c>
      <c r="N931">
        <v>1002</v>
      </c>
      <c r="O931" t="s">
        <v>124</v>
      </c>
      <c r="P931" t="s">
        <v>124</v>
      </c>
      <c r="Q931">
        <v>1</v>
      </c>
      <c r="X931">
        <v>5.7000000000000002E-2</v>
      </c>
      <c r="Y931">
        <v>200.58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5.7000000000000002E-2</v>
      </c>
      <c r="AH931">
        <v>2</v>
      </c>
      <c r="AI931">
        <v>51655249</v>
      </c>
      <c r="AJ931">
        <v>803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ROW(Source!A630)</f>
        <v>630</v>
      </c>
      <c r="B932">
        <v>51655269</v>
      </c>
      <c r="C932">
        <v>51655261</v>
      </c>
      <c r="D932">
        <v>49510767</v>
      </c>
      <c r="E932">
        <v>70</v>
      </c>
      <c r="F932">
        <v>1</v>
      </c>
      <c r="G932">
        <v>1</v>
      </c>
      <c r="H932">
        <v>1</v>
      </c>
      <c r="I932" t="s">
        <v>953</v>
      </c>
      <c r="J932" t="s">
        <v>3</v>
      </c>
      <c r="K932" t="s">
        <v>954</v>
      </c>
      <c r="L932">
        <v>1191</v>
      </c>
      <c r="N932">
        <v>1013</v>
      </c>
      <c r="O932" t="s">
        <v>904</v>
      </c>
      <c r="P932" t="s">
        <v>904</v>
      </c>
      <c r="Q932">
        <v>1</v>
      </c>
      <c r="X932">
        <v>5</v>
      </c>
      <c r="Y932">
        <v>0</v>
      </c>
      <c r="Z932">
        <v>0</v>
      </c>
      <c r="AA932">
        <v>0</v>
      </c>
      <c r="AB932">
        <v>9.92</v>
      </c>
      <c r="AC932">
        <v>0</v>
      </c>
      <c r="AD932">
        <v>1</v>
      </c>
      <c r="AE932">
        <v>1</v>
      </c>
      <c r="AF932" t="s">
        <v>3</v>
      </c>
      <c r="AG932">
        <v>5</v>
      </c>
      <c r="AH932">
        <v>2</v>
      </c>
      <c r="AI932">
        <v>51655262</v>
      </c>
      <c r="AJ932">
        <v>804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ROW(Source!A630)</f>
        <v>630</v>
      </c>
      <c r="B933">
        <v>51655270</v>
      </c>
      <c r="C933">
        <v>51655261</v>
      </c>
      <c r="D933">
        <v>49510905</v>
      </c>
      <c r="E933">
        <v>70</v>
      </c>
      <c r="F933">
        <v>1</v>
      </c>
      <c r="G933">
        <v>1</v>
      </c>
      <c r="H933">
        <v>1</v>
      </c>
      <c r="I933" t="s">
        <v>905</v>
      </c>
      <c r="J933" t="s">
        <v>3</v>
      </c>
      <c r="K933" t="s">
        <v>906</v>
      </c>
      <c r="L933">
        <v>1191</v>
      </c>
      <c r="N933">
        <v>1013</v>
      </c>
      <c r="O933" t="s">
        <v>904</v>
      </c>
      <c r="P933" t="s">
        <v>904</v>
      </c>
      <c r="Q933">
        <v>1</v>
      </c>
      <c r="X933">
        <v>0.43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2</v>
      </c>
      <c r="AF933" t="s">
        <v>3</v>
      </c>
      <c r="AG933">
        <v>0.43</v>
      </c>
      <c r="AH933">
        <v>2</v>
      </c>
      <c r="AI933">
        <v>51655263</v>
      </c>
      <c r="AJ933">
        <v>805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ROW(Source!A630)</f>
        <v>630</v>
      </c>
      <c r="B934">
        <v>51655271</v>
      </c>
      <c r="C934">
        <v>51655261</v>
      </c>
      <c r="D934">
        <v>49673503</v>
      </c>
      <c r="E934">
        <v>1</v>
      </c>
      <c r="F934">
        <v>1</v>
      </c>
      <c r="G934">
        <v>1</v>
      </c>
      <c r="H934">
        <v>2</v>
      </c>
      <c r="I934" t="s">
        <v>914</v>
      </c>
      <c r="J934" t="s">
        <v>915</v>
      </c>
      <c r="K934" t="s">
        <v>916</v>
      </c>
      <c r="L934">
        <v>1367</v>
      </c>
      <c r="N934">
        <v>1011</v>
      </c>
      <c r="O934" t="s">
        <v>910</v>
      </c>
      <c r="P934" t="s">
        <v>910</v>
      </c>
      <c r="Q934">
        <v>1</v>
      </c>
      <c r="X934">
        <v>0.43</v>
      </c>
      <c r="Y934">
        <v>0</v>
      </c>
      <c r="Z934">
        <v>65.709999999999994</v>
      </c>
      <c r="AA934">
        <v>11.6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0.43</v>
      </c>
      <c r="AH934">
        <v>2</v>
      </c>
      <c r="AI934">
        <v>51655264</v>
      </c>
      <c r="AJ934">
        <v>806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ROW(Source!A630)</f>
        <v>630</v>
      </c>
      <c r="B935">
        <v>51655272</v>
      </c>
      <c r="C935">
        <v>51655261</v>
      </c>
      <c r="D935">
        <v>49523581</v>
      </c>
      <c r="E935">
        <v>1</v>
      </c>
      <c r="F935">
        <v>1</v>
      </c>
      <c r="G935">
        <v>1</v>
      </c>
      <c r="H935">
        <v>3</v>
      </c>
      <c r="I935" t="s">
        <v>955</v>
      </c>
      <c r="J935" t="s">
        <v>956</v>
      </c>
      <c r="K935" t="s">
        <v>957</v>
      </c>
      <c r="L935">
        <v>1301</v>
      </c>
      <c r="N935">
        <v>1003</v>
      </c>
      <c r="O935" t="s">
        <v>958</v>
      </c>
      <c r="P935" t="s">
        <v>958</v>
      </c>
      <c r="Q935">
        <v>1</v>
      </c>
      <c r="X935">
        <v>20</v>
      </c>
      <c r="Y935">
        <v>3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20</v>
      </c>
      <c r="AH935">
        <v>2</v>
      </c>
      <c r="AI935">
        <v>51655266</v>
      </c>
      <c r="AJ935">
        <v>808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ROW(Source!A630)</f>
        <v>630</v>
      </c>
      <c r="B936">
        <v>51655273</v>
      </c>
      <c r="C936">
        <v>51655261</v>
      </c>
      <c r="D936">
        <v>49513635</v>
      </c>
      <c r="E936">
        <v>70</v>
      </c>
      <c r="F936">
        <v>1</v>
      </c>
      <c r="G936">
        <v>1</v>
      </c>
      <c r="H936">
        <v>3</v>
      </c>
      <c r="I936" t="s">
        <v>985</v>
      </c>
      <c r="J936" t="s">
        <v>3</v>
      </c>
      <c r="K936" t="s">
        <v>986</v>
      </c>
      <c r="L936">
        <v>1327</v>
      </c>
      <c r="N936">
        <v>1005</v>
      </c>
      <c r="O936" t="s">
        <v>52</v>
      </c>
      <c r="P936" t="s">
        <v>52</v>
      </c>
      <c r="Q936">
        <v>1</v>
      </c>
      <c r="X936">
        <v>11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 t="s">
        <v>3</v>
      </c>
      <c r="AG936">
        <v>11</v>
      </c>
      <c r="AH936">
        <v>3</v>
      </c>
      <c r="AI936">
        <v>-1</v>
      </c>
      <c r="AJ936" t="s">
        <v>3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ROW(Source!A630)</f>
        <v>630</v>
      </c>
      <c r="B937">
        <v>51655274</v>
      </c>
      <c r="C937">
        <v>51655261</v>
      </c>
      <c r="D937">
        <v>49553409</v>
      </c>
      <c r="E937">
        <v>1</v>
      </c>
      <c r="F937">
        <v>1</v>
      </c>
      <c r="G937">
        <v>1</v>
      </c>
      <c r="H937">
        <v>3</v>
      </c>
      <c r="I937" t="s">
        <v>122</v>
      </c>
      <c r="J937" t="s">
        <v>125</v>
      </c>
      <c r="K937" t="s">
        <v>123</v>
      </c>
      <c r="L937">
        <v>1296</v>
      </c>
      <c r="N937">
        <v>1002</v>
      </c>
      <c r="O937" t="s">
        <v>124</v>
      </c>
      <c r="P937" t="s">
        <v>124</v>
      </c>
      <c r="Q937">
        <v>1</v>
      </c>
      <c r="X937">
        <v>1.5</v>
      </c>
      <c r="Y937">
        <v>65.58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1.5</v>
      </c>
      <c r="AH937">
        <v>2</v>
      </c>
      <c r="AI937">
        <v>51655267</v>
      </c>
      <c r="AJ937">
        <v>809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ROW(Source!A630)</f>
        <v>630</v>
      </c>
      <c r="B938">
        <v>51655275</v>
      </c>
      <c r="C938">
        <v>51655261</v>
      </c>
      <c r="D938">
        <v>49554226</v>
      </c>
      <c r="E938">
        <v>1</v>
      </c>
      <c r="F938">
        <v>1</v>
      </c>
      <c r="G938">
        <v>1</v>
      </c>
      <c r="H938">
        <v>3</v>
      </c>
      <c r="I938" t="s">
        <v>987</v>
      </c>
      <c r="J938" t="s">
        <v>988</v>
      </c>
      <c r="K938" t="s">
        <v>989</v>
      </c>
      <c r="L938">
        <v>1296</v>
      </c>
      <c r="N938">
        <v>1002</v>
      </c>
      <c r="O938" t="s">
        <v>124</v>
      </c>
      <c r="P938" t="s">
        <v>124</v>
      </c>
      <c r="Q938">
        <v>1</v>
      </c>
      <c r="X938">
        <v>0</v>
      </c>
      <c r="Y938">
        <v>269.51</v>
      </c>
      <c r="Z938">
        <v>0</v>
      </c>
      <c r="AA938">
        <v>0</v>
      </c>
      <c r="AB938">
        <v>0</v>
      </c>
      <c r="AC938">
        <v>1</v>
      </c>
      <c r="AD938">
        <v>0</v>
      </c>
      <c r="AE938">
        <v>0</v>
      </c>
      <c r="AF938" t="s">
        <v>3</v>
      </c>
      <c r="AG938">
        <v>0</v>
      </c>
      <c r="AH938">
        <v>3</v>
      </c>
      <c r="AI938">
        <v>-1</v>
      </c>
      <c r="AJ938" t="s">
        <v>3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ROW(Source!A630)</f>
        <v>630</v>
      </c>
      <c r="B939">
        <v>51655276</v>
      </c>
      <c r="C939">
        <v>51655261</v>
      </c>
      <c r="D939">
        <v>49555331</v>
      </c>
      <c r="E939">
        <v>1</v>
      </c>
      <c r="F939">
        <v>1</v>
      </c>
      <c r="G939">
        <v>1</v>
      </c>
      <c r="H939">
        <v>3</v>
      </c>
      <c r="I939" t="s">
        <v>127</v>
      </c>
      <c r="J939" t="s">
        <v>129</v>
      </c>
      <c r="K939" t="s">
        <v>128</v>
      </c>
      <c r="L939">
        <v>1296</v>
      </c>
      <c r="N939">
        <v>1002</v>
      </c>
      <c r="O939" t="s">
        <v>124</v>
      </c>
      <c r="P939" t="s">
        <v>124</v>
      </c>
      <c r="Q939">
        <v>1</v>
      </c>
      <c r="X939">
        <v>5.7000000000000002E-2</v>
      </c>
      <c r="Y939">
        <v>200.58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0</v>
      </c>
      <c r="AF939" t="s">
        <v>3</v>
      </c>
      <c r="AG939">
        <v>5.7000000000000002E-2</v>
      </c>
      <c r="AH939">
        <v>2</v>
      </c>
      <c r="AI939">
        <v>51655268</v>
      </c>
      <c r="AJ939">
        <v>810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ROW(Source!A669)</f>
        <v>669</v>
      </c>
      <c r="B940">
        <v>51655290</v>
      </c>
      <c r="C940">
        <v>51655280</v>
      </c>
      <c r="D940">
        <v>49510757</v>
      </c>
      <c r="E940">
        <v>70</v>
      </c>
      <c r="F940">
        <v>1</v>
      </c>
      <c r="G940">
        <v>1</v>
      </c>
      <c r="H940">
        <v>1</v>
      </c>
      <c r="I940" t="s">
        <v>902</v>
      </c>
      <c r="J940" t="s">
        <v>3</v>
      </c>
      <c r="K940" t="s">
        <v>903</v>
      </c>
      <c r="L940">
        <v>1191</v>
      </c>
      <c r="N940">
        <v>1013</v>
      </c>
      <c r="O940" t="s">
        <v>904</v>
      </c>
      <c r="P940" t="s">
        <v>904</v>
      </c>
      <c r="Q940">
        <v>1</v>
      </c>
      <c r="X940">
        <v>3.65</v>
      </c>
      <c r="Y940">
        <v>0</v>
      </c>
      <c r="Z940">
        <v>0</v>
      </c>
      <c r="AA940">
        <v>0</v>
      </c>
      <c r="AB940">
        <v>9.6199999999999992</v>
      </c>
      <c r="AC940">
        <v>0</v>
      </c>
      <c r="AD940">
        <v>1</v>
      </c>
      <c r="AE940">
        <v>1</v>
      </c>
      <c r="AF940" t="s">
        <v>20</v>
      </c>
      <c r="AG940">
        <v>3.8325</v>
      </c>
      <c r="AH940">
        <v>2</v>
      </c>
      <c r="AI940">
        <v>51655281</v>
      </c>
      <c r="AJ940">
        <v>811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ROW(Source!A669)</f>
        <v>669</v>
      </c>
      <c r="B941">
        <v>51655291</v>
      </c>
      <c r="C941">
        <v>51655280</v>
      </c>
      <c r="D941">
        <v>49510905</v>
      </c>
      <c r="E941">
        <v>70</v>
      </c>
      <c r="F941">
        <v>1</v>
      </c>
      <c r="G941">
        <v>1</v>
      </c>
      <c r="H941">
        <v>1</v>
      </c>
      <c r="I941" t="s">
        <v>905</v>
      </c>
      <c r="J941" t="s">
        <v>3</v>
      </c>
      <c r="K941" t="s">
        <v>906</v>
      </c>
      <c r="L941">
        <v>1191</v>
      </c>
      <c r="N941">
        <v>1013</v>
      </c>
      <c r="O941" t="s">
        <v>904</v>
      </c>
      <c r="P941" t="s">
        <v>904</v>
      </c>
      <c r="Q941">
        <v>1</v>
      </c>
      <c r="X941">
        <v>0.05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2</v>
      </c>
      <c r="AF941" t="s">
        <v>20</v>
      </c>
      <c r="AG941">
        <v>5.2500000000000005E-2</v>
      </c>
      <c r="AH941">
        <v>2</v>
      </c>
      <c r="AI941">
        <v>51655282</v>
      </c>
      <c r="AJ941">
        <v>812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ROW(Source!A669)</f>
        <v>669</v>
      </c>
      <c r="B942">
        <v>51655292</v>
      </c>
      <c r="C942">
        <v>51655280</v>
      </c>
      <c r="D942">
        <v>49672573</v>
      </c>
      <c r="E942">
        <v>1</v>
      </c>
      <c r="F942">
        <v>1</v>
      </c>
      <c r="G942">
        <v>1</v>
      </c>
      <c r="H942">
        <v>2</v>
      </c>
      <c r="I942" t="s">
        <v>907</v>
      </c>
      <c r="J942" t="s">
        <v>908</v>
      </c>
      <c r="K942" t="s">
        <v>909</v>
      </c>
      <c r="L942">
        <v>1367</v>
      </c>
      <c r="N942">
        <v>1011</v>
      </c>
      <c r="O942" t="s">
        <v>910</v>
      </c>
      <c r="P942" t="s">
        <v>910</v>
      </c>
      <c r="Q942">
        <v>1</v>
      </c>
      <c r="X942">
        <v>0.01</v>
      </c>
      <c r="Y942">
        <v>0</v>
      </c>
      <c r="Z942">
        <v>115.4</v>
      </c>
      <c r="AA942">
        <v>13.5</v>
      </c>
      <c r="AB942">
        <v>0</v>
      </c>
      <c r="AC942">
        <v>0</v>
      </c>
      <c r="AD942">
        <v>1</v>
      </c>
      <c r="AE942">
        <v>0</v>
      </c>
      <c r="AF942" t="s">
        <v>20</v>
      </c>
      <c r="AG942">
        <v>1.0500000000000001E-2</v>
      </c>
      <c r="AH942">
        <v>2</v>
      </c>
      <c r="AI942">
        <v>51655283</v>
      </c>
      <c r="AJ942">
        <v>813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ROW(Source!A669)</f>
        <v>669</v>
      </c>
      <c r="B943">
        <v>51655293</v>
      </c>
      <c r="C943">
        <v>51655280</v>
      </c>
      <c r="D943">
        <v>49672695</v>
      </c>
      <c r="E943">
        <v>1</v>
      </c>
      <c r="F943">
        <v>1</v>
      </c>
      <c r="G943">
        <v>1</v>
      </c>
      <c r="H943">
        <v>2</v>
      </c>
      <c r="I943" t="s">
        <v>911</v>
      </c>
      <c r="J943" t="s">
        <v>912</v>
      </c>
      <c r="K943" t="s">
        <v>913</v>
      </c>
      <c r="L943">
        <v>1367</v>
      </c>
      <c r="N943">
        <v>1011</v>
      </c>
      <c r="O943" t="s">
        <v>910</v>
      </c>
      <c r="P943" t="s">
        <v>910</v>
      </c>
      <c r="Q943">
        <v>1</v>
      </c>
      <c r="X943">
        <v>0.91</v>
      </c>
      <c r="Y943">
        <v>0</v>
      </c>
      <c r="Z943">
        <v>3.12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20</v>
      </c>
      <c r="AG943">
        <v>0.95550000000000013</v>
      </c>
      <c r="AH943">
        <v>2</v>
      </c>
      <c r="AI943">
        <v>51655284</v>
      </c>
      <c r="AJ943">
        <v>814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ROW(Source!A669)</f>
        <v>669</v>
      </c>
      <c r="B944">
        <v>51655294</v>
      </c>
      <c r="C944">
        <v>51655280</v>
      </c>
      <c r="D944">
        <v>49673503</v>
      </c>
      <c r="E944">
        <v>1</v>
      </c>
      <c r="F944">
        <v>1</v>
      </c>
      <c r="G944">
        <v>1</v>
      </c>
      <c r="H944">
        <v>2</v>
      </c>
      <c r="I944" t="s">
        <v>914</v>
      </c>
      <c r="J944" t="s">
        <v>915</v>
      </c>
      <c r="K944" t="s">
        <v>916</v>
      </c>
      <c r="L944">
        <v>1367</v>
      </c>
      <c r="N944">
        <v>1011</v>
      </c>
      <c r="O944" t="s">
        <v>910</v>
      </c>
      <c r="P944" t="s">
        <v>910</v>
      </c>
      <c r="Q944">
        <v>1</v>
      </c>
      <c r="X944">
        <v>0.04</v>
      </c>
      <c r="Y944">
        <v>0</v>
      </c>
      <c r="Z944">
        <v>65.709999999999994</v>
      </c>
      <c r="AA944">
        <v>11.6</v>
      </c>
      <c r="AB944">
        <v>0</v>
      </c>
      <c r="AC944">
        <v>0</v>
      </c>
      <c r="AD944">
        <v>1</v>
      </c>
      <c r="AE944">
        <v>0</v>
      </c>
      <c r="AF944" t="s">
        <v>20</v>
      </c>
      <c r="AG944">
        <v>4.2000000000000003E-2</v>
      </c>
      <c r="AH944">
        <v>2</v>
      </c>
      <c r="AI944">
        <v>51655285</v>
      </c>
      <c r="AJ944">
        <v>815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ROW(Source!A669)</f>
        <v>669</v>
      </c>
      <c r="B945">
        <v>51655295</v>
      </c>
      <c r="C945">
        <v>51655280</v>
      </c>
      <c r="D945">
        <v>49525488</v>
      </c>
      <c r="E945">
        <v>1</v>
      </c>
      <c r="F945">
        <v>1</v>
      </c>
      <c r="G945">
        <v>1</v>
      </c>
      <c r="H945">
        <v>3</v>
      </c>
      <c r="I945" t="s">
        <v>917</v>
      </c>
      <c r="J945" t="s">
        <v>918</v>
      </c>
      <c r="K945" t="s">
        <v>919</v>
      </c>
      <c r="L945">
        <v>1346</v>
      </c>
      <c r="N945">
        <v>1009</v>
      </c>
      <c r="O945" t="s">
        <v>920</v>
      </c>
      <c r="P945" t="s">
        <v>920</v>
      </c>
      <c r="Q945">
        <v>1</v>
      </c>
      <c r="X945">
        <v>0.02</v>
      </c>
      <c r="Y945">
        <v>9.0399999999999991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3</v>
      </c>
      <c r="AG945">
        <v>0.02</v>
      </c>
      <c r="AH945">
        <v>2</v>
      </c>
      <c r="AI945">
        <v>51655286</v>
      </c>
      <c r="AJ945">
        <v>816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ROW(Source!A669)</f>
        <v>669</v>
      </c>
      <c r="B946">
        <v>51655296</v>
      </c>
      <c r="C946">
        <v>51655280</v>
      </c>
      <c r="D946">
        <v>49526492</v>
      </c>
      <c r="E946">
        <v>1</v>
      </c>
      <c r="F946">
        <v>1</v>
      </c>
      <c r="G946">
        <v>1</v>
      </c>
      <c r="H946">
        <v>3</v>
      </c>
      <c r="I946" t="s">
        <v>921</v>
      </c>
      <c r="J946" t="s">
        <v>922</v>
      </c>
      <c r="K946" t="s">
        <v>923</v>
      </c>
      <c r="L946">
        <v>1346</v>
      </c>
      <c r="N946">
        <v>1009</v>
      </c>
      <c r="O946" t="s">
        <v>920</v>
      </c>
      <c r="P946" t="s">
        <v>920</v>
      </c>
      <c r="Q946">
        <v>1</v>
      </c>
      <c r="X946">
        <v>0.08</v>
      </c>
      <c r="Y946">
        <v>23.09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0.08</v>
      </c>
      <c r="AH946">
        <v>2</v>
      </c>
      <c r="AI946">
        <v>51655287</v>
      </c>
      <c r="AJ946">
        <v>817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ROW(Source!A671)</f>
        <v>671</v>
      </c>
      <c r="B947">
        <v>51655309</v>
      </c>
      <c r="C947">
        <v>51655298</v>
      </c>
      <c r="D947">
        <v>49510723</v>
      </c>
      <c r="E947">
        <v>70</v>
      </c>
      <c r="F947">
        <v>1</v>
      </c>
      <c r="G947">
        <v>1</v>
      </c>
      <c r="H947">
        <v>1</v>
      </c>
      <c r="I947" t="s">
        <v>924</v>
      </c>
      <c r="J947" t="s">
        <v>3</v>
      </c>
      <c r="K947" t="s">
        <v>925</v>
      </c>
      <c r="L947">
        <v>1191</v>
      </c>
      <c r="N947">
        <v>1013</v>
      </c>
      <c r="O947" t="s">
        <v>904</v>
      </c>
      <c r="P947" t="s">
        <v>904</v>
      </c>
      <c r="Q947">
        <v>1</v>
      </c>
      <c r="X947">
        <v>1.07</v>
      </c>
      <c r="Y947">
        <v>0</v>
      </c>
      <c r="Z947">
        <v>0</v>
      </c>
      <c r="AA947">
        <v>0</v>
      </c>
      <c r="AB947">
        <v>8.9700000000000006</v>
      </c>
      <c r="AC947">
        <v>0</v>
      </c>
      <c r="AD947">
        <v>1</v>
      </c>
      <c r="AE947">
        <v>1</v>
      </c>
      <c r="AF947" t="s">
        <v>20</v>
      </c>
      <c r="AG947">
        <v>1.1235000000000002</v>
      </c>
      <c r="AH947">
        <v>2</v>
      </c>
      <c r="AI947">
        <v>51655299</v>
      </c>
      <c r="AJ947">
        <v>819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ROW(Source!A671)</f>
        <v>671</v>
      </c>
      <c r="B948">
        <v>51655310</v>
      </c>
      <c r="C948">
        <v>51655298</v>
      </c>
      <c r="D948">
        <v>49510905</v>
      </c>
      <c r="E948">
        <v>70</v>
      </c>
      <c r="F948">
        <v>1</v>
      </c>
      <c r="G948">
        <v>1</v>
      </c>
      <c r="H948">
        <v>1</v>
      </c>
      <c r="I948" t="s">
        <v>905</v>
      </c>
      <c r="J948" t="s">
        <v>3</v>
      </c>
      <c r="K948" t="s">
        <v>906</v>
      </c>
      <c r="L948">
        <v>1191</v>
      </c>
      <c r="N948">
        <v>1013</v>
      </c>
      <c r="O948" t="s">
        <v>904</v>
      </c>
      <c r="P948" t="s">
        <v>904</v>
      </c>
      <c r="Q948">
        <v>1</v>
      </c>
      <c r="X948">
        <v>0.01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2</v>
      </c>
      <c r="AF948" t="s">
        <v>20</v>
      </c>
      <c r="AG948">
        <v>1.0500000000000001E-2</v>
      </c>
      <c r="AH948">
        <v>2</v>
      </c>
      <c r="AI948">
        <v>51655300</v>
      </c>
      <c r="AJ948">
        <v>820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ROW(Source!A671)</f>
        <v>671</v>
      </c>
      <c r="B949">
        <v>51655311</v>
      </c>
      <c r="C949">
        <v>51655298</v>
      </c>
      <c r="D949">
        <v>49673503</v>
      </c>
      <c r="E949">
        <v>1</v>
      </c>
      <c r="F949">
        <v>1</v>
      </c>
      <c r="G949">
        <v>1</v>
      </c>
      <c r="H949">
        <v>2</v>
      </c>
      <c r="I949" t="s">
        <v>914</v>
      </c>
      <c r="J949" t="s">
        <v>915</v>
      </c>
      <c r="K949" t="s">
        <v>916</v>
      </c>
      <c r="L949">
        <v>1367</v>
      </c>
      <c r="N949">
        <v>1011</v>
      </c>
      <c r="O949" t="s">
        <v>910</v>
      </c>
      <c r="P949" t="s">
        <v>910</v>
      </c>
      <c r="Q949">
        <v>1</v>
      </c>
      <c r="X949">
        <v>0.01</v>
      </c>
      <c r="Y949">
        <v>0</v>
      </c>
      <c r="Z949">
        <v>65.709999999999994</v>
      </c>
      <c r="AA949">
        <v>11.6</v>
      </c>
      <c r="AB949">
        <v>0</v>
      </c>
      <c r="AC949">
        <v>0</v>
      </c>
      <c r="AD949">
        <v>1</v>
      </c>
      <c r="AE949">
        <v>0</v>
      </c>
      <c r="AF949" t="s">
        <v>20</v>
      </c>
      <c r="AG949">
        <v>1.0500000000000001E-2</v>
      </c>
      <c r="AH949">
        <v>2</v>
      </c>
      <c r="AI949">
        <v>51655301</v>
      </c>
      <c r="AJ949">
        <v>821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ROW(Source!A671)</f>
        <v>671</v>
      </c>
      <c r="B950">
        <v>51655312</v>
      </c>
      <c r="C950">
        <v>51655298</v>
      </c>
      <c r="D950">
        <v>49673715</v>
      </c>
      <c r="E950">
        <v>1</v>
      </c>
      <c r="F950">
        <v>1</v>
      </c>
      <c r="G950">
        <v>1</v>
      </c>
      <c r="H950">
        <v>2</v>
      </c>
      <c r="I950" t="s">
        <v>926</v>
      </c>
      <c r="J950" t="s">
        <v>927</v>
      </c>
      <c r="K950" t="s">
        <v>928</v>
      </c>
      <c r="L950">
        <v>1367</v>
      </c>
      <c r="N950">
        <v>1011</v>
      </c>
      <c r="O950" t="s">
        <v>910</v>
      </c>
      <c r="P950" t="s">
        <v>910</v>
      </c>
      <c r="Q950">
        <v>1</v>
      </c>
      <c r="X950">
        <v>0.1</v>
      </c>
      <c r="Y950">
        <v>0</v>
      </c>
      <c r="Z950">
        <v>8.1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20</v>
      </c>
      <c r="AG950">
        <v>0.10500000000000001</v>
      </c>
      <c r="AH950">
        <v>2</v>
      </c>
      <c r="AI950">
        <v>51655302</v>
      </c>
      <c r="AJ950">
        <v>822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ROW(Source!A671)</f>
        <v>671</v>
      </c>
      <c r="B951">
        <v>51655313</v>
      </c>
      <c r="C951">
        <v>51655298</v>
      </c>
      <c r="D951">
        <v>49523218</v>
      </c>
      <c r="E951">
        <v>1</v>
      </c>
      <c r="F951">
        <v>1</v>
      </c>
      <c r="G951">
        <v>1</v>
      </c>
      <c r="H951">
        <v>3</v>
      </c>
      <c r="I951" t="s">
        <v>42</v>
      </c>
      <c r="J951" t="s">
        <v>45</v>
      </c>
      <c r="K951" t="s">
        <v>43</v>
      </c>
      <c r="L951">
        <v>1374</v>
      </c>
      <c r="N951">
        <v>1013</v>
      </c>
      <c r="O951" t="s">
        <v>44</v>
      </c>
      <c r="P951" t="s">
        <v>44</v>
      </c>
      <c r="Q951">
        <v>1</v>
      </c>
      <c r="X951">
        <v>0.1</v>
      </c>
      <c r="Y951">
        <v>1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 t="s">
        <v>3</v>
      </c>
      <c r="AG951">
        <v>0.1</v>
      </c>
      <c r="AH951">
        <v>2</v>
      </c>
      <c r="AI951">
        <v>51655303</v>
      </c>
      <c r="AJ951">
        <v>823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ROW(Source!A671)</f>
        <v>671</v>
      </c>
      <c r="B952">
        <v>51655314</v>
      </c>
      <c r="C952">
        <v>51655298</v>
      </c>
      <c r="D952">
        <v>49524301</v>
      </c>
      <c r="E952">
        <v>1</v>
      </c>
      <c r="F952">
        <v>1</v>
      </c>
      <c r="G952">
        <v>1</v>
      </c>
      <c r="H952">
        <v>3</v>
      </c>
      <c r="I952" t="s">
        <v>929</v>
      </c>
      <c r="J952" t="s">
        <v>930</v>
      </c>
      <c r="K952" t="s">
        <v>931</v>
      </c>
      <c r="L952">
        <v>1348</v>
      </c>
      <c r="N952">
        <v>1009</v>
      </c>
      <c r="O952" t="s">
        <v>105</v>
      </c>
      <c r="P952" t="s">
        <v>105</v>
      </c>
      <c r="Q952">
        <v>1000</v>
      </c>
      <c r="X952">
        <v>1.0000000000000001E-5</v>
      </c>
      <c r="Y952">
        <v>10362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1.0000000000000001E-5</v>
      </c>
      <c r="AH952">
        <v>2</v>
      </c>
      <c r="AI952">
        <v>51655304</v>
      </c>
      <c r="AJ952">
        <v>824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ROW(Source!A671)</f>
        <v>671</v>
      </c>
      <c r="B953">
        <v>51655315</v>
      </c>
      <c r="C953">
        <v>51655298</v>
      </c>
      <c r="D953">
        <v>49525498</v>
      </c>
      <c r="E953">
        <v>1</v>
      </c>
      <c r="F953">
        <v>1</v>
      </c>
      <c r="G953">
        <v>1</v>
      </c>
      <c r="H953">
        <v>3</v>
      </c>
      <c r="I953" t="s">
        <v>932</v>
      </c>
      <c r="J953" t="s">
        <v>933</v>
      </c>
      <c r="K953" t="s">
        <v>934</v>
      </c>
      <c r="L953">
        <v>1348</v>
      </c>
      <c r="N953">
        <v>1009</v>
      </c>
      <c r="O953" t="s">
        <v>105</v>
      </c>
      <c r="P953" t="s">
        <v>105</v>
      </c>
      <c r="Q953">
        <v>1000</v>
      </c>
      <c r="X953">
        <v>8.0000000000000007E-5</v>
      </c>
      <c r="Y953">
        <v>12430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8.0000000000000007E-5</v>
      </c>
      <c r="AH953">
        <v>2</v>
      </c>
      <c r="AI953">
        <v>51655305</v>
      </c>
      <c r="AJ953">
        <v>825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ROW(Source!A671)</f>
        <v>671</v>
      </c>
      <c r="B954">
        <v>51655316</v>
      </c>
      <c r="C954">
        <v>51655298</v>
      </c>
      <c r="D954">
        <v>49543539</v>
      </c>
      <c r="E954">
        <v>1</v>
      </c>
      <c r="F954">
        <v>1</v>
      </c>
      <c r="G954">
        <v>1</v>
      </c>
      <c r="H954">
        <v>3</v>
      </c>
      <c r="I954" t="s">
        <v>935</v>
      </c>
      <c r="J954" t="s">
        <v>936</v>
      </c>
      <c r="K954" t="s">
        <v>937</v>
      </c>
      <c r="L954">
        <v>1348</v>
      </c>
      <c r="N954">
        <v>1009</v>
      </c>
      <c r="O954" t="s">
        <v>105</v>
      </c>
      <c r="P954" t="s">
        <v>105</v>
      </c>
      <c r="Q954">
        <v>1000</v>
      </c>
      <c r="X954">
        <v>4.2999999999999999E-4</v>
      </c>
      <c r="Y954">
        <v>6508.75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4.2999999999999999E-4</v>
      </c>
      <c r="AH954">
        <v>2</v>
      </c>
      <c r="AI954">
        <v>51655306</v>
      </c>
      <c r="AJ954">
        <v>826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ROW(Source!A671)</f>
        <v>671</v>
      </c>
      <c r="B955">
        <v>51655317</v>
      </c>
      <c r="C955">
        <v>51655298</v>
      </c>
      <c r="D955">
        <v>49565711</v>
      </c>
      <c r="E955">
        <v>1</v>
      </c>
      <c r="F955">
        <v>1</v>
      </c>
      <c r="G955">
        <v>1</v>
      </c>
      <c r="H955">
        <v>3</v>
      </c>
      <c r="I955" t="s">
        <v>50</v>
      </c>
      <c r="J955" t="s">
        <v>53</v>
      </c>
      <c r="K955" t="s">
        <v>51</v>
      </c>
      <c r="L955">
        <v>1327</v>
      </c>
      <c r="N955">
        <v>1005</v>
      </c>
      <c r="O955" t="s">
        <v>52</v>
      </c>
      <c r="P955" t="s">
        <v>52</v>
      </c>
      <c r="Q955">
        <v>1</v>
      </c>
      <c r="X955">
        <v>0.04</v>
      </c>
      <c r="Y955">
        <v>926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0</v>
      </c>
      <c r="AF955" t="s">
        <v>3</v>
      </c>
      <c r="AG955">
        <v>0.04</v>
      </c>
      <c r="AH955">
        <v>2</v>
      </c>
      <c r="AI955">
        <v>51655308</v>
      </c>
      <c r="AJ955">
        <v>827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ROW(Source!A675)</f>
        <v>675</v>
      </c>
      <c r="B956">
        <v>51655334</v>
      </c>
      <c r="C956">
        <v>51655321</v>
      </c>
      <c r="D956">
        <v>49510719</v>
      </c>
      <c r="E956">
        <v>70</v>
      </c>
      <c r="F956">
        <v>1</v>
      </c>
      <c r="G956">
        <v>1</v>
      </c>
      <c r="H956">
        <v>1</v>
      </c>
      <c r="I956" t="s">
        <v>942</v>
      </c>
      <c r="J956" t="s">
        <v>3</v>
      </c>
      <c r="K956" t="s">
        <v>943</v>
      </c>
      <c r="L956">
        <v>1191</v>
      </c>
      <c r="N956">
        <v>1013</v>
      </c>
      <c r="O956" t="s">
        <v>904</v>
      </c>
      <c r="P956" t="s">
        <v>904</v>
      </c>
      <c r="Q956">
        <v>1</v>
      </c>
      <c r="X956">
        <v>154</v>
      </c>
      <c r="Y956">
        <v>0</v>
      </c>
      <c r="Z956">
        <v>0</v>
      </c>
      <c r="AA956">
        <v>0</v>
      </c>
      <c r="AB956">
        <v>8.74</v>
      </c>
      <c r="AC956">
        <v>0</v>
      </c>
      <c r="AD956">
        <v>1</v>
      </c>
      <c r="AE956">
        <v>1</v>
      </c>
      <c r="AF956" t="s">
        <v>20</v>
      </c>
      <c r="AG956">
        <v>161.70000000000002</v>
      </c>
      <c r="AH956">
        <v>2</v>
      </c>
      <c r="AI956">
        <v>51655322</v>
      </c>
      <c r="AJ956">
        <v>829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ROW(Source!A675)</f>
        <v>675</v>
      </c>
      <c r="B957">
        <v>51655335</v>
      </c>
      <c r="C957">
        <v>51655321</v>
      </c>
      <c r="D957">
        <v>49510905</v>
      </c>
      <c r="E957">
        <v>70</v>
      </c>
      <c r="F957">
        <v>1</v>
      </c>
      <c r="G957">
        <v>1</v>
      </c>
      <c r="H957">
        <v>1</v>
      </c>
      <c r="I957" t="s">
        <v>905</v>
      </c>
      <c r="J957" t="s">
        <v>3</v>
      </c>
      <c r="K957" t="s">
        <v>906</v>
      </c>
      <c r="L957">
        <v>1191</v>
      </c>
      <c r="N957">
        <v>1013</v>
      </c>
      <c r="O957" t="s">
        <v>904</v>
      </c>
      <c r="P957" t="s">
        <v>904</v>
      </c>
      <c r="Q957">
        <v>1</v>
      </c>
      <c r="X957">
        <v>1.2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2</v>
      </c>
      <c r="AF957" t="s">
        <v>20</v>
      </c>
      <c r="AG957">
        <v>1.26</v>
      </c>
      <c r="AH957">
        <v>2</v>
      </c>
      <c r="AI957">
        <v>51655323</v>
      </c>
      <c r="AJ957">
        <v>830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ROW(Source!A675)</f>
        <v>675</v>
      </c>
      <c r="B958">
        <v>51655336</v>
      </c>
      <c r="C958">
        <v>51655321</v>
      </c>
      <c r="D958">
        <v>49672573</v>
      </c>
      <c r="E958">
        <v>1</v>
      </c>
      <c r="F958">
        <v>1</v>
      </c>
      <c r="G958">
        <v>1</v>
      </c>
      <c r="H958">
        <v>2</v>
      </c>
      <c r="I958" t="s">
        <v>907</v>
      </c>
      <c r="J958" t="s">
        <v>908</v>
      </c>
      <c r="K958" t="s">
        <v>909</v>
      </c>
      <c r="L958">
        <v>1367</v>
      </c>
      <c r="N958">
        <v>1011</v>
      </c>
      <c r="O958" t="s">
        <v>910</v>
      </c>
      <c r="P958" t="s">
        <v>910</v>
      </c>
      <c r="Q958">
        <v>1</v>
      </c>
      <c r="X958">
        <v>0.48</v>
      </c>
      <c r="Y958">
        <v>0</v>
      </c>
      <c r="Z958">
        <v>115.4</v>
      </c>
      <c r="AA958">
        <v>13.5</v>
      </c>
      <c r="AB958">
        <v>0</v>
      </c>
      <c r="AC958">
        <v>0</v>
      </c>
      <c r="AD958">
        <v>1</v>
      </c>
      <c r="AE958">
        <v>0</v>
      </c>
      <c r="AF958" t="s">
        <v>20</v>
      </c>
      <c r="AG958">
        <v>0.504</v>
      </c>
      <c r="AH958">
        <v>2</v>
      </c>
      <c r="AI958">
        <v>51655324</v>
      </c>
      <c r="AJ958">
        <v>831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ROW(Source!A675)</f>
        <v>675</v>
      </c>
      <c r="B959">
        <v>51655337</v>
      </c>
      <c r="C959">
        <v>51655321</v>
      </c>
      <c r="D959">
        <v>49672703</v>
      </c>
      <c r="E959">
        <v>1</v>
      </c>
      <c r="F959">
        <v>1</v>
      </c>
      <c r="G959">
        <v>1</v>
      </c>
      <c r="H959">
        <v>2</v>
      </c>
      <c r="I959" t="s">
        <v>944</v>
      </c>
      <c r="J959" t="s">
        <v>945</v>
      </c>
      <c r="K959" t="s">
        <v>946</v>
      </c>
      <c r="L959">
        <v>1367</v>
      </c>
      <c r="N959">
        <v>1011</v>
      </c>
      <c r="O959" t="s">
        <v>910</v>
      </c>
      <c r="P959" t="s">
        <v>910</v>
      </c>
      <c r="Q959">
        <v>1</v>
      </c>
      <c r="X959">
        <v>0.34</v>
      </c>
      <c r="Y959">
        <v>0</v>
      </c>
      <c r="Z959">
        <v>6.66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20</v>
      </c>
      <c r="AG959">
        <v>0.35700000000000004</v>
      </c>
      <c r="AH959">
        <v>2</v>
      </c>
      <c r="AI959">
        <v>51655325</v>
      </c>
      <c r="AJ959">
        <v>832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ROW(Source!A675)</f>
        <v>675</v>
      </c>
      <c r="B960">
        <v>51655338</v>
      </c>
      <c r="C960">
        <v>51655321</v>
      </c>
      <c r="D960">
        <v>49673503</v>
      </c>
      <c r="E960">
        <v>1</v>
      </c>
      <c r="F960">
        <v>1</v>
      </c>
      <c r="G960">
        <v>1</v>
      </c>
      <c r="H960">
        <v>2</v>
      </c>
      <c r="I960" t="s">
        <v>914</v>
      </c>
      <c r="J960" t="s">
        <v>915</v>
      </c>
      <c r="K960" t="s">
        <v>916</v>
      </c>
      <c r="L960">
        <v>1367</v>
      </c>
      <c r="N960">
        <v>1011</v>
      </c>
      <c r="O960" t="s">
        <v>910</v>
      </c>
      <c r="P960" t="s">
        <v>910</v>
      </c>
      <c r="Q960">
        <v>1</v>
      </c>
      <c r="X960">
        <v>0.72</v>
      </c>
      <c r="Y960">
        <v>0</v>
      </c>
      <c r="Z960">
        <v>65.709999999999994</v>
      </c>
      <c r="AA960">
        <v>11.6</v>
      </c>
      <c r="AB960">
        <v>0</v>
      </c>
      <c r="AC960">
        <v>0</v>
      </c>
      <c r="AD960">
        <v>1</v>
      </c>
      <c r="AE960">
        <v>0</v>
      </c>
      <c r="AF960" t="s">
        <v>20</v>
      </c>
      <c r="AG960">
        <v>0.75600000000000001</v>
      </c>
      <c r="AH960">
        <v>2</v>
      </c>
      <c r="AI960">
        <v>51655326</v>
      </c>
      <c r="AJ960">
        <v>833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ROW(Source!A675)</f>
        <v>675</v>
      </c>
      <c r="B961">
        <v>51655339</v>
      </c>
      <c r="C961">
        <v>51655321</v>
      </c>
      <c r="D961">
        <v>49673715</v>
      </c>
      <c r="E961">
        <v>1</v>
      </c>
      <c r="F961">
        <v>1</v>
      </c>
      <c r="G961">
        <v>1</v>
      </c>
      <c r="H961">
        <v>2</v>
      </c>
      <c r="I961" t="s">
        <v>926</v>
      </c>
      <c r="J961" t="s">
        <v>927</v>
      </c>
      <c r="K961" t="s">
        <v>928</v>
      </c>
      <c r="L961">
        <v>1367</v>
      </c>
      <c r="N961">
        <v>1011</v>
      </c>
      <c r="O961" t="s">
        <v>910</v>
      </c>
      <c r="P961" t="s">
        <v>910</v>
      </c>
      <c r="Q961">
        <v>1</v>
      </c>
      <c r="X961">
        <v>1.54</v>
      </c>
      <c r="Y961">
        <v>0</v>
      </c>
      <c r="Z961">
        <v>8.1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20</v>
      </c>
      <c r="AG961">
        <v>1.6170000000000002</v>
      </c>
      <c r="AH961">
        <v>2</v>
      </c>
      <c r="AI961">
        <v>51655327</v>
      </c>
      <c r="AJ961">
        <v>834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ROW(Source!A675)</f>
        <v>675</v>
      </c>
      <c r="B962">
        <v>51655340</v>
      </c>
      <c r="C962">
        <v>51655321</v>
      </c>
      <c r="D962">
        <v>49521144</v>
      </c>
      <c r="E962">
        <v>1</v>
      </c>
      <c r="F962">
        <v>1</v>
      </c>
      <c r="G962">
        <v>1</v>
      </c>
      <c r="H962">
        <v>3</v>
      </c>
      <c r="I962" t="s">
        <v>947</v>
      </c>
      <c r="J962" t="s">
        <v>948</v>
      </c>
      <c r="K962" t="s">
        <v>949</v>
      </c>
      <c r="L962">
        <v>1348</v>
      </c>
      <c r="N962">
        <v>1009</v>
      </c>
      <c r="O962" t="s">
        <v>105</v>
      </c>
      <c r="P962" t="s">
        <v>105</v>
      </c>
      <c r="Q962">
        <v>1000</v>
      </c>
      <c r="X962">
        <v>8.8999999999999995E-4</v>
      </c>
      <c r="Y962">
        <v>26499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8.8999999999999995E-4</v>
      </c>
      <c r="AH962">
        <v>2</v>
      </c>
      <c r="AI962">
        <v>51655328</v>
      </c>
      <c r="AJ962">
        <v>835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ROW(Source!A675)</f>
        <v>675</v>
      </c>
      <c r="B963">
        <v>51655341</v>
      </c>
      <c r="C963">
        <v>51655321</v>
      </c>
      <c r="D963">
        <v>49524301</v>
      </c>
      <c r="E963">
        <v>1</v>
      </c>
      <c r="F963">
        <v>1</v>
      </c>
      <c r="G963">
        <v>1</v>
      </c>
      <c r="H963">
        <v>3</v>
      </c>
      <c r="I963" t="s">
        <v>929</v>
      </c>
      <c r="J963" t="s">
        <v>930</v>
      </c>
      <c r="K963" t="s">
        <v>931</v>
      </c>
      <c r="L963">
        <v>1348</v>
      </c>
      <c r="N963">
        <v>1009</v>
      </c>
      <c r="O963" t="s">
        <v>105</v>
      </c>
      <c r="P963" t="s">
        <v>105</v>
      </c>
      <c r="Q963">
        <v>1000</v>
      </c>
      <c r="X963">
        <v>4.4999999999999999E-4</v>
      </c>
      <c r="Y963">
        <v>10362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4.4999999999999999E-4</v>
      </c>
      <c r="AH963">
        <v>2</v>
      </c>
      <c r="AI963">
        <v>51655329</v>
      </c>
      <c r="AJ963">
        <v>836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ROW(Source!A675)</f>
        <v>675</v>
      </c>
      <c r="B964">
        <v>51655342</v>
      </c>
      <c r="C964">
        <v>51655321</v>
      </c>
      <c r="D964">
        <v>49525488</v>
      </c>
      <c r="E964">
        <v>1</v>
      </c>
      <c r="F964">
        <v>1</v>
      </c>
      <c r="G964">
        <v>1</v>
      </c>
      <c r="H964">
        <v>3</v>
      </c>
      <c r="I964" t="s">
        <v>917</v>
      </c>
      <c r="J964" t="s">
        <v>918</v>
      </c>
      <c r="K964" t="s">
        <v>919</v>
      </c>
      <c r="L964">
        <v>1346</v>
      </c>
      <c r="N964">
        <v>1009</v>
      </c>
      <c r="O964" t="s">
        <v>920</v>
      </c>
      <c r="P964" t="s">
        <v>920</v>
      </c>
      <c r="Q964">
        <v>1</v>
      </c>
      <c r="X964">
        <v>15</v>
      </c>
      <c r="Y964">
        <v>9.0399999999999991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3</v>
      </c>
      <c r="AG964">
        <v>15</v>
      </c>
      <c r="AH964">
        <v>2</v>
      </c>
      <c r="AI964">
        <v>51655330</v>
      </c>
      <c r="AJ964">
        <v>837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ROW(Source!A675)</f>
        <v>675</v>
      </c>
      <c r="B965">
        <v>51655343</v>
      </c>
      <c r="C965">
        <v>51655321</v>
      </c>
      <c r="D965">
        <v>49526492</v>
      </c>
      <c r="E965">
        <v>1</v>
      </c>
      <c r="F965">
        <v>1</v>
      </c>
      <c r="G965">
        <v>1</v>
      </c>
      <c r="H965">
        <v>3</v>
      </c>
      <c r="I965" t="s">
        <v>921</v>
      </c>
      <c r="J965" t="s">
        <v>922</v>
      </c>
      <c r="K965" t="s">
        <v>923</v>
      </c>
      <c r="L965">
        <v>1346</v>
      </c>
      <c r="N965">
        <v>1009</v>
      </c>
      <c r="O965" t="s">
        <v>920</v>
      </c>
      <c r="P965" t="s">
        <v>920</v>
      </c>
      <c r="Q965">
        <v>1</v>
      </c>
      <c r="X965">
        <v>8</v>
      </c>
      <c r="Y965">
        <v>23.09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3</v>
      </c>
      <c r="AG965">
        <v>8</v>
      </c>
      <c r="AH965">
        <v>2</v>
      </c>
      <c r="AI965">
        <v>51655331</v>
      </c>
      <c r="AJ965">
        <v>838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ROW(Source!A675)</f>
        <v>675</v>
      </c>
      <c r="B966">
        <v>51655344</v>
      </c>
      <c r="C966">
        <v>51655321</v>
      </c>
      <c r="D966">
        <v>49512814</v>
      </c>
      <c r="E966">
        <v>70</v>
      </c>
      <c r="F966">
        <v>1</v>
      </c>
      <c r="G966">
        <v>1</v>
      </c>
      <c r="H966">
        <v>3</v>
      </c>
      <c r="I966" t="s">
        <v>974</v>
      </c>
      <c r="J966" t="s">
        <v>3</v>
      </c>
      <c r="K966" t="s">
        <v>975</v>
      </c>
      <c r="L966">
        <v>1327</v>
      </c>
      <c r="N966">
        <v>1005</v>
      </c>
      <c r="O966" t="s">
        <v>52</v>
      </c>
      <c r="P966" t="s">
        <v>52</v>
      </c>
      <c r="Q966">
        <v>1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</v>
      </c>
      <c r="AD966">
        <v>0</v>
      </c>
      <c r="AE966">
        <v>0</v>
      </c>
      <c r="AF966" t="s">
        <v>3</v>
      </c>
      <c r="AG966">
        <v>0</v>
      </c>
      <c r="AH966">
        <v>3</v>
      </c>
      <c r="AI966">
        <v>-1</v>
      </c>
      <c r="AJ966" t="s">
        <v>3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ROW(Source!A675)</f>
        <v>675</v>
      </c>
      <c r="B967">
        <v>51655345</v>
      </c>
      <c r="C967">
        <v>51655321</v>
      </c>
      <c r="D967">
        <v>49555131</v>
      </c>
      <c r="E967">
        <v>1</v>
      </c>
      <c r="F967">
        <v>1</v>
      </c>
      <c r="G967">
        <v>1</v>
      </c>
      <c r="H967">
        <v>3</v>
      </c>
      <c r="I967" t="s">
        <v>950</v>
      </c>
      <c r="J967" t="s">
        <v>951</v>
      </c>
      <c r="K967" t="s">
        <v>952</v>
      </c>
      <c r="L967">
        <v>1348</v>
      </c>
      <c r="N967">
        <v>1009</v>
      </c>
      <c r="O967" t="s">
        <v>105</v>
      </c>
      <c r="P967" t="s">
        <v>105</v>
      </c>
      <c r="Q967">
        <v>1000</v>
      </c>
      <c r="X967">
        <v>5.0099999999999997E-3</v>
      </c>
      <c r="Y967">
        <v>17183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5.0099999999999997E-3</v>
      </c>
      <c r="AH967">
        <v>2</v>
      </c>
      <c r="AI967">
        <v>51655332</v>
      </c>
      <c r="AJ967">
        <v>839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ROW(Source!A675)</f>
        <v>675</v>
      </c>
      <c r="B968">
        <v>51655346</v>
      </c>
      <c r="C968">
        <v>51655321</v>
      </c>
      <c r="D968">
        <v>49514607</v>
      </c>
      <c r="E968">
        <v>70</v>
      </c>
      <c r="F968">
        <v>1</v>
      </c>
      <c r="G968">
        <v>1</v>
      </c>
      <c r="H968">
        <v>3</v>
      </c>
      <c r="I968" t="s">
        <v>976</v>
      </c>
      <c r="J968" t="s">
        <v>3</v>
      </c>
      <c r="K968" t="s">
        <v>977</v>
      </c>
      <c r="L968">
        <v>1327</v>
      </c>
      <c r="N968">
        <v>1005</v>
      </c>
      <c r="O968" t="s">
        <v>52</v>
      </c>
      <c r="P968" t="s">
        <v>52</v>
      </c>
      <c r="Q968">
        <v>1</v>
      </c>
      <c r="X968">
        <v>100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 t="s">
        <v>3</v>
      </c>
      <c r="AG968">
        <v>100</v>
      </c>
      <c r="AH968">
        <v>3</v>
      </c>
      <c r="AI968">
        <v>-1</v>
      </c>
      <c r="AJ968" t="s">
        <v>3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ROW(Source!A675)</f>
        <v>675</v>
      </c>
      <c r="B969">
        <v>51655347</v>
      </c>
      <c r="C969">
        <v>51655321</v>
      </c>
      <c r="D969">
        <v>49514616</v>
      </c>
      <c r="E969">
        <v>70</v>
      </c>
      <c r="F969">
        <v>1</v>
      </c>
      <c r="G969">
        <v>1</v>
      </c>
      <c r="H969">
        <v>3</v>
      </c>
      <c r="I969" t="s">
        <v>978</v>
      </c>
      <c r="J969" t="s">
        <v>3</v>
      </c>
      <c r="K969" t="s">
        <v>979</v>
      </c>
      <c r="L969">
        <v>1346</v>
      </c>
      <c r="N969">
        <v>1009</v>
      </c>
      <c r="O969" t="s">
        <v>920</v>
      </c>
      <c r="P969" t="s">
        <v>920</v>
      </c>
      <c r="Q969">
        <v>1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</v>
      </c>
      <c r="AD969">
        <v>0</v>
      </c>
      <c r="AE969">
        <v>0</v>
      </c>
      <c r="AF969" t="s">
        <v>3</v>
      </c>
      <c r="AG969">
        <v>0</v>
      </c>
      <c r="AH969">
        <v>3</v>
      </c>
      <c r="AI969">
        <v>-1</v>
      </c>
      <c r="AJ969" t="s">
        <v>3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ROW(Source!A675)</f>
        <v>675</v>
      </c>
      <c r="B970">
        <v>51655348</v>
      </c>
      <c r="C970">
        <v>51655321</v>
      </c>
      <c r="D970">
        <v>49514616</v>
      </c>
      <c r="E970">
        <v>70</v>
      </c>
      <c r="F970">
        <v>1</v>
      </c>
      <c r="G970">
        <v>1</v>
      </c>
      <c r="H970">
        <v>3</v>
      </c>
      <c r="I970" t="s">
        <v>978</v>
      </c>
      <c r="J970" t="s">
        <v>3</v>
      </c>
      <c r="K970" t="s">
        <v>980</v>
      </c>
      <c r="L970">
        <v>1371</v>
      </c>
      <c r="N970">
        <v>1013</v>
      </c>
      <c r="O970" t="s">
        <v>17</v>
      </c>
      <c r="P970" t="s">
        <v>17</v>
      </c>
      <c r="Q970">
        <v>1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</v>
      </c>
      <c r="AD970">
        <v>0</v>
      </c>
      <c r="AE970">
        <v>0</v>
      </c>
      <c r="AF970" t="s">
        <v>3</v>
      </c>
      <c r="AG970">
        <v>0</v>
      </c>
      <c r="AH970">
        <v>3</v>
      </c>
      <c r="AI970">
        <v>-1</v>
      </c>
      <c r="AJ970" t="s">
        <v>3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ROW(Source!A675)</f>
        <v>675</v>
      </c>
      <c r="B971">
        <v>51655349</v>
      </c>
      <c r="C971">
        <v>51655321</v>
      </c>
      <c r="D971">
        <v>49514677</v>
      </c>
      <c r="E971">
        <v>70</v>
      </c>
      <c r="F971">
        <v>1</v>
      </c>
      <c r="G971">
        <v>1</v>
      </c>
      <c r="H971">
        <v>3</v>
      </c>
      <c r="I971" t="s">
        <v>981</v>
      </c>
      <c r="J971" t="s">
        <v>3</v>
      </c>
      <c r="K971" t="s">
        <v>982</v>
      </c>
      <c r="L971">
        <v>1371</v>
      </c>
      <c r="N971">
        <v>1013</v>
      </c>
      <c r="O971" t="s">
        <v>17</v>
      </c>
      <c r="P971" t="s">
        <v>17</v>
      </c>
      <c r="Q971">
        <v>1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</v>
      </c>
      <c r="AD971">
        <v>0</v>
      </c>
      <c r="AE971">
        <v>0</v>
      </c>
      <c r="AF971" t="s">
        <v>3</v>
      </c>
      <c r="AG971">
        <v>0</v>
      </c>
      <c r="AH971">
        <v>3</v>
      </c>
      <c r="AI971">
        <v>-1</v>
      </c>
      <c r="AJ971" t="s">
        <v>3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ROW(Source!A675)</f>
        <v>675</v>
      </c>
      <c r="B972">
        <v>51655350</v>
      </c>
      <c r="C972">
        <v>51655321</v>
      </c>
      <c r="D972">
        <v>49514711</v>
      </c>
      <c r="E972">
        <v>70</v>
      </c>
      <c r="F972">
        <v>1</v>
      </c>
      <c r="G972">
        <v>1</v>
      </c>
      <c r="H972">
        <v>3</v>
      </c>
      <c r="I972" t="s">
        <v>983</v>
      </c>
      <c r="J972" t="s">
        <v>3</v>
      </c>
      <c r="K972" t="s">
        <v>984</v>
      </c>
      <c r="L972">
        <v>1371</v>
      </c>
      <c r="N972">
        <v>1013</v>
      </c>
      <c r="O972" t="s">
        <v>17</v>
      </c>
      <c r="P972" t="s">
        <v>17</v>
      </c>
      <c r="Q972">
        <v>1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</v>
      </c>
      <c r="AD972">
        <v>0</v>
      </c>
      <c r="AE972">
        <v>0</v>
      </c>
      <c r="AF972" t="s">
        <v>3</v>
      </c>
      <c r="AG972">
        <v>0</v>
      </c>
      <c r="AH972">
        <v>3</v>
      </c>
      <c r="AI972">
        <v>-1</v>
      </c>
      <c r="AJ972" t="s">
        <v>3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ROW(Source!A677)</f>
        <v>677</v>
      </c>
      <c r="B973">
        <v>51655365</v>
      </c>
      <c r="C973">
        <v>51655352</v>
      </c>
      <c r="D973">
        <v>49510719</v>
      </c>
      <c r="E973">
        <v>70</v>
      </c>
      <c r="F973">
        <v>1</v>
      </c>
      <c r="G973">
        <v>1</v>
      </c>
      <c r="H973">
        <v>1</v>
      </c>
      <c r="I973" t="s">
        <v>942</v>
      </c>
      <c r="J973" t="s">
        <v>3</v>
      </c>
      <c r="K973" t="s">
        <v>943</v>
      </c>
      <c r="L973">
        <v>1191</v>
      </c>
      <c r="N973">
        <v>1013</v>
      </c>
      <c r="O973" t="s">
        <v>904</v>
      </c>
      <c r="P973" t="s">
        <v>904</v>
      </c>
      <c r="Q973">
        <v>1</v>
      </c>
      <c r="X973">
        <v>141</v>
      </c>
      <c r="Y973">
        <v>0</v>
      </c>
      <c r="Z973">
        <v>0</v>
      </c>
      <c r="AA973">
        <v>0</v>
      </c>
      <c r="AB973">
        <v>8.74</v>
      </c>
      <c r="AC973">
        <v>0</v>
      </c>
      <c r="AD973">
        <v>1</v>
      </c>
      <c r="AE973">
        <v>1</v>
      </c>
      <c r="AF973" t="s">
        <v>20</v>
      </c>
      <c r="AG973">
        <v>148.05000000000001</v>
      </c>
      <c r="AH973">
        <v>2</v>
      </c>
      <c r="AI973">
        <v>51655353</v>
      </c>
      <c r="AJ973">
        <v>841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ROW(Source!A677)</f>
        <v>677</v>
      </c>
      <c r="B974">
        <v>51655366</v>
      </c>
      <c r="C974">
        <v>51655352</v>
      </c>
      <c r="D974">
        <v>49510905</v>
      </c>
      <c r="E974">
        <v>70</v>
      </c>
      <c r="F974">
        <v>1</v>
      </c>
      <c r="G974">
        <v>1</v>
      </c>
      <c r="H974">
        <v>1</v>
      </c>
      <c r="I974" t="s">
        <v>905</v>
      </c>
      <c r="J974" t="s">
        <v>3</v>
      </c>
      <c r="K974" t="s">
        <v>906</v>
      </c>
      <c r="L974">
        <v>1191</v>
      </c>
      <c r="N974">
        <v>1013</v>
      </c>
      <c r="O974" t="s">
        <v>904</v>
      </c>
      <c r="P974" t="s">
        <v>904</v>
      </c>
      <c r="Q974">
        <v>1</v>
      </c>
      <c r="X974">
        <v>0.94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2</v>
      </c>
      <c r="AF974" t="s">
        <v>20</v>
      </c>
      <c r="AG974">
        <v>0.98699999999999999</v>
      </c>
      <c r="AH974">
        <v>2</v>
      </c>
      <c r="AI974">
        <v>51655354</v>
      </c>
      <c r="AJ974">
        <v>842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ROW(Source!A677)</f>
        <v>677</v>
      </c>
      <c r="B975">
        <v>51655367</v>
      </c>
      <c r="C975">
        <v>51655352</v>
      </c>
      <c r="D975">
        <v>49672573</v>
      </c>
      <c r="E975">
        <v>1</v>
      </c>
      <c r="F975">
        <v>1</v>
      </c>
      <c r="G975">
        <v>1</v>
      </c>
      <c r="H975">
        <v>2</v>
      </c>
      <c r="I975" t="s">
        <v>907</v>
      </c>
      <c r="J975" t="s">
        <v>908</v>
      </c>
      <c r="K975" t="s">
        <v>909</v>
      </c>
      <c r="L975">
        <v>1367</v>
      </c>
      <c r="N975">
        <v>1011</v>
      </c>
      <c r="O975" t="s">
        <v>910</v>
      </c>
      <c r="P975" t="s">
        <v>910</v>
      </c>
      <c r="Q975">
        <v>1</v>
      </c>
      <c r="X975">
        <v>0.38</v>
      </c>
      <c r="Y975">
        <v>0</v>
      </c>
      <c r="Z975">
        <v>115.4</v>
      </c>
      <c r="AA975">
        <v>13.5</v>
      </c>
      <c r="AB975">
        <v>0</v>
      </c>
      <c r="AC975">
        <v>0</v>
      </c>
      <c r="AD975">
        <v>1</v>
      </c>
      <c r="AE975">
        <v>0</v>
      </c>
      <c r="AF975" t="s">
        <v>20</v>
      </c>
      <c r="AG975">
        <v>0.39900000000000002</v>
      </c>
      <c r="AH975">
        <v>2</v>
      </c>
      <c r="AI975">
        <v>51655355</v>
      </c>
      <c r="AJ975">
        <v>843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ROW(Source!A677)</f>
        <v>677</v>
      </c>
      <c r="B976">
        <v>51655368</v>
      </c>
      <c r="C976">
        <v>51655352</v>
      </c>
      <c r="D976">
        <v>49672703</v>
      </c>
      <c r="E976">
        <v>1</v>
      </c>
      <c r="F976">
        <v>1</v>
      </c>
      <c r="G976">
        <v>1</v>
      </c>
      <c r="H976">
        <v>2</v>
      </c>
      <c r="I976" t="s">
        <v>944</v>
      </c>
      <c r="J976" t="s">
        <v>945</v>
      </c>
      <c r="K976" t="s">
        <v>946</v>
      </c>
      <c r="L976">
        <v>1367</v>
      </c>
      <c r="N976">
        <v>1011</v>
      </c>
      <c r="O976" t="s">
        <v>910</v>
      </c>
      <c r="P976" t="s">
        <v>910</v>
      </c>
      <c r="Q976">
        <v>1</v>
      </c>
      <c r="X976">
        <v>0.34</v>
      </c>
      <c r="Y976">
        <v>0</v>
      </c>
      <c r="Z976">
        <v>6.66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20</v>
      </c>
      <c r="AG976">
        <v>0.35700000000000004</v>
      </c>
      <c r="AH976">
        <v>2</v>
      </c>
      <c r="AI976">
        <v>51655356</v>
      </c>
      <c r="AJ976">
        <v>844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ROW(Source!A677)</f>
        <v>677</v>
      </c>
      <c r="B977">
        <v>51655369</v>
      </c>
      <c r="C977">
        <v>51655352</v>
      </c>
      <c r="D977">
        <v>49673503</v>
      </c>
      <c r="E977">
        <v>1</v>
      </c>
      <c r="F977">
        <v>1</v>
      </c>
      <c r="G977">
        <v>1</v>
      </c>
      <c r="H977">
        <v>2</v>
      </c>
      <c r="I977" t="s">
        <v>914</v>
      </c>
      <c r="J977" t="s">
        <v>915</v>
      </c>
      <c r="K977" t="s">
        <v>916</v>
      </c>
      <c r="L977">
        <v>1367</v>
      </c>
      <c r="N977">
        <v>1011</v>
      </c>
      <c r="O977" t="s">
        <v>910</v>
      </c>
      <c r="P977" t="s">
        <v>910</v>
      </c>
      <c r="Q977">
        <v>1</v>
      </c>
      <c r="X977">
        <v>0.56000000000000005</v>
      </c>
      <c r="Y977">
        <v>0</v>
      </c>
      <c r="Z977">
        <v>65.709999999999994</v>
      </c>
      <c r="AA977">
        <v>11.6</v>
      </c>
      <c r="AB977">
        <v>0</v>
      </c>
      <c r="AC977">
        <v>0</v>
      </c>
      <c r="AD977">
        <v>1</v>
      </c>
      <c r="AE977">
        <v>0</v>
      </c>
      <c r="AF977" t="s">
        <v>20</v>
      </c>
      <c r="AG977">
        <v>0.58800000000000008</v>
      </c>
      <c r="AH977">
        <v>2</v>
      </c>
      <c r="AI977">
        <v>51655357</v>
      </c>
      <c r="AJ977">
        <v>845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ROW(Source!A677)</f>
        <v>677</v>
      </c>
      <c r="B978">
        <v>51655370</v>
      </c>
      <c r="C978">
        <v>51655352</v>
      </c>
      <c r="D978">
        <v>49673715</v>
      </c>
      <c r="E978">
        <v>1</v>
      </c>
      <c r="F978">
        <v>1</v>
      </c>
      <c r="G978">
        <v>1</v>
      </c>
      <c r="H978">
        <v>2</v>
      </c>
      <c r="I978" t="s">
        <v>926</v>
      </c>
      <c r="J978" t="s">
        <v>927</v>
      </c>
      <c r="K978" t="s">
        <v>928</v>
      </c>
      <c r="L978">
        <v>1367</v>
      </c>
      <c r="N978">
        <v>1011</v>
      </c>
      <c r="O978" t="s">
        <v>910</v>
      </c>
      <c r="P978" t="s">
        <v>910</v>
      </c>
      <c r="Q978">
        <v>1</v>
      </c>
      <c r="X978">
        <v>1.4</v>
      </c>
      <c r="Y978">
        <v>0</v>
      </c>
      <c r="Z978">
        <v>8.1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20</v>
      </c>
      <c r="AG978">
        <v>1.47</v>
      </c>
      <c r="AH978">
        <v>2</v>
      </c>
      <c r="AI978">
        <v>51655358</v>
      </c>
      <c r="AJ978">
        <v>846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ROW(Source!A677)</f>
        <v>677</v>
      </c>
      <c r="B979">
        <v>51655371</v>
      </c>
      <c r="C979">
        <v>51655352</v>
      </c>
      <c r="D979">
        <v>49521144</v>
      </c>
      <c r="E979">
        <v>1</v>
      </c>
      <c r="F979">
        <v>1</v>
      </c>
      <c r="G979">
        <v>1</v>
      </c>
      <c r="H979">
        <v>3</v>
      </c>
      <c r="I979" t="s">
        <v>947</v>
      </c>
      <c r="J979" t="s">
        <v>948</v>
      </c>
      <c r="K979" t="s">
        <v>949</v>
      </c>
      <c r="L979">
        <v>1348</v>
      </c>
      <c r="N979">
        <v>1009</v>
      </c>
      <c r="O979" t="s">
        <v>105</v>
      </c>
      <c r="P979" t="s">
        <v>105</v>
      </c>
      <c r="Q979">
        <v>1000</v>
      </c>
      <c r="X979">
        <v>8.8999999999999995E-4</v>
      </c>
      <c r="Y979">
        <v>26499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8.8999999999999995E-4</v>
      </c>
      <c r="AH979">
        <v>2</v>
      </c>
      <c r="AI979">
        <v>51655359</v>
      </c>
      <c r="AJ979">
        <v>847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ROW(Source!A677)</f>
        <v>677</v>
      </c>
      <c r="B980">
        <v>51655372</v>
      </c>
      <c r="C980">
        <v>51655352</v>
      </c>
      <c r="D980">
        <v>49524301</v>
      </c>
      <c r="E980">
        <v>1</v>
      </c>
      <c r="F980">
        <v>1</v>
      </c>
      <c r="G980">
        <v>1</v>
      </c>
      <c r="H980">
        <v>3</v>
      </c>
      <c r="I980" t="s">
        <v>929</v>
      </c>
      <c r="J980" t="s">
        <v>930</v>
      </c>
      <c r="K980" t="s">
        <v>931</v>
      </c>
      <c r="L980">
        <v>1348</v>
      </c>
      <c r="N980">
        <v>1009</v>
      </c>
      <c r="O980" t="s">
        <v>105</v>
      </c>
      <c r="P980" t="s">
        <v>105</v>
      </c>
      <c r="Q980">
        <v>1000</v>
      </c>
      <c r="X980">
        <v>4.0999999999999999E-4</v>
      </c>
      <c r="Y980">
        <v>10362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0</v>
      </c>
      <c r="AF980" t="s">
        <v>3</v>
      </c>
      <c r="AG980">
        <v>4.0999999999999999E-4</v>
      </c>
      <c r="AH980">
        <v>2</v>
      </c>
      <c r="AI980">
        <v>51655360</v>
      </c>
      <c r="AJ980">
        <v>848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ROW(Source!A677)</f>
        <v>677</v>
      </c>
      <c r="B981">
        <v>51655373</v>
      </c>
      <c r="C981">
        <v>51655352</v>
      </c>
      <c r="D981">
        <v>49525488</v>
      </c>
      <c r="E981">
        <v>1</v>
      </c>
      <c r="F981">
        <v>1</v>
      </c>
      <c r="G981">
        <v>1</v>
      </c>
      <c r="H981">
        <v>3</v>
      </c>
      <c r="I981" t="s">
        <v>917</v>
      </c>
      <c r="J981" t="s">
        <v>918</v>
      </c>
      <c r="K981" t="s">
        <v>919</v>
      </c>
      <c r="L981">
        <v>1346</v>
      </c>
      <c r="N981">
        <v>1009</v>
      </c>
      <c r="O981" t="s">
        <v>920</v>
      </c>
      <c r="P981" t="s">
        <v>920</v>
      </c>
      <c r="Q981">
        <v>1</v>
      </c>
      <c r="X981">
        <v>15</v>
      </c>
      <c r="Y981">
        <v>9.0399999999999991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0</v>
      </c>
      <c r="AF981" t="s">
        <v>3</v>
      </c>
      <c r="AG981">
        <v>15</v>
      </c>
      <c r="AH981">
        <v>2</v>
      </c>
      <c r="AI981">
        <v>51655361</v>
      </c>
      <c r="AJ981">
        <v>849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ROW(Source!A677)</f>
        <v>677</v>
      </c>
      <c r="B982">
        <v>51655374</v>
      </c>
      <c r="C982">
        <v>51655352</v>
      </c>
      <c r="D982">
        <v>49526492</v>
      </c>
      <c r="E982">
        <v>1</v>
      </c>
      <c r="F982">
        <v>1</v>
      </c>
      <c r="G982">
        <v>1</v>
      </c>
      <c r="H982">
        <v>3</v>
      </c>
      <c r="I982" t="s">
        <v>921</v>
      </c>
      <c r="J982" t="s">
        <v>922</v>
      </c>
      <c r="K982" t="s">
        <v>923</v>
      </c>
      <c r="L982">
        <v>1346</v>
      </c>
      <c r="N982">
        <v>1009</v>
      </c>
      <c r="O982" t="s">
        <v>920</v>
      </c>
      <c r="P982" t="s">
        <v>920</v>
      </c>
      <c r="Q982">
        <v>1</v>
      </c>
      <c r="X982">
        <v>8</v>
      </c>
      <c r="Y982">
        <v>23.09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8</v>
      </c>
      <c r="AH982">
        <v>2</v>
      </c>
      <c r="AI982">
        <v>51655362</v>
      </c>
      <c r="AJ982">
        <v>850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ROW(Source!A677)</f>
        <v>677</v>
      </c>
      <c r="B983">
        <v>51655375</v>
      </c>
      <c r="C983">
        <v>51655352</v>
      </c>
      <c r="D983">
        <v>49512814</v>
      </c>
      <c r="E983">
        <v>70</v>
      </c>
      <c r="F983">
        <v>1</v>
      </c>
      <c r="G983">
        <v>1</v>
      </c>
      <c r="H983">
        <v>3</v>
      </c>
      <c r="I983" t="s">
        <v>974</v>
      </c>
      <c r="J983" t="s">
        <v>3</v>
      </c>
      <c r="K983" t="s">
        <v>975</v>
      </c>
      <c r="L983">
        <v>1327</v>
      </c>
      <c r="N983">
        <v>1005</v>
      </c>
      <c r="O983" t="s">
        <v>52</v>
      </c>
      <c r="P983" t="s">
        <v>52</v>
      </c>
      <c r="Q983">
        <v>1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</v>
      </c>
      <c r="AD983">
        <v>0</v>
      </c>
      <c r="AE983">
        <v>0</v>
      </c>
      <c r="AF983" t="s">
        <v>3</v>
      </c>
      <c r="AG983">
        <v>0</v>
      </c>
      <c r="AH983">
        <v>3</v>
      </c>
      <c r="AI983">
        <v>-1</v>
      </c>
      <c r="AJ983" t="s">
        <v>3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ROW(Source!A677)</f>
        <v>677</v>
      </c>
      <c r="B984">
        <v>51655376</v>
      </c>
      <c r="C984">
        <v>51655352</v>
      </c>
      <c r="D984">
        <v>49555131</v>
      </c>
      <c r="E984">
        <v>1</v>
      </c>
      <c r="F984">
        <v>1</v>
      </c>
      <c r="G984">
        <v>1</v>
      </c>
      <c r="H984">
        <v>3</v>
      </c>
      <c r="I984" t="s">
        <v>950</v>
      </c>
      <c r="J984" t="s">
        <v>951</v>
      </c>
      <c r="K984" t="s">
        <v>952</v>
      </c>
      <c r="L984">
        <v>1348</v>
      </c>
      <c r="N984">
        <v>1009</v>
      </c>
      <c r="O984" t="s">
        <v>105</v>
      </c>
      <c r="P984" t="s">
        <v>105</v>
      </c>
      <c r="Q984">
        <v>1000</v>
      </c>
      <c r="X984">
        <v>5.0099999999999997E-3</v>
      </c>
      <c r="Y984">
        <v>17183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0</v>
      </c>
      <c r="AF984" t="s">
        <v>3</v>
      </c>
      <c r="AG984">
        <v>5.0099999999999997E-3</v>
      </c>
      <c r="AH984">
        <v>2</v>
      </c>
      <c r="AI984">
        <v>51655363</v>
      </c>
      <c r="AJ984">
        <v>851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ROW(Source!A677)</f>
        <v>677</v>
      </c>
      <c r="B985">
        <v>51655377</v>
      </c>
      <c r="C985">
        <v>51655352</v>
      </c>
      <c r="D985">
        <v>49514607</v>
      </c>
      <c r="E985">
        <v>70</v>
      </c>
      <c r="F985">
        <v>1</v>
      </c>
      <c r="G985">
        <v>1</v>
      </c>
      <c r="H985">
        <v>3</v>
      </c>
      <c r="I985" t="s">
        <v>976</v>
      </c>
      <c r="J985" t="s">
        <v>3</v>
      </c>
      <c r="K985" t="s">
        <v>977</v>
      </c>
      <c r="L985">
        <v>1327</v>
      </c>
      <c r="N985">
        <v>1005</v>
      </c>
      <c r="O985" t="s">
        <v>52</v>
      </c>
      <c r="P985" t="s">
        <v>52</v>
      </c>
      <c r="Q985">
        <v>1</v>
      </c>
      <c r="X985">
        <v>100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 t="s">
        <v>3</v>
      </c>
      <c r="AG985">
        <v>100</v>
      </c>
      <c r="AH985">
        <v>3</v>
      </c>
      <c r="AI985">
        <v>-1</v>
      </c>
      <c r="AJ985" t="s">
        <v>3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ROW(Source!A677)</f>
        <v>677</v>
      </c>
      <c r="B986">
        <v>51655378</v>
      </c>
      <c r="C986">
        <v>51655352</v>
      </c>
      <c r="D986">
        <v>49514616</v>
      </c>
      <c r="E986">
        <v>70</v>
      </c>
      <c r="F986">
        <v>1</v>
      </c>
      <c r="G986">
        <v>1</v>
      </c>
      <c r="H986">
        <v>3</v>
      </c>
      <c r="I986" t="s">
        <v>978</v>
      </c>
      <c r="J986" t="s">
        <v>3</v>
      </c>
      <c r="K986" t="s">
        <v>979</v>
      </c>
      <c r="L986">
        <v>1346</v>
      </c>
      <c r="N986">
        <v>1009</v>
      </c>
      <c r="O986" t="s">
        <v>920</v>
      </c>
      <c r="P986" t="s">
        <v>920</v>
      </c>
      <c r="Q986">
        <v>1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</v>
      </c>
      <c r="AD986">
        <v>0</v>
      </c>
      <c r="AE986">
        <v>0</v>
      </c>
      <c r="AF986" t="s">
        <v>3</v>
      </c>
      <c r="AG986">
        <v>0</v>
      </c>
      <c r="AH986">
        <v>3</v>
      </c>
      <c r="AI986">
        <v>-1</v>
      </c>
      <c r="AJ986" t="s">
        <v>3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ROW(Source!A677)</f>
        <v>677</v>
      </c>
      <c r="B987">
        <v>51655379</v>
      </c>
      <c r="C987">
        <v>51655352</v>
      </c>
      <c r="D987">
        <v>49514616</v>
      </c>
      <c r="E987">
        <v>70</v>
      </c>
      <c r="F987">
        <v>1</v>
      </c>
      <c r="G987">
        <v>1</v>
      </c>
      <c r="H987">
        <v>3</v>
      </c>
      <c r="I987" t="s">
        <v>978</v>
      </c>
      <c r="J987" t="s">
        <v>3</v>
      </c>
      <c r="K987" t="s">
        <v>980</v>
      </c>
      <c r="L987">
        <v>1371</v>
      </c>
      <c r="N987">
        <v>1013</v>
      </c>
      <c r="O987" t="s">
        <v>17</v>
      </c>
      <c r="P987" t="s">
        <v>17</v>
      </c>
      <c r="Q987">
        <v>1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</v>
      </c>
      <c r="AD987">
        <v>0</v>
      </c>
      <c r="AE987">
        <v>0</v>
      </c>
      <c r="AF987" t="s">
        <v>3</v>
      </c>
      <c r="AG987">
        <v>0</v>
      </c>
      <c r="AH987">
        <v>3</v>
      </c>
      <c r="AI987">
        <v>-1</v>
      </c>
      <c r="AJ987" t="s">
        <v>3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ROW(Source!A677)</f>
        <v>677</v>
      </c>
      <c r="B988">
        <v>51655380</v>
      </c>
      <c r="C988">
        <v>51655352</v>
      </c>
      <c r="D988">
        <v>49514677</v>
      </c>
      <c r="E988">
        <v>70</v>
      </c>
      <c r="F988">
        <v>1</v>
      </c>
      <c r="G988">
        <v>1</v>
      </c>
      <c r="H988">
        <v>3</v>
      </c>
      <c r="I988" t="s">
        <v>981</v>
      </c>
      <c r="J988" t="s">
        <v>3</v>
      </c>
      <c r="K988" t="s">
        <v>982</v>
      </c>
      <c r="L988">
        <v>1371</v>
      </c>
      <c r="N988">
        <v>1013</v>
      </c>
      <c r="O988" t="s">
        <v>17</v>
      </c>
      <c r="P988" t="s">
        <v>17</v>
      </c>
      <c r="Q988">
        <v>1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</v>
      </c>
      <c r="AD988">
        <v>0</v>
      </c>
      <c r="AE988">
        <v>0</v>
      </c>
      <c r="AF988" t="s">
        <v>3</v>
      </c>
      <c r="AG988">
        <v>0</v>
      </c>
      <c r="AH988">
        <v>3</v>
      </c>
      <c r="AI988">
        <v>-1</v>
      </c>
      <c r="AJ988" t="s">
        <v>3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ROW(Source!A677)</f>
        <v>677</v>
      </c>
      <c r="B989">
        <v>51655381</v>
      </c>
      <c r="C989">
        <v>51655352</v>
      </c>
      <c r="D989">
        <v>49514711</v>
      </c>
      <c r="E989">
        <v>70</v>
      </c>
      <c r="F989">
        <v>1</v>
      </c>
      <c r="G989">
        <v>1</v>
      </c>
      <c r="H989">
        <v>3</v>
      </c>
      <c r="I989" t="s">
        <v>983</v>
      </c>
      <c r="J989" t="s">
        <v>3</v>
      </c>
      <c r="K989" t="s">
        <v>984</v>
      </c>
      <c r="L989">
        <v>1371</v>
      </c>
      <c r="N989">
        <v>1013</v>
      </c>
      <c r="O989" t="s">
        <v>17</v>
      </c>
      <c r="P989" t="s">
        <v>17</v>
      </c>
      <c r="Q989">
        <v>1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</v>
      </c>
      <c r="AD989">
        <v>0</v>
      </c>
      <c r="AE989">
        <v>0</v>
      </c>
      <c r="AF989" t="s">
        <v>3</v>
      </c>
      <c r="AG989">
        <v>0</v>
      </c>
      <c r="AH989">
        <v>3</v>
      </c>
      <c r="AI989">
        <v>-1</v>
      </c>
      <c r="AJ989" t="s">
        <v>3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ROW(Source!A679)</f>
        <v>679</v>
      </c>
      <c r="B990">
        <v>51655397</v>
      </c>
      <c r="C990">
        <v>51655383</v>
      </c>
      <c r="D990">
        <v>49510719</v>
      </c>
      <c r="E990">
        <v>70</v>
      </c>
      <c r="F990">
        <v>1</v>
      </c>
      <c r="G990">
        <v>1</v>
      </c>
      <c r="H990">
        <v>1</v>
      </c>
      <c r="I990" t="s">
        <v>942</v>
      </c>
      <c r="J990" t="s">
        <v>3</v>
      </c>
      <c r="K990" t="s">
        <v>943</v>
      </c>
      <c r="L990">
        <v>1191</v>
      </c>
      <c r="N990">
        <v>1013</v>
      </c>
      <c r="O990" t="s">
        <v>904</v>
      </c>
      <c r="P990" t="s">
        <v>904</v>
      </c>
      <c r="Q990">
        <v>1</v>
      </c>
      <c r="X990">
        <v>141</v>
      </c>
      <c r="Y990">
        <v>0</v>
      </c>
      <c r="Z990">
        <v>0</v>
      </c>
      <c r="AA990">
        <v>0</v>
      </c>
      <c r="AB990">
        <v>8.74</v>
      </c>
      <c r="AC990">
        <v>0</v>
      </c>
      <c r="AD990">
        <v>1</v>
      </c>
      <c r="AE990">
        <v>1</v>
      </c>
      <c r="AF990" t="s">
        <v>20</v>
      </c>
      <c r="AG990">
        <v>148.05000000000001</v>
      </c>
      <c r="AH990">
        <v>2</v>
      </c>
      <c r="AI990">
        <v>51655384</v>
      </c>
      <c r="AJ990">
        <v>853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ROW(Source!A679)</f>
        <v>679</v>
      </c>
      <c r="B991">
        <v>51655398</v>
      </c>
      <c r="C991">
        <v>51655383</v>
      </c>
      <c r="D991">
        <v>49510905</v>
      </c>
      <c r="E991">
        <v>70</v>
      </c>
      <c r="F991">
        <v>1</v>
      </c>
      <c r="G991">
        <v>1</v>
      </c>
      <c r="H991">
        <v>1</v>
      </c>
      <c r="I991" t="s">
        <v>905</v>
      </c>
      <c r="J991" t="s">
        <v>3</v>
      </c>
      <c r="K991" t="s">
        <v>906</v>
      </c>
      <c r="L991">
        <v>1191</v>
      </c>
      <c r="N991">
        <v>1013</v>
      </c>
      <c r="O991" t="s">
        <v>904</v>
      </c>
      <c r="P991" t="s">
        <v>904</v>
      </c>
      <c r="Q991">
        <v>1</v>
      </c>
      <c r="X991">
        <v>0.94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2</v>
      </c>
      <c r="AF991" t="s">
        <v>20</v>
      </c>
      <c r="AG991">
        <v>0.98699999999999999</v>
      </c>
      <c r="AH991">
        <v>2</v>
      </c>
      <c r="AI991">
        <v>51655385</v>
      </c>
      <c r="AJ991">
        <v>854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ROW(Source!A679)</f>
        <v>679</v>
      </c>
      <c r="B992">
        <v>51655399</v>
      </c>
      <c r="C992">
        <v>51655383</v>
      </c>
      <c r="D992">
        <v>49672573</v>
      </c>
      <c r="E992">
        <v>1</v>
      </c>
      <c r="F992">
        <v>1</v>
      </c>
      <c r="G992">
        <v>1</v>
      </c>
      <c r="H992">
        <v>2</v>
      </c>
      <c r="I992" t="s">
        <v>907</v>
      </c>
      <c r="J992" t="s">
        <v>908</v>
      </c>
      <c r="K992" t="s">
        <v>909</v>
      </c>
      <c r="L992">
        <v>1367</v>
      </c>
      <c r="N992">
        <v>1011</v>
      </c>
      <c r="O992" t="s">
        <v>910</v>
      </c>
      <c r="P992" t="s">
        <v>910</v>
      </c>
      <c r="Q992">
        <v>1</v>
      </c>
      <c r="X992">
        <v>0.38</v>
      </c>
      <c r="Y992">
        <v>0</v>
      </c>
      <c r="Z992">
        <v>115.4</v>
      </c>
      <c r="AA992">
        <v>13.5</v>
      </c>
      <c r="AB992">
        <v>0</v>
      </c>
      <c r="AC992">
        <v>0</v>
      </c>
      <c r="AD992">
        <v>1</v>
      </c>
      <c r="AE992">
        <v>0</v>
      </c>
      <c r="AF992" t="s">
        <v>20</v>
      </c>
      <c r="AG992">
        <v>0.39900000000000002</v>
      </c>
      <c r="AH992">
        <v>2</v>
      </c>
      <c r="AI992">
        <v>51655386</v>
      </c>
      <c r="AJ992">
        <v>855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ROW(Source!A679)</f>
        <v>679</v>
      </c>
      <c r="B993">
        <v>51655400</v>
      </c>
      <c r="C993">
        <v>51655383</v>
      </c>
      <c r="D993">
        <v>49672703</v>
      </c>
      <c r="E993">
        <v>1</v>
      </c>
      <c r="F993">
        <v>1</v>
      </c>
      <c r="G993">
        <v>1</v>
      </c>
      <c r="H993">
        <v>2</v>
      </c>
      <c r="I993" t="s">
        <v>944</v>
      </c>
      <c r="J993" t="s">
        <v>945</v>
      </c>
      <c r="K993" t="s">
        <v>946</v>
      </c>
      <c r="L993">
        <v>1367</v>
      </c>
      <c r="N993">
        <v>1011</v>
      </c>
      <c r="O993" t="s">
        <v>910</v>
      </c>
      <c r="P993" t="s">
        <v>910</v>
      </c>
      <c r="Q993">
        <v>1</v>
      </c>
      <c r="X993">
        <v>0.34</v>
      </c>
      <c r="Y993">
        <v>0</v>
      </c>
      <c r="Z993">
        <v>6.66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20</v>
      </c>
      <c r="AG993">
        <v>0.35700000000000004</v>
      </c>
      <c r="AH993">
        <v>2</v>
      </c>
      <c r="AI993">
        <v>51655387</v>
      </c>
      <c r="AJ993">
        <v>856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ROW(Source!A679)</f>
        <v>679</v>
      </c>
      <c r="B994">
        <v>51655401</v>
      </c>
      <c r="C994">
        <v>51655383</v>
      </c>
      <c r="D994">
        <v>49673503</v>
      </c>
      <c r="E994">
        <v>1</v>
      </c>
      <c r="F994">
        <v>1</v>
      </c>
      <c r="G994">
        <v>1</v>
      </c>
      <c r="H994">
        <v>2</v>
      </c>
      <c r="I994" t="s">
        <v>914</v>
      </c>
      <c r="J994" t="s">
        <v>915</v>
      </c>
      <c r="K994" t="s">
        <v>916</v>
      </c>
      <c r="L994">
        <v>1367</v>
      </c>
      <c r="N994">
        <v>1011</v>
      </c>
      <c r="O994" t="s">
        <v>910</v>
      </c>
      <c r="P994" t="s">
        <v>910</v>
      </c>
      <c r="Q994">
        <v>1</v>
      </c>
      <c r="X994">
        <v>0.56000000000000005</v>
      </c>
      <c r="Y994">
        <v>0</v>
      </c>
      <c r="Z994">
        <v>65.709999999999994</v>
      </c>
      <c r="AA994">
        <v>11.6</v>
      </c>
      <c r="AB994">
        <v>0</v>
      </c>
      <c r="AC994">
        <v>0</v>
      </c>
      <c r="AD994">
        <v>1</v>
      </c>
      <c r="AE994">
        <v>0</v>
      </c>
      <c r="AF994" t="s">
        <v>20</v>
      </c>
      <c r="AG994">
        <v>0.58800000000000008</v>
      </c>
      <c r="AH994">
        <v>2</v>
      </c>
      <c r="AI994">
        <v>51655388</v>
      </c>
      <c r="AJ994">
        <v>857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ROW(Source!A679)</f>
        <v>679</v>
      </c>
      <c r="B995">
        <v>51655402</v>
      </c>
      <c r="C995">
        <v>51655383</v>
      </c>
      <c r="D995">
        <v>49673715</v>
      </c>
      <c r="E995">
        <v>1</v>
      </c>
      <c r="F995">
        <v>1</v>
      </c>
      <c r="G995">
        <v>1</v>
      </c>
      <c r="H995">
        <v>2</v>
      </c>
      <c r="I995" t="s">
        <v>926</v>
      </c>
      <c r="J995" t="s">
        <v>927</v>
      </c>
      <c r="K995" t="s">
        <v>928</v>
      </c>
      <c r="L995">
        <v>1367</v>
      </c>
      <c r="N995">
        <v>1011</v>
      </c>
      <c r="O995" t="s">
        <v>910</v>
      </c>
      <c r="P995" t="s">
        <v>910</v>
      </c>
      <c r="Q995">
        <v>1</v>
      </c>
      <c r="X995">
        <v>1.4</v>
      </c>
      <c r="Y995">
        <v>0</v>
      </c>
      <c r="Z995">
        <v>8.1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20</v>
      </c>
      <c r="AG995">
        <v>1.47</v>
      </c>
      <c r="AH995">
        <v>2</v>
      </c>
      <c r="AI995">
        <v>51655389</v>
      </c>
      <c r="AJ995">
        <v>858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ROW(Source!A679)</f>
        <v>679</v>
      </c>
      <c r="B996">
        <v>51655403</v>
      </c>
      <c r="C996">
        <v>51655383</v>
      </c>
      <c r="D996">
        <v>49521144</v>
      </c>
      <c r="E996">
        <v>1</v>
      </c>
      <c r="F996">
        <v>1</v>
      </c>
      <c r="G996">
        <v>1</v>
      </c>
      <c r="H996">
        <v>3</v>
      </c>
      <c r="I996" t="s">
        <v>947</v>
      </c>
      <c r="J996" t="s">
        <v>948</v>
      </c>
      <c r="K996" t="s">
        <v>949</v>
      </c>
      <c r="L996">
        <v>1348</v>
      </c>
      <c r="N996">
        <v>1009</v>
      </c>
      <c r="O996" t="s">
        <v>105</v>
      </c>
      <c r="P996" t="s">
        <v>105</v>
      </c>
      <c r="Q996">
        <v>1000</v>
      </c>
      <c r="X996">
        <v>8.8999999999999995E-4</v>
      </c>
      <c r="Y996">
        <v>26499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8.8999999999999995E-4</v>
      </c>
      <c r="AH996">
        <v>2</v>
      </c>
      <c r="AI996">
        <v>51655390</v>
      </c>
      <c r="AJ996">
        <v>859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ROW(Source!A679)</f>
        <v>679</v>
      </c>
      <c r="B997">
        <v>51655404</v>
      </c>
      <c r="C997">
        <v>51655383</v>
      </c>
      <c r="D997">
        <v>49524301</v>
      </c>
      <c r="E997">
        <v>1</v>
      </c>
      <c r="F997">
        <v>1</v>
      </c>
      <c r="G997">
        <v>1</v>
      </c>
      <c r="H997">
        <v>3</v>
      </c>
      <c r="I997" t="s">
        <v>929</v>
      </c>
      <c r="J997" t="s">
        <v>930</v>
      </c>
      <c r="K997" t="s">
        <v>931</v>
      </c>
      <c r="L997">
        <v>1348</v>
      </c>
      <c r="N997">
        <v>1009</v>
      </c>
      <c r="O997" t="s">
        <v>105</v>
      </c>
      <c r="P997" t="s">
        <v>105</v>
      </c>
      <c r="Q997">
        <v>1000</v>
      </c>
      <c r="X997">
        <v>4.0999999999999999E-4</v>
      </c>
      <c r="Y997">
        <v>10362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4.0999999999999999E-4</v>
      </c>
      <c r="AH997">
        <v>2</v>
      </c>
      <c r="AI997">
        <v>51655391</v>
      </c>
      <c r="AJ997">
        <v>860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ROW(Source!A679)</f>
        <v>679</v>
      </c>
      <c r="B998">
        <v>51655405</v>
      </c>
      <c r="C998">
        <v>51655383</v>
      </c>
      <c r="D998">
        <v>49525488</v>
      </c>
      <c r="E998">
        <v>1</v>
      </c>
      <c r="F998">
        <v>1</v>
      </c>
      <c r="G998">
        <v>1</v>
      </c>
      <c r="H998">
        <v>3</v>
      </c>
      <c r="I998" t="s">
        <v>917</v>
      </c>
      <c r="J998" t="s">
        <v>918</v>
      </c>
      <c r="K998" t="s">
        <v>919</v>
      </c>
      <c r="L998">
        <v>1346</v>
      </c>
      <c r="N998">
        <v>1009</v>
      </c>
      <c r="O998" t="s">
        <v>920</v>
      </c>
      <c r="P998" t="s">
        <v>920</v>
      </c>
      <c r="Q998">
        <v>1</v>
      </c>
      <c r="X998">
        <v>15</v>
      </c>
      <c r="Y998">
        <v>9.0399999999999991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15</v>
      </c>
      <c r="AH998">
        <v>2</v>
      </c>
      <c r="AI998">
        <v>51655392</v>
      </c>
      <c r="AJ998">
        <v>861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ROW(Source!A679)</f>
        <v>679</v>
      </c>
      <c r="B999">
        <v>51655406</v>
      </c>
      <c r="C999">
        <v>51655383</v>
      </c>
      <c r="D999">
        <v>49526492</v>
      </c>
      <c r="E999">
        <v>1</v>
      </c>
      <c r="F999">
        <v>1</v>
      </c>
      <c r="G999">
        <v>1</v>
      </c>
      <c r="H999">
        <v>3</v>
      </c>
      <c r="I999" t="s">
        <v>921</v>
      </c>
      <c r="J999" t="s">
        <v>922</v>
      </c>
      <c r="K999" t="s">
        <v>923</v>
      </c>
      <c r="L999">
        <v>1346</v>
      </c>
      <c r="N999">
        <v>1009</v>
      </c>
      <c r="O999" t="s">
        <v>920</v>
      </c>
      <c r="P999" t="s">
        <v>920</v>
      </c>
      <c r="Q999">
        <v>1</v>
      </c>
      <c r="X999">
        <v>8</v>
      </c>
      <c r="Y999">
        <v>23.09</v>
      </c>
      <c r="Z999">
        <v>0</v>
      </c>
      <c r="AA999">
        <v>0</v>
      </c>
      <c r="AB999">
        <v>0</v>
      </c>
      <c r="AC999">
        <v>0</v>
      </c>
      <c r="AD999">
        <v>1</v>
      </c>
      <c r="AE999">
        <v>0</v>
      </c>
      <c r="AF999" t="s">
        <v>3</v>
      </c>
      <c r="AG999">
        <v>8</v>
      </c>
      <c r="AH999">
        <v>2</v>
      </c>
      <c r="AI999">
        <v>51655393</v>
      </c>
      <c r="AJ999">
        <v>862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ROW(Source!A679)</f>
        <v>679</v>
      </c>
      <c r="B1000">
        <v>51655407</v>
      </c>
      <c r="C1000">
        <v>51655383</v>
      </c>
      <c r="D1000">
        <v>49512814</v>
      </c>
      <c r="E1000">
        <v>70</v>
      </c>
      <c r="F1000">
        <v>1</v>
      </c>
      <c r="G1000">
        <v>1</v>
      </c>
      <c r="H1000">
        <v>3</v>
      </c>
      <c r="I1000" t="s">
        <v>974</v>
      </c>
      <c r="J1000" t="s">
        <v>3</v>
      </c>
      <c r="K1000" t="s">
        <v>975</v>
      </c>
      <c r="L1000">
        <v>1327</v>
      </c>
      <c r="N1000">
        <v>1005</v>
      </c>
      <c r="O1000" t="s">
        <v>52</v>
      </c>
      <c r="P1000" t="s">
        <v>52</v>
      </c>
      <c r="Q1000">
        <v>1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</v>
      </c>
      <c r="AD1000">
        <v>0</v>
      </c>
      <c r="AE1000">
        <v>0</v>
      </c>
      <c r="AF1000" t="s">
        <v>3</v>
      </c>
      <c r="AG1000">
        <v>0</v>
      </c>
      <c r="AH1000">
        <v>3</v>
      </c>
      <c r="AI1000">
        <v>-1</v>
      </c>
      <c r="AJ1000" t="s">
        <v>3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ROW(Source!A679)</f>
        <v>679</v>
      </c>
      <c r="B1001">
        <v>51655408</v>
      </c>
      <c r="C1001">
        <v>51655383</v>
      </c>
      <c r="D1001">
        <v>49555131</v>
      </c>
      <c r="E1001">
        <v>1</v>
      </c>
      <c r="F1001">
        <v>1</v>
      </c>
      <c r="G1001">
        <v>1</v>
      </c>
      <c r="H1001">
        <v>3</v>
      </c>
      <c r="I1001" t="s">
        <v>950</v>
      </c>
      <c r="J1001" t="s">
        <v>951</v>
      </c>
      <c r="K1001" t="s">
        <v>952</v>
      </c>
      <c r="L1001">
        <v>1348</v>
      </c>
      <c r="N1001">
        <v>1009</v>
      </c>
      <c r="O1001" t="s">
        <v>105</v>
      </c>
      <c r="P1001" t="s">
        <v>105</v>
      </c>
      <c r="Q1001">
        <v>1000</v>
      </c>
      <c r="X1001">
        <v>5.0099999999999997E-3</v>
      </c>
      <c r="Y1001">
        <v>17183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0</v>
      </c>
      <c r="AF1001" t="s">
        <v>3</v>
      </c>
      <c r="AG1001">
        <v>5.0099999999999997E-3</v>
      </c>
      <c r="AH1001">
        <v>2</v>
      </c>
      <c r="AI1001">
        <v>51655394</v>
      </c>
      <c r="AJ1001">
        <v>863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ROW(Source!A679)</f>
        <v>679</v>
      </c>
      <c r="B1002">
        <v>51655409</v>
      </c>
      <c r="C1002">
        <v>51655383</v>
      </c>
      <c r="D1002">
        <v>49514607</v>
      </c>
      <c r="E1002">
        <v>70</v>
      </c>
      <c r="F1002">
        <v>1</v>
      </c>
      <c r="G1002">
        <v>1</v>
      </c>
      <c r="H1002">
        <v>3</v>
      </c>
      <c r="I1002" t="s">
        <v>976</v>
      </c>
      <c r="J1002" t="s">
        <v>3</v>
      </c>
      <c r="K1002" t="s">
        <v>977</v>
      </c>
      <c r="L1002">
        <v>1327</v>
      </c>
      <c r="N1002">
        <v>1005</v>
      </c>
      <c r="O1002" t="s">
        <v>52</v>
      </c>
      <c r="P1002" t="s">
        <v>52</v>
      </c>
      <c r="Q1002">
        <v>1</v>
      </c>
      <c r="X1002">
        <v>100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 t="s">
        <v>3</v>
      </c>
      <c r="AG1002">
        <v>100</v>
      </c>
      <c r="AH1002">
        <v>3</v>
      </c>
      <c r="AI1002">
        <v>-1</v>
      </c>
      <c r="AJ1002" t="s">
        <v>3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ROW(Source!A679)</f>
        <v>679</v>
      </c>
      <c r="B1003">
        <v>51655410</v>
      </c>
      <c r="C1003">
        <v>51655383</v>
      </c>
      <c r="D1003">
        <v>49514616</v>
      </c>
      <c r="E1003">
        <v>70</v>
      </c>
      <c r="F1003">
        <v>1</v>
      </c>
      <c r="G1003">
        <v>1</v>
      </c>
      <c r="H1003">
        <v>3</v>
      </c>
      <c r="I1003" t="s">
        <v>978</v>
      </c>
      <c r="J1003" t="s">
        <v>3</v>
      </c>
      <c r="K1003" t="s">
        <v>979</v>
      </c>
      <c r="L1003">
        <v>1346</v>
      </c>
      <c r="N1003">
        <v>1009</v>
      </c>
      <c r="O1003" t="s">
        <v>920</v>
      </c>
      <c r="P1003" t="s">
        <v>920</v>
      </c>
      <c r="Q1003">
        <v>1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</v>
      </c>
      <c r="AD1003">
        <v>0</v>
      </c>
      <c r="AE1003">
        <v>0</v>
      </c>
      <c r="AF1003" t="s">
        <v>3</v>
      </c>
      <c r="AG1003">
        <v>0</v>
      </c>
      <c r="AH1003">
        <v>3</v>
      </c>
      <c r="AI1003">
        <v>-1</v>
      </c>
      <c r="AJ1003" t="s">
        <v>3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ROW(Source!A679)</f>
        <v>679</v>
      </c>
      <c r="B1004">
        <v>51655411</v>
      </c>
      <c r="C1004">
        <v>51655383</v>
      </c>
      <c r="D1004">
        <v>49514616</v>
      </c>
      <c r="E1004">
        <v>70</v>
      </c>
      <c r="F1004">
        <v>1</v>
      </c>
      <c r="G1004">
        <v>1</v>
      </c>
      <c r="H1004">
        <v>3</v>
      </c>
      <c r="I1004" t="s">
        <v>978</v>
      </c>
      <c r="J1004" t="s">
        <v>3</v>
      </c>
      <c r="K1004" t="s">
        <v>980</v>
      </c>
      <c r="L1004">
        <v>1371</v>
      </c>
      <c r="N1004">
        <v>1013</v>
      </c>
      <c r="O1004" t="s">
        <v>17</v>
      </c>
      <c r="P1004" t="s">
        <v>17</v>
      </c>
      <c r="Q1004">
        <v>1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</v>
      </c>
      <c r="AD1004">
        <v>0</v>
      </c>
      <c r="AE1004">
        <v>0</v>
      </c>
      <c r="AF1004" t="s">
        <v>3</v>
      </c>
      <c r="AG1004">
        <v>0</v>
      </c>
      <c r="AH1004">
        <v>3</v>
      </c>
      <c r="AI1004">
        <v>-1</v>
      </c>
      <c r="AJ1004" t="s">
        <v>3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ROW(Source!A679)</f>
        <v>679</v>
      </c>
      <c r="B1005">
        <v>51655412</v>
      </c>
      <c r="C1005">
        <v>51655383</v>
      </c>
      <c r="D1005">
        <v>49514677</v>
      </c>
      <c r="E1005">
        <v>70</v>
      </c>
      <c r="F1005">
        <v>1</v>
      </c>
      <c r="G1005">
        <v>1</v>
      </c>
      <c r="H1005">
        <v>3</v>
      </c>
      <c r="I1005" t="s">
        <v>981</v>
      </c>
      <c r="J1005" t="s">
        <v>3</v>
      </c>
      <c r="K1005" t="s">
        <v>982</v>
      </c>
      <c r="L1005">
        <v>1371</v>
      </c>
      <c r="N1005">
        <v>1013</v>
      </c>
      <c r="O1005" t="s">
        <v>17</v>
      </c>
      <c r="P1005" t="s">
        <v>17</v>
      </c>
      <c r="Q1005">
        <v>1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</v>
      </c>
      <c r="AD1005">
        <v>0</v>
      </c>
      <c r="AE1005">
        <v>0</v>
      </c>
      <c r="AF1005" t="s">
        <v>3</v>
      </c>
      <c r="AG1005">
        <v>0</v>
      </c>
      <c r="AH1005">
        <v>3</v>
      </c>
      <c r="AI1005">
        <v>-1</v>
      </c>
      <c r="AJ1005" t="s">
        <v>3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ROW(Source!A682)</f>
        <v>682</v>
      </c>
      <c r="B1006">
        <v>51655423</v>
      </c>
      <c r="C1006">
        <v>51655415</v>
      </c>
      <c r="D1006">
        <v>49510767</v>
      </c>
      <c r="E1006">
        <v>70</v>
      </c>
      <c r="F1006">
        <v>1</v>
      </c>
      <c r="G1006">
        <v>1</v>
      </c>
      <c r="H1006">
        <v>1</v>
      </c>
      <c r="I1006" t="s">
        <v>953</v>
      </c>
      <c r="J1006" t="s">
        <v>3</v>
      </c>
      <c r="K1006" t="s">
        <v>954</v>
      </c>
      <c r="L1006">
        <v>1191</v>
      </c>
      <c r="N1006">
        <v>1013</v>
      </c>
      <c r="O1006" t="s">
        <v>904</v>
      </c>
      <c r="P1006" t="s">
        <v>904</v>
      </c>
      <c r="Q1006">
        <v>1</v>
      </c>
      <c r="X1006">
        <v>5</v>
      </c>
      <c r="Y1006">
        <v>0</v>
      </c>
      <c r="Z1006">
        <v>0</v>
      </c>
      <c r="AA1006">
        <v>0</v>
      </c>
      <c r="AB1006">
        <v>9.92</v>
      </c>
      <c r="AC1006">
        <v>0</v>
      </c>
      <c r="AD1006">
        <v>1</v>
      </c>
      <c r="AE1006">
        <v>1</v>
      </c>
      <c r="AF1006" t="s">
        <v>3</v>
      </c>
      <c r="AG1006">
        <v>5</v>
      </c>
      <c r="AH1006">
        <v>2</v>
      </c>
      <c r="AI1006">
        <v>51655416</v>
      </c>
      <c r="AJ1006">
        <v>866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ROW(Source!A682)</f>
        <v>682</v>
      </c>
      <c r="B1007">
        <v>51655424</v>
      </c>
      <c r="C1007">
        <v>51655415</v>
      </c>
      <c r="D1007">
        <v>49510905</v>
      </c>
      <c r="E1007">
        <v>70</v>
      </c>
      <c r="F1007">
        <v>1</v>
      </c>
      <c r="G1007">
        <v>1</v>
      </c>
      <c r="H1007">
        <v>1</v>
      </c>
      <c r="I1007" t="s">
        <v>905</v>
      </c>
      <c r="J1007" t="s">
        <v>3</v>
      </c>
      <c r="K1007" t="s">
        <v>906</v>
      </c>
      <c r="L1007">
        <v>1191</v>
      </c>
      <c r="N1007">
        <v>1013</v>
      </c>
      <c r="O1007" t="s">
        <v>904</v>
      </c>
      <c r="P1007" t="s">
        <v>904</v>
      </c>
      <c r="Q1007">
        <v>1</v>
      </c>
      <c r="X1007">
        <v>0.43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2</v>
      </c>
      <c r="AF1007" t="s">
        <v>3</v>
      </c>
      <c r="AG1007">
        <v>0.43</v>
      </c>
      <c r="AH1007">
        <v>2</v>
      </c>
      <c r="AI1007">
        <v>51655417</v>
      </c>
      <c r="AJ1007">
        <v>867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ROW(Source!A682)</f>
        <v>682</v>
      </c>
      <c r="B1008">
        <v>51655425</v>
      </c>
      <c r="C1008">
        <v>51655415</v>
      </c>
      <c r="D1008">
        <v>49673503</v>
      </c>
      <c r="E1008">
        <v>1</v>
      </c>
      <c r="F1008">
        <v>1</v>
      </c>
      <c r="G1008">
        <v>1</v>
      </c>
      <c r="H1008">
        <v>2</v>
      </c>
      <c r="I1008" t="s">
        <v>914</v>
      </c>
      <c r="J1008" t="s">
        <v>915</v>
      </c>
      <c r="K1008" t="s">
        <v>916</v>
      </c>
      <c r="L1008">
        <v>1367</v>
      </c>
      <c r="N1008">
        <v>1011</v>
      </c>
      <c r="O1008" t="s">
        <v>910</v>
      </c>
      <c r="P1008" t="s">
        <v>910</v>
      </c>
      <c r="Q1008">
        <v>1</v>
      </c>
      <c r="X1008">
        <v>0.43</v>
      </c>
      <c r="Y1008">
        <v>0</v>
      </c>
      <c r="Z1008">
        <v>65.709999999999994</v>
      </c>
      <c r="AA1008">
        <v>11.6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0.43</v>
      </c>
      <c r="AH1008">
        <v>2</v>
      </c>
      <c r="AI1008">
        <v>51655418</v>
      </c>
      <c r="AJ1008">
        <v>868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ROW(Source!A682)</f>
        <v>682</v>
      </c>
      <c r="B1009">
        <v>51655426</v>
      </c>
      <c r="C1009">
        <v>51655415</v>
      </c>
      <c r="D1009">
        <v>49523581</v>
      </c>
      <c r="E1009">
        <v>1</v>
      </c>
      <c r="F1009">
        <v>1</v>
      </c>
      <c r="G1009">
        <v>1</v>
      </c>
      <c r="H1009">
        <v>3</v>
      </c>
      <c r="I1009" t="s">
        <v>955</v>
      </c>
      <c r="J1009" t="s">
        <v>956</v>
      </c>
      <c r="K1009" t="s">
        <v>957</v>
      </c>
      <c r="L1009">
        <v>1301</v>
      </c>
      <c r="N1009">
        <v>1003</v>
      </c>
      <c r="O1009" t="s">
        <v>958</v>
      </c>
      <c r="P1009" t="s">
        <v>958</v>
      </c>
      <c r="Q1009">
        <v>1</v>
      </c>
      <c r="X1009">
        <v>20</v>
      </c>
      <c r="Y1009">
        <v>3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20</v>
      </c>
      <c r="AH1009">
        <v>2</v>
      </c>
      <c r="AI1009">
        <v>51655420</v>
      </c>
      <c r="AJ1009">
        <v>870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ROW(Source!A682)</f>
        <v>682</v>
      </c>
      <c r="B1010">
        <v>51655427</v>
      </c>
      <c r="C1010">
        <v>51655415</v>
      </c>
      <c r="D1010">
        <v>49513635</v>
      </c>
      <c r="E1010">
        <v>70</v>
      </c>
      <c r="F1010">
        <v>1</v>
      </c>
      <c r="G1010">
        <v>1</v>
      </c>
      <c r="H1010">
        <v>3</v>
      </c>
      <c r="I1010" t="s">
        <v>985</v>
      </c>
      <c r="J1010" t="s">
        <v>3</v>
      </c>
      <c r="K1010" t="s">
        <v>986</v>
      </c>
      <c r="L1010">
        <v>1327</v>
      </c>
      <c r="N1010">
        <v>1005</v>
      </c>
      <c r="O1010" t="s">
        <v>52</v>
      </c>
      <c r="P1010" t="s">
        <v>52</v>
      </c>
      <c r="Q1010">
        <v>1</v>
      </c>
      <c r="X1010">
        <v>11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 t="s">
        <v>3</v>
      </c>
      <c r="AG1010">
        <v>11</v>
      </c>
      <c r="AH1010">
        <v>3</v>
      </c>
      <c r="AI1010">
        <v>-1</v>
      </c>
      <c r="AJ1010" t="s">
        <v>3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ROW(Source!A682)</f>
        <v>682</v>
      </c>
      <c r="B1011">
        <v>51655428</v>
      </c>
      <c r="C1011">
        <v>51655415</v>
      </c>
      <c r="D1011">
        <v>49553409</v>
      </c>
      <c r="E1011">
        <v>1</v>
      </c>
      <c r="F1011">
        <v>1</v>
      </c>
      <c r="G1011">
        <v>1</v>
      </c>
      <c r="H1011">
        <v>3</v>
      </c>
      <c r="I1011" t="s">
        <v>122</v>
      </c>
      <c r="J1011" t="s">
        <v>125</v>
      </c>
      <c r="K1011" t="s">
        <v>123</v>
      </c>
      <c r="L1011">
        <v>1296</v>
      </c>
      <c r="N1011">
        <v>1002</v>
      </c>
      <c r="O1011" t="s">
        <v>124</v>
      </c>
      <c r="P1011" t="s">
        <v>124</v>
      </c>
      <c r="Q1011">
        <v>1</v>
      </c>
      <c r="X1011">
        <v>1.5</v>
      </c>
      <c r="Y1011">
        <v>65.58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1.5</v>
      </c>
      <c r="AH1011">
        <v>2</v>
      </c>
      <c r="AI1011">
        <v>51655421</v>
      </c>
      <c r="AJ1011">
        <v>871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ROW(Source!A682)</f>
        <v>682</v>
      </c>
      <c r="B1012">
        <v>51655429</v>
      </c>
      <c r="C1012">
        <v>51655415</v>
      </c>
      <c r="D1012">
        <v>49554226</v>
      </c>
      <c r="E1012">
        <v>1</v>
      </c>
      <c r="F1012">
        <v>1</v>
      </c>
      <c r="G1012">
        <v>1</v>
      </c>
      <c r="H1012">
        <v>3</v>
      </c>
      <c r="I1012" t="s">
        <v>987</v>
      </c>
      <c r="J1012" t="s">
        <v>988</v>
      </c>
      <c r="K1012" t="s">
        <v>989</v>
      </c>
      <c r="L1012">
        <v>1296</v>
      </c>
      <c r="N1012">
        <v>1002</v>
      </c>
      <c r="O1012" t="s">
        <v>124</v>
      </c>
      <c r="P1012" t="s">
        <v>124</v>
      </c>
      <c r="Q1012">
        <v>1</v>
      </c>
      <c r="X1012">
        <v>0</v>
      </c>
      <c r="Y1012">
        <v>269.51</v>
      </c>
      <c r="Z1012">
        <v>0</v>
      </c>
      <c r="AA1012">
        <v>0</v>
      </c>
      <c r="AB1012">
        <v>0</v>
      </c>
      <c r="AC1012">
        <v>1</v>
      </c>
      <c r="AD1012">
        <v>0</v>
      </c>
      <c r="AE1012">
        <v>0</v>
      </c>
      <c r="AF1012" t="s">
        <v>3</v>
      </c>
      <c r="AG1012">
        <v>0</v>
      </c>
      <c r="AH1012">
        <v>3</v>
      </c>
      <c r="AI1012">
        <v>-1</v>
      </c>
      <c r="AJ1012" t="s">
        <v>3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ROW(Source!A682)</f>
        <v>682</v>
      </c>
      <c r="B1013">
        <v>51655430</v>
      </c>
      <c r="C1013">
        <v>51655415</v>
      </c>
      <c r="D1013">
        <v>49555331</v>
      </c>
      <c r="E1013">
        <v>1</v>
      </c>
      <c r="F1013">
        <v>1</v>
      </c>
      <c r="G1013">
        <v>1</v>
      </c>
      <c r="H1013">
        <v>3</v>
      </c>
      <c r="I1013" t="s">
        <v>127</v>
      </c>
      <c r="J1013" t="s">
        <v>129</v>
      </c>
      <c r="K1013" t="s">
        <v>128</v>
      </c>
      <c r="L1013">
        <v>1296</v>
      </c>
      <c r="N1013">
        <v>1002</v>
      </c>
      <c r="O1013" t="s">
        <v>124</v>
      </c>
      <c r="P1013" t="s">
        <v>124</v>
      </c>
      <c r="Q1013">
        <v>1</v>
      </c>
      <c r="X1013">
        <v>5.7000000000000002E-2</v>
      </c>
      <c r="Y1013">
        <v>200.58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5.7000000000000002E-2</v>
      </c>
      <c r="AH1013">
        <v>2</v>
      </c>
      <c r="AI1013">
        <v>51655422</v>
      </c>
      <c r="AJ1013">
        <v>872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ROW(Source!A686)</f>
        <v>686</v>
      </c>
      <c r="B1014">
        <v>51655442</v>
      </c>
      <c r="C1014">
        <v>51655434</v>
      </c>
      <c r="D1014">
        <v>49510767</v>
      </c>
      <c r="E1014">
        <v>70</v>
      </c>
      <c r="F1014">
        <v>1</v>
      </c>
      <c r="G1014">
        <v>1</v>
      </c>
      <c r="H1014">
        <v>1</v>
      </c>
      <c r="I1014" t="s">
        <v>953</v>
      </c>
      <c r="J1014" t="s">
        <v>3</v>
      </c>
      <c r="K1014" t="s">
        <v>954</v>
      </c>
      <c r="L1014">
        <v>1191</v>
      </c>
      <c r="N1014">
        <v>1013</v>
      </c>
      <c r="O1014" t="s">
        <v>904</v>
      </c>
      <c r="P1014" t="s">
        <v>904</v>
      </c>
      <c r="Q1014">
        <v>1</v>
      </c>
      <c r="X1014">
        <v>5</v>
      </c>
      <c r="Y1014">
        <v>0</v>
      </c>
      <c r="Z1014">
        <v>0</v>
      </c>
      <c r="AA1014">
        <v>0</v>
      </c>
      <c r="AB1014">
        <v>9.92</v>
      </c>
      <c r="AC1014">
        <v>0</v>
      </c>
      <c r="AD1014">
        <v>1</v>
      </c>
      <c r="AE1014">
        <v>1</v>
      </c>
      <c r="AF1014" t="s">
        <v>3</v>
      </c>
      <c r="AG1014">
        <v>5</v>
      </c>
      <c r="AH1014">
        <v>2</v>
      </c>
      <c r="AI1014">
        <v>51655435</v>
      </c>
      <c r="AJ1014">
        <v>873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ROW(Source!A686)</f>
        <v>686</v>
      </c>
      <c r="B1015">
        <v>51655443</v>
      </c>
      <c r="C1015">
        <v>51655434</v>
      </c>
      <c r="D1015">
        <v>49510905</v>
      </c>
      <c r="E1015">
        <v>70</v>
      </c>
      <c r="F1015">
        <v>1</v>
      </c>
      <c r="G1015">
        <v>1</v>
      </c>
      <c r="H1015">
        <v>1</v>
      </c>
      <c r="I1015" t="s">
        <v>905</v>
      </c>
      <c r="J1015" t="s">
        <v>3</v>
      </c>
      <c r="K1015" t="s">
        <v>906</v>
      </c>
      <c r="L1015">
        <v>1191</v>
      </c>
      <c r="N1015">
        <v>1013</v>
      </c>
      <c r="O1015" t="s">
        <v>904</v>
      </c>
      <c r="P1015" t="s">
        <v>904</v>
      </c>
      <c r="Q1015">
        <v>1</v>
      </c>
      <c r="X1015">
        <v>0.43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2</v>
      </c>
      <c r="AF1015" t="s">
        <v>3</v>
      </c>
      <c r="AG1015">
        <v>0.43</v>
      </c>
      <c r="AH1015">
        <v>2</v>
      </c>
      <c r="AI1015">
        <v>51655436</v>
      </c>
      <c r="AJ1015">
        <v>874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ROW(Source!A686)</f>
        <v>686</v>
      </c>
      <c r="B1016">
        <v>51655444</v>
      </c>
      <c r="C1016">
        <v>51655434</v>
      </c>
      <c r="D1016">
        <v>49673503</v>
      </c>
      <c r="E1016">
        <v>1</v>
      </c>
      <c r="F1016">
        <v>1</v>
      </c>
      <c r="G1016">
        <v>1</v>
      </c>
      <c r="H1016">
        <v>2</v>
      </c>
      <c r="I1016" t="s">
        <v>914</v>
      </c>
      <c r="J1016" t="s">
        <v>915</v>
      </c>
      <c r="K1016" t="s">
        <v>916</v>
      </c>
      <c r="L1016">
        <v>1367</v>
      </c>
      <c r="N1016">
        <v>1011</v>
      </c>
      <c r="O1016" t="s">
        <v>910</v>
      </c>
      <c r="P1016" t="s">
        <v>910</v>
      </c>
      <c r="Q1016">
        <v>1</v>
      </c>
      <c r="X1016">
        <v>0.43</v>
      </c>
      <c r="Y1016">
        <v>0</v>
      </c>
      <c r="Z1016">
        <v>65.709999999999994</v>
      </c>
      <c r="AA1016">
        <v>11.6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0.43</v>
      </c>
      <c r="AH1016">
        <v>2</v>
      </c>
      <c r="AI1016">
        <v>51655437</v>
      </c>
      <c r="AJ1016">
        <v>875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ROW(Source!A686)</f>
        <v>686</v>
      </c>
      <c r="B1017">
        <v>51655445</v>
      </c>
      <c r="C1017">
        <v>51655434</v>
      </c>
      <c r="D1017">
        <v>49523581</v>
      </c>
      <c r="E1017">
        <v>1</v>
      </c>
      <c r="F1017">
        <v>1</v>
      </c>
      <c r="G1017">
        <v>1</v>
      </c>
      <c r="H1017">
        <v>3</v>
      </c>
      <c r="I1017" t="s">
        <v>955</v>
      </c>
      <c r="J1017" t="s">
        <v>956</v>
      </c>
      <c r="K1017" t="s">
        <v>957</v>
      </c>
      <c r="L1017">
        <v>1301</v>
      </c>
      <c r="N1017">
        <v>1003</v>
      </c>
      <c r="O1017" t="s">
        <v>958</v>
      </c>
      <c r="P1017" t="s">
        <v>958</v>
      </c>
      <c r="Q1017">
        <v>1</v>
      </c>
      <c r="X1017">
        <v>20</v>
      </c>
      <c r="Y1017">
        <v>3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20</v>
      </c>
      <c r="AH1017">
        <v>2</v>
      </c>
      <c r="AI1017">
        <v>51655439</v>
      </c>
      <c r="AJ1017">
        <v>877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ROW(Source!A686)</f>
        <v>686</v>
      </c>
      <c r="B1018">
        <v>51655446</v>
      </c>
      <c r="C1018">
        <v>51655434</v>
      </c>
      <c r="D1018">
        <v>49513635</v>
      </c>
      <c r="E1018">
        <v>70</v>
      </c>
      <c r="F1018">
        <v>1</v>
      </c>
      <c r="G1018">
        <v>1</v>
      </c>
      <c r="H1018">
        <v>3</v>
      </c>
      <c r="I1018" t="s">
        <v>985</v>
      </c>
      <c r="J1018" t="s">
        <v>3</v>
      </c>
      <c r="K1018" t="s">
        <v>986</v>
      </c>
      <c r="L1018">
        <v>1327</v>
      </c>
      <c r="N1018">
        <v>1005</v>
      </c>
      <c r="O1018" t="s">
        <v>52</v>
      </c>
      <c r="P1018" t="s">
        <v>52</v>
      </c>
      <c r="Q1018">
        <v>1</v>
      </c>
      <c r="X1018">
        <v>11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 t="s">
        <v>3</v>
      </c>
      <c r="AG1018">
        <v>11</v>
      </c>
      <c r="AH1018">
        <v>3</v>
      </c>
      <c r="AI1018">
        <v>-1</v>
      </c>
      <c r="AJ1018" t="s">
        <v>3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ROW(Source!A686)</f>
        <v>686</v>
      </c>
      <c r="B1019">
        <v>51655447</v>
      </c>
      <c r="C1019">
        <v>51655434</v>
      </c>
      <c r="D1019">
        <v>49553409</v>
      </c>
      <c r="E1019">
        <v>1</v>
      </c>
      <c r="F1019">
        <v>1</v>
      </c>
      <c r="G1019">
        <v>1</v>
      </c>
      <c r="H1019">
        <v>3</v>
      </c>
      <c r="I1019" t="s">
        <v>122</v>
      </c>
      <c r="J1019" t="s">
        <v>125</v>
      </c>
      <c r="K1019" t="s">
        <v>123</v>
      </c>
      <c r="L1019">
        <v>1296</v>
      </c>
      <c r="N1019">
        <v>1002</v>
      </c>
      <c r="O1019" t="s">
        <v>124</v>
      </c>
      <c r="P1019" t="s">
        <v>124</v>
      </c>
      <c r="Q1019">
        <v>1</v>
      </c>
      <c r="X1019">
        <v>1.5</v>
      </c>
      <c r="Y1019">
        <v>65.58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1.5</v>
      </c>
      <c r="AH1019">
        <v>2</v>
      </c>
      <c r="AI1019">
        <v>51655440</v>
      </c>
      <c r="AJ1019">
        <v>878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ROW(Source!A686)</f>
        <v>686</v>
      </c>
      <c r="B1020">
        <v>51655448</v>
      </c>
      <c r="C1020">
        <v>51655434</v>
      </c>
      <c r="D1020">
        <v>49554226</v>
      </c>
      <c r="E1020">
        <v>1</v>
      </c>
      <c r="F1020">
        <v>1</v>
      </c>
      <c r="G1020">
        <v>1</v>
      </c>
      <c r="H1020">
        <v>3</v>
      </c>
      <c r="I1020" t="s">
        <v>987</v>
      </c>
      <c r="J1020" t="s">
        <v>988</v>
      </c>
      <c r="K1020" t="s">
        <v>989</v>
      </c>
      <c r="L1020">
        <v>1296</v>
      </c>
      <c r="N1020">
        <v>1002</v>
      </c>
      <c r="O1020" t="s">
        <v>124</v>
      </c>
      <c r="P1020" t="s">
        <v>124</v>
      </c>
      <c r="Q1020">
        <v>1</v>
      </c>
      <c r="X1020">
        <v>0</v>
      </c>
      <c r="Y1020">
        <v>269.51</v>
      </c>
      <c r="Z1020">
        <v>0</v>
      </c>
      <c r="AA1020">
        <v>0</v>
      </c>
      <c r="AB1020">
        <v>0</v>
      </c>
      <c r="AC1020">
        <v>1</v>
      </c>
      <c r="AD1020">
        <v>0</v>
      </c>
      <c r="AE1020">
        <v>0</v>
      </c>
      <c r="AF1020" t="s">
        <v>3</v>
      </c>
      <c r="AG1020">
        <v>0</v>
      </c>
      <c r="AH1020">
        <v>3</v>
      </c>
      <c r="AI1020">
        <v>-1</v>
      </c>
      <c r="AJ1020" t="s">
        <v>3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ROW(Source!A686)</f>
        <v>686</v>
      </c>
      <c r="B1021">
        <v>51655449</v>
      </c>
      <c r="C1021">
        <v>51655434</v>
      </c>
      <c r="D1021">
        <v>49555331</v>
      </c>
      <c r="E1021">
        <v>1</v>
      </c>
      <c r="F1021">
        <v>1</v>
      </c>
      <c r="G1021">
        <v>1</v>
      </c>
      <c r="H1021">
        <v>3</v>
      </c>
      <c r="I1021" t="s">
        <v>127</v>
      </c>
      <c r="J1021" t="s">
        <v>129</v>
      </c>
      <c r="K1021" t="s">
        <v>128</v>
      </c>
      <c r="L1021">
        <v>1296</v>
      </c>
      <c r="N1021">
        <v>1002</v>
      </c>
      <c r="O1021" t="s">
        <v>124</v>
      </c>
      <c r="P1021" t="s">
        <v>124</v>
      </c>
      <c r="Q1021">
        <v>1</v>
      </c>
      <c r="X1021">
        <v>5.7000000000000002E-2</v>
      </c>
      <c r="Y1021">
        <v>200.58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5.7000000000000002E-2</v>
      </c>
      <c r="AH1021">
        <v>2</v>
      </c>
      <c r="AI1021">
        <v>51655441</v>
      </c>
      <c r="AJ1021">
        <v>879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ROW(Source!A725)</f>
        <v>725</v>
      </c>
      <c r="B1022">
        <v>51655463</v>
      </c>
      <c r="C1022">
        <v>51655453</v>
      </c>
      <c r="D1022">
        <v>49510757</v>
      </c>
      <c r="E1022">
        <v>70</v>
      </c>
      <c r="F1022">
        <v>1</v>
      </c>
      <c r="G1022">
        <v>1</v>
      </c>
      <c r="H1022">
        <v>1</v>
      </c>
      <c r="I1022" t="s">
        <v>902</v>
      </c>
      <c r="J1022" t="s">
        <v>3</v>
      </c>
      <c r="K1022" t="s">
        <v>903</v>
      </c>
      <c r="L1022">
        <v>1191</v>
      </c>
      <c r="N1022">
        <v>1013</v>
      </c>
      <c r="O1022" t="s">
        <v>904</v>
      </c>
      <c r="P1022" t="s">
        <v>904</v>
      </c>
      <c r="Q1022">
        <v>1</v>
      </c>
      <c r="X1022">
        <v>3.65</v>
      </c>
      <c r="Y1022">
        <v>0</v>
      </c>
      <c r="Z1022">
        <v>0</v>
      </c>
      <c r="AA1022">
        <v>0</v>
      </c>
      <c r="AB1022">
        <v>9.6199999999999992</v>
      </c>
      <c r="AC1022">
        <v>0</v>
      </c>
      <c r="AD1022">
        <v>1</v>
      </c>
      <c r="AE1022">
        <v>1</v>
      </c>
      <c r="AF1022" t="s">
        <v>20</v>
      </c>
      <c r="AG1022">
        <v>3.8325</v>
      </c>
      <c r="AH1022">
        <v>2</v>
      </c>
      <c r="AI1022">
        <v>51655454</v>
      </c>
      <c r="AJ1022">
        <v>880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ROW(Source!A725)</f>
        <v>725</v>
      </c>
      <c r="B1023">
        <v>51655464</v>
      </c>
      <c r="C1023">
        <v>51655453</v>
      </c>
      <c r="D1023">
        <v>49510905</v>
      </c>
      <c r="E1023">
        <v>70</v>
      </c>
      <c r="F1023">
        <v>1</v>
      </c>
      <c r="G1023">
        <v>1</v>
      </c>
      <c r="H1023">
        <v>1</v>
      </c>
      <c r="I1023" t="s">
        <v>905</v>
      </c>
      <c r="J1023" t="s">
        <v>3</v>
      </c>
      <c r="K1023" t="s">
        <v>906</v>
      </c>
      <c r="L1023">
        <v>1191</v>
      </c>
      <c r="N1023">
        <v>1013</v>
      </c>
      <c r="O1023" t="s">
        <v>904</v>
      </c>
      <c r="P1023" t="s">
        <v>904</v>
      </c>
      <c r="Q1023">
        <v>1</v>
      </c>
      <c r="X1023">
        <v>0.05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2</v>
      </c>
      <c r="AF1023" t="s">
        <v>20</v>
      </c>
      <c r="AG1023">
        <v>5.2500000000000005E-2</v>
      </c>
      <c r="AH1023">
        <v>2</v>
      </c>
      <c r="AI1023">
        <v>51655455</v>
      </c>
      <c r="AJ1023">
        <v>881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ROW(Source!A725)</f>
        <v>725</v>
      </c>
      <c r="B1024">
        <v>51655465</v>
      </c>
      <c r="C1024">
        <v>51655453</v>
      </c>
      <c r="D1024">
        <v>49672573</v>
      </c>
      <c r="E1024">
        <v>1</v>
      </c>
      <c r="F1024">
        <v>1</v>
      </c>
      <c r="G1024">
        <v>1</v>
      </c>
      <c r="H1024">
        <v>2</v>
      </c>
      <c r="I1024" t="s">
        <v>907</v>
      </c>
      <c r="J1024" t="s">
        <v>908</v>
      </c>
      <c r="K1024" t="s">
        <v>909</v>
      </c>
      <c r="L1024">
        <v>1367</v>
      </c>
      <c r="N1024">
        <v>1011</v>
      </c>
      <c r="O1024" t="s">
        <v>910</v>
      </c>
      <c r="P1024" t="s">
        <v>910</v>
      </c>
      <c r="Q1024">
        <v>1</v>
      </c>
      <c r="X1024">
        <v>0.01</v>
      </c>
      <c r="Y1024">
        <v>0</v>
      </c>
      <c r="Z1024">
        <v>115.4</v>
      </c>
      <c r="AA1024">
        <v>13.5</v>
      </c>
      <c r="AB1024">
        <v>0</v>
      </c>
      <c r="AC1024">
        <v>0</v>
      </c>
      <c r="AD1024">
        <v>1</v>
      </c>
      <c r="AE1024">
        <v>0</v>
      </c>
      <c r="AF1024" t="s">
        <v>20</v>
      </c>
      <c r="AG1024">
        <v>1.0500000000000001E-2</v>
      </c>
      <c r="AH1024">
        <v>2</v>
      </c>
      <c r="AI1024">
        <v>51655456</v>
      </c>
      <c r="AJ1024">
        <v>882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ROW(Source!A725)</f>
        <v>725</v>
      </c>
      <c r="B1025">
        <v>51655466</v>
      </c>
      <c r="C1025">
        <v>51655453</v>
      </c>
      <c r="D1025">
        <v>49672695</v>
      </c>
      <c r="E1025">
        <v>1</v>
      </c>
      <c r="F1025">
        <v>1</v>
      </c>
      <c r="G1025">
        <v>1</v>
      </c>
      <c r="H1025">
        <v>2</v>
      </c>
      <c r="I1025" t="s">
        <v>911</v>
      </c>
      <c r="J1025" t="s">
        <v>912</v>
      </c>
      <c r="K1025" t="s">
        <v>913</v>
      </c>
      <c r="L1025">
        <v>1367</v>
      </c>
      <c r="N1025">
        <v>1011</v>
      </c>
      <c r="O1025" t="s">
        <v>910</v>
      </c>
      <c r="P1025" t="s">
        <v>910</v>
      </c>
      <c r="Q1025">
        <v>1</v>
      </c>
      <c r="X1025">
        <v>0.91</v>
      </c>
      <c r="Y1025">
        <v>0</v>
      </c>
      <c r="Z1025">
        <v>3.12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20</v>
      </c>
      <c r="AG1025">
        <v>0.95550000000000013</v>
      </c>
      <c r="AH1025">
        <v>2</v>
      </c>
      <c r="AI1025">
        <v>51655457</v>
      </c>
      <c r="AJ1025">
        <v>883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ROW(Source!A725)</f>
        <v>725</v>
      </c>
      <c r="B1026">
        <v>51655467</v>
      </c>
      <c r="C1026">
        <v>51655453</v>
      </c>
      <c r="D1026">
        <v>49673503</v>
      </c>
      <c r="E1026">
        <v>1</v>
      </c>
      <c r="F1026">
        <v>1</v>
      </c>
      <c r="G1026">
        <v>1</v>
      </c>
      <c r="H1026">
        <v>2</v>
      </c>
      <c r="I1026" t="s">
        <v>914</v>
      </c>
      <c r="J1026" t="s">
        <v>915</v>
      </c>
      <c r="K1026" t="s">
        <v>916</v>
      </c>
      <c r="L1026">
        <v>1367</v>
      </c>
      <c r="N1026">
        <v>1011</v>
      </c>
      <c r="O1026" t="s">
        <v>910</v>
      </c>
      <c r="P1026" t="s">
        <v>910</v>
      </c>
      <c r="Q1026">
        <v>1</v>
      </c>
      <c r="X1026">
        <v>0.04</v>
      </c>
      <c r="Y1026">
        <v>0</v>
      </c>
      <c r="Z1026">
        <v>65.709999999999994</v>
      </c>
      <c r="AA1026">
        <v>11.6</v>
      </c>
      <c r="AB1026">
        <v>0</v>
      </c>
      <c r="AC1026">
        <v>0</v>
      </c>
      <c r="AD1026">
        <v>1</v>
      </c>
      <c r="AE1026">
        <v>0</v>
      </c>
      <c r="AF1026" t="s">
        <v>20</v>
      </c>
      <c r="AG1026">
        <v>4.2000000000000003E-2</v>
      </c>
      <c r="AH1026">
        <v>2</v>
      </c>
      <c r="AI1026">
        <v>51655458</v>
      </c>
      <c r="AJ1026">
        <v>884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ROW(Source!A725)</f>
        <v>725</v>
      </c>
      <c r="B1027">
        <v>51655468</v>
      </c>
      <c r="C1027">
        <v>51655453</v>
      </c>
      <c r="D1027">
        <v>49525488</v>
      </c>
      <c r="E1027">
        <v>1</v>
      </c>
      <c r="F1027">
        <v>1</v>
      </c>
      <c r="G1027">
        <v>1</v>
      </c>
      <c r="H1027">
        <v>3</v>
      </c>
      <c r="I1027" t="s">
        <v>917</v>
      </c>
      <c r="J1027" t="s">
        <v>918</v>
      </c>
      <c r="K1027" t="s">
        <v>919</v>
      </c>
      <c r="L1027">
        <v>1346</v>
      </c>
      <c r="N1027">
        <v>1009</v>
      </c>
      <c r="O1027" t="s">
        <v>920</v>
      </c>
      <c r="P1027" t="s">
        <v>920</v>
      </c>
      <c r="Q1027">
        <v>1</v>
      </c>
      <c r="X1027">
        <v>0.02</v>
      </c>
      <c r="Y1027">
        <v>9.0399999999999991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 t="s">
        <v>3</v>
      </c>
      <c r="AG1027">
        <v>0.02</v>
      </c>
      <c r="AH1027">
        <v>2</v>
      </c>
      <c r="AI1027">
        <v>51655459</v>
      </c>
      <c r="AJ1027">
        <v>885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ROW(Source!A725)</f>
        <v>725</v>
      </c>
      <c r="B1028">
        <v>51655469</v>
      </c>
      <c r="C1028">
        <v>51655453</v>
      </c>
      <c r="D1028">
        <v>49526492</v>
      </c>
      <c r="E1028">
        <v>1</v>
      </c>
      <c r="F1028">
        <v>1</v>
      </c>
      <c r="G1028">
        <v>1</v>
      </c>
      <c r="H1028">
        <v>3</v>
      </c>
      <c r="I1028" t="s">
        <v>921</v>
      </c>
      <c r="J1028" t="s">
        <v>922</v>
      </c>
      <c r="K1028" t="s">
        <v>923</v>
      </c>
      <c r="L1028">
        <v>1346</v>
      </c>
      <c r="N1028">
        <v>1009</v>
      </c>
      <c r="O1028" t="s">
        <v>920</v>
      </c>
      <c r="P1028" t="s">
        <v>920</v>
      </c>
      <c r="Q1028">
        <v>1</v>
      </c>
      <c r="X1028">
        <v>0.08</v>
      </c>
      <c r="Y1028">
        <v>23.09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0.08</v>
      </c>
      <c r="AH1028">
        <v>2</v>
      </c>
      <c r="AI1028">
        <v>51655460</v>
      </c>
      <c r="AJ1028">
        <v>886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ROW(Source!A727)</f>
        <v>727</v>
      </c>
      <c r="B1029">
        <v>51655482</v>
      </c>
      <c r="C1029">
        <v>51655471</v>
      </c>
      <c r="D1029">
        <v>49510723</v>
      </c>
      <c r="E1029">
        <v>70</v>
      </c>
      <c r="F1029">
        <v>1</v>
      </c>
      <c r="G1029">
        <v>1</v>
      </c>
      <c r="H1029">
        <v>1</v>
      </c>
      <c r="I1029" t="s">
        <v>924</v>
      </c>
      <c r="J1029" t="s">
        <v>3</v>
      </c>
      <c r="K1029" t="s">
        <v>925</v>
      </c>
      <c r="L1029">
        <v>1191</v>
      </c>
      <c r="N1029">
        <v>1013</v>
      </c>
      <c r="O1029" t="s">
        <v>904</v>
      </c>
      <c r="P1029" t="s">
        <v>904</v>
      </c>
      <c r="Q1029">
        <v>1</v>
      </c>
      <c r="X1029">
        <v>1.07</v>
      </c>
      <c r="Y1029">
        <v>0</v>
      </c>
      <c r="Z1029">
        <v>0</v>
      </c>
      <c r="AA1029">
        <v>0</v>
      </c>
      <c r="AB1029">
        <v>8.9700000000000006</v>
      </c>
      <c r="AC1029">
        <v>0</v>
      </c>
      <c r="AD1029">
        <v>1</v>
      </c>
      <c r="AE1029">
        <v>1</v>
      </c>
      <c r="AF1029" t="s">
        <v>20</v>
      </c>
      <c r="AG1029">
        <v>1.1235000000000002</v>
      </c>
      <c r="AH1029">
        <v>2</v>
      </c>
      <c r="AI1029">
        <v>51655472</v>
      </c>
      <c r="AJ1029">
        <v>888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ROW(Source!A727)</f>
        <v>727</v>
      </c>
      <c r="B1030">
        <v>51655483</v>
      </c>
      <c r="C1030">
        <v>51655471</v>
      </c>
      <c r="D1030">
        <v>49510905</v>
      </c>
      <c r="E1030">
        <v>70</v>
      </c>
      <c r="F1030">
        <v>1</v>
      </c>
      <c r="G1030">
        <v>1</v>
      </c>
      <c r="H1030">
        <v>1</v>
      </c>
      <c r="I1030" t="s">
        <v>905</v>
      </c>
      <c r="J1030" t="s">
        <v>3</v>
      </c>
      <c r="K1030" t="s">
        <v>906</v>
      </c>
      <c r="L1030">
        <v>1191</v>
      </c>
      <c r="N1030">
        <v>1013</v>
      </c>
      <c r="O1030" t="s">
        <v>904</v>
      </c>
      <c r="P1030" t="s">
        <v>904</v>
      </c>
      <c r="Q1030">
        <v>1</v>
      </c>
      <c r="X1030">
        <v>0.01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2</v>
      </c>
      <c r="AF1030" t="s">
        <v>20</v>
      </c>
      <c r="AG1030">
        <v>1.0500000000000001E-2</v>
      </c>
      <c r="AH1030">
        <v>2</v>
      </c>
      <c r="AI1030">
        <v>51655473</v>
      </c>
      <c r="AJ1030">
        <v>889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ROW(Source!A727)</f>
        <v>727</v>
      </c>
      <c r="B1031">
        <v>51655484</v>
      </c>
      <c r="C1031">
        <v>51655471</v>
      </c>
      <c r="D1031">
        <v>49673503</v>
      </c>
      <c r="E1031">
        <v>1</v>
      </c>
      <c r="F1031">
        <v>1</v>
      </c>
      <c r="G1031">
        <v>1</v>
      </c>
      <c r="H1031">
        <v>2</v>
      </c>
      <c r="I1031" t="s">
        <v>914</v>
      </c>
      <c r="J1031" t="s">
        <v>915</v>
      </c>
      <c r="K1031" t="s">
        <v>916</v>
      </c>
      <c r="L1031">
        <v>1367</v>
      </c>
      <c r="N1031">
        <v>1011</v>
      </c>
      <c r="O1031" t="s">
        <v>910</v>
      </c>
      <c r="P1031" t="s">
        <v>910</v>
      </c>
      <c r="Q1031">
        <v>1</v>
      </c>
      <c r="X1031">
        <v>0.01</v>
      </c>
      <c r="Y1031">
        <v>0</v>
      </c>
      <c r="Z1031">
        <v>65.709999999999994</v>
      </c>
      <c r="AA1031">
        <v>11.6</v>
      </c>
      <c r="AB1031">
        <v>0</v>
      </c>
      <c r="AC1031">
        <v>0</v>
      </c>
      <c r="AD1031">
        <v>1</v>
      </c>
      <c r="AE1031">
        <v>0</v>
      </c>
      <c r="AF1031" t="s">
        <v>20</v>
      </c>
      <c r="AG1031">
        <v>1.0500000000000001E-2</v>
      </c>
      <c r="AH1031">
        <v>2</v>
      </c>
      <c r="AI1031">
        <v>51655474</v>
      </c>
      <c r="AJ1031">
        <v>890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ROW(Source!A727)</f>
        <v>727</v>
      </c>
      <c r="B1032">
        <v>51655485</v>
      </c>
      <c r="C1032">
        <v>51655471</v>
      </c>
      <c r="D1032">
        <v>49673715</v>
      </c>
      <c r="E1032">
        <v>1</v>
      </c>
      <c r="F1032">
        <v>1</v>
      </c>
      <c r="G1032">
        <v>1</v>
      </c>
      <c r="H1032">
        <v>2</v>
      </c>
      <c r="I1032" t="s">
        <v>926</v>
      </c>
      <c r="J1032" t="s">
        <v>927</v>
      </c>
      <c r="K1032" t="s">
        <v>928</v>
      </c>
      <c r="L1032">
        <v>1367</v>
      </c>
      <c r="N1032">
        <v>1011</v>
      </c>
      <c r="O1032" t="s">
        <v>910</v>
      </c>
      <c r="P1032" t="s">
        <v>910</v>
      </c>
      <c r="Q1032">
        <v>1</v>
      </c>
      <c r="X1032">
        <v>0.1</v>
      </c>
      <c r="Y1032">
        <v>0</v>
      </c>
      <c r="Z1032">
        <v>8.1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20</v>
      </c>
      <c r="AG1032">
        <v>0.10500000000000001</v>
      </c>
      <c r="AH1032">
        <v>2</v>
      </c>
      <c r="AI1032">
        <v>51655475</v>
      </c>
      <c r="AJ1032">
        <v>891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ROW(Source!A727)</f>
        <v>727</v>
      </c>
      <c r="B1033">
        <v>51655486</v>
      </c>
      <c r="C1033">
        <v>51655471</v>
      </c>
      <c r="D1033">
        <v>49523218</v>
      </c>
      <c r="E1033">
        <v>1</v>
      </c>
      <c r="F1033">
        <v>1</v>
      </c>
      <c r="G1033">
        <v>1</v>
      </c>
      <c r="H1033">
        <v>3</v>
      </c>
      <c r="I1033" t="s">
        <v>42</v>
      </c>
      <c r="J1033" t="s">
        <v>45</v>
      </c>
      <c r="K1033" t="s">
        <v>43</v>
      </c>
      <c r="L1033">
        <v>1374</v>
      </c>
      <c r="N1033">
        <v>1013</v>
      </c>
      <c r="O1033" t="s">
        <v>44</v>
      </c>
      <c r="P1033" t="s">
        <v>44</v>
      </c>
      <c r="Q1033">
        <v>1</v>
      </c>
      <c r="X1033">
        <v>0.1</v>
      </c>
      <c r="Y1033">
        <v>1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 t="s">
        <v>3</v>
      </c>
      <c r="AG1033">
        <v>0.1</v>
      </c>
      <c r="AH1033">
        <v>2</v>
      </c>
      <c r="AI1033">
        <v>51655476</v>
      </c>
      <c r="AJ1033">
        <v>892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ROW(Source!A727)</f>
        <v>727</v>
      </c>
      <c r="B1034">
        <v>51655487</v>
      </c>
      <c r="C1034">
        <v>51655471</v>
      </c>
      <c r="D1034">
        <v>49524301</v>
      </c>
      <c r="E1034">
        <v>1</v>
      </c>
      <c r="F1034">
        <v>1</v>
      </c>
      <c r="G1034">
        <v>1</v>
      </c>
      <c r="H1034">
        <v>3</v>
      </c>
      <c r="I1034" t="s">
        <v>929</v>
      </c>
      <c r="J1034" t="s">
        <v>930</v>
      </c>
      <c r="K1034" t="s">
        <v>931</v>
      </c>
      <c r="L1034">
        <v>1348</v>
      </c>
      <c r="N1034">
        <v>1009</v>
      </c>
      <c r="O1034" t="s">
        <v>105</v>
      </c>
      <c r="P1034" t="s">
        <v>105</v>
      </c>
      <c r="Q1034">
        <v>1000</v>
      </c>
      <c r="X1034">
        <v>1.0000000000000001E-5</v>
      </c>
      <c r="Y1034">
        <v>10362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1.0000000000000001E-5</v>
      </c>
      <c r="AH1034">
        <v>2</v>
      </c>
      <c r="AI1034">
        <v>51655477</v>
      </c>
      <c r="AJ1034">
        <v>893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ROW(Source!A727)</f>
        <v>727</v>
      </c>
      <c r="B1035">
        <v>51655488</v>
      </c>
      <c r="C1035">
        <v>51655471</v>
      </c>
      <c r="D1035">
        <v>49525498</v>
      </c>
      <c r="E1035">
        <v>1</v>
      </c>
      <c r="F1035">
        <v>1</v>
      </c>
      <c r="G1035">
        <v>1</v>
      </c>
      <c r="H1035">
        <v>3</v>
      </c>
      <c r="I1035" t="s">
        <v>932</v>
      </c>
      <c r="J1035" t="s">
        <v>933</v>
      </c>
      <c r="K1035" t="s">
        <v>934</v>
      </c>
      <c r="L1035">
        <v>1348</v>
      </c>
      <c r="N1035">
        <v>1009</v>
      </c>
      <c r="O1035" t="s">
        <v>105</v>
      </c>
      <c r="P1035" t="s">
        <v>105</v>
      </c>
      <c r="Q1035">
        <v>1000</v>
      </c>
      <c r="X1035">
        <v>8.0000000000000007E-5</v>
      </c>
      <c r="Y1035">
        <v>12430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8.0000000000000007E-5</v>
      </c>
      <c r="AH1035">
        <v>2</v>
      </c>
      <c r="AI1035">
        <v>51655478</v>
      </c>
      <c r="AJ1035">
        <v>894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ROW(Source!A727)</f>
        <v>727</v>
      </c>
      <c r="B1036">
        <v>51655489</v>
      </c>
      <c r="C1036">
        <v>51655471</v>
      </c>
      <c r="D1036">
        <v>49543539</v>
      </c>
      <c r="E1036">
        <v>1</v>
      </c>
      <c r="F1036">
        <v>1</v>
      </c>
      <c r="G1036">
        <v>1</v>
      </c>
      <c r="H1036">
        <v>3</v>
      </c>
      <c r="I1036" t="s">
        <v>935</v>
      </c>
      <c r="J1036" t="s">
        <v>936</v>
      </c>
      <c r="K1036" t="s">
        <v>937</v>
      </c>
      <c r="L1036">
        <v>1348</v>
      </c>
      <c r="N1036">
        <v>1009</v>
      </c>
      <c r="O1036" t="s">
        <v>105</v>
      </c>
      <c r="P1036" t="s">
        <v>105</v>
      </c>
      <c r="Q1036">
        <v>1000</v>
      </c>
      <c r="X1036">
        <v>4.2999999999999999E-4</v>
      </c>
      <c r="Y1036">
        <v>6508.75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4.2999999999999999E-4</v>
      </c>
      <c r="AH1036">
        <v>2</v>
      </c>
      <c r="AI1036">
        <v>51655479</v>
      </c>
      <c r="AJ1036">
        <v>895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ROW(Source!A727)</f>
        <v>727</v>
      </c>
      <c r="B1037">
        <v>51655490</v>
      </c>
      <c r="C1037">
        <v>51655471</v>
      </c>
      <c r="D1037">
        <v>49565711</v>
      </c>
      <c r="E1037">
        <v>1</v>
      </c>
      <c r="F1037">
        <v>1</v>
      </c>
      <c r="G1037">
        <v>1</v>
      </c>
      <c r="H1037">
        <v>3</v>
      </c>
      <c r="I1037" t="s">
        <v>50</v>
      </c>
      <c r="J1037" t="s">
        <v>53</v>
      </c>
      <c r="K1037" t="s">
        <v>51</v>
      </c>
      <c r="L1037">
        <v>1327</v>
      </c>
      <c r="N1037">
        <v>1005</v>
      </c>
      <c r="O1037" t="s">
        <v>52</v>
      </c>
      <c r="P1037" t="s">
        <v>52</v>
      </c>
      <c r="Q1037">
        <v>1</v>
      </c>
      <c r="X1037">
        <v>0.04</v>
      </c>
      <c r="Y1037">
        <v>926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0.04</v>
      </c>
      <c r="AH1037">
        <v>2</v>
      </c>
      <c r="AI1037">
        <v>51655481</v>
      </c>
      <c r="AJ1037">
        <v>896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ROW(Source!A731)</f>
        <v>731</v>
      </c>
      <c r="B1038">
        <v>51655504</v>
      </c>
      <c r="C1038">
        <v>51655494</v>
      </c>
      <c r="D1038">
        <v>49510723</v>
      </c>
      <c r="E1038">
        <v>70</v>
      </c>
      <c r="F1038">
        <v>1</v>
      </c>
      <c r="G1038">
        <v>1</v>
      </c>
      <c r="H1038">
        <v>1</v>
      </c>
      <c r="I1038" t="s">
        <v>924</v>
      </c>
      <c r="J1038" t="s">
        <v>3</v>
      </c>
      <c r="K1038" t="s">
        <v>925</v>
      </c>
      <c r="L1038">
        <v>1191</v>
      </c>
      <c r="N1038">
        <v>1013</v>
      </c>
      <c r="O1038" t="s">
        <v>904</v>
      </c>
      <c r="P1038" t="s">
        <v>904</v>
      </c>
      <c r="Q1038">
        <v>1</v>
      </c>
      <c r="X1038">
        <v>1.07</v>
      </c>
      <c r="Y1038">
        <v>0</v>
      </c>
      <c r="Z1038">
        <v>0</v>
      </c>
      <c r="AA1038">
        <v>0</v>
      </c>
      <c r="AB1038">
        <v>8.9700000000000006</v>
      </c>
      <c r="AC1038">
        <v>0</v>
      </c>
      <c r="AD1038">
        <v>1</v>
      </c>
      <c r="AE1038">
        <v>1</v>
      </c>
      <c r="AF1038" t="s">
        <v>20</v>
      </c>
      <c r="AG1038">
        <v>1.1235000000000002</v>
      </c>
      <c r="AH1038">
        <v>2</v>
      </c>
      <c r="AI1038">
        <v>51655495</v>
      </c>
      <c r="AJ1038">
        <v>898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ROW(Source!A731)</f>
        <v>731</v>
      </c>
      <c r="B1039">
        <v>51655505</v>
      </c>
      <c r="C1039">
        <v>51655494</v>
      </c>
      <c r="D1039">
        <v>49510905</v>
      </c>
      <c r="E1039">
        <v>70</v>
      </c>
      <c r="F1039">
        <v>1</v>
      </c>
      <c r="G1039">
        <v>1</v>
      </c>
      <c r="H1039">
        <v>1</v>
      </c>
      <c r="I1039" t="s">
        <v>905</v>
      </c>
      <c r="J1039" t="s">
        <v>3</v>
      </c>
      <c r="K1039" t="s">
        <v>906</v>
      </c>
      <c r="L1039">
        <v>1191</v>
      </c>
      <c r="N1039">
        <v>1013</v>
      </c>
      <c r="O1039" t="s">
        <v>904</v>
      </c>
      <c r="P1039" t="s">
        <v>904</v>
      </c>
      <c r="Q1039">
        <v>1</v>
      </c>
      <c r="X1039">
        <v>0.01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2</v>
      </c>
      <c r="AF1039" t="s">
        <v>20</v>
      </c>
      <c r="AG1039">
        <v>1.0500000000000001E-2</v>
      </c>
      <c r="AH1039">
        <v>2</v>
      </c>
      <c r="AI1039">
        <v>51655496</v>
      </c>
      <c r="AJ1039">
        <v>899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ROW(Source!A731)</f>
        <v>731</v>
      </c>
      <c r="B1040">
        <v>51655506</v>
      </c>
      <c r="C1040">
        <v>51655494</v>
      </c>
      <c r="D1040">
        <v>49673503</v>
      </c>
      <c r="E1040">
        <v>1</v>
      </c>
      <c r="F1040">
        <v>1</v>
      </c>
      <c r="G1040">
        <v>1</v>
      </c>
      <c r="H1040">
        <v>2</v>
      </c>
      <c r="I1040" t="s">
        <v>914</v>
      </c>
      <c r="J1040" t="s">
        <v>915</v>
      </c>
      <c r="K1040" t="s">
        <v>916</v>
      </c>
      <c r="L1040">
        <v>1367</v>
      </c>
      <c r="N1040">
        <v>1011</v>
      </c>
      <c r="O1040" t="s">
        <v>910</v>
      </c>
      <c r="P1040" t="s">
        <v>910</v>
      </c>
      <c r="Q1040">
        <v>1</v>
      </c>
      <c r="X1040">
        <v>0.01</v>
      </c>
      <c r="Y1040">
        <v>0</v>
      </c>
      <c r="Z1040">
        <v>65.709999999999994</v>
      </c>
      <c r="AA1040">
        <v>11.6</v>
      </c>
      <c r="AB1040">
        <v>0</v>
      </c>
      <c r="AC1040">
        <v>0</v>
      </c>
      <c r="AD1040">
        <v>1</v>
      </c>
      <c r="AE1040">
        <v>0</v>
      </c>
      <c r="AF1040" t="s">
        <v>20</v>
      </c>
      <c r="AG1040">
        <v>1.0500000000000001E-2</v>
      </c>
      <c r="AH1040">
        <v>2</v>
      </c>
      <c r="AI1040">
        <v>51655497</v>
      </c>
      <c r="AJ1040">
        <v>900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ROW(Source!A731)</f>
        <v>731</v>
      </c>
      <c r="B1041">
        <v>51655507</v>
      </c>
      <c r="C1041">
        <v>51655494</v>
      </c>
      <c r="D1041">
        <v>49673715</v>
      </c>
      <c r="E1041">
        <v>1</v>
      </c>
      <c r="F1041">
        <v>1</v>
      </c>
      <c r="G1041">
        <v>1</v>
      </c>
      <c r="H1041">
        <v>2</v>
      </c>
      <c r="I1041" t="s">
        <v>926</v>
      </c>
      <c r="J1041" t="s">
        <v>927</v>
      </c>
      <c r="K1041" t="s">
        <v>928</v>
      </c>
      <c r="L1041">
        <v>1367</v>
      </c>
      <c r="N1041">
        <v>1011</v>
      </c>
      <c r="O1041" t="s">
        <v>910</v>
      </c>
      <c r="P1041" t="s">
        <v>910</v>
      </c>
      <c r="Q1041">
        <v>1</v>
      </c>
      <c r="X1041">
        <v>0.1</v>
      </c>
      <c r="Y1041">
        <v>0</v>
      </c>
      <c r="Z1041">
        <v>8.1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 t="s">
        <v>20</v>
      </c>
      <c r="AG1041">
        <v>0.10500000000000001</v>
      </c>
      <c r="AH1041">
        <v>2</v>
      </c>
      <c r="AI1041">
        <v>51655498</v>
      </c>
      <c r="AJ1041">
        <v>901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ROW(Source!A731)</f>
        <v>731</v>
      </c>
      <c r="B1042">
        <v>51655508</v>
      </c>
      <c r="C1042">
        <v>51655494</v>
      </c>
      <c r="D1042">
        <v>49523218</v>
      </c>
      <c r="E1042">
        <v>1</v>
      </c>
      <c r="F1042">
        <v>1</v>
      </c>
      <c r="G1042">
        <v>1</v>
      </c>
      <c r="H1042">
        <v>3</v>
      </c>
      <c r="I1042" t="s">
        <v>42</v>
      </c>
      <c r="J1042" t="s">
        <v>45</v>
      </c>
      <c r="K1042" t="s">
        <v>43</v>
      </c>
      <c r="L1042">
        <v>1374</v>
      </c>
      <c r="N1042">
        <v>1013</v>
      </c>
      <c r="O1042" t="s">
        <v>44</v>
      </c>
      <c r="P1042" t="s">
        <v>44</v>
      </c>
      <c r="Q1042">
        <v>1</v>
      </c>
      <c r="X1042">
        <v>0.1</v>
      </c>
      <c r="Y1042">
        <v>1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 t="s">
        <v>3</v>
      </c>
      <c r="AG1042">
        <v>0.1</v>
      </c>
      <c r="AH1042">
        <v>2</v>
      </c>
      <c r="AI1042">
        <v>51655499</v>
      </c>
      <c r="AJ1042">
        <v>902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ROW(Source!A731)</f>
        <v>731</v>
      </c>
      <c r="B1043">
        <v>51655509</v>
      </c>
      <c r="C1043">
        <v>51655494</v>
      </c>
      <c r="D1043">
        <v>49524301</v>
      </c>
      <c r="E1043">
        <v>1</v>
      </c>
      <c r="F1043">
        <v>1</v>
      </c>
      <c r="G1043">
        <v>1</v>
      </c>
      <c r="H1043">
        <v>3</v>
      </c>
      <c r="I1043" t="s">
        <v>929</v>
      </c>
      <c r="J1043" t="s">
        <v>930</v>
      </c>
      <c r="K1043" t="s">
        <v>931</v>
      </c>
      <c r="L1043">
        <v>1348</v>
      </c>
      <c r="N1043">
        <v>1009</v>
      </c>
      <c r="O1043" t="s">
        <v>105</v>
      </c>
      <c r="P1043" t="s">
        <v>105</v>
      </c>
      <c r="Q1043">
        <v>1000</v>
      </c>
      <c r="X1043">
        <v>1.1E-4</v>
      </c>
      <c r="Y1043">
        <v>10362</v>
      </c>
      <c r="Z1043">
        <v>0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3</v>
      </c>
      <c r="AG1043">
        <v>1.1E-4</v>
      </c>
      <c r="AH1043">
        <v>2</v>
      </c>
      <c r="AI1043">
        <v>51655500</v>
      </c>
      <c r="AJ1043">
        <v>903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ROW(Source!A731)</f>
        <v>731</v>
      </c>
      <c r="B1044">
        <v>51655510</v>
      </c>
      <c r="C1044">
        <v>51655494</v>
      </c>
      <c r="D1044">
        <v>49528527</v>
      </c>
      <c r="E1044">
        <v>1</v>
      </c>
      <c r="F1044">
        <v>1</v>
      </c>
      <c r="G1044">
        <v>1</v>
      </c>
      <c r="H1044">
        <v>3</v>
      </c>
      <c r="I1044" t="s">
        <v>938</v>
      </c>
      <c r="J1044" t="s">
        <v>939</v>
      </c>
      <c r="K1044" t="s">
        <v>940</v>
      </c>
      <c r="L1044">
        <v>1339</v>
      </c>
      <c r="N1044">
        <v>1007</v>
      </c>
      <c r="O1044" t="s">
        <v>941</v>
      </c>
      <c r="P1044" t="s">
        <v>941</v>
      </c>
      <c r="Q1044">
        <v>1</v>
      </c>
      <c r="X1044">
        <v>2.9999999999999997E-4</v>
      </c>
      <c r="Y1044">
        <v>519.79999999999995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0</v>
      </c>
      <c r="AF1044" t="s">
        <v>3</v>
      </c>
      <c r="AG1044">
        <v>2.9999999999999997E-4</v>
      </c>
      <c r="AH1044">
        <v>2</v>
      </c>
      <c r="AI1044">
        <v>51655501</v>
      </c>
      <c r="AJ1044">
        <v>904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ROW(Source!A731)</f>
        <v>731</v>
      </c>
      <c r="B1045">
        <v>51655511</v>
      </c>
      <c r="C1045">
        <v>51655494</v>
      </c>
      <c r="D1045">
        <v>49543539</v>
      </c>
      <c r="E1045">
        <v>1</v>
      </c>
      <c r="F1045">
        <v>1</v>
      </c>
      <c r="G1045">
        <v>1</v>
      </c>
      <c r="H1045">
        <v>3</v>
      </c>
      <c r="I1045" t="s">
        <v>935</v>
      </c>
      <c r="J1045" t="s">
        <v>936</v>
      </c>
      <c r="K1045" t="s">
        <v>937</v>
      </c>
      <c r="L1045">
        <v>1348</v>
      </c>
      <c r="N1045">
        <v>1009</v>
      </c>
      <c r="O1045" t="s">
        <v>105</v>
      </c>
      <c r="P1045" t="s">
        <v>105</v>
      </c>
      <c r="Q1045">
        <v>1000</v>
      </c>
      <c r="X1045">
        <v>4.2999999999999999E-4</v>
      </c>
      <c r="Y1045">
        <v>6508.75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0</v>
      </c>
      <c r="AF1045" t="s">
        <v>3</v>
      </c>
      <c r="AG1045">
        <v>4.2999999999999999E-4</v>
      </c>
      <c r="AH1045">
        <v>2</v>
      </c>
      <c r="AI1045">
        <v>51655502</v>
      </c>
      <c r="AJ1045">
        <v>905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ROW(Source!A731)</f>
        <v>731</v>
      </c>
      <c r="B1046">
        <v>51655512</v>
      </c>
      <c r="C1046">
        <v>51655494</v>
      </c>
      <c r="D1046">
        <v>49514668</v>
      </c>
      <c r="E1046">
        <v>70</v>
      </c>
      <c r="F1046">
        <v>1</v>
      </c>
      <c r="G1046">
        <v>1</v>
      </c>
      <c r="H1046">
        <v>3</v>
      </c>
      <c r="I1046" t="s">
        <v>972</v>
      </c>
      <c r="J1046" t="s">
        <v>3</v>
      </c>
      <c r="K1046" t="s">
        <v>973</v>
      </c>
      <c r="L1046">
        <v>1371</v>
      </c>
      <c r="N1046">
        <v>1013</v>
      </c>
      <c r="O1046" t="s">
        <v>17</v>
      </c>
      <c r="P1046" t="s">
        <v>17</v>
      </c>
      <c r="Q1046">
        <v>1</v>
      </c>
      <c r="X1046">
        <v>1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 t="s">
        <v>3</v>
      </c>
      <c r="AG1046">
        <v>1</v>
      </c>
      <c r="AH1046">
        <v>3</v>
      </c>
      <c r="AI1046">
        <v>-1</v>
      </c>
      <c r="AJ1046" t="s">
        <v>3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ROW(Source!A734)</f>
        <v>734</v>
      </c>
      <c r="B1047">
        <v>51655528</v>
      </c>
      <c r="C1047">
        <v>51655515</v>
      </c>
      <c r="D1047">
        <v>49510719</v>
      </c>
      <c r="E1047">
        <v>70</v>
      </c>
      <c r="F1047">
        <v>1</v>
      </c>
      <c r="G1047">
        <v>1</v>
      </c>
      <c r="H1047">
        <v>1</v>
      </c>
      <c r="I1047" t="s">
        <v>942</v>
      </c>
      <c r="J1047" t="s">
        <v>3</v>
      </c>
      <c r="K1047" t="s">
        <v>943</v>
      </c>
      <c r="L1047">
        <v>1191</v>
      </c>
      <c r="N1047">
        <v>1013</v>
      </c>
      <c r="O1047" t="s">
        <v>904</v>
      </c>
      <c r="P1047" t="s">
        <v>904</v>
      </c>
      <c r="Q1047">
        <v>1</v>
      </c>
      <c r="X1047">
        <v>154</v>
      </c>
      <c r="Y1047">
        <v>0</v>
      </c>
      <c r="Z1047">
        <v>0</v>
      </c>
      <c r="AA1047">
        <v>0</v>
      </c>
      <c r="AB1047">
        <v>8.74</v>
      </c>
      <c r="AC1047">
        <v>0</v>
      </c>
      <c r="AD1047">
        <v>1</v>
      </c>
      <c r="AE1047">
        <v>1</v>
      </c>
      <c r="AF1047" t="s">
        <v>20</v>
      </c>
      <c r="AG1047">
        <v>161.70000000000002</v>
      </c>
      <c r="AH1047">
        <v>2</v>
      </c>
      <c r="AI1047">
        <v>51655516</v>
      </c>
      <c r="AJ1047">
        <v>907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ROW(Source!A734)</f>
        <v>734</v>
      </c>
      <c r="B1048">
        <v>51655529</v>
      </c>
      <c r="C1048">
        <v>51655515</v>
      </c>
      <c r="D1048">
        <v>49510905</v>
      </c>
      <c r="E1048">
        <v>70</v>
      </c>
      <c r="F1048">
        <v>1</v>
      </c>
      <c r="G1048">
        <v>1</v>
      </c>
      <c r="H1048">
        <v>1</v>
      </c>
      <c r="I1048" t="s">
        <v>905</v>
      </c>
      <c r="J1048" t="s">
        <v>3</v>
      </c>
      <c r="K1048" t="s">
        <v>906</v>
      </c>
      <c r="L1048">
        <v>1191</v>
      </c>
      <c r="N1048">
        <v>1013</v>
      </c>
      <c r="O1048" t="s">
        <v>904</v>
      </c>
      <c r="P1048" t="s">
        <v>904</v>
      </c>
      <c r="Q1048">
        <v>1</v>
      </c>
      <c r="X1048">
        <v>1.2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1</v>
      </c>
      <c r="AE1048">
        <v>2</v>
      </c>
      <c r="AF1048" t="s">
        <v>20</v>
      </c>
      <c r="AG1048">
        <v>1.26</v>
      </c>
      <c r="AH1048">
        <v>2</v>
      </c>
      <c r="AI1048">
        <v>51655517</v>
      </c>
      <c r="AJ1048">
        <v>908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ROW(Source!A734)</f>
        <v>734</v>
      </c>
      <c r="B1049">
        <v>51655530</v>
      </c>
      <c r="C1049">
        <v>51655515</v>
      </c>
      <c r="D1049">
        <v>49672573</v>
      </c>
      <c r="E1049">
        <v>1</v>
      </c>
      <c r="F1049">
        <v>1</v>
      </c>
      <c r="G1049">
        <v>1</v>
      </c>
      <c r="H1049">
        <v>2</v>
      </c>
      <c r="I1049" t="s">
        <v>907</v>
      </c>
      <c r="J1049" t="s">
        <v>908</v>
      </c>
      <c r="K1049" t="s">
        <v>909</v>
      </c>
      <c r="L1049">
        <v>1367</v>
      </c>
      <c r="N1049">
        <v>1011</v>
      </c>
      <c r="O1049" t="s">
        <v>910</v>
      </c>
      <c r="P1049" t="s">
        <v>910</v>
      </c>
      <c r="Q1049">
        <v>1</v>
      </c>
      <c r="X1049">
        <v>0.48</v>
      </c>
      <c r="Y1049">
        <v>0</v>
      </c>
      <c r="Z1049">
        <v>115.4</v>
      </c>
      <c r="AA1049">
        <v>13.5</v>
      </c>
      <c r="AB1049">
        <v>0</v>
      </c>
      <c r="AC1049">
        <v>0</v>
      </c>
      <c r="AD1049">
        <v>1</v>
      </c>
      <c r="AE1049">
        <v>0</v>
      </c>
      <c r="AF1049" t="s">
        <v>20</v>
      </c>
      <c r="AG1049">
        <v>0.504</v>
      </c>
      <c r="AH1049">
        <v>2</v>
      </c>
      <c r="AI1049">
        <v>51655518</v>
      </c>
      <c r="AJ1049">
        <v>909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ROW(Source!A734)</f>
        <v>734</v>
      </c>
      <c r="B1050">
        <v>51655531</v>
      </c>
      <c r="C1050">
        <v>51655515</v>
      </c>
      <c r="D1050">
        <v>49672703</v>
      </c>
      <c r="E1050">
        <v>1</v>
      </c>
      <c r="F1050">
        <v>1</v>
      </c>
      <c r="G1050">
        <v>1</v>
      </c>
      <c r="H1050">
        <v>2</v>
      </c>
      <c r="I1050" t="s">
        <v>944</v>
      </c>
      <c r="J1050" t="s">
        <v>945</v>
      </c>
      <c r="K1050" t="s">
        <v>946</v>
      </c>
      <c r="L1050">
        <v>1367</v>
      </c>
      <c r="N1050">
        <v>1011</v>
      </c>
      <c r="O1050" t="s">
        <v>910</v>
      </c>
      <c r="P1050" t="s">
        <v>910</v>
      </c>
      <c r="Q1050">
        <v>1</v>
      </c>
      <c r="X1050">
        <v>0.34</v>
      </c>
      <c r="Y1050">
        <v>0</v>
      </c>
      <c r="Z1050">
        <v>6.66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20</v>
      </c>
      <c r="AG1050">
        <v>0.35700000000000004</v>
      </c>
      <c r="AH1050">
        <v>2</v>
      </c>
      <c r="AI1050">
        <v>51655519</v>
      </c>
      <c r="AJ1050">
        <v>910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ROW(Source!A734)</f>
        <v>734</v>
      </c>
      <c r="B1051">
        <v>51655532</v>
      </c>
      <c r="C1051">
        <v>51655515</v>
      </c>
      <c r="D1051">
        <v>49673503</v>
      </c>
      <c r="E1051">
        <v>1</v>
      </c>
      <c r="F1051">
        <v>1</v>
      </c>
      <c r="G1051">
        <v>1</v>
      </c>
      <c r="H1051">
        <v>2</v>
      </c>
      <c r="I1051" t="s">
        <v>914</v>
      </c>
      <c r="J1051" t="s">
        <v>915</v>
      </c>
      <c r="K1051" t="s">
        <v>916</v>
      </c>
      <c r="L1051">
        <v>1367</v>
      </c>
      <c r="N1051">
        <v>1011</v>
      </c>
      <c r="O1051" t="s">
        <v>910</v>
      </c>
      <c r="P1051" t="s">
        <v>910</v>
      </c>
      <c r="Q1051">
        <v>1</v>
      </c>
      <c r="X1051">
        <v>0.72</v>
      </c>
      <c r="Y1051">
        <v>0</v>
      </c>
      <c r="Z1051">
        <v>65.709999999999994</v>
      </c>
      <c r="AA1051">
        <v>11.6</v>
      </c>
      <c r="AB1051">
        <v>0</v>
      </c>
      <c r="AC1051">
        <v>0</v>
      </c>
      <c r="AD1051">
        <v>1</v>
      </c>
      <c r="AE1051">
        <v>0</v>
      </c>
      <c r="AF1051" t="s">
        <v>20</v>
      </c>
      <c r="AG1051">
        <v>0.75600000000000001</v>
      </c>
      <c r="AH1051">
        <v>2</v>
      </c>
      <c r="AI1051">
        <v>51655520</v>
      </c>
      <c r="AJ1051">
        <v>911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ROW(Source!A734)</f>
        <v>734</v>
      </c>
      <c r="B1052">
        <v>51655533</v>
      </c>
      <c r="C1052">
        <v>51655515</v>
      </c>
      <c r="D1052">
        <v>49673715</v>
      </c>
      <c r="E1052">
        <v>1</v>
      </c>
      <c r="F1052">
        <v>1</v>
      </c>
      <c r="G1052">
        <v>1</v>
      </c>
      <c r="H1052">
        <v>2</v>
      </c>
      <c r="I1052" t="s">
        <v>926</v>
      </c>
      <c r="J1052" t="s">
        <v>927</v>
      </c>
      <c r="K1052" t="s">
        <v>928</v>
      </c>
      <c r="L1052">
        <v>1367</v>
      </c>
      <c r="N1052">
        <v>1011</v>
      </c>
      <c r="O1052" t="s">
        <v>910</v>
      </c>
      <c r="P1052" t="s">
        <v>910</v>
      </c>
      <c r="Q1052">
        <v>1</v>
      </c>
      <c r="X1052">
        <v>1.54</v>
      </c>
      <c r="Y1052">
        <v>0</v>
      </c>
      <c r="Z1052">
        <v>8.1</v>
      </c>
      <c r="AA1052">
        <v>0</v>
      </c>
      <c r="AB1052">
        <v>0</v>
      </c>
      <c r="AC1052">
        <v>0</v>
      </c>
      <c r="AD1052">
        <v>1</v>
      </c>
      <c r="AE1052">
        <v>0</v>
      </c>
      <c r="AF1052" t="s">
        <v>20</v>
      </c>
      <c r="AG1052">
        <v>1.6170000000000002</v>
      </c>
      <c r="AH1052">
        <v>2</v>
      </c>
      <c r="AI1052">
        <v>51655521</v>
      </c>
      <c r="AJ1052">
        <v>912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ROW(Source!A734)</f>
        <v>734</v>
      </c>
      <c r="B1053">
        <v>51655534</v>
      </c>
      <c r="C1053">
        <v>51655515</v>
      </c>
      <c r="D1053">
        <v>49521144</v>
      </c>
      <c r="E1053">
        <v>1</v>
      </c>
      <c r="F1053">
        <v>1</v>
      </c>
      <c r="G1053">
        <v>1</v>
      </c>
      <c r="H1053">
        <v>3</v>
      </c>
      <c r="I1053" t="s">
        <v>947</v>
      </c>
      <c r="J1053" t="s">
        <v>948</v>
      </c>
      <c r="K1053" t="s">
        <v>949</v>
      </c>
      <c r="L1053">
        <v>1348</v>
      </c>
      <c r="N1053">
        <v>1009</v>
      </c>
      <c r="O1053" t="s">
        <v>105</v>
      </c>
      <c r="P1053" t="s">
        <v>105</v>
      </c>
      <c r="Q1053">
        <v>1000</v>
      </c>
      <c r="X1053">
        <v>8.8999999999999995E-4</v>
      </c>
      <c r="Y1053">
        <v>26499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8.8999999999999995E-4</v>
      </c>
      <c r="AH1053">
        <v>2</v>
      </c>
      <c r="AI1053">
        <v>51655522</v>
      </c>
      <c r="AJ1053">
        <v>913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ROW(Source!A734)</f>
        <v>734</v>
      </c>
      <c r="B1054">
        <v>51655535</v>
      </c>
      <c r="C1054">
        <v>51655515</v>
      </c>
      <c r="D1054">
        <v>49524301</v>
      </c>
      <c r="E1054">
        <v>1</v>
      </c>
      <c r="F1054">
        <v>1</v>
      </c>
      <c r="G1054">
        <v>1</v>
      </c>
      <c r="H1054">
        <v>3</v>
      </c>
      <c r="I1054" t="s">
        <v>929</v>
      </c>
      <c r="J1054" t="s">
        <v>930</v>
      </c>
      <c r="K1054" t="s">
        <v>931</v>
      </c>
      <c r="L1054">
        <v>1348</v>
      </c>
      <c r="N1054">
        <v>1009</v>
      </c>
      <c r="O1054" t="s">
        <v>105</v>
      </c>
      <c r="P1054" t="s">
        <v>105</v>
      </c>
      <c r="Q1054">
        <v>1000</v>
      </c>
      <c r="X1054">
        <v>4.4999999999999999E-4</v>
      </c>
      <c r="Y1054">
        <v>10362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4.4999999999999999E-4</v>
      </c>
      <c r="AH1054">
        <v>2</v>
      </c>
      <c r="AI1054">
        <v>51655523</v>
      </c>
      <c r="AJ1054">
        <v>914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ROW(Source!A734)</f>
        <v>734</v>
      </c>
      <c r="B1055">
        <v>51655536</v>
      </c>
      <c r="C1055">
        <v>51655515</v>
      </c>
      <c r="D1055">
        <v>49525488</v>
      </c>
      <c r="E1055">
        <v>1</v>
      </c>
      <c r="F1055">
        <v>1</v>
      </c>
      <c r="G1055">
        <v>1</v>
      </c>
      <c r="H1055">
        <v>3</v>
      </c>
      <c r="I1055" t="s">
        <v>917</v>
      </c>
      <c r="J1055" t="s">
        <v>918</v>
      </c>
      <c r="K1055" t="s">
        <v>919</v>
      </c>
      <c r="L1055">
        <v>1346</v>
      </c>
      <c r="N1055">
        <v>1009</v>
      </c>
      <c r="O1055" t="s">
        <v>920</v>
      </c>
      <c r="P1055" t="s">
        <v>920</v>
      </c>
      <c r="Q1055">
        <v>1</v>
      </c>
      <c r="X1055">
        <v>15</v>
      </c>
      <c r="Y1055">
        <v>9.0399999999999991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15</v>
      </c>
      <c r="AH1055">
        <v>2</v>
      </c>
      <c r="AI1055">
        <v>51655524</v>
      </c>
      <c r="AJ1055">
        <v>915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ROW(Source!A734)</f>
        <v>734</v>
      </c>
      <c r="B1056">
        <v>51655537</v>
      </c>
      <c r="C1056">
        <v>51655515</v>
      </c>
      <c r="D1056">
        <v>49526492</v>
      </c>
      <c r="E1056">
        <v>1</v>
      </c>
      <c r="F1056">
        <v>1</v>
      </c>
      <c r="G1056">
        <v>1</v>
      </c>
      <c r="H1056">
        <v>3</v>
      </c>
      <c r="I1056" t="s">
        <v>921</v>
      </c>
      <c r="J1056" t="s">
        <v>922</v>
      </c>
      <c r="K1056" t="s">
        <v>923</v>
      </c>
      <c r="L1056">
        <v>1346</v>
      </c>
      <c r="N1056">
        <v>1009</v>
      </c>
      <c r="O1056" t="s">
        <v>920</v>
      </c>
      <c r="P1056" t="s">
        <v>920</v>
      </c>
      <c r="Q1056">
        <v>1</v>
      </c>
      <c r="X1056">
        <v>8</v>
      </c>
      <c r="Y1056">
        <v>23.09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8</v>
      </c>
      <c r="AH1056">
        <v>2</v>
      </c>
      <c r="AI1056">
        <v>51655525</v>
      </c>
      <c r="AJ1056">
        <v>916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ROW(Source!A734)</f>
        <v>734</v>
      </c>
      <c r="B1057">
        <v>51655538</v>
      </c>
      <c r="C1057">
        <v>51655515</v>
      </c>
      <c r="D1057">
        <v>49512814</v>
      </c>
      <c r="E1057">
        <v>70</v>
      </c>
      <c r="F1057">
        <v>1</v>
      </c>
      <c r="G1057">
        <v>1</v>
      </c>
      <c r="H1057">
        <v>3</v>
      </c>
      <c r="I1057" t="s">
        <v>974</v>
      </c>
      <c r="J1057" t="s">
        <v>3</v>
      </c>
      <c r="K1057" t="s">
        <v>975</v>
      </c>
      <c r="L1057">
        <v>1327</v>
      </c>
      <c r="N1057">
        <v>1005</v>
      </c>
      <c r="O1057" t="s">
        <v>52</v>
      </c>
      <c r="P1057" t="s">
        <v>52</v>
      </c>
      <c r="Q1057">
        <v>1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</v>
      </c>
      <c r="AD1057">
        <v>0</v>
      </c>
      <c r="AE1057">
        <v>0</v>
      </c>
      <c r="AF1057" t="s">
        <v>3</v>
      </c>
      <c r="AG1057">
        <v>0</v>
      </c>
      <c r="AH1057">
        <v>3</v>
      </c>
      <c r="AI1057">
        <v>-1</v>
      </c>
      <c r="AJ1057" t="s">
        <v>3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ROW(Source!A734)</f>
        <v>734</v>
      </c>
      <c r="B1058">
        <v>51655539</v>
      </c>
      <c r="C1058">
        <v>51655515</v>
      </c>
      <c r="D1058">
        <v>49555131</v>
      </c>
      <c r="E1058">
        <v>1</v>
      </c>
      <c r="F1058">
        <v>1</v>
      </c>
      <c r="G1058">
        <v>1</v>
      </c>
      <c r="H1058">
        <v>3</v>
      </c>
      <c r="I1058" t="s">
        <v>950</v>
      </c>
      <c r="J1058" t="s">
        <v>951</v>
      </c>
      <c r="K1058" t="s">
        <v>952</v>
      </c>
      <c r="L1058">
        <v>1348</v>
      </c>
      <c r="N1058">
        <v>1009</v>
      </c>
      <c r="O1058" t="s">
        <v>105</v>
      </c>
      <c r="P1058" t="s">
        <v>105</v>
      </c>
      <c r="Q1058">
        <v>1000</v>
      </c>
      <c r="X1058">
        <v>5.0099999999999997E-3</v>
      </c>
      <c r="Y1058">
        <v>17183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5.0099999999999997E-3</v>
      </c>
      <c r="AH1058">
        <v>2</v>
      </c>
      <c r="AI1058">
        <v>51655526</v>
      </c>
      <c r="AJ1058">
        <v>917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ROW(Source!A734)</f>
        <v>734</v>
      </c>
      <c r="B1059">
        <v>51655540</v>
      </c>
      <c r="C1059">
        <v>51655515</v>
      </c>
      <c r="D1059">
        <v>49514607</v>
      </c>
      <c r="E1059">
        <v>70</v>
      </c>
      <c r="F1059">
        <v>1</v>
      </c>
      <c r="G1059">
        <v>1</v>
      </c>
      <c r="H1059">
        <v>3</v>
      </c>
      <c r="I1059" t="s">
        <v>976</v>
      </c>
      <c r="J1059" t="s">
        <v>3</v>
      </c>
      <c r="K1059" t="s">
        <v>977</v>
      </c>
      <c r="L1059">
        <v>1327</v>
      </c>
      <c r="N1059">
        <v>1005</v>
      </c>
      <c r="O1059" t="s">
        <v>52</v>
      </c>
      <c r="P1059" t="s">
        <v>52</v>
      </c>
      <c r="Q1059">
        <v>1</v>
      </c>
      <c r="X1059">
        <v>100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 t="s">
        <v>3</v>
      </c>
      <c r="AG1059">
        <v>100</v>
      </c>
      <c r="AH1059">
        <v>3</v>
      </c>
      <c r="AI1059">
        <v>-1</v>
      </c>
      <c r="AJ1059" t="s">
        <v>3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ROW(Source!A734)</f>
        <v>734</v>
      </c>
      <c r="B1060">
        <v>51655541</v>
      </c>
      <c r="C1060">
        <v>51655515</v>
      </c>
      <c r="D1060">
        <v>49514616</v>
      </c>
      <c r="E1060">
        <v>70</v>
      </c>
      <c r="F1060">
        <v>1</v>
      </c>
      <c r="G1060">
        <v>1</v>
      </c>
      <c r="H1060">
        <v>3</v>
      </c>
      <c r="I1060" t="s">
        <v>978</v>
      </c>
      <c r="J1060" t="s">
        <v>3</v>
      </c>
      <c r="K1060" t="s">
        <v>979</v>
      </c>
      <c r="L1060">
        <v>1346</v>
      </c>
      <c r="N1060">
        <v>1009</v>
      </c>
      <c r="O1060" t="s">
        <v>920</v>
      </c>
      <c r="P1060" t="s">
        <v>920</v>
      </c>
      <c r="Q1060">
        <v>1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</v>
      </c>
      <c r="AD1060">
        <v>0</v>
      </c>
      <c r="AE1060">
        <v>0</v>
      </c>
      <c r="AF1060" t="s">
        <v>3</v>
      </c>
      <c r="AG1060">
        <v>0</v>
      </c>
      <c r="AH1060">
        <v>3</v>
      </c>
      <c r="AI1060">
        <v>-1</v>
      </c>
      <c r="AJ1060" t="s">
        <v>3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ROW(Source!A734)</f>
        <v>734</v>
      </c>
      <c r="B1061">
        <v>51655542</v>
      </c>
      <c r="C1061">
        <v>51655515</v>
      </c>
      <c r="D1061">
        <v>49514616</v>
      </c>
      <c r="E1061">
        <v>70</v>
      </c>
      <c r="F1061">
        <v>1</v>
      </c>
      <c r="G1061">
        <v>1</v>
      </c>
      <c r="H1061">
        <v>3</v>
      </c>
      <c r="I1061" t="s">
        <v>978</v>
      </c>
      <c r="J1061" t="s">
        <v>3</v>
      </c>
      <c r="K1061" t="s">
        <v>980</v>
      </c>
      <c r="L1061">
        <v>1371</v>
      </c>
      <c r="N1061">
        <v>1013</v>
      </c>
      <c r="O1061" t="s">
        <v>17</v>
      </c>
      <c r="P1061" t="s">
        <v>17</v>
      </c>
      <c r="Q1061">
        <v>1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</v>
      </c>
      <c r="AD1061">
        <v>0</v>
      </c>
      <c r="AE1061">
        <v>0</v>
      </c>
      <c r="AF1061" t="s">
        <v>3</v>
      </c>
      <c r="AG1061">
        <v>0</v>
      </c>
      <c r="AH1061">
        <v>3</v>
      </c>
      <c r="AI1061">
        <v>-1</v>
      </c>
      <c r="AJ1061" t="s">
        <v>3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ROW(Source!A734)</f>
        <v>734</v>
      </c>
      <c r="B1062">
        <v>51655543</v>
      </c>
      <c r="C1062">
        <v>51655515</v>
      </c>
      <c r="D1062">
        <v>49514677</v>
      </c>
      <c r="E1062">
        <v>70</v>
      </c>
      <c r="F1062">
        <v>1</v>
      </c>
      <c r="G1062">
        <v>1</v>
      </c>
      <c r="H1062">
        <v>3</v>
      </c>
      <c r="I1062" t="s">
        <v>981</v>
      </c>
      <c r="J1062" t="s">
        <v>3</v>
      </c>
      <c r="K1062" t="s">
        <v>982</v>
      </c>
      <c r="L1062">
        <v>1371</v>
      </c>
      <c r="N1062">
        <v>1013</v>
      </c>
      <c r="O1062" t="s">
        <v>17</v>
      </c>
      <c r="P1062" t="s">
        <v>17</v>
      </c>
      <c r="Q1062">
        <v>1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</v>
      </c>
      <c r="AD1062">
        <v>0</v>
      </c>
      <c r="AE1062">
        <v>0</v>
      </c>
      <c r="AF1062" t="s">
        <v>3</v>
      </c>
      <c r="AG1062">
        <v>0</v>
      </c>
      <c r="AH1062">
        <v>3</v>
      </c>
      <c r="AI1062">
        <v>-1</v>
      </c>
      <c r="AJ1062" t="s">
        <v>3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ROW(Source!A734)</f>
        <v>734</v>
      </c>
      <c r="B1063">
        <v>51655544</v>
      </c>
      <c r="C1063">
        <v>51655515</v>
      </c>
      <c r="D1063">
        <v>49514711</v>
      </c>
      <c r="E1063">
        <v>70</v>
      </c>
      <c r="F1063">
        <v>1</v>
      </c>
      <c r="G1063">
        <v>1</v>
      </c>
      <c r="H1063">
        <v>3</v>
      </c>
      <c r="I1063" t="s">
        <v>983</v>
      </c>
      <c r="J1063" t="s">
        <v>3</v>
      </c>
      <c r="K1063" t="s">
        <v>984</v>
      </c>
      <c r="L1063">
        <v>1371</v>
      </c>
      <c r="N1063">
        <v>1013</v>
      </c>
      <c r="O1063" t="s">
        <v>17</v>
      </c>
      <c r="P1063" t="s">
        <v>17</v>
      </c>
      <c r="Q1063">
        <v>1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</v>
      </c>
      <c r="AD1063">
        <v>0</v>
      </c>
      <c r="AE1063">
        <v>0</v>
      </c>
      <c r="AF1063" t="s">
        <v>3</v>
      </c>
      <c r="AG1063">
        <v>0</v>
      </c>
      <c r="AH1063">
        <v>3</v>
      </c>
      <c r="AI1063">
        <v>-1</v>
      </c>
      <c r="AJ1063" t="s">
        <v>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ROW(Source!A736)</f>
        <v>736</v>
      </c>
      <c r="B1064">
        <v>51655560</v>
      </c>
      <c r="C1064">
        <v>51655546</v>
      </c>
      <c r="D1064">
        <v>49510719</v>
      </c>
      <c r="E1064">
        <v>70</v>
      </c>
      <c r="F1064">
        <v>1</v>
      </c>
      <c r="G1064">
        <v>1</v>
      </c>
      <c r="H1064">
        <v>1</v>
      </c>
      <c r="I1064" t="s">
        <v>942</v>
      </c>
      <c r="J1064" t="s">
        <v>3</v>
      </c>
      <c r="K1064" t="s">
        <v>943</v>
      </c>
      <c r="L1064">
        <v>1191</v>
      </c>
      <c r="N1064">
        <v>1013</v>
      </c>
      <c r="O1064" t="s">
        <v>904</v>
      </c>
      <c r="P1064" t="s">
        <v>904</v>
      </c>
      <c r="Q1064">
        <v>1</v>
      </c>
      <c r="X1064">
        <v>141</v>
      </c>
      <c r="Y1064">
        <v>0</v>
      </c>
      <c r="Z1064">
        <v>0</v>
      </c>
      <c r="AA1064">
        <v>0</v>
      </c>
      <c r="AB1064">
        <v>8.74</v>
      </c>
      <c r="AC1064">
        <v>0</v>
      </c>
      <c r="AD1064">
        <v>1</v>
      </c>
      <c r="AE1064">
        <v>1</v>
      </c>
      <c r="AF1064" t="s">
        <v>20</v>
      </c>
      <c r="AG1064">
        <v>148.05000000000001</v>
      </c>
      <c r="AH1064">
        <v>2</v>
      </c>
      <c r="AI1064">
        <v>51655547</v>
      </c>
      <c r="AJ1064">
        <v>919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ROW(Source!A736)</f>
        <v>736</v>
      </c>
      <c r="B1065">
        <v>51655561</v>
      </c>
      <c r="C1065">
        <v>51655546</v>
      </c>
      <c r="D1065">
        <v>49510905</v>
      </c>
      <c r="E1065">
        <v>70</v>
      </c>
      <c r="F1065">
        <v>1</v>
      </c>
      <c r="G1065">
        <v>1</v>
      </c>
      <c r="H1065">
        <v>1</v>
      </c>
      <c r="I1065" t="s">
        <v>905</v>
      </c>
      <c r="J1065" t="s">
        <v>3</v>
      </c>
      <c r="K1065" t="s">
        <v>906</v>
      </c>
      <c r="L1065">
        <v>1191</v>
      </c>
      <c r="N1065">
        <v>1013</v>
      </c>
      <c r="O1065" t="s">
        <v>904</v>
      </c>
      <c r="P1065" t="s">
        <v>904</v>
      </c>
      <c r="Q1065">
        <v>1</v>
      </c>
      <c r="X1065">
        <v>0.94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2</v>
      </c>
      <c r="AF1065" t="s">
        <v>20</v>
      </c>
      <c r="AG1065">
        <v>0.98699999999999999</v>
      </c>
      <c r="AH1065">
        <v>2</v>
      </c>
      <c r="AI1065">
        <v>51655548</v>
      </c>
      <c r="AJ1065">
        <v>920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ROW(Source!A736)</f>
        <v>736</v>
      </c>
      <c r="B1066">
        <v>51655562</v>
      </c>
      <c r="C1066">
        <v>51655546</v>
      </c>
      <c r="D1066">
        <v>49672573</v>
      </c>
      <c r="E1066">
        <v>1</v>
      </c>
      <c r="F1066">
        <v>1</v>
      </c>
      <c r="G1066">
        <v>1</v>
      </c>
      <c r="H1066">
        <v>2</v>
      </c>
      <c r="I1066" t="s">
        <v>907</v>
      </c>
      <c r="J1066" t="s">
        <v>908</v>
      </c>
      <c r="K1066" t="s">
        <v>909</v>
      </c>
      <c r="L1066">
        <v>1367</v>
      </c>
      <c r="N1066">
        <v>1011</v>
      </c>
      <c r="O1066" t="s">
        <v>910</v>
      </c>
      <c r="P1066" t="s">
        <v>910</v>
      </c>
      <c r="Q1066">
        <v>1</v>
      </c>
      <c r="X1066">
        <v>0.38</v>
      </c>
      <c r="Y1066">
        <v>0</v>
      </c>
      <c r="Z1066">
        <v>115.4</v>
      </c>
      <c r="AA1066">
        <v>13.5</v>
      </c>
      <c r="AB1066">
        <v>0</v>
      </c>
      <c r="AC1066">
        <v>0</v>
      </c>
      <c r="AD1066">
        <v>1</v>
      </c>
      <c r="AE1066">
        <v>0</v>
      </c>
      <c r="AF1066" t="s">
        <v>20</v>
      </c>
      <c r="AG1066">
        <v>0.39900000000000002</v>
      </c>
      <c r="AH1066">
        <v>2</v>
      </c>
      <c r="AI1066">
        <v>51655549</v>
      </c>
      <c r="AJ1066">
        <v>921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ROW(Source!A736)</f>
        <v>736</v>
      </c>
      <c r="B1067">
        <v>51655563</v>
      </c>
      <c r="C1067">
        <v>51655546</v>
      </c>
      <c r="D1067">
        <v>49672703</v>
      </c>
      <c r="E1067">
        <v>1</v>
      </c>
      <c r="F1067">
        <v>1</v>
      </c>
      <c r="G1067">
        <v>1</v>
      </c>
      <c r="H1067">
        <v>2</v>
      </c>
      <c r="I1067" t="s">
        <v>944</v>
      </c>
      <c r="J1067" t="s">
        <v>945</v>
      </c>
      <c r="K1067" t="s">
        <v>946</v>
      </c>
      <c r="L1067">
        <v>1367</v>
      </c>
      <c r="N1067">
        <v>1011</v>
      </c>
      <c r="O1067" t="s">
        <v>910</v>
      </c>
      <c r="P1067" t="s">
        <v>910</v>
      </c>
      <c r="Q1067">
        <v>1</v>
      </c>
      <c r="X1067">
        <v>0.34</v>
      </c>
      <c r="Y1067">
        <v>0</v>
      </c>
      <c r="Z1067">
        <v>6.66</v>
      </c>
      <c r="AA1067">
        <v>0</v>
      </c>
      <c r="AB1067">
        <v>0</v>
      </c>
      <c r="AC1067">
        <v>0</v>
      </c>
      <c r="AD1067">
        <v>1</v>
      </c>
      <c r="AE1067">
        <v>0</v>
      </c>
      <c r="AF1067" t="s">
        <v>20</v>
      </c>
      <c r="AG1067">
        <v>0.35700000000000004</v>
      </c>
      <c r="AH1067">
        <v>2</v>
      </c>
      <c r="AI1067">
        <v>51655550</v>
      </c>
      <c r="AJ1067">
        <v>922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ROW(Source!A736)</f>
        <v>736</v>
      </c>
      <c r="B1068">
        <v>51655564</v>
      </c>
      <c r="C1068">
        <v>51655546</v>
      </c>
      <c r="D1068">
        <v>49673503</v>
      </c>
      <c r="E1068">
        <v>1</v>
      </c>
      <c r="F1068">
        <v>1</v>
      </c>
      <c r="G1068">
        <v>1</v>
      </c>
      <c r="H1068">
        <v>2</v>
      </c>
      <c r="I1068" t="s">
        <v>914</v>
      </c>
      <c r="J1068" t="s">
        <v>915</v>
      </c>
      <c r="K1068" t="s">
        <v>916</v>
      </c>
      <c r="L1068">
        <v>1367</v>
      </c>
      <c r="N1068">
        <v>1011</v>
      </c>
      <c r="O1068" t="s">
        <v>910</v>
      </c>
      <c r="P1068" t="s">
        <v>910</v>
      </c>
      <c r="Q1068">
        <v>1</v>
      </c>
      <c r="X1068">
        <v>0.56000000000000005</v>
      </c>
      <c r="Y1068">
        <v>0</v>
      </c>
      <c r="Z1068">
        <v>65.709999999999994</v>
      </c>
      <c r="AA1068">
        <v>11.6</v>
      </c>
      <c r="AB1068">
        <v>0</v>
      </c>
      <c r="AC1068">
        <v>0</v>
      </c>
      <c r="AD1068">
        <v>1</v>
      </c>
      <c r="AE1068">
        <v>0</v>
      </c>
      <c r="AF1068" t="s">
        <v>20</v>
      </c>
      <c r="AG1068">
        <v>0.58800000000000008</v>
      </c>
      <c r="AH1068">
        <v>2</v>
      </c>
      <c r="AI1068">
        <v>51655551</v>
      </c>
      <c r="AJ1068">
        <v>923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ROW(Source!A736)</f>
        <v>736</v>
      </c>
      <c r="B1069">
        <v>51655565</v>
      </c>
      <c r="C1069">
        <v>51655546</v>
      </c>
      <c r="D1069">
        <v>49673715</v>
      </c>
      <c r="E1069">
        <v>1</v>
      </c>
      <c r="F1069">
        <v>1</v>
      </c>
      <c r="G1069">
        <v>1</v>
      </c>
      <c r="H1069">
        <v>2</v>
      </c>
      <c r="I1069" t="s">
        <v>926</v>
      </c>
      <c r="J1069" t="s">
        <v>927</v>
      </c>
      <c r="K1069" t="s">
        <v>928</v>
      </c>
      <c r="L1069">
        <v>1367</v>
      </c>
      <c r="N1069">
        <v>1011</v>
      </c>
      <c r="O1069" t="s">
        <v>910</v>
      </c>
      <c r="P1069" t="s">
        <v>910</v>
      </c>
      <c r="Q1069">
        <v>1</v>
      </c>
      <c r="X1069">
        <v>1.4</v>
      </c>
      <c r="Y1069">
        <v>0</v>
      </c>
      <c r="Z1069">
        <v>8.1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20</v>
      </c>
      <c r="AG1069">
        <v>1.47</v>
      </c>
      <c r="AH1069">
        <v>2</v>
      </c>
      <c r="AI1069">
        <v>51655552</v>
      </c>
      <c r="AJ1069">
        <v>924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ROW(Source!A736)</f>
        <v>736</v>
      </c>
      <c r="B1070">
        <v>51655566</v>
      </c>
      <c r="C1070">
        <v>51655546</v>
      </c>
      <c r="D1070">
        <v>49521144</v>
      </c>
      <c r="E1070">
        <v>1</v>
      </c>
      <c r="F1070">
        <v>1</v>
      </c>
      <c r="G1070">
        <v>1</v>
      </c>
      <c r="H1070">
        <v>3</v>
      </c>
      <c r="I1070" t="s">
        <v>947</v>
      </c>
      <c r="J1070" t="s">
        <v>948</v>
      </c>
      <c r="K1070" t="s">
        <v>949</v>
      </c>
      <c r="L1070">
        <v>1348</v>
      </c>
      <c r="N1070">
        <v>1009</v>
      </c>
      <c r="O1070" t="s">
        <v>105</v>
      </c>
      <c r="P1070" t="s">
        <v>105</v>
      </c>
      <c r="Q1070">
        <v>1000</v>
      </c>
      <c r="X1070">
        <v>8.8999999999999995E-4</v>
      </c>
      <c r="Y1070">
        <v>26499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8.8999999999999995E-4</v>
      </c>
      <c r="AH1070">
        <v>2</v>
      </c>
      <c r="AI1070">
        <v>51655553</v>
      </c>
      <c r="AJ1070">
        <v>925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ROW(Source!A736)</f>
        <v>736</v>
      </c>
      <c r="B1071">
        <v>51655567</v>
      </c>
      <c r="C1071">
        <v>51655546</v>
      </c>
      <c r="D1071">
        <v>49524301</v>
      </c>
      <c r="E1071">
        <v>1</v>
      </c>
      <c r="F1071">
        <v>1</v>
      </c>
      <c r="G1071">
        <v>1</v>
      </c>
      <c r="H1071">
        <v>3</v>
      </c>
      <c r="I1071" t="s">
        <v>929</v>
      </c>
      <c r="J1071" t="s">
        <v>930</v>
      </c>
      <c r="K1071" t="s">
        <v>931</v>
      </c>
      <c r="L1071">
        <v>1348</v>
      </c>
      <c r="N1071">
        <v>1009</v>
      </c>
      <c r="O1071" t="s">
        <v>105</v>
      </c>
      <c r="P1071" t="s">
        <v>105</v>
      </c>
      <c r="Q1071">
        <v>1000</v>
      </c>
      <c r="X1071">
        <v>4.0999999999999999E-4</v>
      </c>
      <c r="Y1071">
        <v>10362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4.0999999999999999E-4</v>
      </c>
      <c r="AH1071">
        <v>2</v>
      </c>
      <c r="AI1071">
        <v>51655554</v>
      </c>
      <c r="AJ1071">
        <v>926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ROW(Source!A736)</f>
        <v>736</v>
      </c>
      <c r="B1072">
        <v>51655568</v>
      </c>
      <c r="C1072">
        <v>51655546</v>
      </c>
      <c r="D1072">
        <v>49525488</v>
      </c>
      <c r="E1072">
        <v>1</v>
      </c>
      <c r="F1072">
        <v>1</v>
      </c>
      <c r="G1072">
        <v>1</v>
      </c>
      <c r="H1072">
        <v>3</v>
      </c>
      <c r="I1072" t="s">
        <v>917</v>
      </c>
      <c r="J1072" t="s">
        <v>918</v>
      </c>
      <c r="K1072" t="s">
        <v>919</v>
      </c>
      <c r="L1072">
        <v>1346</v>
      </c>
      <c r="N1072">
        <v>1009</v>
      </c>
      <c r="O1072" t="s">
        <v>920</v>
      </c>
      <c r="P1072" t="s">
        <v>920</v>
      </c>
      <c r="Q1072">
        <v>1</v>
      </c>
      <c r="X1072">
        <v>15</v>
      </c>
      <c r="Y1072">
        <v>9.0399999999999991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15</v>
      </c>
      <c r="AH1072">
        <v>2</v>
      </c>
      <c r="AI1072">
        <v>51655555</v>
      </c>
      <c r="AJ1072">
        <v>927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ROW(Source!A736)</f>
        <v>736</v>
      </c>
      <c r="B1073">
        <v>51655569</v>
      </c>
      <c r="C1073">
        <v>51655546</v>
      </c>
      <c r="D1073">
        <v>49526492</v>
      </c>
      <c r="E1073">
        <v>1</v>
      </c>
      <c r="F1073">
        <v>1</v>
      </c>
      <c r="G1073">
        <v>1</v>
      </c>
      <c r="H1073">
        <v>3</v>
      </c>
      <c r="I1073" t="s">
        <v>921</v>
      </c>
      <c r="J1073" t="s">
        <v>922</v>
      </c>
      <c r="K1073" t="s">
        <v>923</v>
      </c>
      <c r="L1073">
        <v>1346</v>
      </c>
      <c r="N1073">
        <v>1009</v>
      </c>
      <c r="O1073" t="s">
        <v>920</v>
      </c>
      <c r="P1073" t="s">
        <v>920</v>
      </c>
      <c r="Q1073">
        <v>1</v>
      </c>
      <c r="X1073">
        <v>8</v>
      </c>
      <c r="Y1073">
        <v>23.09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8</v>
      </c>
      <c r="AH1073">
        <v>2</v>
      </c>
      <c r="AI1073">
        <v>51655556</v>
      </c>
      <c r="AJ1073">
        <v>928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ROW(Source!A736)</f>
        <v>736</v>
      </c>
      <c r="B1074">
        <v>51655570</v>
      </c>
      <c r="C1074">
        <v>51655546</v>
      </c>
      <c r="D1074">
        <v>49512814</v>
      </c>
      <c r="E1074">
        <v>70</v>
      </c>
      <c r="F1074">
        <v>1</v>
      </c>
      <c r="G1074">
        <v>1</v>
      </c>
      <c r="H1074">
        <v>3</v>
      </c>
      <c r="I1074" t="s">
        <v>974</v>
      </c>
      <c r="J1074" t="s">
        <v>3</v>
      </c>
      <c r="K1074" t="s">
        <v>975</v>
      </c>
      <c r="L1074">
        <v>1327</v>
      </c>
      <c r="N1074">
        <v>1005</v>
      </c>
      <c r="O1074" t="s">
        <v>52</v>
      </c>
      <c r="P1074" t="s">
        <v>52</v>
      </c>
      <c r="Q1074">
        <v>1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</v>
      </c>
      <c r="AD1074">
        <v>0</v>
      </c>
      <c r="AE1074">
        <v>0</v>
      </c>
      <c r="AF1074" t="s">
        <v>3</v>
      </c>
      <c r="AG1074">
        <v>0</v>
      </c>
      <c r="AH1074">
        <v>3</v>
      </c>
      <c r="AI1074">
        <v>-1</v>
      </c>
      <c r="AJ1074" t="s">
        <v>3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ROW(Source!A736)</f>
        <v>736</v>
      </c>
      <c r="B1075">
        <v>51655571</v>
      </c>
      <c r="C1075">
        <v>51655546</v>
      </c>
      <c r="D1075">
        <v>49555131</v>
      </c>
      <c r="E1075">
        <v>1</v>
      </c>
      <c r="F1075">
        <v>1</v>
      </c>
      <c r="G1075">
        <v>1</v>
      </c>
      <c r="H1075">
        <v>3</v>
      </c>
      <c r="I1075" t="s">
        <v>950</v>
      </c>
      <c r="J1075" t="s">
        <v>951</v>
      </c>
      <c r="K1075" t="s">
        <v>952</v>
      </c>
      <c r="L1075">
        <v>1348</v>
      </c>
      <c r="N1075">
        <v>1009</v>
      </c>
      <c r="O1075" t="s">
        <v>105</v>
      </c>
      <c r="P1075" t="s">
        <v>105</v>
      </c>
      <c r="Q1075">
        <v>1000</v>
      </c>
      <c r="X1075">
        <v>5.0099999999999997E-3</v>
      </c>
      <c r="Y1075">
        <v>17183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5.0099999999999997E-3</v>
      </c>
      <c r="AH1075">
        <v>2</v>
      </c>
      <c r="AI1075">
        <v>51655557</v>
      </c>
      <c r="AJ1075">
        <v>929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ROW(Source!A736)</f>
        <v>736</v>
      </c>
      <c r="B1076">
        <v>51655572</v>
      </c>
      <c r="C1076">
        <v>51655546</v>
      </c>
      <c r="D1076">
        <v>49514607</v>
      </c>
      <c r="E1076">
        <v>70</v>
      </c>
      <c r="F1076">
        <v>1</v>
      </c>
      <c r="G1076">
        <v>1</v>
      </c>
      <c r="H1076">
        <v>3</v>
      </c>
      <c r="I1076" t="s">
        <v>976</v>
      </c>
      <c r="J1076" t="s">
        <v>3</v>
      </c>
      <c r="K1076" t="s">
        <v>977</v>
      </c>
      <c r="L1076">
        <v>1327</v>
      </c>
      <c r="N1076">
        <v>1005</v>
      </c>
      <c r="O1076" t="s">
        <v>52</v>
      </c>
      <c r="P1076" t="s">
        <v>52</v>
      </c>
      <c r="Q1076">
        <v>1</v>
      </c>
      <c r="X1076">
        <v>100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 t="s">
        <v>3</v>
      </c>
      <c r="AG1076">
        <v>100</v>
      </c>
      <c r="AH1076">
        <v>3</v>
      </c>
      <c r="AI1076">
        <v>-1</v>
      </c>
      <c r="AJ1076" t="s">
        <v>3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ROW(Source!A736)</f>
        <v>736</v>
      </c>
      <c r="B1077">
        <v>51655573</v>
      </c>
      <c r="C1077">
        <v>51655546</v>
      </c>
      <c r="D1077">
        <v>49514616</v>
      </c>
      <c r="E1077">
        <v>70</v>
      </c>
      <c r="F1077">
        <v>1</v>
      </c>
      <c r="G1077">
        <v>1</v>
      </c>
      <c r="H1077">
        <v>3</v>
      </c>
      <c r="I1077" t="s">
        <v>978</v>
      </c>
      <c r="J1077" t="s">
        <v>3</v>
      </c>
      <c r="K1077" t="s">
        <v>979</v>
      </c>
      <c r="L1077">
        <v>1346</v>
      </c>
      <c r="N1077">
        <v>1009</v>
      </c>
      <c r="O1077" t="s">
        <v>920</v>
      </c>
      <c r="P1077" t="s">
        <v>920</v>
      </c>
      <c r="Q1077">
        <v>1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</v>
      </c>
      <c r="AD1077">
        <v>0</v>
      </c>
      <c r="AE1077">
        <v>0</v>
      </c>
      <c r="AF1077" t="s">
        <v>3</v>
      </c>
      <c r="AG1077">
        <v>0</v>
      </c>
      <c r="AH1077">
        <v>3</v>
      </c>
      <c r="AI1077">
        <v>-1</v>
      </c>
      <c r="AJ1077" t="s">
        <v>3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ROW(Source!A736)</f>
        <v>736</v>
      </c>
      <c r="B1078">
        <v>51655574</v>
      </c>
      <c r="C1078">
        <v>51655546</v>
      </c>
      <c r="D1078">
        <v>49514616</v>
      </c>
      <c r="E1078">
        <v>70</v>
      </c>
      <c r="F1078">
        <v>1</v>
      </c>
      <c r="G1078">
        <v>1</v>
      </c>
      <c r="H1078">
        <v>3</v>
      </c>
      <c r="I1078" t="s">
        <v>978</v>
      </c>
      <c r="J1078" t="s">
        <v>3</v>
      </c>
      <c r="K1078" t="s">
        <v>980</v>
      </c>
      <c r="L1078">
        <v>1371</v>
      </c>
      <c r="N1078">
        <v>1013</v>
      </c>
      <c r="O1078" t="s">
        <v>17</v>
      </c>
      <c r="P1078" t="s">
        <v>17</v>
      </c>
      <c r="Q1078">
        <v>1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</v>
      </c>
      <c r="AD1078">
        <v>0</v>
      </c>
      <c r="AE1078">
        <v>0</v>
      </c>
      <c r="AF1078" t="s">
        <v>3</v>
      </c>
      <c r="AG1078">
        <v>0</v>
      </c>
      <c r="AH1078">
        <v>3</v>
      </c>
      <c r="AI1078">
        <v>-1</v>
      </c>
      <c r="AJ1078" t="s">
        <v>3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ROW(Source!A736)</f>
        <v>736</v>
      </c>
      <c r="B1079">
        <v>51655575</v>
      </c>
      <c r="C1079">
        <v>51655546</v>
      </c>
      <c r="D1079">
        <v>49514677</v>
      </c>
      <c r="E1079">
        <v>70</v>
      </c>
      <c r="F1079">
        <v>1</v>
      </c>
      <c r="G1079">
        <v>1</v>
      </c>
      <c r="H1079">
        <v>3</v>
      </c>
      <c r="I1079" t="s">
        <v>981</v>
      </c>
      <c r="J1079" t="s">
        <v>3</v>
      </c>
      <c r="K1079" t="s">
        <v>982</v>
      </c>
      <c r="L1079">
        <v>1371</v>
      </c>
      <c r="N1079">
        <v>1013</v>
      </c>
      <c r="O1079" t="s">
        <v>17</v>
      </c>
      <c r="P1079" t="s">
        <v>17</v>
      </c>
      <c r="Q1079">
        <v>1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</v>
      </c>
      <c r="AD1079">
        <v>0</v>
      </c>
      <c r="AE1079">
        <v>0</v>
      </c>
      <c r="AF1079" t="s">
        <v>3</v>
      </c>
      <c r="AG1079">
        <v>0</v>
      </c>
      <c r="AH1079">
        <v>3</v>
      </c>
      <c r="AI1079">
        <v>-1</v>
      </c>
      <c r="AJ1079" t="s">
        <v>3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ROW(Source!A736)</f>
        <v>736</v>
      </c>
      <c r="B1080">
        <v>51655576</v>
      </c>
      <c r="C1080">
        <v>51655546</v>
      </c>
      <c r="D1080">
        <v>49514711</v>
      </c>
      <c r="E1080">
        <v>70</v>
      </c>
      <c r="F1080">
        <v>1</v>
      </c>
      <c r="G1080">
        <v>1</v>
      </c>
      <c r="H1080">
        <v>3</v>
      </c>
      <c r="I1080" t="s">
        <v>983</v>
      </c>
      <c r="J1080" t="s">
        <v>3</v>
      </c>
      <c r="K1080" t="s">
        <v>984</v>
      </c>
      <c r="L1080">
        <v>1371</v>
      </c>
      <c r="N1080">
        <v>1013</v>
      </c>
      <c r="O1080" t="s">
        <v>17</v>
      </c>
      <c r="P1080" t="s">
        <v>17</v>
      </c>
      <c r="Q1080">
        <v>1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</v>
      </c>
      <c r="AD1080">
        <v>0</v>
      </c>
      <c r="AE1080">
        <v>0</v>
      </c>
      <c r="AF1080" t="s">
        <v>3</v>
      </c>
      <c r="AG1080">
        <v>0</v>
      </c>
      <c r="AH1080">
        <v>3</v>
      </c>
      <c r="AI1080">
        <v>-1</v>
      </c>
      <c r="AJ1080" t="s">
        <v>3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ROW(Source!A739)</f>
        <v>739</v>
      </c>
      <c r="B1081">
        <v>51655593</v>
      </c>
      <c r="C1081">
        <v>51655579</v>
      </c>
      <c r="D1081">
        <v>49510719</v>
      </c>
      <c r="E1081">
        <v>70</v>
      </c>
      <c r="F1081">
        <v>1</v>
      </c>
      <c r="G1081">
        <v>1</v>
      </c>
      <c r="H1081">
        <v>1</v>
      </c>
      <c r="I1081" t="s">
        <v>942</v>
      </c>
      <c r="J1081" t="s">
        <v>3</v>
      </c>
      <c r="K1081" t="s">
        <v>943</v>
      </c>
      <c r="L1081">
        <v>1191</v>
      </c>
      <c r="N1081">
        <v>1013</v>
      </c>
      <c r="O1081" t="s">
        <v>904</v>
      </c>
      <c r="P1081" t="s">
        <v>904</v>
      </c>
      <c r="Q1081">
        <v>1</v>
      </c>
      <c r="X1081">
        <v>141</v>
      </c>
      <c r="Y1081">
        <v>0</v>
      </c>
      <c r="Z1081">
        <v>0</v>
      </c>
      <c r="AA1081">
        <v>0</v>
      </c>
      <c r="AB1081">
        <v>8.74</v>
      </c>
      <c r="AC1081">
        <v>0</v>
      </c>
      <c r="AD1081">
        <v>1</v>
      </c>
      <c r="AE1081">
        <v>1</v>
      </c>
      <c r="AF1081" t="s">
        <v>20</v>
      </c>
      <c r="AG1081">
        <v>148.05000000000001</v>
      </c>
      <c r="AH1081">
        <v>2</v>
      </c>
      <c r="AI1081">
        <v>51655580</v>
      </c>
      <c r="AJ1081">
        <v>932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ROW(Source!A739)</f>
        <v>739</v>
      </c>
      <c r="B1082">
        <v>51655594</v>
      </c>
      <c r="C1082">
        <v>51655579</v>
      </c>
      <c r="D1082">
        <v>49510905</v>
      </c>
      <c r="E1082">
        <v>70</v>
      </c>
      <c r="F1082">
        <v>1</v>
      </c>
      <c r="G1082">
        <v>1</v>
      </c>
      <c r="H1082">
        <v>1</v>
      </c>
      <c r="I1082" t="s">
        <v>905</v>
      </c>
      <c r="J1082" t="s">
        <v>3</v>
      </c>
      <c r="K1082" t="s">
        <v>906</v>
      </c>
      <c r="L1082">
        <v>1191</v>
      </c>
      <c r="N1082">
        <v>1013</v>
      </c>
      <c r="O1082" t="s">
        <v>904</v>
      </c>
      <c r="P1082" t="s">
        <v>904</v>
      </c>
      <c r="Q1082">
        <v>1</v>
      </c>
      <c r="X1082">
        <v>0.94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2</v>
      </c>
      <c r="AF1082" t="s">
        <v>20</v>
      </c>
      <c r="AG1082">
        <v>0.98699999999999999</v>
      </c>
      <c r="AH1082">
        <v>2</v>
      </c>
      <c r="AI1082">
        <v>51655581</v>
      </c>
      <c r="AJ1082">
        <v>933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ROW(Source!A739)</f>
        <v>739</v>
      </c>
      <c r="B1083">
        <v>51655595</v>
      </c>
      <c r="C1083">
        <v>51655579</v>
      </c>
      <c r="D1083">
        <v>49672573</v>
      </c>
      <c r="E1083">
        <v>1</v>
      </c>
      <c r="F1083">
        <v>1</v>
      </c>
      <c r="G1083">
        <v>1</v>
      </c>
      <c r="H1083">
        <v>2</v>
      </c>
      <c r="I1083" t="s">
        <v>907</v>
      </c>
      <c r="J1083" t="s">
        <v>908</v>
      </c>
      <c r="K1083" t="s">
        <v>909</v>
      </c>
      <c r="L1083">
        <v>1367</v>
      </c>
      <c r="N1083">
        <v>1011</v>
      </c>
      <c r="O1083" t="s">
        <v>910</v>
      </c>
      <c r="P1083" t="s">
        <v>910</v>
      </c>
      <c r="Q1083">
        <v>1</v>
      </c>
      <c r="X1083">
        <v>0.38</v>
      </c>
      <c r="Y1083">
        <v>0</v>
      </c>
      <c r="Z1083">
        <v>115.4</v>
      </c>
      <c r="AA1083">
        <v>13.5</v>
      </c>
      <c r="AB1083">
        <v>0</v>
      </c>
      <c r="AC1083">
        <v>0</v>
      </c>
      <c r="AD1083">
        <v>1</v>
      </c>
      <c r="AE1083">
        <v>0</v>
      </c>
      <c r="AF1083" t="s">
        <v>20</v>
      </c>
      <c r="AG1083">
        <v>0.39900000000000002</v>
      </c>
      <c r="AH1083">
        <v>2</v>
      </c>
      <c r="AI1083">
        <v>51655582</v>
      </c>
      <c r="AJ1083">
        <v>934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ROW(Source!A739)</f>
        <v>739</v>
      </c>
      <c r="B1084">
        <v>51655596</v>
      </c>
      <c r="C1084">
        <v>51655579</v>
      </c>
      <c r="D1084">
        <v>49672703</v>
      </c>
      <c r="E1084">
        <v>1</v>
      </c>
      <c r="F1084">
        <v>1</v>
      </c>
      <c r="G1084">
        <v>1</v>
      </c>
      <c r="H1084">
        <v>2</v>
      </c>
      <c r="I1084" t="s">
        <v>944</v>
      </c>
      <c r="J1084" t="s">
        <v>945</v>
      </c>
      <c r="K1084" t="s">
        <v>946</v>
      </c>
      <c r="L1084">
        <v>1367</v>
      </c>
      <c r="N1084">
        <v>1011</v>
      </c>
      <c r="O1084" t="s">
        <v>910</v>
      </c>
      <c r="P1084" t="s">
        <v>910</v>
      </c>
      <c r="Q1084">
        <v>1</v>
      </c>
      <c r="X1084">
        <v>0.34</v>
      </c>
      <c r="Y1084">
        <v>0</v>
      </c>
      <c r="Z1084">
        <v>6.66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20</v>
      </c>
      <c r="AG1084">
        <v>0.35700000000000004</v>
      </c>
      <c r="AH1084">
        <v>2</v>
      </c>
      <c r="AI1084">
        <v>51655583</v>
      </c>
      <c r="AJ1084">
        <v>935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ROW(Source!A739)</f>
        <v>739</v>
      </c>
      <c r="B1085">
        <v>51655597</v>
      </c>
      <c r="C1085">
        <v>51655579</v>
      </c>
      <c r="D1085">
        <v>49673503</v>
      </c>
      <c r="E1085">
        <v>1</v>
      </c>
      <c r="F1085">
        <v>1</v>
      </c>
      <c r="G1085">
        <v>1</v>
      </c>
      <c r="H1085">
        <v>2</v>
      </c>
      <c r="I1085" t="s">
        <v>914</v>
      </c>
      <c r="J1085" t="s">
        <v>915</v>
      </c>
      <c r="K1085" t="s">
        <v>916</v>
      </c>
      <c r="L1085">
        <v>1367</v>
      </c>
      <c r="N1085">
        <v>1011</v>
      </c>
      <c r="O1085" t="s">
        <v>910</v>
      </c>
      <c r="P1085" t="s">
        <v>910</v>
      </c>
      <c r="Q1085">
        <v>1</v>
      </c>
      <c r="X1085">
        <v>0.56000000000000005</v>
      </c>
      <c r="Y1085">
        <v>0</v>
      </c>
      <c r="Z1085">
        <v>65.709999999999994</v>
      </c>
      <c r="AA1085">
        <v>11.6</v>
      </c>
      <c r="AB1085">
        <v>0</v>
      </c>
      <c r="AC1085">
        <v>0</v>
      </c>
      <c r="AD1085">
        <v>1</v>
      </c>
      <c r="AE1085">
        <v>0</v>
      </c>
      <c r="AF1085" t="s">
        <v>20</v>
      </c>
      <c r="AG1085">
        <v>0.58800000000000008</v>
      </c>
      <c r="AH1085">
        <v>2</v>
      </c>
      <c r="AI1085">
        <v>51655584</v>
      </c>
      <c r="AJ1085">
        <v>936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ROW(Source!A739)</f>
        <v>739</v>
      </c>
      <c r="B1086">
        <v>51655598</v>
      </c>
      <c r="C1086">
        <v>51655579</v>
      </c>
      <c r="D1086">
        <v>49673715</v>
      </c>
      <c r="E1086">
        <v>1</v>
      </c>
      <c r="F1086">
        <v>1</v>
      </c>
      <c r="G1086">
        <v>1</v>
      </c>
      <c r="H1086">
        <v>2</v>
      </c>
      <c r="I1086" t="s">
        <v>926</v>
      </c>
      <c r="J1086" t="s">
        <v>927</v>
      </c>
      <c r="K1086" t="s">
        <v>928</v>
      </c>
      <c r="L1086">
        <v>1367</v>
      </c>
      <c r="N1086">
        <v>1011</v>
      </c>
      <c r="O1086" t="s">
        <v>910</v>
      </c>
      <c r="P1086" t="s">
        <v>910</v>
      </c>
      <c r="Q1086">
        <v>1</v>
      </c>
      <c r="X1086">
        <v>1.4</v>
      </c>
      <c r="Y1086">
        <v>0</v>
      </c>
      <c r="Z1086">
        <v>8.1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20</v>
      </c>
      <c r="AG1086">
        <v>1.47</v>
      </c>
      <c r="AH1086">
        <v>2</v>
      </c>
      <c r="AI1086">
        <v>51655585</v>
      </c>
      <c r="AJ1086">
        <v>937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ROW(Source!A739)</f>
        <v>739</v>
      </c>
      <c r="B1087">
        <v>51655599</v>
      </c>
      <c r="C1087">
        <v>51655579</v>
      </c>
      <c r="D1087">
        <v>49521144</v>
      </c>
      <c r="E1087">
        <v>1</v>
      </c>
      <c r="F1087">
        <v>1</v>
      </c>
      <c r="G1087">
        <v>1</v>
      </c>
      <c r="H1087">
        <v>3</v>
      </c>
      <c r="I1087" t="s">
        <v>947</v>
      </c>
      <c r="J1087" t="s">
        <v>948</v>
      </c>
      <c r="K1087" t="s">
        <v>949</v>
      </c>
      <c r="L1087">
        <v>1348</v>
      </c>
      <c r="N1087">
        <v>1009</v>
      </c>
      <c r="O1087" t="s">
        <v>105</v>
      </c>
      <c r="P1087" t="s">
        <v>105</v>
      </c>
      <c r="Q1087">
        <v>1000</v>
      </c>
      <c r="X1087">
        <v>8.8999999999999995E-4</v>
      </c>
      <c r="Y1087">
        <v>26499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8.8999999999999995E-4</v>
      </c>
      <c r="AH1087">
        <v>2</v>
      </c>
      <c r="AI1087">
        <v>51655586</v>
      </c>
      <c r="AJ1087">
        <v>938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ROW(Source!A739)</f>
        <v>739</v>
      </c>
      <c r="B1088">
        <v>51655600</v>
      </c>
      <c r="C1088">
        <v>51655579</v>
      </c>
      <c r="D1088">
        <v>49524301</v>
      </c>
      <c r="E1088">
        <v>1</v>
      </c>
      <c r="F1088">
        <v>1</v>
      </c>
      <c r="G1088">
        <v>1</v>
      </c>
      <c r="H1088">
        <v>3</v>
      </c>
      <c r="I1088" t="s">
        <v>929</v>
      </c>
      <c r="J1088" t="s">
        <v>930</v>
      </c>
      <c r="K1088" t="s">
        <v>931</v>
      </c>
      <c r="L1088">
        <v>1348</v>
      </c>
      <c r="N1088">
        <v>1009</v>
      </c>
      <c r="O1088" t="s">
        <v>105</v>
      </c>
      <c r="P1088" t="s">
        <v>105</v>
      </c>
      <c r="Q1088">
        <v>1000</v>
      </c>
      <c r="X1088">
        <v>4.0999999999999999E-4</v>
      </c>
      <c r="Y1088">
        <v>10362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4.0999999999999999E-4</v>
      </c>
      <c r="AH1088">
        <v>2</v>
      </c>
      <c r="AI1088">
        <v>51655587</v>
      </c>
      <c r="AJ1088">
        <v>939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ROW(Source!A739)</f>
        <v>739</v>
      </c>
      <c r="B1089">
        <v>51655601</v>
      </c>
      <c r="C1089">
        <v>51655579</v>
      </c>
      <c r="D1089">
        <v>49525488</v>
      </c>
      <c r="E1089">
        <v>1</v>
      </c>
      <c r="F1089">
        <v>1</v>
      </c>
      <c r="G1089">
        <v>1</v>
      </c>
      <c r="H1089">
        <v>3</v>
      </c>
      <c r="I1089" t="s">
        <v>917</v>
      </c>
      <c r="J1089" t="s">
        <v>918</v>
      </c>
      <c r="K1089" t="s">
        <v>919</v>
      </c>
      <c r="L1089">
        <v>1346</v>
      </c>
      <c r="N1089">
        <v>1009</v>
      </c>
      <c r="O1089" t="s">
        <v>920</v>
      </c>
      <c r="P1089" t="s">
        <v>920</v>
      </c>
      <c r="Q1089">
        <v>1</v>
      </c>
      <c r="X1089">
        <v>15</v>
      </c>
      <c r="Y1089">
        <v>9.0399999999999991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15</v>
      </c>
      <c r="AH1089">
        <v>2</v>
      </c>
      <c r="AI1089">
        <v>51655588</v>
      </c>
      <c r="AJ1089">
        <v>940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ROW(Source!A739)</f>
        <v>739</v>
      </c>
      <c r="B1090">
        <v>51655602</v>
      </c>
      <c r="C1090">
        <v>51655579</v>
      </c>
      <c r="D1090">
        <v>49526492</v>
      </c>
      <c r="E1090">
        <v>1</v>
      </c>
      <c r="F1090">
        <v>1</v>
      </c>
      <c r="G1090">
        <v>1</v>
      </c>
      <c r="H1090">
        <v>3</v>
      </c>
      <c r="I1090" t="s">
        <v>921</v>
      </c>
      <c r="J1090" t="s">
        <v>922</v>
      </c>
      <c r="K1090" t="s">
        <v>923</v>
      </c>
      <c r="L1090">
        <v>1346</v>
      </c>
      <c r="N1090">
        <v>1009</v>
      </c>
      <c r="O1090" t="s">
        <v>920</v>
      </c>
      <c r="P1090" t="s">
        <v>920</v>
      </c>
      <c r="Q1090">
        <v>1</v>
      </c>
      <c r="X1090">
        <v>8</v>
      </c>
      <c r="Y1090">
        <v>23.09</v>
      </c>
      <c r="Z1090">
        <v>0</v>
      </c>
      <c r="AA1090">
        <v>0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8</v>
      </c>
      <c r="AH1090">
        <v>2</v>
      </c>
      <c r="AI1090">
        <v>51655589</v>
      </c>
      <c r="AJ1090">
        <v>941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ROW(Source!A739)</f>
        <v>739</v>
      </c>
      <c r="B1091">
        <v>51655603</v>
      </c>
      <c r="C1091">
        <v>51655579</v>
      </c>
      <c r="D1091">
        <v>49512814</v>
      </c>
      <c r="E1091">
        <v>70</v>
      </c>
      <c r="F1091">
        <v>1</v>
      </c>
      <c r="G1091">
        <v>1</v>
      </c>
      <c r="H1091">
        <v>3</v>
      </c>
      <c r="I1091" t="s">
        <v>974</v>
      </c>
      <c r="J1091" t="s">
        <v>3</v>
      </c>
      <c r="K1091" t="s">
        <v>975</v>
      </c>
      <c r="L1091">
        <v>1327</v>
      </c>
      <c r="N1091">
        <v>1005</v>
      </c>
      <c r="O1091" t="s">
        <v>52</v>
      </c>
      <c r="P1091" t="s">
        <v>52</v>
      </c>
      <c r="Q1091">
        <v>1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</v>
      </c>
      <c r="AD1091">
        <v>0</v>
      </c>
      <c r="AE1091">
        <v>0</v>
      </c>
      <c r="AF1091" t="s">
        <v>3</v>
      </c>
      <c r="AG1091">
        <v>0</v>
      </c>
      <c r="AH1091">
        <v>3</v>
      </c>
      <c r="AI1091">
        <v>-1</v>
      </c>
      <c r="AJ1091" t="s">
        <v>3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ROW(Source!A739)</f>
        <v>739</v>
      </c>
      <c r="B1092">
        <v>51655604</v>
      </c>
      <c r="C1092">
        <v>51655579</v>
      </c>
      <c r="D1092">
        <v>49555131</v>
      </c>
      <c r="E1092">
        <v>1</v>
      </c>
      <c r="F1092">
        <v>1</v>
      </c>
      <c r="G1092">
        <v>1</v>
      </c>
      <c r="H1092">
        <v>3</v>
      </c>
      <c r="I1092" t="s">
        <v>950</v>
      </c>
      <c r="J1092" t="s">
        <v>951</v>
      </c>
      <c r="K1092" t="s">
        <v>952</v>
      </c>
      <c r="L1092">
        <v>1348</v>
      </c>
      <c r="N1092">
        <v>1009</v>
      </c>
      <c r="O1092" t="s">
        <v>105</v>
      </c>
      <c r="P1092" t="s">
        <v>105</v>
      </c>
      <c r="Q1092">
        <v>1000</v>
      </c>
      <c r="X1092">
        <v>5.0099999999999997E-3</v>
      </c>
      <c r="Y1092">
        <v>17183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5.0099999999999997E-3</v>
      </c>
      <c r="AH1092">
        <v>2</v>
      </c>
      <c r="AI1092">
        <v>51655590</v>
      </c>
      <c r="AJ1092">
        <v>942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ROW(Source!A739)</f>
        <v>739</v>
      </c>
      <c r="B1093">
        <v>51655605</v>
      </c>
      <c r="C1093">
        <v>51655579</v>
      </c>
      <c r="D1093">
        <v>49514607</v>
      </c>
      <c r="E1093">
        <v>70</v>
      </c>
      <c r="F1093">
        <v>1</v>
      </c>
      <c r="G1093">
        <v>1</v>
      </c>
      <c r="H1093">
        <v>3</v>
      </c>
      <c r="I1093" t="s">
        <v>976</v>
      </c>
      <c r="J1093" t="s">
        <v>3</v>
      </c>
      <c r="K1093" t="s">
        <v>977</v>
      </c>
      <c r="L1093">
        <v>1327</v>
      </c>
      <c r="N1093">
        <v>1005</v>
      </c>
      <c r="O1093" t="s">
        <v>52</v>
      </c>
      <c r="P1093" t="s">
        <v>52</v>
      </c>
      <c r="Q1093">
        <v>1</v>
      </c>
      <c r="X1093">
        <v>100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 t="s">
        <v>3</v>
      </c>
      <c r="AG1093">
        <v>100</v>
      </c>
      <c r="AH1093">
        <v>3</v>
      </c>
      <c r="AI1093">
        <v>-1</v>
      </c>
      <c r="AJ1093" t="s">
        <v>3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ROW(Source!A739)</f>
        <v>739</v>
      </c>
      <c r="B1094">
        <v>51655606</v>
      </c>
      <c r="C1094">
        <v>51655579</v>
      </c>
      <c r="D1094">
        <v>49514616</v>
      </c>
      <c r="E1094">
        <v>70</v>
      </c>
      <c r="F1094">
        <v>1</v>
      </c>
      <c r="G1094">
        <v>1</v>
      </c>
      <c r="H1094">
        <v>3</v>
      </c>
      <c r="I1094" t="s">
        <v>978</v>
      </c>
      <c r="J1094" t="s">
        <v>3</v>
      </c>
      <c r="K1094" t="s">
        <v>979</v>
      </c>
      <c r="L1094">
        <v>1346</v>
      </c>
      <c r="N1094">
        <v>1009</v>
      </c>
      <c r="O1094" t="s">
        <v>920</v>
      </c>
      <c r="P1094" t="s">
        <v>920</v>
      </c>
      <c r="Q1094">
        <v>1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</v>
      </c>
      <c r="AD1094">
        <v>0</v>
      </c>
      <c r="AE1094">
        <v>0</v>
      </c>
      <c r="AF1094" t="s">
        <v>3</v>
      </c>
      <c r="AG1094">
        <v>0</v>
      </c>
      <c r="AH1094">
        <v>3</v>
      </c>
      <c r="AI1094">
        <v>-1</v>
      </c>
      <c r="AJ1094" t="s">
        <v>3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ROW(Source!A739)</f>
        <v>739</v>
      </c>
      <c r="B1095">
        <v>51655607</v>
      </c>
      <c r="C1095">
        <v>51655579</v>
      </c>
      <c r="D1095">
        <v>49514616</v>
      </c>
      <c r="E1095">
        <v>70</v>
      </c>
      <c r="F1095">
        <v>1</v>
      </c>
      <c r="G1095">
        <v>1</v>
      </c>
      <c r="H1095">
        <v>3</v>
      </c>
      <c r="I1095" t="s">
        <v>978</v>
      </c>
      <c r="J1095" t="s">
        <v>3</v>
      </c>
      <c r="K1095" t="s">
        <v>980</v>
      </c>
      <c r="L1095">
        <v>1371</v>
      </c>
      <c r="N1095">
        <v>1013</v>
      </c>
      <c r="O1095" t="s">
        <v>17</v>
      </c>
      <c r="P1095" t="s">
        <v>17</v>
      </c>
      <c r="Q1095">
        <v>1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</v>
      </c>
      <c r="AD1095">
        <v>0</v>
      </c>
      <c r="AE1095">
        <v>0</v>
      </c>
      <c r="AF1095" t="s">
        <v>3</v>
      </c>
      <c r="AG1095">
        <v>0</v>
      </c>
      <c r="AH1095">
        <v>3</v>
      </c>
      <c r="AI1095">
        <v>-1</v>
      </c>
      <c r="AJ1095" t="s">
        <v>3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ROW(Source!A739)</f>
        <v>739</v>
      </c>
      <c r="B1096">
        <v>51655608</v>
      </c>
      <c r="C1096">
        <v>51655579</v>
      </c>
      <c r="D1096">
        <v>49514677</v>
      </c>
      <c r="E1096">
        <v>70</v>
      </c>
      <c r="F1096">
        <v>1</v>
      </c>
      <c r="G1096">
        <v>1</v>
      </c>
      <c r="H1096">
        <v>3</v>
      </c>
      <c r="I1096" t="s">
        <v>981</v>
      </c>
      <c r="J1096" t="s">
        <v>3</v>
      </c>
      <c r="K1096" t="s">
        <v>982</v>
      </c>
      <c r="L1096">
        <v>1371</v>
      </c>
      <c r="N1096">
        <v>1013</v>
      </c>
      <c r="O1096" t="s">
        <v>17</v>
      </c>
      <c r="P1096" t="s">
        <v>17</v>
      </c>
      <c r="Q1096">
        <v>1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</v>
      </c>
      <c r="AD1096">
        <v>0</v>
      </c>
      <c r="AE1096">
        <v>0</v>
      </c>
      <c r="AF1096" t="s">
        <v>3</v>
      </c>
      <c r="AG1096">
        <v>0</v>
      </c>
      <c r="AH1096">
        <v>3</v>
      </c>
      <c r="AI1096">
        <v>-1</v>
      </c>
      <c r="AJ1096" t="s">
        <v>3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ROW(Source!A742)</f>
        <v>742</v>
      </c>
      <c r="B1097">
        <v>51655619</v>
      </c>
      <c r="C1097">
        <v>51655611</v>
      </c>
      <c r="D1097">
        <v>49510767</v>
      </c>
      <c r="E1097">
        <v>70</v>
      </c>
      <c r="F1097">
        <v>1</v>
      </c>
      <c r="G1097">
        <v>1</v>
      </c>
      <c r="H1097">
        <v>1</v>
      </c>
      <c r="I1097" t="s">
        <v>953</v>
      </c>
      <c r="J1097" t="s">
        <v>3</v>
      </c>
      <c r="K1097" t="s">
        <v>954</v>
      </c>
      <c r="L1097">
        <v>1191</v>
      </c>
      <c r="N1097">
        <v>1013</v>
      </c>
      <c r="O1097" t="s">
        <v>904</v>
      </c>
      <c r="P1097" t="s">
        <v>904</v>
      </c>
      <c r="Q1097">
        <v>1</v>
      </c>
      <c r="X1097">
        <v>5</v>
      </c>
      <c r="Y1097">
        <v>0</v>
      </c>
      <c r="Z1097">
        <v>0</v>
      </c>
      <c r="AA1097">
        <v>0</v>
      </c>
      <c r="AB1097">
        <v>9.92</v>
      </c>
      <c r="AC1097">
        <v>0</v>
      </c>
      <c r="AD1097">
        <v>1</v>
      </c>
      <c r="AE1097">
        <v>1</v>
      </c>
      <c r="AF1097" t="s">
        <v>3</v>
      </c>
      <c r="AG1097">
        <v>5</v>
      </c>
      <c r="AH1097">
        <v>2</v>
      </c>
      <c r="AI1097">
        <v>51655612</v>
      </c>
      <c r="AJ1097">
        <v>945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ROW(Source!A742)</f>
        <v>742</v>
      </c>
      <c r="B1098">
        <v>51655620</v>
      </c>
      <c r="C1098">
        <v>51655611</v>
      </c>
      <c r="D1098">
        <v>49510905</v>
      </c>
      <c r="E1098">
        <v>70</v>
      </c>
      <c r="F1098">
        <v>1</v>
      </c>
      <c r="G1098">
        <v>1</v>
      </c>
      <c r="H1098">
        <v>1</v>
      </c>
      <c r="I1098" t="s">
        <v>905</v>
      </c>
      <c r="J1098" t="s">
        <v>3</v>
      </c>
      <c r="K1098" t="s">
        <v>906</v>
      </c>
      <c r="L1098">
        <v>1191</v>
      </c>
      <c r="N1098">
        <v>1013</v>
      </c>
      <c r="O1098" t="s">
        <v>904</v>
      </c>
      <c r="P1098" t="s">
        <v>904</v>
      </c>
      <c r="Q1098">
        <v>1</v>
      </c>
      <c r="X1098">
        <v>0.43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2</v>
      </c>
      <c r="AF1098" t="s">
        <v>3</v>
      </c>
      <c r="AG1098">
        <v>0.43</v>
      </c>
      <c r="AH1098">
        <v>2</v>
      </c>
      <c r="AI1098">
        <v>51655613</v>
      </c>
      <c r="AJ1098">
        <v>946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ROW(Source!A742)</f>
        <v>742</v>
      </c>
      <c r="B1099">
        <v>51655621</v>
      </c>
      <c r="C1099">
        <v>51655611</v>
      </c>
      <c r="D1099">
        <v>49673503</v>
      </c>
      <c r="E1099">
        <v>1</v>
      </c>
      <c r="F1099">
        <v>1</v>
      </c>
      <c r="G1099">
        <v>1</v>
      </c>
      <c r="H1099">
        <v>2</v>
      </c>
      <c r="I1099" t="s">
        <v>914</v>
      </c>
      <c r="J1099" t="s">
        <v>915</v>
      </c>
      <c r="K1099" t="s">
        <v>916</v>
      </c>
      <c r="L1099">
        <v>1367</v>
      </c>
      <c r="N1099">
        <v>1011</v>
      </c>
      <c r="O1099" t="s">
        <v>910</v>
      </c>
      <c r="P1099" t="s">
        <v>910</v>
      </c>
      <c r="Q1099">
        <v>1</v>
      </c>
      <c r="X1099">
        <v>0.43</v>
      </c>
      <c r="Y1099">
        <v>0</v>
      </c>
      <c r="Z1099">
        <v>65.709999999999994</v>
      </c>
      <c r="AA1099">
        <v>11.6</v>
      </c>
      <c r="AB1099">
        <v>0</v>
      </c>
      <c r="AC1099">
        <v>0</v>
      </c>
      <c r="AD1099">
        <v>1</v>
      </c>
      <c r="AE1099">
        <v>0</v>
      </c>
      <c r="AF1099" t="s">
        <v>3</v>
      </c>
      <c r="AG1099">
        <v>0.43</v>
      </c>
      <c r="AH1099">
        <v>2</v>
      </c>
      <c r="AI1099">
        <v>51655614</v>
      </c>
      <c r="AJ1099">
        <v>947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ROW(Source!A742)</f>
        <v>742</v>
      </c>
      <c r="B1100">
        <v>51655622</v>
      </c>
      <c r="C1100">
        <v>51655611</v>
      </c>
      <c r="D1100">
        <v>49523581</v>
      </c>
      <c r="E1100">
        <v>1</v>
      </c>
      <c r="F1100">
        <v>1</v>
      </c>
      <c r="G1100">
        <v>1</v>
      </c>
      <c r="H1100">
        <v>3</v>
      </c>
      <c r="I1100" t="s">
        <v>955</v>
      </c>
      <c r="J1100" t="s">
        <v>956</v>
      </c>
      <c r="K1100" t="s">
        <v>957</v>
      </c>
      <c r="L1100">
        <v>1301</v>
      </c>
      <c r="N1100">
        <v>1003</v>
      </c>
      <c r="O1100" t="s">
        <v>958</v>
      </c>
      <c r="P1100" t="s">
        <v>958</v>
      </c>
      <c r="Q1100">
        <v>1</v>
      </c>
      <c r="X1100">
        <v>20</v>
      </c>
      <c r="Y1100">
        <v>3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20</v>
      </c>
      <c r="AH1100">
        <v>2</v>
      </c>
      <c r="AI1100">
        <v>51655616</v>
      </c>
      <c r="AJ1100">
        <v>949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ROW(Source!A742)</f>
        <v>742</v>
      </c>
      <c r="B1101">
        <v>51655623</v>
      </c>
      <c r="C1101">
        <v>51655611</v>
      </c>
      <c r="D1101">
        <v>49513635</v>
      </c>
      <c r="E1101">
        <v>70</v>
      </c>
      <c r="F1101">
        <v>1</v>
      </c>
      <c r="G1101">
        <v>1</v>
      </c>
      <c r="H1101">
        <v>3</v>
      </c>
      <c r="I1101" t="s">
        <v>985</v>
      </c>
      <c r="J1101" t="s">
        <v>3</v>
      </c>
      <c r="K1101" t="s">
        <v>986</v>
      </c>
      <c r="L1101">
        <v>1327</v>
      </c>
      <c r="N1101">
        <v>1005</v>
      </c>
      <c r="O1101" t="s">
        <v>52</v>
      </c>
      <c r="P1101" t="s">
        <v>52</v>
      </c>
      <c r="Q1101">
        <v>1</v>
      </c>
      <c r="X1101">
        <v>11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 t="s">
        <v>3</v>
      </c>
      <c r="AG1101">
        <v>11</v>
      </c>
      <c r="AH1101">
        <v>3</v>
      </c>
      <c r="AI1101">
        <v>-1</v>
      </c>
      <c r="AJ1101" t="s">
        <v>3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ROW(Source!A742)</f>
        <v>742</v>
      </c>
      <c r="B1102">
        <v>51655624</v>
      </c>
      <c r="C1102">
        <v>51655611</v>
      </c>
      <c r="D1102">
        <v>49553409</v>
      </c>
      <c r="E1102">
        <v>1</v>
      </c>
      <c r="F1102">
        <v>1</v>
      </c>
      <c r="G1102">
        <v>1</v>
      </c>
      <c r="H1102">
        <v>3</v>
      </c>
      <c r="I1102" t="s">
        <v>122</v>
      </c>
      <c r="J1102" t="s">
        <v>125</v>
      </c>
      <c r="K1102" t="s">
        <v>123</v>
      </c>
      <c r="L1102">
        <v>1296</v>
      </c>
      <c r="N1102">
        <v>1002</v>
      </c>
      <c r="O1102" t="s">
        <v>124</v>
      </c>
      <c r="P1102" t="s">
        <v>124</v>
      </c>
      <c r="Q1102">
        <v>1</v>
      </c>
      <c r="X1102">
        <v>1.5</v>
      </c>
      <c r="Y1102">
        <v>65.58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1.5</v>
      </c>
      <c r="AH1102">
        <v>2</v>
      </c>
      <c r="AI1102">
        <v>51655617</v>
      </c>
      <c r="AJ1102">
        <v>950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ROW(Source!A742)</f>
        <v>742</v>
      </c>
      <c r="B1103">
        <v>51655625</v>
      </c>
      <c r="C1103">
        <v>51655611</v>
      </c>
      <c r="D1103">
        <v>49554226</v>
      </c>
      <c r="E1103">
        <v>1</v>
      </c>
      <c r="F1103">
        <v>1</v>
      </c>
      <c r="G1103">
        <v>1</v>
      </c>
      <c r="H1103">
        <v>3</v>
      </c>
      <c r="I1103" t="s">
        <v>987</v>
      </c>
      <c r="J1103" t="s">
        <v>988</v>
      </c>
      <c r="K1103" t="s">
        <v>989</v>
      </c>
      <c r="L1103">
        <v>1296</v>
      </c>
      <c r="N1103">
        <v>1002</v>
      </c>
      <c r="O1103" t="s">
        <v>124</v>
      </c>
      <c r="P1103" t="s">
        <v>124</v>
      </c>
      <c r="Q1103">
        <v>1</v>
      </c>
      <c r="X1103">
        <v>0</v>
      </c>
      <c r="Y1103">
        <v>269.51</v>
      </c>
      <c r="Z1103">
        <v>0</v>
      </c>
      <c r="AA1103">
        <v>0</v>
      </c>
      <c r="AB1103">
        <v>0</v>
      </c>
      <c r="AC1103">
        <v>1</v>
      </c>
      <c r="AD1103">
        <v>0</v>
      </c>
      <c r="AE1103">
        <v>0</v>
      </c>
      <c r="AF1103" t="s">
        <v>3</v>
      </c>
      <c r="AG1103">
        <v>0</v>
      </c>
      <c r="AH1103">
        <v>3</v>
      </c>
      <c r="AI1103">
        <v>-1</v>
      </c>
      <c r="AJ1103" t="s">
        <v>3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ROW(Source!A742)</f>
        <v>742</v>
      </c>
      <c r="B1104">
        <v>51655626</v>
      </c>
      <c r="C1104">
        <v>51655611</v>
      </c>
      <c r="D1104">
        <v>49555331</v>
      </c>
      <c r="E1104">
        <v>1</v>
      </c>
      <c r="F1104">
        <v>1</v>
      </c>
      <c r="G1104">
        <v>1</v>
      </c>
      <c r="H1104">
        <v>3</v>
      </c>
      <c r="I1104" t="s">
        <v>127</v>
      </c>
      <c r="J1104" t="s">
        <v>129</v>
      </c>
      <c r="K1104" t="s">
        <v>128</v>
      </c>
      <c r="L1104">
        <v>1296</v>
      </c>
      <c r="N1104">
        <v>1002</v>
      </c>
      <c r="O1104" t="s">
        <v>124</v>
      </c>
      <c r="P1104" t="s">
        <v>124</v>
      </c>
      <c r="Q1104">
        <v>1</v>
      </c>
      <c r="X1104">
        <v>5.7000000000000002E-2</v>
      </c>
      <c r="Y1104">
        <v>200.58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5.7000000000000002E-2</v>
      </c>
      <c r="AH1104">
        <v>2</v>
      </c>
      <c r="AI1104">
        <v>51655618</v>
      </c>
      <c r="AJ1104">
        <v>951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ROW(Source!A746)</f>
        <v>746</v>
      </c>
      <c r="B1105">
        <v>51655638</v>
      </c>
      <c r="C1105">
        <v>51655630</v>
      </c>
      <c r="D1105">
        <v>49510767</v>
      </c>
      <c r="E1105">
        <v>70</v>
      </c>
      <c r="F1105">
        <v>1</v>
      </c>
      <c r="G1105">
        <v>1</v>
      </c>
      <c r="H1105">
        <v>1</v>
      </c>
      <c r="I1105" t="s">
        <v>953</v>
      </c>
      <c r="J1105" t="s">
        <v>3</v>
      </c>
      <c r="K1105" t="s">
        <v>954</v>
      </c>
      <c r="L1105">
        <v>1191</v>
      </c>
      <c r="N1105">
        <v>1013</v>
      </c>
      <c r="O1105" t="s">
        <v>904</v>
      </c>
      <c r="P1105" t="s">
        <v>904</v>
      </c>
      <c r="Q1105">
        <v>1</v>
      </c>
      <c r="X1105">
        <v>5</v>
      </c>
      <c r="Y1105">
        <v>0</v>
      </c>
      <c r="Z1105">
        <v>0</v>
      </c>
      <c r="AA1105">
        <v>0</v>
      </c>
      <c r="AB1105">
        <v>9.92</v>
      </c>
      <c r="AC1105">
        <v>0</v>
      </c>
      <c r="AD1105">
        <v>1</v>
      </c>
      <c r="AE1105">
        <v>1</v>
      </c>
      <c r="AF1105" t="s">
        <v>3</v>
      </c>
      <c r="AG1105">
        <v>5</v>
      </c>
      <c r="AH1105">
        <v>2</v>
      </c>
      <c r="AI1105">
        <v>51655631</v>
      </c>
      <c r="AJ1105">
        <v>952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ROW(Source!A746)</f>
        <v>746</v>
      </c>
      <c r="B1106">
        <v>51655639</v>
      </c>
      <c r="C1106">
        <v>51655630</v>
      </c>
      <c r="D1106">
        <v>49510905</v>
      </c>
      <c r="E1106">
        <v>70</v>
      </c>
      <c r="F1106">
        <v>1</v>
      </c>
      <c r="G1106">
        <v>1</v>
      </c>
      <c r="H1106">
        <v>1</v>
      </c>
      <c r="I1106" t="s">
        <v>905</v>
      </c>
      <c r="J1106" t="s">
        <v>3</v>
      </c>
      <c r="K1106" t="s">
        <v>906</v>
      </c>
      <c r="L1106">
        <v>1191</v>
      </c>
      <c r="N1106">
        <v>1013</v>
      </c>
      <c r="O1106" t="s">
        <v>904</v>
      </c>
      <c r="P1106" t="s">
        <v>904</v>
      </c>
      <c r="Q1106">
        <v>1</v>
      </c>
      <c r="X1106">
        <v>0.43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2</v>
      </c>
      <c r="AF1106" t="s">
        <v>3</v>
      </c>
      <c r="AG1106">
        <v>0.43</v>
      </c>
      <c r="AH1106">
        <v>2</v>
      </c>
      <c r="AI1106">
        <v>51655632</v>
      </c>
      <c r="AJ1106">
        <v>953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ROW(Source!A746)</f>
        <v>746</v>
      </c>
      <c r="B1107">
        <v>51655640</v>
      </c>
      <c r="C1107">
        <v>51655630</v>
      </c>
      <c r="D1107">
        <v>49673503</v>
      </c>
      <c r="E1107">
        <v>1</v>
      </c>
      <c r="F1107">
        <v>1</v>
      </c>
      <c r="G1107">
        <v>1</v>
      </c>
      <c r="H1107">
        <v>2</v>
      </c>
      <c r="I1107" t="s">
        <v>914</v>
      </c>
      <c r="J1107" t="s">
        <v>915</v>
      </c>
      <c r="K1107" t="s">
        <v>916</v>
      </c>
      <c r="L1107">
        <v>1367</v>
      </c>
      <c r="N1107">
        <v>1011</v>
      </c>
      <c r="O1107" t="s">
        <v>910</v>
      </c>
      <c r="P1107" t="s">
        <v>910</v>
      </c>
      <c r="Q1107">
        <v>1</v>
      </c>
      <c r="X1107">
        <v>0.43</v>
      </c>
      <c r="Y1107">
        <v>0</v>
      </c>
      <c r="Z1107">
        <v>65.709999999999994</v>
      </c>
      <c r="AA1107">
        <v>11.6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0.43</v>
      </c>
      <c r="AH1107">
        <v>2</v>
      </c>
      <c r="AI1107">
        <v>51655633</v>
      </c>
      <c r="AJ1107">
        <v>954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ROW(Source!A746)</f>
        <v>746</v>
      </c>
      <c r="B1108">
        <v>51655641</v>
      </c>
      <c r="C1108">
        <v>51655630</v>
      </c>
      <c r="D1108">
        <v>49523581</v>
      </c>
      <c r="E1108">
        <v>1</v>
      </c>
      <c r="F1108">
        <v>1</v>
      </c>
      <c r="G1108">
        <v>1</v>
      </c>
      <c r="H1108">
        <v>3</v>
      </c>
      <c r="I1108" t="s">
        <v>955</v>
      </c>
      <c r="J1108" t="s">
        <v>956</v>
      </c>
      <c r="K1108" t="s">
        <v>957</v>
      </c>
      <c r="L1108">
        <v>1301</v>
      </c>
      <c r="N1108">
        <v>1003</v>
      </c>
      <c r="O1108" t="s">
        <v>958</v>
      </c>
      <c r="P1108" t="s">
        <v>958</v>
      </c>
      <c r="Q1108">
        <v>1</v>
      </c>
      <c r="X1108">
        <v>20</v>
      </c>
      <c r="Y1108">
        <v>3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20</v>
      </c>
      <c r="AH1108">
        <v>2</v>
      </c>
      <c r="AI1108">
        <v>51655635</v>
      </c>
      <c r="AJ1108">
        <v>956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ROW(Source!A746)</f>
        <v>746</v>
      </c>
      <c r="B1109">
        <v>51655642</v>
      </c>
      <c r="C1109">
        <v>51655630</v>
      </c>
      <c r="D1109">
        <v>49513635</v>
      </c>
      <c r="E1109">
        <v>70</v>
      </c>
      <c r="F1109">
        <v>1</v>
      </c>
      <c r="G1109">
        <v>1</v>
      </c>
      <c r="H1109">
        <v>3</v>
      </c>
      <c r="I1109" t="s">
        <v>985</v>
      </c>
      <c r="J1109" t="s">
        <v>3</v>
      </c>
      <c r="K1109" t="s">
        <v>986</v>
      </c>
      <c r="L1109">
        <v>1327</v>
      </c>
      <c r="N1109">
        <v>1005</v>
      </c>
      <c r="O1109" t="s">
        <v>52</v>
      </c>
      <c r="P1109" t="s">
        <v>52</v>
      </c>
      <c r="Q1109">
        <v>1</v>
      </c>
      <c r="X1109">
        <v>11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 t="s">
        <v>3</v>
      </c>
      <c r="AG1109">
        <v>11</v>
      </c>
      <c r="AH1109">
        <v>3</v>
      </c>
      <c r="AI1109">
        <v>-1</v>
      </c>
      <c r="AJ1109" t="s">
        <v>3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ROW(Source!A746)</f>
        <v>746</v>
      </c>
      <c r="B1110">
        <v>51655643</v>
      </c>
      <c r="C1110">
        <v>51655630</v>
      </c>
      <c r="D1110">
        <v>49553409</v>
      </c>
      <c r="E1110">
        <v>1</v>
      </c>
      <c r="F1110">
        <v>1</v>
      </c>
      <c r="G1110">
        <v>1</v>
      </c>
      <c r="H1110">
        <v>3</v>
      </c>
      <c r="I1110" t="s">
        <v>122</v>
      </c>
      <c r="J1110" t="s">
        <v>125</v>
      </c>
      <c r="K1110" t="s">
        <v>123</v>
      </c>
      <c r="L1110">
        <v>1296</v>
      </c>
      <c r="N1110">
        <v>1002</v>
      </c>
      <c r="O1110" t="s">
        <v>124</v>
      </c>
      <c r="P1110" t="s">
        <v>124</v>
      </c>
      <c r="Q1110">
        <v>1</v>
      </c>
      <c r="X1110">
        <v>1.5</v>
      </c>
      <c r="Y1110">
        <v>65.58</v>
      </c>
      <c r="Z1110">
        <v>0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 t="s">
        <v>3</v>
      </c>
      <c r="AG1110">
        <v>1.5</v>
      </c>
      <c r="AH1110">
        <v>2</v>
      </c>
      <c r="AI1110">
        <v>51655636</v>
      </c>
      <c r="AJ1110">
        <v>957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ROW(Source!A746)</f>
        <v>746</v>
      </c>
      <c r="B1111">
        <v>51655644</v>
      </c>
      <c r="C1111">
        <v>51655630</v>
      </c>
      <c r="D1111">
        <v>49554226</v>
      </c>
      <c r="E1111">
        <v>1</v>
      </c>
      <c r="F1111">
        <v>1</v>
      </c>
      <c r="G1111">
        <v>1</v>
      </c>
      <c r="H1111">
        <v>3</v>
      </c>
      <c r="I1111" t="s">
        <v>987</v>
      </c>
      <c r="J1111" t="s">
        <v>988</v>
      </c>
      <c r="K1111" t="s">
        <v>989</v>
      </c>
      <c r="L1111">
        <v>1296</v>
      </c>
      <c r="N1111">
        <v>1002</v>
      </c>
      <c r="O1111" t="s">
        <v>124</v>
      </c>
      <c r="P1111" t="s">
        <v>124</v>
      </c>
      <c r="Q1111">
        <v>1</v>
      </c>
      <c r="X1111">
        <v>0</v>
      </c>
      <c r="Y1111">
        <v>269.51</v>
      </c>
      <c r="Z1111">
        <v>0</v>
      </c>
      <c r="AA1111">
        <v>0</v>
      </c>
      <c r="AB1111">
        <v>0</v>
      </c>
      <c r="AC1111">
        <v>1</v>
      </c>
      <c r="AD1111">
        <v>0</v>
      </c>
      <c r="AE1111">
        <v>0</v>
      </c>
      <c r="AF1111" t="s">
        <v>3</v>
      </c>
      <c r="AG1111">
        <v>0</v>
      </c>
      <c r="AH1111">
        <v>3</v>
      </c>
      <c r="AI1111">
        <v>-1</v>
      </c>
      <c r="AJ1111" t="s">
        <v>3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ROW(Source!A746)</f>
        <v>746</v>
      </c>
      <c r="B1112">
        <v>51655645</v>
      </c>
      <c r="C1112">
        <v>51655630</v>
      </c>
      <c r="D1112">
        <v>49555331</v>
      </c>
      <c r="E1112">
        <v>1</v>
      </c>
      <c r="F1112">
        <v>1</v>
      </c>
      <c r="G1112">
        <v>1</v>
      </c>
      <c r="H1112">
        <v>3</v>
      </c>
      <c r="I1112" t="s">
        <v>127</v>
      </c>
      <c r="J1112" t="s">
        <v>129</v>
      </c>
      <c r="K1112" t="s">
        <v>128</v>
      </c>
      <c r="L1112">
        <v>1296</v>
      </c>
      <c r="N1112">
        <v>1002</v>
      </c>
      <c r="O1112" t="s">
        <v>124</v>
      </c>
      <c r="P1112" t="s">
        <v>124</v>
      </c>
      <c r="Q1112">
        <v>1</v>
      </c>
      <c r="X1112">
        <v>5.7000000000000002E-2</v>
      </c>
      <c r="Y1112">
        <v>200.58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 t="s">
        <v>3</v>
      </c>
      <c r="AG1112">
        <v>5.7000000000000002E-2</v>
      </c>
      <c r="AH1112">
        <v>2</v>
      </c>
      <c r="AI1112">
        <v>51655637</v>
      </c>
      <c r="AJ1112">
        <v>958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ROW(Source!A785)</f>
        <v>785</v>
      </c>
      <c r="B1113">
        <v>51655659</v>
      </c>
      <c r="C1113">
        <v>51655649</v>
      </c>
      <c r="D1113">
        <v>49510757</v>
      </c>
      <c r="E1113">
        <v>70</v>
      </c>
      <c r="F1113">
        <v>1</v>
      </c>
      <c r="G1113">
        <v>1</v>
      </c>
      <c r="H1113">
        <v>1</v>
      </c>
      <c r="I1113" t="s">
        <v>902</v>
      </c>
      <c r="J1113" t="s">
        <v>3</v>
      </c>
      <c r="K1113" t="s">
        <v>903</v>
      </c>
      <c r="L1113">
        <v>1191</v>
      </c>
      <c r="N1113">
        <v>1013</v>
      </c>
      <c r="O1113" t="s">
        <v>904</v>
      </c>
      <c r="P1113" t="s">
        <v>904</v>
      </c>
      <c r="Q1113">
        <v>1</v>
      </c>
      <c r="X1113">
        <v>3.65</v>
      </c>
      <c r="Y1113">
        <v>0</v>
      </c>
      <c r="Z1113">
        <v>0</v>
      </c>
      <c r="AA1113">
        <v>0</v>
      </c>
      <c r="AB1113">
        <v>9.6199999999999992</v>
      </c>
      <c r="AC1113">
        <v>0</v>
      </c>
      <c r="AD1113">
        <v>1</v>
      </c>
      <c r="AE1113">
        <v>1</v>
      </c>
      <c r="AF1113" t="s">
        <v>20</v>
      </c>
      <c r="AG1113">
        <v>3.8325</v>
      </c>
      <c r="AH1113">
        <v>2</v>
      </c>
      <c r="AI1113">
        <v>51655650</v>
      </c>
      <c r="AJ1113">
        <v>959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ROW(Source!A785)</f>
        <v>785</v>
      </c>
      <c r="B1114">
        <v>51655660</v>
      </c>
      <c r="C1114">
        <v>51655649</v>
      </c>
      <c r="D1114">
        <v>49510905</v>
      </c>
      <c r="E1114">
        <v>70</v>
      </c>
      <c r="F1114">
        <v>1</v>
      </c>
      <c r="G1114">
        <v>1</v>
      </c>
      <c r="H1114">
        <v>1</v>
      </c>
      <c r="I1114" t="s">
        <v>905</v>
      </c>
      <c r="J1114" t="s">
        <v>3</v>
      </c>
      <c r="K1114" t="s">
        <v>906</v>
      </c>
      <c r="L1114">
        <v>1191</v>
      </c>
      <c r="N1114">
        <v>1013</v>
      </c>
      <c r="O1114" t="s">
        <v>904</v>
      </c>
      <c r="P1114" t="s">
        <v>904</v>
      </c>
      <c r="Q1114">
        <v>1</v>
      </c>
      <c r="X1114">
        <v>0.05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2</v>
      </c>
      <c r="AF1114" t="s">
        <v>20</v>
      </c>
      <c r="AG1114">
        <v>5.2500000000000005E-2</v>
      </c>
      <c r="AH1114">
        <v>2</v>
      </c>
      <c r="AI1114">
        <v>51655651</v>
      </c>
      <c r="AJ1114">
        <v>960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">
      <c r="A1115">
        <f>ROW(Source!A785)</f>
        <v>785</v>
      </c>
      <c r="B1115">
        <v>51655661</v>
      </c>
      <c r="C1115">
        <v>51655649</v>
      </c>
      <c r="D1115">
        <v>49672573</v>
      </c>
      <c r="E1115">
        <v>1</v>
      </c>
      <c r="F1115">
        <v>1</v>
      </c>
      <c r="G1115">
        <v>1</v>
      </c>
      <c r="H1115">
        <v>2</v>
      </c>
      <c r="I1115" t="s">
        <v>907</v>
      </c>
      <c r="J1115" t="s">
        <v>908</v>
      </c>
      <c r="K1115" t="s">
        <v>909</v>
      </c>
      <c r="L1115">
        <v>1367</v>
      </c>
      <c r="N1115">
        <v>1011</v>
      </c>
      <c r="O1115" t="s">
        <v>910</v>
      </c>
      <c r="P1115" t="s">
        <v>910</v>
      </c>
      <c r="Q1115">
        <v>1</v>
      </c>
      <c r="X1115">
        <v>0.01</v>
      </c>
      <c r="Y1115">
        <v>0</v>
      </c>
      <c r="Z1115">
        <v>115.4</v>
      </c>
      <c r="AA1115">
        <v>13.5</v>
      </c>
      <c r="AB1115">
        <v>0</v>
      </c>
      <c r="AC1115">
        <v>0</v>
      </c>
      <c r="AD1115">
        <v>1</v>
      </c>
      <c r="AE1115">
        <v>0</v>
      </c>
      <c r="AF1115" t="s">
        <v>20</v>
      </c>
      <c r="AG1115">
        <v>1.0500000000000001E-2</v>
      </c>
      <c r="AH1115">
        <v>2</v>
      </c>
      <c r="AI1115">
        <v>51655652</v>
      </c>
      <c r="AJ1115">
        <v>961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">
      <c r="A1116">
        <f>ROW(Source!A785)</f>
        <v>785</v>
      </c>
      <c r="B1116">
        <v>51655662</v>
      </c>
      <c r="C1116">
        <v>51655649</v>
      </c>
      <c r="D1116">
        <v>49672695</v>
      </c>
      <c r="E1116">
        <v>1</v>
      </c>
      <c r="F1116">
        <v>1</v>
      </c>
      <c r="G1116">
        <v>1</v>
      </c>
      <c r="H1116">
        <v>2</v>
      </c>
      <c r="I1116" t="s">
        <v>911</v>
      </c>
      <c r="J1116" t="s">
        <v>912</v>
      </c>
      <c r="K1116" t="s">
        <v>913</v>
      </c>
      <c r="L1116">
        <v>1367</v>
      </c>
      <c r="N1116">
        <v>1011</v>
      </c>
      <c r="O1116" t="s">
        <v>910</v>
      </c>
      <c r="P1116" t="s">
        <v>910</v>
      </c>
      <c r="Q1116">
        <v>1</v>
      </c>
      <c r="X1116">
        <v>0.91</v>
      </c>
      <c r="Y1116">
        <v>0</v>
      </c>
      <c r="Z1116">
        <v>3.12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20</v>
      </c>
      <c r="AG1116">
        <v>0.95550000000000013</v>
      </c>
      <c r="AH1116">
        <v>2</v>
      </c>
      <c r="AI1116">
        <v>51655653</v>
      </c>
      <c r="AJ1116">
        <v>962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">
      <c r="A1117">
        <f>ROW(Source!A785)</f>
        <v>785</v>
      </c>
      <c r="B1117">
        <v>51655663</v>
      </c>
      <c r="C1117">
        <v>51655649</v>
      </c>
      <c r="D1117">
        <v>49673503</v>
      </c>
      <c r="E1117">
        <v>1</v>
      </c>
      <c r="F1117">
        <v>1</v>
      </c>
      <c r="G1117">
        <v>1</v>
      </c>
      <c r="H1117">
        <v>2</v>
      </c>
      <c r="I1117" t="s">
        <v>914</v>
      </c>
      <c r="J1117" t="s">
        <v>915</v>
      </c>
      <c r="K1117" t="s">
        <v>916</v>
      </c>
      <c r="L1117">
        <v>1367</v>
      </c>
      <c r="N1117">
        <v>1011</v>
      </c>
      <c r="O1117" t="s">
        <v>910</v>
      </c>
      <c r="P1117" t="s">
        <v>910</v>
      </c>
      <c r="Q1117">
        <v>1</v>
      </c>
      <c r="X1117">
        <v>0.04</v>
      </c>
      <c r="Y1117">
        <v>0</v>
      </c>
      <c r="Z1117">
        <v>65.709999999999994</v>
      </c>
      <c r="AA1117">
        <v>11.6</v>
      </c>
      <c r="AB1117">
        <v>0</v>
      </c>
      <c r="AC1117">
        <v>0</v>
      </c>
      <c r="AD1117">
        <v>1</v>
      </c>
      <c r="AE1117">
        <v>0</v>
      </c>
      <c r="AF1117" t="s">
        <v>20</v>
      </c>
      <c r="AG1117">
        <v>4.2000000000000003E-2</v>
      </c>
      <c r="AH1117">
        <v>2</v>
      </c>
      <c r="AI1117">
        <v>51655654</v>
      </c>
      <c r="AJ1117">
        <v>963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">
      <c r="A1118">
        <f>ROW(Source!A785)</f>
        <v>785</v>
      </c>
      <c r="B1118">
        <v>51655664</v>
      </c>
      <c r="C1118">
        <v>51655649</v>
      </c>
      <c r="D1118">
        <v>49525488</v>
      </c>
      <c r="E1118">
        <v>1</v>
      </c>
      <c r="F1118">
        <v>1</v>
      </c>
      <c r="G1118">
        <v>1</v>
      </c>
      <c r="H1118">
        <v>3</v>
      </c>
      <c r="I1118" t="s">
        <v>917</v>
      </c>
      <c r="J1118" t="s">
        <v>918</v>
      </c>
      <c r="K1118" t="s">
        <v>919</v>
      </c>
      <c r="L1118">
        <v>1346</v>
      </c>
      <c r="N1118">
        <v>1009</v>
      </c>
      <c r="O1118" t="s">
        <v>920</v>
      </c>
      <c r="P1118" t="s">
        <v>920</v>
      </c>
      <c r="Q1118">
        <v>1</v>
      </c>
      <c r="X1118">
        <v>0.02</v>
      </c>
      <c r="Y1118">
        <v>9.0399999999999991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0.02</v>
      </c>
      <c r="AH1118">
        <v>2</v>
      </c>
      <c r="AI1118">
        <v>51655655</v>
      </c>
      <c r="AJ1118">
        <v>964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">
      <c r="A1119">
        <f>ROW(Source!A785)</f>
        <v>785</v>
      </c>
      <c r="B1119">
        <v>51655665</v>
      </c>
      <c r="C1119">
        <v>51655649</v>
      </c>
      <c r="D1119">
        <v>49526492</v>
      </c>
      <c r="E1119">
        <v>1</v>
      </c>
      <c r="F1119">
        <v>1</v>
      </c>
      <c r="G1119">
        <v>1</v>
      </c>
      <c r="H1119">
        <v>3</v>
      </c>
      <c r="I1119" t="s">
        <v>921</v>
      </c>
      <c r="J1119" t="s">
        <v>922</v>
      </c>
      <c r="K1119" t="s">
        <v>923</v>
      </c>
      <c r="L1119">
        <v>1346</v>
      </c>
      <c r="N1119">
        <v>1009</v>
      </c>
      <c r="O1119" t="s">
        <v>920</v>
      </c>
      <c r="P1119" t="s">
        <v>920</v>
      </c>
      <c r="Q1119">
        <v>1</v>
      </c>
      <c r="X1119">
        <v>0.08</v>
      </c>
      <c r="Y1119">
        <v>23.09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0.08</v>
      </c>
      <c r="AH1119">
        <v>2</v>
      </c>
      <c r="AI1119">
        <v>51655656</v>
      </c>
      <c r="AJ1119">
        <v>965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">
      <c r="A1120">
        <f>ROW(Source!A787)</f>
        <v>787</v>
      </c>
      <c r="B1120">
        <v>51655679</v>
      </c>
      <c r="C1120">
        <v>51655667</v>
      </c>
      <c r="D1120">
        <v>49510723</v>
      </c>
      <c r="E1120">
        <v>70</v>
      </c>
      <c r="F1120">
        <v>1</v>
      </c>
      <c r="G1120">
        <v>1</v>
      </c>
      <c r="H1120">
        <v>1</v>
      </c>
      <c r="I1120" t="s">
        <v>924</v>
      </c>
      <c r="J1120" t="s">
        <v>3</v>
      </c>
      <c r="K1120" t="s">
        <v>925</v>
      </c>
      <c r="L1120">
        <v>1191</v>
      </c>
      <c r="N1120">
        <v>1013</v>
      </c>
      <c r="O1120" t="s">
        <v>904</v>
      </c>
      <c r="P1120" t="s">
        <v>904</v>
      </c>
      <c r="Q1120">
        <v>1</v>
      </c>
      <c r="X1120">
        <v>1.07</v>
      </c>
      <c r="Y1120">
        <v>0</v>
      </c>
      <c r="Z1120">
        <v>0</v>
      </c>
      <c r="AA1120">
        <v>0</v>
      </c>
      <c r="AB1120">
        <v>8.9700000000000006</v>
      </c>
      <c r="AC1120">
        <v>0</v>
      </c>
      <c r="AD1120">
        <v>1</v>
      </c>
      <c r="AE1120">
        <v>1</v>
      </c>
      <c r="AF1120" t="s">
        <v>20</v>
      </c>
      <c r="AG1120">
        <v>1.1235000000000002</v>
      </c>
      <c r="AH1120">
        <v>2</v>
      </c>
      <c r="AI1120">
        <v>51655668</v>
      </c>
      <c r="AJ1120">
        <v>967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 x14ac:dyDescent="0.2">
      <c r="A1121">
        <f>ROW(Source!A787)</f>
        <v>787</v>
      </c>
      <c r="B1121">
        <v>51655680</v>
      </c>
      <c r="C1121">
        <v>51655667</v>
      </c>
      <c r="D1121">
        <v>49510905</v>
      </c>
      <c r="E1121">
        <v>70</v>
      </c>
      <c r="F1121">
        <v>1</v>
      </c>
      <c r="G1121">
        <v>1</v>
      </c>
      <c r="H1121">
        <v>1</v>
      </c>
      <c r="I1121" t="s">
        <v>905</v>
      </c>
      <c r="J1121" t="s">
        <v>3</v>
      </c>
      <c r="K1121" t="s">
        <v>906</v>
      </c>
      <c r="L1121">
        <v>1191</v>
      </c>
      <c r="N1121">
        <v>1013</v>
      </c>
      <c r="O1121" t="s">
        <v>904</v>
      </c>
      <c r="P1121" t="s">
        <v>904</v>
      </c>
      <c r="Q1121">
        <v>1</v>
      </c>
      <c r="X1121">
        <v>0.01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2</v>
      </c>
      <c r="AF1121" t="s">
        <v>20</v>
      </c>
      <c r="AG1121">
        <v>1.0500000000000001E-2</v>
      </c>
      <c r="AH1121">
        <v>2</v>
      </c>
      <c r="AI1121">
        <v>51655669</v>
      </c>
      <c r="AJ1121">
        <v>968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">
      <c r="A1122">
        <f>ROW(Source!A787)</f>
        <v>787</v>
      </c>
      <c r="B1122">
        <v>51655681</v>
      </c>
      <c r="C1122">
        <v>51655667</v>
      </c>
      <c r="D1122">
        <v>49673503</v>
      </c>
      <c r="E1122">
        <v>1</v>
      </c>
      <c r="F1122">
        <v>1</v>
      </c>
      <c r="G1122">
        <v>1</v>
      </c>
      <c r="H1122">
        <v>2</v>
      </c>
      <c r="I1122" t="s">
        <v>914</v>
      </c>
      <c r="J1122" t="s">
        <v>915</v>
      </c>
      <c r="K1122" t="s">
        <v>916</v>
      </c>
      <c r="L1122">
        <v>1367</v>
      </c>
      <c r="N1122">
        <v>1011</v>
      </c>
      <c r="O1122" t="s">
        <v>910</v>
      </c>
      <c r="P1122" t="s">
        <v>910</v>
      </c>
      <c r="Q1122">
        <v>1</v>
      </c>
      <c r="X1122">
        <v>0.01</v>
      </c>
      <c r="Y1122">
        <v>0</v>
      </c>
      <c r="Z1122">
        <v>65.709999999999994</v>
      </c>
      <c r="AA1122">
        <v>11.6</v>
      </c>
      <c r="AB1122">
        <v>0</v>
      </c>
      <c r="AC1122">
        <v>0</v>
      </c>
      <c r="AD1122">
        <v>1</v>
      </c>
      <c r="AE1122">
        <v>0</v>
      </c>
      <c r="AF1122" t="s">
        <v>20</v>
      </c>
      <c r="AG1122">
        <v>1.0500000000000001E-2</v>
      </c>
      <c r="AH1122">
        <v>2</v>
      </c>
      <c r="AI1122">
        <v>51655670</v>
      </c>
      <c r="AJ1122">
        <v>969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">
      <c r="A1123">
        <f>ROW(Source!A787)</f>
        <v>787</v>
      </c>
      <c r="B1123">
        <v>51655682</v>
      </c>
      <c r="C1123">
        <v>51655667</v>
      </c>
      <c r="D1123">
        <v>49673715</v>
      </c>
      <c r="E1123">
        <v>1</v>
      </c>
      <c r="F1123">
        <v>1</v>
      </c>
      <c r="G1123">
        <v>1</v>
      </c>
      <c r="H1123">
        <v>2</v>
      </c>
      <c r="I1123" t="s">
        <v>926</v>
      </c>
      <c r="J1123" t="s">
        <v>927</v>
      </c>
      <c r="K1123" t="s">
        <v>928</v>
      </c>
      <c r="L1123">
        <v>1367</v>
      </c>
      <c r="N1123">
        <v>1011</v>
      </c>
      <c r="O1123" t="s">
        <v>910</v>
      </c>
      <c r="P1123" t="s">
        <v>910</v>
      </c>
      <c r="Q1123">
        <v>1</v>
      </c>
      <c r="X1123">
        <v>0.1</v>
      </c>
      <c r="Y1123">
        <v>0</v>
      </c>
      <c r="Z1123">
        <v>8.1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20</v>
      </c>
      <c r="AG1123">
        <v>0.10500000000000001</v>
      </c>
      <c r="AH1123">
        <v>2</v>
      </c>
      <c r="AI1123">
        <v>51655671</v>
      </c>
      <c r="AJ1123">
        <v>970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">
      <c r="A1124">
        <f>ROW(Source!A787)</f>
        <v>787</v>
      </c>
      <c r="B1124">
        <v>51655683</v>
      </c>
      <c r="C1124">
        <v>51655667</v>
      </c>
      <c r="D1124">
        <v>49523218</v>
      </c>
      <c r="E1124">
        <v>1</v>
      </c>
      <c r="F1124">
        <v>1</v>
      </c>
      <c r="G1124">
        <v>1</v>
      </c>
      <c r="H1124">
        <v>3</v>
      </c>
      <c r="I1124" t="s">
        <v>42</v>
      </c>
      <c r="J1124" t="s">
        <v>45</v>
      </c>
      <c r="K1124" t="s">
        <v>43</v>
      </c>
      <c r="L1124">
        <v>1374</v>
      </c>
      <c r="N1124">
        <v>1013</v>
      </c>
      <c r="O1124" t="s">
        <v>44</v>
      </c>
      <c r="P1124" t="s">
        <v>44</v>
      </c>
      <c r="Q1124">
        <v>1</v>
      </c>
      <c r="X1124">
        <v>0.1</v>
      </c>
      <c r="Y1124">
        <v>1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 t="s">
        <v>3</v>
      </c>
      <c r="AG1124">
        <v>0.1</v>
      </c>
      <c r="AH1124">
        <v>2</v>
      </c>
      <c r="AI1124">
        <v>51655672</v>
      </c>
      <c r="AJ1124">
        <v>971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">
      <c r="A1125">
        <f>ROW(Source!A787)</f>
        <v>787</v>
      </c>
      <c r="B1125">
        <v>51655684</v>
      </c>
      <c r="C1125">
        <v>51655667</v>
      </c>
      <c r="D1125">
        <v>49524301</v>
      </c>
      <c r="E1125">
        <v>1</v>
      </c>
      <c r="F1125">
        <v>1</v>
      </c>
      <c r="G1125">
        <v>1</v>
      </c>
      <c r="H1125">
        <v>3</v>
      </c>
      <c r="I1125" t="s">
        <v>929</v>
      </c>
      <c r="J1125" t="s">
        <v>930</v>
      </c>
      <c r="K1125" t="s">
        <v>931</v>
      </c>
      <c r="L1125">
        <v>1348</v>
      </c>
      <c r="N1125">
        <v>1009</v>
      </c>
      <c r="O1125" t="s">
        <v>105</v>
      </c>
      <c r="P1125" t="s">
        <v>105</v>
      </c>
      <c r="Q1125">
        <v>1000</v>
      </c>
      <c r="X1125">
        <v>1.0000000000000001E-5</v>
      </c>
      <c r="Y1125">
        <v>10362</v>
      </c>
      <c r="Z1125">
        <v>0</v>
      </c>
      <c r="AA1125">
        <v>0</v>
      </c>
      <c r="AB1125">
        <v>0</v>
      </c>
      <c r="AC1125">
        <v>0</v>
      </c>
      <c r="AD1125">
        <v>1</v>
      </c>
      <c r="AE1125">
        <v>0</v>
      </c>
      <c r="AF1125" t="s">
        <v>3</v>
      </c>
      <c r="AG1125">
        <v>1.0000000000000001E-5</v>
      </c>
      <c r="AH1125">
        <v>2</v>
      </c>
      <c r="AI1125">
        <v>51655673</v>
      </c>
      <c r="AJ1125">
        <v>972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">
      <c r="A1126">
        <f>ROW(Source!A787)</f>
        <v>787</v>
      </c>
      <c r="B1126">
        <v>51655685</v>
      </c>
      <c r="C1126">
        <v>51655667</v>
      </c>
      <c r="D1126">
        <v>49525498</v>
      </c>
      <c r="E1126">
        <v>1</v>
      </c>
      <c r="F1126">
        <v>1</v>
      </c>
      <c r="G1126">
        <v>1</v>
      </c>
      <c r="H1126">
        <v>3</v>
      </c>
      <c r="I1126" t="s">
        <v>932</v>
      </c>
      <c r="J1126" t="s">
        <v>933</v>
      </c>
      <c r="K1126" t="s">
        <v>934</v>
      </c>
      <c r="L1126">
        <v>1348</v>
      </c>
      <c r="N1126">
        <v>1009</v>
      </c>
      <c r="O1126" t="s">
        <v>105</v>
      </c>
      <c r="P1126" t="s">
        <v>105</v>
      </c>
      <c r="Q1126">
        <v>1000</v>
      </c>
      <c r="X1126">
        <v>8.0000000000000007E-5</v>
      </c>
      <c r="Y1126">
        <v>12430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8.0000000000000007E-5</v>
      </c>
      <c r="AH1126">
        <v>2</v>
      </c>
      <c r="AI1126">
        <v>51655674</v>
      </c>
      <c r="AJ1126">
        <v>973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">
      <c r="A1127">
        <f>ROW(Source!A787)</f>
        <v>787</v>
      </c>
      <c r="B1127">
        <v>51655686</v>
      </c>
      <c r="C1127">
        <v>51655667</v>
      </c>
      <c r="D1127">
        <v>49543539</v>
      </c>
      <c r="E1127">
        <v>1</v>
      </c>
      <c r="F1127">
        <v>1</v>
      </c>
      <c r="G1127">
        <v>1</v>
      </c>
      <c r="H1127">
        <v>3</v>
      </c>
      <c r="I1127" t="s">
        <v>935</v>
      </c>
      <c r="J1127" t="s">
        <v>936</v>
      </c>
      <c r="K1127" t="s">
        <v>937</v>
      </c>
      <c r="L1127">
        <v>1348</v>
      </c>
      <c r="N1127">
        <v>1009</v>
      </c>
      <c r="O1127" t="s">
        <v>105</v>
      </c>
      <c r="P1127" t="s">
        <v>105</v>
      </c>
      <c r="Q1127">
        <v>1000</v>
      </c>
      <c r="X1127">
        <v>4.2999999999999999E-4</v>
      </c>
      <c r="Y1127">
        <v>6508.75</v>
      </c>
      <c r="Z1127">
        <v>0</v>
      </c>
      <c r="AA1127">
        <v>0</v>
      </c>
      <c r="AB1127">
        <v>0</v>
      </c>
      <c r="AC1127">
        <v>0</v>
      </c>
      <c r="AD1127">
        <v>1</v>
      </c>
      <c r="AE1127">
        <v>0</v>
      </c>
      <c r="AF1127" t="s">
        <v>3</v>
      </c>
      <c r="AG1127">
        <v>4.2999999999999999E-4</v>
      </c>
      <c r="AH1127">
        <v>2</v>
      </c>
      <c r="AI1127">
        <v>51655675</v>
      </c>
      <c r="AJ1127">
        <v>974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">
      <c r="A1128">
        <f>ROW(Source!A787)</f>
        <v>787</v>
      </c>
      <c r="B1128">
        <v>51655687</v>
      </c>
      <c r="C1128">
        <v>51655667</v>
      </c>
      <c r="D1128">
        <v>49565711</v>
      </c>
      <c r="E1128">
        <v>1</v>
      </c>
      <c r="F1128">
        <v>1</v>
      </c>
      <c r="G1128">
        <v>1</v>
      </c>
      <c r="H1128">
        <v>3</v>
      </c>
      <c r="I1128" t="s">
        <v>50</v>
      </c>
      <c r="J1128" t="s">
        <v>53</v>
      </c>
      <c r="K1128" t="s">
        <v>51</v>
      </c>
      <c r="L1128">
        <v>1327</v>
      </c>
      <c r="N1128">
        <v>1005</v>
      </c>
      <c r="O1128" t="s">
        <v>52</v>
      </c>
      <c r="P1128" t="s">
        <v>52</v>
      </c>
      <c r="Q1128">
        <v>1</v>
      </c>
      <c r="X1128">
        <v>0.04</v>
      </c>
      <c r="Y1128">
        <v>926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0.04</v>
      </c>
      <c r="AH1128">
        <v>2</v>
      </c>
      <c r="AI1128">
        <v>51655678</v>
      </c>
      <c r="AJ1128">
        <v>975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">
      <c r="A1129">
        <f>ROW(Source!A791)</f>
        <v>791</v>
      </c>
      <c r="B1129">
        <v>51655704</v>
      </c>
      <c r="C1129">
        <v>51655691</v>
      </c>
      <c r="D1129">
        <v>49510719</v>
      </c>
      <c r="E1129">
        <v>70</v>
      </c>
      <c r="F1129">
        <v>1</v>
      </c>
      <c r="G1129">
        <v>1</v>
      </c>
      <c r="H1129">
        <v>1</v>
      </c>
      <c r="I1129" t="s">
        <v>942</v>
      </c>
      <c r="J1129" t="s">
        <v>3</v>
      </c>
      <c r="K1129" t="s">
        <v>943</v>
      </c>
      <c r="L1129">
        <v>1191</v>
      </c>
      <c r="N1129">
        <v>1013</v>
      </c>
      <c r="O1129" t="s">
        <v>904</v>
      </c>
      <c r="P1129" t="s">
        <v>904</v>
      </c>
      <c r="Q1129">
        <v>1</v>
      </c>
      <c r="X1129">
        <v>154</v>
      </c>
      <c r="Y1129">
        <v>0</v>
      </c>
      <c r="Z1129">
        <v>0</v>
      </c>
      <c r="AA1129">
        <v>0</v>
      </c>
      <c r="AB1129">
        <v>8.74</v>
      </c>
      <c r="AC1129">
        <v>0</v>
      </c>
      <c r="AD1129">
        <v>1</v>
      </c>
      <c r="AE1129">
        <v>1</v>
      </c>
      <c r="AF1129" t="s">
        <v>20</v>
      </c>
      <c r="AG1129">
        <v>161.70000000000002</v>
      </c>
      <c r="AH1129">
        <v>2</v>
      </c>
      <c r="AI1129">
        <v>51655692</v>
      </c>
      <c r="AJ1129">
        <v>977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">
      <c r="A1130">
        <f>ROW(Source!A791)</f>
        <v>791</v>
      </c>
      <c r="B1130">
        <v>51655705</v>
      </c>
      <c r="C1130">
        <v>51655691</v>
      </c>
      <c r="D1130">
        <v>49510905</v>
      </c>
      <c r="E1130">
        <v>70</v>
      </c>
      <c r="F1130">
        <v>1</v>
      </c>
      <c r="G1130">
        <v>1</v>
      </c>
      <c r="H1130">
        <v>1</v>
      </c>
      <c r="I1130" t="s">
        <v>905</v>
      </c>
      <c r="J1130" t="s">
        <v>3</v>
      </c>
      <c r="K1130" t="s">
        <v>906</v>
      </c>
      <c r="L1130">
        <v>1191</v>
      </c>
      <c r="N1130">
        <v>1013</v>
      </c>
      <c r="O1130" t="s">
        <v>904</v>
      </c>
      <c r="P1130" t="s">
        <v>904</v>
      </c>
      <c r="Q1130">
        <v>1</v>
      </c>
      <c r="X1130">
        <v>1.2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2</v>
      </c>
      <c r="AF1130" t="s">
        <v>20</v>
      </c>
      <c r="AG1130">
        <v>1.26</v>
      </c>
      <c r="AH1130">
        <v>2</v>
      </c>
      <c r="AI1130">
        <v>51655693</v>
      </c>
      <c r="AJ1130">
        <v>978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">
      <c r="A1131">
        <f>ROW(Source!A791)</f>
        <v>791</v>
      </c>
      <c r="B1131">
        <v>51655706</v>
      </c>
      <c r="C1131">
        <v>51655691</v>
      </c>
      <c r="D1131">
        <v>49672573</v>
      </c>
      <c r="E1131">
        <v>1</v>
      </c>
      <c r="F1131">
        <v>1</v>
      </c>
      <c r="G1131">
        <v>1</v>
      </c>
      <c r="H1131">
        <v>2</v>
      </c>
      <c r="I1131" t="s">
        <v>907</v>
      </c>
      <c r="J1131" t="s">
        <v>908</v>
      </c>
      <c r="K1131" t="s">
        <v>909</v>
      </c>
      <c r="L1131">
        <v>1367</v>
      </c>
      <c r="N1131">
        <v>1011</v>
      </c>
      <c r="O1131" t="s">
        <v>910</v>
      </c>
      <c r="P1131" t="s">
        <v>910</v>
      </c>
      <c r="Q1131">
        <v>1</v>
      </c>
      <c r="X1131">
        <v>0.48</v>
      </c>
      <c r="Y1131">
        <v>0</v>
      </c>
      <c r="Z1131">
        <v>115.4</v>
      </c>
      <c r="AA1131">
        <v>13.5</v>
      </c>
      <c r="AB1131">
        <v>0</v>
      </c>
      <c r="AC1131">
        <v>0</v>
      </c>
      <c r="AD1131">
        <v>1</v>
      </c>
      <c r="AE1131">
        <v>0</v>
      </c>
      <c r="AF1131" t="s">
        <v>20</v>
      </c>
      <c r="AG1131">
        <v>0.504</v>
      </c>
      <c r="AH1131">
        <v>2</v>
      </c>
      <c r="AI1131">
        <v>51655694</v>
      </c>
      <c r="AJ1131">
        <v>979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">
      <c r="A1132">
        <f>ROW(Source!A791)</f>
        <v>791</v>
      </c>
      <c r="B1132">
        <v>51655707</v>
      </c>
      <c r="C1132">
        <v>51655691</v>
      </c>
      <c r="D1132">
        <v>49672703</v>
      </c>
      <c r="E1132">
        <v>1</v>
      </c>
      <c r="F1132">
        <v>1</v>
      </c>
      <c r="G1132">
        <v>1</v>
      </c>
      <c r="H1132">
        <v>2</v>
      </c>
      <c r="I1132" t="s">
        <v>944</v>
      </c>
      <c r="J1132" t="s">
        <v>945</v>
      </c>
      <c r="K1132" t="s">
        <v>946</v>
      </c>
      <c r="L1132">
        <v>1367</v>
      </c>
      <c r="N1132">
        <v>1011</v>
      </c>
      <c r="O1132" t="s">
        <v>910</v>
      </c>
      <c r="P1132" t="s">
        <v>910</v>
      </c>
      <c r="Q1132">
        <v>1</v>
      </c>
      <c r="X1132">
        <v>0.34</v>
      </c>
      <c r="Y1132">
        <v>0</v>
      </c>
      <c r="Z1132">
        <v>6.66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20</v>
      </c>
      <c r="AG1132">
        <v>0.35700000000000004</v>
      </c>
      <c r="AH1132">
        <v>2</v>
      </c>
      <c r="AI1132">
        <v>51655695</v>
      </c>
      <c r="AJ1132">
        <v>980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">
      <c r="A1133">
        <f>ROW(Source!A791)</f>
        <v>791</v>
      </c>
      <c r="B1133">
        <v>51655708</v>
      </c>
      <c r="C1133">
        <v>51655691</v>
      </c>
      <c r="D1133">
        <v>49673503</v>
      </c>
      <c r="E1133">
        <v>1</v>
      </c>
      <c r="F1133">
        <v>1</v>
      </c>
      <c r="G1133">
        <v>1</v>
      </c>
      <c r="H1133">
        <v>2</v>
      </c>
      <c r="I1133" t="s">
        <v>914</v>
      </c>
      <c r="J1133" t="s">
        <v>915</v>
      </c>
      <c r="K1133" t="s">
        <v>916</v>
      </c>
      <c r="L1133">
        <v>1367</v>
      </c>
      <c r="N1133">
        <v>1011</v>
      </c>
      <c r="O1133" t="s">
        <v>910</v>
      </c>
      <c r="P1133" t="s">
        <v>910</v>
      </c>
      <c r="Q1133">
        <v>1</v>
      </c>
      <c r="X1133">
        <v>0.72</v>
      </c>
      <c r="Y1133">
        <v>0</v>
      </c>
      <c r="Z1133">
        <v>65.709999999999994</v>
      </c>
      <c r="AA1133">
        <v>11.6</v>
      </c>
      <c r="AB1133">
        <v>0</v>
      </c>
      <c r="AC1133">
        <v>0</v>
      </c>
      <c r="AD1133">
        <v>1</v>
      </c>
      <c r="AE1133">
        <v>0</v>
      </c>
      <c r="AF1133" t="s">
        <v>20</v>
      </c>
      <c r="AG1133">
        <v>0.75600000000000001</v>
      </c>
      <c r="AH1133">
        <v>2</v>
      </c>
      <c r="AI1133">
        <v>51655696</v>
      </c>
      <c r="AJ1133">
        <v>981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">
      <c r="A1134">
        <f>ROW(Source!A791)</f>
        <v>791</v>
      </c>
      <c r="B1134">
        <v>51655709</v>
      </c>
      <c r="C1134">
        <v>51655691</v>
      </c>
      <c r="D1134">
        <v>49673715</v>
      </c>
      <c r="E1134">
        <v>1</v>
      </c>
      <c r="F1134">
        <v>1</v>
      </c>
      <c r="G1134">
        <v>1</v>
      </c>
      <c r="H1134">
        <v>2</v>
      </c>
      <c r="I1134" t="s">
        <v>926</v>
      </c>
      <c r="J1134" t="s">
        <v>927</v>
      </c>
      <c r="K1134" t="s">
        <v>928</v>
      </c>
      <c r="L1134">
        <v>1367</v>
      </c>
      <c r="N1134">
        <v>1011</v>
      </c>
      <c r="O1134" t="s">
        <v>910</v>
      </c>
      <c r="P1134" t="s">
        <v>910</v>
      </c>
      <c r="Q1134">
        <v>1</v>
      </c>
      <c r="X1134">
        <v>1.54</v>
      </c>
      <c r="Y1134">
        <v>0</v>
      </c>
      <c r="Z1134">
        <v>8.1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20</v>
      </c>
      <c r="AG1134">
        <v>1.6170000000000002</v>
      </c>
      <c r="AH1134">
        <v>2</v>
      </c>
      <c r="AI1134">
        <v>51655697</v>
      </c>
      <c r="AJ1134">
        <v>982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">
      <c r="A1135">
        <f>ROW(Source!A791)</f>
        <v>791</v>
      </c>
      <c r="B1135">
        <v>51655710</v>
      </c>
      <c r="C1135">
        <v>51655691</v>
      </c>
      <c r="D1135">
        <v>49521144</v>
      </c>
      <c r="E1135">
        <v>1</v>
      </c>
      <c r="F1135">
        <v>1</v>
      </c>
      <c r="G1135">
        <v>1</v>
      </c>
      <c r="H1135">
        <v>3</v>
      </c>
      <c r="I1135" t="s">
        <v>947</v>
      </c>
      <c r="J1135" t="s">
        <v>948</v>
      </c>
      <c r="K1135" t="s">
        <v>949</v>
      </c>
      <c r="L1135">
        <v>1348</v>
      </c>
      <c r="N1135">
        <v>1009</v>
      </c>
      <c r="O1135" t="s">
        <v>105</v>
      </c>
      <c r="P1135" t="s">
        <v>105</v>
      </c>
      <c r="Q1135">
        <v>1000</v>
      </c>
      <c r="X1135">
        <v>8.8999999999999995E-4</v>
      </c>
      <c r="Y1135">
        <v>26499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8.8999999999999995E-4</v>
      </c>
      <c r="AH1135">
        <v>2</v>
      </c>
      <c r="AI1135">
        <v>51655698</v>
      </c>
      <c r="AJ1135">
        <v>983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">
      <c r="A1136">
        <f>ROW(Source!A791)</f>
        <v>791</v>
      </c>
      <c r="B1136">
        <v>51655711</v>
      </c>
      <c r="C1136">
        <v>51655691</v>
      </c>
      <c r="D1136">
        <v>49524301</v>
      </c>
      <c r="E1136">
        <v>1</v>
      </c>
      <c r="F1136">
        <v>1</v>
      </c>
      <c r="G1136">
        <v>1</v>
      </c>
      <c r="H1136">
        <v>3</v>
      </c>
      <c r="I1136" t="s">
        <v>929</v>
      </c>
      <c r="J1136" t="s">
        <v>930</v>
      </c>
      <c r="K1136" t="s">
        <v>931</v>
      </c>
      <c r="L1136">
        <v>1348</v>
      </c>
      <c r="N1136">
        <v>1009</v>
      </c>
      <c r="O1136" t="s">
        <v>105</v>
      </c>
      <c r="P1136" t="s">
        <v>105</v>
      </c>
      <c r="Q1136">
        <v>1000</v>
      </c>
      <c r="X1136">
        <v>4.4999999999999999E-4</v>
      </c>
      <c r="Y1136">
        <v>10362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3</v>
      </c>
      <c r="AG1136">
        <v>4.4999999999999999E-4</v>
      </c>
      <c r="AH1136">
        <v>2</v>
      </c>
      <c r="AI1136">
        <v>51655699</v>
      </c>
      <c r="AJ1136">
        <v>984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">
      <c r="A1137">
        <f>ROW(Source!A791)</f>
        <v>791</v>
      </c>
      <c r="B1137">
        <v>51655712</v>
      </c>
      <c r="C1137">
        <v>51655691</v>
      </c>
      <c r="D1137">
        <v>49525488</v>
      </c>
      <c r="E1137">
        <v>1</v>
      </c>
      <c r="F1137">
        <v>1</v>
      </c>
      <c r="G1137">
        <v>1</v>
      </c>
      <c r="H1137">
        <v>3</v>
      </c>
      <c r="I1137" t="s">
        <v>917</v>
      </c>
      <c r="J1137" t="s">
        <v>918</v>
      </c>
      <c r="K1137" t="s">
        <v>919</v>
      </c>
      <c r="L1137">
        <v>1346</v>
      </c>
      <c r="N1137">
        <v>1009</v>
      </c>
      <c r="O1137" t="s">
        <v>920</v>
      </c>
      <c r="P1137" t="s">
        <v>920</v>
      </c>
      <c r="Q1137">
        <v>1</v>
      </c>
      <c r="X1137">
        <v>15</v>
      </c>
      <c r="Y1137">
        <v>9.0399999999999991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3</v>
      </c>
      <c r="AG1137">
        <v>15</v>
      </c>
      <c r="AH1137">
        <v>2</v>
      </c>
      <c r="AI1137">
        <v>51655700</v>
      </c>
      <c r="AJ1137">
        <v>985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">
      <c r="A1138">
        <f>ROW(Source!A791)</f>
        <v>791</v>
      </c>
      <c r="B1138">
        <v>51655713</v>
      </c>
      <c r="C1138">
        <v>51655691</v>
      </c>
      <c r="D1138">
        <v>49526492</v>
      </c>
      <c r="E1138">
        <v>1</v>
      </c>
      <c r="F1138">
        <v>1</v>
      </c>
      <c r="G1138">
        <v>1</v>
      </c>
      <c r="H1138">
        <v>3</v>
      </c>
      <c r="I1138" t="s">
        <v>921</v>
      </c>
      <c r="J1138" t="s">
        <v>922</v>
      </c>
      <c r="K1138" t="s">
        <v>923</v>
      </c>
      <c r="L1138">
        <v>1346</v>
      </c>
      <c r="N1138">
        <v>1009</v>
      </c>
      <c r="O1138" t="s">
        <v>920</v>
      </c>
      <c r="P1138" t="s">
        <v>920</v>
      </c>
      <c r="Q1138">
        <v>1</v>
      </c>
      <c r="X1138">
        <v>8</v>
      </c>
      <c r="Y1138">
        <v>23.09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0</v>
      </c>
      <c r="AF1138" t="s">
        <v>3</v>
      </c>
      <c r="AG1138">
        <v>8</v>
      </c>
      <c r="AH1138">
        <v>2</v>
      </c>
      <c r="AI1138">
        <v>51655701</v>
      </c>
      <c r="AJ1138">
        <v>986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">
      <c r="A1139">
        <f>ROW(Source!A791)</f>
        <v>791</v>
      </c>
      <c r="B1139">
        <v>51655714</v>
      </c>
      <c r="C1139">
        <v>51655691</v>
      </c>
      <c r="D1139">
        <v>49512814</v>
      </c>
      <c r="E1139">
        <v>70</v>
      </c>
      <c r="F1139">
        <v>1</v>
      </c>
      <c r="G1139">
        <v>1</v>
      </c>
      <c r="H1139">
        <v>3</v>
      </c>
      <c r="I1139" t="s">
        <v>974</v>
      </c>
      <c r="J1139" t="s">
        <v>3</v>
      </c>
      <c r="K1139" t="s">
        <v>975</v>
      </c>
      <c r="L1139">
        <v>1327</v>
      </c>
      <c r="N1139">
        <v>1005</v>
      </c>
      <c r="O1139" t="s">
        <v>52</v>
      </c>
      <c r="P1139" t="s">
        <v>52</v>
      </c>
      <c r="Q1139">
        <v>1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</v>
      </c>
      <c r="AD1139">
        <v>0</v>
      </c>
      <c r="AE1139">
        <v>0</v>
      </c>
      <c r="AF1139" t="s">
        <v>3</v>
      </c>
      <c r="AG1139">
        <v>0</v>
      </c>
      <c r="AH1139">
        <v>3</v>
      </c>
      <c r="AI1139">
        <v>-1</v>
      </c>
      <c r="AJ1139" t="s">
        <v>3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">
      <c r="A1140">
        <f>ROW(Source!A791)</f>
        <v>791</v>
      </c>
      <c r="B1140">
        <v>51655715</v>
      </c>
      <c r="C1140">
        <v>51655691</v>
      </c>
      <c r="D1140">
        <v>49555131</v>
      </c>
      <c r="E1140">
        <v>1</v>
      </c>
      <c r="F1140">
        <v>1</v>
      </c>
      <c r="G1140">
        <v>1</v>
      </c>
      <c r="H1140">
        <v>3</v>
      </c>
      <c r="I1140" t="s">
        <v>950</v>
      </c>
      <c r="J1140" t="s">
        <v>951</v>
      </c>
      <c r="K1140" t="s">
        <v>952</v>
      </c>
      <c r="L1140">
        <v>1348</v>
      </c>
      <c r="N1140">
        <v>1009</v>
      </c>
      <c r="O1140" t="s">
        <v>105</v>
      </c>
      <c r="P1140" t="s">
        <v>105</v>
      </c>
      <c r="Q1140">
        <v>1000</v>
      </c>
      <c r="X1140">
        <v>5.0099999999999997E-3</v>
      </c>
      <c r="Y1140">
        <v>17183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 t="s">
        <v>3</v>
      </c>
      <c r="AG1140">
        <v>5.0099999999999997E-3</v>
      </c>
      <c r="AH1140">
        <v>2</v>
      </c>
      <c r="AI1140">
        <v>51655702</v>
      </c>
      <c r="AJ1140">
        <v>987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 x14ac:dyDescent="0.2">
      <c r="A1141">
        <f>ROW(Source!A791)</f>
        <v>791</v>
      </c>
      <c r="B1141">
        <v>51655716</v>
      </c>
      <c r="C1141">
        <v>51655691</v>
      </c>
      <c r="D1141">
        <v>49514607</v>
      </c>
      <c r="E1141">
        <v>70</v>
      </c>
      <c r="F1141">
        <v>1</v>
      </c>
      <c r="G1141">
        <v>1</v>
      </c>
      <c r="H1141">
        <v>3</v>
      </c>
      <c r="I1141" t="s">
        <v>976</v>
      </c>
      <c r="J1141" t="s">
        <v>3</v>
      </c>
      <c r="K1141" t="s">
        <v>977</v>
      </c>
      <c r="L1141">
        <v>1327</v>
      </c>
      <c r="N1141">
        <v>1005</v>
      </c>
      <c r="O1141" t="s">
        <v>52</v>
      </c>
      <c r="P1141" t="s">
        <v>52</v>
      </c>
      <c r="Q1141">
        <v>1</v>
      </c>
      <c r="X1141">
        <v>100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 t="s">
        <v>3</v>
      </c>
      <c r="AG1141">
        <v>100</v>
      </c>
      <c r="AH1141">
        <v>3</v>
      </c>
      <c r="AI1141">
        <v>-1</v>
      </c>
      <c r="AJ1141" t="s">
        <v>3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">
      <c r="A1142">
        <f>ROW(Source!A791)</f>
        <v>791</v>
      </c>
      <c r="B1142">
        <v>51655717</v>
      </c>
      <c r="C1142">
        <v>51655691</v>
      </c>
      <c r="D1142">
        <v>49514616</v>
      </c>
      <c r="E1142">
        <v>70</v>
      </c>
      <c r="F1142">
        <v>1</v>
      </c>
      <c r="G1142">
        <v>1</v>
      </c>
      <c r="H1142">
        <v>3</v>
      </c>
      <c r="I1142" t="s">
        <v>978</v>
      </c>
      <c r="J1142" t="s">
        <v>3</v>
      </c>
      <c r="K1142" t="s">
        <v>979</v>
      </c>
      <c r="L1142">
        <v>1346</v>
      </c>
      <c r="N1142">
        <v>1009</v>
      </c>
      <c r="O1142" t="s">
        <v>920</v>
      </c>
      <c r="P1142" t="s">
        <v>920</v>
      </c>
      <c r="Q1142">
        <v>1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</v>
      </c>
      <c r="AD1142">
        <v>0</v>
      </c>
      <c r="AE1142">
        <v>0</v>
      </c>
      <c r="AF1142" t="s">
        <v>3</v>
      </c>
      <c r="AG1142">
        <v>0</v>
      </c>
      <c r="AH1142">
        <v>3</v>
      </c>
      <c r="AI1142">
        <v>-1</v>
      </c>
      <c r="AJ1142" t="s">
        <v>3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">
      <c r="A1143">
        <f>ROW(Source!A791)</f>
        <v>791</v>
      </c>
      <c r="B1143">
        <v>51655718</v>
      </c>
      <c r="C1143">
        <v>51655691</v>
      </c>
      <c r="D1143">
        <v>49514616</v>
      </c>
      <c r="E1143">
        <v>70</v>
      </c>
      <c r="F1143">
        <v>1</v>
      </c>
      <c r="G1143">
        <v>1</v>
      </c>
      <c r="H1143">
        <v>3</v>
      </c>
      <c r="I1143" t="s">
        <v>978</v>
      </c>
      <c r="J1143" t="s">
        <v>3</v>
      </c>
      <c r="K1143" t="s">
        <v>980</v>
      </c>
      <c r="L1143">
        <v>1371</v>
      </c>
      <c r="N1143">
        <v>1013</v>
      </c>
      <c r="O1143" t="s">
        <v>17</v>
      </c>
      <c r="P1143" t="s">
        <v>17</v>
      </c>
      <c r="Q1143">
        <v>1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</v>
      </c>
      <c r="AD1143">
        <v>0</v>
      </c>
      <c r="AE1143">
        <v>0</v>
      </c>
      <c r="AF1143" t="s">
        <v>3</v>
      </c>
      <c r="AG1143">
        <v>0</v>
      </c>
      <c r="AH1143">
        <v>3</v>
      </c>
      <c r="AI1143">
        <v>-1</v>
      </c>
      <c r="AJ1143" t="s">
        <v>3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">
      <c r="A1144">
        <f>ROW(Source!A791)</f>
        <v>791</v>
      </c>
      <c r="B1144">
        <v>51655719</v>
      </c>
      <c r="C1144">
        <v>51655691</v>
      </c>
      <c r="D1144">
        <v>49514677</v>
      </c>
      <c r="E1144">
        <v>70</v>
      </c>
      <c r="F1144">
        <v>1</v>
      </c>
      <c r="G1144">
        <v>1</v>
      </c>
      <c r="H1144">
        <v>3</v>
      </c>
      <c r="I1144" t="s">
        <v>981</v>
      </c>
      <c r="J1144" t="s">
        <v>3</v>
      </c>
      <c r="K1144" t="s">
        <v>982</v>
      </c>
      <c r="L1144">
        <v>1371</v>
      </c>
      <c r="N1144">
        <v>1013</v>
      </c>
      <c r="O1144" t="s">
        <v>17</v>
      </c>
      <c r="P1144" t="s">
        <v>17</v>
      </c>
      <c r="Q1144">
        <v>1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</v>
      </c>
      <c r="AD1144">
        <v>0</v>
      </c>
      <c r="AE1144">
        <v>0</v>
      </c>
      <c r="AF1144" t="s">
        <v>3</v>
      </c>
      <c r="AG1144">
        <v>0</v>
      </c>
      <c r="AH1144">
        <v>3</v>
      </c>
      <c r="AI1144">
        <v>-1</v>
      </c>
      <c r="AJ1144" t="s">
        <v>3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">
      <c r="A1145">
        <f>ROW(Source!A791)</f>
        <v>791</v>
      </c>
      <c r="B1145">
        <v>51655720</v>
      </c>
      <c r="C1145">
        <v>51655691</v>
      </c>
      <c r="D1145">
        <v>49514711</v>
      </c>
      <c r="E1145">
        <v>70</v>
      </c>
      <c r="F1145">
        <v>1</v>
      </c>
      <c r="G1145">
        <v>1</v>
      </c>
      <c r="H1145">
        <v>3</v>
      </c>
      <c r="I1145" t="s">
        <v>983</v>
      </c>
      <c r="J1145" t="s">
        <v>3</v>
      </c>
      <c r="K1145" t="s">
        <v>984</v>
      </c>
      <c r="L1145">
        <v>1371</v>
      </c>
      <c r="N1145">
        <v>1013</v>
      </c>
      <c r="O1145" t="s">
        <v>17</v>
      </c>
      <c r="P1145" t="s">
        <v>17</v>
      </c>
      <c r="Q1145">
        <v>1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</v>
      </c>
      <c r="AD1145">
        <v>0</v>
      </c>
      <c r="AE1145">
        <v>0</v>
      </c>
      <c r="AF1145" t="s">
        <v>3</v>
      </c>
      <c r="AG1145">
        <v>0</v>
      </c>
      <c r="AH1145">
        <v>3</v>
      </c>
      <c r="AI1145">
        <v>-1</v>
      </c>
      <c r="AJ1145" t="s">
        <v>3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">
      <c r="A1146">
        <f>ROW(Source!A793)</f>
        <v>793</v>
      </c>
      <c r="B1146">
        <v>51655735</v>
      </c>
      <c r="C1146">
        <v>51655722</v>
      </c>
      <c r="D1146">
        <v>49510719</v>
      </c>
      <c r="E1146">
        <v>70</v>
      </c>
      <c r="F1146">
        <v>1</v>
      </c>
      <c r="G1146">
        <v>1</v>
      </c>
      <c r="H1146">
        <v>1</v>
      </c>
      <c r="I1146" t="s">
        <v>942</v>
      </c>
      <c r="J1146" t="s">
        <v>3</v>
      </c>
      <c r="K1146" t="s">
        <v>943</v>
      </c>
      <c r="L1146">
        <v>1191</v>
      </c>
      <c r="N1146">
        <v>1013</v>
      </c>
      <c r="O1146" t="s">
        <v>904</v>
      </c>
      <c r="P1146" t="s">
        <v>904</v>
      </c>
      <c r="Q1146">
        <v>1</v>
      </c>
      <c r="X1146">
        <v>154</v>
      </c>
      <c r="Y1146">
        <v>0</v>
      </c>
      <c r="Z1146">
        <v>0</v>
      </c>
      <c r="AA1146">
        <v>0</v>
      </c>
      <c r="AB1146">
        <v>8.74</v>
      </c>
      <c r="AC1146">
        <v>0</v>
      </c>
      <c r="AD1146">
        <v>1</v>
      </c>
      <c r="AE1146">
        <v>1</v>
      </c>
      <c r="AF1146" t="s">
        <v>20</v>
      </c>
      <c r="AG1146">
        <v>161.70000000000002</v>
      </c>
      <c r="AH1146">
        <v>2</v>
      </c>
      <c r="AI1146">
        <v>51655723</v>
      </c>
      <c r="AJ1146">
        <v>989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">
      <c r="A1147">
        <f>ROW(Source!A793)</f>
        <v>793</v>
      </c>
      <c r="B1147">
        <v>51655736</v>
      </c>
      <c r="C1147">
        <v>51655722</v>
      </c>
      <c r="D1147">
        <v>49510905</v>
      </c>
      <c r="E1147">
        <v>70</v>
      </c>
      <c r="F1147">
        <v>1</v>
      </c>
      <c r="G1147">
        <v>1</v>
      </c>
      <c r="H1147">
        <v>1</v>
      </c>
      <c r="I1147" t="s">
        <v>905</v>
      </c>
      <c r="J1147" t="s">
        <v>3</v>
      </c>
      <c r="K1147" t="s">
        <v>906</v>
      </c>
      <c r="L1147">
        <v>1191</v>
      </c>
      <c r="N1147">
        <v>1013</v>
      </c>
      <c r="O1147" t="s">
        <v>904</v>
      </c>
      <c r="P1147" t="s">
        <v>904</v>
      </c>
      <c r="Q1147">
        <v>1</v>
      </c>
      <c r="X1147">
        <v>1.2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2</v>
      </c>
      <c r="AF1147" t="s">
        <v>20</v>
      </c>
      <c r="AG1147">
        <v>1.26</v>
      </c>
      <c r="AH1147">
        <v>2</v>
      </c>
      <c r="AI1147">
        <v>51655724</v>
      </c>
      <c r="AJ1147">
        <v>990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 x14ac:dyDescent="0.2">
      <c r="A1148">
        <f>ROW(Source!A793)</f>
        <v>793</v>
      </c>
      <c r="B1148">
        <v>51655737</v>
      </c>
      <c r="C1148">
        <v>51655722</v>
      </c>
      <c r="D1148">
        <v>49672573</v>
      </c>
      <c r="E1148">
        <v>1</v>
      </c>
      <c r="F1148">
        <v>1</v>
      </c>
      <c r="G1148">
        <v>1</v>
      </c>
      <c r="H1148">
        <v>2</v>
      </c>
      <c r="I1148" t="s">
        <v>907</v>
      </c>
      <c r="J1148" t="s">
        <v>908</v>
      </c>
      <c r="K1148" t="s">
        <v>909</v>
      </c>
      <c r="L1148">
        <v>1367</v>
      </c>
      <c r="N1148">
        <v>1011</v>
      </c>
      <c r="O1148" t="s">
        <v>910</v>
      </c>
      <c r="P1148" t="s">
        <v>910</v>
      </c>
      <c r="Q1148">
        <v>1</v>
      </c>
      <c r="X1148">
        <v>0.48</v>
      </c>
      <c r="Y1148">
        <v>0</v>
      </c>
      <c r="Z1148">
        <v>115.4</v>
      </c>
      <c r="AA1148">
        <v>13.5</v>
      </c>
      <c r="AB1148">
        <v>0</v>
      </c>
      <c r="AC1148">
        <v>0</v>
      </c>
      <c r="AD1148">
        <v>1</v>
      </c>
      <c r="AE1148">
        <v>0</v>
      </c>
      <c r="AF1148" t="s">
        <v>20</v>
      </c>
      <c r="AG1148">
        <v>0.504</v>
      </c>
      <c r="AH1148">
        <v>2</v>
      </c>
      <c r="AI1148">
        <v>51655725</v>
      </c>
      <c r="AJ1148">
        <v>991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">
      <c r="A1149">
        <f>ROW(Source!A793)</f>
        <v>793</v>
      </c>
      <c r="B1149">
        <v>51655738</v>
      </c>
      <c r="C1149">
        <v>51655722</v>
      </c>
      <c r="D1149">
        <v>49672703</v>
      </c>
      <c r="E1149">
        <v>1</v>
      </c>
      <c r="F1149">
        <v>1</v>
      </c>
      <c r="G1149">
        <v>1</v>
      </c>
      <c r="H1149">
        <v>2</v>
      </c>
      <c r="I1149" t="s">
        <v>944</v>
      </c>
      <c r="J1149" t="s">
        <v>945</v>
      </c>
      <c r="K1149" t="s">
        <v>946</v>
      </c>
      <c r="L1149">
        <v>1367</v>
      </c>
      <c r="N1149">
        <v>1011</v>
      </c>
      <c r="O1149" t="s">
        <v>910</v>
      </c>
      <c r="P1149" t="s">
        <v>910</v>
      </c>
      <c r="Q1149">
        <v>1</v>
      </c>
      <c r="X1149">
        <v>0.34</v>
      </c>
      <c r="Y1149">
        <v>0</v>
      </c>
      <c r="Z1149">
        <v>6.66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20</v>
      </c>
      <c r="AG1149">
        <v>0.35700000000000004</v>
      </c>
      <c r="AH1149">
        <v>2</v>
      </c>
      <c r="AI1149">
        <v>51655726</v>
      </c>
      <c r="AJ1149">
        <v>992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 x14ac:dyDescent="0.2">
      <c r="A1150">
        <f>ROW(Source!A793)</f>
        <v>793</v>
      </c>
      <c r="B1150">
        <v>51655739</v>
      </c>
      <c r="C1150">
        <v>51655722</v>
      </c>
      <c r="D1150">
        <v>49673503</v>
      </c>
      <c r="E1150">
        <v>1</v>
      </c>
      <c r="F1150">
        <v>1</v>
      </c>
      <c r="G1150">
        <v>1</v>
      </c>
      <c r="H1150">
        <v>2</v>
      </c>
      <c r="I1150" t="s">
        <v>914</v>
      </c>
      <c r="J1150" t="s">
        <v>915</v>
      </c>
      <c r="K1150" t="s">
        <v>916</v>
      </c>
      <c r="L1150">
        <v>1367</v>
      </c>
      <c r="N1150">
        <v>1011</v>
      </c>
      <c r="O1150" t="s">
        <v>910</v>
      </c>
      <c r="P1150" t="s">
        <v>910</v>
      </c>
      <c r="Q1150">
        <v>1</v>
      </c>
      <c r="X1150">
        <v>0.72</v>
      </c>
      <c r="Y1150">
        <v>0</v>
      </c>
      <c r="Z1150">
        <v>65.709999999999994</v>
      </c>
      <c r="AA1150">
        <v>11.6</v>
      </c>
      <c r="AB1150">
        <v>0</v>
      </c>
      <c r="AC1150">
        <v>0</v>
      </c>
      <c r="AD1150">
        <v>1</v>
      </c>
      <c r="AE1150">
        <v>0</v>
      </c>
      <c r="AF1150" t="s">
        <v>20</v>
      </c>
      <c r="AG1150">
        <v>0.75600000000000001</v>
      </c>
      <c r="AH1150">
        <v>2</v>
      </c>
      <c r="AI1150">
        <v>51655727</v>
      </c>
      <c r="AJ1150">
        <v>993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 x14ac:dyDescent="0.2">
      <c r="A1151">
        <f>ROW(Source!A793)</f>
        <v>793</v>
      </c>
      <c r="B1151">
        <v>51655740</v>
      </c>
      <c r="C1151">
        <v>51655722</v>
      </c>
      <c r="D1151">
        <v>49673715</v>
      </c>
      <c r="E1151">
        <v>1</v>
      </c>
      <c r="F1151">
        <v>1</v>
      </c>
      <c r="G1151">
        <v>1</v>
      </c>
      <c r="H1151">
        <v>2</v>
      </c>
      <c r="I1151" t="s">
        <v>926</v>
      </c>
      <c r="J1151" t="s">
        <v>927</v>
      </c>
      <c r="K1151" t="s">
        <v>928</v>
      </c>
      <c r="L1151">
        <v>1367</v>
      </c>
      <c r="N1151">
        <v>1011</v>
      </c>
      <c r="O1151" t="s">
        <v>910</v>
      </c>
      <c r="P1151" t="s">
        <v>910</v>
      </c>
      <c r="Q1151">
        <v>1</v>
      </c>
      <c r="X1151">
        <v>1.54</v>
      </c>
      <c r="Y1151">
        <v>0</v>
      </c>
      <c r="Z1151">
        <v>8.1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20</v>
      </c>
      <c r="AG1151">
        <v>1.6170000000000002</v>
      </c>
      <c r="AH1151">
        <v>2</v>
      </c>
      <c r="AI1151">
        <v>51655728</v>
      </c>
      <c r="AJ1151">
        <v>994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 x14ac:dyDescent="0.2">
      <c r="A1152">
        <f>ROW(Source!A793)</f>
        <v>793</v>
      </c>
      <c r="B1152">
        <v>51655741</v>
      </c>
      <c r="C1152">
        <v>51655722</v>
      </c>
      <c r="D1152">
        <v>49521144</v>
      </c>
      <c r="E1152">
        <v>1</v>
      </c>
      <c r="F1152">
        <v>1</v>
      </c>
      <c r="G1152">
        <v>1</v>
      </c>
      <c r="H1152">
        <v>3</v>
      </c>
      <c r="I1152" t="s">
        <v>947</v>
      </c>
      <c r="J1152" t="s">
        <v>948</v>
      </c>
      <c r="K1152" t="s">
        <v>949</v>
      </c>
      <c r="L1152">
        <v>1348</v>
      </c>
      <c r="N1152">
        <v>1009</v>
      </c>
      <c r="O1152" t="s">
        <v>105</v>
      </c>
      <c r="P1152" t="s">
        <v>105</v>
      </c>
      <c r="Q1152">
        <v>1000</v>
      </c>
      <c r="X1152">
        <v>8.8999999999999995E-4</v>
      </c>
      <c r="Y1152">
        <v>26499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8.8999999999999995E-4</v>
      </c>
      <c r="AH1152">
        <v>2</v>
      </c>
      <c r="AI1152">
        <v>51655729</v>
      </c>
      <c r="AJ1152">
        <v>995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">
      <c r="A1153">
        <f>ROW(Source!A793)</f>
        <v>793</v>
      </c>
      <c r="B1153">
        <v>51655742</v>
      </c>
      <c r="C1153">
        <v>51655722</v>
      </c>
      <c r="D1153">
        <v>49524301</v>
      </c>
      <c r="E1153">
        <v>1</v>
      </c>
      <c r="F1153">
        <v>1</v>
      </c>
      <c r="G1153">
        <v>1</v>
      </c>
      <c r="H1153">
        <v>3</v>
      </c>
      <c r="I1153" t="s">
        <v>929</v>
      </c>
      <c r="J1153" t="s">
        <v>930</v>
      </c>
      <c r="K1153" t="s">
        <v>931</v>
      </c>
      <c r="L1153">
        <v>1348</v>
      </c>
      <c r="N1153">
        <v>1009</v>
      </c>
      <c r="O1153" t="s">
        <v>105</v>
      </c>
      <c r="P1153" t="s">
        <v>105</v>
      </c>
      <c r="Q1153">
        <v>1000</v>
      </c>
      <c r="X1153">
        <v>4.4999999999999999E-4</v>
      </c>
      <c r="Y1153">
        <v>10362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 t="s">
        <v>3</v>
      </c>
      <c r="AG1153">
        <v>4.4999999999999999E-4</v>
      </c>
      <c r="AH1153">
        <v>2</v>
      </c>
      <c r="AI1153">
        <v>51655730</v>
      </c>
      <c r="AJ1153">
        <v>996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">
      <c r="A1154">
        <f>ROW(Source!A793)</f>
        <v>793</v>
      </c>
      <c r="B1154">
        <v>51655743</v>
      </c>
      <c r="C1154">
        <v>51655722</v>
      </c>
      <c r="D1154">
        <v>49525488</v>
      </c>
      <c r="E1154">
        <v>1</v>
      </c>
      <c r="F1154">
        <v>1</v>
      </c>
      <c r="G1154">
        <v>1</v>
      </c>
      <c r="H1154">
        <v>3</v>
      </c>
      <c r="I1154" t="s">
        <v>917</v>
      </c>
      <c r="J1154" t="s">
        <v>918</v>
      </c>
      <c r="K1154" t="s">
        <v>919</v>
      </c>
      <c r="L1154">
        <v>1346</v>
      </c>
      <c r="N1154">
        <v>1009</v>
      </c>
      <c r="O1154" t="s">
        <v>920</v>
      </c>
      <c r="P1154" t="s">
        <v>920</v>
      </c>
      <c r="Q1154">
        <v>1</v>
      </c>
      <c r="X1154">
        <v>15</v>
      </c>
      <c r="Y1154">
        <v>9.0399999999999991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3</v>
      </c>
      <c r="AG1154">
        <v>15</v>
      </c>
      <c r="AH1154">
        <v>2</v>
      </c>
      <c r="AI1154">
        <v>51655731</v>
      </c>
      <c r="AJ1154">
        <v>997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">
      <c r="A1155">
        <f>ROW(Source!A793)</f>
        <v>793</v>
      </c>
      <c r="B1155">
        <v>51655744</v>
      </c>
      <c r="C1155">
        <v>51655722</v>
      </c>
      <c r="D1155">
        <v>49526492</v>
      </c>
      <c r="E1155">
        <v>1</v>
      </c>
      <c r="F1155">
        <v>1</v>
      </c>
      <c r="G1155">
        <v>1</v>
      </c>
      <c r="H1155">
        <v>3</v>
      </c>
      <c r="I1155" t="s">
        <v>921</v>
      </c>
      <c r="J1155" t="s">
        <v>922</v>
      </c>
      <c r="K1155" t="s">
        <v>923</v>
      </c>
      <c r="L1155">
        <v>1346</v>
      </c>
      <c r="N1155">
        <v>1009</v>
      </c>
      <c r="O1155" t="s">
        <v>920</v>
      </c>
      <c r="P1155" t="s">
        <v>920</v>
      </c>
      <c r="Q1155">
        <v>1</v>
      </c>
      <c r="X1155">
        <v>8</v>
      </c>
      <c r="Y1155">
        <v>23.09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8</v>
      </c>
      <c r="AH1155">
        <v>2</v>
      </c>
      <c r="AI1155">
        <v>51655732</v>
      </c>
      <c r="AJ1155">
        <v>998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">
      <c r="A1156">
        <f>ROW(Source!A793)</f>
        <v>793</v>
      </c>
      <c r="B1156">
        <v>51655745</v>
      </c>
      <c r="C1156">
        <v>51655722</v>
      </c>
      <c r="D1156">
        <v>49512814</v>
      </c>
      <c r="E1156">
        <v>70</v>
      </c>
      <c r="F1156">
        <v>1</v>
      </c>
      <c r="G1156">
        <v>1</v>
      </c>
      <c r="H1156">
        <v>3</v>
      </c>
      <c r="I1156" t="s">
        <v>974</v>
      </c>
      <c r="J1156" t="s">
        <v>3</v>
      </c>
      <c r="K1156" t="s">
        <v>975</v>
      </c>
      <c r="L1156">
        <v>1327</v>
      </c>
      <c r="N1156">
        <v>1005</v>
      </c>
      <c r="O1156" t="s">
        <v>52</v>
      </c>
      <c r="P1156" t="s">
        <v>52</v>
      </c>
      <c r="Q1156">
        <v>1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</v>
      </c>
      <c r="AD1156">
        <v>0</v>
      </c>
      <c r="AE1156">
        <v>0</v>
      </c>
      <c r="AF1156" t="s">
        <v>3</v>
      </c>
      <c r="AG1156">
        <v>0</v>
      </c>
      <c r="AH1156">
        <v>3</v>
      </c>
      <c r="AI1156">
        <v>-1</v>
      </c>
      <c r="AJ1156" t="s">
        <v>3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">
      <c r="A1157">
        <f>ROW(Source!A793)</f>
        <v>793</v>
      </c>
      <c r="B1157">
        <v>51655746</v>
      </c>
      <c r="C1157">
        <v>51655722</v>
      </c>
      <c r="D1157">
        <v>49555131</v>
      </c>
      <c r="E1157">
        <v>1</v>
      </c>
      <c r="F1157">
        <v>1</v>
      </c>
      <c r="G1157">
        <v>1</v>
      </c>
      <c r="H1157">
        <v>3</v>
      </c>
      <c r="I1157" t="s">
        <v>950</v>
      </c>
      <c r="J1157" t="s">
        <v>951</v>
      </c>
      <c r="K1157" t="s">
        <v>952</v>
      </c>
      <c r="L1157">
        <v>1348</v>
      </c>
      <c r="N1157">
        <v>1009</v>
      </c>
      <c r="O1157" t="s">
        <v>105</v>
      </c>
      <c r="P1157" t="s">
        <v>105</v>
      </c>
      <c r="Q1157">
        <v>1000</v>
      </c>
      <c r="X1157">
        <v>5.0099999999999997E-3</v>
      </c>
      <c r="Y1157">
        <v>17183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5.0099999999999997E-3</v>
      </c>
      <c r="AH1157">
        <v>2</v>
      </c>
      <c r="AI1157">
        <v>51655733</v>
      </c>
      <c r="AJ1157">
        <v>999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">
      <c r="A1158">
        <f>ROW(Source!A793)</f>
        <v>793</v>
      </c>
      <c r="B1158">
        <v>51655747</v>
      </c>
      <c r="C1158">
        <v>51655722</v>
      </c>
      <c r="D1158">
        <v>49514607</v>
      </c>
      <c r="E1158">
        <v>70</v>
      </c>
      <c r="F1158">
        <v>1</v>
      </c>
      <c r="G1158">
        <v>1</v>
      </c>
      <c r="H1158">
        <v>3</v>
      </c>
      <c r="I1158" t="s">
        <v>976</v>
      </c>
      <c r="J1158" t="s">
        <v>3</v>
      </c>
      <c r="K1158" t="s">
        <v>977</v>
      </c>
      <c r="L1158">
        <v>1327</v>
      </c>
      <c r="N1158">
        <v>1005</v>
      </c>
      <c r="O1158" t="s">
        <v>52</v>
      </c>
      <c r="P1158" t="s">
        <v>52</v>
      </c>
      <c r="Q1158">
        <v>1</v>
      </c>
      <c r="X1158">
        <v>100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 t="s">
        <v>3</v>
      </c>
      <c r="AG1158">
        <v>100</v>
      </c>
      <c r="AH1158">
        <v>3</v>
      </c>
      <c r="AI1158">
        <v>-1</v>
      </c>
      <c r="AJ1158" t="s">
        <v>3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 x14ac:dyDescent="0.2">
      <c r="A1159">
        <f>ROW(Source!A793)</f>
        <v>793</v>
      </c>
      <c r="B1159">
        <v>51655748</v>
      </c>
      <c r="C1159">
        <v>51655722</v>
      </c>
      <c r="D1159">
        <v>49514616</v>
      </c>
      <c r="E1159">
        <v>70</v>
      </c>
      <c r="F1159">
        <v>1</v>
      </c>
      <c r="G1159">
        <v>1</v>
      </c>
      <c r="H1159">
        <v>3</v>
      </c>
      <c r="I1159" t="s">
        <v>978</v>
      </c>
      <c r="J1159" t="s">
        <v>3</v>
      </c>
      <c r="K1159" t="s">
        <v>979</v>
      </c>
      <c r="L1159">
        <v>1346</v>
      </c>
      <c r="N1159">
        <v>1009</v>
      </c>
      <c r="O1159" t="s">
        <v>920</v>
      </c>
      <c r="P1159" t="s">
        <v>920</v>
      </c>
      <c r="Q1159">
        <v>1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</v>
      </c>
      <c r="AD1159">
        <v>0</v>
      </c>
      <c r="AE1159">
        <v>0</v>
      </c>
      <c r="AF1159" t="s">
        <v>3</v>
      </c>
      <c r="AG1159">
        <v>0</v>
      </c>
      <c r="AH1159">
        <v>3</v>
      </c>
      <c r="AI1159">
        <v>-1</v>
      </c>
      <c r="AJ1159" t="s">
        <v>3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">
      <c r="A1160">
        <f>ROW(Source!A793)</f>
        <v>793</v>
      </c>
      <c r="B1160">
        <v>51655749</v>
      </c>
      <c r="C1160">
        <v>51655722</v>
      </c>
      <c r="D1160">
        <v>49514616</v>
      </c>
      <c r="E1160">
        <v>70</v>
      </c>
      <c r="F1160">
        <v>1</v>
      </c>
      <c r="G1160">
        <v>1</v>
      </c>
      <c r="H1160">
        <v>3</v>
      </c>
      <c r="I1160" t="s">
        <v>978</v>
      </c>
      <c r="J1160" t="s">
        <v>3</v>
      </c>
      <c r="K1160" t="s">
        <v>980</v>
      </c>
      <c r="L1160">
        <v>1371</v>
      </c>
      <c r="N1160">
        <v>1013</v>
      </c>
      <c r="O1160" t="s">
        <v>17</v>
      </c>
      <c r="P1160" t="s">
        <v>17</v>
      </c>
      <c r="Q1160">
        <v>1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</v>
      </c>
      <c r="AD1160">
        <v>0</v>
      </c>
      <c r="AE1160">
        <v>0</v>
      </c>
      <c r="AF1160" t="s">
        <v>3</v>
      </c>
      <c r="AG1160">
        <v>0</v>
      </c>
      <c r="AH1160">
        <v>3</v>
      </c>
      <c r="AI1160">
        <v>-1</v>
      </c>
      <c r="AJ1160" t="s">
        <v>3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">
      <c r="A1161">
        <f>ROW(Source!A793)</f>
        <v>793</v>
      </c>
      <c r="B1161">
        <v>51655750</v>
      </c>
      <c r="C1161">
        <v>51655722</v>
      </c>
      <c r="D1161">
        <v>49514677</v>
      </c>
      <c r="E1161">
        <v>70</v>
      </c>
      <c r="F1161">
        <v>1</v>
      </c>
      <c r="G1161">
        <v>1</v>
      </c>
      <c r="H1161">
        <v>3</v>
      </c>
      <c r="I1161" t="s">
        <v>981</v>
      </c>
      <c r="J1161" t="s">
        <v>3</v>
      </c>
      <c r="K1161" t="s">
        <v>982</v>
      </c>
      <c r="L1161">
        <v>1371</v>
      </c>
      <c r="N1161">
        <v>1013</v>
      </c>
      <c r="O1161" t="s">
        <v>17</v>
      </c>
      <c r="P1161" t="s">
        <v>17</v>
      </c>
      <c r="Q1161">
        <v>1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</v>
      </c>
      <c r="AD1161">
        <v>0</v>
      </c>
      <c r="AE1161">
        <v>0</v>
      </c>
      <c r="AF1161" t="s">
        <v>3</v>
      </c>
      <c r="AG1161">
        <v>0</v>
      </c>
      <c r="AH1161">
        <v>3</v>
      </c>
      <c r="AI1161">
        <v>-1</v>
      </c>
      <c r="AJ1161" t="s">
        <v>3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">
      <c r="A1162">
        <f>ROW(Source!A793)</f>
        <v>793</v>
      </c>
      <c r="B1162">
        <v>51655751</v>
      </c>
      <c r="C1162">
        <v>51655722</v>
      </c>
      <c r="D1162">
        <v>49514711</v>
      </c>
      <c r="E1162">
        <v>70</v>
      </c>
      <c r="F1162">
        <v>1</v>
      </c>
      <c r="G1162">
        <v>1</v>
      </c>
      <c r="H1162">
        <v>3</v>
      </c>
      <c r="I1162" t="s">
        <v>983</v>
      </c>
      <c r="J1162" t="s">
        <v>3</v>
      </c>
      <c r="K1162" t="s">
        <v>984</v>
      </c>
      <c r="L1162">
        <v>1371</v>
      </c>
      <c r="N1162">
        <v>1013</v>
      </c>
      <c r="O1162" t="s">
        <v>17</v>
      </c>
      <c r="P1162" t="s">
        <v>17</v>
      </c>
      <c r="Q1162">
        <v>1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</v>
      </c>
      <c r="AD1162">
        <v>0</v>
      </c>
      <c r="AE1162">
        <v>0</v>
      </c>
      <c r="AF1162" t="s">
        <v>3</v>
      </c>
      <c r="AG1162">
        <v>0</v>
      </c>
      <c r="AH1162">
        <v>3</v>
      </c>
      <c r="AI1162">
        <v>-1</v>
      </c>
      <c r="AJ1162" t="s">
        <v>3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">
      <c r="A1163">
        <f>ROW(Source!A795)</f>
        <v>795</v>
      </c>
      <c r="B1163">
        <v>51655767</v>
      </c>
      <c r="C1163">
        <v>51655753</v>
      </c>
      <c r="D1163">
        <v>49510719</v>
      </c>
      <c r="E1163">
        <v>70</v>
      </c>
      <c r="F1163">
        <v>1</v>
      </c>
      <c r="G1163">
        <v>1</v>
      </c>
      <c r="H1163">
        <v>1</v>
      </c>
      <c r="I1163" t="s">
        <v>942</v>
      </c>
      <c r="J1163" t="s">
        <v>3</v>
      </c>
      <c r="K1163" t="s">
        <v>943</v>
      </c>
      <c r="L1163">
        <v>1191</v>
      </c>
      <c r="N1163">
        <v>1013</v>
      </c>
      <c r="O1163" t="s">
        <v>904</v>
      </c>
      <c r="P1163" t="s">
        <v>904</v>
      </c>
      <c r="Q1163">
        <v>1</v>
      </c>
      <c r="X1163">
        <v>141</v>
      </c>
      <c r="Y1163">
        <v>0</v>
      </c>
      <c r="Z1163">
        <v>0</v>
      </c>
      <c r="AA1163">
        <v>0</v>
      </c>
      <c r="AB1163">
        <v>8.74</v>
      </c>
      <c r="AC1163">
        <v>0</v>
      </c>
      <c r="AD1163">
        <v>1</v>
      </c>
      <c r="AE1163">
        <v>1</v>
      </c>
      <c r="AF1163" t="s">
        <v>20</v>
      </c>
      <c r="AG1163">
        <v>148.05000000000001</v>
      </c>
      <c r="AH1163">
        <v>2</v>
      </c>
      <c r="AI1163">
        <v>51655754</v>
      </c>
      <c r="AJ1163">
        <v>1001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">
      <c r="A1164">
        <f>ROW(Source!A795)</f>
        <v>795</v>
      </c>
      <c r="B1164">
        <v>51655768</v>
      </c>
      <c r="C1164">
        <v>51655753</v>
      </c>
      <c r="D1164">
        <v>49510905</v>
      </c>
      <c r="E1164">
        <v>70</v>
      </c>
      <c r="F1164">
        <v>1</v>
      </c>
      <c r="G1164">
        <v>1</v>
      </c>
      <c r="H1164">
        <v>1</v>
      </c>
      <c r="I1164" t="s">
        <v>905</v>
      </c>
      <c r="J1164" t="s">
        <v>3</v>
      </c>
      <c r="K1164" t="s">
        <v>906</v>
      </c>
      <c r="L1164">
        <v>1191</v>
      </c>
      <c r="N1164">
        <v>1013</v>
      </c>
      <c r="O1164" t="s">
        <v>904</v>
      </c>
      <c r="P1164" t="s">
        <v>904</v>
      </c>
      <c r="Q1164">
        <v>1</v>
      </c>
      <c r="X1164">
        <v>0.94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2</v>
      </c>
      <c r="AF1164" t="s">
        <v>20</v>
      </c>
      <c r="AG1164">
        <v>0.98699999999999999</v>
      </c>
      <c r="AH1164">
        <v>2</v>
      </c>
      <c r="AI1164">
        <v>51655755</v>
      </c>
      <c r="AJ1164">
        <v>1002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">
      <c r="A1165">
        <f>ROW(Source!A795)</f>
        <v>795</v>
      </c>
      <c r="B1165">
        <v>51655769</v>
      </c>
      <c r="C1165">
        <v>51655753</v>
      </c>
      <c r="D1165">
        <v>49672573</v>
      </c>
      <c r="E1165">
        <v>1</v>
      </c>
      <c r="F1165">
        <v>1</v>
      </c>
      <c r="G1165">
        <v>1</v>
      </c>
      <c r="H1165">
        <v>2</v>
      </c>
      <c r="I1165" t="s">
        <v>907</v>
      </c>
      <c r="J1165" t="s">
        <v>908</v>
      </c>
      <c r="K1165" t="s">
        <v>909</v>
      </c>
      <c r="L1165">
        <v>1367</v>
      </c>
      <c r="N1165">
        <v>1011</v>
      </c>
      <c r="O1165" t="s">
        <v>910</v>
      </c>
      <c r="P1165" t="s">
        <v>910</v>
      </c>
      <c r="Q1165">
        <v>1</v>
      </c>
      <c r="X1165">
        <v>0.38</v>
      </c>
      <c r="Y1165">
        <v>0</v>
      </c>
      <c r="Z1165">
        <v>115.4</v>
      </c>
      <c r="AA1165">
        <v>13.5</v>
      </c>
      <c r="AB1165">
        <v>0</v>
      </c>
      <c r="AC1165">
        <v>0</v>
      </c>
      <c r="AD1165">
        <v>1</v>
      </c>
      <c r="AE1165">
        <v>0</v>
      </c>
      <c r="AF1165" t="s">
        <v>20</v>
      </c>
      <c r="AG1165">
        <v>0.39900000000000002</v>
      </c>
      <c r="AH1165">
        <v>2</v>
      </c>
      <c r="AI1165">
        <v>51655756</v>
      </c>
      <c r="AJ1165">
        <v>1003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">
      <c r="A1166">
        <f>ROW(Source!A795)</f>
        <v>795</v>
      </c>
      <c r="B1166">
        <v>51655770</v>
      </c>
      <c r="C1166">
        <v>51655753</v>
      </c>
      <c r="D1166">
        <v>49672703</v>
      </c>
      <c r="E1166">
        <v>1</v>
      </c>
      <c r="F1166">
        <v>1</v>
      </c>
      <c r="G1166">
        <v>1</v>
      </c>
      <c r="H1166">
        <v>2</v>
      </c>
      <c r="I1166" t="s">
        <v>944</v>
      </c>
      <c r="J1166" t="s">
        <v>945</v>
      </c>
      <c r="K1166" t="s">
        <v>946</v>
      </c>
      <c r="L1166">
        <v>1367</v>
      </c>
      <c r="N1166">
        <v>1011</v>
      </c>
      <c r="O1166" t="s">
        <v>910</v>
      </c>
      <c r="P1166" t="s">
        <v>910</v>
      </c>
      <c r="Q1166">
        <v>1</v>
      </c>
      <c r="X1166">
        <v>0.34</v>
      </c>
      <c r="Y1166">
        <v>0</v>
      </c>
      <c r="Z1166">
        <v>6.66</v>
      </c>
      <c r="AA1166">
        <v>0</v>
      </c>
      <c r="AB1166">
        <v>0</v>
      </c>
      <c r="AC1166">
        <v>0</v>
      </c>
      <c r="AD1166">
        <v>1</v>
      </c>
      <c r="AE1166">
        <v>0</v>
      </c>
      <c r="AF1166" t="s">
        <v>20</v>
      </c>
      <c r="AG1166">
        <v>0.35700000000000004</v>
      </c>
      <c r="AH1166">
        <v>2</v>
      </c>
      <c r="AI1166">
        <v>51655757</v>
      </c>
      <c r="AJ1166">
        <v>1004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">
      <c r="A1167">
        <f>ROW(Source!A795)</f>
        <v>795</v>
      </c>
      <c r="B1167">
        <v>51655771</v>
      </c>
      <c r="C1167">
        <v>51655753</v>
      </c>
      <c r="D1167">
        <v>49673503</v>
      </c>
      <c r="E1167">
        <v>1</v>
      </c>
      <c r="F1167">
        <v>1</v>
      </c>
      <c r="G1167">
        <v>1</v>
      </c>
      <c r="H1167">
        <v>2</v>
      </c>
      <c r="I1167" t="s">
        <v>914</v>
      </c>
      <c r="J1167" t="s">
        <v>915</v>
      </c>
      <c r="K1167" t="s">
        <v>916</v>
      </c>
      <c r="L1167">
        <v>1367</v>
      </c>
      <c r="N1167">
        <v>1011</v>
      </c>
      <c r="O1167" t="s">
        <v>910</v>
      </c>
      <c r="P1167" t="s">
        <v>910</v>
      </c>
      <c r="Q1167">
        <v>1</v>
      </c>
      <c r="X1167">
        <v>0.56000000000000005</v>
      </c>
      <c r="Y1167">
        <v>0</v>
      </c>
      <c r="Z1167">
        <v>65.709999999999994</v>
      </c>
      <c r="AA1167">
        <v>11.6</v>
      </c>
      <c r="AB1167">
        <v>0</v>
      </c>
      <c r="AC1167">
        <v>0</v>
      </c>
      <c r="AD1167">
        <v>1</v>
      </c>
      <c r="AE1167">
        <v>0</v>
      </c>
      <c r="AF1167" t="s">
        <v>20</v>
      </c>
      <c r="AG1167">
        <v>0.58800000000000008</v>
      </c>
      <c r="AH1167">
        <v>2</v>
      </c>
      <c r="AI1167">
        <v>51655758</v>
      </c>
      <c r="AJ1167">
        <v>1005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">
      <c r="A1168">
        <f>ROW(Source!A795)</f>
        <v>795</v>
      </c>
      <c r="B1168">
        <v>51655772</v>
      </c>
      <c r="C1168">
        <v>51655753</v>
      </c>
      <c r="D1168">
        <v>49673715</v>
      </c>
      <c r="E1168">
        <v>1</v>
      </c>
      <c r="F1168">
        <v>1</v>
      </c>
      <c r="G1168">
        <v>1</v>
      </c>
      <c r="H1168">
        <v>2</v>
      </c>
      <c r="I1168" t="s">
        <v>926</v>
      </c>
      <c r="J1168" t="s">
        <v>927</v>
      </c>
      <c r="K1168" t="s">
        <v>928</v>
      </c>
      <c r="L1168">
        <v>1367</v>
      </c>
      <c r="N1168">
        <v>1011</v>
      </c>
      <c r="O1168" t="s">
        <v>910</v>
      </c>
      <c r="P1168" t="s">
        <v>910</v>
      </c>
      <c r="Q1168">
        <v>1</v>
      </c>
      <c r="X1168">
        <v>1.4</v>
      </c>
      <c r="Y1168">
        <v>0</v>
      </c>
      <c r="Z1168">
        <v>8.1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20</v>
      </c>
      <c r="AG1168">
        <v>1.47</v>
      </c>
      <c r="AH1168">
        <v>2</v>
      </c>
      <c r="AI1168">
        <v>51655759</v>
      </c>
      <c r="AJ1168">
        <v>1006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">
      <c r="A1169">
        <f>ROW(Source!A795)</f>
        <v>795</v>
      </c>
      <c r="B1169">
        <v>51655773</v>
      </c>
      <c r="C1169">
        <v>51655753</v>
      </c>
      <c r="D1169">
        <v>49521144</v>
      </c>
      <c r="E1169">
        <v>1</v>
      </c>
      <c r="F1169">
        <v>1</v>
      </c>
      <c r="G1169">
        <v>1</v>
      </c>
      <c r="H1169">
        <v>3</v>
      </c>
      <c r="I1169" t="s">
        <v>947</v>
      </c>
      <c r="J1169" t="s">
        <v>948</v>
      </c>
      <c r="K1169" t="s">
        <v>949</v>
      </c>
      <c r="L1169">
        <v>1348</v>
      </c>
      <c r="N1169">
        <v>1009</v>
      </c>
      <c r="O1169" t="s">
        <v>105</v>
      </c>
      <c r="P1169" t="s">
        <v>105</v>
      </c>
      <c r="Q1169">
        <v>1000</v>
      </c>
      <c r="X1169">
        <v>8.8999999999999995E-4</v>
      </c>
      <c r="Y1169">
        <v>26499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 t="s">
        <v>3</v>
      </c>
      <c r="AG1169">
        <v>8.8999999999999995E-4</v>
      </c>
      <c r="AH1169">
        <v>2</v>
      </c>
      <c r="AI1169">
        <v>51655760</v>
      </c>
      <c r="AJ1169">
        <v>1007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">
      <c r="A1170">
        <f>ROW(Source!A795)</f>
        <v>795</v>
      </c>
      <c r="B1170">
        <v>51655774</v>
      </c>
      <c r="C1170">
        <v>51655753</v>
      </c>
      <c r="D1170">
        <v>49524301</v>
      </c>
      <c r="E1170">
        <v>1</v>
      </c>
      <c r="F1170">
        <v>1</v>
      </c>
      <c r="G1170">
        <v>1</v>
      </c>
      <c r="H1170">
        <v>3</v>
      </c>
      <c r="I1170" t="s">
        <v>929</v>
      </c>
      <c r="J1170" t="s">
        <v>930</v>
      </c>
      <c r="K1170" t="s">
        <v>931</v>
      </c>
      <c r="L1170">
        <v>1348</v>
      </c>
      <c r="N1170">
        <v>1009</v>
      </c>
      <c r="O1170" t="s">
        <v>105</v>
      </c>
      <c r="P1170" t="s">
        <v>105</v>
      </c>
      <c r="Q1170">
        <v>1000</v>
      </c>
      <c r="X1170">
        <v>4.0999999999999999E-4</v>
      </c>
      <c r="Y1170">
        <v>10362</v>
      </c>
      <c r="Z1170">
        <v>0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3</v>
      </c>
      <c r="AG1170">
        <v>4.0999999999999999E-4</v>
      </c>
      <c r="AH1170">
        <v>2</v>
      </c>
      <c r="AI1170">
        <v>51655761</v>
      </c>
      <c r="AJ1170">
        <v>1008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">
      <c r="A1171">
        <f>ROW(Source!A795)</f>
        <v>795</v>
      </c>
      <c r="B1171">
        <v>51655775</v>
      </c>
      <c r="C1171">
        <v>51655753</v>
      </c>
      <c r="D1171">
        <v>49525488</v>
      </c>
      <c r="E1171">
        <v>1</v>
      </c>
      <c r="F1171">
        <v>1</v>
      </c>
      <c r="G1171">
        <v>1</v>
      </c>
      <c r="H1171">
        <v>3</v>
      </c>
      <c r="I1171" t="s">
        <v>917</v>
      </c>
      <c r="J1171" t="s">
        <v>918</v>
      </c>
      <c r="K1171" t="s">
        <v>919</v>
      </c>
      <c r="L1171">
        <v>1346</v>
      </c>
      <c r="N1171">
        <v>1009</v>
      </c>
      <c r="O1171" t="s">
        <v>920</v>
      </c>
      <c r="P1171" t="s">
        <v>920</v>
      </c>
      <c r="Q1171">
        <v>1</v>
      </c>
      <c r="X1171">
        <v>15</v>
      </c>
      <c r="Y1171">
        <v>9.0399999999999991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0</v>
      </c>
      <c r="AF1171" t="s">
        <v>3</v>
      </c>
      <c r="AG1171">
        <v>15</v>
      </c>
      <c r="AH1171">
        <v>2</v>
      </c>
      <c r="AI1171">
        <v>51655762</v>
      </c>
      <c r="AJ1171">
        <v>1009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">
      <c r="A1172">
        <f>ROW(Source!A795)</f>
        <v>795</v>
      </c>
      <c r="B1172">
        <v>51655776</v>
      </c>
      <c r="C1172">
        <v>51655753</v>
      </c>
      <c r="D1172">
        <v>49526492</v>
      </c>
      <c r="E1172">
        <v>1</v>
      </c>
      <c r="F1172">
        <v>1</v>
      </c>
      <c r="G1172">
        <v>1</v>
      </c>
      <c r="H1172">
        <v>3</v>
      </c>
      <c r="I1172" t="s">
        <v>921</v>
      </c>
      <c r="J1172" t="s">
        <v>922</v>
      </c>
      <c r="K1172" t="s">
        <v>923</v>
      </c>
      <c r="L1172">
        <v>1346</v>
      </c>
      <c r="N1172">
        <v>1009</v>
      </c>
      <c r="O1172" t="s">
        <v>920</v>
      </c>
      <c r="P1172" t="s">
        <v>920</v>
      </c>
      <c r="Q1172">
        <v>1</v>
      </c>
      <c r="X1172">
        <v>8</v>
      </c>
      <c r="Y1172">
        <v>23.09</v>
      </c>
      <c r="Z1172">
        <v>0</v>
      </c>
      <c r="AA1172">
        <v>0</v>
      </c>
      <c r="AB1172">
        <v>0</v>
      </c>
      <c r="AC1172">
        <v>0</v>
      </c>
      <c r="AD1172">
        <v>1</v>
      </c>
      <c r="AE1172">
        <v>0</v>
      </c>
      <c r="AF1172" t="s">
        <v>3</v>
      </c>
      <c r="AG1172">
        <v>8</v>
      </c>
      <c r="AH1172">
        <v>2</v>
      </c>
      <c r="AI1172">
        <v>51655763</v>
      </c>
      <c r="AJ1172">
        <v>1010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">
      <c r="A1173">
        <f>ROW(Source!A795)</f>
        <v>795</v>
      </c>
      <c r="B1173">
        <v>51655777</v>
      </c>
      <c r="C1173">
        <v>51655753</v>
      </c>
      <c r="D1173">
        <v>49512814</v>
      </c>
      <c r="E1173">
        <v>70</v>
      </c>
      <c r="F1173">
        <v>1</v>
      </c>
      <c r="G1173">
        <v>1</v>
      </c>
      <c r="H1173">
        <v>3</v>
      </c>
      <c r="I1173" t="s">
        <v>974</v>
      </c>
      <c r="J1173" t="s">
        <v>3</v>
      </c>
      <c r="K1173" t="s">
        <v>975</v>
      </c>
      <c r="L1173">
        <v>1327</v>
      </c>
      <c r="N1173">
        <v>1005</v>
      </c>
      <c r="O1173" t="s">
        <v>52</v>
      </c>
      <c r="P1173" t="s">
        <v>52</v>
      </c>
      <c r="Q1173">
        <v>1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1</v>
      </c>
      <c r="AD1173">
        <v>0</v>
      </c>
      <c r="AE1173">
        <v>0</v>
      </c>
      <c r="AF1173" t="s">
        <v>3</v>
      </c>
      <c r="AG1173">
        <v>0</v>
      </c>
      <c r="AH1173">
        <v>3</v>
      </c>
      <c r="AI1173">
        <v>-1</v>
      </c>
      <c r="AJ1173" t="s">
        <v>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">
      <c r="A1174">
        <f>ROW(Source!A795)</f>
        <v>795</v>
      </c>
      <c r="B1174">
        <v>51655778</v>
      </c>
      <c r="C1174">
        <v>51655753</v>
      </c>
      <c r="D1174">
        <v>49555131</v>
      </c>
      <c r="E1174">
        <v>1</v>
      </c>
      <c r="F1174">
        <v>1</v>
      </c>
      <c r="G1174">
        <v>1</v>
      </c>
      <c r="H1174">
        <v>3</v>
      </c>
      <c r="I1174" t="s">
        <v>950</v>
      </c>
      <c r="J1174" t="s">
        <v>951</v>
      </c>
      <c r="K1174" t="s">
        <v>952</v>
      </c>
      <c r="L1174">
        <v>1348</v>
      </c>
      <c r="N1174">
        <v>1009</v>
      </c>
      <c r="O1174" t="s">
        <v>105</v>
      </c>
      <c r="P1174" t="s">
        <v>105</v>
      </c>
      <c r="Q1174">
        <v>1000</v>
      </c>
      <c r="X1174">
        <v>5.0099999999999997E-3</v>
      </c>
      <c r="Y1174">
        <v>17183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 t="s">
        <v>3</v>
      </c>
      <c r="AG1174">
        <v>5.0099999999999997E-3</v>
      </c>
      <c r="AH1174">
        <v>2</v>
      </c>
      <c r="AI1174">
        <v>51655764</v>
      </c>
      <c r="AJ1174">
        <v>1011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">
      <c r="A1175">
        <f>ROW(Source!A795)</f>
        <v>795</v>
      </c>
      <c r="B1175">
        <v>51655779</v>
      </c>
      <c r="C1175">
        <v>51655753</v>
      </c>
      <c r="D1175">
        <v>49514607</v>
      </c>
      <c r="E1175">
        <v>70</v>
      </c>
      <c r="F1175">
        <v>1</v>
      </c>
      <c r="G1175">
        <v>1</v>
      </c>
      <c r="H1175">
        <v>3</v>
      </c>
      <c r="I1175" t="s">
        <v>976</v>
      </c>
      <c r="J1175" t="s">
        <v>3</v>
      </c>
      <c r="K1175" t="s">
        <v>977</v>
      </c>
      <c r="L1175">
        <v>1327</v>
      </c>
      <c r="N1175">
        <v>1005</v>
      </c>
      <c r="O1175" t="s">
        <v>52</v>
      </c>
      <c r="P1175" t="s">
        <v>52</v>
      </c>
      <c r="Q1175">
        <v>1</v>
      </c>
      <c r="X1175">
        <v>100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 t="s">
        <v>3</v>
      </c>
      <c r="AG1175">
        <v>100</v>
      </c>
      <c r="AH1175">
        <v>3</v>
      </c>
      <c r="AI1175">
        <v>-1</v>
      </c>
      <c r="AJ1175" t="s">
        <v>3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">
      <c r="A1176">
        <f>ROW(Source!A795)</f>
        <v>795</v>
      </c>
      <c r="B1176">
        <v>51655780</v>
      </c>
      <c r="C1176">
        <v>51655753</v>
      </c>
      <c r="D1176">
        <v>49514616</v>
      </c>
      <c r="E1176">
        <v>70</v>
      </c>
      <c r="F1176">
        <v>1</v>
      </c>
      <c r="G1176">
        <v>1</v>
      </c>
      <c r="H1176">
        <v>3</v>
      </c>
      <c r="I1176" t="s">
        <v>978</v>
      </c>
      <c r="J1176" t="s">
        <v>3</v>
      </c>
      <c r="K1176" t="s">
        <v>979</v>
      </c>
      <c r="L1176">
        <v>1346</v>
      </c>
      <c r="N1176">
        <v>1009</v>
      </c>
      <c r="O1176" t="s">
        <v>920</v>
      </c>
      <c r="P1176" t="s">
        <v>920</v>
      </c>
      <c r="Q1176">
        <v>1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1</v>
      </c>
      <c r="AD1176">
        <v>0</v>
      </c>
      <c r="AE1176">
        <v>0</v>
      </c>
      <c r="AF1176" t="s">
        <v>3</v>
      </c>
      <c r="AG1176">
        <v>0</v>
      </c>
      <c r="AH1176">
        <v>3</v>
      </c>
      <c r="AI1176">
        <v>-1</v>
      </c>
      <c r="AJ1176" t="s">
        <v>3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">
      <c r="A1177">
        <f>ROW(Source!A795)</f>
        <v>795</v>
      </c>
      <c r="B1177">
        <v>51655781</v>
      </c>
      <c r="C1177">
        <v>51655753</v>
      </c>
      <c r="D1177">
        <v>49514616</v>
      </c>
      <c r="E1177">
        <v>70</v>
      </c>
      <c r="F1177">
        <v>1</v>
      </c>
      <c r="G1177">
        <v>1</v>
      </c>
      <c r="H1177">
        <v>3</v>
      </c>
      <c r="I1177" t="s">
        <v>978</v>
      </c>
      <c r="J1177" t="s">
        <v>3</v>
      </c>
      <c r="K1177" t="s">
        <v>980</v>
      </c>
      <c r="L1177">
        <v>1371</v>
      </c>
      <c r="N1177">
        <v>1013</v>
      </c>
      <c r="O1177" t="s">
        <v>17</v>
      </c>
      <c r="P1177" t="s">
        <v>17</v>
      </c>
      <c r="Q1177">
        <v>1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</v>
      </c>
      <c r="AD1177">
        <v>0</v>
      </c>
      <c r="AE1177">
        <v>0</v>
      </c>
      <c r="AF1177" t="s">
        <v>3</v>
      </c>
      <c r="AG1177">
        <v>0</v>
      </c>
      <c r="AH1177">
        <v>3</v>
      </c>
      <c r="AI1177">
        <v>-1</v>
      </c>
      <c r="AJ1177" t="s">
        <v>3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">
      <c r="A1178">
        <f>ROW(Source!A795)</f>
        <v>795</v>
      </c>
      <c r="B1178">
        <v>51655782</v>
      </c>
      <c r="C1178">
        <v>51655753</v>
      </c>
      <c r="D1178">
        <v>49514677</v>
      </c>
      <c r="E1178">
        <v>70</v>
      </c>
      <c r="F1178">
        <v>1</v>
      </c>
      <c r="G1178">
        <v>1</v>
      </c>
      <c r="H1178">
        <v>3</v>
      </c>
      <c r="I1178" t="s">
        <v>981</v>
      </c>
      <c r="J1178" t="s">
        <v>3</v>
      </c>
      <c r="K1178" t="s">
        <v>982</v>
      </c>
      <c r="L1178">
        <v>1371</v>
      </c>
      <c r="N1178">
        <v>1013</v>
      </c>
      <c r="O1178" t="s">
        <v>17</v>
      </c>
      <c r="P1178" t="s">
        <v>17</v>
      </c>
      <c r="Q1178">
        <v>1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</v>
      </c>
      <c r="AD1178">
        <v>0</v>
      </c>
      <c r="AE1178">
        <v>0</v>
      </c>
      <c r="AF1178" t="s">
        <v>3</v>
      </c>
      <c r="AG1178">
        <v>0</v>
      </c>
      <c r="AH1178">
        <v>3</v>
      </c>
      <c r="AI1178">
        <v>-1</v>
      </c>
      <c r="AJ1178" t="s">
        <v>3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">
      <c r="A1179">
        <f>ROW(Source!A798)</f>
        <v>798</v>
      </c>
      <c r="B1179">
        <v>51655793</v>
      </c>
      <c r="C1179">
        <v>51655785</v>
      </c>
      <c r="D1179">
        <v>49510767</v>
      </c>
      <c r="E1179">
        <v>70</v>
      </c>
      <c r="F1179">
        <v>1</v>
      </c>
      <c r="G1179">
        <v>1</v>
      </c>
      <c r="H1179">
        <v>1</v>
      </c>
      <c r="I1179" t="s">
        <v>953</v>
      </c>
      <c r="J1179" t="s">
        <v>3</v>
      </c>
      <c r="K1179" t="s">
        <v>954</v>
      </c>
      <c r="L1179">
        <v>1191</v>
      </c>
      <c r="N1179">
        <v>1013</v>
      </c>
      <c r="O1179" t="s">
        <v>904</v>
      </c>
      <c r="P1179" t="s">
        <v>904</v>
      </c>
      <c r="Q1179">
        <v>1</v>
      </c>
      <c r="X1179">
        <v>5</v>
      </c>
      <c r="Y1179">
        <v>0</v>
      </c>
      <c r="Z1179">
        <v>0</v>
      </c>
      <c r="AA1179">
        <v>0</v>
      </c>
      <c r="AB1179">
        <v>9.92</v>
      </c>
      <c r="AC1179">
        <v>0</v>
      </c>
      <c r="AD1179">
        <v>1</v>
      </c>
      <c r="AE1179">
        <v>1</v>
      </c>
      <c r="AF1179" t="s">
        <v>3</v>
      </c>
      <c r="AG1179">
        <v>5</v>
      </c>
      <c r="AH1179">
        <v>2</v>
      </c>
      <c r="AI1179">
        <v>51655786</v>
      </c>
      <c r="AJ1179">
        <v>1014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">
      <c r="A1180">
        <f>ROW(Source!A798)</f>
        <v>798</v>
      </c>
      <c r="B1180">
        <v>51655794</v>
      </c>
      <c r="C1180">
        <v>51655785</v>
      </c>
      <c r="D1180">
        <v>49510905</v>
      </c>
      <c r="E1180">
        <v>70</v>
      </c>
      <c r="F1180">
        <v>1</v>
      </c>
      <c r="G1180">
        <v>1</v>
      </c>
      <c r="H1180">
        <v>1</v>
      </c>
      <c r="I1180" t="s">
        <v>905</v>
      </c>
      <c r="J1180" t="s">
        <v>3</v>
      </c>
      <c r="K1180" t="s">
        <v>906</v>
      </c>
      <c r="L1180">
        <v>1191</v>
      </c>
      <c r="N1180">
        <v>1013</v>
      </c>
      <c r="O1180" t="s">
        <v>904</v>
      </c>
      <c r="P1180" t="s">
        <v>904</v>
      </c>
      <c r="Q1180">
        <v>1</v>
      </c>
      <c r="X1180">
        <v>0.43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2</v>
      </c>
      <c r="AF1180" t="s">
        <v>3</v>
      </c>
      <c r="AG1180">
        <v>0.43</v>
      </c>
      <c r="AH1180">
        <v>2</v>
      </c>
      <c r="AI1180">
        <v>51655787</v>
      </c>
      <c r="AJ1180">
        <v>1015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">
      <c r="A1181">
        <f>ROW(Source!A798)</f>
        <v>798</v>
      </c>
      <c r="B1181">
        <v>51655795</v>
      </c>
      <c r="C1181">
        <v>51655785</v>
      </c>
      <c r="D1181">
        <v>49673503</v>
      </c>
      <c r="E1181">
        <v>1</v>
      </c>
      <c r="F1181">
        <v>1</v>
      </c>
      <c r="G1181">
        <v>1</v>
      </c>
      <c r="H1181">
        <v>2</v>
      </c>
      <c r="I1181" t="s">
        <v>914</v>
      </c>
      <c r="J1181" t="s">
        <v>915</v>
      </c>
      <c r="K1181" t="s">
        <v>916</v>
      </c>
      <c r="L1181">
        <v>1367</v>
      </c>
      <c r="N1181">
        <v>1011</v>
      </c>
      <c r="O1181" t="s">
        <v>910</v>
      </c>
      <c r="P1181" t="s">
        <v>910</v>
      </c>
      <c r="Q1181">
        <v>1</v>
      </c>
      <c r="X1181">
        <v>0.43</v>
      </c>
      <c r="Y1181">
        <v>0</v>
      </c>
      <c r="Z1181">
        <v>65.709999999999994</v>
      </c>
      <c r="AA1181">
        <v>11.6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0.43</v>
      </c>
      <c r="AH1181">
        <v>2</v>
      </c>
      <c r="AI1181">
        <v>51655788</v>
      </c>
      <c r="AJ1181">
        <v>1016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">
      <c r="A1182">
        <f>ROW(Source!A798)</f>
        <v>798</v>
      </c>
      <c r="B1182">
        <v>51655796</v>
      </c>
      <c r="C1182">
        <v>51655785</v>
      </c>
      <c r="D1182">
        <v>49523581</v>
      </c>
      <c r="E1182">
        <v>1</v>
      </c>
      <c r="F1182">
        <v>1</v>
      </c>
      <c r="G1182">
        <v>1</v>
      </c>
      <c r="H1182">
        <v>3</v>
      </c>
      <c r="I1182" t="s">
        <v>955</v>
      </c>
      <c r="J1182" t="s">
        <v>956</v>
      </c>
      <c r="K1182" t="s">
        <v>957</v>
      </c>
      <c r="L1182">
        <v>1301</v>
      </c>
      <c r="N1182">
        <v>1003</v>
      </c>
      <c r="O1182" t="s">
        <v>958</v>
      </c>
      <c r="P1182" t="s">
        <v>958</v>
      </c>
      <c r="Q1182">
        <v>1</v>
      </c>
      <c r="X1182">
        <v>20</v>
      </c>
      <c r="Y1182">
        <v>3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20</v>
      </c>
      <c r="AH1182">
        <v>2</v>
      </c>
      <c r="AI1182">
        <v>51655790</v>
      </c>
      <c r="AJ1182">
        <v>1018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">
      <c r="A1183">
        <f>ROW(Source!A798)</f>
        <v>798</v>
      </c>
      <c r="B1183">
        <v>51655797</v>
      </c>
      <c r="C1183">
        <v>51655785</v>
      </c>
      <c r="D1183">
        <v>49513635</v>
      </c>
      <c r="E1183">
        <v>70</v>
      </c>
      <c r="F1183">
        <v>1</v>
      </c>
      <c r="G1183">
        <v>1</v>
      </c>
      <c r="H1183">
        <v>3</v>
      </c>
      <c r="I1183" t="s">
        <v>985</v>
      </c>
      <c r="J1183" t="s">
        <v>3</v>
      </c>
      <c r="K1183" t="s">
        <v>986</v>
      </c>
      <c r="L1183">
        <v>1327</v>
      </c>
      <c r="N1183">
        <v>1005</v>
      </c>
      <c r="O1183" t="s">
        <v>52</v>
      </c>
      <c r="P1183" t="s">
        <v>52</v>
      </c>
      <c r="Q1183">
        <v>1</v>
      </c>
      <c r="X1183">
        <v>11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 t="s">
        <v>3</v>
      </c>
      <c r="AG1183">
        <v>11</v>
      </c>
      <c r="AH1183">
        <v>3</v>
      </c>
      <c r="AI1183">
        <v>-1</v>
      </c>
      <c r="AJ1183" t="s">
        <v>3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">
      <c r="A1184">
        <f>ROW(Source!A798)</f>
        <v>798</v>
      </c>
      <c r="B1184">
        <v>51655798</v>
      </c>
      <c r="C1184">
        <v>51655785</v>
      </c>
      <c r="D1184">
        <v>49553409</v>
      </c>
      <c r="E1184">
        <v>1</v>
      </c>
      <c r="F1184">
        <v>1</v>
      </c>
      <c r="G1184">
        <v>1</v>
      </c>
      <c r="H1184">
        <v>3</v>
      </c>
      <c r="I1184" t="s">
        <v>122</v>
      </c>
      <c r="J1184" t="s">
        <v>125</v>
      </c>
      <c r="K1184" t="s">
        <v>123</v>
      </c>
      <c r="L1184">
        <v>1296</v>
      </c>
      <c r="N1184">
        <v>1002</v>
      </c>
      <c r="O1184" t="s">
        <v>124</v>
      </c>
      <c r="P1184" t="s">
        <v>124</v>
      </c>
      <c r="Q1184">
        <v>1</v>
      </c>
      <c r="X1184">
        <v>1.5</v>
      </c>
      <c r="Y1184">
        <v>65.58</v>
      </c>
      <c r="Z1184">
        <v>0</v>
      </c>
      <c r="AA1184">
        <v>0</v>
      </c>
      <c r="AB1184">
        <v>0</v>
      </c>
      <c r="AC1184">
        <v>0</v>
      </c>
      <c r="AD1184">
        <v>1</v>
      </c>
      <c r="AE1184">
        <v>0</v>
      </c>
      <c r="AF1184" t="s">
        <v>3</v>
      </c>
      <c r="AG1184">
        <v>1.5</v>
      </c>
      <c r="AH1184">
        <v>2</v>
      </c>
      <c r="AI1184">
        <v>51655791</v>
      </c>
      <c r="AJ1184">
        <v>1019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">
      <c r="A1185">
        <f>ROW(Source!A798)</f>
        <v>798</v>
      </c>
      <c r="B1185">
        <v>51655799</v>
      </c>
      <c r="C1185">
        <v>51655785</v>
      </c>
      <c r="D1185">
        <v>49554226</v>
      </c>
      <c r="E1185">
        <v>1</v>
      </c>
      <c r="F1185">
        <v>1</v>
      </c>
      <c r="G1185">
        <v>1</v>
      </c>
      <c r="H1185">
        <v>3</v>
      </c>
      <c r="I1185" t="s">
        <v>987</v>
      </c>
      <c r="J1185" t="s">
        <v>988</v>
      </c>
      <c r="K1185" t="s">
        <v>989</v>
      </c>
      <c r="L1185">
        <v>1296</v>
      </c>
      <c r="N1185">
        <v>1002</v>
      </c>
      <c r="O1185" t="s">
        <v>124</v>
      </c>
      <c r="P1185" t="s">
        <v>124</v>
      </c>
      <c r="Q1185">
        <v>1</v>
      </c>
      <c r="X1185">
        <v>0</v>
      </c>
      <c r="Y1185">
        <v>269.51</v>
      </c>
      <c r="Z1185">
        <v>0</v>
      </c>
      <c r="AA1185">
        <v>0</v>
      </c>
      <c r="AB1185">
        <v>0</v>
      </c>
      <c r="AC1185">
        <v>1</v>
      </c>
      <c r="AD1185">
        <v>0</v>
      </c>
      <c r="AE1185">
        <v>0</v>
      </c>
      <c r="AF1185" t="s">
        <v>3</v>
      </c>
      <c r="AG1185">
        <v>0</v>
      </c>
      <c r="AH1185">
        <v>3</v>
      </c>
      <c r="AI1185">
        <v>-1</v>
      </c>
      <c r="AJ1185" t="s">
        <v>3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">
      <c r="A1186">
        <f>ROW(Source!A798)</f>
        <v>798</v>
      </c>
      <c r="B1186">
        <v>51655800</v>
      </c>
      <c r="C1186">
        <v>51655785</v>
      </c>
      <c r="D1186">
        <v>49555331</v>
      </c>
      <c r="E1186">
        <v>1</v>
      </c>
      <c r="F1186">
        <v>1</v>
      </c>
      <c r="G1186">
        <v>1</v>
      </c>
      <c r="H1186">
        <v>3</v>
      </c>
      <c r="I1186" t="s">
        <v>127</v>
      </c>
      <c r="J1186" t="s">
        <v>129</v>
      </c>
      <c r="K1186" t="s">
        <v>128</v>
      </c>
      <c r="L1186">
        <v>1296</v>
      </c>
      <c r="N1186">
        <v>1002</v>
      </c>
      <c r="O1186" t="s">
        <v>124</v>
      </c>
      <c r="P1186" t="s">
        <v>124</v>
      </c>
      <c r="Q1186">
        <v>1</v>
      </c>
      <c r="X1186">
        <v>5.7000000000000002E-2</v>
      </c>
      <c r="Y1186">
        <v>200.58</v>
      </c>
      <c r="Z1186">
        <v>0</v>
      </c>
      <c r="AA1186">
        <v>0</v>
      </c>
      <c r="AB1186">
        <v>0</v>
      </c>
      <c r="AC1186">
        <v>0</v>
      </c>
      <c r="AD1186">
        <v>1</v>
      </c>
      <c r="AE1186">
        <v>0</v>
      </c>
      <c r="AF1186" t="s">
        <v>3</v>
      </c>
      <c r="AG1186">
        <v>5.7000000000000002E-2</v>
      </c>
      <c r="AH1186">
        <v>2</v>
      </c>
      <c r="AI1186">
        <v>51655792</v>
      </c>
      <c r="AJ1186">
        <v>1020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">
      <c r="A1187">
        <f>ROW(Source!A802)</f>
        <v>802</v>
      </c>
      <c r="B1187">
        <v>51655812</v>
      </c>
      <c r="C1187">
        <v>51655804</v>
      </c>
      <c r="D1187">
        <v>49510767</v>
      </c>
      <c r="E1187">
        <v>70</v>
      </c>
      <c r="F1187">
        <v>1</v>
      </c>
      <c r="G1187">
        <v>1</v>
      </c>
      <c r="H1187">
        <v>1</v>
      </c>
      <c r="I1187" t="s">
        <v>953</v>
      </c>
      <c r="J1187" t="s">
        <v>3</v>
      </c>
      <c r="K1187" t="s">
        <v>954</v>
      </c>
      <c r="L1187">
        <v>1191</v>
      </c>
      <c r="N1187">
        <v>1013</v>
      </c>
      <c r="O1187" t="s">
        <v>904</v>
      </c>
      <c r="P1187" t="s">
        <v>904</v>
      </c>
      <c r="Q1187">
        <v>1</v>
      </c>
      <c r="X1187">
        <v>5</v>
      </c>
      <c r="Y1187">
        <v>0</v>
      </c>
      <c r="Z1187">
        <v>0</v>
      </c>
      <c r="AA1187">
        <v>0</v>
      </c>
      <c r="AB1187">
        <v>9.92</v>
      </c>
      <c r="AC1187">
        <v>0</v>
      </c>
      <c r="AD1187">
        <v>1</v>
      </c>
      <c r="AE1187">
        <v>1</v>
      </c>
      <c r="AF1187" t="s">
        <v>3</v>
      </c>
      <c r="AG1187">
        <v>5</v>
      </c>
      <c r="AH1187">
        <v>2</v>
      </c>
      <c r="AI1187">
        <v>51655805</v>
      </c>
      <c r="AJ1187">
        <v>1021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">
      <c r="A1188">
        <f>ROW(Source!A802)</f>
        <v>802</v>
      </c>
      <c r="B1188">
        <v>51655813</v>
      </c>
      <c r="C1188">
        <v>51655804</v>
      </c>
      <c r="D1188">
        <v>49510905</v>
      </c>
      <c r="E1188">
        <v>70</v>
      </c>
      <c r="F1188">
        <v>1</v>
      </c>
      <c r="G1188">
        <v>1</v>
      </c>
      <c r="H1188">
        <v>1</v>
      </c>
      <c r="I1188" t="s">
        <v>905</v>
      </c>
      <c r="J1188" t="s">
        <v>3</v>
      </c>
      <c r="K1188" t="s">
        <v>906</v>
      </c>
      <c r="L1188">
        <v>1191</v>
      </c>
      <c r="N1188">
        <v>1013</v>
      </c>
      <c r="O1188" t="s">
        <v>904</v>
      </c>
      <c r="P1188" t="s">
        <v>904</v>
      </c>
      <c r="Q1188">
        <v>1</v>
      </c>
      <c r="X1188">
        <v>0.43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1</v>
      </c>
      <c r="AE1188">
        <v>2</v>
      </c>
      <c r="AF1188" t="s">
        <v>3</v>
      </c>
      <c r="AG1188">
        <v>0.43</v>
      </c>
      <c r="AH1188">
        <v>2</v>
      </c>
      <c r="AI1188">
        <v>51655806</v>
      </c>
      <c r="AJ1188">
        <v>1022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">
      <c r="A1189">
        <f>ROW(Source!A802)</f>
        <v>802</v>
      </c>
      <c r="B1189">
        <v>51655814</v>
      </c>
      <c r="C1189">
        <v>51655804</v>
      </c>
      <c r="D1189">
        <v>49673503</v>
      </c>
      <c r="E1189">
        <v>1</v>
      </c>
      <c r="F1189">
        <v>1</v>
      </c>
      <c r="G1189">
        <v>1</v>
      </c>
      <c r="H1189">
        <v>2</v>
      </c>
      <c r="I1189" t="s">
        <v>914</v>
      </c>
      <c r="J1189" t="s">
        <v>915</v>
      </c>
      <c r="K1189" t="s">
        <v>916</v>
      </c>
      <c r="L1189">
        <v>1367</v>
      </c>
      <c r="N1189">
        <v>1011</v>
      </c>
      <c r="O1189" t="s">
        <v>910</v>
      </c>
      <c r="P1189" t="s">
        <v>910</v>
      </c>
      <c r="Q1189">
        <v>1</v>
      </c>
      <c r="X1189">
        <v>0.43</v>
      </c>
      <c r="Y1189">
        <v>0</v>
      </c>
      <c r="Z1189">
        <v>65.709999999999994</v>
      </c>
      <c r="AA1189">
        <v>11.6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0.43</v>
      </c>
      <c r="AH1189">
        <v>2</v>
      </c>
      <c r="AI1189">
        <v>51655807</v>
      </c>
      <c r="AJ1189">
        <v>1023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">
      <c r="A1190">
        <f>ROW(Source!A802)</f>
        <v>802</v>
      </c>
      <c r="B1190">
        <v>51655815</v>
      </c>
      <c r="C1190">
        <v>51655804</v>
      </c>
      <c r="D1190">
        <v>49523581</v>
      </c>
      <c r="E1190">
        <v>1</v>
      </c>
      <c r="F1190">
        <v>1</v>
      </c>
      <c r="G1190">
        <v>1</v>
      </c>
      <c r="H1190">
        <v>3</v>
      </c>
      <c r="I1190" t="s">
        <v>955</v>
      </c>
      <c r="J1190" t="s">
        <v>956</v>
      </c>
      <c r="K1190" t="s">
        <v>957</v>
      </c>
      <c r="L1190">
        <v>1301</v>
      </c>
      <c r="N1190">
        <v>1003</v>
      </c>
      <c r="O1190" t="s">
        <v>958</v>
      </c>
      <c r="P1190" t="s">
        <v>958</v>
      </c>
      <c r="Q1190">
        <v>1</v>
      </c>
      <c r="X1190">
        <v>20</v>
      </c>
      <c r="Y1190">
        <v>3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20</v>
      </c>
      <c r="AH1190">
        <v>2</v>
      </c>
      <c r="AI1190">
        <v>51655809</v>
      </c>
      <c r="AJ1190">
        <v>1025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">
      <c r="A1191">
        <f>ROW(Source!A802)</f>
        <v>802</v>
      </c>
      <c r="B1191">
        <v>51655816</v>
      </c>
      <c r="C1191">
        <v>51655804</v>
      </c>
      <c r="D1191">
        <v>49513635</v>
      </c>
      <c r="E1191">
        <v>70</v>
      </c>
      <c r="F1191">
        <v>1</v>
      </c>
      <c r="G1191">
        <v>1</v>
      </c>
      <c r="H1191">
        <v>3</v>
      </c>
      <c r="I1191" t="s">
        <v>985</v>
      </c>
      <c r="J1191" t="s">
        <v>3</v>
      </c>
      <c r="K1191" t="s">
        <v>986</v>
      </c>
      <c r="L1191">
        <v>1327</v>
      </c>
      <c r="N1191">
        <v>1005</v>
      </c>
      <c r="O1191" t="s">
        <v>52</v>
      </c>
      <c r="P1191" t="s">
        <v>52</v>
      </c>
      <c r="Q1191">
        <v>1</v>
      </c>
      <c r="X1191">
        <v>11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 t="s">
        <v>3</v>
      </c>
      <c r="AG1191">
        <v>11</v>
      </c>
      <c r="AH1191">
        <v>3</v>
      </c>
      <c r="AI1191">
        <v>-1</v>
      </c>
      <c r="AJ1191" t="s">
        <v>3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">
      <c r="A1192">
        <f>ROW(Source!A802)</f>
        <v>802</v>
      </c>
      <c r="B1192">
        <v>51655817</v>
      </c>
      <c r="C1192">
        <v>51655804</v>
      </c>
      <c r="D1192">
        <v>49553409</v>
      </c>
      <c r="E1192">
        <v>1</v>
      </c>
      <c r="F1192">
        <v>1</v>
      </c>
      <c r="G1192">
        <v>1</v>
      </c>
      <c r="H1192">
        <v>3</v>
      </c>
      <c r="I1192" t="s">
        <v>122</v>
      </c>
      <c r="J1192" t="s">
        <v>125</v>
      </c>
      <c r="K1192" t="s">
        <v>123</v>
      </c>
      <c r="L1192">
        <v>1296</v>
      </c>
      <c r="N1192">
        <v>1002</v>
      </c>
      <c r="O1192" t="s">
        <v>124</v>
      </c>
      <c r="P1192" t="s">
        <v>124</v>
      </c>
      <c r="Q1192">
        <v>1</v>
      </c>
      <c r="X1192">
        <v>1.5</v>
      </c>
      <c r="Y1192">
        <v>65.58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1.5</v>
      </c>
      <c r="AH1192">
        <v>2</v>
      </c>
      <c r="AI1192">
        <v>51655810</v>
      </c>
      <c r="AJ1192">
        <v>1026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">
      <c r="A1193">
        <f>ROW(Source!A802)</f>
        <v>802</v>
      </c>
      <c r="B1193">
        <v>51655818</v>
      </c>
      <c r="C1193">
        <v>51655804</v>
      </c>
      <c r="D1193">
        <v>49554226</v>
      </c>
      <c r="E1193">
        <v>1</v>
      </c>
      <c r="F1193">
        <v>1</v>
      </c>
      <c r="G1193">
        <v>1</v>
      </c>
      <c r="H1193">
        <v>3</v>
      </c>
      <c r="I1193" t="s">
        <v>987</v>
      </c>
      <c r="J1193" t="s">
        <v>988</v>
      </c>
      <c r="K1193" t="s">
        <v>989</v>
      </c>
      <c r="L1193">
        <v>1296</v>
      </c>
      <c r="N1193">
        <v>1002</v>
      </c>
      <c r="O1193" t="s">
        <v>124</v>
      </c>
      <c r="P1193" t="s">
        <v>124</v>
      </c>
      <c r="Q1193">
        <v>1</v>
      </c>
      <c r="X1193">
        <v>0</v>
      </c>
      <c r="Y1193">
        <v>269.51</v>
      </c>
      <c r="Z1193">
        <v>0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 t="s">
        <v>3</v>
      </c>
      <c r="AG1193">
        <v>0</v>
      </c>
      <c r="AH1193">
        <v>3</v>
      </c>
      <c r="AI1193">
        <v>-1</v>
      </c>
      <c r="AJ1193" t="s">
        <v>3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">
      <c r="A1194">
        <f>ROW(Source!A802)</f>
        <v>802</v>
      </c>
      <c r="B1194">
        <v>51655819</v>
      </c>
      <c r="C1194">
        <v>51655804</v>
      </c>
      <c r="D1194">
        <v>49555331</v>
      </c>
      <c r="E1194">
        <v>1</v>
      </c>
      <c r="F1194">
        <v>1</v>
      </c>
      <c r="G1194">
        <v>1</v>
      </c>
      <c r="H1194">
        <v>3</v>
      </c>
      <c r="I1194" t="s">
        <v>127</v>
      </c>
      <c r="J1194" t="s">
        <v>129</v>
      </c>
      <c r="K1194" t="s">
        <v>128</v>
      </c>
      <c r="L1194">
        <v>1296</v>
      </c>
      <c r="N1194">
        <v>1002</v>
      </c>
      <c r="O1194" t="s">
        <v>124</v>
      </c>
      <c r="P1194" t="s">
        <v>124</v>
      </c>
      <c r="Q1194">
        <v>1</v>
      </c>
      <c r="X1194">
        <v>5.7000000000000002E-2</v>
      </c>
      <c r="Y1194">
        <v>200.58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 t="s">
        <v>3</v>
      </c>
      <c r="AG1194">
        <v>5.7000000000000002E-2</v>
      </c>
      <c r="AH1194">
        <v>2</v>
      </c>
      <c r="AI1194">
        <v>51655811</v>
      </c>
      <c r="AJ1194">
        <v>1027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">
      <c r="A1195">
        <f>ROW(Source!A841)</f>
        <v>841</v>
      </c>
      <c r="B1195">
        <v>51655833</v>
      </c>
      <c r="C1195">
        <v>51655823</v>
      </c>
      <c r="D1195">
        <v>49510757</v>
      </c>
      <c r="E1195">
        <v>70</v>
      </c>
      <c r="F1195">
        <v>1</v>
      </c>
      <c r="G1195">
        <v>1</v>
      </c>
      <c r="H1195">
        <v>1</v>
      </c>
      <c r="I1195" t="s">
        <v>902</v>
      </c>
      <c r="J1195" t="s">
        <v>3</v>
      </c>
      <c r="K1195" t="s">
        <v>903</v>
      </c>
      <c r="L1195">
        <v>1191</v>
      </c>
      <c r="N1195">
        <v>1013</v>
      </c>
      <c r="O1195" t="s">
        <v>904</v>
      </c>
      <c r="P1195" t="s">
        <v>904</v>
      </c>
      <c r="Q1195">
        <v>1</v>
      </c>
      <c r="X1195">
        <v>3.65</v>
      </c>
      <c r="Y1195">
        <v>0</v>
      </c>
      <c r="Z1195">
        <v>0</v>
      </c>
      <c r="AA1195">
        <v>0</v>
      </c>
      <c r="AB1195">
        <v>9.6199999999999992</v>
      </c>
      <c r="AC1195">
        <v>0</v>
      </c>
      <c r="AD1195">
        <v>1</v>
      </c>
      <c r="AE1195">
        <v>1</v>
      </c>
      <c r="AF1195" t="s">
        <v>20</v>
      </c>
      <c r="AG1195">
        <v>3.8325</v>
      </c>
      <c r="AH1195">
        <v>2</v>
      </c>
      <c r="AI1195">
        <v>51655824</v>
      </c>
      <c r="AJ1195">
        <v>1028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">
      <c r="A1196">
        <f>ROW(Source!A841)</f>
        <v>841</v>
      </c>
      <c r="B1196">
        <v>51655834</v>
      </c>
      <c r="C1196">
        <v>51655823</v>
      </c>
      <c r="D1196">
        <v>49510905</v>
      </c>
      <c r="E1196">
        <v>70</v>
      </c>
      <c r="F1196">
        <v>1</v>
      </c>
      <c r="G1196">
        <v>1</v>
      </c>
      <c r="H1196">
        <v>1</v>
      </c>
      <c r="I1196" t="s">
        <v>905</v>
      </c>
      <c r="J1196" t="s">
        <v>3</v>
      </c>
      <c r="K1196" t="s">
        <v>906</v>
      </c>
      <c r="L1196">
        <v>1191</v>
      </c>
      <c r="N1196">
        <v>1013</v>
      </c>
      <c r="O1196" t="s">
        <v>904</v>
      </c>
      <c r="P1196" t="s">
        <v>904</v>
      </c>
      <c r="Q1196">
        <v>1</v>
      </c>
      <c r="X1196">
        <v>0.05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2</v>
      </c>
      <c r="AF1196" t="s">
        <v>20</v>
      </c>
      <c r="AG1196">
        <v>5.2500000000000005E-2</v>
      </c>
      <c r="AH1196">
        <v>2</v>
      </c>
      <c r="AI1196">
        <v>51655825</v>
      </c>
      <c r="AJ1196">
        <v>1029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">
      <c r="A1197">
        <f>ROW(Source!A841)</f>
        <v>841</v>
      </c>
      <c r="B1197">
        <v>51655835</v>
      </c>
      <c r="C1197">
        <v>51655823</v>
      </c>
      <c r="D1197">
        <v>49672573</v>
      </c>
      <c r="E1197">
        <v>1</v>
      </c>
      <c r="F1197">
        <v>1</v>
      </c>
      <c r="G1197">
        <v>1</v>
      </c>
      <c r="H1197">
        <v>2</v>
      </c>
      <c r="I1197" t="s">
        <v>907</v>
      </c>
      <c r="J1197" t="s">
        <v>908</v>
      </c>
      <c r="K1197" t="s">
        <v>909</v>
      </c>
      <c r="L1197">
        <v>1367</v>
      </c>
      <c r="N1197">
        <v>1011</v>
      </c>
      <c r="O1197" t="s">
        <v>910</v>
      </c>
      <c r="P1197" t="s">
        <v>910</v>
      </c>
      <c r="Q1197">
        <v>1</v>
      </c>
      <c r="X1197">
        <v>0.01</v>
      </c>
      <c r="Y1197">
        <v>0</v>
      </c>
      <c r="Z1197">
        <v>115.4</v>
      </c>
      <c r="AA1197">
        <v>13.5</v>
      </c>
      <c r="AB1197">
        <v>0</v>
      </c>
      <c r="AC1197">
        <v>0</v>
      </c>
      <c r="AD1197">
        <v>1</v>
      </c>
      <c r="AE1197">
        <v>0</v>
      </c>
      <c r="AF1197" t="s">
        <v>20</v>
      </c>
      <c r="AG1197">
        <v>1.0500000000000001E-2</v>
      </c>
      <c r="AH1197">
        <v>2</v>
      </c>
      <c r="AI1197">
        <v>51655826</v>
      </c>
      <c r="AJ1197">
        <v>1030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">
      <c r="A1198">
        <f>ROW(Source!A841)</f>
        <v>841</v>
      </c>
      <c r="B1198">
        <v>51655836</v>
      </c>
      <c r="C1198">
        <v>51655823</v>
      </c>
      <c r="D1198">
        <v>49672695</v>
      </c>
      <c r="E1198">
        <v>1</v>
      </c>
      <c r="F1198">
        <v>1</v>
      </c>
      <c r="G1198">
        <v>1</v>
      </c>
      <c r="H1198">
        <v>2</v>
      </c>
      <c r="I1198" t="s">
        <v>911</v>
      </c>
      <c r="J1198" t="s">
        <v>912</v>
      </c>
      <c r="K1198" t="s">
        <v>913</v>
      </c>
      <c r="L1198">
        <v>1367</v>
      </c>
      <c r="N1198">
        <v>1011</v>
      </c>
      <c r="O1198" t="s">
        <v>910</v>
      </c>
      <c r="P1198" t="s">
        <v>910</v>
      </c>
      <c r="Q1198">
        <v>1</v>
      </c>
      <c r="X1198">
        <v>0.91</v>
      </c>
      <c r="Y1198">
        <v>0</v>
      </c>
      <c r="Z1198">
        <v>3.12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20</v>
      </c>
      <c r="AG1198">
        <v>0.95550000000000013</v>
      </c>
      <c r="AH1198">
        <v>2</v>
      </c>
      <c r="AI1198">
        <v>51655827</v>
      </c>
      <c r="AJ1198">
        <v>1031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 x14ac:dyDescent="0.2">
      <c r="A1199">
        <f>ROW(Source!A841)</f>
        <v>841</v>
      </c>
      <c r="B1199">
        <v>51655837</v>
      </c>
      <c r="C1199">
        <v>51655823</v>
      </c>
      <c r="D1199">
        <v>49673503</v>
      </c>
      <c r="E1199">
        <v>1</v>
      </c>
      <c r="F1199">
        <v>1</v>
      </c>
      <c r="G1199">
        <v>1</v>
      </c>
      <c r="H1199">
        <v>2</v>
      </c>
      <c r="I1199" t="s">
        <v>914</v>
      </c>
      <c r="J1199" t="s">
        <v>915</v>
      </c>
      <c r="K1199" t="s">
        <v>916</v>
      </c>
      <c r="L1199">
        <v>1367</v>
      </c>
      <c r="N1199">
        <v>1011</v>
      </c>
      <c r="O1199" t="s">
        <v>910</v>
      </c>
      <c r="P1199" t="s">
        <v>910</v>
      </c>
      <c r="Q1199">
        <v>1</v>
      </c>
      <c r="X1199">
        <v>0.04</v>
      </c>
      <c r="Y1199">
        <v>0</v>
      </c>
      <c r="Z1199">
        <v>65.709999999999994</v>
      </c>
      <c r="AA1199">
        <v>11.6</v>
      </c>
      <c r="AB1199">
        <v>0</v>
      </c>
      <c r="AC1199">
        <v>0</v>
      </c>
      <c r="AD1199">
        <v>1</v>
      </c>
      <c r="AE1199">
        <v>0</v>
      </c>
      <c r="AF1199" t="s">
        <v>20</v>
      </c>
      <c r="AG1199">
        <v>4.2000000000000003E-2</v>
      </c>
      <c r="AH1199">
        <v>2</v>
      </c>
      <c r="AI1199">
        <v>51655828</v>
      </c>
      <c r="AJ1199">
        <v>1032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 x14ac:dyDescent="0.2">
      <c r="A1200">
        <f>ROW(Source!A841)</f>
        <v>841</v>
      </c>
      <c r="B1200">
        <v>51655838</v>
      </c>
      <c r="C1200">
        <v>51655823</v>
      </c>
      <c r="D1200">
        <v>49525488</v>
      </c>
      <c r="E1200">
        <v>1</v>
      </c>
      <c r="F1200">
        <v>1</v>
      </c>
      <c r="G1200">
        <v>1</v>
      </c>
      <c r="H1200">
        <v>3</v>
      </c>
      <c r="I1200" t="s">
        <v>917</v>
      </c>
      <c r="J1200" t="s">
        <v>918</v>
      </c>
      <c r="K1200" t="s">
        <v>919</v>
      </c>
      <c r="L1200">
        <v>1346</v>
      </c>
      <c r="N1200">
        <v>1009</v>
      </c>
      <c r="O1200" t="s">
        <v>920</v>
      </c>
      <c r="P1200" t="s">
        <v>920</v>
      </c>
      <c r="Q1200">
        <v>1</v>
      </c>
      <c r="X1200">
        <v>0.02</v>
      </c>
      <c r="Y1200">
        <v>9.0399999999999991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0</v>
      </c>
      <c r="AF1200" t="s">
        <v>3</v>
      </c>
      <c r="AG1200">
        <v>0.02</v>
      </c>
      <c r="AH1200">
        <v>2</v>
      </c>
      <c r="AI1200">
        <v>51655829</v>
      </c>
      <c r="AJ1200">
        <v>1033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 x14ac:dyDescent="0.2">
      <c r="A1201">
        <f>ROW(Source!A841)</f>
        <v>841</v>
      </c>
      <c r="B1201">
        <v>51655839</v>
      </c>
      <c r="C1201">
        <v>51655823</v>
      </c>
      <c r="D1201">
        <v>49526492</v>
      </c>
      <c r="E1201">
        <v>1</v>
      </c>
      <c r="F1201">
        <v>1</v>
      </c>
      <c r="G1201">
        <v>1</v>
      </c>
      <c r="H1201">
        <v>3</v>
      </c>
      <c r="I1201" t="s">
        <v>921</v>
      </c>
      <c r="J1201" t="s">
        <v>922</v>
      </c>
      <c r="K1201" t="s">
        <v>923</v>
      </c>
      <c r="L1201">
        <v>1346</v>
      </c>
      <c r="N1201">
        <v>1009</v>
      </c>
      <c r="O1201" t="s">
        <v>920</v>
      </c>
      <c r="P1201" t="s">
        <v>920</v>
      </c>
      <c r="Q1201">
        <v>1</v>
      </c>
      <c r="X1201">
        <v>0.08</v>
      </c>
      <c r="Y1201">
        <v>23.09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0</v>
      </c>
      <c r="AF1201" t="s">
        <v>3</v>
      </c>
      <c r="AG1201">
        <v>0.08</v>
      </c>
      <c r="AH1201">
        <v>2</v>
      </c>
      <c r="AI1201">
        <v>51655830</v>
      </c>
      <c r="AJ1201">
        <v>1034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 x14ac:dyDescent="0.2">
      <c r="A1202">
        <f>ROW(Source!A843)</f>
        <v>843</v>
      </c>
      <c r="B1202">
        <v>51655852</v>
      </c>
      <c r="C1202">
        <v>51655841</v>
      </c>
      <c r="D1202">
        <v>49510723</v>
      </c>
      <c r="E1202">
        <v>70</v>
      </c>
      <c r="F1202">
        <v>1</v>
      </c>
      <c r="G1202">
        <v>1</v>
      </c>
      <c r="H1202">
        <v>1</v>
      </c>
      <c r="I1202" t="s">
        <v>924</v>
      </c>
      <c r="J1202" t="s">
        <v>3</v>
      </c>
      <c r="K1202" t="s">
        <v>925</v>
      </c>
      <c r="L1202">
        <v>1191</v>
      </c>
      <c r="N1202">
        <v>1013</v>
      </c>
      <c r="O1202" t="s">
        <v>904</v>
      </c>
      <c r="P1202" t="s">
        <v>904</v>
      </c>
      <c r="Q1202">
        <v>1</v>
      </c>
      <c r="X1202">
        <v>1.07</v>
      </c>
      <c r="Y1202">
        <v>0</v>
      </c>
      <c r="Z1202">
        <v>0</v>
      </c>
      <c r="AA1202">
        <v>0</v>
      </c>
      <c r="AB1202">
        <v>8.9700000000000006</v>
      </c>
      <c r="AC1202">
        <v>0</v>
      </c>
      <c r="AD1202">
        <v>1</v>
      </c>
      <c r="AE1202">
        <v>1</v>
      </c>
      <c r="AF1202" t="s">
        <v>20</v>
      </c>
      <c r="AG1202">
        <v>1.1235000000000002</v>
      </c>
      <c r="AH1202">
        <v>2</v>
      </c>
      <c r="AI1202">
        <v>51655842</v>
      </c>
      <c r="AJ1202">
        <v>1036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 x14ac:dyDescent="0.2">
      <c r="A1203">
        <f>ROW(Source!A843)</f>
        <v>843</v>
      </c>
      <c r="B1203">
        <v>51655853</v>
      </c>
      <c r="C1203">
        <v>51655841</v>
      </c>
      <c r="D1203">
        <v>49510905</v>
      </c>
      <c r="E1203">
        <v>70</v>
      </c>
      <c r="F1203">
        <v>1</v>
      </c>
      <c r="G1203">
        <v>1</v>
      </c>
      <c r="H1203">
        <v>1</v>
      </c>
      <c r="I1203" t="s">
        <v>905</v>
      </c>
      <c r="J1203" t="s">
        <v>3</v>
      </c>
      <c r="K1203" t="s">
        <v>906</v>
      </c>
      <c r="L1203">
        <v>1191</v>
      </c>
      <c r="N1203">
        <v>1013</v>
      </c>
      <c r="O1203" t="s">
        <v>904</v>
      </c>
      <c r="P1203" t="s">
        <v>904</v>
      </c>
      <c r="Q1203">
        <v>1</v>
      </c>
      <c r="X1203">
        <v>0.01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1</v>
      </c>
      <c r="AE1203">
        <v>2</v>
      </c>
      <c r="AF1203" t="s">
        <v>20</v>
      </c>
      <c r="AG1203">
        <v>1.0500000000000001E-2</v>
      </c>
      <c r="AH1203">
        <v>2</v>
      </c>
      <c r="AI1203">
        <v>51655843</v>
      </c>
      <c r="AJ1203">
        <v>1037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 x14ac:dyDescent="0.2">
      <c r="A1204">
        <f>ROW(Source!A843)</f>
        <v>843</v>
      </c>
      <c r="B1204">
        <v>51655854</v>
      </c>
      <c r="C1204">
        <v>51655841</v>
      </c>
      <c r="D1204">
        <v>49673503</v>
      </c>
      <c r="E1204">
        <v>1</v>
      </c>
      <c r="F1204">
        <v>1</v>
      </c>
      <c r="G1204">
        <v>1</v>
      </c>
      <c r="H1204">
        <v>2</v>
      </c>
      <c r="I1204" t="s">
        <v>914</v>
      </c>
      <c r="J1204" t="s">
        <v>915</v>
      </c>
      <c r="K1204" t="s">
        <v>916</v>
      </c>
      <c r="L1204">
        <v>1367</v>
      </c>
      <c r="N1204">
        <v>1011</v>
      </c>
      <c r="O1204" t="s">
        <v>910</v>
      </c>
      <c r="P1204" t="s">
        <v>910</v>
      </c>
      <c r="Q1204">
        <v>1</v>
      </c>
      <c r="X1204">
        <v>0.01</v>
      </c>
      <c r="Y1204">
        <v>0</v>
      </c>
      <c r="Z1204">
        <v>65.709999999999994</v>
      </c>
      <c r="AA1204">
        <v>11.6</v>
      </c>
      <c r="AB1204">
        <v>0</v>
      </c>
      <c r="AC1204">
        <v>0</v>
      </c>
      <c r="AD1204">
        <v>1</v>
      </c>
      <c r="AE1204">
        <v>0</v>
      </c>
      <c r="AF1204" t="s">
        <v>20</v>
      </c>
      <c r="AG1204">
        <v>1.0500000000000001E-2</v>
      </c>
      <c r="AH1204">
        <v>2</v>
      </c>
      <c r="AI1204">
        <v>51655844</v>
      </c>
      <c r="AJ1204">
        <v>1038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 x14ac:dyDescent="0.2">
      <c r="A1205">
        <f>ROW(Source!A843)</f>
        <v>843</v>
      </c>
      <c r="B1205">
        <v>51655855</v>
      </c>
      <c r="C1205">
        <v>51655841</v>
      </c>
      <c r="D1205">
        <v>49673715</v>
      </c>
      <c r="E1205">
        <v>1</v>
      </c>
      <c r="F1205">
        <v>1</v>
      </c>
      <c r="G1205">
        <v>1</v>
      </c>
      <c r="H1205">
        <v>2</v>
      </c>
      <c r="I1205" t="s">
        <v>926</v>
      </c>
      <c r="J1205" t="s">
        <v>927</v>
      </c>
      <c r="K1205" t="s">
        <v>928</v>
      </c>
      <c r="L1205">
        <v>1367</v>
      </c>
      <c r="N1205">
        <v>1011</v>
      </c>
      <c r="O1205" t="s">
        <v>910</v>
      </c>
      <c r="P1205" t="s">
        <v>910</v>
      </c>
      <c r="Q1205">
        <v>1</v>
      </c>
      <c r="X1205">
        <v>0.1</v>
      </c>
      <c r="Y1205">
        <v>0</v>
      </c>
      <c r="Z1205">
        <v>8.1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20</v>
      </c>
      <c r="AG1205">
        <v>0.10500000000000001</v>
      </c>
      <c r="AH1205">
        <v>2</v>
      </c>
      <c r="AI1205">
        <v>51655845</v>
      </c>
      <c r="AJ1205">
        <v>1039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 x14ac:dyDescent="0.2">
      <c r="A1206">
        <f>ROW(Source!A843)</f>
        <v>843</v>
      </c>
      <c r="B1206">
        <v>51655856</v>
      </c>
      <c r="C1206">
        <v>51655841</v>
      </c>
      <c r="D1206">
        <v>49523218</v>
      </c>
      <c r="E1206">
        <v>1</v>
      </c>
      <c r="F1206">
        <v>1</v>
      </c>
      <c r="G1206">
        <v>1</v>
      </c>
      <c r="H1206">
        <v>3</v>
      </c>
      <c r="I1206" t="s">
        <v>42</v>
      </c>
      <c r="J1206" t="s">
        <v>45</v>
      </c>
      <c r="K1206" t="s">
        <v>43</v>
      </c>
      <c r="L1206">
        <v>1374</v>
      </c>
      <c r="N1206">
        <v>1013</v>
      </c>
      <c r="O1206" t="s">
        <v>44</v>
      </c>
      <c r="P1206" t="s">
        <v>44</v>
      </c>
      <c r="Q1206">
        <v>1</v>
      </c>
      <c r="X1206">
        <v>0.1</v>
      </c>
      <c r="Y1206">
        <v>1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 t="s">
        <v>3</v>
      </c>
      <c r="AG1206">
        <v>0.1</v>
      </c>
      <c r="AH1206">
        <v>2</v>
      </c>
      <c r="AI1206">
        <v>51655846</v>
      </c>
      <c r="AJ1206">
        <v>1040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 x14ac:dyDescent="0.2">
      <c r="A1207">
        <f>ROW(Source!A843)</f>
        <v>843</v>
      </c>
      <c r="B1207">
        <v>51655857</v>
      </c>
      <c r="C1207">
        <v>51655841</v>
      </c>
      <c r="D1207">
        <v>49524301</v>
      </c>
      <c r="E1207">
        <v>1</v>
      </c>
      <c r="F1207">
        <v>1</v>
      </c>
      <c r="G1207">
        <v>1</v>
      </c>
      <c r="H1207">
        <v>3</v>
      </c>
      <c r="I1207" t="s">
        <v>929</v>
      </c>
      <c r="J1207" t="s">
        <v>930</v>
      </c>
      <c r="K1207" t="s">
        <v>931</v>
      </c>
      <c r="L1207">
        <v>1348</v>
      </c>
      <c r="N1207">
        <v>1009</v>
      </c>
      <c r="O1207" t="s">
        <v>105</v>
      </c>
      <c r="P1207" t="s">
        <v>105</v>
      </c>
      <c r="Q1207">
        <v>1000</v>
      </c>
      <c r="X1207">
        <v>1.0000000000000001E-5</v>
      </c>
      <c r="Y1207">
        <v>10362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1.0000000000000001E-5</v>
      </c>
      <c r="AH1207">
        <v>2</v>
      </c>
      <c r="AI1207">
        <v>51655847</v>
      </c>
      <c r="AJ1207">
        <v>1041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 x14ac:dyDescent="0.2">
      <c r="A1208">
        <f>ROW(Source!A843)</f>
        <v>843</v>
      </c>
      <c r="B1208">
        <v>51655858</v>
      </c>
      <c r="C1208">
        <v>51655841</v>
      </c>
      <c r="D1208">
        <v>49525498</v>
      </c>
      <c r="E1208">
        <v>1</v>
      </c>
      <c r="F1208">
        <v>1</v>
      </c>
      <c r="G1208">
        <v>1</v>
      </c>
      <c r="H1208">
        <v>3</v>
      </c>
      <c r="I1208" t="s">
        <v>932</v>
      </c>
      <c r="J1208" t="s">
        <v>933</v>
      </c>
      <c r="K1208" t="s">
        <v>934</v>
      </c>
      <c r="L1208">
        <v>1348</v>
      </c>
      <c r="N1208">
        <v>1009</v>
      </c>
      <c r="O1208" t="s">
        <v>105</v>
      </c>
      <c r="P1208" t="s">
        <v>105</v>
      </c>
      <c r="Q1208">
        <v>1000</v>
      </c>
      <c r="X1208">
        <v>8.0000000000000007E-5</v>
      </c>
      <c r="Y1208">
        <v>12430</v>
      </c>
      <c r="Z1208">
        <v>0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8.0000000000000007E-5</v>
      </c>
      <c r="AH1208">
        <v>2</v>
      </c>
      <c r="AI1208">
        <v>51655848</v>
      </c>
      <c r="AJ1208">
        <v>1042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 x14ac:dyDescent="0.2">
      <c r="A1209">
        <f>ROW(Source!A843)</f>
        <v>843</v>
      </c>
      <c r="B1209">
        <v>51655859</v>
      </c>
      <c r="C1209">
        <v>51655841</v>
      </c>
      <c r="D1209">
        <v>49543539</v>
      </c>
      <c r="E1209">
        <v>1</v>
      </c>
      <c r="F1209">
        <v>1</v>
      </c>
      <c r="G1209">
        <v>1</v>
      </c>
      <c r="H1209">
        <v>3</v>
      </c>
      <c r="I1209" t="s">
        <v>935</v>
      </c>
      <c r="J1209" t="s">
        <v>936</v>
      </c>
      <c r="K1209" t="s">
        <v>937</v>
      </c>
      <c r="L1209">
        <v>1348</v>
      </c>
      <c r="N1209">
        <v>1009</v>
      </c>
      <c r="O1209" t="s">
        <v>105</v>
      </c>
      <c r="P1209" t="s">
        <v>105</v>
      </c>
      <c r="Q1209">
        <v>1000</v>
      </c>
      <c r="X1209">
        <v>4.2999999999999999E-4</v>
      </c>
      <c r="Y1209">
        <v>6508.75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 t="s">
        <v>3</v>
      </c>
      <c r="AG1209">
        <v>4.2999999999999999E-4</v>
      </c>
      <c r="AH1209">
        <v>2</v>
      </c>
      <c r="AI1209">
        <v>51655849</v>
      </c>
      <c r="AJ1209">
        <v>1043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 x14ac:dyDescent="0.2">
      <c r="A1210">
        <f>ROW(Source!A843)</f>
        <v>843</v>
      </c>
      <c r="B1210">
        <v>51655860</v>
      </c>
      <c r="C1210">
        <v>51655841</v>
      </c>
      <c r="D1210">
        <v>49565711</v>
      </c>
      <c r="E1210">
        <v>1</v>
      </c>
      <c r="F1210">
        <v>1</v>
      </c>
      <c r="G1210">
        <v>1</v>
      </c>
      <c r="H1210">
        <v>3</v>
      </c>
      <c r="I1210" t="s">
        <v>50</v>
      </c>
      <c r="J1210" t="s">
        <v>53</v>
      </c>
      <c r="K1210" t="s">
        <v>51</v>
      </c>
      <c r="L1210">
        <v>1327</v>
      </c>
      <c r="N1210">
        <v>1005</v>
      </c>
      <c r="O1210" t="s">
        <v>52</v>
      </c>
      <c r="P1210" t="s">
        <v>52</v>
      </c>
      <c r="Q1210">
        <v>1</v>
      </c>
      <c r="X1210">
        <v>0.04</v>
      </c>
      <c r="Y1210">
        <v>926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3</v>
      </c>
      <c r="AG1210">
        <v>0.04</v>
      </c>
      <c r="AH1210">
        <v>2</v>
      </c>
      <c r="AI1210">
        <v>51655851</v>
      </c>
      <c r="AJ1210">
        <v>1044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 x14ac:dyDescent="0.2">
      <c r="A1211">
        <f>ROW(Source!A847)</f>
        <v>847</v>
      </c>
      <c r="B1211">
        <v>51655875</v>
      </c>
      <c r="C1211">
        <v>51655864</v>
      </c>
      <c r="D1211">
        <v>49510723</v>
      </c>
      <c r="E1211">
        <v>70</v>
      </c>
      <c r="F1211">
        <v>1</v>
      </c>
      <c r="G1211">
        <v>1</v>
      </c>
      <c r="H1211">
        <v>1</v>
      </c>
      <c r="I1211" t="s">
        <v>924</v>
      </c>
      <c r="J1211" t="s">
        <v>3</v>
      </c>
      <c r="K1211" t="s">
        <v>925</v>
      </c>
      <c r="L1211">
        <v>1191</v>
      </c>
      <c r="N1211">
        <v>1013</v>
      </c>
      <c r="O1211" t="s">
        <v>904</v>
      </c>
      <c r="P1211" t="s">
        <v>904</v>
      </c>
      <c r="Q1211">
        <v>1</v>
      </c>
      <c r="X1211">
        <v>1.07</v>
      </c>
      <c r="Y1211">
        <v>0</v>
      </c>
      <c r="Z1211">
        <v>0</v>
      </c>
      <c r="AA1211">
        <v>0</v>
      </c>
      <c r="AB1211">
        <v>8.9700000000000006</v>
      </c>
      <c r="AC1211">
        <v>0</v>
      </c>
      <c r="AD1211">
        <v>1</v>
      </c>
      <c r="AE1211">
        <v>1</v>
      </c>
      <c r="AF1211" t="s">
        <v>20</v>
      </c>
      <c r="AG1211">
        <v>1.1235000000000002</v>
      </c>
      <c r="AH1211">
        <v>2</v>
      </c>
      <c r="AI1211">
        <v>51655865</v>
      </c>
      <c r="AJ1211">
        <v>1046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 x14ac:dyDescent="0.2">
      <c r="A1212">
        <f>ROW(Source!A847)</f>
        <v>847</v>
      </c>
      <c r="B1212">
        <v>51655876</v>
      </c>
      <c r="C1212">
        <v>51655864</v>
      </c>
      <c r="D1212">
        <v>49510905</v>
      </c>
      <c r="E1212">
        <v>70</v>
      </c>
      <c r="F1212">
        <v>1</v>
      </c>
      <c r="G1212">
        <v>1</v>
      </c>
      <c r="H1212">
        <v>1</v>
      </c>
      <c r="I1212" t="s">
        <v>905</v>
      </c>
      <c r="J1212" t="s">
        <v>3</v>
      </c>
      <c r="K1212" t="s">
        <v>906</v>
      </c>
      <c r="L1212">
        <v>1191</v>
      </c>
      <c r="N1212">
        <v>1013</v>
      </c>
      <c r="O1212" t="s">
        <v>904</v>
      </c>
      <c r="P1212" t="s">
        <v>904</v>
      </c>
      <c r="Q1212">
        <v>1</v>
      </c>
      <c r="X1212">
        <v>0.01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2</v>
      </c>
      <c r="AF1212" t="s">
        <v>20</v>
      </c>
      <c r="AG1212">
        <v>1.0500000000000001E-2</v>
      </c>
      <c r="AH1212">
        <v>2</v>
      </c>
      <c r="AI1212">
        <v>51655866</v>
      </c>
      <c r="AJ1212">
        <v>1047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 x14ac:dyDescent="0.2">
      <c r="A1213">
        <f>ROW(Source!A847)</f>
        <v>847</v>
      </c>
      <c r="B1213">
        <v>51655877</v>
      </c>
      <c r="C1213">
        <v>51655864</v>
      </c>
      <c r="D1213">
        <v>49673503</v>
      </c>
      <c r="E1213">
        <v>1</v>
      </c>
      <c r="F1213">
        <v>1</v>
      </c>
      <c r="G1213">
        <v>1</v>
      </c>
      <c r="H1213">
        <v>2</v>
      </c>
      <c r="I1213" t="s">
        <v>914</v>
      </c>
      <c r="J1213" t="s">
        <v>915</v>
      </c>
      <c r="K1213" t="s">
        <v>916</v>
      </c>
      <c r="L1213">
        <v>1367</v>
      </c>
      <c r="N1213">
        <v>1011</v>
      </c>
      <c r="O1213" t="s">
        <v>910</v>
      </c>
      <c r="P1213" t="s">
        <v>910</v>
      </c>
      <c r="Q1213">
        <v>1</v>
      </c>
      <c r="X1213">
        <v>0.01</v>
      </c>
      <c r="Y1213">
        <v>0</v>
      </c>
      <c r="Z1213">
        <v>65.709999999999994</v>
      </c>
      <c r="AA1213">
        <v>11.6</v>
      </c>
      <c r="AB1213">
        <v>0</v>
      </c>
      <c r="AC1213">
        <v>0</v>
      </c>
      <c r="AD1213">
        <v>1</v>
      </c>
      <c r="AE1213">
        <v>0</v>
      </c>
      <c r="AF1213" t="s">
        <v>20</v>
      </c>
      <c r="AG1213">
        <v>1.0500000000000001E-2</v>
      </c>
      <c r="AH1213">
        <v>2</v>
      </c>
      <c r="AI1213">
        <v>51655867</v>
      </c>
      <c r="AJ1213">
        <v>1048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 x14ac:dyDescent="0.2">
      <c r="A1214">
        <f>ROW(Source!A847)</f>
        <v>847</v>
      </c>
      <c r="B1214">
        <v>51655878</v>
      </c>
      <c r="C1214">
        <v>51655864</v>
      </c>
      <c r="D1214">
        <v>49673715</v>
      </c>
      <c r="E1214">
        <v>1</v>
      </c>
      <c r="F1214">
        <v>1</v>
      </c>
      <c r="G1214">
        <v>1</v>
      </c>
      <c r="H1214">
        <v>2</v>
      </c>
      <c r="I1214" t="s">
        <v>926</v>
      </c>
      <c r="J1214" t="s">
        <v>927</v>
      </c>
      <c r="K1214" t="s">
        <v>928</v>
      </c>
      <c r="L1214">
        <v>1367</v>
      </c>
      <c r="N1214">
        <v>1011</v>
      </c>
      <c r="O1214" t="s">
        <v>910</v>
      </c>
      <c r="P1214" t="s">
        <v>910</v>
      </c>
      <c r="Q1214">
        <v>1</v>
      </c>
      <c r="X1214">
        <v>0.1</v>
      </c>
      <c r="Y1214">
        <v>0</v>
      </c>
      <c r="Z1214">
        <v>8.1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20</v>
      </c>
      <c r="AG1214">
        <v>0.10500000000000001</v>
      </c>
      <c r="AH1214">
        <v>2</v>
      </c>
      <c r="AI1214">
        <v>51655868</v>
      </c>
      <c r="AJ1214">
        <v>1049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 x14ac:dyDescent="0.2">
      <c r="A1215">
        <f>ROW(Source!A847)</f>
        <v>847</v>
      </c>
      <c r="B1215">
        <v>51655879</v>
      </c>
      <c r="C1215">
        <v>51655864</v>
      </c>
      <c r="D1215">
        <v>49523218</v>
      </c>
      <c r="E1215">
        <v>1</v>
      </c>
      <c r="F1215">
        <v>1</v>
      </c>
      <c r="G1215">
        <v>1</v>
      </c>
      <c r="H1215">
        <v>3</v>
      </c>
      <c r="I1215" t="s">
        <v>42</v>
      </c>
      <c r="J1215" t="s">
        <v>45</v>
      </c>
      <c r="K1215" t="s">
        <v>43</v>
      </c>
      <c r="L1215">
        <v>1374</v>
      </c>
      <c r="N1215">
        <v>1013</v>
      </c>
      <c r="O1215" t="s">
        <v>44</v>
      </c>
      <c r="P1215" t="s">
        <v>44</v>
      </c>
      <c r="Q1215">
        <v>1</v>
      </c>
      <c r="X1215">
        <v>0.1</v>
      </c>
      <c r="Y1215">
        <v>1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 t="s">
        <v>3</v>
      </c>
      <c r="AG1215">
        <v>0.1</v>
      </c>
      <c r="AH1215">
        <v>2</v>
      </c>
      <c r="AI1215">
        <v>51655869</v>
      </c>
      <c r="AJ1215">
        <v>1050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 x14ac:dyDescent="0.2">
      <c r="A1216">
        <f>ROW(Source!A847)</f>
        <v>847</v>
      </c>
      <c r="B1216">
        <v>51655880</v>
      </c>
      <c r="C1216">
        <v>51655864</v>
      </c>
      <c r="D1216">
        <v>49524301</v>
      </c>
      <c r="E1216">
        <v>1</v>
      </c>
      <c r="F1216">
        <v>1</v>
      </c>
      <c r="G1216">
        <v>1</v>
      </c>
      <c r="H1216">
        <v>3</v>
      </c>
      <c r="I1216" t="s">
        <v>929</v>
      </c>
      <c r="J1216" t="s">
        <v>930</v>
      </c>
      <c r="K1216" t="s">
        <v>931</v>
      </c>
      <c r="L1216">
        <v>1348</v>
      </c>
      <c r="N1216">
        <v>1009</v>
      </c>
      <c r="O1216" t="s">
        <v>105</v>
      </c>
      <c r="P1216" t="s">
        <v>105</v>
      </c>
      <c r="Q1216">
        <v>1000</v>
      </c>
      <c r="X1216">
        <v>1.0000000000000001E-5</v>
      </c>
      <c r="Y1216">
        <v>10362</v>
      </c>
      <c r="Z1216">
        <v>0</v>
      </c>
      <c r="AA1216">
        <v>0</v>
      </c>
      <c r="AB1216">
        <v>0</v>
      </c>
      <c r="AC1216">
        <v>0</v>
      </c>
      <c r="AD1216">
        <v>1</v>
      </c>
      <c r="AE1216">
        <v>0</v>
      </c>
      <c r="AF1216" t="s">
        <v>3</v>
      </c>
      <c r="AG1216">
        <v>1.0000000000000001E-5</v>
      </c>
      <c r="AH1216">
        <v>2</v>
      </c>
      <c r="AI1216">
        <v>51655870</v>
      </c>
      <c r="AJ1216">
        <v>1051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 x14ac:dyDescent="0.2">
      <c r="A1217">
        <f>ROW(Source!A847)</f>
        <v>847</v>
      </c>
      <c r="B1217">
        <v>51655881</v>
      </c>
      <c r="C1217">
        <v>51655864</v>
      </c>
      <c r="D1217">
        <v>49525498</v>
      </c>
      <c r="E1217">
        <v>1</v>
      </c>
      <c r="F1217">
        <v>1</v>
      </c>
      <c r="G1217">
        <v>1</v>
      </c>
      <c r="H1217">
        <v>3</v>
      </c>
      <c r="I1217" t="s">
        <v>932</v>
      </c>
      <c r="J1217" t="s">
        <v>933</v>
      </c>
      <c r="K1217" t="s">
        <v>934</v>
      </c>
      <c r="L1217">
        <v>1348</v>
      </c>
      <c r="N1217">
        <v>1009</v>
      </c>
      <c r="O1217" t="s">
        <v>105</v>
      </c>
      <c r="P1217" t="s">
        <v>105</v>
      </c>
      <c r="Q1217">
        <v>1000</v>
      </c>
      <c r="X1217">
        <v>8.0000000000000007E-5</v>
      </c>
      <c r="Y1217">
        <v>12430</v>
      </c>
      <c r="Z1217">
        <v>0</v>
      </c>
      <c r="AA1217">
        <v>0</v>
      </c>
      <c r="AB1217">
        <v>0</v>
      </c>
      <c r="AC1217">
        <v>0</v>
      </c>
      <c r="AD1217">
        <v>1</v>
      </c>
      <c r="AE1217">
        <v>0</v>
      </c>
      <c r="AF1217" t="s">
        <v>3</v>
      </c>
      <c r="AG1217">
        <v>8.0000000000000007E-5</v>
      </c>
      <c r="AH1217">
        <v>2</v>
      </c>
      <c r="AI1217">
        <v>51655871</v>
      </c>
      <c r="AJ1217">
        <v>1052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 x14ac:dyDescent="0.2">
      <c r="A1218">
        <f>ROW(Source!A847)</f>
        <v>847</v>
      </c>
      <c r="B1218">
        <v>51655882</v>
      </c>
      <c r="C1218">
        <v>51655864</v>
      </c>
      <c r="D1218">
        <v>49543539</v>
      </c>
      <c r="E1218">
        <v>1</v>
      </c>
      <c r="F1218">
        <v>1</v>
      </c>
      <c r="G1218">
        <v>1</v>
      </c>
      <c r="H1218">
        <v>3</v>
      </c>
      <c r="I1218" t="s">
        <v>935</v>
      </c>
      <c r="J1218" t="s">
        <v>936</v>
      </c>
      <c r="K1218" t="s">
        <v>937</v>
      </c>
      <c r="L1218">
        <v>1348</v>
      </c>
      <c r="N1218">
        <v>1009</v>
      </c>
      <c r="O1218" t="s">
        <v>105</v>
      </c>
      <c r="P1218" t="s">
        <v>105</v>
      </c>
      <c r="Q1218">
        <v>1000</v>
      </c>
      <c r="X1218">
        <v>4.2999999999999999E-4</v>
      </c>
      <c r="Y1218">
        <v>6508.75</v>
      </c>
      <c r="Z1218">
        <v>0</v>
      </c>
      <c r="AA1218">
        <v>0</v>
      </c>
      <c r="AB1218">
        <v>0</v>
      </c>
      <c r="AC1218">
        <v>0</v>
      </c>
      <c r="AD1218">
        <v>1</v>
      </c>
      <c r="AE1218">
        <v>0</v>
      </c>
      <c r="AF1218" t="s">
        <v>3</v>
      </c>
      <c r="AG1218">
        <v>4.2999999999999999E-4</v>
      </c>
      <c r="AH1218">
        <v>2</v>
      </c>
      <c r="AI1218">
        <v>51655872</v>
      </c>
      <c r="AJ1218">
        <v>1053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 x14ac:dyDescent="0.2">
      <c r="A1219">
        <f>ROW(Source!A847)</f>
        <v>847</v>
      </c>
      <c r="B1219">
        <v>51655883</v>
      </c>
      <c r="C1219">
        <v>51655864</v>
      </c>
      <c r="D1219">
        <v>49565711</v>
      </c>
      <c r="E1219">
        <v>1</v>
      </c>
      <c r="F1219">
        <v>1</v>
      </c>
      <c r="G1219">
        <v>1</v>
      </c>
      <c r="H1219">
        <v>3</v>
      </c>
      <c r="I1219" t="s">
        <v>50</v>
      </c>
      <c r="J1219" t="s">
        <v>53</v>
      </c>
      <c r="K1219" t="s">
        <v>51</v>
      </c>
      <c r="L1219">
        <v>1327</v>
      </c>
      <c r="N1219">
        <v>1005</v>
      </c>
      <c r="O1219" t="s">
        <v>52</v>
      </c>
      <c r="P1219" t="s">
        <v>52</v>
      </c>
      <c r="Q1219">
        <v>1</v>
      </c>
      <c r="X1219">
        <v>0.04</v>
      </c>
      <c r="Y1219">
        <v>926</v>
      </c>
      <c r="Z1219">
        <v>0</v>
      </c>
      <c r="AA1219">
        <v>0</v>
      </c>
      <c r="AB1219">
        <v>0</v>
      </c>
      <c r="AC1219">
        <v>0</v>
      </c>
      <c r="AD1219">
        <v>1</v>
      </c>
      <c r="AE1219">
        <v>0</v>
      </c>
      <c r="AF1219" t="s">
        <v>3</v>
      </c>
      <c r="AG1219">
        <v>0.04</v>
      </c>
      <c r="AH1219">
        <v>2</v>
      </c>
      <c r="AI1219">
        <v>51655874</v>
      </c>
      <c r="AJ1219">
        <v>1054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 x14ac:dyDescent="0.2">
      <c r="A1220">
        <f>ROW(Source!A851)</f>
        <v>851</v>
      </c>
      <c r="B1220">
        <v>51655900</v>
      </c>
      <c r="C1220">
        <v>51655887</v>
      </c>
      <c r="D1220">
        <v>49510719</v>
      </c>
      <c r="E1220">
        <v>70</v>
      </c>
      <c r="F1220">
        <v>1</v>
      </c>
      <c r="G1220">
        <v>1</v>
      </c>
      <c r="H1220">
        <v>1</v>
      </c>
      <c r="I1220" t="s">
        <v>942</v>
      </c>
      <c r="J1220" t="s">
        <v>3</v>
      </c>
      <c r="K1220" t="s">
        <v>943</v>
      </c>
      <c r="L1220">
        <v>1191</v>
      </c>
      <c r="N1220">
        <v>1013</v>
      </c>
      <c r="O1220" t="s">
        <v>904</v>
      </c>
      <c r="P1220" t="s">
        <v>904</v>
      </c>
      <c r="Q1220">
        <v>1</v>
      </c>
      <c r="X1220">
        <v>154</v>
      </c>
      <c r="Y1220">
        <v>0</v>
      </c>
      <c r="Z1220">
        <v>0</v>
      </c>
      <c r="AA1220">
        <v>0</v>
      </c>
      <c r="AB1220">
        <v>8.74</v>
      </c>
      <c r="AC1220">
        <v>0</v>
      </c>
      <c r="AD1220">
        <v>1</v>
      </c>
      <c r="AE1220">
        <v>1</v>
      </c>
      <c r="AF1220" t="s">
        <v>20</v>
      </c>
      <c r="AG1220">
        <v>161.70000000000002</v>
      </c>
      <c r="AH1220">
        <v>2</v>
      </c>
      <c r="AI1220">
        <v>51655888</v>
      </c>
      <c r="AJ1220">
        <v>1056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 x14ac:dyDescent="0.2">
      <c r="A1221">
        <f>ROW(Source!A851)</f>
        <v>851</v>
      </c>
      <c r="B1221">
        <v>51655901</v>
      </c>
      <c r="C1221">
        <v>51655887</v>
      </c>
      <c r="D1221">
        <v>49510905</v>
      </c>
      <c r="E1221">
        <v>70</v>
      </c>
      <c r="F1221">
        <v>1</v>
      </c>
      <c r="G1221">
        <v>1</v>
      </c>
      <c r="H1221">
        <v>1</v>
      </c>
      <c r="I1221" t="s">
        <v>905</v>
      </c>
      <c r="J1221" t="s">
        <v>3</v>
      </c>
      <c r="K1221" t="s">
        <v>906</v>
      </c>
      <c r="L1221">
        <v>1191</v>
      </c>
      <c r="N1221">
        <v>1013</v>
      </c>
      <c r="O1221" t="s">
        <v>904</v>
      </c>
      <c r="P1221" t="s">
        <v>904</v>
      </c>
      <c r="Q1221">
        <v>1</v>
      </c>
      <c r="X1221">
        <v>1.2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2</v>
      </c>
      <c r="AF1221" t="s">
        <v>20</v>
      </c>
      <c r="AG1221">
        <v>1.26</v>
      </c>
      <c r="AH1221">
        <v>2</v>
      </c>
      <c r="AI1221">
        <v>51655889</v>
      </c>
      <c r="AJ1221">
        <v>1057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 x14ac:dyDescent="0.2">
      <c r="A1222">
        <f>ROW(Source!A851)</f>
        <v>851</v>
      </c>
      <c r="B1222">
        <v>51655902</v>
      </c>
      <c r="C1222">
        <v>51655887</v>
      </c>
      <c r="D1222">
        <v>49672573</v>
      </c>
      <c r="E1222">
        <v>1</v>
      </c>
      <c r="F1222">
        <v>1</v>
      </c>
      <c r="G1222">
        <v>1</v>
      </c>
      <c r="H1222">
        <v>2</v>
      </c>
      <c r="I1222" t="s">
        <v>907</v>
      </c>
      <c r="J1222" t="s">
        <v>908</v>
      </c>
      <c r="K1222" t="s">
        <v>909</v>
      </c>
      <c r="L1222">
        <v>1367</v>
      </c>
      <c r="N1222">
        <v>1011</v>
      </c>
      <c r="O1222" t="s">
        <v>910</v>
      </c>
      <c r="P1222" t="s">
        <v>910</v>
      </c>
      <c r="Q1222">
        <v>1</v>
      </c>
      <c r="X1222">
        <v>0.48</v>
      </c>
      <c r="Y1222">
        <v>0</v>
      </c>
      <c r="Z1222">
        <v>115.4</v>
      </c>
      <c r="AA1222">
        <v>13.5</v>
      </c>
      <c r="AB1222">
        <v>0</v>
      </c>
      <c r="AC1222">
        <v>0</v>
      </c>
      <c r="AD1222">
        <v>1</v>
      </c>
      <c r="AE1222">
        <v>0</v>
      </c>
      <c r="AF1222" t="s">
        <v>20</v>
      </c>
      <c r="AG1222">
        <v>0.504</v>
      </c>
      <c r="AH1222">
        <v>2</v>
      </c>
      <c r="AI1222">
        <v>51655890</v>
      </c>
      <c r="AJ1222">
        <v>1058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 x14ac:dyDescent="0.2">
      <c r="A1223">
        <f>ROW(Source!A851)</f>
        <v>851</v>
      </c>
      <c r="B1223">
        <v>51655903</v>
      </c>
      <c r="C1223">
        <v>51655887</v>
      </c>
      <c r="D1223">
        <v>49672703</v>
      </c>
      <c r="E1223">
        <v>1</v>
      </c>
      <c r="F1223">
        <v>1</v>
      </c>
      <c r="G1223">
        <v>1</v>
      </c>
      <c r="H1223">
        <v>2</v>
      </c>
      <c r="I1223" t="s">
        <v>944</v>
      </c>
      <c r="J1223" t="s">
        <v>945</v>
      </c>
      <c r="K1223" t="s">
        <v>946</v>
      </c>
      <c r="L1223">
        <v>1367</v>
      </c>
      <c r="N1223">
        <v>1011</v>
      </c>
      <c r="O1223" t="s">
        <v>910</v>
      </c>
      <c r="P1223" t="s">
        <v>910</v>
      </c>
      <c r="Q1223">
        <v>1</v>
      </c>
      <c r="X1223">
        <v>0.34</v>
      </c>
      <c r="Y1223">
        <v>0</v>
      </c>
      <c r="Z1223">
        <v>6.66</v>
      </c>
      <c r="AA1223">
        <v>0</v>
      </c>
      <c r="AB1223">
        <v>0</v>
      </c>
      <c r="AC1223">
        <v>0</v>
      </c>
      <c r="AD1223">
        <v>1</v>
      </c>
      <c r="AE1223">
        <v>0</v>
      </c>
      <c r="AF1223" t="s">
        <v>20</v>
      </c>
      <c r="AG1223">
        <v>0.35700000000000004</v>
      </c>
      <c r="AH1223">
        <v>2</v>
      </c>
      <c r="AI1223">
        <v>51655891</v>
      </c>
      <c r="AJ1223">
        <v>1059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 x14ac:dyDescent="0.2">
      <c r="A1224">
        <f>ROW(Source!A851)</f>
        <v>851</v>
      </c>
      <c r="B1224">
        <v>51655904</v>
      </c>
      <c r="C1224">
        <v>51655887</v>
      </c>
      <c r="D1224">
        <v>49673503</v>
      </c>
      <c r="E1224">
        <v>1</v>
      </c>
      <c r="F1224">
        <v>1</v>
      </c>
      <c r="G1224">
        <v>1</v>
      </c>
      <c r="H1224">
        <v>2</v>
      </c>
      <c r="I1224" t="s">
        <v>914</v>
      </c>
      <c r="J1224" t="s">
        <v>915</v>
      </c>
      <c r="K1224" t="s">
        <v>916</v>
      </c>
      <c r="L1224">
        <v>1367</v>
      </c>
      <c r="N1224">
        <v>1011</v>
      </c>
      <c r="O1224" t="s">
        <v>910</v>
      </c>
      <c r="P1224" t="s">
        <v>910</v>
      </c>
      <c r="Q1224">
        <v>1</v>
      </c>
      <c r="X1224">
        <v>0.72</v>
      </c>
      <c r="Y1224">
        <v>0</v>
      </c>
      <c r="Z1224">
        <v>65.709999999999994</v>
      </c>
      <c r="AA1224">
        <v>11.6</v>
      </c>
      <c r="AB1224">
        <v>0</v>
      </c>
      <c r="AC1224">
        <v>0</v>
      </c>
      <c r="AD1224">
        <v>1</v>
      </c>
      <c r="AE1224">
        <v>0</v>
      </c>
      <c r="AF1224" t="s">
        <v>20</v>
      </c>
      <c r="AG1224">
        <v>0.75600000000000001</v>
      </c>
      <c r="AH1224">
        <v>2</v>
      </c>
      <c r="AI1224">
        <v>51655892</v>
      </c>
      <c r="AJ1224">
        <v>1060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 x14ac:dyDescent="0.2">
      <c r="A1225">
        <f>ROW(Source!A851)</f>
        <v>851</v>
      </c>
      <c r="B1225">
        <v>51655905</v>
      </c>
      <c r="C1225">
        <v>51655887</v>
      </c>
      <c r="D1225">
        <v>49673715</v>
      </c>
      <c r="E1225">
        <v>1</v>
      </c>
      <c r="F1225">
        <v>1</v>
      </c>
      <c r="G1225">
        <v>1</v>
      </c>
      <c r="H1225">
        <v>2</v>
      </c>
      <c r="I1225" t="s">
        <v>926</v>
      </c>
      <c r="J1225" t="s">
        <v>927</v>
      </c>
      <c r="K1225" t="s">
        <v>928</v>
      </c>
      <c r="L1225">
        <v>1367</v>
      </c>
      <c r="N1225">
        <v>1011</v>
      </c>
      <c r="O1225" t="s">
        <v>910</v>
      </c>
      <c r="P1225" t="s">
        <v>910</v>
      </c>
      <c r="Q1225">
        <v>1</v>
      </c>
      <c r="X1225">
        <v>1.54</v>
      </c>
      <c r="Y1225">
        <v>0</v>
      </c>
      <c r="Z1225">
        <v>8.1</v>
      </c>
      <c r="AA1225">
        <v>0</v>
      </c>
      <c r="AB1225">
        <v>0</v>
      </c>
      <c r="AC1225">
        <v>0</v>
      </c>
      <c r="AD1225">
        <v>1</v>
      </c>
      <c r="AE1225">
        <v>0</v>
      </c>
      <c r="AF1225" t="s">
        <v>20</v>
      </c>
      <c r="AG1225">
        <v>1.6170000000000002</v>
      </c>
      <c r="AH1225">
        <v>2</v>
      </c>
      <c r="AI1225">
        <v>51655893</v>
      </c>
      <c r="AJ1225">
        <v>1061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 x14ac:dyDescent="0.2">
      <c r="A1226">
        <f>ROW(Source!A851)</f>
        <v>851</v>
      </c>
      <c r="B1226">
        <v>51655906</v>
      </c>
      <c r="C1226">
        <v>51655887</v>
      </c>
      <c r="D1226">
        <v>49521144</v>
      </c>
      <c r="E1226">
        <v>1</v>
      </c>
      <c r="F1226">
        <v>1</v>
      </c>
      <c r="G1226">
        <v>1</v>
      </c>
      <c r="H1226">
        <v>3</v>
      </c>
      <c r="I1226" t="s">
        <v>947</v>
      </c>
      <c r="J1226" t="s">
        <v>948</v>
      </c>
      <c r="K1226" t="s">
        <v>949</v>
      </c>
      <c r="L1226">
        <v>1348</v>
      </c>
      <c r="N1226">
        <v>1009</v>
      </c>
      <c r="O1226" t="s">
        <v>105</v>
      </c>
      <c r="P1226" t="s">
        <v>105</v>
      </c>
      <c r="Q1226">
        <v>1000</v>
      </c>
      <c r="X1226">
        <v>8.8999999999999995E-4</v>
      </c>
      <c r="Y1226">
        <v>26499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0</v>
      </c>
      <c r="AF1226" t="s">
        <v>3</v>
      </c>
      <c r="AG1226">
        <v>8.8999999999999995E-4</v>
      </c>
      <c r="AH1226">
        <v>2</v>
      </c>
      <c r="AI1226">
        <v>51655894</v>
      </c>
      <c r="AJ1226">
        <v>1062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 x14ac:dyDescent="0.2">
      <c r="A1227">
        <f>ROW(Source!A851)</f>
        <v>851</v>
      </c>
      <c r="B1227">
        <v>51655907</v>
      </c>
      <c r="C1227">
        <v>51655887</v>
      </c>
      <c r="D1227">
        <v>49524301</v>
      </c>
      <c r="E1227">
        <v>1</v>
      </c>
      <c r="F1227">
        <v>1</v>
      </c>
      <c r="G1227">
        <v>1</v>
      </c>
      <c r="H1227">
        <v>3</v>
      </c>
      <c r="I1227" t="s">
        <v>929</v>
      </c>
      <c r="J1227" t="s">
        <v>930</v>
      </c>
      <c r="K1227" t="s">
        <v>931</v>
      </c>
      <c r="L1227">
        <v>1348</v>
      </c>
      <c r="N1227">
        <v>1009</v>
      </c>
      <c r="O1227" t="s">
        <v>105</v>
      </c>
      <c r="P1227" t="s">
        <v>105</v>
      </c>
      <c r="Q1227">
        <v>1000</v>
      </c>
      <c r="X1227">
        <v>4.4999999999999999E-4</v>
      </c>
      <c r="Y1227">
        <v>10362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3</v>
      </c>
      <c r="AG1227">
        <v>4.4999999999999999E-4</v>
      </c>
      <c r="AH1227">
        <v>2</v>
      </c>
      <c r="AI1227">
        <v>51655895</v>
      </c>
      <c r="AJ1227">
        <v>1063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 x14ac:dyDescent="0.2">
      <c r="A1228">
        <f>ROW(Source!A851)</f>
        <v>851</v>
      </c>
      <c r="B1228">
        <v>51655908</v>
      </c>
      <c r="C1228">
        <v>51655887</v>
      </c>
      <c r="D1228">
        <v>49525488</v>
      </c>
      <c r="E1228">
        <v>1</v>
      </c>
      <c r="F1228">
        <v>1</v>
      </c>
      <c r="G1228">
        <v>1</v>
      </c>
      <c r="H1228">
        <v>3</v>
      </c>
      <c r="I1228" t="s">
        <v>917</v>
      </c>
      <c r="J1228" t="s">
        <v>918</v>
      </c>
      <c r="K1228" t="s">
        <v>919</v>
      </c>
      <c r="L1228">
        <v>1346</v>
      </c>
      <c r="N1228">
        <v>1009</v>
      </c>
      <c r="O1228" t="s">
        <v>920</v>
      </c>
      <c r="P1228" t="s">
        <v>920</v>
      </c>
      <c r="Q1228">
        <v>1</v>
      </c>
      <c r="X1228">
        <v>15</v>
      </c>
      <c r="Y1228">
        <v>9.0399999999999991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</v>
      </c>
      <c r="AG1228">
        <v>15</v>
      </c>
      <c r="AH1228">
        <v>2</v>
      </c>
      <c r="AI1228">
        <v>51655896</v>
      </c>
      <c r="AJ1228">
        <v>1064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 x14ac:dyDescent="0.2">
      <c r="A1229">
        <f>ROW(Source!A851)</f>
        <v>851</v>
      </c>
      <c r="B1229">
        <v>51655909</v>
      </c>
      <c r="C1229">
        <v>51655887</v>
      </c>
      <c r="D1229">
        <v>49526492</v>
      </c>
      <c r="E1229">
        <v>1</v>
      </c>
      <c r="F1229">
        <v>1</v>
      </c>
      <c r="G1229">
        <v>1</v>
      </c>
      <c r="H1229">
        <v>3</v>
      </c>
      <c r="I1229" t="s">
        <v>921</v>
      </c>
      <c r="J1229" t="s">
        <v>922</v>
      </c>
      <c r="K1229" t="s">
        <v>923</v>
      </c>
      <c r="L1229">
        <v>1346</v>
      </c>
      <c r="N1229">
        <v>1009</v>
      </c>
      <c r="O1229" t="s">
        <v>920</v>
      </c>
      <c r="P1229" t="s">
        <v>920</v>
      </c>
      <c r="Q1229">
        <v>1</v>
      </c>
      <c r="X1229">
        <v>8</v>
      </c>
      <c r="Y1229">
        <v>23.09</v>
      </c>
      <c r="Z1229">
        <v>0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 t="s">
        <v>3</v>
      </c>
      <c r="AG1229">
        <v>8</v>
      </c>
      <c r="AH1229">
        <v>2</v>
      </c>
      <c r="AI1229">
        <v>51655897</v>
      </c>
      <c r="AJ1229">
        <v>1065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 x14ac:dyDescent="0.2">
      <c r="A1230">
        <f>ROW(Source!A851)</f>
        <v>851</v>
      </c>
      <c r="B1230">
        <v>51655910</v>
      </c>
      <c r="C1230">
        <v>51655887</v>
      </c>
      <c r="D1230">
        <v>49512814</v>
      </c>
      <c r="E1230">
        <v>70</v>
      </c>
      <c r="F1230">
        <v>1</v>
      </c>
      <c r="G1230">
        <v>1</v>
      </c>
      <c r="H1230">
        <v>3</v>
      </c>
      <c r="I1230" t="s">
        <v>974</v>
      </c>
      <c r="J1230" t="s">
        <v>3</v>
      </c>
      <c r="K1230" t="s">
        <v>975</v>
      </c>
      <c r="L1230">
        <v>1327</v>
      </c>
      <c r="N1230">
        <v>1005</v>
      </c>
      <c r="O1230" t="s">
        <v>52</v>
      </c>
      <c r="P1230" t="s">
        <v>52</v>
      </c>
      <c r="Q1230">
        <v>1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</v>
      </c>
      <c r="AD1230">
        <v>0</v>
      </c>
      <c r="AE1230">
        <v>0</v>
      </c>
      <c r="AF1230" t="s">
        <v>3</v>
      </c>
      <c r="AG1230">
        <v>0</v>
      </c>
      <c r="AH1230">
        <v>3</v>
      </c>
      <c r="AI1230">
        <v>-1</v>
      </c>
      <c r="AJ1230" t="s">
        <v>3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 x14ac:dyDescent="0.2">
      <c r="A1231">
        <f>ROW(Source!A851)</f>
        <v>851</v>
      </c>
      <c r="B1231">
        <v>51655911</v>
      </c>
      <c r="C1231">
        <v>51655887</v>
      </c>
      <c r="D1231">
        <v>49555131</v>
      </c>
      <c r="E1231">
        <v>1</v>
      </c>
      <c r="F1231">
        <v>1</v>
      </c>
      <c r="G1231">
        <v>1</v>
      </c>
      <c r="H1231">
        <v>3</v>
      </c>
      <c r="I1231" t="s">
        <v>950</v>
      </c>
      <c r="J1231" t="s">
        <v>951</v>
      </c>
      <c r="K1231" t="s">
        <v>952</v>
      </c>
      <c r="L1231">
        <v>1348</v>
      </c>
      <c r="N1231">
        <v>1009</v>
      </c>
      <c r="O1231" t="s">
        <v>105</v>
      </c>
      <c r="P1231" t="s">
        <v>105</v>
      </c>
      <c r="Q1231">
        <v>1000</v>
      </c>
      <c r="X1231">
        <v>5.0099999999999997E-3</v>
      </c>
      <c r="Y1231">
        <v>17183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0</v>
      </c>
      <c r="AF1231" t="s">
        <v>3</v>
      </c>
      <c r="AG1231">
        <v>5.0099999999999997E-3</v>
      </c>
      <c r="AH1231">
        <v>2</v>
      </c>
      <c r="AI1231">
        <v>51655898</v>
      </c>
      <c r="AJ1231">
        <v>1066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 x14ac:dyDescent="0.2">
      <c r="A1232">
        <f>ROW(Source!A851)</f>
        <v>851</v>
      </c>
      <c r="B1232">
        <v>51655912</v>
      </c>
      <c r="C1232">
        <v>51655887</v>
      </c>
      <c r="D1232">
        <v>49514607</v>
      </c>
      <c r="E1232">
        <v>70</v>
      </c>
      <c r="F1232">
        <v>1</v>
      </c>
      <c r="G1232">
        <v>1</v>
      </c>
      <c r="H1232">
        <v>3</v>
      </c>
      <c r="I1232" t="s">
        <v>976</v>
      </c>
      <c r="J1232" t="s">
        <v>3</v>
      </c>
      <c r="K1232" t="s">
        <v>977</v>
      </c>
      <c r="L1232">
        <v>1327</v>
      </c>
      <c r="N1232">
        <v>1005</v>
      </c>
      <c r="O1232" t="s">
        <v>52</v>
      </c>
      <c r="P1232" t="s">
        <v>52</v>
      </c>
      <c r="Q1232">
        <v>1</v>
      </c>
      <c r="X1232">
        <v>100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 t="s">
        <v>3</v>
      </c>
      <c r="AG1232">
        <v>100</v>
      </c>
      <c r="AH1232">
        <v>3</v>
      </c>
      <c r="AI1232">
        <v>-1</v>
      </c>
      <c r="AJ1232" t="s">
        <v>3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 x14ac:dyDescent="0.2">
      <c r="A1233">
        <f>ROW(Source!A851)</f>
        <v>851</v>
      </c>
      <c r="B1233">
        <v>51655913</v>
      </c>
      <c r="C1233">
        <v>51655887</v>
      </c>
      <c r="D1233">
        <v>49514616</v>
      </c>
      <c r="E1233">
        <v>70</v>
      </c>
      <c r="F1233">
        <v>1</v>
      </c>
      <c r="G1233">
        <v>1</v>
      </c>
      <c r="H1233">
        <v>3</v>
      </c>
      <c r="I1233" t="s">
        <v>978</v>
      </c>
      <c r="J1233" t="s">
        <v>3</v>
      </c>
      <c r="K1233" t="s">
        <v>979</v>
      </c>
      <c r="L1233">
        <v>1346</v>
      </c>
      <c r="N1233">
        <v>1009</v>
      </c>
      <c r="O1233" t="s">
        <v>920</v>
      </c>
      <c r="P1233" t="s">
        <v>920</v>
      </c>
      <c r="Q1233">
        <v>1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</v>
      </c>
      <c r="AD1233">
        <v>0</v>
      </c>
      <c r="AE1233">
        <v>0</v>
      </c>
      <c r="AF1233" t="s">
        <v>3</v>
      </c>
      <c r="AG1233">
        <v>0</v>
      </c>
      <c r="AH1233">
        <v>3</v>
      </c>
      <c r="AI1233">
        <v>-1</v>
      </c>
      <c r="AJ1233" t="s">
        <v>3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 x14ac:dyDescent="0.2">
      <c r="A1234">
        <f>ROW(Source!A851)</f>
        <v>851</v>
      </c>
      <c r="B1234">
        <v>51655914</v>
      </c>
      <c r="C1234">
        <v>51655887</v>
      </c>
      <c r="D1234">
        <v>49514616</v>
      </c>
      <c r="E1234">
        <v>70</v>
      </c>
      <c r="F1234">
        <v>1</v>
      </c>
      <c r="G1234">
        <v>1</v>
      </c>
      <c r="H1234">
        <v>3</v>
      </c>
      <c r="I1234" t="s">
        <v>978</v>
      </c>
      <c r="J1234" t="s">
        <v>3</v>
      </c>
      <c r="K1234" t="s">
        <v>980</v>
      </c>
      <c r="L1234">
        <v>1371</v>
      </c>
      <c r="N1234">
        <v>1013</v>
      </c>
      <c r="O1234" t="s">
        <v>17</v>
      </c>
      <c r="P1234" t="s">
        <v>17</v>
      </c>
      <c r="Q1234">
        <v>1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</v>
      </c>
      <c r="AD1234">
        <v>0</v>
      </c>
      <c r="AE1234">
        <v>0</v>
      </c>
      <c r="AF1234" t="s">
        <v>3</v>
      </c>
      <c r="AG1234">
        <v>0</v>
      </c>
      <c r="AH1234">
        <v>3</v>
      </c>
      <c r="AI1234">
        <v>-1</v>
      </c>
      <c r="AJ1234" t="s">
        <v>3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 x14ac:dyDescent="0.2">
      <c r="A1235">
        <f>ROW(Source!A851)</f>
        <v>851</v>
      </c>
      <c r="B1235">
        <v>51655915</v>
      </c>
      <c r="C1235">
        <v>51655887</v>
      </c>
      <c r="D1235">
        <v>49514677</v>
      </c>
      <c r="E1235">
        <v>70</v>
      </c>
      <c r="F1235">
        <v>1</v>
      </c>
      <c r="G1235">
        <v>1</v>
      </c>
      <c r="H1235">
        <v>3</v>
      </c>
      <c r="I1235" t="s">
        <v>981</v>
      </c>
      <c r="J1235" t="s">
        <v>3</v>
      </c>
      <c r="K1235" t="s">
        <v>982</v>
      </c>
      <c r="L1235">
        <v>1371</v>
      </c>
      <c r="N1235">
        <v>1013</v>
      </c>
      <c r="O1235" t="s">
        <v>17</v>
      </c>
      <c r="P1235" t="s">
        <v>17</v>
      </c>
      <c r="Q1235">
        <v>1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</v>
      </c>
      <c r="AD1235">
        <v>0</v>
      </c>
      <c r="AE1235">
        <v>0</v>
      </c>
      <c r="AF1235" t="s">
        <v>3</v>
      </c>
      <c r="AG1235">
        <v>0</v>
      </c>
      <c r="AH1235">
        <v>3</v>
      </c>
      <c r="AI1235">
        <v>-1</v>
      </c>
      <c r="AJ1235" t="s">
        <v>3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 x14ac:dyDescent="0.2">
      <c r="A1236">
        <f>ROW(Source!A851)</f>
        <v>851</v>
      </c>
      <c r="B1236">
        <v>51655916</v>
      </c>
      <c r="C1236">
        <v>51655887</v>
      </c>
      <c r="D1236">
        <v>49514711</v>
      </c>
      <c r="E1236">
        <v>70</v>
      </c>
      <c r="F1236">
        <v>1</v>
      </c>
      <c r="G1236">
        <v>1</v>
      </c>
      <c r="H1236">
        <v>3</v>
      </c>
      <c r="I1236" t="s">
        <v>983</v>
      </c>
      <c r="J1236" t="s">
        <v>3</v>
      </c>
      <c r="K1236" t="s">
        <v>984</v>
      </c>
      <c r="L1236">
        <v>1371</v>
      </c>
      <c r="N1236">
        <v>1013</v>
      </c>
      <c r="O1236" t="s">
        <v>17</v>
      </c>
      <c r="P1236" t="s">
        <v>17</v>
      </c>
      <c r="Q1236">
        <v>1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</v>
      </c>
      <c r="AD1236">
        <v>0</v>
      </c>
      <c r="AE1236">
        <v>0</v>
      </c>
      <c r="AF1236" t="s">
        <v>3</v>
      </c>
      <c r="AG1236">
        <v>0</v>
      </c>
      <c r="AH1236">
        <v>3</v>
      </c>
      <c r="AI1236">
        <v>-1</v>
      </c>
      <c r="AJ1236" t="s">
        <v>3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 x14ac:dyDescent="0.2">
      <c r="A1237">
        <f>ROW(Source!A853)</f>
        <v>853</v>
      </c>
      <c r="B1237">
        <v>51655932</v>
      </c>
      <c r="C1237">
        <v>51655918</v>
      </c>
      <c r="D1237">
        <v>49510719</v>
      </c>
      <c r="E1237">
        <v>70</v>
      </c>
      <c r="F1237">
        <v>1</v>
      </c>
      <c r="G1237">
        <v>1</v>
      </c>
      <c r="H1237">
        <v>1</v>
      </c>
      <c r="I1237" t="s">
        <v>942</v>
      </c>
      <c r="J1237" t="s">
        <v>3</v>
      </c>
      <c r="K1237" t="s">
        <v>943</v>
      </c>
      <c r="L1237">
        <v>1191</v>
      </c>
      <c r="N1237">
        <v>1013</v>
      </c>
      <c r="O1237" t="s">
        <v>904</v>
      </c>
      <c r="P1237" t="s">
        <v>904</v>
      </c>
      <c r="Q1237">
        <v>1</v>
      </c>
      <c r="X1237">
        <v>141</v>
      </c>
      <c r="Y1237">
        <v>0</v>
      </c>
      <c r="Z1237">
        <v>0</v>
      </c>
      <c r="AA1237">
        <v>0</v>
      </c>
      <c r="AB1237">
        <v>8.74</v>
      </c>
      <c r="AC1237">
        <v>0</v>
      </c>
      <c r="AD1237">
        <v>1</v>
      </c>
      <c r="AE1237">
        <v>1</v>
      </c>
      <c r="AF1237" t="s">
        <v>20</v>
      </c>
      <c r="AG1237">
        <v>148.05000000000001</v>
      </c>
      <c r="AH1237">
        <v>2</v>
      </c>
      <c r="AI1237">
        <v>51655919</v>
      </c>
      <c r="AJ1237">
        <v>1068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 x14ac:dyDescent="0.2">
      <c r="A1238">
        <f>ROW(Source!A853)</f>
        <v>853</v>
      </c>
      <c r="B1238">
        <v>51655933</v>
      </c>
      <c r="C1238">
        <v>51655918</v>
      </c>
      <c r="D1238">
        <v>49510905</v>
      </c>
      <c r="E1238">
        <v>70</v>
      </c>
      <c r="F1238">
        <v>1</v>
      </c>
      <c r="G1238">
        <v>1</v>
      </c>
      <c r="H1238">
        <v>1</v>
      </c>
      <c r="I1238" t="s">
        <v>905</v>
      </c>
      <c r="J1238" t="s">
        <v>3</v>
      </c>
      <c r="K1238" t="s">
        <v>906</v>
      </c>
      <c r="L1238">
        <v>1191</v>
      </c>
      <c r="N1238">
        <v>1013</v>
      </c>
      <c r="O1238" t="s">
        <v>904</v>
      </c>
      <c r="P1238" t="s">
        <v>904</v>
      </c>
      <c r="Q1238">
        <v>1</v>
      </c>
      <c r="X1238">
        <v>0.94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2</v>
      </c>
      <c r="AF1238" t="s">
        <v>20</v>
      </c>
      <c r="AG1238">
        <v>0.98699999999999999</v>
      </c>
      <c r="AH1238">
        <v>2</v>
      </c>
      <c r="AI1238">
        <v>51655920</v>
      </c>
      <c r="AJ1238">
        <v>1069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 x14ac:dyDescent="0.2">
      <c r="A1239">
        <f>ROW(Source!A853)</f>
        <v>853</v>
      </c>
      <c r="B1239">
        <v>51655934</v>
      </c>
      <c r="C1239">
        <v>51655918</v>
      </c>
      <c r="D1239">
        <v>49672573</v>
      </c>
      <c r="E1239">
        <v>1</v>
      </c>
      <c r="F1239">
        <v>1</v>
      </c>
      <c r="G1239">
        <v>1</v>
      </c>
      <c r="H1239">
        <v>2</v>
      </c>
      <c r="I1239" t="s">
        <v>907</v>
      </c>
      <c r="J1239" t="s">
        <v>908</v>
      </c>
      <c r="K1239" t="s">
        <v>909</v>
      </c>
      <c r="L1239">
        <v>1367</v>
      </c>
      <c r="N1239">
        <v>1011</v>
      </c>
      <c r="O1239" t="s">
        <v>910</v>
      </c>
      <c r="P1239" t="s">
        <v>910</v>
      </c>
      <c r="Q1239">
        <v>1</v>
      </c>
      <c r="X1239">
        <v>0.38</v>
      </c>
      <c r="Y1239">
        <v>0</v>
      </c>
      <c r="Z1239">
        <v>115.4</v>
      </c>
      <c r="AA1239">
        <v>13.5</v>
      </c>
      <c r="AB1239">
        <v>0</v>
      </c>
      <c r="AC1239">
        <v>0</v>
      </c>
      <c r="AD1239">
        <v>1</v>
      </c>
      <c r="AE1239">
        <v>0</v>
      </c>
      <c r="AF1239" t="s">
        <v>20</v>
      </c>
      <c r="AG1239">
        <v>0.39900000000000002</v>
      </c>
      <c r="AH1239">
        <v>2</v>
      </c>
      <c r="AI1239">
        <v>51655921</v>
      </c>
      <c r="AJ1239">
        <v>1070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 x14ac:dyDescent="0.2">
      <c r="A1240">
        <f>ROW(Source!A853)</f>
        <v>853</v>
      </c>
      <c r="B1240">
        <v>51655935</v>
      </c>
      <c r="C1240">
        <v>51655918</v>
      </c>
      <c r="D1240">
        <v>49672703</v>
      </c>
      <c r="E1240">
        <v>1</v>
      </c>
      <c r="F1240">
        <v>1</v>
      </c>
      <c r="G1240">
        <v>1</v>
      </c>
      <c r="H1240">
        <v>2</v>
      </c>
      <c r="I1240" t="s">
        <v>944</v>
      </c>
      <c r="J1240" t="s">
        <v>945</v>
      </c>
      <c r="K1240" t="s">
        <v>946</v>
      </c>
      <c r="L1240">
        <v>1367</v>
      </c>
      <c r="N1240">
        <v>1011</v>
      </c>
      <c r="O1240" t="s">
        <v>910</v>
      </c>
      <c r="P1240" t="s">
        <v>910</v>
      </c>
      <c r="Q1240">
        <v>1</v>
      </c>
      <c r="X1240">
        <v>0.34</v>
      </c>
      <c r="Y1240">
        <v>0</v>
      </c>
      <c r="Z1240">
        <v>6.66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 t="s">
        <v>20</v>
      </c>
      <c r="AG1240">
        <v>0.35700000000000004</v>
      </c>
      <c r="AH1240">
        <v>2</v>
      </c>
      <c r="AI1240">
        <v>51655922</v>
      </c>
      <c r="AJ1240">
        <v>1071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 x14ac:dyDescent="0.2">
      <c r="A1241">
        <f>ROW(Source!A853)</f>
        <v>853</v>
      </c>
      <c r="B1241">
        <v>51655936</v>
      </c>
      <c r="C1241">
        <v>51655918</v>
      </c>
      <c r="D1241">
        <v>49673503</v>
      </c>
      <c r="E1241">
        <v>1</v>
      </c>
      <c r="F1241">
        <v>1</v>
      </c>
      <c r="G1241">
        <v>1</v>
      </c>
      <c r="H1241">
        <v>2</v>
      </c>
      <c r="I1241" t="s">
        <v>914</v>
      </c>
      <c r="J1241" t="s">
        <v>915</v>
      </c>
      <c r="K1241" t="s">
        <v>916</v>
      </c>
      <c r="L1241">
        <v>1367</v>
      </c>
      <c r="N1241">
        <v>1011</v>
      </c>
      <c r="O1241" t="s">
        <v>910</v>
      </c>
      <c r="P1241" t="s">
        <v>910</v>
      </c>
      <c r="Q1241">
        <v>1</v>
      </c>
      <c r="X1241">
        <v>0.56000000000000005</v>
      </c>
      <c r="Y1241">
        <v>0</v>
      </c>
      <c r="Z1241">
        <v>65.709999999999994</v>
      </c>
      <c r="AA1241">
        <v>11.6</v>
      </c>
      <c r="AB1241">
        <v>0</v>
      </c>
      <c r="AC1241">
        <v>0</v>
      </c>
      <c r="AD1241">
        <v>1</v>
      </c>
      <c r="AE1241">
        <v>0</v>
      </c>
      <c r="AF1241" t="s">
        <v>20</v>
      </c>
      <c r="AG1241">
        <v>0.58800000000000008</v>
      </c>
      <c r="AH1241">
        <v>2</v>
      </c>
      <c r="AI1241">
        <v>51655923</v>
      </c>
      <c r="AJ1241">
        <v>1072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 x14ac:dyDescent="0.2">
      <c r="A1242">
        <f>ROW(Source!A853)</f>
        <v>853</v>
      </c>
      <c r="B1242">
        <v>51655937</v>
      </c>
      <c r="C1242">
        <v>51655918</v>
      </c>
      <c r="D1242">
        <v>49673715</v>
      </c>
      <c r="E1242">
        <v>1</v>
      </c>
      <c r="F1242">
        <v>1</v>
      </c>
      <c r="G1242">
        <v>1</v>
      </c>
      <c r="H1242">
        <v>2</v>
      </c>
      <c r="I1242" t="s">
        <v>926</v>
      </c>
      <c r="J1242" t="s">
        <v>927</v>
      </c>
      <c r="K1242" t="s">
        <v>928</v>
      </c>
      <c r="L1242">
        <v>1367</v>
      </c>
      <c r="N1242">
        <v>1011</v>
      </c>
      <c r="O1242" t="s">
        <v>910</v>
      </c>
      <c r="P1242" t="s">
        <v>910</v>
      </c>
      <c r="Q1242">
        <v>1</v>
      </c>
      <c r="X1242">
        <v>1.4</v>
      </c>
      <c r="Y1242">
        <v>0</v>
      </c>
      <c r="Z1242">
        <v>8.1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20</v>
      </c>
      <c r="AG1242">
        <v>1.47</v>
      </c>
      <c r="AH1242">
        <v>2</v>
      </c>
      <c r="AI1242">
        <v>51655924</v>
      </c>
      <c r="AJ1242">
        <v>1073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 x14ac:dyDescent="0.2">
      <c r="A1243">
        <f>ROW(Source!A853)</f>
        <v>853</v>
      </c>
      <c r="B1243">
        <v>51655938</v>
      </c>
      <c r="C1243">
        <v>51655918</v>
      </c>
      <c r="D1243">
        <v>49521144</v>
      </c>
      <c r="E1243">
        <v>1</v>
      </c>
      <c r="F1243">
        <v>1</v>
      </c>
      <c r="G1243">
        <v>1</v>
      </c>
      <c r="H1243">
        <v>3</v>
      </c>
      <c r="I1243" t="s">
        <v>947</v>
      </c>
      <c r="J1243" t="s">
        <v>948</v>
      </c>
      <c r="K1243" t="s">
        <v>949</v>
      </c>
      <c r="L1243">
        <v>1348</v>
      </c>
      <c r="N1243">
        <v>1009</v>
      </c>
      <c r="O1243" t="s">
        <v>105</v>
      </c>
      <c r="P1243" t="s">
        <v>105</v>
      </c>
      <c r="Q1243">
        <v>1000</v>
      </c>
      <c r="X1243">
        <v>8.8999999999999995E-4</v>
      </c>
      <c r="Y1243">
        <v>26499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8.8999999999999995E-4</v>
      </c>
      <c r="AH1243">
        <v>2</v>
      </c>
      <c r="AI1243">
        <v>51655925</v>
      </c>
      <c r="AJ1243">
        <v>1074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 x14ac:dyDescent="0.2">
      <c r="A1244">
        <f>ROW(Source!A853)</f>
        <v>853</v>
      </c>
      <c r="B1244">
        <v>51655939</v>
      </c>
      <c r="C1244">
        <v>51655918</v>
      </c>
      <c r="D1244">
        <v>49524301</v>
      </c>
      <c r="E1244">
        <v>1</v>
      </c>
      <c r="F1244">
        <v>1</v>
      </c>
      <c r="G1244">
        <v>1</v>
      </c>
      <c r="H1244">
        <v>3</v>
      </c>
      <c r="I1244" t="s">
        <v>929</v>
      </c>
      <c r="J1244" t="s">
        <v>930</v>
      </c>
      <c r="K1244" t="s">
        <v>931</v>
      </c>
      <c r="L1244">
        <v>1348</v>
      </c>
      <c r="N1244">
        <v>1009</v>
      </c>
      <c r="O1244" t="s">
        <v>105</v>
      </c>
      <c r="P1244" t="s">
        <v>105</v>
      </c>
      <c r="Q1244">
        <v>1000</v>
      </c>
      <c r="X1244">
        <v>4.0999999999999999E-4</v>
      </c>
      <c r="Y1244">
        <v>10362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4.0999999999999999E-4</v>
      </c>
      <c r="AH1244">
        <v>2</v>
      </c>
      <c r="AI1244">
        <v>51655926</v>
      </c>
      <c r="AJ1244">
        <v>1075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 x14ac:dyDescent="0.2">
      <c r="A1245">
        <f>ROW(Source!A853)</f>
        <v>853</v>
      </c>
      <c r="B1245">
        <v>51655940</v>
      </c>
      <c r="C1245">
        <v>51655918</v>
      </c>
      <c r="D1245">
        <v>49525488</v>
      </c>
      <c r="E1245">
        <v>1</v>
      </c>
      <c r="F1245">
        <v>1</v>
      </c>
      <c r="G1245">
        <v>1</v>
      </c>
      <c r="H1245">
        <v>3</v>
      </c>
      <c r="I1245" t="s">
        <v>917</v>
      </c>
      <c r="J1245" t="s">
        <v>918</v>
      </c>
      <c r="K1245" t="s">
        <v>919</v>
      </c>
      <c r="L1245">
        <v>1346</v>
      </c>
      <c r="N1245">
        <v>1009</v>
      </c>
      <c r="O1245" t="s">
        <v>920</v>
      </c>
      <c r="P1245" t="s">
        <v>920</v>
      </c>
      <c r="Q1245">
        <v>1</v>
      </c>
      <c r="X1245">
        <v>15</v>
      </c>
      <c r="Y1245">
        <v>9.0399999999999991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15</v>
      </c>
      <c r="AH1245">
        <v>2</v>
      </c>
      <c r="AI1245">
        <v>51655927</v>
      </c>
      <c r="AJ1245">
        <v>1076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 x14ac:dyDescent="0.2">
      <c r="A1246">
        <f>ROW(Source!A853)</f>
        <v>853</v>
      </c>
      <c r="B1246">
        <v>51655941</v>
      </c>
      <c r="C1246">
        <v>51655918</v>
      </c>
      <c r="D1246">
        <v>49526492</v>
      </c>
      <c r="E1246">
        <v>1</v>
      </c>
      <c r="F1246">
        <v>1</v>
      </c>
      <c r="G1246">
        <v>1</v>
      </c>
      <c r="H1246">
        <v>3</v>
      </c>
      <c r="I1246" t="s">
        <v>921</v>
      </c>
      <c r="J1246" t="s">
        <v>922</v>
      </c>
      <c r="K1246" t="s">
        <v>923</v>
      </c>
      <c r="L1246">
        <v>1346</v>
      </c>
      <c r="N1246">
        <v>1009</v>
      </c>
      <c r="O1246" t="s">
        <v>920</v>
      </c>
      <c r="P1246" t="s">
        <v>920</v>
      </c>
      <c r="Q1246">
        <v>1</v>
      </c>
      <c r="X1246">
        <v>8</v>
      </c>
      <c r="Y1246">
        <v>23.09</v>
      </c>
      <c r="Z1246">
        <v>0</v>
      </c>
      <c r="AA1246">
        <v>0</v>
      </c>
      <c r="AB1246">
        <v>0</v>
      </c>
      <c r="AC1246">
        <v>0</v>
      </c>
      <c r="AD1246">
        <v>1</v>
      </c>
      <c r="AE1246">
        <v>0</v>
      </c>
      <c r="AF1246" t="s">
        <v>3</v>
      </c>
      <c r="AG1246">
        <v>8</v>
      </c>
      <c r="AH1246">
        <v>2</v>
      </c>
      <c r="AI1246">
        <v>51655928</v>
      </c>
      <c r="AJ1246">
        <v>1077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 x14ac:dyDescent="0.2">
      <c r="A1247">
        <f>ROW(Source!A853)</f>
        <v>853</v>
      </c>
      <c r="B1247">
        <v>51655942</v>
      </c>
      <c r="C1247">
        <v>51655918</v>
      </c>
      <c r="D1247">
        <v>49512814</v>
      </c>
      <c r="E1247">
        <v>70</v>
      </c>
      <c r="F1247">
        <v>1</v>
      </c>
      <c r="G1247">
        <v>1</v>
      </c>
      <c r="H1247">
        <v>3</v>
      </c>
      <c r="I1247" t="s">
        <v>974</v>
      </c>
      <c r="J1247" t="s">
        <v>3</v>
      </c>
      <c r="K1247" t="s">
        <v>975</v>
      </c>
      <c r="L1247">
        <v>1327</v>
      </c>
      <c r="N1247">
        <v>1005</v>
      </c>
      <c r="O1247" t="s">
        <v>52</v>
      </c>
      <c r="P1247" t="s">
        <v>52</v>
      </c>
      <c r="Q1247">
        <v>1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</v>
      </c>
      <c r="AD1247">
        <v>0</v>
      </c>
      <c r="AE1247">
        <v>0</v>
      </c>
      <c r="AF1247" t="s">
        <v>3</v>
      </c>
      <c r="AG1247">
        <v>0</v>
      </c>
      <c r="AH1247">
        <v>3</v>
      </c>
      <c r="AI1247">
        <v>-1</v>
      </c>
      <c r="AJ1247" t="s">
        <v>3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 x14ac:dyDescent="0.2">
      <c r="A1248">
        <f>ROW(Source!A853)</f>
        <v>853</v>
      </c>
      <c r="B1248">
        <v>51655943</v>
      </c>
      <c r="C1248">
        <v>51655918</v>
      </c>
      <c r="D1248">
        <v>49555131</v>
      </c>
      <c r="E1248">
        <v>1</v>
      </c>
      <c r="F1248">
        <v>1</v>
      </c>
      <c r="G1248">
        <v>1</v>
      </c>
      <c r="H1248">
        <v>3</v>
      </c>
      <c r="I1248" t="s">
        <v>950</v>
      </c>
      <c r="J1248" t="s">
        <v>951</v>
      </c>
      <c r="K1248" t="s">
        <v>952</v>
      </c>
      <c r="L1248">
        <v>1348</v>
      </c>
      <c r="N1248">
        <v>1009</v>
      </c>
      <c r="O1248" t="s">
        <v>105</v>
      </c>
      <c r="P1248" t="s">
        <v>105</v>
      </c>
      <c r="Q1248">
        <v>1000</v>
      </c>
      <c r="X1248">
        <v>5.0099999999999997E-3</v>
      </c>
      <c r="Y1248">
        <v>17183</v>
      </c>
      <c r="Z1248"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5.0099999999999997E-3</v>
      </c>
      <c r="AH1248">
        <v>2</v>
      </c>
      <c r="AI1248">
        <v>51655929</v>
      </c>
      <c r="AJ1248">
        <v>1078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 x14ac:dyDescent="0.2">
      <c r="A1249">
        <f>ROW(Source!A853)</f>
        <v>853</v>
      </c>
      <c r="B1249">
        <v>51655944</v>
      </c>
      <c r="C1249">
        <v>51655918</v>
      </c>
      <c r="D1249">
        <v>49514607</v>
      </c>
      <c r="E1249">
        <v>70</v>
      </c>
      <c r="F1249">
        <v>1</v>
      </c>
      <c r="G1249">
        <v>1</v>
      </c>
      <c r="H1249">
        <v>3</v>
      </c>
      <c r="I1249" t="s">
        <v>976</v>
      </c>
      <c r="J1249" t="s">
        <v>3</v>
      </c>
      <c r="K1249" t="s">
        <v>977</v>
      </c>
      <c r="L1249">
        <v>1327</v>
      </c>
      <c r="N1249">
        <v>1005</v>
      </c>
      <c r="O1249" t="s">
        <v>52</v>
      </c>
      <c r="P1249" t="s">
        <v>52</v>
      </c>
      <c r="Q1249">
        <v>1</v>
      </c>
      <c r="X1249">
        <v>100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 t="s">
        <v>3</v>
      </c>
      <c r="AG1249">
        <v>100</v>
      </c>
      <c r="AH1249">
        <v>3</v>
      </c>
      <c r="AI1249">
        <v>-1</v>
      </c>
      <c r="AJ1249" t="s">
        <v>3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 x14ac:dyDescent="0.2">
      <c r="A1250">
        <f>ROW(Source!A853)</f>
        <v>853</v>
      </c>
      <c r="B1250">
        <v>51655945</v>
      </c>
      <c r="C1250">
        <v>51655918</v>
      </c>
      <c r="D1250">
        <v>49514616</v>
      </c>
      <c r="E1250">
        <v>70</v>
      </c>
      <c r="F1250">
        <v>1</v>
      </c>
      <c r="G1250">
        <v>1</v>
      </c>
      <c r="H1250">
        <v>3</v>
      </c>
      <c r="I1250" t="s">
        <v>978</v>
      </c>
      <c r="J1250" t="s">
        <v>3</v>
      </c>
      <c r="K1250" t="s">
        <v>979</v>
      </c>
      <c r="L1250">
        <v>1346</v>
      </c>
      <c r="N1250">
        <v>1009</v>
      </c>
      <c r="O1250" t="s">
        <v>920</v>
      </c>
      <c r="P1250" t="s">
        <v>920</v>
      </c>
      <c r="Q1250">
        <v>1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</v>
      </c>
      <c r="AD1250">
        <v>0</v>
      </c>
      <c r="AE1250">
        <v>0</v>
      </c>
      <c r="AF1250" t="s">
        <v>3</v>
      </c>
      <c r="AG1250">
        <v>0</v>
      </c>
      <c r="AH1250">
        <v>3</v>
      </c>
      <c r="AI1250">
        <v>-1</v>
      </c>
      <c r="AJ1250" t="s">
        <v>3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 x14ac:dyDescent="0.2">
      <c r="A1251">
        <f>ROW(Source!A853)</f>
        <v>853</v>
      </c>
      <c r="B1251">
        <v>51655946</v>
      </c>
      <c r="C1251">
        <v>51655918</v>
      </c>
      <c r="D1251">
        <v>49514616</v>
      </c>
      <c r="E1251">
        <v>70</v>
      </c>
      <c r="F1251">
        <v>1</v>
      </c>
      <c r="G1251">
        <v>1</v>
      </c>
      <c r="H1251">
        <v>3</v>
      </c>
      <c r="I1251" t="s">
        <v>978</v>
      </c>
      <c r="J1251" t="s">
        <v>3</v>
      </c>
      <c r="K1251" t="s">
        <v>980</v>
      </c>
      <c r="L1251">
        <v>1371</v>
      </c>
      <c r="N1251">
        <v>1013</v>
      </c>
      <c r="O1251" t="s">
        <v>17</v>
      </c>
      <c r="P1251" t="s">
        <v>17</v>
      </c>
      <c r="Q1251">
        <v>1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</v>
      </c>
      <c r="AD1251">
        <v>0</v>
      </c>
      <c r="AE1251">
        <v>0</v>
      </c>
      <c r="AF1251" t="s">
        <v>3</v>
      </c>
      <c r="AG1251">
        <v>0</v>
      </c>
      <c r="AH1251">
        <v>3</v>
      </c>
      <c r="AI1251">
        <v>-1</v>
      </c>
      <c r="AJ1251" t="s">
        <v>3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 x14ac:dyDescent="0.2">
      <c r="A1252">
        <f>ROW(Source!A853)</f>
        <v>853</v>
      </c>
      <c r="B1252">
        <v>51655947</v>
      </c>
      <c r="C1252">
        <v>51655918</v>
      </c>
      <c r="D1252">
        <v>49514677</v>
      </c>
      <c r="E1252">
        <v>70</v>
      </c>
      <c r="F1252">
        <v>1</v>
      </c>
      <c r="G1252">
        <v>1</v>
      </c>
      <c r="H1252">
        <v>3</v>
      </c>
      <c r="I1252" t="s">
        <v>981</v>
      </c>
      <c r="J1252" t="s">
        <v>3</v>
      </c>
      <c r="K1252" t="s">
        <v>982</v>
      </c>
      <c r="L1252">
        <v>1371</v>
      </c>
      <c r="N1252">
        <v>1013</v>
      </c>
      <c r="O1252" t="s">
        <v>17</v>
      </c>
      <c r="P1252" t="s">
        <v>17</v>
      </c>
      <c r="Q1252">
        <v>1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</v>
      </c>
      <c r="AD1252">
        <v>0</v>
      </c>
      <c r="AE1252">
        <v>0</v>
      </c>
      <c r="AF1252" t="s">
        <v>3</v>
      </c>
      <c r="AG1252">
        <v>0</v>
      </c>
      <c r="AH1252">
        <v>3</v>
      </c>
      <c r="AI1252">
        <v>-1</v>
      </c>
      <c r="AJ1252" t="s">
        <v>3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 x14ac:dyDescent="0.2">
      <c r="A1253">
        <f>ROW(Source!A853)</f>
        <v>853</v>
      </c>
      <c r="B1253">
        <v>51655948</v>
      </c>
      <c r="C1253">
        <v>51655918</v>
      </c>
      <c r="D1253">
        <v>49514711</v>
      </c>
      <c r="E1253">
        <v>70</v>
      </c>
      <c r="F1253">
        <v>1</v>
      </c>
      <c r="G1253">
        <v>1</v>
      </c>
      <c r="H1253">
        <v>3</v>
      </c>
      <c r="I1253" t="s">
        <v>983</v>
      </c>
      <c r="J1253" t="s">
        <v>3</v>
      </c>
      <c r="K1253" t="s">
        <v>984</v>
      </c>
      <c r="L1253">
        <v>1371</v>
      </c>
      <c r="N1253">
        <v>1013</v>
      </c>
      <c r="O1253" t="s">
        <v>17</v>
      </c>
      <c r="P1253" t="s">
        <v>17</v>
      </c>
      <c r="Q1253">
        <v>1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</v>
      </c>
      <c r="AD1253">
        <v>0</v>
      </c>
      <c r="AE1253">
        <v>0</v>
      </c>
      <c r="AF1253" t="s">
        <v>3</v>
      </c>
      <c r="AG1253">
        <v>0</v>
      </c>
      <c r="AH1253">
        <v>3</v>
      </c>
      <c r="AI1253">
        <v>-1</v>
      </c>
      <c r="AJ1253" t="s">
        <v>3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 x14ac:dyDescent="0.2">
      <c r="A1254">
        <f>ROW(Source!A856)</f>
        <v>856</v>
      </c>
      <c r="B1254">
        <v>51655965</v>
      </c>
      <c r="C1254">
        <v>51655951</v>
      </c>
      <c r="D1254">
        <v>49510719</v>
      </c>
      <c r="E1254">
        <v>70</v>
      </c>
      <c r="F1254">
        <v>1</v>
      </c>
      <c r="G1254">
        <v>1</v>
      </c>
      <c r="H1254">
        <v>1</v>
      </c>
      <c r="I1254" t="s">
        <v>942</v>
      </c>
      <c r="J1254" t="s">
        <v>3</v>
      </c>
      <c r="K1254" t="s">
        <v>943</v>
      </c>
      <c r="L1254">
        <v>1191</v>
      </c>
      <c r="N1254">
        <v>1013</v>
      </c>
      <c r="O1254" t="s">
        <v>904</v>
      </c>
      <c r="P1254" t="s">
        <v>904</v>
      </c>
      <c r="Q1254">
        <v>1</v>
      </c>
      <c r="X1254">
        <v>141</v>
      </c>
      <c r="Y1254">
        <v>0</v>
      </c>
      <c r="Z1254">
        <v>0</v>
      </c>
      <c r="AA1254">
        <v>0</v>
      </c>
      <c r="AB1254">
        <v>8.74</v>
      </c>
      <c r="AC1254">
        <v>0</v>
      </c>
      <c r="AD1254">
        <v>1</v>
      </c>
      <c r="AE1254">
        <v>1</v>
      </c>
      <c r="AF1254" t="s">
        <v>20</v>
      </c>
      <c r="AG1254">
        <v>148.05000000000001</v>
      </c>
      <c r="AH1254">
        <v>2</v>
      </c>
      <c r="AI1254">
        <v>51655952</v>
      </c>
      <c r="AJ1254">
        <v>1081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 x14ac:dyDescent="0.2">
      <c r="A1255">
        <f>ROW(Source!A856)</f>
        <v>856</v>
      </c>
      <c r="B1255">
        <v>51655966</v>
      </c>
      <c r="C1255">
        <v>51655951</v>
      </c>
      <c r="D1255">
        <v>49510905</v>
      </c>
      <c r="E1255">
        <v>70</v>
      </c>
      <c r="F1255">
        <v>1</v>
      </c>
      <c r="G1255">
        <v>1</v>
      </c>
      <c r="H1255">
        <v>1</v>
      </c>
      <c r="I1255" t="s">
        <v>905</v>
      </c>
      <c r="J1255" t="s">
        <v>3</v>
      </c>
      <c r="K1255" t="s">
        <v>906</v>
      </c>
      <c r="L1255">
        <v>1191</v>
      </c>
      <c r="N1255">
        <v>1013</v>
      </c>
      <c r="O1255" t="s">
        <v>904</v>
      </c>
      <c r="P1255" t="s">
        <v>904</v>
      </c>
      <c r="Q1255">
        <v>1</v>
      </c>
      <c r="X1255">
        <v>0.94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2</v>
      </c>
      <c r="AF1255" t="s">
        <v>20</v>
      </c>
      <c r="AG1255">
        <v>0.98699999999999999</v>
      </c>
      <c r="AH1255">
        <v>2</v>
      </c>
      <c r="AI1255">
        <v>51655953</v>
      </c>
      <c r="AJ1255">
        <v>1082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 x14ac:dyDescent="0.2">
      <c r="A1256">
        <f>ROW(Source!A856)</f>
        <v>856</v>
      </c>
      <c r="B1256">
        <v>51655967</v>
      </c>
      <c r="C1256">
        <v>51655951</v>
      </c>
      <c r="D1256">
        <v>49672573</v>
      </c>
      <c r="E1256">
        <v>1</v>
      </c>
      <c r="F1256">
        <v>1</v>
      </c>
      <c r="G1256">
        <v>1</v>
      </c>
      <c r="H1256">
        <v>2</v>
      </c>
      <c r="I1256" t="s">
        <v>907</v>
      </c>
      <c r="J1256" t="s">
        <v>908</v>
      </c>
      <c r="K1256" t="s">
        <v>909</v>
      </c>
      <c r="L1256">
        <v>1367</v>
      </c>
      <c r="N1256">
        <v>1011</v>
      </c>
      <c r="O1256" t="s">
        <v>910</v>
      </c>
      <c r="P1256" t="s">
        <v>910</v>
      </c>
      <c r="Q1256">
        <v>1</v>
      </c>
      <c r="X1256">
        <v>0.38</v>
      </c>
      <c r="Y1256">
        <v>0</v>
      </c>
      <c r="Z1256">
        <v>115.4</v>
      </c>
      <c r="AA1256">
        <v>13.5</v>
      </c>
      <c r="AB1256">
        <v>0</v>
      </c>
      <c r="AC1256">
        <v>0</v>
      </c>
      <c r="AD1256">
        <v>1</v>
      </c>
      <c r="AE1256">
        <v>0</v>
      </c>
      <c r="AF1256" t="s">
        <v>20</v>
      </c>
      <c r="AG1256">
        <v>0.39900000000000002</v>
      </c>
      <c r="AH1256">
        <v>2</v>
      </c>
      <c r="AI1256">
        <v>51655954</v>
      </c>
      <c r="AJ1256">
        <v>1083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 x14ac:dyDescent="0.2">
      <c r="A1257">
        <f>ROW(Source!A856)</f>
        <v>856</v>
      </c>
      <c r="B1257">
        <v>51655968</v>
      </c>
      <c r="C1257">
        <v>51655951</v>
      </c>
      <c r="D1257">
        <v>49672703</v>
      </c>
      <c r="E1257">
        <v>1</v>
      </c>
      <c r="F1257">
        <v>1</v>
      </c>
      <c r="G1257">
        <v>1</v>
      </c>
      <c r="H1257">
        <v>2</v>
      </c>
      <c r="I1257" t="s">
        <v>944</v>
      </c>
      <c r="J1257" t="s">
        <v>945</v>
      </c>
      <c r="K1257" t="s">
        <v>946</v>
      </c>
      <c r="L1257">
        <v>1367</v>
      </c>
      <c r="N1257">
        <v>1011</v>
      </c>
      <c r="O1257" t="s">
        <v>910</v>
      </c>
      <c r="P1257" t="s">
        <v>910</v>
      </c>
      <c r="Q1257">
        <v>1</v>
      </c>
      <c r="X1257">
        <v>0.34</v>
      </c>
      <c r="Y1257">
        <v>0</v>
      </c>
      <c r="Z1257">
        <v>6.66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20</v>
      </c>
      <c r="AG1257">
        <v>0.35700000000000004</v>
      </c>
      <c r="AH1257">
        <v>2</v>
      </c>
      <c r="AI1257">
        <v>51655955</v>
      </c>
      <c r="AJ1257">
        <v>1084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 x14ac:dyDescent="0.2">
      <c r="A1258">
        <f>ROW(Source!A856)</f>
        <v>856</v>
      </c>
      <c r="B1258">
        <v>51655969</v>
      </c>
      <c r="C1258">
        <v>51655951</v>
      </c>
      <c r="D1258">
        <v>49673503</v>
      </c>
      <c r="E1258">
        <v>1</v>
      </c>
      <c r="F1258">
        <v>1</v>
      </c>
      <c r="G1258">
        <v>1</v>
      </c>
      <c r="H1258">
        <v>2</v>
      </c>
      <c r="I1258" t="s">
        <v>914</v>
      </c>
      <c r="J1258" t="s">
        <v>915</v>
      </c>
      <c r="K1258" t="s">
        <v>916</v>
      </c>
      <c r="L1258">
        <v>1367</v>
      </c>
      <c r="N1258">
        <v>1011</v>
      </c>
      <c r="O1258" t="s">
        <v>910</v>
      </c>
      <c r="P1258" t="s">
        <v>910</v>
      </c>
      <c r="Q1258">
        <v>1</v>
      </c>
      <c r="X1258">
        <v>0.56000000000000005</v>
      </c>
      <c r="Y1258">
        <v>0</v>
      </c>
      <c r="Z1258">
        <v>65.709999999999994</v>
      </c>
      <c r="AA1258">
        <v>11.6</v>
      </c>
      <c r="AB1258">
        <v>0</v>
      </c>
      <c r="AC1258">
        <v>0</v>
      </c>
      <c r="AD1258">
        <v>1</v>
      </c>
      <c r="AE1258">
        <v>0</v>
      </c>
      <c r="AF1258" t="s">
        <v>20</v>
      </c>
      <c r="AG1258">
        <v>0.58800000000000008</v>
      </c>
      <c r="AH1258">
        <v>2</v>
      </c>
      <c r="AI1258">
        <v>51655956</v>
      </c>
      <c r="AJ1258">
        <v>1085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 x14ac:dyDescent="0.2">
      <c r="A1259">
        <f>ROW(Source!A856)</f>
        <v>856</v>
      </c>
      <c r="B1259">
        <v>51655970</v>
      </c>
      <c r="C1259">
        <v>51655951</v>
      </c>
      <c r="D1259">
        <v>49673715</v>
      </c>
      <c r="E1259">
        <v>1</v>
      </c>
      <c r="F1259">
        <v>1</v>
      </c>
      <c r="G1259">
        <v>1</v>
      </c>
      <c r="H1259">
        <v>2</v>
      </c>
      <c r="I1259" t="s">
        <v>926</v>
      </c>
      <c r="J1259" t="s">
        <v>927</v>
      </c>
      <c r="K1259" t="s">
        <v>928</v>
      </c>
      <c r="L1259">
        <v>1367</v>
      </c>
      <c r="N1259">
        <v>1011</v>
      </c>
      <c r="O1259" t="s">
        <v>910</v>
      </c>
      <c r="P1259" t="s">
        <v>910</v>
      </c>
      <c r="Q1259">
        <v>1</v>
      </c>
      <c r="X1259">
        <v>1.4</v>
      </c>
      <c r="Y1259">
        <v>0</v>
      </c>
      <c r="Z1259">
        <v>8.1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20</v>
      </c>
      <c r="AG1259">
        <v>1.47</v>
      </c>
      <c r="AH1259">
        <v>2</v>
      </c>
      <c r="AI1259">
        <v>51655957</v>
      </c>
      <c r="AJ1259">
        <v>1086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 x14ac:dyDescent="0.2">
      <c r="A1260">
        <f>ROW(Source!A856)</f>
        <v>856</v>
      </c>
      <c r="B1260">
        <v>51655971</v>
      </c>
      <c r="C1260">
        <v>51655951</v>
      </c>
      <c r="D1260">
        <v>49521144</v>
      </c>
      <c r="E1260">
        <v>1</v>
      </c>
      <c r="F1260">
        <v>1</v>
      </c>
      <c r="G1260">
        <v>1</v>
      </c>
      <c r="H1260">
        <v>3</v>
      </c>
      <c r="I1260" t="s">
        <v>947</v>
      </c>
      <c r="J1260" t="s">
        <v>948</v>
      </c>
      <c r="K1260" t="s">
        <v>949</v>
      </c>
      <c r="L1260">
        <v>1348</v>
      </c>
      <c r="N1260">
        <v>1009</v>
      </c>
      <c r="O1260" t="s">
        <v>105</v>
      </c>
      <c r="P1260" t="s">
        <v>105</v>
      </c>
      <c r="Q1260">
        <v>1000</v>
      </c>
      <c r="X1260">
        <v>8.8999999999999995E-4</v>
      </c>
      <c r="Y1260">
        <v>26499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8.8999999999999995E-4</v>
      </c>
      <c r="AH1260">
        <v>2</v>
      </c>
      <c r="AI1260">
        <v>51655958</v>
      </c>
      <c r="AJ1260">
        <v>1087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 x14ac:dyDescent="0.2">
      <c r="A1261">
        <f>ROW(Source!A856)</f>
        <v>856</v>
      </c>
      <c r="B1261">
        <v>51655972</v>
      </c>
      <c r="C1261">
        <v>51655951</v>
      </c>
      <c r="D1261">
        <v>49524301</v>
      </c>
      <c r="E1261">
        <v>1</v>
      </c>
      <c r="F1261">
        <v>1</v>
      </c>
      <c r="G1261">
        <v>1</v>
      </c>
      <c r="H1261">
        <v>3</v>
      </c>
      <c r="I1261" t="s">
        <v>929</v>
      </c>
      <c r="J1261" t="s">
        <v>930</v>
      </c>
      <c r="K1261" t="s">
        <v>931</v>
      </c>
      <c r="L1261">
        <v>1348</v>
      </c>
      <c r="N1261">
        <v>1009</v>
      </c>
      <c r="O1261" t="s">
        <v>105</v>
      </c>
      <c r="P1261" t="s">
        <v>105</v>
      </c>
      <c r="Q1261">
        <v>1000</v>
      </c>
      <c r="X1261">
        <v>4.0999999999999999E-4</v>
      </c>
      <c r="Y1261">
        <v>10362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0</v>
      </c>
      <c r="AF1261" t="s">
        <v>3</v>
      </c>
      <c r="AG1261">
        <v>4.0999999999999999E-4</v>
      </c>
      <c r="AH1261">
        <v>2</v>
      </c>
      <c r="AI1261">
        <v>51655959</v>
      </c>
      <c r="AJ1261">
        <v>1088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 x14ac:dyDescent="0.2">
      <c r="A1262">
        <f>ROW(Source!A856)</f>
        <v>856</v>
      </c>
      <c r="B1262">
        <v>51655973</v>
      </c>
      <c r="C1262">
        <v>51655951</v>
      </c>
      <c r="D1262">
        <v>49525488</v>
      </c>
      <c r="E1262">
        <v>1</v>
      </c>
      <c r="F1262">
        <v>1</v>
      </c>
      <c r="G1262">
        <v>1</v>
      </c>
      <c r="H1262">
        <v>3</v>
      </c>
      <c r="I1262" t="s">
        <v>917</v>
      </c>
      <c r="J1262" t="s">
        <v>918</v>
      </c>
      <c r="K1262" t="s">
        <v>919</v>
      </c>
      <c r="L1262">
        <v>1346</v>
      </c>
      <c r="N1262">
        <v>1009</v>
      </c>
      <c r="O1262" t="s">
        <v>920</v>
      </c>
      <c r="P1262" t="s">
        <v>920</v>
      </c>
      <c r="Q1262">
        <v>1</v>
      </c>
      <c r="X1262">
        <v>15</v>
      </c>
      <c r="Y1262">
        <v>9.0399999999999991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0</v>
      </c>
      <c r="AF1262" t="s">
        <v>3</v>
      </c>
      <c r="AG1262">
        <v>15</v>
      </c>
      <c r="AH1262">
        <v>2</v>
      </c>
      <c r="AI1262">
        <v>51655960</v>
      </c>
      <c r="AJ1262">
        <v>1089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 x14ac:dyDescent="0.2">
      <c r="A1263">
        <f>ROW(Source!A856)</f>
        <v>856</v>
      </c>
      <c r="B1263">
        <v>51655974</v>
      </c>
      <c r="C1263">
        <v>51655951</v>
      </c>
      <c r="D1263">
        <v>49526492</v>
      </c>
      <c r="E1263">
        <v>1</v>
      </c>
      <c r="F1263">
        <v>1</v>
      </c>
      <c r="G1263">
        <v>1</v>
      </c>
      <c r="H1263">
        <v>3</v>
      </c>
      <c r="I1263" t="s">
        <v>921</v>
      </c>
      <c r="J1263" t="s">
        <v>922</v>
      </c>
      <c r="K1263" t="s">
        <v>923</v>
      </c>
      <c r="L1263">
        <v>1346</v>
      </c>
      <c r="N1263">
        <v>1009</v>
      </c>
      <c r="O1263" t="s">
        <v>920</v>
      </c>
      <c r="P1263" t="s">
        <v>920</v>
      </c>
      <c r="Q1263">
        <v>1</v>
      </c>
      <c r="X1263">
        <v>8</v>
      </c>
      <c r="Y1263">
        <v>23.09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 t="s">
        <v>3</v>
      </c>
      <c r="AG1263">
        <v>8</v>
      </c>
      <c r="AH1263">
        <v>2</v>
      </c>
      <c r="AI1263">
        <v>51655961</v>
      </c>
      <c r="AJ1263">
        <v>1090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 x14ac:dyDescent="0.2">
      <c r="A1264">
        <f>ROW(Source!A856)</f>
        <v>856</v>
      </c>
      <c r="B1264">
        <v>51655975</v>
      </c>
      <c r="C1264">
        <v>51655951</v>
      </c>
      <c r="D1264">
        <v>49512814</v>
      </c>
      <c r="E1264">
        <v>70</v>
      </c>
      <c r="F1264">
        <v>1</v>
      </c>
      <c r="G1264">
        <v>1</v>
      </c>
      <c r="H1264">
        <v>3</v>
      </c>
      <c r="I1264" t="s">
        <v>974</v>
      </c>
      <c r="J1264" t="s">
        <v>3</v>
      </c>
      <c r="K1264" t="s">
        <v>975</v>
      </c>
      <c r="L1264">
        <v>1327</v>
      </c>
      <c r="N1264">
        <v>1005</v>
      </c>
      <c r="O1264" t="s">
        <v>52</v>
      </c>
      <c r="P1264" t="s">
        <v>52</v>
      </c>
      <c r="Q1264">
        <v>1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</v>
      </c>
      <c r="AD1264">
        <v>0</v>
      </c>
      <c r="AE1264">
        <v>0</v>
      </c>
      <c r="AF1264" t="s">
        <v>3</v>
      </c>
      <c r="AG1264">
        <v>0</v>
      </c>
      <c r="AH1264">
        <v>3</v>
      </c>
      <c r="AI1264">
        <v>-1</v>
      </c>
      <c r="AJ1264" t="s">
        <v>3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 x14ac:dyDescent="0.2">
      <c r="A1265">
        <f>ROW(Source!A856)</f>
        <v>856</v>
      </c>
      <c r="B1265">
        <v>51655976</v>
      </c>
      <c r="C1265">
        <v>51655951</v>
      </c>
      <c r="D1265">
        <v>49555131</v>
      </c>
      <c r="E1265">
        <v>1</v>
      </c>
      <c r="F1265">
        <v>1</v>
      </c>
      <c r="G1265">
        <v>1</v>
      </c>
      <c r="H1265">
        <v>3</v>
      </c>
      <c r="I1265" t="s">
        <v>950</v>
      </c>
      <c r="J1265" t="s">
        <v>951</v>
      </c>
      <c r="K1265" t="s">
        <v>952</v>
      </c>
      <c r="L1265">
        <v>1348</v>
      </c>
      <c r="N1265">
        <v>1009</v>
      </c>
      <c r="O1265" t="s">
        <v>105</v>
      </c>
      <c r="P1265" t="s">
        <v>105</v>
      </c>
      <c r="Q1265">
        <v>1000</v>
      </c>
      <c r="X1265">
        <v>5.0099999999999997E-3</v>
      </c>
      <c r="Y1265">
        <v>17183</v>
      </c>
      <c r="Z1265">
        <v>0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 t="s">
        <v>3</v>
      </c>
      <c r="AG1265">
        <v>5.0099999999999997E-3</v>
      </c>
      <c r="AH1265">
        <v>2</v>
      </c>
      <c r="AI1265">
        <v>51655962</v>
      </c>
      <c r="AJ1265">
        <v>1091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 x14ac:dyDescent="0.2">
      <c r="A1266">
        <f>ROW(Source!A856)</f>
        <v>856</v>
      </c>
      <c r="B1266">
        <v>51655977</v>
      </c>
      <c r="C1266">
        <v>51655951</v>
      </c>
      <c r="D1266">
        <v>49514607</v>
      </c>
      <c r="E1266">
        <v>70</v>
      </c>
      <c r="F1266">
        <v>1</v>
      </c>
      <c r="G1266">
        <v>1</v>
      </c>
      <c r="H1266">
        <v>3</v>
      </c>
      <c r="I1266" t="s">
        <v>976</v>
      </c>
      <c r="J1266" t="s">
        <v>3</v>
      </c>
      <c r="K1266" t="s">
        <v>977</v>
      </c>
      <c r="L1266">
        <v>1327</v>
      </c>
      <c r="N1266">
        <v>1005</v>
      </c>
      <c r="O1266" t="s">
        <v>52</v>
      </c>
      <c r="P1266" t="s">
        <v>52</v>
      </c>
      <c r="Q1266">
        <v>1</v>
      </c>
      <c r="X1266">
        <v>100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 t="s">
        <v>3</v>
      </c>
      <c r="AG1266">
        <v>100</v>
      </c>
      <c r="AH1266">
        <v>3</v>
      </c>
      <c r="AI1266">
        <v>-1</v>
      </c>
      <c r="AJ1266" t="s">
        <v>3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 x14ac:dyDescent="0.2">
      <c r="A1267">
        <f>ROW(Source!A856)</f>
        <v>856</v>
      </c>
      <c r="B1267">
        <v>51655978</v>
      </c>
      <c r="C1267">
        <v>51655951</v>
      </c>
      <c r="D1267">
        <v>49514616</v>
      </c>
      <c r="E1267">
        <v>70</v>
      </c>
      <c r="F1267">
        <v>1</v>
      </c>
      <c r="G1267">
        <v>1</v>
      </c>
      <c r="H1267">
        <v>3</v>
      </c>
      <c r="I1267" t="s">
        <v>978</v>
      </c>
      <c r="J1267" t="s">
        <v>3</v>
      </c>
      <c r="K1267" t="s">
        <v>979</v>
      </c>
      <c r="L1267">
        <v>1346</v>
      </c>
      <c r="N1267">
        <v>1009</v>
      </c>
      <c r="O1267" t="s">
        <v>920</v>
      </c>
      <c r="P1267" t="s">
        <v>920</v>
      </c>
      <c r="Q1267">
        <v>1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</v>
      </c>
      <c r="AD1267">
        <v>0</v>
      </c>
      <c r="AE1267">
        <v>0</v>
      </c>
      <c r="AF1267" t="s">
        <v>3</v>
      </c>
      <c r="AG1267">
        <v>0</v>
      </c>
      <c r="AH1267">
        <v>3</v>
      </c>
      <c r="AI1267">
        <v>-1</v>
      </c>
      <c r="AJ1267" t="s">
        <v>3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 x14ac:dyDescent="0.2">
      <c r="A1268">
        <f>ROW(Source!A856)</f>
        <v>856</v>
      </c>
      <c r="B1268">
        <v>51655979</v>
      </c>
      <c r="C1268">
        <v>51655951</v>
      </c>
      <c r="D1268">
        <v>49514616</v>
      </c>
      <c r="E1268">
        <v>70</v>
      </c>
      <c r="F1268">
        <v>1</v>
      </c>
      <c r="G1268">
        <v>1</v>
      </c>
      <c r="H1268">
        <v>3</v>
      </c>
      <c r="I1268" t="s">
        <v>978</v>
      </c>
      <c r="J1268" t="s">
        <v>3</v>
      </c>
      <c r="K1268" t="s">
        <v>980</v>
      </c>
      <c r="L1268">
        <v>1371</v>
      </c>
      <c r="N1268">
        <v>1013</v>
      </c>
      <c r="O1268" t="s">
        <v>17</v>
      </c>
      <c r="P1268" t="s">
        <v>17</v>
      </c>
      <c r="Q1268">
        <v>1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</v>
      </c>
      <c r="AD1268">
        <v>0</v>
      </c>
      <c r="AE1268">
        <v>0</v>
      </c>
      <c r="AF1268" t="s">
        <v>3</v>
      </c>
      <c r="AG1268">
        <v>0</v>
      </c>
      <c r="AH1268">
        <v>3</v>
      </c>
      <c r="AI1268">
        <v>-1</v>
      </c>
      <c r="AJ1268" t="s">
        <v>3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 x14ac:dyDescent="0.2">
      <c r="A1269">
        <f>ROW(Source!A856)</f>
        <v>856</v>
      </c>
      <c r="B1269">
        <v>51655980</v>
      </c>
      <c r="C1269">
        <v>51655951</v>
      </c>
      <c r="D1269">
        <v>49514677</v>
      </c>
      <c r="E1269">
        <v>70</v>
      </c>
      <c r="F1269">
        <v>1</v>
      </c>
      <c r="G1269">
        <v>1</v>
      </c>
      <c r="H1269">
        <v>3</v>
      </c>
      <c r="I1269" t="s">
        <v>981</v>
      </c>
      <c r="J1269" t="s">
        <v>3</v>
      </c>
      <c r="K1269" t="s">
        <v>982</v>
      </c>
      <c r="L1269">
        <v>1371</v>
      </c>
      <c r="N1269">
        <v>1013</v>
      </c>
      <c r="O1269" t="s">
        <v>17</v>
      </c>
      <c r="P1269" t="s">
        <v>17</v>
      </c>
      <c r="Q1269">
        <v>1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</v>
      </c>
      <c r="AD1269">
        <v>0</v>
      </c>
      <c r="AE1269">
        <v>0</v>
      </c>
      <c r="AF1269" t="s">
        <v>3</v>
      </c>
      <c r="AG1269">
        <v>0</v>
      </c>
      <c r="AH1269">
        <v>3</v>
      </c>
      <c r="AI1269">
        <v>-1</v>
      </c>
      <c r="AJ1269" t="s">
        <v>3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 x14ac:dyDescent="0.2">
      <c r="A1270">
        <f>ROW(Source!A859)</f>
        <v>859</v>
      </c>
      <c r="B1270">
        <v>51655991</v>
      </c>
      <c r="C1270">
        <v>51655983</v>
      </c>
      <c r="D1270">
        <v>49510767</v>
      </c>
      <c r="E1270">
        <v>70</v>
      </c>
      <c r="F1270">
        <v>1</v>
      </c>
      <c r="G1270">
        <v>1</v>
      </c>
      <c r="H1270">
        <v>1</v>
      </c>
      <c r="I1270" t="s">
        <v>953</v>
      </c>
      <c r="J1270" t="s">
        <v>3</v>
      </c>
      <c r="K1270" t="s">
        <v>954</v>
      </c>
      <c r="L1270">
        <v>1191</v>
      </c>
      <c r="N1270">
        <v>1013</v>
      </c>
      <c r="O1270" t="s">
        <v>904</v>
      </c>
      <c r="P1270" t="s">
        <v>904</v>
      </c>
      <c r="Q1270">
        <v>1</v>
      </c>
      <c r="X1270">
        <v>5</v>
      </c>
      <c r="Y1270">
        <v>0</v>
      </c>
      <c r="Z1270">
        <v>0</v>
      </c>
      <c r="AA1270">
        <v>0</v>
      </c>
      <c r="AB1270">
        <v>9.92</v>
      </c>
      <c r="AC1270">
        <v>0</v>
      </c>
      <c r="AD1270">
        <v>1</v>
      </c>
      <c r="AE1270">
        <v>1</v>
      </c>
      <c r="AF1270" t="s">
        <v>3</v>
      </c>
      <c r="AG1270">
        <v>5</v>
      </c>
      <c r="AH1270">
        <v>2</v>
      </c>
      <c r="AI1270">
        <v>51655984</v>
      </c>
      <c r="AJ1270">
        <v>1094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 x14ac:dyDescent="0.2">
      <c r="A1271">
        <f>ROW(Source!A859)</f>
        <v>859</v>
      </c>
      <c r="B1271">
        <v>51655992</v>
      </c>
      <c r="C1271">
        <v>51655983</v>
      </c>
      <c r="D1271">
        <v>49510905</v>
      </c>
      <c r="E1271">
        <v>70</v>
      </c>
      <c r="F1271">
        <v>1</v>
      </c>
      <c r="G1271">
        <v>1</v>
      </c>
      <c r="H1271">
        <v>1</v>
      </c>
      <c r="I1271" t="s">
        <v>905</v>
      </c>
      <c r="J1271" t="s">
        <v>3</v>
      </c>
      <c r="K1271" t="s">
        <v>906</v>
      </c>
      <c r="L1271">
        <v>1191</v>
      </c>
      <c r="N1271">
        <v>1013</v>
      </c>
      <c r="O1271" t="s">
        <v>904</v>
      </c>
      <c r="P1271" t="s">
        <v>904</v>
      </c>
      <c r="Q1271">
        <v>1</v>
      </c>
      <c r="X1271">
        <v>0.43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2</v>
      </c>
      <c r="AF1271" t="s">
        <v>3</v>
      </c>
      <c r="AG1271">
        <v>0.43</v>
      </c>
      <c r="AH1271">
        <v>2</v>
      </c>
      <c r="AI1271">
        <v>51655985</v>
      </c>
      <c r="AJ1271">
        <v>1095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 x14ac:dyDescent="0.2">
      <c r="A1272">
        <f>ROW(Source!A859)</f>
        <v>859</v>
      </c>
      <c r="B1272">
        <v>51655993</v>
      </c>
      <c r="C1272">
        <v>51655983</v>
      </c>
      <c r="D1272">
        <v>49673503</v>
      </c>
      <c r="E1272">
        <v>1</v>
      </c>
      <c r="F1272">
        <v>1</v>
      </c>
      <c r="G1272">
        <v>1</v>
      </c>
      <c r="H1272">
        <v>2</v>
      </c>
      <c r="I1272" t="s">
        <v>914</v>
      </c>
      <c r="J1272" t="s">
        <v>915</v>
      </c>
      <c r="K1272" t="s">
        <v>916</v>
      </c>
      <c r="L1272">
        <v>1367</v>
      </c>
      <c r="N1272">
        <v>1011</v>
      </c>
      <c r="O1272" t="s">
        <v>910</v>
      </c>
      <c r="P1272" t="s">
        <v>910</v>
      </c>
      <c r="Q1272">
        <v>1</v>
      </c>
      <c r="X1272">
        <v>0.43</v>
      </c>
      <c r="Y1272">
        <v>0</v>
      </c>
      <c r="Z1272">
        <v>65.709999999999994</v>
      </c>
      <c r="AA1272">
        <v>11.6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0.43</v>
      </c>
      <c r="AH1272">
        <v>2</v>
      </c>
      <c r="AI1272">
        <v>51655986</v>
      </c>
      <c r="AJ1272">
        <v>1096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 x14ac:dyDescent="0.2">
      <c r="A1273">
        <f>ROW(Source!A859)</f>
        <v>859</v>
      </c>
      <c r="B1273">
        <v>51655994</v>
      </c>
      <c r="C1273">
        <v>51655983</v>
      </c>
      <c r="D1273">
        <v>49523581</v>
      </c>
      <c r="E1273">
        <v>1</v>
      </c>
      <c r="F1273">
        <v>1</v>
      </c>
      <c r="G1273">
        <v>1</v>
      </c>
      <c r="H1273">
        <v>3</v>
      </c>
      <c r="I1273" t="s">
        <v>955</v>
      </c>
      <c r="J1273" t="s">
        <v>956</v>
      </c>
      <c r="K1273" t="s">
        <v>957</v>
      </c>
      <c r="L1273">
        <v>1301</v>
      </c>
      <c r="N1273">
        <v>1003</v>
      </c>
      <c r="O1273" t="s">
        <v>958</v>
      </c>
      <c r="P1273" t="s">
        <v>958</v>
      </c>
      <c r="Q1273">
        <v>1</v>
      </c>
      <c r="X1273">
        <v>20</v>
      </c>
      <c r="Y1273">
        <v>3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20</v>
      </c>
      <c r="AH1273">
        <v>2</v>
      </c>
      <c r="AI1273">
        <v>51655988</v>
      </c>
      <c r="AJ1273">
        <v>1098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 x14ac:dyDescent="0.2">
      <c r="A1274">
        <f>ROW(Source!A859)</f>
        <v>859</v>
      </c>
      <c r="B1274">
        <v>51655995</v>
      </c>
      <c r="C1274">
        <v>51655983</v>
      </c>
      <c r="D1274">
        <v>49513635</v>
      </c>
      <c r="E1274">
        <v>70</v>
      </c>
      <c r="F1274">
        <v>1</v>
      </c>
      <c r="G1274">
        <v>1</v>
      </c>
      <c r="H1274">
        <v>3</v>
      </c>
      <c r="I1274" t="s">
        <v>985</v>
      </c>
      <c r="J1274" t="s">
        <v>3</v>
      </c>
      <c r="K1274" t="s">
        <v>986</v>
      </c>
      <c r="L1274">
        <v>1327</v>
      </c>
      <c r="N1274">
        <v>1005</v>
      </c>
      <c r="O1274" t="s">
        <v>52</v>
      </c>
      <c r="P1274" t="s">
        <v>52</v>
      </c>
      <c r="Q1274">
        <v>1</v>
      </c>
      <c r="X1274">
        <v>11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 t="s">
        <v>3</v>
      </c>
      <c r="AG1274">
        <v>11</v>
      </c>
      <c r="AH1274">
        <v>3</v>
      </c>
      <c r="AI1274">
        <v>-1</v>
      </c>
      <c r="AJ1274" t="s">
        <v>3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 x14ac:dyDescent="0.2">
      <c r="A1275">
        <f>ROW(Source!A859)</f>
        <v>859</v>
      </c>
      <c r="B1275">
        <v>51655996</v>
      </c>
      <c r="C1275">
        <v>51655983</v>
      </c>
      <c r="D1275">
        <v>49553409</v>
      </c>
      <c r="E1275">
        <v>1</v>
      </c>
      <c r="F1275">
        <v>1</v>
      </c>
      <c r="G1275">
        <v>1</v>
      </c>
      <c r="H1275">
        <v>3</v>
      </c>
      <c r="I1275" t="s">
        <v>122</v>
      </c>
      <c r="J1275" t="s">
        <v>125</v>
      </c>
      <c r="K1275" t="s">
        <v>123</v>
      </c>
      <c r="L1275">
        <v>1296</v>
      </c>
      <c r="N1275">
        <v>1002</v>
      </c>
      <c r="O1275" t="s">
        <v>124</v>
      </c>
      <c r="P1275" t="s">
        <v>124</v>
      </c>
      <c r="Q1275">
        <v>1</v>
      </c>
      <c r="X1275">
        <v>1.5</v>
      </c>
      <c r="Y1275">
        <v>65.58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1.5</v>
      </c>
      <c r="AH1275">
        <v>2</v>
      </c>
      <c r="AI1275">
        <v>51655989</v>
      </c>
      <c r="AJ1275">
        <v>1099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 x14ac:dyDescent="0.2">
      <c r="A1276">
        <f>ROW(Source!A859)</f>
        <v>859</v>
      </c>
      <c r="B1276">
        <v>51655997</v>
      </c>
      <c r="C1276">
        <v>51655983</v>
      </c>
      <c r="D1276">
        <v>49554226</v>
      </c>
      <c r="E1276">
        <v>1</v>
      </c>
      <c r="F1276">
        <v>1</v>
      </c>
      <c r="G1276">
        <v>1</v>
      </c>
      <c r="H1276">
        <v>3</v>
      </c>
      <c r="I1276" t="s">
        <v>987</v>
      </c>
      <c r="J1276" t="s">
        <v>988</v>
      </c>
      <c r="K1276" t="s">
        <v>989</v>
      </c>
      <c r="L1276">
        <v>1296</v>
      </c>
      <c r="N1276">
        <v>1002</v>
      </c>
      <c r="O1276" t="s">
        <v>124</v>
      </c>
      <c r="P1276" t="s">
        <v>124</v>
      </c>
      <c r="Q1276">
        <v>1</v>
      </c>
      <c r="X1276">
        <v>0</v>
      </c>
      <c r="Y1276">
        <v>269.51</v>
      </c>
      <c r="Z1276">
        <v>0</v>
      </c>
      <c r="AA1276">
        <v>0</v>
      </c>
      <c r="AB1276">
        <v>0</v>
      </c>
      <c r="AC1276">
        <v>1</v>
      </c>
      <c r="AD1276">
        <v>0</v>
      </c>
      <c r="AE1276">
        <v>0</v>
      </c>
      <c r="AF1276" t="s">
        <v>3</v>
      </c>
      <c r="AG1276">
        <v>0</v>
      </c>
      <c r="AH1276">
        <v>3</v>
      </c>
      <c r="AI1276">
        <v>-1</v>
      </c>
      <c r="AJ1276" t="s">
        <v>3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 x14ac:dyDescent="0.2">
      <c r="A1277">
        <f>ROW(Source!A859)</f>
        <v>859</v>
      </c>
      <c r="B1277">
        <v>51655998</v>
      </c>
      <c r="C1277">
        <v>51655983</v>
      </c>
      <c r="D1277">
        <v>49555331</v>
      </c>
      <c r="E1277">
        <v>1</v>
      </c>
      <c r="F1277">
        <v>1</v>
      </c>
      <c r="G1277">
        <v>1</v>
      </c>
      <c r="H1277">
        <v>3</v>
      </c>
      <c r="I1277" t="s">
        <v>127</v>
      </c>
      <c r="J1277" t="s">
        <v>129</v>
      </c>
      <c r="K1277" t="s">
        <v>128</v>
      </c>
      <c r="L1277">
        <v>1296</v>
      </c>
      <c r="N1277">
        <v>1002</v>
      </c>
      <c r="O1277" t="s">
        <v>124</v>
      </c>
      <c r="P1277" t="s">
        <v>124</v>
      </c>
      <c r="Q1277">
        <v>1</v>
      </c>
      <c r="X1277">
        <v>5.7000000000000002E-2</v>
      </c>
      <c r="Y1277">
        <v>200.58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5.7000000000000002E-2</v>
      </c>
      <c r="AH1277">
        <v>2</v>
      </c>
      <c r="AI1277">
        <v>51655990</v>
      </c>
      <c r="AJ1277">
        <v>1100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 x14ac:dyDescent="0.2">
      <c r="A1278">
        <f>ROW(Source!A863)</f>
        <v>863</v>
      </c>
      <c r="B1278">
        <v>51656010</v>
      </c>
      <c r="C1278">
        <v>51656002</v>
      </c>
      <c r="D1278">
        <v>49510767</v>
      </c>
      <c r="E1278">
        <v>70</v>
      </c>
      <c r="F1278">
        <v>1</v>
      </c>
      <c r="G1278">
        <v>1</v>
      </c>
      <c r="H1278">
        <v>1</v>
      </c>
      <c r="I1278" t="s">
        <v>953</v>
      </c>
      <c r="J1278" t="s">
        <v>3</v>
      </c>
      <c r="K1278" t="s">
        <v>954</v>
      </c>
      <c r="L1278">
        <v>1191</v>
      </c>
      <c r="N1278">
        <v>1013</v>
      </c>
      <c r="O1278" t="s">
        <v>904</v>
      </c>
      <c r="P1278" t="s">
        <v>904</v>
      </c>
      <c r="Q1278">
        <v>1</v>
      </c>
      <c r="X1278">
        <v>5</v>
      </c>
      <c r="Y1278">
        <v>0</v>
      </c>
      <c r="Z1278">
        <v>0</v>
      </c>
      <c r="AA1278">
        <v>0</v>
      </c>
      <c r="AB1278">
        <v>9.92</v>
      </c>
      <c r="AC1278">
        <v>0</v>
      </c>
      <c r="AD1278">
        <v>1</v>
      </c>
      <c r="AE1278">
        <v>1</v>
      </c>
      <c r="AF1278" t="s">
        <v>3</v>
      </c>
      <c r="AG1278">
        <v>5</v>
      </c>
      <c r="AH1278">
        <v>2</v>
      </c>
      <c r="AI1278">
        <v>51656003</v>
      </c>
      <c r="AJ1278">
        <v>1101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 x14ac:dyDescent="0.2">
      <c r="A1279">
        <f>ROW(Source!A863)</f>
        <v>863</v>
      </c>
      <c r="B1279">
        <v>51656011</v>
      </c>
      <c r="C1279">
        <v>51656002</v>
      </c>
      <c r="D1279">
        <v>49510905</v>
      </c>
      <c r="E1279">
        <v>70</v>
      </c>
      <c r="F1279">
        <v>1</v>
      </c>
      <c r="G1279">
        <v>1</v>
      </c>
      <c r="H1279">
        <v>1</v>
      </c>
      <c r="I1279" t="s">
        <v>905</v>
      </c>
      <c r="J1279" t="s">
        <v>3</v>
      </c>
      <c r="K1279" t="s">
        <v>906</v>
      </c>
      <c r="L1279">
        <v>1191</v>
      </c>
      <c r="N1279">
        <v>1013</v>
      </c>
      <c r="O1279" t="s">
        <v>904</v>
      </c>
      <c r="P1279" t="s">
        <v>904</v>
      </c>
      <c r="Q1279">
        <v>1</v>
      </c>
      <c r="X1279">
        <v>0.43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2</v>
      </c>
      <c r="AF1279" t="s">
        <v>3</v>
      </c>
      <c r="AG1279">
        <v>0.43</v>
      </c>
      <c r="AH1279">
        <v>2</v>
      </c>
      <c r="AI1279">
        <v>51656004</v>
      </c>
      <c r="AJ1279">
        <v>1102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 x14ac:dyDescent="0.2">
      <c r="A1280">
        <f>ROW(Source!A863)</f>
        <v>863</v>
      </c>
      <c r="B1280">
        <v>51656012</v>
      </c>
      <c r="C1280">
        <v>51656002</v>
      </c>
      <c r="D1280">
        <v>49673503</v>
      </c>
      <c r="E1280">
        <v>1</v>
      </c>
      <c r="F1280">
        <v>1</v>
      </c>
      <c r="G1280">
        <v>1</v>
      </c>
      <c r="H1280">
        <v>2</v>
      </c>
      <c r="I1280" t="s">
        <v>914</v>
      </c>
      <c r="J1280" t="s">
        <v>915</v>
      </c>
      <c r="K1280" t="s">
        <v>916</v>
      </c>
      <c r="L1280">
        <v>1367</v>
      </c>
      <c r="N1280">
        <v>1011</v>
      </c>
      <c r="O1280" t="s">
        <v>910</v>
      </c>
      <c r="P1280" t="s">
        <v>910</v>
      </c>
      <c r="Q1280">
        <v>1</v>
      </c>
      <c r="X1280">
        <v>0.43</v>
      </c>
      <c r="Y1280">
        <v>0</v>
      </c>
      <c r="Z1280">
        <v>65.709999999999994</v>
      </c>
      <c r="AA1280">
        <v>11.6</v>
      </c>
      <c r="AB1280">
        <v>0</v>
      </c>
      <c r="AC1280">
        <v>0</v>
      </c>
      <c r="AD1280">
        <v>1</v>
      </c>
      <c r="AE1280">
        <v>0</v>
      </c>
      <c r="AF1280" t="s">
        <v>3</v>
      </c>
      <c r="AG1280">
        <v>0.43</v>
      </c>
      <c r="AH1280">
        <v>2</v>
      </c>
      <c r="AI1280">
        <v>51656005</v>
      </c>
      <c r="AJ1280">
        <v>1103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 x14ac:dyDescent="0.2">
      <c r="A1281">
        <f>ROW(Source!A863)</f>
        <v>863</v>
      </c>
      <c r="B1281">
        <v>51656013</v>
      </c>
      <c r="C1281">
        <v>51656002</v>
      </c>
      <c r="D1281">
        <v>49523581</v>
      </c>
      <c r="E1281">
        <v>1</v>
      </c>
      <c r="F1281">
        <v>1</v>
      </c>
      <c r="G1281">
        <v>1</v>
      </c>
      <c r="H1281">
        <v>3</v>
      </c>
      <c r="I1281" t="s">
        <v>955</v>
      </c>
      <c r="J1281" t="s">
        <v>956</v>
      </c>
      <c r="K1281" t="s">
        <v>957</v>
      </c>
      <c r="L1281">
        <v>1301</v>
      </c>
      <c r="N1281">
        <v>1003</v>
      </c>
      <c r="O1281" t="s">
        <v>958</v>
      </c>
      <c r="P1281" t="s">
        <v>958</v>
      </c>
      <c r="Q1281">
        <v>1</v>
      </c>
      <c r="X1281">
        <v>20</v>
      </c>
      <c r="Y1281">
        <v>3</v>
      </c>
      <c r="Z1281">
        <v>0</v>
      </c>
      <c r="AA1281">
        <v>0</v>
      </c>
      <c r="AB1281">
        <v>0</v>
      </c>
      <c r="AC1281">
        <v>0</v>
      </c>
      <c r="AD1281">
        <v>1</v>
      </c>
      <c r="AE1281">
        <v>0</v>
      </c>
      <c r="AF1281" t="s">
        <v>3</v>
      </c>
      <c r="AG1281">
        <v>20</v>
      </c>
      <c r="AH1281">
        <v>2</v>
      </c>
      <c r="AI1281">
        <v>51656007</v>
      </c>
      <c r="AJ1281">
        <v>1105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 x14ac:dyDescent="0.2">
      <c r="A1282">
        <f>ROW(Source!A863)</f>
        <v>863</v>
      </c>
      <c r="B1282">
        <v>51656014</v>
      </c>
      <c r="C1282">
        <v>51656002</v>
      </c>
      <c r="D1282">
        <v>49513635</v>
      </c>
      <c r="E1282">
        <v>70</v>
      </c>
      <c r="F1282">
        <v>1</v>
      </c>
      <c r="G1282">
        <v>1</v>
      </c>
      <c r="H1282">
        <v>3</v>
      </c>
      <c r="I1282" t="s">
        <v>985</v>
      </c>
      <c r="J1282" t="s">
        <v>3</v>
      </c>
      <c r="K1282" t="s">
        <v>986</v>
      </c>
      <c r="L1282">
        <v>1327</v>
      </c>
      <c r="N1282">
        <v>1005</v>
      </c>
      <c r="O1282" t="s">
        <v>52</v>
      </c>
      <c r="P1282" t="s">
        <v>52</v>
      </c>
      <c r="Q1282">
        <v>1</v>
      </c>
      <c r="X1282">
        <v>11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 t="s">
        <v>3</v>
      </c>
      <c r="AG1282">
        <v>11</v>
      </c>
      <c r="AH1282">
        <v>3</v>
      </c>
      <c r="AI1282">
        <v>-1</v>
      </c>
      <c r="AJ1282" t="s">
        <v>3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 x14ac:dyDescent="0.2">
      <c r="A1283">
        <f>ROW(Source!A863)</f>
        <v>863</v>
      </c>
      <c r="B1283">
        <v>51656015</v>
      </c>
      <c r="C1283">
        <v>51656002</v>
      </c>
      <c r="D1283">
        <v>49553409</v>
      </c>
      <c r="E1283">
        <v>1</v>
      </c>
      <c r="F1283">
        <v>1</v>
      </c>
      <c r="G1283">
        <v>1</v>
      </c>
      <c r="H1283">
        <v>3</v>
      </c>
      <c r="I1283" t="s">
        <v>122</v>
      </c>
      <c r="J1283" t="s">
        <v>125</v>
      </c>
      <c r="K1283" t="s">
        <v>123</v>
      </c>
      <c r="L1283">
        <v>1296</v>
      </c>
      <c r="N1283">
        <v>1002</v>
      </c>
      <c r="O1283" t="s">
        <v>124</v>
      </c>
      <c r="P1283" t="s">
        <v>124</v>
      </c>
      <c r="Q1283">
        <v>1</v>
      </c>
      <c r="X1283">
        <v>1.5</v>
      </c>
      <c r="Y1283">
        <v>65.58</v>
      </c>
      <c r="Z1283">
        <v>0</v>
      </c>
      <c r="AA1283">
        <v>0</v>
      </c>
      <c r="AB1283">
        <v>0</v>
      </c>
      <c r="AC1283">
        <v>0</v>
      </c>
      <c r="AD1283">
        <v>1</v>
      </c>
      <c r="AE1283">
        <v>0</v>
      </c>
      <c r="AF1283" t="s">
        <v>3</v>
      </c>
      <c r="AG1283">
        <v>1.5</v>
      </c>
      <c r="AH1283">
        <v>2</v>
      </c>
      <c r="AI1283">
        <v>51656008</v>
      </c>
      <c r="AJ1283">
        <v>1106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 x14ac:dyDescent="0.2">
      <c r="A1284">
        <f>ROW(Source!A863)</f>
        <v>863</v>
      </c>
      <c r="B1284">
        <v>51656016</v>
      </c>
      <c r="C1284">
        <v>51656002</v>
      </c>
      <c r="D1284">
        <v>49554226</v>
      </c>
      <c r="E1284">
        <v>1</v>
      </c>
      <c r="F1284">
        <v>1</v>
      </c>
      <c r="G1284">
        <v>1</v>
      </c>
      <c r="H1284">
        <v>3</v>
      </c>
      <c r="I1284" t="s">
        <v>987</v>
      </c>
      <c r="J1284" t="s">
        <v>988</v>
      </c>
      <c r="K1284" t="s">
        <v>989</v>
      </c>
      <c r="L1284">
        <v>1296</v>
      </c>
      <c r="N1284">
        <v>1002</v>
      </c>
      <c r="O1284" t="s">
        <v>124</v>
      </c>
      <c r="P1284" t="s">
        <v>124</v>
      </c>
      <c r="Q1284">
        <v>1</v>
      </c>
      <c r="X1284">
        <v>0</v>
      </c>
      <c r="Y1284">
        <v>269.51</v>
      </c>
      <c r="Z1284">
        <v>0</v>
      </c>
      <c r="AA1284">
        <v>0</v>
      </c>
      <c r="AB1284">
        <v>0</v>
      </c>
      <c r="AC1284">
        <v>1</v>
      </c>
      <c r="AD1284">
        <v>0</v>
      </c>
      <c r="AE1284">
        <v>0</v>
      </c>
      <c r="AF1284" t="s">
        <v>3</v>
      </c>
      <c r="AG1284">
        <v>0</v>
      </c>
      <c r="AH1284">
        <v>3</v>
      </c>
      <c r="AI1284">
        <v>-1</v>
      </c>
      <c r="AJ1284" t="s">
        <v>3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 x14ac:dyDescent="0.2">
      <c r="A1285">
        <f>ROW(Source!A863)</f>
        <v>863</v>
      </c>
      <c r="B1285">
        <v>51656017</v>
      </c>
      <c r="C1285">
        <v>51656002</v>
      </c>
      <c r="D1285">
        <v>49555331</v>
      </c>
      <c r="E1285">
        <v>1</v>
      </c>
      <c r="F1285">
        <v>1</v>
      </c>
      <c r="G1285">
        <v>1</v>
      </c>
      <c r="H1285">
        <v>3</v>
      </c>
      <c r="I1285" t="s">
        <v>127</v>
      </c>
      <c r="J1285" t="s">
        <v>129</v>
      </c>
      <c r="K1285" t="s">
        <v>128</v>
      </c>
      <c r="L1285">
        <v>1296</v>
      </c>
      <c r="N1285">
        <v>1002</v>
      </c>
      <c r="O1285" t="s">
        <v>124</v>
      </c>
      <c r="P1285" t="s">
        <v>124</v>
      </c>
      <c r="Q1285">
        <v>1</v>
      </c>
      <c r="X1285">
        <v>5.7000000000000002E-2</v>
      </c>
      <c r="Y1285">
        <v>200.58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3</v>
      </c>
      <c r="AG1285">
        <v>5.7000000000000002E-2</v>
      </c>
      <c r="AH1285">
        <v>2</v>
      </c>
      <c r="AI1285">
        <v>51656009</v>
      </c>
      <c r="AJ1285">
        <v>1107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 x14ac:dyDescent="0.2">
      <c r="A1286">
        <f>ROW(Source!A902)</f>
        <v>902</v>
      </c>
      <c r="B1286">
        <v>51656030</v>
      </c>
      <c r="C1286">
        <v>51656021</v>
      </c>
      <c r="D1286">
        <v>49510757</v>
      </c>
      <c r="E1286">
        <v>70</v>
      </c>
      <c r="F1286">
        <v>1</v>
      </c>
      <c r="G1286">
        <v>1</v>
      </c>
      <c r="H1286">
        <v>1</v>
      </c>
      <c r="I1286" t="s">
        <v>902</v>
      </c>
      <c r="J1286" t="s">
        <v>3</v>
      </c>
      <c r="K1286" t="s">
        <v>903</v>
      </c>
      <c r="L1286">
        <v>1191</v>
      </c>
      <c r="N1286">
        <v>1013</v>
      </c>
      <c r="O1286" t="s">
        <v>904</v>
      </c>
      <c r="P1286" t="s">
        <v>904</v>
      </c>
      <c r="Q1286">
        <v>1</v>
      </c>
      <c r="X1286">
        <v>3.65</v>
      </c>
      <c r="Y1286">
        <v>0</v>
      </c>
      <c r="Z1286">
        <v>0</v>
      </c>
      <c r="AA1286">
        <v>0</v>
      </c>
      <c r="AB1286">
        <v>9.6199999999999992</v>
      </c>
      <c r="AC1286">
        <v>0</v>
      </c>
      <c r="AD1286">
        <v>1</v>
      </c>
      <c r="AE1286">
        <v>1</v>
      </c>
      <c r="AF1286" t="s">
        <v>20</v>
      </c>
      <c r="AG1286">
        <v>3.8325</v>
      </c>
      <c r="AH1286">
        <v>2</v>
      </c>
      <c r="AI1286">
        <v>51656022</v>
      </c>
      <c r="AJ1286">
        <v>1108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 x14ac:dyDescent="0.2">
      <c r="A1287">
        <f>ROW(Source!A902)</f>
        <v>902</v>
      </c>
      <c r="B1287">
        <v>51656031</v>
      </c>
      <c r="C1287">
        <v>51656021</v>
      </c>
      <c r="D1287">
        <v>49510905</v>
      </c>
      <c r="E1287">
        <v>70</v>
      </c>
      <c r="F1287">
        <v>1</v>
      </c>
      <c r="G1287">
        <v>1</v>
      </c>
      <c r="H1287">
        <v>1</v>
      </c>
      <c r="I1287" t="s">
        <v>905</v>
      </c>
      <c r="J1287" t="s">
        <v>3</v>
      </c>
      <c r="K1287" t="s">
        <v>906</v>
      </c>
      <c r="L1287">
        <v>1191</v>
      </c>
      <c r="N1287">
        <v>1013</v>
      </c>
      <c r="O1287" t="s">
        <v>904</v>
      </c>
      <c r="P1287" t="s">
        <v>904</v>
      </c>
      <c r="Q1287">
        <v>1</v>
      </c>
      <c r="X1287">
        <v>0.05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2</v>
      </c>
      <c r="AF1287" t="s">
        <v>20</v>
      </c>
      <c r="AG1287">
        <v>5.2500000000000005E-2</v>
      </c>
      <c r="AH1287">
        <v>2</v>
      </c>
      <c r="AI1287">
        <v>51656023</v>
      </c>
      <c r="AJ1287">
        <v>1109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 x14ac:dyDescent="0.2">
      <c r="A1288">
        <f>ROW(Source!A902)</f>
        <v>902</v>
      </c>
      <c r="B1288">
        <v>51656032</v>
      </c>
      <c r="C1288">
        <v>51656021</v>
      </c>
      <c r="D1288">
        <v>49672573</v>
      </c>
      <c r="E1288">
        <v>1</v>
      </c>
      <c r="F1288">
        <v>1</v>
      </c>
      <c r="G1288">
        <v>1</v>
      </c>
      <c r="H1288">
        <v>2</v>
      </c>
      <c r="I1288" t="s">
        <v>907</v>
      </c>
      <c r="J1288" t="s">
        <v>908</v>
      </c>
      <c r="K1288" t="s">
        <v>909</v>
      </c>
      <c r="L1288">
        <v>1367</v>
      </c>
      <c r="N1288">
        <v>1011</v>
      </c>
      <c r="O1288" t="s">
        <v>910</v>
      </c>
      <c r="P1288" t="s">
        <v>910</v>
      </c>
      <c r="Q1288">
        <v>1</v>
      </c>
      <c r="X1288">
        <v>0.01</v>
      </c>
      <c r="Y1288">
        <v>0</v>
      </c>
      <c r="Z1288">
        <v>115.4</v>
      </c>
      <c r="AA1288">
        <v>13.5</v>
      </c>
      <c r="AB1288">
        <v>0</v>
      </c>
      <c r="AC1288">
        <v>0</v>
      </c>
      <c r="AD1288">
        <v>1</v>
      </c>
      <c r="AE1288">
        <v>0</v>
      </c>
      <c r="AF1288" t="s">
        <v>20</v>
      </c>
      <c r="AG1288">
        <v>1.0500000000000001E-2</v>
      </c>
      <c r="AH1288">
        <v>2</v>
      </c>
      <c r="AI1288">
        <v>51656024</v>
      </c>
      <c r="AJ1288">
        <v>1110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 x14ac:dyDescent="0.2">
      <c r="A1289">
        <f>ROW(Source!A902)</f>
        <v>902</v>
      </c>
      <c r="B1289">
        <v>51656033</v>
      </c>
      <c r="C1289">
        <v>51656021</v>
      </c>
      <c r="D1289">
        <v>49672695</v>
      </c>
      <c r="E1289">
        <v>1</v>
      </c>
      <c r="F1289">
        <v>1</v>
      </c>
      <c r="G1289">
        <v>1</v>
      </c>
      <c r="H1289">
        <v>2</v>
      </c>
      <c r="I1289" t="s">
        <v>911</v>
      </c>
      <c r="J1289" t="s">
        <v>912</v>
      </c>
      <c r="K1289" t="s">
        <v>913</v>
      </c>
      <c r="L1289">
        <v>1367</v>
      </c>
      <c r="N1289">
        <v>1011</v>
      </c>
      <c r="O1289" t="s">
        <v>910</v>
      </c>
      <c r="P1289" t="s">
        <v>910</v>
      </c>
      <c r="Q1289">
        <v>1</v>
      </c>
      <c r="X1289">
        <v>0.91</v>
      </c>
      <c r="Y1289">
        <v>0</v>
      </c>
      <c r="Z1289">
        <v>3.12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20</v>
      </c>
      <c r="AG1289">
        <v>0.95550000000000013</v>
      </c>
      <c r="AH1289">
        <v>2</v>
      </c>
      <c r="AI1289">
        <v>51656025</v>
      </c>
      <c r="AJ1289">
        <v>1111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 x14ac:dyDescent="0.2">
      <c r="A1290">
        <f>ROW(Source!A902)</f>
        <v>902</v>
      </c>
      <c r="B1290">
        <v>51656034</v>
      </c>
      <c r="C1290">
        <v>51656021</v>
      </c>
      <c r="D1290">
        <v>49673503</v>
      </c>
      <c r="E1290">
        <v>1</v>
      </c>
      <c r="F1290">
        <v>1</v>
      </c>
      <c r="G1290">
        <v>1</v>
      </c>
      <c r="H1290">
        <v>2</v>
      </c>
      <c r="I1290" t="s">
        <v>914</v>
      </c>
      <c r="J1290" t="s">
        <v>915</v>
      </c>
      <c r="K1290" t="s">
        <v>916</v>
      </c>
      <c r="L1290">
        <v>1367</v>
      </c>
      <c r="N1290">
        <v>1011</v>
      </c>
      <c r="O1290" t="s">
        <v>910</v>
      </c>
      <c r="P1290" t="s">
        <v>910</v>
      </c>
      <c r="Q1290">
        <v>1</v>
      </c>
      <c r="X1290">
        <v>0.04</v>
      </c>
      <c r="Y1290">
        <v>0</v>
      </c>
      <c r="Z1290">
        <v>65.709999999999994</v>
      </c>
      <c r="AA1290">
        <v>11.6</v>
      </c>
      <c r="AB1290">
        <v>0</v>
      </c>
      <c r="AC1290">
        <v>0</v>
      </c>
      <c r="AD1290">
        <v>1</v>
      </c>
      <c r="AE1290">
        <v>0</v>
      </c>
      <c r="AF1290" t="s">
        <v>20</v>
      </c>
      <c r="AG1290">
        <v>4.2000000000000003E-2</v>
      </c>
      <c r="AH1290">
        <v>2</v>
      </c>
      <c r="AI1290">
        <v>51656026</v>
      </c>
      <c r="AJ1290">
        <v>1112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 x14ac:dyDescent="0.2">
      <c r="A1291">
        <f>ROW(Source!A902)</f>
        <v>902</v>
      </c>
      <c r="B1291">
        <v>51656035</v>
      </c>
      <c r="C1291">
        <v>51656021</v>
      </c>
      <c r="D1291">
        <v>49525488</v>
      </c>
      <c r="E1291">
        <v>1</v>
      </c>
      <c r="F1291">
        <v>1</v>
      </c>
      <c r="G1291">
        <v>1</v>
      </c>
      <c r="H1291">
        <v>3</v>
      </c>
      <c r="I1291" t="s">
        <v>917</v>
      </c>
      <c r="J1291" t="s">
        <v>918</v>
      </c>
      <c r="K1291" t="s">
        <v>919</v>
      </c>
      <c r="L1291">
        <v>1346</v>
      </c>
      <c r="N1291">
        <v>1009</v>
      </c>
      <c r="O1291" t="s">
        <v>920</v>
      </c>
      <c r="P1291" t="s">
        <v>920</v>
      </c>
      <c r="Q1291">
        <v>1</v>
      </c>
      <c r="X1291">
        <v>0.02</v>
      </c>
      <c r="Y1291">
        <v>9.0399999999999991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0.02</v>
      </c>
      <c r="AH1291">
        <v>2</v>
      </c>
      <c r="AI1291">
        <v>51656027</v>
      </c>
      <c r="AJ1291">
        <v>1113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 x14ac:dyDescent="0.2">
      <c r="A1292">
        <f>ROW(Source!A902)</f>
        <v>902</v>
      </c>
      <c r="B1292">
        <v>51656036</v>
      </c>
      <c r="C1292">
        <v>51656021</v>
      </c>
      <c r="D1292">
        <v>49526492</v>
      </c>
      <c r="E1292">
        <v>1</v>
      </c>
      <c r="F1292">
        <v>1</v>
      </c>
      <c r="G1292">
        <v>1</v>
      </c>
      <c r="H1292">
        <v>3</v>
      </c>
      <c r="I1292" t="s">
        <v>921</v>
      </c>
      <c r="J1292" t="s">
        <v>922</v>
      </c>
      <c r="K1292" t="s">
        <v>923</v>
      </c>
      <c r="L1292">
        <v>1346</v>
      </c>
      <c r="N1292">
        <v>1009</v>
      </c>
      <c r="O1292" t="s">
        <v>920</v>
      </c>
      <c r="P1292" t="s">
        <v>920</v>
      </c>
      <c r="Q1292">
        <v>1</v>
      </c>
      <c r="X1292">
        <v>0.08</v>
      </c>
      <c r="Y1292">
        <v>23.09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0</v>
      </c>
      <c r="AF1292" t="s">
        <v>3</v>
      </c>
      <c r="AG1292">
        <v>0.08</v>
      </c>
      <c r="AH1292">
        <v>2</v>
      </c>
      <c r="AI1292">
        <v>51656028</v>
      </c>
      <c r="AJ1292">
        <v>1114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 x14ac:dyDescent="0.2">
      <c r="A1293">
        <f>ROW(Source!A904)</f>
        <v>904</v>
      </c>
      <c r="B1293">
        <v>51656049</v>
      </c>
      <c r="C1293">
        <v>51656038</v>
      </c>
      <c r="D1293">
        <v>49510723</v>
      </c>
      <c r="E1293">
        <v>70</v>
      </c>
      <c r="F1293">
        <v>1</v>
      </c>
      <c r="G1293">
        <v>1</v>
      </c>
      <c r="H1293">
        <v>1</v>
      </c>
      <c r="I1293" t="s">
        <v>924</v>
      </c>
      <c r="J1293" t="s">
        <v>3</v>
      </c>
      <c r="K1293" t="s">
        <v>925</v>
      </c>
      <c r="L1293">
        <v>1191</v>
      </c>
      <c r="N1293">
        <v>1013</v>
      </c>
      <c r="O1293" t="s">
        <v>904</v>
      </c>
      <c r="P1293" t="s">
        <v>904</v>
      </c>
      <c r="Q1293">
        <v>1</v>
      </c>
      <c r="X1293">
        <v>1.07</v>
      </c>
      <c r="Y1293">
        <v>0</v>
      </c>
      <c r="Z1293">
        <v>0</v>
      </c>
      <c r="AA1293">
        <v>0</v>
      </c>
      <c r="AB1293">
        <v>8.9700000000000006</v>
      </c>
      <c r="AC1293">
        <v>0</v>
      </c>
      <c r="AD1293">
        <v>1</v>
      </c>
      <c r="AE1293">
        <v>1</v>
      </c>
      <c r="AF1293" t="s">
        <v>20</v>
      </c>
      <c r="AG1293">
        <v>1.1235000000000002</v>
      </c>
      <c r="AH1293">
        <v>2</v>
      </c>
      <c r="AI1293">
        <v>51656039</v>
      </c>
      <c r="AJ1293">
        <v>1116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 x14ac:dyDescent="0.2">
      <c r="A1294">
        <f>ROW(Source!A904)</f>
        <v>904</v>
      </c>
      <c r="B1294">
        <v>51656050</v>
      </c>
      <c r="C1294">
        <v>51656038</v>
      </c>
      <c r="D1294">
        <v>49510905</v>
      </c>
      <c r="E1294">
        <v>70</v>
      </c>
      <c r="F1294">
        <v>1</v>
      </c>
      <c r="G1294">
        <v>1</v>
      </c>
      <c r="H1294">
        <v>1</v>
      </c>
      <c r="I1294" t="s">
        <v>905</v>
      </c>
      <c r="J1294" t="s">
        <v>3</v>
      </c>
      <c r="K1294" t="s">
        <v>906</v>
      </c>
      <c r="L1294">
        <v>1191</v>
      </c>
      <c r="N1294">
        <v>1013</v>
      </c>
      <c r="O1294" t="s">
        <v>904</v>
      </c>
      <c r="P1294" t="s">
        <v>904</v>
      </c>
      <c r="Q1294">
        <v>1</v>
      </c>
      <c r="X1294">
        <v>0.01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1</v>
      </c>
      <c r="AE1294">
        <v>2</v>
      </c>
      <c r="AF1294" t="s">
        <v>20</v>
      </c>
      <c r="AG1294">
        <v>1.0500000000000001E-2</v>
      </c>
      <c r="AH1294">
        <v>2</v>
      </c>
      <c r="AI1294">
        <v>51656040</v>
      </c>
      <c r="AJ1294">
        <v>1117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 x14ac:dyDescent="0.2">
      <c r="A1295">
        <f>ROW(Source!A904)</f>
        <v>904</v>
      </c>
      <c r="B1295">
        <v>51656051</v>
      </c>
      <c r="C1295">
        <v>51656038</v>
      </c>
      <c r="D1295">
        <v>49673503</v>
      </c>
      <c r="E1295">
        <v>1</v>
      </c>
      <c r="F1295">
        <v>1</v>
      </c>
      <c r="G1295">
        <v>1</v>
      </c>
      <c r="H1295">
        <v>2</v>
      </c>
      <c r="I1295" t="s">
        <v>914</v>
      </c>
      <c r="J1295" t="s">
        <v>915</v>
      </c>
      <c r="K1295" t="s">
        <v>916</v>
      </c>
      <c r="L1295">
        <v>1367</v>
      </c>
      <c r="N1295">
        <v>1011</v>
      </c>
      <c r="O1295" t="s">
        <v>910</v>
      </c>
      <c r="P1295" t="s">
        <v>910</v>
      </c>
      <c r="Q1295">
        <v>1</v>
      </c>
      <c r="X1295">
        <v>0.01</v>
      </c>
      <c r="Y1295">
        <v>0</v>
      </c>
      <c r="Z1295">
        <v>65.709999999999994</v>
      </c>
      <c r="AA1295">
        <v>11.6</v>
      </c>
      <c r="AB1295">
        <v>0</v>
      </c>
      <c r="AC1295">
        <v>0</v>
      </c>
      <c r="AD1295">
        <v>1</v>
      </c>
      <c r="AE1295">
        <v>0</v>
      </c>
      <c r="AF1295" t="s">
        <v>20</v>
      </c>
      <c r="AG1295">
        <v>1.0500000000000001E-2</v>
      </c>
      <c r="AH1295">
        <v>2</v>
      </c>
      <c r="AI1295">
        <v>51656041</v>
      </c>
      <c r="AJ1295">
        <v>1118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 x14ac:dyDescent="0.2">
      <c r="A1296">
        <f>ROW(Source!A904)</f>
        <v>904</v>
      </c>
      <c r="B1296">
        <v>51656052</v>
      </c>
      <c r="C1296">
        <v>51656038</v>
      </c>
      <c r="D1296">
        <v>49673715</v>
      </c>
      <c r="E1296">
        <v>1</v>
      </c>
      <c r="F1296">
        <v>1</v>
      </c>
      <c r="G1296">
        <v>1</v>
      </c>
      <c r="H1296">
        <v>2</v>
      </c>
      <c r="I1296" t="s">
        <v>926</v>
      </c>
      <c r="J1296" t="s">
        <v>927</v>
      </c>
      <c r="K1296" t="s">
        <v>928</v>
      </c>
      <c r="L1296">
        <v>1367</v>
      </c>
      <c r="N1296">
        <v>1011</v>
      </c>
      <c r="O1296" t="s">
        <v>910</v>
      </c>
      <c r="P1296" t="s">
        <v>910</v>
      </c>
      <c r="Q1296">
        <v>1</v>
      </c>
      <c r="X1296">
        <v>0.1</v>
      </c>
      <c r="Y1296">
        <v>0</v>
      </c>
      <c r="Z1296">
        <v>8.1</v>
      </c>
      <c r="AA1296">
        <v>0</v>
      </c>
      <c r="AB1296">
        <v>0</v>
      </c>
      <c r="AC1296">
        <v>0</v>
      </c>
      <c r="AD1296">
        <v>1</v>
      </c>
      <c r="AE1296">
        <v>0</v>
      </c>
      <c r="AF1296" t="s">
        <v>20</v>
      </c>
      <c r="AG1296">
        <v>0.10500000000000001</v>
      </c>
      <c r="AH1296">
        <v>2</v>
      </c>
      <c r="AI1296">
        <v>51656042</v>
      </c>
      <c r="AJ1296">
        <v>1119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 x14ac:dyDescent="0.2">
      <c r="A1297">
        <f>ROW(Source!A904)</f>
        <v>904</v>
      </c>
      <c r="B1297">
        <v>51656053</v>
      </c>
      <c r="C1297">
        <v>51656038</v>
      </c>
      <c r="D1297">
        <v>49523218</v>
      </c>
      <c r="E1297">
        <v>1</v>
      </c>
      <c r="F1297">
        <v>1</v>
      </c>
      <c r="G1297">
        <v>1</v>
      </c>
      <c r="H1297">
        <v>3</v>
      </c>
      <c r="I1297" t="s">
        <v>42</v>
      </c>
      <c r="J1297" t="s">
        <v>45</v>
      </c>
      <c r="K1297" t="s">
        <v>43</v>
      </c>
      <c r="L1297">
        <v>1374</v>
      </c>
      <c r="N1297">
        <v>1013</v>
      </c>
      <c r="O1297" t="s">
        <v>44</v>
      </c>
      <c r="P1297" t="s">
        <v>44</v>
      </c>
      <c r="Q1297">
        <v>1</v>
      </c>
      <c r="X1297">
        <v>0.1</v>
      </c>
      <c r="Y1297">
        <v>1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 t="s">
        <v>3</v>
      </c>
      <c r="AG1297">
        <v>0.1</v>
      </c>
      <c r="AH1297">
        <v>2</v>
      </c>
      <c r="AI1297">
        <v>51656043</v>
      </c>
      <c r="AJ1297">
        <v>1120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 x14ac:dyDescent="0.2">
      <c r="A1298">
        <f>ROW(Source!A904)</f>
        <v>904</v>
      </c>
      <c r="B1298">
        <v>51656054</v>
      </c>
      <c r="C1298">
        <v>51656038</v>
      </c>
      <c r="D1298">
        <v>49524301</v>
      </c>
      <c r="E1298">
        <v>1</v>
      </c>
      <c r="F1298">
        <v>1</v>
      </c>
      <c r="G1298">
        <v>1</v>
      </c>
      <c r="H1298">
        <v>3</v>
      </c>
      <c r="I1298" t="s">
        <v>929</v>
      </c>
      <c r="J1298" t="s">
        <v>930</v>
      </c>
      <c r="K1298" t="s">
        <v>931</v>
      </c>
      <c r="L1298">
        <v>1348</v>
      </c>
      <c r="N1298">
        <v>1009</v>
      </c>
      <c r="O1298" t="s">
        <v>105</v>
      </c>
      <c r="P1298" t="s">
        <v>105</v>
      </c>
      <c r="Q1298">
        <v>1000</v>
      </c>
      <c r="X1298">
        <v>1.0000000000000001E-5</v>
      </c>
      <c r="Y1298">
        <v>10362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1.0000000000000001E-5</v>
      </c>
      <c r="AH1298">
        <v>2</v>
      </c>
      <c r="AI1298">
        <v>51656044</v>
      </c>
      <c r="AJ1298">
        <v>1121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 x14ac:dyDescent="0.2">
      <c r="A1299">
        <f>ROW(Source!A904)</f>
        <v>904</v>
      </c>
      <c r="B1299">
        <v>51656055</v>
      </c>
      <c r="C1299">
        <v>51656038</v>
      </c>
      <c r="D1299">
        <v>49525498</v>
      </c>
      <c r="E1299">
        <v>1</v>
      </c>
      <c r="F1299">
        <v>1</v>
      </c>
      <c r="G1299">
        <v>1</v>
      </c>
      <c r="H1299">
        <v>3</v>
      </c>
      <c r="I1299" t="s">
        <v>932</v>
      </c>
      <c r="J1299" t="s">
        <v>933</v>
      </c>
      <c r="K1299" t="s">
        <v>934</v>
      </c>
      <c r="L1299">
        <v>1348</v>
      </c>
      <c r="N1299">
        <v>1009</v>
      </c>
      <c r="O1299" t="s">
        <v>105</v>
      </c>
      <c r="P1299" t="s">
        <v>105</v>
      </c>
      <c r="Q1299">
        <v>1000</v>
      </c>
      <c r="X1299">
        <v>8.0000000000000007E-5</v>
      </c>
      <c r="Y1299">
        <v>12430</v>
      </c>
      <c r="Z1299">
        <v>0</v>
      </c>
      <c r="AA1299">
        <v>0</v>
      </c>
      <c r="AB1299">
        <v>0</v>
      </c>
      <c r="AC1299">
        <v>0</v>
      </c>
      <c r="AD1299">
        <v>1</v>
      </c>
      <c r="AE1299">
        <v>0</v>
      </c>
      <c r="AF1299" t="s">
        <v>3</v>
      </c>
      <c r="AG1299">
        <v>8.0000000000000007E-5</v>
      </c>
      <c r="AH1299">
        <v>2</v>
      </c>
      <c r="AI1299">
        <v>51656045</v>
      </c>
      <c r="AJ1299">
        <v>1122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 x14ac:dyDescent="0.2">
      <c r="A1300">
        <f>ROW(Source!A904)</f>
        <v>904</v>
      </c>
      <c r="B1300">
        <v>51656056</v>
      </c>
      <c r="C1300">
        <v>51656038</v>
      </c>
      <c r="D1300">
        <v>49543539</v>
      </c>
      <c r="E1300">
        <v>1</v>
      </c>
      <c r="F1300">
        <v>1</v>
      </c>
      <c r="G1300">
        <v>1</v>
      </c>
      <c r="H1300">
        <v>3</v>
      </c>
      <c r="I1300" t="s">
        <v>935</v>
      </c>
      <c r="J1300" t="s">
        <v>936</v>
      </c>
      <c r="K1300" t="s">
        <v>937</v>
      </c>
      <c r="L1300">
        <v>1348</v>
      </c>
      <c r="N1300">
        <v>1009</v>
      </c>
      <c r="O1300" t="s">
        <v>105</v>
      </c>
      <c r="P1300" t="s">
        <v>105</v>
      </c>
      <c r="Q1300">
        <v>1000</v>
      </c>
      <c r="X1300">
        <v>4.2999999999999999E-4</v>
      </c>
      <c r="Y1300">
        <v>6508.75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3</v>
      </c>
      <c r="AG1300">
        <v>4.2999999999999999E-4</v>
      </c>
      <c r="AH1300">
        <v>2</v>
      </c>
      <c r="AI1300">
        <v>51656046</v>
      </c>
      <c r="AJ1300">
        <v>1123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 x14ac:dyDescent="0.2">
      <c r="A1301">
        <f>ROW(Source!A904)</f>
        <v>904</v>
      </c>
      <c r="B1301">
        <v>51656057</v>
      </c>
      <c r="C1301">
        <v>51656038</v>
      </c>
      <c r="D1301">
        <v>49565711</v>
      </c>
      <c r="E1301">
        <v>1</v>
      </c>
      <c r="F1301">
        <v>1</v>
      </c>
      <c r="G1301">
        <v>1</v>
      </c>
      <c r="H1301">
        <v>3</v>
      </c>
      <c r="I1301" t="s">
        <v>50</v>
      </c>
      <c r="J1301" t="s">
        <v>53</v>
      </c>
      <c r="K1301" t="s">
        <v>51</v>
      </c>
      <c r="L1301">
        <v>1327</v>
      </c>
      <c r="N1301">
        <v>1005</v>
      </c>
      <c r="O1301" t="s">
        <v>52</v>
      </c>
      <c r="P1301" t="s">
        <v>52</v>
      </c>
      <c r="Q1301">
        <v>1</v>
      </c>
      <c r="X1301">
        <v>0.04</v>
      </c>
      <c r="Y1301">
        <v>926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3</v>
      </c>
      <c r="AG1301">
        <v>0.04</v>
      </c>
      <c r="AH1301">
        <v>2</v>
      </c>
      <c r="AI1301">
        <v>51656048</v>
      </c>
      <c r="AJ1301">
        <v>1124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 x14ac:dyDescent="0.2">
      <c r="A1302">
        <f>ROW(Source!A908)</f>
        <v>908</v>
      </c>
      <c r="B1302">
        <v>51656072</v>
      </c>
      <c r="C1302">
        <v>51656061</v>
      </c>
      <c r="D1302">
        <v>49510723</v>
      </c>
      <c r="E1302">
        <v>70</v>
      </c>
      <c r="F1302">
        <v>1</v>
      </c>
      <c r="G1302">
        <v>1</v>
      </c>
      <c r="H1302">
        <v>1</v>
      </c>
      <c r="I1302" t="s">
        <v>924</v>
      </c>
      <c r="J1302" t="s">
        <v>3</v>
      </c>
      <c r="K1302" t="s">
        <v>925</v>
      </c>
      <c r="L1302">
        <v>1191</v>
      </c>
      <c r="N1302">
        <v>1013</v>
      </c>
      <c r="O1302" t="s">
        <v>904</v>
      </c>
      <c r="P1302" t="s">
        <v>904</v>
      </c>
      <c r="Q1302">
        <v>1</v>
      </c>
      <c r="X1302">
        <v>1.07</v>
      </c>
      <c r="Y1302">
        <v>0</v>
      </c>
      <c r="Z1302">
        <v>0</v>
      </c>
      <c r="AA1302">
        <v>0</v>
      </c>
      <c r="AB1302">
        <v>8.9700000000000006</v>
      </c>
      <c r="AC1302">
        <v>0</v>
      </c>
      <c r="AD1302">
        <v>1</v>
      </c>
      <c r="AE1302">
        <v>1</v>
      </c>
      <c r="AF1302" t="s">
        <v>20</v>
      </c>
      <c r="AG1302">
        <v>1.1235000000000002</v>
      </c>
      <c r="AH1302">
        <v>2</v>
      </c>
      <c r="AI1302">
        <v>51656062</v>
      </c>
      <c r="AJ1302">
        <v>1126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 x14ac:dyDescent="0.2">
      <c r="A1303">
        <f>ROW(Source!A908)</f>
        <v>908</v>
      </c>
      <c r="B1303">
        <v>51656073</v>
      </c>
      <c r="C1303">
        <v>51656061</v>
      </c>
      <c r="D1303">
        <v>49510905</v>
      </c>
      <c r="E1303">
        <v>70</v>
      </c>
      <c r="F1303">
        <v>1</v>
      </c>
      <c r="G1303">
        <v>1</v>
      </c>
      <c r="H1303">
        <v>1</v>
      </c>
      <c r="I1303" t="s">
        <v>905</v>
      </c>
      <c r="J1303" t="s">
        <v>3</v>
      </c>
      <c r="K1303" t="s">
        <v>906</v>
      </c>
      <c r="L1303">
        <v>1191</v>
      </c>
      <c r="N1303">
        <v>1013</v>
      </c>
      <c r="O1303" t="s">
        <v>904</v>
      </c>
      <c r="P1303" t="s">
        <v>904</v>
      </c>
      <c r="Q1303">
        <v>1</v>
      </c>
      <c r="X1303">
        <v>0.01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2</v>
      </c>
      <c r="AF1303" t="s">
        <v>20</v>
      </c>
      <c r="AG1303">
        <v>1.0500000000000001E-2</v>
      </c>
      <c r="AH1303">
        <v>2</v>
      </c>
      <c r="AI1303">
        <v>51656063</v>
      </c>
      <c r="AJ1303">
        <v>1127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 x14ac:dyDescent="0.2">
      <c r="A1304">
        <f>ROW(Source!A908)</f>
        <v>908</v>
      </c>
      <c r="B1304">
        <v>51656074</v>
      </c>
      <c r="C1304">
        <v>51656061</v>
      </c>
      <c r="D1304">
        <v>49673503</v>
      </c>
      <c r="E1304">
        <v>1</v>
      </c>
      <c r="F1304">
        <v>1</v>
      </c>
      <c r="G1304">
        <v>1</v>
      </c>
      <c r="H1304">
        <v>2</v>
      </c>
      <c r="I1304" t="s">
        <v>914</v>
      </c>
      <c r="J1304" t="s">
        <v>915</v>
      </c>
      <c r="K1304" t="s">
        <v>916</v>
      </c>
      <c r="L1304">
        <v>1367</v>
      </c>
      <c r="N1304">
        <v>1011</v>
      </c>
      <c r="O1304" t="s">
        <v>910</v>
      </c>
      <c r="P1304" t="s">
        <v>910</v>
      </c>
      <c r="Q1304">
        <v>1</v>
      </c>
      <c r="X1304">
        <v>0.01</v>
      </c>
      <c r="Y1304">
        <v>0</v>
      </c>
      <c r="Z1304">
        <v>65.709999999999994</v>
      </c>
      <c r="AA1304">
        <v>11.6</v>
      </c>
      <c r="AB1304">
        <v>0</v>
      </c>
      <c r="AC1304">
        <v>0</v>
      </c>
      <c r="AD1304">
        <v>1</v>
      </c>
      <c r="AE1304">
        <v>0</v>
      </c>
      <c r="AF1304" t="s">
        <v>20</v>
      </c>
      <c r="AG1304">
        <v>1.0500000000000001E-2</v>
      </c>
      <c r="AH1304">
        <v>2</v>
      </c>
      <c r="AI1304">
        <v>51656064</v>
      </c>
      <c r="AJ1304">
        <v>1128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 x14ac:dyDescent="0.2">
      <c r="A1305">
        <f>ROW(Source!A908)</f>
        <v>908</v>
      </c>
      <c r="B1305">
        <v>51656075</v>
      </c>
      <c r="C1305">
        <v>51656061</v>
      </c>
      <c r="D1305">
        <v>49673715</v>
      </c>
      <c r="E1305">
        <v>1</v>
      </c>
      <c r="F1305">
        <v>1</v>
      </c>
      <c r="G1305">
        <v>1</v>
      </c>
      <c r="H1305">
        <v>2</v>
      </c>
      <c r="I1305" t="s">
        <v>926</v>
      </c>
      <c r="J1305" t="s">
        <v>927</v>
      </c>
      <c r="K1305" t="s">
        <v>928</v>
      </c>
      <c r="L1305">
        <v>1367</v>
      </c>
      <c r="N1305">
        <v>1011</v>
      </c>
      <c r="O1305" t="s">
        <v>910</v>
      </c>
      <c r="P1305" t="s">
        <v>910</v>
      </c>
      <c r="Q1305">
        <v>1</v>
      </c>
      <c r="X1305">
        <v>0.1</v>
      </c>
      <c r="Y1305">
        <v>0</v>
      </c>
      <c r="Z1305">
        <v>8.1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20</v>
      </c>
      <c r="AG1305">
        <v>0.10500000000000001</v>
      </c>
      <c r="AH1305">
        <v>2</v>
      </c>
      <c r="AI1305">
        <v>51656065</v>
      </c>
      <c r="AJ1305">
        <v>1129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 x14ac:dyDescent="0.2">
      <c r="A1306">
        <f>ROW(Source!A908)</f>
        <v>908</v>
      </c>
      <c r="B1306">
        <v>51656076</v>
      </c>
      <c r="C1306">
        <v>51656061</v>
      </c>
      <c r="D1306">
        <v>49523218</v>
      </c>
      <c r="E1306">
        <v>1</v>
      </c>
      <c r="F1306">
        <v>1</v>
      </c>
      <c r="G1306">
        <v>1</v>
      </c>
      <c r="H1306">
        <v>3</v>
      </c>
      <c r="I1306" t="s">
        <v>42</v>
      </c>
      <c r="J1306" t="s">
        <v>45</v>
      </c>
      <c r="K1306" t="s">
        <v>43</v>
      </c>
      <c r="L1306">
        <v>1374</v>
      </c>
      <c r="N1306">
        <v>1013</v>
      </c>
      <c r="O1306" t="s">
        <v>44</v>
      </c>
      <c r="P1306" t="s">
        <v>44</v>
      </c>
      <c r="Q1306">
        <v>1</v>
      </c>
      <c r="X1306">
        <v>0.1</v>
      </c>
      <c r="Y1306">
        <v>1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 t="s">
        <v>3</v>
      </c>
      <c r="AG1306">
        <v>0.1</v>
      </c>
      <c r="AH1306">
        <v>2</v>
      </c>
      <c r="AI1306">
        <v>51656066</v>
      </c>
      <c r="AJ1306">
        <v>1130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 x14ac:dyDescent="0.2">
      <c r="A1307">
        <f>ROW(Source!A908)</f>
        <v>908</v>
      </c>
      <c r="B1307">
        <v>51656077</v>
      </c>
      <c r="C1307">
        <v>51656061</v>
      </c>
      <c r="D1307">
        <v>49524301</v>
      </c>
      <c r="E1307">
        <v>1</v>
      </c>
      <c r="F1307">
        <v>1</v>
      </c>
      <c r="G1307">
        <v>1</v>
      </c>
      <c r="H1307">
        <v>3</v>
      </c>
      <c r="I1307" t="s">
        <v>929</v>
      </c>
      <c r="J1307" t="s">
        <v>930</v>
      </c>
      <c r="K1307" t="s">
        <v>931</v>
      </c>
      <c r="L1307">
        <v>1348</v>
      </c>
      <c r="N1307">
        <v>1009</v>
      </c>
      <c r="O1307" t="s">
        <v>105</v>
      </c>
      <c r="P1307" t="s">
        <v>105</v>
      </c>
      <c r="Q1307">
        <v>1000</v>
      </c>
      <c r="X1307">
        <v>1.0000000000000001E-5</v>
      </c>
      <c r="Y1307">
        <v>10362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0</v>
      </c>
      <c r="AF1307" t="s">
        <v>3</v>
      </c>
      <c r="AG1307">
        <v>1.0000000000000001E-5</v>
      </c>
      <c r="AH1307">
        <v>2</v>
      </c>
      <c r="AI1307">
        <v>51656067</v>
      </c>
      <c r="AJ1307">
        <v>1131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 x14ac:dyDescent="0.2">
      <c r="A1308">
        <f>ROW(Source!A908)</f>
        <v>908</v>
      </c>
      <c r="B1308">
        <v>51656078</v>
      </c>
      <c r="C1308">
        <v>51656061</v>
      </c>
      <c r="D1308">
        <v>49525498</v>
      </c>
      <c r="E1308">
        <v>1</v>
      </c>
      <c r="F1308">
        <v>1</v>
      </c>
      <c r="G1308">
        <v>1</v>
      </c>
      <c r="H1308">
        <v>3</v>
      </c>
      <c r="I1308" t="s">
        <v>932</v>
      </c>
      <c r="J1308" t="s">
        <v>933</v>
      </c>
      <c r="K1308" t="s">
        <v>934</v>
      </c>
      <c r="L1308">
        <v>1348</v>
      </c>
      <c r="N1308">
        <v>1009</v>
      </c>
      <c r="O1308" t="s">
        <v>105</v>
      </c>
      <c r="P1308" t="s">
        <v>105</v>
      </c>
      <c r="Q1308">
        <v>1000</v>
      </c>
      <c r="X1308">
        <v>8.0000000000000007E-5</v>
      </c>
      <c r="Y1308">
        <v>12430</v>
      </c>
      <c r="Z1308">
        <v>0</v>
      </c>
      <c r="AA1308">
        <v>0</v>
      </c>
      <c r="AB1308">
        <v>0</v>
      </c>
      <c r="AC1308">
        <v>0</v>
      </c>
      <c r="AD1308">
        <v>1</v>
      </c>
      <c r="AE1308">
        <v>0</v>
      </c>
      <c r="AF1308" t="s">
        <v>3</v>
      </c>
      <c r="AG1308">
        <v>8.0000000000000007E-5</v>
      </c>
      <c r="AH1308">
        <v>2</v>
      </c>
      <c r="AI1308">
        <v>51656068</v>
      </c>
      <c r="AJ1308">
        <v>1132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 x14ac:dyDescent="0.2">
      <c r="A1309">
        <f>ROW(Source!A908)</f>
        <v>908</v>
      </c>
      <c r="B1309">
        <v>51656079</v>
      </c>
      <c r="C1309">
        <v>51656061</v>
      </c>
      <c r="D1309">
        <v>49543539</v>
      </c>
      <c r="E1309">
        <v>1</v>
      </c>
      <c r="F1309">
        <v>1</v>
      </c>
      <c r="G1309">
        <v>1</v>
      </c>
      <c r="H1309">
        <v>3</v>
      </c>
      <c r="I1309" t="s">
        <v>935</v>
      </c>
      <c r="J1309" t="s">
        <v>936</v>
      </c>
      <c r="K1309" t="s">
        <v>937</v>
      </c>
      <c r="L1309">
        <v>1348</v>
      </c>
      <c r="N1309">
        <v>1009</v>
      </c>
      <c r="O1309" t="s">
        <v>105</v>
      </c>
      <c r="P1309" t="s">
        <v>105</v>
      </c>
      <c r="Q1309">
        <v>1000</v>
      </c>
      <c r="X1309">
        <v>4.2999999999999999E-4</v>
      </c>
      <c r="Y1309">
        <v>6508.75</v>
      </c>
      <c r="Z1309">
        <v>0</v>
      </c>
      <c r="AA1309">
        <v>0</v>
      </c>
      <c r="AB1309">
        <v>0</v>
      </c>
      <c r="AC1309">
        <v>0</v>
      </c>
      <c r="AD1309">
        <v>1</v>
      </c>
      <c r="AE1309">
        <v>0</v>
      </c>
      <c r="AF1309" t="s">
        <v>3</v>
      </c>
      <c r="AG1309">
        <v>4.2999999999999999E-4</v>
      </c>
      <c r="AH1309">
        <v>2</v>
      </c>
      <c r="AI1309">
        <v>51656069</v>
      </c>
      <c r="AJ1309">
        <v>1133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 x14ac:dyDescent="0.2">
      <c r="A1310">
        <f>ROW(Source!A908)</f>
        <v>908</v>
      </c>
      <c r="B1310">
        <v>51656080</v>
      </c>
      <c r="C1310">
        <v>51656061</v>
      </c>
      <c r="D1310">
        <v>49565711</v>
      </c>
      <c r="E1310">
        <v>1</v>
      </c>
      <c r="F1310">
        <v>1</v>
      </c>
      <c r="G1310">
        <v>1</v>
      </c>
      <c r="H1310">
        <v>3</v>
      </c>
      <c r="I1310" t="s">
        <v>50</v>
      </c>
      <c r="J1310" t="s">
        <v>53</v>
      </c>
      <c r="K1310" t="s">
        <v>51</v>
      </c>
      <c r="L1310">
        <v>1327</v>
      </c>
      <c r="N1310">
        <v>1005</v>
      </c>
      <c r="O1310" t="s">
        <v>52</v>
      </c>
      <c r="P1310" t="s">
        <v>52</v>
      </c>
      <c r="Q1310">
        <v>1</v>
      </c>
      <c r="X1310">
        <v>0.04</v>
      </c>
      <c r="Y1310">
        <v>926</v>
      </c>
      <c r="Z1310">
        <v>0</v>
      </c>
      <c r="AA1310">
        <v>0</v>
      </c>
      <c r="AB1310">
        <v>0</v>
      </c>
      <c r="AC1310">
        <v>0</v>
      </c>
      <c r="AD1310">
        <v>1</v>
      </c>
      <c r="AE1310">
        <v>0</v>
      </c>
      <c r="AF1310" t="s">
        <v>3</v>
      </c>
      <c r="AG1310">
        <v>0.04</v>
      </c>
      <c r="AH1310">
        <v>2</v>
      </c>
      <c r="AI1310">
        <v>51656071</v>
      </c>
      <c r="AJ1310">
        <v>1134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 x14ac:dyDescent="0.2">
      <c r="A1311">
        <f>ROW(Source!A912)</f>
        <v>912</v>
      </c>
      <c r="B1311">
        <v>51656095</v>
      </c>
      <c r="C1311">
        <v>51656084</v>
      </c>
      <c r="D1311">
        <v>49510723</v>
      </c>
      <c r="E1311">
        <v>70</v>
      </c>
      <c r="F1311">
        <v>1</v>
      </c>
      <c r="G1311">
        <v>1</v>
      </c>
      <c r="H1311">
        <v>1</v>
      </c>
      <c r="I1311" t="s">
        <v>924</v>
      </c>
      <c r="J1311" t="s">
        <v>3</v>
      </c>
      <c r="K1311" t="s">
        <v>925</v>
      </c>
      <c r="L1311">
        <v>1191</v>
      </c>
      <c r="N1311">
        <v>1013</v>
      </c>
      <c r="O1311" t="s">
        <v>904</v>
      </c>
      <c r="P1311" t="s">
        <v>904</v>
      </c>
      <c r="Q1311">
        <v>1</v>
      </c>
      <c r="X1311">
        <v>1.07</v>
      </c>
      <c r="Y1311">
        <v>0</v>
      </c>
      <c r="Z1311">
        <v>0</v>
      </c>
      <c r="AA1311">
        <v>0</v>
      </c>
      <c r="AB1311">
        <v>8.9700000000000006</v>
      </c>
      <c r="AC1311">
        <v>0</v>
      </c>
      <c r="AD1311">
        <v>1</v>
      </c>
      <c r="AE1311">
        <v>1</v>
      </c>
      <c r="AF1311" t="s">
        <v>20</v>
      </c>
      <c r="AG1311">
        <v>1.1235000000000002</v>
      </c>
      <c r="AH1311">
        <v>2</v>
      </c>
      <c r="AI1311">
        <v>51656085</v>
      </c>
      <c r="AJ1311">
        <v>1136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 x14ac:dyDescent="0.2">
      <c r="A1312">
        <f>ROW(Source!A912)</f>
        <v>912</v>
      </c>
      <c r="B1312">
        <v>51656096</v>
      </c>
      <c r="C1312">
        <v>51656084</v>
      </c>
      <c r="D1312">
        <v>49510905</v>
      </c>
      <c r="E1312">
        <v>70</v>
      </c>
      <c r="F1312">
        <v>1</v>
      </c>
      <c r="G1312">
        <v>1</v>
      </c>
      <c r="H1312">
        <v>1</v>
      </c>
      <c r="I1312" t="s">
        <v>905</v>
      </c>
      <c r="J1312" t="s">
        <v>3</v>
      </c>
      <c r="K1312" t="s">
        <v>906</v>
      </c>
      <c r="L1312">
        <v>1191</v>
      </c>
      <c r="N1312">
        <v>1013</v>
      </c>
      <c r="O1312" t="s">
        <v>904</v>
      </c>
      <c r="P1312" t="s">
        <v>904</v>
      </c>
      <c r="Q1312">
        <v>1</v>
      </c>
      <c r="X1312">
        <v>0.01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2</v>
      </c>
      <c r="AF1312" t="s">
        <v>20</v>
      </c>
      <c r="AG1312">
        <v>1.0500000000000001E-2</v>
      </c>
      <c r="AH1312">
        <v>2</v>
      </c>
      <c r="AI1312">
        <v>51656086</v>
      </c>
      <c r="AJ1312">
        <v>1137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 x14ac:dyDescent="0.2">
      <c r="A1313">
        <f>ROW(Source!A912)</f>
        <v>912</v>
      </c>
      <c r="B1313">
        <v>51656097</v>
      </c>
      <c r="C1313">
        <v>51656084</v>
      </c>
      <c r="D1313">
        <v>49673503</v>
      </c>
      <c r="E1313">
        <v>1</v>
      </c>
      <c r="F1313">
        <v>1</v>
      </c>
      <c r="G1313">
        <v>1</v>
      </c>
      <c r="H1313">
        <v>2</v>
      </c>
      <c r="I1313" t="s">
        <v>914</v>
      </c>
      <c r="J1313" t="s">
        <v>915</v>
      </c>
      <c r="K1313" t="s">
        <v>916</v>
      </c>
      <c r="L1313">
        <v>1367</v>
      </c>
      <c r="N1313">
        <v>1011</v>
      </c>
      <c r="O1313" t="s">
        <v>910</v>
      </c>
      <c r="P1313" t="s">
        <v>910</v>
      </c>
      <c r="Q1313">
        <v>1</v>
      </c>
      <c r="X1313">
        <v>0.01</v>
      </c>
      <c r="Y1313">
        <v>0</v>
      </c>
      <c r="Z1313">
        <v>65.709999999999994</v>
      </c>
      <c r="AA1313">
        <v>11.6</v>
      </c>
      <c r="AB1313">
        <v>0</v>
      </c>
      <c r="AC1313">
        <v>0</v>
      </c>
      <c r="AD1313">
        <v>1</v>
      </c>
      <c r="AE1313">
        <v>0</v>
      </c>
      <c r="AF1313" t="s">
        <v>20</v>
      </c>
      <c r="AG1313">
        <v>1.0500000000000001E-2</v>
      </c>
      <c r="AH1313">
        <v>2</v>
      </c>
      <c r="AI1313">
        <v>51656087</v>
      </c>
      <c r="AJ1313">
        <v>1138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 x14ac:dyDescent="0.2">
      <c r="A1314">
        <f>ROW(Source!A912)</f>
        <v>912</v>
      </c>
      <c r="B1314">
        <v>51656098</v>
      </c>
      <c r="C1314">
        <v>51656084</v>
      </c>
      <c r="D1314">
        <v>49673715</v>
      </c>
      <c r="E1314">
        <v>1</v>
      </c>
      <c r="F1314">
        <v>1</v>
      </c>
      <c r="G1314">
        <v>1</v>
      </c>
      <c r="H1314">
        <v>2</v>
      </c>
      <c r="I1314" t="s">
        <v>926</v>
      </c>
      <c r="J1314" t="s">
        <v>927</v>
      </c>
      <c r="K1314" t="s">
        <v>928</v>
      </c>
      <c r="L1314">
        <v>1367</v>
      </c>
      <c r="N1314">
        <v>1011</v>
      </c>
      <c r="O1314" t="s">
        <v>910</v>
      </c>
      <c r="P1314" t="s">
        <v>910</v>
      </c>
      <c r="Q1314">
        <v>1</v>
      </c>
      <c r="X1314">
        <v>0.1</v>
      </c>
      <c r="Y1314">
        <v>0</v>
      </c>
      <c r="Z1314">
        <v>8.1</v>
      </c>
      <c r="AA1314">
        <v>0</v>
      </c>
      <c r="AB1314">
        <v>0</v>
      </c>
      <c r="AC1314">
        <v>0</v>
      </c>
      <c r="AD1314">
        <v>1</v>
      </c>
      <c r="AE1314">
        <v>0</v>
      </c>
      <c r="AF1314" t="s">
        <v>20</v>
      </c>
      <c r="AG1314">
        <v>0.10500000000000001</v>
      </c>
      <c r="AH1314">
        <v>2</v>
      </c>
      <c r="AI1314">
        <v>51656088</v>
      </c>
      <c r="AJ1314">
        <v>1139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 x14ac:dyDescent="0.2">
      <c r="A1315">
        <f>ROW(Source!A912)</f>
        <v>912</v>
      </c>
      <c r="B1315">
        <v>51656099</v>
      </c>
      <c r="C1315">
        <v>51656084</v>
      </c>
      <c r="D1315">
        <v>49523218</v>
      </c>
      <c r="E1315">
        <v>1</v>
      </c>
      <c r="F1315">
        <v>1</v>
      </c>
      <c r="G1315">
        <v>1</v>
      </c>
      <c r="H1315">
        <v>3</v>
      </c>
      <c r="I1315" t="s">
        <v>42</v>
      </c>
      <c r="J1315" t="s">
        <v>45</v>
      </c>
      <c r="K1315" t="s">
        <v>43</v>
      </c>
      <c r="L1315">
        <v>1374</v>
      </c>
      <c r="N1315">
        <v>1013</v>
      </c>
      <c r="O1315" t="s">
        <v>44</v>
      </c>
      <c r="P1315" t="s">
        <v>44</v>
      </c>
      <c r="Q1315">
        <v>1</v>
      </c>
      <c r="X1315">
        <v>0.1</v>
      </c>
      <c r="Y1315">
        <v>1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 t="s">
        <v>3</v>
      </c>
      <c r="AG1315">
        <v>0.1</v>
      </c>
      <c r="AH1315">
        <v>2</v>
      </c>
      <c r="AI1315">
        <v>51656089</v>
      </c>
      <c r="AJ1315">
        <v>1140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 x14ac:dyDescent="0.2">
      <c r="A1316">
        <f>ROW(Source!A912)</f>
        <v>912</v>
      </c>
      <c r="B1316">
        <v>51656100</v>
      </c>
      <c r="C1316">
        <v>51656084</v>
      </c>
      <c r="D1316">
        <v>49524301</v>
      </c>
      <c r="E1316">
        <v>1</v>
      </c>
      <c r="F1316">
        <v>1</v>
      </c>
      <c r="G1316">
        <v>1</v>
      </c>
      <c r="H1316">
        <v>3</v>
      </c>
      <c r="I1316" t="s">
        <v>929</v>
      </c>
      <c r="J1316" t="s">
        <v>930</v>
      </c>
      <c r="K1316" t="s">
        <v>931</v>
      </c>
      <c r="L1316">
        <v>1348</v>
      </c>
      <c r="N1316">
        <v>1009</v>
      </c>
      <c r="O1316" t="s">
        <v>105</v>
      </c>
      <c r="P1316" t="s">
        <v>105</v>
      </c>
      <c r="Q1316">
        <v>1000</v>
      </c>
      <c r="X1316">
        <v>1.0000000000000001E-5</v>
      </c>
      <c r="Y1316">
        <v>10362</v>
      </c>
      <c r="Z1316">
        <v>0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 t="s">
        <v>3</v>
      </c>
      <c r="AG1316">
        <v>1.0000000000000001E-5</v>
      </c>
      <c r="AH1316">
        <v>2</v>
      </c>
      <c r="AI1316">
        <v>51656090</v>
      </c>
      <c r="AJ1316">
        <v>1141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 x14ac:dyDescent="0.2">
      <c r="A1317">
        <f>ROW(Source!A912)</f>
        <v>912</v>
      </c>
      <c r="B1317">
        <v>51656101</v>
      </c>
      <c r="C1317">
        <v>51656084</v>
      </c>
      <c r="D1317">
        <v>49525498</v>
      </c>
      <c r="E1317">
        <v>1</v>
      </c>
      <c r="F1317">
        <v>1</v>
      </c>
      <c r="G1317">
        <v>1</v>
      </c>
      <c r="H1317">
        <v>3</v>
      </c>
      <c r="I1317" t="s">
        <v>932</v>
      </c>
      <c r="J1317" t="s">
        <v>933</v>
      </c>
      <c r="K1317" t="s">
        <v>934</v>
      </c>
      <c r="L1317">
        <v>1348</v>
      </c>
      <c r="N1317">
        <v>1009</v>
      </c>
      <c r="O1317" t="s">
        <v>105</v>
      </c>
      <c r="P1317" t="s">
        <v>105</v>
      </c>
      <c r="Q1317">
        <v>1000</v>
      </c>
      <c r="X1317">
        <v>8.0000000000000007E-5</v>
      </c>
      <c r="Y1317">
        <v>12430</v>
      </c>
      <c r="Z1317">
        <v>0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 t="s">
        <v>3</v>
      </c>
      <c r="AG1317">
        <v>8.0000000000000007E-5</v>
      </c>
      <c r="AH1317">
        <v>2</v>
      </c>
      <c r="AI1317">
        <v>51656091</v>
      </c>
      <c r="AJ1317">
        <v>1142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 x14ac:dyDescent="0.2">
      <c r="A1318">
        <f>ROW(Source!A912)</f>
        <v>912</v>
      </c>
      <c r="B1318">
        <v>51656102</v>
      </c>
      <c r="C1318">
        <v>51656084</v>
      </c>
      <c r="D1318">
        <v>49543539</v>
      </c>
      <c r="E1318">
        <v>1</v>
      </c>
      <c r="F1318">
        <v>1</v>
      </c>
      <c r="G1318">
        <v>1</v>
      </c>
      <c r="H1318">
        <v>3</v>
      </c>
      <c r="I1318" t="s">
        <v>935</v>
      </c>
      <c r="J1318" t="s">
        <v>936</v>
      </c>
      <c r="K1318" t="s">
        <v>937</v>
      </c>
      <c r="L1318">
        <v>1348</v>
      </c>
      <c r="N1318">
        <v>1009</v>
      </c>
      <c r="O1318" t="s">
        <v>105</v>
      </c>
      <c r="P1318" t="s">
        <v>105</v>
      </c>
      <c r="Q1318">
        <v>1000</v>
      </c>
      <c r="X1318">
        <v>4.2999999999999999E-4</v>
      </c>
      <c r="Y1318">
        <v>6508.75</v>
      </c>
      <c r="Z1318">
        <v>0</v>
      </c>
      <c r="AA1318">
        <v>0</v>
      </c>
      <c r="AB1318">
        <v>0</v>
      </c>
      <c r="AC1318">
        <v>0</v>
      </c>
      <c r="AD1318">
        <v>1</v>
      </c>
      <c r="AE1318">
        <v>0</v>
      </c>
      <c r="AF1318" t="s">
        <v>3</v>
      </c>
      <c r="AG1318">
        <v>4.2999999999999999E-4</v>
      </c>
      <c r="AH1318">
        <v>2</v>
      </c>
      <c r="AI1318">
        <v>51656092</v>
      </c>
      <c r="AJ1318">
        <v>1143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 x14ac:dyDescent="0.2">
      <c r="A1319">
        <f>ROW(Source!A912)</f>
        <v>912</v>
      </c>
      <c r="B1319">
        <v>51656103</v>
      </c>
      <c r="C1319">
        <v>51656084</v>
      </c>
      <c r="D1319">
        <v>49565711</v>
      </c>
      <c r="E1319">
        <v>1</v>
      </c>
      <c r="F1319">
        <v>1</v>
      </c>
      <c r="G1319">
        <v>1</v>
      </c>
      <c r="H1319">
        <v>3</v>
      </c>
      <c r="I1319" t="s">
        <v>50</v>
      </c>
      <c r="J1319" t="s">
        <v>53</v>
      </c>
      <c r="K1319" t="s">
        <v>51</v>
      </c>
      <c r="L1319">
        <v>1327</v>
      </c>
      <c r="N1319">
        <v>1005</v>
      </c>
      <c r="O1319" t="s">
        <v>52</v>
      </c>
      <c r="P1319" t="s">
        <v>52</v>
      </c>
      <c r="Q1319">
        <v>1</v>
      </c>
      <c r="X1319">
        <v>0.04</v>
      </c>
      <c r="Y1319">
        <v>926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0</v>
      </c>
      <c r="AF1319" t="s">
        <v>3</v>
      </c>
      <c r="AG1319">
        <v>0.04</v>
      </c>
      <c r="AH1319">
        <v>2</v>
      </c>
      <c r="AI1319">
        <v>51656094</v>
      </c>
      <c r="AJ1319">
        <v>1144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 x14ac:dyDescent="0.2">
      <c r="A1320">
        <f>ROW(Source!A916)</f>
        <v>916</v>
      </c>
      <c r="B1320">
        <v>51656120</v>
      </c>
      <c r="C1320">
        <v>51656107</v>
      </c>
      <c r="D1320">
        <v>49510719</v>
      </c>
      <c r="E1320">
        <v>70</v>
      </c>
      <c r="F1320">
        <v>1</v>
      </c>
      <c r="G1320">
        <v>1</v>
      </c>
      <c r="H1320">
        <v>1</v>
      </c>
      <c r="I1320" t="s">
        <v>942</v>
      </c>
      <c r="J1320" t="s">
        <v>3</v>
      </c>
      <c r="K1320" t="s">
        <v>943</v>
      </c>
      <c r="L1320">
        <v>1191</v>
      </c>
      <c r="N1320">
        <v>1013</v>
      </c>
      <c r="O1320" t="s">
        <v>904</v>
      </c>
      <c r="P1320" t="s">
        <v>904</v>
      </c>
      <c r="Q1320">
        <v>1</v>
      </c>
      <c r="X1320">
        <v>154</v>
      </c>
      <c r="Y1320">
        <v>0</v>
      </c>
      <c r="Z1320">
        <v>0</v>
      </c>
      <c r="AA1320">
        <v>0</v>
      </c>
      <c r="AB1320">
        <v>8.74</v>
      </c>
      <c r="AC1320">
        <v>0</v>
      </c>
      <c r="AD1320">
        <v>1</v>
      </c>
      <c r="AE1320">
        <v>1</v>
      </c>
      <c r="AF1320" t="s">
        <v>20</v>
      </c>
      <c r="AG1320">
        <v>161.70000000000002</v>
      </c>
      <c r="AH1320">
        <v>2</v>
      </c>
      <c r="AI1320">
        <v>51656108</v>
      </c>
      <c r="AJ1320">
        <v>1146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 x14ac:dyDescent="0.2">
      <c r="A1321">
        <f>ROW(Source!A916)</f>
        <v>916</v>
      </c>
      <c r="B1321">
        <v>51656121</v>
      </c>
      <c r="C1321">
        <v>51656107</v>
      </c>
      <c r="D1321">
        <v>49510905</v>
      </c>
      <c r="E1321">
        <v>70</v>
      </c>
      <c r="F1321">
        <v>1</v>
      </c>
      <c r="G1321">
        <v>1</v>
      </c>
      <c r="H1321">
        <v>1</v>
      </c>
      <c r="I1321" t="s">
        <v>905</v>
      </c>
      <c r="J1321" t="s">
        <v>3</v>
      </c>
      <c r="K1321" t="s">
        <v>906</v>
      </c>
      <c r="L1321">
        <v>1191</v>
      </c>
      <c r="N1321">
        <v>1013</v>
      </c>
      <c r="O1321" t="s">
        <v>904</v>
      </c>
      <c r="P1321" t="s">
        <v>904</v>
      </c>
      <c r="Q1321">
        <v>1</v>
      </c>
      <c r="X1321">
        <v>1.2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2</v>
      </c>
      <c r="AF1321" t="s">
        <v>20</v>
      </c>
      <c r="AG1321">
        <v>1.26</v>
      </c>
      <c r="AH1321">
        <v>2</v>
      </c>
      <c r="AI1321">
        <v>51656109</v>
      </c>
      <c r="AJ1321">
        <v>1147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 x14ac:dyDescent="0.2">
      <c r="A1322">
        <f>ROW(Source!A916)</f>
        <v>916</v>
      </c>
      <c r="B1322">
        <v>51656122</v>
      </c>
      <c r="C1322">
        <v>51656107</v>
      </c>
      <c r="D1322">
        <v>49672573</v>
      </c>
      <c r="E1322">
        <v>1</v>
      </c>
      <c r="F1322">
        <v>1</v>
      </c>
      <c r="G1322">
        <v>1</v>
      </c>
      <c r="H1322">
        <v>2</v>
      </c>
      <c r="I1322" t="s">
        <v>907</v>
      </c>
      <c r="J1322" t="s">
        <v>908</v>
      </c>
      <c r="K1322" t="s">
        <v>909</v>
      </c>
      <c r="L1322">
        <v>1367</v>
      </c>
      <c r="N1322">
        <v>1011</v>
      </c>
      <c r="O1322" t="s">
        <v>910</v>
      </c>
      <c r="P1322" t="s">
        <v>910</v>
      </c>
      <c r="Q1322">
        <v>1</v>
      </c>
      <c r="X1322">
        <v>0.48</v>
      </c>
      <c r="Y1322">
        <v>0</v>
      </c>
      <c r="Z1322">
        <v>115.4</v>
      </c>
      <c r="AA1322">
        <v>13.5</v>
      </c>
      <c r="AB1322">
        <v>0</v>
      </c>
      <c r="AC1322">
        <v>0</v>
      </c>
      <c r="AD1322">
        <v>1</v>
      </c>
      <c r="AE1322">
        <v>0</v>
      </c>
      <c r="AF1322" t="s">
        <v>20</v>
      </c>
      <c r="AG1322">
        <v>0.504</v>
      </c>
      <c r="AH1322">
        <v>2</v>
      </c>
      <c r="AI1322">
        <v>51656110</v>
      </c>
      <c r="AJ1322">
        <v>1148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 x14ac:dyDescent="0.2">
      <c r="A1323">
        <f>ROW(Source!A916)</f>
        <v>916</v>
      </c>
      <c r="B1323">
        <v>51656123</v>
      </c>
      <c r="C1323">
        <v>51656107</v>
      </c>
      <c r="D1323">
        <v>49672703</v>
      </c>
      <c r="E1323">
        <v>1</v>
      </c>
      <c r="F1323">
        <v>1</v>
      </c>
      <c r="G1323">
        <v>1</v>
      </c>
      <c r="H1323">
        <v>2</v>
      </c>
      <c r="I1323" t="s">
        <v>944</v>
      </c>
      <c r="J1323" t="s">
        <v>945</v>
      </c>
      <c r="K1323" t="s">
        <v>946</v>
      </c>
      <c r="L1323">
        <v>1367</v>
      </c>
      <c r="N1323">
        <v>1011</v>
      </c>
      <c r="O1323" t="s">
        <v>910</v>
      </c>
      <c r="P1323" t="s">
        <v>910</v>
      </c>
      <c r="Q1323">
        <v>1</v>
      </c>
      <c r="X1323">
        <v>0.34</v>
      </c>
      <c r="Y1323">
        <v>0</v>
      </c>
      <c r="Z1323">
        <v>6.66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 t="s">
        <v>20</v>
      </c>
      <c r="AG1323">
        <v>0.35700000000000004</v>
      </c>
      <c r="AH1323">
        <v>2</v>
      </c>
      <c r="AI1323">
        <v>51656111</v>
      </c>
      <c r="AJ1323">
        <v>1149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 x14ac:dyDescent="0.2">
      <c r="A1324">
        <f>ROW(Source!A916)</f>
        <v>916</v>
      </c>
      <c r="B1324">
        <v>51656124</v>
      </c>
      <c r="C1324">
        <v>51656107</v>
      </c>
      <c r="D1324">
        <v>49673503</v>
      </c>
      <c r="E1324">
        <v>1</v>
      </c>
      <c r="F1324">
        <v>1</v>
      </c>
      <c r="G1324">
        <v>1</v>
      </c>
      <c r="H1324">
        <v>2</v>
      </c>
      <c r="I1324" t="s">
        <v>914</v>
      </c>
      <c r="J1324" t="s">
        <v>915</v>
      </c>
      <c r="K1324" t="s">
        <v>916</v>
      </c>
      <c r="L1324">
        <v>1367</v>
      </c>
      <c r="N1324">
        <v>1011</v>
      </c>
      <c r="O1324" t="s">
        <v>910</v>
      </c>
      <c r="P1324" t="s">
        <v>910</v>
      </c>
      <c r="Q1324">
        <v>1</v>
      </c>
      <c r="X1324">
        <v>0.72</v>
      </c>
      <c r="Y1324">
        <v>0</v>
      </c>
      <c r="Z1324">
        <v>65.709999999999994</v>
      </c>
      <c r="AA1324">
        <v>11.6</v>
      </c>
      <c r="AB1324">
        <v>0</v>
      </c>
      <c r="AC1324">
        <v>0</v>
      </c>
      <c r="AD1324">
        <v>1</v>
      </c>
      <c r="AE1324">
        <v>0</v>
      </c>
      <c r="AF1324" t="s">
        <v>20</v>
      </c>
      <c r="AG1324">
        <v>0.75600000000000001</v>
      </c>
      <c r="AH1324">
        <v>2</v>
      </c>
      <c r="AI1324">
        <v>51656112</v>
      </c>
      <c r="AJ1324">
        <v>1150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 x14ac:dyDescent="0.2">
      <c r="A1325">
        <f>ROW(Source!A916)</f>
        <v>916</v>
      </c>
      <c r="B1325">
        <v>51656125</v>
      </c>
      <c r="C1325">
        <v>51656107</v>
      </c>
      <c r="D1325">
        <v>49673715</v>
      </c>
      <c r="E1325">
        <v>1</v>
      </c>
      <c r="F1325">
        <v>1</v>
      </c>
      <c r="G1325">
        <v>1</v>
      </c>
      <c r="H1325">
        <v>2</v>
      </c>
      <c r="I1325" t="s">
        <v>926</v>
      </c>
      <c r="J1325" t="s">
        <v>927</v>
      </c>
      <c r="K1325" t="s">
        <v>928</v>
      </c>
      <c r="L1325">
        <v>1367</v>
      </c>
      <c r="N1325">
        <v>1011</v>
      </c>
      <c r="O1325" t="s">
        <v>910</v>
      </c>
      <c r="P1325" t="s">
        <v>910</v>
      </c>
      <c r="Q1325">
        <v>1</v>
      </c>
      <c r="X1325">
        <v>1.54</v>
      </c>
      <c r="Y1325">
        <v>0</v>
      </c>
      <c r="Z1325">
        <v>8.1</v>
      </c>
      <c r="AA1325">
        <v>0</v>
      </c>
      <c r="AB1325">
        <v>0</v>
      </c>
      <c r="AC1325">
        <v>0</v>
      </c>
      <c r="AD1325">
        <v>1</v>
      </c>
      <c r="AE1325">
        <v>0</v>
      </c>
      <c r="AF1325" t="s">
        <v>20</v>
      </c>
      <c r="AG1325">
        <v>1.6170000000000002</v>
      </c>
      <c r="AH1325">
        <v>2</v>
      </c>
      <c r="AI1325">
        <v>51656113</v>
      </c>
      <c r="AJ1325">
        <v>1151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 x14ac:dyDescent="0.2">
      <c r="A1326">
        <f>ROW(Source!A916)</f>
        <v>916</v>
      </c>
      <c r="B1326">
        <v>51656126</v>
      </c>
      <c r="C1326">
        <v>51656107</v>
      </c>
      <c r="D1326">
        <v>49521144</v>
      </c>
      <c r="E1326">
        <v>1</v>
      </c>
      <c r="F1326">
        <v>1</v>
      </c>
      <c r="G1326">
        <v>1</v>
      </c>
      <c r="H1326">
        <v>3</v>
      </c>
      <c r="I1326" t="s">
        <v>947</v>
      </c>
      <c r="J1326" t="s">
        <v>948</v>
      </c>
      <c r="K1326" t="s">
        <v>949</v>
      </c>
      <c r="L1326">
        <v>1348</v>
      </c>
      <c r="N1326">
        <v>1009</v>
      </c>
      <c r="O1326" t="s">
        <v>105</v>
      </c>
      <c r="P1326" t="s">
        <v>105</v>
      </c>
      <c r="Q1326">
        <v>1000</v>
      </c>
      <c r="X1326">
        <v>8.8999999999999995E-4</v>
      </c>
      <c r="Y1326">
        <v>26499</v>
      </c>
      <c r="Z1326">
        <v>0</v>
      </c>
      <c r="AA1326">
        <v>0</v>
      </c>
      <c r="AB1326">
        <v>0</v>
      </c>
      <c r="AC1326">
        <v>0</v>
      </c>
      <c r="AD1326">
        <v>1</v>
      </c>
      <c r="AE1326">
        <v>0</v>
      </c>
      <c r="AF1326" t="s">
        <v>3</v>
      </c>
      <c r="AG1326">
        <v>8.8999999999999995E-4</v>
      </c>
      <c r="AH1326">
        <v>2</v>
      </c>
      <c r="AI1326">
        <v>51656114</v>
      </c>
      <c r="AJ1326">
        <v>1152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 x14ac:dyDescent="0.2">
      <c r="A1327">
        <f>ROW(Source!A916)</f>
        <v>916</v>
      </c>
      <c r="B1327">
        <v>51656127</v>
      </c>
      <c r="C1327">
        <v>51656107</v>
      </c>
      <c r="D1327">
        <v>49524301</v>
      </c>
      <c r="E1327">
        <v>1</v>
      </c>
      <c r="F1327">
        <v>1</v>
      </c>
      <c r="G1327">
        <v>1</v>
      </c>
      <c r="H1327">
        <v>3</v>
      </c>
      <c r="I1327" t="s">
        <v>929</v>
      </c>
      <c r="J1327" t="s">
        <v>930</v>
      </c>
      <c r="K1327" t="s">
        <v>931</v>
      </c>
      <c r="L1327">
        <v>1348</v>
      </c>
      <c r="N1327">
        <v>1009</v>
      </c>
      <c r="O1327" t="s">
        <v>105</v>
      </c>
      <c r="P1327" t="s">
        <v>105</v>
      </c>
      <c r="Q1327">
        <v>1000</v>
      </c>
      <c r="X1327">
        <v>4.4999999999999999E-4</v>
      </c>
      <c r="Y1327">
        <v>10362</v>
      </c>
      <c r="Z1327">
        <v>0</v>
      </c>
      <c r="AA1327">
        <v>0</v>
      </c>
      <c r="AB1327">
        <v>0</v>
      </c>
      <c r="AC1327">
        <v>0</v>
      </c>
      <c r="AD1327">
        <v>1</v>
      </c>
      <c r="AE1327">
        <v>0</v>
      </c>
      <c r="AF1327" t="s">
        <v>3</v>
      </c>
      <c r="AG1327">
        <v>4.4999999999999999E-4</v>
      </c>
      <c r="AH1327">
        <v>2</v>
      </c>
      <c r="AI1327">
        <v>51656115</v>
      </c>
      <c r="AJ1327">
        <v>1153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 x14ac:dyDescent="0.2">
      <c r="A1328">
        <f>ROW(Source!A916)</f>
        <v>916</v>
      </c>
      <c r="B1328">
        <v>51656128</v>
      </c>
      <c r="C1328">
        <v>51656107</v>
      </c>
      <c r="D1328">
        <v>49525488</v>
      </c>
      <c r="E1328">
        <v>1</v>
      </c>
      <c r="F1328">
        <v>1</v>
      </c>
      <c r="G1328">
        <v>1</v>
      </c>
      <c r="H1328">
        <v>3</v>
      </c>
      <c r="I1328" t="s">
        <v>917</v>
      </c>
      <c r="J1328" t="s">
        <v>918</v>
      </c>
      <c r="K1328" t="s">
        <v>919</v>
      </c>
      <c r="L1328">
        <v>1346</v>
      </c>
      <c r="N1328">
        <v>1009</v>
      </c>
      <c r="O1328" t="s">
        <v>920</v>
      </c>
      <c r="P1328" t="s">
        <v>920</v>
      </c>
      <c r="Q1328">
        <v>1</v>
      </c>
      <c r="X1328">
        <v>15</v>
      </c>
      <c r="Y1328">
        <v>9.0399999999999991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0</v>
      </c>
      <c r="AF1328" t="s">
        <v>3</v>
      </c>
      <c r="AG1328">
        <v>15</v>
      </c>
      <c r="AH1328">
        <v>2</v>
      </c>
      <c r="AI1328">
        <v>51656116</v>
      </c>
      <c r="AJ1328">
        <v>1154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 x14ac:dyDescent="0.2">
      <c r="A1329">
        <f>ROW(Source!A916)</f>
        <v>916</v>
      </c>
      <c r="B1329">
        <v>51656129</v>
      </c>
      <c r="C1329">
        <v>51656107</v>
      </c>
      <c r="D1329">
        <v>49526492</v>
      </c>
      <c r="E1329">
        <v>1</v>
      </c>
      <c r="F1329">
        <v>1</v>
      </c>
      <c r="G1329">
        <v>1</v>
      </c>
      <c r="H1329">
        <v>3</v>
      </c>
      <c r="I1329" t="s">
        <v>921</v>
      </c>
      <c r="J1329" t="s">
        <v>922</v>
      </c>
      <c r="K1329" t="s">
        <v>923</v>
      </c>
      <c r="L1329">
        <v>1346</v>
      </c>
      <c r="N1329">
        <v>1009</v>
      </c>
      <c r="O1329" t="s">
        <v>920</v>
      </c>
      <c r="P1329" t="s">
        <v>920</v>
      </c>
      <c r="Q1329">
        <v>1</v>
      </c>
      <c r="X1329">
        <v>8</v>
      </c>
      <c r="Y1329">
        <v>23.09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8</v>
      </c>
      <c r="AH1329">
        <v>2</v>
      </c>
      <c r="AI1329">
        <v>51656117</v>
      </c>
      <c r="AJ1329">
        <v>1155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 x14ac:dyDescent="0.2">
      <c r="A1330">
        <f>ROW(Source!A916)</f>
        <v>916</v>
      </c>
      <c r="B1330">
        <v>51656130</v>
      </c>
      <c r="C1330">
        <v>51656107</v>
      </c>
      <c r="D1330">
        <v>49512814</v>
      </c>
      <c r="E1330">
        <v>70</v>
      </c>
      <c r="F1330">
        <v>1</v>
      </c>
      <c r="G1330">
        <v>1</v>
      </c>
      <c r="H1330">
        <v>3</v>
      </c>
      <c r="I1330" t="s">
        <v>974</v>
      </c>
      <c r="J1330" t="s">
        <v>3</v>
      </c>
      <c r="K1330" t="s">
        <v>975</v>
      </c>
      <c r="L1330">
        <v>1327</v>
      </c>
      <c r="N1330">
        <v>1005</v>
      </c>
      <c r="O1330" t="s">
        <v>52</v>
      </c>
      <c r="P1330" t="s">
        <v>52</v>
      </c>
      <c r="Q1330">
        <v>1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</v>
      </c>
      <c r="AD1330">
        <v>0</v>
      </c>
      <c r="AE1330">
        <v>0</v>
      </c>
      <c r="AF1330" t="s">
        <v>3</v>
      </c>
      <c r="AG1330">
        <v>0</v>
      </c>
      <c r="AH1330">
        <v>3</v>
      </c>
      <c r="AI1330">
        <v>-1</v>
      </c>
      <c r="AJ1330" t="s">
        <v>3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 x14ac:dyDescent="0.2">
      <c r="A1331">
        <f>ROW(Source!A916)</f>
        <v>916</v>
      </c>
      <c r="B1331">
        <v>51656131</v>
      </c>
      <c r="C1331">
        <v>51656107</v>
      </c>
      <c r="D1331">
        <v>49555131</v>
      </c>
      <c r="E1331">
        <v>1</v>
      </c>
      <c r="F1331">
        <v>1</v>
      </c>
      <c r="G1331">
        <v>1</v>
      </c>
      <c r="H1331">
        <v>3</v>
      </c>
      <c r="I1331" t="s">
        <v>950</v>
      </c>
      <c r="J1331" t="s">
        <v>951</v>
      </c>
      <c r="K1331" t="s">
        <v>952</v>
      </c>
      <c r="L1331">
        <v>1348</v>
      </c>
      <c r="N1331">
        <v>1009</v>
      </c>
      <c r="O1331" t="s">
        <v>105</v>
      </c>
      <c r="P1331" t="s">
        <v>105</v>
      </c>
      <c r="Q1331">
        <v>1000</v>
      </c>
      <c r="X1331">
        <v>5.0099999999999997E-3</v>
      </c>
      <c r="Y1331">
        <v>17183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5.0099999999999997E-3</v>
      </c>
      <c r="AH1331">
        <v>2</v>
      </c>
      <c r="AI1331">
        <v>51656118</v>
      </c>
      <c r="AJ1331">
        <v>1156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 x14ac:dyDescent="0.2">
      <c r="A1332">
        <f>ROW(Source!A916)</f>
        <v>916</v>
      </c>
      <c r="B1332">
        <v>51656132</v>
      </c>
      <c r="C1332">
        <v>51656107</v>
      </c>
      <c r="D1332">
        <v>49514607</v>
      </c>
      <c r="E1332">
        <v>70</v>
      </c>
      <c r="F1332">
        <v>1</v>
      </c>
      <c r="G1332">
        <v>1</v>
      </c>
      <c r="H1332">
        <v>3</v>
      </c>
      <c r="I1332" t="s">
        <v>976</v>
      </c>
      <c r="J1332" t="s">
        <v>3</v>
      </c>
      <c r="K1332" t="s">
        <v>977</v>
      </c>
      <c r="L1332">
        <v>1327</v>
      </c>
      <c r="N1332">
        <v>1005</v>
      </c>
      <c r="O1332" t="s">
        <v>52</v>
      </c>
      <c r="P1332" t="s">
        <v>52</v>
      </c>
      <c r="Q1332">
        <v>1</v>
      </c>
      <c r="X1332">
        <v>100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 t="s">
        <v>3</v>
      </c>
      <c r="AG1332">
        <v>100</v>
      </c>
      <c r="AH1332">
        <v>3</v>
      </c>
      <c r="AI1332">
        <v>-1</v>
      </c>
      <c r="AJ1332" t="s">
        <v>3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 x14ac:dyDescent="0.2">
      <c r="A1333">
        <f>ROW(Source!A916)</f>
        <v>916</v>
      </c>
      <c r="B1333">
        <v>51656133</v>
      </c>
      <c r="C1333">
        <v>51656107</v>
      </c>
      <c r="D1333">
        <v>49514616</v>
      </c>
      <c r="E1333">
        <v>70</v>
      </c>
      <c r="F1333">
        <v>1</v>
      </c>
      <c r="G1333">
        <v>1</v>
      </c>
      <c r="H1333">
        <v>3</v>
      </c>
      <c r="I1333" t="s">
        <v>978</v>
      </c>
      <c r="J1333" t="s">
        <v>3</v>
      </c>
      <c r="K1333" t="s">
        <v>979</v>
      </c>
      <c r="L1333">
        <v>1346</v>
      </c>
      <c r="N1333">
        <v>1009</v>
      </c>
      <c r="O1333" t="s">
        <v>920</v>
      </c>
      <c r="P1333" t="s">
        <v>920</v>
      </c>
      <c r="Q1333">
        <v>1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</v>
      </c>
      <c r="AD1333">
        <v>0</v>
      </c>
      <c r="AE1333">
        <v>0</v>
      </c>
      <c r="AF1333" t="s">
        <v>3</v>
      </c>
      <c r="AG1333">
        <v>0</v>
      </c>
      <c r="AH1333">
        <v>3</v>
      </c>
      <c r="AI1333">
        <v>-1</v>
      </c>
      <c r="AJ1333" t="s">
        <v>3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 x14ac:dyDescent="0.2">
      <c r="A1334">
        <f>ROW(Source!A916)</f>
        <v>916</v>
      </c>
      <c r="B1334">
        <v>51656134</v>
      </c>
      <c r="C1334">
        <v>51656107</v>
      </c>
      <c r="D1334">
        <v>49514616</v>
      </c>
      <c r="E1334">
        <v>70</v>
      </c>
      <c r="F1334">
        <v>1</v>
      </c>
      <c r="G1334">
        <v>1</v>
      </c>
      <c r="H1334">
        <v>3</v>
      </c>
      <c r="I1334" t="s">
        <v>978</v>
      </c>
      <c r="J1334" t="s">
        <v>3</v>
      </c>
      <c r="K1334" t="s">
        <v>980</v>
      </c>
      <c r="L1334">
        <v>1371</v>
      </c>
      <c r="N1334">
        <v>1013</v>
      </c>
      <c r="O1334" t="s">
        <v>17</v>
      </c>
      <c r="P1334" t="s">
        <v>17</v>
      </c>
      <c r="Q1334">
        <v>1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</v>
      </c>
      <c r="AD1334">
        <v>0</v>
      </c>
      <c r="AE1334">
        <v>0</v>
      </c>
      <c r="AF1334" t="s">
        <v>3</v>
      </c>
      <c r="AG1334">
        <v>0</v>
      </c>
      <c r="AH1334">
        <v>3</v>
      </c>
      <c r="AI1334">
        <v>-1</v>
      </c>
      <c r="AJ1334" t="s">
        <v>3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 x14ac:dyDescent="0.2">
      <c r="A1335">
        <f>ROW(Source!A916)</f>
        <v>916</v>
      </c>
      <c r="B1335">
        <v>51656135</v>
      </c>
      <c r="C1335">
        <v>51656107</v>
      </c>
      <c r="D1335">
        <v>49514677</v>
      </c>
      <c r="E1335">
        <v>70</v>
      </c>
      <c r="F1335">
        <v>1</v>
      </c>
      <c r="G1335">
        <v>1</v>
      </c>
      <c r="H1335">
        <v>3</v>
      </c>
      <c r="I1335" t="s">
        <v>981</v>
      </c>
      <c r="J1335" t="s">
        <v>3</v>
      </c>
      <c r="K1335" t="s">
        <v>982</v>
      </c>
      <c r="L1335">
        <v>1371</v>
      </c>
      <c r="N1335">
        <v>1013</v>
      </c>
      <c r="O1335" t="s">
        <v>17</v>
      </c>
      <c r="P1335" t="s">
        <v>17</v>
      </c>
      <c r="Q1335">
        <v>1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</v>
      </c>
      <c r="AD1335">
        <v>0</v>
      </c>
      <c r="AE1335">
        <v>0</v>
      </c>
      <c r="AF1335" t="s">
        <v>3</v>
      </c>
      <c r="AG1335">
        <v>0</v>
      </c>
      <c r="AH1335">
        <v>3</v>
      </c>
      <c r="AI1335">
        <v>-1</v>
      </c>
      <c r="AJ1335" t="s">
        <v>3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 x14ac:dyDescent="0.2">
      <c r="A1336">
        <f>ROW(Source!A916)</f>
        <v>916</v>
      </c>
      <c r="B1336">
        <v>51656136</v>
      </c>
      <c r="C1336">
        <v>51656107</v>
      </c>
      <c r="D1336">
        <v>49514711</v>
      </c>
      <c r="E1336">
        <v>70</v>
      </c>
      <c r="F1336">
        <v>1</v>
      </c>
      <c r="G1336">
        <v>1</v>
      </c>
      <c r="H1336">
        <v>3</v>
      </c>
      <c r="I1336" t="s">
        <v>983</v>
      </c>
      <c r="J1336" t="s">
        <v>3</v>
      </c>
      <c r="K1336" t="s">
        <v>984</v>
      </c>
      <c r="L1336">
        <v>1371</v>
      </c>
      <c r="N1336">
        <v>1013</v>
      </c>
      <c r="O1336" t="s">
        <v>17</v>
      </c>
      <c r="P1336" t="s">
        <v>17</v>
      </c>
      <c r="Q1336">
        <v>1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</v>
      </c>
      <c r="AD1336">
        <v>0</v>
      </c>
      <c r="AE1336">
        <v>0</v>
      </c>
      <c r="AF1336" t="s">
        <v>3</v>
      </c>
      <c r="AG1336">
        <v>0</v>
      </c>
      <c r="AH1336">
        <v>3</v>
      </c>
      <c r="AI1336">
        <v>-1</v>
      </c>
      <c r="AJ1336" t="s">
        <v>3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 x14ac:dyDescent="0.2">
      <c r="A1337">
        <f>ROW(Source!A918)</f>
        <v>918</v>
      </c>
      <c r="B1337">
        <v>51656152</v>
      </c>
      <c r="C1337">
        <v>51656138</v>
      </c>
      <c r="D1337">
        <v>49510719</v>
      </c>
      <c r="E1337">
        <v>70</v>
      </c>
      <c r="F1337">
        <v>1</v>
      </c>
      <c r="G1337">
        <v>1</v>
      </c>
      <c r="H1337">
        <v>1</v>
      </c>
      <c r="I1337" t="s">
        <v>942</v>
      </c>
      <c r="J1337" t="s">
        <v>3</v>
      </c>
      <c r="K1337" t="s">
        <v>943</v>
      </c>
      <c r="L1337">
        <v>1191</v>
      </c>
      <c r="N1337">
        <v>1013</v>
      </c>
      <c r="O1337" t="s">
        <v>904</v>
      </c>
      <c r="P1337" t="s">
        <v>904</v>
      </c>
      <c r="Q1337">
        <v>1</v>
      </c>
      <c r="X1337">
        <v>141</v>
      </c>
      <c r="Y1337">
        <v>0</v>
      </c>
      <c r="Z1337">
        <v>0</v>
      </c>
      <c r="AA1337">
        <v>0</v>
      </c>
      <c r="AB1337">
        <v>8.74</v>
      </c>
      <c r="AC1337">
        <v>0</v>
      </c>
      <c r="AD1337">
        <v>1</v>
      </c>
      <c r="AE1337">
        <v>1</v>
      </c>
      <c r="AF1337" t="s">
        <v>20</v>
      </c>
      <c r="AG1337">
        <v>148.05000000000001</v>
      </c>
      <c r="AH1337">
        <v>2</v>
      </c>
      <c r="AI1337">
        <v>51656139</v>
      </c>
      <c r="AJ1337">
        <v>1158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 x14ac:dyDescent="0.2">
      <c r="A1338">
        <f>ROW(Source!A918)</f>
        <v>918</v>
      </c>
      <c r="B1338">
        <v>51656153</v>
      </c>
      <c r="C1338">
        <v>51656138</v>
      </c>
      <c r="D1338">
        <v>49510905</v>
      </c>
      <c r="E1338">
        <v>70</v>
      </c>
      <c r="F1338">
        <v>1</v>
      </c>
      <c r="G1338">
        <v>1</v>
      </c>
      <c r="H1338">
        <v>1</v>
      </c>
      <c r="I1338" t="s">
        <v>905</v>
      </c>
      <c r="J1338" t="s">
        <v>3</v>
      </c>
      <c r="K1338" t="s">
        <v>906</v>
      </c>
      <c r="L1338">
        <v>1191</v>
      </c>
      <c r="N1338">
        <v>1013</v>
      </c>
      <c r="O1338" t="s">
        <v>904</v>
      </c>
      <c r="P1338" t="s">
        <v>904</v>
      </c>
      <c r="Q1338">
        <v>1</v>
      </c>
      <c r="X1338">
        <v>0.94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2</v>
      </c>
      <c r="AF1338" t="s">
        <v>20</v>
      </c>
      <c r="AG1338">
        <v>0.98699999999999999</v>
      </c>
      <c r="AH1338">
        <v>2</v>
      </c>
      <c r="AI1338">
        <v>51656140</v>
      </c>
      <c r="AJ1338">
        <v>1159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 x14ac:dyDescent="0.2">
      <c r="A1339">
        <f>ROW(Source!A918)</f>
        <v>918</v>
      </c>
      <c r="B1339">
        <v>51656154</v>
      </c>
      <c r="C1339">
        <v>51656138</v>
      </c>
      <c r="D1339">
        <v>49672573</v>
      </c>
      <c r="E1339">
        <v>1</v>
      </c>
      <c r="F1339">
        <v>1</v>
      </c>
      <c r="G1339">
        <v>1</v>
      </c>
      <c r="H1339">
        <v>2</v>
      </c>
      <c r="I1339" t="s">
        <v>907</v>
      </c>
      <c r="J1339" t="s">
        <v>908</v>
      </c>
      <c r="K1339" t="s">
        <v>909</v>
      </c>
      <c r="L1339">
        <v>1367</v>
      </c>
      <c r="N1339">
        <v>1011</v>
      </c>
      <c r="O1339" t="s">
        <v>910</v>
      </c>
      <c r="P1339" t="s">
        <v>910</v>
      </c>
      <c r="Q1339">
        <v>1</v>
      </c>
      <c r="X1339">
        <v>0.38</v>
      </c>
      <c r="Y1339">
        <v>0</v>
      </c>
      <c r="Z1339">
        <v>115.4</v>
      </c>
      <c r="AA1339">
        <v>13.5</v>
      </c>
      <c r="AB1339">
        <v>0</v>
      </c>
      <c r="AC1339">
        <v>0</v>
      </c>
      <c r="AD1339">
        <v>1</v>
      </c>
      <c r="AE1339">
        <v>0</v>
      </c>
      <c r="AF1339" t="s">
        <v>20</v>
      </c>
      <c r="AG1339">
        <v>0.39900000000000002</v>
      </c>
      <c r="AH1339">
        <v>2</v>
      </c>
      <c r="AI1339">
        <v>51656141</v>
      </c>
      <c r="AJ1339">
        <v>1160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 x14ac:dyDescent="0.2">
      <c r="A1340">
        <f>ROW(Source!A918)</f>
        <v>918</v>
      </c>
      <c r="B1340">
        <v>51656155</v>
      </c>
      <c r="C1340">
        <v>51656138</v>
      </c>
      <c r="D1340">
        <v>49672703</v>
      </c>
      <c r="E1340">
        <v>1</v>
      </c>
      <c r="F1340">
        <v>1</v>
      </c>
      <c r="G1340">
        <v>1</v>
      </c>
      <c r="H1340">
        <v>2</v>
      </c>
      <c r="I1340" t="s">
        <v>944</v>
      </c>
      <c r="J1340" t="s">
        <v>945</v>
      </c>
      <c r="K1340" t="s">
        <v>946</v>
      </c>
      <c r="L1340">
        <v>1367</v>
      </c>
      <c r="N1340">
        <v>1011</v>
      </c>
      <c r="O1340" t="s">
        <v>910</v>
      </c>
      <c r="P1340" t="s">
        <v>910</v>
      </c>
      <c r="Q1340">
        <v>1</v>
      </c>
      <c r="X1340">
        <v>0.34</v>
      </c>
      <c r="Y1340">
        <v>0</v>
      </c>
      <c r="Z1340">
        <v>6.66</v>
      </c>
      <c r="AA1340">
        <v>0</v>
      </c>
      <c r="AB1340">
        <v>0</v>
      </c>
      <c r="AC1340">
        <v>0</v>
      </c>
      <c r="AD1340">
        <v>1</v>
      </c>
      <c r="AE1340">
        <v>0</v>
      </c>
      <c r="AF1340" t="s">
        <v>20</v>
      </c>
      <c r="AG1340">
        <v>0.35700000000000004</v>
      </c>
      <c r="AH1340">
        <v>2</v>
      </c>
      <c r="AI1340">
        <v>51656142</v>
      </c>
      <c r="AJ1340">
        <v>1161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 x14ac:dyDescent="0.2">
      <c r="A1341">
        <f>ROW(Source!A918)</f>
        <v>918</v>
      </c>
      <c r="B1341">
        <v>51656156</v>
      </c>
      <c r="C1341">
        <v>51656138</v>
      </c>
      <c r="D1341">
        <v>49673503</v>
      </c>
      <c r="E1341">
        <v>1</v>
      </c>
      <c r="F1341">
        <v>1</v>
      </c>
      <c r="G1341">
        <v>1</v>
      </c>
      <c r="H1341">
        <v>2</v>
      </c>
      <c r="I1341" t="s">
        <v>914</v>
      </c>
      <c r="J1341" t="s">
        <v>915</v>
      </c>
      <c r="K1341" t="s">
        <v>916</v>
      </c>
      <c r="L1341">
        <v>1367</v>
      </c>
      <c r="N1341">
        <v>1011</v>
      </c>
      <c r="O1341" t="s">
        <v>910</v>
      </c>
      <c r="P1341" t="s">
        <v>910</v>
      </c>
      <c r="Q1341">
        <v>1</v>
      </c>
      <c r="X1341">
        <v>0.56000000000000005</v>
      </c>
      <c r="Y1341">
        <v>0</v>
      </c>
      <c r="Z1341">
        <v>65.709999999999994</v>
      </c>
      <c r="AA1341">
        <v>11.6</v>
      </c>
      <c r="AB1341">
        <v>0</v>
      </c>
      <c r="AC1341">
        <v>0</v>
      </c>
      <c r="AD1341">
        <v>1</v>
      </c>
      <c r="AE1341">
        <v>0</v>
      </c>
      <c r="AF1341" t="s">
        <v>20</v>
      </c>
      <c r="AG1341">
        <v>0.58800000000000008</v>
      </c>
      <c r="AH1341">
        <v>2</v>
      </c>
      <c r="AI1341">
        <v>51656143</v>
      </c>
      <c r="AJ1341">
        <v>1162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 x14ac:dyDescent="0.2">
      <c r="A1342">
        <f>ROW(Source!A918)</f>
        <v>918</v>
      </c>
      <c r="B1342">
        <v>51656157</v>
      </c>
      <c r="C1342">
        <v>51656138</v>
      </c>
      <c r="D1342">
        <v>49673715</v>
      </c>
      <c r="E1342">
        <v>1</v>
      </c>
      <c r="F1342">
        <v>1</v>
      </c>
      <c r="G1342">
        <v>1</v>
      </c>
      <c r="H1342">
        <v>2</v>
      </c>
      <c r="I1342" t="s">
        <v>926</v>
      </c>
      <c r="J1342" t="s">
        <v>927</v>
      </c>
      <c r="K1342" t="s">
        <v>928</v>
      </c>
      <c r="L1342">
        <v>1367</v>
      </c>
      <c r="N1342">
        <v>1011</v>
      </c>
      <c r="O1342" t="s">
        <v>910</v>
      </c>
      <c r="P1342" t="s">
        <v>910</v>
      </c>
      <c r="Q1342">
        <v>1</v>
      </c>
      <c r="X1342">
        <v>1.4</v>
      </c>
      <c r="Y1342">
        <v>0</v>
      </c>
      <c r="Z1342">
        <v>8.1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 t="s">
        <v>20</v>
      </c>
      <c r="AG1342">
        <v>1.47</v>
      </c>
      <c r="AH1342">
        <v>2</v>
      </c>
      <c r="AI1342">
        <v>51656144</v>
      </c>
      <c r="AJ1342">
        <v>1163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 x14ac:dyDescent="0.2">
      <c r="A1343">
        <f>ROW(Source!A918)</f>
        <v>918</v>
      </c>
      <c r="B1343">
        <v>51656158</v>
      </c>
      <c r="C1343">
        <v>51656138</v>
      </c>
      <c r="D1343">
        <v>49521144</v>
      </c>
      <c r="E1343">
        <v>1</v>
      </c>
      <c r="F1343">
        <v>1</v>
      </c>
      <c r="G1343">
        <v>1</v>
      </c>
      <c r="H1343">
        <v>3</v>
      </c>
      <c r="I1343" t="s">
        <v>947</v>
      </c>
      <c r="J1343" t="s">
        <v>948</v>
      </c>
      <c r="K1343" t="s">
        <v>949</v>
      </c>
      <c r="L1343">
        <v>1348</v>
      </c>
      <c r="N1343">
        <v>1009</v>
      </c>
      <c r="O1343" t="s">
        <v>105</v>
      </c>
      <c r="P1343" t="s">
        <v>105</v>
      </c>
      <c r="Q1343">
        <v>1000</v>
      </c>
      <c r="X1343">
        <v>8.8999999999999995E-4</v>
      </c>
      <c r="Y1343">
        <v>26499</v>
      </c>
      <c r="Z1343">
        <v>0</v>
      </c>
      <c r="AA1343">
        <v>0</v>
      </c>
      <c r="AB1343">
        <v>0</v>
      </c>
      <c r="AC1343">
        <v>0</v>
      </c>
      <c r="AD1343">
        <v>1</v>
      </c>
      <c r="AE1343">
        <v>0</v>
      </c>
      <c r="AF1343" t="s">
        <v>3</v>
      </c>
      <c r="AG1343">
        <v>8.8999999999999995E-4</v>
      </c>
      <c r="AH1343">
        <v>2</v>
      </c>
      <c r="AI1343">
        <v>51656145</v>
      </c>
      <c r="AJ1343">
        <v>1164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 x14ac:dyDescent="0.2">
      <c r="A1344">
        <f>ROW(Source!A918)</f>
        <v>918</v>
      </c>
      <c r="B1344">
        <v>51656159</v>
      </c>
      <c r="C1344">
        <v>51656138</v>
      </c>
      <c r="D1344">
        <v>49524301</v>
      </c>
      <c r="E1344">
        <v>1</v>
      </c>
      <c r="F1344">
        <v>1</v>
      </c>
      <c r="G1344">
        <v>1</v>
      </c>
      <c r="H1344">
        <v>3</v>
      </c>
      <c r="I1344" t="s">
        <v>929</v>
      </c>
      <c r="J1344" t="s">
        <v>930</v>
      </c>
      <c r="K1344" t="s">
        <v>931</v>
      </c>
      <c r="L1344">
        <v>1348</v>
      </c>
      <c r="N1344">
        <v>1009</v>
      </c>
      <c r="O1344" t="s">
        <v>105</v>
      </c>
      <c r="P1344" t="s">
        <v>105</v>
      </c>
      <c r="Q1344">
        <v>1000</v>
      </c>
      <c r="X1344">
        <v>4.0999999999999999E-4</v>
      </c>
      <c r="Y1344">
        <v>10362</v>
      </c>
      <c r="Z1344">
        <v>0</v>
      </c>
      <c r="AA1344">
        <v>0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4.0999999999999999E-4</v>
      </c>
      <c r="AH1344">
        <v>2</v>
      </c>
      <c r="AI1344">
        <v>51656146</v>
      </c>
      <c r="AJ1344">
        <v>1165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 x14ac:dyDescent="0.2">
      <c r="A1345">
        <f>ROW(Source!A918)</f>
        <v>918</v>
      </c>
      <c r="B1345">
        <v>51656160</v>
      </c>
      <c r="C1345">
        <v>51656138</v>
      </c>
      <c r="D1345">
        <v>49525488</v>
      </c>
      <c r="E1345">
        <v>1</v>
      </c>
      <c r="F1345">
        <v>1</v>
      </c>
      <c r="G1345">
        <v>1</v>
      </c>
      <c r="H1345">
        <v>3</v>
      </c>
      <c r="I1345" t="s">
        <v>917</v>
      </c>
      <c r="J1345" t="s">
        <v>918</v>
      </c>
      <c r="K1345" t="s">
        <v>919</v>
      </c>
      <c r="L1345">
        <v>1346</v>
      </c>
      <c r="N1345">
        <v>1009</v>
      </c>
      <c r="O1345" t="s">
        <v>920</v>
      </c>
      <c r="P1345" t="s">
        <v>920</v>
      </c>
      <c r="Q1345">
        <v>1</v>
      </c>
      <c r="X1345">
        <v>15</v>
      </c>
      <c r="Y1345">
        <v>9.0399999999999991</v>
      </c>
      <c r="Z1345">
        <v>0</v>
      </c>
      <c r="AA1345">
        <v>0</v>
      </c>
      <c r="AB1345">
        <v>0</v>
      </c>
      <c r="AC1345">
        <v>0</v>
      </c>
      <c r="AD1345">
        <v>1</v>
      </c>
      <c r="AE1345">
        <v>0</v>
      </c>
      <c r="AF1345" t="s">
        <v>3</v>
      </c>
      <c r="AG1345">
        <v>15</v>
      </c>
      <c r="AH1345">
        <v>2</v>
      </c>
      <c r="AI1345">
        <v>51656147</v>
      </c>
      <c r="AJ1345">
        <v>1166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 x14ac:dyDescent="0.2">
      <c r="A1346">
        <f>ROW(Source!A918)</f>
        <v>918</v>
      </c>
      <c r="B1346">
        <v>51656161</v>
      </c>
      <c r="C1346">
        <v>51656138</v>
      </c>
      <c r="D1346">
        <v>49526492</v>
      </c>
      <c r="E1346">
        <v>1</v>
      </c>
      <c r="F1346">
        <v>1</v>
      </c>
      <c r="G1346">
        <v>1</v>
      </c>
      <c r="H1346">
        <v>3</v>
      </c>
      <c r="I1346" t="s">
        <v>921</v>
      </c>
      <c r="J1346" t="s">
        <v>922</v>
      </c>
      <c r="K1346" t="s">
        <v>923</v>
      </c>
      <c r="L1346">
        <v>1346</v>
      </c>
      <c r="N1346">
        <v>1009</v>
      </c>
      <c r="O1346" t="s">
        <v>920</v>
      </c>
      <c r="P1346" t="s">
        <v>920</v>
      </c>
      <c r="Q1346">
        <v>1</v>
      </c>
      <c r="X1346">
        <v>8</v>
      </c>
      <c r="Y1346">
        <v>23.09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8</v>
      </c>
      <c r="AH1346">
        <v>2</v>
      </c>
      <c r="AI1346">
        <v>51656148</v>
      </c>
      <c r="AJ1346">
        <v>1167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 x14ac:dyDescent="0.2">
      <c r="A1347">
        <f>ROW(Source!A918)</f>
        <v>918</v>
      </c>
      <c r="B1347">
        <v>51656162</v>
      </c>
      <c r="C1347">
        <v>51656138</v>
      </c>
      <c r="D1347">
        <v>49512814</v>
      </c>
      <c r="E1347">
        <v>70</v>
      </c>
      <c r="F1347">
        <v>1</v>
      </c>
      <c r="G1347">
        <v>1</v>
      </c>
      <c r="H1347">
        <v>3</v>
      </c>
      <c r="I1347" t="s">
        <v>974</v>
      </c>
      <c r="J1347" t="s">
        <v>3</v>
      </c>
      <c r="K1347" t="s">
        <v>975</v>
      </c>
      <c r="L1347">
        <v>1327</v>
      </c>
      <c r="N1347">
        <v>1005</v>
      </c>
      <c r="O1347" t="s">
        <v>52</v>
      </c>
      <c r="P1347" t="s">
        <v>52</v>
      </c>
      <c r="Q1347">
        <v>1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</v>
      </c>
      <c r="AD1347">
        <v>0</v>
      </c>
      <c r="AE1347">
        <v>0</v>
      </c>
      <c r="AF1347" t="s">
        <v>3</v>
      </c>
      <c r="AG1347">
        <v>0</v>
      </c>
      <c r="AH1347">
        <v>3</v>
      </c>
      <c r="AI1347">
        <v>-1</v>
      </c>
      <c r="AJ1347" t="s">
        <v>3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 x14ac:dyDescent="0.2">
      <c r="A1348">
        <f>ROW(Source!A918)</f>
        <v>918</v>
      </c>
      <c r="B1348">
        <v>51656163</v>
      </c>
      <c r="C1348">
        <v>51656138</v>
      </c>
      <c r="D1348">
        <v>49555131</v>
      </c>
      <c r="E1348">
        <v>1</v>
      </c>
      <c r="F1348">
        <v>1</v>
      </c>
      <c r="G1348">
        <v>1</v>
      </c>
      <c r="H1348">
        <v>3</v>
      </c>
      <c r="I1348" t="s">
        <v>950</v>
      </c>
      <c r="J1348" t="s">
        <v>951</v>
      </c>
      <c r="K1348" t="s">
        <v>952</v>
      </c>
      <c r="L1348">
        <v>1348</v>
      </c>
      <c r="N1348">
        <v>1009</v>
      </c>
      <c r="O1348" t="s">
        <v>105</v>
      </c>
      <c r="P1348" t="s">
        <v>105</v>
      </c>
      <c r="Q1348">
        <v>1000</v>
      </c>
      <c r="X1348">
        <v>5.0099999999999997E-3</v>
      </c>
      <c r="Y1348">
        <v>17183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0</v>
      </c>
      <c r="AF1348" t="s">
        <v>3</v>
      </c>
      <c r="AG1348">
        <v>5.0099999999999997E-3</v>
      </c>
      <c r="AH1348">
        <v>2</v>
      </c>
      <c r="AI1348">
        <v>51656149</v>
      </c>
      <c r="AJ1348">
        <v>1168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 x14ac:dyDescent="0.2">
      <c r="A1349">
        <f>ROW(Source!A918)</f>
        <v>918</v>
      </c>
      <c r="B1349">
        <v>51656164</v>
      </c>
      <c r="C1349">
        <v>51656138</v>
      </c>
      <c r="D1349">
        <v>49514607</v>
      </c>
      <c r="E1349">
        <v>70</v>
      </c>
      <c r="F1349">
        <v>1</v>
      </c>
      <c r="G1349">
        <v>1</v>
      </c>
      <c r="H1349">
        <v>3</v>
      </c>
      <c r="I1349" t="s">
        <v>976</v>
      </c>
      <c r="J1349" t="s">
        <v>3</v>
      </c>
      <c r="K1349" t="s">
        <v>977</v>
      </c>
      <c r="L1349">
        <v>1327</v>
      </c>
      <c r="N1349">
        <v>1005</v>
      </c>
      <c r="O1349" t="s">
        <v>52</v>
      </c>
      <c r="P1349" t="s">
        <v>52</v>
      </c>
      <c r="Q1349">
        <v>1</v>
      </c>
      <c r="X1349">
        <v>100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 t="s">
        <v>3</v>
      </c>
      <c r="AG1349">
        <v>100</v>
      </c>
      <c r="AH1349">
        <v>3</v>
      </c>
      <c r="AI1349">
        <v>-1</v>
      </c>
      <c r="AJ1349" t="s">
        <v>3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 x14ac:dyDescent="0.2">
      <c r="A1350">
        <f>ROW(Source!A918)</f>
        <v>918</v>
      </c>
      <c r="B1350">
        <v>51656165</v>
      </c>
      <c r="C1350">
        <v>51656138</v>
      </c>
      <c r="D1350">
        <v>49514616</v>
      </c>
      <c r="E1350">
        <v>70</v>
      </c>
      <c r="F1350">
        <v>1</v>
      </c>
      <c r="G1350">
        <v>1</v>
      </c>
      <c r="H1350">
        <v>3</v>
      </c>
      <c r="I1350" t="s">
        <v>978</v>
      </c>
      <c r="J1350" t="s">
        <v>3</v>
      </c>
      <c r="K1350" t="s">
        <v>979</v>
      </c>
      <c r="L1350">
        <v>1346</v>
      </c>
      <c r="N1350">
        <v>1009</v>
      </c>
      <c r="O1350" t="s">
        <v>920</v>
      </c>
      <c r="P1350" t="s">
        <v>920</v>
      </c>
      <c r="Q1350">
        <v>1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</v>
      </c>
      <c r="AD1350">
        <v>0</v>
      </c>
      <c r="AE1350">
        <v>0</v>
      </c>
      <c r="AF1350" t="s">
        <v>3</v>
      </c>
      <c r="AG1350">
        <v>0</v>
      </c>
      <c r="AH1350">
        <v>3</v>
      </c>
      <c r="AI1350">
        <v>-1</v>
      </c>
      <c r="AJ1350" t="s">
        <v>3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 x14ac:dyDescent="0.2">
      <c r="A1351">
        <f>ROW(Source!A918)</f>
        <v>918</v>
      </c>
      <c r="B1351">
        <v>51656166</v>
      </c>
      <c r="C1351">
        <v>51656138</v>
      </c>
      <c r="D1351">
        <v>49514616</v>
      </c>
      <c r="E1351">
        <v>70</v>
      </c>
      <c r="F1351">
        <v>1</v>
      </c>
      <c r="G1351">
        <v>1</v>
      </c>
      <c r="H1351">
        <v>3</v>
      </c>
      <c r="I1351" t="s">
        <v>978</v>
      </c>
      <c r="J1351" t="s">
        <v>3</v>
      </c>
      <c r="K1351" t="s">
        <v>980</v>
      </c>
      <c r="L1351">
        <v>1371</v>
      </c>
      <c r="N1351">
        <v>1013</v>
      </c>
      <c r="O1351" t="s">
        <v>17</v>
      </c>
      <c r="P1351" t="s">
        <v>17</v>
      </c>
      <c r="Q1351">
        <v>1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 t="s">
        <v>3</v>
      </c>
      <c r="AG1351">
        <v>0</v>
      </c>
      <c r="AH1351">
        <v>3</v>
      </c>
      <c r="AI1351">
        <v>-1</v>
      </c>
      <c r="AJ1351" t="s">
        <v>3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 x14ac:dyDescent="0.2">
      <c r="A1352">
        <f>ROW(Source!A918)</f>
        <v>918</v>
      </c>
      <c r="B1352">
        <v>51656167</v>
      </c>
      <c r="C1352">
        <v>51656138</v>
      </c>
      <c r="D1352">
        <v>49514677</v>
      </c>
      <c r="E1352">
        <v>70</v>
      </c>
      <c r="F1352">
        <v>1</v>
      </c>
      <c r="G1352">
        <v>1</v>
      </c>
      <c r="H1352">
        <v>3</v>
      </c>
      <c r="I1352" t="s">
        <v>981</v>
      </c>
      <c r="J1352" t="s">
        <v>3</v>
      </c>
      <c r="K1352" t="s">
        <v>982</v>
      </c>
      <c r="L1352">
        <v>1371</v>
      </c>
      <c r="N1352">
        <v>1013</v>
      </c>
      <c r="O1352" t="s">
        <v>17</v>
      </c>
      <c r="P1352" t="s">
        <v>17</v>
      </c>
      <c r="Q1352">
        <v>1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0</v>
      </c>
      <c r="AF1352" t="s">
        <v>3</v>
      </c>
      <c r="AG1352">
        <v>0</v>
      </c>
      <c r="AH1352">
        <v>3</v>
      </c>
      <c r="AI1352">
        <v>-1</v>
      </c>
      <c r="AJ1352" t="s">
        <v>3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 x14ac:dyDescent="0.2">
      <c r="A1353">
        <f>ROW(Source!A918)</f>
        <v>918</v>
      </c>
      <c r="B1353">
        <v>51656168</v>
      </c>
      <c r="C1353">
        <v>51656138</v>
      </c>
      <c r="D1353">
        <v>49514711</v>
      </c>
      <c r="E1353">
        <v>70</v>
      </c>
      <c r="F1353">
        <v>1</v>
      </c>
      <c r="G1353">
        <v>1</v>
      </c>
      <c r="H1353">
        <v>3</v>
      </c>
      <c r="I1353" t="s">
        <v>983</v>
      </c>
      <c r="J1353" t="s">
        <v>3</v>
      </c>
      <c r="K1353" t="s">
        <v>984</v>
      </c>
      <c r="L1353">
        <v>1371</v>
      </c>
      <c r="N1353">
        <v>1013</v>
      </c>
      <c r="O1353" t="s">
        <v>17</v>
      </c>
      <c r="P1353" t="s">
        <v>17</v>
      </c>
      <c r="Q1353">
        <v>1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</v>
      </c>
      <c r="AD1353">
        <v>0</v>
      </c>
      <c r="AE1353">
        <v>0</v>
      </c>
      <c r="AF1353" t="s">
        <v>3</v>
      </c>
      <c r="AG1353">
        <v>0</v>
      </c>
      <c r="AH1353">
        <v>3</v>
      </c>
      <c r="AI1353">
        <v>-1</v>
      </c>
      <c r="AJ1353" t="s">
        <v>3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 x14ac:dyDescent="0.2">
      <c r="A1354">
        <f>ROW(Source!A921)</f>
        <v>921</v>
      </c>
      <c r="B1354">
        <v>51656185</v>
      </c>
      <c r="C1354">
        <v>51656171</v>
      </c>
      <c r="D1354">
        <v>49510719</v>
      </c>
      <c r="E1354">
        <v>70</v>
      </c>
      <c r="F1354">
        <v>1</v>
      </c>
      <c r="G1354">
        <v>1</v>
      </c>
      <c r="H1354">
        <v>1</v>
      </c>
      <c r="I1354" t="s">
        <v>942</v>
      </c>
      <c r="J1354" t="s">
        <v>3</v>
      </c>
      <c r="K1354" t="s">
        <v>943</v>
      </c>
      <c r="L1354">
        <v>1191</v>
      </c>
      <c r="N1354">
        <v>1013</v>
      </c>
      <c r="O1354" t="s">
        <v>904</v>
      </c>
      <c r="P1354" t="s">
        <v>904</v>
      </c>
      <c r="Q1354">
        <v>1</v>
      </c>
      <c r="X1354">
        <v>141</v>
      </c>
      <c r="Y1354">
        <v>0</v>
      </c>
      <c r="Z1354">
        <v>0</v>
      </c>
      <c r="AA1354">
        <v>0</v>
      </c>
      <c r="AB1354">
        <v>8.74</v>
      </c>
      <c r="AC1354">
        <v>0</v>
      </c>
      <c r="AD1354">
        <v>1</v>
      </c>
      <c r="AE1354">
        <v>1</v>
      </c>
      <c r="AF1354" t="s">
        <v>20</v>
      </c>
      <c r="AG1354">
        <v>148.05000000000001</v>
      </c>
      <c r="AH1354">
        <v>2</v>
      </c>
      <c r="AI1354">
        <v>51656172</v>
      </c>
      <c r="AJ1354">
        <v>1171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 x14ac:dyDescent="0.2">
      <c r="A1355">
        <f>ROW(Source!A921)</f>
        <v>921</v>
      </c>
      <c r="B1355">
        <v>51656186</v>
      </c>
      <c r="C1355">
        <v>51656171</v>
      </c>
      <c r="D1355">
        <v>49510905</v>
      </c>
      <c r="E1355">
        <v>70</v>
      </c>
      <c r="F1355">
        <v>1</v>
      </c>
      <c r="G1355">
        <v>1</v>
      </c>
      <c r="H1355">
        <v>1</v>
      </c>
      <c r="I1355" t="s">
        <v>905</v>
      </c>
      <c r="J1355" t="s">
        <v>3</v>
      </c>
      <c r="K1355" t="s">
        <v>906</v>
      </c>
      <c r="L1355">
        <v>1191</v>
      </c>
      <c r="N1355">
        <v>1013</v>
      </c>
      <c r="O1355" t="s">
        <v>904</v>
      </c>
      <c r="P1355" t="s">
        <v>904</v>
      </c>
      <c r="Q1355">
        <v>1</v>
      </c>
      <c r="X1355">
        <v>0.94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1</v>
      </c>
      <c r="AE1355">
        <v>2</v>
      </c>
      <c r="AF1355" t="s">
        <v>20</v>
      </c>
      <c r="AG1355">
        <v>0.98699999999999999</v>
      </c>
      <c r="AH1355">
        <v>2</v>
      </c>
      <c r="AI1355">
        <v>51656173</v>
      </c>
      <c r="AJ1355">
        <v>1172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 x14ac:dyDescent="0.2">
      <c r="A1356">
        <f>ROW(Source!A921)</f>
        <v>921</v>
      </c>
      <c r="B1356">
        <v>51656187</v>
      </c>
      <c r="C1356">
        <v>51656171</v>
      </c>
      <c r="D1356">
        <v>49672573</v>
      </c>
      <c r="E1356">
        <v>1</v>
      </c>
      <c r="F1356">
        <v>1</v>
      </c>
      <c r="G1356">
        <v>1</v>
      </c>
      <c r="H1356">
        <v>2</v>
      </c>
      <c r="I1356" t="s">
        <v>907</v>
      </c>
      <c r="J1356" t="s">
        <v>908</v>
      </c>
      <c r="K1356" t="s">
        <v>909</v>
      </c>
      <c r="L1356">
        <v>1367</v>
      </c>
      <c r="N1356">
        <v>1011</v>
      </c>
      <c r="O1356" t="s">
        <v>910</v>
      </c>
      <c r="P1356" t="s">
        <v>910</v>
      </c>
      <c r="Q1356">
        <v>1</v>
      </c>
      <c r="X1356">
        <v>0.38</v>
      </c>
      <c r="Y1356">
        <v>0</v>
      </c>
      <c r="Z1356">
        <v>115.4</v>
      </c>
      <c r="AA1356">
        <v>13.5</v>
      </c>
      <c r="AB1356">
        <v>0</v>
      </c>
      <c r="AC1356">
        <v>0</v>
      </c>
      <c r="AD1356">
        <v>1</v>
      </c>
      <c r="AE1356">
        <v>0</v>
      </c>
      <c r="AF1356" t="s">
        <v>20</v>
      </c>
      <c r="AG1356">
        <v>0.39900000000000002</v>
      </c>
      <c r="AH1356">
        <v>2</v>
      </c>
      <c r="AI1356">
        <v>51656174</v>
      </c>
      <c r="AJ1356">
        <v>1173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 x14ac:dyDescent="0.2">
      <c r="A1357">
        <f>ROW(Source!A921)</f>
        <v>921</v>
      </c>
      <c r="B1357">
        <v>51656188</v>
      </c>
      <c r="C1357">
        <v>51656171</v>
      </c>
      <c r="D1357">
        <v>49672703</v>
      </c>
      <c r="E1357">
        <v>1</v>
      </c>
      <c r="F1357">
        <v>1</v>
      </c>
      <c r="G1357">
        <v>1</v>
      </c>
      <c r="H1357">
        <v>2</v>
      </c>
      <c r="I1357" t="s">
        <v>944</v>
      </c>
      <c r="J1357" t="s">
        <v>945</v>
      </c>
      <c r="K1357" t="s">
        <v>946</v>
      </c>
      <c r="L1357">
        <v>1367</v>
      </c>
      <c r="N1357">
        <v>1011</v>
      </c>
      <c r="O1357" t="s">
        <v>910</v>
      </c>
      <c r="P1357" t="s">
        <v>910</v>
      </c>
      <c r="Q1357">
        <v>1</v>
      </c>
      <c r="X1357">
        <v>0.34</v>
      </c>
      <c r="Y1357">
        <v>0</v>
      </c>
      <c r="Z1357">
        <v>6.66</v>
      </c>
      <c r="AA1357">
        <v>0</v>
      </c>
      <c r="AB1357">
        <v>0</v>
      </c>
      <c r="AC1357">
        <v>0</v>
      </c>
      <c r="AD1357">
        <v>1</v>
      </c>
      <c r="AE1357">
        <v>0</v>
      </c>
      <c r="AF1357" t="s">
        <v>20</v>
      </c>
      <c r="AG1357">
        <v>0.35700000000000004</v>
      </c>
      <c r="AH1357">
        <v>2</v>
      </c>
      <c r="AI1357">
        <v>51656175</v>
      </c>
      <c r="AJ1357">
        <v>1174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 x14ac:dyDescent="0.2">
      <c r="A1358">
        <f>ROW(Source!A921)</f>
        <v>921</v>
      </c>
      <c r="B1358">
        <v>51656189</v>
      </c>
      <c r="C1358">
        <v>51656171</v>
      </c>
      <c r="D1358">
        <v>49673503</v>
      </c>
      <c r="E1358">
        <v>1</v>
      </c>
      <c r="F1358">
        <v>1</v>
      </c>
      <c r="G1358">
        <v>1</v>
      </c>
      <c r="H1358">
        <v>2</v>
      </c>
      <c r="I1358" t="s">
        <v>914</v>
      </c>
      <c r="J1358" t="s">
        <v>915</v>
      </c>
      <c r="K1358" t="s">
        <v>916</v>
      </c>
      <c r="L1358">
        <v>1367</v>
      </c>
      <c r="N1358">
        <v>1011</v>
      </c>
      <c r="O1358" t="s">
        <v>910</v>
      </c>
      <c r="P1358" t="s">
        <v>910</v>
      </c>
      <c r="Q1358">
        <v>1</v>
      </c>
      <c r="X1358">
        <v>0.56000000000000005</v>
      </c>
      <c r="Y1358">
        <v>0</v>
      </c>
      <c r="Z1358">
        <v>65.709999999999994</v>
      </c>
      <c r="AA1358">
        <v>11.6</v>
      </c>
      <c r="AB1358">
        <v>0</v>
      </c>
      <c r="AC1358">
        <v>0</v>
      </c>
      <c r="AD1358">
        <v>1</v>
      </c>
      <c r="AE1358">
        <v>0</v>
      </c>
      <c r="AF1358" t="s">
        <v>20</v>
      </c>
      <c r="AG1358">
        <v>0.58800000000000008</v>
      </c>
      <c r="AH1358">
        <v>2</v>
      </c>
      <c r="AI1358">
        <v>51656176</v>
      </c>
      <c r="AJ1358">
        <v>1175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 x14ac:dyDescent="0.2">
      <c r="A1359">
        <f>ROW(Source!A921)</f>
        <v>921</v>
      </c>
      <c r="B1359">
        <v>51656190</v>
      </c>
      <c r="C1359">
        <v>51656171</v>
      </c>
      <c r="D1359">
        <v>49673715</v>
      </c>
      <c r="E1359">
        <v>1</v>
      </c>
      <c r="F1359">
        <v>1</v>
      </c>
      <c r="G1359">
        <v>1</v>
      </c>
      <c r="H1359">
        <v>2</v>
      </c>
      <c r="I1359" t="s">
        <v>926</v>
      </c>
      <c r="J1359" t="s">
        <v>927</v>
      </c>
      <c r="K1359" t="s">
        <v>928</v>
      </c>
      <c r="L1359">
        <v>1367</v>
      </c>
      <c r="N1359">
        <v>1011</v>
      </c>
      <c r="O1359" t="s">
        <v>910</v>
      </c>
      <c r="P1359" t="s">
        <v>910</v>
      </c>
      <c r="Q1359">
        <v>1</v>
      </c>
      <c r="X1359">
        <v>1.4</v>
      </c>
      <c r="Y1359">
        <v>0</v>
      </c>
      <c r="Z1359">
        <v>8.1</v>
      </c>
      <c r="AA1359">
        <v>0</v>
      </c>
      <c r="AB1359">
        <v>0</v>
      </c>
      <c r="AC1359">
        <v>0</v>
      </c>
      <c r="AD1359">
        <v>1</v>
      </c>
      <c r="AE1359">
        <v>0</v>
      </c>
      <c r="AF1359" t="s">
        <v>20</v>
      </c>
      <c r="AG1359">
        <v>1.47</v>
      </c>
      <c r="AH1359">
        <v>2</v>
      </c>
      <c r="AI1359">
        <v>51656177</v>
      </c>
      <c r="AJ1359">
        <v>1176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 x14ac:dyDescent="0.2">
      <c r="A1360">
        <f>ROW(Source!A921)</f>
        <v>921</v>
      </c>
      <c r="B1360">
        <v>51656191</v>
      </c>
      <c r="C1360">
        <v>51656171</v>
      </c>
      <c r="D1360">
        <v>49521144</v>
      </c>
      <c r="E1360">
        <v>1</v>
      </c>
      <c r="F1360">
        <v>1</v>
      </c>
      <c r="G1360">
        <v>1</v>
      </c>
      <c r="H1360">
        <v>3</v>
      </c>
      <c r="I1360" t="s">
        <v>947</v>
      </c>
      <c r="J1360" t="s">
        <v>948</v>
      </c>
      <c r="K1360" t="s">
        <v>949</v>
      </c>
      <c r="L1360">
        <v>1348</v>
      </c>
      <c r="N1360">
        <v>1009</v>
      </c>
      <c r="O1360" t="s">
        <v>105</v>
      </c>
      <c r="P1360" t="s">
        <v>105</v>
      </c>
      <c r="Q1360">
        <v>1000</v>
      </c>
      <c r="X1360">
        <v>8.8999999999999995E-4</v>
      </c>
      <c r="Y1360">
        <v>26499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8.8999999999999995E-4</v>
      </c>
      <c r="AH1360">
        <v>2</v>
      </c>
      <c r="AI1360">
        <v>51656178</v>
      </c>
      <c r="AJ1360">
        <v>1177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 x14ac:dyDescent="0.2">
      <c r="A1361">
        <f>ROW(Source!A921)</f>
        <v>921</v>
      </c>
      <c r="B1361">
        <v>51656192</v>
      </c>
      <c r="C1361">
        <v>51656171</v>
      </c>
      <c r="D1361">
        <v>49524301</v>
      </c>
      <c r="E1361">
        <v>1</v>
      </c>
      <c r="F1361">
        <v>1</v>
      </c>
      <c r="G1361">
        <v>1</v>
      </c>
      <c r="H1361">
        <v>3</v>
      </c>
      <c r="I1361" t="s">
        <v>929</v>
      </c>
      <c r="J1361" t="s">
        <v>930</v>
      </c>
      <c r="K1361" t="s">
        <v>931</v>
      </c>
      <c r="L1361">
        <v>1348</v>
      </c>
      <c r="N1361">
        <v>1009</v>
      </c>
      <c r="O1361" t="s">
        <v>105</v>
      </c>
      <c r="P1361" t="s">
        <v>105</v>
      </c>
      <c r="Q1361">
        <v>1000</v>
      </c>
      <c r="X1361">
        <v>4.0999999999999999E-4</v>
      </c>
      <c r="Y1361">
        <v>10362</v>
      </c>
      <c r="Z1361">
        <v>0</v>
      </c>
      <c r="AA1361">
        <v>0</v>
      </c>
      <c r="AB1361">
        <v>0</v>
      </c>
      <c r="AC1361">
        <v>0</v>
      </c>
      <c r="AD1361">
        <v>1</v>
      </c>
      <c r="AE1361">
        <v>0</v>
      </c>
      <c r="AF1361" t="s">
        <v>3</v>
      </c>
      <c r="AG1361">
        <v>4.0999999999999999E-4</v>
      </c>
      <c r="AH1361">
        <v>2</v>
      </c>
      <c r="AI1361">
        <v>51656179</v>
      </c>
      <c r="AJ1361">
        <v>1178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 x14ac:dyDescent="0.2">
      <c r="A1362">
        <f>ROW(Source!A921)</f>
        <v>921</v>
      </c>
      <c r="B1362">
        <v>51656193</v>
      </c>
      <c r="C1362">
        <v>51656171</v>
      </c>
      <c r="D1362">
        <v>49525488</v>
      </c>
      <c r="E1362">
        <v>1</v>
      </c>
      <c r="F1362">
        <v>1</v>
      </c>
      <c r="G1362">
        <v>1</v>
      </c>
      <c r="H1362">
        <v>3</v>
      </c>
      <c r="I1362" t="s">
        <v>917</v>
      </c>
      <c r="J1362" t="s">
        <v>918</v>
      </c>
      <c r="K1362" t="s">
        <v>919</v>
      </c>
      <c r="L1362">
        <v>1346</v>
      </c>
      <c r="N1362">
        <v>1009</v>
      </c>
      <c r="O1362" t="s">
        <v>920</v>
      </c>
      <c r="P1362" t="s">
        <v>920</v>
      </c>
      <c r="Q1362">
        <v>1</v>
      </c>
      <c r="X1362">
        <v>15</v>
      </c>
      <c r="Y1362">
        <v>9.0399999999999991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 t="s">
        <v>3</v>
      </c>
      <c r="AG1362">
        <v>15</v>
      </c>
      <c r="AH1362">
        <v>2</v>
      </c>
      <c r="AI1362">
        <v>51656180</v>
      </c>
      <c r="AJ1362">
        <v>1179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 x14ac:dyDescent="0.2">
      <c r="A1363">
        <f>ROW(Source!A921)</f>
        <v>921</v>
      </c>
      <c r="B1363">
        <v>51656194</v>
      </c>
      <c r="C1363">
        <v>51656171</v>
      </c>
      <c r="D1363">
        <v>49526492</v>
      </c>
      <c r="E1363">
        <v>1</v>
      </c>
      <c r="F1363">
        <v>1</v>
      </c>
      <c r="G1363">
        <v>1</v>
      </c>
      <c r="H1363">
        <v>3</v>
      </c>
      <c r="I1363" t="s">
        <v>921</v>
      </c>
      <c r="J1363" t="s">
        <v>922</v>
      </c>
      <c r="K1363" t="s">
        <v>923</v>
      </c>
      <c r="L1363">
        <v>1346</v>
      </c>
      <c r="N1363">
        <v>1009</v>
      </c>
      <c r="O1363" t="s">
        <v>920</v>
      </c>
      <c r="P1363" t="s">
        <v>920</v>
      </c>
      <c r="Q1363">
        <v>1</v>
      </c>
      <c r="X1363">
        <v>8</v>
      </c>
      <c r="Y1363">
        <v>23.09</v>
      </c>
      <c r="Z1363">
        <v>0</v>
      </c>
      <c r="AA1363">
        <v>0</v>
      </c>
      <c r="AB1363">
        <v>0</v>
      </c>
      <c r="AC1363">
        <v>0</v>
      </c>
      <c r="AD1363">
        <v>1</v>
      </c>
      <c r="AE1363">
        <v>0</v>
      </c>
      <c r="AF1363" t="s">
        <v>3</v>
      </c>
      <c r="AG1363">
        <v>8</v>
      </c>
      <c r="AH1363">
        <v>2</v>
      </c>
      <c r="AI1363">
        <v>51656181</v>
      </c>
      <c r="AJ1363">
        <v>1180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 x14ac:dyDescent="0.2">
      <c r="A1364">
        <f>ROW(Source!A921)</f>
        <v>921</v>
      </c>
      <c r="B1364">
        <v>51656195</v>
      </c>
      <c r="C1364">
        <v>51656171</v>
      </c>
      <c r="D1364">
        <v>49512814</v>
      </c>
      <c r="E1364">
        <v>70</v>
      </c>
      <c r="F1364">
        <v>1</v>
      </c>
      <c r="G1364">
        <v>1</v>
      </c>
      <c r="H1364">
        <v>3</v>
      </c>
      <c r="I1364" t="s">
        <v>974</v>
      </c>
      <c r="J1364" t="s">
        <v>3</v>
      </c>
      <c r="K1364" t="s">
        <v>975</v>
      </c>
      <c r="L1364">
        <v>1327</v>
      </c>
      <c r="N1364">
        <v>1005</v>
      </c>
      <c r="O1364" t="s">
        <v>52</v>
      </c>
      <c r="P1364" t="s">
        <v>52</v>
      </c>
      <c r="Q1364">
        <v>1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</v>
      </c>
      <c r="AD1364">
        <v>0</v>
      </c>
      <c r="AE1364">
        <v>0</v>
      </c>
      <c r="AF1364" t="s">
        <v>3</v>
      </c>
      <c r="AG1364">
        <v>0</v>
      </c>
      <c r="AH1364">
        <v>3</v>
      </c>
      <c r="AI1364">
        <v>-1</v>
      </c>
      <c r="AJ1364" t="s">
        <v>3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 x14ac:dyDescent="0.2">
      <c r="A1365">
        <f>ROW(Source!A921)</f>
        <v>921</v>
      </c>
      <c r="B1365">
        <v>51656196</v>
      </c>
      <c r="C1365">
        <v>51656171</v>
      </c>
      <c r="D1365">
        <v>49555131</v>
      </c>
      <c r="E1365">
        <v>1</v>
      </c>
      <c r="F1365">
        <v>1</v>
      </c>
      <c r="G1365">
        <v>1</v>
      </c>
      <c r="H1365">
        <v>3</v>
      </c>
      <c r="I1365" t="s">
        <v>950</v>
      </c>
      <c r="J1365" t="s">
        <v>951</v>
      </c>
      <c r="K1365" t="s">
        <v>952</v>
      </c>
      <c r="L1365">
        <v>1348</v>
      </c>
      <c r="N1365">
        <v>1009</v>
      </c>
      <c r="O1365" t="s">
        <v>105</v>
      </c>
      <c r="P1365" t="s">
        <v>105</v>
      </c>
      <c r="Q1365">
        <v>1000</v>
      </c>
      <c r="X1365">
        <v>5.0099999999999997E-3</v>
      </c>
      <c r="Y1365">
        <v>17183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0</v>
      </c>
      <c r="AF1365" t="s">
        <v>3</v>
      </c>
      <c r="AG1365">
        <v>5.0099999999999997E-3</v>
      </c>
      <c r="AH1365">
        <v>2</v>
      </c>
      <c r="AI1365">
        <v>51656182</v>
      </c>
      <c r="AJ1365">
        <v>1181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 x14ac:dyDescent="0.2">
      <c r="A1366">
        <f>ROW(Source!A921)</f>
        <v>921</v>
      </c>
      <c r="B1366">
        <v>51656197</v>
      </c>
      <c r="C1366">
        <v>51656171</v>
      </c>
      <c r="D1366">
        <v>49514607</v>
      </c>
      <c r="E1366">
        <v>70</v>
      </c>
      <c r="F1366">
        <v>1</v>
      </c>
      <c r="G1366">
        <v>1</v>
      </c>
      <c r="H1366">
        <v>3</v>
      </c>
      <c r="I1366" t="s">
        <v>976</v>
      </c>
      <c r="J1366" t="s">
        <v>3</v>
      </c>
      <c r="K1366" t="s">
        <v>977</v>
      </c>
      <c r="L1366">
        <v>1327</v>
      </c>
      <c r="N1366">
        <v>1005</v>
      </c>
      <c r="O1366" t="s">
        <v>52</v>
      </c>
      <c r="P1366" t="s">
        <v>52</v>
      </c>
      <c r="Q1366">
        <v>1</v>
      </c>
      <c r="X1366">
        <v>100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 t="s">
        <v>3</v>
      </c>
      <c r="AG1366">
        <v>100</v>
      </c>
      <c r="AH1366">
        <v>3</v>
      </c>
      <c r="AI1366">
        <v>-1</v>
      </c>
      <c r="AJ1366" t="s">
        <v>3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 x14ac:dyDescent="0.2">
      <c r="A1367">
        <f>ROW(Source!A921)</f>
        <v>921</v>
      </c>
      <c r="B1367">
        <v>51656198</v>
      </c>
      <c r="C1367">
        <v>51656171</v>
      </c>
      <c r="D1367">
        <v>49514616</v>
      </c>
      <c r="E1367">
        <v>70</v>
      </c>
      <c r="F1367">
        <v>1</v>
      </c>
      <c r="G1367">
        <v>1</v>
      </c>
      <c r="H1367">
        <v>3</v>
      </c>
      <c r="I1367" t="s">
        <v>978</v>
      </c>
      <c r="J1367" t="s">
        <v>3</v>
      </c>
      <c r="K1367" t="s">
        <v>979</v>
      </c>
      <c r="L1367">
        <v>1346</v>
      </c>
      <c r="N1367">
        <v>1009</v>
      </c>
      <c r="O1367" t="s">
        <v>920</v>
      </c>
      <c r="P1367" t="s">
        <v>920</v>
      </c>
      <c r="Q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</v>
      </c>
      <c r="AD1367">
        <v>0</v>
      </c>
      <c r="AE1367">
        <v>0</v>
      </c>
      <c r="AF1367" t="s">
        <v>3</v>
      </c>
      <c r="AG1367">
        <v>0</v>
      </c>
      <c r="AH1367">
        <v>3</v>
      </c>
      <c r="AI1367">
        <v>-1</v>
      </c>
      <c r="AJ1367" t="s">
        <v>3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 x14ac:dyDescent="0.2">
      <c r="A1368">
        <f>ROW(Source!A921)</f>
        <v>921</v>
      </c>
      <c r="B1368">
        <v>51656199</v>
      </c>
      <c r="C1368">
        <v>51656171</v>
      </c>
      <c r="D1368">
        <v>49514616</v>
      </c>
      <c r="E1368">
        <v>70</v>
      </c>
      <c r="F1368">
        <v>1</v>
      </c>
      <c r="G1368">
        <v>1</v>
      </c>
      <c r="H1368">
        <v>3</v>
      </c>
      <c r="I1368" t="s">
        <v>978</v>
      </c>
      <c r="J1368" t="s">
        <v>3</v>
      </c>
      <c r="K1368" t="s">
        <v>980</v>
      </c>
      <c r="L1368">
        <v>1371</v>
      </c>
      <c r="N1368">
        <v>1013</v>
      </c>
      <c r="O1368" t="s">
        <v>17</v>
      </c>
      <c r="P1368" t="s">
        <v>17</v>
      </c>
      <c r="Q1368">
        <v>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</v>
      </c>
      <c r="AD1368">
        <v>0</v>
      </c>
      <c r="AE1368">
        <v>0</v>
      </c>
      <c r="AF1368" t="s">
        <v>3</v>
      </c>
      <c r="AG1368">
        <v>0</v>
      </c>
      <c r="AH1368">
        <v>3</v>
      </c>
      <c r="AI1368">
        <v>-1</v>
      </c>
      <c r="AJ1368" t="s">
        <v>3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 x14ac:dyDescent="0.2">
      <c r="A1369">
        <f>ROW(Source!A921)</f>
        <v>921</v>
      </c>
      <c r="B1369">
        <v>51656200</v>
      </c>
      <c r="C1369">
        <v>51656171</v>
      </c>
      <c r="D1369">
        <v>49514677</v>
      </c>
      <c r="E1369">
        <v>70</v>
      </c>
      <c r="F1369">
        <v>1</v>
      </c>
      <c r="G1369">
        <v>1</v>
      </c>
      <c r="H1369">
        <v>3</v>
      </c>
      <c r="I1369" t="s">
        <v>981</v>
      </c>
      <c r="J1369" t="s">
        <v>3</v>
      </c>
      <c r="K1369" t="s">
        <v>982</v>
      </c>
      <c r="L1369">
        <v>1371</v>
      </c>
      <c r="N1369">
        <v>1013</v>
      </c>
      <c r="O1369" t="s">
        <v>17</v>
      </c>
      <c r="P1369" t="s">
        <v>17</v>
      </c>
      <c r="Q1369">
        <v>1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</v>
      </c>
      <c r="AD1369">
        <v>0</v>
      </c>
      <c r="AE1369">
        <v>0</v>
      </c>
      <c r="AF1369" t="s">
        <v>3</v>
      </c>
      <c r="AG1369">
        <v>0</v>
      </c>
      <c r="AH1369">
        <v>3</v>
      </c>
      <c r="AI1369">
        <v>-1</v>
      </c>
      <c r="AJ1369" t="s">
        <v>3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 x14ac:dyDescent="0.2">
      <c r="A1370">
        <f>ROW(Source!A924)</f>
        <v>924</v>
      </c>
      <c r="B1370">
        <v>51656211</v>
      </c>
      <c r="C1370">
        <v>51656203</v>
      </c>
      <c r="D1370">
        <v>49510767</v>
      </c>
      <c r="E1370">
        <v>70</v>
      </c>
      <c r="F1370">
        <v>1</v>
      </c>
      <c r="G1370">
        <v>1</v>
      </c>
      <c r="H1370">
        <v>1</v>
      </c>
      <c r="I1370" t="s">
        <v>953</v>
      </c>
      <c r="J1370" t="s">
        <v>3</v>
      </c>
      <c r="K1370" t="s">
        <v>954</v>
      </c>
      <c r="L1370">
        <v>1191</v>
      </c>
      <c r="N1370">
        <v>1013</v>
      </c>
      <c r="O1370" t="s">
        <v>904</v>
      </c>
      <c r="P1370" t="s">
        <v>904</v>
      </c>
      <c r="Q1370">
        <v>1</v>
      </c>
      <c r="X1370">
        <v>5</v>
      </c>
      <c r="Y1370">
        <v>0</v>
      </c>
      <c r="Z1370">
        <v>0</v>
      </c>
      <c r="AA1370">
        <v>0</v>
      </c>
      <c r="AB1370">
        <v>9.92</v>
      </c>
      <c r="AC1370">
        <v>0</v>
      </c>
      <c r="AD1370">
        <v>1</v>
      </c>
      <c r="AE1370">
        <v>1</v>
      </c>
      <c r="AF1370" t="s">
        <v>3</v>
      </c>
      <c r="AG1370">
        <v>5</v>
      </c>
      <c r="AH1370">
        <v>2</v>
      </c>
      <c r="AI1370">
        <v>51656204</v>
      </c>
      <c r="AJ1370">
        <v>1184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 x14ac:dyDescent="0.2">
      <c r="A1371">
        <f>ROW(Source!A924)</f>
        <v>924</v>
      </c>
      <c r="B1371">
        <v>51656212</v>
      </c>
      <c r="C1371">
        <v>51656203</v>
      </c>
      <c r="D1371">
        <v>49510905</v>
      </c>
      <c r="E1371">
        <v>70</v>
      </c>
      <c r="F1371">
        <v>1</v>
      </c>
      <c r="G1371">
        <v>1</v>
      </c>
      <c r="H1371">
        <v>1</v>
      </c>
      <c r="I1371" t="s">
        <v>905</v>
      </c>
      <c r="J1371" t="s">
        <v>3</v>
      </c>
      <c r="K1371" t="s">
        <v>906</v>
      </c>
      <c r="L1371">
        <v>1191</v>
      </c>
      <c r="N1371">
        <v>1013</v>
      </c>
      <c r="O1371" t="s">
        <v>904</v>
      </c>
      <c r="P1371" t="s">
        <v>904</v>
      </c>
      <c r="Q1371">
        <v>1</v>
      </c>
      <c r="X1371">
        <v>0.43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1</v>
      </c>
      <c r="AE1371">
        <v>2</v>
      </c>
      <c r="AF1371" t="s">
        <v>3</v>
      </c>
      <c r="AG1371">
        <v>0.43</v>
      </c>
      <c r="AH1371">
        <v>2</v>
      </c>
      <c r="AI1371">
        <v>51656205</v>
      </c>
      <c r="AJ1371">
        <v>1185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 x14ac:dyDescent="0.2">
      <c r="A1372">
        <f>ROW(Source!A924)</f>
        <v>924</v>
      </c>
      <c r="B1372">
        <v>51656213</v>
      </c>
      <c r="C1372">
        <v>51656203</v>
      </c>
      <c r="D1372">
        <v>49673503</v>
      </c>
      <c r="E1372">
        <v>1</v>
      </c>
      <c r="F1372">
        <v>1</v>
      </c>
      <c r="G1372">
        <v>1</v>
      </c>
      <c r="H1372">
        <v>2</v>
      </c>
      <c r="I1372" t="s">
        <v>914</v>
      </c>
      <c r="J1372" t="s">
        <v>915</v>
      </c>
      <c r="K1372" t="s">
        <v>916</v>
      </c>
      <c r="L1372">
        <v>1367</v>
      </c>
      <c r="N1372">
        <v>1011</v>
      </c>
      <c r="O1372" t="s">
        <v>910</v>
      </c>
      <c r="P1372" t="s">
        <v>910</v>
      </c>
      <c r="Q1372">
        <v>1</v>
      </c>
      <c r="X1372">
        <v>0.43</v>
      </c>
      <c r="Y1372">
        <v>0</v>
      </c>
      <c r="Z1372">
        <v>65.709999999999994</v>
      </c>
      <c r="AA1372">
        <v>11.6</v>
      </c>
      <c r="AB1372">
        <v>0</v>
      </c>
      <c r="AC1372">
        <v>0</v>
      </c>
      <c r="AD1372">
        <v>1</v>
      </c>
      <c r="AE1372">
        <v>0</v>
      </c>
      <c r="AF1372" t="s">
        <v>3</v>
      </c>
      <c r="AG1372">
        <v>0.43</v>
      </c>
      <c r="AH1372">
        <v>2</v>
      </c>
      <c r="AI1372">
        <v>51656206</v>
      </c>
      <c r="AJ1372">
        <v>1186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 x14ac:dyDescent="0.2">
      <c r="A1373">
        <f>ROW(Source!A924)</f>
        <v>924</v>
      </c>
      <c r="B1373">
        <v>51656214</v>
      </c>
      <c r="C1373">
        <v>51656203</v>
      </c>
      <c r="D1373">
        <v>49523581</v>
      </c>
      <c r="E1373">
        <v>1</v>
      </c>
      <c r="F1373">
        <v>1</v>
      </c>
      <c r="G1373">
        <v>1</v>
      </c>
      <c r="H1373">
        <v>3</v>
      </c>
      <c r="I1373" t="s">
        <v>955</v>
      </c>
      <c r="J1373" t="s">
        <v>956</v>
      </c>
      <c r="K1373" t="s">
        <v>957</v>
      </c>
      <c r="L1373">
        <v>1301</v>
      </c>
      <c r="N1373">
        <v>1003</v>
      </c>
      <c r="O1373" t="s">
        <v>958</v>
      </c>
      <c r="P1373" t="s">
        <v>958</v>
      </c>
      <c r="Q1373">
        <v>1</v>
      </c>
      <c r="X1373">
        <v>20</v>
      </c>
      <c r="Y1373">
        <v>3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0</v>
      </c>
      <c r="AF1373" t="s">
        <v>3</v>
      </c>
      <c r="AG1373">
        <v>20</v>
      </c>
      <c r="AH1373">
        <v>2</v>
      </c>
      <c r="AI1373">
        <v>51656208</v>
      </c>
      <c r="AJ1373">
        <v>1188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 x14ac:dyDescent="0.2">
      <c r="A1374">
        <f>ROW(Source!A924)</f>
        <v>924</v>
      </c>
      <c r="B1374">
        <v>51656215</v>
      </c>
      <c r="C1374">
        <v>51656203</v>
      </c>
      <c r="D1374">
        <v>49513635</v>
      </c>
      <c r="E1374">
        <v>70</v>
      </c>
      <c r="F1374">
        <v>1</v>
      </c>
      <c r="G1374">
        <v>1</v>
      </c>
      <c r="H1374">
        <v>3</v>
      </c>
      <c r="I1374" t="s">
        <v>985</v>
      </c>
      <c r="J1374" t="s">
        <v>3</v>
      </c>
      <c r="K1374" t="s">
        <v>986</v>
      </c>
      <c r="L1374">
        <v>1327</v>
      </c>
      <c r="N1374">
        <v>1005</v>
      </c>
      <c r="O1374" t="s">
        <v>52</v>
      </c>
      <c r="P1374" t="s">
        <v>52</v>
      </c>
      <c r="Q1374">
        <v>1</v>
      </c>
      <c r="X1374">
        <v>11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 t="s">
        <v>3</v>
      </c>
      <c r="AG1374">
        <v>11</v>
      </c>
      <c r="AH1374">
        <v>3</v>
      </c>
      <c r="AI1374">
        <v>-1</v>
      </c>
      <c r="AJ1374" t="s">
        <v>3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 x14ac:dyDescent="0.2">
      <c r="A1375">
        <f>ROW(Source!A924)</f>
        <v>924</v>
      </c>
      <c r="B1375">
        <v>51656216</v>
      </c>
      <c r="C1375">
        <v>51656203</v>
      </c>
      <c r="D1375">
        <v>49553409</v>
      </c>
      <c r="E1375">
        <v>1</v>
      </c>
      <c r="F1375">
        <v>1</v>
      </c>
      <c r="G1375">
        <v>1</v>
      </c>
      <c r="H1375">
        <v>3</v>
      </c>
      <c r="I1375" t="s">
        <v>122</v>
      </c>
      <c r="J1375" t="s">
        <v>125</v>
      </c>
      <c r="K1375" t="s">
        <v>123</v>
      </c>
      <c r="L1375">
        <v>1296</v>
      </c>
      <c r="N1375">
        <v>1002</v>
      </c>
      <c r="O1375" t="s">
        <v>124</v>
      </c>
      <c r="P1375" t="s">
        <v>124</v>
      </c>
      <c r="Q1375">
        <v>1</v>
      </c>
      <c r="X1375">
        <v>1.5</v>
      </c>
      <c r="Y1375">
        <v>65.58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0</v>
      </c>
      <c r="AF1375" t="s">
        <v>3</v>
      </c>
      <c r="AG1375">
        <v>1.5</v>
      </c>
      <c r="AH1375">
        <v>2</v>
      </c>
      <c r="AI1375">
        <v>51656209</v>
      </c>
      <c r="AJ1375">
        <v>1189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 x14ac:dyDescent="0.2">
      <c r="A1376">
        <f>ROW(Source!A924)</f>
        <v>924</v>
      </c>
      <c r="B1376">
        <v>51656217</v>
      </c>
      <c r="C1376">
        <v>51656203</v>
      </c>
      <c r="D1376">
        <v>49554226</v>
      </c>
      <c r="E1376">
        <v>1</v>
      </c>
      <c r="F1376">
        <v>1</v>
      </c>
      <c r="G1376">
        <v>1</v>
      </c>
      <c r="H1376">
        <v>3</v>
      </c>
      <c r="I1376" t="s">
        <v>987</v>
      </c>
      <c r="J1376" t="s">
        <v>988</v>
      </c>
      <c r="K1376" t="s">
        <v>989</v>
      </c>
      <c r="L1376">
        <v>1296</v>
      </c>
      <c r="N1376">
        <v>1002</v>
      </c>
      <c r="O1376" t="s">
        <v>124</v>
      </c>
      <c r="P1376" t="s">
        <v>124</v>
      </c>
      <c r="Q1376">
        <v>1</v>
      </c>
      <c r="X1376">
        <v>0</v>
      </c>
      <c r="Y1376">
        <v>269.51</v>
      </c>
      <c r="Z1376">
        <v>0</v>
      </c>
      <c r="AA1376">
        <v>0</v>
      </c>
      <c r="AB1376">
        <v>0</v>
      </c>
      <c r="AC1376">
        <v>1</v>
      </c>
      <c r="AD1376">
        <v>0</v>
      </c>
      <c r="AE1376">
        <v>0</v>
      </c>
      <c r="AF1376" t="s">
        <v>3</v>
      </c>
      <c r="AG1376">
        <v>0</v>
      </c>
      <c r="AH1376">
        <v>3</v>
      </c>
      <c r="AI1376">
        <v>-1</v>
      </c>
      <c r="AJ1376" t="s">
        <v>3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 x14ac:dyDescent="0.2">
      <c r="A1377">
        <f>ROW(Source!A924)</f>
        <v>924</v>
      </c>
      <c r="B1377">
        <v>51656218</v>
      </c>
      <c r="C1377">
        <v>51656203</v>
      </c>
      <c r="D1377">
        <v>49555331</v>
      </c>
      <c r="E1377">
        <v>1</v>
      </c>
      <c r="F1377">
        <v>1</v>
      </c>
      <c r="G1377">
        <v>1</v>
      </c>
      <c r="H1377">
        <v>3</v>
      </c>
      <c r="I1377" t="s">
        <v>127</v>
      </c>
      <c r="J1377" t="s">
        <v>129</v>
      </c>
      <c r="K1377" t="s">
        <v>128</v>
      </c>
      <c r="L1377">
        <v>1296</v>
      </c>
      <c r="N1377">
        <v>1002</v>
      </c>
      <c r="O1377" t="s">
        <v>124</v>
      </c>
      <c r="P1377" t="s">
        <v>124</v>
      </c>
      <c r="Q1377">
        <v>1</v>
      </c>
      <c r="X1377">
        <v>5.7000000000000002E-2</v>
      </c>
      <c r="Y1377">
        <v>200.58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5.7000000000000002E-2</v>
      </c>
      <c r="AH1377">
        <v>2</v>
      </c>
      <c r="AI1377">
        <v>51656210</v>
      </c>
      <c r="AJ1377">
        <v>1190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 x14ac:dyDescent="0.2">
      <c r="A1378">
        <f>ROW(Source!A928)</f>
        <v>928</v>
      </c>
      <c r="B1378">
        <v>51656230</v>
      </c>
      <c r="C1378">
        <v>51656222</v>
      </c>
      <c r="D1378">
        <v>49510767</v>
      </c>
      <c r="E1378">
        <v>70</v>
      </c>
      <c r="F1378">
        <v>1</v>
      </c>
      <c r="G1378">
        <v>1</v>
      </c>
      <c r="H1378">
        <v>1</v>
      </c>
      <c r="I1378" t="s">
        <v>953</v>
      </c>
      <c r="J1378" t="s">
        <v>3</v>
      </c>
      <c r="K1378" t="s">
        <v>954</v>
      </c>
      <c r="L1378">
        <v>1191</v>
      </c>
      <c r="N1378">
        <v>1013</v>
      </c>
      <c r="O1378" t="s">
        <v>904</v>
      </c>
      <c r="P1378" t="s">
        <v>904</v>
      </c>
      <c r="Q1378">
        <v>1</v>
      </c>
      <c r="X1378">
        <v>5</v>
      </c>
      <c r="Y1378">
        <v>0</v>
      </c>
      <c r="Z1378">
        <v>0</v>
      </c>
      <c r="AA1378">
        <v>0</v>
      </c>
      <c r="AB1378">
        <v>9.92</v>
      </c>
      <c r="AC1378">
        <v>0</v>
      </c>
      <c r="AD1378">
        <v>1</v>
      </c>
      <c r="AE1378">
        <v>1</v>
      </c>
      <c r="AF1378" t="s">
        <v>3</v>
      </c>
      <c r="AG1378">
        <v>5</v>
      </c>
      <c r="AH1378">
        <v>2</v>
      </c>
      <c r="AI1378">
        <v>51656223</v>
      </c>
      <c r="AJ1378">
        <v>1191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 x14ac:dyDescent="0.2">
      <c r="A1379">
        <f>ROW(Source!A928)</f>
        <v>928</v>
      </c>
      <c r="B1379">
        <v>51656231</v>
      </c>
      <c r="C1379">
        <v>51656222</v>
      </c>
      <c r="D1379">
        <v>49510905</v>
      </c>
      <c r="E1379">
        <v>70</v>
      </c>
      <c r="F1379">
        <v>1</v>
      </c>
      <c r="G1379">
        <v>1</v>
      </c>
      <c r="H1379">
        <v>1</v>
      </c>
      <c r="I1379" t="s">
        <v>905</v>
      </c>
      <c r="J1379" t="s">
        <v>3</v>
      </c>
      <c r="K1379" t="s">
        <v>906</v>
      </c>
      <c r="L1379">
        <v>1191</v>
      </c>
      <c r="N1379">
        <v>1013</v>
      </c>
      <c r="O1379" t="s">
        <v>904</v>
      </c>
      <c r="P1379" t="s">
        <v>904</v>
      </c>
      <c r="Q1379">
        <v>1</v>
      </c>
      <c r="X1379">
        <v>0.43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2</v>
      </c>
      <c r="AF1379" t="s">
        <v>3</v>
      </c>
      <c r="AG1379">
        <v>0.43</v>
      </c>
      <c r="AH1379">
        <v>2</v>
      </c>
      <c r="AI1379">
        <v>51656224</v>
      </c>
      <c r="AJ1379">
        <v>1192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 x14ac:dyDescent="0.2">
      <c r="A1380">
        <f>ROW(Source!A928)</f>
        <v>928</v>
      </c>
      <c r="B1380">
        <v>51656232</v>
      </c>
      <c r="C1380">
        <v>51656222</v>
      </c>
      <c r="D1380">
        <v>49673503</v>
      </c>
      <c r="E1380">
        <v>1</v>
      </c>
      <c r="F1380">
        <v>1</v>
      </c>
      <c r="G1380">
        <v>1</v>
      </c>
      <c r="H1380">
        <v>2</v>
      </c>
      <c r="I1380" t="s">
        <v>914</v>
      </c>
      <c r="J1380" t="s">
        <v>915</v>
      </c>
      <c r="K1380" t="s">
        <v>916</v>
      </c>
      <c r="L1380">
        <v>1367</v>
      </c>
      <c r="N1380">
        <v>1011</v>
      </c>
      <c r="O1380" t="s">
        <v>910</v>
      </c>
      <c r="P1380" t="s">
        <v>910</v>
      </c>
      <c r="Q1380">
        <v>1</v>
      </c>
      <c r="X1380">
        <v>0.43</v>
      </c>
      <c r="Y1380">
        <v>0</v>
      </c>
      <c r="Z1380">
        <v>65.709999999999994</v>
      </c>
      <c r="AA1380">
        <v>11.6</v>
      </c>
      <c r="AB1380">
        <v>0</v>
      </c>
      <c r="AC1380">
        <v>0</v>
      </c>
      <c r="AD1380">
        <v>1</v>
      </c>
      <c r="AE1380">
        <v>0</v>
      </c>
      <c r="AF1380" t="s">
        <v>3</v>
      </c>
      <c r="AG1380">
        <v>0.43</v>
      </c>
      <c r="AH1380">
        <v>2</v>
      </c>
      <c r="AI1380">
        <v>51656225</v>
      </c>
      <c r="AJ1380">
        <v>1193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 x14ac:dyDescent="0.2">
      <c r="A1381">
        <f>ROW(Source!A928)</f>
        <v>928</v>
      </c>
      <c r="B1381">
        <v>51656233</v>
      </c>
      <c r="C1381">
        <v>51656222</v>
      </c>
      <c r="D1381">
        <v>49523581</v>
      </c>
      <c r="E1381">
        <v>1</v>
      </c>
      <c r="F1381">
        <v>1</v>
      </c>
      <c r="G1381">
        <v>1</v>
      </c>
      <c r="H1381">
        <v>3</v>
      </c>
      <c r="I1381" t="s">
        <v>955</v>
      </c>
      <c r="J1381" t="s">
        <v>956</v>
      </c>
      <c r="K1381" t="s">
        <v>957</v>
      </c>
      <c r="L1381">
        <v>1301</v>
      </c>
      <c r="N1381">
        <v>1003</v>
      </c>
      <c r="O1381" t="s">
        <v>958</v>
      </c>
      <c r="P1381" t="s">
        <v>958</v>
      </c>
      <c r="Q1381">
        <v>1</v>
      </c>
      <c r="X1381">
        <v>20</v>
      </c>
      <c r="Y1381">
        <v>3</v>
      </c>
      <c r="Z1381">
        <v>0</v>
      </c>
      <c r="AA1381">
        <v>0</v>
      </c>
      <c r="AB1381">
        <v>0</v>
      </c>
      <c r="AC1381">
        <v>0</v>
      </c>
      <c r="AD1381">
        <v>1</v>
      </c>
      <c r="AE1381">
        <v>0</v>
      </c>
      <c r="AF1381" t="s">
        <v>3</v>
      </c>
      <c r="AG1381">
        <v>20</v>
      </c>
      <c r="AH1381">
        <v>2</v>
      </c>
      <c r="AI1381">
        <v>51656227</v>
      </c>
      <c r="AJ1381">
        <v>1195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 x14ac:dyDescent="0.2">
      <c r="A1382">
        <f>ROW(Source!A928)</f>
        <v>928</v>
      </c>
      <c r="B1382">
        <v>51656234</v>
      </c>
      <c r="C1382">
        <v>51656222</v>
      </c>
      <c r="D1382">
        <v>49513635</v>
      </c>
      <c r="E1382">
        <v>70</v>
      </c>
      <c r="F1382">
        <v>1</v>
      </c>
      <c r="G1382">
        <v>1</v>
      </c>
      <c r="H1382">
        <v>3</v>
      </c>
      <c r="I1382" t="s">
        <v>985</v>
      </c>
      <c r="J1382" t="s">
        <v>3</v>
      </c>
      <c r="K1382" t="s">
        <v>986</v>
      </c>
      <c r="L1382">
        <v>1327</v>
      </c>
      <c r="N1382">
        <v>1005</v>
      </c>
      <c r="O1382" t="s">
        <v>52</v>
      </c>
      <c r="P1382" t="s">
        <v>52</v>
      </c>
      <c r="Q1382">
        <v>1</v>
      </c>
      <c r="X1382">
        <v>11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 t="s">
        <v>3</v>
      </c>
      <c r="AG1382">
        <v>11</v>
      </c>
      <c r="AH1382">
        <v>3</v>
      </c>
      <c r="AI1382">
        <v>-1</v>
      </c>
      <c r="AJ1382" t="s">
        <v>3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 x14ac:dyDescent="0.2">
      <c r="A1383">
        <f>ROW(Source!A928)</f>
        <v>928</v>
      </c>
      <c r="B1383">
        <v>51656235</v>
      </c>
      <c r="C1383">
        <v>51656222</v>
      </c>
      <c r="D1383">
        <v>49553409</v>
      </c>
      <c r="E1383">
        <v>1</v>
      </c>
      <c r="F1383">
        <v>1</v>
      </c>
      <c r="G1383">
        <v>1</v>
      </c>
      <c r="H1383">
        <v>3</v>
      </c>
      <c r="I1383" t="s">
        <v>122</v>
      </c>
      <c r="J1383" t="s">
        <v>125</v>
      </c>
      <c r="K1383" t="s">
        <v>123</v>
      </c>
      <c r="L1383">
        <v>1296</v>
      </c>
      <c r="N1383">
        <v>1002</v>
      </c>
      <c r="O1383" t="s">
        <v>124</v>
      </c>
      <c r="P1383" t="s">
        <v>124</v>
      </c>
      <c r="Q1383">
        <v>1</v>
      </c>
      <c r="X1383">
        <v>1.5</v>
      </c>
      <c r="Y1383">
        <v>65.58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1.5</v>
      </c>
      <c r="AH1383">
        <v>2</v>
      </c>
      <c r="AI1383">
        <v>51656228</v>
      </c>
      <c r="AJ1383">
        <v>1196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 x14ac:dyDescent="0.2">
      <c r="A1384">
        <f>ROW(Source!A928)</f>
        <v>928</v>
      </c>
      <c r="B1384">
        <v>51656236</v>
      </c>
      <c r="C1384">
        <v>51656222</v>
      </c>
      <c r="D1384">
        <v>49554226</v>
      </c>
      <c r="E1384">
        <v>1</v>
      </c>
      <c r="F1384">
        <v>1</v>
      </c>
      <c r="G1384">
        <v>1</v>
      </c>
      <c r="H1384">
        <v>3</v>
      </c>
      <c r="I1384" t="s">
        <v>987</v>
      </c>
      <c r="J1384" t="s">
        <v>988</v>
      </c>
      <c r="K1384" t="s">
        <v>989</v>
      </c>
      <c r="L1384">
        <v>1296</v>
      </c>
      <c r="N1384">
        <v>1002</v>
      </c>
      <c r="O1384" t="s">
        <v>124</v>
      </c>
      <c r="P1384" t="s">
        <v>124</v>
      </c>
      <c r="Q1384">
        <v>1</v>
      </c>
      <c r="X1384">
        <v>0</v>
      </c>
      <c r="Y1384">
        <v>269.51</v>
      </c>
      <c r="Z1384">
        <v>0</v>
      </c>
      <c r="AA1384">
        <v>0</v>
      </c>
      <c r="AB1384">
        <v>0</v>
      </c>
      <c r="AC1384">
        <v>1</v>
      </c>
      <c r="AD1384">
        <v>0</v>
      </c>
      <c r="AE1384">
        <v>0</v>
      </c>
      <c r="AF1384" t="s">
        <v>3</v>
      </c>
      <c r="AG1384">
        <v>0</v>
      </c>
      <c r="AH1384">
        <v>3</v>
      </c>
      <c r="AI1384">
        <v>-1</v>
      </c>
      <c r="AJ1384" t="s">
        <v>3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 x14ac:dyDescent="0.2">
      <c r="A1385">
        <f>ROW(Source!A928)</f>
        <v>928</v>
      </c>
      <c r="B1385">
        <v>51656237</v>
      </c>
      <c r="C1385">
        <v>51656222</v>
      </c>
      <c r="D1385">
        <v>49555331</v>
      </c>
      <c r="E1385">
        <v>1</v>
      </c>
      <c r="F1385">
        <v>1</v>
      </c>
      <c r="G1385">
        <v>1</v>
      </c>
      <c r="H1385">
        <v>3</v>
      </c>
      <c r="I1385" t="s">
        <v>127</v>
      </c>
      <c r="J1385" t="s">
        <v>129</v>
      </c>
      <c r="K1385" t="s">
        <v>128</v>
      </c>
      <c r="L1385">
        <v>1296</v>
      </c>
      <c r="N1385">
        <v>1002</v>
      </c>
      <c r="O1385" t="s">
        <v>124</v>
      </c>
      <c r="P1385" t="s">
        <v>124</v>
      </c>
      <c r="Q1385">
        <v>1</v>
      </c>
      <c r="X1385">
        <v>5.7000000000000002E-2</v>
      </c>
      <c r="Y1385">
        <v>200.58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5.7000000000000002E-2</v>
      </c>
      <c r="AH1385">
        <v>2</v>
      </c>
      <c r="AI1385">
        <v>51656229</v>
      </c>
      <c r="AJ1385">
        <v>1197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 x14ac:dyDescent="0.2">
      <c r="A1386">
        <f>ROW(Source!A967)</f>
        <v>967</v>
      </c>
      <c r="B1386">
        <v>51656251</v>
      </c>
      <c r="C1386">
        <v>51656241</v>
      </c>
      <c r="D1386">
        <v>49510757</v>
      </c>
      <c r="E1386">
        <v>70</v>
      </c>
      <c r="F1386">
        <v>1</v>
      </c>
      <c r="G1386">
        <v>1</v>
      </c>
      <c r="H1386">
        <v>1</v>
      </c>
      <c r="I1386" t="s">
        <v>902</v>
      </c>
      <c r="J1386" t="s">
        <v>3</v>
      </c>
      <c r="K1386" t="s">
        <v>903</v>
      </c>
      <c r="L1386">
        <v>1191</v>
      </c>
      <c r="N1386">
        <v>1013</v>
      </c>
      <c r="O1386" t="s">
        <v>904</v>
      </c>
      <c r="P1386" t="s">
        <v>904</v>
      </c>
      <c r="Q1386">
        <v>1</v>
      </c>
      <c r="X1386">
        <v>3.65</v>
      </c>
      <c r="Y1386">
        <v>0</v>
      </c>
      <c r="Z1386">
        <v>0</v>
      </c>
      <c r="AA1386">
        <v>0</v>
      </c>
      <c r="AB1386">
        <v>9.6199999999999992</v>
      </c>
      <c r="AC1386">
        <v>0</v>
      </c>
      <c r="AD1386">
        <v>1</v>
      </c>
      <c r="AE1386">
        <v>1</v>
      </c>
      <c r="AF1386" t="s">
        <v>20</v>
      </c>
      <c r="AG1386">
        <v>3.8325</v>
      </c>
      <c r="AH1386">
        <v>2</v>
      </c>
      <c r="AI1386">
        <v>51656242</v>
      </c>
      <c r="AJ1386">
        <v>1198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 x14ac:dyDescent="0.2">
      <c r="A1387">
        <f>ROW(Source!A967)</f>
        <v>967</v>
      </c>
      <c r="B1387">
        <v>51656252</v>
      </c>
      <c r="C1387">
        <v>51656241</v>
      </c>
      <c r="D1387">
        <v>49510905</v>
      </c>
      <c r="E1387">
        <v>70</v>
      </c>
      <c r="F1387">
        <v>1</v>
      </c>
      <c r="G1387">
        <v>1</v>
      </c>
      <c r="H1387">
        <v>1</v>
      </c>
      <c r="I1387" t="s">
        <v>905</v>
      </c>
      <c r="J1387" t="s">
        <v>3</v>
      </c>
      <c r="K1387" t="s">
        <v>906</v>
      </c>
      <c r="L1387">
        <v>1191</v>
      </c>
      <c r="N1387">
        <v>1013</v>
      </c>
      <c r="O1387" t="s">
        <v>904</v>
      </c>
      <c r="P1387" t="s">
        <v>904</v>
      </c>
      <c r="Q1387">
        <v>1</v>
      </c>
      <c r="X1387">
        <v>0.05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1</v>
      </c>
      <c r="AE1387">
        <v>2</v>
      </c>
      <c r="AF1387" t="s">
        <v>20</v>
      </c>
      <c r="AG1387">
        <v>5.2500000000000005E-2</v>
      </c>
      <c r="AH1387">
        <v>2</v>
      </c>
      <c r="AI1387">
        <v>51656243</v>
      </c>
      <c r="AJ1387">
        <v>1199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 x14ac:dyDescent="0.2">
      <c r="A1388">
        <f>ROW(Source!A967)</f>
        <v>967</v>
      </c>
      <c r="B1388">
        <v>51656253</v>
      </c>
      <c r="C1388">
        <v>51656241</v>
      </c>
      <c r="D1388">
        <v>49672573</v>
      </c>
      <c r="E1388">
        <v>1</v>
      </c>
      <c r="F1388">
        <v>1</v>
      </c>
      <c r="G1388">
        <v>1</v>
      </c>
      <c r="H1388">
        <v>2</v>
      </c>
      <c r="I1388" t="s">
        <v>907</v>
      </c>
      <c r="J1388" t="s">
        <v>908</v>
      </c>
      <c r="K1388" t="s">
        <v>909</v>
      </c>
      <c r="L1388">
        <v>1367</v>
      </c>
      <c r="N1388">
        <v>1011</v>
      </c>
      <c r="O1388" t="s">
        <v>910</v>
      </c>
      <c r="P1388" t="s">
        <v>910</v>
      </c>
      <c r="Q1388">
        <v>1</v>
      </c>
      <c r="X1388">
        <v>0.01</v>
      </c>
      <c r="Y1388">
        <v>0</v>
      </c>
      <c r="Z1388">
        <v>115.4</v>
      </c>
      <c r="AA1388">
        <v>13.5</v>
      </c>
      <c r="AB1388">
        <v>0</v>
      </c>
      <c r="AC1388">
        <v>0</v>
      </c>
      <c r="AD1388">
        <v>1</v>
      </c>
      <c r="AE1388">
        <v>0</v>
      </c>
      <c r="AF1388" t="s">
        <v>20</v>
      </c>
      <c r="AG1388">
        <v>1.0500000000000001E-2</v>
      </c>
      <c r="AH1388">
        <v>2</v>
      </c>
      <c r="AI1388">
        <v>51656244</v>
      </c>
      <c r="AJ1388">
        <v>1200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 x14ac:dyDescent="0.2">
      <c r="A1389">
        <f>ROW(Source!A967)</f>
        <v>967</v>
      </c>
      <c r="B1389">
        <v>51656254</v>
      </c>
      <c r="C1389">
        <v>51656241</v>
      </c>
      <c r="D1389">
        <v>49672695</v>
      </c>
      <c r="E1389">
        <v>1</v>
      </c>
      <c r="F1389">
        <v>1</v>
      </c>
      <c r="G1389">
        <v>1</v>
      </c>
      <c r="H1389">
        <v>2</v>
      </c>
      <c r="I1389" t="s">
        <v>911</v>
      </c>
      <c r="J1389" t="s">
        <v>912</v>
      </c>
      <c r="K1389" t="s">
        <v>913</v>
      </c>
      <c r="L1389">
        <v>1367</v>
      </c>
      <c r="N1389">
        <v>1011</v>
      </c>
      <c r="O1389" t="s">
        <v>910</v>
      </c>
      <c r="P1389" t="s">
        <v>910</v>
      </c>
      <c r="Q1389">
        <v>1</v>
      </c>
      <c r="X1389">
        <v>0.91</v>
      </c>
      <c r="Y1389">
        <v>0</v>
      </c>
      <c r="Z1389">
        <v>3.12</v>
      </c>
      <c r="AA1389">
        <v>0</v>
      </c>
      <c r="AB1389">
        <v>0</v>
      </c>
      <c r="AC1389">
        <v>0</v>
      </c>
      <c r="AD1389">
        <v>1</v>
      </c>
      <c r="AE1389">
        <v>0</v>
      </c>
      <c r="AF1389" t="s">
        <v>20</v>
      </c>
      <c r="AG1389">
        <v>0.95550000000000013</v>
      </c>
      <c r="AH1389">
        <v>2</v>
      </c>
      <c r="AI1389">
        <v>51656245</v>
      </c>
      <c r="AJ1389">
        <v>1201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 x14ac:dyDescent="0.2">
      <c r="A1390">
        <f>ROW(Source!A967)</f>
        <v>967</v>
      </c>
      <c r="B1390">
        <v>51656255</v>
      </c>
      <c r="C1390">
        <v>51656241</v>
      </c>
      <c r="D1390">
        <v>49673503</v>
      </c>
      <c r="E1390">
        <v>1</v>
      </c>
      <c r="F1390">
        <v>1</v>
      </c>
      <c r="G1390">
        <v>1</v>
      </c>
      <c r="H1390">
        <v>2</v>
      </c>
      <c r="I1390" t="s">
        <v>914</v>
      </c>
      <c r="J1390" t="s">
        <v>915</v>
      </c>
      <c r="K1390" t="s">
        <v>916</v>
      </c>
      <c r="L1390">
        <v>1367</v>
      </c>
      <c r="N1390">
        <v>1011</v>
      </c>
      <c r="O1390" t="s">
        <v>910</v>
      </c>
      <c r="P1390" t="s">
        <v>910</v>
      </c>
      <c r="Q1390">
        <v>1</v>
      </c>
      <c r="X1390">
        <v>0.04</v>
      </c>
      <c r="Y1390">
        <v>0</v>
      </c>
      <c r="Z1390">
        <v>65.709999999999994</v>
      </c>
      <c r="AA1390">
        <v>11.6</v>
      </c>
      <c r="AB1390">
        <v>0</v>
      </c>
      <c r="AC1390">
        <v>0</v>
      </c>
      <c r="AD1390">
        <v>1</v>
      </c>
      <c r="AE1390">
        <v>0</v>
      </c>
      <c r="AF1390" t="s">
        <v>20</v>
      </c>
      <c r="AG1390">
        <v>4.2000000000000003E-2</v>
      </c>
      <c r="AH1390">
        <v>2</v>
      </c>
      <c r="AI1390">
        <v>51656246</v>
      </c>
      <c r="AJ1390">
        <v>1202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 x14ac:dyDescent="0.2">
      <c r="A1391">
        <f>ROW(Source!A967)</f>
        <v>967</v>
      </c>
      <c r="B1391">
        <v>51656256</v>
      </c>
      <c r="C1391">
        <v>51656241</v>
      </c>
      <c r="D1391">
        <v>49525488</v>
      </c>
      <c r="E1391">
        <v>1</v>
      </c>
      <c r="F1391">
        <v>1</v>
      </c>
      <c r="G1391">
        <v>1</v>
      </c>
      <c r="H1391">
        <v>3</v>
      </c>
      <c r="I1391" t="s">
        <v>917</v>
      </c>
      <c r="J1391" t="s">
        <v>918</v>
      </c>
      <c r="K1391" t="s">
        <v>919</v>
      </c>
      <c r="L1391">
        <v>1346</v>
      </c>
      <c r="N1391">
        <v>1009</v>
      </c>
      <c r="O1391" t="s">
        <v>920</v>
      </c>
      <c r="P1391" t="s">
        <v>920</v>
      </c>
      <c r="Q1391">
        <v>1</v>
      </c>
      <c r="X1391">
        <v>0.02</v>
      </c>
      <c r="Y1391">
        <v>9.0399999999999991</v>
      </c>
      <c r="Z1391">
        <v>0</v>
      </c>
      <c r="AA1391">
        <v>0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0.02</v>
      </c>
      <c r="AH1391">
        <v>2</v>
      </c>
      <c r="AI1391">
        <v>51656247</v>
      </c>
      <c r="AJ1391">
        <v>1203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 x14ac:dyDescent="0.2">
      <c r="A1392">
        <f>ROW(Source!A967)</f>
        <v>967</v>
      </c>
      <c r="B1392">
        <v>51656257</v>
      </c>
      <c r="C1392">
        <v>51656241</v>
      </c>
      <c r="D1392">
        <v>49526492</v>
      </c>
      <c r="E1392">
        <v>1</v>
      </c>
      <c r="F1392">
        <v>1</v>
      </c>
      <c r="G1392">
        <v>1</v>
      </c>
      <c r="H1392">
        <v>3</v>
      </c>
      <c r="I1392" t="s">
        <v>921</v>
      </c>
      <c r="J1392" t="s">
        <v>922</v>
      </c>
      <c r="K1392" t="s">
        <v>923</v>
      </c>
      <c r="L1392">
        <v>1346</v>
      </c>
      <c r="N1392">
        <v>1009</v>
      </c>
      <c r="O1392" t="s">
        <v>920</v>
      </c>
      <c r="P1392" t="s">
        <v>920</v>
      </c>
      <c r="Q1392">
        <v>1</v>
      </c>
      <c r="X1392">
        <v>0.08</v>
      </c>
      <c r="Y1392">
        <v>23.09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 t="s">
        <v>3</v>
      </c>
      <c r="AG1392">
        <v>0.08</v>
      </c>
      <c r="AH1392">
        <v>2</v>
      </c>
      <c r="AI1392">
        <v>51656248</v>
      </c>
      <c r="AJ1392">
        <v>1204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 x14ac:dyDescent="0.2">
      <c r="A1393">
        <f>ROW(Source!A969)</f>
        <v>969</v>
      </c>
      <c r="B1393">
        <v>51656270</v>
      </c>
      <c r="C1393">
        <v>51656259</v>
      </c>
      <c r="D1393">
        <v>49510723</v>
      </c>
      <c r="E1393">
        <v>70</v>
      </c>
      <c r="F1393">
        <v>1</v>
      </c>
      <c r="G1393">
        <v>1</v>
      </c>
      <c r="H1393">
        <v>1</v>
      </c>
      <c r="I1393" t="s">
        <v>924</v>
      </c>
      <c r="J1393" t="s">
        <v>3</v>
      </c>
      <c r="K1393" t="s">
        <v>925</v>
      </c>
      <c r="L1393">
        <v>1191</v>
      </c>
      <c r="N1393">
        <v>1013</v>
      </c>
      <c r="O1393" t="s">
        <v>904</v>
      </c>
      <c r="P1393" t="s">
        <v>904</v>
      </c>
      <c r="Q1393">
        <v>1</v>
      </c>
      <c r="X1393">
        <v>1.07</v>
      </c>
      <c r="Y1393">
        <v>0</v>
      </c>
      <c r="Z1393">
        <v>0</v>
      </c>
      <c r="AA1393">
        <v>0</v>
      </c>
      <c r="AB1393">
        <v>8.9700000000000006</v>
      </c>
      <c r="AC1393">
        <v>0</v>
      </c>
      <c r="AD1393">
        <v>1</v>
      </c>
      <c r="AE1393">
        <v>1</v>
      </c>
      <c r="AF1393" t="s">
        <v>20</v>
      </c>
      <c r="AG1393">
        <v>1.1235000000000002</v>
      </c>
      <c r="AH1393">
        <v>2</v>
      </c>
      <c r="AI1393">
        <v>51656260</v>
      </c>
      <c r="AJ1393">
        <v>1206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 x14ac:dyDescent="0.2">
      <c r="A1394">
        <f>ROW(Source!A969)</f>
        <v>969</v>
      </c>
      <c r="B1394">
        <v>51656271</v>
      </c>
      <c r="C1394">
        <v>51656259</v>
      </c>
      <c r="D1394">
        <v>49510905</v>
      </c>
      <c r="E1394">
        <v>70</v>
      </c>
      <c r="F1394">
        <v>1</v>
      </c>
      <c r="G1394">
        <v>1</v>
      </c>
      <c r="H1394">
        <v>1</v>
      </c>
      <c r="I1394" t="s">
        <v>905</v>
      </c>
      <c r="J1394" t="s">
        <v>3</v>
      </c>
      <c r="K1394" t="s">
        <v>906</v>
      </c>
      <c r="L1394">
        <v>1191</v>
      </c>
      <c r="N1394">
        <v>1013</v>
      </c>
      <c r="O1394" t="s">
        <v>904</v>
      </c>
      <c r="P1394" t="s">
        <v>904</v>
      </c>
      <c r="Q1394">
        <v>1</v>
      </c>
      <c r="X1394">
        <v>0.01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2</v>
      </c>
      <c r="AF1394" t="s">
        <v>20</v>
      </c>
      <c r="AG1394">
        <v>1.0500000000000001E-2</v>
      </c>
      <c r="AH1394">
        <v>2</v>
      </c>
      <c r="AI1394">
        <v>51656261</v>
      </c>
      <c r="AJ1394">
        <v>1207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 x14ac:dyDescent="0.2">
      <c r="A1395">
        <f>ROW(Source!A969)</f>
        <v>969</v>
      </c>
      <c r="B1395">
        <v>51656272</v>
      </c>
      <c r="C1395">
        <v>51656259</v>
      </c>
      <c r="D1395">
        <v>49673503</v>
      </c>
      <c r="E1395">
        <v>1</v>
      </c>
      <c r="F1395">
        <v>1</v>
      </c>
      <c r="G1395">
        <v>1</v>
      </c>
      <c r="H1395">
        <v>2</v>
      </c>
      <c r="I1395" t="s">
        <v>914</v>
      </c>
      <c r="J1395" t="s">
        <v>915</v>
      </c>
      <c r="K1395" t="s">
        <v>916</v>
      </c>
      <c r="L1395">
        <v>1367</v>
      </c>
      <c r="N1395">
        <v>1011</v>
      </c>
      <c r="O1395" t="s">
        <v>910</v>
      </c>
      <c r="P1395" t="s">
        <v>910</v>
      </c>
      <c r="Q1395">
        <v>1</v>
      </c>
      <c r="X1395">
        <v>0.01</v>
      </c>
      <c r="Y1395">
        <v>0</v>
      </c>
      <c r="Z1395">
        <v>65.709999999999994</v>
      </c>
      <c r="AA1395">
        <v>11.6</v>
      </c>
      <c r="AB1395">
        <v>0</v>
      </c>
      <c r="AC1395">
        <v>0</v>
      </c>
      <c r="AD1395">
        <v>1</v>
      </c>
      <c r="AE1395">
        <v>0</v>
      </c>
      <c r="AF1395" t="s">
        <v>20</v>
      </c>
      <c r="AG1395">
        <v>1.0500000000000001E-2</v>
      </c>
      <c r="AH1395">
        <v>2</v>
      </c>
      <c r="AI1395">
        <v>51656262</v>
      </c>
      <c r="AJ1395">
        <v>1208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 x14ac:dyDescent="0.2">
      <c r="A1396">
        <f>ROW(Source!A969)</f>
        <v>969</v>
      </c>
      <c r="B1396">
        <v>51656273</v>
      </c>
      <c r="C1396">
        <v>51656259</v>
      </c>
      <c r="D1396">
        <v>49673715</v>
      </c>
      <c r="E1396">
        <v>1</v>
      </c>
      <c r="F1396">
        <v>1</v>
      </c>
      <c r="G1396">
        <v>1</v>
      </c>
      <c r="H1396">
        <v>2</v>
      </c>
      <c r="I1396" t="s">
        <v>926</v>
      </c>
      <c r="J1396" t="s">
        <v>927</v>
      </c>
      <c r="K1396" t="s">
        <v>928</v>
      </c>
      <c r="L1396">
        <v>1367</v>
      </c>
      <c r="N1396">
        <v>1011</v>
      </c>
      <c r="O1396" t="s">
        <v>910</v>
      </c>
      <c r="P1396" t="s">
        <v>910</v>
      </c>
      <c r="Q1396">
        <v>1</v>
      </c>
      <c r="X1396">
        <v>0.1</v>
      </c>
      <c r="Y1396">
        <v>0</v>
      </c>
      <c r="Z1396">
        <v>8.1</v>
      </c>
      <c r="AA1396">
        <v>0</v>
      </c>
      <c r="AB1396">
        <v>0</v>
      </c>
      <c r="AC1396">
        <v>0</v>
      </c>
      <c r="AD1396">
        <v>1</v>
      </c>
      <c r="AE1396">
        <v>0</v>
      </c>
      <c r="AF1396" t="s">
        <v>20</v>
      </c>
      <c r="AG1396">
        <v>0.10500000000000001</v>
      </c>
      <c r="AH1396">
        <v>2</v>
      </c>
      <c r="AI1396">
        <v>51656263</v>
      </c>
      <c r="AJ1396">
        <v>1209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 x14ac:dyDescent="0.2">
      <c r="A1397">
        <f>ROW(Source!A969)</f>
        <v>969</v>
      </c>
      <c r="B1397">
        <v>51656274</v>
      </c>
      <c r="C1397">
        <v>51656259</v>
      </c>
      <c r="D1397">
        <v>49523218</v>
      </c>
      <c r="E1397">
        <v>1</v>
      </c>
      <c r="F1397">
        <v>1</v>
      </c>
      <c r="G1397">
        <v>1</v>
      </c>
      <c r="H1397">
        <v>3</v>
      </c>
      <c r="I1397" t="s">
        <v>42</v>
      </c>
      <c r="J1397" t="s">
        <v>45</v>
      </c>
      <c r="K1397" t="s">
        <v>43</v>
      </c>
      <c r="L1397">
        <v>1374</v>
      </c>
      <c r="N1397">
        <v>1013</v>
      </c>
      <c r="O1397" t="s">
        <v>44</v>
      </c>
      <c r="P1397" t="s">
        <v>44</v>
      </c>
      <c r="Q1397">
        <v>1</v>
      </c>
      <c r="X1397">
        <v>0.1</v>
      </c>
      <c r="Y1397">
        <v>1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 t="s">
        <v>3</v>
      </c>
      <c r="AG1397">
        <v>0.1</v>
      </c>
      <c r="AH1397">
        <v>2</v>
      </c>
      <c r="AI1397">
        <v>51656264</v>
      </c>
      <c r="AJ1397">
        <v>1210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 x14ac:dyDescent="0.2">
      <c r="A1398">
        <f>ROW(Source!A969)</f>
        <v>969</v>
      </c>
      <c r="B1398">
        <v>51656275</v>
      </c>
      <c r="C1398">
        <v>51656259</v>
      </c>
      <c r="D1398">
        <v>49524301</v>
      </c>
      <c r="E1398">
        <v>1</v>
      </c>
      <c r="F1398">
        <v>1</v>
      </c>
      <c r="G1398">
        <v>1</v>
      </c>
      <c r="H1398">
        <v>3</v>
      </c>
      <c r="I1398" t="s">
        <v>929</v>
      </c>
      <c r="J1398" t="s">
        <v>930</v>
      </c>
      <c r="K1398" t="s">
        <v>931</v>
      </c>
      <c r="L1398">
        <v>1348</v>
      </c>
      <c r="N1398">
        <v>1009</v>
      </c>
      <c r="O1398" t="s">
        <v>105</v>
      </c>
      <c r="P1398" t="s">
        <v>105</v>
      </c>
      <c r="Q1398">
        <v>1000</v>
      </c>
      <c r="X1398">
        <v>1.0000000000000001E-5</v>
      </c>
      <c r="Y1398">
        <v>10362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1.0000000000000001E-5</v>
      </c>
      <c r="AH1398">
        <v>2</v>
      </c>
      <c r="AI1398">
        <v>51656265</v>
      </c>
      <c r="AJ1398">
        <v>1211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 x14ac:dyDescent="0.2">
      <c r="A1399">
        <f>ROW(Source!A969)</f>
        <v>969</v>
      </c>
      <c r="B1399">
        <v>51656276</v>
      </c>
      <c r="C1399">
        <v>51656259</v>
      </c>
      <c r="D1399">
        <v>49525498</v>
      </c>
      <c r="E1399">
        <v>1</v>
      </c>
      <c r="F1399">
        <v>1</v>
      </c>
      <c r="G1399">
        <v>1</v>
      </c>
      <c r="H1399">
        <v>3</v>
      </c>
      <c r="I1399" t="s">
        <v>932</v>
      </c>
      <c r="J1399" t="s">
        <v>933</v>
      </c>
      <c r="K1399" t="s">
        <v>934</v>
      </c>
      <c r="L1399">
        <v>1348</v>
      </c>
      <c r="N1399">
        <v>1009</v>
      </c>
      <c r="O1399" t="s">
        <v>105</v>
      </c>
      <c r="P1399" t="s">
        <v>105</v>
      </c>
      <c r="Q1399">
        <v>1000</v>
      </c>
      <c r="X1399">
        <v>8.0000000000000007E-5</v>
      </c>
      <c r="Y1399">
        <v>12430</v>
      </c>
      <c r="Z1399">
        <v>0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3</v>
      </c>
      <c r="AG1399">
        <v>8.0000000000000007E-5</v>
      </c>
      <c r="AH1399">
        <v>2</v>
      </c>
      <c r="AI1399">
        <v>51656266</v>
      </c>
      <c r="AJ1399">
        <v>1212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 x14ac:dyDescent="0.2">
      <c r="A1400">
        <f>ROW(Source!A969)</f>
        <v>969</v>
      </c>
      <c r="B1400">
        <v>51656277</v>
      </c>
      <c r="C1400">
        <v>51656259</v>
      </c>
      <c r="D1400">
        <v>49543539</v>
      </c>
      <c r="E1400">
        <v>1</v>
      </c>
      <c r="F1400">
        <v>1</v>
      </c>
      <c r="G1400">
        <v>1</v>
      </c>
      <c r="H1400">
        <v>3</v>
      </c>
      <c r="I1400" t="s">
        <v>935</v>
      </c>
      <c r="J1400" t="s">
        <v>936</v>
      </c>
      <c r="K1400" t="s">
        <v>937</v>
      </c>
      <c r="L1400">
        <v>1348</v>
      </c>
      <c r="N1400">
        <v>1009</v>
      </c>
      <c r="O1400" t="s">
        <v>105</v>
      </c>
      <c r="P1400" t="s">
        <v>105</v>
      </c>
      <c r="Q1400">
        <v>1000</v>
      </c>
      <c r="X1400">
        <v>4.2999999999999999E-4</v>
      </c>
      <c r="Y1400">
        <v>6508.75</v>
      </c>
      <c r="Z1400">
        <v>0</v>
      </c>
      <c r="AA1400">
        <v>0</v>
      </c>
      <c r="AB1400">
        <v>0</v>
      </c>
      <c r="AC1400">
        <v>0</v>
      </c>
      <c r="AD1400">
        <v>1</v>
      </c>
      <c r="AE1400">
        <v>0</v>
      </c>
      <c r="AF1400" t="s">
        <v>3</v>
      </c>
      <c r="AG1400">
        <v>4.2999999999999999E-4</v>
      </c>
      <c r="AH1400">
        <v>2</v>
      </c>
      <c r="AI1400">
        <v>51656267</v>
      </c>
      <c r="AJ1400">
        <v>1213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 x14ac:dyDescent="0.2">
      <c r="A1401">
        <f>ROW(Source!A969)</f>
        <v>969</v>
      </c>
      <c r="B1401">
        <v>51656278</v>
      </c>
      <c r="C1401">
        <v>51656259</v>
      </c>
      <c r="D1401">
        <v>49565711</v>
      </c>
      <c r="E1401">
        <v>1</v>
      </c>
      <c r="F1401">
        <v>1</v>
      </c>
      <c r="G1401">
        <v>1</v>
      </c>
      <c r="H1401">
        <v>3</v>
      </c>
      <c r="I1401" t="s">
        <v>50</v>
      </c>
      <c r="J1401" t="s">
        <v>53</v>
      </c>
      <c r="K1401" t="s">
        <v>51</v>
      </c>
      <c r="L1401">
        <v>1327</v>
      </c>
      <c r="N1401">
        <v>1005</v>
      </c>
      <c r="O1401" t="s">
        <v>52</v>
      </c>
      <c r="P1401" t="s">
        <v>52</v>
      </c>
      <c r="Q1401">
        <v>1</v>
      </c>
      <c r="X1401">
        <v>0.04</v>
      </c>
      <c r="Y1401">
        <v>926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0</v>
      </c>
      <c r="AF1401" t="s">
        <v>3</v>
      </c>
      <c r="AG1401">
        <v>0.04</v>
      </c>
      <c r="AH1401">
        <v>2</v>
      </c>
      <c r="AI1401">
        <v>51656269</v>
      </c>
      <c r="AJ1401">
        <v>1214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 x14ac:dyDescent="0.2">
      <c r="A1402">
        <f>ROW(Source!A973)</f>
        <v>973</v>
      </c>
      <c r="B1402">
        <v>51656293</v>
      </c>
      <c r="C1402">
        <v>51656282</v>
      </c>
      <c r="D1402">
        <v>49510723</v>
      </c>
      <c r="E1402">
        <v>70</v>
      </c>
      <c r="F1402">
        <v>1</v>
      </c>
      <c r="G1402">
        <v>1</v>
      </c>
      <c r="H1402">
        <v>1</v>
      </c>
      <c r="I1402" t="s">
        <v>924</v>
      </c>
      <c r="J1402" t="s">
        <v>3</v>
      </c>
      <c r="K1402" t="s">
        <v>925</v>
      </c>
      <c r="L1402">
        <v>1191</v>
      </c>
      <c r="N1402">
        <v>1013</v>
      </c>
      <c r="O1402" t="s">
        <v>904</v>
      </c>
      <c r="P1402" t="s">
        <v>904</v>
      </c>
      <c r="Q1402">
        <v>1</v>
      </c>
      <c r="X1402">
        <v>1.07</v>
      </c>
      <c r="Y1402">
        <v>0</v>
      </c>
      <c r="Z1402">
        <v>0</v>
      </c>
      <c r="AA1402">
        <v>0</v>
      </c>
      <c r="AB1402">
        <v>8.9700000000000006</v>
      </c>
      <c r="AC1402">
        <v>0</v>
      </c>
      <c r="AD1402">
        <v>1</v>
      </c>
      <c r="AE1402">
        <v>1</v>
      </c>
      <c r="AF1402" t="s">
        <v>20</v>
      </c>
      <c r="AG1402">
        <v>1.1235000000000002</v>
      </c>
      <c r="AH1402">
        <v>2</v>
      </c>
      <c r="AI1402">
        <v>51656283</v>
      </c>
      <c r="AJ1402">
        <v>1216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 x14ac:dyDescent="0.2">
      <c r="A1403">
        <f>ROW(Source!A973)</f>
        <v>973</v>
      </c>
      <c r="B1403">
        <v>51656294</v>
      </c>
      <c r="C1403">
        <v>51656282</v>
      </c>
      <c r="D1403">
        <v>49510905</v>
      </c>
      <c r="E1403">
        <v>70</v>
      </c>
      <c r="F1403">
        <v>1</v>
      </c>
      <c r="G1403">
        <v>1</v>
      </c>
      <c r="H1403">
        <v>1</v>
      </c>
      <c r="I1403" t="s">
        <v>905</v>
      </c>
      <c r="J1403" t="s">
        <v>3</v>
      </c>
      <c r="K1403" t="s">
        <v>906</v>
      </c>
      <c r="L1403">
        <v>1191</v>
      </c>
      <c r="N1403">
        <v>1013</v>
      </c>
      <c r="O1403" t="s">
        <v>904</v>
      </c>
      <c r="P1403" t="s">
        <v>904</v>
      </c>
      <c r="Q1403">
        <v>1</v>
      </c>
      <c r="X1403">
        <v>0.01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2</v>
      </c>
      <c r="AF1403" t="s">
        <v>20</v>
      </c>
      <c r="AG1403">
        <v>1.0500000000000001E-2</v>
      </c>
      <c r="AH1403">
        <v>2</v>
      </c>
      <c r="AI1403">
        <v>51656284</v>
      </c>
      <c r="AJ1403">
        <v>1217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 x14ac:dyDescent="0.2">
      <c r="A1404">
        <f>ROW(Source!A973)</f>
        <v>973</v>
      </c>
      <c r="B1404">
        <v>51656295</v>
      </c>
      <c r="C1404">
        <v>51656282</v>
      </c>
      <c r="D1404">
        <v>49673503</v>
      </c>
      <c r="E1404">
        <v>1</v>
      </c>
      <c r="F1404">
        <v>1</v>
      </c>
      <c r="G1404">
        <v>1</v>
      </c>
      <c r="H1404">
        <v>2</v>
      </c>
      <c r="I1404" t="s">
        <v>914</v>
      </c>
      <c r="J1404" t="s">
        <v>915</v>
      </c>
      <c r="K1404" t="s">
        <v>916</v>
      </c>
      <c r="L1404">
        <v>1367</v>
      </c>
      <c r="N1404">
        <v>1011</v>
      </c>
      <c r="O1404" t="s">
        <v>910</v>
      </c>
      <c r="P1404" t="s">
        <v>910</v>
      </c>
      <c r="Q1404">
        <v>1</v>
      </c>
      <c r="X1404">
        <v>0.01</v>
      </c>
      <c r="Y1404">
        <v>0</v>
      </c>
      <c r="Z1404">
        <v>65.709999999999994</v>
      </c>
      <c r="AA1404">
        <v>11.6</v>
      </c>
      <c r="AB1404">
        <v>0</v>
      </c>
      <c r="AC1404">
        <v>0</v>
      </c>
      <c r="AD1404">
        <v>1</v>
      </c>
      <c r="AE1404">
        <v>0</v>
      </c>
      <c r="AF1404" t="s">
        <v>20</v>
      </c>
      <c r="AG1404">
        <v>1.0500000000000001E-2</v>
      </c>
      <c r="AH1404">
        <v>2</v>
      </c>
      <c r="AI1404">
        <v>51656285</v>
      </c>
      <c r="AJ1404">
        <v>1218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 x14ac:dyDescent="0.2">
      <c r="A1405">
        <f>ROW(Source!A973)</f>
        <v>973</v>
      </c>
      <c r="B1405">
        <v>51656296</v>
      </c>
      <c r="C1405">
        <v>51656282</v>
      </c>
      <c r="D1405">
        <v>49673715</v>
      </c>
      <c r="E1405">
        <v>1</v>
      </c>
      <c r="F1405">
        <v>1</v>
      </c>
      <c r="G1405">
        <v>1</v>
      </c>
      <c r="H1405">
        <v>2</v>
      </c>
      <c r="I1405" t="s">
        <v>926</v>
      </c>
      <c r="J1405" t="s">
        <v>927</v>
      </c>
      <c r="K1405" t="s">
        <v>928</v>
      </c>
      <c r="L1405">
        <v>1367</v>
      </c>
      <c r="N1405">
        <v>1011</v>
      </c>
      <c r="O1405" t="s">
        <v>910</v>
      </c>
      <c r="P1405" t="s">
        <v>910</v>
      </c>
      <c r="Q1405">
        <v>1</v>
      </c>
      <c r="X1405">
        <v>0.1</v>
      </c>
      <c r="Y1405">
        <v>0</v>
      </c>
      <c r="Z1405">
        <v>8.1</v>
      </c>
      <c r="AA1405">
        <v>0</v>
      </c>
      <c r="AB1405">
        <v>0</v>
      </c>
      <c r="AC1405">
        <v>0</v>
      </c>
      <c r="AD1405">
        <v>1</v>
      </c>
      <c r="AE1405">
        <v>0</v>
      </c>
      <c r="AF1405" t="s">
        <v>20</v>
      </c>
      <c r="AG1405">
        <v>0.10500000000000001</v>
      </c>
      <c r="AH1405">
        <v>2</v>
      </c>
      <c r="AI1405">
        <v>51656286</v>
      </c>
      <c r="AJ1405">
        <v>1219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 x14ac:dyDescent="0.2">
      <c r="A1406">
        <f>ROW(Source!A973)</f>
        <v>973</v>
      </c>
      <c r="B1406">
        <v>51656297</v>
      </c>
      <c r="C1406">
        <v>51656282</v>
      </c>
      <c r="D1406">
        <v>49523218</v>
      </c>
      <c r="E1406">
        <v>1</v>
      </c>
      <c r="F1406">
        <v>1</v>
      </c>
      <c r="G1406">
        <v>1</v>
      </c>
      <c r="H1406">
        <v>3</v>
      </c>
      <c r="I1406" t="s">
        <v>42</v>
      </c>
      <c r="J1406" t="s">
        <v>45</v>
      </c>
      <c r="K1406" t="s">
        <v>43</v>
      </c>
      <c r="L1406">
        <v>1374</v>
      </c>
      <c r="N1406">
        <v>1013</v>
      </c>
      <c r="O1406" t="s">
        <v>44</v>
      </c>
      <c r="P1406" t="s">
        <v>44</v>
      </c>
      <c r="Q1406">
        <v>1</v>
      </c>
      <c r="X1406">
        <v>0.1</v>
      </c>
      <c r="Y1406">
        <v>1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 t="s">
        <v>3</v>
      </c>
      <c r="AG1406">
        <v>0.1</v>
      </c>
      <c r="AH1406">
        <v>2</v>
      </c>
      <c r="AI1406">
        <v>51656287</v>
      </c>
      <c r="AJ1406">
        <v>1220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 x14ac:dyDescent="0.2">
      <c r="A1407">
        <f>ROW(Source!A973)</f>
        <v>973</v>
      </c>
      <c r="B1407">
        <v>51656298</v>
      </c>
      <c r="C1407">
        <v>51656282</v>
      </c>
      <c r="D1407">
        <v>49524301</v>
      </c>
      <c r="E1407">
        <v>1</v>
      </c>
      <c r="F1407">
        <v>1</v>
      </c>
      <c r="G1407">
        <v>1</v>
      </c>
      <c r="H1407">
        <v>3</v>
      </c>
      <c r="I1407" t="s">
        <v>929</v>
      </c>
      <c r="J1407" t="s">
        <v>930</v>
      </c>
      <c r="K1407" t="s">
        <v>931</v>
      </c>
      <c r="L1407">
        <v>1348</v>
      </c>
      <c r="N1407">
        <v>1009</v>
      </c>
      <c r="O1407" t="s">
        <v>105</v>
      </c>
      <c r="P1407" t="s">
        <v>105</v>
      </c>
      <c r="Q1407">
        <v>1000</v>
      </c>
      <c r="X1407">
        <v>1.0000000000000001E-5</v>
      </c>
      <c r="Y1407">
        <v>10362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 t="s">
        <v>3</v>
      </c>
      <c r="AG1407">
        <v>1.0000000000000001E-5</v>
      </c>
      <c r="AH1407">
        <v>2</v>
      </c>
      <c r="AI1407">
        <v>51656288</v>
      </c>
      <c r="AJ1407">
        <v>1221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 x14ac:dyDescent="0.2">
      <c r="A1408">
        <f>ROW(Source!A973)</f>
        <v>973</v>
      </c>
      <c r="B1408">
        <v>51656299</v>
      </c>
      <c r="C1408">
        <v>51656282</v>
      </c>
      <c r="D1408">
        <v>49525498</v>
      </c>
      <c r="E1408">
        <v>1</v>
      </c>
      <c r="F1408">
        <v>1</v>
      </c>
      <c r="G1408">
        <v>1</v>
      </c>
      <c r="H1408">
        <v>3</v>
      </c>
      <c r="I1408" t="s">
        <v>932</v>
      </c>
      <c r="J1408" t="s">
        <v>933</v>
      </c>
      <c r="K1408" t="s">
        <v>934</v>
      </c>
      <c r="L1408">
        <v>1348</v>
      </c>
      <c r="N1408">
        <v>1009</v>
      </c>
      <c r="O1408" t="s">
        <v>105</v>
      </c>
      <c r="P1408" t="s">
        <v>105</v>
      </c>
      <c r="Q1408">
        <v>1000</v>
      </c>
      <c r="X1408">
        <v>8.0000000000000007E-5</v>
      </c>
      <c r="Y1408">
        <v>12430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8.0000000000000007E-5</v>
      </c>
      <c r="AH1408">
        <v>2</v>
      </c>
      <c r="AI1408">
        <v>51656289</v>
      </c>
      <c r="AJ1408">
        <v>1222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 x14ac:dyDescent="0.2">
      <c r="A1409">
        <f>ROW(Source!A973)</f>
        <v>973</v>
      </c>
      <c r="B1409">
        <v>51656300</v>
      </c>
      <c r="C1409">
        <v>51656282</v>
      </c>
      <c r="D1409">
        <v>49543539</v>
      </c>
      <c r="E1409">
        <v>1</v>
      </c>
      <c r="F1409">
        <v>1</v>
      </c>
      <c r="G1409">
        <v>1</v>
      </c>
      <c r="H1409">
        <v>3</v>
      </c>
      <c r="I1409" t="s">
        <v>935</v>
      </c>
      <c r="J1409" t="s">
        <v>936</v>
      </c>
      <c r="K1409" t="s">
        <v>937</v>
      </c>
      <c r="L1409">
        <v>1348</v>
      </c>
      <c r="N1409">
        <v>1009</v>
      </c>
      <c r="O1409" t="s">
        <v>105</v>
      </c>
      <c r="P1409" t="s">
        <v>105</v>
      </c>
      <c r="Q1409">
        <v>1000</v>
      </c>
      <c r="X1409">
        <v>4.2999999999999999E-4</v>
      </c>
      <c r="Y1409">
        <v>6508.75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4.2999999999999999E-4</v>
      </c>
      <c r="AH1409">
        <v>2</v>
      </c>
      <c r="AI1409">
        <v>51656290</v>
      </c>
      <c r="AJ1409">
        <v>1223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 x14ac:dyDescent="0.2">
      <c r="A1410">
        <f>ROW(Source!A973)</f>
        <v>973</v>
      </c>
      <c r="B1410">
        <v>51656301</v>
      </c>
      <c r="C1410">
        <v>51656282</v>
      </c>
      <c r="D1410">
        <v>49565711</v>
      </c>
      <c r="E1410">
        <v>1</v>
      </c>
      <c r="F1410">
        <v>1</v>
      </c>
      <c r="G1410">
        <v>1</v>
      </c>
      <c r="H1410">
        <v>3</v>
      </c>
      <c r="I1410" t="s">
        <v>50</v>
      </c>
      <c r="J1410" t="s">
        <v>53</v>
      </c>
      <c r="K1410" t="s">
        <v>51</v>
      </c>
      <c r="L1410">
        <v>1327</v>
      </c>
      <c r="N1410">
        <v>1005</v>
      </c>
      <c r="O1410" t="s">
        <v>52</v>
      </c>
      <c r="P1410" t="s">
        <v>52</v>
      </c>
      <c r="Q1410">
        <v>1</v>
      </c>
      <c r="X1410">
        <v>0.04</v>
      </c>
      <c r="Y1410">
        <v>926</v>
      </c>
      <c r="Z1410">
        <v>0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0.04</v>
      </c>
      <c r="AH1410">
        <v>2</v>
      </c>
      <c r="AI1410">
        <v>51656292</v>
      </c>
      <c r="AJ1410">
        <v>1224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 x14ac:dyDescent="0.2">
      <c r="A1411">
        <f>ROW(Source!A977)</f>
        <v>977</v>
      </c>
      <c r="B1411">
        <v>51656316</v>
      </c>
      <c r="C1411">
        <v>51656305</v>
      </c>
      <c r="D1411">
        <v>49510723</v>
      </c>
      <c r="E1411">
        <v>70</v>
      </c>
      <c r="F1411">
        <v>1</v>
      </c>
      <c r="G1411">
        <v>1</v>
      </c>
      <c r="H1411">
        <v>1</v>
      </c>
      <c r="I1411" t="s">
        <v>924</v>
      </c>
      <c r="J1411" t="s">
        <v>3</v>
      </c>
      <c r="K1411" t="s">
        <v>925</v>
      </c>
      <c r="L1411">
        <v>1191</v>
      </c>
      <c r="N1411">
        <v>1013</v>
      </c>
      <c r="O1411" t="s">
        <v>904</v>
      </c>
      <c r="P1411" t="s">
        <v>904</v>
      </c>
      <c r="Q1411">
        <v>1</v>
      </c>
      <c r="X1411">
        <v>1.07</v>
      </c>
      <c r="Y1411">
        <v>0</v>
      </c>
      <c r="Z1411">
        <v>0</v>
      </c>
      <c r="AA1411">
        <v>0</v>
      </c>
      <c r="AB1411">
        <v>8.9700000000000006</v>
      </c>
      <c r="AC1411">
        <v>0</v>
      </c>
      <c r="AD1411">
        <v>1</v>
      </c>
      <c r="AE1411">
        <v>1</v>
      </c>
      <c r="AF1411" t="s">
        <v>20</v>
      </c>
      <c r="AG1411">
        <v>1.1235000000000002</v>
      </c>
      <c r="AH1411">
        <v>2</v>
      </c>
      <c r="AI1411">
        <v>51656306</v>
      </c>
      <c r="AJ1411">
        <v>1226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 x14ac:dyDescent="0.2">
      <c r="A1412">
        <f>ROW(Source!A977)</f>
        <v>977</v>
      </c>
      <c r="B1412">
        <v>51656317</v>
      </c>
      <c r="C1412">
        <v>51656305</v>
      </c>
      <c r="D1412">
        <v>49510905</v>
      </c>
      <c r="E1412">
        <v>70</v>
      </c>
      <c r="F1412">
        <v>1</v>
      </c>
      <c r="G1412">
        <v>1</v>
      </c>
      <c r="H1412">
        <v>1</v>
      </c>
      <c r="I1412" t="s">
        <v>905</v>
      </c>
      <c r="J1412" t="s">
        <v>3</v>
      </c>
      <c r="K1412" t="s">
        <v>906</v>
      </c>
      <c r="L1412">
        <v>1191</v>
      </c>
      <c r="N1412">
        <v>1013</v>
      </c>
      <c r="O1412" t="s">
        <v>904</v>
      </c>
      <c r="P1412" t="s">
        <v>904</v>
      </c>
      <c r="Q1412">
        <v>1</v>
      </c>
      <c r="X1412">
        <v>0.01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2</v>
      </c>
      <c r="AF1412" t="s">
        <v>20</v>
      </c>
      <c r="AG1412">
        <v>1.0500000000000001E-2</v>
      </c>
      <c r="AH1412">
        <v>2</v>
      </c>
      <c r="AI1412">
        <v>51656307</v>
      </c>
      <c r="AJ1412">
        <v>1227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 x14ac:dyDescent="0.2">
      <c r="A1413">
        <f>ROW(Source!A977)</f>
        <v>977</v>
      </c>
      <c r="B1413">
        <v>51656318</v>
      </c>
      <c r="C1413">
        <v>51656305</v>
      </c>
      <c r="D1413">
        <v>49673503</v>
      </c>
      <c r="E1413">
        <v>1</v>
      </c>
      <c r="F1413">
        <v>1</v>
      </c>
      <c r="G1413">
        <v>1</v>
      </c>
      <c r="H1413">
        <v>2</v>
      </c>
      <c r="I1413" t="s">
        <v>914</v>
      </c>
      <c r="J1413" t="s">
        <v>915</v>
      </c>
      <c r="K1413" t="s">
        <v>916</v>
      </c>
      <c r="L1413">
        <v>1367</v>
      </c>
      <c r="N1413">
        <v>1011</v>
      </c>
      <c r="O1413" t="s">
        <v>910</v>
      </c>
      <c r="P1413" t="s">
        <v>910</v>
      </c>
      <c r="Q1413">
        <v>1</v>
      </c>
      <c r="X1413">
        <v>0.01</v>
      </c>
      <c r="Y1413">
        <v>0</v>
      </c>
      <c r="Z1413">
        <v>65.709999999999994</v>
      </c>
      <c r="AA1413">
        <v>11.6</v>
      </c>
      <c r="AB1413">
        <v>0</v>
      </c>
      <c r="AC1413">
        <v>0</v>
      </c>
      <c r="AD1413">
        <v>1</v>
      </c>
      <c r="AE1413">
        <v>0</v>
      </c>
      <c r="AF1413" t="s">
        <v>20</v>
      </c>
      <c r="AG1413">
        <v>1.0500000000000001E-2</v>
      </c>
      <c r="AH1413">
        <v>2</v>
      </c>
      <c r="AI1413">
        <v>51656308</v>
      </c>
      <c r="AJ1413">
        <v>1228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 x14ac:dyDescent="0.2">
      <c r="A1414">
        <f>ROW(Source!A977)</f>
        <v>977</v>
      </c>
      <c r="B1414">
        <v>51656319</v>
      </c>
      <c r="C1414">
        <v>51656305</v>
      </c>
      <c r="D1414">
        <v>49673715</v>
      </c>
      <c r="E1414">
        <v>1</v>
      </c>
      <c r="F1414">
        <v>1</v>
      </c>
      <c r="G1414">
        <v>1</v>
      </c>
      <c r="H1414">
        <v>2</v>
      </c>
      <c r="I1414" t="s">
        <v>926</v>
      </c>
      <c r="J1414" t="s">
        <v>927</v>
      </c>
      <c r="K1414" t="s">
        <v>928</v>
      </c>
      <c r="L1414">
        <v>1367</v>
      </c>
      <c r="N1414">
        <v>1011</v>
      </c>
      <c r="O1414" t="s">
        <v>910</v>
      </c>
      <c r="P1414" t="s">
        <v>910</v>
      </c>
      <c r="Q1414">
        <v>1</v>
      </c>
      <c r="X1414">
        <v>0.1</v>
      </c>
      <c r="Y1414">
        <v>0</v>
      </c>
      <c r="Z1414">
        <v>8.1</v>
      </c>
      <c r="AA1414">
        <v>0</v>
      </c>
      <c r="AB1414">
        <v>0</v>
      </c>
      <c r="AC1414">
        <v>0</v>
      </c>
      <c r="AD1414">
        <v>1</v>
      </c>
      <c r="AE1414">
        <v>0</v>
      </c>
      <c r="AF1414" t="s">
        <v>20</v>
      </c>
      <c r="AG1414">
        <v>0.10500000000000001</v>
      </c>
      <c r="AH1414">
        <v>2</v>
      </c>
      <c r="AI1414">
        <v>51656309</v>
      </c>
      <c r="AJ1414">
        <v>1229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 x14ac:dyDescent="0.2">
      <c r="A1415">
        <f>ROW(Source!A977)</f>
        <v>977</v>
      </c>
      <c r="B1415">
        <v>51656320</v>
      </c>
      <c r="C1415">
        <v>51656305</v>
      </c>
      <c r="D1415">
        <v>49523218</v>
      </c>
      <c r="E1415">
        <v>1</v>
      </c>
      <c r="F1415">
        <v>1</v>
      </c>
      <c r="G1415">
        <v>1</v>
      </c>
      <c r="H1415">
        <v>3</v>
      </c>
      <c r="I1415" t="s">
        <v>42</v>
      </c>
      <c r="J1415" t="s">
        <v>45</v>
      </c>
      <c r="K1415" t="s">
        <v>43</v>
      </c>
      <c r="L1415">
        <v>1374</v>
      </c>
      <c r="N1415">
        <v>1013</v>
      </c>
      <c r="O1415" t="s">
        <v>44</v>
      </c>
      <c r="P1415" t="s">
        <v>44</v>
      </c>
      <c r="Q1415">
        <v>1</v>
      </c>
      <c r="X1415">
        <v>0.1</v>
      </c>
      <c r="Y1415">
        <v>1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 t="s">
        <v>3</v>
      </c>
      <c r="AG1415">
        <v>0.1</v>
      </c>
      <c r="AH1415">
        <v>2</v>
      </c>
      <c r="AI1415">
        <v>51656310</v>
      </c>
      <c r="AJ1415">
        <v>1230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 x14ac:dyDescent="0.2">
      <c r="A1416">
        <f>ROW(Source!A977)</f>
        <v>977</v>
      </c>
      <c r="B1416">
        <v>51656321</v>
      </c>
      <c r="C1416">
        <v>51656305</v>
      </c>
      <c r="D1416">
        <v>49524301</v>
      </c>
      <c r="E1416">
        <v>1</v>
      </c>
      <c r="F1416">
        <v>1</v>
      </c>
      <c r="G1416">
        <v>1</v>
      </c>
      <c r="H1416">
        <v>3</v>
      </c>
      <c r="I1416" t="s">
        <v>929</v>
      </c>
      <c r="J1416" t="s">
        <v>930</v>
      </c>
      <c r="K1416" t="s">
        <v>931</v>
      </c>
      <c r="L1416">
        <v>1348</v>
      </c>
      <c r="N1416">
        <v>1009</v>
      </c>
      <c r="O1416" t="s">
        <v>105</v>
      </c>
      <c r="P1416" t="s">
        <v>105</v>
      </c>
      <c r="Q1416">
        <v>1000</v>
      </c>
      <c r="X1416">
        <v>1.0000000000000001E-5</v>
      </c>
      <c r="Y1416">
        <v>10362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1.0000000000000001E-5</v>
      </c>
      <c r="AH1416">
        <v>2</v>
      </c>
      <c r="AI1416">
        <v>51656311</v>
      </c>
      <c r="AJ1416">
        <v>1231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 x14ac:dyDescent="0.2">
      <c r="A1417">
        <f>ROW(Source!A977)</f>
        <v>977</v>
      </c>
      <c r="B1417">
        <v>51656322</v>
      </c>
      <c r="C1417">
        <v>51656305</v>
      </c>
      <c r="D1417">
        <v>49525498</v>
      </c>
      <c r="E1417">
        <v>1</v>
      </c>
      <c r="F1417">
        <v>1</v>
      </c>
      <c r="G1417">
        <v>1</v>
      </c>
      <c r="H1417">
        <v>3</v>
      </c>
      <c r="I1417" t="s">
        <v>932</v>
      </c>
      <c r="J1417" t="s">
        <v>933</v>
      </c>
      <c r="K1417" t="s">
        <v>934</v>
      </c>
      <c r="L1417">
        <v>1348</v>
      </c>
      <c r="N1417">
        <v>1009</v>
      </c>
      <c r="O1417" t="s">
        <v>105</v>
      </c>
      <c r="P1417" t="s">
        <v>105</v>
      </c>
      <c r="Q1417">
        <v>1000</v>
      </c>
      <c r="X1417">
        <v>8.0000000000000007E-5</v>
      </c>
      <c r="Y1417">
        <v>12430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8.0000000000000007E-5</v>
      </c>
      <c r="AH1417">
        <v>2</v>
      </c>
      <c r="AI1417">
        <v>51656312</v>
      </c>
      <c r="AJ1417">
        <v>1232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 x14ac:dyDescent="0.2">
      <c r="A1418">
        <f>ROW(Source!A977)</f>
        <v>977</v>
      </c>
      <c r="B1418">
        <v>51656323</v>
      </c>
      <c r="C1418">
        <v>51656305</v>
      </c>
      <c r="D1418">
        <v>49543539</v>
      </c>
      <c r="E1418">
        <v>1</v>
      </c>
      <c r="F1418">
        <v>1</v>
      </c>
      <c r="G1418">
        <v>1</v>
      </c>
      <c r="H1418">
        <v>3</v>
      </c>
      <c r="I1418" t="s">
        <v>935</v>
      </c>
      <c r="J1418" t="s">
        <v>936</v>
      </c>
      <c r="K1418" t="s">
        <v>937</v>
      </c>
      <c r="L1418">
        <v>1348</v>
      </c>
      <c r="N1418">
        <v>1009</v>
      </c>
      <c r="O1418" t="s">
        <v>105</v>
      </c>
      <c r="P1418" t="s">
        <v>105</v>
      </c>
      <c r="Q1418">
        <v>1000</v>
      </c>
      <c r="X1418">
        <v>4.2999999999999999E-4</v>
      </c>
      <c r="Y1418">
        <v>6508.75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4.2999999999999999E-4</v>
      </c>
      <c r="AH1418">
        <v>2</v>
      </c>
      <c r="AI1418">
        <v>51656313</v>
      </c>
      <c r="AJ1418">
        <v>1233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 x14ac:dyDescent="0.2">
      <c r="A1419">
        <f>ROW(Source!A977)</f>
        <v>977</v>
      </c>
      <c r="B1419">
        <v>51656324</v>
      </c>
      <c r="C1419">
        <v>51656305</v>
      </c>
      <c r="D1419">
        <v>49565711</v>
      </c>
      <c r="E1419">
        <v>1</v>
      </c>
      <c r="F1419">
        <v>1</v>
      </c>
      <c r="G1419">
        <v>1</v>
      </c>
      <c r="H1419">
        <v>3</v>
      </c>
      <c r="I1419" t="s">
        <v>50</v>
      </c>
      <c r="J1419" t="s">
        <v>53</v>
      </c>
      <c r="K1419" t="s">
        <v>51</v>
      </c>
      <c r="L1419">
        <v>1327</v>
      </c>
      <c r="N1419">
        <v>1005</v>
      </c>
      <c r="O1419" t="s">
        <v>52</v>
      </c>
      <c r="P1419" t="s">
        <v>52</v>
      </c>
      <c r="Q1419">
        <v>1</v>
      </c>
      <c r="X1419">
        <v>0.04</v>
      </c>
      <c r="Y1419">
        <v>926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0.04</v>
      </c>
      <c r="AH1419">
        <v>2</v>
      </c>
      <c r="AI1419">
        <v>51656315</v>
      </c>
      <c r="AJ1419">
        <v>1234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 x14ac:dyDescent="0.2">
      <c r="A1420">
        <f>ROW(Source!A981)</f>
        <v>981</v>
      </c>
      <c r="B1420">
        <v>51656341</v>
      </c>
      <c r="C1420">
        <v>51656328</v>
      </c>
      <c r="D1420">
        <v>49510719</v>
      </c>
      <c r="E1420">
        <v>70</v>
      </c>
      <c r="F1420">
        <v>1</v>
      </c>
      <c r="G1420">
        <v>1</v>
      </c>
      <c r="H1420">
        <v>1</v>
      </c>
      <c r="I1420" t="s">
        <v>942</v>
      </c>
      <c r="J1420" t="s">
        <v>3</v>
      </c>
      <c r="K1420" t="s">
        <v>943</v>
      </c>
      <c r="L1420">
        <v>1191</v>
      </c>
      <c r="N1420">
        <v>1013</v>
      </c>
      <c r="O1420" t="s">
        <v>904</v>
      </c>
      <c r="P1420" t="s">
        <v>904</v>
      </c>
      <c r="Q1420">
        <v>1</v>
      </c>
      <c r="X1420">
        <v>154</v>
      </c>
      <c r="Y1420">
        <v>0</v>
      </c>
      <c r="Z1420">
        <v>0</v>
      </c>
      <c r="AA1420">
        <v>0</v>
      </c>
      <c r="AB1420">
        <v>8.74</v>
      </c>
      <c r="AC1420">
        <v>0</v>
      </c>
      <c r="AD1420">
        <v>1</v>
      </c>
      <c r="AE1420">
        <v>1</v>
      </c>
      <c r="AF1420" t="s">
        <v>20</v>
      </c>
      <c r="AG1420">
        <v>161.70000000000002</v>
      </c>
      <c r="AH1420">
        <v>2</v>
      </c>
      <c r="AI1420">
        <v>51656329</v>
      </c>
      <c r="AJ1420">
        <v>1236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 x14ac:dyDescent="0.2">
      <c r="A1421">
        <f>ROW(Source!A981)</f>
        <v>981</v>
      </c>
      <c r="B1421">
        <v>51656342</v>
      </c>
      <c r="C1421">
        <v>51656328</v>
      </c>
      <c r="D1421">
        <v>49510905</v>
      </c>
      <c r="E1421">
        <v>70</v>
      </c>
      <c r="F1421">
        <v>1</v>
      </c>
      <c r="G1421">
        <v>1</v>
      </c>
      <c r="H1421">
        <v>1</v>
      </c>
      <c r="I1421" t="s">
        <v>905</v>
      </c>
      <c r="J1421" t="s">
        <v>3</v>
      </c>
      <c r="K1421" t="s">
        <v>906</v>
      </c>
      <c r="L1421">
        <v>1191</v>
      </c>
      <c r="N1421">
        <v>1013</v>
      </c>
      <c r="O1421" t="s">
        <v>904</v>
      </c>
      <c r="P1421" t="s">
        <v>904</v>
      </c>
      <c r="Q1421">
        <v>1</v>
      </c>
      <c r="X1421">
        <v>1.2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1</v>
      </c>
      <c r="AE1421">
        <v>2</v>
      </c>
      <c r="AF1421" t="s">
        <v>20</v>
      </c>
      <c r="AG1421">
        <v>1.26</v>
      </c>
      <c r="AH1421">
        <v>2</v>
      </c>
      <c r="AI1421">
        <v>51656330</v>
      </c>
      <c r="AJ1421">
        <v>1237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 x14ac:dyDescent="0.2">
      <c r="A1422">
        <f>ROW(Source!A981)</f>
        <v>981</v>
      </c>
      <c r="B1422">
        <v>51656343</v>
      </c>
      <c r="C1422">
        <v>51656328</v>
      </c>
      <c r="D1422">
        <v>49672573</v>
      </c>
      <c r="E1422">
        <v>1</v>
      </c>
      <c r="F1422">
        <v>1</v>
      </c>
      <c r="G1422">
        <v>1</v>
      </c>
      <c r="H1422">
        <v>2</v>
      </c>
      <c r="I1422" t="s">
        <v>907</v>
      </c>
      <c r="J1422" t="s">
        <v>908</v>
      </c>
      <c r="K1422" t="s">
        <v>909</v>
      </c>
      <c r="L1422">
        <v>1367</v>
      </c>
      <c r="N1422">
        <v>1011</v>
      </c>
      <c r="O1422" t="s">
        <v>910</v>
      </c>
      <c r="P1422" t="s">
        <v>910</v>
      </c>
      <c r="Q1422">
        <v>1</v>
      </c>
      <c r="X1422">
        <v>0.48</v>
      </c>
      <c r="Y1422">
        <v>0</v>
      </c>
      <c r="Z1422">
        <v>115.4</v>
      </c>
      <c r="AA1422">
        <v>13.5</v>
      </c>
      <c r="AB1422">
        <v>0</v>
      </c>
      <c r="AC1422">
        <v>0</v>
      </c>
      <c r="AD1422">
        <v>1</v>
      </c>
      <c r="AE1422">
        <v>0</v>
      </c>
      <c r="AF1422" t="s">
        <v>20</v>
      </c>
      <c r="AG1422">
        <v>0.504</v>
      </c>
      <c r="AH1422">
        <v>2</v>
      </c>
      <c r="AI1422">
        <v>51656331</v>
      </c>
      <c r="AJ1422">
        <v>1238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 x14ac:dyDescent="0.2">
      <c r="A1423">
        <f>ROW(Source!A981)</f>
        <v>981</v>
      </c>
      <c r="B1423">
        <v>51656344</v>
      </c>
      <c r="C1423">
        <v>51656328</v>
      </c>
      <c r="D1423">
        <v>49672703</v>
      </c>
      <c r="E1423">
        <v>1</v>
      </c>
      <c r="F1423">
        <v>1</v>
      </c>
      <c r="G1423">
        <v>1</v>
      </c>
      <c r="H1423">
        <v>2</v>
      </c>
      <c r="I1423" t="s">
        <v>944</v>
      </c>
      <c r="J1423" t="s">
        <v>945</v>
      </c>
      <c r="K1423" t="s">
        <v>946</v>
      </c>
      <c r="L1423">
        <v>1367</v>
      </c>
      <c r="N1423">
        <v>1011</v>
      </c>
      <c r="O1423" t="s">
        <v>910</v>
      </c>
      <c r="P1423" t="s">
        <v>910</v>
      </c>
      <c r="Q1423">
        <v>1</v>
      </c>
      <c r="X1423">
        <v>0.34</v>
      </c>
      <c r="Y1423">
        <v>0</v>
      </c>
      <c r="Z1423">
        <v>6.66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20</v>
      </c>
      <c r="AG1423">
        <v>0.35700000000000004</v>
      </c>
      <c r="AH1423">
        <v>2</v>
      </c>
      <c r="AI1423">
        <v>51656332</v>
      </c>
      <c r="AJ1423">
        <v>1239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 x14ac:dyDescent="0.2">
      <c r="A1424">
        <f>ROW(Source!A981)</f>
        <v>981</v>
      </c>
      <c r="B1424">
        <v>51656345</v>
      </c>
      <c r="C1424">
        <v>51656328</v>
      </c>
      <c r="D1424">
        <v>49673503</v>
      </c>
      <c r="E1424">
        <v>1</v>
      </c>
      <c r="F1424">
        <v>1</v>
      </c>
      <c r="G1424">
        <v>1</v>
      </c>
      <c r="H1424">
        <v>2</v>
      </c>
      <c r="I1424" t="s">
        <v>914</v>
      </c>
      <c r="J1424" t="s">
        <v>915</v>
      </c>
      <c r="K1424" t="s">
        <v>916</v>
      </c>
      <c r="L1424">
        <v>1367</v>
      </c>
      <c r="N1424">
        <v>1011</v>
      </c>
      <c r="O1424" t="s">
        <v>910</v>
      </c>
      <c r="P1424" t="s">
        <v>910</v>
      </c>
      <c r="Q1424">
        <v>1</v>
      </c>
      <c r="X1424">
        <v>0.72</v>
      </c>
      <c r="Y1424">
        <v>0</v>
      </c>
      <c r="Z1424">
        <v>65.709999999999994</v>
      </c>
      <c r="AA1424">
        <v>11.6</v>
      </c>
      <c r="AB1424">
        <v>0</v>
      </c>
      <c r="AC1424">
        <v>0</v>
      </c>
      <c r="AD1424">
        <v>1</v>
      </c>
      <c r="AE1424">
        <v>0</v>
      </c>
      <c r="AF1424" t="s">
        <v>20</v>
      </c>
      <c r="AG1424">
        <v>0.75600000000000001</v>
      </c>
      <c r="AH1424">
        <v>2</v>
      </c>
      <c r="AI1424">
        <v>51656333</v>
      </c>
      <c r="AJ1424">
        <v>1240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 x14ac:dyDescent="0.2">
      <c r="A1425">
        <f>ROW(Source!A981)</f>
        <v>981</v>
      </c>
      <c r="B1425">
        <v>51656346</v>
      </c>
      <c r="C1425">
        <v>51656328</v>
      </c>
      <c r="D1425">
        <v>49673715</v>
      </c>
      <c r="E1425">
        <v>1</v>
      </c>
      <c r="F1425">
        <v>1</v>
      </c>
      <c r="G1425">
        <v>1</v>
      </c>
      <c r="H1425">
        <v>2</v>
      </c>
      <c r="I1425" t="s">
        <v>926</v>
      </c>
      <c r="J1425" t="s">
        <v>927</v>
      </c>
      <c r="K1425" t="s">
        <v>928</v>
      </c>
      <c r="L1425">
        <v>1367</v>
      </c>
      <c r="N1425">
        <v>1011</v>
      </c>
      <c r="O1425" t="s">
        <v>910</v>
      </c>
      <c r="P1425" t="s">
        <v>910</v>
      </c>
      <c r="Q1425">
        <v>1</v>
      </c>
      <c r="X1425">
        <v>1.54</v>
      </c>
      <c r="Y1425">
        <v>0</v>
      </c>
      <c r="Z1425">
        <v>8.1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20</v>
      </c>
      <c r="AG1425">
        <v>1.6170000000000002</v>
      </c>
      <c r="AH1425">
        <v>2</v>
      </c>
      <c r="AI1425">
        <v>51656334</v>
      </c>
      <c r="AJ1425">
        <v>1241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 x14ac:dyDescent="0.2">
      <c r="A1426">
        <f>ROW(Source!A981)</f>
        <v>981</v>
      </c>
      <c r="B1426">
        <v>51656347</v>
      </c>
      <c r="C1426">
        <v>51656328</v>
      </c>
      <c r="D1426">
        <v>49521144</v>
      </c>
      <c r="E1426">
        <v>1</v>
      </c>
      <c r="F1426">
        <v>1</v>
      </c>
      <c r="G1426">
        <v>1</v>
      </c>
      <c r="H1426">
        <v>3</v>
      </c>
      <c r="I1426" t="s">
        <v>947</v>
      </c>
      <c r="J1426" t="s">
        <v>948</v>
      </c>
      <c r="K1426" t="s">
        <v>949</v>
      </c>
      <c r="L1426">
        <v>1348</v>
      </c>
      <c r="N1426">
        <v>1009</v>
      </c>
      <c r="O1426" t="s">
        <v>105</v>
      </c>
      <c r="P1426" t="s">
        <v>105</v>
      </c>
      <c r="Q1426">
        <v>1000</v>
      </c>
      <c r="X1426">
        <v>8.8999999999999995E-4</v>
      </c>
      <c r="Y1426">
        <v>26499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8.8999999999999995E-4</v>
      </c>
      <c r="AH1426">
        <v>2</v>
      </c>
      <c r="AI1426">
        <v>51656335</v>
      </c>
      <c r="AJ1426">
        <v>1242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 x14ac:dyDescent="0.2">
      <c r="A1427">
        <f>ROW(Source!A981)</f>
        <v>981</v>
      </c>
      <c r="B1427">
        <v>51656348</v>
      </c>
      <c r="C1427">
        <v>51656328</v>
      </c>
      <c r="D1427">
        <v>49524301</v>
      </c>
      <c r="E1427">
        <v>1</v>
      </c>
      <c r="F1427">
        <v>1</v>
      </c>
      <c r="G1427">
        <v>1</v>
      </c>
      <c r="H1427">
        <v>3</v>
      </c>
      <c r="I1427" t="s">
        <v>929</v>
      </c>
      <c r="J1427" t="s">
        <v>930</v>
      </c>
      <c r="K1427" t="s">
        <v>931</v>
      </c>
      <c r="L1427">
        <v>1348</v>
      </c>
      <c r="N1427">
        <v>1009</v>
      </c>
      <c r="O1427" t="s">
        <v>105</v>
      </c>
      <c r="P1427" t="s">
        <v>105</v>
      </c>
      <c r="Q1427">
        <v>1000</v>
      </c>
      <c r="X1427">
        <v>4.4999999999999999E-4</v>
      </c>
      <c r="Y1427">
        <v>10362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4.4999999999999999E-4</v>
      </c>
      <c r="AH1427">
        <v>2</v>
      </c>
      <c r="AI1427">
        <v>51656336</v>
      </c>
      <c r="AJ1427">
        <v>1243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 x14ac:dyDescent="0.2">
      <c r="A1428">
        <f>ROW(Source!A981)</f>
        <v>981</v>
      </c>
      <c r="B1428">
        <v>51656349</v>
      </c>
      <c r="C1428">
        <v>51656328</v>
      </c>
      <c r="D1428">
        <v>49525488</v>
      </c>
      <c r="E1428">
        <v>1</v>
      </c>
      <c r="F1428">
        <v>1</v>
      </c>
      <c r="G1428">
        <v>1</v>
      </c>
      <c r="H1428">
        <v>3</v>
      </c>
      <c r="I1428" t="s">
        <v>917</v>
      </c>
      <c r="J1428" t="s">
        <v>918</v>
      </c>
      <c r="K1428" t="s">
        <v>919</v>
      </c>
      <c r="L1428">
        <v>1346</v>
      </c>
      <c r="N1428">
        <v>1009</v>
      </c>
      <c r="O1428" t="s">
        <v>920</v>
      </c>
      <c r="P1428" t="s">
        <v>920</v>
      </c>
      <c r="Q1428">
        <v>1</v>
      </c>
      <c r="X1428">
        <v>15</v>
      </c>
      <c r="Y1428">
        <v>9.0399999999999991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15</v>
      </c>
      <c r="AH1428">
        <v>2</v>
      </c>
      <c r="AI1428">
        <v>51656337</v>
      </c>
      <c r="AJ1428">
        <v>1244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 x14ac:dyDescent="0.2">
      <c r="A1429">
        <f>ROW(Source!A981)</f>
        <v>981</v>
      </c>
      <c r="B1429">
        <v>51656350</v>
      </c>
      <c r="C1429">
        <v>51656328</v>
      </c>
      <c r="D1429">
        <v>49526492</v>
      </c>
      <c r="E1429">
        <v>1</v>
      </c>
      <c r="F1429">
        <v>1</v>
      </c>
      <c r="G1429">
        <v>1</v>
      </c>
      <c r="H1429">
        <v>3</v>
      </c>
      <c r="I1429" t="s">
        <v>921</v>
      </c>
      <c r="J1429" t="s">
        <v>922</v>
      </c>
      <c r="K1429" t="s">
        <v>923</v>
      </c>
      <c r="L1429">
        <v>1346</v>
      </c>
      <c r="N1429">
        <v>1009</v>
      </c>
      <c r="O1429" t="s">
        <v>920</v>
      </c>
      <c r="P1429" t="s">
        <v>920</v>
      </c>
      <c r="Q1429">
        <v>1</v>
      </c>
      <c r="X1429">
        <v>8</v>
      </c>
      <c r="Y1429">
        <v>23.09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 t="s">
        <v>3</v>
      </c>
      <c r="AG1429">
        <v>8</v>
      </c>
      <c r="AH1429">
        <v>2</v>
      </c>
      <c r="AI1429">
        <v>51656338</v>
      </c>
      <c r="AJ1429">
        <v>1245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 x14ac:dyDescent="0.2">
      <c r="A1430">
        <f>ROW(Source!A981)</f>
        <v>981</v>
      </c>
      <c r="B1430">
        <v>51656351</v>
      </c>
      <c r="C1430">
        <v>51656328</v>
      </c>
      <c r="D1430">
        <v>49512814</v>
      </c>
      <c r="E1430">
        <v>70</v>
      </c>
      <c r="F1430">
        <v>1</v>
      </c>
      <c r="G1430">
        <v>1</v>
      </c>
      <c r="H1430">
        <v>3</v>
      </c>
      <c r="I1430" t="s">
        <v>974</v>
      </c>
      <c r="J1430" t="s">
        <v>3</v>
      </c>
      <c r="K1430" t="s">
        <v>975</v>
      </c>
      <c r="L1430">
        <v>1327</v>
      </c>
      <c r="N1430">
        <v>1005</v>
      </c>
      <c r="O1430" t="s">
        <v>52</v>
      </c>
      <c r="P1430" t="s">
        <v>52</v>
      </c>
      <c r="Q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</v>
      </c>
      <c r="AD1430">
        <v>0</v>
      </c>
      <c r="AE1430">
        <v>0</v>
      </c>
      <c r="AF1430" t="s">
        <v>3</v>
      </c>
      <c r="AG1430">
        <v>0</v>
      </c>
      <c r="AH1430">
        <v>3</v>
      </c>
      <c r="AI1430">
        <v>-1</v>
      </c>
      <c r="AJ1430" t="s">
        <v>3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 x14ac:dyDescent="0.2">
      <c r="A1431">
        <f>ROW(Source!A981)</f>
        <v>981</v>
      </c>
      <c r="B1431">
        <v>51656352</v>
      </c>
      <c r="C1431">
        <v>51656328</v>
      </c>
      <c r="D1431">
        <v>49555131</v>
      </c>
      <c r="E1431">
        <v>1</v>
      </c>
      <c r="F1431">
        <v>1</v>
      </c>
      <c r="G1431">
        <v>1</v>
      </c>
      <c r="H1431">
        <v>3</v>
      </c>
      <c r="I1431" t="s">
        <v>950</v>
      </c>
      <c r="J1431" t="s">
        <v>951</v>
      </c>
      <c r="K1431" t="s">
        <v>952</v>
      </c>
      <c r="L1431">
        <v>1348</v>
      </c>
      <c r="N1431">
        <v>1009</v>
      </c>
      <c r="O1431" t="s">
        <v>105</v>
      </c>
      <c r="P1431" t="s">
        <v>105</v>
      </c>
      <c r="Q1431">
        <v>1000</v>
      </c>
      <c r="X1431">
        <v>5.0099999999999997E-3</v>
      </c>
      <c r="Y1431">
        <v>17183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0</v>
      </c>
      <c r="AF1431" t="s">
        <v>3</v>
      </c>
      <c r="AG1431">
        <v>5.0099999999999997E-3</v>
      </c>
      <c r="AH1431">
        <v>2</v>
      </c>
      <c r="AI1431">
        <v>51656339</v>
      </c>
      <c r="AJ1431">
        <v>1246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 x14ac:dyDescent="0.2">
      <c r="A1432">
        <f>ROW(Source!A981)</f>
        <v>981</v>
      </c>
      <c r="B1432">
        <v>51656353</v>
      </c>
      <c r="C1432">
        <v>51656328</v>
      </c>
      <c r="D1432">
        <v>49514607</v>
      </c>
      <c r="E1432">
        <v>70</v>
      </c>
      <c r="F1432">
        <v>1</v>
      </c>
      <c r="G1432">
        <v>1</v>
      </c>
      <c r="H1432">
        <v>3</v>
      </c>
      <c r="I1432" t="s">
        <v>976</v>
      </c>
      <c r="J1432" t="s">
        <v>3</v>
      </c>
      <c r="K1432" t="s">
        <v>977</v>
      </c>
      <c r="L1432">
        <v>1327</v>
      </c>
      <c r="N1432">
        <v>1005</v>
      </c>
      <c r="O1432" t="s">
        <v>52</v>
      </c>
      <c r="P1432" t="s">
        <v>52</v>
      </c>
      <c r="Q1432">
        <v>1</v>
      </c>
      <c r="X1432">
        <v>100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 t="s">
        <v>3</v>
      </c>
      <c r="AG1432">
        <v>100</v>
      </c>
      <c r="AH1432">
        <v>3</v>
      </c>
      <c r="AI1432">
        <v>-1</v>
      </c>
      <c r="AJ1432" t="s">
        <v>3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 x14ac:dyDescent="0.2">
      <c r="A1433">
        <f>ROW(Source!A981)</f>
        <v>981</v>
      </c>
      <c r="B1433">
        <v>51656354</v>
      </c>
      <c r="C1433">
        <v>51656328</v>
      </c>
      <c r="D1433">
        <v>49514616</v>
      </c>
      <c r="E1433">
        <v>70</v>
      </c>
      <c r="F1433">
        <v>1</v>
      </c>
      <c r="G1433">
        <v>1</v>
      </c>
      <c r="H1433">
        <v>3</v>
      </c>
      <c r="I1433" t="s">
        <v>978</v>
      </c>
      <c r="J1433" t="s">
        <v>3</v>
      </c>
      <c r="K1433" t="s">
        <v>979</v>
      </c>
      <c r="L1433">
        <v>1346</v>
      </c>
      <c r="N1433">
        <v>1009</v>
      </c>
      <c r="O1433" t="s">
        <v>920</v>
      </c>
      <c r="P1433" t="s">
        <v>920</v>
      </c>
      <c r="Q1433">
        <v>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</v>
      </c>
      <c r="AD1433">
        <v>0</v>
      </c>
      <c r="AE1433">
        <v>0</v>
      </c>
      <c r="AF1433" t="s">
        <v>3</v>
      </c>
      <c r="AG1433">
        <v>0</v>
      </c>
      <c r="AH1433">
        <v>3</v>
      </c>
      <c r="AI1433">
        <v>-1</v>
      </c>
      <c r="AJ1433" t="s">
        <v>3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 x14ac:dyDescent="0.2">
      <c r="A1434">
        <f>ROW(Source!A981)</f>
        <v>981</v>
      </c>
      <c r="B1434">
        <v>51656355</v>
      </c>
      <c r="C1434">
        <v>51656328</v>
      </c>
      <c r="D1434">
        <v>49514616</v>
      </c>
      <c r="E1434">
        <v>70</v>
      </c>
      <c r="F1434">
        <v>1</v>
      </c>
      <c r="G1434">
        <v>1</v>
      </c>
      <c r="H1434">
        <v>3</v>
      </c>
      <c r="I1434" t="s">
        <v>978</v>
      </c>
      <c r="J1434" t="s">
        <v>3</v>
      </c>
      <c r="K1434" t="s">
        <v>980</v>
      </c>
      <c r="L1434">
        <v>1371</v>
      </c>
      <c r="N1434">
        <v>1013</v>
      </c>
      <c r="O1434" t="s">
        <v>17</v>
      </c>
      <c r="P1434" t="s">
        <v>17</v>
      </c>
      <c r="Q1434">
        <v>1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</v>
      </c>
      <c r="AD1434">
        <v>0</v>
      </c>
      <c r="AE1434">
        <v>0</v>
      </c>
      <c r="AF1434" t="s">
        <v>3</v>
      </c>
      <c r="AG1434">
        <v>0</v>
      </c>
      <c r="AH1434">
        <v>3</v>
      </c>
      <c r="AI1434">
        <v>-1</v>
      </c>
      <c r="AJ1434" t="s">
        <v>3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 x14ac:dyDescent="0.2">
      <c r="A1435">
        <f>ROW(Source!A981)</f>
        <v>981</v>
      </c>
      <c r="B1435">
        <v>51656356</v>
      </c>
      <c r="C1435">
        <v>51656328</v>
      </c>
      <c r="D1435">
        <v>49514677</v>
      </c>
      <c r="E1435">
        <v>70</v>
      </c>
      <c r="F1435">
        <v>1</v>
      </c>
      <c r="G1435">
        <v>1</v>
      </c>
      <c r="H1435">
        <v>3</v>
      </c>
      <c r="I1435" t="s">
        <v>981</v>
      </c>
      <c r="J1435" t="s">
        <v>3</v>
      </c>
      <c r="K1435" t="s">
        <v>982</v>
      </c>
      <c r="L1435">
        <v>1371</v>
      </c>
      <c r="N1435">
        <v>1013</v>
      </c>
      <c r="O1435" t="s">
        <v>17</v>
      </c>
      <c r="P1435" t="s">
        <v>17</v>
      </c>
      <c r="Q1435">
        <v>1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</v>
      </c>
      <c r="AD1435">
        <v>0</v>
      </c>
      <c r="AE1435">
        <v>0</v>
      </c>
      <c r="AF1435" t="s">
        <v>3</v>
      </c>
      <c r="AG1435">
        <v>0</v>
      </c>
      <c r="AH1435">
        <v>3</v>
      </c>
      <c r="AI1435">
        <v>-1</v>
      </c>
      <c r="AJ1435" t="s">
        <v>3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 x14ac:dyDescent="0.2">
      <c r="A1436">
        <f>ROW(Source!A981)</f>
        <v>981</v>
      </c>
      <c r="B1436">
        <v>51656357</v>
      </c>
      <c r="C1436">
        <v>51656328</v>
      </c>
      <c r="D1436">
        <v>49514711</v>
      </c>
      <c r="E1436">
        <v>70</v>
      </c>
      <c r="F1436">
        <v>1</v>
      </c>
      <c r="G1436">
        <v>1</v>
      </c>
      <c r="H1436">
        <v>3</v>
      </c>
      <c r="I1436" t="s">
        <v>983</v>
      </c>
      <c r="J1436" t="s">
        <v>3</v>
      </c>
      <c r="K1436" t="s">
        <v>984</v>
      </c>
      <c r="L1436">
        <v>1371</v>
      </c>
      <c r="N1436">
        <v>1013</v>
      </c>
      <c r="O1436" t="s">
        <v>17</v>
      </c>
      <c r="P1436" t="s">
        <v>17</v>
      </c>
      <c r="Q1436">
        <v>1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</v>
      </c>
      <c r="AD1436">
        <v>0</v>
      </c>
      <c r="AE1436">
        <v>0</v>
      </c>
      <c r="AF1436" t="s">
        <v>3</v>
      </c>
      <c r="AG1436">
        <v>0</v>
      </c>
      <c r="AH1436">
        <v>3</v>
      </c>
      <c r="AI1436">
        <v>-1</v>
      </c>
      <c r="AJ1436" t="s">
        <v>3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 x14ac:dyDescent="0.2">
      <c r="A1437">
        <f>ROW(Source!A983)</f>
        <v>983</v>
      </c>
      <c r="B1437">
        <v>51656373</v>
      </c>
      <c r="C1437">
        <v>51656359</v>
      </c>
      <c r="D1437">
        <v>49510719</v>
      </c>
      <c r="E1437">
        <v>70</v>
      </c>
      <c r="F1437">
        <v>1</v>
      </c>
      <c r="G1437">
        <v>1</v>
      </c>
      <c r="H1437">
        <v>1</v>
      </c>
      <c r="I1437" t="s">
        <v>942</v>
      </c>
      <c r="J1437" t="s">
        <v>3</v>
      </c>
      <c r="K1437" t="s">
        <v>943</v>
      </c>
      <c r="L1437">
        <v>1191</v>
      </c>
      <c r="N1437">
        <v>1013</v>
      </c>
      <c r="O1437" t="s">
        <v>904</v>
      </c>
      <c r="P1437" t="s">
        <v>904</v>
      </c>
      <c r="Q1437">
        <v>1</v>
      </c>
      <c r="X1437">
        <v>141</v>
      </c>
      <c r="Y1437">
        <v>0</v>
      </c>
      <c r="Z1437">
        <v>0</v>
      </c>
      <c r="AA1437">
        <v>0</v>
      </c>
      <c r="AB1437">
        <v>8.74</v>
      </c>
      <c r="AC1437">
        <v>0</v>
      </c>
      <c r="AD1437">
        <v>1</v>
      </c>
      <c r="AE1437">
        <v>1</v>
      </c>
      <c r="AF1437" t="s">
        <v>20</v>
      </c>
      <c r="AG1437">
        <v>148.05000000000001</v>
      </c>
      <c r="AH1437">
        <v>2</v>
      </c>
      <c r="AI1437">
        <v>51656360</v>
      </c>
      <c r="AJ1437">
        <v>1248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 x14ac:dyDescent="0.2">
      <c r="A1438">
        <f>ROW(Source!A983)</f>
        <v>983</v>
      </c>
      <c r="B1438">
        <v>51656374</v>
      </c>
      <c r="C1438">
        <v>51656359</v>
      </c>
      <c r="D1438">
        <v>49510905</v>
      </c>
      <c r="E1438">
        <v>70</v>
      </c>
      <c r="F1438">
        <v>1</v>
      </c>
      <c r="G1438">
        <v>1</v>
      </c>
      <c r="H1438">
        <v>1</v>
      </c>
      <c r="I1438" t="s">
        <v>905</v>
      </c>
      <c r="J1438" t="s">
        <v>3</v>
      </c>
      <c r="K1438" t="s">
        <v>906</v>
      </c>
      <c r="L1438">
        <v>1191</v>
      </c>
      <c r="N1438">
        <v>1013</v>
      </c>
      <c r="O1438" t="s">
        <v>904</v>
      </c>
      <c r="P1438" t="s">
        <v>904</v>
      </c>
      <c r="Q1438">
        <v>1</v>
      </c>
      <c r="X1438">
        <v>0.94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2</v>
      </c>
      <c r="AF1438" t="s">
        <v>20</v>
      </c>
      <c r="AG1438">
        <v>0.98699999999999999</v>
      </c>
      <c r="AH1438">
        <v>2</v>
      </c>
      <c r="AI1438">
        <v>51656361</v>
      </c>
      <c r="AJ1438">
        <v>1249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 x14ac:dyDescent="0.2">
      <c r="A1439">
        <f>ROW(Source!A983)</f>
        <v>983</v>
      </c>
      <c r="B1439">
        <v>51656375</v>
      </c>
      <c r="C1439">
        <v>51656359</v>
      </c>
      <c r="D1439">
        <v>49672573</v>
      </c>
      <c r="E1439">
        <v>1</v>
      </c>
      <c r="F1439">
        <v>1</v>
      </c>
      <c r="G1439">
        <v>1</v>
      </c>
      <c r="H1439">
        <v>2</v>
      </c>
      <c r="I1439" t="s">
        <v>907</v>
      </c>
      <c r="J1439" t="s">
        <v>908</v>
      </c>
      <c r="K1439" t="s">
        <v>909</v>
      </c>
      <c r="L1439">
        <v>1367</v>
      </c>
      <c r="N1439">
        <v>1011</v>
      </c>
      <c r="O1439" t="s">
        <v>910</v>
      </c>
      <c r="P1439" t="s">
        <v>910</v>
      </c>
      <c r="Q1439">
        <v>1</v>
      </c>
      <c r="X1439">
        <v>0.38</v>
      </c>
      <c r="Y1439">
        <v>0</v>
      </c>
      <c r="Z1439">
        <v>115.4</v>
      </c>
      <c r="AA1439">
        <v>13.5</v>
      </c>
      <c r="AB1439">
        <v>0</v>
      </c>
      <c r="AC1439">
        <v>0</v>
      </c>
      <c r="AD1439">
        <v>1</v>
      </c>
      <c r="AE1439">
        <v>0</v>
      </c>
      <c r="AF1439" t="s">
        <v>20</v>
      </c>
      <c r="AG1439">
        <v>0.39900000000000002</v>
      </c>
      <c r="AH1439">
        <v>2</v>
      </c>
      <c r="AI1439">
        <v>51656362</v>
      </c>
      <c r="AJ1439">
        <v>1250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 x14ac:dyDescent="0.2">
      <c r="A1440">
        <f>ROW(Source!A983)</f>
        <v>983</v>
      </c>
      <c r="B1440">
        <v>51656376</v>
      </c>
      <c r="C1440">
        <v>51656359</v>
      </c>
      <c r="D1440">
        <v>49672703</v>
      </c>
      <c r="E1440">
        <v>1</v>
      </c>
      <c r="F1440">
        <v>1</v>
      </c>
      <c r="G1440">
        <v>1</v>
      </c>
      <c r="H1440">
        <v>2</v>
      </c>
      <c r="I1440" t="s">
        <v>944</v>
      </c>
      <c r="J1440" t="s">
        <v>945</v>
      </c>
      <c r="K1440" t="s">
        <v>946</v>
      </c>
      <c r="L1440">
        <v>1367</v>
      </c>
      <c r="N1440">
        <v>1011</v>
      </c>
      <c r="O1440" t="s">
        <v>910</v>
      </c>
      <c r="P1440" t="s">
        <v>910</v>
      </c>
      <c r="Q1440">
        <v>1</v>
      </c>
      <c r="X1440">
        <v>0.34</v>
      </c>
      <c r="Y1440">
        <v>0</v>
      </c>
      <c r="Z1440">
        <v>6.66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20</v>
      </c>
      <c r="AG1440">
        <v>0.35700000000000004</v>
      </c>
      <c r="AH1440">
        <v>2</v>
      </c>
      <c r="AI1440">
        <v>51656363</v>
      </c>
      <c r="AJ1440">
        <v>1251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 x14ac:dyDescent="0.2">
      <c r="A1441">
        <f>ROW(Source!A983)</f>
        <v>983</v>
      </c>
      <c r="B1441">
        <v>51656377</v>
      </c>
      <c r="C1441">
        <v>51656359</v>
      </c>
      <c r="D1441">
        <v>49673503</v>
      </c>
      <c r="E1441">
        <v>1</v>
      </c>
      <c r="F1441">
        <v>1</v>
      </c>
      <c r="G1441">
        <v>1</v>
      </c>
      <c r="H1441">
        <v>2</v>
      </c>
      <c r="I1441" t="s">
        <v>914</v>
      </c>
      <c r="J1441" t="s">
        <v>915</v>
      </c>
      <c r="K1441" t="s">
        <v>916</v>
      </c>
      <c r="L1441">
        <v>1367</v>
      </c>
      <c r="N1441">
        <v>1011</v>
      </c>
      <c r="O1441" t="s">
        <v>910</v>
      </c>
      <c r="P1441" t="s">
        <v>910</v>
      </c>
      <c r="Q1441">
        <v>1</v>
      </c>
      <c r="X1441">
        <v>0.56000000000000005</v>
      </c>
      <c r="Y1441">
        <v>0</v>
      </c>
      <c r="Z1441">
        <v>65.709999999999994</v>
      </c>
      <c r="AA1441">
        <v>11.6</v>
      </c>
      <c r="AB1441">
        <v>0</v>
      </c>
      <c r="AC1441">
        <v>0</v>
      </c>
      <c r="AD1441">
        <v>1</v>
      </c>
      <c r="AE1441">
        <v>0</v>
      </c>
      <c r="AF1441" t="s">
        <v>20</v>
      </c>
      <c r="AG1441">
        <v>0.58800000000000008</v>
      </c>
      <c r="AH1441">
        <v>2</v>
      </c>
      <c r="AI1441">
        <v>51656364</v>
      </c>
      <c r="AJ1441">
        <v>1252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 x14ac:dyDescent="0.2">
      <c r="A1442">
        <f>ROW(Source!A983)</f>
        <v>983</v>
      </c>
      <c r="B1442">
        <v>51656378</v>
      </c>
      <c r="C1442">
        <v>51656359</v>
      </c>
      <c r="D1442">
        <v>49673715</v>
      </c>
      <c r="E1442">
        <v>1</v>
      </c>
      <c r="F1442">
        <v>1</v>
      </c>
      <c r="G1442">
        <v>1</v>
      </c>
      <c r="H1442">
        <v>2</v>
      </c>
      <c r="I1442" t="s">
        <v>926</v>
      </c>
      <c r="J1442" t="s">
        <v>927</v>
      </c>
      <c r="K1442" t="s">
        <v>928</v>
      </c>
      <c r="L1442">
        <v>1367</v>
      </c>
      <c r="N1442">
        <v>1011</v>
      </c>
      <c r="O1442" t="s">
        <v>910</v>
      </c>
      <c r="P1442" t="s">
        <v>910</v>
      </c>
      <c r="Q1442">
        <v>1</v>
      </c>
      <c r="X1442">
        <v>1.4</v>
      </c>
      <c r="Y1442">
        <v>0</v>
      </c>
      <c r="Z1442">
        <v>8.1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20</v>
      </c>
      <c r="AG1442">
        <v>1.47</v>
      </c>
      <c r="AH1442">
        <v>2</v>
      </c>
      <c r="AI1442">
        <v>51656365</v>
      </c>
      <c r="AJ1442">
        <v>1253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 x14ac:dyDescent="0.2">
      <c r="A1443">
        <f>ROW(Source!A983)</f>
        <v>983</v>
      </c>
      <c r="B1443">
        <v>51656379</v>
      </c>
      <c r="C1443">
        <v>51656359</v>
      </c>
      <c r="D1443">
        <v>49521144</v>
      </c>
      <c r="E1443">
        <v>1</v>
      </c>
      <c r="F1443">
        <v>1</v>
      </c>
      <c r="G1443">
        <v>1</v>
      </c>
      <c r="H1443">
        <v>3</v>
      </c>
      <c r="I1443" t="s">
        <v>947</v>
      </c>
      <c r="J1443" t="s">
        <v>948</v>
      </c>
      <c r="K1443" t="s">
        <v>949</v>
      </c>
      <c r="L1443">
        <v>1348</v>
      </c>
      <c r="N1443">
        <v>1009</v>
      </c>
      <c r="O1443" t="s">
        <v>105</v>
      </c>
      <c r="P1443" t="s">
        <v>105</v>
      </c>
      <c r="Q1443">
        <v>1000</v>
      </c>
      <c r="X1443">
        <v>8.8999999999999995E-4</v>
      </c>
      <c r="Y1443">
        <v>26499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8.8999999999999995E-4</v>
      </c>
      <c r="AH1443">
        <v>2</v>
      </c>
      <c r="AI1443">
        <v>51656366</v>
      </c>
      <c r="AJ1443">
        <v>1254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 x14ac:dyDescent="0.2">
      <c r="A1444">
        <f>ROW(Source!A983)</f>
        <v>983</v>
      </c>
      <c r="B1444">
        <v>51656380</v>
      </c>
      <c r="C1444">
        <v>51656359</v>
      </c>
      <c r="D1444">
        <v>49524301</v>
      </c>
      <c r="E1444">
        <v>1</v>
      </c>
      <c r="F1444">
        <v>1</v>
      </c>
      <c r="G1444">
        <v>1</v>
      </c>
      <c r="H1444">
        <v>3</v>
      </c>
      <c r="I1444" t="s">
        <v>929</v>
      </c>
      <c r="J1444" t="s">
        <v>930</v>
      </c>
      <c r="K1444" t="s">
        <v>931</v>
      </c>
      <c r="L1444">
        <v>1348</v>
      </c>
      <c r="N1444">
        <v>1009</v>
      </c>
      <c r="O1444" t="s">
        <v>105</v>
      </c>
      <c r="P1444" t="s">
        <v>105</v>
      </c>
      <c r="Q1444">
        <v>1000</v>
      </c>
      <c r="X1444">
        <v>4.0999999999999999E-4</v>
      </c>
      <c r="Y1444">
        <v>10362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4.0999999999999999E-4</v>
      </c>
      <c r="AH1444">
        <v>2</v>
      </c>
      <c r="AI1444">
        <v>51656367</v>
      </c>
      <c r="AJ1444">
        <v>1255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 x14ac:dyDescent="0.2">
      <c r="A1445">
        <f>ROW(Source!A983)</f>
        <v>983</v>
      </c>
      <c r="B1445">
        <v>51656381</v>
      </c>
      <c r="C1445">
        <v>51656359</v>
      </c>
      <c r="D1445">
        <v>49525488</v>
      </c>
      <c r="E1445">
        <v>1</v>
      </c>
      <c r="F1445">
        <v>1</v>
      </c>
      <c r="G1445">
        <v>1</v>
      </c>
      <c r="H1445">
        <v>3</v>
      </c>
      <c r="I1445" t="s">
        <v>917</v>
      </c>
      <c r="J1445" t="s">
        <v>918</v>
      </c>
      <c r="K1445" t="s">
        <v>919</v>
      </c>
      <c r="L1445">
        <v>1346</v>
      </c>
      <c r="N1445">
        <v>1009</v>
      </c>
      <c r="O1445" t="s">
        <v>920</v>
      </c>
      <c r="P1445" t="s">
        <v>920</v>
      </c>
      <c r="Q1445">
        <v>1</v>
      </c>
      <c r="X1445">
        <v>15</v>
      </c>
      <c r="Y1445">
        <v>9.0399999999999991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15</v>
      </c>
      <c r="AH1445">
        <v>2</v>
      </c>
      <c r="AI1445">
        <v>51656368</v>
      </c>
      <c r="AJ1445">
        <v>1256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 x14ac:dyDescent="0.2">
      <c r="A1446">
        <f>ROW(Source!A983)</f>
        <v>983</v>
      </c>
      <c r="B1446">
        <v>51656382</v>
      </c>
      <c r="C1446">
        <v>51656359</v>
      </c>
      <c r="D1446">
        <v>49526492</v>
      </c>
      <c r="E1446">
        <v>1</v>
      </c>
      <c r="F1446">
        <v>1</v>
      </c>
      <c r="G1446">
        <v>1</v>
      </c>
      <c r="H1446">
        <v>3</v>
      </c>
      <c r="I1446" t="s">
        <v>921</v>
      </c>
      <c r="J1446" t="s">
        <v>922</v>
      </c>
      <c r="K1446" t="s">
        <v>923</v>
      </c>
      <c r="L1446">
        <v>1346</v>
      </c>
      <c r="N1446">
        <v>1009</v>
      </c>
      <c r="O1446" t="s">
        <v>920</v>
      </c>
      <c r="P1446" t="s">
        <v>920</v>
      </c>
      <c r="Q1446">
        <v>1</v>
      </c>
      <c r="X1446">
        <v>8</v>
      </c>
      <c r="Y1446">
        <v>23.09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8</v>
      </c>
      <c r="AH1446">
        <v>2</v>
      </c>
      <c r="AI1446">
        <v>51656369</v>
      </c>
      <c r="AJ1446">
        <v>1257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 x14ac:dyDescent="0.2">
      <c r="A1447">
        <f>ROW(Source!A983)</f>
        <v>983</v>
      </c>
      <c r="B1447">
        <v>51656383</v>
      </c>
      <c r="C1447">
        <v>51656359</v>
      </c>
      <c r="D1447">
        <v>49512814</v>
      </c>
      <c r="E1447">
        <v>70</v>
      </c>
      <c r="F1447">
        <v>1</v>
      </c>
      <c r="G1447">
        <v>1</v>
      </c>
      <c r="H1447">
        <v>3</v>
      </c>
      <c r="I1447" t="s">
        <v>974</v>
      </c>
      <c r="J1447" t="s">
        <v>3</v>
      </c>
      <c r="K1447" t="s">
        <v>975</v>
      </c>
      <c r="L1447">
        <v>1327</v>
      </c>
      <c r="N1447">
        <v>1005</v>
      </c>
      <c r="O1447" t="s">
        <v>52</v>
      </c>
      <c r="P1447" t="s">
        <v>52</v>
      </c>
      <c r="Q1447">
        <v>1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</v>
      </c>
      <c r="AD1447">
        <v>0</v>
      </c>
      <c r="AE1447">
        <v>0</v>
      </c>
      <c r="AF1447" t="s">
        <v>3</v>
      </c>
      <c r="AG1447">
        <v>0</v>
      </c>
      <c r="AH1447">
        <v>3</v>
      </c>
      <c r="AI1447">
        <v>-1</v>
      </c>
      <c r="AJ1447" t="s">
        <v>3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 x14ac:dyDescent="0.2">
      <c r="A1448">
        <f>ROW(Source!A983)</f>
        <v>983</v>
      </c>
      <c r="B1448">
        <v>51656384</v>
      </c>
      <c r="C1448">
        <v>51656359</v>
      </c>
      <c r="D1448">
        <v>49555131</v>
      </c>
      <c r="E1448">
        <v>1</v>
      </c>
      <c r="F1448">
        <v>1</v>
      </c>
      <c r="G1448">
        <v>1</v>
      </c>
      <c r="H1448">
        <v>3</v>
      </c>
      <c r="I1448" t="s">
        <v>950</v>
      </c>
      <c r="J1448" t="s">
        <v>951</v>
      </c>
      <c r="K1448" t="s">
        <v>952</v>
      </c>
      <c r="L1448">
        <v>1348</v>
      </c>
      <c r="N1448">
        <v>1009</v>
      </c>
      <c r="O1448" t="s">
        <v>105</v>
      </c>
      <c r="P1448" t="s">
        <v>105</v>
      </c>
      <c r="Q1448">
        <v>1000</v>
      </c>
      <c r="X1448">
        <v>5.0099999999999997E-3</v>
      </c>
      <c r="Y1448">
        <v>17183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5.0099999999999997E-3</v>
      </c>
      <c r="AH1448">
        <v>2</v>
      </c>
      <c r="AI1448">
        <v>51656370</v>
      </c>
      <c r="AJ1448">
        <v>1258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 x14ac:dyDescent="0.2">
      <c r="A1449">
        <f>ROW(Source!A983)</f>
        <v>983</v>
      </c>
      <c r="B1449">
        <v>51656385</v>
      </c>
      <c r="C1449">
        <v>51656359</v>
      </c>
      <c r="D1449">
        <v>49514607</v>
      </c>
      <c r="E1449">
        <v>70</v>
      </c>
      <c r="F1449">
        <v>1</v>
      </c>
      <c r="G1449">
        <v>1</v>
      </c>
      <c r="H1449">
        <v>3</v>
      </c>
      <c r="I1449" t="s">
        <v>976</v>
      </c>
      <c r="J1449" t="s">
        <v>3</v>
      </c>
      <c r="K1449" t="s">
        <v>977</v>
      </c>
      <c r="L1449">
        <v>1327</v>
      </c>
      <c r="N1449">
        <v>1005</v>
      </c>
      <c r="O1449" t="s">
        <v>52</v>
      </c>
      <c r="P1449" t="s">
        <v>52</v>
      </c>
      <c r="Q1449">
        <v>1</v>
      </c>
      <c r="X1449">
        <v>100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 t="s">
        <v>3</v>
      </c>
      <c r="AG1449">
        <v>100</v>
      </c>
      <c r="AH1449">
        <v>3</v>
      </c>
      <c r="AI1449">
        <v>-1</v>
      </c>
      <c r="AJ1449" t="s">
        <v>3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 x14ac:dyDescent="0.2">
      <c r="A1450">
        <f>ROW(Source!A983)</f>
        <v>983</v>
      </c>
      <c r="B1450">
        <v>51656386</v>
      </c>
      <c r="C1450">
        <v>51656359</v>
      </c>
      <c r="D1450">
        <v>49514616</v>
      </c>
      <c r="E1450">
        <v>70</v>
      </c>
      <c r="F1450">
        <v>1</v>
      </c>
      <c r="G1450">
        <v>1</v>
      </c>
      <c r="H1450">
        <v>3</v>
      </c>
      <c r="I1450" t="s">
        <v>978</v>
      </c>
      <c r="J1450" t="s">
        <v>3</v>
      </c>
      <c r="K1450" t="s">
        <v>979</v>
      </c>
      <c r="L1450">
        <v>1346</v>
      </c>
      <c r="N1450">
        <v>1009</v>
      </c>
      <c r="O1450" t="s">
        <v>920</v>
      </c>
      <c r="P1450" t="s">
        <v>920</v>
      </c>
      <c r="Q1450">
        <v>1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</v>
      </c>
      <c r="AD1450">
        <v>0</v>
      </c>
      <c r="AE1450">
        <v>0</v>
      </c>
      <c r="AF1450" t="s">
        <v>3</v>
      </c>
      <c r="AG1450">
        <v>0</v>
      </c>
      <c r="AH1450">
        <v>3</v>
      </c>
      <c r="AI1450">
        <v>-1</v>
      </c>
      <c r="AJ1450" t="s">
        <v>3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 x14ac:dyDescent="0.2">
      <c r="A1451">
        <f>ROW(Source!A983)</f>
        <v>983</v>
      </c>
      <c r="B1451">
        <v>51656387</v>
      </c>
      <c r="C1451">
        <v>51656359</v>
      </c>
      <c r="D1451">
        <v>49514616</v>
      </c>
      <c r="E1451">
        <v>70</v>
      </c>
      <c r="F1451">
        <v>1</v>
      </c>
      <c r="G1451">
        <v>1</v>
      </c>
      <c r="H1451">
        <v>3</v>
      </c>
      <c r="I1451" t="s">
        <v>978</v>
      </c>
      <c r="J1451" t="s">
        <v>3</v>
      </c>
      <c r="K1451" t="s">
        <v>980</v>
      </c>
      <c r="L1451">
        <v>1371</v>
      </c>
      <c r="N1451">
        <v>1013</v>
      </c>
      <c r="O1451" t="s">
        <v>17</v>
      </c>
      <c r="P1451" t="s">
        <v>17</v>
      </c>
      <c r="Q1451">
        <v>1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</v>
      </c>
      <c r="AD1451">
        <v>0</v>
      </c>
      <c r="AE1451">
        <v>0</v>
      </c>
      <c r="AF1451" t="s">
        <v>3</v>
      </c>
      <c r="AG1451">
        <v>0</v>
      </c>
      <c r="AH1451">
        <v>3</v>
      </c>
      <c r="AI1451">
        <v>-1</v>
      </c>
      <c r="AJ1451" t="s">
        <v>3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 x14ac:dyDescent="0.2">
      <c r="A1452">
        <f>ROW(Source!A983)</f>
        <v>983</v>
      </c>
      <c r="B1452">
        <v>51656388</v>
      </c>
      <c r="C1452">
        <v>51656359</v>
      </c>
      <c r="D1452">
        <v>49514677</v>
      </c>
      <c r="E1452">
        <v>70</v>
      </c>
      <c r="F1452">
        <v>1</v>
      </c>
      <c r="G1452">
        <v>1</v>
      </c>
      <c r="H1452">
        <v>3</v>
      </c>
      <c r="I1452" t="s">
        <v>981</v>
      </c>
      <c r="J1452" t="s">
        <v>3</v>
      </c>
      <c r="K1452" t="s">
        <v>982</v>
      </c>
      <c r="L1452">
        <v>1371</v>
      </c>
      <c r="N1452">
        <v>1013</v>
      </c>
      <c r="O1452" t="s">
        <v>17</v>
      </c>
      <c r="P1452" t="s">
        <v>17</v>
      </c>
      <c r="Q1452">
        <v>1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</v>
      </c>
      <c r="AD1452">
        <v>0</v>
      </c>
      <c r="AE1452">
        <v>0</v>
      </c>
      <c r="AF1452" t="s">
        <v>3</v>
      </c>
      <c r="AG1452">
        <v>0</v>
      </c>
      <c r="AH1452">
        <v>3</v>
      </c>
      <c r="AI1452">
        <v>-1</v>
      </c>
      <c r="AJ1452" t="s">
        <v>3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 x14ac:dyDescent="0.2">
      <c r="A1453">
        <f>ROW(Source!A983)</f>
        <v>983</v>
      </c>
      <c r="B1453">
        <v>51656389</v>
      </c>
      <c r="C1453">
        <v>51656359</v>
      </c>
      <c r="D1453">
        <v>49514711</v>
      </c>
      <c r="E1453">
        <v>70</v>
      </c>
      <c r="F1453">
        <v>1</v>
      </c>
      <c r="G1453">
        <v>1</v>
      </c>
      <c r="H1453">
        <v>3</v>
      </c>
      <c r="I1453" t="s">
        <v>983</v>
      </c>
      <c r="J1453" t="s">
        <v>3</v>
      </c>
      <c r="K1453" t="s">
        <v>984</v>
      </c>
      <c r="L1453">
        <v>1371</v>
      </c>
      <c r="N1453">
        <v>1013</v>
      </c>
      <c r="O1453" t="s">
        <v>17</v>
      </c>
      <c r="P1453" t="s">
        <v>17</v>
      </c>
      <c r="Q1453">
        <v>1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</v>
      </c>
      <c r="AD1453">
        <v>0</v>
      </c>
      <c r="AE1453">
        <v>0</v>
      </c>
      <c r="AF1453" t="s">
        <v>3</v>
      </c>
      <c r="AG1453">
        <v>0</v>
      </c>
      <c r="AH1453">
        <v>3</v>
      </c>
      <c r="AI1453">
        <v>-1</v>
      </c>
      <c r="AJ1453" t="s">
        <v>3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 x14ac:dyDescent="0.2">
      <c r="A1454">
        <f>ROW(Source!A986)</f>
        <v>986</v>
      </c>
      <c r="B1454">
        <v>51656406</v>
      </c>
      <c r="C1454">
        <v>51656392</v>
      </c>
      <c r="D1454">
        <v>49510719</v>
      </c>
      <c r="E1454">
        <v>70</v>
      </c>
      <c r="F1454">
        <v>1</v>
      </c>
      <c r="G1454">
        <v>1</v>
      </c>
      <c r="H1454">
        <v>1</v>
      </c>
      <c r="I1454" t="s">
        <v>942</v>
      </c>
      <c r="J1454" t="s">
        <v>3</v>
      </c>
      <c r="K1454" t="s">
        <v>943</v>
      </c>
      <c r="L1454">
        <v>1191</v>
      </c>
      <c r="N1454">
        <v>1013</v>
      </c>
      <c r="O1454" t="s">
        <v>904</v>
      </c>
      <c r="P1454" t="s">
        <v>904</v>
      </c>
      <c r="Q1454">
        <v>1</v>
      </c>
      <c r="X1454">
        <v>141</v>
      </c>
      <c r="Y1454">
        <v>0</v>
      </c>
      <c r="Z1454">
        <v>0</v>
      </c>
      <c r="AA1454">
        <v>0</v>
      </c>
      <c r="AB1454">
        <v>8.74</v>
      </c>
      <c r="AC1454">
        <v>0</v>
      </c>
      <c r="AD1454">
        <v>1</v>
      </c>
      <c r="AE1454">
        <v>1</v>
      </c>
      <c r="AF1454" t="s">
        <v>20</v>
      </c>
      <c r="AG1454">
        <v>148.05000000000001</v>
      </c>
      <c r="AH1454">
        <v>2</v>
      </c>
      <c r="AI1454">
        <v>51656393</v>
      </c>
      <c r="AJ1454">
        <v>1261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 x14ac:dyDescent="0.2">
      <c r="A1455">
        <f>ROW(Source!A986)</f>
        <v>986</v>
      </c>
      <c r="B1455">
        <v>51656407</v>
      </c>
      <c r="C1455">
        <v>51656392</v>
      </c>
      <c r="D1455">
        <v>49510905</v>
      </c>
      <c r="E1455">
        <v>70</v>
      </c>
      <c r="F1455">
        <v>1</v>
      </c>
      <c r="G1455">
        <v>1</v>
      </c>
      <c r="H1455">
        <v>1</v>
      </c>
      <c r="I1455" t="s">
        <v>905</v>
      </c>
      <c r="J1455" t="s">
        <v>3</v>
      </c>
      <c r="K1455" t="s">
        <v>906</v>
      </c>
      <c r="L1455">
        <v>1191</v>
      </c>
      <c r="N1455">
        <v>1013</v>
      </c>
      <c r="O1455" t="s">
        <v>904</v>
      </c>
      <c r="P1455" t="s">
        <v>904</v>
      </c>
      <c r="Q1455">
        <v>1</v>
      </c>
      <c r="X1455">
        <v>0.94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2</v>
      </c>
      <c r="AF1455" t="s">
        <v>20</v>
      </c>
      <c r="AG1455">
        <v>0.98699999999999999</v>
      </c>
      <c r="AH1455">
        <v>2</v>
      </c>
      <c r="AI1455">
        <v>51656394</v>
      </c>
      <c r="AJ1455">
        <v>1262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 x14ac:dyDescent="0.2">
      <c r="A1456">
        <f>ROW(Source!A986)</f>
        <v>986</v>
      </c>
      <c r="B1456">
        <v>51656408</v>
      </c>
      <c r="C1456">
        <v>51656392</v>
      </c>
      <c r="D1456">
        <v>49672573</v>
      </c>
      <c r="E1456">
        <v>1</v>
      </c>
      <c r="F1456">
        <v>1</v>
      </c>
      <c r="G1456">
        <v>1</v>
      </c>
      <c r="H1456">
        <v>2</v>
      </c>
      <c r="I1456" t="s">
        <v>907</v>
      </c>
      <c r="J1456" t="s">
        <v>908</v>
      </c>
      <c r="K1456" t="s">
        <v>909</v>
      </c>
      <c r="L1456">
        <v>1367</v>
      </c>
      <c r="N1456">
        <v>1011</v>
      </c>
      <c r="O1456" t="s">
        <v>910</v>
      </c>
      <c r="P1456" t="s">
        <v>910</v>
      </c>
      <c r="Q1456">
        <v>1</v>
      </c>
      <c r="X1456">
        <v>0.38</v>
      </c>
      <c r="Y1456">
        <v>0</v>
      </c>
      <c r="Z1456">
        <v>115.4</v>
      </c>
      <c r="AA1456">
        <v>13.5</v>
      </c>
      <c r="AB1456">
        <v>0</v>
      </c>
      <c r="AC1456">
        <v>0</v>
      </c>
      <c r="AD1456">
        <v>1</v>
      </c>
      <c r="AE1456">
        <v>0</v>
      </c>
      <c r="AF1456" t="s">
        <v>20</v>
      </c>
      <c r="AG1456">
        <v>0.39900000000000002</v>
      </c>
      <c r="AH1456">
        <v>2</v>
      </c>
      <c r="AI1456">
        <v>51656395</v>
      </c>
      <c r="AJ1456">
        <v>1263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 x14ac:dyDescent="0.2">
      <c r="A1457">
        <f>ROW(Source!A986)</f>
        <v>986</v>
      </c>
      <c r="B1457">
        <v>51656409</v>
      </c>
      <c r="C1457">
        <v>51656392</v>
      </c>
      <c r="D1457">
        <v>49672703</v>
      </c>
      <c r="E1457">
        <v>1</v>
      </c>
      <c r="F1457">
        <v>1</v>
      </c>
      <c r="G1457">
        <v>1</v>
      </c>
      <c r="H1457">
        <v>2</v>
      </c>
      <c r="I1457" t="s">
        <v>944</v>
      </c>
      <c r="J1457" t="s">
        <v>945</v>
      </c>
      <c r="K1457" t="s">
        <v>946</v>
      </c>
      <c r="L1457">
        <v>1367</v>
      </c>
      <c r="N1457">
        <v>1011</v>
      </c>
      <c r="O1457" t="s">
        <v>910</v>
      </c>
      <c r="P1457" t="s">
        <v>910</v>
      </c>
      <c r="Q1457">
        <v>1</v>
      </c>
      <c r="X1457">
        <v>0.34</v>
      </c>
      <c r="Y1457">
        <v>0</v>
      </c>
      <c r="Z1457">
        <v>6.66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 t="s">
        <v>20</v>
      </c>
      <c r="AG1457">
        <v>0.35700000000000004</v>
      </c>
      <c r="AH1457">
        <v>2</v>
      </c>
      <c r="AI1457">
        <v>51656396</v>
      </c>
      <c r="AJ1457">
        <v>1264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 x14ac:dyDescent="0.2">
      <c r="A1458">
        <f>ROW(Source!A986)</f>
        <v>986</v>
      </c>
      <c r="B1458">
        <v>51656410</v>
      </c>
      <c r="C1458">
        <v>51656392</v>
      </c>
      <c r="D1458">
        <v>49673503</v>
      </c>
      <c r="E1458">
        <v>1</v>
      </c>
      <c r="F1458">
        <v>1</v>
      </c>
      <c r="G1458">
        <v>1</v>
      </c>
      <c r="H1458">
        <v>2</v>
      </c>
      <c r="I1458" t="s">
        <v>914</v>
      </c>
      <c r="J1458" t="s">
        <v>915</v>
      </c>
      <c r="K1458" t="s">
        <v>916</v>
      </c>
      <c r="L1458">
        <v>1367</v>
      </c>
      <c r="N1458">
        <v>1011</v>
      </c>
      <c r="O1458" t="s">
        <v>910</v>
      </c>
      <c r="P1458" t="s">
        <v>910</v>
      </c>
      <c r="Q1458">
        <v>1</v>
      </c>
      <c r="X1458">
        <v>0.56000000000000005</v>
      </c>
      <c r="Y1458">
        <v>0</v>
      </c>
      <c r="Z1458">
        <v>65.709999999999994</v>
      </c>
      <c r="AA1458">
        <v>11.6</v>
      </c>
      <c r="AB1458">
        <v>0</v>
      </c>
      <c r="AC1458">
        <v>0</v>
      </c>
      <c r="AD1458">
        <v>1</v>
      </c>
      <c r="AE1458">
        <v>0</v>
      </c>
      <c r="AF1458" t="s">
        <v>20</v>
      </c>
      <c r="AG1458">
        <v>0.58800000000000008</v>
      </c>
      <c r="AH1458">
        <v>2</v>
      </c>
      <c r="AI1458">
        <v>51656397</v>
      </c>
      <c r="AJ1458">
        <v>1265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 x14ac:dyDescent="0.2">
      <c r="A1459">
        <f>ROW(Source!A986)</f>
        <v>986</v>
      </c>
      <c r="B1459">
        <v>51656411</v>
      </c>
      <c r="C1459">
        <v>51656392</v>
      </c>
      <c r="D1459">
        <v>49673715</v>
      </c>
      <c r="E1459">
        <v>1</v>
      </c>
      <c r="F1459">
        <v>1</v>
      </c>
      <c r="G1459">
        <v>1</v>
      </c>
      <c r="H1459">
        <v>2</v>
      </c>
      <c r="I1459" t="s">
        <v>926</v>
      </c>
      <c r="J1459" t="s">
        <v>927</v>
      </c>
      <c r="K1459" t="s">
        <v>928</v>
      </c>
      <c r="L1459">
        <v>1367</v>
      </c>
      <c r="N1459">
        <v>1011</v>
      </c>
      <c r="O1459" t="s">
        <v>910</v>
      </c>
      <c r="P1459" t="s">
        <v>910</v>
      </c>
      <c r="Q1459">
        <v>1</v>
      </c>
      <c r="X1459">
        <v>1.4</v>
      </c>
      <c r="Y1459">
        <v>0</v>
      </c>
      <c r="Z1459">
        <v>8.1</v>
      </c>
      <c r="AA1459">
        <v>0</v>
      </c>
      <c r="AB1459">
        <v>0</v>
      </c>
      <c r="AC1459">
        <v>0</v>
      </c>
      <c r="AD1459">
        <v>1</v>
      </c>
      <c r="AE1459">
        <v>0</v>
      </c>
      <c r="AF1459" t="s">
        <v>20</v>
      </c>
      <c r="AG1459">
        <v>1.47</v>
      </c>
      <c r="AH1459">
        <v>2</v>
      </c>
      <c r="AI1459">
        <v>51656398</v>
      </c>
      <c r="AJ1459">
        <v>1266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 x14ac:dyDescent="0.2">
      <c r="A1460">
        <f>ROW(Source!A986)</f>
        <v>986</v>
      </c>
      <c r="B1460">
        <v>51656412</v>
      </c>
      <c r="C1460">
        <v>51656392</v>
      </c>
      <c r="D1460">
        <v>49521144</v>
      </c>
      <c r="E1460">
        <v>1</v>
      </c>
      <c r="F1460">
        <v>1</v>
      </c>
      <c r="G1460">
        <v>1</v>
      </c>
      <c r="H1460">
        <v>3</v>
      </c>
      <c r="I1460" t="s">
        <v>947</v>
      </c>
      <c r="J1460" t="s">
        <v>948</v>
      </c>
      <c r="K1460" t="s">
        <v>949</v>
      </c>
      <c r="L1460">
        <v>1348</v>
      </c>
      <c r="N1460">
        <v>1009</v>
      </c>
      <c r="O1460" t="s">
        <v>105</v>
      </c>
      <c r="P1460" t="s">
        <v>105</v>
      </c>
      <c r="Q1460">
        <v>1000</v>
      </c>
      <c r="X1460">
        <v>8.8999999999999995E-4</v>
      </c>
      <c r="Y1460">
        <v>26499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0</v>
      </c>
      <c r="AF1460" t="s">
        <v>3</v>
      </c>
      <c r="AG1460">
        <v>8.8999999999999995E-4</v>
      </c>
      <c r="AH1460">
        <v>2</v>
      </c>
      <c r="AI1460">
        <v>51656399</v>
      </c>
      <c r="AJ1460">
        <v>1267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 x14ac:dyDescent="0.2">
      <c r="A1461">
        <f>ROW(Source!A986)</f>
        <v>986</v>
      </c>
      <c r="B1461">
        <v>51656413</v>
      </c>
      <c r="C1461">
        <v>51656392</v>
      </c>
      <c r="D1461">
        <v>49524301</v>
      </c>
      <c r="E1461">
        <v>1</v>
      </c>
      <c r="F1461">
        <v>1</v>
      </c>
      <c r="G1461">
        <v>1</v>
      </c>
      <c r="H1461">
        <v>3</v>
      </c>
      <c r="I1461" t="s">
        <v>929</v>
      </c>
      <c r="J1461" t="s">
        <v>930</v>
      </c>
      <c r="K1461" t="s">
        <v>931</v>
      </c>
      <c r="L1461">
        <v>1348</v>
      </c>
      <c r="N1461">
        <v>1009</v>
      </c>
      <c r="O1461" t="s">
        <v>105</v>
      </c>
      <c r="P1461" t="s">
        <v>105</v>
      </c>
      <c r="Q1461">
        <v>1000</v>
      </c>
      <c r="X1461">
        <v>4.0999999999999999E-4</v>
      </c>
      <c r="Y1461">
        <v>10362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3</v>
      </c>
      <c r="AG1461">
        <v>4.0999999999999999E-4</v>
      </c>
      <c r="AH1461">
        <v>2</v>
      </c>
      <c r="AI1461">
        <v>51656400</v>
      </c>
      <c r="AJ1461">
        <v>1268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 x14ac:dyDescent="0.2">
      <c r="A1462">
        <f>ROW(Source!A986)</f>
        <v>986</v>
      </c>
      <c r="B1462">
        <v>51656414</v>
      </c>
      <c r="C1462">
        <v>51656392</v>
      </c>
      <c r="D1462">
        <v>49525488</v>
      </c>
      <c r="E1462">
        <v>1</v>
      </c>
      <c r="F1462">
        <v>1</v>
      </c>
      <c r="G1462">
        <v>1</v>
      </c>
      <c r="H1462">
        <v>3</v>
      </c>
      <c r="I1462" t="s">
        <v>917</v>
      </c>
      <c r="J1462" t="s">
        <v>918</v>
      </c>
      <c r="K1462" t="s">
        <v>919</v>
      </c>
      <c r="L1462">
        <v>1346</v>
      </c>
      <c r="N1462">
        <v>1009</v>
      </c>
      <c r="O1462" t="s">
        <v>920</v>
      </c>
      <c r="P1462" t="s">
        <v>920</v>
      </c>
      <c r="Q1462">
        <v>1</v>
      </c>
      <c r="X1462">
        <v>15</v>
      </c>
      <c r="Y1462">
        <v>9.0399999999999991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15</v>
      </c>
      <c r="AH1462">
        <v>2</v>
      </c>
      <c r="AI1462">
        <v>51656401</v>
      </c>
      <c r="AJ1462">
        <v>1269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 x14ac:dyDescent="0.2">
      <c r="A1463">
        <f>ROW(Source!A986)</f>
        <v>986</v>
      </c>
      <c r="B1463">
        <v>51656415</v>
      </c>
      <c r="C1463">
        <v>51656392</v>
      </c>
      <c r="D1463">
        <v>49526492</v>
      </c>
      <c r="E1463">
        <v>1</v>
      </c>
      <c r="F1463">
        <v>1</v>
      </c>
      <c r="G1463">
        <v>1</v>
      </c>
      <c r="H1463">
        <v>3</v>
      </c>
      <c r="I1463" t="s">
        <v>921</v>
      </c>
      <c r="J1463" t="s">
        <v>922</v>
      </c>
      <c r="K1463" t="s">
        <v>923</v>
      </c>
      <c r="L1463">
        <v>1346</v>
      </c>
      <c r="N1463">
        <v>1009</v>
      </c>
      <c r="O1463" t="s">
        <v>920</v>
      </c>
      <c r="P1463" t="s">
        <v>920</v>
      </c>
      <c r="Q1463">
        <v>1</v>
      </c>
      <c r="X1463">
        <v>8</v>
      </c>
      <c r="Y1463">
        <v>23.09</v>
      </c>
      <c r="Z1463">
        <v>0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 t="s">
        <v>3</v>
      </c>
      <c r="AG1463">
        <v>8</v>
      </c>
      <c r="AH1463">
        <v>2</v>
      </c>
      <c r="AI1463">
        <v>51656402</v>
      </c>
      <c r="AJ1463">
        <v>1270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 x14ac:dyDescent="0.2">
      <c r="A1464">
        <f>ROW(Source!A986)</f>
        <v>986</v>
      </c>
      <c r="B1464">
        <v>51656416</v>
      </c>
      <c r="C1464">
        <v>51656392</v>
      </c>
      <c r="D1464">
        <v>49512814</v>
      </c>
      <c r="E1464">
        <v>70</v>
      </c>
      <c r="F1464">
        <v>1</v>
      </c>
      <c r="G1464">
        <v>1</v>
      </c>
      <c r="H1464">
        <v>3</v>
      </c>
      <c r="I1464" t="s">
        <v>974</v>
      </c>
      <c r="J1464" t="s">
        <v>3</v>
      </c>
      <c r="K1464" t="s">
        <v>975</v>
      </c>
      <c r="L1464">
        <v>1327</v>
      </c>
      <c r="N1464">
        <v>1005</v>
      </c>
      <c r="O1464" t="s">
        <v>52</v>
      </c>
      <c r="P1464" t="s">
        <v>52</v>
      </c>
      <c r="Q1464">
        <v>1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</v>
      </c>
      <c r="AD1464">
        <v>0</v>
      </c>
      <c r="AE1464">
        <v>0</v>
      </c>
      <c r="AF1464" t="s">
        <v>3</v>
      </c>
      <c r="AG1464">
        <v>0</v>
      </c>
      <c r="AH1464">
        <v>3</v>
      </c>
      <c r="AI1464">
        <v>-1</v>
      </c>
      <c r="AJ1464" t="s">
        <v>3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 x14ac:dyDescent="0.2">
      <c r="A1465">
        <f>ROW(Source!A986)</f>
        <v>986</v>
      </c>
      <c r="B1465">
        <v>51656417</v>
      </c>
      <c r="C1465">
        <v>51656392</v>
      </c>
      <c r="D1465">
        <v>49555131</v>
      </c>
      <c r="E1465">
        <v>1</v>
      </c>
      <c r="F1465">
        <v>1</v>
      </c>
      <c r="G1465">
        <v>1</v>
      </c>
      <c r="H1465">
        <v>3</v>
      </c>
      <c r="I1465" t="s">
        <v>950</v>
      </c>
      <c r="J1465" t="s">
        <v>951</v>
      </c>
      <c r="K1465" t="s">
        <v>952</v>
      </c>
      <c r="L1465">
        <v>1348</v>
      </c>
      <c r="N1465">
        <v>1009</v>
      </c>
      <c r="O1465" t="s">
        <v>105</v>
      </c>
      <c r="P1465" t="s">
        <v>105</v>
      </c>
      <c r="Q1465">
        <v>1000</v>
      </c>
      <c r="X1465">
        <v>5.0099999999999997E-3</v>
      </c>
      <c r="Y1465">
        <v>17183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5.0099999999999997E-3</v>
      </c>
      <c r="AH1465">
        <v>2</v>
      </c>
      <c r="AI1465">
        <v>51656403</v>
      </c>
      <c r="AJ1465">
        <v>1271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 x14ac:dyDescent="0.2">
      <c r="A1466">
        <f>ROW(Source!A986)</f>
        <v>986</v>
      </c>
      <c r="B1466">
        <v>51656418</v>
      </c>
      <c r="C1466">
        <v>51656392</v>
      </c>
      <c r="D1466">
        <v>49514607</v>
      </c>
      <c r="E1466">
        <v>70</v>
      </c>
      <c r="F1466">
        <v>1</v>
      </c>
      <c r="G1466">
        <v>1</v>
      </c>
      <c r="H1466">
        <v>3</v>
      </c>
      <c r="I1466" t="s">
        <v>976</v>
      </c>
      <c r="J1466" t="s">
        <v>3</v>
      </c>
      <c r="K1466" t="s">
        <v>977</v>
      </c>
      <c r="L1466">
        <v>1327</v>
      </c>
      <c r="N1466">
        <v>1005</v>
      </c>
      <c r="O1466" t="s">
        <v>52</v>
      </c>
      <c r="P1466" t="s">
        <v>52</v>
      </c>
      <c r="Q1466">
        <v>1</v>
      </c>
      <c r="X1466">
        <v>100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 t="s">
        <v>3</v>
      </c>
      <c r="AG1466">
        <v>100</v>
      </c>
      <c r="AH1466">
        <v>3</v>
      </c>
      <c r="AI1466">
        <v>-1</v>
      </c>
      <c r="AJ1466" t="s">
        <v>3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 x14ac:dyDescent="0.2">
      <c r="A1467">
        <f>ROW(Source!A986)</f>
        <v>986</v>
      </c>
      <c r="B1467">
        <v>51656419</v>
      </c>
      <c r="C1467">
        <v>51656392</v>
      </c>
      <c r="D1467">
        <v>49514616</v>
      </c>
      <c r="E1467">
        <v>70</v>
      </c>
      <c r="F1467">
        <v>1</v>
      </c>
      <c r="G1467">
        <v>1</v>
      </c>
      <c r="H1467">
        <v>3</v>
      </c>
      <c r="I1467" t="s">
        <v>978</v>
      </c>
      <c r="J1467" t="s">
        <v>3</v>
      </c>
      <c r="K1467" t="s">
        <v>979</v>
      </c>
      <c r="L1467">
        <v>1346</v>
      </c>
      <c r="N1467">
        <v>1009</v>
      </c>
      <c r="O1467" t="s">
        <v>920</v>
      </c>
      <c r="P1467" t="s">
        <v>920</v>
      </c>
      <c r="Q1467">
        <v>1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</v>
      </c>
      <c r="AD1467">
        <v>0</v>
      </c>
      <c r="AE1467">
        <v>0</v>
      </c>
      <c r="AF1467" t="s">
        <v>3</v>
      </c>
      <c r="AG1467">
        <v>0</v>
      </c>
      <c r="AH1467">
        <v>3</v>
      </c>
      <c r="AI1467">
        <v>-1</v>
      </c>
      <c r="AJ1467" t="s">
        <v>3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 x14ac:dyDescent="0.2">
      <c r="A1468">
        <f>ROW(Source!A986)</f>
        <v>986</v>
      </c>
      <c r="B1468">
        <v>51656420</v>
      </c>
      <c r="C1468">
        <v>51656392</v>
      </c>
      <c r="D1468">
        <v>49514616</v>
      </c>
      <c r="E1468">
        <v>70</v>
      </c>
      <c r="F1468">
        <v>1</v>
      </c>
      <c r="G1468">
        <v>1</v>
      </c>
      <c r="H1468">
        <v>3</v>
      </c>
      <c r="I1468" t="s">
        <v>978</v>
      </c>
      <c r="J1468" t="s">
        <v>3</v>
      </c>
      <c r="K1468" t="s">
        <v>980</v>
      </c>
      <c r="L1468">
        <v>1371</v>
      </c>
      <c r="N1468">
        <v>1013</v>
      </c>
      <c r="O1468" t="s">
        <v>17</v>
      </c>
      <c r="P1468" t="s">
        <v>17</v>
      </c>
      <c r="Q1468">
        <v>1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</v>
      </c>
      <c r="AD1468">
        <v>0</v>
      </c>
      <c r="AE1468">
        <v>0</v>
      </c>
      <c r="AF1468" t="s">
        <v>3</v>
      </c>
      <c r="AG1468">
        <v>0</v>
      </c>
      <c r="AH1468">
        <v>3</v>
      </c>
      <c r="AI1468">
        <v>-1</v>
      </c>
      <c r="AJ1468" t="s">
        <v>3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 x14ac:dyDescent="0.2">
      <c r="A1469">
        <f>ROW(Source!A986)</f>
        <v>986</v>
      </c>
      <c r="B1469">
        <v>51656421</v>
      </c>
      <c r="C1469">
        <v>51656392</v>
      </c>
      <c r="D1469">
        <v>49514677</v>
      </c>
      <c r="E1469">
        <v>70</v>
      </c>
      <c r="F1469">
        <v>1</v>
      </c>
      <c r="G1469">
        <v>1</v>
      </c>
      <c r="H1469">
        <v>3</v>
      </c>
      <c r="I1469" t="s">
        <v>981</v>
      </c>
      <c r="J1469" t="s">
        <v>3</v>
      </c>
      <c r="K1469" t="s">
        <v>982</v>
      </c>
      <c r="L1469">
        <v>1371</v>
      </c>
      <c r="N1469">
        <v>1013</v>
      </c>
      <c r="O1469" t="s">
        <v>17</v>
      </c>
      <c r="P1469" t="s">
        <v>17</v>
      </c>
      <c r="Q1469">
        <v>1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</v>
      </c>
      <c r="AD1469">
        <v>0</v>
      </c>
      <c r="AE1469">
        <v>0</v>
      </c>
      <c r="AF1469" t="s">
        <v>3</v>
      </c>
      <c r="AG1469">
        <v>0</v>
      </c>
      <c r="AH1469">
        <v>3</v>
      </c>
      <c r="AI1469">
        <v>-1</v>
      </c>
      <c r="AJ1469" t="s">
        <v>3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 x14ac:dyDescent="0.2">
      <c r="A1470">
        <f>ROW(Source!A989)</f>
        <v>989</v>
      </c>
      <c r="B1470">
        <v>51656432</v>
      </c>
      <c r="C1470">
        <v>51656424</v>
      </c>
      <c r="D1470">
        <v>49510767</v>
      </c>
      <c r="E1470">
        <v>70</v>
      </c>
      <c r="F1470">
        <v>1</v>
      </c>
      <c r="G1470">
        <v>1</v>
      </c>
      <c r="H1470">
        <v>1</v>
      </c>
      <c r="I1470" t="s">
        <v>953</v>
      </c>
      <c r="J1470" t="s">
        <v>3</v>
      </c>
      <c r="K1470" t="s">
        <v>954</v>
      </c>
      <c r="L1470">
        <v>1191</v>
      </c>
      <c r="N1470">
        <v>1013</v>
      </c>
      <c r="O1470" t="s">
        <v>904</v>
      </c>
      <c r="P1470" t="s">
        <v>904</v>
      </c>
      <c r="Q1470">
        <v>1</v>
      </c>
      <c r="X1470">
        <v>5</v>
      </c>
      <c r="Y1470">
        <v>0</v>
      </c>
      <c r="Z1470">
        <v>0</v>
      </c>
      <c r="AA1470">
        <v>0</v>
      </c>
      <c r="AB1470">
        <v>9.92</v>
      </c>
      <c r="AC1470">
        <v>0</v>
      </c>
      <c r="AD1470">
        <v>1</v>
      </c>
      <c r="AE1470">
        <v>1</v>
      </c>
      <c r="AF1470" t="s">
        <v>3</v>
      </c>
      <c r="AG1470">
        <v>5</v>
      </c>
      <c r="AH1470">
        <v>2</v>
      </c>
      <c r="AI1470">
        <v>51656425</v>
      </c>
      <c r="AJ1470">
        <v>1274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 x14ac:dyDescent="0.2">
      <c r="A1471">
        <f>ROW(Source!A989)</f>
        <v>989</v>
      </c>
      <c r="B1471">
        <v>51656433</v>
      </c>
      <c r="C1471">
        <v>51656424</v>
      </c>
      <c r="D1471">
        <v>49510905</v>
      </c>
      <c r="E1471">
        <v>70</v>
      </c>
      <c r="F1471">
        <v>1</v>
      </c>
      <c r="G1471">
        <v>1</v>
      </c>
      <c r="H1471">
        <v>1</v>
      </c>
      <c r="I1471" t="s">
        <v>905</v>
      </c>
      <c r="J1471" t="s">
        <v>3</v>
      </c>
      <c r="K1471" t="s">
        <v>906</v>
      </c>
      <c r="L1471">
        <v>1191</v>
      </c>
      <c r="N1471">
        <v>1013</v>
      </c>
      <c r="O1471" t="s">
        <v>904</v>
      </c>
      <c r="P1471" t="s">
        <v>904</v>
      </c>
      <c r="Q1471">
        <v>1</v>
      </c>
      <c r="X1471">
        <v>0.43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2</v>
      </c>
      <c r="AF1471" t="s">
        <v>3</v>
      </c>
      <c r="AG1471">
        <v>0.43</v>
      </c>
      <c r="AH1471">
        <v>2</v>
      </c>
      <c r="AI1471">
        <v>51656426</v>
      </c>
      <c r="AJ1471">
        <v>1275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 x14ac:dyDescent="0.2">
      <c r="A1472">
        <f>ROW(Source!A989)</f>
        <v>989</v>
      </c>
      <c r="B1472">
        <v>51656434</v>
      </c>
      <c r="C1472">
        <v>51656424</v>
      </c>
      <c r="D1472">
        <v>49673503</v>
      </c>
      <c r="E1472">
        <v>1</v>
      </c>
      <c r="F1472">
        <v>1</v>
      </c>
      <c r="G1472">
        <v>1</v>
      </c>
      <c r="H1472">
        <v>2</v>
      </c>
      <c r="I1472" t="s">
        <v>914</v>
      </c>
      <c r="J1472" t="s">
        <v>915</v>
      </c>
      <c r="K1472" t="s">
        <v>916</v>
      </c>
      <c r="L1472">
        <v>1367</v>
      </c>
      <c r="N1472">
        <v>1011</v>
      </c>
      <c r="O1472" t="s">
        <v>910</v>
      </c>
      <c r="P1472" t="s">
        <v>910</v>
      </c>
      <c r="Q1472">
        <v>1</v>
      </c>
      <c r="X1472">
        <v>0.43</v>
      </c>
      <c r="Y1472">
        <v>0</v>
      </c>
      <c r="Z1472">
        <v>65.709999999999994</v>
      </c>
      <c r="AA1472">
        <v>11.6</v>
      </c>
      <c r="AB1472">
        <v>0</v>
      </c>
      <c r="AC1472">
        <v>0</v>
      </c>
      <c r="AD1472">
        <v>1</v>
      </c>
      <c r="AE1472">
        <v>0</v>
      </c>
      <c r="AF1472" t="s">
        <v>3</v>
      </c>
      <c r="AG1472">
        <v>0.43</v>
      </c>
      <c r="AH1472">
        <v>2</v>
      </c>
      <c r="AI1472">
        <v>51656427</v>
      </c>
      <c r="AJ1472">
        <v>1276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 x14ac:dyDescent="0.2">
      <c r="A1473">
        <f>ROW(Source!A989)</f>
        <v>989</v>
      </c>
      <c r="B1473">
        <v>51656435</v>
      </c>
      <c r="C1473">
        <v>51656424</v>
      </c>
      <c r="D1473">
        <v>49523581</v>
      </c>
      <c r="E1473">
        <v>1</v>
      </c>
      <c r="F1473">
        <v>1</v>
      </c>
      <c r="G1473">
        <v>1</v>
      </c>
      <c r="H1473">
        <v>3</v>
      </c>
      <c r="I1473" t="s">
        <v>955</v>
      </c>
      <c r="J1473" t="s">
        <v>956</v>
      </c>
      <c r="K1473" t="s">
        <v>957</v>
      </c>
      <c r="L1473">
        <v>1301</v>
      </c>
      <c r="N1473">
        <v>1003</v>
      </c>
      <c r="O1473" t="s">
        <v>958</v>
      </c>
      <c r="P1473" t="s">
        <v>958</v>
      </c>
      <c r="Q1473">
        <v>1</v>
      </c>
      <c r="X1473">
        <v>20</v>
      </c>
      <c r="Y1473">
        <v>3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20</v>
      </c>
      <c r="AH1473">
        <v>2</v>
      </c>
      <c r="AI1473">
        <v>51656429</v>
      </c>
      <c r="AJ1473">
        <v>1278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 x14ac:dyDescent="0.2">
      <c r="A1474">
        <f>ROW(Source!A989)</f>
        <v>989</v>
      </c>
      <c r="B1474">
        <v>51656436</v>
      </c>
      <c r="C1474">
        <v>51656424</v>
      </c>
      <c r="D1474">
        <v>49513635</v>
      </c>
      <c r="E1474">
        <v>70</v>
      </c>
      <c r="F1474">
        <v>1</v>
      </c>
      <c r="G1474">
        <v>1</v>
      </c>
      <c r="H1474">
        <v>3</v>
      </c>
      <c r="I1474" t="s">
        <v>985</v>
      </c>
      <c r="J1474" t="s">
        <v>3</v>
      </c>
      <c r="K1474" t="s">
        <v>986</v>
      </c>
      <c r="L1474">
        <v>1327</v>
      </c>
      <c r="N1474">
        <v>1005</v>
      </c>
      <c r="O1474" t="s">
        <v>52</v>
      </c>
      <c r="P1474" t="s">
        <v>52</v>
      </c>
      <c r="Q1474">
        <v>1</v>
      </c>
      <c r="X1474">
        <v>11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 t="s">
        <v>3</v>
      </c>
      <c r="AG1474">
        <v>11</v>
      </c>
      <c r="AH1474">
        <v>3</v>
      </c>
      <c r="AI1474">
        <v>-1</v>
      </c>
      <c r="AJ1474" t="s">
        <v>3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 x14ac:dyDescent="0.2">
      <c r="A1475">
        <f>ROW(Source!A989)</f>
        <v>989</v>
      </c>
      <c r="B1475">
        <v>51656437</v>
      </c>
      <c r="C1475">
        <v>51656424</v>
      </c>
      <c r="D1475">
        <v>49553409</v>
      </c>
      <c r="E1475">
        <v>1</v>
      </c>
      <c r="F1475">
        <v>1</v>
      </c>
      <c r="G1475">
        <v>1</v>
      </c>
      <c r="H1475">
        <v>3</v>
      </c>
      <c r="I1475" t="s">
        <v>122</v>
      </c>
      <c r="J1475" t="s">
        <v>125</v>
      </c>
      <c r="K1475" t="s">
        <v>123</v>
      </c>
      <c r="L1475">
        <v>1296</v>
      </c>
      <c r="N1475">
        <v>1002</v>
      </c>
      <c r="O1475" t="s">
        <v>124</v>
      </c>
      <c r="P1475" t="s">
        <v>124</v>
      </c>
      <c r="Q1475">
        <v>1</v>
      </c>
      <c r="X1475">
        <v>1.5</v>
      </c>
      <c r="Y1475">
        <v>65.58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3</v>
      </c>
      <c r="AG1475">
        <v>1.5</v>
      </c>
      <c r="AH1475">
        <v>2</v>
      </c>
      <c r="AI1475">
        <v>51656430</v>
      </c>
      <c r="AJ1475">
        <v>1279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 x14ac:dyDescent="0.2">
      <c r="A1476">
        <f>ROW(Source!A989)</f>
        <v>989</v>
      </c>
      <c r="B1476">
        <v>51656438</v>
      </c>
      <c r="C1476">
        <v>51656424</v>
      </c>
      <c r="D1476">
        <v>49554226</v>
      </c>
      <c r="E1476">
        <v>1</v>
      </c>
      <c r="F1476">
        <v>1</v>
      </c>
      <c r="G1476">
        <v>1</v>
      </c>
      <c r="H1476">
        <v>3</v>
      </c>
      <c r="I1476" t="s">
        <v>987</v>
      </c>
      <c r="J1476" t="s">
        <v>988</v>
      </c>
      <c r="K1476" t="s">
        <v>989</v>
      </c>
      <c r="L1476">
        <v>1296</v>
      </c>
      <c r="N1476">
        <v>1002</v>
      </c>
      <c r="O1476" t="s">
        <v>124</v>
      </c>
      <c r="P1476" t="s">
        <v>124</v>
      </c>
      <c r="Q1476">
        <v>1</v>
      </c>
      <c r="X1476">
        <v>0</v>
      </c>
      <c r="Y1476">
        <v>269.51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 t="s">
        <v>3</v>
      </c>
      <c r="AG1476">
        <v>0</v>
      </c>
      <c r="AH1476">
        <v>3</v>
      </c>
      <c r="AI1476">
        <v>-1</v>
      </c>
      <c r="AJ1476" t="s">
        <v>3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 x14ac:dyDescent="0.2">
      <c r="A1477">
        <f>ROW(Source!A989)</f>
        <v>989</v>
      </c>
      <c r="B1477">
        <v>51656439</v>
      </c>
      <c r="C1477">
        <v>51656424</v>
      </c>
      <c r="D1477">
        <v>49555331</v>
      </c>
      <c r="E1477">
        <v>1</v>
      </c>
      <c r="F1477">
        <v>1</v>
      </c>
      <c r="G1477">
        <v>1</v>
      </c>
      <c r="H1477">
        <v>3</v>
      </c>
      <c r="I1477" t="s">
        <v>127</v>
      </c>
      <c r="J1477" t="s">
        <v>129</v>
      </c>
      <c r="K1477" t="s">
        <v>128</v>
      </c>
      <c r="L1477">
        <v>1296</v>
      </c>
      <c r="N1477">
        <v>1002</v>
      </c>
      <c r="O1477" t="s">
        <v>124</v>
      </c>
      <c r="P1477" t="s">
        <v>124</v>
      </c>
      <c r="Q1477">
        <v>1</v>
      </c>
      <c r="X1477">
        <v>5.7000000000000002E-2</v>
      </c>
      <c r="Y1477">
        <v>200.58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 t="s">
        <v>3</v>
      </c>
      <c r="AG1477">
        <v>5.7000000000000002E-2</v>
      </c>
      <c r="AH1477">
        <v>2</v>
      </c>
      <c r="AI1477">
        <v>51656431</v>
      </c>
      <c r="AJ1477">
        <v>1280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 x14ac:dyDescent="0.2">
      <c r="A1478">
        <f>ROW(Source!A993)</f>
        <v>993</v>
      </c>
      <c r="B1478">
        <v>51656451</v>
      </c>
      <c r="C1478">
        <v>51656443</v>
      </c>
      <c r="D1478">
        <v>49510767</v>
      </c>
      <c r="E1478">
        <v>70</v>
      </c>
      <c r="F1478">
        <v>1</v>
      </c>
      <c r="G1478">
        <v>1</v>
      </c>
      <c r="H1478">
        <v>1</v>
      </c>
      <c r="I1478" t="s">
        <v>953</v>
      </c>
      <c r="J1478" t="s">
        <v>3</v>
      </c>
      <c r="K1478" t="s">
        <v>954</v>
      </c>
      <c r="L1478">
        <v>1191</v>
      </c>
      <c r="N1478">
        <v>1013</v>
      </c>
      <c r="O1478" t="s">
        <v>904</v>
      </c>
      <c r="P1478" t="s">
        <v>904</v>
      </c>
      <c r="Q1478">
        <v>1</v>
      </c>
      <c r="X1478">
        <v>5</v>
      </c>
      <c r="Y1478">
        <v>0</v>
      </c>
      <c r="Z1478">
        <v>0</v>
      </c>
      <c r="AA1478">
        <v>0</v>
      </c>
      <c r="AB1478">
        <v>9.92</v>
      </c>
      <c r="AC1478">
        <v>0</v>
      </c>
      <c r="AD1478">
        <v>1</v>
      </c>
      <c r="AE1478">
        <v>1</v>
      </c>
      <c r="AF1478" t="s">
        <v>3</v>
      </c>
      <c r="AG1478">
        <v>5</v>
      </c>
      <c r="AH1478">
        <v>2</v>
      </c>
      <c r="AI1478">
        <v>51656444</v>
      </c>
      <c r="AJ1478">
        <v>1281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 x14ac:dyDescent="0.2">
      <c r="A1479">
        <f>ROW(Source!A993)</f>
        <v>993</v>
      </c>
      <c r="B1479">
        <v>51656452</v>
      </c>
      <c r="C1479">
        <v>51656443</v>
      </c>
      <c r="D1479">
        <v>49510905</v>
      </c>
      <c r="E1479">
        <v>70</v>
      </c>
      <c r="F1479">
        <v>1</v>
      </c>
      <c r="G1479">
        <v>1</v>
      </c>
      <c r="H1479">
        <v>1</v>
      </c>
      <c r="I1479" t="s">
        <v>905</v>
      </c>
      <c r="J1479" t="s">
        <v>3</v>
      </c>
      <c r="K1479" t="s">
        <v>906</v>
      </c>
      <c r="L1479">
        <v>1191</v>
      </c>
      <c r="N1479">
        <v>1013</v>
      </c>
      <c r="O1479" t="s">
        <v>904</v>
      </c>
      <c r="P1479" t="s">
        <v>904</v>
      </c>
      <c r="Q1479">
        <v>1</v>
      </c>
      <c r="X1479">
        <v>0.43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1</v>
      </c>
      <c r="AE1479">
        <v>2</v>
      </c>
      <c r="AF1479" t="s">
        <v>3</v>
      </c>
      <c r="AG1479">
        <v>0.43</v>
      </c>
      <c r="AH1479">
        <v>2</v>
      </c>
      <c r="AI1479">
        <v>51656445</v>
      </c>
      <c r="AJ1479">
        <v>1282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 x14ac:dyDescent="0.2">
      <c r="A1480">
        <f>ROW(Source!A993)</f>
        <v>993</v>
      </c>
      <c r="B1480">
        <v>51656453</v>
      </c>
      <c r="C1480">
        <v>51656443</v>
      </c>
      <c r="D1480">
        <v>49673503</v>
      </c>
      <c r="E1480">
        <v>1</v>
      </c>
      <c r="F1480">
        <v>1</v>
      </c>
      <c r="G1480">
        <v>1</v>
      </c>
      <c r="H1480">
        <v>2</v>
      </c>
      <c r="I1480" t="s">
        <v>914</v>
      </c>
      <c r="J1480" t="s">
        <v>915</v>
      </c>
      <c r="K1480" t="s">
        <v>916</v>
      </c>
      <c r="L1480">
        <v>1367</v>
      </c>
      <c r="N1480">
        <v>1011</v>
      </c>
      <c r="O1480" t="s">
        <v>910</v>
      </c>
      <c r="P1480" t="s">
        <v>910</v>
      </c>
      <c r="Q1480">
        <v>1</v>
      </c>
      <c r="X1480">
        <v>0.43</v>
      </c>
      <c r="Y1480">
        <v>0</v>
      </c>
      <c r="Z1480">
        <v>65.709999999999994</v>
      </c>
      <c r="AA1480">
        <v>11.6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0.43</v>
      </c>
      <c r="AH1480">
        <v>2</v>
      </c>
      <c r="AI1480">
        <v>51656446</v>
      </c>
      <c r="AJ1480">
        <v>1283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 x14ac:dyDescent="0.2">
      <c r="A1481">
        <f>ROW(Source!A993)</f>
        <v>993</v>
      </c>
      <c r="B1481">
        <v>51656454</v>
      </c>
      <c r="C1481">
        <v>51656443</v>
      </c>
      <c r="D1481">
        <v>49523581</v>
      </c>
      <c r="E1481">
        <v>1</v>
      </c>
      <c r="F1481">
        <v>1</v>
      </c>
      <c r="G1481">
        <v>1</v>
      </c>
      <c r="H1481">
        <v>3</v>
      </c>
      <c r="I1481" t="s">
        <v>955</v>
      </c>
      <c r="J1481" t="s">
        <v>956</v>
      </c>
      <c r="K1481" t="s">
        <v>957</v>
      </c>
      <c r="L1481">
        <v>1301</v>
      </c>
      <c r="N1481">
        <v>1003</v>
      </c>
      <c r="O1481" t="s">
        <v>958</v>
      </c>
      <c r="P1481" t="s">
        <v>958</v>
      </c>
      <c r="Q1481">
        <v>1</v>
      </c>
      <c r="X1481">
        <v>20</v>
      </c>
      <c r="Y1481">
        <v>3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0</v>
      </c>
      <c r="AF1481" t="s">
        <v>3</v>
      </c>
      <c r="AG1481">
        <v>20</v>
      </c>
      <c r="AH1481">
        <v>2</v>
      </c>
      <c r="AI1481">
        <v>51656448</v>
      </c>
      <c r="AJ1481">
        <v>1285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 x14ac:dyDescent="0.2">
      <c r="A1482">
        <f>ROW(Source!A993)</f>
        <v>993</v>
      </c>
      <c r="B1482">
        <v>51656455</v>
      </c>
      <c r="C1482">
        <v>51656443</v>
      </c>
      <c r="D1482">
        <v>49513635</v>
      </c>
      <c r="E1482">
        <v>70</v>
      </c>
      <c r="F1482">
        <v>1</v>
      </c>
      <c r="G1482">
        <v>1</v>
      </c>
      <c r="H1482">
        <v>3</v>
      </c>
      <c r="I1482" t="s">
        <v>985</v>
      </c>
      <c r="J1482" t="s">
        <v>3</v>
      </c>
      <c r="K1482" t="s">
        <v>986</v>
      </c>
      <c r="L1482">
        <v>1327</v>
      </c>
      <c r="N1482">
        <v>1005</v>
      </c>
      <c r="O1482" t="s">
        <v>52</v>
      </c>
      <c r="P1482" t="s">
        <v>52</v>
      </c>
      <c r="Q1482">
        <v>1</v>
      </c>
      <c r="X1482">
        <v>11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 t="s">
        <v>3</v>
      </c>
      <c r="AG1482">
        <v>11</v>
      </c>
      <c r="AH1482">
        <v>3</v>
      </c>
      <c r="AI1482">
        <v>-1</v>
      </c>
      <c r="AJ1482" t="s">
        <v>3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 x14ac:dyDescent="0.2">
      <c r="A1483">
        <f>ROW(Source!A993)</f>
        <v>993</v>
      </c>
      <c r="B1483">
        <v>51656456</v>
      </c>
      <c r="C1483">
        <v>51656443</v>
      </c>
      <c r="D1483">
        <v>49553409</v>
      </c>
      <c r="E1483">
        <v>1</v>
      </c>
      <c r="F1483">
        <v>1</v>
      </c>
      <c r="G1483">
        <v>1</v>
      </c>
      <c r="H1483">
        <v>3</v>
      </c>
      <c r="I1483" t="s">
        <v>122</v>
      </c>
      <c r="J1483" t="s">
        <v>125</v>
      </c>
      <c r="K1483" t="s">
        <v>123</v>
      </c>
      <c r="L1483">
        <v>1296</v>
      </c>
      <c r="N1483">
        <v>1002</v>
      </c>
      <c r="O1483" t="s">
        <v>124</v>
      </c>
      <c r="P1483" t="s">
        <v>124</v>
      </c>
      <c r="Q1483">
        <v>1</v>
      </c>
      <c r="X1483">
        <v>1.5</v>
      </c>
      <c r="Y1483">
        <v>65.58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0</v>
      </c>
      <c r="AF1483" t="s">
        <v>3</v>
      </c>
      <c r="AG1483">
        <v>1.5</v>
      </c>
      <c r="AH1483">
        <v>2</v>
      </c>
      <c r="AI1483">
        <v>51656449</v>
      </c>
      <c r="AJ1483">
        <v>1286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 x14ac:dyDescent="0.2">
      <c r="A1484">
        <f>ROW(Source!A993)</f>
        <v>993</v>
      </c>
      <c r="B1484">
        <v>51656457</v>
      </c>
      <c r="C1484">
        <v>51656443</v>
      </c>
      <c r="D1484">
        <v>49554226</v>
      </c>
      <c r="E1484">
        <v>1</v>
      </c>
      <c r="F1484">
        <v>1</v>
      </c>
      <c r="G1484">
        <v>1</v>
      </c>
      <c r="H1484">
        <v>3</v>
      </c>
      <c r="I1484" t="s">
        <v>987</v>
      </c>
      <c r="J1484" t="s">
        <v>988</v>
      </c>
      <c r="K1484" t="s">
        <v>989</v>
      </c>
      <c r="L1484">
        <v>1296</v>
      </c>
      <c r="N1484">
        <v>1002</v>
      </c>
      <c r="O1484" t="s">
        <v>124</v>
      </c>
      <c r="P1484" t="s">
        <v>124</v>
      </c>
      <c r="Q1484">
        <v>1</v>
      </c>
      <c r="X1484">
        <v>0</v>
      </c>
      <c r="Y1484">
        <v>269.51</v>
      </c>
      <c r="Z1484">
        <v>0</v>
      </c>
      <c r="AA1484">
        <v>0</v>
      </c>
      <c r="AB1484">
        <v>0</v>
      </c>
      <c r="AC1484">
        <v>1</v>
      </c>
      <c r="AD1484">
        <v>0</v>
      </c>
      <c r="AE1484">
        <v>0</v>
      </c>
      <c r="AF1484" t="s">
        <v>3</v>
      </c>
      <c r="AG1484">
        <v>0</v>
      </c>
      <c r="AH1484">
        <v>3</v>
      </c>
      <c r="AI1484">
        <v>-1</v>
      </c>
      <c r="AJ1484" t="s">
        <v>3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 x14ac:dyDescent="0.2">
      <c r="A1485">
        <f>ROW(Source!A993)</f>
        <v>993</v>
      </c>
      <c r="B1485">
        <v>51656458</v>
      </c>
      <c r="C1485">
        <v>51656443</v>
      </c>
      <c r="D1485">
        <v>49555331</v>
      </c>
      <c r="E1485">
        <v>1</v>
      </c>
      <c r="F1485">
        <v>1</v>
      </c>
      <c r="G1485">
        <v>1</v>
      </c>
      <c r="H1485">
        <v>3</v>
      </c>
      <c r="I1485" t="s">
        <v>127</v>
      </c>
      <c r="J1485" t="s">
        <v>129</v>
      </c>
      <c r="K1485" t="s">
        <v>128</v>
      </c>
      <c r="L1485">
        <v>1296</v>
      </c>
      <c r="N1485">
        <v>1002</v>
      </c>
      <c r="O1485" t="s">
        <v>124</v>
      </c>
      <c r="P1485" t="s">
        <v>124</v>
      </c>
      <c r="Q1485">
        <v>1</v>
      </c>
      <c r="X1485">
        <v>5.7000000000000002E-2</v>
      </c>
      <c r="Y1485">
        <v>200.58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5.7000000000000002E-2</v>
      </c>
      <c r="AH1485">
        <v>2</v>
      </c>
      <c r="AI1485">
        <v>51656450</v>
      </c>
      <c r="AJ1485">
        <v>1287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 x14ac:dyDescent="0.2">
      <c r="A1486">
        <f>ROW(Source!A1032)</f>
        <v>1032</v>
      </c>
      <c r="B1486">
        <v>51656471</v>
      </c>
      <c r="C1486">
        <v>51656462</v>
      </c>
      <c r="D1486">
        <v>49510757</v>
      </c>
      <c r="E1486">
        <v>70</v>
      </c>
      <c r="F1486">
        <v>1</v>
      </c>
      <c r="G1486">
        <v>1</v>
      </c>
      <c r="H1486">
        <v>1</v>
      </c>
      <c r="I1486" t="s">
        <v>902</v>
      </c>
      <c r="J1486" t="s">
        <v>3</v>
      </c>
      <c r="K1486" t="s">
        <v>903</v>
      </c>
      <c r="L1486">
        <v>1191</v>
      </c>
      <c r="N1486">
        <v>1013</v>
      </c>
      <c r="O1486" t="s">
        <v>904</v>
      </c>
      <c r="P1486" t="s">
        <v>904</v>
      </c>
      <c r="Q1486">
        <v>1</v>
      </c>
      <c r="X1486">
        <v>3.65</v>
      </c>
      <c r="Y1486">
        <v>0</v>
      </c>
      <c r="Z1486">
        <v>0</v>
      </c>
      <c r="AA1486">
        <v>0</v>
      </c>
      <c r="AB1486">
        <v>9.6199999999999992</v>
      </c>
      <c r="AC1486">
        <v>0</v>
      </c>
      <c r="AD1486">
        <v>1</v>
      </c>
      <c r="AE1486">
        <v>1</v>
      </c>
      <c r="AF1486" t="s">
        <v>20</v>
      </c>
      <c r="AG1486">
        <v>3.8325</v>
      </c>
      <c r="AH1486">
        <v>2</v>
      </c>
      <c r="AI1486">
        <v>51656463</v>
      </c>
      <c r="AJ1486">
        <v>1288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 x14ac:dyDescent="0.2">
      <c r="A1487">
        <f>ROW(Source!A1032)</f>
        <v>1032</v>
      </c>
      <c r="B1487">
        <v>51656472</v>
      </c>
      <c r="C1487">
        <v>51656462</v>
      </c>
      <c r="D1487">
        <v>49510905</v>
      </c>
      <c r="E1487">
        <v>70</v>
      </c>
      <c r="F1487">
        <v>1</v>
      </c>
      <c r="G1487">
        <v>1</v>
      </c>
      <c r="H1487">
        <v>1</v>
      </c>
      <c r="I1487" t="s">
        <v>905</v>
      </c>
      <c r="J1487" t="s">
        <v>3</v>
      </c>
      <c r="K1487" t="s">
        <v>906</v>
      </c>
      <c r="L1487">
        <v>1191</v>
      </c>
      <c r="N1487">
        <v>1013</v>
      </c>
      <c r="O1487" t="s">
        <v>904</v>
      </c>
      <c r="P1487" t="s">
        <v>904</v>
      </c>
      <c r="Q1487">
        <v>1</v>
      </c>
      <c r="X1487">
        <v>0.05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2</v>
      </c>
      <c r="AF1487" t="s">
        <v>20</v>
      </c>
      <c r="AG1487">
        <v>5.2500000000000005E-2</v>
      </c>
      <c r="AH1487">
        <v>2</v>
      </c>
      <c r="AI1487">
        <v>51656464</v>
      </c>
      <c r="AJ1487">
        <v>1289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 x14ac:dyDescent="0.2">
      <c r="A1488">
        <f>ROW(Source!A1032)</f>
        <v>1032</v>
      </c>
      <c r="B1488">
        <v>51656473</v>
      </c>
      <c r="C1488">
        <v>51656462</v>
      </c>
      <c r="D1488">
        <v>49672573</v>
      </c>
      <c r="E1488">
        <v>1</v>
      </c>
      <c r="F1488">
        <v>1</v>
      </c>
      <c r="G1488">
        <v>1</v>
      </c>
      <c r="H1488">
        <v>2</v>
      </c>
      <c r="I1488" t="s">
        <v>907</v>
      </c>
      <c r="J1488" t="s">
        <v>908</v>
      </c>
      <c r="K1488" t="s">
        <v>909</v>
      </c>
      <c r="L1488">
        <v>1367</v>
      </c>
      <c r="N1488">
        <v>1011</v>
      </c>
      <c r="O1488" t="s">
        <v>910</v>
      </c>
      <c r="P1488" t="s">
        <v>910</v>
      </c>
      <c r="Q1488">
        <v>1</v>
      </c>
      <c r="X1488">
        <v>0.01</v>
      </c>
      <c r="Y1488">
        <v>0</v>
      </c>
      <c r="Z1488">
        <v>115.4</v>
      </c>
      <c r="AA1488">
        <v>13.5</v>
      </c>
      <c r="AB1488">
        <v>0</v>
      </c>
      <c r="AC1488">
        <v>0</v>
      </c>
      <c r="AD1488">
        <v>1</v>
      </c>
      <c r="AE1488">
        <v>0</v>
      </c>
      <c r="AF1488" t="s">
        <v>20</v>
      </c>
      <c r="AG1488">
        <v>1.0500000000000001E-2</v>
      </c>
      <c r="AH1488">
        <v>2</v>
      </c>
      <c r="AI1488">
        <v>51656465</v>
      </c>
      <c r="AJ1488">
        <v>1290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 x14ac:dyDescent="0.2">
      <c r="A1489">
        <f>ROW(Source!A1032)</f>
        <v>1032</v>
      </c>
      <c r="B1489">
        <v>51656474</v>
      </c>
      <c r="C1489">
        <v>51656462</v>
      </c>
      <c r="D1489">
        <v>49672695</v>
      </c>
      <c r="E1489">
        <v>1</v>
      </c>
      <c r="F1489">
        <v>1</v>
      </c>
      <c r="G1489">
        <v>1</v>
      </c>
      <c r="H1489">
        <v>2</v>
      </c>
      <c r="I1489" t="s">
        <v>911</v>
      </c>
      <c r="J1489" t="s">
        <v>912</v>
      </c>
      <c r="K1489" t="s">
        <v>913</v>
      </c>
      <c r="L1489">
        <v>1367</v>
      </c>
      <c r="N1489">
        <v>1011</v>
      </c>
      <c r="O1489" t="s">
        <v>910</v>
      </c>
      <c r="P1489" t="s">
        <v>910</v>
      </c>
      <c r="Q1489">
        <v>1</v>
      </c>
      <c r="X1489">
        <v>0.91</v>
      </c>
      <c r="Y1489">
        <v>0</v>
      </c>
      <c r="Z1489">
        <v>3.12</v>
      </c>
      <c r="AA1489">
        <v>0</v>
      </c>
      <c r="AB1489">
        <v>0</v>
      </c>
      <c r="AC1489">
        <v>0</v>
      </c>
      <c r="AD1489">
        <v>1</v>
      </c>
      <c r="AE1489">
        <v>0</v>
      </c>
      <c r="AF1489" t="s">
        <v>20</v>
      </c>
      <c r="AG1489">
        <v>0.95550000000000013</v>
      </c>
      <c r="AH1489">
        <v>2</v>
      </c>
      <c r="AI1489">
        <v>51656466</v>
      </c>
      <c r="AJ1489">
        <v>1291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 x14ac:dyDescent="0.2">
      <c r="A1490">
        <f>ROW(Source!A1032)</f>
        <v>1032</v>
      </c>
      <c r="B1490">
        <v>51656475</v>
      </c>
      <c r="C1490">
        <v>51656462</v>
      </c>
      <c r="D1490">
        <v>49673503</v>
      </c>
      <c r="E1490">
        <v>1</v>
      </c>
      <c r="F1490">
        <v>1</v>
      </c>
      <c r="G1490">
        <v>1</v>
      </c>
      <c r="H1490">
        <v>2</v>
      </c>
      <c r="I1490" t="s">
        <v>914</v>
      </c>
      <c r="J1490" t="s">
        <v>915</v>
      </c>
      <c r="K1490" t="s">
        <v>916</v>
      </c>
      <c r="L1490">
        <v>1367</v>
      </c>
      <c r="N1490">
        <v>1011</v>
      </c>
      <c r="O1490" t="s">
        <v>910</v>
      </c>
      <c r="P1490" t="s">
        <v>910</v>
      </c>
      <c r="Q1490">
        <v>1</v>
      </c>
      <c r="X1490">
        <v>0.04</v>
      </c>
      <c r="Y1490">
        <v>0</v>
      </c>
      <c r="Z1490">
        <v>65.709999999999994</v>
      </c>
      <c r="AA1490">
        <v>11.6</v>
      </c>
      <c r="AB1490">
        <v>0</v>
      </c>
      <c r="AC1490">
        <v>0</v>
      </c>
      <c r="AD1490">
        <v>1</v>
      </c>
      <c r="AE1490">
        <v>0</v>
      </c>
      <c r="AF1490" t="s">
        <v>20</v>
      </c>
      <c r="AG1490">
        <v>4.2000000000000003E-2</v>
      </c>
      <c r="AH1490">
        <v>2</v>
      </c>
      <c r="AI1490">
        <v>51656467</v>
      </c>
      <c r="AJ1490">
        <v>1292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 x14ac:dyDescent="0.2">
      <c r="A1491">
        <f>ROW(Source!A1032)</f>
        <v>1032</v>
      </c>
      <c r="B1491">
        <v>51656476</v>
      </c>
      <c r="C1491">
        <v>51656462</v>
      </c>
      <c r="D1491">
        <v>49525488</v>
      </c>
      <c r="E1491">
        <v>1</v>
      </c>
      <c r="F1491">
        <v>1</v>
      </c>
      <c r="G1491">
        <v>1</v>
      </c>
      <c r="H1491">
        <v>3</v>
      </c>
      <c r="I1491" t="s">
        <v>917</v>
      </c>
      <c r="J1491" t="s">
        <v>918</v>
      </c>
      <c r="K1491" t="s">
        <v>919</v>
      </c>
      <c r="L1491">
        <v>1346</v>
      </c>
      <c r="N1491">
        <v>1009</v>
      </c>
      <c r="O1491" t="s">
        <v>920</v>
      </c>
      <c r="P1491" t="s">
        <v>920</v>
      </c>
      <c r="Q1491">
        <v>1</v>
      </c>
      <c r="X1491">
        <v>0.02</v>
      </c>
      <c r="Y1491">
        <v>9.0399999999999991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0.02</v>
      </c>
      <c r="AH1491">
        <v>2</v>
      </c>
      <c r="AI1491">
        <v>51656468</v>
      </c>
      <c r="AJ1491">
        <v>1293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 x14ac:dyDescent="0.2">
      <c r="A1492">
        <f>ROW(Source!A1032)</f>
        <v>1032</v>
      </c>
      <c r="B1492">
        <v>51656477</v>
      </c>
      <c r="C1492">
        <v>51656462</v>
      </c>
      <c r="D1492">
        <v>49526492</v>
      </c>
      <c r="E1492">
        <v>1</v>
      </c>
      <c r="F1492">
        <v>1</v>
      </c>
      <c r="G1492">
        <v>1</v>
      </c>
      <c r="H1492">
        <v>3</v>
      </c>
      <c r="I1492" t="s">
        <v>921</v>
      </c>
      <c r="J1492" t="s">
        <v>922</v>
      </c>
      <c r="K1492" t="s">
        <v>923</v>
      </c>
      <c r="L1492">
        <v>1346</v>
      </c>
      <c r="N1492">
        <v>1009</v>
      </c>
      <c r="O1492" t="s">
        <v>920</v>
      </c>
      <c r="P1492" t="s">
        <v>920</v>
      </c>
      <c r="Q1492">
        <v>1</v>
      </c>
      <c r="X1492">
        <v>0.08</v>
      </c>
      <c r="Y1492">
        <v>23.09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0.08</v>
      </c>
      <c r="AH1492">
        <v>2</v>
      </c>
      <c r="AI1492">
        <v>51656469</v>
      </c>
      <c r="AJ1492">
        <v>1294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 x14ac:dyDescent="0.2">
      <c r="A1493">
        <f>ROW(Source!A1034)</f>
        <v>1034</v>
      </c>
      <c r="B1493">
        <v>51656490</v>
      </c>
      <c r="C1493">
        <v>51656479</v>
      </c>
      <c r="D1493">
        <v>49510723</v>
      </c>
      <c r="E1493">
        <v>70</v>
      </c>
      <c r="F1493">
        <v>1</v>
      </c>
      <c r="G1493">
        <v>1</v>
      </c>
      <c r="H1493">
        <v>1</v>
      </c>
      <c r="I1493" t="s">
        <v>924</v>
      </c>
      <c r="J1493" t="s">
        <v>3</v>
      </c>
      <c r="K1493" t="s">
        <v>925</v>
      </c>
      <c r="L1493">
        <v>1191</v>
      </c>
      <c r="N1493">
        <v>1013</v>
      </c>
      <c r="O1493" t="s">
        <v>904</v>
      </c>
      <c r="P1493" t="s">
        <v>904</v>
      </c>
      <c r="Q1493">
        <v>1</v>
      </c>
      <c r="X1493">
        <v>1.07</v>
      </c>
      <c r="Y1493">
        <v>0</v>
      </c>
      <c r="Z1493">
        <v>0</v>
      </c>
      <c r="AA1493">
        <v>0</v>
      </c>
      <c r="AB1493">
        <v>8.9700000000000006</v>
      </c>
      <c r="AC1493">
        <v>0</v>
      </c>
      <c r="AD1493">
        <v>1</v>
      </c>
      <c r="AE1493">
        <v>1</v>
      </c>
      <c r="AF1493" t="s">
        <v>20</v>
      </c>
      <c r="AG1493">
        <v>1.1235000000000002</v>
      </c>
      <c r="AH1493">
        <v>2</v>
      </c>
      <c r="AI1493">
        <v>51656480</v>
      </c>
      <c r="AJ1493">
        <v>1296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 x14ac:dyDescent="0.2">
      <c r="A1494">
        <f>ROW(Source!A1034)</f>
        <v>1034</v>
      </c>
      <c r="B1494">
        <v>51656491</v>
      </c>
      <c r="C1494">
        <v>51656479</v>
      </c>
      <c r="D1494">
        <v>49510905</v>
      </c>
      <c r="E1494">
        <v>70</v>
      </c>
      <c r="F1494">
        <v>1</v>
      </c>
      <c r="G1494">
        <v>1</v>
      </c>
      <c r="H1494">
        <v>1</v>
      </c>
      <c r="I1494" t="s">
        <v>905</v>
      </c>
      <c r="J1494" t="s">
        <v>3</v>
      </c>
      <c r="K1494" t="s">
        <v>906</v>
      </c>
      <c r="L1494">
        <v>1191</v>
      </c>
      <c r="N1494">
        <v>1013</v>
      </c>
      <c r="O1494" t="s">
        <v>904</v>
      </c>
      <c r="P1494" t="s">
        <v>904</v>
      </c>
      <c r="Q1494">
        <v>1</v>
      </c>
      <c r="X1494">
        <v>0.01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1</v>
      </c>
      <c r="AE1494">
        <v>2</v>
      </c>
      <c r="AF1494" t="s">
        <v>20</v>
      </c>
      <c r="AG1494">
        <v>1.0500000000000001E-2</v>
      </c>
      <c r="AH1494">
        <v>2</v>
      </c>
      <c r="AI1494">
        <v>51656481</v>
      </c>
      <c r="AJ1494">
        <v>1297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 x14ac:dyDescent="0.2">
      <c r="A1495">
        <f>ROW(Source!A1034)</f>
        <v>1034</v>
      </c>
      <c r="B1495">
        <v>51656492</v>
      </c>
      <c r="C1495">
        <v>51656479</v>
      </c>
      <c r="D1495">
        <v>49673503</v>
      </c>
      <c r="E1495">
        <v>1</v>
      </c>
      <c r="F1495">
        <v>1</v>
      </c>
      <c r="G1495">
        <v>1</v>
      </c>
      <c r="H1495">
        <v>2</v>
      </c>
      <c r="I1495" t="s">
        <v>914</v>
      </c>
      <c r="J1495" t="s">
        <v>915</v>
      </c>
      <c r="K1495" t="s">
        <v>916</v>
      </c>
      <c r="L1495">
        <v>1367</v>
      </c>
      <c r="N1495">
        <v>1011</v>
      </c>
      <c r="O1495" t="s">
        <v>910</v>
      </c>
      <c r="P1495" t="s">
        <v>910</v>
      </c>
      <c r="Q1495">
        <v>1</v>
      </c>
      <c r="X1495">
        <v>0.01</v>
      </c>
      <c r="Y1495">
        <v>0</v>
      </c>
      <c r="Z1495">
        <v>65.709999999999994</v>
      </c>
      <c r="AA1495">
        <v>11.6</v>
      </c>
      <c r="AB1495">
        <v>0</v>
      </c>
      <c r="AC1495">
        <v>0</v>
      </c>
      <c r="AD1495">
        <v>1</v>
      </c>
      <c r="AE1495">
        <v>0</v>
      </c>
      <c r="AF1495" t="s">
        <v>20</v>
      </c>
      <c r="AG1495">
        <v>1.0500000000000001E-2</v>
      </c>
      <c r="AH1495">
        <v>2</v>
      </c>
      <c r="AI1495">
        <v>51656482</v>
      </c>
      <c r="AJ1495">
        <v>1298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 x14ac:dyDescent="0.2">
      <c r="A1496">
        <f>ROW(Source!A1034)</f>
        <v>1034</v>
      </c>
      <c r="B1496">
        <v>51656493</v>
      </c>
      <c r="C1496">
        <v>51656479</v>
      </c>
      <c r="D1496">
        <v>49673715</v>
      </c>
      <c r="E1496">
        <v>1</v>
      </c>
      <c r="F1496">
        <v>1</v>
      </c>
      <c r="G1496">
        <v>1</v>
      </c>
      <c r="H1496">
        <v>2</v>
      </c>
      <c r="I1496" t="s">
        <v>926</v>
      </c>
      <c r="J1496" t="s">
        <v>927</v>
      </c>
      <c r="K1496" t="s">
        <v>928</v>
      </c>
      <c r="L1496">
        <v>1367</v>
      </c>
      <c r="N1496">
        <v>1011</v>
      </c>
      <c r="O1496" t="s">
        <v>910</v>
      </c>
      <c r="P1496" t="s">
        <v>910</v>
      </c>
      <c r="Q1496">
        <v>1</v>
      </c>
      <c r="X1496">
        <v>0.1</v>
      </c>
      <c r="Y1496">
        <v>0</v>
      </c>
      <c r="Z1496">
        <v>8.1</v>
      </c>
      <c r="AA1496">
        <v>0</v>
      </c>
      <c r="AB1496">
        <v>0</v>
      </c>
      <c r="AC1496">
        <v>0</v>
      </c>
      <c r="AD1496">
        <v>1</v>
      </c>
      <c r="AE1496">
        <v>0</v>
      </c>
      <c r="AF1496" t="s">
        <v>20</v>
      </c>
      <c r="AG1496">
        <v>0.10500000000000001</v>
      </c>
      <c r="AH1496">
        <v>2</v>
      </c>
      <c r="AI1496">
        <v>51656483</v>
      </c>
      <c r="AJ1496">
        <v>1299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 x14ac:dyDescent="0.2">
      <c r="A1497">
        <f>ROW(Source!A1034)</f>
        <v>1034</v>
      </c>
      <c r="B1497">
        <v>51656494</v>
      </c>
      <c r="C1497">
        <v>51656479</v>
      </c>
      <c r="D1497">
        <v>49523218</v>
      </c>
      <c r="E1497">
        <v>1</v>
      </c>
      <c r="F1497">
        <v>1</v>
      </c>
      <c r="G1497">
        <v>1</v>
      </c>
      <c r="H1497">
        <v>3</v>
      </c>
      <c r="I1497" t="s">
        <v>42</v>
      </c>
      <c r="J1497" t="s">
        <v>45</v>
      </c>
      <c r="K1497" t="s">
        <v>43</v>
      </c>
      <c r="L1497">
        <v>1374</v>
      </c>
      <c r="N1497">
        <v>1013</v>
      </c>
      <c r="O1497" t="s">
        <v>44</v>
      </c>
      <c r="P1497" t="s">
        <v>44</v>
      </c>
      <c r="Q1497">
        <v>1</v>
      </c>
      <c r="X1497">
        <v>0.1</v>
      </c>
      <c r="Y1497">
        <v>1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 t="s">
        <v>3</v>
      </c>
      <c r="AG1497">
        <v>0.1</v>
      </c>
      <c r="AH1497">
        <v>2</v>
      </c>
      <c r="AI1497">
        <v>51656484</v>
      </c>
      <c r="AJ1497">
        <v>1300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 x14ac:dyDescent="0.2">
      <c r="A1498">
        <f>ROW(Source!A1034)</f>
        <v>1034</v>
      </c>
      <c r="B1498">
        <v>51656495</v>
      </c>
      <c r="C1498">
        <v>51656479</v>
      </c>
      <c r="D1498">
        <v>49524301</v>
      </c>
      <c r="E1498">
        <v>1</v>
      </c>
      <c r="F1498">
        <v>1</v>
      </c>
      <c r="G1498">
        <v>1</v>
      </c>
      <c r="H1498">
        <v>3</v>
      </c>
      <c r="I1498" t="s">
        <v>929</v>
      </c>
      <c r="J1498" t="s">
        <v>930</v>
      </c>
      <c r="K1498" t="s">
        <v>931</v>
      </c>
      <c r="L1498">
        <v>1348</v>
      </c>
      <c r="N1498">
        <v>1009</v>
      </c>
      <c r="O1498" t="s">
        <v>105</v>
      </c>
      <c r="P1498" t="s">
        <v>105</v>
      </c>
      <c r="Q1498">
        <v>1000</v>
      </c>
      <c r="X1498">
        <v>1.0000000000000001E-5</v>
      </c>
      <c r="Y1498">
        <v>10362</v>
      </c>
      <c r="Z1498">
        <v>0</v>
      </c>
      <c r="AA1498">
        <v>0</v>
      </c>
      <c r="AB1498">
        <v>0</v>
      </c>
      <c r="AC1498">
        <v>0</v>
      </c>
      <c r="AD1498">
        <v>1</v>
      </c>
      <c r="AE1498">
        <v>0</v>
      </c>
      <c r="AF1498" t="s">
        <v>3</v>
      </c>
      <c r="AG1498">
        <v>1.0000000000000001E-5</v>
      </c>
      <c r="AH1498">
        <v>2</v>
      </c>
      <c r="AI1498">
        <v>51656485</v>
      </c>
      <c r="AJ1498">
        <v>1301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 x14ac:dyDescent="0.2">
      <c r="A1499">
        <f>ROW(Source!A1034)</f>
        <v>1034</v>
      </c>
      <c r="B1499">
        <v>51656496</v>
      </c>
      <c r="C1499">
        <v>51656479</v>
      </c>
      <c r="D1499">
        <v>49525498</v>
      </c>
      <c r="E1499">
        <v>1</v>
      </c>
      <c r="F1499">
        <v>1</v>
      </c>
      <c r="G1499">
        <v>1</v>
      </c>
      <c r="H1499">
        <v>3</v>
      </c>
      <c r="I1499" t="s">
        <v>932</v>
      </c>
      <c r="J1499" t="s">
        <v>933</v>
      </c>
      <c r="K1499" t="s">
        <v>934</v>
      </c>
      <c r="L1499">
        <v>1348</v>
      </c>
      <c r="N1499">
        <v>1009</v>
      </c>
      <c r="O1499" t="s">
        <v>105</v>
      </c>
      <c r="P1499" t="s">
        <v>105</v>
      </c>
      <c r="Q1499">
        <v>1000</v>
      </c>
      <c r="X1499">
        <v>8.0000000000000007E-5</v>
      </c>
      <c r="Y1499">
        <v>12430</v>
      </c>
      <c r="Z1499">
        <v>0</v>
      </c>
      <c r="AA1499">
        <v>0</v>
      </c>
      <c r="AB1499">
        <v>0</v>
      </c>
      <c r="AC1499">
        <v>0</v>
      </c>
      <c r="AD1499">
        <v>1</v>
      </c>
      <c r="AE1499">
        <v>0</v>
      </c>
      <c r="AF1499" t="s">
        <v>3</v>
      </c>
      <c r="AG1499">
        <v>8.0000000000000007E-5</v>
      </c>
      <c r="AH1499">
        <v>2</v>
      </c>
      <c r="AI1499">
        <v>51656486</v>
      </c>
      <c r="AJ1499">
        <v>1302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 x14ac:dyDescent="0.2">
      <c r="A1500">
        <f>ROW(Source!A1034)</f>
        <v>1034</v>
      </c>
      <c r="B1500">
        <v>51656497</v>
      </c>
      <c r="C1500">
        <v>51656479</v>
      </c>
      <c r="D1500">
        <v>49543539</v>
      </c>
      <c r="E1500">
        <v>1</v>
      </c>
      <c r="F1500">
        <v>1</v>
      </c>
      <c r="G1500">
        <v>1</v>
      </c>
      <c r="H1500">
        <v>3</v>
      </c>
      <c r="I1500" t="s">
        <v>935</v>
      </c>
      <c r="J1500" t="s">
        <v>936</v>
      </c>
      <c r="K1500" t="s">
        <v>937</v>
      </c>
      <c r="L1500">
        <v>1348</v>
      </c>
      <c r="N1500">
        <v>1009</v>
      </c>
      <c r="O1500" t="s">
        <v>105</v>
      </c>
      <c r="P1500" t="s">
        <v>105</v>
      </c>
      <c r="Q1500">
        <v>1000</v>
      </c>
      <c r="X1500">
        <v>4.2999999999999999E-4</v>
      </c>
      <c r="Y1500">
        <v>6508.75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0</v>
      </c>
      <c r="AF1500" t="s">
        <v>3</v>
      </c>
      <c r="AG1500">
        <v>4.2999999999999999E-4</v>
      </c>
      <c r="AH1500">
        <v>2</v>
      </c>
      <c r="AI1500">
        <v>51656487</v>
      </c>
      <c r="AJ1500">
        <v>1303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 x14ac:dyDescent="0.2">
      <c r="A1501">
        <f>ROW(Source!A1034)</f>
        <v>1034</v>
      </c>
      <c r="B1501">
        <v>51656498</v>
      </c>
      <c r="C1501">
        <v>51656479</v>
      </c>
      <c r="D1501">
        <v>49565711</v>
      </c>
      <c r="E1501">
        <v>1</v>
      </c>
      <c r="F1501">
        <v>1</v>
      </c>
      <c r="G1501">
        <v>1</v>
      </c>
      <c r="H1501">
        <v>3</v>
      </c>
      <c r="I1501" t="s">
        <v>50</v>
      </c>
      <c r="J1501" t="s">
        <v>53</v>
      </c>
      <c r="K1501" t="s">
        <v>51</v>
      </c>
      <c r="L1501">
        <v>1327</v>
      </c>
      <c r="N1501">
        <v>1005</v>
      </c>
      <c r="O1501" t="s">
        <v>52</v>
      </c>
      <c r="P1501" t="s">
        <v>52</v>
      </c>
      <c r="Q1501">
        <v>1</v>
      </c>
      <c r="X1501">
        <v>0.04</v>
      </c>
      <c r="Y1501">
        <v>926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 t="s">
        <v>3</v>
      </c>
      <c r="AG1501">
        <v>0.04</v>
      </c>
      <c r="AH1501">
        <v>2</v>
      </c>
      <c r="AI1501">
        <v>51656489</v>
      </c>
      <c r="AJ1501">
        <v>1304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 x14ac:dyDescent="0.2">
      <c r="A1502">
        <f>ROW(Source!A1038)</f>
        <v>1038</v>
      </c>
      <c r="B1502">
        <v>51656513</v>
      </c>
      <c r="C1502">
        <v>51656502</v>
      </c>
      <c r="D1502">
        <v>49510723</v>
      </c>
      <c r="E1502">
        <v>70</v>
      </c>
      <c r="F1502">
        <v>1</v>
      </c>
      <c r="G1502">
        <v>1</v>
      </c>
      <c r="H1502">
        <v>1</v>
      </c>
      <c r="I1502" t="s">
        <v>924</v>
      </c>
      <c r="J1502" t="s">
        <v>3</v>
      </c>
      <c r="K1502" t="s">
        <v>925</v>
      </c>
      <c r="L1502">
        <v>1191</v>
      </c>
      <c r="N1502">
        <v>1013</v>
      </c>
      <c r="O1502" t="s">
        <v>904</v>
      </c>
      <c r="P1502" t="s">
        <v>904</v>
      </c>
      <c r="Q1502">
        <v>1</v>
      </c>
      <c r="X1502">
        <v>1.07</v>
      </c>
      <c r="Y1502">
        <v>0</v>
      </c>
      <c r="Z1502">
        <v>0</v>
      </c>
      <c r="AA1502">
        <v>0</v>
      </c>
      <c r="AB1502">
        <v>8.9700000000000006</v>
      </c>
      <c r="AC1502">
        <v>0</v>
      </c>
      <c r="AD1502">
        <v>1</v>
      </c>
      <c r="AE1502">
        <v>1</v>
      </c>
      <c r="AF1502" t="s">
        <v>20</v>
      </c>
      <c r="AG1502">
        <v>1.1235000000000002</v>
      </c>
      <c r="AH1502">
        <v>2</v>
      </c>
      <c r="AI1502">
        <v>51656503</v>
      </c>
      <c r="AJ1502">
        <v>1306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 x14ac:dyDescent="0.2">
      <c r="A1503">
        <f>ROW(Source!A1038)</f>
        <v>1038</v>
      </c>
      <c r="B1503">
        <v>51656514</v>
      </c>
      <c r="C1503">
        <v>51656502</v>
      </c>
      <c r="D1503">
        <v>49510905</v>
      </c>
      <c r="E1503">
        <v>70</v>
      </c>
      <c r="F1503">
        <v>1</v>
      </c>
      <c r="G1503">
        <v>1</v>
      </c>
      <c r="H1503">
        <v>1</v>
      </c>
      <c r="I1503" t="s">
        <v>905</v>
      </c>
      <c r="J1503" t="s">
        <v>3</v>
      </c>
      <c r="K1503" t="s">
        <v>906</v>
      </c>
      <c r="L1503">
        <v>1191</v>
      </c>
      <c r="N1503">
        <v>1013</v>
      </c>
      <c r="O1503" t="s">
        <v>904</v>
      </c>
      <c r="P1503" t="s">
        <v>904</v>
      </c>
      <c r="Q1503">
        <v>1</v>
      </c>
      <c r="X1503">
        <v>0.01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2</v>
      </c>
      <c r="AF1503" t="s">
        <v>20</v>
      </c>
      <c r="AG1503">
        <v>1.0500000000000001E-2</v>
      </c>
      <c r="AH1503">
        <v>2</v>
      </c>
      <c r="AI1503">
        <v>51656504</v>
      </c>
      <c r="AJ1503">
        <v>1307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 x14ac:dyDescent="0.2">
      <c r="A1504">
        <f>ROW(Source!A1038)</f>
        <v>1038</v>
      </c>
      <c r="B1504">
        <v>51656515</v>
      </c>
      <c r="C1504">
        <v>51656502</v>
      </c>
      <c r="D1504">
        <v>49673503</v>
      </c>
      <c r="E1504">
        <v>1</v>
      </c>
      <c r="F1504">
        <v>1</v>
      </c>
      <c r="G1504">
        <v>1</v>
      </c>
      <c r="H1504">
        <v>2</v>
      </c>
      <c r="I1504" t="s">
        <v>914</v>
      </c>
      <c r="J1504" t="s">
        <v>915</v>
      </c>
      <c r="K1504" t="s">
        <v>916</v>
      </c>
      <c r="L1504">
        <v>1367</v>
      </c>
      <c r="N1504">
        <v>1011</v>
      </c>
      <c r="O1504" t="s">
        <v>910</v>
      </c>
      <c r="P1504" t="s">
        <v>910</v>
      </c>
      <c r="Q1504">
        <v>1</v>
      </c>
      <c r="X1504">
        <v>0.01</v>
      </c>
      <c r="Y1504">
        <v>0</v>
      </c>
      <c r="Z1504">
        <v>65.709999999999994</v>
      </c>
      <c r="AA1504">
        <v>11.6</v>
      </c>
      <c r="AB1504">
        <v>0</v>
      </c>
      <c r="AC1504">
        <v>0</v>
      </c>
      <c r="AD1504">
        <v>1</v>
      </c>
      <c r="AE1504">
        <v>0</v>
      </c>
      <c r="AF1504" t="s">
        <v>20</v>
      </c>
      <c r="AG1504">
        <v>1.0500000000000001E-2</v>
      </c>
      <c r="AH1504">
        <v>2</v>
      </c>
      <c r="AI1504">
        <v>51656505</v>
      </c>
      <c r="AJ1504">
        <v>1308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 x14ac:dyDescent="0.2">
      <c r="A1505">
        <f>ROW(Source!A1038)</f>
        <v>1038</v>
      </c>
      <c r="B1505">
        <v>51656516</v>
      </c>
      <c r="C1505">
        <v>51656502</v>
      </c>
      <c r="D1505">
        <v>49673715</v>
      </c>
      <c r="E1505">
        <v>1</v>
      </c>
      <c r="F1505">
        <v>1</v>
      </c>
      <c r="G1505">
        <v>1</v>
      </c>
      <c r="H1505">
        <v>2</v>
      </c>
      <c r="I1505" t="s">
        <v>926</v>
      </c>
      <c r="J1505" t="s">
        <v>927</v>
      </c>
      <c r="K1505" t="s">
        <v>928</v>
      </c>
      <c r="L1505">
        <v>1367</v>
      </c>
      <c r="N1505">
        <v>1011</v>
      </c>
      <c r="O1505" t="s">
        <v>910</v>
      </c>
      <c r="P1505" t="s">
        <v>910</v>
      </c>
      <c r="Q1505">
        <v>1</v>
      </c>
      <c r="X1505">
        <v>0.1</v>
      </c>
      <c r="Y1505">
        <v>0</v>
      </c>
      <c r="Z1505">
        <v>8.1</v>
      </c>
      <c r="AA1505">
        <v>0</v>
      </c>
      <c r="AB1505">
        <v>0</v>
      </c>
      <c r="AC1505">
        <v>0</v>
      </c>
      <c r="AD1505">
        <v>1</v>
      </c>
      <c r="AE1505">
        <v>0</v>
      </c>
      <c r="AF1505" t="s">
        <v>20</v>
      </c>
      <c r="AG1505">
        <v>0.10500000000000001</v>
      </c>
      <c r="AH1505">
        <v>2</v>
      </c>
      <c r="AI1505">
        <v>51656506</v>
      </c>
      <c r="AJ1505">
        <v>1309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 x14ac:dyDescent="0.2">
      <c r="A1506">
        <f>ROW(Source!A1038)</f>
        <v>1038</v>
      </c>
      <c r="B1506">
        <v>51656517</v>
      </c>
      <c r="C1506">
        <v>51656502</v>
      </c>
      <c r="D1506">
        <v>49523218</v>
      </c>
      <c r="E1506">
        <v>1</v>
      </c>
      <c r="F1506">
        <v>1</v>
      </c>
      <c r="G1506">
        <v>1</v>
      </c>
      <c r="H1506">
        <v>3</v>
      </c>
      <c r="I1506" t="s">
        <v>42</v>
      </c>
      <c r="J1506" t="s">
        <v>45</v>
      </c>
      <c r="K1506" t="s">
        <v>43</v>
      </c>
      <c r="L1506">
        <v>1374</v>
      </c>
      <c r="N1506">
        <v>1013</v>
      </c>
      <c r="O1506" t="s">
        <v>44</v>
      </c>
      <c r="P1506" t="s">
        <v>44</v>
      </c>
      <c r="Q1506">
        <v>1</v>
      </c>
      <c r="X1506">
        <v>0.1</v>
      </c>
      <c r="Y1506">
        <v>1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 t="s">
        <v>3</v>
      </c>
      <c r="AG1506">
        <v>0.1</v>
      </c>
      <c r="AH1506">
        <v>2</v>
      </c>
      <c r="AI1506">
        <v>51656507</v>
      </c>
      <c r="AJ1506">
        <v>1310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 x14ac:dyDescent="0.2">
      <c r="A1507">
        <f>ROW(Source!A1038)</f>
        <v>1038</v>
      </c>
      <c r="B1507">
        <v>51656518</v>
      </c>
      <c r="C1507">
        <v>51656502</v>
      </c>
      <c r="D1507">
        <v>49524301</v>
      </c>
      <c r="E1507">
        <v>1</v>
      </c>
      <c r="F1507">
        <v>1</v>
      </c>
      <c r="G1507">
        <v>1</v>
      </c>
      <c r="H1507">
        <v>3</v>
      </c>
      <c r="I1507" t="s">
        <v>929</v>
      </c>
      <c r="J1507" t="s">
        <v>930</v>
      </c>
      <c r="K1507" t="s">
        <v>931</v>
      </c>
      <c r="L1507">
        <v>1348</v>
      </c>
      <c r="N1507">
        <v>1009</v>
      </c>
      <c r="O1507" t="s">
        <v>105</v>
      </c>
      <c r="P1507" t="s">
        <v>105</v>
      </c>
      <c r="Q1507">
        <v>1000</v>
      </c>
      <c r="X1507">
        <v>1.0000000000000001E-5</v>
      </c>
      <c r="Y1507">
        <v>10362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0</v>
      </c>
      <c r="AF1507" t="s">
        <v>3</v>
      </c>
      <c r="AG1507">
        <v>1.0000000000000001E-5</v>
      </c>
      <c r="AH1507">
        <v>2</v>
      </c>
      <c r="AI1507">
        <v>51656508</v>
      </c>
      <c r="AJ1507">
        <v>1311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 x14ac:dyDescent="0.2">
      <c r="A1508">
        <f>ROW(Source!A1038)</f>
        <v>1038</v>
      </c>
      <c r="B1508">
        <v>51656519</v>
      </c>
      <c r="C1508">
        <v>51656502</v>
      </c>
      <c r="D1508">
        <v>49525498</v>
      </c>
      <c r="E1508">
        <v>1</v>
      </c>
      <c r="F1508">
        <v>1</v>
      </c>
      <c r="G1508">
        <v>1</v>
      </c>
      <c r="H1508">
        <v>3</v>
      </c>
      <c r="I1508" t="s">
        <v>932</v>
      </c>
      <c r="J1508" t="s">
        <v>933</v>
      </c>
      <c r="K1508" t="s">
        <v>934</v>
      </c>
      <c r="L1508">
        <v>1348</v>
      </c>
      <c r="N1508">
        <v>1009</v>
      </c>
      <c r="O1508" t="s">
        <v>105</v>
      </c>
      <c r="P1508" t="s">
        <v>105</v>
      </c>
      <c r="Q1508">
        <v>1000</v>
      </c>
      <c r="X1508">
        <v>8.0000000000000007E-5</v>
      </c>
      <c r="Y1508">
        <v>12430</v>
      </c>
      <c r="Z1508">
        <v>0</v>
      </c>
      <c r="AA1508">
        <v>0</v>
      </c>
      <c r="AB1508">
        <v>0</v>
      </c>
      <c r="AC1508">
        <v>0</v>
      </c>
      <c r="AD1508">
        <v>1</v>
      </c>
      <c r="AE1508">
        <v>0</v>
      </c>
      <c r="AF1508" t="s">
        <v>3</v>
      </c>
      <c r="AG1508">
        <v>8.0000000000000007E-5</v>
      </c>
      <c r="AH1508">
        <v>2</v>
      </c>
      <c r="AI1508">
        <v>51656509</v>
      </c>
      <c r="AJ1508">
        <v>1312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 x14ac:dyDescent="0.2">
      <c r="A1509">
        <f>ROW(Source!A1038)</f>
        <v>1038</v>
      </c>
      <c r="B1509">
        <v>51656520</v>
      </c>
      <c r="C1509">
        <v>51656502</v>
      </c>
      <c r="D1509">
        <v>49543539</v>
      </c>
      <c r="E1509">
        <v>1</v>
      </c>
      <c r="F1509">
        <v>1</v>
      </c>
      <c r="G1509">
        <v>1</v>
      </c>
      <c r="H1509">
        <v>3</v>
      </c>
      <c r="I1509" t="s">
        <v>935</v>
      </c>
      <c r="J1509" t="s">
        <v>936</v>
      </c>
      <c r="K1509" t="s">
        <v>937</v>
      </c>
      <c r="L1509">
        <v>1348</v>
      </c>
      <c r="N1509">
        <v>1009</v>
      </c>
      <c r="O1509" t="s">
        <v>105</v>
      </c>
      <c r="P1509" t="s">
        <v>105</v>
      </c>
      <c r="Q1509">
        <v>1000</v>
      </c>
      <c r="X1509">
        <v>4.2999999999999999E-4</v>
      </c>
      <c r="Y1509">
        <v>6508.75</v>
      </c>
      <c r="Z1509">
        <v>0</v>
      </c>
      <c r="AA1509">
        <v>0</v>
      </c>
      <c r="AB1509">
        <v>0</v>
      </c>
      <c r="AC1509">
        <v>0</v>
      </c>
      <c r="AD1509">
        <v>1</v>
      </c>
      <c r="AE1509">
        <v>0</v>
      </c>
      <c r="AF1509" t="s">
        <v>3</v>
      </c>
      <c r="AG1509">
        <v>4.2999999999999999E-4</v>
      </c>
      <c r="AH1509">
        <v>2</v>
      </c>
      <c r="AI1509">
        <v>51656510</v>
      </c>
      <c r="AJ1509">
        <v>1313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 x14ac:dyDescent="0.2">
      <c r="A1510">
        <f>ROW(Source!A1038)</f>
        <v>1038</v>
      </c>
      <c r="B1510">
        <v>51656521</v>
      </c>
      <c r="C1510">
        <v>51656502</v>
      </c>
      <c r="D1510">
        <v>49565711</v>
      </c>
      <c r="E1510">
        <v>1</v>
      </c>
      <c r="F1510">
        <v>1</v>
      </c>
      <c r="G1510">
        <v>1</v>
      </c>
      <c r="H1510">
        <v>3</v>
      </c>
      <c r="I1510" t="s">
        <v>50</v>
      </c>
      <c r="J1510" t="s">
        <v>53</v>
      </c>
      <c r="K1510" t="s">
        <v>51</v>
      </c>
      <c r="L1510">
        <v>1327</v>
      </c>
      <c r="N1510">
        <v>1005</v>
      </c>
      <c r="O1510" t="s">
        <v>52</v>
      </c>
      <c r="P1510" t="s">
        <v>52</v>
      </c>
      <c r="Q1510">
        <v>1</v>
      </c>
      <c r="X1510">
        <v>0.04</v>
      </c>
      <c r="Y1510">
        <v>926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0.04</v>
      </c>
      <c r="AH1510">
        <v>2</v>
      </c>
      <c r="AI1510">
        <v>51656512</v>
      </c>
      <c r="AJ1510">
        <v>1314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 x14ac:dyDescent="0.2">
      <c r="A1511">
        <f>ROW(Source!A1042)</f>
        <v>1042</v>
      </c>
      <c r="B1511">
        <v>51656536</v>
      </c>
      <c r="C1511">
        <v>51656525</v>
      </c>
      <c r="D1511">
        <v>49510723</v>
      </c>
      <c r="E1511">
        <v>70</v>
      </c>
      <c r="F1511">
        <v>1</v>
      </c>
      <c r="G1511">
        <v>1</v>
      </c>
      <c r="H1511">
        <v>1</v>
      </c>
      <c r="I1511" t="s">
        <v>924</v>
      </c>
      <c r="J1511" t="s">
        <v>3</v>
      </c>
      <c r="K1511" t="s">
        <v>925</v>
      </c>
      <c r="L1511">
        <v>1191</v>
      </c>
      <c r="N1511">
        <v>1013</v>
      </c>
      <c r="O1511" t="s">
        <v>904</v>
      </c>
      <c r="P1511" t="s">
        <v>904</v>
      </c>
      <c r="Q1511">
        <v>1</v>
      </c>
      <c r="X1511">
        <v>1.07</v>
      </c>
      <c r="Y1511">
        <v>0</v>
      </c>
      <c r="Z1511">
        <v>0</v>
      </c>
      <c r="AA1511">
        <v>0</v>
      </c>
      <c r="AB1511">
        <v>8.9700000000000006</v>
      </c>
      <c r="AC1511">
        <v>0</v>
      </c>
      <c r="AD1511">
        <v>1</v>
      </c>
      <c r="AE1511">
        <v>1</v>
      </c>
      <c r="AF1511" t="s">
        <v>20</v>
      </c>
      <c r="AG1511">
        <v>1.1235000000000002</v>
      </c>
      <c r="AH1511">
        <v>2</v>
      </c>
      <c r="AI1511">
        <v>51656526</v>
      </c>
      <c r="AJ1511">
        <v>1316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 x14ac:dyDescent="0.2">
      <c r="A1512">
        <f>ROW(Source!A1042)</f>
        <v>1042</v>
      </c>
      <c r="B1512">
        <v>51656537</v>
      </c>
      <c r="C1512">
        <v>51656525</v>
      </c>
      <c r="D1512">
        <v>49510905</v>
      </c>
      <c r="E1512">
        <v>70</v>
      </c>
      <c r="F1512">
        <v>1</v>
      </c>
      <c r="G1512">
        <v>1</v>
      </c>
      <c r="H1512">
        <v>1</v>
      </c>
      <c r="I1512" t="s">
        <v>905</v>
      </c>
      <c r="J1512" t="s">
        <v>3</v>
      </c>
      <c r="K1512" t="s">
        <v>906</v>
      </c>
      <c r="L1512">
        <v>1191</v>
      </c>
      <c r="N1512">
        <v>1013</v>
      </c>
      <c r="O1512" t="s">
        <v>904</v>
      </c>
      <c r="P1512" t="s">
        <v>904</v>
      </c>
      <c r="Q1512">
        <v>1</v>
      </c>
      <c r="X1512">
        <v>0.01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2</v>
      </c>
      <c r="AF1512" t="s">
        <v>20</v>
      </c>
      <c r="AG1512">
        <v>1.0500000000000001E-2</v>
      </c>
      <c r="AH1512">
        <v>2</v>
      </c>
      <c r="AI1512">
        <v>51656527</v>
      </c>
      <c r="AJ1512">
        <v>1317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 x14ac:dyDescent="0.2">
      <c r="A1513">
        <f>ROW(Source!A1042)</f>
        <v>1042</v>
      </c>
      <c r="B1513">
        <v>51656538</v>
      </c>
      <c r="C1513">
        <v>51656525</v>
      </c>
      <c r="D1513">
        <v>49673503</v>
      </c>
      <c r="E1513">
        <v>1</v>
      </c>
      <c r="F1513">
        <v>1</v>
      </c>
      <c r="G1513">
        <v>1</v>
      </c>
      <c r="H1513">
        <v>2</v>
      </c>
      <c r="I1513" t="s">
        <v>914</v>
      </c>
      <c r="J1513" t="s">
        <v>915</v>
      </c>
      <c r="K1513" t="s">
        <v>916</v>
      </c>
      <c r="L1513">
        <v>1367</v>
      </c>
      <c r="N1513">
        <v>1011</v>
      </c>
      <c r="O1513" t="s">
        <v>910</v>
      </c>
      <c r="P1513" t="s">
        <v>910</v>
      </c>
      <c r="Q1513">
        <v>1</v>
      </c>
      <c r="X1513">
        <v>0.01</v>
      </c>
      <c r="Y1513">
        <v>0</v>
      </c>
      <c r="Z1513">
        <v>65.709999999999994</v>
      </c>
      <c r="AA1513">
        <v>11.6</v>
      </c>
      <c r="AB1513">
        <v>0</v>
      </c>
      <c r="AC1513">
        <v>0</v>
      </c>
      <c r="AD1513">
        <v>1</v>
      </c>
      <c r="AE1513">
        <v>0</v>
      </c>
      <c r="AF1513" t="s">
        <v>20</v>
      </c>
      <c r="AG1513">
        <v>1.0500000000000001E-2</v>
      </c>
      <c r="AH1513">
        <v>2</v>
      </c>
      <c r="AI1513">
        <v>51656528</v>
      </c>
      <c r="AJ1513">
        <v>1318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 x14ac:dyDescent="0.2">
      <c r="A1514">
        <f>ROW(Source!A1042)</f>
        <v>1042</v>
      </c>
      <c r="B1514">
        <v>51656539</v>
      </c>
      <c r="C1514">
        <v>51656525</v>
      </c>
      <c r="D1514">
        <v>49673715</v>
      </c>
      <c r="E1514">
        <v>1</v>
      </c>
      <c r="F1514">
        <v>1</v>
      </c>
      <c r="G1514">
        <v>1</v>
      </c>
      <c r="H1514">
        <v>2</v>
      </c>
      <c r="I1514" t="s">
        <v>926</v>
      </c>
      <c r="J1514" t="s">
        <v>927</v>
      </c>
      <c r="K1514" t="s">
        <v>928</v>
      </c>
      <c r="L1514">
        <v>1367</v>
      </c>
      <c r="N1514">
        <v>1011</v>
      </c>
      <c r="O1514" t="s">
        <v>910</v>
      </c>
      <c r="P1514" t="s">
        <v>910</v>
      </c>
      <c r="Q1514">
        <v>1</v>
      </c>
      <c r="X1514">
        <v>0.1</v>
      </c>
      <c r="Y1514">
        <v>0</v>
      </c>
      <c r="Z1514">
        <v>8.1</v>
      </c>
      <c r="AA1514">
        <v>0</v>
      </c>
      <c r="AB1514">
        <v>0</v>
      </c>
      <c r="AC1514">
        <v>0</v>
      </c>
      <c r="AD1514">
        <v>1</v>
      </c>
      <c r="AE1514">
        <v>0</v>
      </c>
      <c r="AF1514" t="s">
        <v>20</v>
      </c>
      <c r="AG1514">
        <v>0.10500000000000001</v>
      </c>
      <c r="AH1514">
        <v>2</v>
      </c>
      <c r="AI1514">
        <v>51656529</v>
      </c>
      <c r="AJ1514">
        <v>1319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 x14ac:dyDescent="0.2">
      <c r="A1515">
        <f>ROW(Source!A1042)</f>
        <v>1042</v>
      </c>
      <c r="B1515">
        <v>51656540</v>
      </c>
      <c r="C1515">
        <v>51656525</v>
      </c>
      <c r="D1515">
        <v>49523218</v>
      </c>
      <c r="E1515">
        <v>1</v>
      </c>
      <c r="F1515">
        <v>1</v>
      </c>
      <c r="G1515">
        <v>1</v>
      </c>
      <c r="H1515">
        <v>3</v>
      </c>
      <c r="I1515" t="s">
        <v>42</v>
      </c>
      <c r="J1515" t="s">
        <v>45</v>
      </c>
      <c r="K1515" t="s">
        <v>43</v>
      </c>
      <c r="L1515">
        <v>1374</v>
      </c>
      <c r="N1515">
        <v>1013</v>
      </c>
      <c r="O1515" t="s">
        <v>44</v>
      </c>
      <c r="P1515" t="s">
        <v>44</v>
      </c>
      <c r="Q1515">
        <v>1</v>
      </c>
      <c r="X1515">
        <v>0.1</v>
      </c>
      <c r="Y1515">
        <v>1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 t="s">
        <v>3</v>
      </c>
      <c r="AG1515">
        <v>0.1</v>
      </c>
      <c r="AH1515">
        <v>2</v>
      </c>
      <c r="AI1515">
        <v>51656530</v>
      </c>
      <c r="AJ1515">
        <v>1320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 x14ac:dyDescent="0.2">
      <c r="A1516">
        <f>ROW(Source!A1042)</f>
        <v>1042</v>
      </c>
      <c r="B1516">
        <v>51656541</v>
      </c>
      <c r="C1516">
        <v>51656525</v>
      </c>
      <c r="D1516">
        <v>49524301</v>
      </c>
      <c r="E1516">
        <v>1</v>
      </c>
      <c r="F1516">
        <v>1</v>
      </c>
      <c r="G1516">
        <v>1</v>
      </c>
      <c r="H1516">
        <v>3</v>
      </c>
      <c r="I1516" t="s">
        <v>929</v>
      </c>
      <c r="J1516" t="s">
        <v>930</v>
      </c>
      <c r="K1516" t="s">
        <v>931</v>
      </c>
      <c r="L1516">
        <v>1348</v>
      </c>
      <c r="N1516">
        <v>1009</v>
      </c>
      <c r="O1516" t="s">
        <v>105</v>
      </c>
      <c r="P1516" t="s">
        <v>105</v>
      </c>
      <c r="Q1516">
        <v>1000</v>
      </c>
      <c r="X1516">
        <v>1.0000000000000001E-5</v>
      </c>
      <c r="Y1516">
        <v>10362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1.0000000000000001E-5</v>
      </c>
      <c r="AH1516">
        <v>2</v>
      </c>
      <c r="AI1516">
        <v>51656531</v>
      </c>
      <c r="AJ1516">
        <v>1321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 x14ac:dyDescent="0.2">
      <c r="A1517">
        <f>ROW(Source!A1042)</f>
        <v>1042</v>
      </c>
      <c r="B1517">
        <v>51656542</v>
      </c>
      <c r="C1517">
        <v>51656525</v>
      </c>
      <c r="D1517">
        <v>49525498</v>
      </c>
      <c r="E1517">
        <v>1</v>
      </c>
      <c r="F1517">
        <v>1</v>
      </c>
      <c r="G1517">
        <v>1</v>
      </c>
      <c r="H1517">
        <v>3</v>
      </c>
      <c r="I1517" t="s">
        <v>932</v>
      </c>
      <c r="J1517" t="s">
        <v>933</v>
      </c>
      <c r="K1517" t="s">
        <v>934</v>
      </c>
      <c r="L1517">
        <v>1348</v>
      </c>
      <c r="N1517">
        <v>1009</v>
      </c>
      <c r="O1517" t="s">
        <v>105</v>
      </c>
      <c r="P1517" t="s">
        <v>105</v>
      </c>
      <c r="Q1517">
        <v>1000</v>
      </c>
      <c r="X1517">
        <v>8.0000000000000007E-5</v>
      </c>
      <c r="Y1517">
        <v>12430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 t="s">
        <v>3</v>
      </c>
      <c r="AG1517">
        <v>8.0000000000000007E-5</v>
      </c>
      <c r="AH1517">
        <v>2</v>
      </c>
      <c r="AI1517">
        <v>51656532</v>
      </c>
      <c r="AJ1517">
        <v>1322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 x14ac:dyDescent="0.2">
      <c r="A1518">
        <f>ROW(Source!A1042)</f>
        <v>1042</v>
      </c>
      <c r="B1518">
        <v>51656543</v>
      </c>
      <c r="C1518">
        <v>51656525</v>
      </c>
      <c r="D1518">
        <v>49543539</v>
      </c>
      <c r="E1518">
        <v>1</v>
      </c>
      <c r="F1518">
        <v>1</v>
      </c>
      <c r="G1518">
        <v>1</v>
      </c>
      <c r="H1518">
        <v>3</v>
      </c>
      <c r="I1518" t="s">
        <v>935</v>
      </c>
      <c r="J1518" t="s">
        <v>936</v>
      </c>
      <c r="K1518" t="s">
        <v>937</v>
      </c>
      <c r="L1518">
        <v>1348</v>
      </c>
      <c r="N1518">
        <v>1009</v>
      </c>
      <c r="O1518" t="s">
        <v>105</v>
      </c>
      <c r="P1518" t="s">
        <v>105</v>
      </c>
      <c r="Q1518">
        <v>1000</v>
      </c>
      <c r="X1518">
        <v>4.2999999999999999E-4</v>
      </c>
      <c r="Y1518">
        <v>6508.75</v>
      </c>
      <c r="Z1518">
        <v>0</v>
      </c>
      <c r="AA1518">
        <v>0</v>
      </c>
      <c r="AB1518">
        <v>0</v>
      </c>
      <c r="AC1518">
        <v>0</v>
      </c>
      <c r="AD1518">
        <v>1</v>
      </c>
      <c r="AE1518">
        <v>0</v>
      </c>
      <c r="AF1518" t="s">
        <v>3</v>
      </c>
      <c r="AG1518">
        <v>4.2999999999999999E-4</v>
      </c>
      <c r="AH1518">
        <v>2</v>
      </c>
      <c r="AI1518">
        <v>51656533</v>
      </c>
      <c r="AJ1518">
        <v>1323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 x14ac:dyDescent="0.2">
      <c r="A1519">
        <f>ROW(Source!A1042)</f>
        <v>1042</v>
      </c>
      <c r="B1519">
        <v>51656544</v>
      </c>
      <c r="C1519">
        <v>51656525</v>
      </c>
      <c r="D1519">
        <v>49565711</v>
      </c>
      <c r="E1519">
        <v>1</v>
      </c>
      <c r="F1519">
        <v>1</v>
      </c>
      <c r="G1519">
        <v>1</v>
      </c>
      <c r="H1519">
        <v>3</v>
      </c>
      <c r="I1519" t="s">
        <v>50</v>
      </c>
      <c r="J1519" t="s">
        <v>53</v>
      </c>
      <c r="K1519" t="s">
        <v>51</v>
      </c>
      <c r="L1519">
        <v>1327</v>
      </c>
      <c r="N1519">
        <v>1005</v>
      </c>
      <c r="O1519" t="s">
        <v>52</v>
      </c>
      <c r="P1519" t="s">
        <v>52</v>
      </c>
      <c r="Q1519">
        <v>1</v>
      </c>
      <c r="X1519">
        <v>0.04</v>
      </c>
      <c r="Y1519">
        <v>926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0</v>
      </c>
      <c r="AF1519" t="s">
        <v>3</v>
      </c>
      <c r="AG1519">
        <v>0.04</v>
      </c>
      <c r="AH1519">
        <v>2</v>
      </c>
      <c r="AI1519">
        <v>51656535</v>
      </c>
      <c r="AJ1519">
        <v>1324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 x14ac:dyDescent="0.2">
      <c r="A1520">
        <f>ROW(Source!A1046)</f>
        <v>1046</v>
      </c>
      <c r="B1520">
        <v>51656561</v>
      </c>
      <c r="C1520">
        <v>51656548</v>
      </c>
      <c r="D1520">
        <v>49510719</v>
      </c>
      <c r="E1520">
        <v>70</v>
      </c>
      <c r="F1520">
        <v>1</v>
      </c>
      <c r="G1520">
        <v>1</v>
      </c>
      <c r="H1520">
        <v>1</v>
      </c>
      <c r="I1520" t="s">
        <v>942</v>
      </c>
      <c r="J1520" t="s">
        <v>3</v>
      </c>
      <c r="K1520" t="s">
        <v>943</v>
      </c>
      <c r="L1520">
        <v>1191</v>
      </c>
      <c r="N1520">
        <v>1013</v>
      </c>
      <c r="O1520" t="s">
        <v>904</v>
      </c>
      <c r="P1520" t="s">
        <v>904</v>
      </c>
      <c r="Q1520">
        <v>1</v>
      </c>
      <c r="X1520">
        <v>154</v>
      </c>
      <c r="Y1520">
        <v>0</v>
      </c>
      <c r="Z1520">
        <v>0</v>
      </c>
      <c r="AA1520">
        <v>0</v>
      </c>
      <c r="AB1520">
        <v>8.74</v>
      </c>
      <c r="AC1520">
        <v>0</v>
      </c>
      <c r="AD1520">
        <v>1</v>
      </c>
      <c r="AE1520">
        <v>1</v>
      </c>
      <c r="AF1520" t="s">
        <v>20</v>
      </c>
      <c r="AG1520">
        <v>161.70000000000002</v>
      </c>
      <c r="AH1520">
        <v>2</v>
      </c>
      <c r="AI1520">
        <v>51656549</v>
      </c>
      <c r="AJ1520">
        <v>1326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 x14ac:dyDescent="0.2">
      <c r="A1521">
        <f>ROW(Source!A1046)</f>
        <v>1046</v>
      </c>
      <c r="B1521">
        <v>51656562</v>
      </c>
      <c r="C1521">
        <v>51656548</v>
      </c>
      <c r="D1521">
        <v>49510905</v>
      </c>
      <c r="E1521">
        <v>70</v>
      </c>
      <c r="F1521">
        <v>1</v>
      </c>
      <c r="G1521">
        <v>1</v>
      </c>
      <c r="H1521">
        <v>1</v>
      </c>
      <c r="I1521" t="s">
        <v>905</v>
      </c>
      <c r="J1521" t="s">
        <v>3</v>
      </c>
      <c r="K1521" t="s">
        <v>906</v>
      </c>
      <c r="L1521">
        <v>1191</v>
      </c>
      <c r="N1521">
        <v>1013</v>
      </c>
      <c r="O1521" t="s">
        <v>904</v>
      </c>
      <c r="P1521" t="s">
        <v>904</v>
      </c>
      <c r="Q1521">
        <v>1</v>
      </c>
      <c r="X1521">
        <v>1.2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2</v>
      </c>
      <c r="AF1521" t="s">
        <v>20</v>
      </c>
      <c r="AG1521">
        <v>1.26</v>
      </c>
      <c r="AH1521">
        <v>2</v>
      </c>
      <c r="AI1521">
        <v>51656550</v>
      </c>
      <c r="AJ1521">
        <v>1327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 x14ac:dyDescent="0.2">
      <c r="A1522">
        <f>ROW(Source!A1046)</f>
        <v>1046</v>
      </c>
      <c r="B1522">
        <v>51656563</v>
      </c>
      <c r="C1522">
        <v>51656548</v>
      </c>
      <c r="D1522">
        <v>49672573</v>
      </c>
      <c r="E1522">
        <v>1</v>
      </c>
      <c r="F1522">
        <v>1</v>
      </c>
      <c r="G1522">
        <v>1</v>
      </c>
      <c r="H1522">
        <v>2</v>
      </c>
      <c r="I1522" t="s">
        <v>907</v>
      </c>
      <c r="J1522" t="s">
        <v>908</v>
      </c>
      <c r="K1522" t="s">
        <v>909</v>
      </c>
      <c r="L1522">
        <v>1367</v>
      </c>
      <c r="N1522">
        <v>1011</v>
      </c>
      <c r="O1522" t="s">
        <v>910</v>
      </c>
      <c r="P1522" t="s">
        <v>910</v>
      </c>
      <c r="Q1522">
        <v>1</v>
      </c>
      <c r="X1522">
        <v>0.48</v>
      </c>
      <c r="Y1522">
        <v>0</v>
      </c>
      <c r="Z1522">
        <v>115.4</v>
      </c>
      <c r="AA1522">
        <v>13.5</v>
      </c>
      <c r="AB1522">
        <v>0</v>
      </c>
      <c r="AC1522">
        <v>0</v>
      </c>
      <c r="AD1522">
        <v>1</v>
      </c>
      <c r="AE1522">
        <v>0</v>
      </c>
      <c r="AF1522" t="s">
        <v>20</v>
      </c>
      <c r="AG1522">
        <v>0.504</v>
      </c>
      <c r="AH1522">
        <v>2</v>
      </c>
      <c r="AI1522">
        <v>51656551</v>
      </c>
      <c r="AJ1522">
        <v>1328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 x14ac:dyDescent="0.2">
      <c r="A1523">
        <f>ROW(Source!A1046)</f>
        <v>1046</v>
      </c>
      <c r="B1523">
        <v>51656564</v>
      </c>
      <c r="C1523">
        <v>51656548</v>
      </c>
      <c r="D1523">
        <v>49672703</v>
      </c>
      <c r="E1523">
        <v>1</v>
      </c>
      <c r="F1523">
        <v>1</v>
      </c>
      <c r="G1523">
        <v>1</v>
      </c>
      <c r="H1523">
        <v>2</v>
      </c>
      <c r="I1523" t="s">
        <v>944</v>
      </c>
      <c r="J1523" t="s">
        <v>945</v>
      </c>
      <c r="K1523" t="s">
        <v>946</v>
      </c>
      <c r="L1523">
        <v>1367</v>
      </c>
      <c r="N1523">
        <v>1011</v>
      </c>
      <c r="O1523" t="s">
        <v>910</v>
      </c>
      <c r="P1523" t="s">
        <v>910</v>
      </c>
      <c r="Q1523">
        <v>1</v>
      </c>
      <c r="X1523">
        <v>0.34</v>
      </c>
      <c r="Y1523">
        <v>0</v>
      </c>
      <c r="Z1523">
        <v>6.66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20</v>
      </c>
      <c r="AG1523">
        <v>0.35700000000000004</v>
      </c>
      <c r="AH1523">
        <v>2</v>
      </c>
      <c r="AI1523">
        <v>51656552</v>
      </c>
      <c r="AJ1523">
        <v>1329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 x14ac:dyDescent="0.2">
      <c r="A1524">
        <f>ROW(Source!A1046)</f>
        <v>1046</v>
      </c>
      <c r="B1524">
        <v>51656565</v>
      </c>
      <c r="C1524">
        <v>51656548</v>
      </c>
      <c r="D1524">
        <v>49673503</v>
      </c>
      <c r="E1524">
        <v>1</v>
      </c>
      <c r="F1524">
        <v>1</v>
      </c>
      <c r="G1524">
        <v>1</v>
      </c>
      <c r="H1524">
        <v>2</v>
      </c>
      <c r="I1524" t="s">
        <v>914</v>
      </c>
      <c r="J1524" t="s">
        <v>915</v>
      </c>
      <c r="K1524" t="s">
        <v>916</v>
      </c>
      <c r="L1524">
        <v>1367</v>
      </c>
      <c r="N1524">
        <v>1011</v>
      </c>
      <c r="O1524" t="s">
        <v>910</v>
      </c>
      <c r="P1524" t="s">
        <v>910</v>
      </c>
      <c r="Q1524">
        <v>1</v>
      </c>
      <c r="X1524">
        <v>0.72</v>
      </c>
      <c r="Y1524">
        <v>0</v>
      </c>
      <c r="Z1524">
        <v>65.709999999999994</v>
      </c>
      <c r="AA1524">
        <v>11.6</v>
      </c>
      <c r="AB1524">
        <v>0</v>
      </c>
      <c r="AC1524">
        <v>0</v>
      </c>
      <c r="AD1524">
        <v>1</v>
      </c>
      <c r="AE1524">
        <v>0</v>
      </c>
      <c r="AF1524" t="s">
        <v>20</v>
      </c>
      <c r="AG1524">
        <v>0.75600000000000001</v>
      </c>
      <c r="AH1524">
        <v>2</v>
      </c>
      <c r="AI1524">
        <v>51656553</v>
      </c>
      <c r="AJ1524">
        <v>1330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 x14ac:dyDescent="0.2">
      <c r="A1525">
        <f>ROW(Source!A1046)</f>
        <v>1046</v>
      </c>
      <c r="B1525">
        <v>51656566</v>
      </c>
      <c r="C1525">
        <v>51656548</v>
      </c>
      <c r="D1525">
        <v>49673715</v>
      </c>
      <c r="E1525">
        <v>1</v>
      </c>
      <c r="F1525">
        <v>1</v>
      </c>
      <c r="G1525">
        <v>1</v>
      </c>
      <c r="H1525">
        <v>2</v>
      </c>
      <c r="I1525" t="s">
        <v>926</v>
      </c>
      <c r="J1525" t="s">
        <v>927</v>
      </c>
      <c r="K1525" t="s">
        <v>928</v>
      </c>
      <c r="L1525">
        <v>1367</v>
      </c>
      <c r="N1525">
        <v>1011</v>
      </c>
      <c r="O1525" t="s">
        <v>910</v>
      </c>
      <c r="P1525" t="s">
        <v>910</v>
      </c>
      <c r="Q1525">
        <v>1</v>
      </c>
      <c r="X1525">
        <v>1.54</v>
      </c>
      <c r="Y1525">
        <v>0</v>
      </c>
      <c r="Z1525">
        <v>8.1</v>
      </c>
      <c r="AA1525">
        <v>0</v>
      </c>
      <c r="AB1525">
        <v>0</v>
      </c>
      <c r="AC1525">
        <v>0</v>
      </c>
      <c r="AD1525">
        <v>1</v>
      </c>
      <c r="AE1525">
        <v>0</v>
      </c>
      <c r="AF1525" t="s">
        <v>20</v>
      </c>
      <c r="AG1525">
        <v>1.6170000000000002</v>
      </c>
      <c r="AH1525">
        <v>2</v>
      </c>
      <c r="AI1525">
        <v>51656554</v>
      </c>
      <c r="AJ1525">
        <v>1331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 x14ac:dyDescent="0.2">
      <c r="A1526">
        <f>ROW(Source!A1046)</f>
        <v>1046</v>
      </c>
      <c r="B1526">
        <v>51656567</v>
      </c>
      <c r="C1526">
        <v>51656548</v>
      </c>
      <c r="D1526">
        <v>49521144</v>
      </c>
      <c r="E1526">
        <v>1</v>
      </c>
      <c r="F1526">
        <v>1</v>
      </c>
      <c r="G1526">
        <v>1</v>
      </c>
      <c r="H1526">
        <v>3</v>
      </c>
      <c r="I1526" t="s">
        <v>947</v>
      </c>
      <c r="J1526" t="s">
        <v>948</v>
      </c>
      <c r="K1526" t="s">
        <v>949</v>
      </c>
      <c r="L1526">
        <v>1348</v>
      </c>
      <c r="N1526">
        <v>1009</v>
      </c>
      <c r="O1526" t="s">
        <v>105</v>
      </c>
      <c r="P1526" t="s">
        <v>105</v>
      </c>
      <c r="Q1526">
        <v>1000</v>
      </c>
      <c r="X1526">
        <v>8.8999999999999995E-4</v>
      </c>
      <c r="Y1526">
        <v>26499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0</v>
      </c>
      <c r="AF1526" t="s">
        <v>3</v>
      </c>
      <c r="AG1526">
        <v>8.8999999999999995E-4</v>
      </c>
      <c r="AH1526">
        <v>2</v>
      </c>
      <c r="AI1526">
        <v>51656555</v>
      </c>
      <c r="AJ1526">
        <v>1332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 x14ac:dyDescent="0.2">
      <c r="A1527">
        <f>ROW(Source!A1046)</f>
        <v>1046</v>
      </c>
      <c r="B1527">
        <v>51656568</v>
      </c>
      <c r="C1527">
        <v>51656548</v>
      </c>
      <c r="D1527">
        <v>49524301</v>
      </c>
      <c r="E1527">
        <v>1</v>
      </c>
      <c r="F1527">
        <v>1</v>
      </c>
      <c r="G1527">
        <v>1</v>
      </c>
      <c r="H1527">
        <v>3</v>
      </c>
      <c r="I1527" t="s">
        <v>929</v>
      </c>
      <c r="J1527" t="s">
        <v>930</v>
      </c>
      <c r="K1527" t="s">
        <v>931</v>
      </c>
      <c r="L1527">
        <v>1348</v>
      </c>
      <c r="N1527">
        <v>1009</v>
      </c>
      <c r="O1527" t="s">
        <v>105</v>
      </c>
      <c r="P1527" t="s">
        <v>105</v>
      </c>
      <c r="Q1527">
        <v>1000</v>
      </c>
      <c r="X1527">
        <v>4.4999999999999999E-4</v>
      </c>
      <c r="Y1527">
        <v>10362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4.4999999999999999E-4</v>
      </c>
      <c r="AH1527">
        <v>2</v>
      </c>
      <c r="AI1527">
        <v>51656556</v>
      </c>
      <c r="AJ1527">
        <v>1333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 x14ac:dyDescent="0.2">
      <c r="A1528">
        <f>ROW(Source!A1046)</f>
        <v>1046</v>
      </c>
      <c r="B1528">
        <v>51656569</v>
      </c>
      <c r="C1528">
        <v>51656548</v>
      </c>
      <c r="D1528">
        <v>49525488</v>
      </c>
      <c r="E1528">
        <v>1</v>
      </c>
      <c r="F1528">
        <v>1</v>
      </c>
      <c r="G1528">
        <v>1</v>
      </c>
      <c r="H1528">
        <v>3</v>
      </c>
      <c r="I1528" t="s">
        <v>917</v>
      </c>
      <c r="J1528" t="s">
        <v>918</v>
      </c>
      <c r="K1528" t="s">
        <v>919</v>
      </c>
      <c r="L1528">
        <v>1346</v>
      </c>
      <c r="N1528">
        <v>1009</v>
      </c>
      <c r="O1528" t="s">
        <v>920</v>
      </c>
      <c r="P1528" t="s">
        <v>920</v>
      </c>
      <c r="Q1528">
        <v>1</v>
      </c>
      <c r="X1528">
        <v>15</v>
      </c>
      <c r="Y1528">
        <v>9.0399999999999991</v>
      </c>
      <c r="Z1528">
        <v>0</v>
      </c>
      <c r="AA1528">
        <v>0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15</v>
      </c>
      <c r="AH1528">
        <v>2</v>
      </c>
      <c r="AI1528">
        <v>51656557</v>
      </c>
      <c r="AJ1528">
        <v>1334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 x14ac:dyDescent="0.2">
      <c r="A1529">
        <f>ROW(Source!A1046)</f>
        <v>1046</v>
      </c>
      <c r="B1529">
        <v>51656570</v>
      </c>
      <c r="C1529">
        <v>51656548</v>
      </c>
      <c r="D1529">
        <v>49526492</v>
      </c>
      <c r="E1529">
        <v>1</v>
      </c>
      <c r="F1529">
        <v>1</v>
      </c>
      <c r="G1529">
        <v>1</v>
      </c>
      <c r="H1529">
        <v>3</v>
      </c>
      <c r="I1529" t="s">
        <v>921</v>
      </c>
      <c r="J1529" t="s">
        <v>922</v>
      </c>
      <c r="K1529" t="s">
        <v>923</v>
      </c>
      <c r="L1529">
        <v>1346</v>
      </c>
      <c r="N1529">
        <v>1009</v>
      </c>
      <c r="O1529" t="s">
        <v>920</v>
      </c>
      <c r="P1529" t="s">
        <v>920</v>
      </c>
      <c r="Q1529">
        <v>1</v>
      </c>
      <c r="X1529">
        <v>8</v>
      </c>
      <c r="Y1529">
        <v>23.09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8</v>
      </c>
      <c r="AH1529">
        <v>2</v>
      </c>
      <c r="AI1529">
        <v>51656558</v>
      </c>
      <c r="AJ1529">
        <v>1335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 x14ac:dyDescent="0.2">
      <c r="A1530">
        <f>ROW(Source!A1046)</f>
        <v>1046</v>
      </c>
      <c r="B1530">
        <v>51656571</v>
      </c>
      <c r="C1530">
        <v>51656548</v>
      </c>
      <c r="D1530">
        <v>49512814</v>
      </c>
      <c r="E1530">
        <v>70</v>
      </c>
      <c r="F1530">
        <v>1</v>
      </c>
      <c r="G1530">
        <v>1</v>
      </c>
      <c r="H1530">
        <v>3</v>
      </c>
      <c r="I1530" t="s">
        <v>974</v>
      </c>
      <c r="J1530" t="s">
        <v>3</v>
      </c>
      <c r="K1530" t="s">
        <v>975</v>
      </c>
      <c r="L1530">
        <v>1327</v>
      </c>
      <c r="N1530">
        <v>1005</v>
      </c>
      <c r="O1530" t="s">
        <v>52</v>
      </c>
      <c r="P1530" t="s">
        <v>52</v>
      </c>
      <c r="Q1530">
        <v>1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</v>
      </c>
      <c r="AD1530">
        <v>0</v>
      </c>
      <c r="AE1530">
        <v>0</v>
      </c>
      <c r="AF1530" t="s">
        <v>3</v>
      </c>
      <c r="AG1530">
        <v>0</v>
      </c>
      <c r="AH1530">
        <v>3</v>
      </c>
      <c r="AI1530">
        <v>-1</v>
      </c>
      <c r="AJ1530" t="s">
        <v>3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 x14ac:dyDescent="0.2">
      <c r="A1531">
        <f>ROW(Source!A1046)</f>
        <v>1046</v>
      </c>
      <c r="B1531">
        <v>51656572</v>
      </c>
      <c r="C1531">
        <v>51656548</v>
      </c>
      <c r="D1531">
        <v>49555131</v>
      </c>
      <c r="E1531">
        <v>1</v>
      </c>
      <c r="F1531">
        <v>1</v>
      </c>
      <c r="G1531">
        <v>1</v>
      </c>
      <c r="H1531">
        <v>3</v>
      </c>
      <c r="I1531" t="s">
        <v>950</v>
      </c>
      <c r="J1531" t="s">
        <v>951</v>
      </c>
      <c r="K1531" t="s">
        <v>952</v>
      </c>
      <c r="L1531">
        <v>1348</v>
      </c>
      <c r="N1531">
        <v>1009</v>
      </c>
      <c r="O1531" t="s">
        <v>105</v>
      </c>
      <c r="P1531" t="s">
        <v>105</v>
      </c>
      <c r="Q1531">
        <v>1000</v>
      </c>
      <c r="X1531">
        <v>5.0099999999999997E-3</v>
      </c>
      <c r="Y1531">
        <v>17183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 t="s">
        <v>3</v>
      </c>
      <c r="AG1531">
        <v>5.0099999999999997E-3</v>
      </c>
      <c r="AH1531">
        <v>2</v>
      </c>
      <c r="AI1531">
        <v>51656559</v>
      </c>
      <c r="AJ1531">
        <v>1336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 x14ac:dyDescent="0.2">
      <c r="A1532">
        <f>ROW(Source!A1046)</f>
        <v>1046</v>
      </c>
      <c r="B1532">
        <v>51656573</v>
      </c>
      <c r="C1532">
        <v>51656548</v>
      </c>
      <c r="D1532">
        <v>49514607</v>
      </c>
      <c r="E1532">
        <v>70</v>
      </c>
      <c r="F1532">
        <v>1</v>
      </c>
      <c r="G1532">
        <v>1</v>
      </c>
      <c r="H1532">
        <v>3</v>
      </c>
      <c r="I1532" t="s">
        <v>976</v>
      </c>
      <c r="J1532" t="s">
        <v>3</v>
      </c>
      <c r="K1532" t="s">
        <v>977</v>
      </c>
      <c r="L1532">
        <v>1327</v>
      </c>
      <c r="N1532">
        <v>1005</v>
      </c>
      <c r="O1532" t="s">
        <v>52</v>
      </c>
      <c r="P1532" t="s">
        <v>52</v>
      </c>
      <c r="Q1532">
        <v>1</v>
      </c>
      <c r="X1532">
        <v>100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 t="s">
        <v>3</v>
      </c>
      <c r="AG1532">
        <v>100</v>
      </c>
      <c r="AH1532">
        <v>3</v>
      </c>
      <c r="AI1532">
        <v>-1</v>
      </c>
      <c r="AJ1532" t="s">
        <v>3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 x14ac:dyDescent="0.2">
      <c r="A1533">
        <f>ROW(Source!A1046)</f>
        <v>1046</v>
      </c>
      <c r="B1533">
        <v>51656574</v>
      </c>
      <c r="C1533">
        <v>51656548</v>
      </c>
      <c r="D1533">
        <v>49514616</v>
      </c>
      <c r="E1533">
        <v>70</v>
      </c>
      <c r="F1533">
        <v>1</v>
      </c>
      <c r="G1533">
        <v>1</v>
      </c>
      <c r="H1533">
        <v>3</v>
      </c>
      <c r="I1533" t="s">
        <v>978</v>
      </c>
      <c r="J1533" t="s">
        <v>3</v>
      </c>
      <c r="K1533" t="s">
        <v>979</v>
      </c>
      <c r="L1533">
        <v>1346</v>
      </c>
      <c r="N1533">
        <v>1009</v>
      </c>
      <c r="O1533" t="s">
        <v>920</v>
      </c>
      <c r="P1533" t="s">
        <v>920</v>
      </c>
      <c r="Q1533">
        <v>1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</v>
      </c>
      <c r="AD1533">
        <v>0</v>
      </c>
      <c r="AE1533">
        <v>0</v>
      </c>
      <c r="AF1533" t="s">
        <v>3</v>
      </c>
      <c r="AG1533">
        <v>0</v>
      </c>
      <c r="AH1533">
        <v>3</v>
      </c>
      <c r="AI1533">
        <v>-1</v>
      </c>
      <c r="AJ1533" t="s">
        <v>3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 x14ac:dyDescent="0.2">
      <c r="A1534">
        <f>ROW(Source!A1046)</f>
        <v>1046</v>
      </c>
      <c r="B1534">
        <v>51656575</v>
      </c>
      <c r="C1534">
        <v>51656548</v>
      </c>
      <c r="D1534">
        <v>49514616</v>
      </c>
      <c r="E1534">
        <v>70</v>
      </c>
      <c r="F1534">
        <v>1</v>
      </c>
      <c r="G1534">
        <v>1</v>
      </c>
      <c r="H1534">
        <v>3</v>
      </c>
      <c r="I1534" t="s">
        <v>978</v>
      </c>
      <c r="J1534" t="s">
        <v>3</v>
      </c>
      <c r="K1534" t="s">
        <v>980</v>
      </c>
      <c r="L1534">
        <v>1371</v>
      </c>
      <c r="N1534">
        <v>1013</v>
      </c>
      <c r="O1534" t="s">
        <v>17</v>
      </c>
      <c r="P1534" t="s">
        <v>17</v>
      </c>
      <c r="Q1534">
        <v>1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</v>
      </c>
      <c r="AD1534">
        <v>0</v>
      </c>
      <c r="AE1534">
        <v>0</v>
      </c>
      <c r="AF1534" t="s">
        <v>3</v>
      </c>
      <c r="AG1534">
        <v>0</v>
      </c>
      <c r="AH1534">
        <v>3</v>
      </c>
      <c r="AI1534">
        <v>-1</v>
      </c>
      <c r="AJ1534" t="s">
        <v>3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 x14ac:dyDescent="0.2">
      <c r="A1535">
        <f>ROW(Source!A1046)</f>
        <v>1046</v>
      </c>
      <c r="B1535">
        <v>51656576</v>
      </c>
      <c r="C1535">
        <v>51656548</v>
      </c>
      <c r="D1535">
        <v>49514677</v>
      </c>
      <c r="E1535">
        <v>70</v>
      </c>
      <c r="F1535">
        <v>1</v>
      </c>
      <c r="G1535">
        <v>1</v>
      </c>
      <c r="H1535">
        <v>3</v>
      </c>
      <c r="I1535" t="s">
        <v>981</v>
      </c>
      <c r="J1535" t="s">
        <v>3</v>
      </c>
      <c r="K1535" t="s">
        <v>982</v>
      </c>
      <c r="L1535">
        <v>1371</v>
      </c>
      <c r="N1535">
        <v>1013</v>
      </c>
      <c r="O1535" t="s">
        <v>17</v>
      </c>
      <c r="P1535" t="s">
        <v>17</v>
      </c>
      <c r="Q1535">
        <v>1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</v>
      </c>
      <c r="AD1535">
        <v>0</v>
      </c>
      <c r="AE1535">
        <v>0</v>
      </c>
      <c r="AF1535" t="s">
        <v>3</v>
      </c>
      <c r="AG1535">
        <v>0</v>
      </c>
      <c r="AH1535">
        <v>3</v>
      </c>
      <c r="AI1535">
        <v>-1</v>
      </c>
      <c r="AJ1535" t="s">
        <v>3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 x14ac:dyDescent="0.2">
      <c r="A1536">
        <f>ROW(Source!A1046)</f>
        <v>1046</v>
      </c>
      <c r="B1536">
        <v>51656577</v>
      </c>
      <c r="C1536">
        <v>51656548</v>
      </c>
      <c r="D1536">
        <v>49514711</v>
      </c>
      <c r="E1536">
        <v>70</v>
      </c>
      <c r="F1536">
        <v>1</v>
      </c>
      <c r="G1536">
        <v>1</v>
      </c>
      <c r="H1536">
        <v>3</v>
      </c>
      <c r="I1536" t="s">
        <v>983</v>
      </c>
      <c r="J1536" t="s">
        <v>3</v>
      </c>
      <c r="K1536" t="s">
        <v>984</v>
      </c>
      <c r="L1536">
        <v>1371</v>
      </c>
      <c r="N1536">
        <v>1013</v>
      </c>
      <c r="O1536" t="s">
        <v>17</v>
      </c>
      <c r="P1536" t="s">
        <v>17</v>
      </c>
      <c r="Q1536">
        <v>1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</v>
      </c>
      <c r="AD1536">
        <v>0</v>
      </c>
      <c r="AE1536">
        <v>0</v>
      </c>
      <c r="AF1536" t="s">
        <v>3</v>
      </c>
      <c r="AG1536">
        <v>0</v>
      </c>
      <c r="AH1536">
        <v>3</v>
      </c>
      <c r="AI1536">
        <v>-1</v>
      </c>
      <c r="AJ1536" t="s">
        <v>3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 x14ac:dyDescent="0.2">
      <c r="A1537">
        <f>ROW(Source!A1048)</f>
        <v>1048</v>
      </c>
      <c r="B1537">
        <v>51656593</v>
      </c>
      <c r="C1537">
        <v>51656579</v>
      </c>
      <c r="D1537">
        <v>49510719</v>
      </c>
      <c r="E1537">
        <v>70</v>
      </c>
      <c r="F1537">
        <v>1</v>
      </c>
      <c r="G1537">
        <v>1</v>
      </c>
      <c r="H1537">
        <v>1</v>
      </c>
      <c r="I1537" t="s">
        <v>942</v>
      </c>
      <c r="J1537" t="s">
        <v>3</v>
      </c>
      <c r="K1537" t="s">
        <v>943</v>
      </c>
      <c r="L1537">
        <v>1191</v>
      </c>
      <c r="N1537">
        <v>1013</v>
      </c>
      <c r="O1537" t="s">
        <v>904</v>
      </c>
      <c r="P1537" t="s">
        <v>904</v>
      </c>
      <c r="Q1537">
        <v>1</v>
      </c>
      <c r="X1537">
        <v>141</v>
      </c>
      <c r="Y1537">
        <v>0</v>
      </c>
      <c r="Z1537">
        <v>0</v>
      </c>
      <c r="AA1537">
        <v>0</v>
      </c>
      <c r="AB1537">
        <v>8.74</v>
      </c>
      <c r="AC1537">
        <v>0</v>
      </c>
      <c r="AD1537">
        <v>1</v>
      </c>
      <c r="AE1537">
        <v>1</v>
      </c>
      <c r="AF1537" t="s">
        <v>20</v>
      </c>
      <c r="AG1537">
        <v>148.05000000000001</v>
      </c>
      <c r="AH1537">
        <v>2</v>
      </c>
      <c r="AI1537">
        <v>51656580</v>
      </c>
      <c r="AJ1537">
        <v>1338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 x14ac:dyDescent="0.2">
      <c r="A1538">
        <f>ROW(Source!A1048)</f>
        <v>1048</v>
      </c>
      <c r="B1538">
        <v>51656594</v>
      </c>
      <c r="C1538">
        <v>51656579</v>
      </c>
      <c r="D1538">
        <v>49510905</v>
      </c>
      <c r="E1538">
        <v>70</v>
      </c>
      <c r="F1538">
        <v>1</v>
      </c>
      <c r="G1538">
        <v>1</v>
      </c>
      <c r="H1538">
        <v>1</v>
      </c>
      <c r="I1538" t="s">
        <v>905</v>
      </c>
      <c r="J1538" t="s">
        <v>3</v>
      </c>
      <c r="K1538" t="s">
        <v>906</v>
      </c>
      <c r="L1538">
        <v>1191</v>
      </c>
      <c r="N1538">
        <v>1013</v>
      </c>
      <c r="O1538" t="s">
        <v>904</v>
      </c>
      <c r="P1538" t="s">
        <v>904</v>
      </c>
      <c r="Q1538">
        <v>1</v>
      </c>
      <c r="X1538">
        <v>0.94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2</v>
      </c>
      <c r="AF1538" t="s">
        <v>20</v>
      </c>
      <c r="AG1538">
        <v>0.98699999999999999</v>
      </c>
      <c r="AH1538">
        <v>2</v>
      </c>
      <c r="AI1538">
        <v>51656581</v>
      </c>
      <c r="AJ1538">
        <v>1339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 x14ac:dyDescent="0.2">
      <c r="A1539">
        <f>ROW(Source!A1048)</f>
        <v>1048</v>
      </c>
      <c r="B1539">
        <v>51656595</v>
      </c>
      <c r="C1539">
        <v>51656579</v>
      </c>
      <c r="D1539">
        <v>49672573</v>
      </c>
      <c r="E1539">
        <v>1</v>
      </c>
      <c r="F1539">
        <v>1</v>
      </c>
      <c r="G1539">
        <v>1</v>
      </c>
      <c r="H1539">
        <v>2</v>
      </c>
      <c r="I1539" t="s">
        <v>907</v>
      </c>
      <c r="J1539" t="s">
        <v>908</v>
      </c>
      <c r="K1539" t="s">
        <v>909</v>
      </c>
      <c r="L1539">
        <v>1367</v>
      </c>
      <c r="N1539">
        <v>1011</v>
      </c>
      <c r="O1539" t="s">
        <v>910</v>
      </c>
      <c r="P1539" t="s">
        <v>910</v>
      </c>
      <c r="Q1539">
        <v>1</v>
      </c>
      <c r="X1539">
        <v>0.38</v>
      </c>
      <c r="Y1539">
        <v>0</v>
      </c>
      <c r="Z1539">
        <v>115.4</v>
      </c>
      <c r="AA1539">
        <v>13.5</v>
      </c>
      <c r="AB1539">
        <v>0</v>
      </c>
      <c r="AC1539">
        <v>0</v>
      </c>
      <c r="AD1539">
        <v>1</v>
      </c>
      <c r="AE1539">
        <v>0</v>
      </c>
      <c r="AF1539" t="s">
        <v>20</v>
      </c>
      <c r="AG1539">
        <v>0.39900000000000002</v>
      </c>
      <c r="AH1539">
        <v>2</v>
      </c>
      <c r="AI1539">
        <v>51656582</v>
      </c>
      <c r="AJ1539">
        <v>1340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 x14ac:dyDescent="0.2">
      <c r="A1540">
        <f>ROW(Source!A1048)</f>
        <v>1048</v>
      </c>
      <c r="B1540">
        <v>51656596</v>
      </c>
      <c r="C1540">
        <v>51656579</v>
      </c>
      <c r="D1540">
        <v>49672703</v>
      </c>
      <c r="E1540">
        <v>1</v>
      </c>
      <c r="F1540">
        <v>1</v>
      </c>
      <c r="G1540">
        <v>1</v>
      </c>
      <c r="H1540">
        <v>2</v>
      </c>
      <c r="I1540" t="s">
        <v>944</v>
      </c>
      <c r="J1540" t="s">
        <v>945</v>
      </c>
      <c r="K1540" t="s">
        <v>946</v>
      </c>
      <c r="L1540">
        <v>1367</v>
      </c>
      <c r="N1540">
        <v>1011</v>
      </c>
      <c r="O1540" t="s">
        <v>910</v>
      </c>
      <c r="P1540" t="s">
        <v>910</v>
      </c>
      <c r="Q1540">
        <v>1</v>
      </c>
      <c r="X1540">
        <v>0.34</v>
      </c>
      <c r="Y1540">
        <v>0</v>
      </c>
      <c r="Z1540">
        <v>6.66</v>
      </c>
      <c r="AA1540">
        <v>0</v>
      </c>
      <c r="AB1540">
        <v>0</v>
      </c>
      <c r="AC1540">
        <v>0</v>
      </c>
      <c r="AD1540">
        <v>1</v>
      </c>
      <c r="AE1540">
        <v>0</v>
      </c>
      <c r="AF1540" t="s">
        <v>20</v>
      </c>
      <c r="AG1540">
        <v>0.35700000000000004</v>
      </c>
      <c r="AH1540">
        <v>2</v>
      </c>
      <c r="AI1540">
        <v>51656583</v>
      </c>
      <c r="AJ1540">
        <v>1341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 x14ac:dyDescent="0.2">
      <c r="A1541">
        <f>ROW(Source!A1048)</f>
        <v>1048</v>
      </c>
      <c r="B1541">
        <v>51656597</v>
      </c>
      <c r="C1541">
        <v>51656579</v>
      </c>
      <c r="D1541">
        <v>49673503</v>
      </c>
      <c r="E1541">
        <v>1</v>
      </c>
      <c r="F1541">
        <v>1</v>
      </c>
      <c r="G1541">
        <v>1</v>
      </c>
      <c r="H1541">
        <v>2</v>
      </c>
      <c r="I1541" t="s">
        <v>914</v>
      </c>
      <c r="J1541" t="s">
        <v>915</v>
      </c>
      <c r="K1541" t="s">
        <v>916</v>
      </c>
      <c r="L1541">
        <v>1367</v>
      </c>
      <c r="N1541">
        <v>1011</v>
      </c>
      <c r="O1541" t="s">
        <v>910</v>
      </c>
      <c r="P1541" t="s">
        <v>910</v>
      </c>
      <c r="Q1541">
        <v>1</v>
      </c>
      <c r="X1541">
        <v>0.56000000000000005</v>
      </c>
      <c r="Y1541">
        <v>0</v>
      </c>
      <c r="Z1541">
        <v>65.709999999999994</v>
      </c>
      <c r="AA1541">
        <v>11.6</v>
      </c>
      <c r="AB1541">
        <v>0</v>
      </c>
      <c r="AC1541">
        <v>0</v>
      </c>
      <c r="AD1541">
        <v>1</v>
      </c>
      <c r="AE1541">
        <v>0</v>
      </c>
      <c r="AF1541" t="s">
        <v>20</v>
      </c>
      <c r="AG1541">
        <v>0.58800000000000008</v>
      </c>
      <c r="AH1541">
        <v>2</v>
      </c>
      <c r="AI1541">
        <v>51656584</v>
      </c>
      <c r="AJ1541">
        <v>1342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 x14ac:dyDescent="0.2">
      <c r="A1542">
        <f>ROW(Source!A1048)</f>
        <v>1048</v>
      </c>
      <c r="B1542">
        <v>51656598</v>
      </c>
      <c r="C1542">
        <v>51656579</v>
      </c>
      <c r="D1542">
        <v>49673715</v>
      </c>
      <c r="E1542">
        <v>1</v>
      </c>
      <c r="F1542">
        <v>1</v>
      </c>
      <c r="G1542">
        <v>1</v>
      </c>
      <c r="H1542">
        <v>2</v>
      </c>
      <c r="I1542" t="s">
        <v>926</v>
      </c>
      <c r="J1542" t="s">
        <v>927</v>
      </c>
      <c r="K1542" t="s">
        <v>928</v>
      </c>
      <c r="L1542">
        <v>1367</v>
      </c>
      <c r="N1542">
        <v>1011</v>
      </c>
      <c r="O1542" t="s">
        <v>910</v>
      </c>
      <c r="P1542" t="s">
        <v>910</v>
      </c>
      <c r="Q1542">
        <v>1</v>
      </c>
      <c r="X1542">
        <v>1.4</v>
      </c>
      <c r="Y1542">
        <v>0</v>
      </c>
      <c r="Z1542">
        <v>8.1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20</v>
      </c>
      <c r="AG1542">
        <v>1.47</v>
      </c>
      <c r="AH1542">
        <v>2</v>
      </c>
      <c r="AI1542">
        <v>51656585</v>
      </c>
      <c r="AJ1542">
        <v>1343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 x14ac:dyDescent="0.2">
      <c r="A1543">
        <f>ROW(Source!A1048)</f>
        <v>1048</v>
      </c>
      <c r="B1543">
        <v>51656599</v>
      </c>
      <c r="C1543">
        <v>51656579</v>
      </c>
      <c r="D1543">
        <v>49521144</v>
      </c>
      <c r="E1543">
        <v>1</v>
      </c>
      <c r="F1543">
        <v>1</v>
      </c>
      <c r="G1543">
        <v>1</v>
      </c>
      <c r="H1543">
        <v>3</v>
      </c>
      <c r="I1543" t="s">
        <v>947</v>
      </c>
      <c r="J1543" t="s">
        <v>948</v>
      </c>
      <c r="K1543" t="s">
        <v>949</v>
      </c>
      <c r="L1543">
        <v>1348</v>
      </c>
      <c r="N1543">
        <v>1009</v>
      </c>
      <c r="O1543" t="s">
        <v>105</v>
      </c>
      <c r="P1543" t="s">
        <v>105</v>
      </c>
      <c r="Q1543">
        <v>1000</v>
      </c>
      <c r="X1543">
        <v>8.8999999999999995E-4</v>
      </c>
      <c r="Y1543">
        <v>26499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8.8999999999999995E-4</v>
      </c>
      <c r="AH1543">
        <v>2</v>
      </c>
      <c r="AI1543">
        <v>51656586</v>
      </c>
      <c r="AJ1543">
        <v>1344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 x14ac:dyDescent="0.2">
      <c r="A1544">
        <f>ROW(Source!A1048)</f>
        <v>1048</v>
      </c>
      <c r="B1544">
        <v>51656600</v>
      </c>
      <c r="C1544">
        <v>51656579</v>
      </c>
      <c r="D1544">
        <v>49524301</v>
      </c>
      <c r="E1544">
        <v>1</v>
      </c>
      <c r="F1544">
        <v>1</v>
      </c>
      <c r="G1544">
        <v>1</v>
      </c>
      <c r="H1544">
        <v>3</v>
      </c>
      <c r="I1544" t="s">
        <v>929</v>
      </c>
      <c r="J1544" t="s">
        <v>930</v>
      </c>
      <c r="K1544" t="s">
        <v>931</v>
      </c>
      <c r="L1544">
        <v>1348</v>
      </c>
      <c r="N1544">
        <v>1009</v>
      </c>
      <c r="O1544" t="s">
        <v>105</v>
      </c>
      <c r="P1544" t="s">
        <v>105</v>
      </c>
      <c r="Q1544">
        <v>1000</v>
      </c>
      <c r="X1544">
        <v>4.0999999999999999E-4</v>
      </c>
      <c r="Y1544">
        <v>10362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0</v>
      </c>
      <c r="AF1544" t="s">
        <v>3</v>
      </c>
      <c r="AG1544">
        <v>4.0999999999999999E-4</v>
      </c>
      <c r="AH1544">
        <v>2</v>
      </c>
      <c r="AI1544">
        <v>51656587</v>
      </c>
      <c r="AJ1544">
        <v>1345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 x14ac:dyDescent="0.2">
      <c r="A1545">
        <f>ROW(Source!A1048)</f>
        <v>1048</v>
      </c>
      <c r="B1545">
        <v>51656601</v>
      </c>
      <c r="C1545">
        <v>51656579</v>
      </c>
      <c r="D1545">
        <v>49525488</v>
      </c>
      <c r="E1545">
        <v>1</v>
      </c>
      <c r="F1545">
        <v>1</v>
      </c>
      <c r="G1545">
        <v>1</v>
      </c>
      <c r="H1545">
        <v>3</v>
      </c>
      <c r="I1545" t="s">
        <v>917</v>
      </c>
      <c r="J1545" t="s">
        <v>918</v>
      </c>
      <c r="K1545" t="s">
        <v>919</v>
      </c>
      <c r="L1545">
        <v>1346</v>
      </c>
      <c r="N1545">
        <v>1009</v>
      </c>
      <c r="O1545" t="s">
        <v>920</v>
      </c>
      <c r="P1545" t="s">
        <v>920</v>
      </c>
      <c r="Q1545">
        <v>1</v>
      </c>
      <c r="X1545">
        <v>15</v>
      </c>
      <c r="Y1545">
        <v>9.0399999999999991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15</v>
      </c>
      <c r="AH1545">
        <v>2</v>
      </c>
      <c r="AI1545">
        <v>51656588</v>
      </c>
      <c r="AJ1545">
        <v>1346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 x14ac:dyDescent="0.2">
      <c r="A1546">
        <f>ROW(Source!A1048)</f>
        <v>1048</v>
      </c>
      <c r="B1546">
        <v>51656602</v>
      </c>
      <c r="C1546">
        <v>51656579</v>
      </c>
      <c r="D1546">
        <v>49526492</v>
      </c>
      <c r="E1546">
        <v>1</v>
      </c>
      <c r="F1546">
        <v>1</v>
      </c>
      <c r="G1546">
        <v>1</v>
      </c>
      <c r="H1546">
        <v>3</v>
      </c>
      <c r="I1546" t="s">
        <v>921</v>
      </c>
      <c r="J1546" t="s">
        <v>922</v>
      </c>
      <c r="K1546" t="s">
        <v>923</v>
      </c>
      <c r="L1546">
        <v>1346</v>
      </c>
      <c r="N1546">
        <v>1009</v>
      </c>
      <c r="O1546" t="s">
        <v>920</v>
      </c>
      <c r="P1546" t="s">
        <v>920</v>
      </c>
      <c r="Q1546">
        <v>1</v>
      </c>
      <c r="X1546">
        <v>8</v>
      </c>
      <c r="Y1546">
        <v>23.09</v>
      </c>
      <c r="Z1546">
        <v>0</v>
      </c>
      <c r="AA1546">
        <v>0</v>
      </c>
      <c r="AB1546">
        <v>0</v>
      </c>
      <c r="AC1546">
        <v>0</v>
      </c>
      <c r="AD1546">
        <v>1</v>
      </c>
      <c r="AE1546">
        <v>0</v>
      </c>
      <c r="AF1546" t="s">
        <v>3</v>
      </c>
      <c r="AG1546">
        <v>8</v>
      </c>
      <c r="AH1546">
        <v>2</v>
      </c>
      <c r="AI1546">
        <v>51656589</v>
      </c>
      <c r="AJ1546">
        <v>1347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 x14ac:dyDescent="0.2">
      <c r="A1547">
        <f>ROW(Source!A1048)</f>
        <v>1048</v>
      </c>
      <c r="B1547">
        <v>51656603</v>
      </c>
      <c r="C1547">
        <v>51656579</v>
      </c>
      <c r="D1547">
        <v>49512814</v>
      </c>
      <c r="E1547">
        <v>70</v>
      </c>
      <c r="F1547">
        <v>1</v>
      </c>
      <c r="G1547">
        <v>1</v>
      </c>
      <c r="H1547">
        <v>3</v>
      </c>
      <c r="I1547" t="s">
        <v>974</v>
      </c>
      <c r="J1547" t="s">
        <v>3</v>
      </c>
      <c r="K1547" t="s">
        <v>975</v>
      </c>
      <c r="L1547">
        <v>1327</v>
      </c>
      <c r="N1547">
        <v>1005</v>
      </c>
      <c r="O1547" t="s">
        <v>52</v>
      </c>
      <c r="P1547" t="s">
        <v>52</v>
      </c>
      <c r="Q1547">
        <v>1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</v>
      </c>
      <c r="AD1547">
        <v>0</v>
      </c>
      <c r="AE1547">
        <v>0</v>
      </c>
      <c r="AF1547" t="s">
        <v>3</v>
      </c>
      <c r="AG1547">
        <v>0</v>
      </c>
      <c r="AH1547">
        <v>3</v>
      </c>
      <c r="AI1547">
        <v>-1</v>
      </c>
      <c r="AJ1547" t="s">
        <v>3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 x14ac:dyDescent="0.2">
      <c r="A1548">
        <f>ROW(Source!A1048)</f>
        <v>1048</v>
      </c>
      <c r="B1548">
        <v>51656604</v>
      </c>
      <c r="C1548">
        <v>51656579</v>
      </c>
      <c r="D1548">
        <v>49555131</v>
      </c>
      <c r="E1548">
        <v>1</v>
      </c>
      <c r="F1548">
        <v>1</v>
      </c>
      <c r="G1548">
        <v>1</v>
      </c>
      <c r="H1548">
        <v>3</v>
      </c>
      <c r="I1548" t="s">
        <v>950</v>
      </c>
      <c r="J1548" t="s">
        <v>951</v>
      </c>
      <c r="K1548" t="s">
        <v>952</v>
      </c>
      <c r="L1548">
        <v>1348</v>
      </c>
      <c r="N1548">
        <v>1009</v>
      </c>
      <c r="O1548" t="s">
        <v>105</v>
      </c>
      <c r="P1548" t="s">
        <v>105</v>
      </c>
      <c r="Q1548">
        <v>1000</v>
      </c>
      <c r="X1548">
        <v>5.0099999999999997E-3</v>
      </c>
      <c r="Y1548">
        <v>17183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0</v>
      </c>
      <c r="AF1548" t="s">
        <v>3</v>
      </c>
      <c r="AG1548">
        <v>5.0099999999999997E-3</v>
      </c>
      <c r="AH1548">
        <v>2</v>
      </c>
      <c r="AI1548">
        <v>51656590</v>
      </c>
      <c r="AJ1548">
        <v>1348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 x14ac:dyDescent="0.2">
      <c r="A1549">
        <f>ROW(Source!A1048)</f>
        <v>1048</v>
      </c>
      <c r="B1549">
        <v>51656605</v>
      </c>
      <c r="C1549">
        <v>51656579</v>
      </c>
      <c r="D1549">
        <v>49514607</v>
      </c>
      <c r="E1549">
        <v>70</v>
      </c>
      <c r="F1549">
        <v>1</v>
      </c>
      <c r="G1549">
        <v>1</v>
      </c>
      <c r="H1549">
        <v>3</v>
      </c>
      <c r="I1549" t="s">
        <v>976</v>
      </c>
      <c r="J1549" t="s">
        <v>3</v>
      </c>
      <c r="K1549" t="s">
        <v>977</v>
      </c>
      <c r="L1549">
        <v>1327</v>
      </c>
      <c r="N1549">
        <v>1005</v>
      </c>
      <c r="O1549" t="s">
        <v>52</v>
      </c>
      <c r="P1549" t="s">
        <v>52</v>
      </c>
      <c r="Q1549">
        <v>1</v>
      </c>
      <c r="X1549">
        <v>100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 t="s">
        <v>3</v>
      </c>
      <c r="AG1549">
        <v>100</v>
      </c>
      <c r="AH1549">
        <v>3</v>
      </c>
      <c r="AI1549">
        <v>-1</v>
      </c>
      <c r="AJ1549" t="s">
        <v>3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 x14ac:dyDescent="0.2">
      <c r="A1550">
        <f>ROW(Source!A1048)</f>
        <v>1048</v>
      </c>
      <c r="B1550">
        <v>51656606</v>
      </c>
      <c r="C1550">
        <v>51656579</v>
      </c>
      <c r="D1550">
        <v>49514616</v>
      </c>
      <c r="E1550">
        <v>70</v>
      </c>
      <c r="F1550">
        <v>1</v>
      </c>
      <c r="G1550">
        <v>1</v>
      </c>
      <c r="H1550">
        <v>3</v>
      </c>
      <c r="I1550" t="s">
        <v>978</v>
      </c>
      <c r="J1550" t="s">
        <v>3</v>
      </c>
      <c r="K1550" t="s">
        <v>979</v>
      </c>
      <c r="L1550">
        <v>1346</v>
      </c>
      <c r="N1550">
        <v>1009</v>
      </c>
      <c r="O1550" t="s">
        <v>920</v>
      </c>
      <c r="P1550" t="s">
        <v>920</v>
      </c>
      <c r="Q1550">
        <v>1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</v>
      </c>
      <c r="AD1550">
        <v>0</v>
      </c>
      <c r="AE1550">
        <v>0</v>
      </c>
      <c r="AF1550" t="s">
        <v>3</v>
      </c>
      <c r="AG1550">
        <v>0</v>
      </c>
      <c r="AH1550">
        <v>3</v>
      </c>
      <c r="AI1550">
        <v>-1</v>
      </c>
      <c r="AJ1550" t="s">
        <v>3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 x14ac:dyDescent="0.2">
      <c r="A1551">
        <f>ROW(Source!A1048)</f>
        <v>1048</v>
      </c>
      <c r="B1551">
        <v>51656607</v>
      </c>
      <c r="C1551">
        <v>51656579</v>
      </c>
      <c r="D1551">
        <v>49514616</v>
      </c>
      <c r="E1551">
        <v>70</v>
      </c>
      <c r="F1551">
        <v>1</v>
      </c>
      <c r="G1551">
        <v>1</v>
      </c>
      <c r="H1551">
        <v>3</v>
      </c>
      <c r="I1551" t="s">
        <v>978</v>
      </c>
      <c r="J1551" t="s">
        <v>3</v>
      </c>
      <c r="K1551" t="s">
        <v>980</v>
      </c>
      <c r="L1551">
        <v>1371</v>
      </c>
      <c r="N1551">
        <v>1013</v>
      </c>
      <c r="O1551" t="s">
        <v>17</v>
      </c>
      <c r="P1551" t="s">
        <v>17</v>
      </c>
      <c r="Q1551">
        <v>1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</v>
      </c>
      <c r="AD1551">
        <v>0</v>
      </c>
      <c r="AE1551">
        <v>0</v>
      </c>
      <c r="AF1551" t="s">
        <v>3</v>
      </c>
      <c r="AG1551">
        <v>0</v>
      </c>
      <c r="AH1551">
        <v>3</v>
      </c>
      <c r="AI1551">
        <v>-1</v>
      </c>
      <c r="AJ1551" t="s">
        <v>3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 x14ac:dyDescent="0.2">
      <c r="A1552">
        <f>ROW(Source!A1048)</f>
        <v>1048</v>
      </c>
      <c r="B1552">
        <v>51656608</v>
      </c>
      <c r="C1552">
        <v>51656579</v>
      </c>
      <c r="D1552">
        <v>49514677</v>
      </c>
      <c r="E1552">
        <v>70</v>
      </c>
      <c r="F1552">
        <v>1</v>
      </c>
      <c r="G1552">
        <v>1</v>
      </c>
      <c r="H1552">
        <v>3</v>
      </c>
      <c r="I1552" t="s">
        <v>981</v>
      </c>
      <c r="J1552" t="s">
        <v>3</v>
      </c>
      <c r="K1552" t="s">
        <v>982</v>
      </c>
      <c r="L1552">
        <v>1371</v>
      </c>
      <c r="N1552">
        <v>1013</v>
      </c>
      <c r="O1552" t="s">
        <v>17</v>
      </c>
      <c r="P1552" t="s">
        <v>17</v>
      </c>
      <c r="Q1552">
        <v>1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</v>
      </c>
      <c r="AD1552">
        <v>0</v>
      </c>
      <c r="AE1552">
        <v>0</v>
      </c>
      <c r="AF1552" t="s">
        <v>3</v>
      </c>
      <c r="AG1552">
        <v>0</v>
      </c>
      <c r="AH1552">
        <v>3</v>
      </c>
      <c r="AI1552">
        <v>-1</v>
      </c>
      <c r="AJ1552" t="s">
        <v>3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 x14ac:dyDescent="0.2">
      <c r="A1553">
        <f>ROW(Source!A1048)</f>
        <v>1048</v>
      </c>
      <c r="B1553">
        <v>51656609</v>
      </c>
      <c r="C1553">
        <v>51656579</v>
      </c>
      <c r="D1553">
        <v>49514711</v>
      </c>
      <c r="E1553">
        <v>70</v>
      </c>
      <c r="F1553">
        <v>1</v>
      </c>
      <c r="G1553">
        <v>1</v>
      </c>
      <c r="H1553">
        <v>3</v>
      </c>
      <c r="I1553" t="s">
        <v>983</v>
      </c>
      <c r="J1553" t="s">
        <v>3</v>
      </c>
      <c r="K1553" t="s">
        <v>984</v>
      </c>
      <c r="L1553">
        <v>1371</v>
      </c>
      <c r="N1553">
        <v>1013</v>
      </c>
      <c r="O1553" t="s">
        <v>17</v>
      </c>
      <c r="P1553" t="s">
        <v>17</v>
      </c>
      <c r="Q1553">
        <v>1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</v>
      </c>
      <c r="AD1553">
        <v>0</v>
      </c>
      <c r="AE1553">
        <v>0</v>
      </c>
      <c r="AF1553" t="s">
        <v>3</v>
      </c>
      <c r="AG1553">
        <v>0</v>
      </c>
      <c r="AH1553">
        <v>3</v>
      </c>
      <c r="AI1553">
        <v>-1</v>
      </c>
      <c r="AJ1553" t="s">
        <v>3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 x14ac:dyDescent="0.2">
      <c r="A1554">
        <f>ROW(Source!A1051)</f>
        <v>1051</v>
      </c>
      <c r="B1554">
        <v>51656626</v>
      </c>
      <c r="C1554">
        <v>51656612</v>
      </c>
      <c r="D1554">
        <v>49510719</v>
      </c>
      <c r="E1554">
        <v>70</v>
      </c>
      <c r="F1554">
        <v>1</v>
      </c>
      <c r="G1554">
        <v>1</v>
      </c>
      <c r="H1554">
        <v>1</v>
      </c>
      <c r="I1554" t="s">
        <v>942</v>
      </c>
      <c r="J1554" t="s">
        <v>3</v>
      </c>
      <c r="K1554" t="s">
        <v>943</v>
      </c>
      <c r="L1554">
        <v>1191</v>
      </c>
      <c r="N1554">
        <v>1013</v>
      </c>
      <c r="O1554" t="s">
        <v>904</v>
      </c>
      <c r="P1554" t="s">
        <v>904</v>
      </c>
      <c r="Q1554">
        <v>1</v>
      </c>
      <c r="X1554">
        <v>141</v>
      </c>
      <c r="Y1554">
        <v>0</v>
      </c>
      <c r="Z1554">
        <v>0</v>
      </c>
      <c r="AA1554">
        <v>0</v>
      </c>
      <c r="AB1554">
        <v>8.74</v>
      </c>
      <c r="AC1554">
        <v>0</v>
      </c>
      <c r="AD1554">
        <v>1</v>
      </c>
      <c r="AE1554">
        <v>1</v>
      </c>
      <c r="AF1554" t="s">
        <v>20</v>
      </c>
      <c r="AG1554">
        <v>148.05000000000001</v>
      </c>
      <c r="AH1554">
        <v>2</v>
      </c>
      <c r="AI1554">
        <v>51656613</v>
      </c>
      <c r="AJ1554">
        <v>1351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 x14ac:dyDescent="0.2">
      <c r="A1555">
        <f>ROW(Source!A1051)</f>
        <v>1051</v>
      </c>
      <c r="B1555">
        <v>51656627</v>
      </c>
      <c r="C1555">
        <v>51656612</v>
      </c>
      <c r="D1555">
        <v>49510905</v>
      </c>
      <c r="E1555">
        <v>70</v>
      </c>
      <c r="F1555">
        <v>1</v>
      </c>
      <c r="G1555">
        <v>1</v>
      </c>
      <c r="H1555">
        <v>1</v>
      </c>
      <c r="I1555" t="s">
        <v>905</v>
      </c>
      <c r="J1555" t="s">
        <v>3</v>
      </c>
      <c r="K1555" t="s">
        <v>906</v>
      </c>
      <c r="L1555">
        <v>1191</v>
      </c>
      <c r="N1555">
        <v>1013</v>
      </c>
      <c r="O1555" t="s">
        <v>904</v>
      </c>
      <c r="P1555" t="s">
        <v>904</v>
      </c>
      <c r="Q1555">
        <v>1</v>
      </c>
      <c r="X1555">
        <v>0.94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1</v>
      </c>
      <c r="AE1555">
        <v>2</v>
      </c>
      <c r="AF1555" t="s">
        <v>20</v>
      </c>
      <c r="AG1555">
        <v>0.98699999999999999</v>
      </c>
      <c r="AH1555">
        <v>2</v>
      </c>
      <c r="AI1555">
        <v>51656614</v>
      </c>
      <c r="AJ1555">
        <v>1352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 x14ac:dyDescent="0.2">
      <c r="A1556">
        <f>ROW(Source!A1051)</f>
        <v>1051</v>
      </c>
      <c r="B1556">
        <v>51656628</v>
      </c>
      <c r="C1556">
        <v>51656612</v>
      </c>
      <c r="D1556">
        <v>49672573</v>
      </c>
      <c r="E1556">
        <v>1</v>
      </c>
      <c r="F1556">
        <v>1</v>
      </c>
      <c r="G1556">
        <v>1</v>
      </c>
      <c r="H1556">
        <v>2</v>
      </c>
      <c r="I1556" t="s">
        <v>907</v>
      </c>
      <c r="J1556" t="s">
        <v>908</v>
      </c>
      <c r="K1556" t="s">
        <v>909</v>
      </c>
      <c r="L1556">
        <v>1367</v>
      </c>
      <c r="N1556">
        <v>1011</v>
      </c>
      <c r="O1556" t="s">
        <v>910</v>
      </c>
      <c r="P1556" t="s">
        <v>910</v>
      </c>
      <c r="Q1556">
        <v>1</v>
      </c>
      <c r="X1556">
        <v>0.38</v>
      </c>
      <c r="Y1556">
        <v>0</v>
      </c>
      <c r="Z1556">
        <v>115.4</v>
      </c>
      <c r="AA1556">
        <v>13.5</v>
      </c>
      <c r="AB1556">
        <v>0</v>
      </c>
      <c r="AC1556">
        <v>0</v>
      </c>
      <c r="AD1556">
        <v>1</v>
      </c>
      <c r="AE1556">
        <v>0</v>
      </c>
      <c r="AF1556" t="s">
        <v>20</v>
      </c>
      <c r="AG1556">
        <v>0.39900000000000002</v>
      </c>
      <c r="AH1556">
        <v>2</v>
      </c>
      <c r="AI1556">
        <v>51656615</v>
      </c>
      <c r="AJ1556">
        <v>1353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 x14ac:dyDescent="0.2">
      <c r="A1557">
        <f>ROW(Source!A1051)</f>
        <v>1051</v>
      </c>
      <c r="B1557">
        <v>51656629</v>
      </c>
      <c r="C1557">
        <v>51656612</v>
      </c>
      <c r="D1557">
        <v>49672703</v>
      </c>
      <c r="E1557">
        <v>1</v>
      </c>
      <c r="F1557">
        <v>1</v>
      </c>
      <c r="G1557">
        <v>1</v>
      </c>
      <c r="H1557">
        <v>2</v>
      </c>
      <c r="I1557" t="s">
        <v>944</v>
      </c>
      <c r="J1557" t="s">
        <v>945</v>
      </c>
      <c r="K1557" t="s">
        <v>946</v>
      </c>
      <c r="L1557">
        <v>1367</v>
      </c>
      <c r="N1557">
        <v>1011</v>
      </c>
      <c r="O1557" t="s">
        <v>910</v>
      </c>
      <c r="P1557" t="s">
        <v>910</v>
      </c>
      <c r="Q1557">
        <v>1</v>
      </c>
      <c r="X1557">
        <v>0.34</v>
      </c>
      <c r="Y1557">
        <v>0</v>
      </c>
      <c r="Z1557">
        <v>6.66</v>
      </c>
      <c r="AA1557">
        <v>0</v>
      </c>
      <c r="AB1557">
        <v>0</v>
      </c>
      <c r="AC1557">
        <v>0</v>
      </c>
      <c r="AD1557">
        <v>1</v>
      </c>
      <c r="AE1557">
        <v>0</v>
      </c>
      <c r="AF1557" t="s">
        <v>20</v>
      </c>
      <c r="AG1557">
        <v>0.35700000000000004</v>
      </c>
      <c r="AH1557">
        <v>2</v>
      </c>
      <c r="AI1557">
        <v>51656616</v>
      </c>
      <c r="AJ1557">
        <v>1354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 x14ac:dyDescent="0.2">
      <c r="A1558">
        <f>ROW(Source!A1051)</f>
        <v>1051</v>
      </c>
      <c r="B1558">
        <v>51656630</v>
      </c>
      <c r="C1558">
        <v>51656612</v>
      </c>
      <c r="D1558">
        <v>49673503</v>
      </c>
      <c r="E1558">
        <v>1</v>
      </c>
      <c r="F1558">
        <v>1</v>
      </c>
      <c r="G1558">
        <v>1</v>
      </c>
      <c r="H1558">
        <v>2</v>
      </c>
      <c r="I1558" t="s">
        <v>914</v>
      </c>
      <c r="J1558" t="s">
        <v>915</v>
      </c>
      <c r="K1558" t="s">
        <v>916</v>
      </c>
      <c r="L1558">
        <v>1367</v>
      </c>
      <c r="N1558">
        <v>1011</v>
      </c>
      <c r="O1558" t="s">
        <v>910</v>
      </c>
      <c r="P1558" t="s">
        <v>910</v>
      </c>
      <c r="Q1558">
        <v>1</v>
      </c>
      <c r="X1558">
        <v>0.56000000000000005</v>
      </c>
      <c r="Y1558">
        <v>0</v>
      </c>
      <c r="Z1558">
        <v>65.709999999999994</v>
      </c>
      <c r="AA1558">
        <v>11.6</v>
      </c>
      <c r="AB1558">
        <v>0</v>
      </c>
      <c r="AC1558">
        <v>0</v>
      </c>
      <c r="AD1558">
        <v>1</v>
      </c>
      <c r="AE1558">
        <v>0</v>
      </c>
      <c r="AF1558" t="s">
        <v>20</v>
      </c>
      <c r="AG1558">
        <v>0.58800000000000008</v>
      </c>
      <c r="AH1558">
        <v>2</v>
      </c>
      <c r="AI1558">
        <v>51656617</v>
      </c>
      <c r="AJ1558">
        <v>1355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 x14ac:dyDescent="0.2">
      <c r="A1559">
        <f>ROW(Source!A1051)</f>
        <v>1051</v>
      </c>
      <c r="B1559">
        <v>51656631</v>
      </c>
      <c r="C1559">
        <v>51656612</v>
      </c>
      <c r="D1559">
        <v>49673715</v>
      </c>
      <c r="E1559">
        <v>1</v>
      </c>
      <c r="F1559">
        <v>1</v>
      </c>
      <c r="G1559">
        <v>1</v>
      </c>
      <c r="H1559">
        <v>2</v>
      </c>
      <c r="I1559" t="s">
        <v>926</v>
      </c>
      <c r="J1559" t="s">
        <v>927</v>
      </c>
      <c r="K1559" t="s">
        <v>928</v>
      </c>
      <c r="L1559">
        <v>1367</v>
      </c>
      <c r="N1559">
        <v>1011</v>
      </c>
      <c r="O1559" t="s">
        <v>910</v>
      </c>
      <c r="P1559" t="s">
        <v>910</v>
      </c>
      <c r="Q1559">
        <v>1</v>
      </c>
      <c r="X1559">
        <v>1.4</v>
      </c>
      <c r="Y1559">
        <v>0</v>
      </c>
      <c r="Z1559">
        <v>8.1</v>
      </c>
      <c r="AA1559">
        <v>0</v>
      </c>
      <c r="AB1559">
        <v>0</v>
      </c>
      <c r="AC1559">
        <v>0</v>
      </c>
      <c r="AD1559">
        <v>1</v>
      </c>
      <c r="AE1559">
        <v>0</v>
      </c>
      <c r="AF1559" t="s">
        <v>20</v>
      </c>
      <c r="AG1559">
        <v>1.47</v>
      </c>
      <c r="AH1559">
        <v>2</v>
      </c>
      <c r="AI1559">
        <v>51656618</v>
      </c>
      <c r="AJ1559">
        <v>1356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 x14ac:dyDescent="0.2">
      <c r="A1560">
        <f>ROW(Source!A1051)</f>
        <v>1051</v>
      </c>
      <c r="B1560">
        <v>51656632</v>
      </c>
      <c r="C1560">
        <v>51656612</v>
      </c>
      <c r="D1560">
        <v>49521144</v>
      </c>
      <c r="E1560">
        <v>1</v>
      </c>
      <c r="F1560">
        <v>1</v>
      </c>
      <c r="G1560">
        <v>1</v>
      </c>
      <c r="H1560">
        <v>3</v>
      </c>
      <c r="I1560" t="s">
        <v>947</v>
      </c>
      <c r="J1560" t="s">
        <v>948</v>
      </c>
      <c r="K1560" t="s">
        <v>949</v>
      </c>
      <c r="L1560">
        <v>1348</v>
      </c>
      <c r="N1560">
        <v>1009</v>
      </c>
      <c r="O1560" t="s">
        <v>105</v>
      </c>
      <c r="P1560" t="s">
        <v>105</v>
      </c>
      <c r="Q1560">
        <v>1000</v>
      </c>
      <c r="X1560">
        <v>8.8999999999999995E-4</v>
      </c>
      <c r="Y1560">
        <v>26499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0</v>
      </c>
      <c r="AF1560" t="s">
        <v>3</v>
      </c>
      <c r="AG1560">
        <v>8.8999999999999995E-4</v>
      </c>
      <c r="AH1560">
        <v>2</v>
      </c>
      <c r="AI1560">
        <v>51656619</v>
      </c>
      <c r="AJ1560">
        <v>1357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 x14ac:dyDescent="0.2">
      <c r="A1561">
        <f>ROW(Source!A1051)</f>
        <v>1051</v>
      </c>
      <c r="B1561">
        <v>51656633</v>
      </c>
      <c r="C1561">
        <v>51656612</v>
      </c>
      <c r="D1561">
        <v>49524301</v>
      </c>
      <c r="E1561">
        <v>1</v>
      </c>
      <c r="F1561">
        <v>1</v>
      </c>
      <c r="G1561">
        <v>1</v>
      </c>
      <c r="H1561">
        <v>3</v>
      </c>
      <c r="I1561" t="s">
        <v>929</v>
      </c>
      <c r="J1561" t="s">
        <v>930</v>
      </c>
      <c r="K1561" t="s">
        <v>931</v>
      </c>
      <c r="L1561">
        <v>1348</v>
      </c>
      <c r="N1561">
        <v>1009</v>
      </c>
      <c r="O1561" t="s">
        <v>105</v>
      </c>
      <c r="P1561" t="s">
        <v>105</v>
      </c>
      <c r="Q1561">
        <v>1000</v>
      </c>
      <c r="X1561">
        <v>4.0999999999999999E-4</v>
      </c>
      <c r="Y1561">
        <v>10362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0</v>
      </c>
      <c r="AF1561" t="s">
        <v>3</v>
      </c>
      <c r="AG1561">
        <v>4.0999999999999999E-4</v>
      </c>
      <c r="AH1561">
        <v>2</v>
      </c>
      <c r="AI1561">
        <v>51656620</v>
      </c>
      <c r="AJ1561">
        <v>1358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 x14ac:dyDescent="0.2">
      <c r="A1562">
        <f>ROW(Source!A1051)</f>
        <v>1051</v>
      </c>
      <c r="B1562">
        <v>51656634</v>
      </c>
      <c r="C1562">
        <v>51656612</v>
      </c>
      <c r="D1562">
        <v>49525488</v>
      </c>
      <c r="E1562">
        <v>1</v>
      </c>
      <c r="F1562">
        <v>1</v>
      </c>
      <c r="G1562">
        <v>1</v>
      </c>
      <c r="H1562">
        <v>3</v>
      </c>
      <c r="I1562" t="s">
        <v>917</v>
      </c>
      <c r="J1562" t="s">
        <v>918</v>
      </c>
      <c r="K1562" t="s">
        <v>919</v>
      </c>
      <c r="L1562">
        <v>1346</v>
      </c>
      <c r="N1562">
        <v>1009</v>
      </c>
      <c r="O1562" t="s">
        <v>920</v>
      </c>
      <c r="P1562" t="s">
        <v>920</v>
      </c>
      <c r="Q1562">
        <v>1</v>
      </c>
      <c r="X1562">
        <v>15</v>
      </c>
      <c r="Y1562">
        <v>9.0399999999999991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0</v>
      </c>
      <c r="AF1562" t="s">
        <v>3</v>
      </c>
      <c r="AG1562">
        <v>15</v>
      </c>
      <c r="AH1562">
        <v>2</v>
      </c>
      <c r="AI1562">
        <v>51656621</v>
      </c>
      <c r="AJ1562">
        <v>1359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 x14ac:dyDescent="0.2">
      <c r="A1563">
        <f>ROW(Source!A1051)</f>
        <v>1051</v>
      </c>
      <c r="B1563">
        <v>51656635</v>
      </c>
      <c r="C1563">
        <v>51656612</v>
      </c>
      <c r="D1563">
        <v>49526492</v>
      </c>
      <c r="E1563">
        <v>1</v>
      </c>
      <c r="F1563">
        <v>1</v>
      </c>
      <c r="G1563">
        <v>1</v>
      </c>
      <c r="H1563">
        <v>3</v>
      </c>
      <c r="I1563" t="s">
        <v>921</v>
      </c>
      <c r="J1563" t="s">
        <v>922</v>
      </c>
      <c r="K1563" t="s">
        <v>923</v>
      </c>
      <c r="L1563">
        <v>1346</v>
      </c>
      <c r="N1563">
        <v>1009</v>
      </c>
      <c r="O1563" t="s">
        <v>920</v>
      </c>
      <c r="P1563" t="s">
        <v>920</v>
      </c>
      <c r="Q1563">
        <v>1</v>
      </c>
      <c r="X1563">
        <v>8</v>
      </c>
      <c r="Y1563">
        <v>23.09</v>
      </c>
      <c r="Z1563">
        <v>0</v>
      </c>
      <c r="AA1563">
        <v>0</v>
      </c>
      <c r="AB1563">
        <v>0</v>
      </c>
      <c r="AC1563">
        <v>0</v>
      </c>
      <c r="AD1563">
        <v>1</v>
      </c>
      <c r="AE1563">
        <v>0</v>
      </c>
      <c r="AF1563" t="s">
        <v>3</v>
      </c>
      <c r="AG1563">
        <v>8</v>
      </c>
      <c r="AH1563">
        <v>2</v>
      </c>
      <c r="AI1563">
        <v>51656622</v>
      </c>
      <c r="AJ1563">
        <v>1360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 x14ac:dyDescent="0.2">
      <c r="A1564">
        <f>ROW(Source!A1051)</f>
        <v>1051</v>
      </c>
      <c r="B1564">
        <v>51656636</v>
      </c>
      <c r="C1564">
        <v>51656612</v>
      </c>
      <c r="D1564">
        <v>49512814</v>
      </c>
      <c r="E1564">
        <v>70</v>
      </c>
      <c r="F1564">
        <v>1</v>
      </c>
      <c r="G1564">
        <v>1</v>
      </c>
      <c r="H1564">
        <v>3</v>
      </c>
      <c r="I1564" t="s">
        <v>974</v>
      </c>
      <c r="J1564" t="s">
        <v>3</v>
      </c>
      <c r="K1564" t="s">
        <v>975</v>
      </c>
      <c r="L1564">
        <v>1327</v>
      </c>
      <c r="N1564">
        <v>1005</v>
      </c>
      <c r="O1564" t="s">
        <v>52</v>
      </c>
      <c r="P1564" t="s">
        <v>52</v>
      </c>
      <c r="Q1564">
        <v>1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</v>
      </c>
      <c r="AD1564">
        <v>0</v>
      </c>
      <c r="AE1564">
        <v>0</v>
      </c>
      <c r="AF1564" t="s">
        <v>3</v>
      </c>
      <c r="AG1564">
        <v>0</v>
      </c>
      <c r="AH1564">
        <v>3</v>
      </c>
      <c r="AI1564">
        <v>-1</v>
      </c>
      <c r="AJ1564" t="s">
        <v>3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 x14ac:dyDescent="0.2">
      <c r="A1565">
        <f>ROW(Source!A1051)</f>
        <v>1051</v>
      </c>
      <c r="B1565">
        <v>51656637</v>
      </c>
      <c r="C1565">
        <v>51656612</v>
      </c>
      <c r="D1565">
        <v>49555131</v>
      </c>
      <c r="E1565">
        <v>1</v>
      </c>
      <c r="F1565">
        <v>1</v>
      </c>
      <c r="G1565">
        <v>1</v>
      </c>
      <c r="H1565">
        <v>3</v>
      </c>
      <c r="I1565" t="s">
        <v>950</v>
      </c>
      <c r="J1565" t="s">
        <v>951</v>
      </c>
      <c r="K1565" t="s">
        <v>952</v>
      </c>
      <c r="L1565">
        <v>1348</v>
      </c>
      <c r="N1565">
        <v>1009</v>
      </c>
      <c r="O1565" t="s">
        <v>105</v>
      </c>
      <c r="P1565" t="s">
        <v>105</v>
      </c>
      <c r="Q1565">
        <v>1000</v>
      </c>
      <c r="X1565">
        <v>5.0099999999999997E-3</v>
      </c>
      <c r="Y1565">
        <v>17183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 t="s">
        <v>3</v>
      </c>
      <c r="AG1565">
        <v>5.0099999999999997E-3</v>
      </c>
      <c r="AH1565">
        <v>2</v>
      </c>
      <c r="AI1565">
        <v>51656623</v>
      </c>
      <c r="AJ1565">
        <v>1361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 x14ac:dyDescent="0.2">
      <c r="A1566">
        <f>ROW(Source!A1051)</f>
        <v>1051</v>
      </c>
      <c r="B1566">
        <v>51656638</v>
      </c>
      <c r="C1566">
        <v>51656612</v>
      </c>
      <c r="D1566">
        <v>49514607</v>
      </c>
      <c r="E1566">
        <v>70</v>
      </c>
      <c r="F1566">
        <v>1</v>
      </c>
      <c r="G1566">
        <v>1</v>
      </c>
      <c r="H1566">
        <v>3</v>
      </c>
      <c r="I1566" t="s">
        <v>976</v>
      </c>
      <c r="J1566" t="s">
        <v>3</v>
      </c>
      <c r="K1566" t="s">
        <v>977</v>
      </c>
      <c r="L1566">
        <v>1327</v>
      </c>
      <c r="N1566">
        <v>1005</v>
      </c>
      <c r="O1566" t="s">
        <v>52</v>
      </c>
      <c r="P1566" t="s">
        <v>52</v>
      </c>
      <c r="Q1566">
        <v>1</v>
      </c>
      <c r="X1566">
        <v>100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 t="s">
        <v>3</v>
      </c>
      <c r="AG1566">
        <v>100</v>
      </c>
      <c r="AH1566">
        <v>3</v>
      </c>
      <c r="AI1566">
        <v>-1</v>
      </c>
      <c r="AJ1566" t="s">
        <v>3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 x14ac:dyDescent="0.2">
      <c r="A1567">
        <f>ROW(Source!A1051)</f>
        <v>1051</v>
      </c>
      <c r="B1567">
        <v>51656639</v>
      </c>
      <c r="C1567">
        <v>51656612</v>
      </c>
      <c r="D1567">
        <v>49514616</v>
      </c>
      <c r="E1567">
        <v>70</v>
      </c>
      <c r="F1567">
        <v>1</v>
      </c>
      <c r="G1567">
        <v>1</v>
      </c>
      <c r="H1567">
        <v>3</v>
      </c>
      <c r="I1567" t="s">
        <v>978</v>
      </c>
      <c r="J1567" t="s">
        <v>3</v>
      </c>
      <c r="K1567" t="s">
        <v>979</v>
      </c>
      <c r="L1567">
        <v>1346</v>
      </c>
      <c r="N1567">
        <v>1009</v>
      </c>
      <c r="O1567" t="s">
        <v>920</v>
      </c>
      <c r="P1567" t="s">
        <v>920</v>
      </c>
      <c r="Q1567">
        <v>1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</v>
      </c>
      <c r="AD1567">
        <v>0</v>
      </c>
      <c r="AE1567">
        <v>0</v>
      </c>
      <c r="AF1567" t="s">
        <v>3</v>
      </c>
      <c r="AG1567">
        <v>0</v>
      </c>
      <c r="AH1567">
        <v>3</v>
      </c>
      <c r="AI1567">
        <v>-1</v>
      </c>
      <c r="AJ1567" t="s">
        <v>3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 x14ac:dyDescent="0.2">
      <c r="A1568">
        <f>ROW(Source!A1051)</f>
        <v>1051</v>
      </c>
      <c r="B1568">
        <v>51656640</v>
      </c>
      <c r="C1568">
        <v>51656612</v>
      </c>
      <c r="D1568">
        <v>49514616</v>
      </c>
      <c r="E1568">
        <v>70</v>
      </c>
      <c r="F1568">
        <v>1</v>
      </c>
      <c r="G1568">
        <v>1</v>
      </c>
      <c r="H1568">
        <v>3</v>
      </c>
      <c r="I1568" t="s">
        <v>978</v>
      </c>
      <c r="J1568" t="s">
        <v>3</v>
      </c>
      <c r="K1568" t="s">
        <v>980</v>
      </c>
      <c r="L1568">
        <v>1371</v>
      </c>
      <c r="N1568">
        <v>1013</v>
      </c>
      <c r="O1568" t="s">
        <v>17</v>
      </c>
      <c r="P1568" t="s">
        <v>17</v>
      </c>
      <c r="Q1568">
        <v>1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</v>
      </c>
      <c r="AD1568">
        <v>0</v>
      </c>
      <c r="AE1568">
        <v>0</v>
      </c>
      <c r="AF1568" t="s">
        <v>3</v>
      </c>
      <c r="AG1568">
        <v>0</v>
      </c>
      <c r="AH1568">
        <v>3</v>
      </c>
      <c r="AI1568">
        <v>-1</v>
      </c>
      <c r="AJ1568" t="s">
        <v>3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 x14ac:dyDescent="0.2">
      <c r="A1569">
        <f>ROW(Source!A1051)</f>
        <v>1051</v>
      </c>
      <c r="B1569">
        <v>51656641</v>
      </c>
      <c r="C1569">
        <v>51656612</v>
      </c>
      <c r="D1569">
        <v>49514677</v>
      </c>
      <c r="E1569">
        <v>70</v>
      </c>
      <c r="F1569">
        <v>1</v>
      </c>
      <c r="G1569">
        <v>1</v>
      </c>
      <c r="H1569">
        <v>3</v>
      </c>
      <c r="I1569" t="s">
        <v>981</v>
      </c>
      <c r="J1569" t="s">
        <v>3</v>
      </c>
      <c r="K1569" t="s">
        <v>982</v>
      </c>
      <c r="L1569">
        <v>1371</v>
      </c>
      <c r="N1569">
        <v>1013</v>
      </c>
      <c r="O1569" t="s">
        <v>17</v>
      </c>
      <c r="P1569" t="s">
        <v>17</v>
      </c>
      <c r="Q1569">
        <v>1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</v>
      </c>
      <c r="AD1569">
        <v>0</v>
      </c>
      <c r="AE1569">
        <v>0</v>
      </c>
      <c r="AF1569" t="s">
        <v>3</v>
      </c>
      <c r="AG1569">
        <v>0</v>
      </c>
      <c r="AH1569">
        <v>3</v>
      </c>
      <c r="AI1569">
        <v>-1</v>
      </c>
      <c r="AJ1569" t="s">
        <v>3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 x14ac:dyDescent="0.2">
      <c r="A1570">
        <f>ROW(Source!A1054)</f>
        <v>1054</v>
      </c>
      <c r="B1570">
        <v>51656652</v>
      </c>
      <c r="C1570">
        <v>51656644</v>
      </c>
      <c r="D1570">
        <v>49510767</v>
      </c>
      <c r="E1570">
        <v>70</v>
      </c>
      <c r="F1570">
        <v>1</v>
      </c>
      <c r="G1570">
        <v>1</v>
      </c>
      <c r="H1570">
        <v>1</v>
      </c>
      <c r="I1570" t="s">
        <v>953</v>
      </c>
      <c r="J1570" t="s">
        <v>3</v>
      </c>
      <c r="K1570" t="s">
        <v>954</v>
      </c>
      <c r="L1570">
        <v>1191</v>
      </c>
      <c r="N1570">
        <v>1013</v>
      </c>
      <c r="O1570" t="s">
        <v>904</v>
      </c>
      <c r="P1570" t="s">
        <v>904</v>
      </c>
      <c r="Q1570">
        <v>1</v>
      </c>
      <c r="X1570">
        <v>5</v>
      </c>
      <c r="Y1570">
        <v>0</v>
      </c>
      <c r="Z1570">
        <v>0</v>
      </c>
      <c r="AA1570">
        <v>0</v>
      </c>
      <c r="AB1570">
        <v>9.92</v>
      </c>
      <c r="AC1570">
        <v>0</v>
      </c>
      <c r="AD1570">
        <v>1</v>
      </c>
      <c r="AE1570">
        <v>1</v>
      </c>
      <c r="AF1570" t="s">
        <v>3</v>
      </c>
      <c r="AG1570">
        <v>5</v>
      </c>
      <c r="AH1570">
        <v>2</v>
      </c>
      <c r="AI1570">
        <v>51656645</v>
      </c>
      <c r="AJ1570">
        <v>1364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 x14ac:dyDescent="0.2">
      <c r="A1571">
        <f>ROW(Source!A1054)</f>
        <v>1054</v>
      </c>
      <c r="B1571">
        <v>51656653</v>
      </c>
      <c r="C1571">
        <v>51656644</v>
      </c>
      <c r="D1571">
        <v>49510905</v>
      </c>
      <c r="E1571">
        <v>70</v>
      </c>
      <c r="F1571">
        <v>1</v>
      </c>
      <c r="G1571">
        <v>1</v>
      </c>
      <c r="H1571">
        <v>1</v>
      </c>
      <c r="I1571" t="s">
        <v>905</v>
      </c>
      <c r="J1571" t="s">
        <v>3</v>
      </c>
      <c r="K1571" t="s">
        <v>906</v>
      </c>
      <c r="L1571">
        <v>1191</v>
      </c>
      <c r="N1571">
        <v>1013</v>
      </c>
      <c r="O1571" t="s">
        <v>904</v>
      </c>
      <c r="P1571" t="s">
        <v>904</v>
      </c>
      <c r="Q1571">
        <v>1</v>
      </c>
      <c r="X1571">
        <v>0.43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1</v>
      </c>
      <c r="AE1571">
        <v>2</v>
      </c>
      <c r="AF1571" t="s">
        <v>3</v>
      </c>
      <c r="AG1571">
        <v>0.43</v>
      </c>
      <c r="AH1571">
        <v>2</v>
      </c>
      <c r="AI1571">
        <v>51656646</v>
      </c>
      <c r="AJ1571">
        <v>1365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 x14ac:dyDescent="0.2">
      <c r="A1572">
        <f>ROW(Source!A1054)</f>
        <v>1054</v>
      </c>
      <c r="B1572">
        <v>51656654</v>
      </c>
      <c r="C1572">
        <v>51656644</v>
      </c>
      <c r="D1572">
        <v>49673503</v>
      </c>
      <c r="E1572">
        <v>1</v>
      </c>
      <c r="F1572">
        <v>1</v>
      </c>
      <c r="G1572">
        <v>1</v>
      </c>
      <c r="H1572">
        <v>2</v>
      </c>
      <c r="I1572" t="s">
        <v>914</v>
      </c>
      <c r="J1572" t="s">
        <v>915</v>
      </c>
      <c r="K1572" t="s">
        <v>916</v>
      </c>
      <c r="L1572">
        <v>1367</v>
      </c>
      <c r="N1572">
        <v>1011</v>
      </c>
      <c r="O1572" t="s">
        <v>910</v>
      </c>
      <c r="P1572" t="s">
        <v>910</v>
      </c>
      <c r="Q1572">
        <v>1</v>
      </c>
      <c r="X1572">
        <v>0.43</v>
      </c>
      <c r="Y1572">
        <v>0</v>
      </c>
      <c r="Z1572">
        <v>65.709999999999994</v>
      </c>
      <c r="AA1572">
        <v>11.6</v>
      </c>
      <c r="AB1572">
        <v>0</v>
      </c>
      <c r="AC1572">
        <v>0</v>
      </c>
      <c r="AD1572">
        <v>1</v>
      </c>
      <c r="AE1572">
        <v>0</v>
      </c>
      <c r="AF1572" t="s">
        <v>3</v>
      </c>
      <c r="AG1572">
        <v>0.43</v>
      </c>
      <c r="AH1572">
        <v>2</v>
      </c>
      <c r="AI1572">
        <v>51656647</v>
      </c>
      <c r="AJ1572">
        <v>1366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 x14ac:dyDescent="0.2">
      <c r="A1573">
        <f>ROW(Source!A1054)</f>
        <v>1054</v>
      </c>
      <c r="B1573">
        <v>51656655</v>
      </c>
      <c r="C1573">
        <v>51656644</v>
      </c>
      <c r="D1573">
        <v>49523581</v>
      </c>
      <c r="E1573">
        <v>1</v>
      </c>
      <c r="F1573">
        <v>1</v>
      </c>
      <c r="G1573">
        <v>1</v>
      </c>
      <c r="H1573">
        <v>3</v>
      </c>
      <c r="I1573" t="s">
        <v>955</v>
      </c>
      <c r="J1573" t="s">
        <v>956</v>
      </c>
      <c r="K1573" t="s">
        <v>957</v>
      </c>
      <c r="L1573">
        <v>1301</v>
      </c>
      <c r="N1573">
        <v>1003</v>
      </c>
      <c r="O1573" t="s">
        <v>958</v>
      </c>
      <c r="P1573" t="s">
        <v>958</v>
      </c>
      <c r="Q1573">
        <v>1</v>
      </c>
      <c r="X1573">
        <v>20</v>
      </c>
      <c r="Y1573">
        <v>3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0</v>
      </c>
      <c r="AF1573" t="s">
        <v>3</v>
      </c>
      <c r="AG1573">
        <v>20</v>
      </c>
      <c r="AH1573">
        <v>2</v>
      </c>
      <c r="AI1573">
        <v>51656649</v>
      </c>
      <c r="AJ1573">
        <v>1368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 x14ac:dyDescent="0.2">
      <c r="A1574">
        <f>ROW(Source!A1054)</f>
        <v>1054</v>
      </c>
      <c r="B1574">
        <v>51656656</v>
      </c>
      <c r="C1574">
        <v>51656644</v>
      </c>
      <c r="D1574">
        <v>49513635</v>
      </c>
      <c r="E1574">
        <v>70</v>
      </c>
      <c r="F1574">
        <v>1</v>
      </c>
      <c r="G1574">
        <v>1</v>
      </c>
      <c r="H1574">
        <v>3</v>
      </c>
      <c r="I1574" t="s">
        <v>985</v>
      </c>
      <c r="J1574" t="s">
        <v>3</v>
      </c>
      <c r="K1574" t="s">
        <v>986</v>
      </c>
      <c r="L1574">
        <v>1327</v>
      </c>
      <c r="N1574">
        <v>1005</v>
      </c>
      <c r="O1574" t="s">
        <v>52</v>
      </c>
      <c r="P1574" t="s">
        <v>52</v>
      </c>
      <c r="Q1574">
        <v>1</v>
      </c>
      <c r="X1574">
        <v>11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 t="s">
        <v>3</v>
      </c>
      <c r="AG1574">
        <v>11</v>
      </c>
      <c r="AH1574">
        <v>3</v>
      </c>
      <c r="AI1574">
        <v>-1</v>
      </c>
      <c r="AJ1574" t="s">
        <v>3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 x14ac:dyDescent="0.2">
      <c r="A1575">
        <f>ROW(Source!A1054)</f>
        <v>1054</v>
      </c>
      <c r="B1575">
        <v>51656657</v>
      </c>
      <c r="C1575">
        <v>51656644</v>
      </c>
      <c r="D1575">
        <v>49553409</v>
      </c>
      <c r="E1575">
        <v>1</v>
      </c>
      <c r="F1575">
        <v>1</v>
      </c>
      <c r="G1575">
        <v>1</v>
      </c>
      <c r="H1575">
        <v>3</v>
      </c>
      <c r="I1575" t="s">
        <v>122</v>
      </c>
      <c r="J1575" t="s">
        <v>125</v>
      </c>
      <c r="K1575" t="s">
        <v>123</v>
      </c>
      <c r="L1575">
        <v>1296</v>
      </c>
      <c r="N1575">
        <v>1002</v>
      </c>
      <c r="O1575" t="s">
        <v>124</v>
      </c>
      <c r="P1575" t="s">
        <v>124</v>
      </c>
      <c r="Q1575">
        <v>1</v>
      </c>
      <c r="X1575">
        <v>1.5</v>
      </c>
      <c r="Y1575">
        <v>65.58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 t="s">
        <v>3</v>
      </c>
      <c r="AG1575">
        <v>1.5</v>
      </c>
      <c r="AH1575">
        <v>2</v>
      </c>
      <c r="AI1575">
        <v>51656650</v>
      </c>
      <c r="AJ1575">
        <v>1369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 x14ac:dyDescent="0.2">
      <c r="A1576">
        <f>ROW(Source!A1054)</f>
        <v>1054</v>
      </c>
      <c r="B1576">
        <v>51656658</v>
      </c>
      <c r="C1576">
        <v>51656644</v>
      </c>
      <c r="D1576">
        <v>49554226</v>
      </c>
      <c r="E1576">
        <v>1</v>
      </c>
      <c r="F1576">
        <v>1</v>
      </c>
      <c r="G1576">
        <v>1</v>
      </c>
      <c r="H1576">
        <v>3</v>
      </c>
      <c r="I1576" t="s">
        <v>987</v>
      </c>
      <c r="J1576" t="s">
        <v>988</v>
      </c>
      <c r="K1576" t="s">
        <v>989</v>
      </c>
      <c r="L1576">
        <v>1296</v>
      </c>
      <c r="N1576">
        <v>1002</v>
      </c>
      <c r="O1576" t="s">
        <v>124</v>
      </c>
      <c r="P1576" t="s">
        <v>124</v>
      </c>
      <c r="Q1576">
        <v>1</v>
      </c>
      <c r="X1576">
        <v>0</v>
      </c>
      <c r="Y1576">
        <v>269.51</v>
      </c>
      <c r="Z1576">
        <v>0</v>
      </c>
      <c r="AA1576">
        <v>0</v>
      </c>
      <c r="AB1576">
        <v>0</v>
      </c>
      <c r="AC1576">
        <v>1</v>
      </c>
      <c r="AD1576">
        <v>0</v>
      </c>
      <c r="AE1576">
        <v>0</v>
      </c>
      <c r="AF1576" t="s">
        <v>3</v>
      </c>
      <c r="AG1576">
        <v>0</v>
      </c>
      <c r="AH1576">
        <v>3</v>
      </c>
      <c r="AI1576">
        <v>-1</v>
      </c>
      <c r="AJ1576" t="s">
        <v>3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 x14ac:dyDescent="0.2">
      <c r="A1577">
        <f>ROW(Source!A1054)</f>
        <v>1054</v>
      </c>
      <c r="B1577">
        <v>51656659</v>
      </c>
      <c r="C1577">
        <v>51656644</v>
      </c>
      <c r="D1577">
        <v>49555331</v>
      </c>
      <c r="E1577">
        <v>1</v>
      </c>
      <c r="F1577">
        <v>1</v>
      </c>
      <c r="G1577">
        <v>1</v>
      </c>
      <c r="H1577">
        <v>3</v>
      </c>
      <c r="I1577" t="s">
        <v>127</v>
      </c>
      <c r="J1577" t="s">
        <v>129</v>
      </c>
      <c r="K1577" t="s">
        <v>128</v>
      </c>
      <c r="L1577">
        <v>1296</v>
      </c>
      <c r="N1577">
        <v>1002</v>
      </c>
      <c r="O1577" t="s">
        <v>124</v>
      </c>
      <c r="P1577" t="s">
        <v>124</v>
      </c>
      <c r="Q1577">
        <v>1</v>
      </c>
      <c r="X1577">
        <v>5.7000000000000002E-2</v>
      </c>
      <c r="Y1577">
        <v>200.58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0</v>
      </c>
      <c r="AF1577" t="s">
        <v>3</v>
      </c>
      <c r="AG1577">
        <v>5.7000000000000002E-2</v>
      </c>
      <c r="AH1577">
        <v>2</v>
      </c>
      <c r="AI1577">
        <v>51656651</v>
      </c>
      <c r="AJ1577">
        <v>1370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 x14ac:dyDescent="0.2">
      <c r="A1578">
        <f>ROW(Source!A1058)</f>
        <v>1058</v>
      </c>
      <c r="B1578">
        <v>51656671</v>
      </c>
      <c r="C1578">
        <v>51656663</v>
      </c>
      <c r="D1578">
        <v>49510767</v>
      </c>
      <c r="E1578">
        <v>70</v>
      </c>
      <c r="F1578">
        <v>1</v>
      </c>
      <c r="G1578">
        <v>1</v>
      </c>
      <c r="H1578">
        <v>1</v>
      </c>
      <c r="I1578" t="s">
        <v>953</v>
      </c>
      <c r="J1578" t="s">
        <v>3</v>
      </c>
      <c r="K1578" t="s">
        <v>954</v>
      </c>
      <c r="L1578">
        <v>1191</v>
      </c>
      <c r="N1578">
        <v>1013</v>
      </c>
      <c r="O1578" t="s">
        <v>904</v>
      </c>
      <c r="P1578" t="s">
        <v>904</v>
      </c>
      <c r="Q1578">
        <v>1</v>
      </c>
      <c r="X1578">
        <v>5</v>
      </c>
      <c r="Y1578">
        <v>0</v>
      </c>
      <c r="Z1578">
        <v>0</v>
      </c>
      <c r="AA1578">
        <v>0</v>
      </c>
      <c r="AB1578">
        <v>9.92</v>
      </c>
      <c r="AC1578">
        <v>0</v>
      </c>
      <c r="AD1578">
        <v>1</v>
      </c>
      <c r="AE1578">
        <v>1</v>
      </c>
      <c r="AF1578" t="s">
        <v>3</v>
      </c>
      <c r="AG1578">
        <v>5</v>
      </c>
      <c r="AH1578">
        <v>2</v>
      </c>
      <c r="AI1578">
        <v>51656664</v>
      </c>
      <c r="AJ1578">
        <v>1371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 x14ac:dyDescent="0.2">
      <c r="A1579">
        <f>ROW(Source!A1058)</f>
        <v>1058</v>
      </c>
      <c r="B1579">
        <v>51656672</v>
      </c>
      <c r="C1579">
        <v>51656663</v>
      </c>
      <c r="D1579">
        <v>49510905</v>
      </c>
      <c r="E1579">
        <v>70</v>
      </c>
      <c r="F1579">
        <v>1</v>
      </c>
      <c r="G1579">
        <v>1</v>
      </c>
      <c r="H1579">
        <v>1</v>
      </c>
      <c r="I1579" t="s">
        <v>905</v>
      </c>
      <c r="J1579" t="s">
        <v>3</v>
      </c>
      <c r="K1579" t="s">
        <v>906</v>
      </c>
      <c r="L1579">
        <v>1191</v>
      </c>
      <c r="N1579">
        <v>1013</v>
      </c>
      <c r="O1579" t="s">
        <v>904</v>
      </c>
      <c r="P1579" t="s">
        <v>904</v>
      </c>
      <c r="Q1579">
        <v>1</v>
      </c>
      <c r="X1579">
        <v>0.43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1</v>
      </c>
      <c r="AE1579">
        <v>2</v>
      </c>
      <c r="AF1579" t="s">
        <v>3</v>
      </c>
      <c r="AG1579">
        <v>0.43</v>
      </c>
      <c r="AH1579">
        <v>2</v>
      </c>
      <c r="AI1579">
        <v>51656665</v>
      </c>
      <c r="AJ1579">
        <v>1372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 x14ac:dyDescent="0.2">
      <c r="A1580">
        <f>ROW(Source!A1058)</f>
        <v>1058</v>
      </c>
      <c r="B1580">
        <v>51656673</v>
      </c>
      <c r="C1580">
        <v>51656663</v>
      </c>
      <c r="D1580">
        <v>49673503</v>
      </c>
      <c r="E1580">
        <v>1</v>
      </c>
      <c r="F1580">
        <v>1</v>
      </c>
      <c r="G1580">
        <v>1</v>
      </c>
      <c r="H1580">
        <v>2</v>
      </c>
      <c r="I1580" t="s">
        <v>914</v>
      </c>
      <c r="J1580" t="s">
        <v>915</v>
      </c>
      <c r="K1580" t="s">
        <v>916</v>
      </c>
      <c r="L1580">
        <v>1367</v>
      </c>
      <c r="N1580">
        <v>1011</v>
      </c>
      <c r="O1580" t="s">
        <v>910</v>
      </c>
      <c r="P1580" t="s">
        <v>910</v>
      </c>
      <c r="Q1580">
        <v>1</v>
      </c>
      <c r="X1580">
        <v>0.43</v>
      </c>
      <c r="Y1580">
        <v>0</v>
      </c>
      <c r="Z1580">
        <v>65.709999999999994</v>
      </c>
      <c r="AA1580">
        <v>11.6</v>
      </c>
      <c r="AB1580">
        <v>0</v>
      </c>
      <c r="AC1580">
        <v>0</v>
      </c>
      <c r="AD1580">
        <v>1</v>
      </c>
      <c r="AE1580">
        <v>0</v>
      </c>
      <c r="AF1580" t="s">
        <v>3</v>
      </c>
      <c r="AG1580">
        <v>0.43</v>
      </c>
      <c r="AH1580">
        <v>2</v>
      </c>
      <c r="AI1580">
        <v>51656666</v>
      </c>
      <c r="AJ1580">
        <v>1373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 x14ac:dyDescent="0.2">
      <c r="A1581">
        <f>ROW(Source!A1058)</f>
        <v>1058</v>
      </c>
      <c r="B1581">
        <v>51656674</v>
      </c>
      <c r="C1581">
        <v>51656663</v>
      </c>
      <c r="D1581">
        <v>49523581</v>
      </c>
      <c r="E1581">
        <v>1</v>
      </c>
      <c r="F1581">
        <v>1</v>
      </c>
      <c r="G1581">
        <v>1</v>
      </c>
      <c r="H1581">
        <v>3</v>
      </c>
      <c r="I1581" t="s">
        <v>955</v>
      </c>
      <c r="J1581" t="s">
        <v>956</v>
      </c>
      <c r="K1581" t="s">
        <v>957</v>
      </c>
      <c r="L1581">
        <v>1301</v>
      </c>
      <c r="N1581">
        <v>1003</v>
      </c>
      <c r="O1581" t="s">
        <v>958</v>
      </c>
      <c r="P1581" t="s">
        <v>958</v>
      </c>
      <c r="Q1581">
        <v>1</v>
      </c>
      <c r="X1581">
        <v>20</v>
      </c>
      <c r="Y1581">
        <v>3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0</v>
      </c>
      <c r="AF1581" t="s">
        <v>3</v>
      </c>
      <c r="AG1581">
        <v>20</v>
      </c>
      <c r="AH1581">
        <v>2</v>
      </c>
      <c r="AI1581">
        <v>51656668</v>
      </c>
      <c r="AJ1581">
        <v>1375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 x14ac:dyDescent="0.2">
      <c r="A1582">
        <f>ROW(Source!A1058)</f>
        <v>1058</v>
      </c>
      <c r="B1582">
        <v>51656675</v>
      </c>
      <c r="C1582">
        <v>51656663</v>
      </c>
      <c r="D1582">
        <v>49513635</v>
      </c>
      <c r="E1582">
        <v>70</v>
      </c>
      <c r="F1582">
        <v>1</v>
      </c>
      <c r="G1582">
        <v>1</v>
      </c>
      <c r="H1582">
        <v>3</v>
      </c>
      <c r="I1582" t="s">
        <v>985</v>
      </c>
      <c r="J1582" t="s">
        <v>3</v>
      </c>
      <c r="K1582" t="s">
        <v>986</v>
      </c>
      <c r="L1582">
        <v>1327</v>
      </c>
      <c r="N1582">
        <v>1005</v>
      </c>
      <c r="O1582" t="s">
        <v>52</v>
      </c>
      <c r="P1582" t="s">
        <v>52</v>
      </c>
      <c r="Q1582">
        <v>1</v>
      </c>
      <c r="X1582">
        <v>11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 t="s">
        <v>3</v>
      </c>
      <c r="AG1582">
        <v>11</v>
      </c>
      <c r="AH1582">
        <v>3</v>
      </c>
      <c r="AI1582">
        <v>-1</v>
      </c>
      <c r="AJ1582" t="s">
        <v>3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 x14ac:dyDescent="0.2">
      <c r="A1583">
        <f>ROW(Source!A1058)</f>
        <v>1058</v>
      </c>
      <c r="B1583">
        <v>51656676</v>
      </c>
      <c r="C1583">
        <v>51656663</v>
      </c>
      <c r="D1583">
        <v>49553409</v>
      </c>
      <c r="E1583">
        <v>1</v>
      </c>
      <c r="F1583">
        <v>1</v>
      </c>
      <c r="G1583">
        <v>1</v>
      </c>
      <c r="H1583">
        <v>3</v>
      </c>
      <c r="I1583" t="s">
        <v>122</v>
      </c>
      <c r="J1583" t="s">
        <v>125</v>
      </c>
      <c r="K1583" t="s">
        <v>123</v>
      </c>
      <c r="L1583">
        <v>1296</v>
      </c>
      <c r="N1583">
        <v>1002</v>
      </c>
      <c r="O1583" t="s">
        <v>124</v>
      </c>
      <c r="P1583" t="s">
        <v>124</v>
      </c>
      <c r="Q1583">
        <v>1</v>
      </c>
      <c r="X1583">
        <v>1.5</v>
      </c>
      <c r="Y1583">
        <v>65.58</v>
      </c>
      <c r="Z1583">
        <v>0</v>
      </c>
      <c r="AA1583">
        <v>0</v>
      </c>
      <c r="AB1583">
        <v>0</v>
      </c>
      <c r="AC1583">
        <v>0</v>
      </c>
      <c r="AD1583">
        <v>1</v>
      </c>
      <c r="AE1583">
        <v>0</v>
      </c>
      <c r="AF1583" t="s">
        <v>3</v>
      </c>
      <c r="AG1583">
        <v>1.5</v>
      </c>
      <c r="AH1583">
        <v>2</v>
      </c>
      <c r="AI1583">
        <v>51656669</v>
      </c>
      <c r="AJ1583">
        <v>1376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 x14ac:dyDescent="0.2">
      <c r="A1584">
        <f>ROW(Source!A1058)</f>
        <v>1058</v>
      </c>
      <c r="B1584">
        <v>51656677</v>
      </c>
      <c r="C1584">
        <v>51656663</v>
      </c>
      <c r="D1584">
        <v>49554226</v>
      </c>
      <c r="E1584">
        <v>1</v>
      </c>
      <c r="F1584">
        <v>1</v>
      </c>
      <c r="G1584">
        <v>1</v>
      </c>
      <c r="H1584">
        <v>3</v>
      </c>
      <c r="I1584" t="s">
        <v>987</v>
      </c>
      <c r="J1584" t="s">
        <v>988</v>
      </c>
      <c r="K1584" t="s">
        <v>989</v>
      </c>
      <c r="L1584">
        <v>1296</v>
      </c>
      <c r="N1584">
        <v>1002</v>
      </c>
      <c r="O1584" t="s">
        <v>124</v>
      </c>
      <c r="P1584" t="s">
        <v>124</v>
      </c>
      <c r="Q1584">
        <v>1</v>
      </c>
      <c r="X1584">
        <v>0</v>
      </c>
      <c r="Y1584">
        <v>269.51</v>
      </c>
      <c r="Z1584">
        <v>0</v>
      </c>
      <c r="AA1584">
        <v>0</v>
      </c>
      <c r="AB1584">
        <v>0</v>
      </c>
      <c r="AC1584">
        <v>1</v>
      </c>
      <c r="AD1584">
        <v>0</v>
      </c>
      <c r="AE1584">
        <v>0</v>
      </c>
      <c r="AF1584" t="s">
        <v>3</v>
      </c>
      <c r="AG1584">
        <v>0</v>
      </c>
      <c r="AH1584">
        <v>3</v>
      </c>
      <c r="AI1584">
        <v>-1</v>
      </c>
      <c r="AJ1584" t="s">
        <v>3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 x14ac:dyDescent="0.2">
      <c r="A1585">
        <f>ROW(Source!A1058)</f>
        <v>1058</v>
      </c>
      <c r="B1585">
        <v>51656678</v>
      </c>
      <c r="C1585">
        <v>51656663</v>
      </c>
      <c r="D1585">
        <v>49555331</v>
      </c>
      <c r="E1585">
        <v>1</v>
      </c>
      <c r="F1585">
        <v>1</v>
      </c>
      <c r="G1585">
        <v>1</v>
      </c>
      <c r="H1585">
        <v>3</v>
      </c>
      <c r="I1585" t="s">
        <v>127</v>
      </c>
      <c r="J1585" t="s">
        <v>129</v>
      </c>
      <c r="K1585" t="s">
        <v>128</v>
      </c>
      <c r="L1585">
        <v>1296</v>
      </c>
      <c r="N1585">
        <v>1002</v>
      </c>
      <c r="O1585" t="s">
        <v>124</v>
      </c>
      <c r="P1585" t="s">
        <v>124</v>
      </c>
      <c r="Q1585">
        <v>1</v>
      </c>
      <c r="X1585">
        <v>5.7000000000000002E-2</v>
      </c>
      <c r="Y1585">
        <v>200.58</v>
      </c>
      <c r="Z1585">
        <v>0</v>
      </c>
      <c r="AA1585">
        <v>0</v>
      </c>
      <c r="AB1585">
        <v>0</v>
      </c>
      <c r="AC1585">
        <v>0</v>
      </c>
      <c r="AD1585">
        <v>1</v>
      </c>
      <c r="AE1585">
        <v>0</v>
      </c>
      <c r="AF1585" t="s">
        <v>3</v>
      </c>
      <c r="AG1585">
        <v>5.7000000000000002E-2</v>
      </c>
      <c r="AH1585">
        <v>2</v>
      </c>
      <c r="AI1585">
        <v>51656670</v>
      </c>
      <c r="AJ1585">
        <v>1377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 x14ac:dyDescent="0.2">
      <c r="A1586">
        <f>ROW(Source!A1097)</f>
        <v>1097</v>
      </c>
      <c r="B1586">
        <v>51656691</v>
      </c>
      <c r="C1586">
        <v>51656682</v>
      </c>
      <c r="D1586">
        <v>49510757</v>
      </c>
      <c r="E1586">
        <v>70</v>
      </c>
      <c r="F1586">
        <v>1</v>
      </c>
      <c r="G1586">
        <v>1</v>
      </c>
      <c r="H1586">
        <v>1</v>
      </c>
      <c r="I1586" t="s">
        <v>902</v>
      </c>
      <c r="J1586" t="s">
        <v>3</v>
      </c>
      <c r="K1586" t="s">
        <v>903</v>
      </c>
      <c r="L1586">
        <v>1191</v>
      </c>
      <c r="N1586">
        <v>1013</v>
      </c>
      <c r="O1586" t="s">
        <v>904</v>
      </c>
      <c r="P1586" t="s">
        <v>904</v>
      </c>
      <c r="Q1586">
        <v>1</v>
      </c>
      <c r="X1586">
        <v>3.65</v>
      </c>
      <c r="Y1586">
        <v>0</v>
      </c>
      <c r="Z1586">
        <v>0</v>
      </c>
      <c r="AA1586">
        <v>0</v>
      </c>
      <c r="AB1586">
        <v>9.6199999999999992</v>
      </c>
      <c r="AC1586">
        <v>0</v>
      </c>
      <c r="AD1586">
        <v>1</v>
      </c>
      <c r="AE1586">
        <v>1</v>
      </c>
      <c r="AF1586" t="s">
        <v>20</v>
      </c>
      <c r="AG1586">
        <v>3.8325</v>
      </c>
      <c r="AH1586">
        <v>2</v>
      </c>
      <c r="AI1586">
        <v>51656683</v>
      </c>
      <c r="AJ1586">
        <v>1378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 x14ac:dyDescent="0.2">
      <c r="A1587">
        <f>ROW(Source!A1097)</f>
        <v>1097</v>
      </c>
      <c r="B1587">
        <v>51656692</v>
      </c>
      <c r="C1587">
        <v>51656682</v>
      </c>
      <c r="D1587">
        <v>49510905</v>
      </c>
      <c r="E1587">
        <v>70</v>
      </c>
      <c r="F1587">
        <v>1</v>
      </c>
      <c r="G1587">
        <v>1</v>
      </c>
      <c r="H1587">
        <v>1</v>
      </c>
      <c r="I1587" t="s">
        <v>905</v>
      </c>
      <c r="J1587" t="s">
        <v>3</v>
      </c>
      <c r="K1587" t="s">
        <v>906</v>
      </c>
      <c r="L1587">
        <v>1191</v>
      </c>
      <c r="N1587">
        <v>1013</v>
      </c>
      <c r="O1587" t="s">
        <v>904</v>
      </c>
      <c r="P1587" t="s">
        <v>904</v>
      </c>
      <c r="Q1587">
        <v>1</v>
      </c>
      <c r="X1587">
        <v>0.05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2</v>
      </c>
      <c r="AF1587" t="s">
        <v>20</v>
      </c>
      <c r="AG1587">
        <v>5.2500000000000005E-2</v>
      </c>
      <c r="AH1587">
        <v>2</v>
      </c>
      <c r="AI1587">
        <v>51656684</v>
      </c>
      <c r="AJ1587">
        <v>1379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 x14ac:dyDescent="0.2">
      <c r="A1588">
        <f>ROW(Source!A1097)</f>
        <v>1097</v>
      </c>
      <c r="B1588">
        <v>51656693</v>
      </c>
      <c r="C1588">
        <v>51656682</v>
      </c>
      <c r="D1588">
        <v>49672573</v>
      </c>
      <c r="E1588">
        <v>1</v>
      </c>
      <c r="F1588">
        <v>1</v>
      </c>
      <c r="G1588">
        <v>1</v>
      </c>
      <c r="H1588">
        <v>2</v>
      </c>
      <c r="I1588" t="s">
        <v>907</v>
      </c>
      <c r="J1588" t="s">
        <v>908</v>
      </c>
      <c r="K1588" t="s">
        <v>909</v>
      </c>
      <c r="L1588">
        <v>1367</v>
      </c>
      <c r="N1588">
        <v>1011</v>
      </c>
      <c r="O1588" t="s">
        <v>910</v>
      </c>
      <c r="P1588" t="s">
        <v>910</v>
      </c>
      <c r="Q1588">
        <v>1</v>
      </c>
      <c r="X1588">
        <v>0.01</v>
      </c>
      <c r="Y1588">
        <v>0</v>
      </c>
      <c r="Z1588">
        <v>115.4</v>
      </c>
      <c r="AA1588">
        <v>13.5</v>
      </c>
      <c r="AB1588">
        <v>0</v>
      </c>
      <c r="AC1588">
        <v>0</v>
      </c>
      <c r="AD1588">
        <v>1</v>
      </c>
      <c r="AE1588">
        <v>0</v>
      </c>
      <c r="AF1588" t="s">
        <v>20</v>
      </c>
      <c r="AG1588">
        <v>1.0500000000000001E-2</v>
      </c>
      <c r="AH1588">
        <v>2</v>
      </c>
      <c r="AI1588">
        <v>51656685</v>
      </c>
      <c r="AJ1588">
        <v>1380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 x14ac:dyDescent="0.2">
      <c r="A1589">
        <f>ROW(Source!A1097)</f>
        <v>1097</v>
      </c>
      <c r="B1589">
        <v>51656694</v>
      </c>
      <c r="C1589">
        <v>51656682</v>
      </c>
      <c r="D1589">
        <v>49672695</v>
      </c>
      <c r="E1589">
        <v>1</v>
      </c>
      <c r="F1589">
        <v>1</v>
      </c>
      <c r="G1589">
        <v>1</v>
      </c>
      <c r="H1589">
        <v>2</v>
      </c>
      <c r="I1589" t="s">
        <v>911</v>
      </c>
      <c r="J1589" t="s">
        <v>912</v>
      </c>
      <c r="K1589" t="s">
        <v>913</v>
      </c>
      <c r="L1589">
        <v>1367</v>
      </c>
      <c r="N1589">
        <v>1011</v>
      </c>
      <c r="O1589" t="s">
        <v>910</v>
      </c>
      <c r="P1589" t="s">
        <v>910</v>
      </c>
      <c r="Q1589">
        <v>1</v>
      </c>
      <c r="X1589">
        <v>0.91</v>
      </c>
      <c r="Y1589">
        <v>0</v>
      </c>
      <c r="Z1589">
        <v>3.12</v>
      </c>
      <c r="AA1589">
        <v>0</v>
      </c>
      <c r="AB1589">
        <v>0</v>
      </c>
      <c r="AC1589">
        <v>0</v>
      </c>
      <c r="AD1589">
        <v>1</v>
      </c>
      <c r="AE1589">
        <v>0</v>
      </c>
      <c r="AF1589" t="s">
        <v>20</v>
      </c>
      <c r="AG1589">
        <v>0.95550000000000013</v>
      </c>
      <c r="AH1589">
        <v>2</v>
      </c>
      <c r="AI1589">
        <v>51656686</v>
      </c>
      <c r="AJ1589">
        <v>1381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 x14ac:dyDescent="0.2">
      <c r="A1590">
        <f>ROW(Source!A1097)</f>
        <v>1097</v>
      </c>
      <c r="B1590">
        <v>51656695</v>
      </c>
      <c r="C1590">
        <v>51656682</v>
      </c>
      <c r="D1590">
        <v>49673503</v>
      </c>
      <c r="E1590">
        <v>1</v>
      </c>
      <c r="F1590">
        <v>1</v>
      </c>
      <c r="G1590">
        <v>1</v>
      </c>
      <c r="H1590">
        <v>2</v>
      </c>
      <c r="I1590" t="s">
        <v>914</v>
      </c>
      <c r="J1590" t="s">
        <v>915</v>
      </c>
      <c r="K1590" t="s">
        <v>916</v>
      </c>
      <c r="L1590">
        <v>1367</v>
      </c>
      <c r="N1590">
        <v>1011</v>
      </c>
      <c r="O1590" t="s">
        <v>910</v>
      </c>
      <c r="P1590" t="s">
        <v>910</v>
      </c>
      <c r="Q1590">
        <v>1</v>
      </c>
      <c r="X1590">
        <v>0.04</v>
      </c>
      <c r="Y1590">
        <v>0</v>
      </c>
      <c r="Z1590">
        <v>65.709999999999994</v>
      </c>
      <c r="AA1590">
        <v>11.6</v>
      </c>
      <c r="AB1590">
        <v>0</v>
      </c>
      <c r="AC1590">
        <v>0</v>
      </c>
      <c r="AD1590">
        <v>1</v>
      </c>
      <c r="AE1590">
        <v>0</v>
      </c>
      <c r="AF1590" t="s">
        <v>20</v>
      </c>
      <c r="AG1590">
        <v>4.2000000000000003E-2</v>
      </c>
      <c r="AH1590">
        <v>2</v>
      </c>
      <c r="AI1590">
        <v>51656687</v>
      </c>
      <c r="AJ1590">
        <v>1382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 x14ac:dyDescent="0.2">
      <c r="A1591">
        <f>ROW(Source!A1097)</f>
        <v>1097</v>
      </c>
      <c r="B1591">
        <v>51656696</v>
      </c>
      <c r="C1591">
        <v>51656682</v>
      </c>
      <c r="D1591">
        <v>49525488</v>
      </c>
      <c r="E1591">
        <v>1</v>
      </c>
      <c r="F1591">
        <v>1</v>
      </c>
      <c r="G1591">
        <v>1</v>
      </c>
      <c r="H1591">
        <v>3</v>
      </c>
      <c r="I1591" t="s">
        <v>917</v>
      </c>
      <c r="J1591" t="s">
        <v>918</v>
      </c>
      <c r="K1591" t="s">
        <v>919</v>
      </c>
      <c r="L1591">
        <v>1346</v>
      </c>
      <c r="N1591">
        <v>1009</v>
      </c>
      <c r="O1591" t="s">
        <v>920</v>
      </c>
      <c r="P1591" t="s">
        <v>920</v>
      </c>
      <c r="Q1591">
        <v>1</v>
      </c>
      <c r="X1591">
        <v>0.02</v>
      </c>
      <c r="Y1591">
        <v>9.0399999999999991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0.02</v>
      </c>
      <c r="AH1591">
        <v>2</v>
      </c>
      <c r="AI1591">
        <v>51656688</v>
      </c>
      <c r="AJ1591">
        <v>1383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 x14ac:dyDescent="0.2">
      <c r="A1592">
        <f>ROW(Source!A1097)</f>
        <v>1097</v>
      </c>
      <c r="B1592">
        <v>51656697</v>
      </c>
      <c r="C1592">
        <v>51656682</v>
      </c>
      <c r="D1592">
        <v>49526492</v>
      </c>
      <c r="E1592">
        <v>1</v>
      </c>
      <c r="F1592">
        <v>1</v>
      </c>
      <c r="G1592">
        <v>1</v>
      </c>
      <c r="H1592">
        <v>3</v>
      </c>
      <c r="I1592" t="s">
        <v>921</v>
      </c>
      <c r="J1592" t="s">
        <v>922</v>
      </c>
      <c r="K1592" t="s">
        <v>923</v>
      </c>
      <c r="L1592">
        <v>1346</v>
      </c>
      <c r="N1592">
        <v>1009</v>
      </c>
      <c r="O1592" t="s">
        <v>920</v>
      </c>
      <c r="P1592" t="s">
        <v>920</v>
      </c>
      <c r="Q1592">
        <v>1</v>
      </c>
      <c r="X1592">
        <v>0.08</v>
      </c>
      <c r="Y1592">
        <v>23.09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0.08</v>
      </c>
      <c r="AH1592">
        <v>2</v>
      </c>
      <c r="AI1592">
        <v>51656689</v>
      </c>
      <c r="AJ1592">
        <v>1384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 x14ac:dyDescent="0.2">
      <c r="A1593">
        <f>ROW(Source!A1099)</f>
        <v>1099</v>
      </c>
      <c r="B1593">
        <v>51656710</v>
      </c>
      <c r="C1593">
        <v>51656699</v>
      </c>
      <c r="D1593">
        <v>49510723</v>
      </c>
      <c r="E1593">
        <v>70</v>
      </c>
      <c r="F1593">
        <v>1</v>
      </c>
      <c r="G1593">
        <v>1</v>
      </c>
      <c r="H1593">
        <v>1</v>
      </c>
      <c r="I1593" t="s">
        <v>924</v>
      </c>
      <c r="J1593" t="s">
        <v>3</v>
      </c>
      <c r="K1593" t="s">
        <v>925</v>
      </c>
      <c r="L1593">
        <v>1191</v>
      </c>
      <c r="N1593">
        <v>1013</v>
      </c>
      <c r="O1593" t="s">
        <v>904</v>
      </c>
      <c r="P1593" t="s">
        <v>904</v>
      </c>
      <c r="Q1593">
        <v>1</v>
      </c>
      <c r="X1593">
        <v>1.07</v>
      </c>
      <c r="Y1593">
        <v>0</v>
      </c>
      <c r="Z1593">
        <v>0</v>
      </c>
      <c r="AA1593">
        <v>0</v>
      </c>
      <c r="AB1593">
        <v>8.9700000000000006</v>
      </c>
      <c r="AC1593">
        <v>0</v>
      </c>
      <c r="AD1593">
        <v>1</v>
      </c>
      <c r="AE1593">
        <v>1</v>
      </c>
      <c r="AF1593" t="s">
        <v>20</v>
      </c>
      <c r="AG1593">
        <v>1.1235000000000002</v>
      </c>
      <c r="AH1593">
        <v>2</v>
      </c>
      <c r="AI1593">
        <v>51656700</v>
      </c>
      <c r="AJ1593">
        <v>1386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 x14ac:dyDescent="0.2">
      <c r="A1594">
        <f>ROW(Source!A1099)</f>
        <v>1099</v>
      </c>
      <c r="B1594">
        <v>51656711</v>
      </c>
      <c r="C1594">
        <v>51656699</v>
      </c>
      <c r="D1594">
        <v>49510905</v>
      </c>
      <c r="E1594">
        <v>70</v>
      </c>
      <c r="F1594">
        <v>1</v>
      </c>
      <c r="G1594">
        <v>1</v>
      </c>
      <c r="H1594">
        <v>1</v>
      </c>
      <c r="I1594" t="s">
        <v>905</v>
      </c>
      <c r="J1594" t="s">
        <v>3</v>
      </c>
      <c r="K1594" t="s">
        <v>906</v>
      </c>
      <c r="L1594">
        <v>1191</v>
      </c>
      <c r="N1594">
        <v>1013</v>
      </c>
      <c r="O1594" t="s">
        <v>904</v>
      </c>
      <c r="P1594" t="s">
        <v>904</v>
      </c>
      <c r="Q1594">
        <v>1</v>
      </c>
      <c r="X1594">
        <v>0.01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2</v>
      </c>
      <c r="AF1594" t="s">
        <v>20</v>
      </c>
      <c r="AG1594">
        <v>1.0500000000000001E-2</v>
      </c>
      <c r="AH1594">
        <v>2</v>
      </c>
      <c r="AI1594">
        <v>51656701</v>
      </c>
      <c r="AJ1594">
        <v>1387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 x14ac:dyDescent="0.2">
      <c r="A1595">
        <f>ROW(Source!A1099)</f>
        <v>1099</v>
      </c>
      <c r="B1595">
        <v>51656712</v>
      </c>
      <c r="C1595">
        <v>51656699</v>
      </c>
      <c r="D1595">
        <v>49673503</v>
      </c>
      <c r="E1595">
        <v>1</v>
      </c>
      <c r="F1595">
        <v>1</v>
      </c>
      <c r="G1595">
        <v>1</v>
      </c>
      <c r="H1595">
        <v>2</v>
      </c>
      <c r="I1595" t="s">
        <v>914</v>
      </c>
      <c r="J1595" t="s">
        <v>915</v>
      </c>
      <c r="K1595" t="s">
        <v>916</v>
      </c>
      <c r="L1595">
        <v>1367</v>
      </c>
      <c r="N1595">
        <v>1011</v>
      </c>
      <c r="O1595" t="s">
        <v>910</v>
      </c>
      <c r="P1595" t="s">
        <v>910</v>
      </c>
      <c r="Q1595">
        <v>1</v>
      </c>
      <c r="X1595">
        <v>0.01</v>
      </c>
      <c r="Y1595">
        <v>0</v>
      </c>
      <c r="Z1595">
        <v>65.709999999999994</v>
      </c>
      <c r="AA1595">
        <v>11.6</v>
      </c>
      <c r="AB1595">
        <v>0</v>
      </c>
      <c r="AC1595">
        <v>0</v>
      </c>
      <c r="AD1595">
        <v>1</v>
      </c>
      <c r="AE1595">
        <v>0</v>
      </c>
      <c r="AF1595" t="s">
        <v>20</v>
      </c>
      <c r="AG1595">
        <v>1.0500000000000001E-2</v>
      </c>
      <c r="AH1595">
        <v>2</v>
      </c>
      <c r="AI1595">
        <v>51656702</v>
      </c>
      <c r="AJ1595">
        <v>1388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 x14ac:dyDescent="0.2">
      <c r="A1596">
        <f>ROW(Source!A1099)</f>
        <v>1099</v>
      </c>
      <c r="B1596">
        <v>51656713</v>
      </c>
      <c r="C1596">
        <v>51656699</v>
      </c>
      <c r="D1596">
        <v>49673715</v>
      </c>
      <c r="E1596">
        <v>1</v>
      </c>
      <c r="F1596">
        <v>1</v>
      </c>
      <c r="G1596">
        <v>1</v>
      </c>
      <c r="H1596">
        <v>2</v>
      </c>
      <c r="I1596" t="s">
        <v>926</v>
      </c>
      <c r="J1596" t="s">
        <v>927</v>
      </c>
      <c r="K1596" t="s">
        <v>928</v>
      </c>
      <c r="L1596">
        <v>1367</v>
      </c>
      <c r="N1596">
        <v>1011</v>
      </c>
      <c r="O1596" t="s">
        <v>910</v>
      </c>
      <c r="P1596" t="s">
        <v>910</v>
      </c>
      <c r="Q1596">
        <v>1</v>
      </c>
      <c r="X1596">
        <v>0.1</v>
      </c>
      <c r="Y1596">
        <v>0</v>
      </c>
      <c r="Z1596">
        <v>8.1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20</v>
      </c>
      <c r="AG1596">
        <v>0.10500000000000001</v>
      </c>
      <c r="AH1596">
        <v>2</v>
      </c>
      <c r="AI1596">
        <v>51656703</v>
      </c>
      <c r="AJ1596">
        <v>1389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 x14ac:dyDescent="0.2">
      <c r="A1597">
        <f>ROW(Source!A1099)</f>
        <v>1099</v>
      </c>
      <c r="B1597">
        <v>51656714</v>
      </c>
      <c r="C1597">
        <v>51656699</v>
      </c>
      <c r="D1597">
        <v>49523218</v>
      </c>
      <c r="E1597">
        <v>1</v>
      </c>
      <c r="F1597">
        <v>1</v>
      </c>
      <c r="G1597">
        <v>1</v>
      </c>
      <c r="H1597">
        <v>3</v>
      </c>
      <c r="I1597" t="s">
        <v>42</v>
      </c>
      <c r="J1597" t="s">
        <v>45</v>
      </c>
      <c r="K1597" t="s">
        <v>43</v>
      </c>
      <c r="L1597">
        <v>1374</v>
      </c>
      <c r="N1597">
        <v>1013</v>
      </c>
      <c r="O1597" t="s">
        <v>44</v>
      </c>
      <c r="P1597" t="s">
        <v>44</v>
      </c>
      <c r="Q1597">
        <v>1</v>
      </c>
      <c r="X1597">
        <v>0.1</v>
      </c>
      <c r="Y1597">
        <v>1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 t="s">
        <v>3</v>
      </c>
      <c r="AG1597">
        <v>0.1</v>
      </c>
      <c r="AH1597">
        <v>2</v>
      </c>
      <c r="AI1597">
        <v>51656704</v>
      </c>
      <c r="AJ1597">
        <v>1390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 x14ac:dyDescent="0.2">
      <c r="A1598">
        <f>ROW(Source!A1099)</f>
        <v>1099</v>
      </c>
      <c r="B1598">
        <v>51656715</v>
      </c>
      <c r="C1598">
        <v>51656699</v>
      </c>
      <c r="D1598">
        <v>49524301</v>
      </c>
      <c r="E1598">
        <v>1</v>
      </c>
      <c r="F1598">
        <v>1</v>
      </c>
      <c r="G1598">
        <v>1</v>
      </c>
      <c r="H1598">
        <v>3</v>
      </c>
      <c r="I1598" t="s">
        <v>929</v>
      </c>
      <c r="J1598" t="s">
        <v>930</v>
      </c>
      <c r="K1598" t="s">
        <v>931</v>
      </c>
      <c r="L1598">
        <v>1348</v>
      </c>
      <c r="N1598">
        <v>1009</v>
      </c>
      <c r="O1598" t="s">
        <v>105</v>
      </c>
      <c r="P1598" t="s">
        <v>105</v>
      </c>
      <c r="Q1598">
        <v>1000</v>
      </c>
      <c r="X1598">
        <v>1.0000000000000001E-5</v>
      </c>
      <c r="Y1598">
        <v>10362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1.0000000000000001E-5</v>
      </c>
      <c r="AH1598">
        <v>2</v>
      </c>
      <c r="AI1598">
        <v>51656705</v>
      </c>
      <c r="AJ1598">
        <v>1391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 x14ac:dyDescent="0.2">
      <c r="A1599">
        <f>ROW(Source!A1099)</f>
        <v>1099</v>
      </c>
      <c r="B1599">
        <v>51656716</v>
      </c>
      <c r="C1599">
        <v>51656699</v>
      </c>
      <c r="D1599">
        <v>49525498</v>
      </c>
      <c r="E1599">
        <v>1</v>
      </c>
      <c r="F1599">
        <v>1</v>
      </c>
      <c r="G1599">
        <v>1</v>
      </c>
      <c r="H1599">
        <v>3</v>
      </c>
      <c r="I1599" t="s">
        <v>932</v>
      </c>
      <c r="J1599" t="s">
        <v>933</v>
      </c>
      <c r="K1599" t="s">
        <v>934</v>
      </c>
      <c r="L1599">
        <v>1348</v>
      </c>
      <c r="N1599">
        <v>1009</v>
      </c>
      <c r="O1599" t="s">
        <v>105</v>
      </c>
      <c r="P1599" t="s">
        <v>105</v>
      </c>
      <c r="Q1599">
        <v>1000</v>
      </c>
      <c r="X1599">
        <v>8.0000000000000007E-5</v>
      </c>
      <c r="Y1599">
        <v>12430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 t="s">
        <v>3</v>
      </c>
      <c r="AG1599">
        <v>8.0000000000000007E-5</v>
      </c>
      <c r="AH1599">
        <v>2</v>
      </c>
      <c r="AI1599">
        <v>51656706</v>
      </c>
      <c r="AJ1599">
        <v>1392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 x14ac:dyDescent="0.2">
      <c r="A1600">
        <f>ROW(Source!A1099)</f>
        <v>1099</v>
      </c>
      <c r="B1600">
        <v>51656717</v>
      </c>
      <c r="C1600">
        <v>51656699</v>
      </c>
      <c r="D1600">
        <v>49543539</v>
      </c>
      <c r="E1600">
        <v>1</v>
      </c>
      <c r="F1600">
        <v>1</v>
      </c>
      <c r="G1600">
        <v>1</v>
      </c>
      <c r="H1600">
        <v>3</v>
      </c>
      <c r="I1600" t="s">
        <v>935</v>
      </c>
      <c r="J1600" t="s">
        <v>936</v>
      </c>
      <c r="K1600" t="s">
        <v>937</v>
      </c>
      <c r="L1600">
        <v>1348</v>
      </c>
      <c r="N1600">
        <v>1009</v>
      </c>
      <c r="O1600" t="s">
        <v>105</v>
      </c>
      <c r="P1600" t="s">
        <v>105</v>
      </c>
      <c r="Q1600">
        <v>1000</v>
      </c>
      <c r="X1600">
        <v>4.2999999999999999E-4</v>
      </c>
      <c r="Y1600">
        <v>6508.75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4.2999999999999999E-4</v>
      </c>
      <c r="AH1600">
        <v>2</v>
      </c>
      <c r="AI1600">
        <v>51656707</v>
      </c>
      <c r="AJ1600">
        <v>1393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 x14ac:dyDescent="0.2">
      <c r="A1601">
        <f>ROW(Source!A1099)</f>
        <v>1099</v>
      </c>
      <c r="B1601">
        <v>51656718</v>
      </c>
      <c r="C1601">
        <v>51656699</v>
      </c>
      <c r="D1601">
        <v>49565711</v>
      </c>
      <c r="E1601">
        <v>1</v>
      </c>
      <c r="F1601">
        <v>1</v>
      </c>
      <c r="G1601">
        <v>1</v>
      </c>
      <c r="H1601">
        <v>3</v>
      </c>
      <c r="I1601" t="s">
        <v>50</v>
      </c>
      <c r="J1601" t="s">
        <v>53</v>
      </c>
      <c r="K1601" t="s">
        <v>51</v>
      </c>
      <c r="L1601">
        <v>1327</v>
      </c>
      <c r="N1601">
        <v>1005</v>
      </c>
      <c r="O1601" t="s">
        <v>52</v>
      </c>
      <c r="P1601" t="s">
        <v>52</v>
      </c>
      <c r="Q1601">
        <v>1</v>
      </c>
      <c r="X1601">
        <v>0.04</v>
      </c>
      <c r="Y1601">
        <v>926</v>
      </c>
      <c r="Z1601">
        <v>0</v>
      </c>
      <c r="AA1601">
        <v>0</v>
      </c>
      <c r="AB1601">
        <v>0</v>
      </c>
      <c r="AC1601">
        <v>0</v>
      </c>
      <c r="AD1601">
        <v>1</v>
      </c>
      <c r="AE1601">
        <v>0</v>
      </c>
      <c r="AF1601" t="s">
        <v>3</v>
      </c>
      <c r="AG1601">
        <v>0.04</v>
      </c>
      <c r="AH1601">
        <v>2</v>
      </c>
      <c r="AI1601">
        <v>51656709</v>
      </c>
      <c r="AJ1601">
        <v>1394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 x14ac:dyDescent="0.2">
      <c r="A1602">
        <f>ROW(Source!A1103)</f>
        <v>1103</v>
      </c>
      <c r="B1602">
        <v>51656733</v>
      </c>
      <c r="C1602">
        <v>51656722</v>
      </c>
      <c r="D1602">
        <v>49510723</v>
      </c>
      <c r="E1602">
        <v>70</v>
      </c>
      <c r="F1602">
        <v>1</v>
      </c>
      <c r="G1602">
        <v>1</v>
      </c>
      <c r="H1602">
        <v>1</v>
      </c>
      <c r="I1602" t="s">
        <v>924</v>
      </c>
      <c r="J1602" t="s">
        <v>3</v>
      </c>
      <c r="K1602" t="s">
        <v>925</v>
      </c>
      <c r="L1602">
        <v>1191</v>
      </c>
      <c r="N1602">
        <v>1013</v>
      </c>
      <c r="O1602" t="s">
        <v>904</v>
      </c>
      <c r="P1602" t="s">
        <v>904</v>
      </c>
      <c r="Q1602">
        <v>1</v>
      </c>
      <c r="X1602">
        <v>1.07</v>
      </c>
      <c r="Y1602">
        <v>0</v>
      </c>
      <c r="Z1602">
        <v>0</v>
      </c>
      <c r="AA1602">
        <v>0</v>
      </c>
      <c r="AB1602">
        <v>8.9700000000000006</v>
      </c>
      <c r="AC1602">
        <v>0</v>
      </c>
      <c r="AD1602">
        <v>1</v>
      </c>
      <c r="AE1602">
        <v>1</v>
      </c>
      <c r="AF1602" t="s">
        <v>20</v>
      </c>
      <c r="AG1602">
        <v>1.1235000000000002</v>
      </c>
      <c r="AH1602">
        <v>2</v>
      </c>
      <c r="AI1602">
        <v>51656723</v>
      </c>
      <c r="AJ1602">
        <v>1396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 x14ac:dyDescent="0.2">
      <c r="A1603">
        <f>ROW(Source!A1103)</f>
        <v>1103</v>
      </c>
      <c r="B1603">
        <v>51656734</v>
      </c>
      <c r="C1603">
        <v>51656722</v>
      </c>
      <c r="D1603">
        <v>49510905</v>
      </c>
      <c r="E1603">
        <v>70</v>
      </c>
      <c r="F1603">
        <v>1</v>
      </c>
      <c r="G1603">
        <v>1</v>
      </c>
      <c r="H1603">
        <v>1</v>
      </c>
      <c r="I1603" t="s">
        <v>905</v>
      </c>
      <c r="J1603" t="s">
        <v>3</v>
      </c>
      <c r="K1603" t="s">
        <v>906</v>
      </c>
      <c r="L1603">
        <v>1191</v>
      </c>
      <c r="N1603">
        <v>1013</v>
      </c>
      <c r="O1603" t="s">
        <v>904</v>
      </c>
      <c r="P1603" t="s">
        <v>904</v>
      </c>
      <c r="Q1603">
        <v>1</v>
      </c>
      <c r="X1603">
        <v>0.01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1</v>
      </c>
      <c r="AE1603">
        <v>2</v>
      </c>
      <c r="AF1603" t="s">
        <v>20</v>
      </c>
      <c r="AG1603">
        <v>1.0500000000000001E-2</v>
      </c>
      <c r="AH1603">
        <v>2</v>
      </c>
      <c r="AI1603">
        <v>51656724</v>
      </c>
      <c r="AJ1603">
        <v>1397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 x14ac:dyDescent="0.2">
      <c r="A1604">
        <f>ROW(Source!A1103)</f>
        <v>1103</v>
      </c>
      <c r="B1604">
        <v>51656735</v>
      </c>
      <c r="C1604">
        <v>51656722</v>
      </c>
      <c r="D1604">
        <v>49673503</v>
      </c>
      <c r="E1604">
        <v>1</v>
      </c>
      <c r="F1604">
        <v>1</v>
      </c>
      <c r="G1604">
        <v>1</v>
      </c>
      <c r="H1604">
        <v>2</v>
      </c>
      <c r="I1604" t="s">
        <v>914</v>
      </c>
      <c r="J1604" t="s">
        <v>915</v>
      </c>
      <c r="K1604" t="s">
        <v>916</v>
      </c>
      <c r="L1604">
        <v>1367</v>
      </c>
      <c r="N1604">
        <v>1011</v>
      </c>
      <c r="O1604" t="s">
        <v>910</v>
      </c>
      <c r="P1604" t="s">
        <v>910</v>
      </c>
      <c r="Q1604">
        <v>1</v>
      </c>
      <c r="X1604">
        <v>0.01</v>
      </c>
      <c r="Y1604">
        <v>0</v>
      </c>
      <c r="Z1604">
        <v>65.709999999999994</v>
      </c>
      <c r="AA1604">
        <v>11.6</v>
      </c>
      <c r="AB1604">
        <v>0</v>
      </c>
      <c r="AC1604">
        <v>0</v>
      </c>
      <c r="AD1604">
        <v>1</v>
      </c>
      <c r="AE1604">
        <v>0</v>
      </c>
      <c r="AF1604" t="s">
        <v>20</v>
      </c>
      <c r="AG1604">
        <v>1.0500000000000001E-2</v>
      </c>
      <c r="AH1604">
        <v>2</v>
      </c>
      <c r="AI1604">
        <v>51656725</v>
      </c>
      <c r="AJ1604">
        <v>1398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 x14ac:dyDescent="0.2">
      <c r="A1605">
        <f>ROW(Source!A1103)</f>
        <v>1103</v>
      </c>
      <c r="B1605">
        <v>51656736</v>
      </c>
      <c r="C1605">
        <v>51656722</v>
      </c>
      <c r="D1605">
        <v>49673715</v>
      </c>
      <c r="E1605">
        <v>1</v>
      </c>
      <c r="F1605">
        <v>1</v>
      </c>
      <c r="G1605">
        <v>1</v>
      </c>
      <c r="H1605">
        <v>2</v>
      </c>
      <c r="I1605" t="s">
        <v>926</v>
      </c>
      <c r="J1605" t="s">
        <v>927</v>
      </c>
      <c r="K1605" t="s">
        <v>928</v>
      </c>
      <c r="L1605">
        <v>1367</v>
      </c>
      <c r="N1605">
        <v>1011</v>
      </c>
      <c r="O1605" t="s">
        <v>910</v>
      </c>
      <c r="P1605" t="s">
        <v>910</v>
      </c>
      <c r="Q1605">
        <v>1</v>
      </c>
      <c r="X1605">
        <v>0.1</v>
      </c>
      <c r="Y1605">
        <v>0</v>
      </c>
      <c r="Z1605">
        <v>8.1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20</v>
      </c>
      <c r="AG1605">
        <v>0.10500000000000001</v>
      </c>
      <c r="AH1605">
        <v>2</v>
      </c>
      <c r="AI1605">
        <v>51656726</v>
      </c>
      <c r="AJ1605">
        <v>1399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 x14ac:dyDescent="0.2">
      <c r="A1606">
        <f>ROW(Source!A1103)</f>
        <v>1103</v>
      </c>
      <c r="B1606">
        <v>51656737</v>
      </c>
      <c r="C1606">
        <v>51656722</v>
      </c>
      <c r="D1606">
        <v>49523218</v>
      </c>
      <c r="E1606">
        <v>1</v>
      </c>
      <c r="F1606">
        <v>1</v>
      </c>
      <c r="G1606">
        <v>1</v>
      </c>
      <c r="H1606">
        <v>3</v>
      </c>
      <c r="I1606" t="s">
        <v>42</v>
      </c>
      <c r="J1606" t="s">
        <v>45</v>
      </c>
      <c r="K1606" t="s">
        <v>43</v>
      </c>
      <c r="L1606">
        <v>1374</v>
      </c>
      <c r="N1606">
        <v>1013</v>
      </c>
      <c r="O1606" t="s">
        <v>44</v>
      </c>
      <c r="P1606" t="s">
        <v>44</v>
      </c>
      <c r="Q1606">
        <v>1</v>
      </c>
      <c r="X1606">
        <v>0.1</v>
      </c>
      <c r="Y1606">
        <v>1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 t="s">
        <v>3</v>
      </c>
      <c r="AG1606">
        <v>0.1</v>
      </c>
      <c r="AH1606">
        <v>2</v>
      </c>
      <c r="AI1606">
        <v>51656727</v>
      </c>
      <c r="AJ1606">
        <v>1400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 x14ac:dyDescent="0.2">
      <c r="A1607">
        <f>ROW(Source!A1103)</f>
        <v>1103</v>
      </c>
      <c r="B1607">
        <v>51656738</v>
      </c>
      <c r="C1607">
        <v>51656722</v>
      </c>
      <c r="D1607">
        <v>49524301</v>
      </c>
      <c r="E1607">
        <v>1</v>
      </c>
      <c r="F1607">
        <v>1</v>
      </c>
      <c r="G1607">
        <v>1</v>
      </c>
      <c r="H1607">
        <v>3</v>
      </c>
      <c r="I1607" t="s">
        <v>929</v>
      </c>
      <c r="J1607" t="s">
        <v>930</v>
      </c>
      <c r="K1607" t="s">
        <v>931</v>
      </c>
      <c r="L1607">
        <v>1348</v>
      </c>
      <c r="N1607">
        <v>1009</v>
      </c>
      <c r="O1607" t="s">
        <v>105</v>
      </c>
      <c r="P1607" t="s">
        <v>105</v>
      </c>
      <c r="Q1607">
        <v>1000</v>
      </c>
      <c r="X1607">
        <v>1.0000000000000001E-5</v>
      </c>
      <c r="Y1607">
        <v>10362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1.0000000000000001E-5</v>
      </c>
      <c r="AH1607">
        <v>2</v>
      </c>
      <c r="AI1607">
        <v>51656728</v>
      </c>
      <c r="AJ1607">
        <v>1401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 x14ac:dyDescent="0.2">
      <c r="A1608">
        <f>ROW(Source!A1103)</f>
        <v>1103</v>
      </c>
      <c r="B1608">
        <v>51656739</v>
      </c>
      <c r="C1608">
        <v>51656722</v>
      </c>
      <c r="D1608">
        <v>49525498</v>
      </c>
      <c r="E1608">
        <v>1</v>
      </c>
      <c r="F1608">
        <v>1</v>
      </c>
      <c r="G1608">
        <v>1</v>
      </c>
      <c r="H1608">
        <v>3</v>
      </c>
      <c r="I1608" t="s">
        <v>932</v>
      </c>
      <c r="J1608" t="s">
        <v>933</v>
      </c>
      <c r="K1608" t="s">
        <v>934</v>
      </c>
      <c r="L1608">
        <v>1348</v>
      </c>
      <c r="N1608">
        <v>1009</v>
      </c>
      <c r="O1608" t="s">
        <v>105</v>
      </c>
      <c r="P1608" t="s">
        <v>105</v>
      </c>
      <c r="Q1608">
        <v>1000</v>
      </c>
      <c r="X1608">
        <v>8.0000000000000007E-5</v>
      </c>
      <c r="Y1608">
        <v>12430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 t="s">
        <v>3</v>
      </c>
      <c r="AG1608">
        <v>8.0000000000000007E-5</v>
      </c>
      <c r="AH1608">
        <v>2</v>
      </c>
      <c r="AI1608">
        <v>51656729</v>
      </c>
      <c r="AJ1608">
        <v>1402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 x14ac:dyDescent="0.2">
      <c r="A1609">
        <f>ROW(Source!A1103)</f>
        <v>1103</v>
      </c>
      <c r="B1609">
        <v>51656740</v>
      </c>
      <c r="C1609">
        <v>51656722</v>
      </c>
      <c r="D1609">
        <v>49543539</v>
      </c>
      <c r="E1609">
        <v>1</v>
      </c>
      <c r="F1609">
        <v>1</v>
      </c>
      <c r="G1609">
        <v>1</v>
      </c>
      <c r="H1609">
        <v>3</v>
      </c>
      <c r="I1609" t="s">
        <v>935</v>
      </c>
      <c r="J1609" t="s">
        <v>936</v>
      </c>
      <c r="K1609" t="s">
        <v>937</v>
      </c>
      <c r="L1609">
        <v>1348</v>
      </c>
      <c r="N1609">
        <v>1009</v>
      </c>
      <c r="O1609" t="s">
        <v>105</v>
      </c>
      <c r="P1609" t="s">
        <v>105</v>
      </c>
      <c r="Q1609">
        <v>1000</v>
      </c>
      <c r="X1609">
        <v>4.2999999999999999E-4</v>
      </c>
      <c r="Y1609">
        <v>6508.75</v>
      </c>
      <c r="Z1609">
        <v>0</v>
      </c>
      <c r="AA1609">
        <v>0</v>
      </c>
      <c r="AB1609">
        <v>0</v>
      </c>
      <c r="AC1609">
        <v>0</v>
      </c>
      <c r="AD1609">
        <v>1</v>
      </c>
      <c r="AE1609">
        <v>0</v>
      </c>
      <c r="AF1609" t="s">
        <v>3</v>
      </c>
      <c r="AG1609">
        <v>4.2999999999999999E-4</v>
      </c>
      <c r="AH1609">
        <v>2</v>
      </c>
      <c r="AI1609">
        <v>51656730</v>
      </c>
      <c r="AJ1609">
        <v>1403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 x14ac:dyDescent="0.2">
      <c r="A1610">
        <f>ROW(Source!A1103)</f>
        <v>1103</v>
      </c>
      <c r="B1610">
        <v>51656741</v>
      </c>
      <c r="C1610">
        <v>51656722</v>
      </c>
      <c r="D1610">
        <v>49565711</v>
      </c>
      <c r="E1610">
        <v>1</v>
      </c>
      <c r="F1610">
        <v>1</v>
      </c>
      <c r="G1610">
        <v>1</v>
      </c>
      <c r="H1610">
        <v>3</v>
      </c>
      <c r="I1610" t="s">
        <v>50</v>
      </c>
      <c r="J1610" t="s">
        <v>53</v>
      </c>
      <c r="K1610" t="s">
        <v>51</v>
      </c>
      <c r="L1610">
        <v>1327</v>
      </c>
      <c r="N1610">
        <v>1005</v>
      </c>
      <c r="O1610" t="s">
        <v>52</v>
      </c>
      <c r="P1610" t="s">
        <v>52</v>
      </c>
      <c r="Q1610">
        <v>1</v>
      </c>
      <c r="X1610">
        <v>0.04</v>
      </c>
      <c r="Y1610">
        <v>926</v>
      </c>
      <c r="Z1610">
        <v>0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3</v>
      </c>
      <c r="AG1610">
        <v>0.04</v>
      </c>
      <c r="AH1610">
        <v>2</v>
      </c>
      <c r="AI1610">
        <v>51656732</v>
      </c>
      <c r="AJ1610">
        <v>1404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 x14ac:dyDescent="0.2">
      <c r="A1611">
        <f>ROW(Source!A1107)</f>
        <v>1107</v>
      </c>
      <c r="B1611">
        <v>51656756</v>
      </c>
      <c r="C1611">
        <v>51656745</v>
      </c>
      <c r="D1611">
        <v>49510723</v>
      </c>
      <c r="E1611">
        <v>70</v>
      </c>
      <c r="F1611">
        <v>1</v>
      </c>
      <c r="G1611">
        <v>1</v>
      </c>
      <c r="H1611">
        <v>1</v>
      </c>
      <c r="I1611" t="s">
        <v>924</v>
      </c>
      <c r="J1611" t="s">
        <v>3</v>
      </c>
      <c r="K1611" t="s">
        <v>925</v>
      </c>
      <c r="L1611">
        <v>1191</v>
      </c>
      <c r="N1611">
        <v>1013</v>
      </c>
      <c r="O1611" t="s">
        <v>904</v>
      </c>
      <c r="P1611" t="s">
        <v>904</v>
      </c>
      <c r="Q1611">
        <v>1</v>
      </c>
      <c r="X1611">
        <v>1.07</v>
      </c>
      <c r="Y1611">
        <v>0</v>
      </c>
      <c r="Z1611">
        <v>0</v>
      </c>
      <c r="AA1611">
        <v>0</v>
      </c>
      <c r="AB1611">
        <v>8.9700000000000006</v>
      </c>
      <c r="AC1611">
        <v>0</v>
      </c>
      <c r="AD1611">
        <v>1</v>
      </c>
      <c r="AE1611">
        <v>1</v>
      </c>
      <c r="AF1611" t="s">
        <v>20</v>
      </c>
      <c r="AG1611">
        <v>1.1235000000000002</v>
      </c>
      <c r="AH1611">
        <v>2</v>
      </c>
      <c r="AI1611">
        <v>51656746</v>
      </c>
      <c r="AJ1611">
        <v>1406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 x14ac:dyDescent="0.2">
      <c r="A1612">
        <f>ROW(Source!A1107)</f>
        <v>1107</v>
      </c>
      <c r="B1612">
        <v>51656757</v>
      </c>
      <c r="C1612">
        <v>51656745</v>
      </c>
      <c r="D1612">
        <v>49510905</v>
      </c>
      <c r="E1612">
        <v>70</v>
      </c>
      <c r="F1612">
        <v>1</v>
      </c>
      <c r="G1612">
        <v>1</v>
      </c>
      <c r="H1612">
        <v>1</v>
      </c>
      <c r="I1612" t="s">
        <v>905</v>
      </c>
      <c r="J1612" t="s">
        <v>3</v>
      </c>
      <c r="K1612" t="s">
        <v>906</v>
      </c>
      <c r="L1612">
        <v>1191</v>
      </c>
      <c r="N1612">
        <v>1013</v>
      </c>
      <c r="O1612" t="s">
        <v>904</v>
      </c>
      <c r="P1612" t="s">
        <v>904</v>
      </c>
      <c r="Q1612">
        <v>1</v>
      </c>
      <c r="X1612">
        <v>0.01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2</v>
      </c>
      <c r="AF1612" t="s">
        <v>20</v>
      </c>
      <c r="AG1612">
        <v>1.0500000000000001E-2</v>
      </c>
      <c r="AH1612">
        <v>2</v>
      </c>
      <c r="AI1612">
        <v>51656747</v>
      </c>
      <c r="AJ1612">
        <v>1407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 x14ac:dyDescent="0.2">
      <c r="A1613">
        <f>ROW(Source!A1107)</f>
        <v>1107</v>
      </c>
      <c r="B1613">
        <v>51656758</v>
      </c>
      <c r="C1613">
        <v>51656745</v>
      </c>
      <c r="D1613">
        <v>49673503</v>
      </c>
      <c r="E1613">
        <v>1</v>
      </c>
      <c r="F1613">
        <v>1</v>
      </c>
      <c r="G1613">
        <v>1</v>
      </c>
      <c r="H1613">
        <v>2</v>
      </c>
      <c r="I1613" t="s">
        <v>914</v>
      </c>
      <c r="J1613" t="s">
        <v>915</v>
      </c>
      <c r="K1613" t="s">
        <v>916</v>
      </c>
      <c r="L1613">
        <v>1367</v>
      </c>
      <c r="N1613">
        <v>1011</v>
      </c>
      <c r="O1613" t="s">
        <v>910</v>
      </c>
      <c r="P1613" t="s">
        <v>910</v>
      </c>
      <c r="Q1613">
        <v>1</v>
      </c>
      <c r="X1613">
        <v>0.01</v>
      </c>
      <c r="Y1613">
        <v>0</v>
      </c>
      <c r="Z1613">
        <v>65.709999999999994</v>
      </c>
      <c r="AA1613">
        <v>11.6</v>
      </c>
      <c r="AB1613">
        <v>0</v>
      </c>
      <c r="AC1613">
        <v>0</v>
      </c>
      <c r="AD1613">
        <v>1</v>
      </c>
      <c r="AE1613">
        <v>0</v>
      </c>
      <c r="AF1613" t="s">
        <v>20</v>
      </c>
      <c r="AG1613">
        <v>1.0500000000000001E-2</v>
      </c>
      <c r="AH1613">
        <v>2</v>
      </c>
      <c r="AI1613">
        <v>51656748</v>
      </c>
      <c r="AJ1613">
        <v>1408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 x14ac:dyDescent="0.2">
      <c r="A1614">
        <f>ROW(Source!A1107)</f>
        <v>1107</v>
      </c>
      <c r="B1614">
        <v>51656759</v>
      </c>
      <c r="C1614">
        <v>51656745</v>
      </c>
      <c r="D1614">
        <v>49673715</v>
      </c>
      <c r="E1614">
        <v>1</v>
      </c>
      <c r="F1614">
        <v>1</v>
      </c>
      <c r="G1614">
        <v>1</v>
      </c>
      <c r="H1614">
        <v>2</v>
      </c>
      <c r="I1614" t="s">
        <v>926</v>
      </c>
      <c r="J1614" t="s">
        <v>927</v>
      </c>
      <c r="K1614" t="s">
        <v>928</v>
      </c>
      <c r="L1614">
        <v>1367</v>
      </c>
      <c r="N1614">
        <v>1011</v>
      </c>
      <c r="O1614" t="s">
        <v>910</v>
      </c>
      <c r="P1614" t="s">
        <v>910</v>
      </c>
      <c r="Q1614">
        <v>1</v>
      </c>
      <c r="X1614">
        <v>0.1</v>
      </c>
      <c r="Y1614">
        <v>0</v>
      </c>
      <c r="Z1614">
        <v>8.1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20</v>
      </c>
      <c r="AG1614">
        <v>0.10500000000000001</v>
      </c>
      <c r="AH1614">
        <v>2</v>
      </c>
      <c r="AI1614">
        <v>51656749</v>
      </c>
      <c r="AJ1614">
        <v>1409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 x14ac:dyDescent="0.2">
      <c r="A1615">
        <f>ROW(Source!A1107)</f>
        <v>1107</v>
      </c>
      <c r="B1615">
        <v>51656760</v>
      </c>
      <c r="C1615">
        <v>51656745</v>
      </c>
      <c r="D1615">
        <v>49523218</v>
      </c>
      <c r="E1615">
        <v>1</v>
      </c>
      <c r="F1615">
        <v>1</v>
      </c>
      <c r="G1615">
        <v>1</v>
      </c>
      <c r="H1615">
        <v>3</v>
      </c>
      <c r="I1615" t="s">
        <v>42</v>
      </c>
      <c r="J1615" t="s">
        <v>45</v>
      </c>
      <c r="K1615" t="s">
        <v>43</v>
      </c>
      <c r="L1615">
        <v>1374</v>
      </c>
      <c r="N1615">
        <v>1013</v>
      </c>
      <c r="O1615" t="s">
        <v>44</v>
      </c>
      <c r="P1615" t="s">
        <v>44</v>
      </c>
      <c r="Q1615">
        <v>1</v>
      </c>
      <c r="X1615">
        <v>0.1</v>
      </c>
      <c r="Y1615">
        <v>1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 t="s">
        <v>3</v>
      </c>
      <c r="AG1615">
        <v>0.1</v>
      </c>
      <c r="AH1615">
        <v>2</v>
      </c>
      <c r="AI1615">
        <v>51656750</v>
      </c>
      <c r="AJ1615">
        <v>1410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 x14ac:dyDescent="0.2">
      <c r="A1616">
        <f>ROW(Source!A1107)</f>
        <v>1107</v>
      </c>
      <c r="B1616">
        <v>51656761</v>
      </c>
      <c r="C1616">
        <v>51656745</v>
      </c>
      <c r="D1616">
        <v>49524301</v>
      </c>
      <c r="E1616">
        <v>1</v>
      </c>
      <c r="F1616">
        <v>1</v>
      </c>
      <c r="G1616">
        <v>1</v>
      </c>
      <c r="H1616">
        <v>3</v>
      </c>
      <c r="I1616" t="s">
        <v>929</v>
      </c>
      <c r="J1616" t="s">
        <v>930</v>
      </c>
      <c r="K1616" t="s">
        <v>931</v>
      </c>
      <c r="L1616">
        <v>1348</v>
      </c>
      <c r="N1616">
        <v>1009</v>
      </c>
      <c r="O1616" t="s">
        <v>105</v>
      </c>
      <c r="P1616" t="s">
        <v>105</v>
      </c>
      <c r="Q1616">
        <v>1000</v>
      </c>
      <c r="X1616">
        <v>1.0000000000000001E-5</v>
      </c>
      <c r="Y1616">
        <v>10362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0</v>
      </c>
      <c r="AF1616" t="s">
        <v>3</v>
      </c>
      <c r="AG1616">
        <v>1.0000000000000001E-5</v>
      </c>
      <c r="AH1616">
        <v>2</v>
      </c>
      <c r="AI1616">
        <v>51656751</v>
      </c>
      <c r="AJ1616">
        <v>1411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 x14ac:dyDescent="0.2">
      <c r="A1617">
        <f>ROW(Source!A1107)</f>
        <v>1107</v>
      </c>
      <c r="B1617">
        <v>51656762</v>
      </c>
      <c r="C1617">
        <v>51656745</v>
      </c>
      <c r="D1617">
        <v>49525498</v>
      </c>
      <c r="E1617">
        <v>1</v>
      </c>
      <c r="F1617">
        <v>1</v>
      </c>
      <c r="G1617">
        <v>1</v>
      </c>
      <c r="H1617">
        <v>3</v>
      </c>
      <c r="I1617" t="s">
        <v>932</v>
      </c>
      <c r="J1617" t="s">
        <v>933</v>
      </c>
      <c r="K1617" t="s">
        <v>934</v>
      </c>
      <c r="L1617">
        <v>1348</v>
      </c>
      <c r="N1617">
        <v>1009</v>
      </c>
      <c r="O1617" t="s">
        <v>105</v>
      </c>
      <c r="P1617" t="s">
        <v>105</v>
      </c>
      <c r="Q1617">
        <v>1000</v>
      </c>
      <c r="X1617">
        <v>8.0000000000000007E-5</v>
      </c>
      <c r="Y1617">
        <v>12430</v>
      </c>
      <c r="Z1617">
        <v>0</v>
      </c>
      <c r="AA1617">
        <v>0</v>
      </c>
      <c r="AB1617">
        <v>0</v>
      </c>
      <c r="AC1617">
        <v>0</v>
      </c>
      <c r="AD1617">
        <v>1</v>
      </c>
      <c r="AE1617">
        <v>0</v>
      </c>
      <c r="AF1617" t="s">
        <v>3</v>
      </c>
      <c r="AG1617">
        <v>8.0000000000000007E-5</v>
      </c>
      <c r="AH1617">
        <v>2</v>
      </c>
      <c r="AI1617">
        <v>51656752</v>
      </c>
      <c r="AJ1617">
        <v>1412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 x14ac:dyDescent="0.2">
      <c r="A1618">
        <f>ROW(Source!A1107)</f>
        <v>1107</v>
      </c>
      <c r="B1618">
        <v>51656763</v>
      </c>
      <c r="C1618">
        <v>51656745</v>
      </c>
      <c r="D1618">
        <v>49543539</v>
      </c>
      <c r="E1618">
        <v>1</v>
      </c>
      <c r="F1618">
        <v>1</v>
      </c>
      <c r="G1618">
        <v>1</v>
      </c>
      <c r="H1618">
        <v>3</v>
      </c>
      <c r="I1618" t="s">
        <v>935</v>
      </c>
      <c r="J1618" t="s">
        <v>936</v>
      </c>
      <c r="K1618" t="s">
        <v>937</v>
      </c>
      <c r="L1618">
        <v>1348</v>
      </c>
      <c r="N1618">
        <v>1009</v>
      </c>
      <c r="O1618" t="s">
        <v>105</v>
      </c>
      <c r="P1618" t="s">
        <v>105</v>
      </c>
      <c r="Q1618">
        <v>1000</v>
      </c>
      <c r="X1618">
        <v>4.2999999999999999E-4</v>
      </c>
      <c r="Y1618">
        <v>6508.75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 t="s">
        <v>3</v>
      </c>
      <c r="AG1618">
        <v>4.2999999999999999E-4</v>
      </c>
      <c r="AH1618">
        <v>2</v>
      </c>
      <c r="AI1618">
        <v>51656753</v>
      </c>
      <c r="AJ1618">
        <v>1413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 x14ac:dyDescent="0.2">
      <c r="A1619">
        <f>ROW(Source!A1107)</f>
        <v>1107</v>
      </c>
      <c r="B1619">
        <v>51656764</v>
      </c>
      <c r="C1619">
        <v>51656745</v>
      </c>
      <c r="D1619">
        <v>49565711</v>
      </c>
      <c r="E1619">
        <v>1</v>
      </c>
      <c r="F1619">
        <v>1</v>
      </c>
      <c r="G1619">
        <v>1</v>
      </c>
      <c r="H1619">
        <v>3</v>
      </c>
      <c r="I1619" t="s">
        <v>50</v>
      </c>
      <c r="J1619" t="s">
        <v>53</v>
      </c>
      <c r="K1619" t="s">
        <v>51</v>
      </c>
      <c r="L1619">
        <v>1327</v>
      </c>
      <c r="N1619">
        <v>1005</v>
      </c>
      <c r="O1619" t="s">
        <v>52</v>
      </c>
      <c r="P1619" t="s">
        <v>52</v>
      </c>
      <c r="Q1619">
        <v>1</v>
      </c>
      <c r="X1619">
        <v>0.04</v>
      </c>
      <c r="Y1619">
        <v>926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0</v>
      </c>
      <c r="AF1619" t="s">
        <v>3</v>
      </c>
      <c r="AG1619">
        <v>0.04</v>
      </c>
      <c r="AH1619">
        <v>2</v>
      </c>
      <c r="AI1619">
        <v>51656755</v>
      </c>
      <c r="AJ1619">
        <v>1414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 x14ac:dyDescent="0.2">
      <c r="A1620">
        <f>ROW(Source!A1111)</f>
        <v>1111</v>
      </c>
      <c r="B1620">
        <v>51656781</v>
      </c>
      <c r="C1620">
        <v>51656768</v>
      </c>
      <c r="D1620">
        <v>49510719</v>
      </c>
      <c r="E1620">
        <v>70</v>
      </c>
      <c r="F1620">
        <v>1</v>
      </c>
      <c r="G1620">
        <v>1</v>
      </c>
      <c r="H1620">
        <v>1</v>
      </c>
      <c r="I1620" t="s">
        <v>942</v>
      </c>
      <c r="J1620" t="s">
        <v>3</v>
      </c>
      <c r="K1620" t="s">
        <v>943</v>
      </c>
      <c r="L1620">
        <v>1191</v>
      </c>
      <c r="N1620">
        <v>1013</v>
      </c>
      <c r="O1620" t="s">
        <v>904</v>
      </c>
      <c r="P1620" t="s">
        <v>904</v>
      </c>
      <c r="Q1620">
        <v>1</v>
      </c>
      <c r="X1620">
        <v>154</v>
      </c>
      <c r="Y1620">
        <v>0</v>
      </c>
      <c r="Z1620">
        <v>0</v>
      </c>
      <c r="AA1620">
        <v>0</v>
      </c>
      <c r="AB1620">
        <v>8.74</v>
      </c>
      <c r="AC1620">
        <v>0</v>
      </c>
      <c r="AD1620">
        <v>1</v>
      </c>
      <c r="AE1620">
        <v>1</v>
      </c>
      <c r="AF1620" t="s">
        <v>20</v>
      </c>
      <c r="AG1620">
        <v>161.70000000000002</v>
      </c>
      <c r="AH1620">
        <v>2</v>
      </c>
      <c r="AI1620">
        <v>51656769</v>
      </c>
      <c r="AJ1620">
        <v>1416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 x14ac:dyDescent="0.2">
      <c r="A1621">
        <f>ROW(Source!A1111)</f>
        <v>1111</v>
      </c>
      <c r="B1621">
        <v>51656782</v>
      </c>
      <c r="C1621">
        <v>51656768</v>
      </c>
      <c r="D1621">
        <v>49510905</v>
      </c>
      <c r="E1621">
        <v>70</v>
      </c>
      <c r="F1621">
        <v>1</v>
      </c>
      <c r="G1621">
        <v>1</v>
      </c>
      <c r="H1621">
        <v>1</v>
      </c>
      <c r="I1621" t="s">
        <v>905</v>
      </c>
      <c r="J1621" t="s">
        <v>3</v>
      </c>
      <c r="K1621" t="s">
        <v>906</v>
      </c>
      <c r="L1621">
        <v>1191</v>
      </c>
      <c r="N1621">
        <v>1013</v>
      </c>
      <c r="O1621" t="s">
        <v>904</v>
      </c>
      <c r="P1621" t="s">
        <v>904</v>
      </c>
      <c r="Q1621">
        <v>1</v>
      </c>
      <c r="X1621">
        <v>1.2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1</v>
      </c>
      <c r="AE1621">
        <v>2</v>
      </c>
      <c r="AF1621" t="s">
        <v>20</v>
      </c>
      <c r="AG1621">
        <v>1.26</v>
      </c>
      <c r="AH1621">
        <v>2</v>
      </c>
      <c r="AI1621">
        <v>51656770</v>
      </c>
      <c r="AJ1621">
        <v>1417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 x14ac:dyDescent="0.2">
      <c r="A1622">
        <f>ROW(Source!A1111)</f>
        <v>1111</v>
      </c>
      <c r="B1622">
        <v>51656783</v>
      </c>
      <c r="C1622">
        <v>51656768</v>
      </c>
      <c r="D1622">
        <v>49672573</v>
      </c>
      <c r="E1622">
        <v>1</v>
      </c>
      <c r="F1622">
        <v>1</v>
      </c>
      <c r="G1622">
        <v>1</v>
      </c>
      <c r="H1622">
        <v>2</v>
      </c>
      <c r="I1622" t="s">
        <v>907</v>
      </c>
      <c r="J1622" t="s">
        <v>908</v>
      </c>
      <c r="K1622" t="s">
        <v>909</v>
      </c>
      <c r="L1622">
        <v>1367</v>
      </c>
      <c r="N1622">
        <v>1011</v>
      </c>
      <c r="O1622" t="s">
        <v>910</v>
      </c>
      <c r="P1622" t="s">
        <v>910</v>
      </c>
      <c r="Q1622">
        <v>1</v>
      </c>
      <c r="X1622">
        <v>0.48</v>
      </c>
      <c r="Y1622">
        <v>0</v>
      </c>
      <c r="Z1622">
        <v>115.4</v>
      </c>
      <c r="AA1622">
        <v>13.5</v>
      </c>
      <c r="AB1622">
        <v>0</v>
      </c>
      <c r="AC1622">
        <v>0</v>
      </c>
      <c r="AD1622">
        <v>1</v>
      </c>
      <c r="AE1622">
        <v>0</v>
      </c>
      <c r="AF1622" t="s">
        <v>20</v>
      </c>
      <c r="AG1622">
        <v>0.504</v>
      </c>
      <c r="AH1622">
        <v>2</v>
      </c>
      <c r="AI1622">
        <v>51656771</v>
      </c>
      <c r="AJ1622">
        <v>1418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 x14ac:dyDescent="0.2">
      <c r="A1623">
        <f>ROW(Source!A1111)</f>
        <v>1111</v>
      </c>
      <c r="B1623">
        <v>51656784</v>
      </c>
      <c r="C1623">
        <v>51656768</v>
      </c>
      <c r="D1623">
        <v>49672703</v>
      </c>
      <c r="E1623">
        <v>1</v>
      </c>
      <c r="F1623">
        <v>1</v>
      </c>
      <c r="G1623">
        <v>1</v>
      </c>
      <c r="H1623">
        <v>2</v>
      </c>
      <c r="I1623" t="s">
        <v>944</v>
      </c>
      <c r="J1623" t="s">
        <v>945</v>
      </c>
      <c r="K1623" t="s">
        <v>946</v>
      </c>
      <c r="L1623">
        <v>1367</v>
      </c>
      <c r="N1623">
        <v>1011</v>
      </c>
      <c r="O1623" t="s">
        <v>910</v>
      </c>
      <c r="P1623" t="s">
        <v>910</v>
      </c>
      <c r="Q1623">
        <v>1</v>
      </c>
      <c r="X1623">
        <v>0.34</v>
      </c>
      <c r="Y1623">
        <v>0</v>
      </c>
      <c r="Z1623">
        <v>6.66</v>
      </c>
      <c r="AA1623">
        <v>0</v>
      </c>
      <c r="AB1623">
        <v>0</v>
      </c>
      <c r="AC1623">
        <v>0</v>
      </c>
      <c r="AD1623">
        <v>1</v>
      </c>
      <c r="AE1623">
        <v>0</v>
      </c>
      <c r="AF1623" t="s">
        <v>20</v>
      </c>
      <c r="AG1623">
        <v>0.35700000000000004</v>
      </c>
      <c r="AH1623">
        <v>2</v>
      </c>
      <c r="AI1623">
        <v>51656772</v>
      </c>
      <c r="AJ1623">
        <v>1419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 x14ac:dyDescent="0.2">
      <c r="A1624">
        <f>ROW(Source!A1111)</f>
        <v>1111</v>
      </c>
      <c r="B1624">
        <v>51656785</v>
      </c>
      <c r="C1624">
        <v>51656768</v>
      </c>
      <c r="D1624">
        <v>49673503</v>
      </c>
      <c r="E1624">
        <v>1</v>
      </c>
      <c r="F1624">
        <v>1</v>
      </c>
      <c r="G1624">
        <v>1</v>
      </c>
      <c r="H1624">
        <v>2</v>
      </c>
      <c r="I1624" t="s">
        <v>914</v>
      </c>
      <c r="J1624" t="s">
        <v>915</v>
      </c>
      <c r="K1624" t="s">
        <v>916</v>
      </c>
      <c r="L1624">
        <v>1367</v>
      </c>
      <c r="N1624">
        <v>1011</v>
      </c>
      <c r="O1624" t="s">
        <v>910</v>
      </c>
      <c r="P1624" t="s">
        <v>910</v>
      </c>
      <c r="Q1624">
        <v>1</v>
      </c>
      <c r="X1624">
        <v>0.72</v>
      </c>
      <c r="Y1624">
        <v>0</v>
      </c>
      <c r="Z1624">
        <v>65.709999999999994</v>
      </c>
      <c r="AA1624">
        <v>11.6</v>
      </c>
      <c r="AB1624">
        <v>0</v>
      </c>
      <c r="AC1624">
        <v>0</v>
      </c>
      <c r="AD1624">
        <v>1</v>
      </c>
      <c r="AE1624">
        <v>0</v>
      </c>
      <c r="AF1624" t="s">
        <v>20</v>
      </c>
      <c r="AG1624">
        <v>0.75600000000000001</v>
      </c>
      <c r="AH1624">
        <v>2</v>
      </c>
      <c r="AI1624">
        <v>51656773</v>
      </c>
      <c r="AJ1624">
        <v>1420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 x14ac:dyDescent="0.2">
      <c r="A1625">
        <f>ROW(Source!A1111)</f>
        <v>1111</v>
      </c>
      <c r="B1625">
        <v>51656786</v>
      </c>
      <c r="C1625">
        <v>51656768</v>
      </c>
      <c r="D1625">
        <v>49673715</v>
      </c>
      <c r="E1625">
        <v>1</v>
      </c>
      <c r="F1625">
        <v>1</v>
      </c>
      <c r="G1625">
        <v>1</v>
      </c>
      <c r="H1625">
        <v>2</v>
      </c>
      <c r="I1625" t="s">
        <v>926</v>
      </c>
      <c r="J1625" t="s">
        <v>927</v>
      </c>
      <c r="K1625" t="s">
        <v>928</v>
      </c>
      <c r="L1625">
        <v>1367</v>
      </c>
      <c r="N1625">
        <v>1011</v>
      </c>
      <c r="O1625" t="s">
        <v>910</v>
      </c>
      <c r="P1625" t="s">
        <v>910</v>
      </c>
      <c r="Q1625">
        <v>1</v>
      </c>
      <c r="X1625">
        <v>1.54</v>
      </c>
      <c r="Y1625">
        <v>0</v>
      </c>
      <c r="Z1625">
        <v>8.1</v>
      </c>
      <c r="AA1625">
        <v>0</v>
      </c>
      <c r="AB1625">
        <v>0</v>
      </c>
      <c r="AC1625">
        <v>0</v>
      </c>
      <c r="AD1625">
        <v>1</v>
      </c>
      <c r="AE1625">
        <v>0</v>
      </c>
      <c r="AF1625" t="s">
        <v>20</v>
      </c>
      <c r="AG1625">
        <v>1.6170000000000002</v>
      </c>
      <c r="AH1625">
        <v>2</v>
      </c>
      <c r="AI1625">
        <v>51656774</v>
      </c>
      <c r="AJ1625">
        <v>1421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 x14ac:dyDescent="0.2">
      <c r="A1626">
        <f>ROW(Source!A1111)</f>
        <v>1111</v>
      </c>
      <c r="B1626">
        <v>51656787</v>
      </c>
      <c r="C1626">
        <v>51656768</v>
      </c>
      <c r="D1626">
        <v>49521144</v>
      </c>
      <c r="E1626">
        <v>1</v>
      </c>
      <c r="F1626">
        <v>1</v>
      </c>
      <c r="G1626">
        <v>1</v>
      </c>
      <c r="H1626">
        <v>3</v>
      </c>
      <c r="I1626" t="s">
        <v>947</v>
      </c>
      <c r="J1626" t="s">
        <v>948</v>
      </c>
      <c r="K1626" t="s">
        <v>949</v>
      </c>
      <c r="L1626">
        <v>1348</v>
      </c>
      <c r="N1626">
        <v>1009</v>
      </c>
      <c r="O1626" t="s">
        <v>105</v>
      </c>
      <c r="P1626" t="s">
        <v>105</v>
      </c>
      <c r="Q1626">
        <v>1000</v>
      </c>
      <c r="X1626">
        <v>8.8999999999999995E-4</v>
      </c>
      <c r="Y1626">
        <v>26499</v>
      </c>
      <c r="Z1626">
        <v>0</v>
      </c>
      <c r="AA1626">
        <v>0</v>
      </c>
      <c r="AB1626">
        <v>0</v>
      </c>
      <c r="AC1626">
        <v>0</v>
      </c>
      <c r="AD1626">
        <v>1</v>
      </c>
      <c r="AE1626">
        <v>0</v>
      </c>
      <c r="AF1626" t="s">
        <v>3</v>
      </c>
      <c r="AG1626">
        <v>8.8999999999999995E-4</v>
      </c>
      <c r="AH1626">
        <v>2</v>
      </c>
      <c r="AI1626">
        <v>51656775</v>
      </c>
      <c r="AJ1626">
        <v>1422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 x14ac:dyDescent="0.2">
      <c r="A1627">
        <f>ROW(Source!A1111)</f>
        <v>1111</v>
      </c>
      <c r="B1627">
        <v>51656788</v>
      </c>
      <c r="C1627">
        <v>51656768</v>
      </c>
      <c r="D1627">
        <v>49524301</v>
      </c>
      <c r="E1627">
        <v>1</v>
      </c>
      <c r="F1627">
        <v>1</v>
      </c>
      <c r="G1627">
        <v>1</v>
      </c>
      <c r="H1627">
        <v>3</v>
      </c>
      <c r="I1627" t="s">
        <v>929</v>
      </c>
      <c r="J1627" t="s">
        <v>930</v>
      </c>
      <c r="K1627" t="s">
        <v>931</v>
      </c>
      <c r="L1627">
        <v>1348</v>
      </c>
      <c r="N1627">
        <v>1009</v>
      </c>
      <c r="O1627" t="s">
        <v>105</v>
      </c>
      <c r="P1627" t="s">
        <v>105</v>
      </c>
      <c r="Q1627">
        <v>1000</v>
      </c>
      <c r="X1627">
        <v>4.4999999999999999E-4</v>
      </c>
      <c r="Y1627">
        <v>10362</v>
      </c>
      <c r="Z1627">
        <v>0</v>
      </c>
      <c r="AA1627">
        <v>0</v>
      </c>
      <c r="AB1627">
        <v>0</v>
      </c>
      <c r="AC1627">
        <v>0</v>
      </c>
      <c r="AD1627">
        <v>1</v>
      </c>
      <c r="AE1627">
        <v>0</v>
      </c>
      <c r="AF1627" t="s">
        <v>3</v>
      </c>
      <c r="AG1627">
        <v>4.4999999999999999E-4</v>
      </c>
      <c r="AH1627">
        <v>2</v>
      </c>
      <c r="AI1627">
        <v>51656776</v>
      </c>
      <c r="AJ1627">
        <v>1423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 x14ac:dyDescent="0.2">
      <c r="A1628">
        <f>ROW(Source!A1111)</f>
        <v>1111</v>
      </c>
      <c r="B1628">
        <v>51656789</v>
      </c>
      <c r="C1628">
        <v>51656768</v>
      </c>
      <c r="D1628">
        <v>49525488</v>
      </c>
      <c r="E1628">
        <v>1</v>
      </c>
      <c r="F1628">
        <v>1</v>
      </c>
      <c r="G1628">
        <v>1</v>
      </c>
      <c r="H1628">
        <v>3</v>
      </c>
      <c r="I1628" t="s">
        <v>917</v>
      </c>
      <c r="J1628" t="s">
        <v>918</v>
      </c>
      <c r="K1628" t="s">
        <v>919</v>
      </c>
      <c r="L1628">
        <v>1346</v>
      </c>
      <c r="N1628">
        <v>1009</v>
      </c>
      <c r="O1628" t="s">
        <v>920</v>
      </c>
      <c r="P1628" t="s">
        <v>920</v>
      </c>
      <c r="Q1628">
        <v>1</v>
      </c>
      <c r="X1628">
        <v>15</v>
      </c>
      <c r="Y1628">
        <v>9.0399999999999991</v>
      </c>
      <c r="Z1628">
        <v>0</v>
      </c>
      <c r="AA1628">
        <v>0</v>
      </c>
      <c r="AB1628">
        <v>0</v>
      </c>
      <c r="AC1628">
        <v>0</v>
      </c>
      <c r="AD1628">
        <v>1</v>
      </c>
      <c r="AE1628">
        <v>0</v>
      </c>
      <c r="AF1628" t="s">
        <v>3</v>
      </c>
      <c r="AG1628">
        <v>15</v>
      </c>
      <c r="AH1628">
        <v>2</v>
      </c>
      <c r="AI1628">
        <v>51656777</v>
      </c>
      <c r="AJ1628">
        <v>1424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 x14ac:dyDescent="0.2">
      <c r="A1629">
        <f>ROW(Source!A1111)</f>
        <v>1111</v>
      </c>
      <c r="B1629">
        <v>51656790</v>
      </c>
      <c r="C1629">
        <v>51656768</v>
      </c>
      <c r="D1629">
        <v>49526492</v>
      </c>
      <c r="E1629">
        <v>1</v>
      </c>
      <c r="F1629">
        <v>1</v>
      </c>
      <c r="G1629">
        <v>1</v>
      </c>
      <c r="H1629">
        <v>3</v>
      </c>
      <c r="I1629" t="s">
        <v>921</v>
      </c>
      <c r="J1629" t="s">
        <v>922</v>
      </c>
      <c r="K1629" t="s">
        <v>923</v>
      </c>
      <c r="L1629">
        <v>1346</v>
      </c>
      <c r="N1629">
        <v>1009</v>
      </c>
      <c r="O1629" t="s">
        <v>920</v>
      </c>
      <c r="P1629" t="s">
        <v>920</v>
      </c>
      <c r="Q1629">
        <v>1</v>
      </c>
      <c r="X1629">
        <v>8</v>
      </c>
      <c r="Y1629">
        <v>23.09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3</v>
      </c>
      <c r="AG1629">
        <v>8</v>
      </c>
      <c r="AH1629">
        <v>2</v>
      </c>
      <c r="AI1629">
        <v>51656778</v>
      </c>
      <c r="AJ1629">
        <v>1425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 x14ac:dyDescent="0.2">
      <c r="A1630">
        <f>ROW(Source!A1111)</f>
        <v>1111</v>
      </c>
      <c r="B1630">
        <v>51656791</v>
      </c>
      <c r="C1630">
        <v>51656768</v>
      </c>
      <c r="D1630">
        <v>49512814</v>
      </c>
      <c r="E1630">
        <v>70</v>
      </c>
      <c r="F1630">
        <v>1</v>
      </c>
      <c r="G1630">
        <v>1</v>
      </c>
      <c r="H1630">
        <v>3</v>
      </c>
      <c r="I1630" t="s">
        <v>974</v>
      </c>
      <c r="J1630" t="s">
        <v>3</v>
      </c>
      <c r="K1630" t="s">
        <v>975</v>
      </c>
      <c r="L1630">
        <v>1327</v>
      </c>
      <c r="N1630">
        <v>1005</v>
      </c>
      <c r="O1630" t="s">
        <v>52</v>
      </c>
      <c r="P1630" t="s">
        <v>52</v>
      </c>
      <c r="Q1630">
        <v>1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</v>
      </c>
      <c r="AD1630">
        <v>0</v>
      </c>
      <c r="AE1630">
        <v>0</v>
      </c>
      <c r="AF1630" t="s">
        <v>3</v>
      </c>
      <c r="AG1630">
        <v>0</v>
      </c>
      <c r="AH1630">
        <v>3</v>
      </c>
      <c r="AI1630">
        <v>-1</v>
      </c>
      <c r="AJ1630" t="s">
        <v>3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 x14ac:dyDescent="0.2">
      <c r="A1631">
        <f>ROW(Source!A1111)</f>
        <v>1111</v>
      </c>
      <c r="B1631">
        <v>51656792</v>
      </c>
      <c r="C1631">
        <v>51656768</v>
      </c>
      <c r="D1631">
        <v>49555131</v>
      </c>
      <c r="E1631">
        <v>1</v>
      </c>
      <c r="F1631">
        <v>1</v>
      </c>
      <c r="G1631">
        <v>1</v>
      </c>
      <c r="H1631">
        <v>3</v>
      </c>
      <c r="I1631" t="s">
        <v>950</v>
      </c>
      <c r="J1631" t="s">
        <v>951</v>
      </c>
      <c r="K1631" t="s">
        <v>952</v>
      </c>
      <c r="L1631">
        <v>1348</v>
      </c>
      <c r="N1631">
        <v>1009</v>
      </c>
      <c r="O1631" t="s">
        <v>105</v>
      </c>
      <c r="P1631" t="s">
        <v>105</v>
      </c>
      <c r="Q1631">
        <v>1000</v>
      </c>
      <c r="X1631">
        <v>5.0099999999999997E-3</v>
      </c>
      <c r="Y1631">
        <v>17183</v>
      </c>
      <c r="Z1631">
        <v>0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3</v>
      </c>
      <c r="AG1631">
        <v>5.0099999999999997E-3</v>
      </c>
      <c r="AH1631">
        <v>2</v>
      </c>
      <c r="AI1631">
        <v>51656779</v>
      </c>
      <c r="AJ1631">
        <v>1426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 x14ac:dyDescent="0.2">
      <c r="A1632">
        <f>ROW(Source!A1111)</f>
        <v>1111</v>
      </c>
      <c r="B1632">
        <v>51656793</v>
      </c>
      <c r="C1632">
        <v>51656768</v>
      </c>
      <c r="D1632">
        <v>49514607</v>
      </c>
      <c r="E1632">
        <v>70</v>
      </c>
      <c r="F1632">
        <v>1</v>
      </c>
      <c r="G1632">
        <v>1</v>
      </c>
      <c r="H1632">
        <v>3</v>
      </c>
      <c r="I1632" t="s">
        <v>976</v>
      </c>
      <c r="J1632" t="s">
        <v>3</v>
      </c>
      <c r="K1632" t="s">
        <v>977</v>
      </c>
      <c r="L1632">
        <v>1327</v>
      </c>
      <c r="N1632">
        <v>1005</v>
      </c>
      <c r="O1632" t="s">
        <v>52</v>
      </c>
      <c r="P1632" t="s">
        <v>52</v>
      </c>
      <c r="Q1632">
        <v>1</v>
      </c>
      <c r="X1632">
        <v>100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 t="s">
        <v>3</v>
      </c>
      <c r="AG1632">
        <v>100</v>
      </c>
      <c r="AH1632">
        <v>3</v>
      </c>
      <c r="AI1632">
        <v>-1</v>
      </c>
      <c r="AJ1632" t="s">
        <v>3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 x14ac:dyDescent="0.2">
      <c r="A1633">
        <f>ROW(Source!A1111)</f>
        <v>1111</v>
      </c>
      <c r="B1633">
        <v>51656794</v>
      </c>
      <c r="C1633">
        <v>51656768</v>
      </c>
      <c r="D1633">
        <v>49514616</v>
      </c>
      <c r="E1633">
        <v>70</v>
      </c>
      <c r="F1633">
        <v>1</v>
      </c>
      <c r="G1633">
        <v>1</v>
      </c>
      <c r="H1633">
        <v>3</v>
      </c>
      <c r="I1633" t="s">
        <v>978</v>
      </c>
      <c r="J1633" t="s">
        <v>3</v>
      </c>
      <c r="K1633" t="s">
        <v>979</v>
      </c>
      <c r="L1633">
        <v>1346</v>
      </c>
      <c r="N1633">
        <v>1009</v>
      </c>
      <c r="O1633" t="s">
        <v>920</v>
      </c>
      <c r="P1633" t="s">
        <v>920</v>
      </c>
      <c r="Q1633">
        <v>1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</v>
      </c>
      <c r="AD1633">
        <v>0</v>
      </c>
      <c r="AE1633">
        <v>0</v>
      </c>
      <c r="AF1633" t="s">
        <v>3</v>
      </c>
      <c r="AG1633">
        <v>0</v>
      </c>
      <c r="AH1633">
        <v>3</v>
      </c>
      <c r="AI1633">
        <v>-1</v>
      </c>
      <c r="AJ1633" t="s">
        <v>3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 x14ac:dyDescent="0.2">
      <c r="A1634">
        <f>ROW(Source!A1111)</f>
        <v>1111</v>
      </c>
      <c r="B1634">
        <v>51656795</v>
      </c>
      <c r="C1634">
        <v>51656768</v>
      </c>
      <c r="D1634">
        <v>49514616</v>
      </c>
      <c r="E1634">
        <v>70</v>
      </c>
      <c r="F1634">
        <v>1</v>
      </c>
      <c r="G1634">
        <v>1</v>
      </c>
      <c r="H1634">
        <v>3</v>
      </c>
      <c r="I1634" t="s">
        <v>978</v>
      </c>
      <c r="J1634" t="s">
        <v>3</v>
      </c>
      <c r="K1634" t="s">
        <v>980</v>
      </c>
      <c r="L1634">
        <v>1371</v>
      </c>
      <c r="N1634">
        <v>1013</v>
      </c>
      <c r="O1634" t="s">
        <v>17</v>
      </c>
      <c r="P1634" t="s">
        <v>17</v>
      </c>
      <c r="Q1634">
        <v>1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</v>
      </c>
      <c r="AD1634">
        <v>0</v>
      </c>
      <c r="AE1634">
        <v>0</v>
      </c>
      <c r="AF1634" t="s">
        <v>3</v>
      </c>
      <c r="AG1634">
        <v>0</v>
      </c>
      <c r="AH1634">
        <v>3</v>
      </c>
      <c r="AI1634">
        <v>-1</v>
      </c>
      <c r="AJ1634" t="s">
        <v>3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 x14ac:dyDescent="0.2">
      <c r="A1635">
        <f>ROW(Source!A1111)</f>
        <v>1111</v>
      </c>
      <c r="B1635">
        <v>51656796</v>
      </c>
      <c r="C1635">
        <v>51656768</v>
      </c>
      <c r="D1635">
        <v>49514677</v>
      </c>
      <c r="E1635">
        <v>70</v>
      </c>
      <c r="F1635">
        <v>1</v>
      </c>
      <c r="G1635">
        <v>1</v>
      </c>
      <c r="H1635">
        <v>3</v>
      </c>
      <c r="I1635" t="s">
        <v>981</v>
      </c>
      <c r="J1635" t="s">
        <v>3</v>
      </c>
      <c r="K1635" t="s">
        <v>982</v>
      </c>
      <c r="L1635">
        <v>1371</v>
      </c>
      <c r="N1635">
        <v>1013</v>
      </c>
      <c r="O1635" t="s">
        <v>17</v>
      </c>
      <c r="P1635" t="s">
        <v>17</v>
      </c>
      <c r="Q1635">
        <v>1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</v>
      </c>
      <c r="AD1635">
        <v>0</v>
      </c>
      <c r="AE1635">
        <v>0</v>
      </c>
      <c r="AF1635" t="s">
        <v>3</v>
      </c>
      <c r="AG1635">
        <v>0</v>
      </c>
      <c r="AH1635">
        <v>3</v>
      </c>
      <c r="AI1635">
        <v>-1</v>
      </c>
      <c r="AJ1635" t="s">
        <v>3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 x14ac:dyDescent="0.2">
      <c r="A1636">
        <f>ROW(Source!A1111)</f>
        <v>1111</v>
      </c>
      <c r="B1636">
        <v>51656797</v>
      </c>
      <c r="C1636">
        <v>51656768</v>
      </c>
      <c r="D1636">
        <v>49514711</v>
      </c>
      <c r="E1636">
        <v>70</v>
      </c>
      <c r="F1636">
        <v>1</v>
      </c>
      <c r="G1636">
        <v>1</v>
      </c>
      <c r="H1636">
        <v>3</v>
      </c>
      <c r="I1636" t="s">
        <v>983</v>
      </c>
      <c r="J1636" t="s">
        <v>3</v>
      </c>
      <c r="K1636" t="s">
        <v>984</v>
      </c>
      <c r="L1636">
        <v>1371</v>
      </c>
      <c r="N1636">
        <v>1013</v>
      </c>
      <c r="O1636" t="s">
        <v>17</v>
      </c>
      <c r="P1636" t="s">
        <v>17</v>
      </c>
      <c r="Q1636">
        <v>1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</v>
      </c>
      <c r="AD1636">
        <v>0</v>
      </c>
      <c r="AE1636">
        <v>0</v>
      </c>
      <c r="AF1636" t="s">
        <v>3</v>
      </c>
      <c r="AG1636">
        <v>0</v>
      </c>
      <c r="AH1636">
        <v>3</v>
      </c>
      <c r="AI1636">
        <v>-1</v>
      </c>
      <c r="AJ1636" t="s">
        <v>3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 x14ac:dyDescent="0.2">
      <c r="A1637">
        <f>ROW(Source!A1113)</f>
        <v>1113</v>
      </c>
      <c r="B1637">
        <v>51656813</v>
      </c>
      <c r="C1637">
        <v>51656799</v>
      </c>
      <c r="D1637">
        <v>49510719</v>
      </c>
      <c r="E1637">
        <v>70</v>
      </c>
      <c r="F1637">
        <v>1</v>
      </c>
      <c r="G1637">
        <v>1</v>
      </c>
      <c r="H1637">
        <v>1</v>
      </c>
      <c r="I1637" t="s">
        <v>942</v>
      </c>
      <c r="J1637" t="s">
        <v>3</v>
      </c>
      <c r="K1637" t="s">
        <v>943</v>
      </c>
      <c r="L1637">
        <v>1191</v>
      </c>
      <c r="N1637">
        <v>1013</v>
      </c>
      <c r="O1637" t="s">
        <v>904</v>
      </c>
      <c r="P1637" t="s">
        <v>904</v>
      </c>
      <c r="Q1637">
        <v>1</v>
      </c>
      <c r="X1637">
        <v>141</v>
      </c>
      <c r="Y1637">
        <v>0</v>
      </c>
      <c r="Z1637">
        <v>0</v>
      </c>
      <c r="AA1637">
        <v>0</v>
      </c>
      <c r="AB1637">
        <v>8.74</v>
      </c>
      <c r="AC1637">
        <v>0</v>
      </c>
      <c r="AD1637">
        <v>1</v>
      </c>
      <c r="AE1637">
        <v>1</v>
      </c>
      <c r="AF1637" t="s">
        <v>20</v>
      </c>
      <c r="AG1637">
        <v>148.05000000000001</v>
      </c>
      <c r="AH1637">
        <v>2</v>
      </c>
      <c r="AI1637">
        <v>51656800</v>
      </c>
      <c r="AJ1637">
        <v>1428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 x14ac:dyDescent="0.2">
      <c r="A1638">
        <f>ROW(Source!A1113)</f>
        <v>1113</v>
      </c>
      <c r="B1638">
        <v>51656814</v>
      </c>
      <c r="C1638">
        <v>51656799</v>
      </c>
      <c r="D1638">
        <v>49510905</v>
      </c>
      <c r="E1638">
        <v>70</v>
      </c>
      <c r="F1638">
        <v>1</v>
      </c>
      <c r="G1638">
        <v>1</v>
      </c>
      <c r="H1638">
        <v>1</v>
      </c>
      <c r="I1638" t="s">
        <v>905</v>
      </c>
      <c r="J1638" t="s">
        <v>3</v>
      </c>
      <c r="K1638" t="s">
        <v>906</v>
      </c>
      <c r="L1638">
        <v>1191</v>
      </c>
      <c r="N1638">
        <v>1013</v>
      </c>
      <c r="O1638" t="s">
        <v>904</v>
      </c>
      <c r="P1638" t="s">
        <v>904</v>
      </c>
      <c r="Q1638">
        <v>1</v>
      </c>
      <c r="X1638">
        <v>0.94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2</v>
      </c>
      <c r="AF1638" t="s">
        <v>20</v>
      </c>
      <c r="AG1638">
        <v>0.98699999999999999</v>
      </c>
      <c r="AH1638">
        <v>2</v>
      </c>
      <c r="AI1638">
        <v>51656801</v>
      </c>
      <c r="AJ1638">
        <v>1429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 x14ac:dyDescent="0.2">
      <c r="A1639">
        <f>ROW(Source!A1113)</f>
        <v>1113</v>
      </c>
      <c r="B1639">
        <v>51656815</v>
      </c>
      <c r="C1639">
        <v>51656799</v>
      </c>
      <c r="D1639">
        <v>49672573</v>
      </c>
      <c r="E1639">
        <v>1</v>
      </c>
      <c r="F1639">
        <v>1</v>
      </c>
      <c r="G1639">
        <v>1</v>
      </c>
      <c r="H1639">
        <v>2</v>
      </c>
      <c r="I1639" t="s">
        <v>907</v>
      </c>
      <c r="J1639" t="s">
        <v>908</v>
      </c>
      <c r="K1639" t="s">
        <v>909</v>
      </c>
      <c r="L1639">
        <v>1367</v>
      </c>
      <c r="N1639">
        <v>1011</v>
      </c>
      <c r="O1639" t="s">
        <v>910</v>
      </c>
      <c r="P1639" t="s">
        <v>910</v>
      </c>
      <c r="Q1639">
        <v>1</v>
      </c>
      <c r="X1639">
        <v>0.38</v>
      </c>
      <c r="Y1639">
        <v>0</v>
      </c>
      <c r="Z1639">
        <v>115.4</v>
      </c>
      <c r="AA1639">
        <v>13.5</v>
      </c>
      <c r="AB1639">
        <v>0</v>
      </c>
      <c r="AC1639">
        <v>0</v>
      </c>
      <c r="AD1639">
        <v>1</v>
      </c>
      <c r="AE1639">
        <v>0</v>
      </c>
      <c r="AF1639" t="s">
        <v>20</v>
      </c>
      <c r="AG1639">
        <v>0.39900000000000002</v>
      </c>
      <c r="AH1639">
        <v>2</v>
      </c>
      <c r="AI1639">
        <v>51656802</v>
      </c>
      <c r="AJ1639">
        <v>1430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 x14ac:dyDescent="0.2">
      <c r="A1640">
        <f>ROW(Source!A1113)</f>
        <v>1113</v>
      </c>
      <c r="B1640">
        <v>51656816</v>
      </c>
      <c r="C1640">
        <v>51656799</v>
      </c>
      <c r="D1640">
        <v>49672703</v>
      </c>
      <c r="E1640">
        <v>1</v>
      </c>
      <c r="F1640">
        <v>1</v>
      </c>
      <c r="G1640">
        <v>1</v>
      </c>
      <c r="H1640">
        <v>2</v>
      </c>
      <c r="I1640" t="s">
        <v>944</v>
      </c>
      <c r="J1640" t="s">
        <v>945</v>
      </c>
      <c r="K1640" t="s">
        <v>946</v>
      </c>
      <c r="L1640">
        <v>1367</v>
      </c>
      <c r="N1640">
        <v>1011</v>
      </c>
      <c r="O1640" t="s">
        <v>910</v>
      </c>
      <c r="P1640" t="s">
        <v>910</v>
      </c>
      <c r="Q1640">
        <v>1</v>
      </c>
      <c r="X1640">
        <v>0.34</v>
      </c>
      <c r="Y1640">
        <v>0</v>
      </c>
      <c r="Z1640">
        <v>6.66</v>
      </c>
      <c r="AA1640">
        <v>0</v>
      </c>
      <c r="AB1640">
        <v>0</v>
      </c>
      <c r="AC1640">
        <v>0</v>
      </c>
      <c r="AD1640">
        <v>1</v>
      </c>
      <c r="AE1640">
        <v>0</v>
      </c>
      <c r="AF1640" t="s">
        <v>20</v>
      </c>
      <c r="AG1640">
        <v>0.35700000000000004</v>
      </c>
      <c r="AH1640">
        <v>2</v>
      </c>
      <c r="AI1640">
        <v>51656803</v>
      </c>
      <c r="AJ1640">
        <v>1431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 x14ac:dyDescent="0.2">
      <c r="A1641">
        <f>ROW(Source!A1113)</f>
        <v>1113</v>
      </c>
      <c r="B1641">
        <v>51656817</v>
      </c>
      <c r="C1641">
        <v>51656799</v>
      </c>
      <c r="D1641">
        <v>49673503</v>
      </c>
      <c r="E1641">
        <v>1</v>
      </c>
      <c r="F1641">
        <v>1</v>
      </c>
      <c r="G1641">
        <v>1</v>
      </c>
      <c r="H1641">
        <v>2</v>
      </c>
      <c r="I1641" t="s">
        <v>914</v>
      </c>
      <c r="J1641" t="s">
        <v>915</v>
      </c>
      <c r="K1641" t="s">
        <v>916</v>
      </c>
      <c r="L1641">
        <v>1367</v>
      </c>
      <c r="N1641">
        <v>1011</v>
      </c>
      <c r="O1641" t="s">
        <v>910</v>
      </c>
      <c r="P1641" t="s">
        <v>910</v>
      </c>
      <c r="Q1641">
        <v>1</v>
      </c>
      <c r="X1641">
        <v>0.56000000000000005</v>
      </c>
      <c r="Y1641">
        <v>0</v>
      </c>
      <c r="Z1641">
        <v>65.709999999999994</v>
      </c>
      <c r="AA1641">
        <v>11.6</v>
      </c>
      <c r="AB1641">
        <v>0</v>
      </c>
      <c r="AC1641">
        <v>0</v>
      </c>
      <c r="AD1641">
        <v>1</v>
      </c>
      <c r="AE1641">
        <v>0</v>
      </c>
      <c r="AF1641" t="s">
        <v>20</v>
      </c>
      <c r="AG1641">
        <v>0.58800000000000008</v>
      </c>
      <c r="AH1641">
        <v>2</v>
      </c>
      <c r="AI1641">
        <v>51656804</v>
      </c>
      <c r="AJ1641">
        <v>1432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 x14ac:dyDescent="0.2">
      <c r="A1642">
        <f>ROW(Source!A1113)</f>
        <v>1113</v>
      </c>
      <c r="B1642">
        <v>51656818</v>
      </c>
      <c r="C1642">
        <v>51656799</v>
      </c>
      <c r="D1642">
        <v>49673715</v>
      </c>
      <c r="E1642">
        <v>1</v>
      </c>
      <c r="F1642">
        <v>1</v>
      </c>
      <c r="G1642">
        <v>1</v>
      </c>
      <c r="H1642">
        <v>2</v>
      </c>
      <c r="I1642" t="s">
        <v>926</v>
      </c>
      <c r="J1642" t="s">
        <v>927</v>
      </c>
      <c r="K1642" t="s">
        <v>928</v>
      </c>
      <c r="L1642">
        <v>1367</v>
      </c>
      <c r="N1642">
        <v>1011</v>
      </c>
      <c r="O1642" t="s">
        <v>910</v>
      </c>
      <c r="P1642" t="s">
        <v>910</v>
      </c>
      <c r="Q1642">
        <v>1</v>
      </c>
      <c r="X1642">
        <v>1.4</v>
      </c>
      <c r="Y1642">
        <v>0</v>
      </c>
      <c r="Z1642">
        <v>8.1</v>
      </c>
      <c r="AA1642">
        <v>0</v>
      </c>
      <c r="AB1642">
        <v>0</v>
      </c>
      <c r="AC1642">
        <v>0</v>
      </c>
      <c r="AD1642">
        <v>1</v>
      </c>
      <c r="AE1642">
        <v>0</v>
      </c>
      <c r="AF1642" t="s">
        <v>20</v>
      </c>
      <c r="AG1642">
        <v>1.47</v>
      </c>
      <c r="AH1642">
        <v>2</v>
      </c>
      <c r="AI1642">
        <v>51656805</v>
      </c>
      <c r="AJ1642">
        <v>1433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 x14ac:dyDescent="0.2">
      <c r="A1643">
        <f>ROW(Source!A1113)</f>
        <v>1113</v>
      </c>
      <c r="B1643">
        <v>51656819</v>
      </c>
      <c r="C1643">
        <v>51656799</v>
      </c>
      <c r="D1643">
        <v>49521144</v>
      </c>
      <c r="E1643">
        <v>1</v>
      </c>
      <c r="F1643">
        <v>1</v>
      </c>
      <c r="G1643">
        <v>1</v>
      </c>
      <c r="H1643">
        <v>3</v>
      </c>
      <c r="I1643" t="s">
        <v>947</v>
      </c>
      <c r="J1643" t="s">
        <v>948</v>
      </c>
      <c r="K1643" t="s">
        <v>949</v>
      </c>
      <c r="L1643">
        <v>1348</v>
      </c>
      <c r="N1643">
        <v>1009</v>
      </c>
      <c r="O1643" t="s">
        <v>105</v>
      </c>
      <c r="P1643" t="s">
        <v>105</v>
      </c>
      <c r="Q1643">
        <v>1000</v>
      </c>
      <c r="X1643">
        <v>8.8999999999999995E-4</v>
      </c>
      <c r="Y1643">
        <v>26499</v>
      </c>
      <c r="Z1643">
        <v>0</v>
      </c>
      <c r="AA1643">
        <v>0</v>
      </c>
      <c r="AB1643">
        <v>0</v>
      </c>
      <c r="AC1643">
        <v>0</v>
      </c>
      <c r="AD1643">
        <v>1</v>
      </c>
      <c r="AE1643">
        <v>0</v>
      </c>
      <c r="AF1643" t="s">
        <v>3</v>
      </c>
      <c r="AG1643">
        <v>8.8999999999999995E-4</v>
      </c>
      <c r="AH1643">
        <v>2</v>
      </c>
      <c r="AI1643">
        <v>51656806</v>
      </c>
      <c r="AJ1643">
        <v>1434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 x14ac:dyDescent="0.2">
      <c r="A1644">
        <f>ROW(Source!A1113)</f>
        <v>1113</v>
      </c>
      <c r="B1644">
        <v>51656820</v>
      </c>
      <c r="C1644">
        <v>51656799</v>
      </c>
      <c r="D1644">
        <v>49524301</v>
      </c>
      <c r="E1644">
        <v>1</v>
      </c>
      <c r="F1644">
        <v>1</v>
      </c>
      <c r="G1644">
        <v>1</v>
      </c>
      <c r="H1644">
        <v>3</v>
      </c>
      <c r="I1644" t="s">
        <v>929</v>
      </c>
      <c r="J1644" t="s">
        <v>930</v>
      </c>
      <c r="K1644" t="s">
        <v>931</v>
      </c>
      <c r="L1644">
        <v>1348</v>
      </c>
      <c r="N1644">
        <v>1009</v>
      </c>
      <c r="O1644" t="s">
        <v>105</v>
      </c>
      <c r="P1644" t="s">
        <v>105</v>
      </c>
      <c r="Q1644">
        <v>1000</v>
      </c>
      <c r="X1644">
        <v>4.0999999999999999E-4</v>
      </c>
      <c r="Y1644">
        <v>10362</v>
      </c>
      <c r="Z1644">
        <v>0</v>
      </c>
      <c r="AA1644">
        <v>0</v>
      </c>
      <c r="AB1644">
        <v>0</v>
      </c>
      <c r="AC1644">
        <v>0</v>
      </c>
      <c r="AD1644">
        <v>1</v>
      </c>
      <c r="AE1644">
        <v>0</v>
      </c>
      <c r="AF1644" t="s">
        <v>3</v>
      </c>
      <c r="AG1644">
        <v>4.0999999999999999E-4</v>
      </c>
      <c r="AH1644">
        <v>2</v>
      </c>
      <c r="AI1644">
        <v>51656807</v>
      </c>
      <c r="AJ1644">
        <v>1435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 x14ac:dyDescent="0.2">
      <c r="A1645">
        <f>ROW(Source!A1113)</f>
        <v>1113</v>
      </c>
      <c r="B1645">
        <v>51656821</v>
      </c>
      <c r="C1645">
        <v>51656799</v>
      </c>
      <c r="D1645">
        <v>49525488</v>
      </c>
      <c r="E1645">
        <v>1</v>
      </c>
      <c r="F1645">
        <v>1</v>
      </c>
      <c r="G1645">
        <v>1</v>
      </c>
      <c r="H1645">
        <v>3</v>
      </c>
      <c r="I1645" t="s">
        <v>917</v>
      </c>
      <c r="J1645" t="s">
        <v>918</v>
      </c>
      <c r="K1645" t="s">
        <v>919</v>
      </c>
      <c r="L1645">
        <v>1346</v>
      </c>
      <c r="N1645">
        <v>1009</v>
      </c>
      <c r="O1645" t="s">
        <v>920</v>
      </c>
      <c r="P1645" t="s">
        <v>920</v>
      </c>
      <c r="Q1645">
        <v>1</v>
      </c>
      <c r="X1645">
        <v>15</v>
      </c>
      <c r="Y1645">
        <v>9.0399999999999991</v>
      </c>
      <c r="Z1645">
        <v>0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 t="s">
        <v>3</v>
      </c>
      <c r="AG1645">
        <v>15</v>
      </c>
      <c r="AH1645">
        <v>2</v>
      </c>
      <c r="AI1645">
        <v>51656808</v>
      </c>
      <c r="AJ1645">
        <v>1436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 x14ac:dyDescent="0.2">
      <c r="A1646">
        <f>ROW(Source!A1113)</f>
        <v>1113</v>
      </c>
      <c r="B1646">
        <v>51656822</v>
      </c>
      <c r="C1646">
        <v>51656799</v>
      </c>
      <c r="D1646">
        <v>49526492</v>
      </c>
      <c r="E1646">
        <v>1</v>
      </c>
      <c r="F1646">
        <v>1</v>
      </c>
      <c r="G1646">
        <v>1</v>
      </c>
      <c r="H1646">
        <v>3</v>
      </c>
      <c r="I1646" t="s">
        <v>921</v>
      </c>
      <c r="J1646" t="s">
        <v>922</v>
      </c>
      <c r="K1646" t="s">
        <v>923</v>
      </c>
      <c r="L1646">
        <v>1346</v>
      </c>
      <c r="N1646">
        <v>1009</v>
      </c>
      <c r="O1646" t="s">
        <v>920</v>
      </c>
      <c r="P1646" t="s">
        <v>920</v>
      </c>
      <c r="Q1646">
        <v>1</v>
      </c>
      <c r="X1646">
        <v>8</v>
      </c>
      <c r="Y1646">
        <v>23.09</v>
      </c>
      <c r="Z1646">
        <v>0</v>
      </c>
      <c r="AA1646">
        <v>0</v>
      </c>
      <c r="AB1646">
        <v>0</v>
      </c>
      <c r="AC1646">
        <v>0</v>
      </c>
      <c r="AD1646">
        <v>1</v>
      </c>
      <c r="AE1646">
        <v>0</v>
      </c>
      <c r="AF1646" t="s">
        <v>3</v>
      </c>
      <c r="AG1646">
        <v>8</v>
      </c>
      <c r="AH1646">
        <v>2</v>
      </c>
      <c r="AI1646">
        <v>51656809</v>
      </c>
      <c r="AJ1646">
        <v>1437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 x14ac:dyDescent="0.2">
      <c r="A1647">
        <f>ROW(Source!A1113)</f>
        <v>1113</v>
      </c>
      <c r="B1647">
        <v>51656823</v>
      </c>
      <c r="C1647">
        <v>51656799</v>
      </c>
      <c r="D1647">
        <v>49512814</v>
      </c>
      <c r="E1647">
        <v>70</v>
      </c>
      <c r="F1647">
        <v>1</v>
      </c>
      <c r="G1647">
        <v>1</v>
      </c>
      <c r="H1647">
        <v>3</v>
      </c>
      <c r="I1647" t="s">
        <v>974</v>
      </c>
      <c r="J1647" t="s">
        <v>3</v>
      </c>
      <c r="K1647" t="s">
        <v>975</v>
      </c>
      <c r="L1647">
        <v>1327</v>
      </c>
      <c r="N1647">
        <v>1005</v>
      </c>
      <c r="O1647" t="s">
        <v>52</v>
      </c>
      <c r="P1647" t="s">
        <v>52</v>
      </c>
      <c r="Q1647">
        <v>1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</v>
      </c>
      <c r="AD1647">
        <v>0</v>
      </c>
      <c r="AE1647">
        <v>0</v>
      </c>
      <c r="AF1647" t="s">
        <v>3</v>
      </c>
      <c r="AG1647">
        <v>0</v>
      </c>
      <c r="AH1647">
        <v>3</v>
      </c>
      <c r="AI1647">
        <v>-1</v>
      </c>
      <c r="AJ1647" t="s">
        <v>3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 x14ac:dyDescent="0.2">
      <c r="A1648">
        <f>ROW(Source!A1113)</f>
        <v>1113</v>
      </c>
      <c r="B1648">
        <v>51656824</v>
      </c>
      <c r="C1648">
        <v>51656799</v>
      </c>
      <c r="D1648">
        <v>49555131</v>
      </c>
      <c r="E1648">
        <v>1</v>
      </c>
      <c r="F1648">
        <v>1</v>
      </c>
      <c r="G1648">
        <v>1</v>
      </c>
      <c r="H1648">
        <v>3</v>
      </c>
      <c r="I1648" t="s">
        <v>950</v>
      </c>
      <c r="J1648" t="s">
        <v>951</v>
      </c>
      <c r="K1648" t="s">
        <v>952</v>
      </c>
      <c r="L1648">
        <v>1348</v>
      </c>
      <c r="N1648">
        <v>1009</v>
      </c>
      <c r="O1648" t="s">
        <v>105</v>
      </c>
      <c r="P1648" t="s">
        <v>105</v>
      </c>
      <c r="Q1648">
        <v>1000</v>
      </c>
      <c r="X1648">
        <v>5.0099999999999997E-3</v>
      </c>
      <c r="Y1648">
        <v>17183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3</v>
      </c>
      <c r="AG1648">
        <v>5.0099999999999997E-3</v>
      </c>
      <c r="AH1648">
        <v>2</v>
      </c>
      <c r="AI1648">
        <v>51656810</v>
      </c>
      <c r="AJ1648">
        <v>1438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 x14ac:dyDescent="0.2">
      <c r="A1649">
        <f>ROW(Source!A1113)</f>
        <v>1113</v>
      </c>
      <c r="B1649">
        <v>51656825</v>
      </c>
      <c r="C1649">
        <v>51656799</v>
      </c>
      <c r="D1649">
        <v>49514607</v>
      </c>
      <c r="E1649">
        <v>70</v>
      </c>
      <c r="F1649">
        <v>1</v>
      </c>
      <c r="G1649">
        <v>1</v>
      </c>
      <c r="H1649">
        <v>3</v>
      </c>
      <c r="I1649" t="s">
        <v>976</v>
      </c>
      <c r="J1649" t="s">
        <v>3</v>
      </c>
      <c r="K1649" t="s">
        <v>977</v>
      </c>
      <c r="L1649">
        <v>1327</v>
      </c>
      <c r="N1649">
        <v>1005</v>
      </c>
      <c r="O1649" t="s">
        <v>52</v>
      </c>
      <c r="P1649" t="s">
        <v>52</v>
      </c>
      <c r="Q1649">
        <v>1</v>
      </c>
      <c r="X1649">
        <v>100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 t="s">
        <v>3</v>
      </c>
      <c r="AG1649">
        <v>100</v>
      </c>
      <c r="AH1649">
        <v>3</v>
      </c>
      <c r="AI1649">
        <v>-1</v>
      </c>
      <c r="AJ1649" t="s">
        <v>3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 x14ac:dyDescent="0.2">
      <c r="A1650">
        <f>ROW(Source!A1113)</f>
        <v>1113</v>
      </c>
      <c r="B1650">
        <v>51656826</v>
      </c>
      <c r="C1650">
        <v>51656799</v>
      </c>
      <c r="D1650">
        <v>49514616</v>
      </c>
      <c r="E1650">
        <v>70</v>
      </c>
      <c r="F1650">
        <v>1</v>
      </c>
      <c r="G1650">
        <v>1</v>
      </c>
      <c r="H1650">
        <v>3</v>
      </c>
      <c r="I1650" t="s">
        <v>978</v>
      </c>
      <c r="J1650" t="s">
        <v>3</v>
      </c>
      <c r="K1650" t="s">
        <v>979</v>
      </c>
      <c r="L1650">
        <v>1346</v>
      </c>
      <c r="N1650">
        <v>1009</v>
      </c>
      <c r="O1650" t="s">
        <v>920</v>
      </c>
      <c r="P1650" t="s">
        <v>920</v>
      </c>
      <c r="Q1650">
        <v>1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</v>
      </c>
      <c r="AD1650">
        <v>0</v>
      </c>
      <c r="AE1650">
        <v>0</v>
      </c>
      <c r="AF1650" t="s">
        <v>3</v>
      </c>
      <c r="AG1650">
        <v>0</v>
      </c>
      <c r="AH1650">
        <v>3</v>
      </c>
      <c r="AI1650">
        <v>-1</v>
      </c>
      <c r="AJ1650" t="s">
        <v>3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 x14ac:dyDescent="0.2">
      <c r="A1651">
        <f>ROW(Source!A1113)</f>
        <v>1113</v>
      </c>
      <c r="B1651">
        <v>51656827</v>
      </c>
      <c r="C1651">
        <v>51656799</v>
      </c>
      <c r="D1651">
        <v>49514616</v>
      </c>
      <c r="E1651">
        <v>70</v>
      </c>
      <c r="F1651">
        <v>1</v>
      </c>
      <c r="G1651">
        <v>1</v>
      </c>
      <c r="H1651">
        <v>3</v>
      </c>
      <c r="I1651" t="s">
        <v>978</v>
      </c>
      <c r="J1651" t="s">
        <v>3</v>
      </c>
      <c r="K1651" t="s">
        <v>980</v>
      </c>
      <c r="L1651">
        <v>1371</v>
      </c>
      <c r="N1651">
        <v>1013</v>
      </c>
      <c r="O1651" t="s">
        <v>17</v>
      </c>
      <c r="P1651" t="s">
        <v>17</v>
      </c>
      <c r="Q1651">
        <v>1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</v>
      </c>
      <c r="AD1651">
        <v>0</v>
      </c>
      <c r="AE1651">
        <v>0</v>
      </c>
      <c r="AF1651" t="s">
        <v>3</v>
      </c>
      <c r="AG1651">
        <v>0</v>
      </c>
      <c r="AH1651">
        <v>3</v>
      </c>
      <c r="AI1651">
        <v>-1</v>
      </c>
      <c r="AJ1651" t="s">
        <v>3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 x14ac:dyDescent="0.2">
      <c r="A1652">
        <f>ROW(Source!A1113)</f>
        <v>1113</v>
      </c>
      <c r="B1652">
        <v>51656828</v>
      </c>
      <c r="C1652">
        <v>51656799</v>
      </c>
      <c r="D1652">
        <v>49514677</v>
      </c>
      <c r="E1652">
        <v>70</v>
      </c>
      <c r="F1652">
        <v>1</v>
      </c>
      <c r="G1652">
        <v>1</v>
      </c>
      <c r="H1652">
        <v>3</v>
      </c>
      <c r="I1652" t="s">
        <v>981</v>
      </c>
      <c r="J1652" t="s">
        <v>3</v>
      </c>
      <c r="K1652" t="s">
        <v>982</v>
      </c>
      <c r="L1652">
        <v>1371</v>
      </c>
      <c r="N1652">
        <v>1013</v>
      </c>
      <c r="O1652" t="s">
        <v>17</v>
      </c>
      <c r="P1652" t="s">
        <v>17</v>
      </c>
      <c r="Q1652">
        <v>1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</v>
      </c>
      <c r="AD1652">
        <v>0</v>
      </c>
      <c r="AE1652">
        <v>0</v>
      </c>
      <c r="AF1652" t="s">
        <v>3</v>
      </c>
      <c r="AG1652">
        <v>0</v>
      </c>
      <c r="AH1652">
        <v>3</v>
      </c>
      <c r="AI1652">
        <v>-1</v>
      </c>
      <c r="AJ1652" t="s">
        <v>3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 x14ac:dyDescent="0.2">
      <c r="A1653">
        <f>ROW(Source!A1113)</f>
        <v>1113</v>
      </c>
      <c r="B1653">
        <v>51656829</v>
      </c>
      <c r="C1653">
        <v>51656799</v>
      </c>
      <c r="D1653">
        <v>49514711</v>
      </c>
      <c r="E1653">
        <v>70</v>
      </c>
      <c r="F1653">
        <v>1</v>
      </c>
      <c r="G1653">
        <v>1</v>
      </c>
      <c r="H1653">
        <v>3</v>
      </c>
      <c r="I1653" t="s">
        <v>983</v>
      </c>
      <c r="J1653" t="s">
        <v>3</v>
      </c>
      <c r="K1653" t="s">
        <v>984</v>
      </c>
      <c r="L1653">
        <v>1371</v>
      </c>
      <c r="N1653">
        <v>1013</v>
      </c>
      <c r="O1653" t="s">
        <v>17</v>
      </c>
      <c r="P1653" t="s">
        <v>17</v>
      </c>
      <c r="Q1653">
        <v>1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</v>
      </c>
      <c r="AD1653">
        <v>0</v>
      </c>
      <c r="AE1653">
        <v>0</v>
      </c>
      <c r="AF1653" t="s">
        <v>3</v>
      </c>
      <c r="AG1653">
        <v>0</v>
      </c>
      <c r="AH1653">
        <v>3</v>
      </c>
      <c r="AI1653">
        <v>-1</v>
      </c>
      <c r="AJ1653" t="s">
        <v>3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 x14ac:dyDescent="0.2">
      <c r="A1654">
        <f>ROW(Source!A1116)</f>
        <v>1116</v>
      </c>
      <c r="B1654">
        <v>51656846</v>
      </c>
      <c r="C1654">
        <v>51656832</v>
      </c>
      <c r="D1654">
        <v>49510719</v>
      </c>
      <c r="E1654">
        <v>70</v>
      </c>
      <c r="F1654">
        <v>1</v>
      </c>
      <c r="G1654">
        <v>1</v>
      </c>
      <c r="H1654">
        <v>1</v>
      </c>
      <c r="I1654" t="s">
        <v>942</v>
      </c>
      <c r="J1654" t="s">
        <v>3</v>
      </c>
      <c r="K1654" t="s">
        <v>943</v>
      </c>
      <c r="L1654">
        <v>1191</v>
      </c>
      <c r="N1654">
        <v>1013</v>
      </c>
      <c r="O1654" t="s">
        <v>904</v>
      </c>
      <c r="P1654" t="s">
        <v>904</v>
      </c>
      <c r="Q1654">
        <v>1</v>
      </c>
      <c r="X1654">
        <v>141</v>
      </c>
      <c r="Y1654">
        <v>0</v>
      </c>
      <c r="Z1654">
        <v>0</v>
      </c>
      <c r="AA1654">
        <v>0</v>
      </c>
      <c r="AB1654">
        <v>8.74</v>
      </c>
      <c r="AC1654">
        <v>0</v>
      </c>
      <c r="AD1654">
        <v>1</v>
      </c>
      <c r="AE1654">
        <v>1</v>
      </c>
      <c r="AF1654" t="s">
        <v>20</v>
      </c>
      <c r="AG1654">
        <v>148.05000000000001</v>
      </c>
      <c r="AH1654">
        <v>2</v>
      </c>
      <c r="AI1654">
        <v>51656833</v>
      </c>
      <c r="AJ1654">
        <v>1441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 x14ac:dyDescent="0.2">
      <c r="A1655">
        <f>ROW(Source!A1116)</f>
        <v>1116</v>
      </c>
      <c r="B1655">
        <v>51656847</v>
      </c>
      <c r="C1655">
        <v>51656832</v>
      </c>
      <c r="D1655">
        <v>49510905</v>
      </c>
      <c r="E1655">
        <v>70</v>
      </c>
      <c r="F1655">
        <v>1</v>
      </c>
      <c r="G1655">
        <v>1</v>
      </c>
      <c r="H1655">
        <v>1</v>
      </c>
      <c r="I1655" t="s">
        <v>905</v>
      </c>
      <c r="J1655" t="s">
        <v>3</v>
      </c>
      <c r="K1655" t="s">
        <v>906</v>
      </c>
      <c r="L1655">
        <v>1191</v>
      </c>
      <c r="N1655">
        <v>1013</v>
      </c>
      <c r="O1655" t="s">
        <v>904</v>
      </c>
      <c r="P1655" t="s">
        <v>904</v>
      </c>
      <c r="Q1655">
        <v>1</v>
      </c>
      <c r="X1655">
        <v>0.94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1</v>
      </c>
      <c r="AE1655">
        <v>2</v>
      </c>
      <c r="AF1655" t="s">
        <v>20</v>
      </c>
      <c r="AG1655">
        <v>0.98699999999999999</v>
      </c>
      <c r="AH1655">
        <v>2</v>
      </c>
      <c r="AI1655">
        <v>51656834</v>
      </c>
      <c r="AJ1655">
        <v>1442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 x14ac:dyDescent="0.2">
      <c r="A1656">
        <f>ROW(Source!A1116)</f>
        <v>1116</v>
      </c>
      <c r="B1656">
        <v>51656848</v>
      </c>
      <c r="C1656">
        <v>51656832</v>
      </c>
      <c r="D1656">
        <v>49672573</v>
      </c>
      <c r="E1656">
        <v>1</v>
      </c>
      <c r="F1656">
        <v>1</v>
      </c>
      <c r="G1656">
        <v>1</v>
      </c>
      <c r="H1656">
        <v>2</v>
      </c>
      <c r="I1656" t="s">
        <v>907</v>
      </c>
      <c r="J1656" t="s">
        <v>908</v>
      </c>
      <c r="K1656" t="s">
        <v>909</v>
      </c>
      <c r="L1656">
        <v>1367</v>
      </c>
      <c r="N1656">
        <v>1011</v>
      </c>
      <c r="O1656" t="s">
        <v>910</v>
      </c>
      <c r="P1656" t="s">
        <v>910</v>
      </c>
      <c r="Q1656">
        <v>1</v>
      </c>
      <c r="X1656">
        <v>0.38</v>
      </c>
      <c r="Y1656">
        <v>0</v>
      </c>
      <c r="Z1656">
        <v>115.4</v>
      </c>
      <c r="AA1656">
        <v>13.5</v>
      </c>
      <c r="AB1656">
        <v>0</v>
      </c>
      <c r="AC1656">
        <v>0</v>
      </c>
      <c r="AD1656">
        <v>1</v>
      </c>
      <c r="AE1656">
        <v>0</v>
      </c>
      <c r="AF1656" t="s">
        <v>20</v>
      </c>
      <c r="AG1656">
        <v>0.39900000000000002</v>
      </c>
      <c r="AH1656">
        <v>2</v>
      </c>
      <c r="AI1656">
        <v>51656835</v>
      </c>
      <c r="AJ1656">
        <v>1443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 x14ac:dyDescent="0.2">
      <c r="A1657">
        <f>ROW(Source!A1116)</f>
        <v>1116</v>
      </c>
      <c r="B1657">
        <v>51656849</v>
      </c>
      <c r="C1657">
        <v>51656832</v>
      </c>
      <c r="D1657">
        <v>49672703</v>
      </c>
      <c r="E1657">
        <v>1</v>
      </c>
      <c r="F1657">
        <v>1</v>
      </c>
      <c r="G1657">
        <v>1</v>
      </c>
      <c r="H1657">
        <v>2</v>
      </c>
      <c r="I1657" t="s">
        <v>944</v>
      </c>
      <c r="J1657" t="s">
        <v>945</v>
      </c>
      <c r="K1657" t="s">
        <v>946</v>
      </c>
      <c r="L1657">
        <v>1367</v>
      </c>
      <c r="N1657">
        <v>1011</v>
      </c>
      <c r="O1657" t="s">
        <v>910</v>
      </c>
      <c r="P1657" t="s">
        <v>910</v>
      </c>
      <c r="Q1657">
        <v>1</v>
      </c>
      <c r="X1657">
        <v>0.34</v>
      </c>
      <c r="Y1657">
        <v>0</v>
      </c>
      <c r="Z1657">
        <v>6.66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 t="s">
        <v>20</v>
      </c>
      <c r="AG1657">
        <v>0.35700000000000004</v>
      </c>
      <c r="AH1657">
        <v>2</v>
      </c>
      <c r="AI1657">
        <v>51656836</v>
      </c>
      <c r="AJ1657">
        <v>1444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 x14ac:dyDescent="0.2">
      <c r="A1658">
        <f>ROW(Source!A1116)</f>
        <v>1116</v>
      </c>
      <c r="B1658">
        <v>51656850</v>
      </c>
      <c r="C1658">
        <v>51656832</v>
      </c>
      <c r="D1658">
        <v>49673503</v>
      </c>
      <c r="E1658">
        <v>1</v>
      </c>
      <c r="F1658">
        <v>1</v>
      </c>
      <c r="G1658">
        <v>1</v>
      </c>
      <c r="H1658">
        <v>2</v>
      </c>
      <c r="I1658" t="s">
        <v>914</v>
      </c>
      <c r="J1658" t="s">
        <v>915</v>
      </c>
      <c r="K1658" t="s">
        <v>916</v>
      </c>
      <c r="L1658">
        <v>1367</v>
      </c>
      <c r="N1658">
        <v>1011</v>
      </c>
      <c r="O1658" t="s">
        <v>910</v>
      </c>
      <c r="P1658" t="s">
        <v>910</v>
      </c>
      <c r="Q1658">
        <v>1</v>
      </c>
      <c r="X1658">
        <v>0.56000000000000005</v>
      </c>
      <c r="Y1658">
        <v>0</v>
      </c>
      <c r="Z1658">
        <v>65.709999999999994</v>
      </c>
      <c r="AA1658">
        <v>11.6</v>
      </c>
      <c r="AB1658">
        <v>0</v>
      </c>
      <c r="AC1658">
        <v>0</v>
      </c>
      <c r="AD1658">
        <v>1</v>
      </c>
      <c r="AE1658">
        <v>0</v>
      </c>
      <c r="AF1658" t="s">
        <v>20</v>
      </c>
      <c r="AG1658">
        <v>0.58800000000000008</v>
      </c>
      <c r="AH1658">
        <v>2</v>
      </c>
      <c r="AI1658">
        <v>51656837</v>
      </c>
      <c r="AJ1658">
        <v>1445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 x14ac:dyDescent="0.2">
      <c r="A1659">
        <f>ROW(Source!A1116)</f>
        <v>1116</v>
      </c>
      <c r="B1659">
        <v>51656851</v>
      </c>
      <c r="C1659">
        <v>51656832</v>
      </c>
      <c r="D1659">
        <v>49673715</v>
      </c>
      <c r="E1659">
        <v>1</v>
      </c>
      <c r="F1659">
        <v>1</v>
      </c>
      <c r="G1659">
        <v>1</v>
      </c>
      <c r="H1659">
        <v>2</v>
      </c>
      <c r="I1659" t="s">
        <v>926</v>
      </c>
      <c r="J1659" t="s">
        <v>927</v>
      </c>
      <c r="K1659" t="s">
        <v>928</v>
      </c>
      <c r="L1659">
        <v>1367</v>
      </c>
      <c r="N1659">
        <v>1011</v>
      </c>
      <c r="O1659" t="s">
        <v>910</v>
      </c>
      <c r="P1659" t="s">
        <v>910</v>
      </c>
      <c r="Q1659">
        <v>1</v>
      </c>
      <c r="X1659">
        <v>1.4</v>
      </c>
      <c r="Y1659">
        <v>0</v>
      </c>
      <c r="Z1659">
        <v>8.1</v>
      </c>
      <c r="AA1659">
        <v>0</v>
      </c>
      <c r="AB1659">
        <v>0</v>
      </c>
      <c r="AC1659">
        <v>0</v>
      </c>
      <c r="AD1659">
        <v>1</v>
      </c>
      <c r="AE1659">
        <v>0</v>
      </c>
      <c r="AF1659" t="s">
        <v>20</v>
      </c>
      <c r="AG1659">
        <v>1.47</v>
      </c>
      <c r="AH1659">
        <v>2</v>
      </c>
      <c r="AI1659">
        <v>51656838</v>
      </c>
      <c r="AJ1659">
        <v>1446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 x14ac:dyDescent="0.2">
      <c r="A1660">
        <f>ROW(Source!A1116)</f>
        <v>1116</v>
      </c>
      <c r="B1660">
        <v>51656852</v>
      </c>
      <c r="C1660">
        <v>51656832</v>
      </c>
      <c r="D1660">
        <v>49521144</v>
      </c>
      <c r="E1660">
        <v>1</v>
      </c>
      <c r="F1660">
        <v>1</v>
      </c>
      <c r="G1660">
        <v>1</v>
      </c>
      <c r="H1660">
        <v>3</v>
      </c>
      <c r="I1660" t="s">
        <v>947</v>
      </c>
      <c r="J1660" t="s">
        <v>948</v>
      </c>
      <c r="K1660" t="s">
        <v>949</v>
      </c>
      <c r="L1660">
        <v>1348</v>
      </c>
      <c r="N1660">
        <v>1009</v>
      </c>
      <c r="O1660" t="s">
        <v>105</v>
      </c>
      <c r="P1660" t="s">
        <v>105</v>
      </c>
      <c r="Q1660">
        <v>1000</v>
      </c>
      <c r="X1660">
        <v>8.8999999999999995E-4</v>
      </c>
      <c r="Y1660">
        <v>26499</v>
      </c>
      <c r="Z1660">
        <v>0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 t="s">
        <v>3</v>
      </c>
      <c r="AG1660">
        <v>8.8999999999999995E-4</v>
      </c>
      <c r="AH1660">
        <v>2</v>
      </c>
      <c r="AI1660">
        <v>51656839</v>
      </c>
      <c r="AJ1660">
        <v>1447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 x14ac:dyDescent="0.2">
      <c r="A1661">
        <f>ROW(Source!A1116)</f>
        <v>1116</v>
      </c>
      <c r="B1661">
        <v>51656853</v>
      </c>
      <c r="C1661">
        <v>51656832</v>
      </c>
      <c r="D1661">
        <v>49524301</v>
      </c>
      <c r="E1661">
        <v>1</v>
      </c>
      <c r="F1661">
        <v>1</v>
      </c>
      <c r="G1661">
        <v>1</v>
      </c>
      <c r="H1661">
        <v>3</v>
      </c>
      <c r="I1661" t="s">
        <v>929</v>
      </c>
      <c r="J1661" t="s">
        <v>930</v>
      </c>
      <c r="K1661" t="s">
        <v>931</v>
      </c>
      <c r="L1661">
        <v>1348</v>
      </c>
      <c r="N1661">
        <v>1009</v>
      </c>
      <c r="O1661" t="s">
        <v>105</v>
      </c>
      <c r="P1661" t="s">
        <v>105</v>
      </c>
      <c r="Q1661">
        <v>1000</v>
      </c>
      <c r="X1661">
        <v>4.0999999999999999E-4</v>
      </c>
      <c r="Y1661">
        <v>10362</v>
      </c>
      <c r="Z1661">
        <v>0</v>
      </c>
      <c r="AA1661">
        <v>0</v>
      </c>
      <c r="AB1661">
        <v>0</v>
      </c>
      <c r="AC1661">
        <v>0</v>
      </c>
      <c r="AD1661">
        <v>1</v>
      </c>
      <c r="AE1661">
        <v>0</v>
      </c>
      <c r="AF1661" t="s">
        <v>3</v>
      </c>
      <c r="AG1661">
        <v>4.0999999999999999E-4</v>
      </c>
      <c r="AH1661">
        <v>2</v>
      </c>
      <c r="AI1661">
        <v>51656840</v>
      </c>
      <c r="AJ1661">
        <v>1448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 x14ac:dyDescent="0.2">
      <c r="A1662">
        <f>ROW(Source!A1116)</f>
        <v>1116</v>
      </c>
      <c r="B1662">
        <v>51656854</v>
      </c>
      <c r="C1662">
        <v>51656832</v>
      </c>
      <c r="D1662">
        <v>49525488</v>
      </c>
      <c r="E1662">
        <v>1</v>
      </c>
      <c r="F1662">
        <v>1</v>
      </c>
      <c r="G1662">
        <v>1</v>
      </c>
      <c r="H1662">
        <v>3</v>
      </c>
      <c r="I1662" t="s">
        <v>917</v>
      </c>
      <c r="J1662" t="s">
        <v>918</v>
      </c>
      <c r="K1662" t="s">
        <v>919</v>
      </c>
      <c r="L1662">
        <v>1346</v>
      </c>
      <c r="N1662">
        <v>1009</v>
      </c>
      <c r="O1662" t="s">
        <v>920</v>
      </c>
      <c r="P1662" t="s">
        <v>920</v>
      </c>
      <c r="Q1662">
        <v>1</v>
      </c>
      <c r="X1662">
        <v>15</v>
      </c>
      <c r="Y1662">
        <v>9.0399999999999991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0</v>
      </c>
      <c r="AF1662" t="s">
        <v>3</v>
      </c>
      <c r="AG1662">
        <v>15</v>
      </c>
      <c r="AH1662">
        <v>2</v>
      </c>
      <c r="AI1662">
        <v>51656841</v>
      </c>
      <c r="AJ1662">
        <v>1449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 x14ac:dyDescent="0.2">
      <c r="A1663">
        <f>ROW(Source!A1116)</f>
        <v>1116</v>
      </c>
      <c r="B1663">
        <v>51656855</v>
      </c>
      <c r="C1663">
        <v>51656832</v>
      </c>
      <c r="D1663">
        <v>49526492</v>
      </c>
      <c r="E1663">
        <v>1</v>
      </c>
      <c r="F1663">
        <v>1</v>
      </c>
      <c r="G1663">
        <v>1</v>
      </c>
      <c r="H1663">
        <v>3</v>
      </c>
      <c r="I1663" t="s">
        <v>921</v>
      </c>
      <c r="J1663" t="s">
        <v>922</v>
      </c>
      <c r="K1663" t="s">
        <v>923</v>
      </c>
      <c r="L1663">
        <v>1346</v>
      </c>
      <c r="N1663">
        <v>1009</v>
      </c>
      <c r="O1663" t="s">
        <v>920</v>
      </c>
      <c r="P1663" t="s">
        <v>920</v>
      </c>
      <c r="Q1663">
        <v>1</v>
      </c>
      <c r="X1663">
        <v>8</v>
      </c>
      <c r="Y1663">
        <v>23.09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3</v>
      </c>
      <c r="AG1663">
        <v>8</v>
      </c>
      <c r="AH1663">
        <v>2</v>
      </c>
      <c r="AI1663">
        <v>51656842</v>
      </c>
      <c r="AJ1663">
        <v>1450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 x14ac:dyDescent="0.2">
      <c r="A1664">
        <f>ROW(Source!A1116)</f>
        <v>1116</v>
      </c>
      <c r="B1664">
        <v>51656856</v>
      </c>
      <c r="C1664">
        <v>51656832</v>
      </c>
      <c r="D1664">
        <v>49512814</v>
      </c>
      <c r="E1664">
        <v>70</v>
      </c>
      <c r="F1664">
        <v>1</v>
      </c>
      <c r="G1664">
        <v>1</v>
      </c>
      <c r="H1664">
        <v>3</v>
      </c>
      <c r="I1664" t="s">
        <v>974</v>
      </c>
      <c r="J1664" t="s">
        <v>3</v>
      </c>
      <c r="K1664" t="s">
        <v>975</v>
      </c>
      <c r="L1664">
        <v>1327</v>
      </c>
      <c r="N1664">
        <v>1005</v>
      </c>
      <c r="O1664" t="s">
        <v>52</v>
      </c>
      <c r="P1664" t="s">
        <v>52</v>
      </c>
      <c r="Q1664">
        <v>1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</v>
      </c>
      <c r="AD1664">
        <v>0</v>
      </c>
      <c r="AE1664">
        <v>0</v>
      </c>
      <c r="AF1664" t="s">
        <v>3</v>
      </c>
      <c r="AG1664">
        <v>0</v>
      </c>
      <c r="AH1664">
        <v>3</v>
      </c>
      <c r="AI1664">
        <v>-1</v>
      </c>
      <c r="AJ1664" t="s">
        <v>3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 x14ac:dyDescent="0.2">
      <c r="A1665">
        <f>ROW(Source!A1116)</f>
        <v>1116</v>
      </c>
      <c r="B1665">
        <v>51656857</v>
      </c>
      <c r="C1665">
        <v>51656832</v>
      </c>
      <c r="D1665">
        <v>49555131</v>
      </c>
      <c r="E1665">
        <v>1</v>
      </c>
      <c r="F1665">
        <v>1</v>
      </c>
      <c r="G1665">
        <v>1</v>
      </c>
      <c r="H1665">
        <v>3</v>
      </c>
      <c r="I1665" t="s">
        <v>950</v>
      </c>
      <c r="J1665" t="s">
        <v>951</v>
      </c>
      <c r="K1665" t="s">
        <v>952</v>
      </c>
      <c r="L1665">
        <v>1348</v>
      </c>
      <c r="N1665">
        <v>1009</v>
      </c>
      <c r="O1665" t="s">
        <v>105</v>
      </c>
      <c r="P1665" t="s">
        <v>105</v>
      </c>
      <c r="Q1665">
        <v>1000</v>
      </c>
      <c r="X1665">
        <v>5.0099999999999997E-3</v>
      </c>
      <c r="Y1665">
        <v>17183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5.0099999999999997E-3</v>
      </c>
      <c r="AH1665">
        <v>2</v>
      </c>
      <c r="AI1665">
        <v>51656843</v>
      </c>
      <c r="AJ1665">
        <v>1451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 x14ac:dyDescent="0.2">
      <c r="A1666">
        <f>ROW(Source!A1116)</f>
        <v>1116</v>
      </c>
      <c r="B1666">
        <v>51656858</v>
      </c>
      <c r="C1666">
        <v>51656832</v>
      </c>
      <c r="D1666">
        <v>49514607</v>
      </c>
      <c r="E1666">
        <v>70</v>
      </c>
      <c r="F1666">
        <v>1</v>
      </c>
      <c r="G1666">
        <v>1</v>
      </c>
      <c r="H1666">
        <v>3</v>
      </c>
      <c r="I1666" t="s">
        <v>976</v>
      </c>
      <c r="J1666" t="s">
        <v>3</v>
      </c>
      <c r="K1666" t="s">
        <v>977</v>
      </c>
      <c r="L1666">
        <v>1327</v>
      </c>
      <c r="N1666">
        <v>1005</v>
      </c>
      <c r="O1666" t="s">
        <v>52</v>
      </c>
      <c r="P1666" t="s">
        <v>52</v>
      </c>
      <c r="Q1666">
        <v>1</v>
      </c>
      <c r="X1666">
        <v>100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 t="s">
        <v>3</v>
      </c>
      <c r="AG1666">
        <v>100</v>
      </c>
      <c r="AH1666">
        <v>3</v>
      </c>
      <c r="AI1666">
        <v>-1</v>
      </c>
      <c r="AJ1666" t="s">
        <v>3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 x14ac:dyDescent="0.2">
      <c r="A1667">
        <f>ROW(Source!A1116)</f>
        <v>1116</v>
      </c>
      <c r="B1667">
        <v>51656859</v>
      </c>
      <c r="C1667">
        <v>51656832</v>
      </c>
      <c r="D1667">
        <v>49514616</v>
      </c>
      <c r="E1667">
        <v>70</v>
      </c>
      <c r="F1667">
        <v>1</v>
      </c>
      <c r="G1667">
        <v>1</v>
      </c>
      <c r="H1667">
        <v>3</v>
      </c>
      <c r="I1667" t="s">
        <v>978</v>
      </c>
      <c r="J1667" t="s">
        <v>3</v>
      </c>
      <c r="K1667" t="s">
        <v>979</v>
      </c>
      <c r="L1667">
        <v>1346</v>
      </c>
      <c r="N1667">
        <v>1009</v>
      </c>
      <c r="O1667" t="s">
        <v>920</v>
      </c>
      <c r="P1667" t="s">
        <v>920</v>
      </c>
      <c r="Q1667">
        <v>1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</v>
      </c>
      <c r="AD1667">
        <v>0</v>
      </c>
      <c r="AE1667">
        <v>0</v>
      </c>
      <c r="AF1667" t="s">
        <v>3</v>
      </c>
      <c r="AG1667">
        <v>0</v>
      </c>
      <c r="AH1667">
        <v>3</v>
      </c>
      <c r="AI1667">
        <v>-1</v>
      </c>
      <c r="AJ1667" t="s">
        <v>3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 x14ac:dyDescent="0.2">
      <c r="A1668">
        <f>ROW(Source!A1116)</f>
        <v>1116</v>
      </c>
      <c r="B1668">
        <v>51656860</v>
      </c>
      <c r="C1668">
        <v>51656832</v>
      </c>
      <c r="D1668">
        <v>49514616</v>
      </c>
      <c r="E1668">
        <v>70</v>
      </c>
      <c r="F1668">
        <v>1</v>
      </c>
      <c r="G1668">
        <v>1</v>
      </c>
      <c r="H1668">
        <v>3</v>
      </c>
      <c r="I1668" t="s">
        <v>978</v>
      </c>
      <c r="J1668" t="s">
        <v>3</v>
      </c>
      <c r="K1668" t="s">
        <v>980</v>
      </c>
      <c r="L1668">
        <v>1371</v>
      </c>
      <c r="N1668">
        <v>1013</v>
      </c>
      <c r="O1668" t="s">
        <v>17</v>
      </c>
      <c r="P1668" t="s">
        <v>17</v>
      </c>
      <c r="Q1668">
        <v>1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 t="s">
        <v>3</v>
      </c>
      <c r="AG1668">
        <v>0</v>
      </c>
      <c r="AH1668">
        <v>3</v>
      </c>
      <c r="AI1668">
        <v>-1</v>
      </c>
      <c r="AJ1668" t="s">
        <v>3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 x14ac:dyDescent="0.2">
      <c r="A1669">
        <f>ROW(Source!A1116)</f>
        <v>1116</v>
      </c>
      <c r="B1669">
        <v>51656861</v>
      </c>
      <c r="C1669">
        <v>51656832</v>
      </c>
      <c r="D1669">
        <v>49514677</v>
      </c>
      <c r="E1669">
        <v>70</v>
      </c>
      <c r="F1669">
        <v>1</v>
      </c>
      <c r="G1669">
        <v>1</v>
      </c>
      <c r="H1669">
        <v>3</v>
      </c>
      <c r="I1669" t="s">
        <v>981</v>
      </c>
      <c r="J1669" t="s">
        <v>3</v>
      </c>
      <c r="K1669" t="s">
        <v>982</v>
      </c>
      <c r="L1669">
        <v>1371</v>
      </c>
      <c r="N1669">
        <v>1013</v>
      </c>
      <c r="O1669" t="s">
        <v>17</v>
      </c>
      <c r="P1669" t="s">
        <v>17</v>
      </c>
      <c r="Q1669">
        <v>1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</v>
      </c>
      <c r="AD1669">
        <v>0</v>
      </c>
      <c r="AE1669">
        <v>0</v>
      </c>
      <c r="AF1669" t="s">
        <v>3</v>
      </c>
      <c r="AG1669">
        <v>0</v>
      </c>
      <c r="AH1669">
        <v>3</v>
      </c>
      <c r="AI1669">
        <v>-1</v>
      </c>
      <c r="AJ1669" t="s">
        <v>3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 x14ac:dyDescent="0.2">
      <c r="A1670">
        <f>ROW(Source!A1119)</f>
        <v>1119</v>
      </c>
      <c r="B1670">
        <v>51656872</v>
      </c>
      <c r="C1670">
        <v>51656864</v>
      </c>
      <c r="D1670">
        <v>49510767</v>
      </c>
      <c r="E1670">
        <v>70</v>
      </c>
      <c r="F1670">
        <v>1</v>
      </c>
      <c r="G1670">
        <v>1</v>
      </c>
      <c r="H1670">
        <v>1</v>
      </c>
      <c r="I1670" t="s">
        <v>953</v>
      </c>
      <c r="J1670" t="s">
        <v>3</v>
      </c>
      <c r="K1670" t="s">
        <v>954</v>
      </c>
      <c r="L1670">
        <v>1191</v>
      </c>
      <c r="N1670">
        <v>1013</v>
      </c>
      <c r="O1670" t="s">
        <v>904</v>
      </c>
      <c r="P1670" t="s">
        <v>904</v>
      </c>
      <c r="Q1670">
        <v>1</v>
      </c>
      <c r="X1670">
        <v>5</v>
      </c>
      <c r="Y1670">
        <v>0</v>
      </c>
      <c r="Z1670">
        <v>0</v>
      </c>
      <c r="AA1670">
        <v>0</v>
      </c>
      <c r="AB1670">
        <v>9.92</v>
      </c>
      <c r="AC1670">
        <v>0</v>
      </c>
      <c r="AD1670">
        <v>1</v>
      </c>
      <c r="AE1670">
        <v>1</v>
      </c>
      <c r="AF1670" t="s">
        <v>3</v>
      </c>
      <c r="AG1670">
        <v>5</v>
      </c>
      <c r="AH1670">
        <v>2</v>
      </c>
      <c r="AI1670">
        <v>51656865</v>
      </c>
      <c r="AJ1670">
        <v>1454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 x14ac:dyDescent="0.2">
      <c r="A1671">
        <f>ROW(Source!A1119)</f>
        <v>1119</v>
      </c>
      <c r="B1671">
        <v>51656873</v>
      </c>
      <c r="C1671">
        <v>51656864</v>
      </c>
      <c r="D1671">
        <v>49510905</v>
      </c>
      <c r="E1671">
        <v>70</v>
      </c>
      <c r="F1671">
        <v>1</v>
      </c>
      <c r="G1671">
        <v>1</v>
      </c>
      <c r="H1671">
        <v>1</v>
      </c>
      <c r="I1671" t="s">
        <v>905</v>
      </c>
      <c r="J1671" t="s">
        <v>3</v>
      </c>
      <c r="K1671" t="s">
        <v>906</v>
      </c>
      <c r="L1671">
        <v>1191</v>
      </c>
      <c r="N1671">
        <v>1013</v>
      </c>
      <c r="O1671" t="s">
        <v>904</v>
      </c>
      <c r="P1671" t="s">
        <v>904</v>
      </c>
      <c r="Q1671">
        <v>1</v>
      </c>
      <c r="X1671">
        <v>0.43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2</v>
      </c>
      <c r="AF1671" t="s">
        <v>3</v>
      </c>
      <c r="AG1671">
        <v>0.43</v>
      </c>
      <c r="AH1671">
        <v>2</v>
      </c>
      <c r="AI1671">
        <v>51656866</v>
      </c>
      <c r="AJ1671">
        <v>1455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 x14ac:dyDescent="0.2">
      <c r="A1672">
        <f>ROW(Source!A1119)</f>
        <v>1119</v>
      </c>
      <c r="B1672">
        <v>51656874</v>
      </c>
      <c r="C1672">
        <v>51656864</v>
      </c>
      <c r="D1672">
        <v>49673503</v>
      </c>
      <c r="E1672">
        <v>1</v>
      </c>
      <c r="F1672">
        <v>1</v>
      </c>
      <c r="G1672">
        <v>1</v>
      </c>
      <c r="H1672">
        <v>2</v>
      </c>
      <c r="I1672" t="s">
        <v>914</v>
      </c>
      <c r="J1672" t="s">
        <v>915</v>
      </c>
      <c r="K1672" t="s">
        <v>916</v>
      </c>
      <c r="L1672">
        <v>1367</v>
      </c>
      <c r="N1672">
        <v>1011</v>
      </c>
      <c r="O1672" t="s">
        <v>910</v>
      </c>
      <c r="P1672" t="s">
        <v>910</v>
      </c>
      <c r="Q1672">
        <v>1</v>
      </c>
      <c r="X1672">
        <v>0.43</v>
      </c>
      <c r="Y1672">
        <v>0</v>
      </c>
      <c r="Z1672">
        <v>65.709999999999994</v>
      </c>
      <c r="AA1672">
        <v>11.6</v>
      </c>
      <c r="AB1672">
        <v>0</v>
      </c>
      <c r="AC1672">
        <v>0</v>
      </c>
      <c r="AD1672">
        <v>1</v>
      </c>
      <c r="AE1672">
        <v>0</v>
      </c>
      <c r="AF1672" t="s">
        <v>3</v>
      </c>
      <c r="AG1672">
        <v>0.43</v>
      </c>
      <c r="AH1672">
        <v>2</v>
      </c>
      <c r="AI1672">
        <v>51656867</v>
      </c>
      <c r="AJ1672">
        <v>1456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 x14ac:dyDescent="0.2">
      <c r="A1673">
        <f>ROW(Source!A1119)</f>
        <v>1119</v>
      </c>
      <c r="B1673">
        <v>51656875</v>
      </c>
      <c r="C1673">
        <v>51656864</v>
      </c>
      <c r="D1673">
        <v>49523581</v>
      </c>
      <c r="E1673">
        <v>1</v>
      </c>
      <c r="F1673">
        <v>1</v>
      </c>
      <c r="G1673">
        <v>1</v>
      </c>
      <c r="H1673">
        <v>3</v>
      </c>
      <c r="I1673" t="s">
        <v>955</v>
      </c>
      <c r="J1673" t="s">
        <v>956</v>
      </c>
      <c r="K1673" t="s">
        <v>957</v>
      </c>
      <c r="L1673">
        <v>1301</v>
      </c>
      <c r="N1673">
        <v>1003</v>
      </c>
      <c r="O1673" t="s">
        <v>958</v>
      </c>
      <c r="P1673" t="s">
        <v>958</v>
      </c>
      <c r="Q1673">
        <v>1</v>
      </c>
      <c r="X1673">
        <v>20</v>
      </c>
      <c r="Y1673">
        <v>3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0</v>
      </c>
      <c r="AF1673" t="s">
        <v>3</v>
      </c>
      <c r="AG1673">
        <v>20</v>
      </c>
      <c r="AH1673">
        <v>2</v>
      </c>
      <c r="AI1673">
        <v>51656869</v>
      </c>
      <c r="AJ1673">
        <v>1458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 x14ac:dyDescent="0.2">
      <c r="A1674">
        <f>ROW(Source!A1119)</f>
        <v>1119</v>
      </c>
      <c r="B1674">
        <v>51656876</v>
      </c>
      <c r="C1674">
        <v>51656864</v>
      </c>
      <c r="D1674">
        <v>49513635</v>
      </c>
      <c r="E1674">
        <v>70</v>
      </c>
      <c r="F1674">
        <v>1</v>
      </c>
      <c r="G1674">
        <v>1</v>
      </c>
      <c r="H1674">
        <v>3</v>
      </c>
      <c r="I1674" t="s">
        <v>985</v>
      </c>
      <c r="J1674" t="s">
        <v>3</v>
      </c>
      <c r="K1674" t="s">
        <v>986</v>
      </c>
      <c r="L1674">
        <v>1327</v>
      </c>
      <c r="N1674">
        <v>1005</v>
      </c>
      <c r="O1674" t="s">
        <v>52</v>
      </c>
      <c r="P1674" t="s">
        <v>52</v>
      </c>
      <c r="Q1674">
        <v>1</v>
      </c>
      <c r="X1674">
        <v>11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 t="s">
        <v>3</v>
      </c>
      <c r="AG1674">
        <v>11</v>
      </c>
      <c r="AH1674">
        <v>3</v>
      </c>
      <c r="AI1674">
        <v>-1</v>
      </c>
      <c r="AJ1674" t="s">
        <v>3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 x14ac:dyDescent="0.2">
      <c r="A1675">
        <f>ROW(Source!A1119)</f>
        <v>1119</v>
      </c>
      <c r="B1675">
        <v>51656877</v>
      </c>
      <c r="C1675">
        <v>51656864</v>
      </c>
      <c r="D1675">
        <v>49553409</v>
      </c>
      <c r="E1675">
        <v>1</v>
      </c>
      <c r="F1675">
        <v>1</v>
      </c>
      <c r="G1675">
        <v>1</v>
      </c>
      <c r="H1675">
        <v>3</v>
      </c>
      <c r="I1675" t="s">
        <v>122</v>
      </c>
      <c r="J1675" t="s">
        <v>125</v>
      </c>
      <c r="K1675" t="s">
        <v>123</v>
      </c>
      <c r="L1675">
        <v>1296</v>
      </c>
      <c r="N1675">
        <v>1002</v>
      </c>
      <c r="O1675" t="s">
        <v>124</v>
      </c>
      <c r="P1675" t="s">
        <v>124</v>
      </c>
      <c r="Q1675">
        <v>1</v>
      </c>
      <c r="X1675">
        <v>1.5</v>
      </c>
      <c r="Y1675">
        <v>65.58</v>
      </c>
      <c r="Z1675">
        <v>0</v>
      </c>
      <c r="AA1675">
        <v>0</v>
      </c>
      <c r="AB1675">
        <v>0</v>
      </c>
      <c r="AC1675">
        <v>0</v>
      </c>
      <c r="AD1675">
        <v>1</v>
      </c>
      <c r="AE1675">
        <v>0</v>
      </c>
      <c r="AF1675" t="s">
        <v>3</v>
      </c>
      <c r="AG1675">
        <v>1.5</v>
      </c>
      <c r="AH1675">
        <v>2</v>
      </c>
      <c r="AI1675">
        <v>51656870</v>
      </c>
      <c r="AJ1675">
        <v>1459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 x14ac:dyDescent="0.2">
      <c r="A1676">
        <f>ROW(Source!A1119)</f>
        <v>1119</v>
      </c>
      <c r="B1676">
        <v>51656878</v>
      </c>
      <c r="C1676">
        <v>51656864</v>
      </c>
      <c r="D1676">
        <v>49554226</v>
      </c>
      <c r="E1676">
        <v>1</v>
      </c>
      <c r="F1676">
        <v>1</v>
      </c>
      <c r="G1676">
        <v>1</v>
      </c>
      <c r="H1676">
        <v>3</v>
      </c>
      <c r="I1676" t="s">
        <v>987</v>
      </c>
      <c r="J1676" t="s">
        <v>988</v>
      </c>
      <c r="K1676" t="s">
        <v>989</v>
      </c>
      <c r="L1676">
        <v>1296</v>
      </c>
      <c r="N1676">
        <v>1002</v>
      </c>
      <c r="O1676" t="s">
        <v>124</v>
      </c>
      <c r="P1676" t="s">
        <v>124</v>
      </c>
      <c r="Q1676">
        <v>1</v>
      </c>
      <c r="X1676">
        <v>0</v>
      </c>
      <c r="Y1676">
        <v>269.51</v>
      </c>
      <c r="Z1676">
        <v>0</v>
      </c>
      <c r="AA1676">
        <v>0</v>
      </c>
      <c r="AB1676">
        <v>0</v>
      </c>
      <c r="AC1676">
        <v>1</v>
      </c>
      <c r="AD1676">
        <v>0</v>
      </c>
      <c r="AE1676">
        <v>0</v>
      </c>
      <c r="AF1676" t="s">
        <v>3</v>
      </c>
      <c r="AG1676">
        <v>0</v>
      </c>
      <c r="AH1676">
        <v>3</v>
      </c>
      <c r="AI1676">
        <v>-1</v>
      </c>
      <c r="AJ1676" t="s">
        <v>3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 x14ac:dyDescent="0.2">
      <c r="A1677">
        <f>ROW(Source!A1119)</f>
        <v>1119</v>
      </c>
      <c r="B1677">
        <v>51656879</v>
      </c>
      <c r="C1677">
        <v>51656864</v>
      </c>
      <c r="D1677">
        <v>49555331</v>
      </c>
      <c r="E1677">
        <v>1</v>
      </c>
      <c r="F1677">
        <v>1</v>
      </c>
      <c r="G1677">
        <v>1</v>
      </c>
      <c r="H1677">
        <v>3</v>
      </c>
      <c r="I1677" t="s">
        <v>127</v>
      </c>
      <c r="J1677" t="s">
        <v>129</v>
      </c>
      <c r="K1677" t="s">
        <v>128</v>
      </c>
      <c r="L1677">
        <v>1296</v>
      </c>
      <c r="N1677">
        <v>1002</v>
      </c>
      <c r="O1677" t="s">
        <v>124</v>
      </c>
      <c r="P1677" t="s">
        <v>124</v>
      </c>
      <c r="Q1677">
        <v>1</v>
      </c>
      <c r="X1677">
        <v>5.7000000000000002E-2</v>
      </c>
      <c r="Y1677">
        <v>200.58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 t="s">
        <v>3</v>
      </c>
      <c r="AG1677">
        <v>5.7000000000000002E-2</v>
      </c>
      <c r="AH1677">
        <v>2</v>
      </c>
      <c r="AI1677">
        <v>51656871</v>
      </c>
      <c r="AJ1677">
        <v>1460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 x14ac:dyDescent="0.2">
      <c r="A1678">
        <f>ROW(Source!A1123)</f>
        <v>1123</v>
      </c>
      <c r="B1678">
        <v>51656891</v>
      </c>
      <c r="C1678">
        <v>51656883</v>
      </c>
      <c r="D1678">
        <v>49510767</v>
      </c>
      <c r="E1678">
        <v>70</v>
      </c>
      <c r="F1678">
        <v>1</v>
      </c>
      <c r="G1678">
        <v>1</v>
      </c>
      <c r="H1678">
        <v>1</v>
      </c>
      <c r="I1678" t="s">
        <v>953</v>
      </c>
      <c r="J1678" t="s">
        <v>3</v>
      </c>
      <c r="K1678" t="s">
        <v>954</v>
      </c>
      <c r="L1678">
        <v>1191</v>
      </c>
      <c r="N1678">
        <v>1013</v>
      </c>
      <c r="O1678" t="s">
        <v>904</v>
      </c>
      <c r="P1678" t="s">
        <v>904</v>
      </c>
      <c r="Q1678">
        <v>1</v>
      </c>
      <c r="X1678">
        <v>5</v>
      </c>
      <c r="Y1678">
        <v>0</v>
      </c>
      <c r="Z1678">
        <v>0</v>
      </c>
      <c r="AA1678">
        <v>0</v>
      </c>
      <c r="AB1678">
        <v>9.92</v>
      </c>
      <c r="AC1678">
        <v>0</v>
      </c>
      <c r="AD1678">
        <v>1</v>
      </c>
      <c r="AE1678">
        <v>1</v>
      </c>
      <c r="AF1678" t="s">
        <v>3</v>
      </c>
      <c r="AG1678">
        <v>5</v>
      </c>
      <c r="AH1678">
        <v>2</v>
      </c>
      <c r="AI1678">
        <v>51656884</v>
      </c>
      <c r="AJ1678">
        <v>1461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 x14ac:dyDescent="0.2">
      <c r="A1679">
        <f>ROW(Source!A1123)</f>
        <v>1123</v>
      </c>
      <c r="B1679">
        <v>51656892</v>
      </c>
      <c r="C1679">
        <v>51656883</v>
      </c>
      <c r="D1679">
        <v>49510905</v>
      </c>
      <c r="E1679">
        <v>70</v>
      </c>
      <c r="F1679">
        <v>1</v>
      </c>
      <c r="G1679">
        <v>1</v>
      </c>
      <c r="H1679">
        <v>1</v>
      </c>
      <c r="I1679" t="s">
        <v>905</v>
      </c>
      <c r="J1679" t="s">
        <v>3</v>
      </c>
      <c r="K1679" t="s">
        <v>906</v>
      </c>
      <c r="L1679">
        <v>1191</v>
      </c>
      <c r="N1679">
        <v>1013</v>
      </c>
      <c r="O1679" t="s">
        <v>904</v>
      </c>
      <c r="P1679" t="s">
        <v>904</v>
      </c>
      <c r="Q1679">
        <v>1</v>
      </c>
      <c r="X1679">
        <v>0.43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1</v>
      </c>
      <c r="AE1679">
        <v>2</v>
      </c>
      <c r="AF1679" t="s">
        <v>3</v>
      </c>
      <c r="AG1679">
        <v>0.43</v>
      </c>
      <c r="AH1679">
        <v>2</v>
      </c>
      <c r="AI1679">
        <v>51656885</v>
      </c>
      <c r="AJ1679">
        <v>1462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 x14ac:dyDescent="0.2">
      <c r="A1680">
        <f>ROW(Source!A1123)</f>
        <v>1123</v>
      </c>
      <c r="B1680">
        <v>51656893</v>
      </c>
      <c r="C1680">
        <v>51656883</v>
      </c>
      <c r="D1680">
        <v>49673503</v>
      </c>
      <c r="E1680">
        <v>1</v>
      </c>
      <c r="F1680">
        <v>1</v>
      </c>
      <c r="G1680">
        <v>1</v>
      </c>
      <c r="H1680">
        <v>2</v>
      </c>
      <c r="I1680" t="s">
        <v>914</v>
      </c>
      <c r="J1680" t="s">
        <v>915</v>
      </c>
      <c r="K1680" t="s">
        <v>916</v>
      </c>
      <c r="L1680">
        <v>1367</v>
      </c>
      <c r="N1680">
        <v>1011</v>
      </c>
      <c r="O1680" t="s">
        <v>910</v>
      </c>
      <c r="P1680" t="s">
        <v>910</v>
      </c>
      <c r="Q1680">
        <v>1</v>
      </c>
      <c r="X1680">
        <v>0.43</v>
      </c>
      <c r="Y1680">
        <v>0</v>
      </c>
      <c r="Z1680">
        <v>65.709999999999994</v>
      </c>
      <c r="AA1680">
        <v>11.6</v>
      </c>
      <c r="AB1680">
        <v>0</v>
      </c>
      <c r="AC1680">
        <v>0</v>
      </c>
      <c r="AD1680">
        <v>1</v>
      </c>
      <c r="AE1680">
        <v>0</v>
      </c>
      <c r="AF1680" t="s">
        <v>3</v>
      </c>
      <c r="AG1680">
        <v>0.43</v>
      </c>
      <c r="AH1680">
        <v>2</v>
      </c>
      <c r="AI1680">
        <v>51656886</v>
      </c>
      <c r="AJ1680">
        <v>1463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 x14ac:dyDescent="0.2">
      <c r="A1681">
        <f>ROW(Source!A1123)</f>
        <v>1123</v>
      </c>
      <c r="B1681">
        <v>51656894</v>
      </c>
      <c r="C1681">
        <v>51656883</v>
      </c>
      <c r="D1681">
        <v>49523581</v>
      </c>
      <c r="E1681">
        <v>1</v>
      </c>
      <c r="F1681">
        <v>1</v>
      </c>
      <c r="G1681">
        <v>1</v>
      </c>
      <c r="H1681">
        <v>3</v>
      </c>
      <c r="I1681" t="s">
        <v>955</v>
      </c>
      <c r="J1681" t="s">
        <v>956</v>
      </c>
      <c r="K1681" t="s">
        <v>957</v>
      </c>
      <c r="L1681">
        <v>1301</v>
      </c>
      <c r="N1681">
        <v>1003</v>
      </c>
      <c r="O1681" t="s">
        <v>958</v>
      </c>
      <c r="P1681" t="s">
        <v>958</v>
      </c>
      <c r="Q1681">
        <v>1</v>
      </c>
      <c r="X1681">
        <v>20</v>
      </c>
      <c r="Y1681">
        <v>3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0</v>
      </c>
      <c r="AF1681" t="s">
        <v>3</v>
      </c>
      <c r="AG1681">
        <v>20</v>
      </c>
      <c r="AH1681">
        <v>2</v>
      </c>
      <c r="AI1681">
        <v>51656888</v>
      </c>
      <c r="AJ1681">
        <v>1465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 x14ac:dyDescent="0.2">
      <c r="A1682">
        <f>ROW(Source!A1123)</f>
        <v>1123</v>
      </c>
      <c r="B1682">
        <v>51656895</v>
      </c>
      <c r="C1682">
        <v>51656883</v>
      </c>
      <c r="D1682">
        <v>49513635</v>
      </c>
      <c r="E1682">
        <v>70</v>
      </c>
      <c r="F1682">
        <v>1</v>
      </c>
      <c r="G1682">
        <v>1</v>
      </c>
      <c r="H1682">
        <v>3</v>
      </c>
      <c r="I1682" t="s">
        <v>985</v>
      </c>
      <c r="J1682" t="s">
        <v>3</v>
      </c>
      <c r="K1682" t="s">
        <v>986</v>
      </c>
      <c r="L1682">
        <v>1327</v>
      </c>
      <c r="N1682">
        <v>1005</v>
      </c>
      <c r="O1682" t="s">
        <v>52</v>
      </c>
      <c r="P1682" t="s">
        <v>52</v>
      </c>
      <c r="Q1682">
        <v>1</v>
      </c>
      <c r="X1682">
        <v>11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 t="s">
        <v>3</v>
      </c>
      <c r="AG1682">
        <v>11</v>
      </c>
      <c r="AH1682">
        <v>3</v>
      </c>
      <c r="AI1682">
        <v>-1</v>
      </c>
      <c r="AJ1682" t="s">
        <v>3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 x14ac:dyDescent="0.2">
      <c r="A1683">
        <f>ROW(Source!A1123)</f>
        <v>1123</v>
      </c>
      <c r="B1683">
        <v>51656896</v>
      </c>
      <c r="C1683">
        <v>51656883</v>
      </c>
      <c r="D1683">
        <v>49553409</v>
      </c>
      <c r="E1683">
        <v>1</v>
      </c>
      <c r="F1683">
        <v>1</v>
      </c>
      <c r="G1683">
        <v>1</v>
      </c>
      <c r="H1683">
        <v>3</v>
      </c>
      <c r="I1683" t="s">
        <v>122</v>
      </c>
      <c r="J1683" t="s">
        <v>125</v>
      </c>
      <c r="K1683" t="s">
        <v>123</v>
      </c>
      <c r="L1683">
        <v>1296</v>
      </c>
      <c r="N1683">
        <v>1002</v>
      </c>
      <c r="O1683" t="s">
        <v>124</v>
      </c>
      <c r="P1683" t="s">
        <v>124</v>
      </c>
      <c r="Q1683">
        <v>1</v>
      </c>
      <c r="X1683">
        <v>1.5</v>
      </c>
      <c r="Y1683">
        <v>65.58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1.5</v>
      </c>
      <c r="AH1683">
        <v>2</v>
      </c>
      <c r="AI1683">
        <v>51656889</v>
      </c>
      <c r="AJ1683">
        <v>1466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 x14ac:dyDescent="0.2">
      <c r="A1684">
        <f>ROW(Source!A1123)</f>
        <v>1123</v>
      </c>
      <c r="B1684">
        <v>51656897</v>
      </c>
      <c r="C1684">
        <v>51656883</v>
      </c>
      <c r="D1684">
        <v>49554226</v>
      </c>
      <c r="E1684">
        <v>1</v>
      </c>
      <c r="F1684">
        <v>1</v>
      </c>
      <c r="G1684">
        <v>1</v>
      </c>
      <c r="H1684">
        <v>3</v>
      </c>
      <c r="I1684" t="s">
        <v>987</v>
      </c>
      <c r="J1684" t="s">
        <v>988</v>
      </c>
      <c r="K1684" t="s">
        <v>989</v>
      </c>
      <c r="L1684">
        <v>1296</v>
      </c>
      <c r="N1684">
        <v>1002</v>
      </c>
      <c r="O1684" t="s">
        <v>124</v>
      </c>
      <c r="P1684" t="s">
        <v>124</v>
      </c>
      <c r="Q1684">
        <v>1</v>
      </c>
      <c r="X1684">
        <v>0</v>
      </c>
      <c r="Y1684">
        <v>269.51</v>
      </c>
      <c r="Z1684">
        <v>0</v>
      </c>
      <c r="AA1684">
        <v>0</v>
      </c>
      <c r="AB1684">
        <v>0</v>
      </c>
      <c r="AC1684">
        <v>1</v>
      </c>
      <c r="AD1684">
        <v>0</v>
      </c>
      <c r="AE1684">
        <v>0</v>
      </c>
      <c r="AF1684" t="s">
        <v>3</v>
      </c>
      <c r="AG1684">
        <v>0</v>
      </c>
      <c r="AH1684">
        <v>3</v>
      </c>
      <c r="AI1684">
        <v>-1</v>
      </c>
      <c r="AJ1684" t="s">
        <v>3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 x14ac:dyDescent="0.2">
      <c r="A1685">
        <f>ROW(Source!A1123)</f>
        <v>1123</v>
      </c>
      <c r="B1685">
        <v>51656898</v>
      </c>
      <c r="C1685">
        <v>51656883</v>
      </c>
      <c r="D1685">
        <v>49555331</v>
      </c>
      <c r="E1685">
        <v>1</v>
      </c>
      <c r="F1685">
        <v>1</v>
      </c>
      <c r="G1685">
        <v>1</v>
      </c>
      <c r="H1685">
        <v>3</v>
      </c>
      <c r="I1685" t="s">
        <v>127</v>
      </c>
      <c r="J1685" t="s">
        <v>129</v>
      </c>
      <c r="K1685" t="s">
        <v>128</v>
      </c>
      <c r="L1685">
        <v>1296</v>
      </c>
      <c r="N1685">
        <v>1002</v>
      </c>
      <c r="O1685" t="s">
        <v>124</v>
      </c>
      <c r="P1685" t="s">
        <v>124</v>
      </c>
      <c r="Q1685">
        <v>1</v>
      </c>
      <c r="X1685">
        <v>5.7000000000000002E-2</v>
      </c>
      <c r="Y1685">
        <v>200.58</v>
      </c>
      <c r="Z1685">
        <v>0</v>
      </c>
      <c r="AA1685">
        <v>0</v>
      </c>
      <c r="AB1685">
        <v>0</v>
      </c>
      <c r="AC1685">
        <v>0</v>
      </c>
      <c r="AD1685">
        <v>1</v>
      </c>
      <c r="AE1685">
        <v>0</v>
      </c>
      <c r="AF1685" t="s">
        <v>3</v>
      </c>
      <c r="AG1685">
        <v>5.7000000000000002E-2</v>
      </c>
      <c r="AH1685">
        <v>2</v>
      </c>
      <c r="AI1685">
        <v>51656890</v>
      </c>
      <c r="AJ1685">
        <v>1467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 x14ac:dyDescent="0.2">
      <c r="A1686">
        <f>ROW(Source!A1162)</f>
        <v>1162</v>
      </c>
      <c r="B1686">
        <v>51656911</v>
      </c>
      <c r="C1686">
        <v>51656902</v>
      </c>
      <c r="D1686">
        <v>49510757</v>
      </c>
      <c r="E1686">
        <v>70</v>
      </c>
      <c r="F1686">
        <v>1</v>
      </c>
      <c r="G1686">
        <v>1</v>
      </c>
      <c r="H1686">
        <v>1</v>
      </c>
      <c r="I1686" t="s">
        <v>902</v>
      </c>
      <c r="J1686" t="s">
        <v>3</v>
      </c>
      <c r="K1686" t="s">
        <v>903</v>
      </c>
      <c r="L1686">
        <v>1191</v>
      </c>
      <c r="N1686">
        <v>1013</v>
      </c>
      <c r="O1686" t="s">
        <v>904</v>
      </c>
      <c r="P1686" t="s">
        <v>904</v>
      </c>
      <c r="Q1686">
        <v>1</v>
      </c>
      <c r="X1686">
        <v>3.65</v>
      </c>
      <c r="Y1686">
        <v>0</v>
      </c>
      <c r="Z1686">
        <v>0</v>
      </c>
      <c r="AA1686">
        <v>0</v>
      </c>
      <c r="AB1686">
        <v>9.6199999999999992</v>
      </c>
      <c r="AC1686">
        <v>0</v>
      </c>
      <c r="AD1686">
        <v>1</v>
      </c>
      <c r="AE1686">
        <v>1</v>
      </c>
      <c r="AF1686" t="s">
        <v>20</v>
      </c>
      <c r="AG1686">
        <v>3.8325</v>
      </c>
      <c r="AH1686">
        <v>2</v>
      </c>
      <c r="AI1686">
        <v>51656903</v>
      </c>
      <c r="AJ1686">
        <v>1468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 x14ac:dyDescent="0.2">
      <c r="A1687">
        <f>ROW(Source!A1162)</f>
        <v>1162</v>
      </c>
      <c r="B1687">
        <v>51656912</v>
      </c>
      <c r="C1687">
        <v>51656902</v>
      </c>
      <c r="D1687">
        <v>49510905</v>
      </c>
      <c r="E1687">
        <v>70</v>
      </c>
      <c r="F1687">
        <v>1</v>
      </c>
      <c r="G1687">
        <v>1</v>
      </c>
      <c r="H1687">
        <v>1</v>
      </c>
      <c r="I1687" t="s">
        <v>905</v>
      </c>
      <c r="J1687" t="s">
        <v>3</v>
      </c>
      <c r="K1687" t="s">
        <v>906</v>
      </c>
      <c r="L1687">
        <v>1191</v>
      </c>
      <c r="N1687">
        <v>1013</v>
      </c>
      <c r="O1687" t="s">
        <v>904</v>
      </c>
      <c r="P1687" t="s">
        <v>904</v>
      </c>
      <c r="Q1687">
        <v>1</v>
      </c>
      <c r="X1687">
        <v>0.05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2</v>
      </c>
      <c r="AF1687" t="s">
        <v>20</v>
      </c>
      <c r="AG1687">
        <v>5.2500000000000005E-2</v>
      </c>
      <c r="AH1687">
        <v>2</v>
      </c>
      <c r="AI1687">
        <v>51656904</v>
      </c>
      <c r="AJ1687">
        <v>1469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 x14ac:dyDescent="0.2">
      <c r="A1688">
        <f>ROW(Source!A1162)</f>
        <v>1162</v>
      </c>
      <c r="B1688">
        <v>51656913</v>
      </c>
      <c r="C1688">
        <v>51656902</v>
      </c>
      <c r="D1688">
        <v>49672573</v>
      </c>
      <c r="E1688">
        <v>1</v>
      </c>
      <c r="F1688">
        <v>1</v>
      </c>
      <c r="G1688">
        <v>1</v>
      </c>
      <c r="H1688">
        <v>2</v>
      </c>
      <c r="I1688" t="s">
        <v>907</v>
      </c>
      <c r="J1688" t="s">
        <v>908</v>
      </c>
      <c r="K1688" t="s">
        <v>909</v>
      </c>
      <c r="L1688">
        <v>1367</v>
      </c>
      <c r="N1688">
        <v>1011</v>
      </c>
      <c r="O1688" t="s">
        <v>910</v>
      </c>
      <c r="P1688" t="s">
        <v>910</v>
      </c>
      <c r="Q1688">
        <v>1</v>
      </c>
      <c r="X1688">
        <v>0.01</v>
      </c>
      <c r="Y1688">
        <v>0</v>
      </c>
      <c r="Z1688">
        <v>115.4</v>
      </c>
      <c r="AA1688">
        <v>13.5</v>
      </c>
      <c r="AB1688">
        <v>0</v>
      </c>
      <c r="AC1688">
        <v>0</v>
      </c>
      <c r="AD1688">
        <v>1</v>
      </c>
      <c r="AE1688">
        <v>0</v>
      </c>
      <c r="AF1688" t="s">
        <v>20</v>
      </c>
      <c r="AG1688">
        <v>1.0500000000000001E-2</v>
      </c>
      <c r="AH1688">
        <v>2</v>
      </c>
      <c r="AI1688">
        <v>51656905</v>
      </c>
      <c r="AJ1688">
        <v>1470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 x14ac:dyDescent="0.2">
      <c r="A1689">
        <f>ROW(Source!A1162)</f>
        <v>1162</v>
      </c>
      <c r="B1689">
        <v>51656914</v>
      </c>
      <c r="C1689">
        <v>51656902</v>
      </c>
      <c r="D1689">
        <v>49672695</v>
      </c>
      <c r="E1689">
        <v>1</v>
      </c>
      <c r="F1689">
        <v>1</v>
      </c>
      <c r="G1689">
        <v>1</v>
      </c>
      <c r="H1689">
        <v>2</v>
      </c>
      <c r="I1689" t="s">
        <v>911</v>
      </c>
      <c r="J1689" t="s">
        <v>912</v>
      </c>
      <c r="K1689" t="s">
        <v>913</v>
      </c>
      <c r="L1689">
        <v>1367</v>
      </c>
      <c r="N1689">
        <v>1011</v>
      </c>
      <c r="O1689" t="s">
        <v>910</v>
      </c>
      <c r="P1689" t="s">
        <v>910</v>
      </c>
      <c r="Q1689">
        <v>1</v>
      </c>
      <c r="X1689">
        <v>0.91</v>
      </c>
      <c r="Y1689">
        <v>0</v>
      </c>
      <c r="Z1689">
        <v>3.12</v>
      </c>
      <c r="AA1689">
        <v>0</v>
      </c>
      <c r="AB1689">
        <v>0</v>
      </c>
      <c r="AC1689">
        <v>0</v>
      </c>
      <c r="AD1689">
        <v>1</v>
      </c>
      <c r="AE1689">
        <v>0</v>
      </c>
      <c r="AF1689" t="s">
        <v>20</v>
      </c>
      <c r="AG1689">
        <v>0.95550000000000013</v>
      </c>
      <c r="AH1689">
        <v>2</v>
      </c>
      <c r="AI1689">
        <v>51656906</v>
      </c>
      <c r="AJ1689">
        <v>1471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 x14ac:dyDescent="0.2">
      <c r="A1690">
        <f>ROW(Source!A1162)</f>
        <v>1162</v>
      </c>
      <c r="B1690">
        <v>51656915</v>
      </c>
      <c r="C1690">
        <v>51656902</v>
      </c>
      <c r="D1690">
        <v>49673503</v>
      </c>
      <c r="E1690">
        <v>1</v>
      </c>
      <c r="F1690">
        <v>1</v>
      </c>
      <c r="G1690">
        <v>1</v>
      </c>
      <c r="H1690">
        <v>2</v>
      </c>
      <c r="I1690" t="s">
        <v>914</v>
      </c>
      <c r="J1690" t="s">
        <v>915</v>
      </c>
      <c r="K1690" t="s">
        <v>916</v>
      </c>
      <c r="L1690">
        <v>1367</v>
      </c>
      <c r="N1690">
        <v>1011</v>
      </c>
      <c r="O1690" t="s">
        <v>910</v>
      </c>
      <c r="P1690" t="s">
        <v>910</v>
      </c>
      <c r="Q1690">
        <v>1</v>
      </c>
      <c r="X1690">
        <v>0.04</v>
      </c>
      <c r="Y1690">
        <v>0</v>
      </c>
      <c r="Z1690">
        <v>65.709999999999994</v>
      </c>
      <c r="AA1690">
        <v>11.6</v>
      </c>
      <c r="AB1690">
        <v>0</v>
      </c>
      <c r="AC1690">
        <v>0</v>
      </c>
      <c r="AD1690">
        <v>1</v>
      </c>
      <c r="AE1690">
        <v>0</v>
      </c>
      <c r="AF1690" t="s">
        <v>20</v>
      </c>
      <c r="AG1690">
        <v>4.2000000000000003E-2</v>
      </c>
      <c r="AH1690">
        <v>2</v>
      </c>
      <c r="AI1690">
        <v>51656907</v>
      </c>
      <c r="AJ1690">
        <v>1472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 x14ac:dyDescent="0.2">
      <c r="A1691">
        <f>ROW(Source!A1162)</f>
        <v>1162</v>
      </c>
      <c r="B1691">
        <v>51656916</v>
      </c>
      <c r="C1691">
        <v>51656902</v>
      </c>
      <c r="D1691">
        <v>49525488</v>
      </c>
      <c r="E1691">
        <v>1</v>
      </c>
      <c r="F1691">
        <v>1</v>
      </c>
      <c r="G1691">
        <v>1</v>
      </c>
      <c r="H1691">
        <v>3</v>
      </c>
      <c r="I1691" t="s">
        <v>917</v>
      </c>
      <c r="J1691" t="s">
        <v>918</v>
      </c>
      <c r="K1691" t="s">
        <v>919</v>
      </c>
      <c r="L1691">
        <v>1346</v>
      </c>
      <c r="N1691">
        <v>1009</v>
      </c>
      <c r="O1691" t="s">
        <v>920</v>
      </c>
      <c r="P1691" t="s">
        <v>920</v>
      </c>
      <c r="Q1691">
        <v>1</v>
      </c>
      <c r="X1691">
        <v>0.02</v>
      </c>
      <c r="Y1691">
        <v>9.0399999999999991</v>
      </c>
      <c r="Z1691">
        <v>0</v>
      </c>
      <c r="AA1691">
        <v>0</v>
      </c>
      <c r="AB1691">
        <v>0</v>
      </c>
      <c r="AC1691">
        <v>0</v>
      </c>
      <c r="AD1691">
        <v>1</v>
      </c>
      <c r="AE1691">
        <v>0</v>
      </c>
      <c r="AF1691" t="s">
        <v>3</v>
      </c>
      <c r="AG1691">
        <v>0.02</v>
      </c>
      <c r="AH1691">
        <v>2</v>
      </c>
      <c r="AI1691">
        <v>51656908</v>
      </c>
      <c r="AJ1691">
        <v>1473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 x14ac:dyDescent="0.2">
      <c r="A1692">
        <f>ROW(Source!A1162)</f>
        <v>1162</v>
      </c>
      <c r="B1692">
        <v>51656917</v>
      </c>
      <c r="C1692">
        <v>51656902</v>
      </c>
      <c r="D1692">
        <v>49526492</v>
      </c>
      <c r="E1692">
        <v>1</v>
      </c>
      <c r="F1692">
        <v>1</v>
      </c>
      <c r="G1692">
        <v>1</v>
      </c>
      <c r="H1692">
        <v>3</v>
      </c>
      <c r="I1692" t="s">
        <v>921</v>
      </c>
      <c r="J1692" t="s">
        <v>922</v>
      </c>
      <c r="K1692" t="s">
        <v>923</v>
      </c>
      <c r="L1692">
        <v>1346</v>
      </c>
      <c r="N1692">
        <v>1009</v>
      </c>
      <c r="O1692" t="s">
        <v>920</v>
      </c>
      <c r="P1692" t="s">
        <v>920</v>
      </c>
      <c r="Q1692">
        <v>1</v>
      </c>
      <c r="X1692">
        <v>0.08</v>
      </c>
      <c r="Y1692">
        <v>23.09</v>
      </c>
      <c r="Z1692">
        <v>0</v>
      </c>
      <c r="AA1692">
        <v>0</v>
      </c>
      <c r="AB1692">
        <v>0</v>
      </c>
      <c r="AC1692">
        <v>0</v>
      </c>
      <c r="AD1692">
        <v>1</v>
      </c>
      <c r="AE1692">
        <v>0</v>
      </c>
      <c r="AF1692" t="s">
        <v>3</v>
      </c>
      <c r="AG1692">
        <v>0.08</v>
      </c>
      <c r="AH1692">
        <v>2</v>
      </c>
      <c r="AI1692">
        <v>51656909</v>
      </c>
      <c r="AJ1692">
        <v>1474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 x14ac:dyDescent="0.2">
      <c r="A1693">
        <f>ROW(Source!A1164)</f>
        <v>1164</v>
      </c>
      <c r="B1693">
        <v>51656930</v>
      </c>
      <c r="C1693">
        <v>51656919</v>
      </c>
      <c r="D1693">
        <v>49510723</v>
      </c>
      <c r="E1693">
        <v>70</v>
      </c>
      <c r="F1693">
        <v>1</v>
      </c>
      <c r="G1693">
        <v>1</v>
      </c>
      <c r="H1693">
        <v>1</v>
      </c>
      <c r="I1693" t="s">
        <v>924</v>
      </c>
      <c r="J1693" t="s">
        <v>3</v>
      </c>
      <c r="K1693" t="s">
        <v>925</v>
      </c>
      <c r="L1693">
        <v>1191</v>
      </c>
      <c r="N1693">
        <v>1013</v>
      </c>
      <c r="O1693" t="s">
        <v>904</v>
      </c>
      <c r="P1693" t="s">
        <v>904</v>
      </c>
      <c r="Q1693">
        <v>1</v>
      </c>
      <c r="X1693">
        <v>1.07</v>
      </c>
      <c r="Y1693">
        <v>0</v>
      </c>
      <c r="Z1693">
        <v>0</v>
      </c>
      <c r="AA1693">
        <v>0</v>
      </c>
      <c r="AB1693">
        <v>8.9700000000000006</v>
      </c>
      <c r="AC1693">
        <v>0</v>
      </c>
      <c r="AD1693">
        <v>1</v>
      </c>
      <c r="AE1693">
        <v>1</v>
      </c>
      <c r="AF1693" t="s">
        <v>20</v>
      </c>
      <c r="AG1693">
        <v>1.1235000000000002</v>
      </c>
      <c r="AH1693">
        <v>2</v>
      </c>
      <c r="AI1693">
        <v>51656920</v>
      </c>
      <c r="AJ1693">
        <v>1476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 x14ac:dyDescent="0.2">
      <c r="A1694">
        <f>ROW(Source!A1164)</f>
        <v>1164</v>
      </c>
      <c r="B1694">
        <v>51656931</v>
      </c>
      <c r="C1694">
        <v>51656919</v>
      </c>
      <c r="D1694">
        <v>49510905</v>
      </c>
      <c r="E1694">
        <v>70</v>
      </c>
      <c r="F1694">
        <v>1</v>
      </c>
      <c r="G1694">
        <v>1</v>
      </c>
      <c r="H1694">
        <v>1</v>
      </c>
      <c r="I1694" t="s">
        <v>905</v>
      </c>
      <c r="J1694" t="s">
        <v>3</v>
      </c>
      <c r="K1694" t="s">
        <v>906</v>
      </c>
      <c r="L1694">
        <v>1191</v>
      </c>
      <c r="N1694">
        <v>1013</v>
      </c>
      <c r="O1694" t="s">
        <v>904</v>
      </c>
      <c r="P1694" t="s">
        <v>904</v>
      </c>
      <c r="Q1694">
        <v>1</v>
      </c>
      <c r="X1694">
        <v>0.01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2</v>
      </c>
      <c r="AF1694" t="s">
        <v>20</v>
      </c>
      <c r="AG1694">
        <v>1.0500000000000001E-2</v>
      </c>
      <c r="AH1694">
        <v>2</v>
      </c>
      <c r="AI1694">
        <v>51656921</v>
      </c>
      <c r="AJ1694">
        <v>1477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 x14ac:dyDescent="0.2">
      <c r="A1695">
        <f>ROW(Source!A1164)</f>
        <v>1164</v>
      </c>
      <c r="B1695">
        <v>51656932</v>
      </c>
      <c r="C1695">
        <v>51656919</v>
      </c>
      <c r="D1695">
        <v>49673503</v>
      </c>
      <c r="E1695">
        <v>1</v>
      </c>
      <c r="F1695">
        <v>1</v>
      </c>
      <c r="G1695">
        <v>1</v>
      </c>
      <c r="H1695">
        <v>2</v>
      </c>
      <c r="I1695" t="s">
        <v>914</v>
      </c>
      <c r="J1695" t="s">
        <v>915</v>
      </c>
      <c r="K1695" t="s">
        <v>916</v>
      </c>
      <c r="L1695">
        <v>1367</v>
      </c>
      <c r="N1695">
        <v>1011</v>
      </c>
      <c r="O1695" t="s">
        <v>910</v>
      </c>
      <c r="P1695" t="s">
        <v>910</v>
      </c>
      <c r="Q1695">
        <v>1</v>
      </c>
      <c r="X1695">
        <v>0.01</v>
      </c>
      <c r="Y1695">
        <v>0</v>
      </c>
      <c r="Z1695">
        <v>65.709999999999994</v>
      </c>
      <c r="AA1695">
        <v>11.6</v>
      </c>
      <c r="AB1695">
        <v>0</v>
      </c>
      <c r="AC1695">
        <v>0</v>
      </c>
      <c r="AD1695">
        <v>1</v>
      </c>
      <c r="AE1695">
        <v>0</v>
      </c>
      <c r="AF1695" t="s">
        <v>20</v>
      </c>
      <c r="AG1695">
        <v>1.0500000000000001E-2</v>
      </c>
      <c r="AH1695">
        <v>2</v>
      </c>
      <c r="AI1695">
        <v>51656922</v>
      </c>
      <c r="AJ1695">
        <v>1478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 x14ac:dyDescent="0.2">
      <c r="A1696">
        <f>ROW(Source!A1164)</f>
        <v>1164</v>
      </c>
      <c r="B1696">
        <v>51656933</v>
      </c>
      <c r="C1696">
        <v>51656919</v>
      </c>
      <c r="D1696">
        <v>49673715</v>
      </c>
      <c r="E1696">
        <v>1</v>
      </c>
      <c r="F1696">
        <v>1</v>
      </c>
      <c r="G1696">
        <v>1</v>
      </c>
      <c r="H1696">
        <v>2</v>
      </c>
      <c r="I1696" t="s">
        <v>926</v>
      </c>
      <c r="J1696" t="s">
        <v>927</v>
      </c>
      <c r="K1696" t="s">
        <v>928</v>
      </c>
      <c r="L1696">
        <v>1367</v>
      </c>
      <c r="N1696">
        <v>1011</v>
      </c>
      <c r="O1696" t="s">
        <v>910</v>
      </c>
      <c r="P1696" t="s">
        <v>910</v>
      </c>
      <c r="Q1696">
        <v>1</v>
      </c>
      <c r="X1696">
        <v>0.1</v>
      </c>
      <c r="Y1696">
        <v>0</v>
      </c>
      <c r="Z1696">
        <v>8.1</v>
      </c>
      <c r="AA1696">
        <v>0</v>
      </c>
      <c r="AB1696">
        <v>0</v>
      </c>
      <c r="AC1696">
        <v>0</v>
      </c>
      <c r="AD1696">
        <v>1</v>
      </c>
      <c r="AE1696">
        <v>0</v>
      </c>
      <c r="AF1696" t="s">
        <v>20</v>
      </c>
      <c r="AG1696">
        <v>0.10500000000000001</v>
      </c>
      <c r="AH1696">
        <v>2</v>
      </c>
      <c r="AI1696">
        <v>51656923</v>
      </c>
      <c r="AJ1696">
        <v>1479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 x14ac:dyDescent="0.2">
      <c r="A1697">
        <f>ROW(Source!A1164)</f>
        <v>1164</v>
      </c>
      <c r="B1697">
        <v>51656934</v>
      </c>
      <c r="C1697">
        <v>51656919</v>
      </c>
      <c r="D1697">
        <v>49523218</v>
      </c>
      <c r="E1697">
        <v>1</v>
      </c>
      <c r="F1697">
        <v>1</v>
      </c>
      <c r="G1697">
        <v>1</v>
      </c>
      <c r="H1697">
        <v>3</v>
      </c>
      <c r="I1697" t="s">
        <v>42</v>
      </c>
      <c r="J1697" t="s">
        <v>45</v>
      </c>
      <c r="K1697" t="s">
        <v>43</v>
      </c>
      <c r="L1697">
        <v>1374</v>
      </c>
      <c r="N1697">
        <v>1013</v>
      </c>
      <c r="O1697" t="s">
        <v>44</v>
      </c>
      <c r="P1697" t="s">
        <v>44</v>
      </c>
      <c r="Q1697">
        <v>1</v>
      </c>
      <c r="X1697">
        <v>0.1</v>
      </c>
      <c r="Y1697">
        <v>1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 t="s">
        <v>3</v>
      </c>
      <c r="AG1697">
        <v>0.1</v>
      </c>
      <c r="AH1697">
        <v>2</v>
      </c>
      <c r="AI1697">
        <v>51656924</v>
      </c>
      <c r="AJ1697">
        <v>1480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 x14ac:dyDescent="0.2">
      <c r="A1698">
        <f>ROW(Source!A1164)</f>
        <v>1164</v>
      </c>
      <c r="B1698">
        <v>51656935</v>
      </c>
      <c r="C1698">
        <v>51656919</v>
      </c>
      <c r="D1698">
        <v>49524301</v>
      </c>
      <c r="E1698">
        <v>1</v>
      </c>
      <c r="F1698">
        <v>1</v>
      </c>
      <c r="G1698">
        <v>1</v>
      </c>
      <c r="H1698">
        <v>3</v>
      </c>
      <c r="I1698" t="s">
        <v>929</v>
      </c>
      <c r="J1698" t="s">
        <v>930</v>
      </c>
      <c r="K1698" t="s">
        <v>931</v>
      </c>
      <c r="L1698">
        <v>1348</v>
      </c>
      <c r="N1698">
        <v>1009</v>
      </c>
      <c r="O1698" t="s">
        <v>105</v>
      </c>
      <c r="P1698" t="s">
        <v>105</v>
      </c>
      <c r="Q1698">
        <v>1000</v>
      </c>
      <c r="X1698">
        <v>1.0000000000000001E-5</v>
      </c>
      <c r="Y1698">
        <v>10362</v>
      </c>
      <c r="Z1698">
        <v>0</v>
      </c>
      <c r="AA1698">
        <v>0</v>
      </c>
      <c r="AB1698">
        <v>0</v>
      </c>
      <c r="AC1698">
        <v>0</v>
      </c>
      <c r="AD1698">
        <v>1</v>
      </c>
      <c r="AE1698">
        <v>0</v>
      </c>
      <c r="AF1698" t="s">
        <v>3</v>
      </c>
      <c r="AG1698">
        <v>1.0000000000000001E-5</v>
      </c>
      <c r="AH1698">
        <v>2</v>
      </c>
      <c r="AI1698">
        <v>51656925</v>
      </c>
      <c r="AJ1698">
        <v>1481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 x14ac:dyDescent="0.2">
      <c r="A1699">
        <f>ROW(Source!A1164)</f>
        <v>1164</v>
      </c>
      <c r="B1699">
        <v>51656936</v>
      </c>
      <c r="C1699">
        <v>51656919</v>
      </c>
      <c r="D1699">
        <v>49525498</v>
      </c>
      <c r="E1699">
        <v>1</v>
      </c>
      <c r="F1699">
        <v>1</v>
      </c>
      <c r="G1699">
        <v>1</v>
      </c>
      <c r="H1699">
        <v>3</v>
      </c>
      <c r="I1699" t="s">
        <v>932</v>
      </c>
      <c r="J1699" t="s">
        <v>933</v>
      </c>
      <c r="K1699" t="s">
        <v>934</v>
      </c>
      <c r="L1699">
        <v>1348</v>
      </c>
      <c r="N1699">
        <v>1009</v>
      </c>
      <c r="O1699" t="s">
        <v>105</v>
      </c>
      <c r="P1699" t="s">
        <v>105</v>
      </c>
      <c r="Q1699">
        <v>1000</v>
      </c>
      <c r="X1699">
        <v>8.0000000000000007E-5</v>
      </c>
      <c r="Y1699">
        <v>12430</v>
      </c>
      <c r="Z1699">
        <v>0</v>
      </c>
      <c r="AA1699">
        <v>0</v>
      </c>
      <c r="AB1699">
        <v>0</v>
      </c>
      <c r="AC1699">
        <v>0</v>
      </c>
      <c r="AD1699">
        <v>1</v>
      </c>
      <c r="AE1699">
        <v>0</v>
      </c>
      <c r="AF1699" t="s">
        <v>3</v>
      </c>
      <c r="AG1699">
        <v>8.0000000000000007E-5</v>
      </c>
      <c r="AH1699">
        <v>2</v>
      </c>
      <c r="AI1699">
        <v>51656926</v>
      </c>
      <c r="AJ1699">
        <v>1482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 x14ac:dyDescent="0.2">
      <c r="A1700">
        <f>ROW(Source!A1164)</f>
        <v>1164</v>
      </c>
      <c r="B1700">
        <v>51656937</v>
      </c>
      <c r="C1700">
        <v>51656919</v>
      </c>
      <c r="D1700">
        <v>49543539</v>
      </c>
      <c r="E1700">
        <v>1</v>
      </c>
      <c r="F1700">
        <v>1</v>
      </c>
      <c r="G1700">
        <v>1</v>
      </c>
      <c r="H1700">
        <v>3</v>
      </c>
      <c r="I1700" t="s">
        <v>935</v>
      </c>
      <c r="J1700" t="s">
        <v>936</v>
      </c>
      <c r="K1700" t="s">
        <v>937</v>
      </c>
      <c r="L1700">
        <v>1348</v>
      </c>
      <c r="N1700">
        <v>1009</v>
      </c>
      <c r="O1700" t="s">
        <v>105</v>
      </c>
      <c r="P1700" t="s">
        <v>105</v>
      </c>
      <c r="Q1700">
        <v>1000</v>
      </c>
      <c r="X1700">
        <v>4.2999999999999999E-4</v>
      </c>
      <c r="Y1700">
        <v>6508.75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4.2999999999999999E-4</v>
      </c>
      <c r="AH1700">
        <v>2</v>
      </c>
      <c r="AI1700">
        <v>51656927</v>
      </c>
      <c r="AJ1700">
        <v>1483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 x14ac:dyDescent="0.2">
      <c r="A1701">
        <f>ROW(Source!A1164)</f>
        <v>1164</v>
      </c>
      <c r="B1701">
        <v>51656938</v>
      </c>
      <c r="C1701">
        <v>51656919</v>
      </c>
      <c r="D1701">
        <v>49565711</v>
      </c>
      <c r="E1701">
        <v>1</v>
      </c>
      <c r="F1701">
        <v>1</v>
      </c>
      <c r="G1701">
        <v>1</v>
      </c>
      <c r="H1701">
        <v>3</v>
      </c>
      <c r="I1701" t="s">
        <v>50</v>
      </c>
      <c r="J1701" t="s">
        <v>53</v>
      </c>
      <c r="K1701" t="s">
        <v>51</v>
      </c>
      <c r="L1701">
        <v>1327</v>
      </c>
      <c r="N1701">
        <v>1005</v>
      </c>
      <c r="O1701" t="s">
        <v>52</v>
      </c>
      <c r="P1701" t="s">
        <v>52</v>
      </c>
      <c r="Q1701">
        <v>1</v>
      </c>
      <c r="X1701">
        <v>0.04</v>
      </c>
      <c r="Y1701">
        <v>926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0</v>
      </c>
      <c r="AF1701" t="s">
        <v>3</v>
      </c>
      <c r="AG1701">
        <v>0.04</v>
      </c>
      <c r="AH1701">
        <v>2</v>
      </c>
      <c r="AI1701">
        <v>51656929</v>
      </c>
      <c r="AJ1701">
        <v>1484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 x14ac:dyDescent="0.2">
      <c r="A1702">
        <f>ROW(Source!A1168)</f>
        <v>1168</v>
      </c>
      <c r="B1702">
        <v>51656953</v>
      </c>
      <c r="C1702">
        <v>51656942</v>
      </c>
      <c r="D1702">
        <v>49510723</v>
      </c>
      <c r="E1702">
        <v>70</v>
      </c>
      <c r="F1702">
        <v>1</v>
      </c>
      <c r="G1702">
        <v>1</v>
      </c>
      <c r="H1702">
        <v>1</v>
      </c>
      <c r="I1702" t="s">
        <v>924</v>
      </c>
      <c r="J1702" t="s">
        <v>3</v>
      </c>
      <c r="K1702" t="s">
        <v>925</v>
      </c>
      <c r="L1702">
        <v>1191</v>
      </c>
      <c r="N1702">
        <v>1013</v>
      </c>
      <c r="O1702" t="s">
        <v>904</v>
      </c>
      <c r="P1702" t="s">
        <v>904</v>
      </c>
      <c r="Q1702">
        <v>1</v>
      </c>
      <c r="X1702">
        <v>1.07</v>
      </c>
      <c r="Y1702">
        <v>0</v>
      </c>
      <c r="Z1702">
        <v>0</v>
      </c>
      <c r="AA1702">
        <v>0</v>
      </c>
      <c r="AB1702">
        <v>8.9700000000000006</v>
      </c>
      <c r="AC1702">
        <v>0</v>
      </c>
      <c r="AD1702">
        <v>1</v>
      </c>
      <c r="AE1702">
        <v>1</v>
      </c>
      <c r="AF1702" t="s">
        <v>20</v>
      </c>
      <c r="AG1702">
        <v>1.1235000000000002</v>
      </c>
      <c r="AH1702">
        <v>2</v>
      </c>
      <c r="AI1702">
        <v>51656943</v>
      </c>
      <c r="AJ1702">
        <v>1486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 x14ac:dyDescent="0.2">
      <c r="A1703">
        <f>ROW(Source!A1168)</f>
        <v>1168</v>
      </c>
      <c r="B1703">
        <v>51656954</v>
      </c>
      <c r="C1703">
        <v>51656942</v>
      </c>
      <c r="D1703">
        <v>49510905</v>
      </c>
      <c r="E1703">
        <v>70</v>
      </c>
      <c r="F1703">
        <v>1</v>
      </c>
      <c r="G1703">
        <v>1</v>
      </c>
      <c r="H1703">
        <v>1</v>
      </c>
      <c r="I1703" t="s">
        <v>905</v>
      </c>
      <c r="J1703" t="s">
        <v>3</v>
      </c>
      <c r="K1703" t="s">
        <v>906</v>
      </c>
      <c r="L1703">
        <v>1191</v>
      </c>
      <c r="N1703">
        <v>1013</v>
      </c>
      <c r="O1703" t="s">
        <v>904</v>
      </c>
      <c r="P1703" t="s">
        <v>904</v>
      </c>
      <c r="Q1703">
        <v>1</v>
      </c>
      <c r="X1703">
        <v>0.01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1</v>
      </c>
      <c r="AE1703">
        <v>2</v>
      </c>
      <c r="AF1703" t="s">
        <v>20</v>
      </c>
      <c r="AG1703">
        <v>1.0500000000000001E-2</v>
      </c>
      <c r="AH1703">
        <v>2</v>
      </c>
      <c r="AI1703">
        <v>51656944</v>
      </c>
      <c r="AJ1703">
        <v>1487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 x14ac:dyDescent="0.2">
      <c r="A1704">
        <f>ROW(Source!A1168)</f>
        <v>1168</v>
      </c>
      <c r="B1704">
        <v>51656955</v>
      </c>
      <c r="C1704">
        <v>51656942</v>
      </c>
      <c r="D1704">
        <v>49673503</v>
      </c>
      <c r="E1704">
        <v>1</v>
      </c>
      <c r="F1704">
        <v>1</v>
      </c>
      <c r="G1704">
        <v>1</v>
      </c>
      <c r="H1704">
        <v>2</v>
      </c>
      <c r="I1704" t="s">
        <v>914</v>
      </c>
      <c r="J1704" t="s">
        <v>915</v>
      </c>
      <c r="K1704" t="s">
        <v>916</v>
      </c>
      <c r="L1704">
        <v>1367</v>
      </c>
      <c r="N1704">
        <v>1011</v>
      </c>
      <c r="O1704" t="s">
        <v>910</v>
      </c>
      <c r="P1704" t="s">
        <v>910</v>
      </c>
      <c r="Q1704">
        <v>1</v>
      </c>
      <c r="X1704">
        <v>0.01</v>
      </c>
      <c r="Y1704">
        <v>0</v>
      </c>
      <c r="Z1704">
        <v>65.709999999999994</v>
      </c>
      <c r="AA1704">
        <v>11.6</v>
      </c>
      <c r="AB1704">
        <v>0</v>
      </c>
      <c r="AC1704">
        <v>0</v>
      </c>
      <c r="AD1704">
        <v>1</v>
      </c>
      <c r="AE1704">
        <v>0</v>
      </c>
      <c r="AF1704" t="s">
        <v>20</v>
      </c>
      <c r="AG1704">
        <v>1.0500000000000001E-2</v>
      </c>
      <c r="AH1704">
        <v>2</v>
      </c>
      <c r="AI1704">
        <v>51656945</v>
      </c>
      <c r="AJ1704">
        <v>1488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 x14ac:dyDescent="0.2">
      <c r="A1705">
        <f>ROW(Source!A1168)</f>
        <v>1168</v>
      </c>
      <c r="B1705">
        <v>51656956</v>
      </c>
      <c r="C1705">
        <v>51656942</v>
      </c>
      <c r="D1705">
        <v>49673715</v>
      </c>
      <c r="E1705">
        <v>1</v>
      </c>
      <c r="F1705">
        <v>1</v>
      </c>
      <c r="G1705">
        <v>1</v>
      </c>
      <c r="H1705">
        <v>2</v>
      </c>
      <c r="I1705" t="s">
        <v>926</v>
      </c>
      <c r="J1705" t="s">
        <v>927</v>
      </c>
      <c r="K1705" t="s">
        <v>928</v>
      </c>
      <c r="L1705">
        <v>1367</v>
      </c>
      <c r="N1705">
        <v>1011</v>
      </c>
      <c r="O1705" t="s">
        <v>910</v>
      </c>
      <c r="P1705" t="s">
        <v>910</v>
      </c>
      <c r="Q1705">
        <v>1</v>
      </c>
      <c r="X1705">
        <v>0.1</v>
      </c>
      <c r="Y1705">
        <v>0</v>
      </c>
      <c r="Z1705">
        <v>8.1</v>
      </c>
      <c r="AA1705">
        <v>0</v>
      </c>
      <c r="AB1705">
        <v>0</v>
      </c>
      <c r="AC1705">
        <v>0</v>
      </c>
      <c r="AD1705">
        <v>1</v>
      </c>
      <c r="AE1705">
        <v>0</v>
      </c>
      <c r="AF1705" t="s">
        <v>20</v>
      </c>
      <c r="AG1705">
        <v>0.10500000000000001</v>
      </c>
      <c r="AH1705">
        <v>2</v>
      </c>
      <c r="AI1705">
        <v>51656946</v>
      </c>
      <c r="AJ1705">
        <v>1489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 x14ac:dyDescent="0.2">
      <c r="A1706">
        <f>ROW(Source!A1168)</f>
        <v>1168</v>
      </c>
      <c r="B1706">
        <v>51656957</v>
      </c>
      <c r="C1706">
        <v>51656942</v>
      </c>
      <c r="D1706">
        <v>49523218</v>
      </c>
      <c r="E1706">
        <v>1</v>
      </c>
      <c r="F1706">
        <v>1</v>
      </c>
      <c r="G1706">
        <v>1</v>
      </c>
      <c r="H1706">
        <v>3</v>
      </c>
      <c r="I1706" t="s">
        <v>42</v>
      </c>
      <c r="J1706" t="s">
        <v>45</v>
      </c>
      <c r="K1706" t="s">
        <v>43</v>
      </c>
      <c r="L1706">
        <v>1374</v>
      </c>
      <c r="N1706">
        <v>1013</v>
      </c>
      <c r="O1706" t="s">
        <v>44</v>
      </c>
      <c r="P1706" t="s">
        <v>44</v>
      </c>
      <c r="Q1706">
        <v>1</v>
      </c>
      <c r="X1706">
        <v>0.1</v>
      </c>
      <c r="Y1706">
        <v>1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 t="s">
        <v>3</v>
      </c>
      <c r="AG1706">
        <v>0.1</v>
      </c>
      <c r="AH1706">
        <v>2</v>
      </c>
      <c r="AI1706">
        <v>51656947</v>
      </c>
      <c r="AJ1706">
        <v>1490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 x14ac:dyDescent="0.2">
      <c r="A1707">
        <f>ROW(Source!A1168)</f>
        <v>1168</v>
      </c>
      <c r="B1707">
        <v>51656958</v>
      </c>
      <c r="C1707">
        <v>51656942</v>
      </c>
      <c r="D1707">
        <v>49524301</v>
      </c>
      <c r="E1707">
        <v>1</v>
      </c>
      <c r="F1707">
        <v>1</v>
      </c>
      <c r="G1707">
        <v>1</v>
      </c>
      <c r="H1707">
        <v>3</v>
      </c>
      <c r="I1707" t="s">
        <v>929</v>
      </c>
      <c r="J1707" t="s">
        <v>930</v>
      </c>
      <c r="K1707" t="s">
        <v>931</v>
      </c>
      <c r="L1707">
        <v>1348</v>
      </c>
      <c r="N1707">
        <v>1009</v>
      </c>
      <c r="O1707" t="s">
        <v>105</v>
      </c>
      <c r="P1707" t="s">
        <v>105</v>
      </c>
      <c r="Q1707">
        <v>1000</v>
      </c>
      <c r="X1707">
        <v>1.0000000000000001E-5</v>
      </c>
      <c r="Y1707">
        <v>10362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0</v>
      </c>
      <c r="AF1707" t="s">
        <v>3</v>
      </c>
      <c r="AG1707">
        <v>1.0000000000000001E-5</v>
      </c>
      <c r="AH1707">
        <v>2</v>
      </c>
      <c r="AI1707">
        <v>51656948</v>
      </c>
      <c r="AJ1707">
        <v>1491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 x14ac:dyDescent="0.2">
      <c r="A1708">
        <f>ROW(Source!A1168)</f>
        <v>1168</v>
      </c>
      <c r="B1708">
        <v>51656959</v>
      </c>
      <c r="C1708">
        <v>51656942</v>
      </c>
      <c r="D1708">
        <v>49525498</v>
      </c>
      <c r="E1708">
        <v>1</v>
      </c>
      <c r="F1708">
        <v>1</v>
      </c>
      <c r="G1708">
        <v>1</v>
      </c>
      <c r="H1708">
        <v>3</v>
      </c>
      <c r="I1708" t="s">
        <v>932</v>
      </c>
      <c r="J1708" t="s">
        <v>933</v>
      </c>
      <c r="K1708" t="s">
        <v>934</v>
      </c>
      <c r="L1708">
        <v>1348</v>
      </c>
      <c r="N1708">
        <v>1009</v>
      </c>
      <c r="O1708" t="s">
        <v>105</v>
      </c>
      <c r="P1708" t="s">
        <v>105</v>
      </c>
      <c r="Q1708">
        <v>1000</v>
      </c>
      <c r="X1708">
        <v>8.0000000000000007E-5</v>
      </c>
      <c r="Y1708">
        <v>12430</v>
      </c>
      <c r="Z1708">
        <v>0</v>
      </c>
      <c r="AA1708">
        <v>0</v>
      </c>
      <c r="AB1708">
        <v>0</v>
      </c>
      <c r="AC1708">
        <v>0</v>
      </c>
      <c r="AD1708">
        <v>1</v>
      </c>
      <c r="AE1708">
        <v>0</v>
      </c>
      <c r="AF1708" t="s">
        <v>3</v>
      </c>
      <c r="AG1708">
        <v>8.0000000000000007E-5</v>
      </c>
      <c r="AH1708">
        <v>2</v>
      </c>
      <c r="AI1708">
        <v>51656949</v>
      </c>
      <c r="AJ1708">
        <v>1492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 x14ac:dyDescent="0.2">
      <c r="A1709">
        <f>ROW(Source!A1168)</f>
        <v>1168</v>
      </c>
      <c r="B1709">
        <v>51656960</v>
      </c>
      <c r="C1709">
        <v>51656942</v>
      </c>
      <c r="D1709">
        <v>49543539</v>
      </c>
      <c r="E1709">
        <v>1</v>
      </c>
      <c r="F1709">
        <v>1</v>
      </c>
      <c r="G1709">
        <v>1</v>
      </c>
      <c r="H1709">
        <v>3</v>
      </c>
      <c r="I1709" t="s">
        <v>935</v>
      </c>
      <c r="J1709" t="s">
        <v>936</v>
      </c>
      <c r="K1709" t="s">
        <v>937</v>
      </c>
      <c r="L1709">
        <v>1348</v>
      </c>
      <c r="N1709">
        <v>1009</v>
      </c>
      <c r="O1709" t="s">
        <v>105</v>
      </c>
      <c r="P1709" t="s">
        <v>105</v>
      </c>
      <c r="Q1709">
        <v>1000</v>
      </c>
      <c r="X1709">
        <v>4.2999999999999999E-4</v>
      </c>
      <c r="Y1709">
        <v>6508.75</v>
      </c>
      <c r="Z1709">
        <v>0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 t="s">
        <v>3</v>
      </c>
      <c r="AG1709">
        <v>4.2999999999999999E-4</v>
      </c>
      <c r="AH1709">
        <v>2</v>
      </c>
      <c r="AI1709">
        <v>51656950</v>
      </c>
      <c r="AJ1709">
        <v>1493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 x14ac:dyDescent="0.2">
      <c r="A1710">
        <f>ROW(Source!A1168)</f>
        <v>1168</v>
      </c>
      <c r="B1710">
        <v>51656961</v>
      </c>
      <c r="C1710">
        <v>51656942</v>
      </c>
      <c r="D1710">
        <v>49565711</v>
      </c>
      <c r="E1710">
        <v>1</v>
      </c>
      <c r="F1710">
        <v>1</v>
      </c>
      <c r="G1710">
        <v>1</v>
      </c>
      <c r="H1710">
        <v>3</v>
      </c>
      <c r="I1710" t="s">
        <v>50</v>
      </c>
      <c r="J1710" t="s">
        <v>53</v>
      </c>
      <c r="K1710" t="s">
        <v>51</v>
      </c>
      <c r="L1710">
        <v>1327</v>
      </c>
      <c r="N1710">
        <v>1005</v>
      </c>
      <c r="O1710" t="s">
        <v>52</v>
      </c>
      <c r="P1710" t="s">
        <v>52</v>
      </c>
      <c r="Q1710">
        <v>1</v>
      </c>
      <c r="X1710">
        <v>0.04</v>
      </c>
      <c r="Y1710">
        <v>926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0</v>
      </c>
      <c r="AF1710" t="s">
        <v>3</v>
      </c>
      <c r="AG1710">
        <v>0.04</v>
      </c>
      <c r="AH1710">
        <v>2</v>
      </c>
      <c r="AI1710">
        <v>51656952</v>
      </c>
      <c r="AJ1710">
        <v>1494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 x14ac:dyDescent="0.2">
      <c r="A1711">
        <f>ROW(Source!A1172)</f>
        <v>1172</v>
      </c>
      <c r="B1711">
        <v>51656976</v>
      </c>
      <c r="C1711">
        <v>51656965</v>
      </c>
      <c r="D1711">
        <v>49510723</v>
      </c>
      <c r="E1711">
        <v>70</v>
      </c>
      <c r="F1711">
        <v>1</v>
      </c>
      <c r="G1711">
        <v>1</v>
      </c>
      <c r="H1711">
        <v>1</v>
      </c>
      <c r="I1711" t="s">
        <v>924</v>
      </c>
      <c r="J1711" t="s">
        <v>3</v>
      </c>
      <c r="K1711" t="s">
        <v>925</v>
      </c>
      <c r="L1711">
        <v>1191</v>
      </c>
      <c r="N1711">
        <v>1013</v>
      </c>
      <c r="O1711" t="s">
        <v>904</v>
      </c>
      <c r="P1711" t="s">
        <v>904</v>
      </c>
      <c r="Q1711">
        <v>1</v>
      </c>
      <c r="X1711">
        <v>1.07</v>
      </c>
      <c r="Y1711">
        <v>0</v>
      </c>
      <c r="Z1711">
        <v>0</v>
      </c>
      <c r="AA1711">
        <v>0</v>
      </c>
      <c r="AB1711">
        <v>8.9700000000000006</v>
      </c>
      <c r="AC1711">
        <v>0</v>
      </c>
      <c r="AD1711">
        <v>1</v>
      </c>
      <c r="AE1711">
        <v>1</v>
      </c>
      <c r="AF1711" t="s">
        <v>20</v>
      </c>
      <c r="AG1711">
        <v>1.1235000000000002</v>
      </c>
      <c r="AH1711">
        <v>2</v>
      </c>
      <c r="AI1711">
        <v>51656966</v>
      </c>
      <c r="AJ1711">
        <v>1496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 x14ac:dyDescent="0.2">
      <c r="A1712">
        <f>ROW(Source!A1172)</f>
        <v>1172</v>
      </c>
      <c r="B1712">
        <v>51656977</v>
      </c>
      <c r="C1712">
        <v>51656965</v>
      </c>
      <c r="D1712">
        <v>49510905</v>
      </c>
      <c r="E1712">
        <v>70</v>
      </c>
      <c r="F1712">
        <v>1</v>
      </c>
      <c r="G1712">
        <v>1</v>
      </c>
      <c r="H1712">
        <v>1</v>
      </c>
      <c r="I1712" t="s">
        <v>905</v>
      </c>
      <c r="J1712" t="s">
        <v>3</v>
      </c>
      <c r="K1712" t="s">
        <v>906</v>
      </c>
      <c r="L1712">
        <v>1191</v>
      </c>
      <c r="N1712">
        <v>1013</v>
      </c>
      <c r="O1712" t="s">
        <v>904</v>
      </c>
      <c r="P1712" t="s">
        <v>904</v>
      </c>
      <c r="Q1712">
        <v>1</v>
      </c>
      <c r="X1712">
        <v>0.01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1</v>
      </c>
      <c r="AE1712">
        <v>2</v>
      </c>
      <c r="AF1712" t="s">
        <v>20</v>
      </c>
      <c r="AG1712">
        <v>1.0500000000000001E-2</v>
      </c>
      <c r="AH1712">
        <v>2</v>
      </c>
      <c r="AI1712">
        <v>51656967</v>
      </c>
      <c r="AJ1712">
        <v>1497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 x14ac:dyDescent="0.2">
      <c r="A1713">
        <f>ROW(Source!A1172)</f>
        <v>1172</v>
      </c>
      <c r="B1713">
        <v>51656978</v>
      </c>
      <c r="C1713">
        <v>51656965</v>
      </c>
      <c r="D1713">
        <v>49673503</v>
      </c>
      <c r="E1713">
        <v>1</v>
      </c>
      <c r="F1713">
        <v>1</v>
      </c>
      <c r="G1713">
        <v>1</v>
      </c>
      <c r="H1713">
        <v>2</v>
      </c>
      <c r="I1713" t="s">
        <v>914</v>
      </c>
      <c r="J1713" t="s">
        <v>915</v>
      </c>
      <c r="K1713" t="s">
        <v>916</v>
      </c>
      <c r="L1713">
        <v>1367</v>
      </c>
      <c r="N1713">
        <v>1011</v>
      </c>
      <c r="O1713" t="s">
        <v>910</v>
      </c>
      <c r="P1713" t="s">
        <v>910</v>
      </c>
      <c r="Q1713">
        <v>1</v>
      </c>
      <c r="X1713">
        <v>0.01</v>
      </c>
      <c r="Y1713">
        <v>0</v>
      </c>
      <c r="Z1713">
        <v>65.709999999999994</v>
      </c>
      <c r="AA1713">
        <v>11.6</v>
      </c>
      <c r="AB1713">
        <v>0</v>
      </c>
      <c r="AC1713">
        <v>0</v>
      </c>
      <c r="AD1713">
        <v>1</v>
      </c>
      <c r="AE1713">
        <v>0</v>
      </c>
      <c r="AF1713" t="s">
        <v>20</v>
      </c>
      <c r="AG1713">
        <v>1.0500000000000001E-2</v>
      </c>
      <c r="AH1713">
        <v>2</v>
      </c>
      <c r="AI1713">
        <v>51656968</v>
      </c>
      <c r="AJ1713">
        <v>1498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 x14ac:dyDescent="0.2">
      <c r="A1714">
        <f>ROW(Source!A1172)</f>
        <v>1172</v>
      </c>
      <c r="B1714">
        <v>51656979</v>
      </c>
      <c r="C1714">
        <v>51656965</v>
      </c>
      <c r="D1714">
        <v>49673715</v>
      </c>
      <c r="E1714">
        <v>1</v>
      </c>
      <c r="F1714">
        <v>1</v>
      </c>
      <c r="G1714">
        <v>1</v>
      </c>
      <c r="H1714">
        <v>2</v>
      </c>
      <c r="I1714" t="s">
        <v>926</v>
      </c>
      <c r="J1714" t="s">
        <v>927</v>
      </c>
      <c r="K1714" t="s">
        <v>928</v>
      </c>
      <c r="L1714">
        <v>1367</v>
      </c>
      <c r="N1714">
        <v>1011</v>
      </c>
      <c r="O1714" t="s">
        <v>910</v>
      </c>
      <c r="P1714" t="s">
        <v>910</v>
      </c>
      <c r="Q1714">
        <v>1</v>
      </c>
      <c r="X1714">
        <v>0.1</v>
      </c>
      <c r="Y1714">
        <v>0</v>
      </c>
      <c r="Z1714">
        <v>8.1</v>
      </c>
      <c r="AA1714">
        <v>0</v>
      </c>
      <c r="AB1714">
        <v>0</v>
      </c>
      <c r="AC1714">
        <v>0</v>
      </c>
      <c r="AD1714">
        <v>1</v>
      </c>
      <c r="AE1714">
        <v>0</v>
      </c>
      <c r="AF1714" t="s">
        <v>20</v>
      </c>
      <c r="AG1714">
        <v>0.10500000000000001</v>
      </c>
      <c r="AH1714">
        <v>2</v>
      </c>
      <c r="AI1714">
        <v>51656969</v>
      </c>
      <c r="AJ1714">
        <v>1499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 x14ac:dyDescent="0.2">
      <c r="A1715">
        <f>ROW(Source!A1172)</f>
        <v>1172</v>
      </c>
      <c r="B1715">
        <v>51656980</v>
      </c>
      <c r="C1715">
        <v>51656965</v>
      </c>
      <c r="D1715">
        <v>49523218</v>
      </c>
      <c r="E1715">
        <v>1</v>
      </c>
      <c r="F1715">
        <v>1</v>
      </c>
      <c r="G1715">
        <v>1</v>
      </c>
      <c r="H1715">
        <v>3</v>
      </c>
      <c r="I1715" t="s">
        <v>42</v>
      </c>
      <c r="J1715" t="s">
        <v>45</v>
      </c>
      <c r="K1715" t="s">
        <v>43</v>
      </c>
      <c r="L1715">
        <v>1374</v>
      </c>
      <c r="N1715">
        <v>1013</v>
      </c>
      <c r="O1715" t="s">
        <v>44</v>
      </c>
      <c r="P1715" t="s">
        <v>44</v>
      </c>
      <c r="Q1715">
        <v>1</v>
      </c>
      <c r="X1715">
        <v>0.1</v>
      </c>
      <c r="Y1715">
        <v>1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 t="s">
        <v>3</v>
      </c>
      <c r="AG1715">
        <v>0.1</v>
      </c>
      <c r="AH1715">
        <v>2</v>
      </c>
      <c r="AI1715">
        <v>51656970</v>
      </c>
      <c r="AJ1715">
        <v>1500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 x14ac:dyDescent="0.2">
      <c r="A1716">
        <f>ROW(Source!A1172)</f>
        <v>1172</v>
      </c>
      <c r="B1716">
        <v>51656981</v>
      </c>
      <c r="C1716">
        <v>51656965</v>
      </c>
      <c r="D1716">
        <v>49524301</v>
      </c>
      <c r="E1716">
        <v>1</v>
      </c>
      <c r="F1716">
        <v>1</v>
      </c>
      <c r="G1716">
        <v>1</v>
      </c>
      <c r="H1716">
        <v>3</v>
      </c>
      <c r="I1716" t="s">
        <v>929</v>
      </c>
      <c r="J1716" t="s">
        <v>930</v>
      </c>
      <c r="K1716" t="s">
        <v>931</v>
      </c>
      <c r="L1716">
        <v>1348</v>
      </c>
      <c r="N1716">
        <v>1009</v>
      </c>
      <c r="O1716" t="s">
        <v>105</v>
      </c>
      <c r="P1716" t="s">
        <v>105</v>
      </c>
      <c r="Q1716">
        <v>1000</v>
      </c>
      <c r="X1716">
        <v>1.0000000000000001E-5</v>
      </c>
      <c r="Y1716">
        <v>10362</v>
      </c>
      <c r="Z1716">
        <v>0</v>
      </c>
      <c r="AA1716">
        <v>0</v>
      </c>
      <c r="AB1716">
        <v>0</v>
      </c>
      <c r="AC1716">
        <v>0</v>
      </c>
      <c r="AD1716">
        <v>1</v>
      </c>
      <c r="AE1716">
        <v>0</v>
      </c>
      <c r="AF1716" t="s">
        <v>3</v>
      </c>
      <c r="AG1716">
        <v>1.0000000000000001E-5</v>
      </c>
      <c r="AH1716">
        <v>2</v>
      </c>
      <c r="AI1716">
        <v>51656971</v>
      </c>
      <c r="AJ1716">
        <v>1501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 x14ac:dyDescent="0.2">
      <c r="A1717">
        <f>ROW(Source!A1172)</f>
        <v>1172</v>
      </c>
      <c r="B1717">
        <v>51656982</v>
      </c>
      <c r="C1717">
        <v>51656965</v>
      </c>
      <c r="D1717">
        <v>49525498</v>
      </c>
      <c r="E1717">
        <v>1</v>
      </c>
      <c r="F1717">
        <v>1</v>
      </c>
      <c r="G1717">
        <v>1</v>
      </c>
      <c r="H1717">
        <v>3</v>
      </c>
      <c r="I1717" t="s">
        <v>932</v>
      </c>
      <c r="J1717" t="s">
        <v>933</v>
      </c>
      <c r="K1717" t="s">
        <v>934</v>
      </c>
      <c r="L1717">
        <v>1348</v>
      </c>
      <c r="N1717">
        <v>1009</v>
      </c>
      <c r="O1717" t="s">
        <v>105</v>
      </c>
      <c r="P1717" t="s">
        <v>105</v>
      </c>
      <c r="Q1717">
        <v>1000</v>
      </c>
      <c r="X1717">
        <v>8.0000000000000007E-5</v>
      </c>
      <c r="Y1717">
        <v>12430</v>
      </c>
      <c r="Z1717">
        <v>0</v>
      </c>
      <c r="AA1717">
        <v>0</v>
      </c>
      <c r="AB1717">
        <v>0</v>
      </c>
      <c r="AC1717">
        <v>0</v>
      </c>
      <c r="AD1717">
        <v>1</v>
      </c>
      <c r="AE1717">
        <v>0</v>
      </c>
      <c r="AF1717" t="s">
        <v>3</v>
      </c>
      <c r="AG1717">
        <v>8.0000000000000007E-5</v>
      </c>
      <c r="AH1717">
        <v>2</v>
      </c>
      <c r="AI1717">
        <v>51656972</v>
      </c>
      <c r="AJ1717">
        <v>1502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 x14ac:dyDescent="0.2">
      <c r="A1718">
        <f>ROW(Source!A1172)</f>
        <v>1172</v>
      </c>
      <c r="B1718">
        <v>51656983</v>
      </c>
      <c r="C1718">
        <v>51656965</v>
      </c>
      <c r="D1718">
        <v>49543539</v>
      </c>
      <c r="E1718">
        <v>1</v>
      </c>
      <c r="F1718">
        <v>1</v>
      </c>
      <c r="G1718">
        <v>1</v>
      </c>
      <c r="H1718">
        <v>3</v>
      </c>
      <c r="I1718" t="s">
        <v>935</v>
      </c>
      <c r="J1718" t="s">
        <v>936</v>
      </c>
      <c r="K1718" t="s">
        <v>937</v>
      </c>
      <c r="L1718">
        <v>1348</v>
      </c>
      <c r="N1718">
        <v>1009</v>
      </c>
      <c r="O1718" t="s">
        <v>105</v>
      </c>
      <c r="P1718" t="s">
        <v>105</v>
      </c>
      <c r="Q1718">
        <v>1000</v>
      </c>
      <c r="X1718">
        <v>4.2999999999999999E-4</v>
      </c>
      <c r="Y1718">
        <v>6508.75</v>
      </c>
      <c r="Z1718">
        <v>0</v>
      </c>
      <c r="AA1718">
        <v>0</v>
      </c>
      <c r="AB1718">
        <v>0</v>
      </c>
      <c r="AC1718">
        <v>0</v>
      </c>
      <c r="AD1718">
        <v>1</v>
      </c>
      <c r="AE1718">
        <v>0</v>
      </c>
      <c r="AF1718" t="s">
        <v>3</v>
      </c>
      <c r="AG1718">
        <v>4.2999999999999999E-4</v>
      </c>
      <c r="AH1718">
        <v>2</v>
      </c>
      <c r="AI1718">
        <v>51656973</v>
      </c>
      <c r="AJ1718">
        <v>1503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 x14ac:dyDescent="0.2">
      <c r="A1719">
        <f>ROW(Source!A1172)</f>
        <v>1172</v>
      </c>
      <c r="B1719">
        <v>51656984</v>
      </c>
      <c r="C1719">
        <v>51656965</v>
      </c>
      <c r="D1719">
        <v>49565711</v>
      </c>
      <c r="E1719">
        <v>1</v>
      </c>
      <c r="F1719">
        <v>1</v>
      </c>
      <c r="G1719">
        <v>1</v>
      </c>
      <c r="H1719">
        <v>3</v>
      </c>
      <c r="I1719" t="s">
        <v>50</v>
      </c>
      <c r="J1719" t="s">
        <v>53</v>
      </c>
      <c r="K1719" t="s">
        <v>51</v>
      </c>
      <c r="L1719">
        <v>1327</v>
      </c>
      <c r="N1719">
        <v>1005</v>
      </c>
      <c r="O1719" t="s">
        <v>52</v>
      </c>
      <c r="P1719" t="s">
        <v>52</v>
      </c>
      <c r="Q1719">
        <v>1</v>
      </c>
      <c r="X1719">
        <v>0.04</v>
      </c>
      <c r="Y1719">
        <v>926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0</v>
      </c>
      <c r="AF1719" t="s">
        <v>3</v>
      </c>
      <c r="AG1719">
        <v>0.04</v>
      </c>
      <c r="AH1719">
        <v>2</v>
      </c>
      <c r="AI1719">
        <v>51656975</v>
      </c>
      <c r="AJ1719">
        <v>1504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 x14ac:dyDescent="0.2">
      <c r="A1720">
        <f>ROW(Source!A1176)</f>
        <v>1176</v>
      </c>
      <c r="B1720">
        <v>51657001</v>
      </c>
      <c r="C1720">
        <v>51656988</v>
      </c>
      <c r="D1720">
        <v>49510719</v>
      </c>
      <c r="E1720">
        <v>70</v>
      </c>
      <c r="F1720">
        <v>1</v>
      </c>
      <c r="G1720">
        <v>1</v>
      </c>
      <c r="H1720">
        <v>1</v>
      </c>
      <c r="I1720" t="s">
        <v>942</v>
      </c>
      <c r="J1720" t="s">
        <v>3</v>
      </c>
      <c r="K1720" t="s">
        <v>943</v>
      </c>
      <c r="L1720">
        <v>1191</v>
      </c>
      <c r="N1720">
        <v>1013</v>
      </c>
      <c r="O1720" t="s">
        <v>904</v>
      </c>
      <c r="P1720" t="s">
        <v>904</v>
      </c>
      <c r="Q1720">
        <v>1</v>
      </c>
      <c r="X1720">
        <v>154</v>
      </c>
      <c r="Y1720">
        <v>0</v>
      </c>
      <c r="Z1720">
        <v>0</v>
      </c>
      <c r="AA1720">
        <v>0</v>
      </c>
      <c r="AB1720">
        <v>8.74</v>
      </c>
      <c r="AC1720">
        <v>0</v>
      </c>
      <c r="AD1720">
        <v>1</v>
      </c>
      <c r="AE1720">
        <v>1</v>
      </c>
      <c r="AF1720" t="s">
        <v>20</v>
      </c>
      <c r="AG1720">
        <v>161.70000000000002</v>
      </c>
      <c r="AH1720">
        <v>2</v>
      </c>
      <c r="AI1720">
        <v>51656989</v>
      </c>
      <c r="AJ1720">
        <v>1506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 x14ac:dyDescent="0.2">
      <c r="A1721">
        <f>ROW(Source!A1176)</f>
        <v>1176</v>
      </c>
      <c r="B1721">
        <v>51657002</v>
      </c>
      <c r="C1721">
        <v>51656988</v>
      </c>
      <c r="D1721">
        <v>49510905</v>
      </c>
      <c r="E1721">
        <v>70</v>
      </c>
      <c r="F1721">
        <v>1</v>
      </c>
      <c r="G1721">
        <v>1</v>
      </c>
      <c r="H1721">
        <v>1</v>
      </c>
      <c r="I1721" t="s">
        <v>905</v>
      </c>
      <c r="J1721" t="s">
        <v>3</v>
      </c>
      <c r="K1721" t="s">
        <v>906</v>
      </c>
      <c r="L1721">
        <v>1191</v>
      </c>
      <c r="N1721">
        <v>1013</v>
      </c>
      <c r="O1721" t="s">
        <v>904</v>
      </c>
      <c r="P1721" t="s">
        <v>904</v>
      </c>
      <c r="Q1721">
        <v>1</v>
      </c>
      <c r="X1721">
        <v>1.2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1</v>
      </c>
      <c r="AE1721">
        <v>2</v>
      </c>
      <c r="AF1721" t="s">
        <v>20</v>
      </c>
      <c r="AG1721">
        <v>1.26</v>
      </c>
      <c r="AH1721">
        <v>2</v>
      </c>
      <c r="AI1721">
        <v>51656990</v>
      </c>
      <c r="AJ1721">
        <v>1507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 x14ac:dyDescent="0.2">
      <c r="A1722">
        <f>ROW(Source!A1176)</f>
        <v>1176</v>
      </c>
      <c r="B1722">
        <v>51657003</v>
      </c>
      <c r="C1722">
        <v>51656988</v>
      </c>
      <c r="D1722">
        <v>49672573</v>
      </c>
      <c r="E1722">
        <v>1</v>
      </c>
      <c r="F1722">
        <v>1</v>
      </c>
      <c r="G1722">
        <v>1</v>
      </c>
      <c r="H1722">
        <v>2</v>
      </c>
      <c r="I1722" t="s">
        <v>907</v>
      </c>
      <c r="J1722" t="s">
        <v>908</v>
      </c>
      <c r="K1722" t="s">
        <v>909</v>
      </c>
      <c r="L1722">
        <v>1367</v>
      </c>
      <c r="N1722">
        <v>1011</v>
      </c>
      <c r="O1722" t="s">
        <v>910</v>
      </c>
      <c r="P1722" t="s">
        <v>910</v>
      </c>
      <c r="Q1722">
        <v>1</v>
      </c>
      <c r="X1722">
        <v>0.48</v>
      </c>
      <c r="Y1722">
        <v>0</v>
      </c>
      <c r="Z1722">
        <v>115.4</v>
      </c>
      <c r="AA1722">
        <v>13.5</v>
      </c>
      <c r="AB1722">
        <v>0</v>
      </c>
      <c r="AC1722">
        <v>0</v>
      </c>
      <c r="AD1722">
        <v>1</v>
      </c>
      <c r="AE1722">
        <v>0</v>
      </c>
      <c r="AF1722" t="s">
        <v>20</v>
      </c>
      <c r="AG1722">
        <v>0.504</v>
      </c>
      <c r="AH1722">
        <v>2</v>
      </c>
      <c r="AI1722">
        <v>51656991</v>
      </c>
      <c r="AJ1722">
        <v>1508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 x14ac:dyDescent="0.2">
      <c r="A1723">
        <f>ROW(Source!A1176)</f>
        <v>1176</v>
      </c>
      <c r="B1723">
        <v>51657004</v>
      </c>
      <c r="C1723">
        <v>51656988</v>
      </c>
      <c r="D1723">
        <v>49672703</v>
      </c>
      <c r="E1723">
        <v>1</v>
      </c>
      <c r="F1723">
        <v>1</v>
      </c>
      <c r="G1723">
        <v>1</v>
      </c>
      <c r="H1723">
        <v>2</v>
      </c>
      <c r="I1723" t="s">
        <v>944</v>
      </c>
      <c r="J1723" t="s">
        <v>945</v>
      </c>
      <c r="K1723" t="s">
        <v>946</v>
      </c>
      <c r="L1723">
        <v>1367</v>
      </c>
      <c r="N1723">
        <v>1011</v>
      </c>
      <c r="O1723" t="s">
        <v>910</v>
      </c>
      <c r="P1723" t="s">
        <v>910</v>
      </c>
      <c r="Q1723">
        <v>1</v>
      </c>
      <c r="X1723">
        <v>0.34</v>
      </c>
      <c r="Y1723">
        <v>0</v>
      </c>
      <c r="Z1723">
        <v>6.66</v>
      </c>
      <c r="AA1723">
        <v>0</v>
      </c>
      <c r="AB1723">
        <v>0</v>
      </c>
      <c r="AC1723">
        <v>0</v>
      </c>
      <c r="AD1723">
        <v>1</v>
      </c>
      <c r="AE1723">
        <v>0</v>
      </c>
      <c r="AF1723" t="s">
        <v>20</v>
      </c>
      <c r="AG1723">
        <v>0.35700000000000004</v>
      </c>
      <c r="AH1723">
        <v>2</v>
      </c>
      <c r="AI1723">
        <v>51656992</v>
      </c>
      <c r="AJ1723">
        <v>1509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 x14ac:dyDescent="0.2">
      <c r="A1724">
        <f>ROW(Source!A1176)</f>
        <v>1176</v>
      </c>
      <c r="B1724">
        <v>51657005</v>
      </c>
      <c r="C1724">
        <v>51656988</v>
      </c>
      <c r="D1724">
        <v>49673503</v>
      </c>
      <c r="E1724">
        <v>1</v>
      </c>
      <c r="F1724">
        <v>1</v>
      </c>
      <c r="G1724">
        <v>1</v>
      </c>
      <c r="H1724">
        <v>2</v>
      </c>
      <c r="I1724" t="s">
        <v>914</v>
      </c>
      <c r="J1724" t="s">
        <v>915</v>
      </c>
      <c r="K1724" t="s">
        <v>916</v>
      </c>
      <c r="L1724">
        <v>1367</v>
      </c>
      <c r="N1724">
        <v>1011</v>
      </c>
      <c r="O1724" t="s">
        <v>910</v>
      </c>
      <c r="P1724" t="s">
        <v>910</v>
      </c>
      <c r="Q1724">
        <v>1</v>
      </c>
      <c r="X1724">
        <v>0.72</v>
      </c>
      <c r="Y1724">
        <v>0</v>
      </c>
      <c r="Z1724">
        <v>65.709999999999994</v>
      </c>
      <c r="AA1724">
        <v>11.6</v>
      </c>
      <c r="AB1724">
        <v>0</v>
      </c>
      <c r="AC1724">
        <v>0</v>
      </c>
      <c r="AD1724">
        <v>1</v>
      </c>
      <c r="AE1724">
        <v>0</v>
      </c>
      <c r="AF1724" t="s">
        <v>20</v>
      </c>
      <c r="AG1724">
        <v>0.75600000000000001</v>
      </c>
      <c r="AH1724">
        <v>2</v>
      </c>
      <c r="AI1724">
        <v>51656993</v>
      </c>
      <c r="AJ1724">
        <v>1510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 x14ac:dyDescent="0.2">
      <c r="A1725">
        <f>ROW(Source!A1176)</f>
        <v>1176</v>
      </c>
      <c r="B1725">
        <v>51657006</v>
      </c>
      <c r="C1725">
        <v>51656988</v>
      </c>
      <c r="D1725">
        <v>49673715</v>
      </c>
      <c r="E1725">
        <v>1</v>
      </c>
      <c r="F1725">
        <v>1</v>
      </c>
      <c r="G1725">
        <v>1</v>
      </c>
      <c r="H1725">
        <v>2</v>
      </c>
      <c r="I1725" t="s">
        <v>926</v>
      </c>
      <c r="J1725" t="s">
        <v>927</v>
      </c>
      <c r="K1725" t="s">
        <v>928</v>
      </c>
      <c r="L1725">
        <v>1367</v>
      </c>
      <c r="N1725">
        <v>1011</v>
      </c>
      <c r="O1725" t="s">
        <v>910</v>
      </c>
      <c r="P1725" t="s">
        <v>910</v>
      </c>
      <c r="Q1725">
        <v>1</v>
      </c>
      <c r="X1725">
        <v>1.54</v>
      </c>
      <c r="Y1725">
        <v>0</v>
      </c>
      <c r="Z1725">
        <v>8.1</v>
      </c>
      <c r="AA1725">
        <v>0</v>
      </c>
      <c r="AB1725">
        <v>0</v>
      </c>
      <c r="AC1725">
        <v>0</v>
      </c>
      <c r="AD1725">
        <v>1</v>
      </c>
      <c r="AE1725">
        <v>0</v>
      </c>
      <c r="AF1725" t="s">
        <v>20</v>
      </c>
      <c r="AG1725">
        <v>1.6170000000000002</v>
      </c>
      <c r="AH1725">
        <v>2</v>
      </c>
      <c r="AI1725">
        <v>51656994</v>
      </c>
      <c r="AJ1725">
        <v>1511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 x14ac:dyDescent="0.2">
      <c r="A1726">
        <f>ROW(Source!A1176)</f>
        <v>1176</v>
      </c>
      <c r="B1726">
        <v>51657007</v>
      </c>
      <c r="C1726">
        <v>51656988</v>
      </c>
      <c r="D1726">
        <v>49521144</v>
      </c>
      <c r="E1726">
        <v>1</v>
      </c>
      <c r="F1726">
        <v>1</v>
      </c>
      <c r="G1726">
        <v>1</v>
      </c>
      <c r="H1726">
        <v>3</v>
      </c>
      <c r="I1726" t="s">
        <v>947</v>
      </c>
      <c r="J1726" t="s">
        <v>948</v>
      </c>
      <c r="K1726" t="s">
        <v>949</v>
      </c>
      <c r="L1726">
        <v>1348</v>
      </c>
      <c r="N1726">
        <v>1009</v>
      </c>
      <c r="O1726" t="s">
        <v>105</v>
      </c>
      <c r="P1726" t="s">
        <v>105</v>
      </c>
      <c r="Q1726">
        <v>1000</v>
      </c>
      <c r="X1726">
        <v>8.8999999999999995E-4</v>
      </c>
      <c r="Y1726">
        <v>26499</v>
      </c>
      <c r="Z1726">
        <v>0</v>
      </c>
      <c r="AA1726">
        <v>0</v>
      </c>
      <c r="AB1726">
        <v>0</v>
      </c>
      <c r="AC1726">
        <v>0</v>
      </c>
      <c r="AD1726">
        <v>1</v>
      </c>
      <c r="AE1726">
        <v>0</v>
      </c>
      <c r="AF1726" t="s">
        <v>3</v>
      </c>
      <c r="AG1726">
        <v>8.8999999999999995E-4</v>
      </c>
      <c r="AH1726">
        <v>2</v>
      </c>
      <c r="AI1726">
        <v>51656995</v>
      </c>
      <c r="AJ1726">
        <v>1512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 x14ac:dyDescent="0.2">
      <c r="A1727">
        <f>ROW(Source!A1176)</f>
        <v>1176</v>
      </c>
      <c r="B1727">
        <v>51657008</v>
      </c>
      <c r="C1727">
        <v>51656988</v>
      </c>
      <c r="D1727">
        <v>49524301</v>
      </c>
      <c r="E1727">
        <v>1</v>
      </c>
      <c r="F1727">
        <v>1</v>
      </c>
      <c r="G1727">
        <v>1</v>
      </c>
      <c r="H1727">
        <v>3</v>
      </c>
      <c r="I1727" t="s">
        <v>929</v>
      </c>
      <c r="J1727" t="s">
        <v>930</v>
      </c>
      <c r="K1727" t="s">
        <v>931</v>
      </c>
      <c r="L1727">
        <v>1348</v>
      </c>
      <c r="N1727">
        <v>1009</v>
      </c>
      <c r="O1727" t="s">
        <v>105</v>
      </c>
      <c r="P1727" t="s">
        <v>105</v>
      </c>
      <c r="Q1727">
        <v>1000</v>
      </c>
      <c r="X1727">
        <v>4.4999999999999999E-4</v>
      </c>
      <c r="Y1727">
        <v>10362</v>
      </c>
      <c r="Z1727">
        <v>0</v>
      </c>
      <c r="AA1727">
        <v>0</v>
      </c>
      <c r="AB1727">
        <v>0</v>
      </c>
      <c r="AC1727">
        <v>0</v>
      </c>
      <c r="AD1727">
        <v>1</v>
      </c>
      <c r="AE1727">
        <v>0</v>
      </c>
      <c r="AF1727" t="s">
        <v>3</v>
      </c>
      <c r="AG1727">
        <v>4.4999999999999999E-4</v>
      </c>
      <c r="AH1727">
        <v>2</v>
      </c>
      <c r="AI1727">
        <v>51656996</v>
      </c>
      <c r="AJ1727">
        <v>1513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 x14ac:dyDescent="0.2">
      <c r="A1728">
        <f>ROW(Source!A1176)</f>
        <v>1176</v>
      </c>
      <c r="B1728">
        <v>51657009</v>
      </c>
      <c r="C1728">
        <v>51656988</v>
      </c>
      <c r="D1728">
        <v>49525488</v>
      </c>
      <c r="E1728">
        <v>1</v>
      </c>
      <c r="F1728">
        <v>1</v>
      </c>
      <c r="G1728">
        <v>1</v>
      </c>
      <c r="H1728">
        <v>3</v>
      </c>
      <c r="I1728" t="s">
        <v>917</v>
      </c>
      <c r="J1728" t="s">
        <v>918</v>
      </c>
      <c r="K1728" t="s">
        <v>919</v>
      </c>
      <c r="L1728">
        <v>1346</v>
      </c>
      <c r="N1728">
        <v>1009</v>
      </c>
      <c r="O1728" t="s">
        <v>920</v>
      </c>
      <c r="P1728" t="s">
        <v>920</v>
      </c>
      <c r="Q1728">
        <v>1</v>
      </c>
      <c r="X1728">
        <v>15</v>
      </c>
      <c r="Y1728">
        <v>9.0399999999999991</v>
      </c>
      <c r="Z1728">
        <v>0</v>
      </c>
      <c r="AA1728">
        <v>0</v>
      </c>
      <c r="AB1728">
        <v>0</v>
      </c>
      <c r="AC1728">
        <v>0</v>
      </c>
      <c r="AD1728">
        <v>1</v>
      </c>
      <c r="AE1728">
        <v>0</v>
      </c>
      <c r="AF1728" t="s">
        <v>3</v>
      </c>
      <c r="AG1728">
        <v>15</v>
      </c>
      <c r="AH1728">
        <v>2</v>
      </c>
      <c r="AI1728">
        <v>51656997</v>
      </c>
      <c r="AJ1728">
        <v>1514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 x14ac:dyDescent="0.2">
      <c r="A1729">
        <f>ROW(Source!A1176)</f>
        <v>1176</v>
      </c>
      <c r="B1729">
        <v>51657010</v>
      </c>
      <c r="C1729">
        <v>51656988</v>
      </c>
      <c r="D1729">
        <v>49526492</v>
      </c>
      <c r="E1729">
        <v>1</v>
      </c>
      <c r="F1729">
        <v>1</v>
      </c>
      <c r="G1729">
        <v>1</v>
      </c>
      <c r="H1729">
        <v>3</v>
      </c>
      <c r="I1729" t="s">
        <v>921</v>
      </c>
      <c r="J1729" t="s">
        <v>922</v>
      </c>
      <c r="K1729" t="s">
        <v>923</v>
      </c>
      <c r="L1729">
        <v>1346</v>
      </c>
      <c r="N1729">
        <v>1009</v>
      </c>
      <c r="O1729" t="s">
        <v>920</v>
      </c>
      <c r="P1729" t="s">
        <v>920</v>
      </c>
      <c r="Q1729">
        <v>1</v>
      </c>
      <c r="X1729">
        <v>8</v>
      </c>
      <c r="Y1729">
        <v>23.09</v>
      </c>
      <c r="Z1729">
        <v>0</v>
      </c>
      <c r="AA1729">
        <v>0</v>
      </c>
      <c r="AB1729">
        <v>0</v>
      </c>
      <c r="AC1729">
        <v>0</v>
      </c>
      <c r="AD1729">
        <v>1</v>
      </c>
      <c r="AE1729">
        <v>0</v>
      </c>
      <c r="AF1729" t="s">
        <v>3</v>
      </c>
      <c r="AG1729">
        <v>8</v>
      </c>
      <c r="AH1729">
        <v>2</v>
      </c>
      <c r="AI1729">
        <v>51656998</v>
      </c>
      <c r="AJ1729">
        <v>1515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 x14ac:dyDescent="0.2">
      <c r="A1730">
        <f>ROW(Source!A1176)</f>
        <v>1176</v>
      </c>
      <c r="B1730">
        <v>51657011</v>
      </c>
      <c r="C1730">
        <v>51656988</v>
      </c>
      <c r="D1730">
        <v>49512814</v>
      </c>
      <c r="E1730">
        <v>70</v>
      </c>
      <c r="F1730">
        <v>1</v>
      </c>
      <c r="G1730">
        <v>1</v>
      </c>
      <c r="H1730">
        <v>3</v>
      </c>
      <c r="I1730" t="s">
        <v>974</v>
      </c>
      <c r="J1730" t="s">
        <v>3</v>
      </c>
      <c r="K1730" t="s">
        <v>975</v>
      </c>
      <c r="L1730">
        <v>1327</v>
      </c>
      <c r="N1730">
        <v>1005</v>
      </c>
      <c r="O1730" t="s">
        <v>52</v>
      </c>
      <c r="P1730" t="s">
        <v>52</v>
      </c>
      <c r="Q1730">
        <v>1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</v>
      </c>
      <c r="AD1730">
        <v>0</v>
      </c>
      <c r="AE1730">
        <v>0</v>
      </c>
      <c r="AF1730" t="s">
        <v>3</v>
      </c>
      <c r="AG1730">
        <v>0</v>
      </c>
      <c r="AH1730">
        <v>3</v>
      </c>
      <c r="AI1730">
        <v>-1</v>
      </c>
      <c r="AJ1730" t="s">
        <v>3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 x14ac:dyDescent="0.2">
      <c r="A1731">
        <f>ROW(Source!A1176)</f>
        <v>1176</v>
      </c>
      <c r="B1731">
        <v>51657012</v>
      </c>
      <c r="C1731">
        <v>51656988</v>
      </c>
      <c r="D1731">
        <v>49555131</v>
      </c>
      <c r="E1731">
        <v>1</v>
      </c>
      <c r="F1731">
        <v>1</v>
      </c>
      <c r="G1731">
        <v>1</v>
      </c>
      <c r="H1731">
        <v>3</v>
      </c>
      <c r="I1731" t="s">
        <v>950</v>
      </c>
      <c r="J1731" t="s">
        <v>951</v>
      </c>
      <c r="K1731" t="s">
        <v>952</v>
      </c>
      <c r="L1731">
        <v>1348</v>
      </c>
      <c r="N1731">
        <v>1009</v>
      </c>
      <c r="O1731" t="s">
        <v>105</v>
      </c>
      <c r="P1731" t="s">
        <v>105</v>
      </c>
      <c r="Q1731">
        <v>1000</v>
      </c>
      <c r="X1731">
        <v>5.0099999999999997E-3</v>
      </c>
      <c r="Y1731">
        <v>17183</v>
      </c>
      <c r="Z1731">
        <v>0</v>
      </c>
      <c r="AA1731">
        <v>0</v>
      </c>
      <c r="AB1731">
        <v>0</v>
      </c>
      <c r="AC1731">
        <v>0</v>
      </c>
      <c r="AD1731">
        <v>1</v>
      </c>
      <c r="AE1731">
        <v>0</v>
      </c>
      <c r="AF1731" t="s">
        <v>3</v>
      </c>
      <c r="AG1731">
        <v>5.0099999999999997E-3</v>
      </c>
      <c r="AH1731">
        <v>2</v>
      </c>
      <c r="AI1731">
        <v>51656999</v>
      </c>
      <c r="AJ1731">
        <v>1516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 x14ac:dyDescent="0.2">
      <c r="A1732">
        <f>ROW(Source!A1176)</f>
        <v>1176</v>
      </c>
      <c r="B1732">
        <v>51657013</v>
      </c>
      <c r="C1732">
        <v>51656988</v>
      </c>
      <c r="D1732">
        <v>49514607</v>
      </c>
      <c r="E1732">
        <v>70</v>
      </c>
      <c r="F1732">
        <v>1</v>
      </c>
      <c r="G1732">
        <v>1</v>
      </c>
      <c r="H1732">
        <v>3</v>
      </c>
      <c r="I1732" t="s">
        <v>976</v>
      </c>
      <c r="J1732" t="s">
        <v>3</v>
      </c>
      <c r="K1732" t="s">
        <v>977</v>
      </c>
      <c r="L1732">
        <v>1327</v>
      </c>
      <c r="N1732">
        <v>1005</v>
      </c>
      <c r="O1732" t="s">
        <v>52</v>
      </c>
      <c r="P1732" t="s">
        <v>52</v>
      </c>
      <c r="Q1732">
        <v>1</v>
      </c>
      <c r="X1732">
        <v>100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 t="s">
        <v>3</v>
      </c>
      <c r="AG1732">
        <v>100</v>
      </c>
      <c r="AH1732">
        <v>3</v>
      </c>
      <c r="AI1732">
        <v>-1</v>
      </c>
      <c r="AJ1732" t="s">
        <v>3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 x14ac:dyDescent="0.2">
      <c r="A1733">
        <f>ROW(Source!A1176)</f>
        <v>1176</v>
      </c>
      <c r="B1733">
        <v>51657014</v>
      </c>
      <c r="C1733">
        <v>51656988</v>
      </c>
      <c r="D1733">
        <v>49514616</v>
      </c>
      <c r="E1733">
        <v>70</v>
      </c>
      <c r="F1733">
        <v>1</v>
      </c>
      <c r="G1733">
        <v>1</v>
      </c>
      <c r="H1733">
        <v>3</v>
      </c>
      <c r="I1733" t="s">
        <v>978</v>
      </c>
      <c r="J1733" t="s">
        <v>3</v>
      </c>
      <c r="K1733" t="s">
        <v>979</v>
      </c>
      <c r="L1733">
        <v>1346</v>
      </c>
      <c r="N1733">
        <v>1009</v>
      </c>
      <c r="O1733" t="s">
        <v>920</v>
      </c>
      <c r="P1733" t="s">
        <v>920</v>
      </c>
      <c r="Q1733">
        <v>1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</v>
      </c>
      <c r="AD1733">
        <v>0</v>
      </c>
      <c r="AE1733">
        <v>0</v>
      </c>
      <c r="AF1733" t="s">
        <v>3</v>
      </c>
      <c r="AG1733">
        <v>0</v>
      </c>
      <c r="AH1733">
        <v>3</v>
      </c>
      <c r="AI1733">
        <v>-1</v>
      </c>
      <c r="AJ1733" t="s">
        <v>3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 x14ac:dyDescent="0.2">
      <c r="A1734">
        <f>ROW(Source!A1176)</f>
        <v>1176</v>
      </c>
      <c r="B1734">
        <v>51657015</v>
      </c>
      <c r="C1734">
        <v>51656988</v>
      </c>
      <c r="D1734">
        <v>49514616</v>
      </c>
      <c r="E1734">
        <v>70</v>
      </c>
      <c r="F1734">
        <v>1</v>
      </c>
      <c r="G1734">
        <v>1</v>
      </c>
      <c r="H1734">
        <v>3</v>
      </c>
      <c r="I1734" t="s">
        <v>978</v>
      </c>
      <c r="J1734" t="s">
        <v>3</v>
      </c>
      <c r="K1734" t="s">
        <v>980</v>
      </c>
      <c r="L1734">
        <v>1371</v>
      </c>
      <c r="N1734">
        <v>1013</v>
      </c>
      <c r="O1734" t="s">
        <v>17</v>
      </c>
      <c r="P1734" t="s">
        <v>17</v>
      </c>
      <c r="Q1734">
        <v>1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</v>
      </c>
      <c r="AD1734">
        <v>0</v>
      </c>
      <c r="AE1734">
        <v>0</v>
      </c>
      <c r="AF1734" t="s">
        <v>3</v>
      </c>
      <c r="AG1734">
        <v>0</v>
      </c>
      <c r="AH1734">
        <v>3</v>
      </c>
      <c r="AI1734">
        <v>-1</v>
      </c>
      <c r="AJ1734" t="s">
        <v>3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 x14ac:dyDescent="0.2">
      <c r="A1735">
        <f>ROW(Source!A1176)</f>
        <v>1176</v>
      </c>
      <c r="B1735">
        <v>51657016</v>
      </c>
      <c r="C1735">
        <v>51656988</v>
      </c>
      <c r="D1735">
        <v>49514677</v>
      </c>
      <c r="E1735">
        <v>70</v>
      </c>
      <c r="F1735">
        <v>1</v>
      </c>
      <c r="G1735">
        <v>1</v>
      </c>
      <c r="H1735">
        <v>3</v>
      </c>
      <c r="I1735" t="s">
        <v>981</v>
      </c>
      <c r="J1735" t="s">
        <v>3</v>
      </c>
      <c r="K1735" t="s">
        <v>982</v>
      </c>
      <c r="L1735">
        <v>1371</v>
      </c>
      <c r="N1735">
        <v>1013</v>
      </c>
      <c r="O1735" t="s">
        <v>17</v>
      </c>
      <c r="P1735" t="s">
        <v>17</v>
      </c>
      <c r="Q1735">
        <v>1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</v>
      </c>
      <c r="AD1735">
        <v>0</v>
      </c>
      <c r="AE1735">
        <v>0</v>
      </c>
      <c r="AF1735" t="s">
        <v>3</v>
      </c>
      <c r="AG1735">
        <v>0</v>
      </c>
      <c r="AH1735">
        <v>3</v>
      </c>
      <c r="AI1735">
        <v>-1</v>
      </c>
      <c r="AJ1735" t="s">
        <v>3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 x14ac:dyDescent="0.2">
      <c r="A1736">
        <f>ROW(Source!A1176)</f>
        <v>1176</v>
      </c>
      <c r="B1736">
        <v>51657017</v>
      </c>
      <c r="C1736">
        <v>51656988</v>
      </c>
      <c r="D1736">
        <v>49514711</v>
      </c>
      <c r="E1736">
        <v>70</v>
      </c>
      <c r="F1736">
        <v>1</v>
      </c>
      <c r="G1736">
        <v>1</v>
      </c>
      <c r="H1736">
        <v>3</v>
      </c>
      <c r="I1736" t="s">
        <v>983</v>
      </c>
      <c r="J1736" t="s">
        <v>3</v>
      </c>
      <c r="K1736" t="s">
        <v>984</v>
      </c>
      <c r="L1736">
        <v>1371</v>
      </c>
      <c r="N1736">
        <v>1013</v>
      </c>
      <c r="O1736" t="s">
        <v>17</v>
      </c>
      <c r="P1736" t="s">
        <v>17</v>
      </c>
      <c r="Q1736">
        <v>1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</v>
      </c>
      <c r="AD1736">
        <v>0</v>
      </c>
      <c r="AE1736">
        <v>0</v>
      </c>
      <c r="AF1736" t="s">
        <v>3</v>
      </c>
      <c r="AG1736">
        <v>0</v>
      </c>
      <c r="AH1736">
        <v>3</v>
      </c>
      <c r="AI1736">
        <v>-1</v>
      </c>
      <c r="AJ1736" t="s">
        <v>3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 x14ac:dyDescent="0.2">
      <c r="A1737">
        <f>ROW(Source!A1178)</f>
        <v>1178</v>
      </c>
      <c r="B1737">
        <v>51657033</v>
      </c>
      <c r="C1737">
        <v>51657019</v>
      </c>
      <c r="D1737">
        <v>49510719</v>
      </c>
      <c r="E1737">
        <v>70</v>
      </c>
      <c r="F1737">
        <v>1</v>
      </c>
      <c r="G1737">
        <v>1</v>
      </c>
      <c r="H1737">
        <v>1</v>
      </c>
      <c r="I1737" t="s">
        <v>942</v>
      </c>
      <c r="J1737" t="s">
        <v>3</v>
      </c>
      <c r="K1737" t="s">
        <v>943</v>
      </c>
      <c r="L1737">
        <v>1191</v>
      </c>
      <c r="N1737">
        <v>1013</v>
      </c>
      <c r="O1737" t="s">
        <v>904</v>
      </c>
      <c r="P1737" t="s">
        <v>904</v>
      </c>
      <c r="Q1737">
        <v>1</v>
      </c>
      <c r="X1737">
        <v>141</v>
      </c>
      <c r="Y1737">
        <v>0</v>
      </c>
      <c r="Z1737">
        <v>0</v>
      </c>
      <c r="AA1737">
        <v>0</v>
      </c>
      <c r="AB1737">
        <v>8.74</v>
      </c>
      <c r="AC1737">
        <v>0</v>
      </c>
      <c r="AD1737">
        <v>1</v>
      </c>
      <c r="AE1737">
        <v>1</v>
      </c>
      <c r="AF1737" t="s">
        <v>20</v>
      </c>
      <c r="AG1737">
        <v>148.05000000000001</v>
      </c>
      <c r="AH1737">
        <v>2</v>
      </c>
      <c r="AI1737">
        <v>51657020</v>
      </c>
      <c r="AJ1737">
        <v>1518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 x14ac:dyDescent="0.2">
      <c r="A1738">
        <f>ROW(Source!A1178)</f>
        <v>1178</v>
      </c>
      <c r="B1738">
        <v>51657034</v>
      </c>
      <c r="C1738">
        <v>51657019</v>
      </c>
      <c r="D1738">
        <v>49510905</v>
      </c>
      <c r="E1738">
        <v>70</v>
      </c>
      <c r="F1738">
        <v>1</v>
      </c>
      <c r="G1738">
        <v>1</v>
      </c>
      <c r="H1738">
        <v>1</v>
      </c>
      <c r="I1738" t="s">
        <v>905</v>
      </c>
      <c r="J1738" t="s">
        <v>3</v>
      </c>
      <c r="K1738" t="s">
        <v>906</v>
      </c>
      <c r="L1738">
        <v>1191</v>
      </c>
      <c r="N1738">
        <v>1013</v>
      </c>
      <c r="O1738" t="s">
        <v>904</v>
      </c>
      <c r="P1738" t="s">
        <v>904</v>
      </c>
      <c r="Q1738">
        <v>1</v>
      </c>
      <c r="X1738">
        <v>0.94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1</v>
      </c>
      <c r="AE1738">
        <v>2</v>
      </c>
      <c r="AF1738" t="s">
        <v>20</v>
      </c>
      <c r="AG1738">
        <v>0.98699999999999999</v>
      </c>
      <c r="AH1738">
        <v>2</v>
      </c>
      <c r="AI1738">
        <v>51657021</v>
      </c>
      <c r="AJ1738">
        <v>1519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 x14ac:dyDescent="0.2">
      <c r="A1739">
        <f>ROW(Source!A1178)</f>
        <v>1178</v>
      </c>
      <c r="B1739">
        <v>51657035</v>
      </c>
      <c r="C1739">
        <v>51657019</v>
      </c>
      <c r="D1739">
        <v>49672573</v>
      </c>
      <c r="E1739">
        <v>1</v>
      </c>
      <c r="F1739">
        <v>1</v>
      </c>
      <c r="G1739">
        <v>1</v>
      </c>
      <c r="H1739">
        <v>2</v>
      </c>
      <c r="I1739" t="s">
        <v>907</v>
      </c>
      <c r="J1739" t="s">
        <v>908</v>
      </c>
      <c r="K1739" t="s">
        <v>909</v>
      </c>
      <c r="L1739">
        <v>1367</v>
      </c>
      <c r="N1739">
        <v>1011</v>
      </c>
      <c r="O1739" t="s">
        <v>910</v>
      </c>
      <c r="P1739" t="s">
        <v>910</v>
      </c>
      <c r="Q1739">
        <v>1</v>
      </c>
      <c r="X1739">
        <v>0.38</v>
      </c>
      <c r="Y1739">
        <v>0</v>
      </c>
      <c r="Z1739">
        <v>115.4</v>
      </c>
      <c r="AA1739">
        <v>13.5</v>
      </c>
      <c r="AB1739">
        <v>0</v>
      </c>
      <c r="AC1739">
        <v>0</v>
      </c>
      <c r="AD1739">
        <v>1</v>
      </c>
      <c r="AE1739">
        <v>0</v>
      </c>
      <c r="AF1739" t="s">
        <v>20</v>
      </c>
      <c r="AG1739">
        <v>0.39900000000000002</v>
      </c>
      <c r="AH1739">
        <v>2</v>
      </c>
      <c r="AI1739">
        <v>51657022</v>
      </c>
      <c r="AJ1739">
        <v>1520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 x14ac:dyDescent="0.2">
      <c r="A1740">
        <f>ROW(Source!A1178)</f>
        <v>1178</v>
      </c>
      <c r="B1740">
        <v>51657036</v>
      </c>
      <c r="C1740">
        <v>51657019</v>
      </c>
      <c r="D1740">
        <v>49672703</v>
      </c>
      <c r="E1740">
        <v>1</v>
      </c>
      <c r="F1740">
        <v>1</v>
      </c>
      <c r="G1740">
        <v>1</v>
      </c>
      <c r="H1740">
        <v>2</v>
      </c>
      <c r="I1740" t="s">
        <v>944</v>
      </c>
      <c r="J1740" t="s">
        <v>945</v>
      </c>
      <c r="K1740" t="s">
        <v>946</v>
      </c>
      <c r="L1740">
        <v>1367</v>
      </c>
      <c r="N1740">
        <v>1011</v>
      </c>
      <c r="O1740" t="s">
        <v>910</v>
      </c>
      <c r="P1740" t="s">
        <v>910</v>
      </c>
      <c r="Q1740">
        <v>1</v>
      </c>
      <c r="X1740">
        <v>0.34</v>
      </c>
      <c r="Y1740">
        <v>0</v>
      </c>
      <c r="Z1740">
        <v>6.66</v>
      </c>
      <c r="AA1740">
        <v>0</v>
      </c>
      <c r="AB1740">
        <v>0</v>
      </c>
      <c r="AC1740">
        <v>0</v>
      </c>
      <c r="AD1740">
        <v>1</v>
      </c>
      <c r="AE1740">
        <v>0</v>
      </c>
      <c r="AF1740" t="s">
        <v>20</v>
      </c>
      <c r="AG1740">
        <v>0.35700000000000004</v>
      </c>
      <c r="AH1740">
        <v>2</v>
      </c>
      <c r="AI1740">
        <v>51657023</v>
      </c>
      <c r="AJ1740">
        <v>1521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 x14ac:dyDescent="0.2">
      <c r="A1741">
        <f>ROW(Source!A1178)</f>
        <v>1178</v>
      </c>
      <c r="B1741">
        <v>51657037</v>
      </c>
      <c r="C1741">
        <v>51657019</v>
      </c>
      <c r="D1741">
        <v>49673503</v>
      </c>
      <c r="E1741">
        <v>1</v>
      </c>
      <c r="F1741">
        <v>1</v>
      </c>
      <c r="G1741">
        <v>1</v>
      </c>
      <c r="H1741">
        <v>2</v>
      </c>
      <c r="I1741" t="s">
        <v>914</v>
      </c>
      <c r="J1741" t="s">
        <v>915</v>
      </c>
      <c r="K1741" t="s">
        <v>916</v>
      </c>
      <c r="L1741">
        <v>1367</v>
      </c>
      <c r="N1741">
        <v>1011</v>
      </c>
      <c r="O1741" t="s">
        <v>910</v>
      </c>
      <c r="P1741" t="s">
        <v>910</v>
      </c>
      <c r="Q1741">
        <v>1</v>
      </c>
      <c r="X1741">
        <v>0.56000000000000005</v>
      </c>
      <c r="Y1741">
        <v>0</v>
      </c>
      <c r="Z1741">
        <v>65.709999999999994</v>
      </c>
      <c r="AA1741">
        <v>11.6</v>
      </c>
      <c r="AB1741">
        <v>0</v>
      </c>
      <c r="AC1741">
        <v>0</v>
      </c>
      <c r="AD1741">
        <v>1</v>
      </c>
      <c r="AE1741">
        <v>0</v>
      </c>
      <c r="AF1741" t="s">
        <v>20</v>
      </c>
      <c r="AG1741">
        <v>0.58800000000000008</v>
      </c>
      <c r="AH1741">
        <v>2</v>
      </c>
      <c r="AI1741">
        <v>51657024</v>
      </c>
      <c r="AJ1741">
        <v>1522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 x14ac:dyDescent="0.2">
      <c r="A1742">
        <f>ROW(Source!A1178)</f>
        <v>1178</v>
      </c>
      <c r="B1742">
        <v>51657038</v>
      </c>
      <c r="C1742">
        <v>51657019</v>
      </c>
      <c r="D1742">
        <v>49673715</v>
      </c>
      <c r="E1742">
        <v>1</v>
      </c>
      <c r="F1742">
        <v>1</v>
      </c>
      <c r="G1742">
        <v>1</v>
      </c>
      <c r="H1742">
        <v>2</v>
      </c>
      <c r="I1742" t="s">
        <v>926</v>
      </c>
      <c r="J1742" t="s">
        <v>927</v>
      </c>
      <c r="K1742" t="s">
        <v>928</v>
      </c>
      <c r="L1742">
        <v>1367</v>
      </c>
      <c r="N1742">
        <v>1011</v>
      </c>
      <c r="O1742" t="s">
        <v>910</v>
      </c>
      <c r="P1742" t="s">
        <v>910</v>
      </c>
      <c r="Q1742">
        <v>1</v>
      </c>
      <c r="X1742">
        <v>1.4</v>
      </c>
      <c r="Y1742">
        <v>0</v>
      </c>
      <c r="Z1742">
        <v>8.1</v>
      </c>
      <c r="AA1742">
        <v>0</v>
      </c>
      <c r="AB1742">
        <v>0</v>
      </c>
      <c r="AC1742">
        <v>0</v>
      </c>
      <c r="AD1742">
        <v>1</v>
      </c>
      <c r="AE1742">
        <v>0</v>
      </c>
      <c r="AF1742" t="s">
        <v>20</v>
      </c>
      <c r="AG1742">
        <v>1.47</v>
      </c>
      <c r="AH1742">
        <v>2</v>
      </c>
      <c r="AI1742">
        <v>51657025</v>
      </c>
      <c r="AJ1742">
        <v>1523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 x14ac:dyDescent="0.2">
      <c r="A1743">
        <f>ROW(Source!A1178)</f>
        <v>1178</v>
      </c>
      <c r="B1743">
        <v>51657039</v>
      </c>
      <c r="C1743">
        <v>51657019</v>
      </c>
      <c r="D1743">
        <v>49521144</v>
      </c>
      <c r="E1743">
        <v>1</v>
      </c>
      <c r="F1743">
        <v>1</v>
      </c>
      <c r="G1743">
        <v>1</v>
      </c>
      <c r="H1743">
        <v>3</v>
      </c>
      <c r="I1743" t="s">
        <v>947</v>
      </c>
      <c r="J1743" t="s">
        <v>948</v>
      </c>
      <c r="K1743" t="s">
        <v>949</v>
      </c>
      <c r="L1743">
        <v>1348</v>
      </c>
      <c r="N1743">
        <v>1009</v>
      </c>
      <c r="O1743" t="s">
        <v>105</v>
      </c>
      <c r="P1743" t="s">
        <v>105</v>
      </c>
      <c r="Q1743">
        <v>1000</v>
      </c>
      <c r="X1743">
        <v>8.8999999999999995E-4</v>
      </c>
      <c r="Y1743">
        <v>26499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0</v>
      </c>
      <c r="AF1743" t="s">
        <v>3</v>
      </c>
      <c r="AG1743">
        <v>8.8999999999999995E-4</v>
      </c>
      <c r="AH1743">
        <v>2</v>
      </c>
      <c r="AI1743">
        <v>51657026</v>
      </c>
      <c r="AJ1743">
        <v>1524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 x14ac:dyDescent="0.2">
      <c r="A1744">
        <f>ROW(Source!A1178)</f>
        <v>1178</v>
      </c>
      <c r="B1744">
        <v>51657040</v>
      </c>
      <c r="C1744">
        <v>51657019</v>
      </c>
      <c r="D1744">
        <v>49524301</v>
      </c>
      <c r="E1744">
        <v>1</v>
      </c>
      <c r="F1744">
        <v>1</v>
      </c>
      <c r="G1744">
        <v>1</v>
      </c>
      <c r="H1744">
        <v>3</v>
      </c>
      <c r="I1744" t="s">
        <v>929</v>
      </c>
      <c r="J1744" t="s">
        <v>930</v>
      </c>
      <c r="K1744" t="s">
        <v>931</v>
      </c>
      <c r="L1744">
        <v>1348</v>
      </c>
      <c r="N1744">
        <v>1009</v>
      </c>
      <c r="O1744" t="s">
        <v>105</v>
      </c>
      <c r="P1744" t="s">
        <v>105</v>
      </c>
      <c r="Q1744">
        <v>1000</v>
      </c>
      <c r="X1744">
        <v>4.0999999999999999E-4</v>
      </c>
      <c r="Y1744">
        <v>10362</v>
      </c>
      <c r="Z1744">
        <v>0</v>
      </c>
      <c r="AA1744">
        <v>0</v>
      </c>
      <c r="AB1744">
        <v>0</v>
      </c>
      <c r="AC1744">
        <v>0</v>
      </c>
      <c r="AD1744">
        <v>1</v>
      </c>
      <c r="AE1744">
        <v>0</v>
      </c>
      <c r="AF1744" t="s">
        <v>3</v>
      </c>
      <c r="AG1744">
        <v>4.0999999999999999E-4</v>
      </c>
      <c r="AH1744">
        <v>2</v>
      </c>
      <c r="AI1744">
        <v>51657027</v>
      </c>
      <c r="AJ1744">
        <v>1525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 x14ac:dyDescent="0.2">
      <c r="A1745">
        <f>ROW(Source!A1178)</f>
        <v>1178</v>
      </c>
      <c r="B1745">
        <v>51657041</v>
      </c>
      <c r="C1745">
        <v>51657019</v>
      </c>
      <c r="D1745">
        <v>49525488</v>
      </c>
      <c r="E1745">
        <v>1</v>
      </c>
      <c r="F1745">
        <v>1</v>
      </c>
      <c r="G1745">
        <v>1</v>
      </c>
      <c r="H1745">
        <v>3</v>
      </c>
      <c r="I1745" t="s">
        <v>917</v>
      </c>
      <c r="J1745" t="s">
        <v>918</v>
      </c>
      <c r="K1745" t="s">
        <v>919</v>
      </c>
      <c r="L1745">
        <v>1346</v>
      </c>
      <c r="N1745">
        <v>1009</v>
      </c>
      <c r="O1745" t="s">
        <v>920</v>
      </c>
      <c r="P1745" t="s">
        <v>920</v>
      </c>
      <c r="Q1745">
        <v>1</v>
      </c>
      <c r="X1745">
        <v>15</v>
      </c>
      <c r="Y1745">
        <v>9.0399999999999991</v>
      </c>
      <c r="Z1745">
        <v>0</v>
      </c>
      <c r="AA1745">
        <v>0</v>
      </c>
      <c r="AB1745">
        <v>0</v>
      </c>
      <c r="AC1745">
        <v>0</v>
      </c>
      <c r="AD1745">
        <v>1</v>
      </c>
      <c r="AE1745">
        <v>0</v>
      </c>
      <c r="AF1745" t="s">
        <v>3</v>
      </c>
      <c r="AG1745">
        <v>15</v>
      </c>
      <c r="AH1745">
        <v>2</v>
      </c>
      <c r="AI1745">
        <v>51657028</v>
      </c>
      <c r="AJ1745">
        <v>1526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 x14ac:dyDescent="0.2">
      <c r="A1746">
        <f>ROW(Source!A1178)</f>
        <v>1178</v>
      </c>
      <c r="B1746">
        <v>51657042</v>
      </c>
      <c r="C1746">
        <v>51657019</v>
      </c>
      <c r="D1746">
        <v>49526492</v>
      </c>
      <c r="E1746">
        <v>1</v>
      </c>
      <c r="F1746">
        <v>1</v>
      </c>
      <c r="G1746">
        <v>1</v>
      </c>
      <c r="H1746">
        <v>3</v>
      </c>
      <c r="I1746" t="s">
        <v>921</v>
      </c>
      <c r="J1746" t="s">
        <v>922</v>
      </c>
      <c r="K1746" t="s">
        <v>923</v>
      </c>
      <c r="L1746">
        <v>1346</v>
      </c>
      <c r="N1746">
        <v>1009</v>
      </c>
      <c r="O1746" t="s">
        <v>920</v>
      </c>
      <c r="P1746" t="s">
        <v>920</v>
      </c>
      <c r="Q1746">
        <v>1</v>
      </c>
      <c r="X1746">
        <v>8</v>
      </c>
      <c r="Y1746">
        <v>23.09</v>
      </c>
      <c r="Z1746">
        <v>0</v>
      </c>
      <c r="AA1746">
        <v>0</v>
      </c>
      <c r="AB1746">
        <v>0</v>
      </c>
      <c r="AC1746">
        <v>0</v>
      </c>
      <c r="AD1746">
        <v>1</v>
      </c>
      <c r="AE1746">
        <v>0</v>
      </c>
      <c r="AF1746" t="s">
        <v>3</v>
      </c>
      <c r="AG1746">
        <v>8</v>
      </c>
      <c r="AH1746">
        <v>2</v>
      </c>
      <c r="AI1746">
        <v>51657029</v>
      </c>
      <c r="AJ1746">
        <v>1527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 x14ac:dyDescent="0.2">
      <c r="A1747">
        <f>ROW(Source!A1178)</f>
        <v>1178</v>
      </c>
      <c r="B1747">
        <v>51657043</v>
      </c>
      <c r="C1747">
        <v>51657019</v>
      </c>
      <c r="D1747">
        <v>49512814</v>
      </c>
      <c r="E1747">
        <v>70</v>
      </c>
      <c r="F1747">
        <v>1</v>
      </c>
      <c r="G1747">
        <v>1</v>
      </c>
      <c r="H1747">
        <v>3</v>
      </c>
      <c r="I1747" t="s">
        <v>974</v>
      </c>
      <c r="J1747" t="s">
        <v>3</v>
      </c>
      <c r="K1747" t="s">
        <v>975</v>
      </c>
      <c r="L1747">
        <v>1327</v>
      </c>
      <c r="N1747">
        <v>1005</v>
      </c>
      <c r="O1747" t="s">
        <v>52</v>
      </c>
      <c r="P1747" t="s">
        <v>52</v>
      </c>
      <c r="Q1747">
        <v>1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</v>
      </c>
      <c r="AD1747">
        <v>0</v>
      </c>
      <c r="AE1747">
        <v>0</v>
      </c>
      <c r="AF1747" t="s">
        <v>3</v>
      </c>
      <c r="AG1747">
        <v>0</v>
      </c>
      <c r="AH1747">
        <v>3</v>
      </c>
      <c r="AI1747">
        <v>-1</v>
      </c>
      <c r="AJ1747" t="s">
        <v>3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 x14ac:dyDescent="0.2">
      <c r="A1748">
        <f>ROW(Source!A1178)</f>
        <v>1178</v>
      </c>
      <c r="B1748">
        <v>51657044</v>
      </c>
      <c r="C1748">
        <v>51657019</v>
      </c>
      <c r="D1748">
        <v>49555131</v>
      </c>
      <c r="E1748">
        <v>1</v>
      </c>
      <c r="F1748">
        <v>1</v>
      </c>
      <c r="G1748">
        <v>1</v>
      </c>
      <c r="H1748">
        <v>3</v>
      </c>
      <c r="I1748" t="s">
        <v>950</v>
      </c>
      <c r="J1748" t="s">
        <v>951</v>
      </c>
      <c r="K1748" t="s">
        <v>952</v>
      </c>
      <c r="L1748">
        <v>1348</v>
      </c>
      <c r="N1748">
        <v>1009</v>
      </c>
      <c r="O1748" t="s">
        <v>105</v>
      </c>
      <c r="P1748" t="s">
        <v>105</v>
      </c>
      <c r="Q1748">
        <v>1000</v>
      </c>
      <c r="X1748">
        <v>5.0099999999999997E-3</v>
      </c>
      <c r="Y1748">
        <v>17183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0</v>
      </c>
      <c r="AF1748" t="s">
        <v>3</v>
      </c>
      <c r="AG1748">
        <v>5.0099999999999997E-3</v>
      </c>
      <c r="AH1748">
        <v>2</v>
      </c>
      <c r="AI1748">
        <v>51657030</v>
      </c>
      <c r="AJ1748">
        <v>1528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 x14ac:dyDescent="0.2">
      <c r="A1749">
        <f>ROW(Source!A1178)</f>
        <v>1178</v>
      </c>
      <c r="B1749">
        <v>51657045</v>
      </c>
      <c r="C1749">
        <v>51657019</v>
      </c>
      <c r="D1749">
        <v>49514607</v>
      </c>
      <c r="E1749">
        <v>70</v>
      </c>
      <c r="F1749">
        <v>1</v>
      </c>
      <c r="G1749">
        <v>1</v>
      </c>
      <c r="H1749">
        <v>3</v>
      </c>
      <c r="I1749" t="s">
        <v>976</v>
      </c>
      <c r="J1749" t="s">
        <v>3</v>
      </c>
      <c r="K1749" t="s">
        <v>977</v>
      </c>
      <c r="L1749">
        <v>1327</v>
      </c>
      <c r="N1749">
        <v>1005</v>
      </c>
      <c r="O1749" t="s">
        <v>52</v>
      </c>
      <c r="P1749" t="s">
        <v>52</v>
      </c>
      <c r="Q1749">
        <v>1</v>
      </c>
      <c r="X1749">
        <v>100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 t="s">
        <v>3</v>
      </c>
      <c r="AG1749">
        <v>100</v>
      </c>
      <c r="AH1749">
        <v>3</v>
      </c>
      <c r="AI1749">
        <v>-1</v>
      </c>
      <c r="AJ1749" t="s">
        <v>3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 x14ac:dyDescent="0.2">
      <c r="A1750">
        <f>ROW(Source!A1178)</f>
        <v>1178</v>
      </c>
      <c r="B1750">
        <v>51657046</v>
      </c>
      <c r="C1750">
        <v>51657019</v>
      </c>
      <c r="D1750">
        <v>49514616</v>
      </c>
      <c r="E1750">
        <v>70</v>
      </c>
      <c r="F1750">
        <v>1</v>
      </c>
      <c r="G1750">
        <v>1</v>
      </c>
      <c r="H1750">
        <v>3</v>
      </c>
      <c r="I1750" t="s">
        <v>978</v>
      </c>
      <c r="J1750" t="s">
        <v>3</v>
      </c>
      <c r="K1750" t="s">
        <v>979</v>
      </c>
      <c r="L1750">
        <v>1346</v>
      </c>
      <c r="N1750">
        <v>1009</v>
      </c>
      <c r="O1750" t="s">
        <v>920</v>
      </c>
      <c r="P1750" t="s">
        <v>920</v>
      </c>
      <c r="Q1750">
        <v>1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</v>
      </c>
      <c r="AD1750">
        <v>0</v>
      </c>
      <c r="AE1750">
        <v>0</v>
      </c>
      <c r="AF1750" t="s">
        <v>3</v>
      </c>
      <c r="AG1750">
        <v>0</v>
      </c>
      <c r="AH1750">
        <v>3</v>
      </c>
      <c r="AI1750">
        <v>-1</v>
      </c>
      <c r="AJ1750" t="s">
        <v>3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 x14ac:dyDescent="0.2">
      <c r="A1751">
        <f>ROW(Source!A1178)</f>
        <v>1178</v>
      </c>
      <c r="B1751">
        <v>51657047</v>
      </c>
      <c r="C1751">
        <v>51657019</v>
      </c>
      <c r="D1751">
        <v>49514616</v>
      </c>
      <c r="E1751">
        <v>70</v>
      </c>
      <c r="F1751">
        <v>1</v>
      </c>
      <c r="G1751">
        <v>1</v>
      </c>
      <c r="H1751">
        <v>3</v>
      </c>
      <c r="I1751" t="s">
        <v>978</v>
      </c>
      <c r="J1751" t="s">
        <v>3</v>
      </c>
      <c r="K1751" t="s">
        <v>980</v>
      </c>
      <c r="L1751">
        <v>1371</v>
      </c>
      <c r="N1751">
        <v>1013</v>
      </c>
      <c r="O1751" t="s">
        <v>17</v>
      </c>
      <c r="P1751" t="s">
        <v>17</v>
      </c>
      <c r="Q1751">
        <v>1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</v>
      </c>
      <c r="AD1751">
        <v>0</v>
      </c>
      <c r="AE1751">
        <v>0</v>
      </c>
      <c r="AF1751" t="s">
        <v>3</v>
      </c>
      <c r="AG1751">
        <v>0</v>
      </c>
      <c r="AH1751">
        <v>3</v>
      </c>
      <c r="AI1751">
        <v>-1</v>
      </c>
      <c r="AJ1751" t="s">
        <v>3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 x14ac:dyDescent="0.2">
      <c r="A1752">
        <f>ROW(Source!A1178)</f>
        <v>1178</v>
      </c>
      <c r="B1752">
        <v>51657048</v>
      </c>
      <c r="C1752">
        <v>51657019</v>
      </c>
      <c r="D1752">
        <v>49514677</v>
      </c>
      <c r="E1752">
        <v>70</v>
      </c>
      <c r="F1752">
        <v>1</v>
      </c>
      <c r="G1752">
        <v>1</v>
      </c>
      <c r="H1752">
        <v>3</v>
      </c>
      <c r="I1752" t="s">
        <v>981</v>
      </c>
      <c r="J1752" t="s">
        <v>3</v>
      </c>
      <c r="K1752" t="s">
        <v>982</v>
      </c>
      <c r="L1752">
        <v>1371</v>
      </c>
      <c r="N1752">
        <v>1013</v>
      </c>
      <c r="O1752" t="s">
        <v>17</v>
      </c>
      <c r="P1752" t="s">
        <v>17</v>
      </c>
      <c r="Q1752">
        <v>1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</v>
      </c>
      <c r="AD1752">
        <v>0</v>
      </c>
      <c r="AE1752">
        <v>0</v>
      </c>
      <c r="AF1752" t="s">
        <v>3</v>
      </c>
      <c r="AG1752">
        <v>0</v>
      </c>
      <c r="AH1752">
        <v>3</v>
      </c>
      <c r="AI1752">
        <v>-1</v>
      </c>
      <c r="AJ1752" t="s">
        <v>3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 x14ac:dyDescent="0.2">
      <c r="A1753">
        <f>ROW(Source!A1178)</f>
        <v>1178</v>
      </c>
      <c r="B1753">
        <v>51657049</v>
      </c>
      <c r="C1753">
        <v>51657019</v>
      </c>
      <c r="D1753">
        <v>49514711</v>
      </c>
      <c r="E1753">
        <v>70</v>
      </c>
      <c r="F1753">
        <v>1</v>
      </c>
      <c r="G1753">
        <v>1</v>
      </c>
      <c r="H1753">
        <v>3</v>
      </c>
      <c r="I1753" t="s">
        <v>983</v>
      </c>
      <c r="J1753" t="s">
        <v>3</v>
      </c>
      <c r="K1753" t="s">
        <v>984</v>
      </c>
      <c r="L1753">
        <v>1371</v>
      </c>
      <c r="N1753">
        <v>1013</v>
      </c>
      <c r="O1753" t="s">
        <v>17</v>
      </c>
      <c r="P1753" t="s">
        <v>17</v>
      </c>
      <c r="Q1753">
        <v>1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</v>
      </c>
      <c r="AD1753">
        <v>0</v>
      </c>
      <c r="AE1753">
        <v>0</v>
      </c>
      <c r="AF1753" t="s">
        <v>3</v>
      </c>
      <c r="AG1753">
        <v>0</v>
      </c>
      <c r="AH1753">
        <v>3</v>
      </c>
      <c r="AI1753">
        <v>-1</v>
      </c>
      <c r="AJ1753" t="s">
        <v>3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 x14ac:dyDescent="0.2">
      <c r="A1754">
        <f>ROW(Source!A1181)</f>
        <v>1181</v>
      </c>
      <c r="B1754">
        <v>51657066</v>
      </c>
      <c r="C1754">
        <v>51657052</v>
      </c>
      <c r="D1754">
        <v>49510719</v>
      </c>
      <c r="E1754">
        <v>70</v>
      </c>
      <c r="F1754">
        <v>1</v>
      </c>
      <c r="G1754">
        <v>1</v>
      </c>
      <c r="H1754">
        <v>1</v>
      </c>
      <c r="I1754" t="s">
        <v>942</v>
      </c>
      <c r="J1754" t="s">
        <v>3</v>
      </c>
      <c r="K1754" t="s">
        <v>943</v>
      </c>
      <c r="L1754">
        <v>1191</v>
      </c>
      <c r="N1754">
        <v>1013</v>
      </c>
      <c r="O1754" t="s">
        <v>904</v>
      </c>
      <c r="P1754" t="s">
        <v>904</v>
      </c>
      <c r="Q1754">
        <v>1</v>
      </c>
      <c r="X1754">
        <v>141</v>
      </c>
      <c r="Y1754">
        <v>0</v>
      </c>
      <c r="Z1754">
        <v>0</v>
      </c>
      <c r="AA1754">
        <v>0</v>
      </c>
      <c r="AB1754">
        <v>8.74</v>
      </c>
      <c r="AC1754">
        <v>0</v>
      </c>
      <c r="AD1754">
        <v>1</v>
      </c>
      <c r="AE1754">
        <v>1</v>
      </c>
      <c r="AF1754" t="s">
        <v>20</v>
      </c>
      <c r="AG1754">
        <v>148.05000000000001</v>
      </c>
      <c r="AH1754">
        <v>2</v>
      </c>
      <c r="AI1754">
        <v>51657053</v>
      </c>
      <c r="AJ1754">
        <v>1531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 x14ac:dyDescent="0.2">
      <c r="A1755">
        <f>ROW(Source!A1181)</f>
        <v>1181</v>
      </c>
      <c r="B1755">
        <v>51657067</v>
      </c>
      <c r="C1755">
        <v>51657052</v>
      </c>
      <c r="D1755">
        <v>49510905</v>
      </c>
      <c r="E1755">
        <v>70</v>
      </c>
      <c r="F1755">
        <v>1</v>
      </c>
      <c r="G1755">
        <v>1</v>
      </c>
      <c r="H1755">
        <v>1</v>
      </c>
      <c r="I1755" t="s">
        <v>905</v>
      </c>
      <c r="J1755" t="s">
        <v>3</v>
      </c>
      <c r="K1755" t="s">
        <v>906</v>
      </c>
      <c r="L1755">
        <v>1191</v>
      </c>
      <c r="N1755">
        <v>1013</v>
      </c>
      <c r="O1755" t="s">
        <v>904</v>
      </c>
      <c r="P1755" t="s">
        <v>904</v>
      </c>
      <c r="Q1755">
        <v>1</v>
      </c>
      <c r="X1755">
        <v>0.94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1</v>
      </c>
      <c r="AE1755">
        <v>2</v>
      </c>
      <c r="AF1755" t="s">
        <v>20</v>
      </c>
      <c r="AG1755">
        <v>0.98699999999999999</v>
      </c>
      <c r="AH1755">
        <v>2</v>
      </c>
      <c r="AI1755">
        <v>51657054</v>
      </c>
      <c r="AJ1755">
        <v>1532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 x14ac:dyDescent="0.2">
      <c r="A1756">
        <f>ROW(Source!A1181)</f>
        <v>1181</v>
      </c>
      <c r="B1756">
        <v>51657068</v>
      </c>
      <c r="C1756">
        <v>51657052</v>
      </c>
      <c r="D1756">
        <v>49672573</v>
      </c>
      <c r="E1756">
        <v>1</v>
      </c>
      <c r="F1756">
        <v>1</v>
      </c>
      <c r="G1756">
        <v>1</v>
      </c>
      <c r="H1756">
        <v>2</v>
      </c>
      <c r="I1756" t="s">
        <v>907</v>
      </c>
      <c r="J1756" t="s">
        <v>908</v>
      </c>
      <c r="K1756" t="s">
        <v>909</v>
      </c>
      <c r="L1756">
        <v>1367</v>
      </c>
      <c r="N1756">
        <v>1011</v>
      </c>
      <c r="O1756" t="s">
        <v>910</v>
      </c>
      <c r="P1756" t="s">
        <v>910</v>
      </c>
      <c r="Q1756">
        <v>1</v>
      </c>
      <c r="X1756">
        <v>0.38</v>
      </c>
      <c r="Y1756">
        <v>0</v>
      </c>
      <c r="Z1756">
        <v>115.4</v>
      </c>
      <c r="AA1756">
        <v>13.5</v>
      </c>
      <c r="AB1756">
        <v>0</v>
      </c>
      <c r="AC1756">
        <v>0</v>
      </c>
      <c r="AD1756">
        <v>1</v>
      </c>
      <c r="AE1756">
        <v>0</v>
      </c>
      <c r="AF1756" t="s">
        <v>20</v>
      </c>
      <c r="AG1756">
        <v>0.39900000000000002</v>
      </c>
      <c r="AH1756">
        <v>2</v>
      </c>
      <c r="AI1756">
        <v>51657055</v>
      </c>
      <c r="AJ1756">
        <v>1533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 x14ac:dyDescent="0.2">
      <c r="A1757">
        <f>ROW(Source!A1181)</f>
        <v>1181</v>
      </c>
      <c r="B1757">
        <v>51657069</v>
      </c>
      <c r="C1757">
        <v>51657052</v>
      </c>
      <c r="D1757">
        <v>49672703</v>
      </c>
      <c r="E1757">
        <v>1</v>
      </c>
      <c r="F1757">
        <v>1</v>
      </c>
      <c r="G1757">
        <v>1</v>
      </c>
      <c r="H1757">
        <v>2</v>
      </c>
      <c r="I1757" t="s">
        <v>944</v>
      </c>
      <c r="J1757" t="s">
        <v>945</v>
      </c>
      <c r="K1757" t="s">
        <v>946</v>
      </c>
      <c r="L1757">
        <v>1367</v>
      </c>
      <c r="N1757">
        <v>1011</v>
      </c>
      <c r="O1757" t="s">
        <v>910</v>
      </c>
      <c r="P1757" t="s">
        <v>910</v>
      </c>
      <c r="Q1757">
        <v>1</v>
      </c>
      <c r="X1757">
        <v>0.34</v>
      </c>
      <c r="Y1757">
        <v>0</v>
      </c>
      <c r="Z1757">
        <v>6.66</v>
      </c>
      <c r="AA1757">
        <v>0</v>
      </c>
      <c r="AB1757">
        <v>0</v>
      </c>
      <c r="AC1757">
        <v>0</v>
      </c>
      <c r="AD1757">
        <v>1</v>
      </c>
      <c r="AE1757">
        <v>0</v>
      </c>
      <c r="AF1757" t="s">
        <v>20</v>
      </c>
      <c r="AG1757">
        <v>0.35700000000000004</v>
      </c>
      <c r="AH1757">
        <v>2</v>
      </c>
      <c r="AI1757">
        <v>51657056</v>
      </c>
      <c r="AJ1757">
        <v>1534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 x14ac:dyDescent="0.2">
      <c r="A1758">
        <f>ROW(Source!A1181)</f>
        <v>1181</v>
      </c>
      <c r="B1758">
        <v>51657070</v>
      </c>
      <c r="C1758">
        <v>51657052</v>
      </c>
      <c r="D1758">
        <v>49673503</v>
      </c>
      <c r="E1758">
        <v>1</v>
      </c>
      <c r="F1758">
        <v>1</v>
      </c>
      <c r="G1758">
        <v>1</v>
      </c>
      <c r="H1758">
        <v>2</v>
      </c>
      <c r="I1758" t="s">
        <v>914</v>
      </c>
      <c r="J1758" t="s">
        <v>915</v>
      </c>
      <c r="K1758" t="s">
        <v>916</v>
      </c>
      <c r="L1758">
        <v>1367</v>
      </c>
      <c r="N1758">
        <v>1011</v>
      </c>
      <c r="O1758" t="s">
        <v>910</v>
      </c>
      <c r="P1758" t="s">
        <v>910</v>
      </c>
      <c r="Q1758">
        <v>1</v>
      </c>
      <c r="X1758">
        <v>0.56000000000000005</v>
      </c>
      <c r="Y1758">
        <v>0</v>
      </c>
      <c r="Z1758">
        <v>65.709999999999994</v>
      </c>
      <c r="AA1758">
        <v>11.6</v>
      </c>
      <c r="AB1758">
        <v>0</v>
      </c>
      <c r="AC1758">
        <v>0</v>
      </c>
      <c r="AD1758">
        <v>1</v>
      </c>
      <c r="AE1758">
        <v>0</v>
      </c>
      <c r="AF1758" t="s">
        <v>20</v>
      </c>
      <c r="AG1758">
        <v>0.58800000000000008</v>
      </c>
      <c r="AH1758">
        <v>2</v>
      </c>
      <c r="AI1758">
        <v>51657057</v>
      </c>
      <c r="AJ1758">
        <v>1535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 x14ac:dyDescent="0.2">
      <c r="A1759">
        <f>ROW(Source!A1181)</f>
        <v>1181</v>
      </c>
      <c r="B1759">
        <v>51657071</v>
      </c>
      <c r="C1759">
        <v>51657052</v>
      </c>
      <c r="D1759">
        <v>49673715</v>
      </c>
      <c r="E1759">
        <v>1</v>
      </c>
      <c r="F1759">
        <v>1</v>
      </c>
      <c r="G1759">
        <v>1</v>
      </c>
      <c r="H1759">
        <v>2</v>
      </c>
      <c r="I1759" t="s">
        <v>926</v>
      </c>
      <c r="J1759" t="s">
        <v>927</v>
      </c>
      <c r="K1759" t="s">
        <v>928</v>
      </c>
      <c r="L1759">
        <v>1367</v>
      </c>
      <c r="N1759">
        <v>1011</v>
      </c>
      <c r="O1759" t="s">
        <v>910</v>
      </c>
      <c r="P1759" t="s">
        <v>910</v>
      </c>
      <c r="Q1759">
        <v>1</v>
      </c>
      <c r="X1759">
        <v>1.4</v>
      </c>
      <c r="Y1759">
        <v>0</v>
      </c>
      <c r="Z1759">
        <v>8.1</v>
      </c>
      <c r="AA1759">
        <v>0</v>
      </c>
      <c r="AB1759">
        <v>0</v>
      </c>
      <c r="AC1759">
        <v>0</v>
      </c>
      <c r="AD1759">
        <v>1</v>
      </c>
      <c r="AE1759">
        <v>0</v>
      </c>
      <c r="AF1759" t="s">
        <v>20</v>
      </c>
      <c r="AG1759">
        <v>1.47</v>
      </c>
      <c r="AH1759">
        <v>2</v>
      </c>
      <c r="AI1759">
        <v>51657058</v>
      </c>
      <c r="AJ1759">
        <v>1536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 x14ac:dyDescent="0.2">
      <c r="A1760">
        <f>ROW(Source!A1181)</f>
        <v>1181</v>
      </c>
      <c r="B1760">
        <v>51657072</v>
      </c>
      <c r="C1760">
        <v>51657052</v>
      </c>
      <c r="D1760">
        <v>49521144</v>
      </c>
      <c r="E1760">
        <v>1</v>
      </c>
      <c r="F1760">
        <v>1</v>
      </c>
      <c r="G1760">
        <v>1</v>
      </c>
      <c r="H1760">
        <v>3</v>
      </c>
      <c r="I1760" t="s">
        <v>947</v>
      </c>
      <c r="J1760" t="s">
        <v>948</v>
      </c>
      <c r="K1760" t="s">
        <v>949</v>
      </c>
      <c r="L1760">
        <v>1348</v>
      </c>
      <c r="N1760">
        <v>1009</v>
      </c>
      <c r="O1760" t="s">
        <v>105</v>
      </c>
      <c r="P1760" t="s">
        <v>105</v>
      </c>
      <c r="Q1760">
        <v>1000</v>
      </c>
      <c r="X1760">
        <v>8.8999999999999995E-4</v>
      </c>
      <c r="Y1760">
        <v>26499</v>
      </c>
      <c r="Z1760">
        <v>0</v>
      </c>
      <c r="AA1760">
        <v>0</v>
      </c>
      <c r="AB1760">
        <v>0</v>
      </c>
      <c r="AC1760">
        <v>0</v>
      </c>
      <c r="AD1760">
        <v>1</v>
      </c>
      <c r="AE1760">
        <v>0</v>
      </c>
      <c r="AF1760" t="s">
        <v>3</v>
      </c>
      <c r="AG1760">
        <v>8.8999999999999995E-4</v>
      </c>
      <c r="AH1760">
        <v>2</v>
      </c>
      <c r="AI1760">
        <v>51657059</v>
      </c>
      <c r="AJ1760">
        <v>1537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 x14ac:dyDescent="0.2">
      <c r="A1761">
        <f>ROW(Source!A1181)</f>
        <v>1181</v>
      </c>
      <c r="B1761">
        <v>51657073</v>
      </c>
      <c r="C1761">
        <v>51657052</v>
      </c>
      <c r="D1761">
        <v>49524301</v>
      </c>
      <c r="E1761">
        <v>1</v>
      </c>
      <c r="F1761">
        <v>1</v>
      </c>
      <c r="G1761">
        <v>1</v>
      </c>
      <c r="H1761">
        <v>3</v>
      </c>
      <c r="I1761" t="s">
        <v>929</v>
      </c>
      <c r="J1761" t="s">
        <v>930</v>
      </c>
      <c r="K1761" t="s">
        <v>931</v>
      </c>
      <c r="L1761">
        <v>1348</v>
      </c>
      <c r="N1761">
        <v>1009</v>
      </c>
      <c r="O1761" t="s">
        <v>105</v>
      </c>
      <c r="P1761" t="s">
        <v>105</v>
      </c>
      <c r="Q1761">
        <v>1000</v>
      </c>
      <c r="X1761">
        <v>4.0999999999999999E-4</v>
      </c>
      <c r="Y1761">
        <v>10362</v>
      </c>
      <c r="Z1761">
        <v>0</v>
      </c>
      <c r="AA1761">
        <v>0</v>
      </c>
      <c r="AB1761">
        <v>0</v>
      </c>
      <c r="AC1761">
        <v>0</v>
      </c>
      <c r="AD1761">
        <v>1</v>
      </c>
      <c r="AE1761">
        <v>0</v>
      </c>
      <c r="AF1761" t="s">
        <v>3</v>
      </c>
      <c r="AG1761">
        <v>4.0999999999999999E-4</v>
      </c>
      <c r="AH1761">
        <v>2</v>
      </c>
      <c r="AI1761">
        <v>51657060</v>
      </c>
      <c r="AJ1761">
        <v>1538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 x14ac:dyDescent="0.2">
      <c r="A1762">
        <f>ROW(Source!A1181)</f>
        <v>1181</v>
      </c>
      <c r="B1762">
        <v>51657074</v>
      </c>
      <c r="C1762">
        <v>51657052</v>
      </c>
      <c r="D1762">
        <v>49525488</v>
      </c>
      <c r="E1762">
        <v>1</v>
      </c>
      <c r="F1762">
        <v>1</v>
      </c>
      <c r="G1762">
        <v>1</v>
      </c>
      <c r="H1762">
        <v>3</v>
      </c>
      <c r="I1762" t="s">
        <v>917</v>
      </c>
      <c r="J1762" t="s">
        <v>918</v>
      </c>
      <c r="K1762" t="s">
        <v>919</v>
      </c>
      <c r="L1762">
        <v>1346</v>
      </c>
      <c r="N1762">
        <v>1009</v>
      </c>
      <c r="O1762" t="s">
        <v>920</v>
      </c>
      <c r="P1762" t="s">
        <v>920</v>
      </c>
      <c r="Q1762">
        <v>1</v>
      </c>
      <c r="X1762">
        <v>15</v>
      </c>
      <c r="Y1762">
        <v>9.0399999999999991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0</v>
      </c>
      <c r="AF1762" t="s">
        <v>3</v>
      </c>
      <c r="AG1762">
        <v>15</v>
      </c>
      <c r="AH1762">
        <v>2</v>
      </c>
      <c r="AI1762">
        <v>51657061</v>
      </c>
      <c r="AJ1762">
        <v>1539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 x14ac:dyDescent="0.2">
      <c r="A1763">
        <f>ROW(Source!A1181)</f>
        <v>1181</v>
      </c>
      <c r="B1763">
        <v>51657075</v>
      </c>
      <c r="C1763">
        <v>51657052</v>
      </c>
      <c r="D1763">
        <v>49526492</v>
      </c>
      <c r="E1763">
        <v>1</v>
      </c>
      <c r="F1763">
        <v>1</v>
      </c>
      <c r="G1763">
        <v>1</v>
      </c>
      <c r="H1763">
        <v>3</v>
      </c>
      <c r="I1763" t="s">
        <v>921</v>
      </c>
      <c r="J1763" t="s">
        <v>922</v>
      </c>
      <c r="K1763" t="s">
        <v>923</v>
      </c>
      <c r="L1763">
        <v>1346</v>
      </c>
      <c r="N1763">
        <v>1009</v>
      </c>
      <c r="O1763" t="s">
        <v>920</v>
      </c>
      <c r="P1763" t="s">
        <v>920</v>
      </c>
      <c r="Q1763">
        <v>1</v>
      </c>
      <c r="X1763">
        <v>8</v>
      </c>
      <c r="Y1763">
        <v>23.09</v>
      </c>
      <c r="Z1763">
        <v>0</v>
      </c>
      <c r="AA1763">
        <v>0</v>
      </c>
      <c r="AB1763">
        <v>0</v>
      </c>
      <c r="AC1763">
        <v>0</v>
      </c>
      <c r="AD1763">
        <v>1</v>
      </c>
      <c r="AE1763">
        <v>0</v>
      </c>
      <c r="AF1763" t="s">
        <v>3</v>
      </c>
      <c r="AG1763">
        <v>8</v>
      </c>
      <c r="AH1763">
        <v>2</v>
      </c>
      <c r="AI1763">
        <v>51657062</v>
      </c>
      <c r="AJ1763">
        <v>1540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 x14ac:dyDescent="0.2">
      <c r="A1764">
        <f>ROW(Source!A1181)</f>
        <v>1181</v>
      </c>
      <c r="B1764">
        <v>51657076</v>
      </c>
      <c r="C1764">
        <v>51657052</v>
      </c>
      <c r="D1764">
        <v>49512814</v>
      </c>
      <c r="E1764">
        <v>70</v>
      </c>
      <c r="F1764">
        <v>1</v>
      </c>
      <c r="G1764">
        <v>1</v>
      </c>
      <c r="H1764">
        <v>3</v>
      </c>
      <c r="I1764" t="s">
        <v>974</v>
      </c>
      <c r="J1764" t="s">
        <v>3</v>
      </c>
      <c r="K1764" t="s">
        <v>975</v>
      </c>
      <c r="L1764">
        <v>1327</v>
      </c>
      <c r="N1764">
        <v>1005</v>
      </c>
      <c r="O1764" t="s">
        <v>52</v>
      </c>
      <c r="P1764" t="s">
        <v>52</v>
      </c>
      <c r="Q1764">
        <v>1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 t="s">
        <v>3</v>
      </c>
      <c r="AG1764">
        <v>0</v>
      </c>
      <c r="AH1764">
        <v>3</v>
      </c>
      <c r="AI1764">
        <v>-1</v>
      </c>
      <c r="AJ1764" t="s">
        <v>3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 x14ac:dyDescent="0.2">
      <c r="A1765">
        <f>ROW(Source!A1181)</f>
        <v>1181</v>
      </c>
      <c r="B1765">
        <v>51657077</v>
      </c>
      <c r="C1765">
        <v>51657052</v>
      </c>
      <c r="D1765">
        <v>49555131</v>
      </c>
      <c r="E1765">
        <v>1</v>
      </c>
      <c r="F1765">
        <v>1</v>
      </c>
      <c r="G1765">
        <v>1</v>
      </c>
      <c r="H1765">
        <v>3</v>
      </c>
      <c r="I1765" t="s">
        <v>950</v>
      </c>
      <c r="J1765" t="s">
        <v>951</v>
      </c>
      <c r="K1765" t="s">
        <v>952</v>
      </c>
      <c r="L1765">
        <v>1348</v>
      </c>
      <c r="N1765">
        <v>1009</v>
      </c>
      <c r="O1765" t="s">
        <v>105</v>
      </c>
      <c r="P1765" t="s">
        <v>105</v>
      </c>
      <c r="Q1765">
        <v>1000</v>
      </c>
      <c r="X1765">
        <v>5.0099999999999997E-3</v>
      </c>
      <c r="Y1765">
        <v>17183</v>
      </c>
      <c r="Z1765">
        <v>0</v>
      </c>
      <c r="AA1765">
        <v>0</v>
      </c>
      <c r="AB1765">
        <v>0</v>
      </c>
      <c r="AC1765">
        <v>0</v>
      </c>
      <c r="AD1765">
        <v>1</v>
      </c>
      <c r="AE1765">
        <v>0</v>
      </c>
      <c r="AF1765" t="s">
        <v>3</v>
      </c>
      <c r="AG1765">
        <v>5.0099999999999997E-3</v>
      </c>
      <c r="AH1765">
        <v>2</v>
      </c>
      <c r="AI1765">
        <v>51657063</v>
      </c>
      <c r="AJ1765">
        <v>1541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 x14ac:dyDescent="0.2">
      <c r="A1766">
        <f>ROW(Source!A1181)</f>
        <v>1181</v>
      </c>
      <c r="B1766">
        <v>51657078</v>
      </c>
      <c r="C1766">
        <v>51657052</v>
      </c>
      <c r="D1766">
        <v>49514607</v>
      </c>
      <c r="E1766">
        <v>70</v>
      </c>
      <c r="F1766">
        <v>1</v>
      </c>
      <c r="G1766">
        <v>1</v>
      </c>
      <c r="H1766">
        <v>3</v>
      </c>
      <c r="I1766" t="s">
        <v>976</v>
      </c>
      <c r="J1766" t="s">
        <v>3</v>
      </c>
      <c r="K1766" t="s">
        <v>977</v>
      </c>
      <c r="L1766">
        <v>1327</v>
      </c>
      <c r="N1766">
        <v>1005</v>
      </c>
      <c r="O1766" t="s">
        <v>52</v>
      </c>
      <c r="P1766" t="s">
        <v>52</v>
      </c>
      <c r="Q1766">
        <v>1</v>
      </c>
      <c r="X1766">
        <v>100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 t="s">
        <v>3</v>
      </c>
      <c r="AG1766">
        <v>100</v>
      </c>
      <c r="AH1766">
        <v>3</v>
      </c>
      <c r="AI1766">
        <v>-1</v>
      </c>
      <c r="AJ1766" t="s">
        <v>3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 x14ac:dyDescent="0.2">
      <c r="A1767">
        <f>ROW(Source!A1181)</f>
        <v>1181</v>
      </c>
      <c r="B1767">
        <v>51657079</v>
      </c>
      <c r="C1767">
        <v>51657052</v>
      </c>
      <c r="D1767">
        <v>49514616</v>
      </c>
      <c r="E1767">
        <v>70</v>
      </c>
      <c r="F1767">
        <v>1</v>
      </c>
      <c r="G1767">
        <v>1</v>
      </c>
      <c r="H1767">
        <v>3</v>
      </c>
      <c r="I1767" t="s">
        <v>978</v>
      </c>
      <c r="J1767" t="s">
        <v>3</v>
      </c>
      <c r="K1767" t="s">
        <v>979</v>
      </c>
      <c r="L1767">
        <v>1346</v>
      </c>
      <c r="N1767">
        <v>1009</v>
      </c>
      <c r="O1767" t="s">
        <v>920</v>
      </c>
      <c r="P1767" t="s">
        <v>920</v>
      </c>
      <c r="Q1767">
        <v>1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</v>
      </c>
      <c r="AD1767">
        <v>0</v>
      </c>
      <c r="AE1767">
        <v>0</v>
      </c>
      <c r="AF1767" t="s">
        <v>3</v>
      </c>
      <c r="AG1767">
        <v>0</v>
      </c>
      <c r="AH1767">
        <v>3</v>
      </c>
      <c r="AI1767">
        <v>-1</v>
      </c>
      <c r="AJ1767" t="s">
        <v>3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 x14ac:dyDescent="0.2">
      <c r="A1768">
        <f>ROW(Source!A1181)</f>
        <v>1181</v>
      </c>
      <c r="B1768">
        <v>51657080</v>
      </c>
      <c r="C1768">
        <v>51657052</v>
      </c>
      <c r="D1768">
        <v>49514616</v>
      </c>
      <c r="E1768">
        <v>70</v>
      </c>
      <c r="F1768">
        <v>1</v>
      </c>
      <c r="G1768">
        <v>1</v>
      </c>
      <c r="H1768">
        <v>3</v>
      </c>
      <c r="I1768" t="s">
        <v>978</v>
      </c>
      <c r="J1768" t="s">
        <v>3</v>
      </c>
      <c r="K1768" t="s">
        <v>980</v>
      </c>
      <c r="L1768">
        <v>1371</v>
      </c>
      <c r="N1768">
        <v>1013</v>
      </c>
      <c r="O1768" t="s">
        <v>17</v>
      </c>
      <c r="P1768" t="s">
        <v>17</v>
      </c>
      <c r="Q1768">
        <v>1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</v>
      </c>
      <c r="AD1768">
        <v>0</v>
      </c>
      <c r="AE1768">
        <v>0</v>
      </c>
      <c r="AF1768" t="s">
        <v>3</v>
      </c>
      <c r="AG1768">
        <v>0</v>
      </c>
      <c r="AH1768">
        <v>3</v>
      </c>
      <c r="AI1768">
        <v>-1</v>
      </c>
      <c r="AJ1768" t="s">
        <v>3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 x14ac:dyDescent="0.2">
      <c r="A1769">
        <f>ROW(Source!A1181)</f>
        <v>1181</v>
      </c>
      <c r="B1769">
        <v>51657081</v>
      </c>
      <c r="C1769">
        <v>51657052</v>
      </c>
      <c r="D1769">
        <v>49514677</v>
      </c>
      <c r="E1769">
        <v>70</v>
      </c>
      <c r="F1769">
        <v>1</v>
      </c>
      <c r="G1769">
        <v>1</v>
      </c>
      <c r="H1769">
        <v>3</v>
      </c>
      <c r="I1769" t="s">
        <v>981</v>
      </c>
      <c r="J1769" t="s">
        <v>3</v>
      </c>
      <c r="K1769" t="s">
        <v>982</v>
      </c>
      <c r="L1769">
        <v>1371</v>
      </c>
      <c r="N1769">
        <v>1013</v>
      </c>
      <c r="O1769" t="s">
        <v>17</v>
      </c>
      <c r="P1769" t="s">
        <v>17</v>
      </c>
      <c r="Q1769">
        <v>1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</v>
      </c>
      <c r="AD1769">
        <v>0</v>
      </c>
      <c r="AE1769">
        <v>0</v>
      </c>
      <c r="AF1769" t="s">
        <v>3</v>
      </c>
      <c r="AG1769">
        <v>0</v>
      </c>
      <c r="AH1769">
        <v>3</v>
      </c>
      <c r="AI1769">
        <v>-1</v>
      </c>
      <c r="AJ1769" t="s">
        <v>3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 x14ac:dyDescent="0.2">
      <c r="A1770">
        <f>ROW(Source!A1184)</f>
        <v>1184</v>
      </c>
      <c r="B1770">
        <v>51657092</v>
      </c>
      <c r="C1770">
        <v>51657084</v>
      </c>
      <c r="D1770">
        <v>49510767</v>
      </c>
      <c r="E1770">
        <v>70</v>
      </c>
      <c r="F1770">
        <v>1</v>
      </c>
      <c r="G1770">
        <v>1</v>
      </c>
      <c r="H1770">
        <v>1</v>
      </c>
      <c r="I1770" t="s">
        <v>953</v>
      </c>
      <c r="J1770" t="s">
        <v>3</v>
      </c>
      <c r="K1770" t="s">
        <v>954</v>
      </c>
      <c r="L1770">
        <v>1191</v>
      </c>
      <c r="N1770">
        <v>1013</v>
      </c>
      <c r="O1770" t="s">
        <v>904</v>
      </c>
      <c r="P1770" t="s">
        <v>904</v>
      </c>
      <c r="Q1770">
        <v>1</v>
      </c>
      <c r="X1770">
        <v>5</v>
      </c>
      <c r="Y1770">
        <v>0</v>
      </c>
      <c r="Z1770">
        <v>0</v>
      </c>
      <c r="AA1770">
        <v>0</v>
      </c>
      <c r="AB1770">
        <v>9.92</v>
      </c>
      <c r="AC1770">
        <v>0</v>
      </c>
      <c r="AD1770">
        <v>1</v>
      </c>
      <c r="AE1770">
        <v>1</v>
      </c>
      <c r="AF1770" t="s">
        <v>3</v>
      </c>
      <c r="AG1770">
        <v>5</v>
      </c>
      <c r="AH1770">
        <v>2</v>
      </c>
      <c r="AI1770">
        <v>51657085</v>
      </c>
      <c r="AJ1770">
        <v>1544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 x14ac:dyDescent="0.2">
      <c r="A1771">
        <f>ROW(Source!A1184)</f>
        <v>1184</v>
      </c>
      <c r="B1771">
        <v>51657093</v>
      </c>
      <c r="C1771">
        <v>51657084</v>
      </c>
      <c r="D1771">
        <v>49510905</v>
      </c>
      <c r="E1771">
        <v>70</v>
      </c>
      <c r="F1771">
        <v>1</v>
      </c>
      <c r="G1771">
        <v>1</v>
      </c>
      <c r="H1771">
        <v>1</v>
      </c>
      <c r="I1771" t="s">
        <v>905</v>
      </c>
      <c r="J1771" t="s">
        <v>3</v>
      </c>
      <c r="K1771" t="s">
        <v>906</v>
      </c>
      <c r="L1771">
        <v>1191</v>
      </c>
      <c r="N1771">
        <v>1013</v>
      </c>
      <c r="O1771" t="s">
        <v>904</v>
      </c>
      <c r="P1771" t="s">
        <v>904</v>
      </c>
      <c r="Q1771">
        <v>1</v>
      </c>
      <c r="X1771">
        <v>0.43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1</v>
      </c>
      <c r="AE1771">
        <v>2</v>
      </c>
      <c r="AF1771" t="s">
        <v>3</v>
      </c>
      <c r="AG1771">
        <v>0.43</v>
      </c>
      <c r="AH1771">
        <v>2</v>
      </c>
      <c r="AI1771">
        <v>51657086</v>
      </c>
      <c r="AJ1771">
        <v>1545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 x14ac:dyDescent="0.2">
      <c r="A1772">
        <f>ROW(Source!A1184)</f>
        <v>1184</v>
      </c>
      <c r="B1772">
        <v>51657094</v>
      </c>
      <c r="C1772">
        <v>51657084</v>
      </c>
      <c r="D1772">
        <v>49673503</v>
      </c>
      <c r="E1772">
        <v>1</v>
      </c>
      <c r="F1772">
        <v>1</v>
      </c>
      <c r="G1772">
        <v>1</v>
      </c>
      <c r="H1772">
        <v>2</v>
      </c>
      <c r="I1772" t="s">
        <v>914</v>
      </c>
      <c r="J1772" t="s">
        <v>915</v>
      </c>
      <c r="K1772" t="s">
        <v>916</v>
      </c>
      <c r="L1772">
        <v>1367</v>
      </c>
      <c r="N1772">
        <v>1011</v>
      </c>
      <c r="O1772" t="s">
        <v>910</v>
      </c>
      <c r="P1772" t="s">
        <v>910</v>
      </c>
      <c r="Q1772">
        <v>1</v>
      </c>
      <c r="X1772">
        <v>0.43</v>
      </c>
      <c r="Y1772">
        <v>0</v>
      </c>
      <c r="Z1772">
        <v>65.709999999999994</v>
      </c>
      <c r="AA1772">
        <v>11.6</v>
      </c>
      <c r="AB1772">
        <v>0</v>
      </c>
      <c r="AC1772">
        <v>0</v>
      </c>
      <c r="AD1772">
        <v>1</v>
      </c>
      <c r="AE1772">
        <v>0</v>
      </c>
      <c r="AF1772" t="s">
        <v>3</v>
      </c>
      <c r="AG1772">
        <v>0.43</v>
      </c>
      <c r="AH1772">
        <v>2</v>
      </c>
      <c r="AI1772">
        <v>51657087</v>
      </c>
      <c r="AJ1772">
        <v>1546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 x14ac:dyDescent="0.2">
      <c r="A1773">
        <f>ROW(Source!A1184)</f>
        <v>1184</v>
      </c>
      <c r="B1773">
        <v>51657095</v>
      </c>
      <c r="C1773">
        <v>51657084</v>
      </c>
      <c r="D1773">
        <v>49523581</v>
      </c>
      <c r="E1773">
        <v>1</v>
      </c>
      <c r="F1773">
        <v>1</v>
      </c>
      <c r="G1773">
        <v>1</v>
      </c>
      <c r="H1773">
        <v>3</v>
      </c>
      <c r="I1773" t="s">
        <v>955</v>
      </c>
      <c r="J1773" t="s">
        <v>956</v>
      </c>
      <c r="K1773" t="s">
        <v>957</v>
      </c>
      <c r="L1773">
        <v>1301</v>
      </c>
      <c r="N1773">
        <v>1003</v>
      </c>
      <c r="O1773" t="s">
        <v>958</v>
      </c>
      <c r="P1773" t="s">
        <v>958</v>
      </c>
      <c r="Q1773">
        <v>1</v>
      </c>
      <c r="X1773">
        <v>20</v>
      </c>
      <c r="Y1773">
        <v>3</v>
      </c>
      <c r="Z1773">
        <v>0</v>
      </c>
      <c r="AA1773">
        <v>0</v>
      </c>
      <c r="AB1773">
        <v>0</v>
      </c>
      <c r="AC1773">
        <v>0</v>
      </c>
      <c r="AD1773">
        <v>1</v>
      </c>
      <c r="AE1773">
        <v>0</v>
      </c>
      <c r="AF1773" t="s">
        <v>3</v>
      </c>
      <c r="AG1773">
        <v>20</v>
      </c>
      <c r="AH1773">
        <v>2</v>
      </c>
      <c r="AI1773">
        <v>51657089</v>
      </c>
      <c r="AJ1773">
        <v>1548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 x14ac:dyDescent="0.2">
      <c r="A1774">
        <f>ROW(Source!A1184)</f>
        <v>1184</v>
      </c>
      <c r="B1774">
        <v>51657096</v>
      </c>
      <c r="C1774">
        <v>51657084</v>
      </c>
      <c r="D1774">
        <v>49513635</v>
      </c>
      <c r="E1774">
        <v>70</v>
      </c>
      <c r="F1774">
        <v>1</v>
      </c>
      <c r="G1774">
        <v>1</v>
      </c>
      <c r="H1774">
        <v>3</v>
      </c>
      <c r="I1774" t="s">
        <v>985</v>
      </c>
      <c r="J1774" t="s">
        <v>3</v>
      </c>
      <c r="K1774" t="s">
        <v>986</v>
      </c>
      <c r="L1774">
        <v>1327</v>
      </c>
      <c r="N1774">
        <v>1005</v>
      </c>
      <c r="O1774" t="s">
        <v>52</v>
      </c>
      <c r="P1774" t="s">
        <v>52</v>
      </c>
      <c r="Q1774">
        <v>1</v>
      </c>
      <c r="X1774">
        <v>11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 t="s">
        <v>3</v>
      </c>
      <c r="AG1774">
        <v>11</v>
      </c>
      <c r="AH1774">
        <v>3</v>
      </c>
      <c r="AI1774">
        <v>-1</v>
      </c>
      <c r="AJ1774" t="s">
        <v>3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 x14ac:dyDescent="0.2">
      <c r="A1775">
        <f>ROW(Source!A1184)</f>
        <v>1184</v>
      </c>
      <c r="B1775">
        <v>51657097</v>
      </c>
      <c r="C1775">
        <v>51657084</v>
      </c>
      <c r="D1775">
        <v>49553409</v>
      </c>
      <c r="E1775">
        <v>1</v>
      </c>
      <c r="F1775">
        <v>1</v>
      </c>
      <c r="G1775">
        <v>1</v>
      </c>
      <c r="H1775">
        <v>3</v>
      </c>
      <c r="I1775" t="s">
        <v>122</v>
      </c>
      <c r="J1775" t="s">
        <v>125</v>
      </c>
      <c r="K1775" t="s">
        <v>123</v>
      </c>
      <c r="L1775">
        <v>1296</v>
      </c>
      <c r="N1775">
        <v>1002</v>
      </c>
      <c r="O1775" t="s">
        <v>124</v>
      </c>
      <c r="P1775" t="s">
        <v>124</v>
      </c>
      <c r="Q1775">
        <v>1</v>
      </c>
      <c r="X1775">
        <v>1.5</v>
      </c>
      <c r="Y1775">
        <v>65.58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0</v>
      </c>
      <c r="AF1775" t="s">
        <v>3</v>
      </c>
      <c r="AG1775">
        <v>1.5</v>
      </c>
      <c r="AH1775">
        <v>2</v>
      </c>
      <c r="AI1775">
        <v>51657090</v>
      </c>
      <c r="AJ1775">
        <v>1549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 x14ac:dyDescent="0.2">
      <c r="A1776">
        <f>ROW(Source!A1184)</f>
        <v>1184</v>
      </c>
      <c r="B1776">
        <v>51657098</v>
      </c>
      <c r="C1776">
        <v>51657084</v>
      </c>
      <c r="D1776">
        <v>49554226</v>
      </c>
      <c r="E1776">
        <v>1</v>
      </c>
      <c r="F1776">
        <v>1</v>
      </c>
      <c r="G1776">
        <v>1</v>
      </c>
      <c r="H1776">
        <v>3</v>
      </c>
      <c r="I1776" t="s">
        <v>987</v>
      </c>
      <c r="J1776" t="s">
        <v>988</v>
      </c>
      <c r="K1776" t="s">
        <v>989</v>
      </c>
      <c r="L1776">
        <v>1296</v>
      </c>
      <c r="N1776">
        <v>1002</v>
      </c>
      <c r="O1776" t="s">
        <v>124</v>
      </c>
      <c r="P1776" t="s">
        <v>124</v>
      </c>
      <c r="Q1776">
        <v>1</v>
      </c>
      <c r="X1776">
        <v>0</v>
      </c>
      <c r="Y1776">
        <v>269.51</v>
      </c>
      <c r="Z1776">
        <v>0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 t="s">
        <v>3</v>
      </c>
      <c r="AG1776">
        <v>0</v>
      </c>
      <c r="AH1776">
        <v>3</v>
      </c>
      <c r="AI1776">
        <v>-1</v>
      </c>
      <c r="AJ1776" t="s">
        <v>3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 x14ac:dyDescent="0.2">
      <c r="A1777">
        <f>ROW(Source!A1184)</f>
        <v>1184</v>
      </c>
      <c r="B1777">
        <v>51657099</v>
      </c>
      <c r="C1777">
        <v>51657084</v>
      </c>
      <c r="D1777">
        <v>49555331</v>
      </c>
      <c r="E1777">
        <v>1</v>
      </c>
      <c r="F1777">
        <v>1</v>
      </c>
      <c r="G1777">
        <v>1</v>
      </c>
      <c r="H1777">
        <v>3</v>
      </c>
      <c r="I1777" t="s">
        <v>127</v>
      </c>
      <c r="J1777" t="s">
        <v>129</v>
      </c>
      <c r="K1777" t="s">
        <v>128</v>
      </c>
      <c r="L1777">
        <v>1296</v>
      </c>
      <c r="N1777">
        <v>1002</v>
      </c>
      <c r="O1777" t="s">
        <v>124</v>
      </c>
      <c r="P1777" t="s">
        <v>124</v>
      </c>
      <c r="Q1777">
        <v>1</v>
      </c>
      <c r="X1777">
        <v>5.7000000000000002E-2</v>
      </c>
      <c r="Y1777">
        <v>200.58</v>
      </c>
      <c r="Z1777">
        <v>0</v>
      </c>
      <c r="AA1777">
        <v>0</v>
      </c>
      <c r="AB1777">
        <v>0</v>
      </c>
      <c r="AC1777">
        <v>0</v>
      </c>
      <c r="AD1777">
        <v>1</v>
      </c>
      <c r="AE1777">
        <v>0</v>
      </c>
      <c r="AF1777" t="s">
        <v>3</v>
      </c>
      <c r="AG1777">
        <v>5.7000000000000002E-2</v>
      </c>
      <c r="AH1777">
        <v>2</v>
      </c>
      <c r="AI1777">
        <v>51657091</v>
      </c>
      <c r="AJ1777">
        <v>1550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 x14ac:dyDescent="0.2">
      <c r="A1778">
        <f>ROW(Source!A1188)</f>
        <v>1188</v>
      </c>
      <c r="B1778">
        <v>51657111</v>
      </c>
      <c r="C1778">
        <v>51657103</v>
      </c>
      <c r="D1778">
        <v>49510767</v>
      </c>
      <c r="E1778">
        <v>70</v>
      </c>
      <c r="F1778">
        <v>1</v>
      </c>
      <c r="G1778">
        <v>1</v>
      </c>
      <c r="H1778">
        <v>1</v>
      </c>
      <c r="I1778" t="s">
        <v>953</v>
      </c>
      <c r="J1778" t="s">
        <v>3</v>
      </c>
      <c r="K1778" t="s">
        <v>954</v>
      </c>
      <c r="L1778">
        <v>1191</v>
      </c>
      <c r="N1778">
        <v>1013</v>
      </c>
      <c r="O1778" t="s">
        <v>904</v>
      </c>
      <c r="P1778" t="s">
        <v>904</v>
      </c>
      <c r="Q1778">
        <v>1</v>
      </c>
      <c r="X1778">
        <v>5</v>
      </c>
      <c r="Y1778">
        <v>0</v>
      </c>
      <c r="Z1778">
        <v>0</v>
      </c>
      <c r="AA1778">
        <v>0</v>
      </c>
      <c r="AB1778">
        <v>9.92</v>
      </c>
      <c r="AC1778">
        <v>0</v>
      </c>
      <c r="AD1778">
        <v>1</v>
      </c>
      <c r="AE1778">
        <v>1</v>
      </c>
      <c r="AF1778" t="s">
        <v>3</v>
      </c>
      <c r="AG1778">
        <v>5</v>
      </c>
      <c r="AH1778">
        <v>2</v>
      </c>
      <c r="AI1778">
        <v>51657104</v>
      </c>
      <c r="AJ1778">
        <v>1551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 x14ac:dyDescent="0.2">
      <c r="A1779">
        <f>ROW(Source!A1188)</f>
        <v>1188</v>
      </c>
      <c r="B1779">
        <v>51657112</v>
      </c>
      <c r="C1779">
        <v>51657103</v>
      </c>
      <c r="D1779">
        <v>49510905</v>
      </c>
      <c r="E1779">
        <v>70</v>
      </c>
      <c r="F1779">
        <v>1</v>
      </c>
      <c r="G1779">
        <v>1</v>
      </c>
      <c r="H1779">
        <v>1</v>
      </c>
      <c r="I1779" t="s">
        <v>905</v>
      </c>
      <c r="J1779" t="s">
        <v>3</v>
      </c>
      <c r="K1779" t="s">
        <v>906</v>
      </c>
      <c r="L1779">
        <v>1191</v>
      </c>
      <c r="N1779">
        <v>1013</v>
      </c>
      <c r="O1779" t="s">
        <v>904</v>
      </c>
      <c r="P1779" t="s">
        <v>904</v>
      </c>
      <c r="Q1779">
        <v>1</v>
      </c>
      <c r="X1779">
        <v>0.43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1</v>
      </c>
      <c r="AE1779">
        <v>2</v>
      </c>
      <c r="AF1779" t="s">
        <v>3</v>
      </c>
      <c r="AG1779">
        <v>0.43</v>
      </c>
      <c r="AH1779">
        <v>2</v>
      </c>
      <c r="AI1779">
        <v>51657105</v>
      </c>
      <c r="AJ1779">
        <v>1552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 x14ac:dyDescent="0.2">
      <c r="A1780">
        <f>ROW(Source!A1188)</f>
        <v>1188</v>
      </c>
      <c r="B1780">
        <v>51657113</v>
      </c>
      <c r="C1780">
        <v>51657103</v>
      </c>
      <c r="D1780">
        <v>49673503</v>
      </c>
      <c r="E1780">
        <v>1</v>
      </c>
      <c r="F1780">
        <v>1</v>
      </c>
      <c r="G1780">
        <v>1</v>
      </c>
      <c r="H1780">
        <v>2</v>
      </c>
      <c r="I1780" t="s">
        <v>914</v>
      </c>
      <c r="J1780" t="s">
        <v>915</v>
      </c>
      <c r="K1780" t="s">
        <v>916</v>
      </c>
      <c r="L1780">
        <v>1367</v>
      </c>
      <c r="N1780">
        <v>1011</v>
      </c>
      <c r="O1780" t="s">
        <v>910</v>
      </c>
      <c r="P1780" t="s">
        <v>910</v>
      </c>
      <c r="Q1780">
        <v>1</v>
      </c>
      <c r="X1780">
        <v>0.43</v>
      </c>
      <c r="Y1780">
        <v>0</v>
      </c>
      <c r="Z1780">
        <v>65.709999999999994</v>
      </c>
      <c r="AA1780">
        <v>11.6</v>
      </c>
      <c r="AB1780">
        <v>0</v>
      </c>
      <c r="AC1780">
        <v>0</v>
      </c>
      <c r="AD1780">
        <v>1</v>
      </c>
      <c r="AE1780">
        <v>0</v>
      </c>
      <c r="AF1780" t="s">
        <v>3</v>
      </c>
      <c r="AG1780">
        <v>0.43</v>
      </c>
      <c r="AH1780">
        <v>2</v>
      </c>
      <c r="AI1780">
        <v>51657106</v>
      </c>
      <c r="AJ1780">
        <v>1553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 x14ac:dyDescent="0.2">
      <c r="A1781">
        <f>ROW(Source!A1188)</f>
        <v>1188</v>
      </c>
      <c r="B1781">
        <v>51657114</v>
      </c>
      <c r="C1781">
        <v>51657103</v>
      </c>
      <c r="D1781">
        <v>49523581</v>
      </c>
      <c r="E1781">
        <v>1</v>
      </c>
      <c r="F1781">
        <v>1</v>
      </c>
      <c r="G1781">
        <v>1</v>
      </c>
      <c r="H1781">
        <v>3</v>
      </c>
      <c r="I1781" t="s">
        <v>955</v>
      </c>
      <c r="J1781" t="s">
        <v>956</v>
      </c>
      <c r="K1781" t="s">
        <v>957</v>
      </c>
      <c r="L1781">
        <v>1301</v>
      </c>
      <c r="N1781">
        <v>1003</v>
      </c>
      <c r="O1781" t="s">
        <v>958</v>
      </c>
      <c r="P1781" t="s">
        <v>958</v>
      </c>
      <c r="Q1781">
        <v>1</v>
      </c>
      <c r="X1781">
        <v>20</v>
      </c>
      <c r="Y1781">
        <v>3</v>
      </c>
      <c r="Z1781">
        <v>0</v>
      </c>
      <c r="AA1781">
        <v>0</v>
      </c>
      <c r="AB1781">
        <v>0</v>
      </c>
      <c r="AC1781">
        <v>0</v>
      </c>
      <c r="AD1781">
        <v>1</v>
      </c>
      <c r="AE1781">
        <v>0</v>
      </c>
      <c r="AF1781" t="s">
        <v>3</v>
      </c>
      <c r="AG1781">
        <v>20</v>
      </c>
      <c r="AH1781">
        <v>2</v>
      </c>
      <c r="AI1781">
        <v>51657108</v>
      </c>
      <c r="AJ1781">
        <v>1555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 x14ac:dyDescent="0.2">
      <c r="A1782">
        <f>ROW(Source!A1188)</f>
        <v>1188</v>
      </c>
      <c r="B1782">
        <v>51657115</v>
      </c>
      <c r="C1782">
        <v>51657103</v>
      </c>
      <c r="D1782">
        <v>49513635</v>
      </c>
      <c r="E1782">
        <v>70</v>
      </c>
      <c r="F1782">
        <v>1</v>
      </c>
      <c r="G1782">
        <v>1</v>
      </c>
      <c r="H1782">
        <v>3</v>
      </c>
      <c r="I1782" t="s">
        <v>985</v>
      </c>
      <c r="J1782" t="s">
        <v>3</v>
      </c>
      <c r="K1782" t="s">
        <v>986</v>
      </c>
      <c r="L1782">
        <v>1327</v>
      </c>
      <c r="N1782">
        <v>1005</v>
      </c>
      <c r="O1782" t="s">
        <v>52</v>
      </c>
      <c r="P1782" t="s">
        <v>52</v>
      </c>
      <c r="Q1782">
        <v>1</v>
      </c>
      <c r="X1782">
        <v>11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 t="s">
        <v>3</v>
      </c>
      <c r="AG1782">
        <v>11</v>
      </c>
      <c r="AH1782">
        <v>3</v>
      </c>
      <c r="AI1782">
        <v>-1</v>
      </c>
      <c r="AJ1782" t="s">
        <v>3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 x14ac:dyDescent="0.2">
      <c r="A1783">
        <f>ROW(Source!A1188)</f>
        <v>1188</v>
      </c>
      <c r="B1783">
        <v>51657116</v>
      </c>
      <c r="C1783">
        <v>51657103</v>
      </c>
      <c r="D1783">
        <v>49553409</v>
      </c>
      <c r="E1783">
        <v>1</v>
      </c>
      <c r="F1783">
        <v>1</v>
      </c>
      <c r="G1783">
        <v>1</v>
      </c>
      <c r="H1783">
        <v>3</v>
      </c>
      <c r="I1783" t="s">
        <v>122</v>
      </c>
      <c r="J1783" t="s">
        <v>125</v>
      </c>
      <c r="K1783" t="s">
        <v>123</v>
      </c>
      <c r="L1783">
        <v>1296</v>
      </c>
      <c r="N1783">
        <v>1002</v>
      </c>
      <c r="O1783" t="s">
        <v>124</v>
      </c>
      <c r="P1783" t="s">
        <v>124</v>
      </c>
      <c r="Q1783">
        <v>1</v>
      </c>
      <c r="X1783">
        <v>1.5</v>
      </c>
      <c r="Y1783">
        <v>65.58</v>
      </c>
      <c r="Z1783">
        <v>0</v>
      </c>
      <c r="AA1783">
        <v>0</v>
      </c>
      <c r="AB1783">
        <v>0</v>
      </c>
      <c r="AC1783">
        <v>0</v>
      </c>
      <c r="AD1783">
        <v>1</v>
      </c>
      <c r="AE1783">
        <v>0</v>
      </c>
      <c r="AF1783" t="s">
        <v>3</v>
      </c>
      <c r="AG1783">
        <v>1.5</v>
      </c>
      <c r="AH1783">
        <v>2</v>
      </c>
      <c r="AI1783">
        <v>51657109</v>
      </c>
      <c r="AJ1783">
        <v>1556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 x14ac:dyDescent="0.2">
      <c r="A1784">
        <f>ROW(Source!A1188)</f>
        <v>1188</v>
      </c>
      <c r="B1784">
        <v>51657117</v>
      </c>
      <c r="C1784">
        <v>51657103</v>
      </c>
      <c r="D1784">
        <v>49554226</v>
      </c>
      <c r="E1784">
        <v>1</v>
      </c>
      <c r="F1784">
        <v>1</v>
      </c>
      <c r="G1784">
        <v>1</v>
      </c>
      <c r="H1784">
        <v>3</v>
      </c>
      <c r="I1784" t="s">
        <v>987</v>
      </c>
      <c r="J1784" t="s">
        <v>988</v>
      </c>
      <c r="K1784" t="s">
        <v>989</v>
      </c>
      <c r="L1784">
        <v>1296</v>
      </c>
      <c r="N1784">
        <v>1002</v>
      </c>
      <c r="O1784" t="s">
        <v>124</v>
      </c>
      <c r="P1784" t="s">
        <v>124</v>
      </c>
      <c r="Q1784">
        <v>1</v>
      </c>
      <c r="X1784">
        <v>0</v>
      </c>
      <c r="Y1784">
        <v>269.51</v>
      </c>
      <c r="Z1784">
        <v>0</v>
      </c>
      <c r="AA1784">
        <v>0</v>
      </c>
      <c r="AB1784">
        <v>0</v>
      </c>
      <c r="AC1784">
        <v>1</v>
      </c>
      <c r="AD1784">
        <v>0</v>
      </c>
      <c r="AE1784">
        <v>0</v>
      </c>
      <c r="AF1784" t="s">
        <v>3</v>
      </c>
      <c r="AG1784">
        <v>0</v>
      </c>
      <c r="AH1784">
        <v>3</v>
      </c>
      <c r="AI1784">
        <v>-1</v>
      </c>
      <c r="AJ1784" t="s">
        <v>3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 x14ac:dyDescent="0.2">
      <c r="A1785">
        <f>ROW(Source!A1188)</f>
        <v>1188</v>
      </c>
      <c r="B1785">
        <v>51657118</v>
      </c>
      <c r="C1785">
        <v>51657103</v>
      </c>
      <c r="D1785">
        <v>49555331</v>
      </c>
      <c r="E1785">
        <v>1</v>
      </c>
      <c r="F1785">
        <v>1</v>
      </c>
      <c r="G1785">
        <v>1</v>
      </c>
      <c r="H1785">
        <v>3</v>
      </c>
      <c r="I1785" t="s">
        <v>127</v>
      </c>
      <c r="J1785" t="s">
        <v>129</v>
      </c>
      <c r="K1785" t="s">
        <v>128</v>
      </c>
      <c r="L1785">
        <v>1296</v>
      </c>
      <c r="N1785">
        <v>1002</v>
      </c>
      <c r="O1785" t="s">
        <v>124</v>
      </c>
      <c r="P1785" t="s">
        <v>124</v>
      </c>
      <c r="Q1785">
        <v>1</v>
      </c>
      <c r="X1785">
        <v>5.7000000000000002E-2</v>
      </c>
      <c r="Y1785">
        <v>200.58</v>
      </c>
      <c r="Z1785">
        <v>0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 t="s">
        <v>3</v>
      </c>
      <c r="AG1785">
        <v>5.7000000000000002E-2</v>
      </c>
      <c r="AH1785">
        <v>2</v>
      </c>
      <c r="AI1785">
        <v>51657110</v>
      </c>
      <c r="AJ1785">
        <v>1557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 x14ac:dyDescent="0.2">
      <c r="A1786">
        <f>ROW(Source!A1227)</f>
        <v>1227</v>
      </c>
      <c r="B1786">
        <v>51657132</v>
      </c>
      <c r="C1786">
        <v>51657122</v>
      </c>
      <c r="D1786">
        <v>49510757</v>
      </c>
      <c r="E1786">
        <v>70</v>
      </c>
      <c r="F1786">
        <v>1</v>
      </c>
      <c r="G1786">
        <v>1</v>
      </c>
      <c r="H1786">
        <v>1</v>
      </c>
      <c r="I1786" t="s">
        <v>902</v>
      </c>
      <c r="J1786" t="s">
        <v>3</v>
      </c>
      <c r="K1786" t="s">
        <v>903</v>
      </c>
      <c r="L1786">
        <v>1191</v>
      </c>
      <c r="N1786">
        <v>1013</v>
      </c>
      <c r="O1786" t="s">
        <v>904</v>
      </c>
      <c r="P1786" t="s">
        <v>904</v>
      </c>
      <c r="Q1786">
        <v>1</v>
      </c>
      <c r="X1786">
        <v>3.65</v>
      </c>
      <c r="Y1786">
        <v>0</v>
      </c>
      <c r="Z1786">
        <v>0</v>
      </c>
      <c r="AA1786">
        <v>0</v>
      </c>
      <c r="AB1786">
        <v>9.6199999999999992</v>
      </c>
      <c r="AC1786">
        <v>0</v>
      </c>
      <c r="AD1786">
        <v>1</v>
      </c>
      <c r="AE1786">
        <v>1</v>
      </c>
      <c r="AF1786" t="s">
        <v>20</v>
      </c>
      <c r="AG1786">
        <v>3.8325</v>
      </c>
      <c r="AH1786">
        <v>2</v>
      </c>
      <c r="AI1786">
        <v>51657123</v>
      </c>
      <c r="AJ1786">
        <v>1558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 x14ac:dyDescent="0.2">
      <c r="A1787">
        <f>ROW(Source!A1227)</f>
        <v>1227</v>
      </c>
      <c r="B1787">
        <v>51657133</v>
      </c>
      <c r="C1787">
        <v>51657122</v>
      </c>
      <c r="D1787">
        <v>49510905</v>
      </c>
      <c r="E1787">
        <v>70</v>
      </c>
      <c r="F1787">
        <v>1</v>
      </c>
      <c r="G1787">
        <v>1</v>
      </c>
      <c r="H1787">
        <v>1</v>
      </c>
      <c r="I1787" t="s">
        <v>905</v>
      </c>
      <c r="J1787" t="s">
        <v>3</v>
      </c>
      <c r="K1787" t="s">
        <v>906</v>
      </c>
      <c r="L1787">
        <v>1191</v>
      </c>
      <c r="N1787">
        <v>1013</v>
      </c>
      <c r="O1787" t="s">
        <v>904</v>
      </c>
      <c r="P1787" t="s">
        <v>904</v>
      </c>
      <c r="Q1787">
        <v>1</v>
      </c>
      <c r="X1787">
        <v>0.05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1</v>
      </c>
      <c r="AE1787">
        <v>2</v>
      </c>
      <c r="AF1787" t="s">
        <v>20</v>
      </c>
      <c r="AG1787">
        <v>5.2500000000000005E-2</v>
      </c>
      <c r="AH1787">
        <v>2</v>
      </c>
      <c r="AI1787">
        <v>51657124</v>
      </c>
      <c r="AJ1787">
        <v>1559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 x14ac:dyDescent="0.2">
      <c r="A1788">
        <f>ROW(Source!A1227)</f>
        <v>1227</v>
      </c>
      <c r="B1788">
        <v>51657134</v>
      </c>
      <c r="C1788">
        <v>51657122</v>
      </c>
      <c r="D1788">
        <v>49672573</v>
      </c>
      <c r="E1788">
        <v>1</v>
      </c>
      <c r="F1788">
        <v>1</v>
      </c>
      <c r="G1788">
        <v>1</v>
      </c>
      <c r="H1788">
        <v>2</v>
      </c>
      <c r="I1788" t="s">
        <v>907</v>
      </c>
      <c r="J1788" t="s">
        <v>908</v>
      </c>
      <c r="K1788" t="s">
        <v>909</v>
      </c>
      <c r="L1788">
        <v>1367</v>
      </c>
      <c r="N1788">
        <v>1011</v>
      </c>
      <c r="O1788" t="s">
        <v>910</v>
      </c>
      <c r="P1788" t="s">
        <v>910</v>
      </c>
      <c r="Q1788">
        <v>1</v>
      </c>
      <c r="X1788">
        <v>0.01</v>
      </c>
      <c r="Y1788">
        <v>0</v>
      </c>
      <c r="Z1788">
        <v>115.4</v>
      </c>
      <c r="AA1788">
        <v>13.5</v>
      </c>
      <c r="AB1788">
        <v>0</v>
      </c>
      <c r="AC1788">
        <v>0</v>
      </c>
      <c r="AD1788">
        <v>1</v>
      </c>
      <c r="AE1788">
        <v>0</v>
      </c>
      <c r="AF1788" t="s">
        <v>20</v>
      </c>
      <c r="AG1788">
        <v>1.0500000000000001E-2</v>
      </c>
      <c r="AH1788">
        <v>2</v>
      </c>
      <c r="AI1788">
        <v>51657125</v>
      </c>
      <c r="AJ1788">
        <v>1560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 x14ac:dyDescent="0.2">
      <c r="A1789">
        <f>ROW(Source!A1227)</f>
        <v>1227</v>
      </c>
      <c r="B1789">
        <v>51657135</v>
      </c>
      <c r="C1789">
        <v>51657122</v>
      </c>
      <c r="D1789">
        <v>49672695</v>
      </c>
      <c r="E1789">
        <v>1</v>
      </c>
      <c r="F1789">
        <v>1</v>
      </c>
      <c r="G1789">
        <v>1</v>
      </c>
      <c r="H1789">
        <v>2</v>
      </c>
      <c r="I1789" t="s">
        <v>911</v>
      </c>
      <c r="J1789" t="s">
        <v>912</v>
      </c>
      <c r="K1789" t="s">
        <v>913</v>
      </c>
      <c r="L1789">
        <v>1367</v>
      </c>
      <c r="N1789">
        <v>1011</v>
      </c>
      <c r="O1789" t="s">
        <v>910</v>
      </c>
      <c r="P1789" t="s">
        <v>910</v>
      </c>
      <c r="Q1789">
        <v>1</v>
      </c>
      <c r="X1789">
        <v>0.91</v>
      </c>
      <c r="Y1789">
        <v>0</v>
      </c>
      <c r="Z1789">
        <v>3.12</v>
      </c>
      <c r="AA1789">
        <v>0</v>
      </c>
      <c r="AB1789">
        <v>0</v>
      </c>
      <c r="AC1789">
        <v>0</v>
      </c>
      <c r="AD1789">
        <v>1</v>
      </c>
      <c r="AE1789">
        <v>0</v>
      </c>
      <c r="AF1789" t="s">
        <v>20</v>
      </c>
      <c r="AG1789">
        <v>0.95550000000000013</v>
      </c>
      <c r="AH1789">
        <v>2</v>
      </c>
      <c r="AI1789">
        <v>51657126</v>
      </c>
      <c r="AJ1789">
        <v>1561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 x14ac:dyDescent="0.2">
      <c r="A1790">
        <f>ROW(Source!A1227)</f>
        <v>1227</v>
      </c>
      <c r="B1790">
        <v>51657136</v>
      </c>
      <c r="C1790">
        <v>51657122</v>
      </c>
      <c r="D1790">
        <v>49673503</v>
      </c>
      <c r="E1790">
        <v>1</v>
      </c>
      <c r="F1790">
        <v>1</v>
      </c>
      <c r="G1790">
        <v>1</v>
      </c>
      <c r="H1790">
        <v>2</v>
      </c>
      <c r="I1790" t="s">
        <v>914</v>
      </c>
      <c r="J1790" t="s">
        <v>915</v>
      </c>
      <c r="K1790" t="s">
        <v>916</v>
      </c>
      <c r="L1790">
        <v>1367</v>
      </c>
      <c r="N1790">
        <v>1011</v>
      </c>
      <c r="O1790" t="s">
        <v>910</v>
      </c>
      <c r="P1790" t="s">
        <v>910</v>
      </c>
      <c r="Q1790">
        <v>1</v>
      </c>
      <c r="X1790">
        <v>0.04</v>
      </c>
      <c r="Y1790">
        <v>0</v>
      </c>
      <c r="Z1790">
        <v>65.709999999999994</v>
      </c>
      <c r="AA1790">
        <v>11.6</v>
      </c>
      <c r="AB1790">
        <v>0</v>
      </c>
      <c r="AC1790">
        <v>0</v>
      </c>
      <c r="AD1790">
        <v>1</v>
      </c>
      <c r="AE1790">
        <v>0</v>
      </c>
      <c r="AF1790" t="s">
        <v>20</v>
      </c>
      <c r="AG1790">
        <v>4.2000000000000003E-2</v>
      </c>
      <c r="AH1790">
        <v>2</v>
      </c>
      <c r="AI1790">
        <v>51657127</v>
      </c>
      <c r="AJ1790">
        <v>1562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 x14ac:dyDescent="0.2">
      <c r="A1791">
        <f>ROW(Source!A1227)</f>
        <v>1227</v>
      </c>
      <c r="B1791">
        <v>51657137</v>
      </c>
      <c r="C1791">
        <v>51657122</v>
      </c>
      <c r="D1791">
        <v>49525488</v>
      </c>
      <c r="E1791">
        <v>1</v>
      </c>
      <c r="F1791">
        <v>1</v>
      </c>
      <c r="G1791">
        <v>1</v>
      </c>
      <c r="H1791">
        <v>3</v>
      </c>
      <c r="I1791" t="s">
        <v>917</v>
      </c>
      <c r="J1791" t="s">
        <v>918</v>
      </c>
      <c r="K1791" t="s">
        <v>919</v>
      </c>
      <c r="L1791">
        <v>1346</v>
      </c>
      <c r="N1791">
        <v>1009</v>
      </c>
      <c r="O1791" t="s">
        <v>920</v>
      </c>
      <c r="P1791" t="s">
        <v>920</v>
      </c>
      <c r="Q1791">
        <v>1</v>
      </c>
      <c r="X1791">
        <v>0.02</v>
      </c>
      <c r="Y1791">
        <v>9.0399999999999991</v>
      </c>
      <c r="Z1791">
        <v>0</v>
      </c>
      <c r="AA1791">
        <v>0</v>
      </c>
      <c r="AB1791">
        <v>0</v>
      </c>
      <c r="AC1791">
        <v>0</v>
      </c>
      <c r="AD1791">
        <v>1</v>
      </c>
      <c r="AE1791">
        <v>0</v>
      </c>
      <c r="AF1791" t="s">
        <v>3</v>
      </c>
      <c r="AG1791">
        <v>0.02</v>
      </c>
      <c r="AH1791">
        <v>2</v>
      </c>
      <c r="AI1791">
        <v>51657128</v>
      </c>
      <c r="AJ1791">
        <v>1563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 x14ac:dyDescent="0.2">
      <c r="A1792">
        <f>ROW(Source!A1227)</f>
        <v>1227</v>
      </c>
      <c r="B1792">
        <v>51657138</v>
      </c>
      <c r="C1792">
        <v>51657122</v>
      </c>
      <c r="D1792">
        <v>49526492</v>
      </c>
      <c r="E1792">
        <v>1</v>
      </c>
      <c r="F1792">
        <v>1</v>
      </c>
      <c r="G1792">
        <v>1</v>
      </c>
      <c r="H1792">
        <v>3</v>
      </c>
      <c r="I1792" t="s">
        <v>921</v>
      </c>
      <c r="J1792" t="s">
        <v>922</v>
      </c>
      <c r="K1792" t="s">
        <v>923</v>
      </c>
      <c r="L1792">
        <v>1346</v>
      </c>
      <c r="N1792">
        <v>1009</v>
      </c>
      <c r="O1792" t="s">
        <v>920</v>
      </c>
      <c r="P1792" t="s">
        <v>920</v>
      </c>
      <c r="Q1792">
        <v>1</v>
      </c>
      <c r="X1792">
        <v>0.08</v>
      </c>
      <c r="Y1792">
        <v>23.09</v>
      </c>
      <c r="Z1792">
        <v>0</v>
      </c>
      <c r="AA1792">
        <v>0</v>
      </c>
      <c r="AB1792">
        <v>0</v>
      </c>
      <c r="AC1792">
        <v>0</v>
      </c>
      <c r="AD1792">
        <v>1</v>
      </c>
      <c r="AE1792">
        <v>0</v>
      </c>
      <c r="AF1792" t="s">
        <v>3</v>
      </c>
      <c r="AG1792">
        <v>0.08</v>
      </c>
      <c r="AH1792">
        <v>2</v>
      </c>
      <c r="AI1792">
        <v>51657129</v>
      </c>
      <c r="AJ1792">
        <v>1564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 x14ac:dyDescent="0.2">
      <c r="A1793">
        <f>ROW(Source!A1229)</f>
        <v>1229</v>
      </c>
      <c r="B1793">
        <v>51657151</v>
      </c>
      <c r="C1793">
        <v>51657140</v>
      </c>
      <c r="D1793">
        <v>49510723</v>
      </c>
      <c r="E1793">
        <v>70</v>
      </c>
      <c r="F1793">
        <v>1</v>
      </c>
      <c r="G1793">
        <v>1</v>
      </c>
      <c r="H1793">
        <v>1</v>
      </c>
      <c r="I1793" t="s">
        <v>924</v>
      </c>
      <c r="J1793" t="s">
        <v>3</v>
      </c>
      <c r="K1793" t="s">
        <v>925</v>
      </c>
      <c r="L1793">
        <v>1191</v>
      </c>
      <c r="N1793">
        <v>1013</v>
      </c>
      <c r="O1793" t="s">
        <v>904</v>
      </c>
      <c r="P1793" t="s">
        <v>904</v>
      </c>
      <c r="Q1793">
        <v>1</v>
      </c>
      <c r="X1793">
        <v>1.07</v>
      </c>
      <c r="Y1793">
        <v>0</v>
      </c>
      <c r="Z1793">
        <v>0</v>
      </c>
      <c r="AA1793">
        <v>0</v>
      </c>
      <c r="AB1793">
        <v>8.9700000000000006</v>
      </c>
      <c r="AC1793">
        <v>0</v>
      </c>
      <c r="AD1793">
        <v>1</v>
      </c>
      <c r="AE1793">
        <v>1</v>
      </c>
      <c r="AF1793" t="s">
        <v>20</v>
      </c>
      <c r="AG1793">
        <v>1.1235000000000002</v>
      </c>
      <c r="AH1793">
        <v>2</v>
      </c>
      <c r="AI1793">
        <v>51657141</v>
      </c>
      <c r="AJ1793">
        <v>1566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 x14ac:dyDescent="0.2">
      <c r="A1794">
        <f>ROW(Source!A1229)</f>
        <v>1229</v>
      </c>
      <c r="B1794">
        <v>51657152</v>
      </c>
      <c r="C1794">
        <v>51657140</v>
      </c>
      <c r="D1794">
        <v>49510905</v>
      </c>
      <c r="E1794">
        <v>70</v>
      </c>
      <c r="F1794">
        <v>1</v>
      </c>
      <c r="G1794">
        <v>1</v>
      </c>
      <c r="H1794">
        <v>1</v>
      </c>
      <c r="I1794" t="s">
        <v>905</v>
      </c>
      <c r="J1794" t="s">
        <v>3</v>
      </c>
      <c r="K1794" t="s">
        <v>906</v>
      </c>
      <c r="L1794">
        <v>1191</v>
      </c>
      <c r="N1794">
        <v>1013</v>
      </c>
      <c r="O1794" t="s">
        <v>904</v>
      </c>
      <c r="P1794" t="s">
        <v>904</v>
      </c>
      <c r="Q1794">
        <v>1</v>
      </c>
      <c r="X1794">
        <v>0.01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1</v>
      </c>
      <c r="AE1794">
        <v>2</v>
      </c>
      <c r="AF1794" t="s">
        <v>20</v>
      </c>
      <c r="AG1794">
        <v>1.0500000000000001E-2</v>
      </c>
      <c r="AH1794">
        <v>2</v>
      </c>
      <c r="AI1794">
        <v>51657142</v>
      </c>
      <c r="AJ1794">
        <v>1567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 x14ac:dyDescent="0.2">
      <c r="A1795">
        <f>ROW(Source!A1229)</f>
        <v>1229</v>
      </c>
      <c r="B1795">
        <v>51657153</v>
      </c>
      <c r="C1795">
        <v>51657140</v>
      </c>
      <c r="D1795">
        <v>49673503</v>
      </c>
      <c r="E1795">
        <v>1</v>
      </c>
      <c r="F1795">
        <v>1</v>
      </c>
      <c r="G1795">
        <v>1</v>
      </c>
      <c r="H1795">
        <v>2</v>
      </c>
      <c r="I1795" t="s">
        <v>914</v>
      </c>
      <c r="J1795" t="s">
        <v>915</v>
      </c>
      <c r="K1795" t="s">
        <v>916</v>
      </c>
      <c r="L1795">
        <v>1367</v>
      </c>
      <c r="N1795">
        <v>1011</v>
      </c>
      <c r="O1795" t="s">
        <v>910</v>
      </c>
      <c r="P1795" t="s">
        <v>910</v>
      </c>
      <c r="Q1795">
        <v>1</v>
      </c>
      <c r="X1795">
        <v>0.01</v>
      </c>
      <c r="Y1795">
        <v>0</v>
      </c>
      <c r="Z1795">
        <v>65.709999999999994</v>
      </c>
      <c r="AA1795">
        <v>11.6</v>
      </c>
      <c r="AB1795">
        <v>0</v>
      </c>
      <c r="AC1795">
        <v>0</v>
      </c>
      <c r="AD1795">
        <v>1</v>
      </c>
      <c r="AE1795">
        <v>0</v>
      </c>
      <c r="AF1795" t="s">
        <v>20</v>
      </c>
      <c r="AG1795">
        <v>1.0500000000000001E-2</v>
      </c>
      <c r="AH1795">
        <v>2</v>
      </c>
      <c r="AI1795">
        <v>51657143</v>
      </c>
      <c r="AJ1795">
        <v>1568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 x14ac:dyDescent="0.2">
      <c r="A1796">
        <f>ROW(Source!A1229)</f>
        <v>1229</v>
      </c>
      <c r="B1796">
        <v>51657154</v>
      </c>
      <c r="C1796">
        <v>51657140</v>
      </c>
      <c r="D1796">
        <v>49673715</v>
      </c>
      <c r="E1796">
        <v>1</v>
      </c>
      <c r="F1796">
        <v>1</v>
      </c>
      <c r="G1796">
        <v>1</v>
      </c>
      <c r="H1796">
        <v>2</v>
      </c>
      <c r="I1796" t="s">
        <v>926</v>
      </c>
      <c r="J1796" t="s">
        <v>927</v>
      </c>
      <c r="K1796" t="s">
        <v>928</v>
      </c>
      <c r="L1796">
        <v>1367</v>
      </c>
      <c r="N1796">
        <v>1011</v>
      </c>
      <c r="O1796" t="s">
        <v>910</v>
      </c>
      <c r="P1796" t="s">
        <v>910</v>
      </c>
      <c r="Q1796">
        <v>1</v>
      </c>
      <c r="X1796">
        <v>0.1</v>
      </c>
      <c r="Y1796">
        <v>0</v>
      </c>
      <c r="Z1796">
        <v>8.1</v>
      </c>
      <c r="AA1796">
        <v>0</v>
      </c>
      <c r="AB1796">
        <v>0</v>
      </c>
      <c r="AC1796">
        <v>0</v>
      </c>
      <c r="AD1796">
        <v>1</v>
      </c>
      <c r="AE1796">
        <v>0</v>
      </c>
      <c r="AF1796" t="s">
        <v>20</v>
      </c>
      <c r="AG1796">
        <v>0.10500000000000001</v>
      </c>
      <c r="AH1796">
        <v>2</v>
      </c>
      <c r="AI1796">
        <v>51657144</v>
      </c>
      <c r="AJ1796">
        <v>1569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 x14ac:dyDescent="0.2">
      <c r="A1797">
        <f>ROW(Source!A1229)</f>
        <v>1229</v>
      </c>
      <c r="B1797">
        <v>51657155</v>
      </c>
      <c r="C1797">
        <v>51657140</v>
      </c>
      <c r="D1797">
        <v>49523218</v>
      </c>
      <c r="E1797">
        <v>1</v>
      </c>
      <c r="F1797">
        <v>1</v>
      </c>
      <c r="G1797">
        <v>1</v>
      </c>
      <c r="H1797">
        <v>3</v>
      </c>
      <c r="I1797" t="s">
        <v>42</v>
      </c>
      <c r="J1797" t="s">
        <v>45</v>
      </c>
      <c r="K1797" t="s">
        <v>43</v>
      </c>
      <c r="L1797">
        <v>1374</v>
      </c>
      <c r="N1797">
        <v>1013</v>
      </c>
      <c r="O1797" t="s">
        <v>44</v>
      </c>
      <c r="P1797" t="s">
        <v>44</v>
      </c>
      <c r="Q1797">
        <v>1</v>
      </c>
      <c r="X1797">
        <v>0.1</v>
      </c>
      <c r="Y1797">
        <v>1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 t="s">
        <v>3</v>
      </c>
      <c r="AG1797">
        <v>0.1</v>
      </c>
      <c r="AH1797">
        <v>2</v>
      </c>
      <c r="AI1797">
        <v>51657145</v>
      </c>
      <c r="AJ1797">
        <v>1570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 x14ac:dyDescent="0.2">
      <c r="A1798">
        <f>ROW(Source!A1229)</f>
        <v>1229</v>
      </c>
      <c r="B1798">
        <v>51657156</v>
      </c>
      <c r="C1798">
        <v>51657140</v>
      </c>
      <c r="D1798">
        <v>49524301</v>
      </c>
      <c r="E1798">
        <v>1</v>
      </c>
      <c r="F1798">
        <v>1</v>
      </c>
      <c r="G1798">
        <v>1</v>
      </c>
      <c r="H1798">
        <v>3</v>
      </c>
      <c r="I1798" t="s">
        <v>929</v>
      </c>
      <c r="J1798" t="s">
        <v>930</v>
      </c>
      <c r="K1798" t="s">
        <v>931</v>
      </c>
      <c r="L1798">
        <v>1348</v>
      </c>
      <c r="N1798">
        <v>1009</v>
      </c>
      <c r="O1798" t="s">
        <v>105</v>
      </c>
      <c r="P1798" t="s">
        <v>105</v>
      </c>
      <c r="Q1798">
        <v>1000</v>
      </c>
      <c r="X1798">
        <v>1.0000000000000001E-5</v>
      </c>
      <c r="Y1798">
        <v>10362</v>
      </c>
      <c r="Z1798">
        <v>0</v>
      </c>
      <c r="AA1798">
        <v>0</v>
      </c>
      <c r="AB1798">
        <v>0</v>
      </c>
      <c r="AC1798">
        <v>0</v>
      </c>
      <c r="AD1798">
        <v>1</v>
      </c>
      <c r="AE1798">
        <v>0</v>
      </c>
      <c r="AF1798" t="s">
        <v>3</v>
      </c>
      <c r="AG1798">
        <v>1.0000000000000001E-5</v>
      </c>
      <c r="AH1798">
        <v>2</v>
      </c>
      <c r="AI1798">
        <v>51657146</v>
      </c>
      <c r="AJ1798">
        <v>1571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 x14ac:dyDescent="0.2">
      <c r="A1799">
        <f>ROW(Source!A1229)</f>
        <v>1229</v>
      </c>
      <c r="B1799">
        <v>51657157</v>
      </c>
      <c r="C1799">
        <v>51657140</v>
      </c>
      <c r="D1799">
        <v>49525498</v>
      </c>
      <c r="E1799">
        <v>1</v>
      </c>
      <c r="F1799">
        <v>1</v>
      </c>
      <c r="G1799">
        <v>1</v>
      </c>
      <c r="H1799">
        <v>3</v>
      </c>
      <c r="I1799" t="s">
        <v>932</v>
      </c>
      <c r="J1799" t="s">
        <v>933</v>
      </c>
      <c r="K1799" t="s">
        <v>934</v>
      </c>
      <c r="L1799">
        <v>1348</v>
      </c>
      <c r="N1799">
        <v>1009</v>
      </c>
      <c r="O1799" t="s">
        <v>105</v>
      </c>
      <c r="P1799" t="s">
        <v>105</v>
      </c>
      <c r="Q1799">
        <v>1000</v>
      </c>
      <c r="X1799">
        <v>8.0000000000000007E-5</v>
      </c>
      <c r="Y1799">
        <v>12430</v>
      </c>
      <c r="Z1799">
        <v>0</v>
      </c>
      <c r="AA1799">
        <v>0</v>
      </c>
      <c r="AB1799">
        <v>0</v>
      </c>
      <c r="AC1799">
        <v>0</v>
      </c>
      <c r="AD1799">
        <v>1</v>
      </c>
      <c r="AE1799">
        <v>0</v>
      </c>
      <c r="AF1799" t="s">
        <v>3</v>
      </c>
      <c r="AG1799">
        <v>8.0000000000000007E-5</v>
      </c>
      <c r="AH1799">
        <v>2</v>
      </c>
      <c r="AI1799">
        <v>51657147</v>
      </c>
      <c r="AJ1799">
        <v>1572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 x14ac:dyDescent="0.2">
      <c r="A1800">
        <f>ROW(Source!A1229)</f>
        <v>1229</v>
      </c>
      <c r="B1800">
        <v>51657158</v>
      </c>
      <c r="C1800">
        <v>51657140</v>
      </c>
      <c r="D1800">
        <v>49543539</v>
      </c>
      <c r="E1800">
        <v>1</v>
      </c>
      <c r="F1800">
        <v>1</v>
      </c>
      <c r="G1800">
        <v>1</v>
      </c>
      <c r="H1800">
        <v>3</v>
      </c>
      <c r="I1800" t="s">
        <v>935</v>
      </c>
      <c r="J1800" t="s">
        <v>936</v>
      </c>
      <c r="K1800" t="s">
        <v>937</v>
      </c>
      <c r="L1800">
        <v>1348</v>
      </c>
      <c r="N1800">
        <v>1009</v>
      </c>
      <c r="O1800" t="s">
        <v>105</v>
      </c>
      <c r="P1800" t="s">
        <v>105</v>
      </c>
      <c r="Q1800">
        <v>1000</v>
      </c>
      <c r="X1800">
        <v>4.2999999999999999E-4</v>
      </c>
      <c r="Y1800">
        <v>6508.75</v>
      </c>
      <c r="Z1800">
        <v>0</v>
      </c>
      <c r="AA1800">
        <v>0</v>
      </c>
      <c r="AB1800">
        <v>0</v>
      </c>
      <c r="AC1800">
        <v>0</v>
      </c>
      <c r="AD1800">
        <v>1</v>
      </c>
      <c r="AE1800">
        <v>0</v>
      </c>
      <c r="AF1800" t="s">
        <v>3</v>
      </c>
      <c r="AG1800">
        <v>4.2999999999999999E-4</v>
      </c>
      <c r="AH1800">
        <v>2</v>
      </c>
      <c r="AI1800">
        <v>51657148</v>
      </c>
      <c r="AJ1800">
        <v>1573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 x14ac:dyDescent="0.2">
      <c r="A1801">
        <f>ROW(Source!A1229)</f>
        <v>1229</v>
      </c>
      <c r="B1801">
        <v>51657159</v>
      </c>
      <c r="C1801">
        <v>51657140</v>
      </c>
      <c r="D1801">
        <v>49565711</v>
      </c>
      <c r="E1801">
        <v>1</v>
      </c>
      <c r="F1801">
        <v>1</v>
      </c>
      <c r="G1801">
        <v>1</v>
      </c>
      <c r="H1801">
        <v>3</v>
      </c>
      <c r="I1801" t="s">
        <v>50</v>
      </c>
      <c r="J1801" t="s">
        <v>53</v>
      </c>
      <c r="K1801" t="s">
        <v>51</v>
      </c>
      <c r="L1801">
        <v>1327</v>
      </c>
      <c r="N1801">
        <v>1005</v>
      </c>
      <c r="O1801" t="s">
        <v>52</v>
      </c>
      <c r="P1801" t="s">
        <v>52</v>
      </c>
      <c r="Q1801">
        <v>1</v>
      </c>
      <c r="X1801">
        <v>0.04</v>
      </c>
      <c r="Y1801">
        <v>926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0</v>
      </c>
      <c r="AF1801" t="s">
        <v>3</v>
      </c>
      <c r="AG1801">
        <v>0.04</v>
      </c>
      <c r="AH1801">
        <v>2</v>
      </c>
      <c r="AI1801">
        <v>51657150</v>
      </c>
      <c r="AJ1801">
        <v>1574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 x14ac:dyDescent="0.2">
      <c r="A1802">
        <f>ROW(Source!A1233)</f>
        <v>1233</v>
      </c>
      <c r="B1802">
        <v>51657174</v>
      </c>
      <c r="C1802">
        <v>51657163</v>
      </c>
      <c r="D1802">
        <v>49510723</v>
      </c>
      <c r="E1802">
        <v>70</v>
      </c>
      <c r="F1802">
        <v>1</v>
      </c>
      <c r="G1802">
        <v>1</v>
      </c>
      <c r="H1802">
        <v>1</v>
      </c>
      <c r="I1802" t="s">
        <v>924</v>
      </c>
      <c r="J1802" t="s">
        <v>3</v>
      </c>
      <c r="K1802" t="s">
        <v>925</v>
      </c>
      <c r="L1802">
        <v>1191</v>
      </c>
      <c r="N1802">
        <v>1013</v>
      </c>
      <c r="O1802" t="s">
        <v>904</v>
      </c>
      <c r="P1802" t="s">
        <v>904</v>
      </c>
      <c r="Q1802">
        <v>1</v>
      </c>
      <c r="X1802">
        <v>1.07</v>
      </c>
      <c r="Y1802">
        <v>0</v>
      </c>
      <c r="Z1802">
        <v>0</v>
      </c>
      <c r="AA1802">
        <v>0</v>
      </c>
      <c r="AB1802">
        <v>8.9700000000000006</v>
      </c>
      <c r="AC1802">
        <v>0</v>
      </c>
      <c r="AD1802">
        <v>1</v>
      </c>
      <c r="AE1802">
        <v>1</v>
      </c>
      <c r="AF1802" t="s">
        <v>20</v>
      </c>
      <c r="AG1802">
        <v>1.1235000000000002</v>
      </c>
      <c r="AH1802">
        <v>2</v>
      </c>
      <c r="AI1802">
        <v>51657164</v>
      </c>
      <c r="AJ1802">
        <v>1576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 x14ac:dyDescent="0.2">
      <c r="A1803">
        <f>ROW(Source!A1233)</f>
        <v>1233</v>
      </c>
      <c r="B1803">
        <v>51657175</v>
      </c>
      <c r="C1803">
        <v>51657163</v>
      </c>
      <c r="D1803">
        <v>49510905</v>
      </c>
      <c r="E1803">
        <v>70</v>
      </c>
      <c r="F1803">
        <v>1</v>
      </c>
      <c r="G1803">
        <v>1</v>
      </c>
      <c r="H1803">
        <v>1</v>
      </c>
      <c r="I1803" t="s">
        <v>905</v>
      </c>
      <c r="J1803" t="s">
        <v>3</v>
      </c>
      <c r="K1803" t="s">
        <v>906</v>
      </c>
      <c r="L1803">
        <v>1191</v>
      </c>
      <c r="N1803">
        <v>1013</v>
      </c>
      <c r="O1803" t="s">
        <v>904</v>
      </c>
      <c r="P1803" t="s">
        <v>904</v>
      </c>
      <c r="Q1803">
        <v>1</v>
      </c>
      <c r="X1803">
        <v>0.01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2</v>
      </c>
      <c r="AF1803" t="s">
        <v>20</v>
      </c>
      <c r="AG1803">
        <v>1.0500000000000001E-2</v>
      </c>
      <c r="AH1803">
        <v>2</v>
      </c>
      <c r="AI1803">
        <v>51657165</v>
      </c>
      <c r="AJ1803">
        <v>1577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 x14ac:dyDescent="0.2">
      <c r="A1804">
        <f>ROW(Source!A1233)</f>
        <v>1233</v>
      </c>
      <c r="B1804">
        <v>51657176</v>
      </c>
      <c r="C1804">
        <v>51657163</v>
      </c>
      <c r="D1804">
        <v>49673503</v>
      </c>
      <c r="E1804">
        <v>1</v>
      </c>
      <c r="F1804">
        <v>1</v>
      </c>
      <c r="G1804">
        <v>1</v>
      </c>
      <c r="H1804">
        <v>2</v>
      </c>
      <c r="I1804" t="s">
        <v>914</v>
      </c>
      <c r="J1804" t="s">
        <v>915</v>
      </c>
      <c r="K1804" t="s">
        <v>916</v>
      </c>
      <c r="L1804">
        <v>1367</v>
      </c>
      <c r="N1804">
        <v>1011</v>
      </c>
      <c r="O1804" t="s">
        <v>910</v>
      </c>
      <c r="P1804" t="s">
        <v>910</v>
      </c>
      <c r="Q1804">
        <v>1</v>
      </c>
      <c r="X1804">
        <v>0.01</v>
      </c>
      <c r="Y1804">
        <v>0</v>
      </c>
      <c r="Z1804">
        <v>65.709999999999994</v>
      </c>
      <c r="AA1804">
        <v>11.6</v>
      </c>
      <c r="AB1804">
        <v>0</v>
      </c>
      <c r="AC1804">
        <v>0</v>
      </c>
      <c r="AD1804">
        <v>1</v>
      </c>
      <c r="AE1804">
        <v>0</v>
      </c>
      <c r="AF1804" t="s">
        <v>20</v>
      </c>
      <c r="AG1804">
        <v>1.0500000000000001E-2</v>
      </c>
      <c r="AH1804">
        <v>2</v>
      </c>
      <c r="AI1804">
        <v>51657166</v>
      </c>
      <c r="AJ1804">
        <v>1578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 x14ac:dyDescent="0.2">
      <c r="A1805">
        <f>ROW(Source!A1233)</f>
        <v>1233</v>
      </c>
      <c r="B1805">
        <v>51657177</v>
      </c>
      <c r="C1805">
        <v>51657163</v>
      </c>
      <c r="D1805">
        <v>49673715</v>
      </c>
      <c r="E1805">
        <v>1</v>
      </c>
      <c r="F1805">
        <v>1</v>
      </c>
      <c r="G1805">
        <v>1</v>
      </c>
      <c r="H1805">
        <v>2</v>
      </c>
      <c r="I1805" t="s">
        <v>926</v>
      </c>
      <c r="J1805" t="s">
        <v>927</v>
      </c>
      <c r="K1805" t="s">
        <v>928</v>
      </c>
      <c r="L1805">
        <v>1367</v>
      </c>
      <c r="N1805">
        <v>1011</v>
      </c>
      <c r="O1805" t="s">
        <v>910</v>
      </c>
      <c r="P1805" t="s">
        <v>910</v>
      </c>
      <c r="Q1805">
        <v>1</v>
      </c>
      <c r="X1805">
        <v>0.1</v>
      </c>
      <c r="Y1805">
        <v>0</v>
      </c>
      <c r="Z1805">
        <v>8.1</v>
      </c>
      <c r="AA1805">
        <v>0</v>
      </c>
      <c r="AB1805">
        <v>0</v>
      </c>
      <c r="AC1805">
        <v>0</v>
      </c>
      <c r="AD1805">
        <v>1</v>
      </c>
      <c r="AE1805">
        <v>0</v>
      </c>
      <c r="AF1805" t="s">
        <v>20</v>
      </c>
      <c r="AG1805">
        <v>0.10500000000000001</v>
      </c>
      <c r="AH1805">
        <v>2</v>
      </c>
      <c r="AI1805">
        <v>51657167</v>
      </c>
      <c r="AJ1805">
        <v>1579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 x14ac:dyDescent="0.2">
      <c r="A1806">
        <f>ROW(Source!A1233)</f>
        <v>1233</v>
      </c>
      <c r="B1806">
        <v>51657178</v>
      </c>
      <c r="C1806">
        <v>51657163</v>
      </c>
      <c r="D1806">
        <v>49523218</v>
      </c>
      <c r="E1806">
        <v>1</v>
      </c>
      <c r="F1806">
        <v>1</v>
      </c>
      <c r="G1806">
        <v>1</v>
      </c>
      <c r="H1806">
        <v>3</v>
      </c>
      <c r="I1806" t="s">
        <v>42</v>
      </c>
      <c r="J1806" t="s">
        <v>45</v>
      </c>
      <c r="K1806" t="s">
        <v>43</v>
      </c>
      <c r="L1806">
        <v>1374</v>
      </c>
      <c r="N1806">
        <v>1013</v>
      </c>
      <c r="O1806" t="s">
        <v>44</v>
      </c>
      <c r="P1806" t="s">
        <v>44</v>
      </c>
      <c r="Q1806">
        <v>1</v>
      </c>
      <c r="X1806">
        <v>0.1</v>
      </c>
      <c r="Y1806">
        <v>1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 t="s">
        <v>3</v>
      </c>
      <c r="AG1806">
        <v>0.1</v>
      </c>
      <c r="AH1806">
        <v>2</v>
      </c>
      <c r="AI1806">
        <v>51657168</v>
      </c>
      <c r="AJ1806">
        <v>1580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 x14ac:dyDescent="0.2">
      <c r="A1807">
        <f>ROW(Source!A1233)</f>
        <v>1233</v>
      </c>
      <c r="B1807">
        <v>51657179</v>
      </c>
      <c r="C1807">
        <v>51657163</v>
      </c>
      <c r="D1807">
        <v>49524301</v>
      </c>
      <c r="E1807">
        <v>1</v>
      </c>
      <c r="F1807">
        <v>1</v>
      </c>
      <c r="G1807">
        <v>1</v>
      </c>
      <c r="H1807">
        <v>3</v>
      </c>
      <c r="I1807" t="s">
        <v>929</v>
      </c>
      <c r="J1807" t="s">
        <v>930</v>
      </c>
      <c r="K1807" t="s">
        <v>931</v>
      </c>
      <c r="L1807">
        <v>1348</v>
      </c>
      <c r="N1807">
        <v>1009</v>
      </c>
      <c r="O1807" t="s">
        <v>105</v>
      </c>
      <c r="P1807" t="s">
        <v>105</v>
      </c>
      <c r="Q1807">
        <v>1000</v>
      </c>
      <c r="X1807">
        <v>1.0000000000000001E-5</v>
      </c>
      <c r="Y1807">
        <v>10362</v>
      </c>
      <c r="Z1807">
        <v>0</v>
      </c>
      <c r="AA1807">
        <v>0</v>
      </c>
      <c r="AB1807">
        <v>0</v>
      </c>
      <c r="AC1807">
        <v>0</v>
      </c>
      <c r="AD1807">
        <v>1</v>
      </c>
      <c r="AE1807">
        <v>0</v>
      </c>
      <c r="AF1807" t="s">
        <v>3</v>
      </c>
      <c r="AG1807">
        <v>1.0000000000000001E-5</v>
      </c>
      <c r="AH1807">
        <v>2</v>
      </c>
      <c r="AI1807">
        <v>51657169</v>
      </c>
      <c r="AJ1807">
        <v>1581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 x14ac:dyDescent="0.2">
      <c r="A1808">
        <f>ROW(Source!A1233)</f>
        <v>1233</v>
      </c>
      <c r="B1808">
        <v>51657180</v>
      </c>
      <c r="C1808">
        <v>51657163</v>
      </c>
      <c r="D1808">
        <v>49525498</v>
      </c>
      <c r="E1808">
        <v>1</v>
      </c>
      <c r="F1808">
        <v>1</v>
      </c>
      <c r="G1808">
        <v>1</v>
      </c>
      <c r="H1808">
        <v>3</v>
      </c>
      <c r="I1808" t="s">
        <v>932</v>
      </c>
      <c r="J1808" t="s">
        <v>933</v>
      </c>
      <c r="K1808" t="s">
        <v>934</v>
      </c>
      <c r="L1808">
        <v>1348</v>
      </c>
      <c r="N1808">
        <v>1009</v>
      </c>
      <c r="O1808" t="s">
        <v>105</v>
      </c>
      <c r="P1808" t="s">
        <v>105</v>
      </c>
      <c r="Q1808">
        <v>1000</v>
      </c>
      <c r="X1808">
        <v>8.0000000000000007E-5</v>
      </c>
      <c r="Y1808">
        <v>12430</v>
      </c>
      <c r="Z1808">
        <v>0</v>
      </c>
      <c r="AA1808">
        <v>0</v>
      </c>
      <c r="AB1808">
        <v>0</v>
      </c>
      <c r="AC1808">
        <v>0</v>
      </c>
      <c r="AD1808">
        <v>1</v>
      </c>
      <c r="AE1808">
        <v>0</v>
      </c>
      <c r="AF1808" t="s">
        <v>3</v>
      </c>
      <c r="AG1808">
        <v>8.0000000000000007E-5</v>
      </c>
      <c r="AH1808">
        <v>2</v>
      </c>
      <c r="AI1808">
        <v>51657170</v>
      </c>
      <c r="AJ1808">
        <v>1582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 x14ac:dyDescent="0.2">
      <c r="A1809">
        <f>ROW(Source!A1233)</f>
        <v>1233</v>
      </c>
      <c r="B1809">
        <v>51657181</v>
      </c>
      <c r="C1809">
        <v>51657163</v>
      </c>
      <c r="D1809">
        <v>49543539</v>
      </c>
      <c r="E1809">
        <v>1</v>
      </c>
      <c r="F1809">
        <v>1</v>
      </c>
      <c r="G1809">
        <v>1</v>
      </c>
      <c r="H1809">
        <v>3</v>
      </c>
      <c r="I1809" t="s">
        <v>935</v>
      </c>
      <c r="J1809" t="s">
        <v>936</v>
      </c>
      <c r="K1809" t="s">
        <v>937</v>
      </c>
      <c r="L1809">
        <v>1348</v>
      </c>
      <c r="N1809">
        <v>1009</v>
      </c>
      <c r="O1809" t="s">
        <v>105</v>
      </c>
      <c r="P1809" t="s">
        <v>105</v>
      </c>
      <c r="Q1809">
        <v>1000</v>
      </c>
      <c r="X1809">
        <v>4.2999999999999999E-4</v>
      </c>
      <c r="Y1809">
        <v>6508.75</v>
      </c>
      <c r="Z1809">
        <v>0</v>
      </c>
      <c r="AA1809">
        <v>0</v>
      </c>
      <c r="AB1809">
        <v>0</v>
      </c>
      <c r="AC1809">
        <v>0</v>
      </c>
      <c r="AD1809">
        <v>1</v>
      </c>
      <c r="AE1809">
        <v>0</v>
      </c>
      <c r="AF1809" t="s">
        <v>3</v>
      </c>
      <c r="AG1809">
        <v>4.2999999999999999E-4</v>
      </c>
      <c r="AH1809">
        <v>2</v>
      </c>
      <c r="AI1809">
        <v>51657171</v>
      </c>
      <c r="AJ1809">
        <v>1583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 x14ac:dyDescent="0.2">
      <c r="A1810">
        <f>ROW(Source!A1233)</f>
        <v>1233</v>
      </c>
      <c r="B1810">
        <v>51657182</v>
      </c>
      <c r="C1810">
        <v>51657163</v>
      </c>
      <c r="D1810">
        <v>49565711</v>
      </c>
      <c r="E1810">
        <v>1</v>
      </c>
      <c r="F1810">
        <v>1</v>
      </c>
      <c r="G1810">
        <v>1</v>
      </c>
      <c r="H1810">
        <v>3</v>
      </c>
      <c r="I1810" t="s">
        <v>50</v>
      </c>
      <c r="J1810" t="s">
        <v>53</v>
      </c>
      <c r="K1810" t="s">
        <v>51</v>
      </c>
      <c r="L1810">
        <v>1327</v>
      </c>
      <c r="N1810">
        <v>1005</v>
      </c>
      <c r="O1810" t="s">
        <v>52</v>
      </c>
      <c r="P1810" t="s">
        <v>52</v>
      </c>
      <c r="Q1810">
        <v>1</v>
      </c>
      <c r="X1810">
        <v>0.04</v>
      </c>
      <c r="Y1810">
        <v>926</v>
      </c>
      <c r="Z1810">
        <v>0</v>
      </c>
      <c r="AA1810">
        <v>0</v>
      </c>
      <c r="AB1810">
        <v>0</v>
      </c>
      <c r="AC1810">
        <v>0</v>
      </c>
      <c r="AD1810">
        <v>1</v>
      </c>
      <c r="AE1810">
        <v>0</v>
      </c>
      <c r="AF1810" t="s">
        <v>3</v>
      </c>
      <c r="AG1810">
        <v>0.04</v>
      </c>
      <c r="AH1810">
        <v>2</v>
      </c>
      <c r="AI1810">
        <v>51657173</v>
      </c>
      <c r="AJ1810">
        <v>1584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 x14ac:dyDescent="0.2">
      <c r="A1811">
        <f>ROW(Source!A1237)</f>
        <v>1237</v>
      </c>
      <c r="B1811">
        <v>51657197</v>
      </c>
      <c r="C1811">
        <v>51657186</v>
      </c>
      <c r="D1811">
        <v>49510723</v>
      </c>
      <c r="E1811">
        <v>70</v>
      </c>
      <c r="F1811">
        <v>1</v>
      </c>
      <c r="G1811">
        <v>1</v>
      </c>
      <c r="H1811">
        <v>1</v>
      </c>
      <c r="I1811" t="s">
        <v>924</v>
      </c>
      <c r="J1811" t="s">
        <v>3</v>
      </c>
      <c r="K1811" t="s">
        <v>925</v>
      </c>
      <c r="L1811">
        <v>1191</v>
      </c>
      <c r="N1811">
        <v>1013</v>
      </c>
      <c r="O1811" t="s">
        <v>904</v>
      </c>
      <c r="P1811" t="s">
        <v>904</v>
      </c>
      <c r="Q1811">
        <v>1</v>
      </c>
      <c r="X1811">
        <v>1.07</v>
      </c>
      <c r="Y1811">
        <v>0</v>
      </c>
      <c r="Z1811">
        <v>0</v>
      </c>
      <c r="AA1811">
        <v>0</v>
      </c>
      <c r="AB1811">
        <v>8.9700000000000006</v>
      </c>
      <c r="AC1811">
        <v>0</v>
      </c>
      <c r="AD1811">
        <v>1</v>
      </c>
      <c r="AE1811">
        <v>1</v>
      </c>
      <c r="AF1811" t="s">
        <v>20</v>
      </c>
      <c r="AG1811">
        <v>1.1235000000000002</v>
      </c>
      <c r="AH1811">
        <v>2</v>
      </c>
      <c r="AI1811">
        <v>51657187</v>
      </c>
      <c r="AJ1811">
        <v>1586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 x14ac:dyDescent="0.2">
      <c r="A1812">
        <f>ROW(Source!A1237)</f>
        <v>1237</v>
      </c>
      <c r="B1812">
        <v>51657198</v>
      </c>
      <c r="C1812">
        <v>51657186</v>
      </c>
      <c r="D1812">
        <v>49510905</v>
      </c>
      <c r="E1812">
        <v>70</v>
      </c>
      <c r="F1812">
        <v>1</v>
      </c>
      <c r="G1812">
        <v>1</v>
      </c>
      <c r="H1812">
        <v>1</v>
      </c>
      <c r="I1812" t="s">
        <v>905</v>
      </c>
      <c r="J1812" t="s">
        <v>3</v>
      </c>
      <c r="K1812" t="s">
        <v>906</v>
      </c>
      <c r="L1812">
        <v>1191</v>
      </c>
      <c r="N1812">
        <v>1013</v>
      </c>
      <c r="O1812" t="s">
        <v>904</v>
      </c>
      <c r="P1812" t="s">
        <v>904</v>
      </c>
      <c r="Q1812">
        <v>1</v>
      </c>
      <c r="X1812">
        <v>0.01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1</v>
      </c>
      <c r="AE1812">
        <v>2</v>
      </c>
      <c r="AF1812" t="s">
        <v>20</v>
      </c>
      <c r="AG1812">
        <v>1.0500000000000001E-2</v>
      </c>
      <c r="AH1812">
        <v>2</v>
      </c>
      <c r="AI1812">
        <v>51657188</v>
      </c>
      <c r="AJ1812">
        <v>1587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 x14ac:dyDescent="0.2">
      <c r="A1813">
        <f>ROW(Source!A1237)</f>
        <v>1237</v>
      </c>
      <c r="B1813">
        <v>51657199</v>
      </c>
      <c r="C1813">
        <v>51657186</v>
      </c>
      <c r="D1813">
        <v>49673503</v>
      </c>
      <c r="E1813">
        <v>1</v>
      </c>
      <c r="F1813">
        <v>1</v>
      </c>
      <c r="G1813">
        <v>1</v>
      </c>
      <c r="H1813">
        <v>2</v>
      </c>
      <c r="I1813" t="s">
        <v>914</v>
      </c>
      <c r="J1813" t="s">
        <v>915</v>
      </c>
      <c r="K1813" t="s">
        <v>916</v>
      </c>
      <c r="L1813">
        <v>1367</v>
      </c>
      <c r="N1813">
        <v>1011</v>
      </c>
      <c r="O1813" t="s">
        <v>910</v>
      </c>
      <c r="P1813" t="s">
        <v>910</v>
      </c>
      <c r="Q1813">
        <v>1</v>
      </c>
      <c r="X1813">
        <v>0.01</v>
      </c>
      <c r="Y1813">
        <v>0</v>
      </c>
      <c r="Z1813">
        <v>65.709999999999994</v>
      </c>
      <c r="AA1813">
        <v>11.6</v>
      </c>
      <c r="AB1813">
        <v>0</v>
      </c>
      <c r="AC1813">
        <v>0</v>
      </c>
      <c r="AD1813">
        <v>1</v>
      </c>
      <c r="AE1813">
        <v>0</v>
      </c>
      <c r="AF1813" t="s">
        <v>20</v>
      </c>
      <c r="AG1813">
        <v>1.0500000000000001E-2</v>
      </c>
      <c r="AH1813">
        <v>2</v>
      </c>
      <c r="AI1813">
        <v>51657189</v>
      </c>
      <c r="AJ1813">
        <v>1588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 x14ac:dyDescent="0.2">
      <c r="A1814">
        <f>ROW(Source!A1237)</f>
        <v>1237</v>
      </c>
      <c r="B1814">
        <v>51657200</v>
      </c>
      <c r="C1814">
        <v>51657186</v>
      </c>
      <c r="D1814">
        <v>49673715</v>
      </c>
      <c r="E1814">
        <v>1</v>
      </c>
      <c r="F1814">
        <v>1</v>
      </c>
      <c r="G1814">
        <v>1</v>
      </c>
      <c r="H1814">
        <v>2</v>
      </c>
      <c r="I1814" t="s">
        <v>926</v>
      </c>
      <c r="J1814" t="s">
        <v>927</v>
      </c>
      <c r="K1814" t="s">
        <v>928</v>
      </c>
      <c r="L1814">
        <v>1367</v>
      </c>
      <c r="N1814">
        <v>1011</v>
      </c>
      <c r="O1814" t="s">
        <v>910</v>
      </c>
      <c r="P1814" t="s">
        <v>910</v>
      </c>
      <c r="Q1814">
        <v>1</v>
      </c>
      <c r="X1814">
        <v>0.1</v>
      </c>
      <c r="Y1814">
        <v>0</v>
      </c>
      <c r="Z1814">
        <v>8.1</v>
      </c>
      <c r="AA1814">
        <v>0</v>
      </c>
      <c r="AB1814">
        <v>0</v>
      </c>
      <c r="AC1814">
        <v>0</v>
      </c>
      <c r="AD1814">
        <v>1</v>
      </c>
      <c r="AE1814">
        <v>0</v>
      </c>
      <c r="AF1814" t="s">
        <v>20</v>
      </c>
      <c r="AG1814">
        <v>0.10500000000000001</v>
      </c>
      <c r="AH1814">
        <v>2</v>
      </c>
      <c r="AI1814">
        <v>51657190</v>
      </c>
      <c r="AJ1814">
        <v>1589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 x14ac:dyDescent="0.2">
      <c r="A1815">
        <f>ROW(Source!A1237)</f>
        <v>1237</v>
      </c>
      <c r="B1815">
        <v>51657201</v>
      </c>
      <c r="C1815">
        <v>51657186</v>
      </c>
      <c r="D1815">
        <v>49523218</v>
      </c>
      <c r="E1815">
        <v>1</v>
      </c>
      <c r="F1815">
        <v>1</v>
      </c>
      <c r="G1815">
        <v>1</v>
      </c>
      <c r="H1815">
        <v>3</v>
      </c>
      <c r="I1815" t="s">
        <v>42</v>
      </c>
      <c r="J1815" t="s">
        <v>45</v>
      </c>
      <c r="K1815" t="s">
        <v>43</v>
      </c>
      <c r="L1815">
        <v>1374</v>
      </c>
      <c r="N1815">
        <v>1013</v>
      </c>
      <c r="O1815" t="s">
        <v>44</v>
      </c>
      <c r="P1815" t="s">
        <v>44</v>
      </c>
      <c r="Q1815">
        <v>1</v>
      </c>
      <c r="X1815">
        <v>0.1</v>
      </c>
      <c r="Y1815">
        <v>1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 t="s">
        <v>3</v>
      </c>
      <c r="AG1815">
        <v>0.1</v>
      </c>
      <c r="AH1815">
        <v>2</v>
      </c>
      <c r="AI1815">
        <v>51657191</v>
      </c>
      <c r="AJ1815">
        <v>1590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 x14ac:dyDescent="0.2">
      <c r="A1816">
        <f>ROW(Source!A1237)</f>
        <v>1237</v>
      </c>
      <c r="B1816">
        <v>51657202</v>
      </c>
      <c r="C1816">
        <v>51657186</v>
      </c>
      <c r="D1816">
        <v>49524301</v>
      </c>
      <c r="E1816">
        <v>1</v>
      </c>
      <c r="F1816">
        <v>1</v>
      </c>
      <c r="G1816">
        <v>1</v>
      </c>
      <c r="H1816">
        <v>3</v>
      </c>
      <c r="I1816" t="s">
        <v>929</v>
      </c>
      <c r="J1816" t="s">
        <v>930</v>
      </c>
      <c r="K1816" t="s">
        <v>931</v>
      </c>
      <c r="L1816">
        <v>1348</v>
      </c>
      <c r="N1816">
        <v>1009</v>
      </c>
      <c r="O1816" t="s">
        <v>105</v>
      </c>
      <c r="P1816" t="s">
        <v>105</v>
      </c>
      <c r="Q1816">
        <v>1000</v>
      </c>
      <c r="X1816">
        <v>1.0000000000000001E-5</v>
      </c>
      <c r="Y1816">
        <v>10362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0</v>
      </c>
      <c r="AF1816" t="s">
        <v>3</v>
      </c>
      <c r="AG1816">
        <v>1.0000000000000001E-5</v>
      </c>
      <c r="AH1816">
        <v>2</v>
      </c>
      <c r="AI1816">
        <v>51657192</v>
      </c>
      <c r="AJ1816">
        <v>1591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 x14ac:dyDescent="0.2">
      <c r="A1817">
        <f>ROW(Source!A1237)</f>
        <v>1237</v>
      </c>
      <c r="B1817">
        <v>51657203</v>
      </c>
      <c r="C1817">
        <v>51657186</v>
      </c>
      <c r="D1817">
        <v>49525498</v>
      </c>
      <c r="E1817">
        <v>1</v>
      </c>
      <c r="F1817">
        <v>1</v>
      </c>
      <c r="G1817">
        <v>1</v>
      </c>
      <c r="H1817">
        <v>3</v>
      </c>
      <c r="I1817" t="s">
        <v>932</v>
      </c>
      <c r="J1817" t="s">
        <v>933</v>
      </c>
      <c r="K1817" t="s">
        <v>934</v>
      </c>
      <c r="L1817">
        <v>1348</v>
      </c>
      <c r="N1817">
        <v>1009</v>
      </c>
      <c r="O1817" t="s">
        <v>105</v>
      </c>
      <c r="P1817" t="s">
        <v>105</v>
      </c>
      <c r="Q1817">
        <v>1000</v>
      </c>
      <c r="X1817">
        <v>8.0000000000000007E-5</v>
      </c>
      <c r="Y1817">
        <v>12430</v>
      </c>
      <c r="Z1817">
        <v>0</v>
      </c>
      <c r="AA1817">
        <v>0</v>
      </c>
      <c r="AB1817">
        <v>0</v>
      </c>
      <c r="AC1817">
        <v>0</v>
      </c>
      <c r="AD1817">
        <v>1</v>
      </c>
      <c r="AE1817">
        <v>0</v>
      </c>
      <c r="AF1817" t="s">
        <v>3</v>
      </c>
      <c r="AG1817">
        <v>8.0000000000000007E-5</v>
      </c>
      <c r="AH1817">
        <v>2</v>
      </c>
      <c r="AI1817">
        <v>51657193</v>
      </c>
      <c r="AJ1817">
        <v>1592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 x14ac:dyDescent="0.2">
      <c r="A1818">
        <f>ROW(Source!A1237)</f>
        <v>1237</v>
      </c>
      <c r="B1818">
        <v>51657204</v>
      </c>
      <c r="C1818">
        <v>51657186</v>
      </c>
      <c r="D1818">
        <v>49543539</v>
      </c>
      <c r="E1818">
        <v>1</v>
      </c>
      <c r="F1818">
        <v>1</v>
      </c>
      <c r="G1818">
        <v>1</v>
      </c>
      <c r="H1818">
        <v>3</v>
      </c>
      <c r="I1818" t="s">
        <v>935</v>
      </c>
      <c r="J1818" t="s">
        <v>936</v>
      </c>
      <c r="K1818" t="s">
        <v>937</v>
      </c>
      <c r="L1818">
        <v>1348</v>
      </c>
      <c r="N1818">
        <v>1009</v>
      </c>
      <c r="O1818" t="s">
        <v>105</v>
      </c>
      <c r="P1818" t="s">
        <v>105</v>
      </c>
      <c r="Q1818">
        <v>1000</v>
      </c>
      <c r="X1818">
        <v>4.2999999999999999E-4</v>
      </c>
      <c r="Y1818">
        <v>6508.75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 t="s">
        <v>3</v>
      </c>
      <c r="AG1818">
        <v>4.2999999999999999E-4</v>
      </c>
      <c r="AH1818">
        <v>2</v>
      </c>
      <c r="AI1818">
        <v>51657194</v>
      </c>
      <c r="AJ1818">
        <v>1593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 x14ac:dyDescent="0.2">
      <c r="A1819">
        <f>ROW(Source!A1237)</f>
        <v>1237</v>
      </c>
      <c r="B1819">
        <v>51657205</v>
      </c>
      <c r="C1819">
        <v>51657186</v>
      </c>
      <c r="D1819">
        <v>49565711</v>
      </c>
      <c r="E1819">
        <v>1</v>
      </c>
      <c r="F1819">
        <v>1</v>
      </c>
      <c r="G1819">
        <v>1</v>
      </c>
      <c r="H1819">
        <v>3</v>
      </c>
      <c r="I1819" t="s">
        <v>50</v>
      </c>
      <c r="J1819" t="s">
        <v>53</v>
      </c>
      <c r="K1819" t="s">
        <v>51</v>
      </c>
      <c r="L1819">
        <v>1327</v>
      </c>
      <c r="N1819">
        <v>1005</v>
      </c>
      <c r="O1819" t="s">
        <v>52</v>
      </c>
      <c r="P1819" t="s">
        <v>52</v>
      </c>
      <c r="Q1819">
        <v>1</v>
      </c>
      <c r="X1819">
        <v>0.04</v>
      </c>
      <c r="Y1819">
        <v>926</v>
      </c>
      <c r="Z1819">
        <v>0</v>
      </c>
      <c r="AA1819">
        <v>0</v>
      </c>
      <c r="AB1819">
        <v>0</v>
      </c>
      <c r="AC1819">
        <v>0</v>
      </c>
      <c r="AD1819">
        <v>1</v>
      </c>
      <c r="AE1819">
        <v>0</v>
      </c>
      <c r="AF1819" t="s">
        <v>3</v>
      </c>
      <c r="AG1819">
        <v>0.04</v>
      </c>
      <c r="AH1819">
        <v>2</v>
      </c>
      <c r="AI1819">
        <v>51657196</v>
      </c>
      <c r="AJ1819">
        <v>1594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 x14ac:dyDescent="0.2">
      <c r="A1820">
        <f>ROW(Source!A1241)</f>
        <v>1241</v>
      </c>
      <c r="B1820">
        <v>51657219</v>
      </c>
      <c r="C1820">
        <v>51657209</v>
      </c>
      <c r="D1820">
        <v>49510723</v>
      </c>
      <c r="E1820">
        <v>70</v>
      </c>
      <c r="F1820">
        <v>1</v>
      </c>
      <c r="G1820">
        <v>1</v>
      </c>
      <c r="H1820">
        <v>1</v>
      </c>
      <c r="I1820" t="s">
        <v>924</v>
      </c>
      <c r="J1820" t="s">
        <v>3</v>
      </c>
      <c r="K1820" t="s">
        <v>925</v>
      </c>
      <c r="L1820">
        <v>1191</v>
      </c>
      <c r="N1820">
        <v>1013</v>
      </c>
      <c r="O1820" t="s">
        <v>904</v>
      </c>
      <c r="P1820" t="s">
        <v>904</v>
      </c>
      <c r="Q1820">
        <v>1</v>
      </c>
      <c r="X1820">
        <v>1.07</v>
      </c>
      <c r="Y1820">
        <v>0</v>
      </c>
      <c r="Z1820">
        <v>0</v>
      </c>
      <c r="AA1820">
        <v>0</v>
      </c>
      <c r="AB1820">
        <v>8.9700000000000006</v>
      </c>
      <c r="AC1820">
        <v>0</v>
      </c>
      <c r="AD1820">
        <v>1</v>
      </c>
      <c r="AE1820">
        <v>1</v>
      </c>
      <c r="AF1820" t="s">
        <v>20</v>
      </c>
      <c r="AG1820">
        <v>1.1235000000000002</v>
      </c>
      <c r="AH1820">
        <v>2</v>
      </c>
      <c r="AI1820">
        <v>51657210</v>
      </c>
      <c r="AJ1820">
        <v>1596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 x14ac:dyDescent="0.2">
      <c r="A1821">
        <f>ROW(Source!A1241)</f>
        <v>1241</v>
      </c>
      <c r="B1821">
        <v>51657220</v>
      </c>
      <c r="C1821">
        <v>51657209</v>
      </c>
      <c r="D1821">
        <v>49510905</v>
      </c>
      <c r="E1821">
        <v>70</v>
      </c>
      <c r="F1821">
        <v>1</v>
      </c>
      <c r="G1821">
        <v>1</v>
      </c>
      <c r="H1821">
        <v>1</v>
      </c>
      <c r="I1821" t="s">
        <v>905</v>
      </c>
      <c r="J1821" t="s">
        <v>3</v>
      </c>
      <c r="K1821" t="s">
        <v>906</v>
      </c>
      <c r="L1821">
        <v>1191</v>
      </c>
      <c r="N1821">
        <v>1013</v>
      </c>
      <c r="O1821" t="s">
        <v>904</v>
      </c>
      <c r="P1821" t="s">
        <v>904</v>
      </c>
      <c r="Q1821">
        <v>1</v>
      </c>
      <c r="X1821">
        <v>0.01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1</v>
      </c>
      <c r="AE1821">
        <v>2</v>
      </c>
      <c r="AF1821" t="s">
        <v>20</v>
      </c>
      <c r="AG1821">
        <v>1.0500000000000001E-2</v>
      </c>
      <c r="AH1821">
        <v>2</v>
      </c>
      <c r="AI1821">
        <v>51657211</v>
      </c>
      <c r="AJ1821">
        <v>1597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 x14ac:dyDescent="0.2">
      <c r="A1822">
        <f>ROW(Source!A1241)</f>
        <v>1241</v>
      </c>
      <c r="B1822">
        <v>51657221</v>
      </c>
      <c r="C1822">
        <v>51657209</v>
      </c>
      <c r="D1822">
        <v>49673503</v>
      </c>
      <c r="E1822">
        <v>1</v>
      </c>
      <c r="F1822">
        <v>1</v>
      </c>
      <c r="G1822">
        <v>1</v>
      </c>
      <c r="H1822">
        <v>2</v>
      </c>
      <c r="I1822" t="s">
        <v>914</v>
      </c>
      <c r="J1822" t="s">
        <v>915</v>
      </c>
      <c r="K1822" t="s">
        <v>916</v>
      </c>
      <c r="L1822">
        <v>1367</v>
      </c>
      <c r="N1822">
        <v>1011</v>
      </c>
      <c r="O1822" t="s">
        <v>910</v>
      </c>
      <c r="P1822" t="s">
        <v>910</v>
      </c>
      <c r="Q1822">
        <v>1</v>
      </c>
      <c r="X1822">
        <v>0.01</v>
      </c>
      <c r="Y1822">
        <v>0</v>
      </c>
      <c r="Z1822">
        <v>65.709999999999994</v>
      </c>
      <c r="AA1822">
        <v>11.6</v>
      </c>
      <c r="AB1822">
        <v>0</v>
      </c>
      <c r="AC1822">
        <v>0</v>
      </c>
      <c r="AD1822">
        <v>1</v>
      </c>
      <c r="AE1822">
        <v>0</v>
      </c>
      <c r="AF1822" t="s">
        <v>20</v>
      </c>
      <c r="AG1822">
        <v>1.0500000000000001E-2</v>
      </c>
      <c r="AH1822">
        <v>2</v>
      </c>
      <c r="AI1822">
        <v>51657212</v>
      </c>
      <c r="AJ1822">
        <v>1598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 x14ac:dyDescent="0.2">
      <c r="A1823">
        <f>ROW(Source!A1241)</f>
        <v>1241</v>
      </c>
      <c r="B1823">
        <v>51657222</v>
      </c>
      <c r="C1823">
        <v>51657209</v>
      </c>
      <c r="D1823">
        <v>49673715</v>
      </c>
      <c r="E1823">
        <v>1</v>
      </c>
      <c r="F1823">
        <v>1</v>
      </c>
      <c r="G1823">
        <v>1</v>
      </c>
      <c r="H1823">
        <v>2</v>
      </c>
      <c r="I1823" t="s">
        <v>926</v>
      </c>
      <c r="J1823" t="s">
        <v>927</v>
      </c>
      <c r="K1823" t="s">
        <v>928</v>
      </c>
      <c r="L1823">
        <v>1367</v>
      </c>
      <c r="N1823">
        <v>1011</v>
      </c>
      <c r="O1823" t="s">
        <v>910</v>
      </c>
      <c r="P1823" t="s">
        <v>910</v>
      </c>
      <c r="Q1823">
        <v>1</v>
      </c>
      <c r="X1823">
        <v>0.1</v>
      </c>
      <c r="Y1823">
        <v>0</v>
      </c>
      <c r="Z1823">
        <v>8.1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 t="s">
        <v>20</v>
      </c>
      <c r="AG1823">
        <v>0.10500000000000001</v>
      </c>
      <c r="AH1823">
        <v>2</v>
      </c>
      <c r="AI1823">
        <v>51657213</v>
      </c>
      <c r="AJ1823">
        <v>1599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 x14ac:dyDescent="0.2">
      <c r="A1824">
        <f>ROW(Source!A1241)</f>
        <v>1241</v>
      </c>
      <c r="B1824">
        <v>51657223</v>
      </c>
      <c r="C1824">
        <v>51657209</v>
      </c>
      <c r="D1824">
        <v>49523218</v>
      </c>
      <c r="E1824">
        <v>1</v>
      </c>
      <c r="F1824">
        <v>1</v>
      </c>
      <c r="G1824">
        <v>1</v>
      </c>
      <c r="H1824">
        <v>3</v>
      </c>
      <c r="I1824" t="s">
        <v>42</v>
      </c>
      <c r="J1824" t="s">
        <v>45</v>
      </c>
      <c r="K1824" t="s">
        <v>43</v>
      </c>
      <c r="L1824">
        <v>1374</v>
      </c>
      <c r="N1824">
        <v>1013</v>
      </c>
      <c r="O1824" t="s">
        <v>44</v>
      </c>
      <c r="P1824" t="s">
        <v>44</v>
      </c>
      <c r="Q1824">
        <v>1</v>
      </c>
      <c r="X1824">
        <v>0.1</v>
      </c>
      <c r="Y1824">
        <v>1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 t="s">
        <v>3</v>
      </c>
      <c r="AG1824">
        <v>0.1</v>
      </c>
      <c r="AH1824">
        <v>2</v>
      </c>
      <c r="AI1824">
        <v>51657214</v>
      </c>
      <c r="AJ1824">
        <v>1600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 x14ac:dyDescent="0.2">
      <c r="A1825">
        <f>ROW(Source!A1241)</f>
        <v>1241</v>
      </c>
      <c r="B1825">
        <v>51657224</v>
      </c>
      <c r="C1825">
        <v>51657209</v>
      </c>
      <c r="D1825">
        <v>49524301</v>
      </c>
      <c r="E1825">
        <v>1</v>
      </c>
      <c r="F1825">
        <v>1</v>
      </c>
      <c r="G1825">
        <v>1</v>
      </c>
      <c r="H1825">
        <v>3</v>
      </c>
      <c r="I1825" t="s">
        <v>929</v>
      </c>
      <c r="J1825" t="s">
        <v>930</v>
      </c>
      <c r="K1825" t="s">
        <v>931</v>
      </c>
      <c r="L1825">
        <v>1348</v>
      </c>
      <c r="N1825">
        <v>1009</v>
      </c>
      <c r="O1825" t="s">
        <v>105</v>
      </c>
      <c r="P1825" t="s">
        <v>105</v>
      </c>
      <c r="Q1825">
        <v>1000</v>
      </c>
      <c r="X1825">
        <v>1.1E-4</v>
      </c>
      <c r="Y1825">
        <v>10362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 t="s">
        <v>3</v>
      </c>
      <c r="AG1825">
        <v>1.1E-4</v>
      </c>
      <c r="AH1825">
        <v>2</v>
      </c>
      <c r="AI1825">
        <v>51657215</v>
      </c>
      <c r="AJ1825">
        <v>1601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 x14ac:dyDescent="0.2">
      <c r="A1826">
        <f>ROW(Source!A1241)</f>
        <v>1241</v>
      </c>
      <c r="B1826">
        <v>51657225</v>
      </c>
      <c r="C1826">
        <v>51657209</v>
      </c>
      <c r="D1826">
        <v>49528527</v>
      </c>
      <c r="E1826">
        <v>1</v>
      </c>
      <c r="F1826">
        <v>1</v>
      </c>
      <c r="G1826">
        <v>1</v>
      </c>
      <c r="H1826">
        <v>3</v>
      </c>
      <c r="I1826" t="s">
        <v>938</v>
      </c>
      <c r="J1826" t="s">
        <v>939</v>
      </c>
      <c r="K1826" t="s">
        <v>940</v>
      </c>
      <c r="L1826">
        <v>1339</v>
      </c>
      <c r="N1826">
        <v>1007</v>
      </c>
      <c r="O1826" t="s">
        <v>941</v>
      </c>
      <c r="P1826" t="s">
        <v>941</v>
      </c>
      <c r="Q1826">
        <v>1</v>
      </c>
      <c r="X1826">
        <v>2.9999999999999997E-4</v>
      </c>
      <c r="Y1826">
        <v>519.79999999999995</v>
      </c>
      <c r="Z1826">
        <v>0</v>
      </c>
      <c r="AA1826">
        <v>0</v>
      </c>
      <c r="AB1826">
        <v>0</v>
      </c>
      <c r="AC1826">
        <v>0</v>
      </c>
      <c r="AD1826">
        <v>1</v>
      </c>
      <c r="AE1826">
        <v>0</v>
      </c>
      <c r="AF1826" t="s">
        <v>3</v>
      </c>
      <c r="AG1826">
        <v>2.9999999999999997E-4</v>
      </c>
      <c r="AH1826">
        <v>2</v>
      </c>
      <c r="AI1826">
        <v>51657216</v>
      </c>
      <c r="AJ1826">
        <v>1602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 x14ac:dyDescent="0.2">
      <c r="A1827">
        <f>ROW(Source!A1241)</f>
        <v>1241</v>
      </c>
      <c r="B1827">
        <v>51657226</v>
      </c>
      <c r="C1827">
        <v>51657209</v>
      </c>
      <c r="D1827">
        <v>49543539</v>
      </c>
      <c r="E1827">
        <v>1</v>
      </c>
      <c r="F1827">
        <v>1</v>
      </c>
      <c r="G1827">
        <v>1</v>
      </c>
      <c r="H1827">
        <v>3</v>
      </c>
      <c r="I1827" t="s">
        <v>935</v>
      </c>
      <c r="J1827" t="s">
        <v>936</v>
      </c>
      <c r="K1827" t="s">
        <v>937</v>
      </c>
      <c r="L1827">
        <v>1348</v>
      </c>
      <c r="N1827">
        <v>1009</v>
      </c>
      <c r="O1827" t="s">
        <v>105</v>
      </c>
      <c r="P1827" t="s">
        <v>105</v>
      </c>
      <c r="Q1827">
        <v>1000</v>
      </c>
      <c r="X1827">
        <v>4.2999999999999999E-4</v>
      </c>
      <c r="Y1827">
        <v>6508.75</v>
      </c>
      <c r="Z1827">
        <v>0</v>
      </c>
      <c r="AA1827">
        <v>0</v>
      </c>
      <c r="AB1827">
        <v>0</v>
      </c>
      <c r="AC1827">
        <v>0</v>
      </c>
      <c r="AD1827">
        <v>1</v>
      </c>
      <c r="AE1827">
        <v>0</v>
      </c>
      <c r="AF1827" t="s">
        <v>3</v>
      </c>
      <c r="AG1827">
        <v>4.2999999999999999E-4</v>
      </c>
      <c r="AH1827">
        <v>2</v>
      </c>
      <c r="AI1827">
        <v>51657217</v>
      </c>
      <c r="AJ1827">
        <v>1603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 x14ac:dyDescent="0.2">
      <c r="A1828">
        <f>ROW(Source!A1241)</f>
        <v>1241</v>
      </c>
      <c r="B1828">
        <v>51657227</v>
      </c>
      <c r="C1828">
        <v>51657209</v>
      </c>
      <c r="D1828">
        <v>49514668</v>
      </c>
      <c r="E1828">
        <v>70</v>
      </c>
      <c r="F1828">
        <v>1</v>
      </c>
      <c r="G1828">
        <v>1</v>
      </c>
      <c r="H1828">
        <v>3</v>
      </c>
      <c r="I1828" t="s">
        <v>972</v>
      </c>
      <c r="J1828" t="s">
        <v>3</v>
      </c>
      <c r="K1828" t="s">
        <v>973</v>
      </c>
      <c r="L1828">
        <v>1371</v>
      </c>
      <c r="N1828">
        <v>1013</v>
      </c>
      <c r="O1828" t="s">
        <v>17</v>
      </c>
      <c r="P1828" t="s">
        <v>17</v>
      </c>
      <c r="Q1828">
        <v>1</v>
      </c>
      <c r="X1828">
        <v>1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 t="s">
        <v>3</v>
      </c>
      <c r="AG1828">
        <v>1</v>
      </c>
      <c r="AH1828">
        <v>3</v>
      </c>
      <c r="AI1828">
        <v>-1</v>
      </c>
      <c r="AJ1828" t="s">
        <v>3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 x14ac:dyDescent="0.2">
      <c r="A1829">
        <f>ROW(Source!A1244)</f>
        <v>1244</v>
      </c>
      <c r="B1829">
        <v>51657243</v>
      </c>
      <c r="C1829">
        <v>51657230</v>
      </c>
      <c r="D1829">
        <v>49510719</v>
      </c>
      <c r="E1829">
        <v>70</v>
      </c>
      <c r="F1829">
        <v>1</v>
      </c>
      <c r="G1829">
        <v>1</v>
      </c>
      <c r="H1829">
        <v>1</v>
      </c>
      <c r="I1829" t="s">
        <v>942</v>
      </c>
      <c r="J1829" t="s">
        <v>3</v>
      </c>
      <c r="K1829" t="s">
        <v>943</v>
      </c>
      <c r="L1829">
        <v>1191</v>
      </c>
      <c r="N1829">
        <v>1013</v>
      </c>
      <c r="O1829" t="s">
        <v>904</v>
      </c>
      <c r="P1829" t="s">
        <v>904</v>
      </c>
      <c r="Q1829">
        <v>1</v>
      </c>
      <c r="X1829">
        <v>154</v>
      </c>
      <c r="Y1829">
        <v>0</v>
      </c>
      <c r="Z1829">
        <v>0</v>
      </c>
      <c r="AA1829">
        <v>0</v>
      </c>
      <c r="AB1829">
        <v>8.74</v>
      </c>
      <c r="AC1829">
        <v>0</v>
      </c>
      <c r="AD1829">
        <v>1</v>
      </c>
      <c r="AE1829">
        <v>1</v>
      </c>
      <c r="AF1829" t="s">
        <v>20</v>
      </c>
      <c r="AG1829">
        <v>161.70000000000002</v>
      </c>
      <c r="AH1829">
        <v>2</v>
      </c>
      <c r="AI1829">
        <v>51657231</v>
      </c>
      <c r="AJ1829">
        <v>1605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 x14ac:dyDescent="0.2">
      <c r="A1830">
        <f>ROW(Source!A1244)</f>
        <v>1244</v>
      </c>
      <c r="B1830">
        <v>51657244</v>
      </c>
      <c r="C1830">
        <v>51657230</v>
      </c>
      <c r="D1830">
        <v>49510905</v>
      </c>
      <c r="E1830">
        <v>70</v>
      </c>
      <c r="F1830">
        <v>1</v>
      </c>
      <c r="G1830">
        <v>1</v>
      </c>
      <c r="H1830">
        <v>1</v>
      </c>
      <c r="I1830" t="s">
        <v>905</v>
      </c>
      <c r="J1830" t="s">
        <v>3</v>
      </c>
      <c r="K1830" t="s">
        <v>906</v>
      </c>
      <c r="L1830">
        <v>1191</v>
      </c>
      <c r="N1830">
        <v>1013</v>
      </c>
      <c r="O1830" t="s">
        <v>904</v>
      </c>
      <c r="P1830" t="s">
        <v>904</v>
      </c>
      <c r="Q1830">
        <v>1</v>
      </c>
      <c r="X1830">
        <v>1.2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1</v>
      </c>
      <c r="AE1830">
        <v>2</v>
      </c>
      <c r="AF1830" t="s">
        <v>20</v>
      </c>
      <c r="AG1830">
        <v>1.26</v>
      </c>
      <c r="AH1830">
        <v>2</v>
      </c>
      <c r="AI1830">
        <v>51657232</v>
      </c>
      <c r="AJ1830">
        <v>1606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 x14ac:dyDescent="0.2">
      <c r="A1831">
        <f>ROW(Source!A1244)</f>
        <v>1244</v>
      </c>
      <c r="B1831">
        <v>51657245</v>
      </c>
      <c r="C1831">
        <v>51657230</v>
      </c>
      <c r="D1831">
        <v>49672573</v>
      </c>
      <c r="E1831">
        <v>1</v>
      </c>
      <c r="F1831">
        <v>1</v>
      </c>
      <c r="G1831">
        <v>1</v>
      </c>
      <c r="H1831">
        <v>2</v>
      </c>
      <c r="I1831" t="s">
        <v>907</v>
      </c>
      <c r="J1831" t="s">
        <v>908</v>
      </c>
      <c r="K1831" t="s">
        <v>909</v>
      </c>
      <c r="L1831">
        <v>1367</v>
      </c>
      <c r="N1831">
        <v>1011</v>
      </c>
      <c r="O1831" t="s">
        <v>910</v>
      </c>
      <c r="P1831" t="s">
        <v>910</v>
      </c>
      <c r="Q1831">
        <v>1</v>
      </c>
      <c r="X1831">
        <v>0.48</v>
      </c>
      <c r="Y1831">
        <v>0</v>
      </c>
      <c r="Z1831">
        <v>115.4</v>
      </c>
      <c r="AA1831">
        <v>13.5</v>
      </c>
      <c r="AB1831">
        <v>0</v>
      </c>
      <c r="AC1831">
        <v>0</v>
      </c>
      <c r="AD1831">
        <v>1</v>
      </c>
      <c r="AE1831">
        <v>0</v>
      </c>
      <c r="AF1831" t="s">
        <v>20</v>
      </c>
      <c r="AG1831">
        <v>0.504</v>
      </c>
      <c r="AH1831">
        <v>2</v>
      </c>
      <c r="AI1831">
        <v>51657233</v>
      </c>
      <c r="AJ1831">
        <v>1607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 x14ac:dyDescent="0.2">
      <c r="A1832">
        <f>ROW(Source!A1244)</f>
        <v>1244</v>
      </c>
      <c r="B1832">
        <v>51657246</v>
      </c>
      <c r="C1832">
        <v>51657230</v>
      </c>
      <c r="D1832">
        <v>49672703</v>
      </c>
      <c r="E1832">
        <v>1</v>
      </c>
      <c r="F1832">
        <v>1</v>
      </c>
      <c r="G1832">
        <v>1</v>
      </c>
      <c r="H1832">
        <v>2</v>
      </c>
      <c r="I1832" t="s">
        <v>944</v>
      </c>
      <c r="J1832" t="s">
        <v>945</v>
      </c>
      <c r="K1832" t="s">
        <v>946</v>
      </c>
      <c r="L1832">
        <v>1367</v>
      </c>
      <c r="N1832">
        <v>1011</v>
      </c>
      <c r="O1832" t="s">
        <v>910</v>
      </c>
      <c r="P1832" t="s">
        <v>910</v>
      </c>
      <c r="Q1832">
        <v>1</v>
      </c>
      <c r="X1832">
        <v>0.34</v>
      </c>
      <c r="Y1832">
        <v>0</v>
      </c>
      <c r="Z1832">
        <v>6.66</v>
      </c>
      <c r="AA1832">
        <v>0</v>
      </c>
      <c r="AB1832">
        <v>0</v>
      </c>
      <c r="AC1832">
        <v>0</v>
      </c>
      <c r="AD1832">
        <v>1</v>
      </c>
      <c r="AE1832">
        <v>0</v>
      </c>
      <c r="AF1832" t="s">
        <v>20</v>
      </c>
      <c r="AG1832">
        <v>0.35700000000000004</v>
      </c>
      <c r="AH1832">
        <v>2</v>
      </c>
      <c r="AI1832">
        <v>51657234</v>
      </c>
      <c r="AJ1832">
        <v>1608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 x14ac:dyDescent="0.2">
      <c r="A1833">
        <f>ROW(Source!A1244)</f>
        <v>1244</v>
      </c>
      <c r="B1833">
        <v>51657247</v>
      </c>
      <c r="C1833">
        <v>51657230</v>
      </c>
      <c r="D1833">
        <v>49673503</v>
      </c>
      <c r="E1833">
        <v>1</v>
      </c>
      <c r="F1833">
        <v>1</v>
      </c>
      <c r="G1833">
        <v>1</v>
      </c>
      <c r="H1833">
        <v>2</v>
      </c>
      <c r="I1833" t="s">
        <v>914</v>
      </c>
      <c r="J1833" t="s">
        <v>915</v>
      </c>
      <c r="K1833" t="s">
        <v>916</v>
      </c>
      <c r="L1833">
        <v>1367</v>
      </c>
      <c r="N1833">
        <v>1011</v>
      </c>
      <c r="O1833" t="s">
        <v>910</v>
      </c>
      <c r="P1833" t="s">
        <v>910</v>
      </c>
      <c r="Q1833">
        <v>1</v>
      </c>
      <c r="X1833">
        <v>0.72</v>
      </c>
      <c r="Y1833">
        <v>0</v>
      </c>
      <c r="Z1833">
        <v>65.709999999999994</v>
      </c>
      <c r="AA1833">
        <v>11.6</v>
      </c>
      <c r="AB1833">
        <v>0</v>
      </c>
      <c r="AC1833">
        <v>0</v>
      </c>
      <c r="AD1833">
        <v>1</v>
      </c>
      <c r="AE1833">
        <v>0</v>
      </c>
      <c r="AF1833" t="s">
        <v>20</v>
      </c>
      <c r="AG1833">
        <v>0.75600000000000001</v>
      </c>
      <c r="AH1833">
        <v>2</v>
      </c>
      <c r="AI1833">
        <v>51657235</v>
      </c>
      <c r="AJ1833">
        <v>1609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 x14ac:dyDescent="0.2">
      <c r="A1834">
        <f>ROW(Source!A1244)</f>
        <v>1244</v>
      </c>
      <c r="B1834">
        <v>51657248</v>
      </c>
      <c r="C1834">
        <v>51657230</v>
      </c>
      <c r="D1834">
        <v>49673715</v>
      </c>
      <c r="E1834">
        <v>1</v>
      </c>
      <c r="F1834">
        <v>1</v>
      </c>
      <c r="G1834">
        <v>1</v>
      </c>
      <c r="H1834">
        <v>2</v>
      </c>
      <c r="I1834" t="s">
        <v>926</v>
      </c>
      <c r="J1834" t="s">
        <v>927</v>
      </c>
      <c r="K1834" t="s">
        <v>928</v>
      </c>
      <c r="L1834">
        <v>1367</v>
      </c>
      <c r="N1834">
        <v>1011</v>
      </c>
      <c r="O1834" t="s">
        <v>910</v>
      </c>
      <c r="P1834" t="s">
        <v>910</v>
      </c>
      <c r="Q1834">
        <v>1</v>
      </c>
      <c r="X1834">
        <v>1.54</v>
      </c>
      <c r="Y1834">
        <v>0</v>
      </c>
      <c r="Z1834">
        <v>8.1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 t="s">
        <v>20</v>
      </c>
      <c r="AG1834">
        <v>1.6170000000000002</v>
      </c>
      <c r="AH1834">
        <v>2</v>
      </c>
      <c r="AI1834">
        <v>51657236</v>
      </c>
      <c r="AJ1834">
        <v>1610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 x14ac:dyDescent="0.2">
      <c r="A1835">
        <f>ROW(Source!A1244)</f>
        <v>1244</v>
      </c>
      <c r="B1835">
        <v>51657249</v>
      </c>
      <c r="C1835">
        <v>51657230</v>
      </c>
      <c r="D1835">
        <v>49521144</v>
      </c>
      <c r="E1835">
        <v>1</v>
      </c>
      <c r="F1835">
        <v>1</v>
      </c>
      <c r="G1835">
        <v>1</v>
      </c>
      <c r="H1835">
        <v>3</v>
      </c>
      <c r="I1835" t="s">
        <v>947</v>
      </c>
      <c r="J1835" t="s">
        <v>948</v>
      </c>
      <c r="K1835" t="s">
        <v>949</v>
      </c>
      <c r="L1835">
        <v>1348</v>
      </c>
      <c r="N1835">
        <v>1009</v>
      </c>
      <c r="O1835" t="s">
        <v>105</v>
      </c>
      <c r="P1835" t="s">
        <v>105</v>
      </c>
      <c r="Q1835">
        <v>1000</v>
      </c>
      <c r="X1835">
        <v>8.8999999999999995E-4</v>
      </c>
      <c r="Y1835">
        <v>26499</v>
      </c>
      <c r="Z1835">
        <v>0</v>
      </c>
      <c r="AA1835">
        <v>0</v>
      </c>
      <c r="AB1835">
        <v>0</v>
      </c>
      <c r="AC1835">
        <v>0</v>
      </c>
      <c r="AD1835">
        <v>1</v>
      </c>
      <c r="AE1835">
        <v>0</v>
      </c>
      <c r="AF1835" t="s">
        <v>3</v>
      </c>
      <c r="AG1835">
        <v>8.8999999999999995E-4</v>
      </c>
      <c r="AH1835">
        <v>2</v>
      </c>
      <c r="AI1835">
        <v>51657237</v>
      </c>
      <c r="AJ1835">
        <v>1611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 x14ac:dyDescent="0.2">
      <c r="A1836">
        <f>ROW(Source!A1244)</f>
        <v>1244</v>
      </c>
      <c r="B1836">
        <v>51657250</v>
      </c>
      <c r="C1836">
        <v>51657230</v>
      </c>
      <c r="D1836">
        <v>49524301</v>
      </c>
      <c r="E1836">
        <v>1</v>
      </c>
      <c r="F1836">
        <v>1</v>
      </c>
      <c r="G1836">
        <v>1</v>
      </c>
      <c r="H1836">
        <v>3</v>
      </c>
      <c r="I1836" t="s">
        <v>929</v>
      </c>
      <c r="J1836" t="s">
        <v>930</v>
      </c>
      <c r="K1836" t="s">
        <v>931</v>
      </c>
      <c r="L1836">
        <v>1348</v>
      </c>
      <c r="N1836">
        <v>1009</v>
      </c>
      <c r="O1836" t="s">
        <v>105</v>
      </c>
      <c r="P1836" t="s">
        <v>105</v>
      </c>
      <c r="Q1836">
        <v>1000</v>
      </c>
      <c r="X1836">
        <v>4.4999999999999999E-4</v>
      </c>
      <c r="Y1836">
        <v>10362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4.4999999999999999E-4</v>
      </c>
      <c r="AH1836">
        <v>2</v>
      </c>
      <c r="AI1836">
        <v>51657238</v>
      </c>
      <c r="AJ1836">
        <v>1612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 x14ac:dyDescent="0.2">
      <c r="A1837">
        <f>ROW(Source!A1244)</f>
        <v>1244</v>
      </c>
      <c r="B1837">
        <v>51657251</v>
      </c>
      <c r="C1837">
        <v>51657230</v>
      </c>
      <c r="D1837">
        <v>49525488</v>
      </c>
      <c r="E1837">
        <v>1</v>
      </c>
      <c r="F1837">
        <v>1</v>
      </c>
      <c r="G1837">
        <v>1</v>
      </c>
      <c r="H1837">
        <v>3</v>
      </c>
      <c r="I1837" t="s">
        <v>917</v>
      </c>
      <c r="J1837" t="s">
        <v>918</v>
      </c>
      <c r="K1837" t="s">
        <v>919</v>
      </c>
      <c r="L1837">
        <v>1346</v>
      </c>
      <c r="N1837">
        <v>1009</v>
      </c>
      <c r="O1837" t="s">
        <v>920</v>
      </c>
      <c r="P1837" t="s">
        <v>920</v>
      </c>
      <c r="Q1837">
        <v>1</v>
      </c>
      <c r="X1837">
        <v>15</v>
      </c>
      <c r="Y1837">
        <v>9.0399999999999991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0</v>
      </c>
      <c r="AF1837" t="s">
        <v>3</v>
      </c>
      <c r="AG1837">
        <v>15</v>
      </c>
      <c r="AH1837">
        <v>2</v>
      </c>
      <c r="AI1837">
        <v>51657239</v>
      </c>
      <c r="AJ1837">
        <v>1613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 x14ac:dyDescent="0.2">
      <c r="A1838">
        <f>ROW(Source!A1244)</f>
        <v>1244</v>
      </c>
      <c r="B1838">
        <v>51657252</v>
      </c>
      <c r="C1838">
        <v>51657230</v>
      </c>
      <c r="D1838">
        <v>49526492</v>
      </c>
      <c r="E1838">
        <v>1</v>
      </c>
      <c r="F1838">
        <v>1</v>
      </c>
      <c r="G1838">
        <v>1</v>
      </c>
      <c r="H1838">
        <v>3</v>
      </c>
      <c r="I1838" t="s">
        <v>921</v>
      </c>
      <c r="J1838" t="s">
        <v>922</v>
      </c>
      <c r="K1838" t="s">
        <v>923</v>
      </c>
      <c r="L1838">
        <v>1346</v>
      </c>
      <c r="N1838">
        <v>1009</v>
      </c>
      <c r="O1838" t="s">
        <v>920</v>
      </c>
      <c r="P1838" t="s">
        <v>920</v>
      </c>
      <c r="Q1838">
        <v>1</v>
      </c>
      <c r="X1838">
        <v>8</v>
      </c>
      <c r="Y1838">
        <v>23.09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8</v>
      </c>
      <c r="AH1838">
        <v>2</v>
      </c>
      <c r="AI1838">
        <v>51657240</v>
      </c>
      <c r="AJ1838">
        <v>1614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 x14ac:dyDescent="0.2">
      <c r="A1839">
        <f>ROW(Source!A1244)</f>
        <v>1244</v>
      </c>
      <c r="B1839">
        <v>51657253</v>
      </c>
      <c r="C1839">
        <v>51657230</v>
      </c>
      <c r="D1839">
        <v>49512814</v>
      </c>
      <c r="E1839">
        <v>70</v>
      </c>
      <c r="F1839">
        <v>1</v>
      </c>
      <c r="G1839">
        <v>1</v>
      </c>
      <c r="H1839">
        <v>3</v>
      </c>
      <c r="I1839" t="s">
        <v>974</v>
      </c>
      <c r="J1839" t="s">
        <v>3</v>
      </c>
      <c r="K1839" t="s">
        <v>975</v>
      </c>
      <c r="L1839">
        <v>1327</v>
      </c>
      <c r="N1839">
        <v>1005</v>
      </c>
      <c r="O1839" t="s">
        <v>52</v>
      </c>
      <c r="P1839" t="s">
        <v>52</v>
      </c>
      <c r="Q1839">
        <v>1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</v>
      </c>
      <c r="AD1839">
        <v>0</v>
      </c>
      <c r="AE1839">
        <v>0</v>
      </c>
      <c r="AF1839" t="s">
        <v>3</v>
      </c>
      <c r="AG1839">
        <v>0</v>
      </c>
      <c r="AH1839">
        <v>3</v>
      </c>
      <c r="AI1839">
        <v>-1</v>
      </c>
      <c r="AJ1839" t="s">
        <v>3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 x14ac:dyDescent="0.2">
      <c r="A1840">
        <f>ROW(Source!A1244)</f>
        <v>1244</v>
      </c>
      <c r="B1840">
        <v>51657254</v>
      </c>
      <c r="C1840">
        <v>51657230</v>
      </c>
      <c r="D1840">
        <v>49555131</v>
      </c>
      <c r="E1840">
        <v>1</v>
      </c>
      <c r="F1840">
        <v>1</v>
      </c>
      <c r="G1840">
        <v>1</v>
      </c>
      <c r="H1840">
        <v>3</v>
      </c>
      <c r="I1840" t="s">
        <v>950</v>
      </c>
      <c r="J1840" t="s">
        <v>951</v>
      </c>
      <c r="K1840" t="s">
        <v>952</v>
      </c>
      <c r="L1840">
        <v>1348</v>
      </c>
      <c r="N1840">
        <v>1009</v>
      </c>
      <c r="O1840" t="s">
        <v>105</v>
      </c>
      <c r="P1840" t="s">
        <v>105</v>
      </c>
      <c r="Q1840">
        <v>1000</v>
      </c>
      <c r="X1840">
        <v>5.0099999999999997E-3</v>
      </c>
      <c r="Y1840">
        <v>17183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 t="s">
        <v>3</v>
      </c>
      <c r="AG1840">
        <v>5.0099999999999997E-3</v>
      </c>
      <c r="AH1840">
        <v>2</v>
      </c>
      <c r="AI1840">
        <v>51657241</v>
      </c>
      <c r="AJ1840">
        <v>1615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 x14ac:dyDescent="0.2">
      <c r="A1841">
        <f>ROW(Source!A1244)</f>
        <v>1244</v>
      </c>
      <c r="B1841">
        <v>51657255</v>
      </c>
      <c r="C1841">
        <v>51657230</v>
      </c>
      <c r="D1841">
        <v>49514607</v>
      </c>
      <c r="E1841">
        <v>70</v>
      </c>
      <c r="F1841">
        <v>1</v>
      </c>
      <c r="G1841">
        <v>1</v>
      </c>
      <c r="H1841">
        <v>3</v>
      </c>
      <c r="I1841" t="s">
        <v>976</v>
      </c>
      <c r="J1841" t="s">
        <v>3</v>
      </c>
      <c r="K1841" t="s">
        <v>977</v>
      </c>
      <c r="L1841">
        <v>1327</v>
      </c>
      <c r="N1841">
        <v>1005</v>
      </c>
      <c r="O1841" t="s">
        <v>52</v>
      </c>
      <c r="P1841" t="s">
        <v>52</v>
      </c>
      <c r="Q1841">
        <v>1</v>
      </c>
      <c r="X1841">
        <v>100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 t="s">
        <v>3</v>
      </c>
      <c r="AG1841">
        <v>100</v>
      </c>
      <c r="AH1841">
        <v>3</v>
      </c>
      <c r="AI1841">
        <v>-1</v>
      </c>
      <c r="AJ1841" t="s">
        <v>3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 x14ac:dyDescent="0.2">
      <c r="A1842">
        <f>ROW(Source!A1244)</f>
        <v>1244</v>
      </c>
      <c r="B1842">
        <v>51657256</v>
      </c>
      <c r="C1842">
        <v>51657230</v>
      </c>
      <c r="D1842">
        <v>49514616</v>
      </c>
      <c r="E1842">
        <v>70</v>
      </c>
      <c r="F1842">
        <v>1</v>
      </c>
      <c r="G1842">
        <v>1</v>
      </c>
      <c r="H1842">
        <v>3</v>
      </c>
      <c r="I1842" t="s">
        <v>978</v>
      </c>
      <c r="J1842" t="s">
        <v>3</v>
      </c>
      <c r="K1842" t="s">
        <v>979</v>
      </c>
      <c r="L1842">
        <v>1346</v>
      </c>
      <c r="N1842">
        <v>1009</v>
      </c>
      <c r="O1842" t="s">
        <v>920</v>
      </c>
      <c r="P1842" t="s">
        <v>920</v>
      </c>
      <c r="Q1842">
        <v>1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</v>
      </c>
      <c r="AD1842">
        <v>0</v>
      </c>
      <c r="AE1842">
        <v>0</v>
      </c>
      <c r="AF1842" t="s">
        <v>3</v>
      </c>
      <c r="AG1842">
        <v>0</v>
      </c>
      <c r="AH1842">
        <v>3</v>
      </c>
      <c r="AI1842">
        <v>-1</v>
      </c>
      <c r="AJ1842" t="s">
        <v>3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 x14ac:dyDescent="0.2">
      <c r="A1843">
        <f>ROW(Source!A1244)</f>
        <v>1244</v>
      </c>
      <c r="B1843">
        <v>51657257</v>
      </c>
      <c r="C1843">
        <v>51657230</v>
      </c>
      <c r="D1843">
        <v>49514616</v>
      </c>
      <c r="E1843">
        <v>70</v>
      </c>
      <c r="F1843">
        <v>1</v>
      </c>
      <c r="G1843">
        <v>1</v>
      </c>
      <c r="H1843">
        <v>3</v>
      </c>
      <c r="I1843" t="s">
        <v>978</v>
      </c>
      <c r="J1843" t="s">
        <v>3</v>
      </c>
      <c r="K1843" t="s">
        <v>980</v>
      </c>
      <c r="L1843">
        <v>1371</v>
      </c>
      <c r="N1843">
        <v>1013</v>
      </c>
      <c r="O1843" t="s">
        <v>17</v>
      </c>
      <c r="P1843" t="s">
        <v>17</v>
      </c>
      <c r="Q1843">
        <v>1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</v>
      </c>
      <c r="AD1843">
        <v>0</v>
      </c>
      <c r="AE1843">
        <v>0</v>
      </c>
      <c r="AF1843" t="s">
        <v>3</v>
      </c>
      <c r="AG1843">
        <v>0</v>
      </c>
      <c r="AH1843">
        <v>3</v>
      </c>
      <c r="AI1843">
        <v>-1</v>
      </c>
      <c r="AJ1843" t="s">
        <v>3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 x14ac:dyDescent="0.2">
      <c r="A1844">
        <f>ROW(Source!A1244)</f>
        <v>1244</v>
      </c>
      <c r="B1844">
        <v>51657258</v>
      </c>
      <c r="C1844">
        <v>51657230</v>
      </c>
      <c r="D1844">
        <v>49514677</v>
      </c>
      <c r="E1844">
        <v>70</v>
      </c>
      <c r="F1844">
        <v>1</v>
      </c>
      <c r="G1844">
        <v>1</v>
      </c>
      <c r="H1844">
        <v>3</v>
      </c>
      <c r="I1844" t="s">
        <v>981</v>
      </c>
      <c r="J1844" t="s">
        <v>3</v>
      </c>
      <c r="K1844" t="s">
        <v>982</v>
      </c>
      <c r="L1844">
        <v>1371</v>
      </c>
      <c r="N1844">
        <v>1013</v>
      </c>
      <c r="O1844" t="s">
        <v>17</v>
      </c>
      <c r="P1844" t="s">
        <v>17</v>
      </c>
      <c r="Q1844">
        <v>1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</v>
      </c>
      <c r="AD1844">
        <v>0</v>
      </c>
      <c r="AE1844">
        <v>0</v>
      </c>
      <c r="AF1844" t="s">
        <v>3</v>
      </c>
      <c r="AG1844">
        <v>0</v>
      </c>
      <c r="AH1844">
        <v>3</v>
      </c>
      <c r="AI1844">
        <v>-1</v>
      </c>
      <c r="AJ1844" t="s">
        <v>3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 x14ac:dyDescent="0.2">
      <c r="A1845">
        <f>ROW(Source!A1244)</f>
        <v>1244</v>
      </c>
      <c r="B1845">
        <v>51657259</v>
      </c>
      <c r="C1845">
        <v>51657230</v>
      </c>
      <c r="D1845">
        <v>49514711</v>
      </c>
      <c r="E1845">
        <v>70</v>
      </c>
      <c r="F1845">
        <v>1</v>
      </c>
      <c r="G1845">
        <v>1</v>
      </c>
      <c r="H1845">
        <v>3</v>
      </c>
      <c r="I1845" t="s">
        <v>983</v>
      </c>
      <c r="J1845" t="s">
        <v>3</v>
      </c>
      <c r="K1845" t="s">
        <v>984</v>
      </c>
      <c r="L1845">
        <v>1371</v>
      </c>
      <c r="N1845">
        <v>1013</v>
      </c>
      <c r="O1845" t="s">
        <v>17</v>
      </c>
      <c r="P1845" t="s">
        <v>17</v>
      </c>
      <c r="Q1845">
        <v>1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</v>
      </c>
      <c r="AD1845">
        <v>0</v>
      </c>
      <c r="AE1845">
        <v>0</v>
      </c>
      <c r="AF1845" t="s">
        <v>3</v>
      </c>
      <c r="AG1845">
        <v>0</v>
      </c>
      <c r="AH1845">
        <v>3</v>
      </c>
      <c r="AI1845">
        <v>-1</v>
      </c>
      <c r="AJ1845" t="s">
        <v>3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 x14ac:dyDescent="0.2">
      <c r="A1846">
        <f>ROW(Source!A1246)</f>
        <v>1246</v>
      </c>
      <c r="B1846">
        <v>51657275</v>
      </c>
      <c r="C1846">
        <v>51657261</v>
      </c>
      <c r="D1846">
        <v>49510719</v>
      </c>
      <c r="E1846">
        <v>70</v>
      </c>
      <c r="F1846">
        <v>1</v>
      </c>
      <c r="G1846">
        <v>1</v>
      </c>
      <c r="H1846">
        <v>1</v>
      </c>
      <c r="I1846" t="s">
        <v>942</v>
      </c>
      <c r="J1846" t="s">
        <v>3</v>
      </c>
      <c r="K1846" t="s">
        <v>943</v>
      </c>
      <c r="L1846">
        <v>1191</v>
      </c>
      <c r="N1846">
        <v>1013</v>
      </c>
      <c r="O1846" t="s">
        <v>904</v>
      </c>
      <c r="P1846" t="s">
        <v>904</v>
      </c>
      <c r="Q1846">
        <v>1</v>
      </c>
      <c r="X1846">
        <v>141</v>
      </c>
      <c r="Y1846">
        <v>0</v>
      </c>
      <c r="Z1846">
        <v>0</v>
      </c>
      <c r="AA1846">
        <v>0</v>
      </c>
      <c r="AB1846">
        <v>8.74</v>
      </c>
      <c r="AC1846">
        <v>0</v>
      </c>
      <c r="AD1846">
        <v>1</v>
      </c>
      <c r="AE1846">
        <v>1</v>
      </c>
      <c r="AF1846" t="s">
        <v>20</v>
      </c>
      <c r="AG1846">
        <v>148.05000000000001</v>
      </c>
      <c r="AH1846">
        <v>2</v>
      </c>
      <c r="AI1846">
        <v>51657262</v>
      </c>
      <c r="AJ1846">
        <v>1617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 x14ac:dyDescent="0.2">
      <c r="A1847">
        <f>ROW(Source!A1246)</f>
        <v>1246</v>
      </c>
      <c r="B1847">
        <v>51657276</v>
      </c>
      <c r="C1847">
        <v>51657261</v>
      </c>
      <c r="D1847">
        <v>49510905</v>
      </c>
      <c r="E1847">
        <v>70</v>
      </c>
      <c r="F1847">
        <v>1</v>
      </c>
      <c r="G1847">
        <v>1</v>
      </c>
      <c r="H1847">
        <v>1</v>
      </c>
      <c r="I1847" t="s">
        <v>905</v>
      </c>
      <c r="J1847" t="s">
        <v>3</v>
      </c>
      <c r="K1847" t="s">
        <v>906</v>
      </c>
      <c r="L1847">
        <v>1191</v>
      </c>
      <c r="N1847">
        <v>1013</v>
      </c>
      <c r="O1847" t="s">
        <v>904</v>
      </c>
      <c r="P1847" t="s">
        <v>904</v>
      </c>
      <c r="Q1847">
        <v>1</v>
      </c>
      <c r="X1847">
        <v>0.94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1</v>
      </c>
      <c r="AE1847">
        <v>2</v>
      </c>
      <c r="AF1847" t="s">
        <v>20</v>
      </c>
      <c r="AG1847">
        <v>0.98699999999999999</v>
      </c>
      <c r="AH1847">
        <v>2</v>
      </c>
      <c r="AI1847">
        <v>51657263</v>
      </c>
      <c r="AJ1847">
        <v>1618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 x14ac:dyDescent="0.2">
      <c r="A1848">
        <f>ROW(Source!A1246)</f>
        <v>1246</v>
      </c>
      <c r="B1848">
        <v>51657277</v>
      </c>
      <c r="C1848">
        <v>51657261</v>
      </c>
      <c r="D1848">
        <v>49672573</v>
      </c>
      <c r="E1848">
        <v>1</v>
      </c>
      <c r="F1848">
        <v>1</v>
      </c>
      <c r="G1848">
        <v>1</v>
      </c>
      <c r="H1848">
        <v>2</v>
      </c>
      <c r="I1848" t="s">
        <v>907</v>
      </c>
      <c r="J1848" t="s">
        <v>908</v>
      </c>
      <c r="K1848" t="s">
        <v>909</v>
      </c>
      <c r="L1848">
        <v>1367</v>
      </c>
      <c r="N1848">
        <v>1011</v>
      </c>
      <c r="O1848" t="s">
        <v>910</v>
      </c>
      <c r="P1848" t="s">
        <v>910</v>
      </c>
      <c r="Q1848">
        <v>1</v>
      </c>
      <c r="X1848">
        <v>0.38</v>
      </c>
      <c r="Y1848">
        <v>0</v>
      </c>
      <c r="Z1848">
        <v>115.4</v>
      </c>
      <c r="AA1848">
        <v>13.5</v>
      </c>
      <c r="AB1848">
        <v>0</v>
      </c>
      <c r="AC1848">
        <v>0</v>
      </c>
      <c r="AD1848">
        <v>1</v>
      </c>
      <c r="AE1848">
        <v>0</v>
      </c>
      <c r="AF1848" t="s">
        <v>20</v>
      </c>
      <c r="AG1848">
        <v>0.39900000000000002</v>
      </c>
      <c r="AH1848">
        <v>2</v>
      </c>
      <c r="AI1848">
        <v>51657264</v>
      </c>
      <c r="AJ1848">
        <v>1619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 x14ac:dyDescent="0.2">
      <c r="A1849">
        <f>ROW(Source!A1246)</f>
        <v>1246</v>
      </c>
      <c r="B1849">
        <v>51657278</v>
      </c>
      <c r="C1849">
        <v>51657261</v>
      </c>
      <c r="D1849">
        <v>49672703</v>
      </c>
      <c r="E1849">
        <v>1</v>
      </c>
      <c r="F1849">
        <v>1</v>
      </c>
      <c r="G1849">
        <v>1</v>
      </c>
      <c r="H1849">
        <v>2</v>
      </c>
      <c r="I1849" t="s">
        <v>944</v>
      </c>
      <c r="J1849" t="s">
        <v>945</v>
      </c>
      <c r="K1849" t="s">
        <v>946</v>
      </c>
      <c r="L1849">
        <v>1367</v>
      </c>
      <c r="N1849">
        <v>1011</v>
      </c>
      <c r="O1849" t="s">
        <v>910</v>
      </c>
      <c r="P1849" t="s">
        <v>910</v>
      </c>
      <c r="Q1849">
        <v>1</v>
      </c>
      <c r="X1849">
        <v>0.34</v>
      </c>
      <c r="Y1849">
        <v>0</v>
      </c>
      <c r="Z1849">
        <v>6.66</v>
      </c>
      <c r="AA1849">
        <v>0</v>
      </c>
      <c r="AB1849">
        <v>0</v>
      </c>
      <c r="AC1849">
        <v>0</v>
      </c>
      <c r="AD1849">
        <v>1</v>
      </c>
      <c r="AE1849">
        <v>0</v>
      </c>
      <c r="AF1849" t="s">
        <v>20</v>
      </c>
      <c r="AG1849">
        <v>0.35700000000000004</v>
      </c>
      <c r="AH1849">
        <v>2</v>
      </c>
      <c r="AI1849">
        <v>51657265</v>
      </c>
      <c r="AJ1849">
        <v>1620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 x14ac:dyDescent="0.2">
      <c r="A1850">
        <f>ROW(Source!A1246)</f>
        <v>1246</v>
      </c>
      <c r="B1850">
        <v>51657279</v>
      </c>
      <c r="C1850">
        <v>51657261</v>
      </c>
      <c r="D1850">
        <v>49673503</v>
      </c>
      <c r="E1850">
        <v>1</v>
      </c>
      <c r="F1850">
        <v>1</v>
      </c>
      <c r="G1850">
        <v>1</v>
      </c>
      <c r="H1850">
        <v>2</v>
      </c>
      <c r="I1850" t="s">
        <v>914</v>
      </c>
      <c r="J1850" t="s">
        <v>915</v>
      </c>
      <c r="K1850" t="s">
        <v>916</v>
      </c>
      <c r="L1850">
        <v>1367</v>
      </c>
      <c r="N1850">
        <v>1011</v>
      </c>
      <c r="O1850" t="s">
        <v>910</v>
      </c>
      <c r="P1850" t="s">
        <v>910</v>
      </c>
      <c r="Q1850">
        <v>1</v>
      </c>
      <c r="X1850">
        <v>0.56000000000000005</v>
      </c>
      <c r="Y1850">
        <v>0</v>
      </c>
      <c r="Z1850">
        <v>65.709999999999994</v>
      </c>
      <c r="AA1850">
        <v>11.6</v>
      </c>
      <c r="AB1850">
        <v>0</v>
      </c>
      <c r="AC1850">
        <v>0</v>
      </c>
      <c r="AD1850">
        <v>1</v>
      </c>
      <c r="AE1850">
        <v>0</v>
      </c>
      <c r="AF1850" t="s">
        <v>20</v>
      </c>
      <c r="AG1850">
        <v>0.58800000000000008</v>
      </c>
      <c r="AH1850">
        <v>2</v>
      </c>
      <c r="AI1850">
        <v>51657266</v>
      </c>
      <c r="AJ1850">
        <v>1621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 x14ac:dyDescent="0.2">
      <c r="A1851">
        <f>ROW(Source!A1246)</f>
        <v>1246</v>
      </c>
      <c r="B1851">
        <v>51657280</v>
      </c>
      <c r="C1851">
        <v>51657261</v>
      </c>
      <c r="D1851">
        <v>49673715</v>
      </c>
      <c r="E1851">
        <v>1</v>
      </c>
      <c r="F1851">
        <v>1</v>
      </c>
      <c r="G1851">
        <v>1</v>
      </c>
      <c r="H1851">
        <v>2</v>
      </c>
      <c r="I1851" t="s">
        <v>926</v>
      </c>
      <c r="J1851" t="s">
        <v>927</v>
      </c>
      <c r="K1851" t="s">
        <v>928</v>
      </c>
      <c r="L1851">
        <v>1367</v>
      </c>
      <c r="N1851">
        <v>1011</v>
      </c>
      <c r="O1851" t="s">
        <v>910</v>
      </c>
      <c r="P1851" t="s">
        <v>910</v>
      </c>
      <c r="Q1851">
        <v>1</v>
      </c>
      <c r="X1851">
        <v>1.4</v>
      </c>
      <c r="Y1851">
        <v>0</v>
      </c>
      <c r="Z1851">
        <v>8.1</v>
      </c>
      <c r="AA1851">
        <v>0</v>
      </c>
      <c r="AB1851">
        <v>0</v>
      </c>
      <c r="AC1851">
        <v>0</v>
      </c>
      <c r="AD1851">
        <v>1</v>
      </c>
      <c r="AE1851">
        <v>0</v>
      </c>
      <c r="AF1851" t="s">
        <v>20</v>
      </c>
      <c r="AG1851">
        <v>1.47</v>
      </c>
      <c r="AH1851">
        <v>2</v>
      </c>
      <c r="AI1851">
        <v>51657267</v>
      </c>
      <c r="AJ1851">
        <v>1622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 x14ac:dyDescent="0.2">
      <c r="A1852">
        <f>ROW(Source!A1246)</f>
        <v>1246</v>
      </c>
      <c r="B1852">
        <v>51657281</v>
      </c>
      <c r="C1852">
        <v>51657261</v>
      </c>
      <c r="D1852">
        <v>49521144</v>
      </c>
      <c r="E1852">
        <v>1</v>
      </c>
      <c r="F1852">
        <v>1</v>
      </c>
      <c r="G1852">
        <v>1</v>
      </c>
      <c r="H1852">
        <v>3</v>
      </c>
      <c r="I1852" t="s">
        <v>947</v>
      </c>
      <c r="J1852" t="s">
        <v>948</v>
      </c>
      <c r="K1852" t="s">
        <v>949</v>
      </c>
      <c r="L1852">
        <v>1348</v>
      </c>
      <c r="N1852">
        <v>1009</v>
      </c>
      <c r="O1852" t="s">
        <v>105</v>
      </c>
      <c r="P1852" t="s">
        <v>105</v>
      </c>
      <c r="Q1852">
        <v>1000</v>
      </c>
      <c r="X1852">
        <v>8.8999999999999995E-4</v>
      </c>
      <c r="Y1852">
        <v>26499</v>
      </c>
      <c r="Z1852">
        <v>0</v>
      </c>
      <c r="AA1852">
        <v>0</v>
      </c>
      <c r="AB1852">
        <v>0</v>
      </c>
      <c r="AC1852">
        <v>0</v>
      </c>
      <c r="AD1852">
        <v>1</v>
      </c>
      <c r="AE1852">
        <v>0</v>
      </c>
      <c r="AF1852" t="s">
        <v>3</v>
      </c>
      <c r="AG1852">
        <v>8.8999999999999995E-4</v>
      </c>
      <c r="AH1852">
        <v>2</v>
      </c>
      <c r="AI1852">
        <v>51657268</v>
      </c>
      <c r="AJ1852">
        <v>1623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 x14ac:dyDescent="0.2">
      <c r="A1853">
        <f>ROW(Source!A1246)</f>
        <v>1246</v>
      </c>
      <c r="B1853">
        <v>51657282</v>
      </c>
      <c r="C1853">
        <v>51657261</v>
      </c>
      <c r="D1853">
        <v>49524301</v>
      </c>
      <c r="E1853">
        <v>1</v>
      </c>
      <c r="F1853">
        <v>1</v>
      </c>
      <c r="G1853">
        <v>1</v>
      </c>
      <c r="H1853">
        <v>3</v>
      </c>
      <c r="I1853" t="s">
        <v>929</v>
      </c>
      <c r="J1853" t="s">
        <v>930</v>
      </c>
      <c r="K1853" t="s">
        <v>931</v>
      </c>
      <c r="L1853">
        <v>1348</v>
      </c>
      <c r="N1853">
        <v>1009</v>
      </c>
      <c r="O1853" t="s">
        <v>105</v>
      </c>
      <c r="P1853" t="s">
        <v>105</v>
      </c>
      <c r="Q1853">
        <v>1000</v>
      </c>
      <c r="X1853">
        <v>4.0999999999999999E-4</v>
      </c>
      <c r="Y1853">
        <v>10362</v>
      </c>
      <c r="Z1853">
        <v>0</v>
      </c>
      <c r="AA1853">
        <v>0</v>
      </c>
      <c r="AB1853">
        <v>0</v>
      </c>
      <c r="AC1853">
        <v>0</v>
      </c>
      <c r="AD1853">
        <v>1</v>
      </c>
      <c r="AE1853">
        <v>0</v>
      </c>
      <c r="AF1853" t="s">
        <v>3</v>
      </c>
      <c r="AG1853">
        <v>4.0999999999999999E-4</v>
      </c>
      <c r="AH1853">
        <v>2</v>
      </c>
      <c r="AI1853">
        <v>51657269</v>
      </c>
      <c r="AJ1853">
        <v>1624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 x14ac:dyDescent="0.2">
      <c r="A1854">
        <f>ROW(Source!A1246)</f>
        <v>1246</v>
      </c>
      <c r="B1854">
        <v>51657283</v>
      </c>
      <c r="C1854">
        <v>51657261</v>
      </c>
      <c r="D1854">
        <v>49525488</v>
      </c>
      <c r="E1854">
        <v>1</v>
      </c>
      <c r="F1854">
        <v>1</v>
      </c>
      <c r="G1854">
        <v>1</v>
      </c>
      <c r="H1854">
        <v>3</v>
      </c>
      <c r="I1854" t="s">
        <v>917</v>
      </c>
      <c r="J1854" t="s">
        <v>918</v>
      </c>
      <c r="K1854" t="s">
        <v>919</v>
      </c>
      <c r="L1854">
        <v>1346</v>
      </c>
      <c r="N1854">
        <v>1009</v>
      </c>
      <c r="O1854" t="s">
        <v>920</v>
      </c>
      <c r="P1854" t="s">
        <v>920</v>
      </c>
      <c r="Q1854">
        <v>1</v>
      </c>
      <c r="X1854">
        <v>15</v>
      </c>
      <c r="Y1854">
        <v>9.0399999999999991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0</v>
      </c>
      <c r="AF1854" t="s">
        <v>3</v>
      </c>
      <c r="AG1854">
        <v>15</v>
      </c>
      <c r="AH1854">
        <v>2</v>
      </c>
      <c r="AI1854">
        <v>51657270</v>
      </c>
      <c r="AJ1854">
        <v>1625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 x14ac:dyDescent="0.2">
      <c r="A1855">
        <f>ROW(Source!A1246)</f>
        <v>1246</v>
      </c>
      <c r="B1855">
        <v>51657284</v>
      </c>
      <c r="C1855">
        <v>51657261</v>
      </c>
      <c r="D1855">
        <v>49526492</v>
      </c>
      <c r="E1855">
        <v>1</v>
      </c>
      <c r="F1855">
        <v>1</v>
      </c>
      <c r="G1855">
        <v>1</v>
      </c>
      <c r="H1855">
        <v>3</v>
      </c>
      <c r="I1855" t="s">
        <v>921</v>
      </c>
      <c r="J1855" t="s">
        <v>922</v>
      </c>
      <c r="K1855" t="s">
        <v>923</v>
      </c>
      <c r="L1855">
        <v>1346</v>
      </c>
      <c r="N1855">
        <v>1009</v>
      </c>
      <c r="O1855" t="s">
        <v>920</v>
      </c>
      <c r="P1855" t="s">
        <v>920</v>
      </c>
      <c r="Q1855">
        <v>1</v>
      </c>
      <c r="X1855">
        <v>8</v>
      </c>
      <c r="Y1855">
        <v>23.09</v>
      </c>
      <c r="Z1855">
        <v>0</v>
      </c>
      <c r="AA1855">
        <v>0</v>
      </c>
      <c r="AB1855">
        <v>0</v>
      </c>
      <c r="AC1855">
        <v>0</v>
      </c>
      <c r="AD1855">
        <v>1</v>
      </c>
      <c r="AE1855">
        <v>0</v>
      </c>
      <c r="AF1855" t="s">
        <v>3</v>
      </c>
      <c r="AG1855">
        <v>8</v>
      </c>
      <c r="AH1855">
        <v>2</v>
      </c>
      <c r="AI1855">
        <v>51657271</v>
      </c>
      <c r="AJ1855">
        <v>1626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 x14ac:dyDescent="0.2">
      <c r="A1856">
        <f>ROW(Source!A1246)</f>
        <v>1246</v>
      </c>
      <c r="B1856">
        <v>51657285</v>
      </c>
      <c r="C1856">
        <v>51657261</v>
      </c>
      <c r="D1856">
        <v>49512814</v>
      </c>
      <c r="E1856">
        <v>70</v>
      </c>
      <c r="F1856">
        <v>1</v>
      </c>
      <c r="G1856">
        <v>1</v>
      </c>
      <c r="H1856">
        <v>3</v>
      </c>
      <c r="I1856" t="s">
        <v>974</v>
      </c>
      <c r="J1856" t="s">
        <v>3</v>
      </c>
      <c r="K1856" t="s">
        <v>975</v>
      </c>
      <c r="L1856">
        <v>1327</v>
      </c>
      <c r="N1856">
        <v>1005</v>
      </c>
      <c r="O1856" t="s">
        <v>52</v>
      </c>
      <c r="P1856" t="s">
        <v>52</v>
      </c>
      <c r="Q1856">
        <v>1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</v>
      </c>
      <c r="AD1856">
        <v>0</v>
      </c>
      <c r="AE1856">
        <v>0</v>
      </c>
      <c r="AF1856" t="s">
        <v>3</v>
      </c>
      <c r="AG1856">
        <v>0</v>
      </c>
      <c r="AH1856">
        <v>3</v>
      </c>
      <c r="AI1856">
        <v>-1</v>
      </c>
      <c r="AJ1856" t="s">
        <v>3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 x14ac:dyDescent="0.2">
      <c r="A1857">
        <f>ROW(Source!A1246)</f>
        <v>1246</v>
      </c>
      <c r="B1857">
        <v>51657286</v>
      </c>
      <c r="C1857">
        <v>51657261</v>
      </c>
      <c r="D1857">
        <v>49555131</v>
      </c>
      <c r="E1857">
        <v>1</v>
      </c>
      <c r="F1857">
        <v>1</v>
      </c>
      <c r="G1857">
        <v>1</v>
      </c>
      <c r="H1857">
        <v>3</v>
      </c>
      <c r="I1857" t="s">
        <v>950</v>
      </c>
      <c r="J1857" t="s">
        <v>951</v>
      </c>
      <c r="K1857" t="s">
        <v>952</v>
      </c>
      <c r="L1857">
        <v>1348</v>
      </c>
      <c r="N1857">
        <v>1009</v>
      </c>
      <c r="O1857" t="s">
        <v>105</v>
      </c>
      <c r="P1857" t="s">
        <v>105</v>
      </c>
      <c r="Q1857">
        <v>1000</v>
      </c>
      <c r="X1857">
        <v>5.0099999999999997E-3</v>
      </c>
      <c r="Y1857">
        <v>17183</v>
      </c>
      <c r="Z1857">
        <v>0</v>
      </c>
      <c r="AA1857">
        <v>0</v>
      </c>
      <c r="AB1857">
        <v>0</v>
      </c>
      <c r="AC1857">
        <v>0</v>
      </c>
      <c r="AD1857">
        <v>1</v>
      </c>
      <c r="AE1857">
        <v>0</v>
      </c>
      <c r="AF1857" t="s">
        <v>3</v>
      </c>
      <c r="AG1857">
        <v>5.0099999999999997E-3</v>
      </c>
      <c r="AH1857">
        <v>2</v>
      </c>
      <c r="AI1857">
        <v>51657272</v>
      </c>
      <c r="AJ1857">
        <v>1627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 x14ac:dyDescent="0.2">
      <c r="A1858">
        <f>ROW(Source!A1246)</f>
        <v>1246</v>
      </c>
      <c r="B1858">
        <v>51657287</v>
      </c>
      <c r="C1858">
        <v>51657261</v>
      </c>
      <c r="D1858">
        <v>49514607</v>
      </c>
      <c r="E1858">
        <v>70</v>
      </c>
      <c r="F1858">
        <v>1</v>
      </c>
      <c r="G1858">
        <v>1</v>
      </c>
      <c r="H1858">
        <v>3</v>
      </c>
      <c r="I1858" t="s">
        <v>976</v>
      </c>
      <c r="J1858" t="s">
        <v>3</v>
      </c>
      <c r="K1858" t="s">
        <v>977</v>
      </c>
      <c r="L1858">
        <v>1327</v>
      </c>
      <c r="N1858">
        <v>1005</v>
      </c>
      <c r="O1858" t="s">
        <v>52</v>
      </c>
      <c r="P1858" t="s">
        <v>52</v>
      </c>
      <c r="Q1858">
        <v>1</v>
      </c>
      <c r="X1858">
        <v>100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 t="s">
        <v>3</v>
      </c>
      <c r="AG1858">
        <v>100</v>
      </c>
      <c r="AH1858">
        <v>3</v>
      </c>
      <c r="AI1858">
        <v>-1</v>
      </c>
      <c r="AJ1858" t="s">
        <v>3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 x14ac:dyDescent="0.2">
      <c r="A1859">
        <f>ROW(Source!A1246)</f>
        <v>1246</v>
      </c>
      <c r="B1859">
        <v>51657288</v>
      </c>
      <c r="C1859">
        <v>51657261</v>
      </c>
      <c r="D1859">
        <v>49514616</v>
      </c>
      <c r="E1859">
        <v>70</v>
      </c>
      <c r="F1859">
        <v>1</v>
      </c>
      <c r="G1859">
        <v>1</v>
      </c>
      <c r="H1859">
        <v>3</v>
      </c>
      <c r="I1859" t="s">
        <v>978</v>
      </c>
      <c r="J1859" t="s">
        <v>3</v>
      </c>
      <c r="K1859" t="s">
        <v>979</v>
      </c>
      <c r="L1859">
        <v>1346</v>
      </c>
      <c r="N1859">
        <v>1009</v>
      </c>
      <c r="O1859" t="s">
        <v>920</v>
      </c>
      <c r="P1859" t="s">
        <v>920</v>
      </c>
      <c r="Q1859">
        <v>1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</v>
      </c>
      <c r="AD1859">
        <v>0</v>
      </c>
      <c r="AE1859">
        <v>0</v>
      </c>
      <c r="AF1859" t="s">
        <v>3</v>
      </c>
      <c r="AG1859">
        <v>0</v>
      </c>
      <c r="AH1859">
        <v>3</v>
      </c>
      <c r="AI1859">
        <v>-1</v>
      </c>
      <c r="AJ1859" t="s">
        <v>3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 x14ac:dyDescent="0.2">
      <c r="A1860">
        <f>ROW(Source!A1246)</f>
        <v>1246</v>
      </c>
      <c r="B1860">
        <v>51657289</v>
      </c>
      <c r="C1860">
        <v>51657261</v>
      </c>
      <c r="D1860">
        <v>49514616</v>
      </c>
      <c r="E1860">
        <v>70</v>
      </c>
      <c r="F1860">
        <v>1</v>
      </c>
      <c r="G1860">
        <v>1</v>
      </c>
      <c r="H1860">
        <v>3</v>
      </c>
      <c r="I1860" t="s">
        <v>978</v>
      </c>
      <c r="J1860" t="s">
        <v>3</v>
      </c>
      <c r="K1860" t="s">
        <v>980</v>
      </c>
      <c r="L1860">
        <v>1371</v>
      </c>
      <c r="N1860">
        <v>1013</v>
      </c>
      <c r="O1860" t="s">
        <v>17</v>
      </c>
      <c r="P1860" t="s">
        <v>17</v>
      </c>
      <c r="Q1860">
        <v>1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</v>
      </c>
      <c r="AD1860">
        <v>0</v>
      </c>
      <c r="AE1860">
        <v>0</v>
      </c>
      <c r="AF1860" t="s">
        <v>3</v>
      </c>
      <c r="AG1860">
        <v>0</v>
      </c>
      <c r="AH1860">
        <v>3</v>
      </c>
      <c r="AI1860">
        <v>-1</v>
      </c>
      <c r="AJ1860" t="s">
        <v>3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 x14ac:dyDescent="0.2">
      <c r="A1861">
        <f>ROW(Source!A1246)</f>
        <v>1246</v>
      </c>
      <c r="B1861">
        <v>51657290</v>
      </c>
      <c r="C1861">
        <v>51657261</v>
      </c>
      <c r="D1861">
        <v>49514677</v>
      </c>
      <c r="E1861">
        <v>70</v>
      </c>
      <c r="F1861">
        <v>1</v>
      </c>
      <c r="G1861">
        <v>1</v>
      </c>
      <c r="H1861">
        <v>3</v>
      </c>
      <c r="I1861" t="s">
        <v>981</v>
      </c>
      <c r="J1861" t="s">
        <v>3</v>
      </c>
      <c r="K1861" t="s">
        <v>982</v>
      </c>
      <c r="L1861">
        <v>1371</v>
      </c>
      <c r="N1861">
        <v>1013</v>
      </c>
      <c r="O1861" t="s">
        <v>17</v>
      </c>
      <c r="P1861" t="s">
        <v>17</v>
      </c>
      <c r="Q1861">
        <v>1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</v>
      </c>
      <c r="AD1861">
        <v>0</v>
      </c>
      <c r="AE1861">
        <v>0</v>
      </c>
      <c r="AF1861" t="s">
        <v>3</v>
      </c>
      <c r="AG1861">
        <v>0</v>
      </c>
      <c r="AH1861">
        <v>3</v>
      </c>
      <c r="AI1861">
        <v>-1</v>
      </c>
      <c r="AJ1861" t="s">
        <v>3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 x14ac:dyDescent="0.2">
      <c r="A1862">
        <f>ROW(Source!A1246)</f>
        <v>1246</v>
      </c>
      <c r="B1862">
        <v>51657291</v>
      </c>
      <c r="C1862">
        <v>51657261</v>
      </c>
      <c r="D1862">
        <v>49514711</v>
      </c>
      <c r="E1862">
        <v>70</v>
      </c>
      <c r="F1862">
        <v>1</v>
      </c>
      <c r="G1862">
        <v>1</v>
      </c>
      <c r="H1862">
        <v>3</v>
      </c>
      <c r="I1862" t="s">
        <v>983</v>
      </c>
      <c r="J1862" t="s">
        <v>3</v>
      </c>
      <c r="K1862" t="s">
        <v>984</v>
      </c>
      <c r="L1862">
        <v>1371</v>
      </c>
      <c r="N1862">
        <v>1013</v>
      </c>
      <c r="O1862" t="s">
        <v>17</v>
      </c>
      <c r="P1862" t="s">
        <v>17</v>
      </c>
      <c r="Q1862">
        <v>1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</v>
      </c>
      <c r="AD1862">
        <v>0</v>
      </c>
      <c r="AE1862">
        <v>0</v>
      </c>
      <c r="AF1862" t="s">
        <v>3</v>
      </c>
      <c r="AG1862">
        <v>0</v>
      </c>
      <c r="AH1862">
        <v>3</v>
      </c>
      <c r="AI1862">
        <v>-1</v>
      </c>
      <c r="AJ1862" t="s">
        <v>3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 x14ac:dyDescent="0.2">
      <c r="A1863">
        <f>ROW(Source!A1249)</f>
        <v>1249</v>
      </c>
      <c r="B1863">
        <v>51657308</v>
      </c>
      <c r="C1863">
        <v>51657294</v>
      </c>
      <c r="D1863">
        <v>49510719</v>
      </c>
      <c r="E1863">
        <v>70</v>
      </c>
      <c r="F1863">
        <v>1</v>
      </c>
      <c r="G1863">
        <v>1</v>
      </c>
      <c r="H1863">
        <v>1</v>
      </c>
      <c r="I1863" t="s">
        <v>942</v>
      </c>
      <c r="J1863" t="s">
        <v>3</v>
      </c>
      <c r="K1863" t="s">
        <v>943</v>
      </c>
      <c r="L1863">
        <v>1191</v>
      </c>
      <c r="N1863">
        <v>1013</v>
      </c>
      <c r="O1863" t="s">
        <v>904</v>
      </c>
      <c r="P1863" t="s">
        <v>904</v>
      </c>
      <c r="Q1863">
        <v>1</v>
      </c>
      <c r="X1863">
        <v>141</v>
      </c>
      <c r="Y1863">
        <v>0</v>
      </c>
      <c r="Z1863">
        <v>0</v>
      </c>
      <c r="AA1863">
        <v>0</v>
      </c>
      <c r="AB1863">
        <v>8.74</v>
      </c>
      <c r="AC1863">
        <v>0</v>
      </c>
      <c r="AD1863">
        <v>1</v>
      </c>
      <c r="AE1863">
        <v>1</v>
      </c>
      <c r="AF1863" t="s">
        <v>20</v>
      </c>
      <c r="AG1863">
        <v>148.05000000000001</v>
      </c>
      <c r="AH1863">
        <v>2</v>
      </c>
      <c r="AI1863">
        <v>51657295</v>
      </c>
      <c r="AJ1863">
        <v>1630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 x14ac:dyDescent="0.2">
      <c r="A1864">
        <f>ROW(Source!A1249)</f>
        <v>1249</v>
      </c>
      <c r="B1864">
        <v>51657309</v>
      </c>
      <c r="C1864">
        <v>51657294</v>
      </c>
      <c r="D1864">
        <v>49510905</v>
      </c>
      <c r="E1864">
        <v>70</v>
      </c>
      <c r="F1864">
        <v>1</v>
      </c>
      <c r="G1864">
        <v>1</v>
      </c>
      <c r="H1864">
        <v>1</v>
      </c>
      <c r="I1864" t="s">
        <v>905</v>
      </c>
      <c r="J1864" t="s">
        <v>3</v>
      </c>
      <c r="K1864" t="s">
        <v>906</v>
      </c>
      <c r="L1864">
        <v>1191</v>
      </c>
      <c r="N1864">
        <v>1013</v>
      </c>
      <c r="O1864" t="s">
        <v>904</v>
      </c>
      <c r="P1864" t="s">
        <v>904</v>
      </c>
      <c r="Q1864">
        <v>1</v>
      </c>
      <c r="X1864">
        <v>0.94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1</v>
      </c>
      <c r="AE1864">
        <v>2</v>
      </c>
      <c r="AF1864" t="s">
        <v>20</v>
      </c>
      <c r="AG1864">
        <v>0.98699999999999999</v>
      </c>
      <c r="AH1864">
        <v>2</v>
      </c>
      <c r="AI1864">
        <v>51657296</v>
      </c>
      <c r="AJ1864">
        <v>1631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 x14ac:dyDescent="0.2">
      <c r="A1865">
        <f>ROW(Source!A1249)</f>
        <v>1249</v>
      </c>
      <c r="B1865">
        <v>51657310</v>
      </c>
      <c r="C1865">
        <v>51657294</v>
      </c>
      <c r="D1865">
        <v>49672573</v>
      </c>
      <c r="E1865">
        <v>1</v>
      </c>
      <c r="F1865">
        <v>1</v>
      </c>
      <c r="G1865">
        <v>1</v>
      </c>
      <c r="H1865">
        <v>2</v>
      </c>
      <c r="I1865" t="s">
        <v>907</v>
      </c>
      <c r="J1865" t="s">
        <v>908</v>
      </c>
      <c r="K1865" t="s">
        <v>909</v>
      </c>
      <c r="L1865">
        <v>1367</v>
      </c>
      <c r="N1865">
        <v>1011</v>
      </c>
      <c r="O1865" t="s">
        <v>910</v>
      </c>
      <c r="P1865" t="s">
        <v>910</v>
      </c>
      <c r="Q1865">
        <v>1</v>
      </c>
      <c r="X1865">
        <v>0.38</v>
      </c>
      <c r="Y1865">
        <v>0</v>
      </c>
      <c r="Z1865">
        <v>115.4</v>
      </c>
      <c r="AA1865">
        <v>13.5</v>
      </c>
      <c r="AB1865">
        <v>0</v>
      </c>
      <c r="AC1865">
        <v>0</v>
      </c>
      <c r="AD1865">
        <v>1</v>
      </c>
      <c r="AE1865">
        <v>0</v>
      </c>
      <c r="AF1865" t="s">
        <v>20</v>
      </c>
      <c r="AG1865">
        <v>0.39900000000000002</v>
      </c>
      <c r="AH1865">
        <v>2</v>
      </c>
      <c r="AI1865">
        <v>51657297</v>
      </c>
      <c r="AJ1865">
        <v>1632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 x14ac:dyDescent="0.2">
      <c r="A1866">
        <f>ROW(Source!A1249)</f>
        <v>1249</v>
      </c>
      <c r="B1866">
        <v>51657311</v>
      </c>
      <c r="C1866">
        <v>51657294</v>
      </c>
      <c r="D1866">
        <v>49672703</v>
      </c>
      <c r="E1866">
        <v>1</v>
      </c>
      <c r="F1866">
        <v>1</v>
      </c>
      <c r="G1866">
        <v>1</v>
      </c>
      <c r="H1866">
        <v>2</v>
      </c>
      <c r="I1866" t="s">
        <v>944</v>
      </c>
      <c r="J1866" t="s">
        <v>945</v>
      </c>
      <c r="K1866" t="s">
        <v>946</v>
      </c>
      <c r="L1866">
        <v>1367</v>
      </c>
      <c r="N1866">
        <v>1011</v>
      </c>
      <c r="O1866" t="s">
        <v>910</v>
      </c>
      <c r="P1866" t="s">
        <v>910</v>
      </c>
      <c r="Q1866">
        <v>1</v>
      </c>
      <c r="X1866">
        <v>0.34</v>
      </c>
      <c r="Y1866">
        <v>0</v>
      </c>
      <c r="Z1866">
        <v>6.66</v>
      </c>
      <c r="AA1866">
        <v>0</v>
      </c>
      <c r="AB1866">
        <v>0</v>
      </c>
      <c r="AC1866">
        <v>0</v>
      </c>
      <c r="AD1866">
        <v>1</v>
      </c>
      <c r="AE1866">
        <v>0</v>
      </c>
      <c r="AF1866" t="s">
        <v>20</v>
      </c>
      <c r="AG1866">
        <v>0.35700000000000004</v>
      </c>
      <c r="AH1866">
        <v>2</v>
      </c>
      <c r="AI1866">
        <v>51657298</v>
      </c>
      <c r="AJ1866">
        <v>1633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 x14ac:dyDescent="0.2">
      <c r="A1867">
        <f>ROW(Source!A1249)</f>
        <v>1249</v>
      </c>
      <c r="B1867">
        <v>51657312</v>
      </c>
      <c r="C1867">
        <v>51657294</v>
      </c>
      <c r="D1867">
        <v>49673503</v>
      </c>
      <c r="E1867">
        <v>1</v>
      </c>
      <c r="F1867">
        <v>1</v>
      </c>
      <c r="G1867">
        <v>1</v>
      </c>
      <c r="H1867">
        <v>2</v>
      </c>
      <c r="I1867" t="s">
        <v>914</v>
      </c>
      <c r="J1867" t="s">
        <v>915</v>
      </c>
      <c r="K1867" t="s">
        <v>916</v>
      </c>
      <c r="L1867">
        <v>1367</v>
      </c>
      <c r="N1867">
        <v>1011</v>
      </c>
      <c r="O1867" t="s">
        <v>910</v>
      </c>
      <c r="P1867" t="s">
        <v>910</v>
      </c>
      <c r="Q1867">
        <v>1</v>
      </c>
      <c r="X1867">
        <v>0.56000000000000005</v>
      </c>
      <c r="Y1867">
        <v>0</v>
      </c>
      <c r="Z1867">
        <v>65.709999999999994</v>
      </c>
      <c r="AA1867">
        <v>11.6</v>
      </c>
      <c r="AB1867">
        <v>0</v>
      </c>
      <c r="AC1867">
        <v>0</v>
      </c>
      <c r="AD1867">
        <v>1</v>
      </c>
      <c r="AE1867">
        <v>0</v>
      </c>
      <c r="AF1867" t="s">
        <v>20</v>
      </c>
      <c r="AG1867">
        <v>0.58800000000000008</v>
      </c>
      <c r="AH1867">
        <v>2</v>
      </c>
      <c r="AI1867">
        <v>51657299</v>
      </c>
      <c r="AJ1867">
        <v>1634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 x14ac:dyDescent="0.2">
      <c r="A1868">
        <f>ROW(Source!A1249)</f>
        <v>1249</v>
      </c>
      <c r="B1868">
        <v>51657313</v>
      </c>
      <c r="C1868">
        <v>51657294</v>
      </c>
      <c r="D1868">
        <v>49673715</v>
      </c>
      <c r="E1868">
        <v>1</v>
      </c>
      <c r="F1868">
        <v>1</v>
      </c>
      <c r="G1868">
        <v>1</v>
      </c>
      <c r="H1868">
        <v>2</v>
      </c>
      <c r="I1868" t="s">
        <v>926</v>
      </c>
      <c r="J1868" t="s">
        <v>927</v>
      </c>
      <c r="K1868" t="s">
        <v>928</v>
      </c>
      <c r="L1868">
        <v>1367</v>
      </c>
      <c r="N1868">
        <v>1011</v>
      </c>
      <c r="O1868" t="s">
        <v>910</v>
      </c>
      <c r="P1868" t="s">
        <v>910</v>
      </c>
      <c r="Q1868">
        <v>1</v>
      </c>
      <c r="X1868">
        <v>1.4</v>
      </c>
      <c r="Y1868">
        <v>0</v>
      </c>
      <c r="Z1868">
        <v>8.1</v>
      </c>
      <c r="AA1868">
        <v>0</v>
      </c>
      <c r="AB1868">
        <v>0</v>
      </c>
      <c r="AC1868">
        <v>0</v>
      </c>
      <c r="AD1868">
        <v>1</v>
      </c>
      <c r="AE1868">
        <v>0</v>
      </c>
      <c r="AF1868" t="s">
        <v>20</v>
      </c>
      <c r="AG1868">
        <v>1.47</v>
      </c>
      <c r="AH1868">
        <v>2</v>
      </c>
      <c r="AI1868">
        <v>51657300</v>
      </c>
      <c r="AJ1868">
        <v>1635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 x14ac:dyDescent="0.2">
      <c r="A1869">
        <f>ROW(Source!A1249)</f>
        <v>1249</v>
      </c>
      <c r="B1869">
        <v>51657314</v>
      </c>
      <c r="C1869">
        <v>51657294</v>
      </c>
      <c r="D1869">
        <v>49521144</v>
      </c>
      <c r="E1869">
        <v>1</v>
      </c>
      <c r="F1869">
        <v>1</v>
      </c>
      <c r="G1869">
        <v>1</v>
      </c>
      <c r="H1869">
        <v>3</v>
      </c>
      <c r="I1869" t="s">
        <v>947</v>
      </c>
      <c r="J1869" t="s">
        <v>948</v>
      </c>
      <c r="K1869" t="s">
        <v>949</v>
      </c>
      <c r="L1869">
        <v>1348</v>
      </c>
      <c r="N1869">
        <v>1009</v>
      </c>
      <c r="O1869" t="s">
        <v>105</v>
      </c>
      <c r="P1869" t="s">
        <v>105</v>
      </c>
      <c r="Q1869">
        <v>1000</v>
      </c>
      <c r="X1869">
        <v>8.8999999999999995E-4</v>
      </c>
      <c r="Y1869">
        <v>26499</v>
      </c>
      <c r="Z1869">
        <v>0</v>
      </c>
      <c r="AA1869">
        <v>0</v>
      </c>
      <c r="AB1869">
        <v>0</v>
      </c>
      <c r="AC1869">
        <v>0</v>
      </c>
      <c r="AD1869">
        <v>1</v>
      </c>
      <c r="AE1869">
        <v>0</v>
      </c>
      <c r="AF1869" t="s">
        <v>3</v>
      </c>
      <c r="AG1869">
        <v>8.8999999999999995E-4</v>
      </c>
      <c r="AH1869">
        <v>2</v>
      </c>
      <c r="AI1869">
        <v>51657301</v>
      </c>
      <c r="AJ1869">
        <v>1636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 x14ac:dyDescent="0.2">
      <c r="A1870">
        <f>ROW(Source!A1249)</f>
        <v>1249</v>
      </c>
      <c r="B1870">
        <v>51657315</v>
      </c>
      <c r="C1870">
        <v>51657294</v>
      </c>
      <c r="D1870">
        <v>49524301</v>
      </c>
      <c r="E1870">
        <v>1</v>
      </c>
      <c r="F1870">
        <v>1</v>
      </c>
      <c r="G1870">
        <v>1</v>
      </c>
      <c r="H1870">
        <v>3</v>
      </c>
      <c r="I1870" t="s">
        <v>929</v>
      </c>
      <c r="J1870" t="s">
        <v>930</v>
      </c>
      <c r="K1870" t="s">
        <v>931</v>
      </c>
      <c r="L1870">
        <v>1348</v>
      </c>
      <c r="N1870">
        <v>1009</v>
      </c>
      <c r="O1870" t="s">
        <v>105</v>
      </c>
      <c r="P1870" t="s">
        <v>105</v>
      </c>
      <c r="Q1870">
        <v>1000</v>
      </c>
      <c r="X1870">
        <v>4.0999999999999999E-4</v>
      </c>
      <c r="Y1870">
        <v>10362</v>
      </c>
      <c r="Z1870">
        <v>0</v>
      </c>
      <c r="AA1870">
        <v>0</v>
      </c>
      <c r="AB1870">
        <v>0</v>
      </c>
      <c r="AC1870">
        <v>0</v>
      </c>
      <c r="AD1870">
        <v>1</v>
      </c>
      <c r="AE1870">
        <v>0</v>
      </c>
      <c r="AF1870" t="s">
        <v>3</v>
      </c>
      <c r="AG1870">
        <v>4.0999999999999999E-4</v>
      </c>
      <c r="AH1870">
        <v>2</v>
      </c>
      <c r="AI1870">
        <v>51657302</v>
      </c>
      <c r="AJ1870">
        <v>1637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 x14ac:dyDescent="0.2">
      <c r="A1871">
        <f>ROW(Source!A1249)</f>
        <v>1249</v>
      </c>
      <c r="B1871">
        <v>51657316</v>
      </c>
      <c r="C1871">
        <v>51657294</v>
      </c>
      <c r="D1871">
        <v>49525488</v>
      </c>
      <c r="E1871">
        <v>1</v>
      </c>
      <c r="F1871">
        <v>1</v>
      </c>
      <c r="G1871">
        <v>1</v>
      </c>
      <c r="H1871">
        <v>3</v>
      </c>
      <c r="I1871" t="s">
        <v>917</v>
      </c>
      <c r="J1871" t="s">
        <v>918</v>
      </c>
      <c r="K1871" t="s">
        <v>919</v>
      </c>
      <c r="L1871">
        <v>1346</v>
      </c>
      <c r="N1871">
        <v>1009</v>
      </c>
      <c r="O1871" t="s">
        <v>920</v>
      </c>
      <c r="P1871" t="s">
        <v>920</v>
      </c>
      <c r="Q1871">
        <v>1</v>
      </c>
      <c r="X1871">
        <v>15</v>
      </c>
      <c r="Y1871">
        <v>9.0399999999999991</v>
      </c>
      <c r="Z1871">
        <v>0</v>
      </c>
      <c r="AA1871">
        <v>0</v>
      </c>
      <c r="AB1871">
        <v>0</v>
      </c>
      <c r="AC1871">
        <v>0</v>
      </c>
      <c r="AD1871">
        <v>1</v>
      </c>
      <c r="AE1871">
        <v>0</v>
      </c>
      <c r="AF1871" t="s">
        <v>3</v>
      </c>
      <c r="AG1871">
        <v>15</v>
      </c>
      <c r="AH1871">
        <v>2</v>
      </c>
      <c r="AI1871">
        <v>51657303</v>
      </c>
      <c r="AJ1871">
        <v>1638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 x14ac:dyDescent="0.2">
      <c r="A1872">
        <f>ROW(Source!A1249)</f>
        <v>1249</v>
      </c>
      <c r="B1872">
        <v>51657317</v>
      </c>
      <c r="C1872">
        <v>51657294</v>
      </c>
      <c r="D1872">
        <v>49526492</v>
      </c>
      <c r="E1872">
        <v>1</v>
      </c>
      <c r="F1872">
        <v>1</v>
      </c>
      <c r="G1872">
        <v>1</v>
      </c>
      <c r="H1872">
        <v>3</v>
      </c>
      <c r="I1872" t="s">
        <v>921</v>
      </c>
      <c r="J1872" t="s">
        <v>922</v>
      </c>
      <c r="K1872" t="s">
        <v>923</v>
      </c>
      <c r="L1872">
        <v>1346</v>
      </c>
      <c r="N1872">
        <v>1009</v>
      </c>
      <c r="O1872" t="s">
        <v>920</v>
      </c>
      <c r="P1872" t="s">
        <v>920</v>
      </c>
      <c r="Q1872">
        <v>1</v>
      </c>
      <c r="X1872">
        <v>8</v>
      </c>
      <c r="Y1872">
        <v>23.09</v>
      </c>
      <c r="Z1872">
        <v>0</v>
      </c>
      <c r="AA1872">
        <v>0</v>
      </c>
      <c r="AB1872">
        <v>0</v>
      </c>
      <c r="AC1872">
        <v>0</v>
      </c>
      <c r="AD1872">
        <v>1</v>
      </c>
      <c r="AE1872">
        <v>0</v>
      </c>
      <c r="AF1872" t="s">
        <v>3</v>
      </c>
      <c r="AG1872">
        <v>8</v>
      </c>
      <c r="AH1872">
        <v>2</v>
      </c>
      <c r="AI1872">
        <v>51657304</v>
      </c>
      <c r="AJ1872">
        <v>1639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 x14ac:dyDescent="0.2">
      <c r="A1873">
        <f>ROW(Source!A1249)</f>
        <v>1249</v>
      </c>
      <c r="B1873">
        <v>51657318</v>
      </c>
      <c r="C1873">
        <v>51657294</v>
      </c>
      <c r="D1873">
        <v>49512814</v>
      </c>
      <c r="E1873">
        <v>70</v>
      </c>
      <c r="F1873">
        <v>1</v>
      </c>
      <c r="G1873">
        <v>1</v>
      </c>
      <c r="H1873">
        <v>3</v>
      </c>
      <c r="I1873" t="s">
        <v>974</v>
      </c>
      <c r="J1873" t="s">
        <v>3</v>
      </c>
      <c r="K1873" t="s">
        <v>975</v>
      </c>
      <c r="L1873">
        <v>1327</v>
      </c>
      <c r="N1873">
        <v>1005</v>
      </c>
      <c r="O1873" t="s">
        <v>52</v>
      </c>
      <c r="P1873" t="s">
        <v>52</v>
      </c>
      <c r="Q1873">
        <v>1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</v>
      </c>
      <c r="AD1873">
        <v>0</v>
      </c>
      <c r="AE1873">
        <v>0</v>
      </c>
      <c r="AF1873" t="s">
        <v>3</v>
      </c>
      <c r="AG1873">
        <v>0</v>
      </c>
      <c r="AH1873">
        <v>3</v>
      </c>
      <c r="AI1873">
        <v>-1</v>
      </c>
      <c r="AJ1873" t="s">
        <v>3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 x14ac:dyDescent="0.2">
      <c r="A1874">
        <f>ROW(Source!A1249)</f>
        <v>1249</v>
      </c>
      <c r="B1874">
        <v>51657319</v>
      </c>
      <c r="C1874">
        <v>51657294</v>
      </c>
      <c r="D1874">
        <v>49555131</v>
      </c>
      <c r="E1874">
        <v>1</v>
      </c>
      <c r="F1874">
        <v>1</v>
      </c>
      <c r="G1874">
        <v>1</v>
      </c>
      <c r="H1874">
        <v>3</v>
      </c>
      <c r="I1874" t="s">
        <v>950</v>
      </c>
      <c r="J1874" t="s">
        <v>951</v>
      </c>
      <c r="K1874" t="s">
        <v>952</v>
      </c>
      <c r="L1874">
        <v>1348</v>
      </c>
      <c r="N1874">
        <v>1009</v>
      </c>
      <c r="O1874" t="s">
        <v>105</v>
      </c>
      <c r="P1874" t="s">
        <v>105</v>
      </c>
      <c r="Q1874">
        <v>1000</v>
      </c>
      <c r="X1874">
        <v>5.0099999999999997E-3</v>
      </c>
      <c r="Y1874">
        <v>17183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0</v>
      </c>
      <c r="AF1874" t="s">
        <v>3</v>
      </c>
      <c r="AG1874">
        <v>5.0099999999999997E-3</v>
      </c>
      <c r="AH1874">
        <v>2</v>
      </c>
      <c r="AI1874">
        <v>51657305</v>
      </c>
      <c r="AJ1874">
        <v>1640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 x14ac:dyDescent="0.2">
      <c r="A1875">
        <f>ROW(Source!A1249)</f>
        <v>1249</v>
      </c>
      <c r="B1875">
        <v>51657320</v>
      </c>
      <c r="C1875">
        <v>51657294</v>
      </c>
      <c r="D1875">
        <v>49514607</v>
      </c>
      <c r="E1875">
        <v>70</v>
      </c>
      <c r="F1875">
        <v>1</v>
      </c>
      <c r="G1875">
        <v>1</v>
      </c>
      <c r="H1875">
        <v>3</v>
      </c>
      <c r="I1875" t="s">
        <v>976</v>
      </c>
      <c r="J1875" t="s">
        <v>3</v>
      </c>
      <c r="K1875" t="s">
        <v>977</v>
      </c>
      <c r="L1875">
        <v>1327</v>
      </c>
      <c r="N1875">
        <v>1005</v>
      </c>
      <c r="O1875" t="s">
        <v>52</v>
      </c>
      <c r="P1875" t="s">
        <v>52</v>
      </c>
      <c r="Q1875">
        <v>1</v>
      </c>
      <c r="X1875">
        <v>100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 t="s">
        <v>3</v>
      </c>
      <c r="AG1875">
        <v>100</v>
      </c>
      <c r="AH1875">
        <v>3</v>
      </c>
      <c r="AI1875">
        <v>-1</v>
      </c>
      <c r="AJ1875" t="s">
        <v>3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 x14ac:dyDescent="0.2">
      <c r="A1876">
        <f>ROW(Source!A1249)</f>
        <v>1249</v>
      </c>
      <c r="B1876">
        <v>51657321</v>
      </c>
      <c r="C1876">
        <v>51657294</v>
      </c>
      <c r="D1876">
        <v>49514616</v>
      </c>
      <c r="E1876">
        <v>70</v>
      </c>
      <c r="F1876">
        <v>1</v>
      </c>
      <c r="G1876">
        <v>1</v>
      </c>
      <c r="H1876">
        <v>3</v>
      </c>
      <c r="I1876" t="s">
        <v>978</v>
      </c>
      <c r="J1876" t="s">
        <v>3</v>
      </c>
      <c r="K1876" t="s">
        <v>979</v>
      </c>
      <c r="L1876">
        <v>1346</v>
      </c>
      <c r="N1876">
        <v>1009</v>
      </c>
      <c r="O1876" t="s">
        <v>920</v>
      </c>
      <c r="P1876" t="s">
        <v>920</v>
      </c>
      <c r="Q1876">
        <v>1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</v>
      </c>
      <c r="AD1876">
        <v>0</v>
      </c>
      <c r="AE1876">
        <v>0</v>
      </c>
      <c r="AF1876" t="s">
        <v>3</v>
      </c>
      <c r="AG1876">
        <v>0</v>
      </c>
      <c r="AH1876">
        <v>3</v>
      </c>
      <c r="AI1876">
        <v>-1</v>
      </c>
      <c r="AJ1876" t="s">
        <v>3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 x14ac:dyDescent="0.2">
      <c r="A1877">
        <f>ROW(Source!A1249)</f>
        <v>1249</v>
      </c>
      <c r="B1877">
        <v>51657322</v>
      </c>
      <c r="C1877">
        <v>51657294</v>
      </c>
      <c r="D1877">
        <v>49514616</v>
      </c>
      <c r="E1877">
        <v>70</v>
      </c>
      <c r="F1877">
        <v>1</v>
      </c>
      <c r="G1877">
        <v>1</v>
      </c>
      <c r="H1877">
        <v>3</v>
      </c>
      <c r="I1877" t="s">
        <v>978</v>
      </c>
      <c r="J1877" t="s">
        <v>3</v>
      </c>
      <c r="K1877" t="s">
        <v>980</v>
      </c>
      <c r="L1877">
        <v>1371</v>
      </c>
      <c r="N1877">
        <v>1013</v>
      </c>
      <c r="O1877" t="s">
        <v>17</v>
      </c>
      <c r="P1877" t="s">
        <v>17</v>
      </c>
      <c r="Q1877">
        <v>1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</v>
      </c>
      <c r="AD1877">
        <v>0</v>
      </c>
      <c r="AE1877">
        <v>0</v>
      </c>
      <c r="AF1877" t="s">
        <v>3</v>
      </c>
      <c r="AG1877">
        <v>0</v>
      </c>
      <c r="AH1877">
        <v>3</v>
      </c>
      <c r="AI1877">
        <v>-1</v>
      </c>
      <c r="AJ1877" t="s">
        <v>3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 x14ac:dyDescent="0.2">
      <c r="A1878">
        <f>ROW(Source!A1249)</f>
        <v>1249</v>
      </c>
      <c r="B1878">
        <v>51657323</v>
      </c>
      <c r="C1878">
        <v>51657294</v>
      </c>
      <c r="D1878">
        <v>49514677</v>
      </c>
      <c r="E1878">
        <v>70</v>
      </c>
      <c r="F1878">
        <v>1</v>
      </c>
      <c r="G1878">
        <v>1</v>
      </c>
      <c r="H1878">
        <v>3</v>
      </c>
      <c r="I1878" t="s">
        <v>981</v>
      </c>
      <c r="J1878" t="s">
        <v>3</v>
      </c>
      <c r="K1878" t="s">
        <v>982</v>
      </c>
      <c r="L1878">
        <v>1371</v>
      </c>
      <c r="N1878">
        <v>1013</v>
      </c>
      <c r="O1878" t="s">
        <v>17</v>
      </c>
      <c r="P1878" t="s">
        <v>17</v>
      </c>
      <c r="Q1878">
        <v>1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</v>
      </c>
      <c r="AD1878">
        <v>0</v>
      </c>
      <c r="AE1878">
        <v>0</v>
      </c>
      <c r="AF1878" t="s">
        <v>3</v>
      </c>
      <c r="AG1878">
        <v>0</v>
      </c>
      <c r="AH1878">
        <v>3</v>
      </c>
      <c r="AI1878">
        <v>-1</v>
      </c>
      <c r="AJ1878" t="s">
        <v>3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 x14ac:dyDescent="0.2">
      <c r="A1879">
        <f>ROW(Source!A1252)</f>
        <v>1252</v>
      </c>
      <c r="B1879">
        <v>51657334</v>
      </c>
      <c r="C1879">
        <v>51657326</v>
      </c>
      <c r="D1879">
        <v>49510767</v>
      </c>
      <c r="E1879">
        <v>70</v>
      </c>
      <c r="F1879">
        <v>1</v>
      </c>
      <c r="G1879">
        <v>1</v>
      </c>
      <c r="H1879">
        <v>1</v>
      </c>
      <c r="I1879" t="s">
        <v>953</v>
      </c>
      <c r="J1879" t="s">
        <v>3</v>
      </c>
      <c r="K1879" t="s">
        <v>954</v>
      </c>
      <c r="L1879">
        <v>1191</v>
      </c>
      <c r="N1879">
        <v>1013</v>
      </c>
      <c r="O1879" t="s">
        <v>904</v>
      </c>
      <c r="P1879" t="s">
        <v>904</v>
      </c>
      <c r="Q1879">
        <v>1</v>
      </c>
      <c r="X1879">
        <v>5</v>
      </c>
      <c r="Y1879">
        <v>0</v>
      </c>
      <c r="Z1879">
        <v>0</v>
      </c>
      <c r="AA1879">
        <v>0</v>
      </c>
      <c r="AB1879">
        <v>9.92</v>
      </c>
      <c r="AC1879">
        <v>0</v>
      </c>
      <c r="AD1879">
        <v>1</v>
      </c>
      <c r="AE1879">
        <v>1</v>
      </c>
      <c r="AF1879" t="s">
        <v>3</v>
      </c>
      <c r="AG1879">
        <v>5</v>
      </c>
      <c r="AH1879">
        <v>2</v>
      </c>
      <c r="AI1879">
        <v>51657327</v>
      </c>
      <c r="AJ1879">
        <v>1643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 x14ac:dyDescent="0.2">
      <c r="A1880">
        <f>ROW(Source!A1252)</f>
        <v>1252</v>
      </c>
      <c r="B1880">
        <v>51657335</v>
      </c>
      <c r="C1880">
        <v>51657326</v>
      </c>
      <c r="D1880">
        <v>49510905</v>
      </c>
      <c r="E1880">
        <v>70</v>
      </c>
      <c r="F1880">
        <v>1</v>
      </c>
      <c r="G1880">
        <v>1</v>
      </c>
      <c r="H1880">
        <v>1</v>
      </c>
      <c r="I1880" t="s">
        <v>905</v>
      </c>
      <c r="J1880" t="s">
        <v>3</v>
      </c>
      <c r="K1880" t="s">
        <v>906</v>
      </c>
      <c r="L1880">
        <v>1191</v>
      </c>
      <c r="N1880">
        <v>1013</v>
      </c>
      <c r="O1880" t="s">
        <v>904</v>
      </c>
      <c r="P1880" t="s">
        <v>904</v>
      </c>
      <c r="Q1880">
        <v>1</v>
      </c>
      <c r="X1880">
        <v>0.43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</v>
      </c>
      <c r="AE1880">
        <v>2</v>
      </c>
      <c r="AF1880" t="s">
        <v>3</v>
      </c>
      <c r="AG1880">
        <v>0.43</v>
      </c>
      <c r="AH1880">
        <v>2</v>
      </c>
      <c r="AI1880">
        <v>51657328</v>
      </c>
      <c r="AJ1880">
        <v>1644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 x14ac:dyDescent="0.2">
      <c r="A1881">
        <f>ROW(Source!A1252)</f>
        <v>1252</v>
      </c>
      <c r="B1881">
        <v>51657336</v>
      </c>
      <c r="C1881">
        <v>51657326</v>
      </c>
      <c r="D1881">
        <v>49673503</v>
      </c>
      <c r="E1881">
        <v>1</v>
      </c>
      <c r="F1881">
        <v>1</v>
      </c>
      <c r="G1881">
        <v>1</v>
      </c>
      <c r="H1881">
        <v>2</v>
      </c>
      <c r="I1881" t="s">
        <v>914</v>
      </c>
      <c r="J1881" t="s">
        <v>915</v>
      </c>
      <c r="K1881" t="s">
        <v>916</v>
      </c>
      <c r="L1881">
        <v>1367</v>
      </c>
      <c r="N1881">
        <v>1011</v>
      </c>
      <c r="O1881" t="s">
        <v>910</v>
      </c>
      <c r="P1881" t="s">
        <v>910</v>
      </c>
      <c r="Q1881">
        <v>1</v>
      </c>
      <c r="X1881">
        <v>0.43</v>
      </c>
      <c r="Y1881">
        <v>0</v>
      </c>
      <c r="Z1881">
        <v>65.709999999999994</v>
      </c>
      <c r="AA1881">
        <v>11.6</v>
      </c>
      <c r="AB1881">
        <v>0</v>
      </c>
      <c r="AC1881">
        <v>0</v>
      </c>
      <c r="AD1881">
        <v>1</v>
      </c>
      <c r="AE1881">
        <v>0</v>
      </c>
      <c r="AF1881" t="s">
        <v>3</v>
      </c>
      <c r="AG1881">
        <v>0.43</v>
      </c>
      <c r="AH1881">
        <v>2</v>
      </c>
      <c r="AI1881">
        <v>51657329</v>
      </c>
      <c r="AJ1881">
        <v>1645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 x14ac:dyDescent="0.2">
      <c r="A1882">
        <f>ROW(Source!A1252)</f>
        <v>1252</v>
      </c>
      <c r="B1882">
        <v>51657337</v>
      </c>
      <c r="C1882">
        <v>51657326</v>
      </c>
      <c r="D1882">
        <v>49523581</v>
      </c>
      <c r="E1882">
        <v>1</v>
      </c>
      <c r="F1882">
        <v>1</v>
      </c>
      <c r="G1882">
        <v>1</v>
      </c>
      <c r="H1882">
        <v>3</v>
      </c>
      <c r="I1882" t="s">
        <v>955</v>
      </c>
      <c r="J1882" t="s">
        <v>956</v>
      </c>
      <c r="K1882" t="s">
        <v>957</v>
      </c>
      <c r="L1882">
        <v>1301</v>
      </c>
      <c r="N1882">
        <v>1003</v>
      </c>
      <c r="O1882" t="s">
        <v>958</v>
      </c>
      <c r="P1882" t="s">
        <v>958</v>
      </c>
      <c r="Q1882">
        <v>1</v>
      </c>
      <c r="X1882">
        <v>20</v>
      </c>
      <c r="Y1882">
        <v>3</v>
      </c>
      <c r="Z1882">
        <v>0</v>
      </c>
      <c r="AA1882">
        <v>0</v>
      </c>
      <c r="AB1882">
        <v>0</v>
      </c>
      <c r="AC1882">
        <v>0</v>
      </c>
      <c r="AD1882">
        <v>1</v>
      </c>
      <c r="AE1882">
        <v>0</v>
      </c>
      <c r="AF1882" t="s">
        <v>3</v>
      </c>
      <c r="AG1882">
        <v>20</v>
      </c>
      <c r="AH1882">
        <v>2</v>
      </c>
      <c r="AI1882">
        <v>51657331</v>
      </c>
      <c r="AJ1882">
        <v>1647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 x14ac:dyDescent="0.2">
      <c r="A1883">
        <f>ROW(Source!A1252)</f>
        <v>1252</v>
      </c>
      <c r="B1883">
        <v>51657338</v>
      </c>
      <c r="C1883">
        <v>51657326</v>
      </c>
      <c r="D1883">
        <v>49513635</v>
      </c>
      <c r="E1883">
        <v>70</v>
      </c>
      <c r="F1883">
        <v>1</v>
      </c>
      <c r="G1883">
        <v>1</v>
      </c>
      <c r="H1883">
        <v>3</v>
      </c>
      <c r="I1883" t="s">
        <v>985</v>
      </c>
      <c r="J1883" t="s">
        <v>3</v>
      </c>
      <c r="K1883" t="s">
        <v>986</v>
      </c>
      <c r="L1883">
        <v>1327</v>
      </c>
      <c r="N1883">
        <v>1005</v>
      </c>
      <c r="O1883" t="s">
        <v>52</v>
      </c>
      <c r="P1883" t="s">
        <v>52</v>
      </c>
      <c r="Q1883">
        <v>1</v>
      </c>
      <c r="X1883">
        <v>11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 t="s">
        <v>3</v>
      </c>
      <c r="AG1883">
        <v>11</v>
      </c>
      <c r="AH1883">
        <v>3</v>
      </c>
      <c r="AI1883">
        <v>-1</v>
      </c>
      <c r="AJ1883" t="s">
        <v>3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 x14ac:dyDescent="0.2">
      <c r="A1884">
        <f>ROW(Source!A1252)</f>
        <v>1252</v>
      </c>
      <c r="B1884">
        <v>51657339</v>
      </c>
      <c r="C1884">
        <v>51657326</v>
      </c>
      <c r="D1884">
        <v>49553409</v>
      </c>
      <c r="E1884">
        <v>1</v>
      </c>
      <c r="F1884">
        <v>1</v>
      </c>
      <c r="G1884">
        <v>1</v>
      </c>
      <c r="H1884">
        <v>3</v>
      </c>
      <c r="I1884" t="s">
        <v>122</v>
      </c>
      <c r="J1884" t="s">
        <v>125</v>
      </c>
      <c r="K1884" t="s">
        <v>123</v>
      </c>
      <c r="L1884">
        <v>1296</v>
      </c>
      <c r="N1884">
        <v>1002</v>
      </c>
      <c r="O1884" t="s">
        <v>124</v>
      </c>
      <c r="P1884" t="s">
        <v>124</v>
      </c>
      <c r="Q1884">
        <v>1</v>
      </c>
      <c r="X1884">
        <v>1.5</v>
      </c>
      <c r="Y1884">
        <v>65.58</v>
      </c>
      <c r="Z1884">
        <v>0</v>
      </c>
      <c r="AA1884">
        <v>0</v>
      </c>
      <c r="AB1884">
        <v>0</v>
      </c>
      <c r="AC1884">
        <v>0</v>
      </c>
      <c r="AD1884">
        <v>1</v>
      </c>
      <c r="AE1884">
        <v>0</v>
      </c>
      <c r="AF1884" t="s">
        <v>3</v>
      </c>
      <c r="AG1884">
        <v>1.5</v>
      </c>
      <c r="AH1884">
        <v>2</v>
      </c>
      <c r="AI1884">
        <v>51657332</v>
      </c>
      <c r="AJ1884">
        <v>1648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 x14ac:dyDescent="0.2">
      <c r="A1885">
        <f>ROW(Source!A1252)</f>
        <v>1252</v>
      </c>
      <c r="B1885">
        <v>51657340</v>
      </c>
      <c r="C1885">
        <v>51657326</v>
      </c>
      <c r="D1885">
        <v>49554226</v>
      </c>
      <c r="E1885">
        <v>1</v>
      </c>
      <c r="F1885">
        <v>1</v>
      </c>
      <c r="G1885">
        <v>1</v>
      </c>
      <c r="H1885">
        <v>3</v>
      </c>
      <c r="I1885" t="s">
        <v>987</v>
      </c>
      <c r="J1885" t="s">
        <v>988</v>
      </c>
      <c r="K1885" t="s">
        <v>989</v>
      </c>
      <c r="L1885">
        <v>1296</v>
      </c>
      <c r="N1885">
        <v>1002</v>
      </c>
      <c r="O1885" t="s">
        <v>124</v>
      </c>
      <c r="P1885" t="s">
        <v>124</v>
      </c>
      <c r="Q1885">
        <v>1</v>
      </c>
      <c r="X1885">
        <v>0</v>
      </c>
      <c r="Y1885">
        <v>269.51</v>
      </c>
      <c r="Z1885"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 t="s">
        <v>3</v>
      </c>
      <c r="AG1885">
        <v>0</v>
      </c>
      <c r="AH1885">
        <v>3</v>
      </c>
      <c r="AI1885">
        <v>-1</v>
      </c>
      <c r="AJ1885" t="s">
        <v>3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 x14ac:dyDescent="0.2">
      <c r="A1886">
        <f>ROW(Source!A1252)</f>
        <v>1252</v>
      </c>
      <c r="B1886">
        <v>51657341</v>
      </c>
      <c r="C1886">
        <v>51657326</v>
      </c>
      <c r="D1886">
        <v>49555331</v>
      </c>
      <c r="E1886">
        <v>1</v>
      </c>
      <c r="F1886">
        <v>1</v>
      </c>
      <c r="G1886">
        <v>1</v>
      </c>
      <c r="H1886">
        <v>3</v>
      </c>
      <c r="I1886" t="s">
        <v>127</v>
      </c>
      <c r="J1886" t="s">
        <v>129</v>
      </c>
      <c r="K1886" t="s">
        <v>128</v>
      </c>
      <c r="L1886">
        <v>1296</v>
      </c>
      <c r="N1886">
        <v>1002</v>
      </c>
      <c r="O1886" t="s">
        <v>124</v>
      </c>
      <c r="P1886" t="s">
        <v>124</v>
      </c>
      <c r="Q1886">
        <v>1</v>
      </c>
      <c r="X1886">
        <v>5.7000000000000002E-2</v>
      </c>
      <c r="Y1886">
        <v>200.58</v>
      </c>
      <c r="Z1886">
        <v>0</v>
      </c>
      <c r="AA1886">
        <v>0</v>
      </c>
      <c r="AB1886">
        <v>0</v>
      </c>
      <c r="AC1886">
        <v>0</v>
      </c>
      <c r="AD1886">
        <v>1</v>
      </c>
      <c r="AE1886">
        <v>0</v>
      </c>
      <c r="AF1886" t="s">
        <v>3</v>
      </c>
      <c r="AG1886">
        <v>5.7000000000000002E-2</v>
      </c>
      <c r="AH1886">
        <v>2</v>
      </c>
      <c r="AI1886">
        <v>51657333</v>
      </c>
      <c r="AJ1886">
        <v>1649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 x14ac:dyDescent="0.2">
      <c r="A1887">
        <f>ROW(Source!A1256)</f>
        <v>1256</v>
      </c>
      <c r="B1887">
        <v>51657353</v>
      </c>
      <c r="C1887">
        <v>51657345</v>
      </c>
      <c r="D1887">
        <v>49510767</v>
      </c>
      <c r="E1887">
        <v>70</v>
      </c>
      <c r="F1887">
        <v>1</v>
      </c>
      <c r="G1887">
        <v>1</v>
      </c>
      <c r="H1887">
        <v>1</v>
      </c>
      <c r="I1887" t="s">
        <v>953</v>
      </c>
      <c r="J1887" t="s">
        <v>3</v>
      </c>
      <c r="K1887" t="s">
        <v>954</v>
      </c>
      <c r="L1887">
        <v>1191</v>
      </c>
      <c r="N1887">
        <v>1013</v>
      </c>
      <c r="O1887" t="s">
        <v>904</v>
      </c>
      <c r="P1887" t="s">
        <v>904</v>
      </c>
      <c r="Q1887">
        <v>1</v>
      </c>
      <c r="X1887">
        <v>5</v>
      </c>
      <c r="Y1887">
        <v>0</v>
      </c>
      <c r="Z1887">
        <v>0</v>
      </c>
      <c r="AA1887">
        <v>0</v>
      </c>
      <c r="AB1887">
        <v>9.92</v>
      </c>
      <c r="AC1887">
        <v>0</v>
      </c>
      <c r="AD1887">
        <v>1</v>
      </c>
      <c r="AE1887">
        <v>1</v>
      </c>
      <c r="AF1887" t="s">
        <v>3</v>
      </c>
      <c r="AG1887">
        <v>5</v>
      </c>
      <c r="AH1887">
        <v>2</v>
      </c>
      <c r="AI1887">
        <v>51657346</v>
      </c>
      <c r="AJ1887">
        <v>1650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 x14ac:dyDescent="0.2">
      <c r="A1888">
        <f>ROW(Source!A1256)</f>
        <v>1256</v>
      </c>
      <c r="B1888">
        <v>51657354</v>
      </c>
      <c r="C1888">
        <v>51657345</v>
      </c>
      <c r="D1888">
        <v>49510905</v>
      </c>
      <c r="E1888">
        <v>70</v>
      </c>
      <c r="F1888">
        <v>1</v>
      </c>
      <c r="G1888">
        <v>1</v>
      </c>
      <c r="H1888">
        <v>1</v>
      </c>
      <c r="I1888" t="s">
        <v>905</v>
      </c>
      <c r="J1888" t="s">
        <v>3</v>
      </c>
      <c r="K1888" t="s">
        <v>906</v>
      </c>
      <c r="L1888">
        <v>1191</v>
      </c>
      <c r="N1888">
        <v>1013</v>
      </c>
      <c r="O1888" t="s">
        <v>904</v>
      </c>
      <c r="P1888" t="s">
        <v>904</v>
      </c>
      <c r="Q1888">
        <v>1</v>
      </c>
      <c r="X1888">
        <v>0.43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1</v>
      </c>
      <c r="AE1888">
        <v>2</v>
      </c>
      <c r="AF1888" t="s">
        <v>3</v>
      </c>
      <c r="AG1888">
        <v>0.43</v>
      </c>
      <c r="AH1888">
        <v>2</v>
      </c>
      <c r="AI1888">
        <v>51657347</v>
      </c>
      <c r="AJ1888">
        <v>1651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 x14ac:dyDescent="0.2">
      <c r="A1889">
        <f>ROW(Source!A1256)</f>
        <v>1256</v>
      </c>
      <c r="B1889">
        <v>51657355</v>
      </c>
      <c r="C1889">
        <v>51657345</v>
      </c>
      <c r="D1889">
        <v>49673503</v>
      </c>
      <c r="E1889">
        <v>1</v>
      </c>
      <c r="F1889">
        <v>1</v>
      </c>
      <c r="G1889">
        <v>1</v>
      </c>
      <c r="H1889">
        <v>2</v>
      </c>
      <c r="I1889" t="s">
        <v>914</v>
      </c>
      <c r="J1889" t="s">
        <v>915</v>
      </c>
      <c r="K1889" t="s">
        <v>916</v>
      </c>
      <c r="L1889">
        <v>1367</v>
      </c>
      <c r="N1889">
        <v>1011</v>
      </c>
      <c r="O1889" t="s">
        <v>910</v>
      </c>
      <c r="P1889" t="s">
        <v>910</v>
      </c>
      <c r="Q1889">
        <v>1</v>
      </c>
      <c r="X1889">
        <v>0.43</v>
      </c>
      <c r="Y1889">
        <v>0</v>
      </c>
      <c r="Z1889">
        <v>65.709999999999994</v>
      </c>
      <c r="AA1889">
        <v>11.6</v>
      </c>
      <c r="AB1889">
        <v>0</v>
      </c>
      <c r="AC1889">
        <v>0</v>
      </c>
      <c r="AD1889">
        <v>1</v>
      </c>
      <c r="AE1889">
        <v>0</v>
      </c>
      <c r="AF1889" t="s">
        <v>3</v>
      </c>
      <c r="AG1889">
        <v>0.43</v>
      </c>
      <c r="AH1889">
        <v>2</v>
      </c>
      <c r="AI1889">
        <v>51657348</v>
      </c>
      <c r="AJ1889">
        <v>1652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 x14ac:dyDescent="0.2">
      <c r="A1890">
        <f>ROW(Source!A1256)</f>
        <v>1256</v>
      </c>
      <c r="B1890">
        <v>51657356</v>
      </c>
      <c r="C1890">
        <v>51657345</v>
      </c>
      <c r="D1890">
        <v>49523581</v>
      </c>
      <c r="E1890">
        <v>1</v>
      </c>
      <c r="F1890">
        <v>1</v>
      </c>
      <c r="G1890">
        <v>1</v>
      </c>
      <c r="H1890">
        <v>3</v>
      </c>
      <c r="I1890" t="s">
        <v>955</v>
      </c>
      <c r="J1890" t="s">
        <v>956</v>
      </c>
      <c r="K1890" t="s">
        <v>957</v>
      </c>
      <c r="L1890">
        <v>1301</v>
      </c>
      <c r="N1890">
        <v>1003</v>
      </c>
      <c r="O1890" t="s">
        <v>958</v>
      </c>
      <c r="P1890" t="s">
        <v>958</v>
      </c>
      <c r="Q1890">
        <v>1</v>
      </c>
      <c r="X1890">
        <v>20</v>
      </c>
      <c r="Y1890">
        <v>3</v>
      </c>
      <c r="Z1890">
        <v>0</v>
      </c>
      <c r="AA1890">
        <v>0</v>
      </c>
      <c r="AB1890">
        <v>0</v>
      </c>
      <c r="AC1890">
        <v>0</v>
      </c>
      <c r="AD1890">
        <v>1</v>
      </c>
      <c r="AE1890">
        <v>0</v>
      </c>
      <c r="AF1890" t="s">
        <v>3</v>
      </c>
      <c r="AG1890">
        <v>20</v>
      </c>
      <c r="AH1890">
        <v>2</v>
      </c>
      <c r="AI1890">
        <v>51657350</v>
      </c>
      <c r="AJ1890">
        <v>1654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 x14ac:dyDescent="0.2">
      <c r="A1891">
        <f>ROW(Source!A1256)</f>
        <v>1256</v>
      </c>
      <c r="B1891">
        <v>51657357</v>
      </c>
      <c r="C1891">
        <v>51657345</v>
      </c>
      <c r="D1891">
        <v>49513635</v>
      </c>
      <c r="E1891">
        <v>70</v>
      </c>
      <c r="F1891">
        <v>1</v>
      </c>
      <c r="G1891">
        <v>1</v>
      </c>
      <c r="H1891">
        <v>3</v>
      </c>
      <c r="I1891" t="s">
        <v>985</v>
      </c>
      <c r="J1891" t="s">
        <v>3</v>
      </c>
      <c r="K1891" t="s">
        <v>986</v>
      </c>
      <c r="L1891">
        <v>1327</v>
      </c>
      <c r="N1891">
        <v>1005</v>
      </c>
      <c r="O1891" t="s">
        <v>52</v>
      </c>
      <c r="P1891" t="s">
        <v>52</v>
      </c>
      <c r="Q1891">
        <v>1</v>
      </c>
      <c r="X1891">
        <v>11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 t="s">
        <v>3</v>
      </c>
      <c r="AG1891">
        <v>11</v>
      </c>
      <c r="AH1891">
        <v>3</v>
      </c>
      <c r="AI1891">
        <v>-1</v>
      </c>
      <c r="AJ1891" t="s">
        <v>3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 x14ac:dyDescent="0.2">
      <c r="A1892">
        <f>ROW(Source!A1256)</f>
        <v>1256</v>
      </c>
      <c r="B1892">
        <v>51657358</v>
      </c>
      <c r="C1892">
        <v>51657345</v>
      </c>
      <c r="D1892">
        <v>49553409</v>
      </c>
      <c r="E1892">
        <v>1</v>
      </c>
      <c r="F1892">
        <v>1</v>
      </c>
      <c r="G1892">
        <v>1</v>
      </c>
      <c r="H1892">
        <v>3</v>
      </c>
      <c r="I1892" t="s">
        <v>122</v>
      </c>
      <c r="J1892" t="s">
        <v>125</v>
      </c>
      <c r="K1892" t="s">
        <v>123</v>
      </c>
      <c r="L1892">
        <v>1296</v>
      </c>
      <c r="N1892">
        <v>1002</v>
      </c>
      <c r="O1892" t="s">
        <v>124</v>
      </c>
      <c r="P1892" t="s">
        <v>124</v>
      </c>
      <c r="Q1892">
        <v>1</v>
      </c>
      <c r="X1892">
        <v>1.5</v>
      </c>
      <c r="Y1892">
        <v>65.58</v>
      </c>
      <c r="Z1892">
        <v>0</v>
      </c>
      <c r="AA1892">
        <v>0</v>
      </c>
      <c r="AB1892">
        <v>0</v>
      </c>
      <c r="AC1892">
        <v>0</v>
      </c>
      <c r="AD1892">
        <v>1</v>
      </c>
      <c r="AE1892">
        <v>0</v>
      </c>
      <c r="AF1892" t="s">
        <v>3</v>
      </c>
      <c r="AG1892">
        <v>1.5</v>
      </c>
      <c r="AH1892">
        <v>2</v>
      </c>
      <c r="AI1892">
        <v>51657351</v>
      </c>
      <c r="AJ1892">
        <v>1655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 x14ac:dyDescent="0.2">
      <c r="A1893">
        <f>ROW(Source!A1256)</f>
        <v>1256</v>
      </c>
      <c r="B1893">
        <v>51657359</v>
      </c>
      <c r="C1893">
        <v>51657345</v>
      </c>
      <c r="D1893">
        <v>49554226</v>
      </c>
      <c r="E1893">
        <v>1</v>
      </c>
      <c r="F1893">
        <v>1</v>
      </c>
      <c r="G1893">
        <v>1</v>
      </c>
      <c r="H1893">
        <v>3</v>
      </c>
      <c r="I1893" t="s">
        <v>987</v>
      </c>
      <c r="J1893" t="s">
        <v>988</v>
      </c>
      <c r="K1893" t="s">
        <v>989</v>
      </c>
      <c r="L1893">
        <v>1296</v>
      </c>
      <c r="N1893">
        <v>1002</v>
      </c>
      <c r="O1893" t="s">
        <v>124</v>
      </c>
      <c r="P1893" t="s">
        <v>124</v>
      </c>
      <c r="Q1893">
        <v>1</v>
      </c>
      <c r="X1893">
        <v>0</v>
      </c>
      <c r="Y1893">
        <v>269.51</v>
      </c>
      <c r="Z1893">
        <v>0</v>
      </c>
      <c r="AA1893">
        <v>0</v>
      </c>
      <c r="AB1893">
        <v>0</v>
      </c>
      <c r="AC1893">
        <v>1</v>
      </c>
      <c r="AD1893">
        <v>0</v>
      </c>
      <c r="AE1893">
        <v>0</v>
      </c>
      <c r="AF1893" t="s">
        <v>3</v>
      </c>
      <c r="AG1893">
        <v>0</v>
      </c>
      <c r="AH1893">
        <v>3</v>
      </c>
      <c r="AI1893">
        <v>-1</v>
      </c>
      <c r="AJ1893" t="s">
        <v>3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 x14ac:dyDescent="0.2">
      <c r="A1894">
        <f>ROW(Source!A1256)</f>
        <v>1256</v>
      </c>
      <c r="B1894">
        <v>51657360</v>
      </c>
      <c r="C1894">
        <v>51657345</v>
      </c>
      <c r="D1894">
        <v>49555331</v>
      </c>
      <c r="E1894">
        <v>1</v>
      </c>
      <c r="F1894">
        <v>1</v>
      </c>
      <c r="G1894">
        <v>1</v>
      </c>
      <c r="H1894">
        <v>3</v>
      </c>
      <c r="I1894" t="s">
        <v>127</v>
      </c>
      <c r="J1894" t="s">
        <v>129</v>
      </c>
      <c r="K1894" t="s">
        <v>128</v>
      </c>
      <c r="L1894">
        <v>1296</v>
      </c>
      <c r="N1894">
        <v>1002</v>
      </c>
      <c r="O1894" t="s">
        <v>124</v>
      </c>
      <c r="P1894" t="s">
        <v>124</v>
      </c>
      <c r="Q1894">
        <v>1</v>
      </c>
      <c r="X1894">
        <v>5.7000000000000002E-2</v>
      </c>
      <c r="Y1894">
        <v>200.58</v>
      </c>
      <c r="Z1894">
        <v>0</v>
      </c>
      <c r="AA1894">
        <v>0</v>
      </c>
      <c r="AB1894">
        <v>0</v>
      </c>
      <c r="AC1894">
        <v>0</v>
      </c>
      <c r="AD1894">
        <v>1</v>
      </c>
      <c r="AE1894">
        <v>0</v>
      </c>
      <c r="AF1894" t="s">
        <v>3</v>
      </c>
      <c r="AG1894">
        <v>5.7000000000000002E-2</v>
      </c>
      <c r="AH1894">
        <v>2</v>
      </c>
      <c r="AI1894">
        <v>51657352</v>
      </c>
      <c r="AJ1894">
        <v>1656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 x14ac:dyDescent="0.2">
      <c r="A1895">
        <f>ROW(Source!A1295)</f>
        <v>1295</v>
      </c>
      <c r="B1895">
        <v>51657373</v>
      </c>
      <c r="C1895">
        <v>51657364</v>
      </c>
      <c r="D1895">
        <v>49510757</v>
      </c>
      <c r="E1895">
        <v>70</v>
      </c>
      <c r="F1895">
        <v>1</v>
      </c>
      <c r="G1895">
        <v>1</v>
      </c>
      <c r="H1895">
        <v>1</v>
      </c>
      <c r="I1895" t="s">
        <v>902</v>
      </c>
      <c r="J1895" t="s">
        <v>3</v>
      </c>
      <c r="K1895" t="s">
        <v>903</v>
      </c>
      <c r="L1895">
        <v>1191</v>
      </c>
      <c r="N1895">
        <v>1013</v>
      </c>
      <c r="O1895" t="s">
        <v>904</v>
      </c>
      <c r="P1895" t="s">
        <v>904</v>
      </c>
      <c r="Q1895">
        <v>1</v>
      </c>
      <c r="X1895">
        <v>3.65</v>
      </c>
      <c r="Y1895">
        <v>0</v>
      </c>
      <c r="Z1895">
        <v>0</v>
      </c>
      <c r="AA1895">
        <v>0</v>
      </c>
      <c r="AB1895">
        <v>9.6199999999999992</v>
      </c>
      <c r="AC1895">
        <v>0</v>
      </c>
      <c r="AD1895">
        <v>1</v>
      </c>
      <c r="AE1895">
        <v>1</v>
      </c>
      <c r="AF1895" t="s">
        <v>20</v>
      </c>
      <c r="AG1895">
        <v>3.8325</v>
      </c>
      <c r="AH1895">
        <v>2</v>
      </c>
      <c r="AI1895">
        <v>51657365</v>
      </c>
      <c r="AJ1895">
        <v>1657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 x14ac:dyDescent="0.2">
      <c r="A1896">
        <f>ROW(Source!A1295)</f>
        <v>1295</v>
      </c>
      <c r="B1896">
        <v>51657374</v>
      </c>
      <c r="C1896">
        <v>51657364</v>
      </c>
      <c r="D1896">
        <v>49510905</v>
      </c>
      <c r="E1896">
        <v>70</v>
      </c>
      <c r="F1896">
        <v>1</v>
      </c>
      <c r="G1896">
        <v>1</v>
      </c>
      <c r="H1896">
        <v>1</v>
      </c>
      <c r="I1896" t="s">
        <v>905</v>
      </c>
      <c r="J1896" t="s">
        <v>3</v>
      </c>
      <c r="K1896" t="s">
        <v>906</v>
      </c>
      <c r="L1896">
        <v>1191</v>
      </c>
      <c r="N1896">
        <v>1013</v>
      </c>
      <c r="O1896" t="s">
        <v>904</v>
      </c>
      <c r="P1896" t="s">
        <v>904</v>
      </c>
      <c r="Q1896">
        <v>1</v>
      </c>
      <c r="X1896">
        <v>0.05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1</v>
      </c>
      <c r="AE1896">
        <v>2</v>
      </c>
      <c r="AF1896" t="s">
        <v>20</v>
      </c>
      <c r="AG1896">
        <v>5.2500000000000005E-2</v>
      </c>
      <c r="AH1896">
        <v>2</v>
      </c>
      <c r="AI1896">
        <v>51657366</v>
      </c>
      <c r="AJ1896">
        <v>1658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 x14ac:dyDescent="0.2">
      <c r="A1897">
        <f>ROW(Source!A1295)</f>
        <v>1295</v>
      </c>
      <c r="B1897">
        <v>51657375</v>
      </c>
      <c r="C1897">
        <v>51657364</v>
      </c>
      <c r="D1897">
        <v>49672573</v>
      </c>
      <c r="E1897">
        <v>1</v>
      </c>
      <c r="F1897">
        <v>1</v>
      </c>
      <c r="G1897">
        <v>1</v>
      </c>
      <c r="H1897">
        <v>2</v>
      </c>
      <c r="I1897" t="s">
        <v>907</v>
      </c>
      <c r="J1897" t="s">
        <v>908</v>
      </c>
      <c r="K1897" t="s">
        <v>909</v>
      </c>
      <c r="L1897">
        <v>1367</v>
      </c>
      <c r="N1897">
        <v>1011</v>
      </c>
      <c r="O1897" t="s">
        <v>910</v>
      </c>
      <c r="P1897" t="s">
        <v>910</v>
      </c>
      <c r="Q1897">
        <v>1</v>
      </c>
      <c r="X1897">
        <v>0.01</v>
      </c>
      <c r="Y1897">
        <v>0</v>
      </c>
      <c r="Z1897">
        <v>115.4</v>
      </c>
      <c r="AA1897">
        <v>13.5</v>
      </c>
      <c r="AB1897">
        <v>0</v>
      </c>
      <c r="AC1897">
        <v>0</v>
      </c>
      <c r="AD1897">
        <v>1</v>
      </c>
      <c r="AE1897">
        <v>0</v>
      </c>
      <c r="AF1897" t="s">
        <v>20</v>
      </c>
      <c r="AG1897">
        <v>1.0500000000000001E-2</v>
      </c>
      <c r="AH1897">
        <v>2</v>
      </c>
      <c r="AI1897">
        <v>51657367</v>
      </c>
      <c r="AJ1897">
        <v>1659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 x14ac:dyDescent="0.2">
      <c r="A1898">
        <f>ROW(Source!A1295)</f>
        <v>1295</v>
      </c>
      <c r="B1898">
        <v>51657376</v>
      </c>
      <c r="C1898">
        <v>51657364</v>
      </c>
      <c r="D1898">
        <v>49672695</v>
      </c>
      <c r="E1898">
        <v>1</v>
      </c>
      <c r="F1898">
        <v>1</v>
      </c>
      <c r="G1898">
        <v>1</v>
      </c>
      <c r="H1898">
        <v>2</v>
      </c>
      <c r="I1898" t="s">
        <v>911</v>
      </c>
      <c r="J1898" t="s">
        <v>912</v>
      </c>
      <c r="K1898" t="s">
        <v>913</v>
      </c>
      <c r="L1898">
        <v>1367</v>
      </c>
      <c r="N1898">
        <v>1011</v>
      </c>
      <c r="O1898" t="s">
        <v>910</v>
      </c>
      <c r="P1898" t="s">
        <v>910</v>
      </c>
      <c r="Q1898">
        <v>1</v>
      </c>
      <c r="X1898">
        <v>0.91</v>
      </c>
      <c r="Y1898">
        <v>0</v>
      </c>
      <c r="Z1898">
        <v>3.12</v>
      </c>
      <c r="AA1898">
        <v>0</v>
      </c>
      <c r="AB1898">
        <v>0</v>
      </c>
      <c r="AC1898">
        <v>0</v>
      </c>
      <c r="AD1898">
        <v>1</v>
      </c>
      <c r="AE1898">
        <v>0</v>
      </c>
      <c r="AF1898" t="s">
        <v>20</v>
      </c>
      <c r="AG1898">
        <v>0.95550000000000013</v>
      </c>
      <c r="AH1898">
        <v>2</v>
      </c>
      <c r="AI1898">
        <v>51657368</v>
      </c>
      <c r="AJ1898">
        <v>1660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 x14ac:dyDescent="0.2">
      <c r="A1899">
        <f>ROW(Source!A1295)</f>
        <v>1295</v>
      </c>
      <c r="B1899">
        <v>51657377</v>
      </c>
      <c r="C1899">
        <v>51657364</v>
      </c>
      <c r="D1899">
        <v>49673503</v>
      </c>
      <c r="E1899">
        <v>1</v>
      </c>
      <c r="F1899">
        <v>1</v>
      </c>
      <c r="G1899">
        <v>1</v>
      </c>
      <c r="H1899">
        <v>2</v>
      </c>
      <c r="I1899" t="s">
        <v>914</v>
      </c>
      <c r="J1899" t="s">
        <v>915</v>
      </c>
      <c r="K1899" t="s">
        <v>916</v>
      </c>
      <c r="L1899">
        <v>1367</v>
      </c>
      <c r="N1899">
        <v>1011</v>
      </c>
      <c r="O1899" t="s">
        <v>910</v>
      </c>
      <c r="P1899" t="s">
        <v>910</v>
      </c>
      <c r="Q1899">
        <v>1</v>
      </c>
      <c r="X1899">
        <v>0.04</v>
      </c>
      <c r="Y1899">
        <v>0</v>
      </c>
      <c r="Z1899">
        <v>65.709999999999994</v>
      </c>
      <c r="AA1899">
        <v>11.6</v>
      </c>
      <c r="AB1899">
        <v>0</v>
      </c>
      <c r="AC1899">
        <v>0</v>
      </c>
      <c r="AD1899">
        <v>1</v>
      </c>
      <c r="AE1899">
        <v>0</v>
      </c>
      <c r="AF1899" t="s">
        <v>20</v>
      </c>
      <c r="AG1899">
        <v>4.2000000000000003E-2</v>
      </c>
      <c r="AH1899">
        <v>2</v>
      </c>
      <c r="AI1899">
        <v>51657369</v>
      </c>
      <c r="AJ1899">
        <v>1661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 x14ac:dyDescent="0.2">
      <c r="A1900">
        <f>ROW(Source!A1295)</f>
        <v>1295</v>
      </c>
      <c r="B1900">
        <v>51657378</v>
      </c>
      <c r="C1900">
        <v>51657364</v>
      </c>
      <c r="D1900">
        <v>49525488</v>
      </c>
      <c r="E1900">
        <v>1</v>
      </c>
      <c r="F1900">
        <v>1</v>
      </c>
      <c r="G1900">
        <v>1</v>
      </c>
      <c r="H1900">
        <v>3</v>
      </c>
      <c r="I1900" t="s">
        <v>917</v>
      </c>
      <c r="J1900" t="s">
        <v>918</v>
      </c>
      <c r="K1900" t="s">
        <v>919</v>
      </c>
      <c r="L1900">
        <v>1346</v>
      </c>
      <c r="N1900">
        <v>1009</v>
      </c>
      <c r="O1900" t="s">
        <v>920</v>
      </c>
      <c r="P1900" t="s">
        <v>920</v>
      </c>
      <c r="Q1900">
        <v>1</v>
      </c>
      <c r="X1900">
        <v>0.02</v>
      </c>
      <c r="Y1900">
        <v>9.0399999999999991</v>
      </c>
      <c r="Z1900">
        <v>0</v>
      </c>
      <c r="AA1900">
        <v>0</v>
      </c>
      <c r="AB1900">
        <v>0</v>
      </c>
      <c r="AC1900">
        <v>0</v>
      </c>
      <c r="AD1900">
        <v>1</v>
      </c>
      <c r="AE1900">
        <v>0</v>
      </c>
      <c r="AF1900" t="s">
        <v>3</v>
      </c>
      <c r="AG1900">
        <v>0.02</v>
      </c>
      <c r="AH1900">
        <v>2</v>
      </c>
      <c r="AI1900">
        <v>51657370</v>
      </c>
      <c r="AJ1900">
        <v>1662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 x14ac:dyDescent="0.2">
      <c r="A1901">
        <f>ROW(Source!A1295)</f>
        <v>1295</v>
      </c>
      <c r="B1901">
        <v>51657379</v>
      </c>
      <c r="C1901">
        <v>51657364</v>
      </c>
      <c r="D1901">
        <v>49526492</v>
      </c>
      <c r="E1901">
        <v>1</v>
      </c>
      <c r="F1901">
        <v>1</v>
      </c>
      <c r="G1901">
        <v>1</v>
      </c>
      <c r="H1901">
        <v>3</v>
      </c>
      <c r="I1901" t="s">
        <v>921</v>
      </c>
      <c r="J1901" t="s">
        <v>922</v>
      </c>
      <c r="K1901" t="s">
        <v>923</v>
      </c>
      <c r="L1901">
        <v>1346</v>
      </c>
      <c r="N1901">
        <v>1009</v>
      </c>
      <c r="O1901" t="s">
        <v>920</v>
      </c>
      <c r="P1901" t="s">
        <v>920</v>
      </c>
      <c r="Q1901">
        <v>1</v>
      </c>
      <c r="X1901">
        <v>0.08</v>
      </c>
      <c r="Y1901">
        <v>23.09</v>
      </c>
      <c r="Z1901">
        <v>0</v>
      </c>
      <c r="AA1901">
        <v>0</v>
      </c>
      <c r="AB1901">
        <v>0</v>
      </c>
      <c r="AC1901">
        <v>0</v>
      </c>
      <c r="AD1901">
        <v>1</v>
      </c>
      <c r="AE1901">
        <v>0</v>
      </c>
      <c r="AF1901" t="s">
        <v>3</v>
      </c>
      <c r="AG1901">
        <v>0.08</v>
      </c>
      <c r="AH1901">
        <v>2</v>
      </c>
      <c r="AI1901">
        <v>51657371</v>
      </c>
      <c r="AJ1901">
        <v>1663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 x14ac:dyDescent="0.2">
      <c r="A1902">
        <f>ROW(Source!A1297)</f>
        <v>1297</v>
      </c>
      <c r="B1902">
        <v>51657392</v>
      </c>
      <c r="C1902">
        <v>51657381</v>
      </c>
      <c r="D1902">
        <v>49510723</v>
      </c>
      <c r="E1902">
        <v>70</v>
      </c>
      <c r="F1902">
        <v>1</v>
      </c>
      <c r="G1902">
        <v>1</v>
      </c>
      <c r="H1902">
        <v>1</v>
      </c>
      <c r="I1902" t="s">
        <v>924</v>
      </c>
      <c r="J1902" t="s">
        <v>3</v>
      </c>
      <c r="K1902" t="s">
        <v>925</v>
      </c>
      <c r="L1902">
        <v>1191</v>
      </c>
      <c r="N1902">
        <v>1013</v>
      </c>
      <c r="O1902" t="s">
        <v>904</v>
      </c>
      <c r="P1902" t="s">
        <v>904</v>
      </c>
      <c r="Q1902">
        <v>1</v>
      </c>
      <c r="X1902">
        <v>1.07</v>
      </c>
      <c r="Y1902">
        <v>0</v>
      </c>
      <c r="Z1902">
        <v>0</v>
      </c>
      <c r="AA1902">
        <v>0</v>
      </c>
      <c r="AB1902">
        <v>8.9700000000000006</v>
      </c>
      <c r="AC1902">
        <v>0</v>
      </c>
      <c r="AD1902">
        <v>1</v>
      </c>
      <c r="AE1902">
        <v>1</v>
      </c>
      <c r="AF1902" t="s">
        <v>20</v>
      </c>
      <c r="AG1902">
        <v>1.1235000000000002</v>
      </c>
      <c r="AH1902">
        <v>2</v>
      </c>
      <c r="AI1902">
        <v>51657382</v>
      </c>
      <c r="AJ1902">
        <v>1665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 x14ac:dyDescent="0.2">
      <c r="A1903">
        <f>ROW(Source!A1297)</f>
        <v>1297</v>
      </c>
      <c r="B1903">
        <v>51657393</v>
      </c>
      <c r="C1903">
        <v>51657381</v>
      </c>
      <c r="D1903">
        <v>49510905</v>
      </c>
      <c r="E1903">
        <v>70</v>
      </c>
      <c r="F1903">
        <v>1</v>
      </c>
      <c r="G1903">
        <v>1</v>
      </c>
      <c r="H1903">
        <v>1</v>
      </c>
      <c r="I1903" t="s">
        <v>905</v>
      </c>
      <c r="J1903" t="s">
        <v>3</v>
      </c>
      <c r="K1903" t="s">
        <v>906</v>
      </c>
      <c r="L1903">
        <v>1191</v>
      </c>
      <c r="N1903">
        <v>1013</v>
      </c>
      <c r="O1903" t="s">
        <v>904</v>
      </c>
      <c r="P1903" t="s">
        <v>904</v>
      </c>
      <c r="Q1903">
        <v>1</v>
      </c>
      <c r="X1903">
        <v>0.01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2</v>
      </c>
      <c r="AF1903" t="s">
        <v>20</v>
      </c>
      <c r="AG1903">
        <v>1.0500000000000001E-2</v>
      </c>
      <c r="AH1903">
        <v>2</v>
      </c>
      <c r="AI1903">
        <v>51657383</v>
      </c>
      <c r="AJ1903">
        <v>1666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 x14ac:dyDescent="0.2">
      <c r="A1904">
        <f>ROW(Source!A1297)</f>
        <v>1297</v>
      </c>
      <c r="B1904">
        <v>51657394</v>
      </c>
      <c r="C1904">
        <v>51657381</v>
      </c>
      <c r="D1904">
        <v>49673503</v>
      </c>
      <c r="E1904">
        <v>1</v>
      </c>
      <c r="F1904">
        <v>1</v>
      </c>
      <c r="G1904">
        <v>1</v>
      </c>
      <c r="H1904">
        <v>2</v>
      </c>
      <c r="I1904" t="s">
        <v>914</v>
      </c>
      <c r="J1904" t="s">
        <v>915</v>
      </c>
      <c r="K1904" t="s">
        <v>916</v>
      </c>
      <c r="L1904">
        <v>1367</v>
      </c>
      <c r="N1904">
        <v>1011</v>
      </c>
      <c r="O1904" t="s">
        <v>910</v>
      </c>
      <c r="P1904" t="s">
        <v>910</v>
      </c>
      <c r="Q1904">
        <v>1</v>
      </c>
      <c r="X1904">
        <v>0.01</v>
      </c>
      <c r="Y1904">
        <v>0</v>
      </c>
      <c r="Z1904">
        <v>65.709999999999994</v>
      </c>
      <c r="AA1904">
        <v>11.6</v>
      </c>
      <c r="AB1904">
        <v>0</v>
      </c>
      <c r="AC1904">
        <v>0</v>
      </c>
      <c r="AD1904">
        <v>1</v>
      </c>
      <c r="AE1904">
        <v>0</v>
      </c>
      <c r="AF1904" t="s">
        <v>20</v>
      </c>
      <c r="AG1904">
        <v>1.0500000000000001E-2</v>
      </c>
      <c r="AH1904">
        <v>2</v>
      </c>
      <c r="AI1904">
        <v>51657384</v>
      </c>
      <c r="AJ1904">
        <v>1667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 x14ac:dyDescent="0.2">
      <c r="A1905">
        <f>ROW(Source!A1297)</f>
        <v>1297</v>
      </c>
      <c r="B1905">
        <v>51657395</v>
      </c>
      <c r="C1905">
        <v>51657381</v>
      </c>
      <c r="D1905">
        <v>49673715</v>
      </c>
      <c r="E1905">
        <v>1</v>
      </c>
      <c r="F1905">
        <v>1</v>
      </c>
      <c r="G1905">
        <v>1</v>
      </c>
      <c r="H1905">
        <v>2</v>
      </c>
      <c r="I1905" t="s">
        <v>926</v>
      </c>
      <c r="J1905" t="s">
        <v>927</v>
      </c>
      <c r="K1905" t="s">
        <v>928</v>
      </c>
      <c r="L1905">
        <v>1367</v>
      </c>
      <c r="N1905">
        <v>1011</v>
      </c>
      <c r="O1905" t="s">
        <v>910</v>
      </c>
      <c r="P1905" t="s">
        <v>910</v>
      </c>
      <c r="Q1905">
        <v>1</v>
      </c>
      <c r="X1905">
        <v>0.1</v>
      </c>
      <c r="Y1905">
        <v>0</v>
      </c>
      <c r="Z1905">
        <v>8.1</v>
      </c>
      <c r="AA1905">
        <v>0</v>
      </c>
      <c r="AB1905">
        <v>0</v>
      </c>
      <c r="AC1905">
        <v>0</v>
      </c>
      <c r="AD1905">
        <v>1</v>
      </c>
      <c r="AE1905">
        <v>0</v>
      </c>
      <c r="AF1905" t="s">
        <v>20</v>
      </c>
      <c r="AG1905">
        <v>0.10500000000000001</v>
      </c>
      <c r="AH1905">
        <v>2</v>
      </c>
      <c r="AI1905">
        <v>51657385</v>
      </c>
      <c r="AJ1905">
        <v>1668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 x14ac:dyDescent="0.2">
      <c r="A1906">
        <f>ROW(Source!A1297)</f>
        <v>1297</v>
      </c>
      <c r="B1906">
        <v>51657396</v>
      </c>
      <c r="C1906">
        <v>51657381</v>
      </c>
      <c r="D1906">
        <v>49523218</v>
      </c>
      <c r="E1906">
        <v>1</v>
      </c>
      <c r="F1906">
        <v>1</v>
      </c>
      <c r="G1906">
        <v>1</v>
      </c>
      <c r="H1906">
        <v>3</v>
      </c>
      <c r="I1906" t="s">
        <v>42</v>
      </c>
      <c r="J1906" t="s">
        <v>45</v>
      </c>
      <c r="K1906" t="s">
        <v>43</v>
      </c>
      <c r="L1906">
        <v>1374</v>
      </c>
      <c r="N1906">
        <v>1013</v>
      </c>
      <c r="O1906" t="s">
        <v>44</v>
      </c>
      <c r="P1906" t="s">
        <v>44</v>
      </c>
      <c r="Q1906">
        <v>1</v>
      </c>
      <c r="X1906">
        <v>0.1</v>
      </c>
      <c r="Y1906">
        <v>1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 t="s">
        <v>3</v>
      </c>
      <c r="AG1906">
        <v>0.1</v>
      </c>
      <c r="AH1906">
        <v>2</v>
      </c>
      <c r="AI1906">
        <v>51657386</v>
      </c>
      <c r="AJ1906">
        <v>1669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 x14ac:dyDescent="0.2">
      <c r="A1907">
        <f>ROW(Source!A1297)</f>
        <v>1297</v>
      </c>
      <c r="B1907">
        <v>51657397</v>
      </c>
      <c r="C1907">
        <v>51657381</v>
      </c>
      <c r="D1907">
        <v>49524301</v>
      </c>
      <c r="E1907">
        <v>1</v>
      </c>
      <c r="F1907">
        <v>1</v>
      </c>
      <c r="G1907">
        <v>1</v>
      </c>
      <c r="H1907">
        <v>3</v>
      </c>
      <c r="I1907" t="s">
        <v>929</v>
      </c>
      <c r="J1907" t="s">
        <v>930</v>
      </c>
      <c r="K1907" t="s">
        <v>931</v>
      </c>
      <c r="L1907">
        <v>1348</v>
      </c>
      <c r="N1907">
        <v>1009</v>
      </c>
      <c r="O1907" t="s">
        <v>105</v>
      </c>
      <c r="P1907" t="s">
        <v>105</v>
      </c>
      <c r="Q1907">
        <v>1000</v>
      </c>
      <c r="X1907">
        <v>1.0000000000000001E-5</v>
      </c>
      <c r="Y1907">
        <v>10362</v>
      </c>
      <c r="Z1907">
        <v>0</v>
      </c>
      <c r="AA1907">
        <v>0</v>
      </c>
      <c r="AB1907">
        <v>0</v>
      </c>
      <c r="AC1907">
        <v>0</v>
      </c>
      <c r="AD1907">
        <v>1</v>
      </c>
      <c r="AE1907">
        <v>0</v>
      </c>
      <c r="AF1907" t="s">
        <v>3</v>
      </c>
      <c r="AG1907">
        <v>1.0000000000000001E-5</v>
      </c>
      <c r="AH1907">
        <v>2</v>
      </c>
      <c r="AI1907">
        <v>51657387</v>
      </c>
      <c r="AJ1907">
        <v>1670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 x14ac:dyDescent="0.2">
      <c r="A1908">
        <f>ROW(Source!A1297)</f>
        <v>1297</v>
      </c>
      <c r="B1908">
        <v>51657398</v>
      </c>
      <c r="C1908">
        <v>51657381</v>
      </c>
      <c r="D1908">
        <v>49525498</v>
      </c>
      <c r="E1908">
        <v>1</v>
      </c>
      <c r="F1908">
        <v>1</v>
      </c>
      <c r="G1908">
        <v>1</v>
      </c>
      <c r="H1908">
        <v>3</v>
      </c>
      <c r="I1908" t="s">
        <v>932</v>
      </c>
      <c r="J1908" t="s">
        <v>933</v>
      </c>
      <c r="K1908" t="s">
        <v>934</v>
      </c>
      <c r="L1908">
        <v>1348</v>
      </c>
      <c r="N1908">
        <v>1009</v>
      </c>
      <c r="O1908" t="s">
        <v>105</v>
      </c>
      <c r="P1908" t="s">
        <v>105</v>
      </c>
      <c r="Q1908">
        <v>1000</v>
      </c>
      <c r="X1908">
        <v>8.0000000000000007E-5</v>
      </c>
      <c r="Y1908">
        <v>12430</v>
      </c>
      <c r="Z1908">
        <v>0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 t="s">
        <v>3</v>
      </c>
      <c r="AG1908">
        <v>8.0000000000000007E-5</v>
      </c>
      <c r="AH1908">
        <v>2</v>
      </c>
      <c r="AI1908">
        <v>51657388</v>
      </c>
      <c r="AJ1908">
        <v>1671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 x14ac:dyDescent="0.2">
      <c r="A1909">
        <f>ROW(Source!A1297)</f>
        <v>1297</v>
      </c>
      <c r="B1909">
        <v>51657399</v>
      </c>
      <c r="C1909">
        <v>51657381</v>
      </c>
      <c r="D1909">
        <v>49543539</v>
      </c>
      <c r="E1909">
        <v>1</v>
      </c>
      <c r="F1909">
        <v>1</v>
      </c>
      <c r="G1909">
        <v>1</v>
      </c>
      <c r="H1909">
        <v>3</v>
      </c>
      <c r="I1909" t="s">
        <v>935</v>
      </c>
      <c r="J1909" t="s">
        <v>936</v>
      </c>
      <c r="K1909" t="s">
        <v>937</v>
      </c>
      <c r="L1909">
        <v>1348</v>
      </c>
      <c r="N1909">
        <v>1009</v>
      </c>
      <c r="O1909" t="s">
        <v>105</v>
      </c>
      <c r="P1909" t="s">
        <v>105</v>
      </c>
      <c r="Q1909">
        <v>1000</v>
      </c>
      <c r="X1909">
        <v>4.2999999999999999E-4</v>
      </c>
      <c r="Y1909">
        <v>6508.75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0</v>
      </c>
      <c r="AF1909" t="s">
        <v>3</v>
      </c>
      <c r="AG1909">
        <v>4.2999999999999999E-4</v>
      </c>
      <c r="AH1909">
        <v>2</v>
      </c>
      <c r="AI1909">
        <v>51657389</v>
      </c>
      <c r="AJ1909">
        <v>1672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 x14ac:dyDescent="0.2">
      <c r="A1910">
        <f>ROW(Source!A1297)</f>
        <v>1297</v>
      </c>
      <c r="B1910">
        <v>51657400</v>
      </c>
      <c r="C1910">
        <v>51657381</v>
      </c>
      <c r="D1910">
        <v>49565711</v>
      </c>
      <c r="E1910">
        <v>1</v>
      </c>
      <c r="F1910">
        <v>1</v>
      </c>
      <c r="G1910">
        <v>1</v>
      </c>
      <c r="H1910">
        <v>3</v>
      </c>
      <c r="I1910" t="s">
        <v>50</v>
      </c>
      <c r="J1910" t="s">
        <v>53</v>
      </c>
      <c r="K1910" t="s">
        <v>51</v>
      </c>
      <c r="L1910">
        <v>1327</v>
      </c>
      <c r="N1910">
        <v>1005</v>
      </c>
      <c r="O1910" t="s">
        <v>52</v>
      </c>
      <c r="P1910" t="s">
        <v>52</v>
      </c>
      <c r="Q1910">
        <v>1</v>
      </c>
      <c r="X1910">
        <v>0.04</v>
      </c>
      <c r="Y1910">
        <v>926</v>
      </c>
      <c r="Z1910">
        <v>0</v>
      </c>
      <c r="AA1910">
        <v>0</v>
      </c>
      <c r="AB1910">
        <v>0</v>
      </c>
      <c r="AC1910">
        <v>0</v>
      </c>
      <c r="AD1910">
        <v>1</v>
      </c>
      <c r="AE1910">
        <v>0</v>
      </c>
      <c r="AF1910" t="s">
        <v>3</v>
      </c>
      <c r="AG1910">
        <v>0.04</v>
      </c>
      <c r="AH1910">
        <v>2</v>
      </c>
      <c r="AI1910">
        <v>51657391</v>
      </c>
      <c r="AJ1910">
        <v>1673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 x14ac:dyDescent="0.2">
      <c r="A1911">
        <f>ROW(Source!A1301)</f>
        <v>1301</v>
      </c>
      <c r="B1911">
        <v>51657417</v>
      </c>
      <c r="C1911">
        <v>51657404</v>
      </c>
      <c r="D1911">
        <v>49510719</v>
      </c>
      <c r="E1911">
        <v>70</v>
      </c>
      <c r="F1911">
        <v>1</v>
      </c>
      <c r="G1911">
        <v>1</v>
      </c>
      <c r="H1911">
        <v>1</v>
      </c>
      <c r="I1911" t="s">
        <v>942</v>
      </c>
      <c r="J1911" t="s">
        <v>3</v>
      </c>
      <c r="K1911" t="s">
        <v>943</v>
      </c>
      <c r="L1911">
        <v>1191</v>
      </c>
      <c r="N1911">
        <v>1013</v>
      </c>
      <c r="O1911" t="s">
        <v>904</v>
      </c>
      <c r="P1911" t="s">
        <v>904</v>
      </c>
      <c r="Q1911">
        <v>1</v>
      </c>
      <c r="X1911">
        <v>154</v>
      </c>
      <c r="Y1911">
        <v>0</v>
      </c>
      <c r="Z1911">
        <v>0</v>
      </c>
      <c r="AA1911">
        <v>0</v>
      </c>
      <c r="AB1911">
        <v>8.74</v>
      </c>
      <c r="AC1911">
        <v>0</v>
      </c>
      <c r="AD1911">
        <v>1</v>
      </c>
      <c r="AE1911">
        <v>1</v>
      </c>
      <c r="AF1911" t="s">
        <v>20</v>
      </c>
      <c r="AG1911">
        <v>161.70000000000002</v>
      </c>
      <c r="AH1911">
        <v>2</v>
      </c>
      <c r="AI1911">
        <v>51657405</v>
      </c>
      <c r="AJ1911">
        <v>1675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 x14ac:dyDescent="0.2">
      <c r="A1912">
        <f>ROW(Source!A1301)</f>
        <v>1301</v>
      </c>
      <c r="B1912">
        <v>51657418</v>
      </c>
      <c r="C1912">
        <v>51657404</v>
      </c>
      <c r="D1912">
        <v>49510905</v>
      </c>
      <c r="E1912">
        <v>70</v>
      </c>
      <c r="F1912">
        <v>1</v>
      </c>
      <c r="G1912">
        <v>1</v>
      </c>
      <c r="H1912">
        <v>1</v>
      </c>
      <c r="I1912" t="s">
        <v>905</v>
      </c>
      <c r="J1912" t="s">
        <v>3</v>
      </c>
      <c r="K1912" t="s">
        <v>906</v>
      </c>
      <c r="L1912">
        <v>1191</v>
      </c>
      <c r="N1912">
        <v>1013</v>
      </c>
      <c r="O1912" t="s">
        <v>904</v>
      </c>
      <c r="P1912" t="s">
        <v>904</v>
      </c>
      <c r="Q1912">
        <v>1</v>
      </c>
      <c r="X1912">
        <v>1.2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1</v>
      </c>
      <c r="AE1912">
        <v>2</v>
      </c>
      <c r="AF1912" t="s">
        <v>20</v>
      </c>
      <c r="AG1912">
        <v>1.26</v>
      </c>
      <c r="AH1912">
        <v>2</v>
      </c>
      <c r="AI1912">
        <v>51657406</v>
      </c>
      <c r="AJ1912">
        <v>1676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 x14ac:dyDescent="0.2">
      <c r="A1913">
        <f>ROW(Source!A1301)</f>
        <v>1301</v>
      </c>
      <c r="B1913">
        <v>51657419</v>
      </c>
      <c r="C1913">
        <v>51657404</v>
      </c>
      <c r="D1913">
        <v>49672573</v>
      </c>
      <c r="E1913">
        <v>1</v>
      </c>
      <c r="F1913">
        <v>1</v>
      </c>
      <c r="G1913">
        <v>1</v>
      </c>
      <c r="H1913">
        <v>2</v>
      </c>
      <c r="I1913" t="s">
        <v>907</v>
      </c>
      <c r="J1913" t="s">
        <v>908</v>
      </c>
      <c r="K1913" t="s">
        <v>909</v>
      </c>
      <c r="L1913">
        <v>1367</v>
      </c>
      <c r="N1913">
        <v>1011</v>
      </c>
      <c r="O1913" t="s">
        <v>910</v>
      </c>
      <c r="P1913" t="s">
        <v>910</v>
      </c>
      <c r="Q1913">
        <v>1</v>
      </c>
      <c r="X1913">
        <v>0.48</v>
      </c>
      <c r="Y1913">
        <v>0</v>
      </c>
      <c r="Z1913">
        <v>115.4</v>
      </c>
      <c r="AA1913">
        <v>13.5</v>
      </c>
      <c r="AB1913">
        <v>0</v>
      </c>
      <c r="AC1913">
        <v>0</v>
      </c>
      <c r="AD1913">
        <v>1</v>
      </c>
      <c r="AE1913">
        <v>0</v>
      </c>
      <c r="AF1913" t="s">
        <v>20</v>
      </c>
      <c r="AG1913">
        <v>0.504</v>
      </c>
      <c r="AH1913">
        <v>2</v>
      </c>
      <c r="AI1913">
        <v>51657407</v>
      </c>
      <c r="AJ1913">
        <v>1677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 x14ac:dyDescent="0.2">
      <c r="A1914">
        <f>ROW(Source!A1301)</f>
        <v>1301</v>
      </c>
      <c r="B1914">
        <v>51657420</v>
      </c>
      <c r="C1914">
        <v>51657404</v>
      </c>
      <c r="D1914">
        <v>49672703</v>
      </c>
      <c r="E1914">
        <v>1</v>
      </c>
      <c r="F1914">
        <v>1</v>
      </c>
      <c r="G1914">
        <v>1</v>
      </c>
      <c r="H1914">
        <v>2</v>
      </c>
      <c r="I1914" t="s">
        <v>944</v>
      </c>
      <c r="J1914" t="s">
        <v>945</v>
      </c>
      <c r="K1914" t="s">
        <v>946</v>
      </c>
      <c r="L1914">
        <v>1367</v>
      </c>
      <c r="N1914">
        <v>1011</v>
      </c>
      <c r="O1914" t="s">
        <v>910</v>
      </c>
      <c r="P1914" t="s">
        <v>910</v>
      </c>
      <c r="Q1914">
        <v>1</v>
      </c>
      <c r="X1914">
        <v>0.34</v>
      </c>
      <c r="Y1914">
        <v>0</v>
      </c>
      <c r="Z1914">
        <v>6.66</v>
      </c>
      <c r="AA1914">
        <v>0</v>
      </c>
      <c r="AB1914">
        <v>0</v>
      </c>
      <c r="AC1914">
        <v>0</v>
      </c>
      <c r="AD1914">
        <v>1</v>
      </c>
      <c r="AE1914">
        <v>0</v>
      </c>
      <c r="AF1914" t="s">
        <v>20</v>
      </c>
      <c r="AG1914">
        <v>0.35700000000000004</v>
      </c>
      <c r="AH1914">
        <v>2</v>
      </c>
      <c r="AI1914">
        <v>51657408</v>
      </c>
      <c r="AJ1914">
        <v>1678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 x14ac:dyDescent="0.2">
      <c r="A1915">
        <f>ROW(Source!A1301)</f>
        <v>1301</v>
      </c>
      <c r="B1915">
        <v>51657421</v>
      </c>
      <c r="C1915">
        <v>51657404</v>
      </c>
      <c r="D1915">
        <v>49673503</v>
      </c>
      <c r="E1915">
        <v>1</v>
      </c>
      <c r="F1915">
        <v>1</v>
      </c>
      <c r="G1915">
        <v>1</v>
      </c>
      <c r="H1915">
        <v>2</v>
      </c>
      <c r="I1915" t="s">
        <v>914</v>
      </c>
      <c r="J1915" t="s">
        <v>915</v>
      </c>
      <c r="K1915" t="s">
        <v>916</v>
      </c>
      <c r="L1915">
        <v>1367</v>
      </c>
      <c r="N1915">
        <v>1011</v>
      </c>
      <c r="O1915" t="s">
        <v>910</v>
      </c>
      <c r="P1915" t="s">
        <v>910</v>
      </c>
      <c r="Q1915">
        <v>1</v>
      </c>
      <c r="X1915">
        <v>0.72</v>
      </c>
      <c r="Y1915">
        <v>0</v>
      </c>
      <c r="Z1915">
        <v>65.709999999999994</v>
      </c>
      <c r="AA1915">
        <v>11.6</v>
      </c>
      <c r="AB1915">
        <v>0</v>
      </c>
      <c r="AC1915">
        <v>0</v>
      </c>
      <c r="AD1915">
        <v>1</v>
      </c>
      <c r="AE1915">
        <v>0</v>
      </c>
      <c r="AF1915" t="s">
        <v>20</v>
      </c>
      <c r="AG1915">
        <v>0.75600000000000001</v>
      </c>
      <c r="AH1915">
        <v>2</v>
      </c>
      <c r="AI1915">
        <v>51657409</v>
      </c>
      <c r="AJ1915">
        <v>1679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 x14ac:dyDescent="0.2">
      <c r="A1916">
        <f>ROW(Source!A1301)</f>
        <v>1301</v>
      </c>
      <c r="B1916">
        <v>51657422</v>
      </c>
      <c r="C1916">
        <v>51657404</v>
      </c>
      <c r="D1916">
        <v>49673715</v>
      </c>
      <c r="E1916">
        <v>1</v>
      </c>
      <c r="F1916">
        <v>1</v>
      </c>
      <c r="G1916">
        <v>1</v>
      </c>
      <c r="H1916">
        <v>2</v>
      </c>
      <c r="I1916" t="s">
        <v>926</v>
      </c>
      <c r="J1916" t="s">
        <v>927</v>
      </c>
      <c r="K1916" t="s">
        <v>928</v>
      </c>
      <c r="L1916">
        <v>1367</v>
      </c>
      <c r="N1916">
        <v>1011</v>
      </c>
      <c r="O1916" t="s">
        <v>910</v>
      </c>
      <c r="P1916" t="s">
        <v>910</v>
      </c>
      <c r="Q1916">
        <v>1</v>
      </c>
      <c r="X1916">
        <v>1.54</v>
      </c>
      <c r="Y1916">
        <v>0</v>
      </c>
      <c r="Z1916">
        <v>8.1</v>
      </c>
      <c r="AA1916">
        <v>0</v>
      </c>
      <c r="AB1916">
        <v>0</v>
      </c>
      <c r="AC1916">
        <v>0</v>
      </c>
      <c r="AD1916">
        <v>1</v>
      </c>
      <c r="AE1916">
        <v>0</v>
      </c>
      <c r="AF1916" t="s">
        <v>20</v>
      </c>
      <c r="AG1916">
        <v>1.6170000000000002</v>
      </c>
      <c r="AH1916">
        <v>2</v>
      </c>
      <c r="AI1916">
        <v>51657410</v>
      </c>
      <c r="AJ1916">
        <v>1680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 x14ac:dyDescent="0.2">
      <c r="A1917">
        <f>ROW(Source!A1301)</f>
        <v>1301</v>
      </c>
      <c r="B1917">
        <v>51657423</v>
      </c>
      <c r="C1917">
        <v>51657404</v>
      </c>
      <c r="D1917">
        <v>49521144</v>
      </c>
      <c r="E1917">
        <v>1</v>
      </c>
      <c r="F1917">
        <v>1</v>
      </c>
      <c r="G1917">
        <v>1</v>
      </c>
      <c r="H1917">
        <v>3</v>
      </c>
      <c r="I1917" t="s">
        <v>947</v>
      </c>
      <c r="J1917" t="s">
        <v>948</v>
      </c>
      <c r="K1917" t="s">
        <v>949</v>
      </c>
      <c r="L1917">
        <v>1348</v>
      </c>
      <c r="N1917">
        <v>1009</v>
      </c>
      <c r="O1917" t="s">
        <v>105</v>
      </c>
      <c r="P1917" t="s">
        <v>105</v>
      </c>
      <c r="Q1917">
        <v>1000</v>
      </c>
      <c r="X1917">
        <v>8.8999999999999995E-4</v>
      </c>
      <c r="Y1917">
        <v>26499</v>
      </c>
      <c r="Z1917">
        <v>0</v>
      </c>
      <c r="AA1917">
        <v>0</v>
      </c>
      <c r="AB1917">
        <v>0</v>
      </c>
      <c r="AC1917">
        <v>0</v>
      </c>
      <c r="AD1917">
        <v>1</v>
      </c>
      <c r="AE1917">
        <v>0</v>
      </c>
      <c r="AF1917" t="s">
        <v>3</v>
      </c>
      <c r="AG1917">
        <v>8.8999999999999995E-4</v>
      </c>
      <c r="AH1917">
        <v>2</v>
      </c>
      <c r="AI1917">
        <v>51657411</v>
      </c>
      <c r="AJ1917">
        <v>1681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 x14ac:dyDescent="0.2">
      <c r="A1918">
        <f>ROW(Source!A1301)</f>
        <v>1301</v>
      </c>
      <c r="B1918">
        <v>51657424</v>
      </c>
      <c r="C1918">
        <v>51657404</v>
      </c>
      <c r="D1918">
        <v>49524301</v>
      </c>
      <c r="E1918">
        <v>1</v>
      </c>
      <c r="F1918">
        <v>1</v>
      </c>
      <c r="G1918">
        <v>1</v>
      </c>
      <c r="H1918">
        <v>3</v>
      </c>
      <c r="I1918" t="s">
        <v>929</v>
      </c>
      <c r="J1918" t="s">
        <v>930</v>
      </c>
      <c r="K1918" t="s">
        <v>931</v>
      </c>
      <c r="L1918">
        <v>1348</v>
      </c>
      <c r="N1918">
        <v>1009</v>
      </c>
      <c r="O1918" t="s">
        <v>105</v>
      </c>
      <c r="P1918" t="s">
        <v>105</v>
      </c>
      <c r="Q1918">
        <v>1000</v>
      </c>
      <c r="X1918">
        <v>4.4999999999999999E-4</v>
      </c>
      <c r="Y1918">
        <v>10362</v>
      </c>
      <c r="Z1918">
        <v>0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 t="s">
        <v>3</v>
      </c>
      <c r="AG1918">
        <v>4.4999999999999999E-4</v>
      </c>
      <c r="AH1918">
        <v>2</v>
      </c>
      <c r="AI1918">
        <v>51657412</v>
      </c>
      <c r="AJ1918">
        <v>1682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 x14ac:dyDescent="0.2">
      <c r="A1919">
        <f>ROW(Source!A1301)</f>
        <v>1301</v>
      </c>
      <c r="B1919">
        <v>51657425</v>
      </c>
      <c r="C1919">
        <v>51657404</v>
      </c>
      <c r="D1919">
        <v>49525488</v>
      </c>
      <c r="E1919">
        <v>1</v>
      </c>
      <c r="F1919">
        <v>1</v>
      </c>
      <c r="G1919">
        <v>1</v>
      </c>
      <c r="H1919">
        <v>3</v>
      </c>
      <c r="I1919" t="s">
        <v>917</v>
      </c>
      <c r="J1919" t="s">
        <v>918</v>
      </c>
      <c r="K1919" t="s">
        <v>919</v>
      </c>
      <c r="L1919">
        <v>1346</v>
      </c>
      <c r="N1919">
        <v>1009</v>
      </c>
      <c r="O1919" t="s">
        <v>920</v>
      </c>
      <c r="P1919" t="s">
        <v>920</v>
      </c>
      <c r="Q1919">
        <v>1</v>
      </c>
      <c r="X1919">
        <v>15</v>
      </c>
      <c r="Y1919">
        <v>9.0399999999999991</v>
      </c>
      <c r="Z1919">
        <v>0</v>
      </c>
      <c r="AA1919">
        <v>0</v>
      </c>
      <c r="AB1919">
        <v>0</v>
      </c>
      <c r="AC1919">
        <v>0</v>
      </c>
      <c r="AD1919">
        <v>1</v>
      </c>
      <c r="AE1919">
        <v>0</v>
      </c>
      <c r="AF1919" t="s">
        <v>3</v>
      </c>
      <c r="AG1919">
        <v>15</v>
      </c>
      <c r="AH1919">
        <v>2</v>
      </c>
      <c r="AI1919">
        <v>51657413</v>
      </c>
      <c r="AJ1919">
        <v>1683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 x14ac:dyDescent="0.2">
      <c r="A1920">
        <f>ROW(Source!A1301)</f>
        <v>1301</v>
      </c>
      <c r="B1920">
        <v>51657426</v>
      </c>
      <c r="C1920">
        <v>51657404</v>
      </c>
      <c r="D1920">
        <v>49526492</v>
      </c>
      <c r="E1920">
        <v>1</v>
      </c>
      <c r="F1920">
        <v>1</v>
      </c>
      <c r="G1920">
        <v>1</v>
      </c>
      <c r="H1920">
        <v>3</v>
      </c>
      <c r="I1920" t="s">
        <v>921</v>
      </c>
      <c r="J1920" t="s">
        <v>922</v>
      </c>
      <c r="K1920" t="s">
        <v>923</v>
      </c>
      <c r="L1920">
        <v>1346</v>
      </c>
      <c r="N1920">
        <v>1009</v>
      </c>
      <c r="O1920" t="s">
        <v>920</v>
      </c>
      <c r="P1920" t="s">
        <v>920</v>
      </c>
      <c r="Q1920">
        <v>1</v>
      </c>
      <c r="X1920">
        <v>8</v>
      </c>
      <c r="Y1920">
        <v>23.09</v>
      </c>
      <c r="Z1920">
        <v>0</v>
      </c>
      <c r="AA1920">
        <v>0</v>
      </c>
      <c r="AB1920">
        <v>0</v>
      </c>
      <c r="AC1920">
        <v>0</v>
      </c>
      <c r="AD1920">
        <v>1</v>
      </c>
      <c r="AE1920">
        <v>0</v>
      </c>
      <c r="AF1920" t="s">
        <v>3</v>
      </c>
      <c r="AG1920">
        <v>8</v>
      </c>
      <c r="AH1920">
        <v>2</v>
      </c>
      <c r="AI1920">
        <v>51657414</v>
      </c>
      <c r="AJ1920">
        <v>1684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 x14ac:dyDescent="0.2">
      <c r="A1921">
        <f>ROW(Source!A1301)</f>
        <v>1301</v>
      </c>
      <c r="B1921">
        <v>51657427</v>
      </c>
      <c r="C1921">
        <v>51657404</v>
      </c>
      <c r="D1921">
        <v>49512814</v>
      </c>
      <c r="E1921">
        <v>70</v>
      </c>
      <c r="F1921">
        <v>1</v>
      </c>
      <c r="G1921">
        <v>1</v>
      </c>
      <c r="H1921">
        <v>3</v>
      </c>
      <c r="I1921" t="s">
        <v>974</v>
      </c>
      <c r="J1921" t="s">
        <v>3</v>
      </c>
      <c r="K1921" t="s">
        <v>975</v>
      </c>
      <c r="L1921">
        <v>1327</v>
      </c>
      <c r="N1921">
        <v>1005</v>
      </c>
      <c r="O1921" t="s">
        <v>52</v>
      </c>
      <c r="P1921" t="s">
        <v>52</v>
      </c>
      <c r="Q1921">
        <v>1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</v>
      </c>
      <c r="AD1921">
        <v>0</v>
      </c>
      <c r="AE1921">
        <v>0</v>
      </c>
      <c r="AF1921" t="s">
        <v>3</v>
      </c>
      <c r="AG1921">
        <v>0</v>
      </c>
      <c r="AH1921">
        <v>3</v>
      </c>
      <c r="AI1921">
        <v>-1</v>
      </c>
      <c r="AJ1921" t="s">
        <v>3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 x14ac:dyDescent="0.2">
      <c r="A1922">
        <f>ROW(Source!A1301)</f>
        <v>1301</v>
      </c>
      <c r="B1922">
        <v>51657428</v>
      </c>
      <c r="C1922">
        <v>51657404</v>
      </c>
      <c r="D1922">
        <v>49555131</v>
      </c>
      <c r="E1922">
        <v>1</v>
      </c>
      <c r="F1922">
        <v>1</v>
      </c>
      <c r="G1922">
        <v>1</v>
      </c>
      <c r="H1922">
        <v>3</v>
      </c>
      <c r="I1922" t="s">
        <v>950</v>
      </c>
      <c r="J1922" t="s">
        <v>951</v>
      </c>
      <c r="K1922" t="s">
        <v>952</v>
      </c>
      <c r="L1922">
        <v>1348</v>
      </c>
      <c r="N1922">
        <v>1009</v>
      </c>
      <c r="O1922" t="s">
        <v>105</v>
      </c>
      <c r="P1922" t="s">
        <v>105</v>
      </c>
      <c r="Q1922">
        <v>1000</v>
      </c>
      <c r="X1922">
        <v>5.0099999999999997E-3</v>
      </c>
      <c r="Y1922">
        <v>17183</v>
      </c>
      <c r="Z1922">
        <v>0</v>
      </c>
      <c r="AA1922">
        <v>0</v>
      </c>
      <c r="AB1922">
        <v>0</v>
      </c>
      <c r="AC1922">
        <v>0</v>
      </c>
      <c r="AD1922">
        <v>1</v>
      </c>
      <c r="AE1922">
        <v>0</v>
      </c>
      <c r="AF1922" t="s">
        <v>3</v>
      </c>
      <c r="AG1922">
        <v>5.0099999999999997E-3</v>
      </c>
      <c r="AH1922">
        <v>2</v>
      </c>
      <c r="AI1922">
        <v>51657415</v>
      </c>
      <c r="AJ1922">
        <v>1685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 x14ac:dyDescent="0.2">
      <c r="A1923">
        <f>ROW(Source!A1301)</f>
        <v>1301</v>
      </c>
      <c r="B1923">
        <v>51657429</v>
      </c>
      <c r="C1923">
        <v>51657404</v>
      </c>
      <c r="D1923">
        <v>49514607</v>
      </c>
      <c r="E1923">
        <v>70</v>
      </c>
      <c r="F1923">
        <v>1</v>
      </c>
      <c r="G1923">
        <v>1</v>
      </c>
      <c r="H1923">
        <v>3</v>
      </c>
      <c r="I1923" t="s">
        <v>976</v>
      </c>
      <c r="J1923" t="s">
        <v>3</v>
      </c>
      <c r="K1923" t="s">
        <v>977</v>
      </c>
      <c r="L1923">
        <v>1327</v>
      </c>
      <c r="N1923">
        <v>1005</v>
      </c>
      <c r="O1923" t="s">
        <v>52</v>
      </c>
      <c r="P1923" t="s">
        <v>52</v>
      </c>
      <c r="Q1923">
        <v>1</v>
      </c>
      <c r="X1923">
        <v>100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 t="s">
        <v>3</v>
      </c>
      <c r="AG1923">
        <v>100</v>
      </c>
      <c r="AH1923">
        <v>3</v>
      </c>
      <c r="AI1923">
        <v>-1</v>
      </c>
      <c r="AJ1923" t="s">
        <v>3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 x14ac:dyDescent="0.2">
      <c r="A1924">
        <f>ROW(Source!A1301)</f>
        <v>1301</v>
      </c>
      <c r="B1924">
        <v>51657430</v>
      </c>
      <c r="C1924">
        <v>51657404</v>
      </c>
      <c r="D1924">
        <v>49514616</v>
      </c>
      <c r="E1924">
        <v>70</v>
      </c>
      <c r="F1924">
        <v>1</v>
      </c>
      <c r="G1924">
        <v>1</v>
      </c>
      <c r="H1924">
        <v>3</v>
      </c>
      <c r="I1924" t="s">
        <v>978</v>
      </c>
      <c r="J1924" t="s">
        <v>3</v>
      </c>
      <c r="K1924" t="s">
        <v>979</v>
      </c>
      <c r="L1924">
        <v>1346</v>
      </c>
      <c r="N1924">
        <v>1009</v>
      </c>
      <c r="O1924" t="s">
        <v>920</v>
      </c>
      <c r="P1924" t="s">
        <v>920</v>
      </c>
      <c r="Q1924">
        <v>1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</v>
      </c>
      <c r="AD1924">
        <v>0</v>
      </c>
      <c r="AE1924">
        <v>0</v>
      </c>
      <c r="AF1924" t="s">
        <v>3</v>
      </c>
      <c r="AG1924">
        <v>0</v>
      </c>
      <c r="AH1924">
        <v>3</v>
      </c>
      <c r="AI1924">
        <v>-1</v>
      </c>
      <c r="AJ1924" t="s">
        <v>3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 x14ac:dyDescent="0.2">
      <c r="A1925">
        <f>ROW(Source!A1301)</f>
        <v>1301</v>
      </c>
      <c r="B1925">
        <v>51657431</v>
      </c>
      <c r="C1925">
        <v>51657404</v>
      </c>
      <c r="D1925">
        <v>49514616</v>
      </c>
      <c r="E1925">
        <v>70</v>
      </c>
      <c r="F1925">
        <v>1</v>
      </c>
      <c r="G1925">
        <v>1</v>
      </c>
      <c r="H1925">
        <v>3</v>
      </c>
      <c r="I1925" t="s">
        <v>978</v>
      </c>
      <c r="J1925" t="s">
        <v>3</v>
      </c>
      <c r="K1925" t="s">
        <v>980</v>
      </c>
      <c r="L1925">
        <v>1371</v>
      </c>
      <c r="N1925">
        <v>1013</v>
      </c>
      <c r="O1925" t="s">
        <v>17</v>
      </c>
      <c r="P1925" t="s">
        <v>17</v>
      </c>
      <c r="Q1925">
        <v>1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</v>
      </c>
      <c r="AD1925">
        <v>0</v>
      </c>
      <c r="AE1925">
        <v>0</v>
      </c>
      <c r="AF1925" t="s">
        <v>3</v>
      </c>
      <c r="AG1925">
        <v>0</v>
      </c>
      <c r="AH1925">
        <v>3</v>
      </c>
      <c r="AI1925">
        <v>-1</v>
      </c>
      <c r="AJ1925" t="s">
        <v>3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 x14ac:dyDescent="0.2">
      <c r="A1926">
        <f>ROW(Source!A1301)</f>
        <v>1301</v>
      </c>
      <c r="B1926">
        <v>51657432</v>
      </c>
      <c r="C1926">
        <v>51657404</v>
      </c>
      <c r="D1926">
        <v>49514677</v>
      </c>
      <c r="E1926">
        <v>70</v>
      </c>
      <c r="F1926">
        <v>1</v>
      </c>
      <c r="G1926">
        <v>1</v>
      </c>
      <c r="H1926">
        <v>3</v>
      </c>
      <c r="I1926" t="s">
        <v>981</v>
      </c>
      <c r="J1926" t="s">
        <v>3</v>
      </c>
      <c r="K1926" t="s">
        <v>982</v>
      </c>
      <c r="L1926">
        <v>1371</v>
      </c>
      <c r="N1926">
        <v>1013</v>
      </c>
      <c r="O1926" t="s">
        <v>17</v>
      </c>
      <c r="P1926" t="s">
        <v>17</v>
      </c>
      <c r="Q1926">
        <v>1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</v>
      </c>
      <c r="AD1926">
        <v>0</v>
      </c>
      <c r="AE1926">
        <v>0</v>
      </c>
      <c r="AF1926" t="s">
        <v>3</v>
      </c>
      <c r="AG1926">
        <v>0</v>
      </c>
      <c r="AH1926">
        <v>3</v>
      </c>
      <c r="AI1926">
        <v>-1</v>
      </c>
      <c r="AJ1926" t="s">
        <v>3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 x14ac:dyDescent="0.2">
      <c r="A1927">
        <f>ROW(Source!A1301)</f>
        <v>1301</v>
      </c>
      <c r="B1927">
        <v>51657433</v>
      </c>
      <c r="C1927">
        <v>51657404</v>
      </c>
      <c r="D1927">
        <v>49514711</v>
      </c>
      <c r="E1927">
        <v>70</v>
      </c>
      <c r="F1927">
        <v>1</v>
      </c>
      <c r="G1927">
        <v>1</v>
      </c>
      <c r="H1927">
        <v>3</v>
      </c>
      <c r="I1927" t="s">
        <v>983</v>
      </c>
      <c r="J1927" t="s">
        <v>3</v>
      </c>
      <c r="K1927" t="s">
        <v>984</v>
      </c>
      <c r="L1927">
        <v>1371</v>
      </c>
      <c r="N1927">
        <v>1013</v>
      </c>
      <c r="O1927" t="s">
        <v>17</v>
      </c>
      <c r="P1927" t="s">
        <v>17</v>
      </c>
      <c r="Q1927">
        <v>1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</v>
      </c>
      <c r="AD1927">
        <v>0</v>
      </c>
      <c r="AE1927">
        <v>0</v>
      </c>
      <c r="AF1927" t="s">
        <v>3</v>
      </c>
      <c r="AG1927">
        <v>0</v>
      </c>
      <c r="AH1927">
        <v>3</v>
      </c>
      <c r="AI1927">
        <v>-1</v>
      </c>
      <c r="AJ1927" t="s">
        <v>3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 x14ac:dyDescent="0.2">
      <c r="A1928">
        <f>ROW(Source!A1303)</f>
        <v>1303</v>
      </c>
      <c r="B1928">
        <v>51657448</v>
      </c>
      <c r="C1928">
        <v>51657435</v>
      </c>
      <c r="D1928">
        <v>49510719</v>
      </c>
      <c r="E1928">
        <v>70</v>
      </c>
      <c r="F1928">
        <v>1</v>
      </c>
      <c r="G1928">
        <v>1</v>
      </c>
      <c r="H1928">
        <v>1</v>
      </c>
      <c r="I1928" t="s">
        <v>942</v>
      </c>
      <c r="J1928" t="s">
        <v>3</v>
      </c>
      <c r="K1928" t="s">
        <v>943</v>
      </c>
      <c r="L1928">
        <v>1191</v>
      </c>
      <c r="N1928">
        <v>1013</v>
      </c>
      <c r="O1928" t="s">
        <v>904</v>
      </c>
      <c r="P1928" t="s">
        <v>904</v>
      </c>
      <c r="Q1928">
        <v>1</v>
      </c>
      <c r="X1928">
        <v>154</v>
      </c>
      <c r="Y1928">
        <v>0</v>
      </c>
      <c r="Z1928">
        <v>0</v>
      </c>
      <c r="AA1928">
        <v>0</v>
      </c>
      <c r="AB1928">
        <v>8.74</v>
      </c>
      <c r="AC1928">
        <v>0</v>
      </c>
      <c r="AD1928">
        <v>1</v>
      </c>
      <c r="AE1928">
        <v>1</v>
      </c>
      <c r="AF1928" t="s">
        <v>20</v>
      </c>
      <c r="AG1928">
        <v>161.70000000000002</v>
      </c>
      <c r="AH1928">
        <v>2</v>
      </c>
      <c r="AI1928">
        <v>51657436</v>
      </c>
      <c r="AJ1928">
        <v>1687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 x14ac:dyDescent="0.2">
      <c r="A1929">
        <f>ROW(Source!A1303)</f>
        <v>1303</v>
      </c>
      <c r="B1929">
        <v>51657449</v>
      </c>
      <c r="C1929">
        <v>51657435</v>
      </c>
      <c r="D1929">
        <v>49510905</v>
      </c>
      <c r="E1929">
        <v>70</v>
      </c>
      <c r="F1929">
        <v>1</v>
      </c>
      <c r="G1929">
        <v>1</v>
      </c>
      <c r="H1929">
        <v>1</v>
      </c>
      <c r="I1929" t="s">
        <v>905</v>
      </c>
      <c r="J1929" t="s">
        <v>3</v>
      </c>
      <c r="K1929" t="s">
        <v>906</v>
      </c>
      <c r="L1929">
        <v>1191</v>
      </c>
      <c r="N1929">
        <v>1013</v>
      </c>
      <c r="O1929" t="s">
        <v>904</v>
      </c>
      <c r="P1929" t="s">
        <v>904</v>
      </c>
      <c r="Q1929">
        <v>1</v>
      </c>
      <c r="X1929">
        <v>1.2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1</v>
      </c>
      <c r="AE1929">
        <v>2</v>
      </c>
      <c r="AF1929" t="s">
        <v>20</v>
      </c>
      <c r="AG1929">
        <v>1.26</v>
      </c>
      <c r="AH1929">
        <v>2</v>
      </c>
      <c r="AI1929">
        <v>51657437</v>
      </c>
      <c r="AJ1929">
        <v>1688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 x14ac:dyDescent="0.2">
      <c r="A1930">
        <f>ROW(Source!A1303)</f>
        <v>1303</v>
      </c>
      <c r="B1930">
        <v>51657450</v>
      </c>
      <c r="C1930">
        <v>51657435</v>
      </c>
      <c r="D1930">
        <v>49672573</v>
      </c>
      <c r="E1930">
        <v>1</v>
      </c>
      <c r="F1930">
        <v>1</v>
      </c>
      <c r="G1930">
        <v>1</v>
      </c>
      <c r="H1930">
        <v>2</v>
      </c>
      <c r="I1930" t="s">
        <v>907</v>
      </c>
      <c r="J1930" t="s">
        <v>908</v>
      </c>
      <c r="K1930" t="s">
        <v>909</v>
      </c>
      <c r="L1930">
        <v>1367</v>
      </c>
      <c r="N1930">
        <v>1011</v>
      </c>
      <c r="O1930" t="s">
        <v>910</v>
      </c>
      <c r="P1930" t="s">
        <v>910</v>
      </c>
      <c r="Q1930">
        <v>1</v>
      </c>
      <c r="X1930">
        <v>0.48</v>
      </c>
      <c r="Y1930">
        <v>0</v>
      </c>
      <c r="Z1930">
        <v>115.4</v>
      </c>
      <c r="AA1930">
        <v>13.5</v>
      </c>
      <c r="AB1930">
        <v>0</v>
      </c>
      <c r="AC1930">
        <v>0</v>
      </c>
      <c r="AD1930">
        <v>1</v>
      </c>
      <c r="AE1930">
        <v>0</v>
      </c>
      <c r="AF1930" t="s">
        <v>20</v>
      </c>
      <c r="AG1930">
        <v>0.504</v>
      </c>
      <c r="AH1930">
        <v>2</v>
      </c>
      <c r="AI1930">
        <v>51657438</v>
      </c>
      <c r="AJ1930">
        <v>1689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 x14ac:dyDescent="0.2">
      <c r="A1931">
        <f>ROW(Source!A1303)</f>
        <v>1303</v>
      </c>
      <c r="B1931">
        <v>51657451</v>
      </c>
      <c r="C1931">
        <v>51657435</v>
      </c>
      <c r="D1931">
        <v>49672703</v>
      </c>
      <c r="E1931">
        <v>1</v>
      </c>
      <c r="F1931">
        <v>1</v>
      </c>
      <c r="G1931">
        <v>1</v>
      </c>
      <c r="H1931">
        <v>2</v>
      </c>
      <c r="I1931" t="s">
        <v>944</v>
      </c>
      <c r="J1931" t="s">
        <v>945</v>
      </c>
      <c r="K1931" t="s">
        <v>946</v>
      </c>
      <c r="L1931">
        <v>1367</v>
      </c>
      <c r="N1931">
        <v>1011</v>
      </c>
      <c r="O1931" t="s">
        <v>910</v>
      </c>
      <c r="P1931" t="s">
        <v>910</v>
      </c>
      <c r="Q1931">
        <v>1</v>
      </c>
      <c r="X1931">
        <v>0.34</v>
      </c>
      <c r="Y1931">
        <v>0</v>
      </c>
      <c r="Z1931">
        <v>6.66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 t="s">
        <v>20</v>
      </c>
      <c r="AG1931">
        <v>0.35700000000000004</v>
      </c>
      <c r="AH1931">
        <v>2</v>
      </c>
      <c r="AI1931">
        <v>51657439</v>
      </c>
      <c r="AJ1931">
        <v>1690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 x14ac:dyDescent="0.2">
      <c r="A1932">
        <f>ROW(Source!A1303)</f>
        <v>1303</v>
      </c>
      <c r="B1932">
        <v>51657452</v>
      </c>
      <c r="C1932">
        <v>51657435</v>
      </c>
      <c r="D1932">
        <v>49673503</v>
      </c>
      <c r="E1932">
        <v>1</v>
      </c>
      <c r="F1932">
        <v>1</v>
      </c>
      <c r="G1932">
        <v>1</v>
      </c>
      <c r="H1932">
        <v>2</v>
      </c>
      <c r="I1932" t="s">
        <v>914</v>
      </c>
      <c r="J1932" t="s">
        <v>915</v>
      </c>
      <c r="K1932" t="s">
        <v>916</v>
      </c>
      <c r="L1932">
        <v>1367</v>
      </c>
      <c r="N1932">
        <v>1011</v>
      </c>
      <c r="O1932" t="s">
        <v>910</v>
      </c>
      <c r="P1932" t="s">
        <v>910</v>
      </c>
      <c r="Q1932">
        <v>1</v>
      </c>
      <c r="X1932">
        <v>0.72</v>
      </c>
      <c r="Y1932">
        <v>0</v>
      </c>
      <c r="Z1932">
        <v>65.709999999999994</v>
      </c>
      <c r="AA1932">
        <v>11.6</v>
      </c>
      <c r="AB1932">
        <v>0</v>
      </c>
      <c r="AC1932">
        <v>0</v>
      </c>
      <c r="AD1932">
        <v>1</v>
      </c>
      <c r="AE1932">
        <v>0</v>
      </c>
      <c r="AF1932" t="s">
        <v>20</v>
      </c>
      <c r="AG1932">
        <v>0.75600000000000001</v>
      </c>
      <c r="AH1932">
        <v>2</v>
      </c>
      <c r="AI1932">
        <v>51657440</v>
      </c>
      <c r="AJ1932">
        <v>1691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 x14ac:dyDescent="0.2">
      <c r="A1933">
        <f>ROW(Source!A1303)</f>
        <v>1303</v>
      </c>
      <c r="B1933">
        <v>51657453</v>
      </c>
      <c r="C1933">
        <v>51657435</v>
      </c>
      <c r="D1933">
        <v>49673715</v>
      </c>
      <c r="E1933">
        <v>1</v>
      </c>
      <c r="F1933">
        <v>1</v>
      </c>
      <c r="G1933">
        <v>1</v>
      </c>
      <c r="H1933">
        <v>2</v>
      </c>
      <c r="I1933" t="s">
        <v>926</v>
      </c>
      <c r="J1933" t="s">
        <v>927</v>
      </c>
      <c r="K1933" t="s">
        <v>928</v>
      </c>
      <c r="L1933">
        <v>1367</v>
      </c>
      <c r="N1933">
        <v>1011</v>
      </c>
      <c r="O1933" t="s">
        <v>910</v>
      </c>
      <c r="P1933" t="s">
        <v>910</v>
      </c>
      <c r="Q1933">
        <v>1</v>
      </c>
      <c r="X1933">
        <v>1.54</v>
      </c>
      <c r="Y1933">
        <v>0</v>
      </c>
      <c r="Z1933">
        <v>8.1</v>
      </c>
      <c r="AA1933">
        <v>0</v>
      </c>
      <c r="AB1933">
        <v>0</v>
      </c>
      <c r="AC1933">
        <v>0</v>
      </c>
      <c r="AD1933">
        <v>1</v>
      </c>
      <c r="AE1933">
        <v>0</v>
      </c>
      <c r="AF1933" t="s">
        <v>20</v>
      </c>
      <c r="AG1933">
        <v>1.6170000000000002</v>
      </c>
      <c r="AH1933">
        <v>2</v>
      </c>
      <c r="AI1933">
        <v>51657441</v>
      </c>
      <c r="AJ1933">
        <v>1692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 x14ac:dyDescent="0.2">
      <c r="A1934">
        <f>ROW(Source!A1303)</f>
        <v>1303</v>
      </c>
      <c r="B1934">
        <v>51657454</v>
      </c>
      <c r="C1934">
        <v>51657435</v>
      </c>
      <c r="D1934">
        <v>49521144</v>
      </c>
      <c r="E1934">
        <v>1</v>
      </c>
      <c r="F1934">
        <v>1</v>
      </c>
      <c r="G1934">
        <v>1</v>
      </c>
      <c r="H1934">
        <v>3</v>
      </c>
      <c r="I1934" t="s">
        <v>947</v>
      </c>
      <c r="J1934" t="s">
        <v>948</v>
      </c>
      <c r="K1934" t="s">
        <v>949</v>
      </c>
      <c r="L1934">
        <v>1348</v>
      </c>
      <c r="N1934">
        <v>1009</v>
      </c>
      <c r="O1934" t="s">
        <v>105</v>
      </c>
      <c r="P1934" t="s">
        <v>105</v>
      </c>
      <c r="Q1934">
        <v>1000</v>
      </c>
      <c r="X1934">
        <v>8.8999999999999995E-4</v>
      </c>
      <c r="Y1934">
        <v>26499</v>
      </c>
      <c r="Z1934">
        <v>0</v>
      </c>
      <c r="AA1934">
        <v>0</v>
      </c>
      <c r="AB1934">
        <v>0</v>
      </c>
      <c r="AC1934">
        <v>0</v>
      </c>
      <c r="AD1934">
        <v>1</v>
      </c>
      <c r="AE1934">
        <v>0</v>
      </c>
      <c r="AF1934" t="s">
        <v>3</v>
      </c>
      <c r="AG1934">
        <v>8.8999999999999995E-4</v>
      </c>
      <c r="AH1934">
        <v>2</v>
      </c>
      <c r="AI1934">
        <v>51657442</v>
      </c>
      <c r="AJ1934">
        <v>1693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 x14ac:dyDescent="0.2">
      <c r="A1935">
        <f>ROW(Source!A1303)</f>
        <v>1303</v>
      </c>
      <c r="B1935">
        <v>51657455</v>
      </c>
      <c r="C1935">
        <v>51657435</v>
      </c>
      <c r="D1935">
        <v>49524301</v>
      </c>
      <c r="E1935">
        <v>1</v>
      </c>
      <c r="F1935">
        <v>1</v>
      </c>
      <c r="G1935">
        <v>1</v>
      </c>
      <c r="H1935">
        <v>3</v>
      </c>
      <c r="I1935" t="s">
        <v>929</v>
      </c>
      <c r="J1935" t="s">
        <v>930</v>
      </c>
      <c r="K1935" t="s">
        <v>931</v>
      </c>
      <c r="L1935">
        <v>1348</v>
      </c>
      <c r="N1935">
        <v>1009</v>
      </c>
      <c r="O1935" t="s">
        <v>105</v>
      </c>
      <c r="P1935" t="s">
        <v>105</v>
      </c>
      <c r="Q1935">
        <v>1000</v>
      </c>
      <c r="X1935">
        <v>4.4999999999999999E-4</v>
      </c>
      <c r="Y1935">
        <v>10362</v>
      </c>
      <c r="Z1935">
        <v>0</v>
      </c>
      <c r="AA1935">
        <v>0</v>
      </c>
      <c r="AB1935">
        <v>0</v>
      </c>
      <c r="AC1935">
        <v>0</v>
      </c>
      <c r="AD1935">
        <v>1</v>
      </c>
      <c r="AE1935">
        <v>0</v>
      </c>
      <c r="AF1935" t="s">
        <v>3</v>
      </c>
      <c r="AG1935">
        <v>4.4999999999999999E-4</v>
      </c>
      <c r="AH1935">
        <v>2</v>
      </c>
      <c r="AI1935">
        <v>51657443</v>
      </c>
      <c r="AJ1935">
        <v>1694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 x14ac:dyDescent="0.2">
      <c r="A1936">
        <f>ROW(Source!A1303)</f>
        <v>1303</v>
      </c>
      <c r="B1936">
        <v>51657456</v>
      </c>
      <c r="C1936">
        <v>51657435</v>
      </c>
      <c r="D1936">
        <v>49525488</v>
      </c>
      <c r="E1936">
        <v>1</v>
      </c>
      <c r="F1936">
        <v>1</v>
      </c>
      <c r="G1936">
        <v>1</v>
      </c>
      <c r="H1936">
        <v>3</v>
      </c>
      <c r="I1936" t="s">
        <v>917</v>
      </c>
      <c r="J1936" t="s">
        <v>918</v>
      </c>
      <c r="K1936" t="s">
        <v>919</v>
      </c>
      <c r="L1936">
        <v>1346</v>
      </c>
      <c r="N1936">
        <v>1009</v>
      </c>
      <c r="O1936" t="s">
        <v>920</v>
      </c>
      <c r="P1936" t="s">
        <v>920</v>
      </c>
      <c r="Q1936">
        <v>1</v>
      </c>
      <c r="X1936">
        <v>15</v>
      </c>
      <c r="Y1936">
        <v>9.0399999999999991</v>
      </c>
      <c r="Z1936">
        <v>0</v>
      </c>
      <c r="AA1936">
        <v>0</v>
      </c>
      <c r="AB1936">
        <v>0</v>
      </c>
      <c r="AC1936">
        <v>0</v>
      </c>
      <c r="AD1936">
        <v>1</v>
      </c>
      <c r="AE1936">
        <v>0</v>
      </c>
      <c r="AF1936" t="s">
        <v>3</v>
      </c>
      <c r="AG1936">
        <v>15</v>
      </c>
      <c r="AH1936">
        <v>2</v>
      </c>
      <c r="AI1936">
        <v>51657444</v>
      </c>
      <c r="AJ1936">
        <v>1695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 x14ac:dyDescent="0.2">
      <c r="A1937">
        <f>ROW(Source!A1303)</f>
        <v>1303</v>
      </c>
      <c r="B1937">
        <v>51657457</v>
      </c>
      <c r="C1937">
        <v>51657435</v>
      </c>
      <c r="D1937">
        <v>49526492</v>
      </c>
      <c r="E1937">
        <v>1</v>
      </c>
      <c r="F1937">
        <v>1</v>
      </c>
      <c r="G1937">
        <v>1</v>
      </c>
      <c r="H1937">
        <v>3</v>
      </c>
      <c r="I1937" t="s">
        <v>921</v>
      </c>
      <c r="J1937" t="s">
        <v>922</v>
      </c>
      <c r="K1937" t="s">
        <v>923</v>
      </c>
      <c r="L1937">
        <v>1346</v>
      </c>
      <c r="N1937">
        <v>1009</v>
      </c>
      <c r="O1937" t="s">
        <v>920</v>
      </c>
      <c r="P1937" t="s">
        <v>920</v>
      </c>
      <c r="Q1937">
        <v>1</v>
      </c>
      <c r="X1937">
        <v>8</v>
      </c>
      <c r="Y1937">
        <v>23.09</v>
      </c>
      <c r="Z1937">
        <v>0</v>
      </c>
      <c r="AA1937">
        <v>0</v>
      </c>
      <c r="AB1937">
        <v>0</v>
      </c>
      <c r="AC1937">
        <v>0</v>
      </c>
      <c r="AD1937">
        <v>1</v>
      </c>
      <c r="AE1937">
        <v>0</v>
      </c>
      <c r="AF1937" t="s">
        <v>3</v>
      </c>
      <c r="AG1937">
        <v>8</v>
      </c>
      <c r="AH1937">
        <v>2</v>
      </c>
      <c r="AI1937">
        <v>51657445</v>
      </c>
      <c r="AJ1937">
        <v>1696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 x14ac:dyDescent="0.2">
      <c r="A1938">
        <f>ROW(Source!A1303)</f>
        <v>1303</v>
      </c>
      <c r="B1938">
        <v>51657458</v>
      </c>
      <c r="C1938">
        <v>51657435</v>
      </c>
      <c r="D1938">
        <v>49512814</v>
      </c>
      <c r="E1938">
        <v>70</v>
      </c>
      <c r="F1938">
        <v>1</v>
      </c>
      <c r="G1938">
        <v>1</v>
      </c>
      <c r="H1938">
        <v>3</v>
      </c>
      <c r="I1938" t="s">
        <v>974</v>
      </c>
      <c r="J1938" t="s">
        <v>3</v>
      </c>
      <c r="K1938" t="s">
        <v>975</v>
      </c>
      <c r="L1938">
        <v>1327</v>
      </c>
      <c r="N1938">
        <v>1005</v>
      </c>
      <c r="O1938" t="s">
        <v>52</v>
      </c>
      <c r="P1938" t="s">
        <v>52</v>
      </c>
      <c r="Q1938">
        <v>1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</v>
      </c>
      <c r="AD1938">
        <v>0</v>
      </c>
      <c r="AE1938">
        <v>0</v>
      </c>
      <c r="AF1938" t="s">
        <v>3</v>
      </c>
      <c r="AG1938">
        <v>0</v>
      </c>
      <c r="AH1938">
        <v>3</v>
      </c>
      <c r="AI1938">
        <v>-1</v>
      </c>
      <c r="AJ1938" t="s">
        <v>3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 x14ac:dyDescent="0.2">
      <c r="A1939">
        <f>ROW(Source!A1303)</f>
        <v>1303</v>
      </c>
      <c r="B1939">
        <v>51657459</v>
      </c>
      <c r="C1939">
        <v>51657435</v>
      </c>
      <c r="D1939">
        <v>49555131</v>
      </c>
      <c r="E1939">
        <v>1</v>
      </c>
      <c r="F1939">
        <v>1</v>
      </c>
      <c r="G1939">
        <v>1</v>
      </c>
      <c r="H1939">
        <v>3</v>
      </c>
      <c r="I1939" t="s">
        <v>950</v>
      </c>
      <c r="J1939" t="s">
        <v>951</v>
      </c>
      <c r="K1939" t="s">
        <v>952</v>
      </c>
      <c r="L1939">
        <v>1348</v>
      </c>
      <c r="N1939">
        <v>1009</v>
      </c>
      <c r="O1939" t="s">
        <v>105</v>
      </c>
      <c r="P1939" t="s">
        <v>105</v>
      </c>
      <c r="Q1939">
        <v>1000</v>
      </c>
      <c r="X1939">
        <v>5.0099999999999997E-3</v>
      </c>
      <c r="Y1939">
        <v>17183</v>
      </c>
      <c r="Z1939">
        <v>0</v>
      </c>
      <c r="AA1939">
        <v>0</v>
      </c>
      <c r="AB1939">
        <v>0</v>
      </c>
      <c r="AC1939">
        <v>0</v>
      </c>
      <c r="AD1939">
        <v>1</v>
      </c>
      <c r="AE1939">
        <v>0</v>
      </c>
      <c r="AF1939" t="s">
        <v>3</v>
      </c>
      <c r="AG1939">
        <v>5.0099999999999997E-3</v>
      </c>
      <c r="AH1939">
        <v>2</v>
      </c>
      <c r="AI1939">
        <v>51657446</v>
      </c>
      <c r="AJ1939">
        <v>1697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 x14ac:dyDescent="0.2">
      <c r="A1940">
        <f>ROW(Source!A1303)</f>
        <v>1303</v>
      </c>
      <c r="B1940">
        <v>51657460</v>
      </c>
      <c r="C1940">
        <v>51657435</v>
      </c>
      <c r="D1940">
        <v>49514607</v>
      </c>
      <c r="E1940">
        <v>70</v>
      </c>
      <c r="F1940">
        <v>1</v>
      </c>
      <c r="G1940">
        <v>1</v>
      </c>
      <c r="H1940">
        <v>3</v>
      </c>
      <c r="I1940" t="s">
        <v>976</v>
      </c>
      <c r="J1940" t="s">
        <v>3</v>
      </c>
      <c r="K1940" t="s">
        <v>977</v>
      </c>
      <c r="L1940">
        <v>1327</v>
      </c>
      <c r="N1940">
        <v>1005</v>
      </c>
      <c r="O1940" t="s">
        <v>52</v>
      </c>
      <c r="P1940" t="s">
        <v>52</v>
      </c>
      <c r="Q1940">
        <v>1</v>
      </c>
      <c r="X1940">
        <v>100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 t="s">
        <v>3</v>
      </c>
      <c r="AG1940">
        <v>100</v>
      </c>
      <c r="AH1940">
        <v>3</v>
      </c>
      <c r="AI1940">
        <v>-1</v>
      </c>
      <c r="AJ1940" t="s">
        <v>3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 x14ac:dyDescent="0.2">
      <c r="A1941">
        <f>ROW(Source!A1303)</f>
        <v>1303</v>
      </c>
      <c r="B1941">
        <v>51657461</v>
      </c>
      <c r="C1941">
        <v>51657435</v>
      </c>
      <c r="D1941">
        <v>49514616</v>
      </c>
      <c r="E1941">
        <v>70</v>
      </c>
      <c r="F1941">
        <v>1</v>
      </c>
      <c r="G1941">
        <v>1</v>
      </c>
      <c r="H1941">
        <v>3</v>
      </c>
      <c r="I1941" t="s">
        <v>978</v>
      </c>
      <c r="J1941" t="s">
        <v>3</v>
      </c>
      <c r="K1941" t="s">
        <v>979</v>
      </c>
      <c r="L1941">
        <v>1346</v>
      </c>
      <c r="N1941">
        <v>1009</v>
      </c>
      <c r="O1941" t="s">
        <v>920</v>
      </c>
      <c r="P1941" t="s">
        <v>920</v>
      </c>
      <c r="Q1941">
        <v>1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 t="s">
        <v>3</v>
      </c>
      <c r="AG1941">
        <v>0</v>
      </c>
      <c r="AH1941">
        <v>3</v>
      </c>
      <c r="AI1941">
        <v>-1</v>
      </c>
      <c r="AJ1941" t="s">
        <v>3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 x14ac:dyDescent="0.2">
      <c r="A1942">
        <f>ROW(Source!A1303)</f>
        <v>1303</v>
      </c>
      <c r="B1942">
        <v>51657462</v>
      </c>
      <c r="C1942">
        <v>51657435</v>
      </c>
      <c r="D1942">
        <v>49514616</v>
      </c>
      <c r="E1942">
        <v>70</v>
      </c>
      <c r="F1942">
        <v>1</v>
      </c>
      <c r="G1942">
        <v>1</v>
      </c>
      <c r="H1942">
        <v>3</v>
      </c>
      <c r="I1942" t="s">
        <v>978</v>
      </c>
      <c r="J1942" t="s">
        <v>3</v>
      </c>
      <c r="K1942" t="s">
        <v>980</v>
      </c>
      <c r="L1942">
        <v>1371</v>
      </c>
      <c r="N1942">
        <v>1013</v>
      </c>
      <c r="O1942" t="s">
        <v>17</v>
      </c>
      <c r="P1942" t="s">
        <v>17</v>
      </c>
      <c r="Q1942">
        <v>1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</v>
      </c>
      <c r="AD1942">
        <v>0</v>
      </c>
      <c r="AE1942">
        <v>0</v>
      </c>
      <c r="AF1942" t="s">
        <v>3</v>
      </c>
      <c r="AG1942">
        <v>0</v>
      </c>
      <c r="AH1942">
        <v>3</v>
      </c>
      <c r="AI1942">
        <v>-1</v>
      </c>
      <c r="AJ1942" t="s">
        <v>3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 x14ac:dyDescent="0.2">
      <c r="A1943">
        <f>ROW(Source!A1303)</f>
        <v>1303</v>
      </c>
      <c r="B1943">
        <v>51657463</v>
      </c>
      <c r="C1943">
        <v>51657435</v>
      </c>
      <c r="D1943">
        <v>49514677</v>
      </c>
      <c r="E1943">
        <v>70</v>
      </c>
      <c r="F1943">
        <v>1</v>
      </c>
      <c r="G1943">
        <v>1</v>
      </c>
      <c r="H1943">
        <v>3</v>
      </c>
      <c r="I1943" t="s">
        <v>981</v>
      </c>
      <c r="J1943" t="s">
        <v>3</v>
      </c>
      <c r="K1943" t="s">
        <v>982</v>
      </c>
      <c r="L1943">
        <v>1371</v>
      </c>
      <c r="N1943">
        <v>1013</v>
      </c>
      <c r="O1943" t="s">
        <v>17</v>
      </c>
      <c r="P1943" t="s">
        <v>17</v>
      </c>
      <c r="Q1943">
        <v>1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</v>
      </c>
      <c r="AD1943">
        <v>0</v>
      </c>
      <c r="AE1943">
        <v>0</v>
      </c>
      <c r="AF1943" t="s">
        <v>3</v>
      </c>
      <c r="AG1943">
        <v>0</v>
      </c>
      <c r="AH1943">
        <v>3</v>
      </c>
      <c r="AI1943">
        <v>-1</v>
      </c>
      <c r="AJ1943" t="s">
        <v>3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 x14ac:dyDescent="0.2">
      <c r="A1944">
        <f>ROW(Source!A1303)</f>
        <v>1303</v>
      </c>
      <c r="B1944">
        <v>51657464</v>
      </c>
      <c r="C1944">
        <v>51657435</v>
      </c>
      <c r="D1944">
        <v>49514711</v>
      </c>
      <c r="E1944">
        <v>70</v>
      </c>
      <c r="F1944">
        <v>1</v>
      </c>
      <c r="G1944">
        <v>1</v>
      </c>
      <c r="H1944">
        <v>3</v>
      </c>
      <c r="I1944" t="s">
        <v>983</v>
      </c>
      <c r="J1944" t="s">
        <v>3</v>
      </c>
      <c r="K1944" t="s">
        <v>984</v>
      </c>
      <c r="L1944">
        <v>1371</v>
      </c>
      <c r="N1944">
        <v>1013</v>
      </c>
      <c r="O1944" t="s">
        <v>17</v>
      </c>
      <c r="P1944" t="s">
        <v>17</v>
      </c>
      <c r="Q1944">
        <v>1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</v>
      </c>
      <c r="AD1944">
        <v>0</v>
      </c>
      <c r="AE1944">
        <v>0</v>
      </c>
      <c r="AF1944" t="s">
        <v>3</v>
      </c>
      <c r="AG1944">
        <v>0</v>
      </c>
      <c r="AH1944">
        <v>3</v>
      </c>
      <c r="AI1944">
        <v>-1</v>
      </c>
      <c r="AJ1944" t="s">
        <v>3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 x14ac:dyDescent="0.2">
      <c r="A1945">
        <f>ROW(Source!A1305)</f>
        <v>1305</v>
      </c>
      <c r="B1945">
        <v>51657480</v>
      </c>
      <c r="C1945">
        <v>51657466</v>
      </c>
      <c r="D1945">
        <v>49510719</v>
      </c>
      <c r="E1945">
        <v>70</v>
      </c>
      <c r="F1945">
        <v>1</v>
      </c>
      <c r="G1945">
        <v>1</v>
      </c>
      <c r="H1945">
        <v>1</v>
      </c>
      <c r="I1945" t="s">
        <v>942</v>
      </c>
      <c r="J1945" t="s">
        <v>3</v>
      </c>
      <c r="K1945" t="s">
        <v>943</v>
      </c>
      <c r="L1945">
        <v>1191</v>
      </c>
      <c r="N1945">
        <v>1013</v>
      </c>
      <c r="O1945" t="s">
        <v>904</v>
      </c>
      <c r="P1945" t="s">
        <v>904</v>
      </c>
      <c r="Q1945">
        <v>1</v>
      </c>
      <c r="X1945">
        <v>141</v>
      </c>
      <c r="Y1945">
        <v>0</v>
      </c>
      <c r="Z1945">
        <v>0</v>
      </c>
      <c r="AA1945">
        <v>0</v>
      </c>
      <c r="AB1945">
        <v>8.74</v>
      </c>
      <c r="AC1945">
        <v>0</v>
      </c>
      <c r="AD1945">
        <v>1</v>
      </c>
      <c r="AE1945">
        <v>1</v>
      </c>
      <c r="AF1945" t="s">
        <v>20</v>
      </c>
      <c r="AG1945">
        <v>148.05000000000001</v>
      </c>
      <c r="AH1945">
        <v>2</v>
      </c>
      <c r="AI1945">
        <v>51657467</v>
      </c>
      <c r="AJ1945">
        <v>1699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 x14ac:dyDescent="0.2">
      <c r="A1946">
        <f>ROW(Source!A1305)</f>
        <v>1305</v>
      </c>
      <c r="B1946">
        <v>51657481</v>
      </c>
      <c r="C1946">
        <v>51657466</v>
      </c>
      <c r="D1946">
        <v>49510905</v>
      </c>
      <c r="E1946">
        <v>70</v>
      </c>
      <c r="F1946">
        <v>1</v>
      </c>
      <c r="G1946">
        <v>1</v>
      </c>
      <c r="H1946">
        <v>1</v>
      </c>
      <c r="I1946" t="s">
        <v>905</v>
      </c>
      <c r="J1946" t="s">
        <v>3</v>
      </c>
      <c r="K1946" t="s">
        <v>906</v>
      </c>
      <c r="L1946">
        <v>1191</v>
      </c>
      <c r="N1946">
        <v>1013</v>
      </c>
      <c r="O1946" t="s">
        <v>904</v>
      </c>
      <c r="P1946" t="s">
        <v>904</v>
      </c>
      <c r="Q1946">
        <v>1</v>
      </c>
      <c r="X1946">
        <v>0.94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1</v>
      </c>
      <c r="AE1946">
        <v>2</v>
      </c>
      <c r="AF1946" t="s">
        <v>20</v>
      </c>
      <c r="AG1946">
        <v>0.98699999999999999</v>
      </c>
      <c r="AH1946">
        <v>2</v>
      </c>
      <c r="AI1946">
        <v>51657468</v>
      </c>
      <c r="AJ1946">
        <v>1700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 x14ac:dyDescent="0.2">
      <c r="A1947">
        <f>ROW(Source!A1305)</f>
        <v>1305</v>
      </c>
      <c r="B1947">
        <v>51657482</v>
      </c>
      <c r="C1947">
        <v>51657466</v>
      </c>
      <c r="D1947">
        <v>49672573</v>
      </c>
      <c r="E1947">
        <v>1</v>
      </c>
      <c r="F1947">
        <v>1</v>
      </c>
      <c r="G1947">
        <v>1</v>
      </c>
      <c r="H1947">
        <v>2</v>
      </c>
      <c r="I1947" t="s">
        <v>907</v>
      </c>
      <c r="J1947" t="s">
        <v>908</v>
      </c>
      <c r="K1947" t="s">
        <v>909</v>
      </c>
      <c r="L1947">
        <v>1367</v>
      </c>
      <c r="N1947">
        <v>1011</v>
      </c>
      <c r="O1947" t="s">
        <v>910</v>
      </c>
      <c r="P1947" t="s">
        <v>910</v>
      </c>
      <c r="Q1947">
        <v>1</v>
      </c>
      <c r="X1947">
        <v>0.38</v>
      </c>
      <c r="Y1947">
        <v>0</v>
      </c>
      <c r="Z1947">
        <v>115.4</v>
      </c>
      <c r="AA1947">
        <v>13.5</v>
      </c>
      <c r="AB1947">
        <v>0</v>
      </c>
      <c r="AC1947">
        <v>0</v>
      </c>
      <c r="AD1947">
        <v>1</v>
      </c>
      <c r="AE1947">
        <v>0</v>
      </c>
      <c r="AF1947" t="s">
        <v>20</v>
      </c>
      <c r="AG1947">
        <v>0.39900000000000002</v>
      </c>
      <c r="AH1947">
        <v>2</v>
      </c>
      <c r="AI1947">
        <v>51657469</v>
      </c>
      <c r="AJ1947">
        <v>1701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 x14ac:dyDescent="0.2">
      <c r="A1948">
        <f>ROW(Source!A1305)</f>
        <v>1305</v>
      </c>
      <c r="B1948">
        <v>51657483</v>
      </c>
      <c r="C1948">
        <v>51657466</v>
      </c>
      <c r="D1948">
        <v>49672703</v>
      </c>
      <c r="E1948">
        <v>1</v>
      </c>
      <c r="F1948">
        <v>1</v>
      </c>
      <c r="G1948">
        <v>1</v>
      </c>
      <c r="H1948">
        <v>2</v>
      </c>
      <c r="I1948" t="s">
        <v>944</v>
      </c>
      <c r="J1948" t="s">
        <v>945</v>
      </c>
      <c r="K1948" t="s">
        <v>946</v>
      </c>
      <c r="L1948">
        <v>1367</v>
      </c>
      <c r="N1948">
        <v>1011</v>
      </c>
      <c r="O1948" t="s">
        <v>910</v>
      </c>
      <c r="P1948" t="s">
        <v>910</v>
      </c>
      <c r="Q1948">
        <v>1</v>
      </c>
      <c r="X1948">
        <v>0.34</v>
      </c>
      <c r="Y1948">
        <v>0</v>
      </c>
      <c r="Z1948">
        <v>6.66</v>
      </c>
      <c r="AA1948">
        <v>0</v>
      </c>
      <c r="AB1948">
        <v>0</v>
      </c>
      <c r="AC1948">
        <v>0</v>
      </c>
      <c r="AD1948">
        <v>1</v>
      </c>
      <c r="AE1948">
        <v>0</v>
      </c>
      <c r="AF1948" t="s">
        <v>20</v>
      </c>
      <c r="AG1948">
        <v>0.35700000000000004</v>
      </c>
      <c r="AH1948">
        <v>2</v>
      </c>
      <c r="AI1948">
        <v>51657470</v>
      </c>
      <c r="AJ1948">
        <v>1702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 x14ac:dyDescent="0.2">
      <c r="A1949">
        <f>ROW(Source!A1305)</f>
        <v>1305</v>
      </c>
      <c r="B1949">
        <v>51657484</v>
      </c>
      <c r="C1949">
        <v>51657466</v>
      </c>
      <c r="D1949">
        <v>49673503</v>
      </c>
      <c r="E1949">
        <v>1</v>
      </c>
      <c r="F1949">
        <v>1</v>
      </c>
      <c r="G1949">
        <v>1</v>
      </c>
      <c r="H1949">
        <v>2</v>
      </c>
      <c r="I1949" t="s">
        <v>914</v>
      </c>
      <c r="J1949" t="s">
        <v>915</v>
      </c>
      <c r="K1949" t="s">
        <v>916</v>
      </c>
      <c r="L1949">
        <v>1367</v>
      </c>
      <c r="N1949">
        <v>1011</v>
      </c>
      <c r="O1949" t="s">
        <v>910</v>
      </c>
      <c r="P1949" t="s">
        <v>910</v>
      </c>
      <c r="Q1949">
        <v>1</v>
      </c>
      <c r="X1949">
        <v>0.56000000000000005</v>
      </c>
      <c r="Y1949">
        <v>0</v>
      </c>
      <c r="Z1949">
        <v>65.709999999999994</v>
      </c>
      <c r="AA1949">
        <v>11.6</v>
      </c>
      <c r="AB1949">
        <v>0</v>
      </c>
      <c r="AC1949">
        <v>0</v>
      </c>
      <c r="AD1949">
        <v>1</v>
      </c>
      <c r="AE1949">
        <v>0</v>
      </c>
      <c r="AF1949" t="s">
        <v>20</v>
      </c>
      <c r="AG1949">
        <v>0.58800000000000008</v>
      </c>
      <c r="AH1949">
        <v>2</v>
      </c>
      <c r="AI1949">
        <v>51657471</v>
      </c>
      <c r="AJ1949">
        <v>1703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 x14ac:dyDescent="0.2">
      <c r="A1950">
        <f>ROW(Source!A1305)</f>
        <v>1305</v>
      </c>
      <c r="B1950">
        <v>51657485</v>
      </c>
      <c r="C1950">
        <v>51657466</v>
      </c>
      <c r="D1950">
        <v>49673715</v>
      </c>
      <c r="E1950">
        <v>1</v>
      </c>
      <c r="F1950">
        <v>1</v>
      </c>
      <c r="G1950">
        <v>1</v>
      </c>
      <c r="H1950">
        <v>2</v>
      </c>
      <c r="I1950" t="s">
        <v>926</v>
      </c>
      <c r="J1950" t="s">
        <v>927</v>
      </c>
      <c r="K1950" t="s">
        <v>928</v>
      </c>
      <c r="L1950">
        <v>1367</v>
      </c>
      <c r="N1950">
        <v>1011</v>
      </c>
      <c r="O1950" t="s">
        <v>910</v>
      </c>
      <c r="P1950" t="s">
        <v>910</v>
      </c>
      <c r="Q1950">
        <v>1</v>
      </c>
      <c r="X1950">
        <v>1.4</v>
      </c>
      <c r="Y1950">
        <v>0</v>
      </c>
      <c r="Z1950">
        <v>8.1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 t="s">
        <v>20</v>
      </c>
      <c r="AG1950">
        <v>1.47</v>
      </c>
      <c r="AH1950">
        <v>2</v>
      </c>
      <c r="AI1950">
        <v>51657472</v>
      </c>
      <c r="AJ1950">
        <v>1704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 x14ac:dyDescent="0.2">
      <c r="A1951">
        <f>ROW(Source!A1305)</f>
        <v>1305</v>
      </c>
      <c r="B1951">
        <v>51657486</v>
      </c>
      <c r="C1951">
        <v>51657466</v>
      </c>
      <c r="D1951">
        <v>49521144</v>
      </c>
      <c r="E1951">
        <v>1</v>
      </c>
      <c r="F1951">
        <v>1</v>
      </c>
      <c r="G1951">
        <v>1</v>
      </c>
      <c r="H1951">
        <v>3</v>
      </c>
      <c r="I1951" t="s">
        <v>947</v>
      </c>
      <c r="J1951" t="s">
        <v>948</v>
      </c>
      <c r="K1951" t="s">
        <v>949</v>
      </c>
      <c r="L1951">
        <v>1348</v>
      </c>
      <c r="N1951">
        <v>1009</v>
      </c>
      <c r="O1951" t="s">
        <v>105</v>
      </c>
      <c r="P1951" t="s">
        <v>105</v>
      </c>
      <c r="Q1951">
        <v>1000</v>
      </c>
      <c r="X1951">
        <v>8.8999999999999995E-4</v>
      </c>
      <c r="Y1951">
        <v>26499</v>
      </c>
      <c r="Z1951">
        <v>0</v>
      </c>
      <c r="AA1951">
        <v>0</v>
      </c>
      <c r="AB1951">
        <v>0</v>
      </c>
      <c r="AC1951">
        <v>0</v>
      </c>
      <c r="AD1951">
        <v>1</v>
      </c>
      <c r="AE1951">
        <v>0</v>
      </c>
      <c r="AF1951" t="s">
        <v>3</v>
      </c>
      <c r="AG1951">
        <v>8.8999999999999995E-4</v>
      </c>
      <c r="AH1951">
        <v>2</v>
      </c>
      <c r="AI1951">
        <v>51657473</v>
      </c>
      <c r="AJ1951">
        <v>1705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 x14ac:dyDescent="0.2">
      <c r="A1952">
        <f>ROW(Source!A1305)</f>
        <v>1305</v>
      </c>
      <c r="B1952">
        <v>51657487</v>
      </c>
      <c r="C1952">
        <v>51657466</v>
      </c>
      <c r="D1952">
        <v>49524301</v>
      </c>
      <c r="E1952">
        <v>1</v>
      </c>
      <c r="F1952">
        <v>1</v>
      </c>
      <c r="G1952">
        <v>1</v>
      </c>
      <c r="H1952">
        <v>3</v>
      </c>
      <c r="I1952" t="s">
        <v>929</v>
      </c>
      <c r="J1952" t="s">
        <v>930</v>
      </c>
      <c r="K1952" t="s">
        <v>931</v>
      </c>
      <c r="L1952">
        <v>1348</v>
      </c>
      <c r="N1952">
        <v>1009</v>
      </c>
      <c r="O1952" t="s">
        <v>105</v>
      </c>
      <c r="P1952" t="s">
        <v>105</v>
      </c>
      <c r="Q1952">
        <v>1000</v>
      </c>
      <c r="X1952">
        <v>4.0999999999999999E-4</v>
      </c>
      <c r="Y1952">
        <v>10362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 t="s">
        <v>3</v>
      </c>
      <c r="AG1952">
        <v>4.0999999999999999E-4</v>
      </c>
      <c r="AH1952">
        <v>2</v>
      </c>
      <c r="AI1952">
        <v>51657474</v>
      </c>
      <c r="AJ1952">
        <v>1706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 x14ac:dyDescent="0.2">
      <c r="A1953">
        <f>ROW(Source!A1305)</f>
        <v>1305</v>
      </c>
      <c r="B1953">
        <v>51657488</v>
      </c>
      <c r="C1953">
        <v>51657466</v>
      </c>
      <c r="D1953">
        <v>49525488</v>
      </c>
      <c r="E1953">
        <v>1</v>
      </c>
      <c r="F1953">
        <v>1</v>
      </c>
      <c r="G1953">
        <v>1</v>
      </c>
      <c r="H1953">
        <v>3</v>
      </c>
      <c r="I1953" t="s">
        <v>917</v>
      </c>
      <c r="J1953" t="s">
        <v>918</v>
      </c>
      <c r="K1953" t="s">
        <v>919</v>
      </c>
      <c r="L1953">
        <v>1346</v>
      </c>
      <c r="N1953">
        <v>1009</v>
      </c>
      <c r="O1953" t="s">
        <v>920</v>
      </c>
      <c r="P1953" t="s">
        <v>920</v>
      </c>
      <c r="Q1953">
        <v>1</v>
      </c>
      <c r="X1953">
        <v>15</v>
      </c>
      <c r="Y1953">
        <v>9.0399999999999991</v>
      </c>
      <c r="Z1953">
        <v>0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3</v>
      </c>
      <c r="AG1953">
        <v>15</v>
      </c>
      <c r="AH1953">
        <v>2</v>
      </c>
      <c r="AI1953">
        <v>51657475</v>
      </c>
      <c r="AJ1953">
        <v>1707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 x14ac:dyDescent="0.2">
      <c r="A1954">
        <f>ROW(Source!A1305)</f>
        <v>1305</v>
      </c>
      <c r="B1954">
        <v>51657489</v>
      </c>
      <c r="C1954">
        <v>51657466</v>
      </c>
      <c r="D1954">
        <v>49526492</v>
      </c>
      <c r="E1954">
        <v>1</v>
      </c>
      <c r="F1954">
        <v>1</v>
      </c>
      <c r="G1954">
        <v>1</v>
      </c>
      <c r="H1954">
        <v>3</v>
      </c>
      <c r="I1954" t="s">
        <v>921</v>
      </c>
      <c r="J1954" t="s">
        <v>922</v>
      </c>
      <c r="K1954" t="s">
        <v>923</v>
      </c>
      <c r="L1954">
        <v>1346</v>
      </c>
      <c r="N1954">
        <v>1009</v>
      </c>
      <c r="O1954" t="s">
        <v>920</v>
      </c>
      <c r="P1954" t="s">
        <v>920</v>
      </c>
      <c r="Q1954">
        <v>1</v>
      </c>
      <c r="X1954">
        <v>8</v>
      </c>
      <c r="Y1954">
        <v>23.09</v>
      </c>
      <c r="Z1954">
        <v>0</v>
      </c>
      <c r="AA1954">
        <v>0</v>
      </c>
      <c r="AB1954">
        <v>0</v>
      </c>
      <c r="AC1954">
        <v>0</v>
      </c>
      <c r="AD1954">
        <v>1</v>
      </c>
      <c r="AE1954">
        <v>0</v>
      </c>
      <c r="AF1954" t="s">
        <v>3</v>
      </c>
      <c r="AG1954">
        <v>8</v>
      </c>
      <c r="AH1954">
        <v>2</v>
      </c>
      <c r="AI1954">
        <v>51657476</v>
      </c>
      <c r="AJ1954">
        <v>1708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 x14ac:dyDescent="0.2">
      <c r="A1955">
        <f>ROW(Source!A1305)</f>
        <v>1305</v>
      </c>
      <c r="B1955">
        <v>51657490</v>
      </c>
      <c r="C1955">
        <v>51657466</v>
      </c>
      <c r="D1955">
        <v>49512814</v>
      </c>
      <c r="E1955">
        <v>70</v>
      </c>
      <c r="F1955">
        <v>1</v>
      </c>
      <c r="G1955">
        <v>1</v>
      </c>
      <c r="H1955">
        <v>3</v>
      </c>
      <c r="I1955" t="s">
        <v>974</v>
      </c>
      <c r="J1955" t="s">
        <v>3</v>
      </c>
      <c r="K1955" t="s">
        <v>975</v>
      </c>
      <c r="L1955">
        <v>1327</v>
      </c>
      <c r="N1955">
        <v>1005</v>
      </c>
      <c r="O1955" t="s">
        <v>52</v>
      </c>
      <c r="P1955" t="s">
        <v>52</v>
      </c>
      <c r="Q1955">
        <v>1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</v>
      </c>
      <c r="AD1955">
        <v>0</v>
      </c>
      <c r="AE1955">
        <v>0</v>
      </c>
      <c r="AF1955" t="s">
        <v>3</v>
      </c>
      <c r="AG1955">
        <v>0</v>
      </c>
      <c r="AH1955">
        <v>3</v>
      </c>
      <c r="AI1955">
        <v>-1</v>
      </c>
      <c r="AJ1955" t="s">
        <v>3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 x14ac:dyDescent="0.2">
      <c r="A1956">
        <f>ROW(Source!A1305)</f>
        <v>1305</v>
      </c>
      <c r="B1956">
        <v>51657491</v>
      </c>
      <c r="C1956">
        <v>51657466</v>
      </c>
      <c r="D1956">
        <v>49555131</v>
      </c>
      <c r="E1956">
        <v>1</v>
      </c>
      <c r="F1956">
        <v>1</v>
      </c>
      <c r="G1956">
        <v>1</v>
      </c>
      <c r="H1956">
        <v>3</v>
      </c>
      <c r="I1956" t="s">
        <v>950</v>
      </c>
      <c r="J1956" t="s">
        <v>951</v>
      </c>
      <c r="K1956" t="s">
        <v>952</v>
      </c>
      <c r="L1956">
        <v>1348</v>
      </c>
      <c r="N1956">
        <v>1009</v>
      </c>
      <c r="O1956" t="s">
        <v>105</v>
      </c>
      <c r="P1956" t="s">
        <v>105</v>
      </c>
      <c r="Q1956">
        <v>1000</v>
      </c>
      <c r="X1956">
        <v>5.0099999999999997E-3</v>
      </c>
      <c r="Y1956">
        <v>17183</v>
      </c>
      <c r="Z1956">
        <v>0</v>
      </c>
      <c r="AA1956">
        <v>0</v>
      </c>
      <c r="AB1956">
        <v>0</v>
      </c>
      <c r="AC1956">
        <v>0</v>
      </c>
      <c r="AD1956">
        <v>1</v>
      </c>
      <c r="AE1956">
        <v>0</v>
      </c>
      <c r="AF1956" t="s">
        <v>3</v>
      </c>
      <c r="AG1956">
        <v>5.0099999999999997E-3</v>
      </c>
      <c r="AH1956">
        <v>2</v>
      </c>
      <c r="AI1956">
        <v>51657477</v>
      </c>
      <c r="AJ1956">
        <v>1709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 x14ac:dyDescent="0.2">
      <c r="A1957">
        <f>ROW(Source!A1305)</f>
        <v>1305</v>
      </c>
      <c r="B1957">
        <v>51657492</v>
      </c>
      <c r="C1957">
        <v>51657466</v>
      </c>
      <c r="D1957">
        <v>49514607</v>
      </c>
      <c r="E1957">
        <v>70</v>
      </c>
      <c r="F1957">
        <v>1</v>
      </c>
      <c r="G1957">
        <v>1</v>
      </c>
      <c r="H1957">
        <v>3</v>
      </c>
      <c r="I1957" t="s">
        <v>976</v>
      </c>
      <c r="J1957" t="s">
        <v>3</v>
      </c>
      <c r="K1957" t="s">
        <v>977</v>
      </c>
      <c r="L1957">
        <v>1327</v>
      </c>
      <c r="N1957">
        <v>1005</v>
      </c>
      <c r="O1957" t="s">
        <v>52</v>
      </c>
      <c r="P1957" t="s">
        <v>52</v>
      </c>
      <c r="Q1957">
        <v>1</v>
      </c>
      <c r="X1957">
        <v>100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 t="s">
        <v>3</v>
      </c>
      <c r="AG1957">
        <v>100</v>
      </c>
      <c r="AH1957">
        <v>3</v>
      </c>
      <c r="AI1957">
        <v>-1</v>
      </c>
      <c r="AJ1957" t="s">
        <v>3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 x14ac:dyDescent="0.2">
      <c r="A1958">
        <f>ROW(Source!A1305)</f>
        <v>1305</v>
      </c>
      <c r="B1958">
        <v>51657493</v>
      </c>
      <c r="C1958">
        <v>51657466</v>
      </c>
      <c r="D1958">
        <v>49514616</v>
      </c>
      <c r="E1958">
        <v>70</v>
      </c>
      <c r="F1958">
        <v>1</v>
      </c>
      <c r="G1958">
        <v>1</v>
      </c>
      <c r="H1958">
        <v>3</v>
      </c>
      <c r="I1958" t="s">
        <v>978</v>
      </c>
      <c r="J1958" t="s">
        <v>3</v>
      </c>
      <c r="K1958" t="s">
        <v>979</v>
      </c>
      <c r="L1958">
        <v>1346</v>
      </c>
      <c r="N1958">
        <v>1009</v>
      </c>
      <c r="O1958" t="s">
        <v>920</v>
      </c>
      <c r="P1958" t="s">
        <v>920</v>
      </c>
      <c r="Q1958">
        <v>1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</v>
      </c>
      <c r="AD1958">
        <v>0</v>
      </c>
      <c r="AE1958">
        <v>0</v>
      </c>
      <c r="AF1958" t="s">
        <v>3</v>
      </c>
      <c r="AG1958">
        <v>0</v>
      </c>
      <c r="AH1958">
        <v>3</v>
      </c>
      <c r="AI1958">
        <v>-1</v>
      </c>
      <c r="AJ1958" t="s">
        <v>3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 x14ac:dyDescent="0.2">
      <c r="A1959">
        <f>ROW(Source!A1305)</f>
        <v>1305</v>
      </c>
      <c r="B1959">
        <v>51657494</v>
      </c>
      <c r="C1959">
        <v>51657466</v>
      </c>
      <c r="D1959">
        <v>49514616</v>
      </c>
      <c r="E1959">
        <v>70</v>
      </c>
      <c r="F1959">
        <v>1</v>
      </c>
      <c r="G1959">
        <v>1</v>
      </c>
      <c r="H1959">
        <v>3</v>
      </c>
      <c r="I1959" t="s">
        <v>978</v>
      </c>
      <c r="J1959" t="s">
        <v>3</v>
      </c>
      <c r="K1959" t="s">
        <v>980</v>
      </c>
      <c r="L1959">
        <v>1371</v>
      </c>
      <c r="N1959">
        <v>1013</v>
      </c>
      <c r="O1959" t="s">
        <v>17</v>
      </c>
      <c r="P1959" t="s">
        <v>17</v>
      </c>
      <c r="Q1959">
        <v>1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</v>
      </c>
      <c r="AD1959">
        <v>0</v>
      </c>
      <c r="AE1959">
        <v>0</v>
      </c>
      <c r="AF1959" t="s">
        <v>3</v>
      </c>
      <c r="AG1959">
        <v>0</v>
      </c>
      <c r="AH1959">
        <v>3</v>
      </c>
      <c r="AI1959">
        <v>-1</v>
      </c>
      <c r="AJ1959" t="s">
        <v>3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 x14ac:dyDescent="0.2">
      <c r="A1960">
        <f>ROW(Source!A1305)</f>
        <v>1305</v>
      </c>
      <c r="B1960">
        <v>51657495</v>
      </c>
      <c r="C1960">
        <v>51657466</v>
      </c>
      <c r="D1960">
        <v>49514677</v>
      </c>
      <c r="E1960">
        <v>70</v>
      </c>
      <c r="F1960">
        <v>1</v>
      </c>
      <c r="G1960">
        <v>1</v>
      </c>
      <c r="H1960">
        <v>3</v>
      </c>
      <c r="I1960" t="s">
        <v>981</v>
      </c>
      <c r="J1960" t="s">
        <v>3</v>
      </c>
      <c r="K1960" t="s">
        <v>982</v>
      </c>
      <c r="L1960">
        <v>1371</v>
      </c>
      <c r="N1960">
        <v>1013</v>
      </c>
      <c r="O1960" t="s">
        <v>17</v>
      </c>
      <c r="P1960" t="s">
        <v>17</v>
      </c>
      <c r="Q1960">
        <v>1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</v>
      </c>
      <c r="AD1960">
        <v>0</v>
      </c>
      <c r="AE1960">
        <v>0</v>
      </c>
      <c r="AF1960" t="s">
        <v>3</v>
      </c>
      <c r="AG1960">
        <v>0</v>
      </c>
      <c r="AH1960">
        <v>3</v>
      </c>
      <c r="AI1960">
        <v>-1</v>
      </c>
      <c r="AJ1960" t="s">
        <v>3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 x14ac:dyDescent="0.2">
      <c r="A1961">
        <f>ROW(Source!A1308)</f>
        <v>1308</v>
      </c>
      <c r="B1961">
        <v>51657506</v>
      </c>
      <c r="C1961">
        <v>51657498</v>
      </c>
      <c r="D1961">
        <v>49510767</v>
      </c>
      <c r="E1961">
        <v>70</v>
      </c>
      <c r="F1961">
        <v>1</v>
      </c>
      <c r="G1961">
        <v>1</v>
      </c>
      <c r="H1961">
        <v>1</v>
      </c>
      <c r="I1961" t="s">
        <v>953</v>
      </c>
      <c r="J1961" t="s">
        <v>3</v>
      </c>
      <c r="K1961" t="s">
        <v>954</v>
      </c>
      <c r="L1961">
        <v>1191</v>
      </c>
      <c r="N1961">
        <v>1013</v>
      </c>
      <c r="O1961" t="s">
        <v>904</v>
      </c>
      <c r="P1961" t="s">
        <v>904</v>
      </c>
      <c r="Q1961">
        <v>1</v>
      </c>
      <c r="X1961">
        <v>5</v>
      </c>
      <c r="Y1961">
        <v>0</v>
      </c>
      <c r="Z1961">
        <v>0</v>
      </c>
      <c r="AA1961">
        <v>0</v>
      </c>
      <c r="AB1961">
        <v>9.92</v>
      </c>
      <c r="AC1961">
        <v>0</v>
      </c>
      <c r="AD1961">
        <v>1</v>
      </c>
      <c r="AE1961">
        <v>1</v>
      </c>
      <c r="AF1961" t="s">
        <v>3</v>
      </c>
      <c r="AG1961">
        <v>5</v>
      </c>
      <c r="AH1961">
        <v>2</v>
      </c>
      <c r="AI1961">
        <v>51657501</v>
      </c>
      <c r="AJ1961">
        <v>1712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 x14ac:dyDescent="0.2">
      <c r="A1962">
        <f>ROW(Source!A1308)</f>
        <v>1308</v>
      </c>
      <c r="B1962">
        <v>51657507</v>
      </c>
      <c r="C1962">
        <v>51657498</v>
      </c>
      <c r="D1962">
        <v>49510905</v>
      </c>
      <c r="E1962">
        <v>70</v>
      </c>
      <c r="F1962">
        <v>1</v>
      </c>
      <c r="G1962">
        <v>1</v>
      </c>
      <c r="H1962">
        <v>1</v>
      </c>
      <c r="I1962" t="s">
        <v>905</v>
      </c>
      <c r="J1962" t="s">
        <v>3</v>
      </c>
      <c r="K1962" t="s">
        <v>906</v>
      </c>
      <c r="L1962">
        <v>1191</v>
      </c>
      <c r="N1962">
        <v>1013</v>
      </c>
      <c r="O1962" t="s">
        <v>904</v>
      </c>
      <c r="P1962" t="s">
        <v>904</v>
      </c>
      <c r="Q1962">
        <v>1</v>
      </c>
      <c r="X1962">
        <v>0.43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1</v>
      </c>
      <c r="AE1962">
        <v>2</v>
      </c>
      <c r="AF1962" t="s">
        <v>3</v>
      </c>
      <c r="AG1962">
        <v>0.43</v>
      </c>
      <c r="AH1962">
        <v>2</v>
      </c>
      <c r="AI1962">
        <v>51657502</v>
      </c>
      <c r="AJ1962">
        <v>1713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 x14ac:dyDescent="0.2">
      <c r="A1963">
        <f>ROW(Source!A1308)</f>
        <v>1308</v>
      </c>
      <c r="B1963">
        <v>51657508</v>
      </c>
      <c r="C1963">
        <v>51657498</v>
      </c>
      <c r="D1963">
        <v>49673503</v>
      </c>
      <c r="E1963">
        <v>1</v>
      </c>
      <c r="F1963">
        <v>1</v>
      </c>
      <c r="G1963">
        <v>1</v>
      </c>
      <c r="H1963">
        <v>2</v>
      </c>
      <c r="I1963" t="s">
        <v>914</v>
      </c>
      <c r="J1963" t="s">
        <v>915</v>
      </c>
      <c r="K1963" t="s">
        <v>916</v>
      </c>
      <c r="L1963">
        <v>1367</v>
      </c>
      <c r="N1963">
        <v>1011</v>
      </c>
      <c r="O1963" t="s">
        <v>910</v>
      </c>
      <c r="P1963" t="s">
        <v>910</v>
      </c>
      <c r="Q1963">
        <v>1</v>
      </c>
      <c r="X1963">
        <v>0.43</v>
      </c>
      <c r="Y1963">
        <v>0</v>
      </c>
      <c r="Z1963">
        <v>65.709999999999994</v>
      </c>
      <c r="AA1963">
        <v>11.6</v>
      </c>
      <c r="AB1963">
        <v>0</v>
      </c>
      <c r="AC1963">
        <v>0</v>
      </c>
      <c r="AD1963">
        <v>1</v>
      </c>
      <c r="AE1963">
        <v>0</v>
      </c>
      <c r="AF1963" t="s">
        <v>3</v>
      </c>
      <c r="AG1963">
        <v>0.43</v>
      </c>
      <c r="AH1963">
        <v>2</v>
      </c>
      <c r="AI1963">
        <v>51657503</v>
      </c>
      <c r="AJ1963">
        <v>1714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 x14ac:dyDescent="0.2">
      <c r="A1964">
        <f>ROW(Source!A1308)</f>
        <v>1308</v>
      </c>
      <c r="B1964">
        <v>51657509</v>
      </c>
      <c r="C1964">
        <v>51657498</v>
      </c>
      <c r="D1964">
        <v>49523581</v>
      </c>
      <c r="E1964">
        <v>1</v>
      </c>
      <c r="F1964">
        <v>1</v>
      </c>
      <c r="G1964">
        <v>1</v>
      </c>
      <c r="H1964">
        <v>3</v>
      </c>
      <c r="I1964" t="s">
        <v>955</v>
      </c>
      <c r="J1964" t="s">
        <v>956</v>
      </c>
      <c r="K1964" t="s">
        <v>957</v>
      </c>
      <c r="L1964">
        <v>1301</v>
      </c>
      <c r="N1964">
        <v>1003</v>
      </c>
      <c r="O1964" t="s">
        <v>958</v>
      </c>
      <c r="P1964" t="s">
        <v>958</v>
      </c>
      <c r="Q1964">
        <v>1</v>
      </c>
      <c r="X1964">
        <v>20</v>
      </c>
      <c r="Y1964">
        <v>3</v>
      </c>
      <c r="Z1964">
        <v>0</v>
      </c>
      <c r="AA1964">
        <v>0</v>
      </c>
      <c r="AB1964">
        <v>0</v>
      </c>
      <c r="AC1964">
        <v>0</v>
      </c>
      <c r="AD1964">
        <v>1</v>
      </c>
      <c r="AE1964">
        <v>0</v>
      </c>
      <c r="AF1964" t="s">
        <v>3</v>
      </c>
      <c r="AG1964">
        <v>20</v>
      </c>
      <c r="AH1964">
        <v>2</v>
      </c>
      <c r="AI1964">
        <v>51657505</v>
      </c>
      <c r="AJ1964">
        <v>1716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 x14ac:dyDescent="0.2">
      <c r="A1965">
        <f>ROW(Source!A1308)</f>
        <v>1308</v>
      </c>
      <c r="B1965">
        <v>51657510</v>
      </c>
      <c r="C1965">
        <v>51657498</v>
      </c>
      <c r="D1965">
        <v>49513635</v>
      </c>
      <c r="E1965">
        <v>70</v>
      </c>
      <c r="F1965">
        <v>1</v>
      </c>
      <c r="G1965">
        <v>1</v>
      </c>
      <c r="H1965">
        <v>3</v>
      </c>
      <c r="I1965" t="s">
        <v>985</v>
      </c>
      <c r="J1965" t="s">
        <v>3</v>
      </c>
      <c r="K1965" t="s">
        <v>986</v>
      </c>
      <c r="L1965">
        <v>1327</v>
      </c>
      <c r="N1965">
        <v>1005</v>
      </c>
      <c r="O1965" t="s">
        <v>52</v>
      </c>
      <c r="P1965" t="s">
        <v>52</v>
      </c>
      <c r="Q1965">
        <v>1</v>
      </c>
      <c r="X1965">
        <v>11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 t="s">
        <v>3</v>
      </c>
      <c r="AG1965">
        <v>11</v>
      </c>
      <c r="AH1965">
        <v>3</v>
      </c>
      <c r="AI1965">
        <v>-1</v>
      </c>
      <c r="AJ1965" t="s">
        <v>3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 x14ac:dyDescent="0.2">
      <c r="A1966">
        <f>ROW(Source!A1308)</f>
        <v>1308</v>
      </c>
      <c r="B1966">
        <v>51657511</v>
      </c>
      <c r="C1966">
        <v>51657498</v>
      </c>
      <c r="D1966">
        <v>49553409</v>
      </c>
      <c r="E1966">
        <v>1</v>
      </c>
      <c r="F1966">
        <v>1</v>
      </c>
      <c r="G1966">
        <v>1</v>
      </c>
      <c r="H1966">
        <v>3</v>
      </c>
      <c r="I1966" t="s">
        <v>122</v>
      </c>
      <c r="J1966" t="s">
        <v>125</v>
      </c>
      <c r="K1966" t="s">
        <v>123</v>
      </c>
      <c r="L1966">
        <v>1296</v>
      </c>
      <c r="N1966">
        <v>1002</v>
      </c>
      <c r="O1966" t="s">
        <v>124</v>
      </c>
      <c r="P1966" t="s">
        <v>124</v>
      </c>
      <c r="Q1966">
        <v>1</v>
      </c>
      <c r="X1966">
        <v>1.5</v>
      </c>
      <c r="Y1966">
        <v>65.58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 t="s">
        <v>3</v>
      </c>
      <c r="AG1966">
        <v>1.5</v>
      </c>
      <c r="AH1966">
        <v>2</v>
      </c>
      <c r="AI1966">
        <v>51657499</v>
      </c>
      <c r="AJ1966">
        <v>1717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 x14ac:dyDescent="0.2">
      <c r="A1967">
        <f>ROW(Source!A1308)</f>
        <v>1308</v>
      </c>
      <c r="B1967">
        <v>51657512</v>
      </c>
      <c r="C1967">
        <v>51657498</v>
      </c>
      <c r="D1967">
        <v>49554226</v>
      </c>
      <c r="E1967">
        <v>1</v>
      </c>
      <c r="F1967">
        <v>1</v>
      </c>
      <c r="G1967">
        <v>1</v>
      </c>
      <c r="H1967">
        <v>3</v>
      </c>
      <c r="I1967" t="s">
        <v>987</v>
      </c>
      <c r="J1967" t="s">
        <v>988</v>
      </c>
      <c r="K1967" t="s">
        <v>989</v>
      </c>
      <c r="L1967">
        <v>1296</v>
      </c>
      <c r="N1967">
        <v>1002</v>
      </c>
      <c r="O1967" t="s">
        <v>124</v>
      </c>
      <c r="P1967" t="s">
        <v>124</v>
      </c>
      <c r="Q1967">
        <v>1</v>
      </c>
      <c r="X1967">
        <v>0</v>
      </c>
      <c r="Y1967">
        <v>269.51</v>
      </c>
      <c r="Z1967">
        <v>0</v>
      </c>
      <c r="AA1967">
        <v>0</v>
      </c>
      <c r="AB1967">
        <v>0</v>
      </c>
      <c r="AC1967">
        <v>1</v>
      </c>
      <c r="AD1967">
        <v>0</v>
      </c>
      <c r="AE1967">
        <v>0</v>
      </c>
      <c r="AF1967" t="s">
        <v>3</v>
      </c>
      <c r="AG1967">
        <v>0</v>
      </c>
      <c r="AH1967">
        <v>3</v>
      </c>
      <c r="AI1967">
        <v>-1</v>
      </c>
      <c r="AJ1967" t="s">
        <v>3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 x14ac:dyDescent="0.2">
      <c r="A1968">
        <f>ROW(Source!A1308)</f>
        <v>1308</v>
      </c>
      <c r="B1968">
        <v>51657513</v>
      </c>
      <c r="C1968">
        <v>51657498</v>
      </c>
      <c r="D1968">
        <v>49555331</v>
      </c>
      <c r="E1968">
        <v>1</v>
      </c>
      <c r="F1968">
        <v>1</v>
      </c>
      <c r="G1968">
        <v>1</v>
      </c>
      <c r="H1968">
        <v>3</v>
      </c>
      <c r="I1968" t="s">
        <v>127</v>
      </c>
      <c r="J1968" t="s">
        <v>129</v>
      </c>
      <c r="K1968" t="s">
        <v>128</v>
      </c>
      <c r="L1968">
        <v>1296</v>
      </c>
      <c r="N1968">
        <v>1002</v>
      </c>
      <c r="O1968" t="s">
        <v>124</v>
      </c>
      <c r="P1968" t="s">
        <v>124</v>
      </c>
      <c r="Q1968">
        <v>1</v>
      </c>
      <c r="X1968">
        <v>5.7000000000000002E-2</v>
      </c>
      <c r="Y1968">
        <v>200.58</v>
      </c>
      <c r="Z1968">
        <v>0</v>
      </c>
      <c r="AA1968">
        <v>0</v>
      </c>
      <c r="AB1968">
        <v>0</v>
      </c>
      <c r="AC1968">
        <v>0</v>
      </c>
      <c r="AD1968">
        <v>1</v>
      </c>
      <c r="AE1968">
        <v>0</v>
      </c>
      <c r="AF1968" t="s">
        <v>3</v>
      </c>
      <c r="AG1968">
        <v>5.7000000000000002E-2</v>
      </c>
      <c r="AH1968">
        <v>2</v>
      </c>
      <c r="AI1968">
        <v>51657500</v>
      </c>
      <c r="AJ1968">
        <v>1718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 x14ac:dyDescent="0.2">
      <c r="A1969">
        <f>ROW(Source!A1312)</f>
        <v>1312</v>
      </c>
      <c r="B1969">
        <v>51657525</v>
      </c>
      <c r="C1969">
        <v>51657517</v>
      </c>
      <c r="D1969">
        <v>49510767</v>
      </c>
      <c r="E1969">
        <v>70</v>
      </c>
      <c r="F1969">
        <v>1</v>
      </c>
      <c r="G1969">
        <v>1</v>
      </c>
      <c r="H1969">
        <v>1</v>
      </c>
      <c r="I1969" t="s">
        <v>953</v>
      </c>
      <c r="J1969" t="s">
        <v>3</v>
      </c>
      <c r="K1969" t="s">
        <v>954</v>
      </c>
      <c r="L1969">
        <v>1191</v>
      </c>
      <c r="N1969">
        <v>1013</v>
      </c>
      <c r="O1969" t="s">
        <v>904</v>
      </c>
      <c r="P1969" t="s">
        <v>904</v>
      </c>
      <c r="Q1969">
        <v>1</v>
      </c>
      <c r="X1969">
        <v>5</v>
      </c>
      <c r="Y1969">
        <v>0</v>
      </c>
      <c r="Z1969">
        <v>0</v>
      </c>
      <c r="AA1969">
        <v>0</v>
      </c>
      <c r="AB1969">
        <v>9.92</v>
      </c>
      <c r="AC1969">
        <v>0</v>
      </c>
      <c r="AD1969">
        <v>1</v>
      </c>
      <c r="AE1969">
        <v>1</v>
      </c>
      <c r="AF1969" t="s">
        <v>3</v>
      </c>
      <c r="AG1969">
        <v>5</v>
      </c>
      <c r="AH1969">
        <v>2</v>
      </c>
      <c r="AI1969">
        <v>51657518</v>
      </c>
      <c r="AJ1969">
        <v>1719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 x14ac:dyDescent="0.2">
      <c r="A1970">
        <f>ROW(Source!A1312)</f>
        <v>1312</v>
      </c>
      <c r="B1970">
        <v>51657526</v>
      </c>
      <c r="C1970">
        <v>51657517</v>
      </c>
      <c r="D1970">
        <v>49510905</v>
      </c>
      <c r="E1970">
        <v>70</v>
      </c>
      <c r="F1970">
        <v>1</v>
      </c>
      <c r="G1970">
        <v>1</v>
      </c>
      <c r="H1970">
        <v>1</v>
      </c>
      <c r="I1970" t="s">
        <v>905</v>
      </c>
      <c r="J1970" t="s">
        <v>3</v>
      </c>
      <c r="K1970" t="s">
        <v>906</v>
      </c>
      <c r="L1970">
        <v>1191</v>
      </c>
      <c r="N1970">
        <v>1013</v>
      </c>
      <c r="O1970" t="s">
        <v>904</v>
      </c>
      <c r="P1970" t="s">
        <v>904</v>
      </c>
      <c r="Q1970">
        <v>1</v>
      </c>
      <c r="X1970">
        <v>0.43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1</v>
      </c>
      <c r="AE1970">
        <v>2</v>
      </c>
      <c r="AF1970" t="s">
        <v>3</v>
      </c>
      <c r="AG1970">
        <v>0.43</v>
      </c>
      <c r="AH1970">
        <v>2</v>
      </c>
      <c r="AI1970">
        <v>51657519</v>
      </c>
      <c r="AJ1970">
        <v>1720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 x14ac:dyDescent="0.2">
      <c r="A1971">
        <f>ROW(Source!A1312)</f>
        <v>1312</v>
      </c>
      <c r="B1971">
        <v>51657527</v>
      </c>
      <c r="C1971">
        <v>51657517</v>
      </c>
      <c r="D1971">
        <v>49673503</v>
      </c>
      <c r="E1971">
        <v>1</v>
      </c>
      <c r="F1971">
        <v>1</v>
      </c>
      <c r="G1971">
        <v>1</v>
      </c>
      <c r="H1971">
        <v>2</v>
      </c>
      <c r="I1971" t="s">
        <v>914</v>
      </c>
      <c r="J1971" t="s">
        <v>915</v>
      </c>
      <c r="K1971" t="s">
        <v>916</v>
      </c>
      <c r="L1971">
        <v>1367</v>
      </c>
      <c r="N1971">
        <v>1011</v>
      </c>
      <c r="O1971" t="s">
        <v>910</v>
      </c>
      <c r="P1971" t="s">
        <v>910</v>
      </c>
      <c r="Q1971">
        <v>1</v>
      </c>
      <c r="X1971">
        <v>0.43</v>
      </c>
      <c r="Y1971">
        <v>0</v>
      </c>
      <c r="Z1971">
        <v>65.709999999999994</v>
      </c>
      <c r="AA1971">
        <v>11.6</v>
      </c>
      <c r="AB1971">
        <v>0</v>
      </c>
      <c r="AC1971">
        <v>0</v>
      </c>
      <c r="AD1971">
        <v>1</v>
      </c>
      <c r="AE1971">
        <v>0</v>
      </c>
      <c r="AF1971" t="s">
        <v>3</v>
      </c>
      <c r="AG1971">
        <v>0.43</v>
      </c>
      <c r="AH1971">
        <v>2</v>
      </c>
      <c r="AI1971">
        <v>51657520</v>
      </c>
      <c r="AJ1971">
        <v>1721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 x14ac:dyDescent="0.2">
      <c r="A1972">
        <f>ROW(Source!A1312)</f>
        <v>1312</v>
      </c>
      <c r="B1972">
        <v>51657528</v>
      </c>
      <c r="C1972">
        <v>51657517</v>
      </c>
      <c r="D1972">
        <v>49523581</v>
      </c>
      <c r="E1972">
        <v>1</v>
      </c>
      <c r="F1972">
        <v>1</v>
      </c>
      <c r="G1972">
        <v>1</v>
      </c>
      <c r="H1972">
        <v>3</v>
      </c>
      <c r="I1972" t="s">
        <v>955</v>
      </c>
      <c r="J1972" t="s">
        <v>956</v>
      </c>
      <c r="K1972" t="s">
        <v>957</v>
      </c>
      <c r="L1972">
        <v>1301</v>
      </c>
      <c r="N1972">
        <v>1003</v>
      </c>
      <c r="O1972" t="s">
        <v>958</v>
      </c>
      <c r="P1972" t="s">
        <v>958</v>
      </c>
      <c r="Q1972">
        <v>1</v>
      </c>
      <c r="X1972">
        <v>20</v>
      </c>
      <c r="Y1972">
        <v>3</v>
      </c>
      <c r="Z1972">
        <v>0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3</v>
      </c>
      <c r="AG1972">
        <v>20</v>
      </c>
      <c r="AH1972">
        <v>2</v>
      </c>
      <c r="AI1972">
        <v>51657522</v>
      </c>
      <c r="AJ1972">
        <v>1723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 x14ac:dyDescent="0.2">
      <c r="A1973">
        <f>ROW(Source!A1312)</f>
        <v>1312</v>
      </c>
      <c r="B1973">
        <v>51657529</v>
      </c>
      <c r="C1973">
        <v>51657517</v>
      </c>
      <c r="D1973">
        <v>49513635</v>
      </c>
      <c r="E1973">
        <v>70</v>
      </c>
      <c r="F1973">
        <v>1</v>
      </c>
      <c r="G1973">
        <v>1</v>
      </c>
      <c r="H1973">
        <v>3</v>
      </c>
      <c r="I1973" t="s">
        <v>985</v>
      </c>
      <c r="J1973" t="s">
        <v>3</v>
      </c>
      <c r="K1973" t="s">
        <v>986</v>
      </c>
      <c r="L1973">
        <v>1327</v>
      </c>
      <c r="N1973">
        <v>1005</v>
      </c>
      <c r="O1973" t="s">
        <v>52</v>
      </c>
      <c r="P1973" t="s">
        <v>52</v>
      </c>
      <c r="Q1973">
        <v>1</v>
      </c>
      <c r="X1973">
        <v>11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 t="s">
        <v>3</v>
      </c>
      <c r="AG1973">
        <v>11</v>
      </c>
      <c r="AH1973">
        <v>3</v>
      </c>
      <c r="AI1973">
        <v>-1</v>
      </c>
      <c r="AJ1973" t="s">
        <v>3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 x14ac:dyDescent="0.2">
      <c r="A1974">
        <f>ROW(Source!A1312)</f>
        <v>1312</v>
      </c>
      <c r="B1974">
        <v>51657530</v>
      </c>
      <c r="C1974">
        <v>51657517</v>
      </c>
      <c r="D1974">
        <v>49553409</v>
      </c>
      <c r="E1974">
        <v>1</v>
      </c>
      <c r="F1974">
        <v>1</v>
      </c>
      <c r="G1974">
        <v>1</v>
      </c>
      <c r="H1974">
        <v>3</v>
      </c>
      <c r="I1974" t="s">
        <v>122</v>
      </c>
      <c r="J1974" t="s">
        <v>125</v>
      </c>
      <c r="K1974" t="s">
        <v>123</v>
      </c>
      <c r="L1974">
        <v>1296</v>
      </c>
      <c r="N1974">
        <v>1002</v>
      </c>
      <c r="O1974" t="s">
        <v>124</v>
      </c>
      <c r="P1974" t="s">
        <v>124</v>
      </c>
      <c r="Q1974">
        <v>1</v>
      </c>
      <c r="X1974">
        <v>1.5</v>
      </c>
      <c r="Y1974">
        <v>65.58</v>
      </c>
      <c r="Z1974">
        <v>0</v>
      </c>
      <c r="AA1974">
        <v>0</v>
      </c>
      <c r="AB1974">
        <v>0</v>
      </c>
      <c r="AC1974">
        <v>0</v>
      </c>
      <c r="AD1974">
        <v>1</v>
      </c>
      <c r="AE1974">
        <v>0</v>
      </c>
      <c r="AF1974" t="s">
        <v>3</v>
      </c>
      <c r="AG1974">
        <v>1.5</v>
      </c>
      <c r="AH1974">
        <v>2</v>
      </c>
      <c r="AI1974">
        <v>51657523</v>
      </c>
      <c r="AJ1974">
        <v>1724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 x14ac:dyDescent="0.2">
      <c r="A1975">
        <f>ROW(Source!A1312)</f>
        <v>1312</v>
      </c>
      <c r="B1975">
        <v>51657531</v>
      </c>
      <c r="C1975">
        <v>51657517</v>
      </c>
      <c r="D1975">
        <v>49554226</v>
      </c>
      <c r="E1975">
        <v>1</v>
      </c>
      <c r="F1975">
        <v>1</v>
      </c>
      <c r="G1975">
        <v>1</v>
      </c>
      <c r="H1975">
        <v>3</v>
      </c>
      <c r="I1975" t="s">
        <v>987</v>
      </c>
      <c r="J1975" t="s">
        <v>988</v>
      </c>
      <c r="K1975" t="s">
        <v>989</v>
      </c>
      <c r="L1975">
        <v>1296</v>
      </c>
      <c r="N1975">
        <v>1002</v>
      </c>
      <c r="O1975" t="s">
        <v>124</v>
      </c>
      <c r="P1975" t="s">
        <v>124</v>
      </c>
      <c r="Q1975">
        <v>1</v>
      </c>
      <c r="X1975">
        <v>0</v>
      </c>
      <c r="Y1975">
        <v>269.51</v>
      </c>
      <c r="Z1975">
        <v>0</v>
      </c>
      <c r="AA1975">
        <v>0</v>
      </c>
      <c r="AB1975">
        <v>0</v>
      </c>
      <c r="AC1975">
        <v>1</v>
      </c>
      <c r="AD1975">
        <v>0</v>
      </c>
      <c r="AE1975">
        <v>0</v>
      </c>
      <c r="AF1975" t="s">
        <v>3</v>
      </c>
      <c r="AG1975">
        <v>0</v>
      </c>
      <c r="AH1975">
        <v>3</v>
      </c>
      <c r="AI1975">
        <v>-1</v>
      </c>
      <c r="AJ1975" t="s">
        <v>3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 x14ac:dyDescent="0.2">
      <c r="A1976">
        <f>ROW(Source!A1312)</f>
        <v>1312</v>
      </c>
      <c r="B1976">
        <v>51657532</v>
      </c>
      <c r="C1976">
        <v>51657517</v>
      </c>
      <c r="D1976">
        <v>49555331</v>
      </c>
      <c r="E1976">
        <v>1</v>
      </c>
      <c r="F1976">
        <v>1</v>
      </c>
      <c r="G1976">
        <v>1</v>
      </c>
      <c r="H1976">
        <v>3</v>
      </c>
      <c r="I1976" t="s">
        <v>127</v>
      </c>
      <c r="J1976" t="s">
        <v>129</v>
      </c>
      <c r="K1976" t="s">
        <v>128</v>
      </c>
      <c r="L1976">
        <v>1296</v>
      </c>
      <c r="N1976">
        <v>1002</v>
      </c>
      <c r="O1976" t="s">
        <v>124</v>
      </c>
      <c r="P1976" t="s">
        <v>124</v>
      </c>
      <c r="Q1976">
        <v>1</v>
      </c>
      <c r="X1976">
        <v>5.7000000000000002E-2</v>
      </c>
      <c r="Y1976">
        <v>200.58</v>
      </c>
      <c r="Z1976">
        <v>0</v>
      </c>
      <c r="AA1976">
        <v>0</v>
      </c>
      <c r="AB1976">
        <v>0</v>
      </c>
      <c r="AC1976">
        <v>0</v>
      </c>
      <c r="AD1976">
        <v>1</v>
      </c>
      <c r="AE1976">
        <v>0</v>
      </c>
      <c r="AF1976" t="s">
        <v>3</v>
      </c>
      <c r="AG1976">
        <v>5.7000000000000002E-2</v>
      </c>
      <c r="AH1976">
        <v>2</v>
      </c>
      <c r="AI1976">
        <v>51657524</v>
      </c>
      <c r="AJ1976">
        <v>1725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 x14ac:dyDescent="0.2">
      <c r="A1977">
        <f>ROW(Source!A1351)</f>
        <v>1351</v>
      </c>
      <c r="B1977">
        <v>51657548</v>
      </c>
      <c r="C1977">
        <v>51657536</v>
      </c>
      <c r="D1977">
        <v>49510723</v>
      </c>
      <c r="E1977">
        <v>70</v>
      </c>
      <c r="F1977">
        <v>1</v>
      </c>
      <c r="G1977">
        <v>1</v>
      </c>
      <c r="H1977">
        <v>1</v>
      </c>
      <c r="I1977" t="s">
        <v>924</v>
      </c>
      <c r="J1977" t="s">
        <v>3</v>
      </c>
      <c r="K1977" t="s">
        <v>925</v>
      </c>
      <c r="L1977">
        <v>1191</v>
      </c>
      <c r="N1977">
        <v>1013</v>
      </c>
      <c r="O1977" t="s">
        <v>904</v>
      </c>
      <c r="P1977" t="s">
        <v>904</v>
      </c>
      <c r="Q1977">
        <v>1</v>
      </c>
      <c r="X1977">
        <v>1.07</v>
      </c>
      <c r="Y1977">
        <v>0</v>
      </c>
      <c r="Z1977">
        <v>0</v>
      </c>
      <c r="AA1977">
        <v>0</v>
      </c>
      <c r="AB1977">
        <v>8.9700000000000006</v>
      </c>
      <c r="AC1977">
        <v>0</v>
      </c>
      <c r="AD1977">
        <v>1</v>
      </c>
      <c r="AE1977">
        <v>1</v>
      </c>
      <c r="AF1977" t="s">
        <v>20</v>
      </c>
      <c r="AG1977">
        <v>1.1235000000000002</v>
      </c>
      <c r="AH1977">
        <v>2</v>
      </c>
      <c r="AI1977">
        <v>51657537</v>
      </c>
      <c r="AJ1977">
        <v>1726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 x14ac:dyDescent="0.2">
      <c r="A1978">
        <f>ROW(Source!A1351)</f>
        <v>1351</v>
      </c>
      <c r="B1978">
        <v>51657549</v>
      </c>
      <c r="C1978">
        <v>51657536</v>
      </c>
      <c r="D1978">
        <v>49510905</v>
      </c>
      <c r="E1978">
        <v>70</v>
      </c>
      <c r="F1978">
        <v>1</v>
      </c>
      <c r="G1978">
        <v>1</v>
      </c>
      <c r="H1978">
        <v>1</v>
      </c>
      <c r="I1978" t="s">
        <v>905</v>
      </c>
      <c r="J1978" t="s">
        <v>3</v>
      </c>
      <c r="K1978" t="s">
        <v>906</v>
      </c>
      <c r="L1978">
        <v>1191</v>
      </c>
      <c r="N1978">
        <v>1013</v>
      </c>
      <c r="O1978" t="s">
        <v>904</v>
      </c>
      <c r="P1978" t="s">
        <v>904</v>
      </c>
      <c r="Q1978">
        <v>1</v>
      </c>
      <c r="X1978">
        <v>0.01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1</v>
      </c>
      <c r="AE1978">
        <v>2</v>
      </c>
      <c r="AF1978" t="s">
        <v>20</v>
      </c>
      <c r="AG1978">
        <v>1.0500000000000001E-2</v>
      </c>
      <c r="AH1978">
        <v>2</v>
      </c>
      <c r="AI1978">
        <v>51657538</v>
      </c>
      <c r="AJ1978">
        <v>1727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 x14ac:dyDescent="0.2">
      <c r="A1979">
        <f>ROW(Source!A1351)</f>
        <v>1351</v>
      </c>
      <c r="B1979">
        <v>51657550</v>
      </c>
      <c r="C1979">
        <v>51657536</v>
      </c>
      <c r="D1979">
        <v>49673503</v>
      </c>
      <c r="E1979">
        <v>1</v>
      </c>
      <c r="F1979">
        <v>1</v>
      </c>
      <c r="G1979">
        <v>1</v>
      </c>
      <c r="H1979">
        <v>2</v>
      </c>
      <c r="I1979" t="s">
        <v>914</v>
      </c>
      <c r="J1979" t="s">
        <v>915</v>
      </c>
      <c r="K1979" t="s">
        <v>916</v>
      </c>
      <c r="L1979">
        <v>1367</v>
      </c>
      <c r="N1979">
        <v>1011</v>
      </c>
      <c r="O1979" t="s">
        <v>910</v>
      </c>
      <c r="P1979" t="s">
        <v>910</v>
      </c>
      <c r="Q1979">
        <v>1</v>
      </c>
      <c r="X1979">
        <v>0.01</v>
      </c>
      <c r="Y1979">
        <v>0</v>
      </c>
      <c r="Z1979">
        <v>65.709999999999994</v>
      </c>
      <c r="AA1979">
        <v>11.6</v>
      </c>
      <c r="AB1979">
        <v>0</v>
      </c>
      <c r="AC1979">
        <v>0</v>
      </c>
      <c r="AD1979">
        <v>1</v>
      </c>
      <c r="AE1979">
        <v>0</v>
      </c>
      <c r="AF1979" t="s">
        <v>20</v>
      </c>
      <c r="AG1979">
        <v>1.0500000000000001E-2</v>
      </c>
      <c r="AH1979">
        <v>2</v>
      </c>
      <c r="AI1979">
        <v>51657539</v>
      </c>
      <c r="AJ1979">
        <v>1728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 x14ac:dyDescent="0.2">
      <c r="A1980">
        <f>ROW(Source!A1351)</f>
        <v>1351</v>
      </c>
      <c r="B1980">
        <v>51657551</v>
      </c>
      <c r="C1980">
        <v>51657536</v>
      </c>
      <c r="D1980">
        <v>49673715</v>
      </c>
      <c r="E1980">
        <v>1</v>
      </c>
      <c r="F1980">
        <v>1</v>
      </c>
      <c r="G1980">
        <v>1</v>
      </c>
      <c r="H1980">
        <v>2</v>
      </c>
      <c r="I1980" t="s">
        <v>926</v>
      </c>
      <c r="J1980" t="s">
        <v>927</v>
      </c>
      <c r="K1980" t="s">
        <v>928</v>
      </c>
      <c r="L1980">
        <v>1367</v>
      </c>
      <c r="N1980">
        <v>1011</v>
      </c>
      <c r="O1980" t="s">
        <v>910</v>
      </c>
      <c r="P1980" t="s">
        <v>910</v>
      </c>
      <c r="Q1980">
        <v>1</v>
      </c>
      <c r="X1980">
        <v>0.1</v>
      </c>
      <c r="Y1980">
        <v>0</v>
      </c>
      <c r="Z1980">
        <v>8.1</v>
      </c>
      <c r="AA1980">
        <v>0</v>
      </c>
      <c r="AB1980">
        <v>0</v>
      </c>
      <c r="AC1980">
        <v>0</v>
      </c>
      <c r="AD1980">
        <v>1</v>
      </c>
      <c r="AE1980">
        <v>0</v>
      </c>
      <c r="AF1980" t="s">
        <v>20</v>
      </c>
      <c r="AG1980">
        <v>0.10500000000000001</v>
      </c>
      <c r="AH1980">
        <v>2</v>
      </c>
      <c r="AI1980">
        <v>51657540</v>
      </c>
      <c r="AJ1980">
        <v>1729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 x14ac:dyDescent="0.2">
      <c r="A1981">
        <f>ROW(Source!A1351)</f>
        <v>1351</v>
      </c>
      <c r="B1981">
        <v>51657552</v>
      </c>
      <c r="C1981">
        <v>51657536</v>
      </c>
      <c r="D1981">
        <v>49523218</v>
      </c>
      <c r="E1981">
        <v>1</v>
      </c>
      <c r="F1981">
        <v>1</v>
      </c>
      <c r="G1981">
        <v>1</v>
      </c>
      <c r="H1981">
        <v>3</v>
      </c>
      <c r="I1981" t="s">
        <v>42</v>
      </c>
      <c r="J1981" t="s">
        <v>45</v>
      </c>
      <c r="K1981" t="s">
        <v>43</v>
      </c>
      <c r="L1981">
        <v>1374</v>
      </c>
      <c r="N1981">
        <v>1013</v>
      </c>
      <c r="O1981" t="s">
        <v>44</v>
      </c>
      <c r="P1981" t="s">
        <v>44</v>
      </c>
      <c r="Q1981">
        <v>1</v>
      </c>
      <c r="X1981">
        <v>0.1</v>
      </c>
      <c r="Y1981">
        <v>1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 t="s">
        <v>3</v>
      </c>
      <c r="AG1981">
        <v>0.1</v>
      </c>
      <c r="AH1981">
        <v>2</v>
      </c>
      <c r="AI1981">
        <v>51657541</v>
      </c>
      <c r="AJ1981">
        <v>1730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 x14ac:dyDescent="0.2">
      <c r="A1982">
        <f>ROW(Source!A1351)</f>
        <v>1351</v>
      </c>
      <c r="B1982">
        <v>51657553</v>
      </c>
      <c r="C1982">
        <v>51657536</v>
      </c>
      <c r="D1982">
        <v>49524301</v>
      </c>
      <c r="E1982">
        <v>1</v>
      </c>
      <c r="F1982">
        <v>1</v>
      </c>
      <c r="G1982">
        <v>1</v>
      </c>
      <c r="H1982">
        <v>3</v>
      </c>
      <c r="I1982" t="s">
        <v>929</v>
      </c>
      <c r="J1982" t="s">
        <v>930</v>
      </c>
      <c r="K1982" t="s">
        <v>931</v>
      </c>
      <c r="L1982">
        <v>1348</v>
      </c>
      <c r="N1982">
        <v>1009</v>
      </c>
      <c r="O1982" t="s">
        <v>105</v>
      </c>
      <c r="P1982" t="s">
        <v>105</v>
      </c>
      <c r="Q1982">
        <v>1000</v>
      </c>
      <c r="X1982">
        <v>3.0000000000000001E-5</v>
      </c>
      <c r="Y1982">
        <v>10362</v>
      </c>
      <c r="Z1982">
        <v>0</v>
      </c>
      <c r="AA1982">
        <v>0</v>
      </c>
      <c r="AB1982">
        <v>0</v>
      </c>
      <c r="AC1982">
        <v>0</v>
      </c>
      <c r="AD1982">
        <v>1</v>
      </c>
      <c r="AE1982">
        <v>0</v>
      </c>
      <c r="AF1982" t="s">
        <v>3</v>
      </c>
      <c r="AG1982">
        <v>3.0000000000000001E-5</v>
      </c>
      <c r="AH1982">
        <v>2</v>
      </c>
      <c r="AI1982">
        <v>51657542</v>
      </c>
      <c r="AJ1982">
        <v>1731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 x14ac:dyDescent="0.2">
      <c r="A1983">
        <f>ROW(Source!A1351)</f>
        <v>1351</v>
      </c>
      <c r="B1983">
        <v>51657554</v>
      </c>
      <c r="C1983">
        <v>51657536</v>
      </c>
      <c r="D1983">
        <v>49525498</v>
      </c>
      <c r="E1983">
        <v>1</v>
      </c>
      <c r="F1983">
        <v>1</v>
      </c>
      <c r="G1983">
        <v>1</v>
      </c>
      <c r="H1983">
        <v>3</v>
      </c>
      <c r="I1983" t="s">
        <v>932</v>
      </c>
      <c r="J1983" t="s">
        <v>933</v>
      </c>
      <c r="K1983" t="s">
        <v>934</v>
      </c>
      <c r="L1983">
        <v>1348</v>
      </c>
      <c r="N1983">
        <v>1009</v>
      </c>
      <c r="O1983" t="s">
        <v>105</v>
      </c>
      <c r="P1983" t="s">
        <v>105</v>
      </c>
      <c r="Q1983">
        <v>1000</v>
      </c>
      <c r="X1983">
        <v>8.0000000000000007E-5</v>
      </c>
      <c r="Y1983">
        <v>12430</v>
      </c>
      <c r="Z1983">
        <v>0</v>
      </c>
      <c r="AA1983">
        <v>0</v>
      </c>
      <c r="AB1983">
        <v>0</v>
      </c>
      <c r="AC1983">
        <v>0</v>
      </c>
      <c r="AD1983">
        <v>1</v>
      </c>
      <c r="AE1983">
        <v>0</v>
      </c>
      <c r="AF1983" t="s">
        <v>3</v>
      </c>
      <c r="AG1983">
        <v>8.0000000000000007E-5</v>
      </c>
      <c r="AH1983">
        <v>2</v>
      </c>
      <c r="AI1983">
        <v>51657543</v>
      </c>
      <c r="AJ1983">
        <v>1732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 x14ac:dyDescent="0.2">
      <c r="A1984">
        <f>ROW(Source!A1351)</f>
        <v>1351</v>
      </c>
      <c r="B1984">
        <v>51657555</v>
      </c>
      <c r="C1984">
        <v>51657536</v>
      </c>
      <c r="D1984">
        <v>49543539</v>
      </c>
      <c r="E1984">
        <v>1</v>
      </c>
      <c r="F1984">
        <v>1</v>
      </c>
      <c r="G1984">
        <v>1</v>
      </c>
      <c r="H1984">
        <v>3</v>
      </c>
      <c r="I1984" t="s">
        <v>935</v>
      </c>
      <c r="J1984" t="s">
        <v>936</v>
      </c>
      <c r="K1984" t="s">
        <v>937</v>
      </c>
      <c r="L1984">
        <v>1348</v>
      </c>
      <c r="N1984">
        <v>1009</v>
      </c>
      <c r="O1984" t="s">
        <v>105</v>
      </c>
      <c r="P1984" t="s">
        <v>105</v>
      </c>
      <c r="Q1984">
        <v>1000</v>
      </c>
      <c r="X1984">
        <v>4.2999999999999999E-4</v>
      </c>
      <c r="Y1984">
        <v>6508.75</v>
      </c>
      <c r="Z1984">
        <v>0</v>
      </c>
      <c r="AA1984">
        <v>0</v>
      </c>
      <c r="AB1984">
        <v>0</v>
      </c>
      <c r="AC1984">
        <v>0</v>
      </c>
      <c r="AD1984">
        <v>1</v>
      </c>
      <c r="AE1984">
        <v>0</v>
      </c>
      <c r="AF1984" t="s">
        <v>3</v>
      </c>
      <c r="AG1984">
        <v>4.2999999999999999E-4</v>
      </c>
      <c r="AH1984">
        <v>2</v>
      </c>
      <c r="AI1984">
        <v>51657544</v>
      </c>
      <c r="AJ1984">
        <v>1733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 x14ac:dyDescent="0.2">
      <c r="A1985">
        <f>ROW(Source!A1351)</f>
        <v>1351</v>
      </c>
      <c r="B1985">
        <v>51657556</v>
      </c>
      <c r="C1985">
        <v>51657536</v>
      </c>
      <c r="D1985">
        <v>49565712</v>
      </c>
      <c r="E1985">
        <v>1</v>
      </c>
      <c r="F1985">
        <v>1</v>
      </c>
      <c r="G1985">
        <v>1</v>
      </c>
      <c r="H1985">
        <v>3</v>
      </c>
      <c r="I1985" t="s">
        <v>758</v>
      </c>
      <c r="J1985" t="s">
        <v>760</v>
      </c>
      <c r="K1985" t="s">
        <v>759</v>
      </c>
      <c r="L1985">
        <v>1327</v>
      </c>
      <c r="N1985">
        <v>1005</v>
      </c>
      <c r="O1985" t="s">
        <v>52</v>
      </c>
      <c r="P1985" t="s">
        <v>52</v>
      </c>
      <c r="Q1985">
        <v>1</v>
      </c>
      <c r="X1985">
        <v>0.08</v>
      </c>
      <c r="Y1985">
        <v>753</v>
      </c>
      <c r="Z1985">
        <v>0</v>
      </c>
      <c r="AA1985">
        <v>0</v>
      </c>
      <c r="AB1985">
        <v>0</v>
      </c>
      <c r="AC1985">
        <v>0</v>
      </c>
      <c r="AD1985">
        <v>1</v>
      </c>
      <c r="AE1985">
        <v>0</v>
      </c>
      <c r="AF1985" t="s">
        <v>3</v>
      </c>
      <c r="AG1985">
        <v>0.08</v>
      </c>
      <c r="AH1985">
        <v>2</v>
      </c>
      <c r="AI1985">
        <v>51657545</v>
      </c>
      <c r="AJ1985">
        <v>1734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 x14ac:dyDescent="0.2">
      <c r="A1986">
        <f>ROW(Source!A1355)</f>
        <v>1355</v>
      </c>
      <c r="B1986">
        <v>51657573</v>
      </c>
      <c r="C1986">
        <v>51657560</v>
      </c>
      <c r="D1986">
        <v>49510719</v>
      </c>
      <c r="E1986">
        <v>70</v>
      </c>
      <c r="F1986">
        <v>1</v>
      </c>
      <c r="G1986">
        <v>1</v>
      </c>
      <c r="H1986">
        <v>1</v>
      </c>
      <c r="I1986" t="s">
        <v>942</v>
      </c>
      <c r="J1986" t="s">
        <v>3</v>
      </c>
      <c r="K1986" t="s">
        <v>943</v>
      </c>
      <c r="L1986">
        <v>1191</v>
      </c>
      <c r="N1986">
        <v>1013</v>
      </c>
      <c r="O1986" t="s">
        <v>904</v>
      </c>
      <c r="P1986" t="s">
        <v>904</v>
      </c>
      <c r="Q1986">
        <v>1</v>
      </c>
      <c r="X1986">
        <v>154</v>
      </c>
      <c r="Y1986">
        <v>0</v>
      </c>
      <c r="Z1986">
        <v>0</v>
      </c>
      <c r="AA1986">
        <v>0</v>
      </c>
      <c r="AB1986">
        <v>8.74</v>
      </c>
      <c r="AC1986">
        <v>0</v>
      </c>
      <c r="AD1986">
        <v>1</v>
      </c>
      <c r="AE1986">
        <v>1</v>
      </c>
      <c r="AF1986" t="s">
        <v>20</v>
      </c>
      <c r="AG1986">
        <v>161.70000000000002</v>
      </c>
      <c r="AH1986">
        <v>2</v>
      </c>
      <c r="AI1986">
        <v>51657561</v>
      </c>
      <c r="AJ1986">
        <v>1736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 x14ac:dyDescent="0.2">
      <c r="A1987">
        <f>ROW(Source!A1355)</f>
        <v>1355</v>
      </c>
      <c r="B1987">
        <v>51657574</v>
      </c>
      <c r="C1987">
        <v>51657560</v>
      </c>
      <c r="D1987">
        <v>49510905</v>
      </c>
      <c r="E1987">
        <v>70</v>
      </c>
      <c r="F1987">
        <v>1</v>
      </c>
      <c r="G1987">
        <v>1</v>
      </c>
      <c r="H1987">
        <v>1</v>
      </c>
      <c r="I1987" t="s">
        <v>905</v>
      </c>
      <c r="J1987" t="s">
        <v>3</v>
      </c>
      <c r="K1987" t="s">
        <v>906</v>
      </c>
      <c r="L1987">
        <v>1191</v>
      </c>
      <c r="N1987">
        <v>1013</v>
      </c>
      <c r="O1987" t="s">
        <v>904</v>
      </c>
      <c r="P1987" t="s">
        <v>904</v>
      </c>
      <c r="Q1987">
        <v>1</v>
      </c>
      <c r="X1987">
        <v>1.2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1</v>
      </c>
      <c r="AE1987">
        <v>2</v>
      </c>
      <c r="AF1987" t="s">
        <v>20</v>
      </c>
      <c r="AG1987">
        <v>1.26</v>
      </c>
      <c r="AH1987">
        <v>2</v>
      </c>
      <c r="AI1987">
        <v>51657562</v>
      </c>
      <c r="AJ1987">
        <v>1737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 x14ac:dyDescent="0.2">
      <c r="A1988">
        <f>ROW(Source!A1355)</f>
        <v>1355</v>
      </c>
      <c r="B1988">
        <v>51657575</v>
      </c>
      <c r="C1988">
        <v>51657560</v>
      </c>
      <c r="D1988">
        <v>49672573</v>
      </c>
      <c r="E1988">
        <v>1</v>
      </c>
      <c r="F1988">
        <v>1</v>
      </c>
      <c r="G1988">
        <v>1</v>
      </c>
      <c r="H1988">
        <v>2</v>
      </c>
      <c r="I1988" t="s">
        <v>907</v>
      </c>
      <c r="J1988" t="s">
        <v>908</v>
      </c>
      <c r="K1988" t="s">
        <v>909</v>
      </c>
      <c r="L1988">
        <v>1367</v>
      </c>
      <c r="N1988">
        <v>1011</v>
      </c>
      <c r="O1988" t="s">
        <v>910</v>
      </c>
      <c r="P1988" t="s">
        <v>910</v>
      </c>
      <c r="Q1988">
        <v>1</v>
      </c>
      <c r="X1988">
        <v>0.48</v>
      </c>
      <c r="Y1988">
        <v>0</v>
      </c>
      <c r="Z1988">
        <v>115.4</v>
      </c>
      <c r="AA1988">
        <v>13.5</v>
      </c>
      <c r="AB1988">
        <v>0</v>
      </c>
      <c r="AC1988">
        <v>0</v>
      </c>
      <c r="AD1988">
        <v>1</v>
      </c>
      <c r="AE1988">
        <v>0</v>
      </c>
      <c r="AF1988" t="s">
        <v>20</v>
      </c>
      <c r="AG1988">
        <v>0.504</v>
      </c>
      <c r="AH1988">
        <v>2</v>
      </c>
      <c r="AI1988">
        <v>51657563</v>
      </c>
      <c r="AJ1988">
        <v>1738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 x14ac:dyDescent="0.2">
      <c r="A1989">
        <f>ROW(Source!A1355)</f>
        <v>1355</v>
      </c>
      <c r="B1989">
        <v>51657576</v>
      </c>
      <c r="C1989">
        <v>51657560</v>
      </c>
      <c r="D1989">
        <v>49672703</v>
      </c>
      <c r="E1989">
        <v>1</v>
      </c>
      <c r="F1989">
        <v>1</v>
      </c>
      <c r="G1989">
        <v>1</v>
      </c>
      <c r="H1989">
        <v>2</v>
      </c>
      <c r="I1989" t="s">
        <v>944</v>
      </c>
      <c r="J1989" t="s">
        <v>945</v>
      </c>
      <c r="K1989" t="s">
        <v>946</v>
      </c>
      <c r="L1989">
        <v>1367</v>
      </c>
      <c r="N1989">
        <v>1011</v>
      </c>
      <c r="O1989" t="s">
        <v>910</v>
      </c>
      <c r="P1989" t="s">
        <v>910</v>
      </c>
      <c r="Q1989">
        <v>1</v>
      </c>
      <c r="X1989">
        <v>0.34</v>
      </c>
      <c r="Y1989">
        <v>0</v>
      </c>
      <c r="Z1989">
        <v>6.66</v>
      </c>
      <c r="AA1989">
        <v>0</v>
      </c>
      <c r="AB1989">
        <v>0</v>
      </c>
      <c r="AC1989">
        <v>0</v>
      </c>
      <c r="AD1989">
        <v>1</v>
      </c>
      <c r="AE1989">
        <v>0</v>
      </c>
      <c r="AF1989" t="s">
        <v>20</v>
      </c>
      <c r="AG1989">
        <v>0.35700000000000004</v>
      </c>
      <c r="AH1989">
        <v>2</v>
      </c>
      <c r="AI1989">
        <v>51657564</v>
      </c>
      <c r="AJ1989">
        <v>1739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 x14ac:dyDescent="0.2">
      <c r="A1990">
        <f>ROW(Source!A1355)</f>
        <v>1355</v>
      </c>
      <c r="B1990">
        <v>51657577</v>
      </c>
      <c r="C1990">
        <v>51657560</v>
      </c>
      <c r="D1990">
        <v>49673503</v>
      </c>
      <c r="E1990">
        <v>1</v>
      </c>
      <c r="F1990">
        <v>1</v>
      </c>
      <c r="G1990">
        <v>1</v>
      </c>
      <c r="H1990">
        <v>2</v>
      </c>
      <c r="I1990" t="s">
        <v>914</v>
      </c>
      <c r="J1990" t="s">
        <v>915</v>
      </c>
      <c r="K1990" t="s">
        <v>916</v>
      </c>
      <c r="L1990">
        <v>1367</v>
      </c>
      <c r="N1990">
        <v>1011</v>
      </c>
      <c r="O1990" t="s">
        <v>910</v>
      </c>
      <c r="P1990" t="s">
        <v>910</v>
      </c>
      <c r="Q1990">
        <v>1</v>
      </c>
      <c r="X1990">
        <v>0.72</v>
      </c>
      <c r="Y1990">
        <v>0</v>
      </c>
      <c r="Z1990">
        <v>65.709999999999994</v>
      </c>
      <c r="AA1990">
        <v>11.6</v>
      </c>
      <c r="AB1990">
        <v>0</v>
      </c>
      <c r="AC1990">
        <v>0</v>
      </c>
      <c r="AD1990">
        <v>1</v>
      </c>
      <c r="AE1990">
        <v>0</v>
      </c>
      <c r="AF1990" t="s">
        <v>20</v>
      </c>
      <c r="AG1990">
        <v>0.75600000000000001</v>
      </c>
      <c r="AH1990">
        <v>2</v>
      </c>
      <c r="AI1990">
        <v>51657565</v>
      </c>
      <c r="AJ1990">
        <v>1740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 x14ac:dyDescent="0.2">
      <c r="A1991">
        <f>ROW(Source!A1355)</f>
        <v>1355</v>
      </c>
      <c r="B1991">
        <v>51657578</v>
      </c>
      <c r="C1991">
        <v>51657560</v>
      </c>
      <c r="D1991">
        <v>49673715</v>
      </c>
      <c r="E1991">
        <v>1</v>
      </c>
      <c r="F1991">
        <v>1</v>
      </c>
      <c r="G1991">
        <v>1</v>
      </c>
      <c r="H1991">
        <v>2</v>
      </c>
      <c r="I1991" t="s">
        <v>926</v>
      </c>
      <c r="J1991" t="s">
        <v>927</v>
      </c>
      <c r="K1991" t="s">
        <v>928</v>
      </c>
      <c r="L1991">
        <v>1367</v>
      </c>
      <c r="N1991">
        <v>1011</v>
      </c>
      <c r="O1991" t="s">
        <v>910</v>
      </c>
      <c r="P1991" t="s">
        <v>910</v>
      </c>
      <c r="Q1991">
        <v>1</v>
      </c>
      <c r="X1991">
        <v>1.54</v>
      </c>
      <c r="Y1991">
        <v>0</v>
      </c>
      <c r="Z1991">
        <v>8.1</v>
      </c>
      <c r="AA1991">
        <v>0</v>
      </c>
      <c r="AB1991">
        <v>0</v>
      </c>
      <c r="AC1991">
        <v>0</v>
      </c>
      <c r="AD1991">
        <v>1</v>
      </c>
      <c r="AE1991">
        <v>0</v>
      </c>
      <c r="AF1991" t="s">
        <v>20</v>
      </c>
      <c r="AG1991">
        <v>1.6170000000000002</v>
      </c>
      <c r="AH1991">
        <v>2</v>
      </c>
      <c r="AI1991">
        <v>51657566</v>
      </c>
      <c r="AJ1991">
        <v>1741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 x14ac:dyDescent="0.2">
      <c r="A1992">
        <f>ROW(Source!A1355)</f>
        <v>1355</v>
      </c>
      <c r="B1992">
        <v>51657579</v>
      </c>
      <c r="C1992">
        <v>51657560</v>
      </c>
      <c r="D1992">
        <v>49521144</v>
      </c>
      <c r="E1992">
        <v>1</v>
      </c>
      <c r="F1992">
        <v>1</v>
      </c>
      <c r="G1992">
        <v>1</v>
      </c>
      <c r="H1992">
        <v>3</v>
      </c>
      <c r="I1992" t="s">
        <v>947</v>
      </c>
      <c r="J1992" t="s">
        <v>948</v>
      </c>
      <c r="K1992" t="s">
        <v>949</v>
      </c>
      <c r="L1992">
        <v>1348</v>
      </c>
      <c r="N1992">
        <v>1009</v>
      </c>
      <c r="O1992" t="s">
        <v>105</v>
      </c>
      <c r="P1992" t="s">
        <v>105</v>
      </c>
      <c r="Q1992">
        <v>1000</v>
      </c>
      <c r="X1992">
        <v>8.8999999999999995E-4</v>
      </c>
      <c r="Y1992">
        <v>26499</v>
      </c>
      <c r="Z1992">
        <v>0</v>
      </c>
      <c r="AA1992">
        <v>0</v>
      </c>
      <c r="AB1992">
        <v>0</v>
      </c>
      <c r="AC1992">
        <v>0</v>
      </c>
      <c r="AD1992">
        <v>1</v>
      </c>
      <c r="AE1992">
        <v>0</v>
      </c>
      <c r="AF1992" t="s">
        <v>3</v>
      </c>
      <c r="AG1992">
        <v>8.8999999999999995E-4</v>
      </c>
      <c r="AH1992">
        <v>2</v>
      </c>
      <c r="AI1992">
        <v>51657567</v>
      </c>
      <c r="AJ1992">
        <v>1742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 x14ac:dyDescent="0.2">
      <c r="A1993">
        <f>ROW(Source!A1355)</f>
        <v>1355</v>
      </c>
      <c r="B1993">
        <v>51657580</v>
      </c>
      <c r="C1993">
        <v>51657560</v>
      </c>
      <c r="D1993">
        <v>49524301</v>
      </c>
      <c r="E1993">
        <v>1</v>
      </c>
      <c r="F1993">
        <v>1</v>
      </c>
      <c r="G1993">
        <v>1</v>
      </c>
      <c r="H1993">
        <v>3</v>
      </c>
      <c r="I1993" t="s">
        <v>929</v>
      </c>
      <c r="J1993" t="s">
        <v>930</v>
      </c>
      <c r="K1993" t="s">
        <v>931</v>
      </c>
      <c r="L1993">
        <v>1348</v>
      </c>
      <c r="N1993">
        <v>1009</v>
      </c>
      <c r="O1993" t="s">
        <v>105</v>
      </c>
      <c r="P1993" t="s">
        <v>105</v>
      </c>
      <c r="Q1993">
        <v>1000</v>
      </c>
      <c r="X1993">
        <v>4.4999999999999999E-4</v>
      </c>
      <c r="Y1993">
        <v>10362</v>
      </c>
      <c r="Z1993">
        <v>0</v>
      </c>
      <c r="AA1993">
        <v>0</v>
      </c>
      <c r="AB1993">
        <v>0</v>
      </c>
      <c r="AC1993">
        <v>0</v>
      </c>
      <c r="AD1993">
        <v>1</v>
      </c>
      <c r="AE1993">
        <v>0</v>
      </c>
      <c r="AF1993" t="s">
        <v>3</v>
      </c>
      <c r="AG1993">
        <v>4.4999999999999999E-4</v>
      </c>
      <c r="AH1993">
        <v>2</v>
      </c>
      <c r="AI1993">
        <v>51657568</v>
      </c>
      <c r="AJ1993">
        <v>1743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 x14ac:dyDescent="0.2">
      <c r="A1994">
        <f>ROW(Source!A1355)</f>
        <v>1355</v>
      </c>
      <c r="B1994">
        <v>51657581</v>
      </c>
      <c r="C1994">
        <v>51657560</v>
      </c>
      <c r="D1994">
        <v>49525488</v>
      </c>
      <c r="E1994">
        <v>1</v>
      </c>
      <c r="F1994">
        <v>1</v>
      </c>
      <c r="G1994">
        <v>1</v>
      </c>
      <c r="H1994">
        <v>3</v>
      </c>
      <c r="I1994" t="s">
        <v>917</v>
      </c>
      <c r="J1994" t="s">
        <v>918</v>
      </c>
      <c r="K1994" t="s">
        <v>919</v>
      </c>
      <c r="L1994">
        <v>1346</v>
      </c>
      <c r="N1994">
        <v>1009</v>
      </c>
      <c r="O1994" t="s">
        <v>920</v>
      </c>
      <c r="P1994" t="s">
        <v>920</v>
      </c>
      <c r="Q1994">
        <v>1</v>
      </c>
      <c r="X1994">
        <v>15</v>
      </c>
      <c r="Y1994">
        <v>9.0399999999999991</v>
      </c>
      <c r="Z1994">
        <v>0</v>
      </c>
      <c r="AA1994">
        <v>0</v>
      </c>
      <c r="AB1994">
        <v>0</v>
      </c>
      <c r="AC1994">
        <v>0</v>
      </c>
      <c r="AD1994">
        <v>1</v>
      </c>
      <c r="AE1994">
        <v>0</v>
      </c>
      <c r="AF1994" t="s">
        <v>3</v>
      </c>
      <c r="AG1994">
        <v>15</v>
      </c>
      <c r="AH1994">
        <v>2</v>
      </c>
      <c r="AI1994">
        <v>51657569</v>
      </c>
      <c r="AJ1994">
        <v>1744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 x14ac:dyDescent="0.2">
      <c r="A1995">
        <f>ROW(Source!A1355)</f>
        <v>1355</v>
      </c>
      <c r="B1995">
        <v>51657582</v>
      </c>
      <c r="C1995">
        <v>51657560</v>
      </c>
      <c r="D1995">
        <v>49526492</v>
      </c>
      <c r="E1995">
        <v>1</v>
      </c>
      <c r="F1995">
        <v>1</v>
      </c>
      <c r="G1995">
        <v>1</v>
      </c>
      <c r="H1995">
        <v>3</v>
      </c>
      <c r="I1995" t="s">
        <v>921</v>
      </c>
      <c r="J1995" t="s">
        <v>922</v>
      </c>
      <c r="K1995" t="s">
        <v>923</v>
      </c>
      <c r="L1995">
        <v>1346</v>
      </c>
      <c r="N1995">
        <v>1009</v>
      </c>
      <c r="O1995" t="s">
        <v>920</v>
      </c>
      <c r="P1995" t="s">
        <v>920</v>
      </c>
      <c r="Q1995">
        <v>1</v>
      </c>
      <c r="X1995">
        <v>8</v>
      </c>
      <c r="Y1995">
        <v>23.09</v>
      </c>
      <c r="Z1995">
        <v>0</v>
      </c>
      <c r="AA1995">
        <v>0</v>
      </c>
      <c r="AB1995">
        <v>0</v>
      </c>
      <c r="AC1995">
        <v>0</v>
      </c>
      <c r="AD1995">
        <v>1</v>
      </c>
      <c r="AE1995">
        <v>0</v>
      </c>
      <c r="AF1995" t="s">
        <v>3</v>
      </c>
      <c r="AG1995">
        <v>8</v>
      </c>
      <c r="AH1995">
        <v>2</v>
      </c>
      <c r="AI1995">
        <v>51657570</v>
      </c>
      <c r="AJ1995">
        <v>1745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 x14ac:dyDescent="0.2">
      <c r="A1996">
        <f>ROW(Source!A1355)</f>
        <v>1355</v>
      </c>
      <c r="B1996">
        <v>51657583</v>
      </c>
      <c r="C1996">
        <v>51657560</v>
      </c>
      <c r="D1996">
        <v>49512814</v>
      </c>
      <c r="E1996">
        <v>70</v>
      </c>
      <c r="F1996">
        <v>1</v>
      </c>
      <c r="G1996">
        <v>1</v>
      </c>
      <c r="H1996">
        <v>3</v>
      </c>
      <c r="I1996" t="s">
        <v>974</v>
      </c>
      <c r="J1996" t="s">
        <v>3</v>
      </c>
      <c r="K1996" t="s">
        <v>975</v>
      </c>
      <c r="L1996">
        <v>1327</v>
      </c>
      <c r="N1996">
        <v>1005</v>
      </c>
      <c r="O1996" t="s">
        <v>52</v>
      </c>
      <c r="P1996" t="s">
        <v>52</v>
      </c>
      <c r="Q1996">
        <v>1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</v>
      </c>
      <c r="AD1996">
        <v>0</v>
      </c>
      <c r="AE1996">
        <v>0</v>
      </c>
      <c r="AF1996" t="s">
        <v>3</v>
      </c>
      <c r="AG1996">
        <v>0</v>
      </c>
      <c r="AH1996">
        <v>3</v>
      </c>
      <c r="AI1996">
        <v>-1</v>
      </c>
      <c r="AJ1996" t="s">
        <v>3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 x14ac:dyDescent="0.2">
      <c r="A1997">
        <f>ROW(Source!A1355)</f>
        <v>1355</v>
      </c>
      <c r="B1997">
        <v>51657584</v>
      </c>
      <c r="C1997">
        <v>51657560</v>
      </c>
      <c r="D1997">
        <v>49555131</v>
      </c>
      <c r="E1997">
        <v>1</v>
      </c>
      <c r="F1997">
        <v>1</v>
      </c>
      <c r="G1997">
        <v>1</v>
      </c>
      <c r="H1997">
        <v>3</v>
      </c>
      <c r="I1997" t="s">
        <v>950</v>
      </c>
      <c r="J1997" t="s">
        <v>951</v>
      </c>
      <c r="K1997" t="s">
        <v>952</v>
      </c>
      <c r="L1997">
        <v>1348</v>
      </c>
      <c r="N1997">
        <v>1009</v>
      </c>
      <c r="O1997" t="s">
        <v>105</v>
      </c>
      <c r="P1997" t="s">
        <v>105</v>
      </c>
      <c r="Q1997">
        <v>1000</v>
      </c>
      <c r="X1997">
        <v>5.0099999999999997E-3</v>
      </c>
      <c r="Y1997">
        <v>17183</v>
      </c>
      <c r="Z1997">
        <v>0</v>
      </c>
      <c r="AA1997">
        <v>0</v>
      </c>
      <c r="AB1997">
        <v>0</v>
      </c>
      <c r="AC1997">
        <v>0</v>
      </c>
      <c r="AD1997">
        <v>1</v>
      </c>
      <c r="AE1997">
        <v>0</v>
      </c>
      <c r="AF1997" t="s">
        <v>3</v>
      </c>
      <c r="AG1997">
        <v>5.0099999999999997E-3</v>
      </c>
      <c r="AH1997">
        <v>2</v>
      </c>
      <c r="AI1997">
        <v>51657571</v>
      </c>
      <c r="AJ1997">
        <v>1746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 x14ac:dyDescent="0.2">
      <c r="A1998">
        <f>ROW(Source!A1355)</f>
        <v>1355</v>
      </c>
      <c r="B1998">
        <v>51657585</v>
      </c>
      <c r="C1998">
        <v>51657560</v>
      </c>
      <c r="D1998">
        <v>49514607</v>
      </c>
      <c r="E1998">
        <v>70</v>
      </c>
      <c r="F1998">
        <v>1</v>
      </c>
      <c r="G1998">
        <v>1</v>
      </c>
      <c r="H1998">
        <v>3</v>
      </c>
      <c r="I1998" t="s">
        <v>976</v>
      </c>
      <c r="J1998" t="s">
        <v>3</v>
      </c>
      <c r="K1998" t="s">
        <v>977</v>
      </c>
      <c r="L1998">
        <v>1327</v>
      </c>
      <c r="N1998">
        <v>1005</v>
      </c>
      <c r="O1998" t="s">
        <v>52</v>
      </c>
      <c r="P1998" t="s">
        <v>52</v>
      </c>
      <c r="Q1998">
        <v>1</v>
      </c>
      <c r="X1998">
        <v>100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 t="s">
        <v>3</v>
      </c>
      <c r="AG1998">
        <v>100</v>
      </c>
      <c r="AH1998">
        <v>3</v>
      </c>
      <c r="AI1998">
        <v>-1</v>
      </c>
      <c r="AJ1998" t="s">
        <v>3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 x14ac:dyDescent="0.2">
      <c r="A1999">
        <f>ROW(Source!A1355)</f>
        <v>1355</v>
      </c>
      <c r="B1999">
        <v>51657586</v>
      </c>
      <c r="C1999">
        <v>51657560</v>
      </c>
      <c r="D1999">
        <v>49514616</v>
      </c>
      <c r="E1999">
        <v>70</v>
      </c>
      <c r="F1999">
        <v>1</v>
      </c>
      <c r="G1999">
        <v>1</v>
      </c>
      <c r="H1999">
        <v>3</v>
      </c>
      <c r="I1999" t="s">
        <v>978</v>
      </c>
      <c r="J1999" t="s">
        <v>3</v>
      </c>
      <c r="K1999" t="s">
        <v>979</v>
      </c>
      <c r="L1999">
        <v>1346</v>
      </c>
      <c r="N1999">
        <v>1009</v>
      </c>
      <c r="O1999" t="s">
        <v>920</v>
      </c>
      <c r="P1999" t="s">
        <v>920</v>
      </c>
      <c r="Q1999">
        <v>1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</v>
      </c>
      <c r="AD1999">
        <v>0</v>
      </c>
      <c r="AE1999">
        <v>0</v>
      </c>
      <c r="AF1999" t="s">
        <v>3</v>
      </c>
      <c r="AG1999">
        <v>0</v>
      </c>
      <c r="AH1999">
        <v>3</v>
      </c>
      <c r="AI1999">
        <v>-1</v>
      </c>
      <c r="AJ1999" t="s">
        <v>3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 x14ac:dyDescent="0.2">
      <c r="A2000">
        <f>ROW(Source!A1355)</f>
        <v>1355</v>
      </c>
      <c r="B2000">
        <v>51657587</v>
      </c>
      <c r="C2000">
        <v>51657560</v>
      </c>
      <c r="D2000">
        <v>49514616</v>
      </c>
      <c r="E2000">
        <v>70</v>
      </c>
      <c r="F2000">
        <v>1</v>
      </c>
      <c r="G2000">
        <v>1</v>
      </c>
      <c r="H2000">
        <v>3</v>
      </c>
      <c r="I2000" t="s">
        <v>978</v>
      </c>
      <c r="J2000" t="s">
        <v>3</v>
      </c>
      <c r="K2000" t="s">
        <v>980</v>
      </c>
      <c r="L2000">
        <v>1371</v>
      </c>
      <c r="N2000">
        <v>1013</v>
      </c>
      <c r="O2000" t="s">
        <v>17</v>
      </c>
      <c r="P2000" t="s">
        <v>17</v>
      </c>
      <c r="Q2000">
        <v>1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</v>
      </c>
      <c r="AD2000">
        <v>0</v>
      </c>
      <c r="AE2000">
        <v>0</v>
      </c>
      <c r="AF2000" t="s">
        <v>3</v>
      </c>
      <c r="AG2000">
        <v>0</v>
      </c>
      <c r="AH2000">
        <v>3</v>
      </c>
      <c r="AI2000">
        <v>-1</v>
      </c>
      <c r="AJ2000" t="s">
        <v>3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 x14ac:dyDescent="0.2">
      <c r="A2001">
        <f>ROW(Source!A1355)</f>
        <v>1355</v>
      </c>
      <c r="B2001">
        <v>51657588</v>
      </c>
      <c r="C2001">
        <v>51657560</v>
      </c>
      <c r="D2001">
        <v>49514677</v>
      </c>
      <c r="E2001">
        <v>70</v>
      </c>
      <c r="F2001">
        <v>1</v>
      </c>
      <c r="G2001">
        <v>1</v>
      </c>
      <c r="H2001">
        <v>3</v>
      </c>
      <c r="I2001" t="s">
        <v>981</v>
      </c>
      <c r="J2001" t="s">
        <v>3</v>
      </c>
      <c r="K2001" t="s">
        <v>982</v>
      </c>
      <c r="L2001">
        <v>1371</v>
      </c>
      <c r="N2001">
        <v>1013</v>
      </c>
      <c r="O2001" t="s">
        <v>17</v>
      </c>
      <c r="P2001" t="s">
        <v>17</v>
      </c>
      <c r="Q2001">
        <v>1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</v>
      </c>
      <c r="AD2001">
        <v>0</v>
      </c>
      <c r="AE2001">
        <v>0</v>
      </c>
      <c r="AF2001" t="s">
        <v>3</v>
      </c>
      <c r="AG2001">
        <v>0</v>
      </c>
      <c r="AH2001">
        <v>3</v>
      </c>
      <c r="AI2001">
        <v>-1</v>
      </c>
      <c r="AJ2001" t="s">
        <v>3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 x14ac:dyDescent="0.2">
      <c r="A2002">
        <f>ROW(Source!A1355)</f>
        <v>1355</v>
      </c>
      <c r="B2002">
        <v>51657589</v>
      </c>
      <c r="C2002">
        <v>51657560</v>
      </c>
      <c r="D2002">
        <v>49514711</v>
      </c>
      <c r="E2002">
        <v>70</v>
      </c>
      <c r="F2002">
        <v>1</v>
      </c>
      <c r="G2002">
        <v>1</v>
      </c>
      <c r="H2002">
        <v>3</v>
      </c>
      <c r="I2002" t="s">
        <v>983</v>
      </c>
      <c r="J2002" t="s">
        <v>3</v>
      </c>
      <c r="K2002" t="s">
        <v>984</v>
      </c>
      <c r="L2002">
        <v>1371</v>
      </c>
      <c r="N2002">
        <v>1013</v>
      </c>
      <c r="O2002" t="s">
        <v>17</v>
      </c>
      <c r="P2002" t="s">
        <v>17</v>
      </c>
      <c r="Q2002">
        <v>1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</v>
      </c>
      <c r="AD2002">
        <v>0</v>
      </c>
      <c r="AE2002">
        <v>0</v>
      </c>
      <c r="AF2002" t="s">
        <v>3</v>
      </c>
      <c r="AG2002">
        <v>0</v>
      </c>
      <c r="AH2002">
        <v>3</v>
      </c>
      <c r="AI2002">
        <v>-1</v>
      </c>
      <c r="AJ2002" t="s">
        <v>3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 x14ac:dyDescent="0.2">
      <c r="A2003">
        <f>ROW(Source!A1357)</f>
        <v>1357</v>
      </c>
      <c r="B2003">
        <v>51657604</v>
      </c>
      <c r="C2003">
        <v>51657591</v>
      </c>
      <c r="D2003">
        <v>49510719</v>
      </c>
      <c r="E2003">
        <v>70</v>
      </c>
      <c r="F2003">
        <v>1</v>
      </c>
      <c r="G2003">
        <v>1</v>
      </c>
      <c r="H2003">
        <v>1</v>
      </c>
      <c r="I2003" t="s">
        <v>942</v>
      </c>
      <c r="J2003" t="s">
        <v>3</v>
      </c>
      <c r="K2003" t="s">
        <v>943</v>
      </c>
      <c r="L2003">
        <v>1191</v>
      </c>
      <c r="N2003">
        <v>1013</v>
      </c>
      <c r="O2003" t="s">
        <v>904</v>
      </c>
      <c r="P2003" t="s">
        <v>904</v>
      </c>
      <c r="Q2003">
        <v>1</v>
      </c>
      <c r="X2003">
        <v>141</v>
      </c>
      <c r="Y2003">
        <v>0</v>
      </c>
      <c r="Z2003">
        <v>0</v>
      </c>
      <c r="AA2003">
        <v>0</v>
      </c>
      <c r="AB2003">
        <v>8.74</v>
      </c>
      <c r="AC2003">
        <v>0</v>
      </c>
      <c r="AD2003">
        <v>1</v>
      </c>
      <c r="AE2003">
        <v>1</v>
      </c>
      <c r="AF2003" t="s">
        <v>20</v>
      </c>
      <c r="AG2003">
        <v>148.05000000000001</v>
      </c>
      <c r="AH2003">
        <v>2</v>
      </c>
      <c r="AI2003">
        <v>51657592</v>
      </c>
      <c r="AJ2003">
        <v>1748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 x14ac:dyDescent="0.2">
      <c r="A2004">
        <f>ROW(Source!A1357)</f>
        <v>1357</v>
      </c>
      <c r="B2004">
        <v>51657605</v>
      </c>
      <c r="C2004">
        <v>51657591</v>
      </c>
      <c r="D2004">
        <v>49510905</v>
      </c>
      <c r="E2004">
        <v>70</v>
      </c>
      <c r="F2004">
        <v>1</v>
      </c>
      <c r="G2004">
        <v>1</v>
      </c>
      <c r="H2004">
        <v>1</v>
      </c>
      <c r="I2004" t="s">
        <v>905</v>
      </c>
      <c r="J2004" t="s">
        <v>3</v>
      </c>
      <c r="K2004" t="s">
        <v>906</v>
      </c>
      <c r="L2004">
        <v>1191</v>
      </c>
      <c r="N2004">
        <v>1013</v>
      </c>
      <c r="O2004" t="s">
        <v>904</v>
      </c>
      <c r="P2004" t="s">
        <v>904</v>
      </c>
      <c r="Q2004">
        <v>1</v>
      </c>
      <c r="X2004">
        <v>0.94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1</v>
      </c>
      <c r="AE2004">
        <v>2</v>
      </c>
      <c r="AF2004" t="s">
        <v>20</v>
      </c>
      <c r="AG2004">
        <v>0.98699999999999999</v>
      </c>
      <c r="AH2004">
        <v>2</v>
      </c>
      <c r="AI2004">
        <v>51657593</v>
      </c>
      <c r="AJ2004">
        <v>1749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 x14ac:dyDescent="0.2">
      <c r="A2005">
        <f>ROW(Source!A1357)</f>
        <v>1357</v>
      </c>
      <c r="B2005">
        <v>51657606</v>
      </c>
      <c r="C2005">
        <v>51657591</v>
      </c>
      <c r="D2005">
        <v>49672573</v>
      </c>
      <c r="E2005">
        <v>1</v>
      </c>
      <c r="F2005">
        <v>1</v>
      </c>
      <c r="G2005">
        <v>1</v>
      </c>
      <c r="H2005">
        <v>2</v>
      </c>
      <c r="I2005" t="s">
        <v>907</v>
      </c>
      <c r="J2005" t="s">
        <v>908</v>
      </c>
      <c r="K2005" t="s">
        <v>909</v>
      </c>
      <c r="L2005">
        <v>1367</v>
      </c>
      <c r="N2005">
        <v>1011</v>
      </c>
      <c r="O2005" t="s">
        <v>910</v>
      </c>
      <c r="P2005" t="s">
        <v>910</v>
      </c>
      <c r="Q2005">
        <v>1</v>
      </c>
      <c r="X2005">
        <v>0.38</v>
      </c>
      <c r="Y2005">
        <v>0</v>
      </c>
      <c r="Z2005">
        <v>115.4</v>
      </c>
      <c r="AA2005">
        <v>13.5</v>
      </c>
      <c r="AB2005">
        <v>0</v>
      </c>
      <c r="AC2005">
        <v>0</v>
      </c>
      <c r="AD2005">
        <v>1</v>
      </c>
      <c r="AE2005">
        <v>0</v>
      </c>
      <c r="AF2005" t="s">
        <v>20</v>
      </c>
      <c r="AG2005">
        <v>0.39900000000000002</v>
      </c>
      <c r="AH2005">
        <v>2</v>
      </c>
      <c r="AI2005">
        <v>51657594</v>
      </c>
      <c r="AJ2005">
        <v>1750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 x14ac:dyDescent="0.2">
      <c r="A2006">
        <f>ROW(Source!A1357)</f>
        <v>1357</v>
      </c>
      <c r="B2006">
        <v>51657607</v>
      </c>
      <c r="C2006">
        <v>51657591</v>
      </c>
      <c r="D2006">
        <v>49672703</v>
      </c>
      <c r="E2006">
        <v>1</v>
      </c>
      <c r="F2006">
        <v>1</v>
      </c>
      <c r="G2006">
        <v>1</v>
      </c>
      <c r="H2006">
        <v>2</v>
      </c>
      <c r="I2006" t="s">
        <v>944</v>
      </c>
      <c r="J2006" t="s">
        <v>945</v>
      </c>
      <c r="K2006" t="s">
        <v>946</v>
      </c>
      <c r="L2006">
        <v>1367</v>
      </c>
      <c r="N2006">
        <v>1011</v>
      </c>
      <c r="O2006" t="s">
        <v>910</v>
      </c>
      <c r="P2006" t="s">
        <v>910</v>
      </c>
      <c r="Q2006">
        <v>1</v>
      </c>
      <c r="X2006">
        <v>0.34</v>
      </c>
      <c r="Y2006">
        <v>0</v>
      </c>
      <c r="Z2006">
        <v>6.66</v>
      </c>
      <c r="AA2006">
        <v>0</v>
      </c>
      <c r="AB2006">
        <v>0</v>
      </c>
      <c r="AC2006">
        <v>0</v>
      </c>
      <c r="AD2006">
        <v>1</v>
      </c>
      <c r="AE2006">
        <v>0</v>
      </c>
      <c r="AF2006" t="s">
        <v>20</v>
      </c>
      <c r="AG2006">
        <v>0.35700000000000004</v>
      </c>
      <c r="AH2006">
        <v>2</v>
      </c>
      <c r="AI2006">
        <v>51657595</v>
      </c>
      <c r="AJ2006">
        <v>1751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 x14ac:dyDescent="0.2">
      <c r="A2007">
        <f>ROW(Source!A1357)</f>
        <v>1357</v>
      </c>
      <c r="B2007">
        <v>51657608</v>
      </c>
      <c r="C2007">
        <v>51657591</v>
      </c>
      <c r="D2007">
        <v>49673503</v>
      </c>
      <c r="E2007">
        <v>1</v>
      </c>
      <c r="F2007">
        <v>1</v>
      </c>
      <c r="G2007">
        <v>1</v>
      </c>
      <c r="H2007">
        <v>2</v>
      </c>
      <c r="I2007" t="s">
        <v>914</v>
      </c>
      <c r="J2007" t="s">
        <v>915</v>
      </c>
      <c r="K2007" t="s">
        <v>916</v>
      </c>
      <c r="L2007">
        <v>1367</v>
      </c>
      <c r="N2007">
        <v>1011</v>
      </c>
      <c r="O2007" t="s">
        <v>910</v>
      </c>
      <c r="P2007" t="s">
        <v>910</v>
      </c>
      <c r="Q2007">
        <v>1</v>
      </c>
      <c r="X2007">
        <v>0.56000000000000005</v>
      </c>
      <c r="Y2007">
        <v>0</v>
      </c>
      <c r="Z2007">
        <v>65.709999999999994</v>
      </c>
      <c r="AA2007">
        <v>11.6</v>
      </c>
      <c r="AB2007">
        <v>0</v>
      </c>
      <c r="AC2007">
        <v>0</v>
      </c>
      <c r="AD2007">
        <v>1</v>
      </c>
      <c r="AE2007">
        <v>0</v>
      </c>
      <c r="AF2007" t="s">
        <v>20</v>
      </c>
      <c r="AG2007">
        <v>0.58800000000000008</v>
      </c>
      <c r="AH2007">
        <v>2</v>
      </c>
      <c r="AI2007">
        <v>51657596</v>
      </c>
      <c r="AJ2007">
        <v>1752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 x14ac:dyDescent="0.2">
      <c r="A2008">
        <f>ROW(Source!A1357)</f>
        <v>1357</v>
      </c>
      <c r="B2008">
        <v>51657609</v>
      </c>
      <c r="C2008">
        <v>51657591</v>
      </c>
      <c r="D2008">
        <v>49673715</v>
      </c>
      <c r="E2008">
        <v>1</v>
      </c>
      <c r="F2008">
        <v>1</v>
      </c>
      <c r="G2008">
        <v>1</v>
      </c>
      <c r="H2008">
        <v>2</v>
      </c>
      <c r="I2008" t="s">
        <v>926</v>
      </c>
      <c r="J2008" t="s">
        <v>927</v>
      </c>
      <c r="K2008" t="s">
        <v>928</v>
      </c>
      <c r="L2008">
        <v>1367</v>
      </c>
      <c r="N2008">
        <v>1011</v>
      </c>
      <c r="O2008" t="s">
        <v>910</v>
      </c>
      <c r="P2008" t="s">
        <v>910</v>
      </c>
      <c r="Q2008">
        <v>1</v>
      </c>
      <c r="X2008">
        <v>1.4</v>
      </c>
      <c r="Y2008">
        <v>0</v>
      </c>
      <c r="Z2008">
        <v>8.1</v>
      </c>
      <c r="AA2008">
        <v>0</v>
      </c>
      <c r="AB2008">
        <v>0</v>
      </c>
      <c r="AC2008">
        <v>0</v>
      </c>
      <c r="AD2008">
        <v>1</v>
      </c>
      <c r="AE2008">
        <v>0</v>
      </c>
      <c r="AF2008" t="s">
        <v>20</v>
      </c>
      <c r="AG2008">
        <v>1.47</v>
      </c>
      <c r="AH2008">
        <v>2</v>
      </c>
      <c r="AI2008">
        <v>51657597</v>
      </c>
      <c r="AJ2008">
        <v>1753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 x14ac:dyDescent="0.2">
      <c r="A2009">
        <f>ROW(Source!A1357)</f>
        <v>1357</v>
      </c>
      <c r="B2009">
        <v>51657610</v>
      </c>
      <c r="C2009">
        <v>51657591</v>
      </c>
      <c r="D2009">
        <v>49521144</v>
      </c>
      <c r="E2009">
        <v>1</v>
      </c>
      <c r="F2009">
        <v>1</v>
      </c>
      <c r="G2009">
        <v>1</v>
      </c>
      <c r="H2009">
        <v>3</v>
      </c>
      <c r="I2009" t="s">
        <v>947</v>
      </c>
      <c r="J2009" t="s">
        <v>948</v>
      </c>
      <c r="K2009" t="s">
        <v>949</v>
      </c>
      <c r="L2009">
        <v>1348</v>
      </c>
      <c r="N2009">
        <v>1009</v>
      </c>
      <c r="O2009" t="s">
        <v>105</v>
      </c>
      <c r="P2009" t="s">
        <v>105</v>
      </c>
      <c r="Q2009">
        <v>1000</v>
      </c>
      <c r="X2009">
        <v>8.8999999999999995E-4</v>
      </c>
      <c r="Y2009">
        <v>26499</v>
      </c>
      <c r="Z2009">
        <v>0</v>
      </c>
      <c r="AA2009">
        <v>0</v>
      </c>
      <c r="AB2009">
        <v>0</v>
      </c>
      <c r="AC2009">
        <v>0</v>
      </c>
      <c r="AD2009">
        <v>1</v>
      </c>
      <c r="AE2009">
        <v>0</v>
      </c>
      <c r="AF2009" t="s">
        <v>3</v>
      </c>
      <c r="AG2009">
        <v>8.8999999999999995E-4</v>
      </c>
      <c r="AH2009">
        <v>2</v>
      </c>
      <c r="AI2009">
        <v>51657598</v>
      </c>
      <c r="AJ2009">
        <v>1754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 x14ac:dyDescent="0.2">
      <c r="A2010">
        <f>ROW(Source!A1357)</f>
        <v>1357</v>
      </c>
      <c r="B2010">
        <v>51657611</v>
      </c>
      <c r="C2010">
        <v>51657591</v>
      </c>
      <c r="D2010">
        <v>49524301</v>
      </c>
      <c r="E2010">
        <v>1</v>
      </c>
      <c r="F2010">
        <v>1</v>
      </c>
      <c r="G2010">
        <v>1</v>
      </c>
      <c r="H2010">
        <v>3</v>
      </c>
      <c r="I2010" t="s">
        <v>929</v>
      </c>
      <c r="J2010" t="s">
        <v>930</v>
      </c>
      <c r="K2010" t="s">
        <v>931</v>
      </c>
      <c r="L2010">
        <v>1348</v>
      </c>
      <c r="N2010">
        <v>1009</v>
      </c>
      <c r="O2010" t="s">
        <v>105</v>
      </c>
      <c r="P2010" t="s">
        <v>105</v>
      </c>
      <c r="Q2010">
        <v>1000</v>
      </c>
      <c r="X2010">
        <v>4.0999999999999999E-4</v>
      </c>
      <c r="Y2010">
        <v>10362</v>
      </c>
      <c r="Z2010">
        <v>0</v>
      </c>
      <c r="AA2010">
        <v>0</v>
      </c>
      <c r="AB2010">
        <v>0</v>
      </c>
      <c r="AC2010">
        <v>0</v>
      </c>
      <c r="AD2010">
        <v>1</v>
      </c>
      <c r="AE2010">
        <v>0</v>
      </c>
      <c r="AF2010" t="s">
        <v>3</v>
      </c>
      <c r="AG2010">
        <v>4.0999999999999999E-4</v>
      </c>
      <c r="AH2010">
        <v>2</v>
      </c>
      <c r="AI2010">
        <v>51657599</v>
      </c>
      <c r="AJ2010">
        <v>1755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 x14ac:dyDescent="0.2">
      <c r="A2011">
        <f>ROW(Source!A1357)</f>
        <v>1357</v>
      </c>
      <c r="B2011">
        <v>51657612</v>
      </c>
      <c r="C2011">
        <v>51657591</v>
      </c>
      <c r="D2011">
        <v>49525488</v>
      </c>
      <c r="E2011">
        <v>1</v>
      </c>
      <c r="F2011">
        <v>1</v>
      </c>
      <c r="G2011">
        <v>1</v>
      </c>
      <c r="H2011">
        <v>3</v>
      </c>
      <c r="I2011" t="s">
        <v>917</v>
      </c>
      <c r="J2011" t="s">
        <v>918</v>
      </c>
      <c r="K2011" t="s">
        <v>919</v>
      </c>
      <c r="L2011">
        <v>1346</v>
      </c>
      <c r="N2011">
        <v>1009</v>
      </c>
      <c r="O2011" t="s">
        <v>920</v>
      </c>
      <c r="P2011" t="s">
        <v>920</v>
      </c>
      <c r="Q2011">
        <v>1</v>
      </c>
      <c r="X2011">
        <v>15</v>
      </c>
      <c r="Y2011">
        <v>9.0399999999999991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0</v>
      </c>
      <c r="AF2011" t="s">
        <v>3</v>
      </c>
      <c r="AG2011">
        <v>15</v>
      </c>
      <c r="AH2011">
        <v>2</v>
      </c>
      <c r="AI2011">
        <v>51657600</v>
      </c>
      <c r="AJ2011">
        <v>1756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 x14ac:dyDescent="0.2">
      <c r="A2012">
        <f>ROW(Source!A1357)</f>
        <v>1357</v>
      </c>
      <c r="B2012">
        <v>51657613</v>
      </c>
      <c r="C2012">
        <v>51657591</v>
      </c>
      <c r="D2012">
        <v>49526492</v>
      </c>
      <c r="E2012">
        <v>1</v>
      </c>
      <c r="F2012">
        <v>1</v>
      </c>
      <c r="G2012">
        <v>1</v>
      </c>
      <c r="H2012">
        <v>3</v>
      </c>
      <c r="I2012" t="s">
        <v>921</v>
      </c>
      <c r="J2012" t="s">
        <v>922</v>
      </c>
      <c r="K2012" t="s">
        <v>923</v>
      </c>
      <c r="L2012">
        <v>1346</v>
      </c>
      <c r="N2012">
        <v>1009</v>
      </c>
      <c r="O2012" t="s">
        <v>920</v>
      </c>
      <c r="P2012" t="s">
        <v>920</v>
      </c>
      <c r="Q2012">
        <v>1</v>
      </c>
      <c r="X2012">
        <v>8</v>
      </c>
      <c r="Y2012">
        <v>23.09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 t="s">
        <v>3</v>
      </c>
      <c r="AG2012">
        <v>8</v>
      </c>
      <c r="AH2012">
        <v>2</v>
      </c>
      <c r="AI2012">
        <v>51657601</v>
      </c>
      <c r="AJ2012">
        <v>1757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 x14ac:dyDescent="0.2">
      <c r="A2013">
        <f>ROW(Source!A1357)</f>
        <v>1357</v>
      </c>
      <c r="B2013">
        <v>51657614</v>
      </c>
      <c r="C2013">
        <v>51657591</v>
      </c>
      <c r="D2013">
        <v>49512814</v>
      </c>
      <c r="E2013">
        <v>70</v>
      </c>
      <c r="F2013">
        <v>1</v>
      </c>
      <c r="G2013">
        <v>1</v>
      </c>
      <c r="H2013">
        <v>3</v>
      </c>
      <c r="I2013" t="s">
        <v>974</v>
      </c>
      <c r="J2013" t="s">
        <v>3</v>
      </c>
      <c r="K2013" t="s">
        <v>975</v>
      </c>
      <c r="L2013">
        <v>1327</v>
      </c>
      <c r="N2013">
        <v>1005</v>
      </c>
      <c r="O2013" t="s">
        <v>52</v>
      </c>
      <c r="P2013" t="s">
        <v>52</v>
      </c>
      <c r="Q2013">
        <v>1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</v>
      </c>
      <c r="AD2013">
        <v>0</v>
      </c>
      <c r="AE2013">
        <v>0</v>
      </c>
      <c r="AF2013" t="s">
        <v>3</v>
      </c>
      <c r="AG2013">
        <v>0</v>
      </c>
      <c r="AH2013">
        <v>3</v>
      </c>
      <c r="AI2013">
        <v>-1</v>
      </c>
      <c r="AJ2013" t="s">
        <v>3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 x14ac:dyDescent="0.2">
      <c r="A2014">
        <f>ROW(Source!A1357)</f>
        <v>1357</v>
      </c>
      <c r="B2014">
        <v>51657615</v>
      </c>
      <c r="C2014">
        <v>51657591</v>
      </c>
      <c r="D2014">
        <v>49555131</v>
      </c>
      <c r="E2014">
        <v>1</v>
      </c>
      <c r="F2014">
        <v>1</v>
      </c>
      <c r="G2014">
        <v>1</v>
      </c>
      <c r="H2014">
        <v>3</v>
      </c>
      <c r="I2014" t="s">
        <v>950</v>
      </c>
      <c r="J2014" t="s">
        <v>951</v>
      </c>
      <c r="K2014" t="s">
        <v>952</v>
      </c>
      <c r="L2014">
        <v>1348</v>
      </c>
      <c r="N2014">
        <v>1009</v>
      </c>
      <c r="O2014" t="s">
        <v>105</v>
      </c>
      <c r="P2014" t="s">
        <v>105</v>
      </c>
      <c r="Q2014">
        <v>1000</v>
      </c>
      <c r="X2014">
        <v>5.0099999999999997E-3</v>
      </c>
      <c r="Y2014">
        <v>17183</v>
      </c>
      <c r="Z2014">
        <v>0</v>
      </c>
      <c r="AA2014">
        <v>0</v>
      </c>
      <c r="AB2014">
        <v>0</v>
      </c>
      <c r="AC2014">
        <v>0</v>
      </c>
      <c r="AD2014">
        <v>1</v>
      </c>
      <c r="AE2014">
        <v>0</v>
      </c>
      <c r="AF2014" t="s">
        <v>3</v>
      </c>
      <c r="AG2014">
        <v>5.0099999999999997E-3</v>
      </c>
      <c r="AH2014">
        <v>2</v>
      </c>
      <c r="AI2014">
        <v>51657602</v>
      </c>
      <c r="AJ2014">
        <v>1758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 x14ac:dyDescent="0.2">
      <c r="A2015">
        <f>ROW(Source!A1357)</f>
        <v>1357</v>
      </c>
      <c r="B2015">
        <v>51657616</v>
      </c>
      <c r="C2015">
        <v>51657591</v>
      </c>
      <c r="D2015">
        <v>49514607</v>
      </c>
      <c r="E2015">
        <v>70</v>
      </c>
      <c r="F2015">
        <v>1</v>
      </c>
      <c r="G2015">
        <v>1</v>
      </c>
      <c r="H2015">
        <v>3</v>
      </c>
      <c r="I2015" t="s">
        <v>976</v>
      </c>
      <c r="J2015" t="s">
        <v>3</v>
      </c>
      <c r="K2015" t="s">
        <v>977</v>
      </c>
      <c r="L2015">
        <v>1327</v>
      </c>
      <c r="N2015">
        <v>1005</v>
      </c>
      <c r="O2015" t="s">
        <v>52</v>
      </c>
      <c r="P2015" t="s">
        <v>52</v>
      </c>
      <c r="Q2015">
        <v>1</v>
      </c>
      <c r="X2015">
        <v>100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 t="s">
        <v>3</v>
      </c>
      <c r="AG2015">
        <v>100</v>
      </c>
      <c r="AH2015">
        <v>3</v>
      </c>
      <c r="AI2015">
        <v>-1</v>
      </c>
      <c r="AJ2015" t="s">
        <v>3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 x14ac:dyDescent="0.2">
      <c r="A2016">
        <f>ROW(Source!A1357)</f>
        <v>1357</v>
      </c>
      <c r="B2016">
        <v>51657617</v>
      </c>
      <c r="C2016">
        <v>51657591</v>
      </c>
      <c r="D2016">
        <v>49514616</v>
      </c>
      <c r="E2016">
        <v>70</v>
      </c>
      <c r="F2016">
        <v>1</v>
      </c>
      <c r="G2016">
        <v>1</v>
      </c>
      <c r="H2016">
        <v>3</v>
      </c>
      <c r="I2016" t="s">
        <v>978</v>
      </c>
      <c r="J2016" t="s">
        <v>3</v>
      </c>
      <c r="K2016" t="s">
        <v>979</v>
      </c>
      <c r="L2016">
        <v>1346</v>
      </c>
      <c r="N2016">
        <v>1009</v>
      </c>
      <c r="O2016" t="s">
        <v>920</v>
      </c>
      <c r="P2016" t="s">
        <v>920</v>
      </c>
      <c r="Q2016">
        <v>1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</v>
      </c>
      <c r="AD2016">
        <v>0</v>
      </c>
      <c r="AE2016">
        <v>0</v>
      </c>
      <c r="AF2016" t="s">
        <v>3</v>
      </c>
      <c r="AG2016">
        <v>0</v>
      </c>
      <c r="AH2016">
        <v>3</v>
      </c>
      <c r="AI2016">
        <v>-1</v>
      </c>
      <c r="AJ2016" t="s">
        <v>3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 x14ac:dyDescent="0.2">
      <c r="A2017">
        <f>ROW(Source!A1357)</f>
        <v>1357</v>
      </c>
      <c r="B2017">
        <v>51657618</v>
      </c>
      <c r="C2017">
        <v>51657591</v>
      </c>
      <c r="D2017">
        <v>49514616</v>
      </c>
      <c r="E2017">
        <v>70</v>
      </c>
      <c r="F2017">
        <v>1</v>
      </c>
      <c r="G2017">
        <v>1</v>
      </c>
      <c r="H2017">
        <v>3</v>
      </c>
      <c r="I2017" t="s">
        <v>978</v>
      </c>
      <c r="J2017" t="s">
        <v>3</v>
      </c>
      <c r="K2017" t="s">
        <v>980</v>
      </c>
      <c r="L2017">
        <v>1371</v>
      </c>
      <c r="N2017">
        <v>1013</v>
      </c>
      <c r="O2017" t="s">
        <v>17</v>
      </c>
      <c r="P2017" t="s">
        <v>17</v>
      </c>
      <c r="Q2017">
        <v>1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</v>
      </c>
      <c r="AD2017">
        <v>0</v>
      </c>
      <c r="AE2017">
        <v>0</v>
      </c>
      <c r="AF2017" t="s">
        <v>3</v>
      </c>
      <c r="AG2017">
        <v>0</v>
      </c>
      <c r="AH2017">
        <v>3</v>
      </c>
      <c r="AI2017">
        <v>-1</v>
      </c>
      <c r="AJ2017" t="s">
        <v>3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 x14ac:dyDescent="0.2">
      <c r="A2018">
        <f>ROW(Source!A1357)</f>
        <v>1357</v>
      </c>
      <c r="B2018">
        <v>51657619</v>
      </c>
      <c r="C2018">
        <v>51657591</v>
      </c>
      <c r="D2018">
        <v>49514677</v>
      </c>
      <c r="E2018">
        <v>70</v>
      </c>
      <c r="F2018">
        <v>1</v>
      </c>
      <c r="G2018">
        <v>1</v>
      </c>
      <c r="H2018">
        <v>3</v>
      </c>
      <c r="I2018" t="s">
        <v>981</v>
      </c>
      <c r="J2018" t="s">
        <v>3</v>
      </c>
      <c r="K2018" t="s">
        <v>982</v>
      </c>
      <c r="L2018">
        <v>1371</v>
      </c>
      <c r="N2018">
        <v>1013</v>
      </c>
      <c r="O2018" t="s">
        <v>17</v>
      </c>
      <c r="P2018" t="s">
        <v>17</v>
      </c>
      <c r="Q2018">
        <v>1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</v>
      </c>
      <c r="AD2018">
        <v>0</v>
      </c>
      <c r="AE2018">
        <v>0</v>
      </c>
      <c r="AF2018" t="s">
        <v>3</v>
      </c>
      <c r="AG2018">
        <v>0</v>
      </c>
      <c r="AH2018">
        <v>3</v>
      </c>
      <c r="AI2018">
        <v>-1</v>
      </c>
      <c r="AJ2018" t="s">
        <v>3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 x14ac:dyDescent="0.2">
      <c r="A2019">
        <f>ROW(Source!A1359)</f>
        <v>1359</v>
      </c>
      <c r="B2019">
        <v>51657637</v>
      </c>
      <c r="C2019">
        <v>51657621</v>
      </c>
      <c r="D2019">
        <v>49510719</v>
      </c>
      <c r="E2019">
        <v>70</v>
      </c>
      <c r="F2019">
        <v>1</v>
      </c>
      <c r="G2019">
        <v>1</v>
      </c>
      <c r="H2019">
        <v>1</v>
      </c>
      <c r="I2019" t="s">
        <v>942</v>
      </c>
      <c r="J2019" t="s">
        <v>3</v>
      </c>
      <c r="K2019" t="s">
        <v>943</v>
      </c>
      <c r="L2019">
        <v>1191</v>
      </c>
      <c r="N2019">
        <v>1013</v>
      </c>
      <c r="O2019" t="s">
        <v>904</v>
      </c>
      <c r="P2019" t="s">
        <v>904</v>
      </c>
      <c r="Q2019">
        <v>1</v>
      </c>
      <c r="X2019">
        <v>122</v>
      </c>
      <c r="Y2019">
        <v>0</v>
      </c>
      <c r="Z2019">
        <v>0</v>
      </c>
      <c r="AA2019">
        <v>0</v>
      </c>
      <c r="AB2019">
        <v>8.74</v>
      </c>
      <c r="AC2019">
        <v>0</v>
      </c>
      <c r="AD2019">
        <v>1</v>
      </c>
      <c r="AE2019">
        <v>1</v>
      </c>
      <c r="AF2019" t="s">
        <v>20</v>
      </c>
      <c r="AG2019">
        <v>128.1</v>
      </c>
      <c r="AH2019">
        <v>2</v>
      </c>
      <c r="AI2019">
        <v>51657622</v>
      </c>
      <c r="AJ2019">
        <v>1760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 x14ac:dyDescent="0.2">
      <c r="A2020">
        <f>ROW(Source!A1359)</f>
        <v>1359</v>
      </c>
      <c r="B2020">
        <v>51657638</v>
      </c>
      <c r="C2020">
        <v>51657621</v>
      </c>
      <c r="D2020">
        <v>49510905</v>
      </c>
      <c r="E2020">
        <v>70</v>
      </c>
      <c r="F2020">
        <v>1</v>
      </c>
      <c r="G2020">
        <v>1</v>
      </c>
      <c r="H2020">
        <v>1</v>
      </c>
      <c r="I2020" t="s">
        <v>905</v>
      </c>
      <c r="J2020" t="s">
        <v>3</v>
      </c>
      <c r="K2020" t="s">
        <v>906</v>
      </c>
      <c r="L2020">
        <v>1191</v>
      </c>
      <c r="N2020">
        <v>1013</v>
      </c>
      <c r="O2020" t="s">
        <v>904</v>
      </c>
      <c r="P2020" t="s">
        <v>904</v>
      </c>
      <c r="Q2020">
        <v>1</v>
      </c>
      <c r="X2020">
        <v>0.64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1</v>
      </c>
      <c r="AE2020">
        <v>2</v>
      </c>
      <c r="AF2020" t="s">
        <v>20</v>
      </c>
      <c r="AG2020">
        <v>0.67200000000000004</v>
      </c>
      <c r="AH2020">
        <v>2</v>
      </c>
      <c r="AI2020">
        <v>51657623</v>
      </c>
      <c r="AJ2020">
        <v>1761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 x14ac:dyDescent="0.2">
      <c r="A2021">
        <f>ROW(Source!A1359)</f>
        <v>1359</v>
      </c>
      <c r="B2021">
        <v>51657639</v>
      </c>
      <c r="C2021">
        <v>51657621</v>
      </c>
      <c r="D2021">
        <v>49672573</v>
      </c>
      <c r="E2021">
        <v>1</v>
      </c>
      <c r="F2021">
        <v>1</v>
      </c>
      <c r="G2021">
        <v>1</v>
      </c>
      <c r="H2021">
        <v>2</v>
      </c>
      <c r="I2021" t="s">
        <v>907</v>
      </c>
      <c r="J2021" t="s">
        <v>908</v>
      </c>
      <c r="K2021" t="s">
        <v>909</v>
      </c>
      <c r="L2021">
        <v>1367</v>
      </c>
      <c r="N2021">
        <v>1011</v>
      </c>
      <c r="O2021" t="s">
        <v>910</v>
      </c>
      <c r="P2021" t="s">
        <v>910</v>
      </c>
      <c r="Q2021">
        <v>1</v>
      </c>
      <c r="X2021">
        <v>0.25</v>
      </c>
      <c r="Y2021">
        <v>0</v>
      </c>
      <c r="Z2021">
        <v>115.4</v>
      </c>
      <c r="AA2021">
        <v>13.5</v>
      </c>
      <c r="AB2021">
        <v>0</v>
      </c>
      <c r="AC2021">
        <v>0</v>
      </c>
      <c r="AD2021">
        <v>1</v>
      </c>
      <c r="AE2021">
        <v>0</v>
      </c>
      <c r="AF2021" t="s">
        <v>20</v>
      </c>
      <c r="AG2021">
        <v>0.26250000000000001</v>
      </c>
      <c r="AH2021">
        <v>2</v>
      </c>
      <c r="AI2021">
        <v>51657624</v>
      </c>
      <c r="AJ2021">
        <v>1762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 x14ac:dyDescent="0.2">
      <c r="A2022">
        <f>ROW(Source!A1359)</f>
        <v>1359</v>
      </c>
      <c r="B2022">
        <v>51657640</v>
      </c>
      <c r="C2022">
        <v>51657621</v>
      </c>
      <c r="D2022">
        <v>49672695</v>
      </c>
      <c r="E2022">
        <v>1</v>
      </c>
      <c r="F2022">
        <v>1</v>
      </c>
      <c r="G2022">
        <v>1</v>
      </c>
      <c r="H2022">
        <v>2</v>
      </c>
      <c r="I2022" t="s">
        <v>911</v>
      </c>
      <c r="J2022" t="s">
        <v>912</v>
      </c>
      <c r="K2022" t="s">
        <v>913</v>
      </c>
      <c r="L2022">
        <v>1367</v>
      </c>
      <c r="N2022">
        <v>1011</v>
      </c>
      <c r="O2022" t="s">
        <v>910</v>
      </c>
      <c r="P2022" t="s">
        <v>910</v>
      </c>
      <c r="Q2022">
        <v>1</v>
      </c>
      <c r="X2022">
        <v>17.649999999999999</v>
      </c>
      <c r="Y2022">
        <v>0</v>
      </c>
      <c r="Z2022">
        <v>3.12</v>
      </c>
      <c r="AA2022">
        <v>0</v>
      </c>
      <c r="AB2022">
        <v>0</v>
      </c>
      <c r="AC2022">
        <v>0</v>
      </c>
      <c r="AD2022">
        <v>1</v>
      </c>
      <c r="AE2022">
        <v>0</v>
      </c>
      <c r="AF2022" t="s">
        <v>20</v>
      </c>
      <c r="AG2022">
        <v>18.532499999999999</v>
      </c>
      <c r="AH2022">
        <v>2</v>
      </c>
      <c r="AI2022">
        <v>51657625</v>
      </c>
      <c r="AJ2022">
        <v>1763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 x14ac:dyDescent="0.2">
      <c r="A2023">
        <f>ROW(Source!A1359)</f>
        <v>1359</v>
      </c>
      <c r="B2023">
        <v>51657641</v>
      </c>
      <c r="C2023">
        <v>51657621</v>
      </c>
      <c r="D2023">
        <v>49672703</v>
      </c>
      <c r="E2023">
        <v>1</v>
      </c>
      <c r="F2023">
        <v>1</v>
      </c>
      <c r="G2023">
        <v>1</v>
      </c>
      <c r="H2023">
        <v>2</v>
      </c>
      <c r="I2023" t="s">
        <v>944</v>
      </c>
      <c r="J2023" t="s">
        <v>945</v>
      </c>
      <c r="K2023" t="s">
        <v>946</v>
      </c>
      <c r="L2023">
        <v>1367</v>
      </c>
      <c r="N2023">
        <v>1011</v>
      </c>
      <c r="O2023" t="s">
        <v>910</v>
      </c>
      <c r="P2023" t="s">
        <v>910</v>
      </c>
      <c r="Q2023">
        <v>1</v>
      </c>
      <c r="X2023">
        <v>0.23</v>
      </c>
      <c r="Y2023">
        <v>0</v>
      </c>
      <c r="Z2023">
        <v>6.66</v>
      </c>
      <c r="AA2023">
        <v>0</v>
      </c>
      <c r="AB2023">
        <v>0</v>
      </c>
      <c r="AC2023">
        <v>0</v>
      </c>
      <c r="AD2023">
        <v>1</v>
      </c>
      <c r="AE2023">
        <v>0</v>
      </c>
      <c r="AF2023" t="s">
        <v>20</v>
      </c>
      <c r="AG2023">
        <v>0.24150000000000002</v>
      </c>
      <c r="AH2023">
        <v>2</v>
      </c>
      <c r="AI2023">
        <v>51657626</v>
      </c>
      <c r="AJ2023">
        <v>1764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 x14ac:dyDescent="0.2">
      <c r="A2024">
        <f>ROW(Source!A1359)</f>
        <v>1359</v>
      </c>
      <c r="B2024">
        <v>51657642</v>
      </c>
      <c r="C2024">
        <v>51657621</v>
      </c>
      <c r="D2024">
        <v>49673503</v>
      </c>
      <c r="E2024">
        <v>1</v>
      </c>
      <c r="F2024">
        <v>1</v>
      </c>
      <c r="G2024">
        <v>1</v>
      </c>
      <c r="H2024">
        <v>2</v>
      </c>
      <c r="I2024" t="s">
        <v>914</v>
      </c>
      <c r="J2024" t="s">
        <v>915</v>
      </c>
      <c r="K2024" t="s">
        <v>916</v>
      </c>
      <c r="L2024">
        <v>1367</v>
      </c>
      <c r="N2024">
        <v>1011</v>
      </c>
      <c r="O2024" t="s">
        <v>910</v>
      </c>
      <c r="P2024" t="s">
        <v>910</v>
      </c>
      <c r="Q2024">
        <v>1</v>
      </c>
      <c r="X2024">
        <v>0.39</v>
      </c>
      <c r="Y2024">
        <v>0</v>
      </c>
      <c r="Z2024">
        <v>65.709999999999994</v>
      </c>
      <c r="AA2024">
        <v>11.6</v>
      </c>
      <c r="AB2024">
        <v>0</v>
      </c>
      <c r="AC2024">
        <v>0</v>
      </c>
      <c r="AD2024">
        <v>1</v>
      </c>
      <c r="AE2024">
        <v>0</v>
      </c>
      <c r="AF2024" t="s">
        <v>20</v>
      </c>
      <c r="AG2024">
        <v>0.40950000000000003</v>
      </c>
      <c r="AH2024">
        <v>2</v>
      </c>
      <c r="AI2024">
        <v>51657627</v>
      </c>
      <c r="AJ2024">
        <v>1765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 x14ac:dyDescent="0.2">
      <c r="A2025">
        <f>ROW(Source!A1359)</f>
        <v>1359</v>
      </c>
      <c r="B2025">
        <v>51657643</v>
      </c>
      <c r="C2025">
        <v>51657621</v>
      </c>
      <c r="D2025">
        <v>49673715</v>
      </c>
      <c r="E2025">
        <v>1</v>
      </c>
      <c r="F2025">
        <v>1</v>
      </c>
      <c r="G2025">
        <v>1</v>
      </c>
      <c r="H2025">
        <v>2</v>
      </c>
      <c r="I2025" t="s">
        <v>926</v>
      </c>
      <c r="J2025" t="s">
        <v>927</v>
      </c>
      <c r="K2025" t="s">
        <v>928</v>
      </c>
      <c r="L2025">
        <v>1367</v>
      </c>
      <c r="N2025">
        <v>1011</v>
      </c>
      <c r="O2025" t="s">
        <v>910</v>
      </c>
      <c r="P2025" t="s">
        <v>910</v>
      </c>
      <c r="Q2025">
        <v>1</v>
      </c>
      <c r="X2025">
        <v>1.33</v>
      </c>
      <c r="Y2025">
        <v>0</v>
      </c>
      <c r="Z2025">
        <v>8.1</v>
      </c>
      <c r="AA2025">
        <v>0</v>
      </c>
      <c r="AB2025">
        <v>0</v>
      </c>
      <c r="AC2025">
        <v>0</v>
      </c>
      <c r="AD2025">
        <v>1</v>
      </c>
      <c r="AE2025">
        <v>0</v>
      </c>
      <c r="AF2025" t="s">
        <v>20</v>
      </c>
      <c r="AG2025">
        <v>1.3965000000000001</v>
      </c>
      <c r="AH2025">
        <v>2</v>
      </c>
      <c r="AI2025">
        <v>51657628</v>
      </c>
      <c r="AJ2025">
        <v>1766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 x14ac:dyDescent="0.2">
      <c r="A2026">
        <f>ROW(Source!A1359)</f>
        <v>1359</v>
      </c>
      <c r="B2026">
        <v>51657644</v>
      </c>
      <c r="C2026">
        <v>51657621</v>
      </c>
      <c r="D2026">
        <v>49521144</v>
      </c>
      <c r="E2026">
        <v>1</v>
      </c>
      <c r="F2026">
        <v>1</v>
      </c>
      <c r="G2026">
        <v>1</v>
      </c>
      <c r="H2026">
        <v>3</v>
      </c>
      <c r="I2026" t="s">
        <v>947</v>
      </c>
      <c r="J2026" t="s">
        <v>948</v>
      </c>
      <c r="K2026" t="s">
        <v>949</v>
      </c>
      <c r="L2026">
        <v>1348</v>
      </c>
      <c r="N2026">
        <v>1009</v>
      </c>
      <c r="O2026" t="s">
        <v>105</v>
      </c>
      <c r="P2026" t="s">
        <v>105</v>
      </c>
      <c r="Q2026">
        <v>1000</v>
      </c>
      <c r="X2026">
        <v>8.4000000000000003E-4</v>
      </c>
      <c r="Y2026">
        <v>26499</v>
      </c>
      <c r="Z2026">
        <v>0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3</v>
      </c>
      <c r="AG2026">
        <v>8.4000000000000003E-4</v>
      </c>
      <c r="AH2026">
        <v>2</v>
      </c>
      <c r="AI2026">
        <v>51657629</v>
      </c>
      <c r="AJ2026">
        <v>1767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 x14ac:dyDescent="0.2">
      <c r="A2027">
        <f>ROW(Source!A1359)</f>
        <v>1359</v>
      </c>
      <c r="B2027">
        <v>51657645</v>
      </c>
      <c r="C2027">
        <v>51657621</v>
      </c>
      <c r="D2027">
        <v>49524301</v>
      </c>
      <c r="E2027">
        <v>1</v>
      </c>
      <c r="F2027">
        <v>1</v>
      </c>
      <c r="G2027">
        <v>1</v>
      </c>
      <c r="H2027">
        <v>3</v>
      </c>
      <c r="I2027" t="s">
        <v>929</v>
      </c>
      <c r="J2027" t="s">
        <v>930</v>
      </c>
      <c r="K2027" t="s">
        <v>931</v>
      </c>
      <c r="L2027">
        <v>1348</v>
      </c>
      <c r="N2027">
        <v>1009</v>
      </c>
      <c r="O2027" t="s">
        <v>105</v>
      </c>
      <c r="P2027" t="s">
        <v>105</v>
      </c>
      <c r="Q2027">
        <v>1000</v>
      </c>
      <c r="X2027">
        <v>3.8999999999999999E-4</v>
      </c>
      <c r="Y2027">
        <v>10362</v>
      </c>
      <c r="Z2027">
        <v>0</v>
      </c>
      <c r="AA2027">
        <v>0</v>
      </c>
      <c r="AB2027">
        <v>0</v>
      </c>
      <c r="AC2027">
        <v>0</v>
      </c>
      <c r="AD2027">
        <v>1</v>
      </c>
      <c r="AE2027">
        <v>0</v>
      </c>
      <c r="AF2027" t="s">
        <v>3</v>
      </c>
      <c r="AG2027">
        <v>3.8999999999999999E-4</v>
      </c>
      <c r="AH2027">
        <v>2</v>
      </c>
      <c r="AI2027">
        <v>51657630</v>
      </c>
      <c r="AJ2027">
        <v>1768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 x14ac:dyDescent="0.2">
      <c r="A2028">
        <f>ROW(Source!A1359)</f>
        <v>1359</v>
      </c>
      <c r="B2028">
        <v>51657646</v>
      </c>
      <c r="C2028">
        <v>51657621</v>
      </c>
      <c r="D2028">
        <v>49525488</v>
      </c>
      <c r="E2028">
        <v>1</v>
      </c>
      <c r="F2028">
        <v>1</v>
      </c>
      <c r="G2028">
        <v>1</v>
      </c>
      <c r="H2028">
        <v>3</v>
      </c>
      <c r="I2028" t="s">
        <v>917</v>
      </c>
      <c r="J2028" t="s">
        <v>918</v>
      </c>
      <c r="K2028" t="s">
        <v>919</v>
      </c>
      <c r="L2028">
        <v>1346</v>
      </c>
      <c r="N2028">
        <v>1009</v>
      </c>
      <c r="O2028" t="s">
        <v>920</v>
      </c>
      <c r="P2028" t="s">
        <v>920</v>
      </c>
      <c r="Q2028">
        <v>1</v>
      </c>
      <c r="X2028">
        <v>11</v>
      </c>
      <c r="Y2028">
        <v>9.0399999999999991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11</v>
      </c>
      <c r="AH2028">
        <v>2</v>
      </c>
      <c r="AI2028">
        <v>51657631</v>
      </c>
      <c r="AJ2028">
        <v>1769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 x14ac:dyDescent="0.2">
      <c r="A2029">
        <f>ROW(Source!A1359)</f>
        <v>1359</v>
      </c>
      <c r="B2029">
        <v>51657647</v>
      </c>
      <c r="C2029">
        <v>51657621</v>
      </c>
      <c r="D2029">
        <v>49526492</v>
      </c>
      <c r="E2029">
        <v>1</v>
      </c>
      <c r="F2029">
        <v>1</v>
      </c>
      <c r="G2029">
        <v>1</v>
      </c>
      <c r="H2029">
        <v>3</v>
      </c>
      <c r="I2029" t="s">
        <v>921</v>
      </c>
      <c r="J2029" t="s">
        <v>922</v>
      </c>
      <c r="K2029" t="s">
        <v>923</v>
      </c>
      <c r="L2029">
        <v>1346</v>
      </c>
      <c r="N2029">
        <v>1009</v>
      </c>
      <c r="O2029" t="s">
        <v>920</v>
      </c>
      <c r="P2029" t="s">
        <v>920</v>
      </c>
      <c r="Q2029">
        <v>1</v>
      </c>
      <c r="X2029">
        <v>7.58</v>
      </c>
      <c r="Y2029">
        <v>23.09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 t="s">
        <v>3</v>
      </c>
      <c r="AG2029">
        <v>7.58</v>
      </c>
      <c r="AH2029">
        <v>2</v>
      </c>
      <c r="AI2029">
        <v>51657632</v>
      </c>
      <c r="AJ2029">
        <v>1770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 x14ac:dyDescent="0.2">
      <c r="A2030">
        <f>ROW(Source!A1359)</f>
        <v>1359</v>
      </c>
      <c r="B2030">
        <v>51657648</v>
      </c>
      <c r="C2030">
        <v>51657621</v>
      </c>
      <c r="D2030">
        <v>49512814</v>
      </c>
      <c r="E2030">
        <v>70</v>
      </c>
      <c r="F2030">
        <v>1</v>
      </c>
      <c r="G2030">
        <v>1</v>
      </c>
      <c r="H2030">
        <v>3</v>
      </c>
      <c r="I2030" t="s">
        <v>974</v>
      </c>
      <c r="J2030" t="s">
        <v>3</v>
      </c>
      <c r="K2030" t="s">
        <v>975</v>
      </c>
      <c r="L2030">
        <v>1327</v>
      </c>
      <c r="N2030">
        <v>1005</v>
      </c>
      <c r="O2030" t="s">
        <v>52</v>
      </c>
      <c r="P2030" t="s">
        <v>52</v>
      </c>
      <c r="Q2030">
        <v>1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</v>
      </c>
      <c r="AD2030">
        <v>0</v>
      </c>
      <c r="AE2030">
        <v>0</v>
      </c>
      <c r="AF2030" t="s">
        <v>3</v>
      </c>
      <c r="AG2030">
        <v>0</v>
      </c>
      <c r="AH2030">
        <v>3</v>
      </c>
      <c r="AI2030">
        <v>-1</v>
      </c>
      <c r="AJ2030" t="s">
        <v>3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 x14ac:dyDescent="0.2">
      <c r="A2031">
        <f>ROW(Source!A1359)</f>
        <v>1359</v>
      </c>
      <c r="B2031">
        <v>51657649</v>
      </c>
      <c r="C2031">
        <v>51657621</v>
      </c>
      <c r="D2031">
        <v>49555131</v>
      </c>
      <c r="E2031">
        <v>1</v>
      </c>
      <c r="F2031">
        <v>1</v>
      </c>
      <c r="G2031">
        <v>1</v>
      </c>
      <c r="H2031">
        <v>3</v>
      </c>
      <c r="I2031" t="s">
        <v>950</v>
      </c>
      <c r="J2031" t="s">
        <v>951</v>
      </c>
      <c r="K2031" t="s">
        <v>952</v>
      </c>
      <c r="L2031">
        <v>1348</v>
      </c>
      <c r="N2031">
        <v>1009</v>
      </c>
      <c r="O2031" t="s">
        <v>105</v>
      </c>
      <c r="P2031" t="s">
        <v>105</v>
      </c>
      <c r="Q2031">
        <v>1000</v>
      </c>
      <c r="X2031">
        <v>5.13E-3</v>
      </c>
      <c r="Y2031">
        <v>17183</v>
      </c>
      <c r="Z2031">
        <v>0</v>
      </c>
      <c r="AA2031">
        <v>0</v>
      </c>
      <c r="AB2031">
        <v>0</v>
      </c>
      <c r="AC2031">
        <v>0</v>
      </c>
      <c r="AD2031">
        <v>1</v>
      </c>
      <c r="AE2031">
        <v>0</v>
      </c>
      <c r="AF2031" t="s">
        <v>3</v>
      </c>
      <c r="AG2031">
        <v>5.13E-3</v>
      </c>
      <c r="AH2031">
        <v>2</v>
      </c>
      <c r="AI2031">
        <v>51657633</v>
      </c>
      <c r="AJ2031">
        <v>1771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 x14ac:dyDescent="0.2">
      <c r="A2032">
        <f>ROW(Source!A1359)</f>
        <v>1359</v>
      </c>
      <c r="B2032">
        <v>51657650</v>
      </c>
      <c r="C2032">
        <v>51657621</v>
      </c>
      <c r="D2032">
        <v>49514607</v>
      </c>
      <c r="E2032">
        <v>70</v>
      </c>
      <c r="F2032">
        <v>1</v>
      </c>
      <c r="G2032">
        <v>1</v>
      </c>
      <c r="H2032">
        <v>3</v>
      </c>
      <c r="I2032" t="s">
        <v>976</v>
      </c>
      <c r="J2032" t="s">
        <v>3</v>
      </c>
      <c r="K2032" t="s">
        <v>977</v>
      </c>
      <c r="L2032">
        <v>1327</v>
      </c>
      <c r="N2032">
        <v>1005</v>
      </c>
      <c r="O2032" t="s">
        <v>52</v>
      </c>
      <c r="P2032" t="s">
        <v>52</v>
      </c>
      <c r="Q2032">
        <v>1</v>
      </c>
      <c r="X2032">
        <v>100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 t="s">
        <v>3</v>
      </c>
      <c r="AG2032">
        <v>100</v>
      </c>
      <c r="AH2032">
        <v>3</v>
      </c>
      <c r="AI2032">
        <v>-1</v>
      </c>
      <c r="AJ2032" t="s">
        <v>3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 x14ac:dyDescent="0.2">
      <c r="A2033">
        <f>ROW(Source!A1359)</f>
        <v>1359</v>
      </c>
      <c r="B2033">
        <v>51657651</v>
      </c>
      <c r="C2033">
        <v>51657621</v>
      </c>
      <c r="D2033">
        <v>49514616</v>
      </c>
      <c r="E2033">
        <v>70</v>
      </c>
      <c r="F2033">
        <v>1</v>
      </c>
      <c r="G2033">
        <v>1</v>
      </c>
      <c r="H2033">
        <v>3</v>
      </c>
      <c r="I2033" t="s">
        <v>978</v>
      </c>
      <c r="J2033" t="s">
        <v>3</v>
      </c>
      <c r="K2033" t="s">
        <v>979</v>
      </c>
      <c r="L2033">
        <v>1346</v>
      </c>
      <c r="N2033">
        <v>1009</v>
      </c>
      <c r="O2033" t="s">
        <v>920</v>
      </c>
      <c r="P2033" t="s">
        <v>920</v>
      </c>
      <c r="Q2033">
        <v>1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</v>
      </c>
      <c r="AD2033">
        <v>0</v>
      </c>
      <c r="AE2033">
        <v>0</v>
      </c>
      <c r="AF2033" t="s">
        <v>3</v>
      </c>
      <c r="AG2033">
        <v>0</v>
      </c>
      <c r="AH2033">
        <v>3</v>
      </c>
      <c r="AI2033">
        <v>-1</v>
      </c>
      <c r="AJ2033" t="s">
        <v>3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 x14ac:dyDescent="0.2">
      <c r="A2034">
        <f>ROW(Source!A1359)</f>
        <v>1359</v>
      </c>
      <c r="B2034">
        <v>51657652</v>
      </c>
      <c r="C2034">
        <v>51657621</v>
      </c>
      <c r="D2034">
        <v>49514616</v>
      </c>
      <c r="E2034">
        <v>70</v>
      </c>
      <c r="F2034">
        <v>1</v>
      </c>
      <c r="G2034">
        <v>1</v>
      </c>
      <c r="H2034">
        <v>3</v>
      </c>
      <c r="I2034" t="s">
        <v>978</v>
      </c>
      <c r="J2034" t="s">
        <v>3</v>
      </c>
      <c r="K2034" t="s">
        <v>980</v>
      </c>
      <c r="L2034">
        <v>1371</v>
      </c>
      <c r="N2034">
        <v>1013</v>
      </c>
      <c r="O2034" t="s">
        <v>17</v>
      </c>
      <c r="P2034" t="s">
        <v>17</v>
      </c>
      <c r="Q2034">
        <v>1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</v>
      </c>
      <c r="AD2034">
        <v>0</v>
      </c>
      <c r="AE2034">
        <v>0</v>
      </c>
      <c r="AF2034" t="s">
        <v>3</v>
      </c>
      <c r="AG2034">
        <v>0</v>
      </c>
      <c r="AH2034">
        <v>3</v>
      </c>
      <c r="AI2034">
        <v>-1</v>
      </c>
      <c r="AJ2034" t="s">
        <v>3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 x14ac:dyDescent="0.2">
      <c r="A2035">
        <f>ROW(Source!A1359)</f>
        <v>1359</v>
      </c>
      <c r="B2035">
        <v>51657653</v>
      </c>
      <c r="C2035">
        <v>51657621</v>
      </c>
      <c r="D2035">
        <v>49514677</v>
      </c>
      <c r="E2035">
        <v>70</v>
      </c>
      <c r="F2035">
        <v>1</v>
      </c>
      <c r="G2035">
        <v>1</v>
      </c>
      <c r="H2035">
        <v>3</v>
      </c>
      <c r="I2035" t="s">
        <v>981</v>
      </c>
      <c r="J2035" t="s">
        <v>3</v>
      </c>
      <c r="K2035" t="s">
        <v>982</v>
      </c>
      <c r="L2035">
        <v>1371</v>
      </c>
      <c r="N2035">
        <v>1013</v>
      </c>
      <c r="O2035" t="s">
        <v>17</v>
      </c>
      <c r="P2035" t="s">
        <v>17</v>
      </c>
      <c r="Q2035">
        <v>1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</v>
      </c>
      <c r="AD2035">
        <v>0</v>
      </c>
      <c r="AE2035">
        <v>0</v>
      </c>
      <c r="AF2035" t="s">
        <v>3</v>
      </c>
      <c r="AG2035">
        <v>0</v>
      </c>
      <c r="AH2035">
        <v>3</v>
      </c>
      <c r="AI2035">
        <v>-1</v>
      </c>
      <c r="AJ2035" t="s">
        <v>3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 x14ac:dyDescent="0.2">
      <c r="A2036">
        <f>ROW(Source!A1359)</f>
        <v>1359</v>
      </c>
      <c r="B2036">
        <v>51657654</v>
      </c>
      <c r="C2036">
        <v>51657621</v>
      </c>
      <c r="D2036">
        <v>49514711</v>
      </c>
      <c r="E2036">
        <v>70</v>
      </c>
      <c r="F2036">
        <v>1</v>
      </c>
      <c r="G2036">
        <v>1</v>
      </c>
      <c r="H2036">
        <v>3</v>
      </c>
      <c r="I2036" t="s">
        <v>983</v>
      </c>
      <c r="J2036" t="s">
        <v>3</v>
      </c>
      <c r="K2036" t="s">
        <v>984</v>
      </c>
      <c r="L2036">
        <v>1371</v>
      </c>
      <c r="N2036">
        <v>1013</v>
      </c>
      <c r="O2036" t="s">
        <v>17</v>
      </c>
      <c r="P2036" t="s">
        <v>17</v>
      </c>
      <c r="Q2036">
        <v>1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</v>
      </c>
      <c r="AD2036">
        <v>0</v>
      </c>
      <c r="AE2036">
        <v>0</v>
      </c>
      <c r="AF2036" t="s">
        <v>3</v>
      </c>
      <c r="AG2036">
        <v>0</v>
      </c>
      <c r="AH2036">
        <v>3</v>
      </c>
      <c r="AI2036">
        <v>-1</v>
      </c>
      <c r="AJ2036" t="s">
        <v>3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 x14ac:dyDescent="0.2">
      <c r="A2037">
        <f>ROW(Source!A1362)</f>
        <v>1362</v>
      </c>
      <c r="B2037">
        <v>51657665</v>
      </c>
      <c r="C2037">
        <v>51657657</v>
      </c>
      <c r="D2037">
        <v>49510767</v>
      </c>
      <c r="E2037">
        <v>70</v>
      </c>
      <c r="F2037">
        <v>1</v>
      </c>
      <c r="G2037">
        <v>1</v>
      </c>
      <c r="H2037">
        <v>1</v>
      </c>
      <c r="I2037" t="s">
        <v>953</v>
      </c>
      <c r="J2037" t="s">
        <v>3</v>
      </c>
      <c r="K2037" t="s">
        <v>954</v>
      </c>
      <c r="L2037">
        <v>1191</v>
      </c>
      <c r="N2037">
        <v>1013</v>
      </c>
      <c r="O2037" t="s">
        <v>904</v>
      </c>
      <c r="P2037" t="s">
        <v>904</v>
      </c>
      <c r="Q2037">
        <v>1</v>
      </c>
      <c r="X2037">
        <v>5</v>
      </c>
      <c r="Y2037">
        <v>0</v>
      </c>
      <c r="Z2037">
        <v>0</v>
      </c>
      <c r="AA2037">
        <v>0</v>
      </c>
      <c r="AB2037">
        <v>9.92</v>
      </c>
      <c r="AC2037">
        <v>0</v>
      </c>
      <c r="AD2037">
        <v>1</v>
      </c>
      <c r="AE2037">
        <v>1</v>
      </c>
      <c r="AF2037" t="s">
        <v>3</v>
      </c>
      <c r="AG2037">
        <v>5</v>
      </c>
      <c r="AH2037">
        <v>2</v>
      </c>
      <c r="AI2037">
        <v>51657658</v>
      </c>
      <c r="AJ2037">
        <v>1774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 x14ac:dyDescent="0.2">
      <c r="A2038">
        <f>ROW(Source!A1362)</f>
        <v>1362</v>
      </c>
      <c r="B2038">
        <v>51657666</v>
      </c>
      <c r="C2038">
        <v>51657657</v>
      </c>
      <c r="D2038">
        <v>49510905</v>
      </c>
      <c r="E2038">
        <v>70</v>
      </c>
      <c r="F2038">
        <v>1</v>
      </c>
      <c r="G2038">
        <v>1</v>
      </c>
      <c r="H2038">
        <v>1</v>
      </c>
      <c r="I2038" t="s">
        <v>905</v>
      </c>
      <c r="J2038" t="s">
        <v>3</v>
      </c>
      <c r="K2038" t="s">
        <v>906</v>
      </c>
      <c r="L2038">
        <v>1191</v>
      </c>
      <c r="N2038">
        <v>1013</v>
      </c>
      <c r="O2038" t="s">
        <v>904</v>
      </c>
      <c r="P2038" t="s">
        <v>904</v>
      </c>
      <c r="Q2038">
        <v>1</v>
      </c>
      <c r="X2038">
        <v>0.43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1</v>
      </c>
      <c r="AE2038">
        <v>2</v>
      </c>
      <c r="AF2038" t="s">
        <v>3</v>
      </c>
      <c r="AG2038">
        <v>0.43</v>
      </c>
      <c r="AH2038">
        <v>2</v>
      </c>
      <c r="AI2038">
        <v>51657659</v>
      </c>
      <c r="AJ2038">
        <v>1775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 x14ac:dyDescent="0.2">
      <c r="A2039">
        <f>ROW(Source!A1362)</f>
        <v>1362</v>
      </c>
      <c r="B2039">
        <v>51657667</v>
      </c>
      <c r="C2039">
        <v>51657657</v>
      </c>
      <c r="D2039">
        <v>49673503</v>
      </c>
      <c r="E2039">
        <v>1</v>
      </c>
      <c r="F2039">
        <v>1</v>
      </c>
      <c r="G2039">
        <v>1</v>
      </c>
      <c r="H2039">
        <v>2</v>
      </c>
      <c r="I2039" t="s">
        <v>914</v>
      </c>
      <c r="J2039" t="s">
        <v>915</v>
      </c>
      <c r="K2039" t="s">
        <v>916</v>
      </c>
      <c r="L2039">
        <v>1367</v>
      </c>
      <c r="N2039">
        <v>1011</v>
      </c>
      <c r="O2039" t="s">
        <v>910</v>
      </c>
      <c r="P2039" t="s">
        <v>910</v>
      </c>
      <c r="Q2039">
        <v>1</v>
      </c>
      <c r="X2039">
        <v>0.43</v>
      </c>
      <c r="Y2039">
        <v>0</v>
      </c>
      <c r="Z2039">
        <v>65.709999999999994</v>
      </c>
      <c r="AA2039">
        <v>11.6</v>
      </c>
      <c r="AB2039">
        <v>0</v>
      </c>
      <c r="AC2039">
        <v>0</v>
      </c>
      <c r="AD2039">
        <v>1</v>
      </c>
      <c r="AE2039">
        <v>0</v>
      </c>
      <c r="AF2039" t="s">
        <v>3</v>
      </c>
      <c r="AG2039">
        <v>0.43</v>
      </c>
      <c r="AH2039">
        <v>2</v>
      </c>
      <c r="AI2039">
        <v>51657660</v>
      </c>
      <c r="AJ2039">
        <v>1776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 x14ac:dyDescent="0.2">
      <c r="A2040">
        <f>ROW(Source!A1362)</f>
        <v>1362</v>
      </c>
      <c r="B2040">
        <v>51657668</v>
      </c>
      <c r="C2040">
        <v>51657657</v>
      </c>
      <c r="D2040">
        <v>49523581</v>
      </c>
      <c r="E2040">
        <v>1</v>
      </c>
      <c r="F2040">
        <v>1</v>
      </c>
      <c r="G2040">
        <v>1</v>
      </c>
      <c r="H2040">
        <v>3</v>
      </c>
      <c r="I2040" t="s">
        <v>955</v>
      </c>
      <c r="J2040" t="s">
        <v>956</v>
      </c>
      <c r="K2040" t="s">
        <v>957</v>
      </c>
      <c r="L2040">
        <v>1301</v>
      </c>
      <c r="N2040">
        <v>1003</v>
      </c>
      <c r="O2040" t="s">
        <v>958</v>
      </c>
      <c r="P2040" t="s">
        <v>958</v>
      </c>
      <c r="Q2040">
        <v>1</v>
      </c>
      <c r="X2040">
        <v>20</v>
      </c>
      <c r="Y2040">
        <v>3</v>
      </c>
      <c r="Z2040">
        <v>0</v>
      </c>
      <c r="AA2040">
        <v>0</v>
      </c>
      <c r="AB2040">
        <v>0</v>
      </c>
      <c r="AC2040">
        <v>0</v>
      </c>
      <c r="AD2040">
        <v>1</v>
      </c>
      <c r="AE2040">
        <v>0</v>
      </c>
      <c r="AF2040" t="s">
        <v>3</v>
      </c>
      <c r="AG2040">
        <v>20</v>
      </c>
      <c r="AH2040">
        <v>2</v>
      </c>
      <c r="AI2040">
        <v>51657662</v>
      </c>
      <c r="AJ2040">
        <v>1778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 x14ac:dyDescent="0.2">
      <c r="A2041">
        <f>ROW(Source!A1362)</f>
        <v>1362</v>
      </c>
      <c r="B2041">
        <v>51657669</v>
      </c>
      <c r="C2041">
        <v>51657657</v>
      </c>
      <c r="D2041">
        <v>49513635</v>
      </c>
      <c r="E2041">
        <v>70</v>
      </c>
      <c r="F2041">
        <v>1</v>
      </c>
      <c r="G2041">
        <v>1</v>
      </c>
      <c r="H2041">
        <v>3</v>
      </c>
      <c r="I2041" t="s">
        <v>985</v>
      </c>
      <c r="J2041" t="s">
        <v>3</v>
      </c>
      <c r="K2041" t="s">
        <v>986</v>
      </c>
      <c r="L2041">
        <v>1327</v>
      </c>
      <c r="N2041">
        <v>1005</v>
      </c>
      <c r="O2041" t="s">
        <v>52</v>
      </c>
      <c r="P2041" t="s">
        <v>52</v>
      </c>
      <c r="Q2041">
        <v>1</v>
      </c>
      <c r="X2041">
        <v>11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 t="s">
        <v>3</v>
      </c>
      <c r="AG2041">
        <v>11</v>
      </c>
      <c r="AH2041">
        <v>3</v>
      </c>
      <c r="AI2041">
        <v>-1</v>
      </c>
      <c r="AJ2041" t="s">
        <v>3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 x14ac:dyDescent="0.2">
      <c r="A2042">
        <f>ROW(Source!A1362)</f>
        <v>1362</v>
      </c>
      <c r="B2042">
        <v>51657670</v>
      </c>
      <c r="C2042">
        <v>51657657</v>
      </c>
      <c r="D2042">
        <v>49553409</v>
      </c>
      <c r="E2042">
        <v>1</v>
      </c>
      <c r="F2042">
        <v>1</v>
      </c>
      <c r="G2042">
        <v>1</v>
      </c>
      <c r="H2042">
        <v>3</v>
      </c>
      <c r="I2042" t="s">
        <v>122</v>
      </c>
      <c r="J2042" t="s">
        <v>125</v>
      </c>
      <c r="K2042" t="s">
        <v>123</v>
      </c>
      <c r="L2042">
        <v>1296</v>
      </c>
      <c r="N2042">
        <v>1002</v>
      </c>
      <c r="O2042" t="s">
        <v>124</v>
      </c>
      <c r="P2042" t="s">
        <v>124</v>
      </c>
      <c r="Q2042">
        <v>1</v>
      </c>
      <c r="X2042">
        <v>1.5</v>
      </c>
      <c r="Y2042">
        <v>65.58</v>
      </c>
      <c r="Z2042">
        <v>0</v>
      </c>
      <c r="AA2042">
        <v>0</v>
      </c>
      <c r="AB2042">
        <v>0</v>
      </c>
      <c r="AC2042">
        <v>0</v>
      </c>
      <c r="AD2042">
        <v>1</v>
      </c>
      <c r="AE2042">
        <v>0</v>
      </c>
      <c r="AF2042" t="s">
        <v>3</v>
      </c>
      <c r="AG2042">
        <v>1.5</v>
      </c>
      <c r="AH2042">
        <v>2</v>
      </c>
      <c r="AI2042">
        <v>51657663</v>
      </c>
      <c r="AJ2042">
        <v>1779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 x14ac:dyDescent="0.2">
      <c r="A2043">
        <f>ROW(Source!A1362)</f>
        <v>1362</v>
      </c>
      <c r="B2043">
        <v>51657671</v>
      </c>
      <c r="C2043">
        <v>51657657</v>
      </c>
      <c r="D2043">
        <v>49554226</v>
      </c>
      <c r="E2043">
        <v>1</v>
      </c>
      <c r="F2043">
        <v>1</v>
      </c>
      <c r="G2043">
        <v>1</v>
      </c>
      <c r="H2043">
        <v>3</v>
      </c>
      <c r="I2043" t="s">
        <v>987</v>
      </c>
      <c r="J2043" t="s">
        <v>988</v>
      </c>
      <c r="K2043" t="s">
        <v>989</v>
      </c>
      <c r="L2043">
        <v>1296</v>
      </c>
      <c r="N2043">
        <v>1002</v>
      </c>
      <c r="O2043" t="s">
        <v>124</v>
      </c>
      <c r="P2043" t="s">
        <v>124</v>
      </c>
      <c r="Q2043">
        <v>1</v>
      </c>
      <c r="X2043">
        <v>0</v>
      </c>
      <c r="Y2043">
        <v>269.51</v>
      </c>
      <c r="Z2043">
        <v>0</v>
      </c>
      <c r="AA2043">
        <v>0</v>
      </c>
      <c r="AB2043">
        <v>0</v>
      </c>
      <c r="AC2043">
        <v>1</v>
      </c>
      <c r="AD2043">
        <v>0</v>
      </c>
      <c r="AE2043">
        <v>0</v>
      </c>
      <c r="AF2043" t="s">
        <v>3</v>
      </c>
      <c r="AG2043">
        <v>0</v>
      </c>
      <c r="AH2043">
        <v>3</v>
      </c>
      <c r="AI2043">
        <v>-1</v>
      </c>
      <c r="AJ2043" t="s">
        <v>3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 x14ac:dyDescent="0.2">
      <c r="A2044">
        <f>ROW(Source!A1362)</f>
        <v>1362</v>
      </c>
      <c r="B2044">
        <v>51657672</v>
      </c>
      <c r="C2044">
        <v>51657657</v>
      </c>
      <c r="D2044">
        <v>49555331</v>
      </c>
      <c r="E2044">
        <v>1</v>
      </c>
      <c r="F2044">
        <v>1</v>
      </c>
      <c r="G2044">
        <v>1</v>
      </c>
      <c r="H2044">
        <v>3</v>
      </c>
      <c r="I2044" t="s">
        <v>127</v>
      </c>
      <c r="J2044" t="s">
        <v>129</v>
      </c>
      <c r="K2044" t="s">
        <v>128</v>
      </c>
      <c r="L2044">
        <v>1296</v>
      </c>
      <c r="N2044">
        <v>1002</v>
      </c>
      <c r="O2044" t="s">
        <v>124</v>
      </c>
      <c r="P2044" t="s">
        <v>124</v>
      </c>
      <c r="Q2044">
        <v>1</v>
      </c>
      <c r="X2044">
        <v>5.7000000000000002E-2</v>
      </c>
      <c r="Y2044">
        <v>200.58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0</v>
      </c>
      <c r="AF2044" t="s">
        <v>3</v>
      </c>
      <c r="AG2044">
        <v>5.7000000000000002E-2</v>
      </c>
      <c r="AH2044">
        <v>2</v>
      </c>
      <c r="AI2044">
        <v>51657664</v>
      </c>
      <c r="AJ2044">
        <v>1780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 x14ac:dyDescent="0.2">
      <c r="A2045">
        <f>ROW(Source!A1366)</f>
        <v>1366</v>
      </c>
      <c r="B2045">
        <v>51657684</v>
      </c>
      <c r="C2045">
        <v>51657676</v>
      </c>
      <c r="D2045">
        <v>49510767</v>
      </c>
      <c r="E2045">
        <v>70</v>
      </c>
      <c r="F2045">
        <v>1</v>
      </c>
      <c r="G2045">
        <v>1</v>
      </c>
      <c r="H2045">
        <v>1</v>
      </c>
      <c r="I2045" t="s">
        <v>953</v>
      </c>
      <c r="J2045" t="s">
        <v>3</v>
      </c>
      <c r="K2045" t="s">
        <v>954</v>
      </c>
      <c r="L2045">
        <v>1191</v>
      </c>
      <c r="N2045">
        <v>1013</v>
      </c>
      <c r="O2045" t="s">
        <v>904</v>
      </c>
      <c r="P2045" t="s">
        <v>904</v>
      </c>
      <c r="Q2045">
        <v>1</v>
      </c>
      <c r="X2045">
        <v>5</v>
      </c>
      <c r="Y2045">
        <v>0</v>
      </c>
      <c r="Z2045">
        <v>0</v>
      </c>
      <c r="AA2045">
        <v>0</v>
      </c>
      <c r="AB2045">
        <v>9.92</v>
      </c>
      <c r="AC2045">
        <v>0</v>
      </c>
      <c r="AD2045">
        <v>1</v>
      </c>
      <c r="AE2045">
        <v>1</v>
      </c>
      <c r="AF2045" t="s">
        <v>3</v>
      </c>
      <c r="AG2045">
        <v>5</v>
      </c>
      <c r="AH2045">
        <v>2</v>
      </c>
      <c r="AI2045">
        <v>51657677</v>
      </c>
      <c r="AJ2045">
        <v>1781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 x14ac:dyDescent="0.2">
      <c r="A2046">
        <f>ROW(Source!A1366)</f>
        <v>1366</v>
      </c>
      <c r="B2046">
        <v>51657685</v>
      </c>
      <c r="C2046">
        <v>51657676</v>
      </c>
      <c r="D2046">
        <v>49510905</v>
      </c>
      <c r="E2046">
        <v>70</v>
      </c>
      <c r="F2046">
        <v>1</v>
      </c>
      <c r="G2046">
        <v>1</v>
      </c>
      <c r="H2046">
        <v>1</v>
      </c>
      <c r="I2046" t="s">
        <v>905</v>
      </c>
      <c r="J2046" t="s">
        <v>3</v>
      </c>
      <c r="K2046" t="s">
        <v>906</v>
      </c>
      <c r="L2046">
        <v>1191</v>
      </c>
      <c r="N2046">
        <v>1013</v>
      </c>
      <c r="O2046" t="s">
        <v>904</v>
      </c>
      <c r="P2046" t="s">
        <v>904</v>
      </c>
      <c r="Q2046">
        <v>1</v>
      </c>
      <c r="X2046">
        <v>0.43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2</v>
      </c>
      <c r="AF2046" t="s">
        <v>3</v>
      </c>
      <c r="AG2046">
        <v>0.43</v>
      </c>
      <c r="AH2046">
        <v>2</v>
      </c>
      <c r="AI2046">
        <v>51657678</v>
      </c>
      <c r="AJ2046">
        <v>1782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 x14ac:dyDescent="0.2">
      <c r="A2047">
        <f>ROW(Source!A1366)</f>
        <v>1366</v>
      </c>
      <c r="B2047">
        <v>51657686</v>
      </c>
      <c r="C2047">
        <v>51657676</v>
      </c>
      <c r="D2047">
        <v>49673503</v>
      </c>
      <c r="E2047">
        <v>1</v>
      </c>
      <c r="F2047">
        <v>1</v>
      </c>
      <c r="G2047">
        <v>1</v>
      </c>
      <c r="H2047">
        <v>2</v>
      </c>
      <c r="I2047" t="s">
        <v>914</v>
      </c>
      <c r="J2047" t="s">
        <v>915</v>
      </c>
      <c r="K2047" t="s">
        <v>916</v>
      </c>
      <c r="L2047">
        <v>1367</v>
      </c>
      <c r="N2047">
        <v>1011</v>
      </c>
      <c r="O2047" t="s">
        <v>910</v>
      </c>
      <c r="P2047" t="s">
        <v>910</v>
      </c>
      <c r="Q2047">
        <v>1</v>
      </c>
      <c r="X2047">
        <v>0.43</v>
      </c>
      <c r="Y2047">
        <v>0</v>
      </c>
      <c r="Z2047">
        <v>65.709999999999994</v>
      </c>
      <c r="AA2047">
        <v>11.6</v>
      </c>
      <c r="AB2047">
        <v>0</v>
      </c>
      <c r="AC2047">
        <v>0</v>
      </c>
      <c r="AD2047">
        <v>1</v>
      </c>
      <c r="AE2047">
        <v>0</v>
      </c>
      <c r="AF2047" t="s">
        <v>3</v>
      </c>
      <c r="AG2047">
        <v>0.43</v>
      </c>
      <c r="AH2047">
        <v>2</v>
      </c>
      <c r="AI2047">
        <v>51657679</v>
      </c>
      <c r="AJ2047">
        <v>1783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 x14ac:dyDescent="0.2">
      <c r="A2048">
        <f>ROW(Source!A1366)</f>
        <v>1366</v>
      </c>
      <c r="B2048">
        <v>51657687</v>
      </c>
      <c r="C2048">
        <v>51657676</v>
      </c>
      <c r="D2048">
        <v>49523581</v>
      </c>
      <c r="E2048">
        <v>1</v>
      </c>
      <c r="F2048">
        <v>1</v>
      </c>
      <c r="G2048">
        <v>1</v>
      </c>
      <c r="H2048">
        <v>3</v>
      </c>
      <c r="I2048" t="s">
        <v>955</v>
      </c>
      <c r="J2048" t="s">
        <v>956</v>
      </c>
      <c r="K2048" t="s">
        <v>957</v>
      </c>
      <c r="L2048">
        <v>1301</v>
      </c>
      <c r="N2048">
        <v>1003</v>
      </c>
      <c r="O2048" t="s">
        <v>958</v>
      </c>
      <c r="P2048" t="s">
        <v>958</v>
      </c>
      <c r="Q2048">
        <v>1</v>
      </c>
      <c r="X2048">
        <v>20</v>
      </c>
      <c r="Y2048">
        <v>3</v>
      </c>
      <c r="Z2048">
        <v>0</v>
      </c>
      <c r="AA2048">
        <v>0</v>
      </c>
      <c r="AB2048">
        <v>0</v>
      </c>
      <c r="AC2048">
        <v>0</v>
      </c>
      <c r="AD2048">
        <v>1</v>
      </c>
      <c r="AE2048">
        <v>0</v>
      </c>
      <c r="AF2048" t="s">
        <v>3</v>
      </c>
      <c r="AG2048">
        <v>20</v>
      </c>
      <c r="AH2048">
        <v>2</v>
      </c>
      <c r="AI2048">
        <v>51657681</v>
      </c>
      <c r="AJ2048">
        <v>1785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 x14ac:dyDescent="0.2">
      <c r="A2049">
        <f>ROW(Source!A1366)</f>
        <v>1366</v>
      </c>
      <c r="B2049">
        <v>51657688</v>
      </c>
      <c r="C2049">
        <v>51657676</v>
      </c>
      <c r="D2049">
        <v>49513635</v>
      </c>
      <c r="E2049">
        <v>70</v>
      </c>
      <c r="F2049">
        <v>1</v>
      </c>
      <c r="G2049">
        <v>1</v>
      </c>
      <c r="H2049">
        <v>3</v>
      </c>
      <c r="I2049" t="s">
        <v>985</v>
      </c>
      <c r="J2049" t="s">
        <v>3</v>
      </c>
      <c r="K2049" t="s">
        <v>986</v>
      </c>
      <c r="L2049">
        <v>1327</v>
      </c>
      <c r="N2049">
        <v>1005</v>
      </c>
      <c r="O2049" t="s">
        <v>52</v>
      </c>
      <c r="P2049" t="s">
        <v>52</v>
      </c>
      <c r="Q2049">
        <v>1</v>
      </c>
      <c r="X2049">
        <v>11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 t="s">
        <v>3</v>
      </c>
      <c r="AG2049">
        <v>11</v>
      </c>
      <c r="AH2049">
        <v>3</v>
      </c>
      <c r="AI2049">
        <v>-1</v>
      </c>
      <c r="AJ2049" t="s">
        <v>3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 x14ac:dyDescent="0.2">
      <c r="A2050">
        <f>ROW(Source!A1366)</f>
        <v>1366</v>
      </c>
      <c r="B2050">
        <v>51657689</v>
      </c>
      <c r="C2050">
        <v>51657676</v>
      </c>
      <c r="D2050">
        <v>49553409</v>
      </c>
      <c r="E2050">
        <v>1</v>
      </c>
      <c r="F2050">
        <v>1</v>
      </c>
      <c r="G2050">
        <v>1</v>
      </c>
      <c r="H2050">
        <v>3</v>
      </c>
      <c r="I2050" t="s">
        <v>122</v>
      </c>
      <c r="J2050" t="s">
        <v>125</v>
      </c>
      <c r="K2050" t="s">
        <v>123</v>
      </c>
      <c r="L2050">
        <v>1296</v>
      </c>
      <c r="N2050">
        <v>1002</v>
      </c>
      <c r="O2050" t="s">
        <v>124</v>
      </c>
      <c r="P2050" t="s">
        <v>124</v>
      </c>
      <c r="Q2050">
        <v>1</v>
      </c>
      <c r="X2050">
        <v>1.5</v>
      </c>
      <c r="Y2050">
        <v>65.58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0</v>
      </c>
      <c r="AF2050" t="s">
        <v>3</v>
      </c>
      <c r="AG2050">
        <v>1.5</v>
      </c>
      <c r="AH2050">
        <v>2</v>
      </c>
      <c r="AI2050">
        <v>51657682</v>
      </c>
      <c r="AJ2050">
        <v>1786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 x14ac:dyDescent="0.2">
      <c r="A2051">
        <f>ROW(Source!A1366)</f>
        <v>1366</v>
      </c>
      <c r="B2051">
        <v>51657690</v>
      </c>
      <c r="C2051">
        <v>51657676</v>
      </c>
      <c r="D2051">
        <v>49554226</v>
      </c>
      <c r="E2051">
        <v>1</v>
      </c>
      <c r="F2051">
        <v>1</v>
      </c>
      <c r="G2051">
        <v>1</v>
      </c>
      <c r="H2051">
        <v>3</v>
      </c>
      <c r="I2051" t="s">
        <v>987</v>
      </c>
      <c r="J2051" t="s">
        <v>988</v>
      </c>
      <c r="K2051" t="s">
        <v>989</v>
      </c>
      <c r="L2051">
        <v>1296</v>
      </c>
      <c r="N2051">
        <v>1002</v>
      </c>
      <c r="O2051" t="s">
        <v>124</v>
      </c>
      <c r="P2051" t="s">
        <v>124</v>
      </c>
      <c r="Q2051">
        <v>1</v>
      </c>
      <c r="X2051">
        <v>0</v>
      </c>
      <c r="Y2051">
        <v>269.51</v>
      </c>
      <c r="Z2051">
        <v>0</v>
      </c>
      <c r="AA2051">
        <v>0</v>
      </c>
      <c r="AB2051">
        <v>0</v>
      </c>
      <c r="AC2051">
        <v>1</v>
      </c>
      <c r="AD2051">
        <v>0</v>
      </c>
      <c r="AE2051">
        <v>0</v>
      </c>
      <c r="AF2051" t="s">
        <v>3</v>
      </c>
      <c r="AG2051">
        <v>0</v>
      </c>
      <c r="AH2051">
        <v>3</v>
      </c>
      <c r="AI2051">
        <v>-1</v>
      </c>
      <c r="AJ2051" t="s">
        <v>3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 x14ac:dyDescent="0.2">
      <c r="A2052">
        <f>ROW(Source!A1366)</f>
        <v>1366</v>
      </c>
      <c r="B2052">
        <v>51657691</v>
      </c>
      <c r="C2052">
        <v>51657676</v>
      </c>
      <c r="D2052">
        <v>49555331</v>
      </c>
      <c r="E2052">
        <v>1</v>
      </c>
      <c r="F2052">
        <v>1</v>
      </c>
      <c r="G2052">
        <v>1</v>
      </c>
      <c r="H2052">
        <v>3</v>
      </c>
      <c r="I2052" t="s">
        <v>127</v>
      </c>
      <c r="J2052" t="s">
        <v>129</v>
      </c>
      <c r="K2052" t="s">
        <v>128</v>
      </c>
      <c r="L2052">
        <v>1296</v>
      </c>
      <c r="N2052">
        <v>1002</v>
      </c>
      <c r="O2052" t="s">
        <v>124</v>
      </c>
      <c r="P2052" t="s">
        <v>124</v>
      </c>
      <c r="Q2052">
        <v>1</v>
      </c>
      <c r="X2052">
        <v>5.7000000000000002E-2</v>
      </c>
      <c r="Y2052">
        <v>200.58</v>
      </c>
      <c r="Z2052">
        <v>0</v>
      </c>
      <c r="AA2052">
        <v>0</v>
      </c>
      <c r="AB2052">
        <v>0</v>
      </c>
      <c r="AC2052">
        <v>0</v>
      </c>
      <c r="AD2052">
        <v>1</v>
      </c>
      <c r="AE2052">
        <v>0</v>
      </c>
      <c r="AF2052" t="s">
        <v>3</v>
      </c>
      <c r="AG2052">
        <v>5.7000000000000002E-2</v>
      </c>
      <c r="AH2052">
        <v>2</v>
      </c>
      <c r="AI2052">
        <v>51657683</v>
      </c>
      <c r="AJ2052">
        <v>1787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 x14ac:dyDescent="0.2">
      <c r="A2053">
        <f>ROW(Source!A1405)</f>
        <v>1405</v>
      </c>
      <c r="B2053">
        <v>51657704</v>
      </c>
      <c r="C2053">
        <v>51657695</v>
      </c>
      <c r="D2053">
        <v>49510737</v>
      </c>
      <c r="E2053">
        <v>70</v>
      </c>
      <c r="F2053">
        <v>1</v>
      </c>
      <c r="G2053">
        <v>1</v>
      </c>
      <c r="H2053">
        <v>1</v>
      </c>
      <c r="I2053" t="s">
        <v>959</v>
      </c>
      <c r="J2053" t="s">
        <v>3</v>
      </c>
      <c r="K2053" t="s">
        <v>960</v>
      </c>
      <c r="L2053">
        <v>1191</v>
      </c>
      <c r="N2053">
        <v>1013</v>
      </c>
      <c r="O2053" t="s">
        <v>904</v>
      </c>
      <c r="P2053" t="s">
        <v>904</v>
      </c>
      <c r="Q2053">
        <v>1</v>
      </c>
      <c r="X2053">
        <v>0.56999999999999995</v>
      </c>
      <c r="Y2053">
        <v>0</v>
      </c>
      <c r="Z2053">
        <v>0</v>
      </c>
      <c r="AA2053">
        <v>0</v>
      </c>
      <c r="AB2053">
        <v>9.18</v>
      </c>
      <c r="AC2053">
        <v>0</v>
      </c>
      <c r="AD2053">
        <v>1</v>
      </c>
      <c r="AE2053">
        <v>1</v>
      </c>
      <c r="AF2053" t="s">
        <v>20</v>
      </c>
      <c r="AG2053">
        <v>0.59849999999999992</v>
      </c>
      <c r="AH2053">
        <v>2</v>
      </c>
      <c r="AI2053">
        <v>51657696</v>
      </c>
      <c r="AJ2053">
        <v>1788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 x14ac:dyDescent="0.2">
      <c r="A2054">
        <f>ROW(Source!A1405)</f>
        <v>1405</v>
      </c>
      <c r="B2054">
        <v>51657705</v>
      </c>
      <c r="C2054">
        <v>51657695</v>
      </c>
      <c r="D2054">
        <v>49510905</v>
      </c>
      <c r="E2054">
        <v>70</v>
      </c>
      <c r="F2054">
        <v>1</v>
      </c>
      <c r="G2054">
        <v>1</v>
      </c>
      <c r="H2054">
        <v>1</v>
      </c>
      <c r="I2054" t="s">
        <v>905</v>
      </c>
      <c r="J2054" t="s">
        <v>3</v>
      </c>
      <c r="K2054" t="s">
        <v>906</v>
      </c>
      <c r="L2054">
        <v>1191</v>
      </c>
      <c r="N2054">
        <v>1013</v>
      </c>
      <c r="O2054" t="s">
        <v>904</v>
      </c>
      <c r="P2054" t="s">
        <v>904</v>
      </c>
      <c r="Q2054">
        <v>1</v>
      </c>
      <c r="X2054">
        <v>0.01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1</v>
      </c>
      <c r="AE2054">
        <v>2</v>
      </c>
      <c r="AF2054" t="s">
        <v>20</v>
      </c>
      <c r="AG2054">
        <v>1.0500000000000001E-2</v>
      </c>
      <c r="AH2054">
        <v>2</v>
      </c>
      <c r="AI2054">
        <v>51657697</v>
      </c>
      <c r="AJ2054">
        <v>1789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 x14ac:dyDescent="0.2">
      <c r="A2055">
        <f>ROW(Source!A1405)</f>
        <v>1405</v>
      </c>
      <c r="B2055">
        <v>51657706</v>
      </c>
      <c r="C2055">
        <v>51657695</v>
      </c>
      <c r="D2055">
        <v>49672695</v>
      </c>
      <c r="E2055">
        <v>1</v>
      </c>
      <c r="F2055">
        <v>1</v>
      </c>
      <c r="G2055">
        <v>1</v>
      </c>
      <c r="H2055">
        <v>2</v>
      </c>
      <c r="I2055" t="s">
        <v>911</v>
      </c>
      <c r="J2055" t="s">
        <v>912</v>
      </c>
      <c r="K2055" t="s">
        <v>913</v>
      </c>
      <c r="L2055">
        <v>1367</v>
      </c>
      <c r="N2055">
        <v>1011</v>
      </c>
      <c r="O2055" t="s">
        <v>910</v>
      </c>
      <c r="P2055" t="s">
        <v>910</v>
      </c>
      <c r="Q2055">
        <v>1</v>
      </c>
      <c r="X2055">
        <v>0.14000000000000001</v>
      </c>
      <c r="Y2055">
        <v>0</v>
      </c>
      <c r="Z2055">
        <v>3.12</v>
      </c>
      <c r="AA2055">
        <v>0</v>
      </c>
      <c r="AB2055">
        <v>0</v>
      </c>
      <c r="AC2055">
        <v>0</v>
      </c>
      <c r="AD2055">
        <v>1</v>
      </c>
      <c r="AE2055">
        <v>0</v>
      </c>
      <c r="AF2055" t="s">
        <v>20</v>
      </c>
      <c r="AG2055">
        <v>0.14700000000000002</v>
      </c>
      <c r="AH2055">
        <v>2</v>
      </c>
      <c r="AI2055">
        <v>51657698</v>
      </c>
      <c r="AJ2055">
        <v>1790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 x14ac:dyDescent="0.2">
      <c r="A2056">
        <f>ROW(Source!A1405)</f>
        <v>1405</v>
      </c>
      <c r="B2056">
        <v>51657707</v>
      </c>
      <c r="C2056">
        <v>51657695</v>
      </c>
      <c r="D2056">
        <v>49673503</v>
      </c>
      <c r="E2056">
        <v>1</v>
      </c>
      <c r="F2056">
        <v>1</v>
      </c>
      <c r="G2056">
        <v>1</v>
      </c>
      <c r="H2056">
        <v>2</v>
      </c>
      <c r="I2056" t="s">
        <v>914</v>
      </c>
      <c r="J2056" t="s">
        <v>915</v>
      </c>
      <c r="K2056" t="s">
        <v>916</v>
      </c>
      <c r="L2056">
        <v>1367</v>
      </c>
      <c r="N2056">
        <v>1011</v>
      </c>
      <c r="O2056" t="s">
        <v>910</v>
      </c>
      <c r="P2056" t="s">
        <v>910</v>
      </c>
      <c r="Q2056">
        <v>1</v>
      </c>
      <c r="X2056">
        <v>0.01</v>
      </c>
      <c r="Y2056">
        <v>0</v>
      </c>
      <c r="Z2056">
        <v>65.709999999999994</v>
      </c>
      <c r="AA2056">
        <v>11.6</v>
      </c>
      <c r="AB2056">
        <v>0</v>
      </c>
      <c r="AC2056">
        <v>0</v>
      </c>
      <c r="AD2056">
        <v>1</v>
      </c>
      <c r="AE2056">
        <v>0</v>
      </c>
      <c r="AF2056" t="s">
        <v>20</v>
      </c>
      <c r="AG2056">
        <v>1.0500000000000001E-2</v>
      </c>
      <c r="AH2056">
        <v>2</v>
      </c>
      <c r="AI2056">
        <v>51657699</v>
      </c>
      <c r="AJ2056">
        <v>1791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 x14ac:dyDescent="0.2">
      <c r="A2057">
        <f>ROW(Source!A1405)</f>
        <v>1405</v>
      </c>
      <c r="B2057">
        <v>51657708</v>
      </c>
      <c r="C2057">
        <v>51657695</v>
      </c>
      <c r="D2057">
        <v>49673715</v>
      </c>
      <c r="E2057">
        <v>1</v>
      </c>
      <c r="F2057">
        <v>1</v>
      </c>
      <c r="G2057">
        <v>1</v>
      </c>
      <c r="H2057">
        <v>2</v>
      </c>
      <c r="I2057" t="s">
        <v>926</v>
      </c>
      <c r="J2057" t="s">
        <v>927</v>
      </c>
      <c r="K2057" t="s">
        <v>928</v>
      </c>
      <c r="L2057">
        <v>1367</v>
      </c>
      <c r="N2057">
        <v>1011</v>
      </c>
      <c r="O2057" t="s">
        <v>910</v>
      </c>
      <c r="P2057" t="s">
        <v>910</v>
      </c>
      <c r="Q2057">
        <v>1</v>
      </c>
      <c r="X2057">
        <v>7.0000000000000007E-2</v>
      </c>
      <c r="Y2057">
        <v>0</v>
      </c>
      <c r="Z2057">
        <v>8.1</v>
      </c>
      <c r="AA2057">
        <v>0</v>
      </c>
      <c r="AB2057">
        <v>0</v>
      </c>
      <c r="AC2057">
        <v>0</v>
      </c>
      <c r="AD2057">
        <v>1</v>
      </c>
      <c r="AE2057">
        <v>0</v>
      </c>
      <c r="AF2057" t="s">
        <v>20</v>
      </c>
      <c r="AG2057">
        <v>7.350000000000001E-2</v>
      </c>
      <c r="AH2057">
        <v>2</v>
      </c>
      <c r="AI2057">
        <v>51657700</v>
      </c>
      <c r="AJ2057">
        <v>1792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 x14ac:dyDescent="0.2">
      <c r="A2058">
        <f>ROW(Source!A1405)</f>
        <v>1405</v>
      </c>
      <c r="B2058">
        <v>51657709</v>
      </c>
      <c r="C2058">
        <v>51657695</v>
      </c>
      <c r="D2058">
        <v>49524301</v>
      </c>
      <c r="E2058">
        <v>1</v>
      </c>
      <c r="F2058">
        <v>1</v>
      </c>
      <c r="G2058">
        <v>1</v>
      </c>
      <c r="H2058">
        <v>3</v>
      </c>
      <c r="I2058" t="s">
        <v>929</v>
      </c>
      <c r="J2058" t="s">
        <v>930</v>
      </c>
      <c r="K2058" t="s">
        <v>931</v>
      </c>
      <c r="L2058">
        <v>1348</v>
      </c>
      <c r="N2058">
        <v>1009</v>
      </c>
      <c r="O2058" t="s">
        <v>105</v>
      </c>
      <c r="P2058" t="s">
        <v>105</v>
      </c>
      <c r="Q2058">
        <v>1000</v>
      </c>
      <c r="X2058">
        <v>6.0000000000000002E-5</v>
      </c>
      <c r="Y2058">
        <v>10362</v>
      </c>
      <c r="Z2058">
        <v>0</v>
      </c>
      <c r="AA2058">
        <v>0</v>
      </c>
      <c r="AB2058">
        <v>0</v>
      </c>
      <c r="AC2058">
        <v>0</v>
      </c>
      <c r="AD2058">
        <v>1</v>
      </c>
      <c r="AE2058">
        <v>0</v>
      </c>
      <c r="AF2058" t="s">
        <v>3</v>
      </c>
      <c r="AG2058">
        <v>6.0000000000000002E-5</v>
      </c>
      <c r="AH2058">
        <v>2</v>
      </c>
      <c r="AI2058">
        <v>51657701</v>
      </c>
      <c r="AJ2058">
        <v>1793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 x14ac:dyDescent="0.2">
      <c r="A2059">
        <f>ROW(Source!A1405)</f>
        <v>1405</v>
      </c>
      <c r="B2059">
        <v>51657710</v>
      </c>
      <c r="C2059">
        <v>51657695</v>
      </c>
      <c r="D2059">
        <v>49525488</v>
      </c>
      <c r="E2059">
        <v>1</v>
      </c>
      <c r="F2059">
        <v>1</v>
      </c>
      <c r="G2059">
        <v>1</v>
      </c>
      <c r="H2059">
        <v>3</v>
      </c>
      <c r="I2059" t="s">
        <v>917</v>
      </c>
      <c r="J2059" t="s">
        <v>918</v>
      </c>
      <c r="K2059" t="s">
        <v>919</v>
      </c>
      <c r="L2059">
        <v>1346</v>
      </c>
      <c r="N2059">
        <v>1009</v>
      </c>
      <c r="O2059" t="s">
        <v>920</v>
      </c>
      <c r="P2059" t="s">
        <v>920</v>
      </c>
      <c r="Q2059">
        <v>1</v>
      </c>
      <c r="X2059">
        <v>0.27</v>
      </c>
      <c r="Y2059">
        <v>9.0399999999999991</v>
      </c>
      <c r="Z2059">
        <v>0</v>
      </c>
      <c r="AA2059">
        <v>0</v>
      </c>
      <c r="AB2059">
        <v>0</v>
      </c>
      <c r="AC2059">
        <v>0</v>
      </c>
      <c r="AD2059">
        <v>1</v>
      </c>
      <c r="AE2059">
        <v>0</v>
      </c>
      <c r="AF2059" t="s">
        <v>3</v>
      </c>
      <c r="AG2059">
        <v>0.27</v>
      </c>
      <c r="AH2059">
        <v>2</v>
      </c>
      <c r="AI2059">
        <v>51657702</v>
      </c>
      <c r="AJ2059">
        <v>1794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 x14ac:dyDescent="0.2">
      <c r="A2060">
        <f>ROW(Source!A1405)</f>
        <v>1405</v>
      </c>
      <c r="B2060">
        <v>51657711</v>
      </c>
      <c r="C2060">
        <v>51657695</v>
      </c>
      <c r="D2060">
        <v>49514616</v>
      </c>
      <c r="E2060">
        <v>70</v>
      </c>
      <c r="F2060">
        <v>1</v>
      </c>
      <c r="G2060">
        <v>1</v>
      </c>
      <c r="H2060">
        <v>3</v>
      </c>
      <c r="I2060" t="s">
        <v>978</v>
      </c>
      <c r="J2060" t="s">
        <v>3</v>
      </c>
      <c r="K2060" t="s">
        <v>979</v>
      </c>
      <c r="L2060">
        <v>1346</v>
      </c>
      <c r="N2060">
        <v>1009</v>
      </c>
      <c r="O2060" t="s">
        <v>920</v>
      </c>
      <c r="P2060" t="s">
        <v>920</v>
      </c>
      <c r="Q2060">
        <v>1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</v>
      </c>
      <c r="AD2060">
        <v>0</v>
      </c>
      <c r="AE2060">
        <v>0</v>
      </c>
      <c r="AF2060" t="s">
        <v>3</v>
      </c>
      <c r="AG2060">
        <v>0</v>
      </c>
      <c r="AH2060">
        <v>3</v>
      </c>
      <c r="AI2060">
        <v>-1</v>
      </c>
      <c r="AJ2060" t="s">
        <v>3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 x14ac:dyDescent="0.2">
      <c r="A2061">
        <f>ROW(Source!A1405)</f>
        <v>1405</v>
      </c>
      <c r="B2061">
        <v>51657712</v>
      </c>
      <c r="C2061">
        <v>51657695</v>
      </c>
      <c r="D2061">
        <v>49514654</v>
      </c>
      <c r="E2061">
        <v>70</v>
      </c>
      <c r="F2061">
        <v>1</v>
      </c>
      <c r="G2061">
        <v>1</v>
      </c>
      <c r="H2061">
        <v>3</v>
      </c>
      <c r="I2061" t="s">
        <v>990</v>
      </c>
      <c r="J2061" t="s">
        <v>3</v>
      </c>
      <c r="K2061" t="s">
        <v>991</v>
      </c>
      <c r="L2061">
        <v>1371</v>
      </c>
      <c r="N2061">
        <v>1013</v>
      </c>
      <c r="O2061" t="s">
        <v>17</v>
      </c>
      <c r="P2061" t="s">
        <v>17</v>
      </c>
      <c r="Q2061">
        <v>1</v>
      </c>
      <c r="X2061">
        <v>1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 t="s">
        <v>3</v>
      </c>
      <c r="AG2061">
        <v>1</v>
      </c>
      <c r="AH2061">
        <v>3</v>
      </c>
      <c r="AI2061">
        <v>-1</v>
      </c>
      <c r="AJ2061" t="s">
        <v>3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 x14ac:dyDescent="0.2">
      <c r="A2062">
        <f>ROW(Source!A1407)</f>
        <v>1407</v>
      </c>
      <c r="B2062">
        <v>51657725</v>
      </c>
      <c r="C2062">
        <v>51657714</v>
      </c>
      <c r="D2062">
        <v>49510715</v>
      </c>
      <c r="E2062">
        <v>70</v>
      </c>
      <c r="F2062">
        <v>1</v>
      </c>
      <c r="G2062">
        <v>1</v>
      </c>
      <c r="H2062">
        <v>1</v>
      </c>
      <c r="I2062" t="s">
        <v>961</v>
      </c>
      <c r="J2062" t="s">
        <v>3</v>
      </c>
      <c r="K2062" t="s">
        <v>962</v>
      </c>
      <c r="L2062">
        <v>1191</v>
      </c>
      <c r="N2062">
        <v>1013</v>
      </c>
      <c r="O2062" t="s">
        <v>904</v>
      </c>
      <c r="P2062" t="s">
        <v>904</v>
      </c>
      <c r="Q2062">
        <v>1</v>
      </c>
      <c r="X2062">
        <v>33.4</v>
      </c>
      <c r="Y2062">
        <v>0</v>
      </c>
      <c r="Z2062">
        <v>0</v>
      </c>
      <c r="AA2062">
        <v>0</v>
      </c>
      <c r="AB2062">
        <v>8.5299999999999994</v>
      </c>
      <c r="AC2062">
        <v>0</v>
      </c>
      <c r="AD2062">
        <v>1</v>
      </c>
      <c r="AE2062">
        <v>1</v>
      </c>
      <c r="AF2062" t="s">
        <v>20</v>
      </c>
      <c r="AG2062">
        <v>35.07</v>
      </c>
      <c r="AH2062">
        <v>2</v>
      </c>
      <c r="AI2062">
        <v>51657715</v>
      </c>
      <c r="AJ2062">
        <v>1796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 x14ac:dyDescent="0.2">
      <c r="A2063">
        <f>ROW(Source!A1407)</f>
        <v>1407</v>
      </c>
      <c r="B2063">
        <v>51657726</v>
      </c>
      <c r="C2063">
        <v>51657714</v>
      </c>
      <c r="D2063">
        <v>49510905</v>
      </c>
      <c r="E2063">
        <v>70</v>
      </c>
      <c r="F2063">
        <v>1</v>
      </c>
      <c r="G2063">
        <v>1</v>
      </c>
      <c r="H2063">
        <v>1</v>
      </c>
      <c r="I2063" t="s">
        <v>905</v>
      </c>
      <c r="J2063" t="s">
        <v>3</v>
      </c>
      <c r="K2063" t="s">
        <v>906</v>
      </c>
      <c r="L2063">
        <v>1191</v>
      </c>
      <c r="N2063">
        <v>1013</v>
      </c>
      <c r="O2063" t="s">
        <v>904</v>
      </c>
      <c r="P2063" t="s">
        <v>904</v>
      </c>
      <c r="Q2063">
        <v>1</v>
      </c>
      <c r="X2063">
        <v>0.05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2</v>
      </c>
      <c r="AF2063" t="s">
        <v>20</v>
      </c>
      <c r="AG2063">
        <v>5.2500000000000005E-2</v>
      </c>
      <c r="AH2063">
        <v>2</v>
      </c>
      <c r="AI2063">
        <v>51657716</v>
      </c>
      <c r="AJ2063">
        <v>1797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 x14ac:dyDescent="0.2">
      <c r="A2064">
        <f>ROW(Source!A1407)</f>
        <v>1407</v>
      </c>
      <c r="B2064">
        <v>51657727</v>
      </c>
      <c r="C2064">
        <v>51657714</v>
      </c>
      <c r="D2064">
        <v>49672703</v>
      </c>
      <c r="E2064">
        <v>1</v>
      </c>
      <c r="F2064">
        <v>1</v>
      </c>
      <c r="G2064">
        <v>1</v>
      </c>
      <c r="H2064">
        <v>2</v>
      </c>
      <c r="I2064" t="s">
        <v>944</v>
      </c>
      <c r="J2064" t="s">
        <v>945</v>
      </c>
      <c r="K2064" t="s">
        <v>946</v>
      </c>
      <c r="L2064">
        <v>1367</v>
      </c>
      <c r="N2064">
        <v>1011</v>
      </c>
      <c r="O2064" t="s">
        <v>910</v>
      </c>
      <c r="P2064" t="s">
        <v>910</v>
      </c>
      <c r="Q2064">
        <v>1</v>
      </c>
      <c r="X2064">
        <v>1.04</v>
      </c>
      <c r="Y2064">
        <v>0</v>
      </c>
      <c r="Z2064">
        <v>6.66</v>
      </c>
      <c r="AA2064">
        <v>0</v>
      </c>
      <c r="AB2064">
        <v>0</v>
      </c>
      <c r="AC2064">
        <v>0</v>
      </c>
      <c r="AD2064">
        <v>1</v>
      </c>
      <c r="AE2064">
        <v>0</v>
      </c>
      <c r="AF2064" t="s">
        <v>20</v>
      </c>
      <c r="AG2064">
        <v>1.0920000000000001</v>
      </c>
      <c r="AH2064">
        <v>2</v>
      </c>
      <c r="AI2064">
        <v>51657717</v>
      </c>
      <c r="AJ2064">
        <v>1798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 x14ac:dyDescent="0.2">
      <c r="A2065">
        <f>ROW(Source!A1407)</f>
        <v>1407</v>
      </c>
      <c r="B2065">
        <v>51657728</v>
      </c>
      <c r="C2065">
        <v>51657714</v>
      </c>
      <c r="D2065">
        <v>49673503</v>
      </c>
      <c r="E2065">
        <v>1</v>
      </c>
      <c r="F2065">
        <v>1</v>
      </c>
      <c r="G2065">
        <v>1</v>
      </c>
      <c r="H2065">
        <v>2</v>
      </c>
      <c r="I2065" t="s">
        <v>914</v>
      </c>
      <c r="J2065" t="s">
        <v>915</v>
      </c>
      <c r="K2065" t="s">
        <v>916</v>
      </c>
      <c r="L2065">
        <v>1367</v>
      </c>
      <c r="N2065">
        <v>1011</v>
      </c>
      <c r="O2065" t="s">
        <v>910</v>
      </c>
      <c r="P2065" t="s">
        <v>910</v>
      </c>
      <c r="Q2065">
        <v>1</v>
      </c>
      <c r="X2065">
        <v>0.05</v>
      </c>
      <c r="Y2065">
        <v>0</v>
      </c>
      <c r="Z2065">
        <v>65.709999999999994</v>
      </c>
      <c r="AA2065">
        <v>11.6</v>
      </c>
      <c r="AB2065">
        <v>0</v>
      </c>
      <c r="AC2065">
        <v>0</v>
      </c>
      <c r="AD2065">
        <v>1</v>
      </c>
      <c r="AE2065">
        <v>0</v>
      </c>
      <c r="AF2065" t="s">
        <v>20</v>
      </c>
      <c r="AG2065">
        <v>5.2500000000000005E-2</v>
      </c>
      <c r="AH2065">
        <v>2</v>
      </c>
      <c r="AI2065">
        <v>51657718</v>
      </c>
      <c r="AJ2065">
        <v>1799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 x14ac:dyDescent="0.2">
      <c r="A2066">
        <f>ROW(Source!A1407)</f>
        <v>1407</v>
      </c>
      <c r="B2066">
        <v>51657729</v>
      </c>
      <c r="C2066">
        <v>51657714</v>
      </c>
      <c r="D2066">
        <v>49523851</v>
      </c>
      <c r="E2066">
        <v>1</v>
      </c>
      <c r="F2066">
        <v>1</v>
      </c>
      <c r="G2066">
        <v>1</v>
      </c>
      <c r="H2066">
        <v>3</v>
      </c>
      <c r="I2066" t="s">
        <v>963</v>
      </c>
      <c r="J2066" t="s">
        <v>964</v>
      </c>
      <c r="K2066" t="s">
        <v>965</v>
      </c>
      <c r="L2066">
        <v>1346</v>
      </c>
      <c r="N2066">
        <v>1009</v>
      </c>
      <c r="O2066" t="s">
        <v>920</v>
      </c>
      <c r="P2066" t="s">
        <v>920</v>
      </c>
      <c r="Q2066">
        <v>1</v>
      </c>
      <c r="X2066">
        <v>1.0000000000000001E-5</v>
      </c>
      <c r="Y2066">
        <v>37.29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0</v>
      </c>
      <c r="AF2066" t="s">
        <v>3</v>
      </c>
      <c r="AG2066">
        <v>1.0000000000000001E-5</v>
      </c>
      <c r="AH2066">
        <v>2</v>
      </c>
      <c r="AI2066">
        <v>51657719</v>
      </c>
      <c r="AJ2066">
        <v>1800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 x14ac:dyDescent="0.2">
      <c r="A2067">
        <f>ROW(Source!A1407)</f>
        <v>1407</v>
      </c>
      <c r="B2067">
        <v>51657730</v>
      </c>
      <c r="C2067">
        <v>51657714</v>
      </c>
      <c r="D2067">
        <v>49525488</v>
      </c>
      <c r="E2067">
        <v>1</v>
      </c>
      <c r="F2067">
        <v>1</v>
      </c>
      <c r="G2067">
        <v>1</v>
      </c>
      <c r="H2067">
        <v>3</v>
      </c>
      <c r="I2067" t="s">
        <v>917</v>
      </c>
      <c r="J2067" t="s">
        <v>918</v>
      </c>
      <c r="K2067" t="s">
        <v>919</v>
      </c>
      <c r="L2067">
        <v>1346</v>
      </c>
      <c r="N2067">
        <v>1009</v>
      </c>
      <c r="O2067" t="s">
        <v>920</v>
      </c>
      <c r="P2067" t="s">
        <v>920</v>
      </c>
      <c r="Q2067">
        <v>1</v>
      </c>
      <c r="X2067">
        <v>2.2999999999999998</v>
      </c>
      <c r="Y2067">
        <v>9.0399999999999991</v>
      </c>
      <c r="Z2067">
        <v>0</v>
      </c>
      <c r="AA2067">
        <v>0</v>
      </c>
      <c r="AB2067">
        <v>0</v>
      </c>
      <c r="AC2067">
        <v>0</v>
      </c>
      <c r="AD2067">
        <v>1</v>
      </c>
      <c r="AE2067">
        <v>0</v>
      </c>
      <c r="AF2067" t="s">
        <v>3</v>
      </c>
      <c r="AG2067">
        <v>2.2999999999999998</v>
      </c>
      <c r="AH2067">
        <v>2</v>
      </c>
      <c r="AI2067">
        <v>51657720</v>
      </c>
      <c r="AJ2067">
        <v>1801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 x14ac:dyDescent="0.2">
      <c r="A2068">
        <f>ROW(Source!A1407)</f>
        <v>1407</v>
      </c>
      <c r="B2068">
        <v>51657731</v>
      </c>
      <c r="C2068">
        <v>51657714</v>
      </c>
      <c r="D2068">
        <v>49526492</v>
      </c>
      <c r="E2068">
        <v>1</v>
      </c>
      <c r="F2068">
        <v>1</v>
      </c>
      <c r="G2068">
        <v>1</v>
      </c>
      <c r="H2068">
        <v>3</v>
      </c>
      <c r="I2068" t="s">
        <v>921</v>
      </c>
      <c r="J2068" t="s">
        <v>922</v>
      </c>
      <c r="K2068" t="s">
        <v>923</v>
      </c>
      <c r="L2068">
        <v>1346</v>
      </c>
      <c r="N2068">
        <v>1009</v>
      </c>
      <c r="O2068" t="s">
        <v>920</v>
      </c>
      <c r="P2068" t="s">
        <v>920</v>
      </c>
      <c r="Q2068">
        <v>1</v>
      </c>
      <c r="X2068">
        <v>3.4</v>
      </c>
      <c r="Y2068">
        <v>23.09</v>
      </c>
      <c r="Z2068">
        <v>0</v>
      </c>
      <c r="AA2068">
        <v>0</v>
      </c>
      <c r="AB2068">
        <v>0</v>
      </c>
      <c r="AC2068">
        <v>0</v>
      </c>
      <c r="AD2068">
        <v>1</v>
      </c>
      <c r="AE2068">
        <v>0</v>
      </c>
      <c r="AF2068" t="s">
        <v>3</v>
      </c>
      <c r="AG2068">
        <v>3.4</v>
      </c>
      <c r="AH2068">
        <v>2</v>
      </c>
      <c r="AI2068">
        <v>51657721</v>
      </c>
      <c r="AJ2068">
        <v>1802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 x14ac:dyDescent="0.2">
      <c r="A2069">
        <f>ROW(Source!A1407)</f>
        <v>1407</v>
      </c>
      <c r="B2069">
        <v>51657732</v>
      </c>
      <c r="C2069">
        <v>51657714</v>
      </c>
      <c r="D2069">
        <v>49554500</v>
      </c>
      <c r="E2069">
        <v>1</v>
      </c>
      <c r="F2069">
        <v>1</v>
      </c>
      <c r="G2069">
        <v>1</v>
      </c>
      <c r="H2069">
        <v>3</v>
      </c>
      <c r="I2069" t="s">
        <v>966</v>
      </c>
      <c r="J2069" t="s">
        <v>967</v>
      </c>
      <c r="K2069" t="s">
        <v>968</v>
      </c>
      <c r="L2069">
        <v>1346</v>
      </c>
      <c r="N2069">
        <v>1009</v>
      </c>
      <c r="O2069" t="s">
        <v>920</v>
      </c>
      <c r="P2069" t="s">
        <v>920</v>
      </c>
      <c r="Q2069">
        <v>1</v>
      </c>
      <c r="X2069">
        <v>0.01</v>
      </c>
      <c r="Y2069">
        <v>15.12</v>
      </c>
      <c r="Z2069">
        <v>0</v>
      </c>
      <c r="AA2069">
        <v>0</v>
      </c>
      <c r="AB2069">
        <v>0</v>
      </c>
      <c r="AC2069">
        <v>0</v>
      </c>
      <c r="AD2069">
        <v>1</v>
      </c>
      <c r="AE2069">
        <v>0</v>
      </c>
      <c r="AF2069" t="s">
        <v>3</v>
      </c>
      <c r="AG2069">
        <v>0.01</v>
      </c>
      <c r="AH2069">
        <v>2</v>
      </c>
      <c r="AI2069">
        <v>51657722</v>
      </c>
      <c r="AJ2069">
        <v>1803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 x14ac:dyDescent="0.2">
      <c r="A2070">
        <f>ROW(Source!A1407)</f>
        <v>1407</v>
      </c>
      <c r="B2070">
        <v>51657733</v>
      </c>
      <c r="C2070">
        <v>51657714</v>
      </c>
      <c r="D2070">
        <v>49555191</v>
      </c>
      <c r="E2070">
        <v>1</v>
      </c>
      <c r="F2070">
        <v>1</v>
      </c>
      <c r="G2070">
        <v>1</v>
      </c>
      <c r="H2070">
        <v>3</v>
      </c>
      <c r="I2070" t="s">
        <v>969</v>
      </c>
      <c r="J2070" t="s">
        <v>970</v>
      </c>
      <c r="K2070" t="s">
        <v>971</v>
      </c>
      <c r="L2070">
        <v>1346</v>
      </c>
      <c r="N2070">
        <v>1009</v>
      </c>
      <c r="O2070" t="s">
        <v>920</v>
      </c>
      <c r="P2070" t="s">
        <v>920</v>
      </c>
      <c r="Q2070">
        <v>1</v>
      </c>
      <c r="X2070">
        <v>0.01</v>
      </c>
      <c r="Y2070">
        <v>32.6</v>
      </c>
      <c r="Z2070">
        <v>0</v>
      </c>
      <c r="AA2070">
        <v>0</v>
      </c>
      <c r="AB2070">
        <v>0</v>
      </c>
      <c r="AC2070">
        <v>0</v>
      </c>
      <c r="AD2070">
        <v>1</v>
      </c>
      <c r="AE2070">
        <v>0</v>
      </c>
      <c r="AF2070" t="s">
        <v>3</v>
      </c>
      <c r="AG2070">
        <v>0.01</v>
      </c>
      <c r="AH2070">
        <v>2</v>
      </c>
      <c r="AI2070">
        <v>51657723</v>
      </c>
      <c r="AJ2070">
        <v>1804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 x14ac:dyDescent="0.2">
      <c r="A2071">
        <f>ROW(Source!A1407)</f>
        <v>1407</v>
      </c>
      <c r="B2071">
        <v>51657734</v>
      </c>
      <c r="C2071">
        <v>51657714</v>
      </c>
      <c r="D2071">
        <v>49514638</v>
      </c>
      <c r="E2071">
        <v>70</v>
      </c>
      <c r="F2071">
        <v>1</v>
      </c>
      <c r="G2071">
        <v>1</v>
      </c>
      <c r="H2071">
        <v>3</v>
      </c>
      <c r="I2071" t="s">
        <v>992</v>
      </c>
      <c r="J2071" t="s">
        <v>3</v>
      </c>
      <c r="K2071" t="s">
        <v>993</v>
      </c>
      <c r="L2071">
        <v>1371</v>
      </c>
      <c r="N2071">
        <v>1013</v>
      </c>
      <c r="O2071" t="s">
        <v>17</v>
      </c>
      <c r="P2071" t="s">
        <v>17</v>
      </c>
      <c r="Q2071">
        <v>1</v>
      </c>
      <c r="X2071">
        <v>10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 t="s">
        <v>3</v>
      </c>
      <c r="AG2071">
        <v>10</v>
      </c>
      <c r="AH2071">
        <v>3</v>
      </c>
      <c r="AI2071">
        <v>-1</v>
      </c>
      <c r="AJ2071" t="s">
        <v>3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 x14ac:dyDescent="0.2">
      <c r="A2072">
        <f>ROW(Source!A1409)</f>
        <v>1409</v>
      </c>
      <c r="B2072">
        <v>51657752</v>
      </c>
      <c r="C2072">
        <v>51657736</v>
      </c>
      <c r="D2072">
        <v>49510719</v>
      </c>
      <c r="E2072">
        <v>70</v>
      </c>
      <c r="F2072">
        <v>1</v>
      </c>
      <c r="G2072">
        <v>1</v>
      </c>
      <c r="H2072">
        <v>1</v>
      </c>
      <c r="I2072" t="s">
        <v>942</v>
      </c>
      <c r="J2072" t="s">
        <v>3</v>
      </c>
      <c r="K2072" t="s">
        <v>943</v>
      </c>
      <c r="L2072">
        <v>1191</v>
      </c>
      <c r="N2072">
        <v>1013</v>
      </c>
      <c r="O2072" t="s">
        <v>904</v>
      </c>
      <c r="P2072" t="s">
        <v>904</v>
      </c>
      <c r="Q2072">
        <v>1</v>
      </c>
      <c r="X2072">
        <v>122</v>
      </c>
      <c r="Y2072">
        <v>0</v>
      </c>
      <c r="Z2072">
        <v>0</v>
      </c>
      <c r="AA2072">
        <v>0</v>
      </c>
      <c r="AB2072">
        <v>8.74</v>
      </c>
      <c r="AC2072">
        <v>0</v>
      </c>
      <c r="AD2072">
        <v>1</v>
      </c>
      <c r="AE2072">
        <v>1</v>
      </c>
      <c r="AF2072" t="s">
        <v>20</v>
      </c>
      <c r="AG2072">
        <v>128.1</v>
      </c>
      <c r="AH2072">
        <v>2</v>
      </c>
      <c r="AI2072">
        <v>51657737</v>
      </c>
      <c r="AJ2072">
        <v>1806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 x14ac:dyDescent="0.2">
      <c r="A2073">
        <f>ROW(Source!A1409)</f>
        <v>1409</v>
      </c>
      <c r="B2073">
        <v>51657753</v>
      </c>
      <c r="C2073">
        <v>51657736</v>
      </c>
      <c r="D2073">
        <v>49510905</v>
      </c>
      <c r="E2073">
        <v>70</v>
      </c>
      <c r="F2073">
        <v>1</v>
      </c>
      <c r="G2073">
        <v>1</v>
      </c>
      <c r="H2073">
        <v>1</v>
      </c>
      <c r="I2073" t="s">
        <v>905</v>
      </c>
      <c r="J2073" t="s">
        <v>3</v>
      </c>
      <c r="K2073" t="s">
        <v>906</v>
      </c>
      <c r="L2073">
        <v>1191</v>
      </c>
      <c r="N2073">
        <v>1013</v>
      </c>
      <c r="O2073" t="s">
        <v>904</v>
      </c>
      <c r="P2073" t="s">
        <v>904</v>
      </c>
      <c r="Q2073">
        <v>1</v>
      </c>
      <c r="X2073">
        <v>0.64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1</v>
      </c>
      <c r="AE2073">
        <v>2</v>
      </c>
      <c r="AF2073" t="s">
        <v>20</v>
      </c>
      <c r="AG2073">
        <v>0.67200000000000004</v>
      </c>
      <c r="AH2073">
        <v>2</v>
      </c>
      <c r="AI2073">
        <v>51657738</v>
      </c>
      <c r="AJ2073">
        <v>1807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 x14ac:dyDescent="0.2">
      <c r="A2074">
        <f>ROW(Source!A1409)</f>
        <v>1409</v>
      </c>
      <c r="B2074">
        <v>51657754</v>
      </c>
      <c r="C2074">
        <v>51657736</v>
      </c>
      <c r="D2074">
        <v>49672573</v>
      </c>
      <c r="E2074">
        <v>1</v>
      </c>
      <c r="F2074">
        <v>1</v>
      </c>
      <c r="G2074">
        <v>1</v>
      </c>
      <c r="H2074">
        <v>2</v>
      </c>
      <c r="I2074" t="s">
        <v>907</v>
      </c>
      <c r="J2074" t="s">
        <v>908</v>
      </c>
      <c r="K2074" t="s">
        <v>909</v>
      </c>
      <c r="L2074">
        <v>1367</v>
      </c>
      <c r="N2074">
        <v>1011</v>
      </c>
      <c r="O2074" t="s">
        <v>910</v>
      </c>
      <c r="P2074" t="s">
        <v>910</v>
      </c>
      <c r="Q2074">
        <v>1</v>
      </c>
      <c r="X2074">
        <v>0.25</v>
      </c>
      <c r="Y2074">
        <v>0</v>
      </c>
      <c r="Z2074">
        <v>115.4</v>
      </c>
      <c r="AA2074">
        <v>13.5</v>
      </c>
      <c r="AB2074">
        <v>0</v>
      </c>
      <c r="AC2074">
        <v>0</v>
      </c>
      <c r="AD2074">
        <v>1</v>
      </c>
      <c r="AE2074">
        <v>0</v>
      </c>
      <c r="AF2074" t="s">
        <v>20</v>
      </c>
      <c r="AG2074">
        <v>0.26250000000000001</v>
      </c>
      <c r="AH2074">
        <v>2</v>
      </c>
      <c r="AI2074">
        <v>51657739</v>
      </c>
      <c r="AJ2074">
        <v>1808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 x14ac:dyDescent="0.2">
      <c r="A2075">
        <f>ROW(Source!A1409)</f>
        <v>1409</v>
      </c>
      <c r="B2075">
        <v>51657755</v>
      </c>
      <c r="C2075">
        <v>51657736</v>
      </c>
      <c r="D2075">
        <v>49672695</v>
      </c>
      <c r="E2075">
        <v>1</v>
      </c>
      <c r="F2075">
        <v>1</v>
      </c>
      <c r="G2075">
        <v>1</v>
      </c>
      <c r="H2075">
        <v>2</v>
      </c>
      <c r="I2075" t="s">
        <v>911</v>
      </c>
      <c r="J2075" t="s">
        <v>912</v>
      </c>
      <c r="K2075" t="s">
        <v>913</v>
      </c>
      <c r="L2075">
        <v>1367</v>
      </c>
      <c r="N2075">
        <v>1011</v>
      </c>
      <c r="O2075" t="s">
        <v>910</v>
      </c>
      <c r="P2075" t="s">
        <v>910</v>
      </c>
      <c r="Q2075">
        <v>1</v>
      </c>
      <c r="X2075">
        <v>17.649999999999999</v>
      </c>
      <c r="Y2075">
        <v>0</v>
      </c>
      <c r="Z2075">
        <v>3.12</v>
      </c>
      <c r="AA2075">
        <v>0</v>
      </c>
      <c r="AB2075">
        <v>0</v>
      </c>
      <c r="AC2075">
        <v>0</v>
      </c>
      <c r="AD2075">
        <v>1</v>
      </c>
      <c r="AE2075">
        <v>0</v>
      </c>
      <c r="AF2075" t="s">
        <v>20</v>
      </c>
      <c r="AG2075">
        <v>18.532499999999999</v>
      </c>
      <c r="AH2075">
        <v>2</v>
      </c>
      <c r="AI2075">
        <v>51657740</v>
      </c>
      <c r="AJ2075">
        <v>1809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 x14ac:dyDescent="0.2">
      <c r="A2076">
        <f>ROW(Source!A1409)</f>
        <v>1409</v>
      </c>
      <c r="B2076">
        <v>51657756</v>
      </c>
      <c r="C2076">
        <v>51657736</v>
      </c>
      <c r="D2076">
        <v>49672703</v>
      </c>
      <c r="E2076">
        <v>1</v>
      </c>
      <c r="F2076">
        <v>1</v>
      </c>
      <c r="G2076">
        <v>1</v>
      </c>
      <c r="H2076">
        <v>2</v>
      </c>
      <c r="I2076" t="s">
        <v>944</v>
      </c>
      <c r="J2076" t="s">
        <v>945</v>
      </c>
      <c r="K2076" t="s">
        <v>946</v>
      </c>
      <c r="L2076">
        <v>1367</v>
      </c>
      <c r="N2076">
        <v>1011</v>
      </c>
      <c r="O2076" t="s">
        <v>910</v>
      </c>
      <c r="P2076" t="s">
        <v>910</v>
      </c>
      <c r="Q2076">
        <v>1</v>
      </c>
      <c r="X2076">
        <v>0.23</v>
      </c>
      <c r="Y2076">
        <v>0</v>
      </c>
      <c r="Z2076">
        <v>6.66</v>
      </c>
      <c r="AA2076">
        <v>0</v>
      </c>
      <c r="AB2076">
        <v>0</v>
      </c>
      <c r="AC2076">
        <v>0</v>
      </c>
      <c r="AD2076">
        <v>1</v>
      </c>
      <c r="AE2076">
        <v>0</v>
      </c>
      <c r="AF2076" t="s">
        <v>20</v>
      </c>
      <c r="AG2076">
        <v>0.24150000000000002</v>
      </c>
      <c r="AH2076">
        <v>2</v>
      </c>
      <c r="AI2076">
        <v>51657741</v>
      </c>
      <c r="AJ2076">
        <v>1810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 x14ac:dyDescent="0.2">
      <c r="A2077">
        <f>ROW(Source!A1409)</f>
        <v>1409</v>
      </c>
      <c r="B2077">
        <v>51657757</v>
      </c>
      <c r="C2077">
        <v>51657736</v>
      </c>
      <c r="D2077">
        <v>49673503</v>
      </c>
      <c r="E2077">
        <v>1</v>
      </c>
      <c r="F2077">
        <v>1</v>
      </c>
      <c r="G2077">
        <v>1</v>
      </c>
      <c r="H2077">
        <v>2</v>
      </c>
      <c r="I2077" t="s">
        <v>914</v>
      </c>
      <c r="J2077" t="s">
        <v>915</v>
      </c>
      <c r="K2077" t="s">
        <v>916</v>
      </c>
      <c r="L2077">
        <v>1367</v>
      </c>
      <c r="N2077">
        <v>1011</v>
      </c>
      <c r="O2077" t="s">
        <v>910</v>
      </c>
      <c r="P2077" t="s">
        <v>910</v>
      </c>
      <c r="Q2077">
        <v>1</v>
      </c>
      <c r="X2077">
        <v>0.39</v>
      </c>
      <c r="Y2077">
        <v>0</v>
      </c>
      <c r="Z2077">
        <v>65.709999999999994</v>
      </c>
      <c r="AA2077">
        <v>11.6</v>
      </c>
      <c r="AB2077">
        <v>0</v>
      </c>
      <c r="AC2077">
        <v>0</v>
      </c>
      <c r="AD2077">
        <v>1</v>
      </c>
      <c r="AE2077">
        <v>0</v>
      </c>
      <c r="AF2077" t="s">
        <v>20</v>
      </c>
      <c r="AG2077">
        <v>0.40950000000000003</v>
      </c>
      <c r="AH2077">
        <v>2</v>
      </c>
      <c r="AI2077">
        <v>51657742</v>
      </c>
      <c r="AJ2077">
        <v>1811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 x14ac:dyDescent="0.2">
      <c r="A2078">
        <f>ROW(Source!A1409)</f>
        <v>1409</v>
      </c>
      <c r="B2078">
        <v>51657758</v>
      </c>
      <c r="C2078">
        <v>51657736</v>
      </c>
      <c r="D2078">
        <v>49673715</v>
      </c>
      <c r="E2078">
        <v>1</v>
      </c>
      <c r="F2078">
        <v>1</v>
      </c>
      <c r="G2078">
        <v>1</v>
      </c>
      <c r="H2078">
        <v>2</v>
      </c>
      <c r="I2078" t="s">
        <v>926</v>
      </c>
      <c r="J2078" t="s">
        <v>927</v>
      </c>
      <c r="K2078" t="s">
        <v>928</v>
      </c>
      <c r="L2078">
        <v>1367</v>
      </c>
      <c r="N2078">
        <v>1011</v>
      </c>
      <c r="O2078" t="s">
        <v>910</v>
      </c>
      <c r="P2078" t="s">
        <v>910</v>
      </c>
      <c r="Q2078">
        <v>1</v>
      </c>
      <c r="X2078">
        <v>1.33</v>
      </c>
      <c r="Y2078">
        <v>0</v>
      </c>
      <c r="Z2078">
        <v>8.1</v>
      </c>
      <c r="AA2078">
        <v>0</v>
      </c>
      <c r="AB2078">
        <v>0</v>
      </c>
      <c r="AC2078">
        <v>0</v>
      </c>
      <c r="AD2078">
        <v>1</v>
      </c>
      <c r="AE2078">
        <v>0</v>
      </c>
      <c r="AF2078" t="s">
        <v>20</v>
      </c>
      <c r="AG2078">
        <v>1.3965000000000001</v>
      </c>
      <c r="AH2078">
        <v>2</v>
      </c>
      <c r="AI2078">
        <v>51657743</v>
      </c>
      <c r="AJ2078">
        <v>1812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 x14ac:dyDescent="0.2">
      <c r="A2079">
        <f>ROW(Source!A1409)</f>
        <v>1409</v>
      </c>
      <c r="B2079">
        <v>51657759</v>
      </c>
      <c r="C2079">
        <v>51657736</v>
      </c>
      <c r="D2079">
        <v>49521144</v>
      </c>
      <c r="E2079">
        <v>1</v>
      </c>
      <c r="F2079">
        <v>1</v>
      </c>
      <c r="G2079">
        <v>1</v>
      </c>
      <c r="H2079">
        <v>3</v>
      </c>
      <c r="I2079" t="s">
        <v>947</v>
      </c>
      <c r="J2079" t="s">
        <v>948</v>
      </c>
      <c r="K2079" t="s">
        <v>949</v>
      </c>
      <c r="L2079">
        <v>1348</v>
      </c>
      <c r="N2079">
        <v>1009</v>
      </c>
      <c r="O2079" t="s">
        <v>105</v>
      </c>
      <c r="P2079" t="s">
        <v>105</v>
      </c>
      <c r="Q2079">
        <v>1000</v>
      </c>
      <c r="X2079">
        <v>8.4000000000000003E-4</v>
      </c>
      <c r="Y2079">
        <v>26499</v>
      </c>
      <c r="Z2079">
        <v>0</v>
      </c>
      <c r="AA2079">
        <v>0</v>
      </c>
      <c r="AB2079">
        <v>0</v>
      </c>
      <c r="AC2079">
        <v>0</v>
      </c>
      <c r="AD2079">
        <v>1</v>
      </c>
      <c r="AE2079">
        <v>0</v>
      </c>
      <c r="AF2079" t="s">
        <v>3</v>
      </c>
      <c r="AG2079">
        <v>8.4000000000000003E-4</v>
      </c>
      <c r="AH2079">
        <v>2</v>
      </c>
      <c r="AI2079">
        <v>51657744</v>
      </c>
      <c r="AJ2079">
        <v>1813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 x14ac:dyDescent="0.2">
      <c r="A2080">
        <f>ROW(Source!A1409)</f>
        <v>1409</v>
      </c>
      <c r="B2080">
        <v>51657760</v>
      </c>
      <c r="C2080">
        <v>51657736</v>
      </c>
      <c r="D2080">
        <v>49524301</v>
      </c>
      <c r="E2080">
        <v>1</v>
      </c>
      <c r="F2080">
        <v>1</v>
      </c>
      <c r="G2080">
        <v>1</v>
      </c>
      <c r="H2080">
        <v>3</v>
      </c>
      <c r="I2080" t="s">
        <v>929</v>
      </c>
      <c r="J2080" t="s">
        <v>930</v>
      </c>
      <c r="K2080" t="s">
        <v>931</v>
      </c>
      <c r="L2080">
        <v>1348</v>
      </c>
      <c r="N2080">
        <v>1009</v>
      </c>
      <c r="O2080" t="s">
        <v>105</v>
      </c>
      <c r="P2080" t="s">
        <v>105</v>
      </c>
      <c r="Q2080">
        <v>1000</v>
      </c>
      <c r="X2080">
        <v>3.8999999999999999E-4</v>
      </c>
      <c r="Y2080">
        <v>10362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0</v>
      </c>
      <c r="AF2080" t="s">
        <v>3</v>
      </c>
      <c r="AG2080">
        <v>3.8999999999999999E-4</v>
      </c>
      <c r="AH2080">
        <v>2</v>
      </c>
      <c r="AI2080">
        <v>51657745</v>
      </c>
      <c r="AJ2080">
        <v>1814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 x14ac:dyDescent="0.2">
      <c r="A2081">
        <f>ROW(Source!A1409)</f>
        <v>1409</v>
      </c>
      <c r="B2081">
        <v>51657761</v>
      </c>
      <c r="C2081">
        <v>51657736</v>
      </c>
      <c r="D2081">
        <v>49525488</v>
      </c>
      <c r="E2081">
        <v>1</v>
      </c>
      <c r="F2081">
        <v>1</v>
      </c>
      <c r="G2081">
        <v>1</v>
      </c>
      <c r="H2081">
        <v>3</v>
      </c>
      <c r="I2081" t="s">
        <v>917</v>
      </c>
      <c r="J2081" t="s">
        <v>918</v>
      </c>
      <c r="K2081" t="s">
        <v>919</v>
      </c>
      <c r="L2081">
        <v>1346</v>
      </c>
      <c r="N2081">
        <v>1009</v>
      </c>
      <c r="O2081" t="s">
        <v>920</v>
      </c>
      <c r="P2081" t="s">
        <v>920</v>
      </c>
      <c r="Q2081">
        <v>1</v>
      </c>
      <c r="X2081">
        <v>11</v>
      </c>
      <c r="Y2081">
        <v>9.0399999999999991</v>
      </c>
      <c r="Z2081">
        <v>0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 t="s">
        <v>3</v>
      </c>
      <c r="AG2081">
        <v>11</v>
      </c>
      <c r="AH2081">
        <v>2</v>
      </c>
      <c r="AI2081">
        <v>51657746</v>
      </c>
      <c r="AJ2081">
        <v>1815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 x14ac:dyDescent="0.2">
      <c r="A2082">
        <f>ROW(Source!A1409)</f>
        <v>1409</v>
      </c>
      <c r="B2082">
        <v>51657762</v>
      </c>
      <c r="C2082">
        <v>51657736</v>
      </c>
      <c r="D2082">
        <v>49526492</v>
      </c>
      <c r="E2082">
        <v>1</v>
      </c>
      <c r="F2082">
        <v>1</v>
      </c>
      <c r="G2082">
        <v>1</v>
      </c>
      <c r="H2082">
        <v>3</v>
      </c>
      <c r="I2082" t="s">
        <v>921</v>
      </c>
      <c r="J2082" t="s">
        <v>922</v>
      </c>
      <c r="K2082" t="s">
        <v>923</v>
      </c>
      <c r="L2082">
        <v>1346</v>
      </c>
      <c r="N2082">
        <v>1009</v>
      </c>
      <c r="O2082" t="s">
        <v>920</v>
      </c>
      <c r="P2082" t="s">
        <v>920</v>
      </c>
      <c r="Q2082">
        <v>1</v>
      </c>
      <c r="X2082">
        <v>7.58</v>
      </c>
      <c r="Y2082">
        <v>23.09</v>
      </c>
      <c r="Z2082">
        <v>0</v>
      </c>
      <c r="AA2082">
        <v>0</v>
      </c>
      <c r="AB2082">
        <v>0</v>
      </c>
      <c r="AC2082">
        <v>0</v>
      </c>
      <c r="AD2082">
        <v>1</v>
      </c>
      <c r="AE2082">
        <v>0</v>
      </c>
      <c r="AF2082" t="s">
        <v>3</v>
      </c>
      <c r="AG2082">
        <v>7.58</v>
      </c>
      <c r="AH2082">
        <v>2</v>
      </c>
      <c r="AI2082">
        <v>51657747</v>
      </c>
      <c r="AJ2082">
        <v>1816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 x14ac:dyDescent="0.2">
      <c r="A2083">
        <f>ROW(Source!A1409)</f>
        <v>1409</v>
      </c>
      <c r="B2083">
        <v>51657763</v>
      </c>
      <c r="C2083">
        <v>51657736</v>
      </c>
      <c r="D2083">
        <v>49512814</v>
      </c>
      <c r="E2083">
        <v>70</v>
      </c>
      <c r="F2083">
        <v>1</v>
      </c>
      <c r="G2083">
        <v>1</v>
      </c>
      <c r="H2083">
        <v>3</v>
      </c>
      <c r="I2083" t="s">
        <v>974</v>
      </c>
      <c r="J2083" t="s">
        <v>3</v>
      </c>
      <c r="K2083" t="s">
        <v>975</v>
      </c>
      <c r="L2083">
        <v>1327</v>
      </c>
      <c r="N2083">
        <v>1005</v>
      </c>
      <c r="O2083" t="s">
        <v>52</v>
      </c>
      <c r="P2083" t="s">
        <v>52</v>
      </c>
      <c r="Q2083">
        <v>1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</v>
      </c>
      <c r="AD2083">
        <v>0</v>
      </c>
      <c r="AE2083">
        <v>0</v>
      </c>
      <c r="AF2083" t="s">
        <v>3</v>
      </c>
      <c r="AG2083">
        <v>0</v>
      </c>
      <c r="AH2083">
        <v>3</v>
      </c>
      <c r="AI2083">
        <v>-1</v>
      </c>
      <c r="AJ2083" t="s">
        <v>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 x14ac:dyDescent="0.2">
      <c r="A2084">
        <f>ROW(Source!A1409)</f>
        <v>1409</v>
      </c>
      <c r="B2084">
        <v>51657764</v>
      </c>
      <c r="C2084">
        <v>51657736</v>
      </c>
      <c r="D2084">
        <v>49555131</v>
      </c>
      <c r="E2084">
        <v>1</v>
      </c>
      <c r="F2084">
        <v>1</v>
      </c>
      <c r="G2084">
        <v>1</v>
      </c>
      <c r="H2084">
        <v>3</v>
      </c>
      <c r="I2084" t="s">
        <v>950</v>
      </c>
      <c r="J2084" t="s">
        <v>951</v>
      </c>
      <c r="K2084" t="s">
        <v>952</v>
      </c>
      <c r="L2084">
        <v>1348</v>
      </c>
      <c r="N2084">
        <v>1009</v>
      </c>
      <c r="O2084" t="s">
        <v>105</v>
      </c>
      <c r="P2084" t="s">
        <v>105</v>
      </c>
      <c r="Q2084">
        <v>1000</v>
      </c>
      <c r="X2084">
        <v>5.13E-3</v>
      </c>
      <c r="Y2084">
        <v>17183</v>
      </c>
      <c r="Z2084">
        <v>0</v>
      </c>
      <c r="AA2084">
        <v>0</v>
      </c>
      <c r="AB2084">
        <v>0</v>
      </c>
      <c r="AC2084">
        <v>0</v>
      </c>
      <c r="AD2084">
        <v>1</v>
      </c>
      <c r="AE2084">
        <v>0</v>
      </c>
      <c r="AF2084" t="s">
        <v>3</v>
      </c>
      <c r="AG2084">
        <v>5.13E-3</v>
      </c>
      <c r="AH2084">
        <v>2</v>
      </c>
      <c r="AI2084">
        <v>51657748</v>
      </c>
      <c r="AJ2084">
        <v>1818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 x14ac:dyDescent="0.2">
      <c r="A2085">
        <f>ROW(Source!A1409)</f>
        <v>1409</v>
      </c>
      <c r="B2085">
        <v>51657765</v>
      </c>
      <c r="C2085">
        <v>51657736</v>
      </c>
      <c r="D2085">
        <v>49514607</v>
      </c>
      <c r="E2085">
        <v>70</v>
      </c>
      <c r="F2085">
        <v>1</v>
      </c>
      <c r="G2085">
        <v>1</v>
      </c>
      <c r="H2085">
        <v>3</v>
      </c>
      <c r="I2085" t="s">
        <v>976</v>
      </c>
      <c r="J2085" t="s">
        <v>3</v>
      </c>
      <c r="K2085" t="s">
        <v>977</v>
      </c>
      <c r="L2085">
        <v>1327</v>
      </c>
      <c r="N2085">
        <v>1005</v>
      </c>
      <c r="O2085" t="s">
        <v>52</v>
      </c>
      <c r="P2085" t="s">
        <v>52</v>
      </c>
      <c r="Q2085">
        <v>1</v>
      </c>
      <c r="X2085">
        <v>100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 t="s">
        <v>3</v>
      </c>
      <c r="AG2085">
        <v>100</v>
      </c>
      <c r="AH2085">
        <v>3</v>
      </c>
      <c r="AI2085">
        <v>-1</v>
      </c>
      <c r="AJ2085" t="s">
        <v>3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 x14ac:dyDescent="0.2">
      <c r="A2086">
        <f>ROW(Source!A1409)</f>
        <v>1409</v>
      </c>
      <c r="B2086">
        <v>51657766</v>
      </c>
      <c r="C2086">
        <v>51657736</v>
      </c>
      <c r="D2086">
        <v>49514616</v>
      </c>
      <c r="E2086">
        <v>70</v>
      </c>
      <c r="F2086">
        <v>1</v>
      </c>
      <c r="G2086">
        <v>1</v>
      </c>
      <c r="H2086">
        <v>3</v>
      </c>
      <c r="I2086" t="s">
        <v>978</v>
      </c>
      <c r="J2086" t="s">
        <v>3</v>
      </c>
      <c r="K2086" t="s">
        <v>979</v>
      </c>
      <c r="L2086">
        <v>1346</v>
      </c>
      <c r="N2086">
        <v>1009</v>
      </c>
      <c r="O2086" t="s">
        <v>920</v>
      </c>
      <c r="P2086" t="s">
        <v>920</v>
      </c>
      <c r="Q2086">
        <v>1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</v>
      </c>
      <c r="AD2086">
        <v>0</v>
      </c>
      <c r="AE2086">
        <v>0</v>
      </c>
      <c r="AF2086" t="s">
        <v>3</v>
      </c>
      <c r="AG2086">
        <v>0</v>
      </c>
      <c r="AH2086">
        <v>3</v>
      </c>
      <c r="AI2086">
        <v>-1</v>
      </c>
      <c r="AJ2086" t="s">
        <v>3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 x14ac:dyDescent="0.2">
      <c r="A2087">
        <f>ROW(Source!A1409)</f>
        <v>1409</v>
      </c>
      <c r="B2087">
        <v>51657767</v>
      </c>
      <c r="C2087">
        <v>51657736</v>
      </c>
      <c r="D2087">
        <v>49514616</v>
      </c>
      <c r="E2087">
        <v>70</v>
      </c>
      <c r="F2087">
        <v>1</v>
      </c>
      <c r="G2087">
        <v>1</v>
      </c>
      <c r="H2087">
        <v>3</v>
      </c>
      <c r="I2087" t="s">
        <v>978</v>
      </c>
      <c r="J2087" t="s">
        <v>3</v>
      </c>
      <c r="K2087" t="s">
        <v>980</v>
      </c>
      <c r="L2087">
        <v>1371</v>
      </c>
      <c r="N2087">
        <v>1013</v>
      </c>
      <c r="O2087" t="s">
        <v>17</v>
      </c>
      <c r="P2087" t="s">
        <v>17</v>
      </c>
      <c r="Q2087">
        <v>1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</v>
      </c>
      <c r="AD2087">
        <v>0</v>
      </c>
      <c r="AE2087">
        <v>0</v>
      </c>
      <c r="AF2087" t="s">
        <v>3</v>
      </c>
      <c r="AG2087">
        <v>0</v>
      </c>
      <c r="AH2087">
        <v>3</v>
      </c>
      <c r="AI2087">
        <v>-1</v>
      </c>
      <c r="AJ2087" t="s">
        <v>3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 x14ac:dyDescent="0.2">
      <c r="A2088">
        <f>ROW(Source!A1409)</f>
        <v>1409</v>
      </c>
      <c r="B2088">
        <v>51657768</v>
      </c>
      <c r="C2088">
        <v>51657736</v>
      </c>
      <c r="D2088">
        <v>49514677</v>
      </c>
      <c r="E2088">
        <v>70</v>
      </c>
      <c r="F2088">
        <v>1</v>
      </c>
      <c r="G2088">
        <v>1</v>
      </c>
      <c r="H2088">
        <v>3</v>
      </c>
      <c r="I2088" t="s">
        <v>981</v>
      </c>
      <c r="J2088" t="s">
        <v>3</v>
      </c>
      <c r="K2088" t="s">
        <v>982</v>
      </c>
      <c r="L2088">
        <v>1371</v>
      </c>
      <c r="N2088">
        <v>1013</v>
      </c>
      <c r="O2088" t="s">
        <v>17</v>
      </c>
      <c r="P2088" t="s">
        <v>17</v>
      </c>
      <c r="Q2088">
        <v>1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</v>
      </c>
      <c r="AD2088">
        <v>0</v>
      </c>
      <c r="AE2088">
        <v>0</v>
      </c>
      <c r="AF2088" t="s">
        <v>3</v>
      </c>
      <c r="AG2088">
        <v>0</v>
      </c>
      <c r="AH2088">
        <v>3</v>
      </c>
      <c r="AI2088">
        <v>-1</v>
      </c>
      <c r="AJ2088" t="s">
        <v>3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 x14ac:dyDescent="0.2">
      <c r="A2089">
        <f>ROW(Source!A1409)</f>
        <v>1409</v>
      </c>
      <c r="B2089">
        <v>51657769</v>
      </c>
      <c r="C2089">
        <v>51657736</v>
      </c>
      <c r="D2089">
        <v>49514711</v>
      </c>
      <c r="E2089">
        <v>70</v>
      </c>
      <c r="F2089">
        <v>1</v>
      </c>
      <c r="G2089">
        <v>1</v>
      </c>
      <c r="H2089">
        <v>3</v>
      </c>
      <c r="I2089" t="s">
        <v>983</v>
      </c>
      <c r="J2089" t="s">
        <v>3</v>
      </c>
      <c r="K2089" t="s">
        <v>984</v>
      </c>
      <c r="L2089">
        <v>1371</v>
      </c>
      <c r="N2089">
        <v>1013</v>
      </c>
      <c r="O2089" t="s">
        <v>17</v>
      </c>
      <c r="P2089" t="s">
        <v>17</v>
      </c>
      <c r="Q2089">
        <v>1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</v>
      </c>
      <c r="AD2089">
        <v>0</v>
      </c>
      <c r="AE2089">
        <v>0</v>
      </c>
      <c r="AF2089" t="s">
        <v>3</v>
      </c>
      <c r="AG2089">
        <v>0</v>
      </c>
      <c r="AH2089">
        <v>3</v>
      </c>
      <c r="AI2089">
        <v>-1</v>
      </c>
      <c r="AJ2089" t="s">
        <v>3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 x14ac:dyDescent="0.2">
      <c r="A2090">
        <f>ROW(Source!A1447)</f>
        <v>1447</v>
      </c>
      <c r="B2090">
        <v>51657781</v>
      </c>
      <c r="C2090">
        <v>51657772</v>
      </c>
      <c r="D2090">
        <v>49510737</v>
      </c>
      <c r="E2090">
        <v>70</v>
      </c>
      <c r="F2090">
        <v>1</v>
      </c>
      <c r="G2090">
        <v>1</v>
      </c>
      <c r="H2090">
        <v>1</v>
      </c>
      <c r="I2090" t="s">
        <v>959</v>
      </c>
      <c r="J2090" t="s">
        <v>3</v>
      </c>
      <c r="K2090" t="s">
        <v>960</v>
      </c>
      <c r="L2090">
        <v>1191</v>
      </c>
      <c r="N2090">
        <v>1013</v>
      </c>
      <c r="O2090" t="s">
        <v>904</v>
      </c>
      <c r="P2090" t="s">
        <v>904</v>
      </c>
      <c r="Q2090">
        <v>1</v>
      </c>
      <c r="X2090">
        <v>0.49</v>
      </c>
      <c r="Y2090">
        <v>0</v>
      </c>
      <c r="Z2090">
        <v>0</v>
      </c>
      <c r="AA2090">
        <v>0</v>
      </c>
      <c r="AB2090">
        <v>9.18</v>
      </c>
      <c r="AC2090">
        <v>0</v>
      </c>
      <c r="AD2090">
        <v>1</v>
      </c>
      <c r="AE2090">
        <v>1</v>
      </c>
      <c r="AF2090" t="s">
        <v>20</v>
      </c>
      <c r="AG2090">
        <v>0.51449999999999996</v>
      </c>
      <c r="AH2090">
        <v>2</v>
      </c>
      <c r="AI2090">
        <v>51657773</v>
      </c>
      <c r="AJ2090">
        <v>1820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 x14ac:dyDescent="0.2">
      <c r="A2091">
        <f>ROW(Source!A1447)</f>
        <v>1447</v>
      </c>
      <c r="B2091">
        <v>51657782</v>
      </c>
      <c r="C2091">
        <v>51657772</v>
      </c>
      <c r="D2091">
        <v>49510905</v>
      </c>
      <c r="E2091">
        <v>70</v>
      </c>
      <c r="F2091">
        <v>1</v>
      </c>
      <c r="G2091">
        <v>1</v>
      </c>
      <c r="H2091">
        <v>1</v>
      </c>
      <c r="I2091" t="s">
        <v>905</v>
      </c>
      <c r="J2091" t="s">
        <v>3</v>
      </c>
      <c r="K2091" t="s">
        <v>906</v>
      </c>
      <c r="L2091">
        <v>1191</v>
      </c>
      <c r="N2091">
        <v>1013</v>
      </c>
      <c r="O2091" t="s">
        <v>904</v>
      </c>
      <c r="P2091" t="s">
        <v>904</v>
      </c>
      <c r="Q2091">
        <v>1</v>
      </c>
      <c r="X2091">
        <v>0.01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2</v>
      </c>
      <c r="AF2091" t="s">
        <v>20</v>
      </c>
      <c r="AG2091">
        <v>1.0500000000000001E-2</v>
      </c>
      <c r="AH2091">
        <v>2</v>
      </c>
      <c r="AI2091">
        <v>51657774</v>
      </c>
      <c r="AJ2091">
        <v>1821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 x14ac:dyDescent="0.2">
      <c r="A2092">
        <f>ROW(Source!A1447)</f>
        <v>1447</v>
      </c>
      <c r="B2092">
        <v>51657783</v>
      </c>
      <c r="C2092">
        <v>51657772</v>
      </c>
      <c r="D2092">
        <v>49672695</v>
      </c>
      <c r="E2092">
        <v>1</v>
      </c>
      <c r="F2092">
        <v>1</v>
      </c>
      <c r="G2092">
        <v>1</v>
      </c>
      <c r="H2092">
        <v>2</v>
      </c>
      <c r="I2092" t="s">
        <v>911</v>
      </c>
      <c r="J2092" t="s">
        <v>912</v>
      </c>
      <c r="K2092" t="s">
        <v>913</v>
      </c>
      <c r="L2092">
        <v>1367</v>
      </c>
      <c r="N2092">
        <v>1011</v>
      </c>
      <c r="O2092" t="s">
        <v>910</v>
      </c>
      <c r="P2092" t="s">
        <v>910</v>
      </c>
      <c r="Q2092">
        <v>1</v>
      </c>
      <c r="X2092">
        <v>0.12</v>
      </c>
      <c r="Y2092">
        <v>0</v>
      </c>
      <c r="Z2092">
        <v>3.12</v>
      </c>
      <c r="AA2092">
        <v>0</v>
      </c>
      <c r="AB2092">
        <v>0</v>
      </c>
      <c r="AC2092">
        <v>0</v>
      </c>
      <c r="AD2092">
        <v>1</v>
      </c>
      <c r="AE2092">
        <v>0</v>
      </c>
      <c r="AF2092" t="s">
        <v>20</v>
      </c>
      <c r="AG2092">
        <v>0.126</v>
      </c>
      <c r="AH2092">
        <v>2</v>
      </c>
      <c r="AI2092">
        <v>51657775</v>
      </c>
      <c r="AJ2092">
        <v>1822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 x14ac:dyDescent="0.2">
      <c r="A2093">
        <f>ROW(Source!A1447)</f>
        <v>1447</v>
      </c>
      <c r="B2093">
        <v>51657784</v>
      </c>
      <c r="C2093">
        <v>51657772</v>
      </c>
      <c r="D2093">
        <v>49673503</v>
      </c>
      <c r="E2093">
        <v>1</v>
      </c>
      <c r="F2093">
        <v>1</v>
      </c>
      <c r="G2093">
        <v>1</v>
      </c>
      <c r="H2093">
        <v>2</v>
      </c>
      <c r="I2093" t="s">
        <v>914</v>
      </c>
      <c r="J2093" t="s">
        <v>915</v>
      </c>
      <c r="K2093" t="s">
        <v>916</v>
      </c>
      <c r="L2093">
        <v>1367</v>
      </c>
      <c r="N2093">
        <v>1011</v>
      </c>
      <c r="O2093" t="s">
        <v>910</v>
      </c>
      <c r="P2093" t="s">
        <v>910</v>
      </c>
      <c r="Q2093">
        <v>1</v>
      </c>
      <c r="X2093">
        <v>0.01</v>
      </c>
      <c r="Y2093">
        <v>0</v>
      </c>
      <c r="Z2093">
        <v>65.709999999999994</v>
      </c>
      <c r="AA2093">
        <v>11.6</v>
      </c>
      <c r="AB2093">
        <v>0</v>
      </c>
      <c r="AC2093">
        <v>0</v>
      </c>
      <c r="AD2093">
        <v>1</v>
      </c>
      <c r="AE2093">
        <v>0</v>
      </c>
      <c r="AF2093" t="s">
        <v>20</v>
      </c>
      <c r="AG2093">
        <v>1.0500000000000001E-2</v>
      </c>
      <c r="AH2093">
        <v>2</v>
      </c>
      <c r="AI2093">
        <v>51657776</v>
      </c>
      <c r="AJ2093">
        <v>1823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 x14ac:dyDescent="0.2">
      <c r="A2094">
        <f>ROW(Source!A1447)</f>
        <v>1447</v>
      </c>
      <c r="B2094">
        <v>51657785</v>
      </c>
      <c r="C2094">
        <v>51657772</v>
      </c>
      <c r="D2094">
        <v>49673715</v>
      </c>
      <c r="E2094">
        <v>1</v>
      </c>
      <c r="F2094">
        <v>1</v>
      </c>
      <c r="G2094">
        <v>1</v>
      </c>
      <c r="H2094">
        <v>2</v>
      </c>
      <c r="I2094" t="s">
        <v>926</v>
      </c>
      <c r="J2094" t="s">
        <v>927</v>
      </c>
      <c r="K2094" t="s">
        <v>928</v>
      </c>
      <c r="L2094">
        <v>1367</v>
      </c>
      <c r="N2094">
        <v>1011</v>
      </c>
      <c r="O2094" t="s">
        <v>910</v>
      </c>
      <c r="P2094" t="s">
        <v>910</v>
      </c>
      <c r="Q2094">
        <v>1</v>
      </c>
      <c r="X2094">
        <v>0.06</v>
      </c>
      <c r="Y2094">
        <v>0</v>
      </c>
      <c r="Z2094">
        <v>8.1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 t="s">
        <v>20</v>
      </c>
      <c r="AG2094">
        <v>6.3E-2</v>
      </c>
      <c r="AH2094">
        <v>2</v>
      </c>
      <c r="AI2094">
        <v>51657777</v>
      </c>
      <c r="AJ2094">
        <v>1824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 x14ac:dyDescent="0.2">
      <c r="A2095">
        <f>ROW(Source!A1447)</f>
        <v>1447</v>
      </c>
      <c r="B2095">
        <v>51657786</v>
      </c>
      <c r="C2095">
        <v>51657772</v>
      </c>
      <c r="D2095">
        <v>49524301</v>
      </c>
      <c r="E2095">
        <v>1</v>
      </c>
      <c r="F2095">
        <v>1</v>
      </c>
      <c r="G2095">
        <v>1</v>
      </c>
      <c r="H2095">
        <v>3</v>
      </c>
      <c r="I2095" t="s">
        <v>929</v>
      </c>
      <c r="J2095" t="s">
        <v>930</v>
      </c>
      <c r="K2095" t="s">
        <v>931</v>
      </c>
      <c r="L2095">
        <v>1348</v>
      </c>
      <c r="N2095">
        <v>1009</v>
      </c>
      <c r="O2095" t="s">
        <v>105</v>
      </c>
      <c r="P2095" t="s">
        <v>105</v>
      </c>
      <c r="Q2095">
        <v>1000</v>
      </c>
      <c r="X2095">
        <v>5.0000000000000002E-5</v>
      </c>
      <c r="Y2095">
        <v>10362</v>
      </c>
      <c r="Z2095">
        <v>0</v>
      </c>
      <c r="AA2095">
        <v>0</v>
      </c>
      <c r="AB2095">
        <v>0</v>
      </c>
      <c r="AC2095">
        <v>0</v>
      </c>
      <c r="AD2095">
        <v>1</v>
      </c>
      <c r="AE2095">
        <v>0</v>
      </c>
      <c r="AF2095" t="s">
        <v>3</v>
      </c>
      <c r="AG2095">
        <v>5.0000000000000002E-5</v>
      </c>
      <c r="AH2095">
        <v>2</v>
      </c>
      <c r="AI2095">
        <v>51657778</v>
      </c>
      <c r="AJ2095">
        <v>1825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 x14ac:dyDescent="0.2">
      <c r="A2096">
        <f>ROW(Source!A1447)</f>
        <v>1447</v>
      </c>
      <c r="B2096">
        <v>51657787</v>
      </c>
      <c r="C2096">
        <v>51657772</v>
      </c>
      <c r="D2096">
        <v>49525488</v>
      </c>
      <c r="E2096">
        <v>1</v>
      </c>
      <c r="F2096">
        <v>1</v>
      </c>
      <c r="G2096">
        <v>1</v>
      </c>
      <c r="H2096">
        <v>3</v>
      </c>
      <c r="I2096" t="s">
        <v>917</v>
      </c>
      <c r="J2096" t="s">
        <v>918</v>
      </c>
      <c r="K2096" t="s">
        <v>919</v>
      </c>
      <c r="L2096">
        <v>1346</v>
      </c>
      <c r="N2096">
        <v>1009</v>
      </c>
      <c r="O2096" t="s">
        <v>920</v>
      </c>
      <c r="P2096" t="s">
        <v>920</v>
      </c>
      <c r="Q2096">
        <v>1</v>
      </c>
      <c r="X2096">
        <v>0.27</v>
      </c>
      <c r="Y2096">
        <v>9.0399999999999991</v>
      </c>
      <c r="Z2096">
        <v>0</v>
      </c>
      <c r="AA2096">
        <v>0</v>
      </c>
      <c r="AB2096">
        <v>0</v>
      </c>
      <c r="AC2096">
        <v>0</v>
      </c>
      <c r="AD2096">
        <v>1</v>
      </c>
      <c r="AE2096">
        <v>0</v>
      </c>
      <c r="AF2096" t="s">
        <v>3</v>
      </c>
      <c r="AG2096">
        <v>0.27</v>
      </c>
      <c r="AH2096">
        <v>2</v>
      </c>
      <c r="AI2096">
        <v>51657779</v>
      </c>
      <c r="AJ2096">
        <v>1826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 x14ac:dyDescent="0.2">
      <c r="A2097">
        <f>ROW(Source!A1447)</f>
        <v>1447</v>
      </c>
      <c r="B2097">
        <v>51657788</v>
      </c>
      <c r="C2097">
        <v>51657772</v>
      </c>
      <c r="D2097">
        <v>49514616</v>
      </c>
      <c r="E2097">
        <v>70</v>
      </c>
      <c r="F2097">
        <v>1</v>
      </c>
      <c r="G2097">
        <v>1</v>
      </c>
      <c r="H2097">
        <v>3</v>
      </c>
      <c r="I2097" t="s">
        <v>978</v>
      </c>
      <c r="J2097" t="s">
        <v>3</v>
      </c>
      <c r="K2097" t="s">
        <v>979</v>
      </c>
      <c r="L2097">
        <v>1346</v>
      </c>
      <c r="N2097">
        <v>1009</v>
      </c>
      <c r="O2097" t="s">
        <v>920</v>
      </c>
      <c r="P2097" t="s">
        <v>920</v>
      </c>
      <c r="Q2097">
        <v>1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</v>
      </c>
      <c r="AD2097">
        <v>0</v>
      </c>
      <c r="AE2097">
        <v>0</v>
      </c>
      <c r="AF2097" t="s">
        <v>3</v>
      </c>
      <c r="AG2097">
        <v>0</v>
      </c>
      <c r="AH2097">
        <v>3</v>
      </c>
      <c r="AI2097">
        <v>-1</v>
      </c>
      <c r="AJ2097" t="s">
        <v>3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 x14ac:dyDescent="0.2">
      <c r="A2098">
        <f>ROW(Source!A1447)</f>
        <v>1447</v>
      </c>
      <c r="B2098">
        <v>51657789</v>
      </c>
      <c r="C2098">
        <v>51657772</v>
      </c>
      <c r="D2098">
        <v>49514654</v>
      </c>
      <c r="E2098">
        <v>70</v>
      </c>
      <c r="F2098">
        <v>1</v>
      </c>
      <c r="G2098">
        <v>1</v>
      </c>
      <c r="H2098">
        <v>3</v>
      </c>
      <c r="I2098" t="s">
        <v>990</v>
      </c>
      <c r="J2098" t="s">
        <v>3</v>
      </c>
      <c r="K2098" t="s">
        <v>991</v>
      </c>
      <c r="L2098">
        <v>1371</v>
      </c>
      <c r="N2098">
        <v>1013</v>
      </c>
      <c r="O2098" t="s">
        <v>17</v>
      </c>
      <c r="P2098" t="s">
        <v>17</v>
      </c>
      <c r="Q2098">
        <v>1</v>
      </c>
      <c r="X2098">
        <v>1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 t="s">
        <v>3</v>
      </c>
      <c r="AG2098">
        <v>1</v>
      </c>
      <c r="AH2098">
        <v>3</v>
      </c>
      <c r="AI2098">
        <v>-1</v>
      </c>
      <c r="AJ2098" t="s">
        <v>3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 x14ac:dyDescent="0.2">
      <c r="A2099">
        <f>ROW(Source!A1449)</f>
        <v>1449</v>
      </c>
      <c r="B2099">
        <v>51657802</v>
      </c>
      <c r="C2099">
        <v>51657791</v>
      </c>
      <c r="D2099">
        <v>49510715</v>
      </c>
      <c r="E2099">
        <v>70</v>
      </c>
      <c r="F2099">
        <v>1</v>
      </c>
      <c r="G2099">
        <v>1</v>
      </c>
      <c r="H2099">
        <v>1</v>
      </c>
      <c r="I2099" t="s">
        <v>961</v>
      </c>
      <c r="J2099" t="s">
        <v>3</v>
      </c>
      <c r="K2099" t="s">
        <v>962</v>
      </c>
      <c r="L2099">
        <v>1191</v>
      </c>
      <c r="N2099">
        <v>1013</v>
      </c>
      <c r="O2099" t="s">
        <v>904</v>
      </c>
      <c r="P2099" t="s">
        <v>904</v>
      </c>
      <c r="Q2099">
        <v>1</v>
      </c>
      <c r="X2099">
        <v>28.2</v>
      </c>
      <c r="Y2099">
        <v>0</v>
      </c>
      <c r="Z2099">
        <v>0</v>
      </c>
      <c r="AA2099">
        <v>0</v>
      </c>
      <c r="AB2099">
        <v>8.5299999999999994</v>
      </c>
      <c r="AC2099">
        <v>0</v>
      </c>
      <c r="AD2099">
        <v>1</v>
      </c>
      <c r="AE2099">
        <v>1</v>
      </c>
      <c r="AF2099" t="s">
        <v>20</v>
      </c>
      <c r="AG2099">
        <v>29.61</v>
      </c>
      <c r="AH2099">
        <v>2</v>
      </c>
      <c r="AI2099">
        <v>51657792</v>
      </c>
      <c r="AJ2099">
        <v>1828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 x14ac:dyDescent="0.2">
      <c r="A2100">
        <f>ROW(Source!A1449)</f>
        <v>1449</v>
      </c>
      <c r="B2100">
        <v>51657803</v>
      </c>
      <c r="C2100">
        <v>51657791</v>
      </c>
      <c r="D2100">
        <v>49510905</v>
      </c>
      <c r="E2100">
        <v>70</v>
      </c>
      <c r="F2100">
        <v>1</v>
      </c>
      <c r="G2100">
        <v>1</v>
      </c>
      <c r="H2100">
        <v>1</v>
      </c>
      <c r="I2100" t="s">
        <v>905</v>
      </c>
      <c r="J2100" t="s">
        <v>3</v>
      </c>
      <c r="K2100" t="s">
        <v>906</v>
      </c>
      <c r="L2100">
        <v>1191</v>
      </c>
      <c r="N2100">
        <v>1013</v>
      </c>
      <c r="O2100" t="s">
        <v>904</v>
      </c>
      <c r="P2100" t="s">
        <v>904</v>
      </c>
      <c r="Q2100">
        <v>1</v>
      </c>
      <c r="X2100">
        <v>0.02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1</v>
      </c>
      <c r="AE2100">
        <v>2</v>
      </c>
      <c r="AF2100" t="s">
        <v>20</v>
      </c>
      <c r="AG2100">
        <v>2.1000000000000001E-2</v>
      </c>
      <c r="AH2100">
        <v>2</v>
      </c>
      <c r="AI2100">
        <v>51657793</v>
      </c>
      <c r="AJ2100">
        <v>1829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 x14ac:dyDescent="0.2">
      <c r="A2101">
        <f>ROW(Source!A1449)</f>
        <v>1449</v>
      </c>
      <c r="B2101">
        <v>51657804</v>
      </c>
      <c r="C2101">
        <v>51657791</v>
      </c>
      <c r="D2101">
        <v>49672703</v>
      </c>
      <c r="E2101">
        <v>1</v>
      </c>
      <c r="F2101">
        <v>1</v>
      </c>
      <c r="G2101">
        <v>1</v>
      </c>
      <c r="H2101">
        <v>2</v>
      </c>
      <c r="I2101" t="s">
        <v>944</v>
      </c>
      <c r="J2101" t="s">
        <v>945</v>
      </c>
      <c r="K2101" t="s">
        <v>946</v>
      </c>
      <c r="L2101">
        <v>1367</v>
      </c>
      <c r="N2101">
        <v>1011</v>
      </c>
      <c r="O2101" t="s">
        <v>910</v>
      </c>
      <c r="P2101" t="s">
        <v>910</v>
      </c>
      <c r="Q2101">
        <v>1</v>
      </c>
      <c r="X2101">
        <v>0.46</v>
      </c>
      <c r="Y2101">
        <v>0</v>
      </c>
      <c r="Z2101">
        <v>6.66</v>
      </c>
      <c r="AA2101">
        <v>0</v>
      </c>
      <c r="AB2101">
        <v>0</v>
      </c>
      <c r="AC2101">
        <v>0</v>
      </c>
      <c r="AD2101">
        <v>1</v>
      </c>
      <c r="AE2101">
        <v>0</v>
      </c>
      <c r="AF2101" t="s">
        <v>20</v>
      </c>
      <c r="AG2101">
        <v>0.48300000000000004</v>
      </c>
      <c r="AH2101">
        <v>2</v>
      </c>
      <c r="AI2101">
        <v>51657794</v>
      </c>
      <c r="AJ2101">
        <v>1830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 x14ac:dyDescent="0.2">
      <c r="A2102">
        <f>ROW(Source!A1449)</f>
        <v>1449</v>
      </c>
      <c r="B2102">
        <v>51657805</v>
      </c>
      <c r="C2102">
        <v>51657791</v>
      </c>
      <c r="D2102">
        <v>49673503</v>
      </c>
      <c r="E2102">
        <v>1</v>
      </c>
      <c r="F2102">
        <v>1</v>
      </c>
      <c r="G2102">
        <v>1</v>
      </c>
      <c r="H2102">
        <v>2</v>
      </c>
      <c r="I2102" t="s">
        <v>914</v>
      </c>
      <c r="J2102" t="s">
        <v>915</v>
      </c>
      <c r="K2102" t="s">
        <v>916</v>
      </c>
      <c r="L2102">
        <v>1367</v>
      </c>
      <c r="N2102">
        <v>1011</v>
      </c>
      <c r="O2102" t="s">
        <v>910</v>
      </c>
      <c r="P2102" t="s">
        <v>910</v>
      </c>
      <c r="Q2102">
        <v>1</v>
      </c>
      <c r="X2102">
        <v>0.02</v>
      </c>
      <c r="Y2102">
        <v>0</v>
      </c>
      <c r="Z2102">
        <v>65.709999999999994</v>
      </c>
      <c r="AA2102">
        <v>11.6</v>
      </c>
      <c r="AB2102">
        <v>0</v>
      </c>
      <c r="AC2102">
        <v>0</v>
      </c>
      <c r="AD2102">
        <v>1</v>
      </c>
      <c r="AE2102">
        <v>0</v>
      </c>
      <c r="AF2102" t="s">
        <v>20</v>
      </c>
      <c r="AG2102">
        <v>2.1000000000000001E-2</v>
      </c>
      <c r="AH2102">
        <v>2</v>
      </c>
      <c r="AI2102">
        <v>51657795</v>
      </c>
      <c r="AJ2102">
        <v>1831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 x14ac:dyDescent="0.2">
      <c r="A2103">
        <f>ROW(Source!A1449)</f>
        <v>1449</v>
      </c>
      <c r="B2103">
        <v>51657806</v>
      </c>
      <c r="C2103">
        <v>51657791</v>
      </c>
      <c r="D2103">
        <v>49523851</v>
      </c>
      <c r="E2103">
        <v>1</v>
      </c>
      <c r="F2103">
        <v>1</v>
      </c>
      <c r="G2103">
        <v>1</v>
      </c>
      <c r="H2103">
        <v>3</v>
      </c>
      <c r="I2103" t="s">
        <v>963</v>
      </c>
      <c r="J2103" t="s">
        <v>964</v>
      </c>
      <c r="K2103" t="s">
        <v>965</v>
      </c>
      <c r="L2103">
        <v>1346</v>
      </c>
      <c r="N2103">
        <v>1009</v>
      </c>
      <c r="O2103" t="s">
        <v>920</v>
      </c>
      <c r="P2103" t="s">
        <v>920</v>
      </c>
      <c r="Q2103">
        <v>1</v>
      </c>
      <c r="X2103">
        <v>1.0000000000000001E-5</v>
      </c>
      <c r="Y2103">
        <v>37.29</v>
      </c>
      <c r="Z2103">
        <v>0</v>
      </c>
      <c r="AA2103">
        <v>0</v>
      </c>
      <c r="AB2103">
        <v>0</v>
      </c>
      <c r="AC2103">
        <v>0</v>
      </c>
      <c r="AD2103">
        <v>1</v>
      </c>
      <c r="AE2103">
        <v>0</v>
      </c>
      <c r="AF2103" t="s">
        <v>3</v>
      </c>
      <c r="AG2103">
        <v>1.0000000000000001E-5</v>
      </c>
      <c r="AH2103">
        <v>2</v>
      </c>
      <c r="AI2103">
        <v>51657796</v>
      </c>
      <c r="AJ2103">
        <v>1832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 x14ac:dyDescent="0.2">
      <c r="A2104">
        <f>ROW(Source!A1449)</f>
        <v>1449</v>
      </c>
      <c r="B2104">
        <v>51657807</v>
      </c>
      <c r="C2104">
        <v>51657791</v>
      </c>
      <c r="D2104">
        <v>49525488</v>
      </c>
      <c r="E2104">
        <v>1</v>
      </c>
      <c r="F2104">
        <v>1</v>
      </c>
      <c r="G2104">
        <v>1</v>
      </c>
      <c r="H2104">
        <v>3</v>
      </c>
      <c r="I2104" t="s">
        <v>917</v>
      </c>
      <c r="J2104" t="s">
        <v>918</v>
      </c>
      <c r="K2104" t="s">
        <v>919</v>
      </c>
      <c r="L2104">
        <v>1346</v>
      </c>
      <c r="N2104">
        <v>1009</v>
      </c>
      <c r="O2104" t="s">
        <v>920</v>
      </c>
      <c r="P2104" t="s">
        <v>920</v>
      </c>
      <c r="Q2104">
        <v>1</v>
      </c>
      <c r="X2104">
        <v>2</v>
      </c>
      <c r="Y2104">
        <v>9.0399999999999991</v>
      </c>
      <c r="Z2104">
        <v>0</v>
      </c>
      <c r="AA2104">
        <v>0</v>
      </c>
      <c r="AB2104">
        <v>0</v>
      </c>
      <c r="AC2104">
        <v>0</v>
      </c>
      <c r="AD2104">
        <v>1</v>
      </c>
      <c r="AE2104">
        <v>0</v>
      </c>
      <c r="AF2104" t="s">
        <v>3</v>
      </c>
      <c r="AG2104">
        <v>2</v>
      </c>
      <c r="AH2104">
        <v>2</v>
      </c>
      <c r="AI2104">
        <v>51657797</v>
      </c>
      <c r="AJ2104">
        <v>1833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 x14ac:dyDescent="0.2">
      <c r="A2105">
        <f>ROW(Source!A1449)</f>
        <v>1449</v>
      </c>
      <c r="B2105">
        <v>51657808</v>
      </c>
      <c r="C2105">
        <v>51657791</v>
      </c>
      <c r="D2105">
        <v>49526492</v>
      </c>
      <c r="E2105">
        <v>1</v>
      </c>
      <c r="F2105">
        <v>1</v>
      </c>
      <c r="G2105">
        <v>1</v>
      </c>
      <c r="H2105">
        <v>3</v>
      </c>
      <c r="I2105" t="s">
        <v>921</v>
      </c>
      <c r="J2105" t="s">
        <v>922</v>
      </c>
      <c r="K2105" t="s">
        <v>923</v>
      </c>
      <c r="L2105">
        <v>1346</v>
      </c>
      <c r="N2105">
        <v>1009</v>
      </c>
      <c r="O2105" t="s">
        <v>920</v>
      </c>
      <c r="P2105" t="s">
        <v>920</v>
      </c>
      <c r="Q2105">
        <v>1</v>
      </c>
      <c r="X2105">
        <v>2.2000000000000002</v>
      </c>
      <c r="Y2105">
        <v>23.09</v>
      </c>
      <c r="Z2105">
        <v>0</v>
      </c>
      <c r="AA2105">
        <v>0</v>
      </c>
      <c r="AB2105">
        <v>0</v>
      </c>
      <c r="AC2105">
        <v>0</v>
      </c>
      <c r="AD2105">
        <v>1</v>
      </c>
      <c r="AE2105">
        <v>0</v>
      </c>
      <c r="AF2105" t="s">
        <v>3</v>
      </c>
      <c r="AG2105">
        <v>2.2000000000000002</v>
      </c>
      <c r="AH2105">
        <v>2</v>
      </c>
      <c r="AI2105">
        <v>51657798</v>
      </c>
      <c r="AJ2105">
        <v>1834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 x14ac:dyDescent="0.2">
      <c r="A2106">
        <f>ROW(Source!A1449)</f>
        <v>1449</v>
      </c>
      <c r="B2106">
        <v>51657809</v>
      </c>
      <c r="C2106">
        <v>51657791</v>
      </c>
      <c r="D2106">
        <v>49554500</v>
      </c>
      <c r="E2106">
        <v>1</v>
      </c>
      <c r="F2106">
        <v>1</v>
      </c>
      <c r="G2106">
        <v>1</v>
      </c>
      <c r="H2106">
        <v>3</v>
      </c>
      <c r="I2106" t="s">
        <v>966</v>
      </c>
      <c r="J2106" t="s">
        <v>967</v>
      </c>
      <c r="K2106" t="s">
        <v>968</v>
      </c>
      <c r="L2106">
        <v>1346</v>
      </c>
      <c r="N2106">
        <v>1009</v>
      </c>
      <c r="O2106" t="s">
        <v>920</v>
      </c>
      <c r="P2106" t="s">
        <v>920</v>
      </c>
      <c r="Q2106">
        <v>1</v>
      </c>
      <c r="X2106">
        <v>0.01</v>
      </c>
      <c r="Y2106">
        <v>15.12</v>
      </c>
      <c r="Z2106">
        <v>0</v>
      </c>
      <c r="AA2106">
        <v>0</v>
      </c>
      <c r="AB2106">
        <v>0</v>
      </c>
      <c r="AC2106">
        <v>0</v>
      </c>
      <c r="AD2106">
        <v>1</v>
      </c>
      <c r="AE2106">
        <v>0</v>
      </c>
      <c r="AF2106" t="s">
        <v>3</v>
      </c>
      <c r="AG2106">
        <v>0.01</v>
      </c>
      <c r="AH2106">
        <v>2</v>
      </c>
      <c r="AI2106">
        <v>51657799</v>
      </c>
      <c r="AJ2106">
        <v>1835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 x14ac:dyDescent="0.2">
      <c r="A2107">
        <f>ROW(Source!A1449)</f>
        <v>1449</v>
      </c>
      <c r="B2107">
        <v>51657810</v>
      </c>
      <c r="C2107">
        <v>51657791</v>
      </c>
      <c r="D2107">
        <v>49555191</v>
      </c>
      <c r="E2107">
        <v>1</v>
      </c>
      <c r="F2107">
        <v>1</v>
      </c>
      <c r="G2107">
        <v>1</v>
      </c>
      <c r="H2107">
        <v>3</v>
      </c>
      <c r="I2107" t="s">
        <v>969</v>
      </c>
      <c r="J2107" t="s">
        <v>970</v>
      </c>
      <c r="K2107" t="s">
        <v>971</v>
      </c>
      <c r="L2107">
        <v>1346</v>
      </c>
      <c r="N2107">
        <v>1009</v>
      </c>
      <c r="O2107" t="s">
        <v>920</v>
      </c>
      <c r="P2107" t="s">
        <v>920</v>
      </c>
      <c r="Q2107">
        <v>1</v>
      </c>
      <c r="X2107">
        <v>0.01</v>
      </c>
      <c r="Y2107">
        <v>32.6</v>
      </c>
      <c r="Z2107">
        <v>0</v>
      </c>
      <c r="AA2107">
        <v>0</v>
      </c>
      <c r="AB2107">
        <v>0</v>
      </c>
      <c r="AC2107">
        <v>0</v>
      </c>
      <c r="AD2107">
        <v>1</v>
      </c>
      <c r="AE2107">
        <v>0</v>
      </c>
      <c r="AF2107" t="s">
        <v>3</v>
      </c>
      <c r="AG2107">
        <v>0.01</v>
      </c>
      <c r="AH2107">
        <v>2</v>
      </c>
      <c r="AI2107">
        <v>51657800</v>
      </c>
      <c r="AJ2107">
        <v>1836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 x14ac:dyDescent="0.2">
      <c r="A2108">
        <f>ROW(Source!A1449)</f>
        <v>1449</v>
      </c>
      <c r="B2108">
        <v>51657811</v>
      </c>
      <c r="C2108">
        <v>51657791</v>
      </c>
      <c r="D2108">
        <v>49514638</v>
      </c>
      <c r="E2108">
        <v>70</v>
      </c>
      <c r="F2108">
        <v>1</v>
      </c>
      <c r="G2108">
        <v>1</v>
      </c>
      <c r="H2108">
        <v>3</v>
      </c>
      <c r="I2108" t="s">
        <v>992</v>
      </c>
      <c r="J2108" t="s">
        <v>3</v>
      </c>
      <c r="K2108" t="s">
        <v>993</v>
      </c>
      <c r="L2108">
        <v>1371</v>
      </c>
      <c r="N2108">
        <v>1013</v>
      </c>
      <c r="O2108" t="s">
        <v>17</v>
      </c>
      <c r="P2108" t="s">
        <v>17</v>
      </c>
      <c r="Q2108">
        <v>1</v>
      </c>
      <c r="X2108">
        <v>10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 t="s">
        <v>3</v>
      </c>
      <c r="AG2108">
        <v>10</v>
      </c>
      <c r="AH2108">
        <v>3</v>
      </c>
      <c r="AI2108">
        <v>-1</v>
      </c>
      <c r="AJ2108" t="s">
        <v>3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 x14ac:dyDescent="0.2">
      <c r="A2109">
        <f>ROW(Source!A1451)</f>
        <v>1451</v>
      </c>
      <c r="B2109">
        <v>51657829</v>
      </c>
      <c r="C2109">
        <v>51657813</v>
      </c>
      <c r="D2109">
        <v>49510719</v>
      </c>
      <c r="E2109">
        <v>70</v>
      </c>
      <c r="F2109">
        <v>1</v>
      </c>
      <c r="G2109">
        <v>1</v>
      </c>
      <c r="H2109">
        <v>1</v>
      </c>
      <c r="I2109" t="s">
        <v>942</v>
      </c>
      <c r="J2109" t="s">
        <v>3</v>
      </c>
      <c r="K2109" t="s">
        <v>943</v>
      </c>
      <c r="L2109">
        <v>1191</v>
      </c>
      <c r="N2109">
        <v>1013</v>
      </c>
      <c r="O2109" t="s">
        <v>904</v>
      </c>
      <c r="P2109" t="s">
        <v>904</v>
      </c>
      <c r="Q2109">
        <v>1</v>
      </c>
      <c r="X2109">
        <v>122</v>
      </c>
      <c r="Y2109">
        <v>0</v>
      </c>
      <c r="Z2109">
        <v>0</v>
      </c>
      <c r="AA2109">
        <v>0</v>
      </c>
      <c r="AB2109">
        <v>8.74</v>
      </c>
      <c r="AC2109">
        <v>0</v>
      </c>
      <c r="AD2109">
        <v>1</v>
      </c>
      <c r="AE2109">
        <v>1</v>
      </c>
      <c r="AF2109" t="s">
        <v>20</v>
      </c>
      <c r="AG2109">
        <v>128.1</v>
      </c>
      <c r="AH2109">
        <v>2</v>
      </c>
      <c r="AI2109">
        <v>51657814</v>
      </c>
      <c r="AJ2109">
        <v>1838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  <row r="2110" spans="1:44" x14ac:dyDescent="0.2">
      <c r="A2110">
        <f>ROW(Source!A1451)</f>
        <v>1451</v>
      </c>
      <c r="B2110">
        <v>51657830</v>
      </c>
      <c r="C2110">
        <v>51657813</v>
      </c>
      <c r="D2110">
        <v>49510905</v>
      </c>
      <c r="E2110">
        <v>70</v>
      </c>
      <c r="F2110">
        <v>1</v>
      </c>
      <c r="G2110">
        <v>1</v>
      </c>
      <c r="H2110">
        <v>1</v>
      </c>
      <c r="I2110" t="s">
        <v>905</v>
      </c>
      <c r="J2110" t="s">
        <v>3</v>
      </c>
      <c r="K2110" t="s">
        <v>906</v>
      </c>
      <c r="L2110">
        <v>1191</v>
      </c>
      <c r="N2110">
        <v>1013</v>
      </c>
      <c r="O2110" t="s">
        <v>904</v>
      </c>
      <c r="P2110" t="s">
        <v>904</v>
      </c>
      <c r="Q2110">
        <v>1</v>
      </c>
      <c r="X2110">
        <v>0.64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1</v>
      </c>
      <c r="AE2110">
        <v>2</v>
      </c>
      <c r="AF2110" t="s">
        <v>20</v>
      </c>
      <c r="AG2110">
        <v>0.67200000000000004</v>
      </c>
      <c r="AH2110">
        <v>2</v>
      </c>
      <c r="AI2110">
        <v>51657815</v>
      </c>
      <c r="AJ2110">
        <v>1839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</row>
    <row r="2111" spans="1:44" x14ac:dyDescent="0.2">
      <c r="A2111">
        <f>ROW(Source!A1451)</f>
        <v>1451</v>
      </c>
      <c r="B2111">
        <v>51657831</v>
      </c>
      <c r="C2111">
        <v>51657813</v>
      </c>
      <c r="D2111">
        <v>49672573</v>
      </c>
      <c r="E2111">
        <v>1</v>
      </c>
      <c r="F2111">
        <v>1</v>
      </c>
      <c r="G2111">
        <v>1</v>
      </c>
      <c r="H2111">
        <v>2</v>
      </c>
      <c r="I2111" t="s">
        <v>907</v>
      </c>
      <c r="J2111" t="s">
        <v>908</v>
      </c>
      <c r="K2111" t="s">
        <v>909</v>
      </c>
      <c r="L2111">
        <v>1367</v>
      </c>
      <c r="N2111">
        <v>1011</v>
      </c>
      <c r="O2111" t="s">
        <v>910</v>
      </c>
      <c r="P2111" t="s">
        <v>910</v>
      </c>
      <c r="Q2111">
        <v>1</v>
      </c>
      <c r="X2111">
        <v>0.25</v>
      </c>
      <c r="Y2111">
        <v>0</v>
      </c>
      <c r="Z2111">
        <v>115.4</v>
      </c>
      <c r="AA2111">
        <v>13.5</v>
      </c>
      <c r="AB2111">
        <v>0</v>
      </c>
      <c r="AC2111">
        <v>0</v>
      </c>
      <c r="AD2111">
        <v>1</v>
      </c>
      <c r="AE2111">
        <v>0</v>
      </c>
      <c r="AF2111" t="s">
        <v>20</v>
      </c>
      <c r="AG2111">
        <v>0.26250000000000001</v>
      </c>
      <c r="AH2111">
        <v>2</v>
      </c>
      <c r="AI2111">
        <v>51657816</v>
      </c>
      <c r="AJ2111">
        <v>1840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</row>
    <row r="2112" spans="1:44" x14ac:dyDescent="0.2">
      <c r="A2112">
        <f>ROW(Source!A1451)</f>
        <v>1451</v>
      </c>
      <c r="B2112">
        <v>51657832</v>
      </c>
      <c r="C2112">
        <v>51657813</v>
      </c>
      <c r="D2112">
        <v>49672695</v>
      </c>
      <c r="E2112">
        <v>1</v>
      </c>
      <c r="F2112">
        <v>1</v>
      </c>
      <c r="G2112">
        <v>1</v>
      </c>
      <c r="H2112">
        <v>2</v>
      </c>
      <c r="I2112" t="s">
        <v>911</v>
      </c>
      <c r="J2112" t="s">
        <v>912</v>
      </c>
      <c r="K2112" t="s">
        <v>913</v>
      </c>
      <c r="L2112">
        <v>1367</v>
      </c>
      <c r="N2112">
        <v>1011</v>
      </c>
      <c r="O2112" t="s">
        <v>910</v>
      </c>
      <c r="P2112" t="s">
        <v>910</v>
      </c>
      <c r="Q2112">
        <v>1</v>
      </c>
      <c r="X2112">
        <v>17.649999999999999</v>
      </c>
      <c r="Y2112">
        <v>0</v>
      </c>
      <c r="Z2112">
        <v>3.12</v>
      </c>
      <c r="AA2112">
        <v>0</v>
      </c>
      <c r="AB2112">
        <v>0</v>
      </c>
      <c r="AC2112">
        <v>0</v>
      </c>
      <c r="AD2112">
        <v>1</v>
      </c>
      <c r="AE2112">
        <v>0</v>
      </c>
      <c r="AF2112" t="s">
        <v>20</v>
      </c>
      <c r="AG2112">
        <v>18.532499999999999</v>
      </c>
      <c r="AH2112">
        <v>2</v>
      </c>
      <c r="AI2112">
        <v>51657817</v>
      </c>
      <c r="AJ2112">
        <v>1841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 x14ac:dyDescent="0.2">
      <c r="A2113">
        <f>ROW(Source!A1451)</f>
        <v>1451</v>
      </c>
      <c r="B2113">
        <v>51657833</v>
      </c>
      <c r="C2113">
        <v>51657813</v>
      </c>
      <c r="D2113">
        <v>49672703</v>
      </c>
      <c r="E2113">
        <v>1</v>
      </c>
      <c r="F2113">
        <v>1</v>
      </c>
      <c r="G2113">
        <v>1</v>
      </c>
      <c r="H2113">
        <v>2</v>
      </c>
      <c r="I2113" t="s">
        <v>944</v>
      </c>
      <c r="J2113" t="s">
        <v>945</v>
      </c>
      <c r="K2113" t="s">
        <v>946</v>
      </c>
      <c r="L2113">
        <v>1367</v>
      </c>
      <c r="N2113">
        <v>1011</v>
      </c>
      <c r="O2113" t="s">
        <v>910</v>
      </c>
      <c r="P2113" t="s">
        <v>910</v>
      </c>
      <c r="Q2113">
        <v>1</v>
      </c>
      <c r="X2113">
        <v>0.23</v>
      </c>
      <c r="Y2113">
        <v>0</v>
      </c>
      <c r="Z2113">
        <v>6.66</v>
      </c>
      <c r="AA2113">
        <v>0</v>
      </c>
      <c r="AB2113">
        <v>0</v>
      </c>
      <c r="AC2113">
        <v>0</v>
      </c>
      <c r="AD2113">
        <v>1</v>
      </c>
      <c r="AE2113">
        <v>0</v>
      </c>
      <c r="AF2113" t="s">
        <v>20</v>
      </c>
      <c r="AG2113">
        <v>0.24150000000000002</v>
      </c>
      <c r="AH2113">
        <v>2</v>
      </c>
      <c r="AI2113">
        <v>51657818</v>
      </c>
      <c r="AJ2113">
        <v>1842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 x14ac:dyDescent="0.2">
      <c r="A2114">
        <f>ROW(Source!A1451)</f>
        <v>1451</v>
      </c>
      <c r="B2114">
        <v>51657834</v>
      </c>
      <c r="C2114">
        <v>51657813</v>
      </c>
      <c r="D2114">
        <v>49673503</v>
      </c>
      <c r="E2114">
        <v>1</v>
      </c>
      <c r="F2114">
        <v>1</v>
      </c>
      <c r="G2114">
        <v>1</v>
      </c>
      <c r="H2114">
        <v>2</v>
      </c>
      <c r="I2114" t="s">
        <v>914</v>
      </c>
      <c r="J2114" t="s">
        <v>915</v>
      </c>
      <c r="K2114" t="s">
        <v>916</v>
      </c>
      <c r="L2114">
        <v>1367</v>
      </c>
      <c r="N2114">
        <v>1011</v>
      </c>
      <c r="O2114" t="s">
        <v>910</v>
      </c>
      <c r="P2114" t="s">
        <v>910</v>
      </c>
      <c r="Q2114">
        <v>1</v>
      </c>
      <c r="X2114">
        <v>0.39</v>
      </c>
      <c r="Y2114">
        <v>0</v>
      </c>
      <c r="Z2114">
        <v>65.709999999999994</v>
      </c>
      <c r="AA2114">
        <v>11.6</v>
      </c>
      <c r="AB2114">
        <v>0</v>
      </c>
      <c r="AC2114">
        <v>0</v>
      </c>
      <c r="AD2114">
        <v>1</v>
      </c>
      <c r="AE2114">
        <v>0</v>
      </c>
      <c r="AF2114" t="s">
        <v>20</v>
      </c>
      <c r="AG2114">
        <v>0.40950000000000003</v>
      </c>
      <c r="AH2114">
        <v>2</v>
      </c>
      <c r="AI2114">
        <v>51657819</v>
      </c>
      <c r="AJ2114">
        <v>1843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 x14ac:dyDescent="0.2">
      <c r="A2115">
        <f>ROW(Source!A1451)</f>
        <v>1451</v>
      </c>
      <c r="B2115">
        <v>51657835</v>
      </c>
      <c r="C2115">
        <v>51657813</v>
      </c>
      <c r="D2115">
        <v>49673715</v>
      </c>
      <c r="E2115">
        <v>1</v>
      </c>
      <c r="F2115">
        <v>1</v>
      </c>
      <c r="G2115">
        <v>1</v>
      </c>
      <c r="H2115">
        <v>2</v>
      </c>
      <c r="I2115" t="s">
        <v>926</v>
      </c>
      <c r="J2115" t="s">
        <v>927</v>
      </c>
      <c r="K2115" t="s">
        <v>928</v>
      </c>
      <c r="L2115">
        <v>1367</v>
      </c>
      <c r="N2115">
        <v>1011</v>
      </c>
      <c r="O2115" t="s">
        <v>910</v>
      </c>
      <c r="P2115" t="s">
        <v>910</v>
      </c>
      <c r="Q2115">
        <v>1</v>
      </c>
      <c r="X2115">
        <v>1.33</v>
      </c>
      <c r="Y2115">
        <v>0</v>
      </c>
      <c r="Z2115">
        <v>8.1</v>
      </c>
      <c r="AA2115">
        <v>0</v>
      </c>
      <c r="AB2115">
        <v>0</v>
      </c>
      <c r="AC2115">
        <v>0</v>
      </c>
      <c r="AD2115">
        <v>1</v>
      </c>
      <c r="AE2115">
        <v>0</v>
      </c>
      <c r="AF2115" t="s">
        <v>20</v>
      </c>
      <c r="AG2115">
        <v>1.3965000000000001</v>
      </c>
      <c r="AH2115">
        <v>2</v>
      </c>
      <c r="AI2115">
        <v>51657820</v>
      </c>
      <c r="AJ2115">
        <v>1844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 x14ac:dyDescent="0.2">
      <c r="A2116">
        <f>ROW(Source!A1451)</f>
        <v>1451</v>
      </c>
      <c r="B2116">
        <v>51657836</v>
      </c>
      <c r="C2116">
        <v>51657813</v>
      </c>
      <c r="D2116">
        <v>49521144</v>
      </c>
      <c r="E2116">
        <v>1</v>
      </c>
      <c r="F2116">
        <v>1</v>
      </c>
      <c r="G2116">
        <v>1</v>
      </c>
      <c r="H2116">
        <v>3</v>
      </c>
      <c r="I2116" t="s">
        <v>947</v>
      </c>
      <c r="J2116" t="s">
        <v>948</v>
      </c>
      <c r="K2116" t="s">
        <v>949</v>
      </c>
      <c r="L2116">
        <v>1348</v>
      </c>
      <c r="N2116">
        <v>1009</v>
      </c>
      <c r="O2116" t="s">
        <v>105</v>
      </c>
      <c r="P2116" t="s">
        <v>105</v>
      </c>
      <c r="Q2116">
        <v>1000</v>
      </c>
      <c r="X2116">
        <v>8.4000000000000003E-4</v>
      </c>
      <c r="Y2116">
        <v>26499</v>
      </c>
      <c r="Z2116">
        <v>0</v>
      </c>
      <c r="AA2116">
        <v>0</v>
      </c>
      <c r="AB2116">
        <v>0</v>
      </c>
      <c r="AC2116">
        <v>0</v>
      </c>
      <c r="AD2116">
        <v>1</v>
      </c>
      <c r="AE2116">
        <v>0</v>
      </c>
      <c r="AF2116" t="s">
        <v>3</v>
      </c>
      <c r="AG2116">
        <v>8.4000000000000003E-4</v>
      </c>
      <c r="AH2116">
        <v>2</v>
      </c>
      <c r="AI2116">
        <v>51657821</v>
      </c>
      <c r="AJ2116">
        <v>1845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 x14ac:dyDescent="0.2">
      <c r="A2117">
        <f>ROW(Source!A1451)</f>
        <v>1451</v>
      </c>
      <c r="B2117">
        <v>51657837</v>
      </c>
      <c r="C2117">
        <v>51657813</v>
      </c>
      <c r="D2117">
        <v>49524301</v>
      </c>
      <c r="E2117">
        <v>1</v>
      </c>
      <c r="F2117">
        <v>1</v>
      </c>
      <c r="G2117">
        <v>1</v>
      </c>
      <c r="H2117">
        <v>3</v>
      </c>
      <c r="I2117" t="s">
        <v>929</v>
      </c>
      <c r="J2117" t="s">
        <v>930</v>
      </c>
      <c r="K2117" t="s">
        <v>931</v>
      </c>
      <c r="L2117">
        <v>1348</v>
      </c>
      <c r="N2117">
        <v>1009</v>
      </c>
      <c r="O2117" t="s">
        <v>105</v>
      </c>
      <c r="P2117" t="s">
        <v>105</v>
      </c>
      <c r="Q2117">
        <v>1000</v>
      </c>
      <c r="X2117">
        <v>3.8999999999999999E-4</v>
      </c>
      <c r="Y2117">
        <v>10362</v>
      </c>
      <c r="Z2117">
        <v>0</v>
      </c>
      <c r="AA2117">
        <v>0</v>
      </c>
      <c r="AB2117">
        <v>0</v>
      </c>
      <c r="AC2117">
        <v>0</v>
      </c>
      <c r="AD2117">
        <v>1</v>
      </c>
      <c r="AE2117">
        <v>0</v>
      </c>
      <c r="AF2117" t="s">
        <v>3</v>
      </c>
      <c r="AG2117">
        <v>3.8999999999999999E-4</v>
      </c>
      <c r="AH2117">
        <v>2</v>
      </c>
      <c r="AI2117">
        <v>51657822</v>
      </c>
      <c r="AJ2117">
        <v>1846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 x14ac:dyDescent="0.2">
      <c r="A2118">
        <f>ROW(Source!A1451)</f>
        <v>1451</v>
      </c>
      <c r="B2118">
        <v>51657838</v>
      </c>
      <c r="C2118">
        <v>51657813</v>
      </c>
      <c r="D2118">
        <v>49525488</v>
      </c>
      <c r="E2118">
        <v>1</v>
      </c>
      <c r="F2118">
        <v>1</v>
      </c>
      <c r="G2118">
        <v>1</v>
      </c>
      <c r="H2118">
        <v>3</v>
      </c>
      <c r="I2118" t="s">
        <v>917</v>
      </c>
      <c r="J2118" t="s">
        <v>918</v>
      </c>
      <c r="K2118" t="s">
        <v>919</v>
      </c>
      <c r="L2118">
        <v>1346</v>
      </c>
      <c r="N2118">
        <v>1009</v>
      </c>
      <c r="O2118" t="s">
        <v>920</v>
      </c>
      <c r="P2118" t="s">
        <v>920</v>
      </c>
      <c r="Q2118">
        <v>1</v>
      </c>
      <c r="X2118">
        <v>11</v>
      </c>
      <c r="Y2118">
        <v>9.0399999999999991</v>
      </c>
      <c r="Z2118">
        <v>0</v>
      </c>
      <c r="AA2118">
        <v>0</v>
      </c>
      <c r="AB2118">
        <v>0</v>
      </c>
      <c r="AC2118">
        <v>0</v>
      </c>
      <c r="AD2118">
        <v>1</v>
      </c>
      <c r="AE2118">
        <v>0</v>
      </c>
      <c r="AF2118" t="s">
        <v>3</v>
      </c>
      <c r="AG2118">
        <v>11</v>
      </c>
      <c r="AH2118">
        <v>2</v>
      </c>
      <c r="AI2118">
        <v>51657823</v>
      </c>
      <c r="AJ2118">
        <v>1847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 x14ac:dyDescent="0.2">
      <c r="A2119">
        <f>ROW(Source!A1451)</f>
        <v>1451</v>
      </c>
      <c r="B2119">
        <v>51657839</v>
      </c>
      <c r="C2119">
        <v>51657813</v>
      </c>
      <c r="D2119">
        <v>49526492</v>
      </c>
      <c r="E2119">
        <v>1</v>
      </c>
      <c r="F2119">
        <v>1</v>
      </c>
      <c r="G2119">
        <v>1</v>
      </c>
      <c r="H2119">
        <v>3</v>
      </c>
      <c r="I2119" t="s">
        <v>921</v>
      </c>
      <c r="J2119" t="s">
        <v>922</v>
      </c>
      <c r="K2119" t="s">
        <v>923</v>
      </c>
      <c r="L2119">
        <v>1346</v>
      </c>
      <c r="N2119">
        <v>1009</v>
      </c>
      <c r="O2119" t="s">
        <v>920</v>
      </c>
      <c r="P2119" t="s">
        <v>920</v>
      </c>
      <c r="Q2119">
        <v>1</v>
      </c>
      <c r="X2119">
        <v>7.58</v>
      </c>
      <c r="Y2119">
        <v>23.09</v>
      </c>
      <c r="Z2119">
        <v>0</v>
      </c>
      <c r="AA2119">
        <v>0</v>
      </c>
      <c r="AB2119">
        <v>0</v>
      </c>
      <c r="AC2119">
        <v>0</v>
      </c>
      <c r="AD2119">
        <v>1</v>
      </c>
      <c r="AE2119">
        <v>0</v>
      </c>
      <c r="AF2119" t="s">
        <v>3</v>
      </c>
      <c r="AG2119">
        <v>7.58</v>
      </c>
      <c r="AH2119">
        <v>2</v>
      </c>
      <c r="AI2119">
        <v>51657824</v>
      </c>
      <c r="AJ2119">
        <v>1848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 x14ac:dyDescent="0.2">
      <c r="A2120">
        <f>ROW(Source!A1451)</f>
        <v>1451</v>
      </c>
      <c r="B2120">
        <v>51657840</v>
      </c>
      <c r="C2120">
        <v>51657813</v>
      </c>
      <c r="D2120">
        <v>49512814</v>
      </c>
      <c r="E2120">
        <v>70</v>
      </c>
      <c r="F2120">
        <v>1</v>
      </c>
      <c r="G2120">
        <v>1</v>
      </c>
      <c r="H2120">
        <v>3</v>
      </c>
      <c r="I2120" t="s">
        <v>974</v>
      </c>
      <c r="J2120" t="s">
        <v>3</v>
      </c>
      <c r="K2120" t="s">
        <v>975</v>
      </c>
      <c r="L2120">
        <v>1327</v>
      </c>
      <c r="N2120">
        <v>1005</v>
      </c>
      <c r="O2120" t="s">
        <v>52</v>
      </c>
      <c r="P2120" t="s">
        <v>52</v>
      </c>
      <c r="Q2120">
        <v>1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</v>
      </c>
      <c r="AD2120">
        <v>0</v>
      </c>
      <c r="AE2120">
        <v>0</v>
      </c>
      <c r="AF2120" t="s">
        <v>3</v>
      </c>
      <c r="AG2120">
        <v>0</v>
      </c>
      <c r="AH2120">
        <v>3</v>
      </c>
      <c r="AI2120">
        <v>-1</v>
      </c>
      <c r="AJ2120" t="s">
        <v>3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</row>
    <row r="2121" spans="1:44" x14ac:dyDescent="0.2">
      <c r="A2121">
        <f>ROW(Source!A1451)</f>
        <v>1451</v>
      </c>
      <c r="B2121">
        <v>51657841</v>
      </c>
      <c r="C2121">
        <v>51657813</v>
      </c>
      <c r="D2121">
        <v>49555131</v>
      </c>
      <c r="E2121">
        <v>1</v>
      </c>
      <c r="F2121">
        <v>1</v>
      </c>
      <c r="G2121">
        <v>1</v>
      </c>
      <c r="H2121">
        <v>3</v>
      </c>
      <c r="I2121" t="s">
        <v>950</v>
      </c>
      <c r="J2121" t="s">
        <v>951</v>
      </c>
      <c r="K2121" t="s">
        <v>952</v>
      </c>
      <c r="L2121">
        <v>1348</v>
      </c>
      <c r="N2121">
        <v>1009</v>
      </c>
      <c r="O2121" t="s">
        <v>105</v>
      </c>
      <c r="P2121" t="s">
        <v>105</v>
      </c>
      <c r="Q2121">
        <v>1000</v>
      </c>
      <c r="X2121">
        <v>5.13E-3</v>
      </c>
      <c r="Y2121">
        <v>17183</v>
      </c>
      <c r="Z2121">
        <v>0</v>
      </c>
      <c r="AA2121">
        <v>0</v>
      </c>
      <c r="AB2121">
        <v>0</v>
      </c>
      <c r="AC2121">
        <v>0</v>
      </c>
      <c r="AD2121">
        <v>1</v>
      </c>
      <c r="AE2121">
        <v>0</v>
      </c>
      <c r="AF2121" t="s">
        <v>3</v>
      </c>
      <c r="AG2121">
        <v>5.13E-3</v>
      </c>
      <c r="AH2121">
        <v>2</v>
      </c>
      <c r="AI2121">
        <v>51657826</v>
      </c>
      <c r="AJ2121">
        <v>1850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</row>
    <row r="2122" spans="1:44" x14ac:dyDescent="0.2">
      <c r="A2122">
        <f>ROW(Source!A1451)</f>
        <v>1451</v>
      </c>
      <c r="B2122">
        <v>51657842</v>
      </c>
      <c r="C2122">
        <v>51657813</v>
      </c>
      <c r="D2122">
        <v>49514607</v>
      </c>
      <c r="E2122">
        <v>70</v>
      </c>
      <c r="F2122">
        <v>1</v>
      </c>
      <c r="G2122">
        <v>1</v>
      </c>
      <c r="H2122">
        <v>3</v>
      </c>
      <c r="I2122" t="s">
        <v>976</v>
      </c>
      <c r="J2122" t="s">
        <v>3</v>
      </c>
      <c r="K2122" t="s">
        <v>977</v>
      </c>
      <c r="L2122">
        <v>1327</v>
      </c>
      <c r="N2122">
        <v>1005</v>
      </c>
      <c r="O2122" t="s">
        <v>52</v>
      </c>
      <c r="P2122" t="s">
        <v>52</v>
      </c>
      <c r="Q2122">
        <v>1</v>
      </c>
      <c r="X2122">
        <v>100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 t="s">
        <v>3</v>
      </c>
      <c r="AG2122">
        <v>100</v>
      </c>
      <c r="AH2122">
        <v>3</v>
      </c>
      <c r="AI2122">
        <v>-1</v>
      </c>
      <c r="AJ2122" t="s">
        <v>3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 x14ac:dyDescent="0.2">
      <c r="A2123">
        <f>ROW(Source!A1451)</f>
        <v>1451</v>
      </c>
      <c r="B2123">
        <v>51657843</v>
      </c>
      <c r="C2123">
        <v>51657813</v>
      </c>
      <c r="D2123">
        <v>49514616</v>
      </c>
      <c r="E2123">
        <v>70</v>
      </c>
      <c r="F2123">
        <v>1</v>
      </c>
      <c r="G2123">
        <v>1</v>
      </c>
      <c r="H2123">
        <v>3</v>
      </c>
      <c r="I2123" t="s">
        <v>978</v>
      </c>
      <c r="J2123" t="s">
        <v>3</v>
      </c>
      <c r="K2123" t="s">
        <v>979</v>
      </c>
      <c r="L2123">
        <v>1346</v>
      </c>
      <c r="N2123">
        <v>1009</v>
      </c>
      <c r="O2123" t="s">
        <v>920</v>
      </c>
      <c r="P2123" t="s">
        <v>920</v>
      </c>
      <c r="Q2123">
        <v>1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</v>
      </c>
      <c r="AD2123">
        <v>0</v>
      </c>
      <c r="AE2123">
        <v>0</v>
      </c>
      <c r="AF2123" t="s">
        <v>3</v>
      </c>
      <c r="AG2123">
        <v>0</v>
      </c>
      <c r="AH2123">
        <v>3</v>
      </c>
      <c r="AI2123">
        <v>-1</v>
      </c>
      <c r="AJ2123" t="s">
        <v>3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 x14ac:dyDescent="0.2">
      <c r="A2124">
        <f>ROW(Source!A1451)</f>
        <v>1451</v>
      </c>
      <c r="B2124">
        <v>51657844</v>
      </c>
      <c r="C2124">
        <v>51657813</v>
      </c>
      <c r="D2124">
        <v>49514616</v>
      </c>
      <c r="E2124">
        <v>70</v>
      </c>
      <c r="F2124">
        <v>1</v>
      </c>
      <c r="G2124">
        <v>1</v>
      </c>
      <c r="H2124">
        <v>3</v>
      </c>
      <c r="I2124" t="s">
        <v>978</v>
      </c>
      <c r="J2124" t="s">
        <v>3</v>
      </c>
      <c r="K2124" t="s">
        <v>980</v>
      </c>
      <c r="L2124">
        <v>1371</v>
      </c>
      <c r="N2124">
        <v>1013</v>
      </c>
      <c r="O2124" t="s">
        <v>17</v>
      </c>
      <c r="P2124" t="s">
        <v>17</v>
      </c>
      <c r="Q2124">
        <v>1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</v>
      </c>
      <c r="AD2124">
        <v>0</v>
      </c>
      <c r="AE2124">
        <v>0</v>
      </c>
      <c r="AF2124" t="s">
        <v>3</v>
      </c>
      <c r="AG2124">
        <v>0</v>
      </c>
      <c r="AH2124">
        <v>3</v>
      </c>
      <c r="AI2124">
        <v>-1</v>
      </c>
      <c r="AJ2124" t="s">
        <v>3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 x14ac:dyDescent="0.2">
      <c r="A2125">
        <f>ROW(Source!A1451)</f>
        <v>1451</v>
      </c>
      <c r="B2125">
        <v>51657845</v>
      </c>
      <c r="C2125">
        <v>51657813</v>
      </c>
      <c r="D2125">
        <v>49514677</v>
      </c>
      <c r="E2125">
        <v>70</v>
      </c>
      <c r="F2125">
        <v>1</v>
      </c>
      <c r="G2125">
        <v>1</v>
      </c>
      <c r="H2125">
        <v>3</v>
      </c>
      <c r="I2125" t="s">
        <v>981</v>
      </c>
      <c r="J2125" t="s">
        <v>3</v>
      </c>
      <c r="K2125" t="s">
        <v>982</v>
      </c>
      <c r="L2125">
        <v>1371</v>
      </c>
      <c r="N2125">
        <v>1013</v>
      </c>
      <c r="O2125" t="s">
        <v>17</v>
      </c>
      <c r="P2125" t="s">
        <v>17</v>
      </c>
      <c r="Q2125">
        <v>1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</v>
      </c>
      <c r="AD2125">
        <v>0</v>
      </c>
      <c r="AE2125">
        <v>0</v>
      </c>
      <c r="AF2125" t="s">
        <v>3</v>
      </c>
      <c r="AG2125">
        <v>0</v>
      </c>
      <c r="AH2125">
        <v>3</v>
      </c>
      <c r="AI2125">
        <v>-1</v>
      </c>
      <c r="AJ2125" t="s">
        <v>3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</row>
    <row r="2126" spans="1:44" x14ac:dyDescent="0.2">
      <c r="A2126">
        <f>ROW(Source!A1451)</f>
        <v>1451</v>
      </c>
      <c r="B2126">
        <v>51657846</v>
      </c>
      <c r="C2126">
        <v>51657813</v>
      </c>
      <c r="D2126">
        <v>49514711</v>
      </c>
      <c r="E2126">
        <v>70</v>
      </c>
      <c r="F2126">
        <v>1</v>
      </c>
      <c r="G2126">
        <v>1</v>
      </c>
      <c r="H2126">
        <v>3</v>
      </c>
      <c r="I2126" t="s">
        <v>983</v>
      </c>
      <c r="J2126" t="s">
        <v>3</v>
      </c>
      <c r="K2126" t="s">
        <v>984</v>
      </c>
      <c r="L2126">
        <v>1371</v>
      </c>
      <c r="N2126">
        <v>1013</v>
      </c>
      <c r="O2126" t="s">
        <v>17</v>
      </c>
      <c r="P2126" t="s">
        <v>17</v>
      </c>
      <c r="Q2126">
        <v>1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</v>
      </c>
      <c r="AD2126">
        <v>0</v>
      </c>
      <c r="AE2126">
        <v>0</v>
      </c>
      <c r="AF2126" t="s">
        <v>3</v>
      </c>
      <c r="AG2126">
        <v>0</v>
      </c>
      <c r="AH2126">
        <v>3</v>
      </c>
      <c r="AI2126">
        <v>-1</v>
      </c>
      <c r="AJ2126" t="s">
        <v>3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2.75" x14ac:dyDescent="0.2"/>
  <cols>
    <col min="1" max="256" width="9.140625" customWidth="1"/>
  </cols>
  <sheetData/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1.Ведомость</vt:lpstr>
      <vt:lpstr>SourceOb.1</vt:lpstr>
      <vt:lpstr>Source</vt:lpstr>
      <vt:lpstr>SourceObSm</vt:lpstr>
      <vt:lpstr>SmtRes</vt:lpstr>
      <vt:lpstr>EtalonRes</vt:lpstr>
      <vt:lpstr>SrcKA</vt:lpstr>
      <vt:lpstr>'1.Ведомость'!Заголовки_для_печати</vt:lpstr>
      <vt:lpstr>'1.Ведомость'!Область_печати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Окороков Андрей Владимирович</cp:lastModifiedBy>
  <cp:lastPrinted>2025-04-23T12:57:01Z</cp:lastPrinted>
  <dcterms:created xsi:type="dcterms:W3CDTF">2025-03-20T10:15:14Z</dcterms:created>
  <dcterms:modified xsi:type="dcterms:W3CDTF">2025-04-30T08:56:04Z</dcterms:modified>
</cp:coreProperties>
</file>